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sheetId="1" r:id="rId5"/>
  </sheets>
  <definedNames>
    <definedName hidden="1" localSheetId="0" name="_xlnm._FilterDatabase">Content!$A$1:$J$19773</definedName>
  </definedNames>
  <calcPr/>
</workbook>
</file>

<file path=xl/sharedStrings.xml><?xml version="1.0" encoding="utf-8"?>
<sst xmlns="http://schemas.openxmlformats.org/spreadsheetml/2006/main" count="98657" uniqueCount="53448">
  <si>
    <t>URL</t>
  </si>
  <si>
    <t>Date</t>
  </si>
  <si>
    <t>Time</t>
  </si>
  <si>
    <t>Month_Number</t>
  </si>
  <si>
    <t>Month</t>
  </si>
  <si>
    <t>Year</t>
  </si>
  <si>
    <t>Title</t>
  </si>
  <si>
    <t>Content</t>
  </si>
  <si>
    <t>Reach</t>
  </si>
  <si>
    <t>Relevance</t>
  </si>
  <si>
    <t>http://twitter.com/karanjkarpk/status/1888227862135882158</t>
  </si>
  <si>
    <t>7:36:18 PM</t>
  </si>
  <si>
    <t>February</t>
  </si>
  <si>
    <t/>
  </si>
  <si>
    <t>You should tell me that when you knew that work was not being done in Delhi for the last few years then why did you put your fathers documentary on your channel LG did not allow work to be done in Delhi take Samsungs name in Punjab too Even its stupid viewers only listen to it they dont even vote for it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</si>
  <si>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http://twitter.com/EAGLEEY61238972/status/1854508996637696176</t>
  </si>
  <si>
    <t>6:29:34 PM</t>
  </si>
  <si>
    <t>November</t>
  </si>
  <si>
    <t>Hindus in Canada are polluting Canadian water bodies like Indian rivers in search of a livelihood This year 300 Ganesha idols were immersed in Crystal Clear Lake in Ontario for Vinayagar Chaturthi Hindu nationalist atrocities Hindu nationalist are submerging thousands of statues into lakes and rivers across Canada Despite our warnings Justin Trudeau imported these leeches into Canada Theyre not only teorizing Canadian society but also polluting its atmosphere amp waters Now deal with it</t>
  </si>
  <si>
    <t>https://www.amarujala.com/kavya/mere-alfaz/alok-kumar-jhulta-man-2024-04-30</t>
  </si>
  <si>
    <t>12:45:57 AM</t>
  </si>
  <si>
    <t>May</t>
  </si>
  <si>
    <t>Jhulta Man | झूलता मन</t>
  </si>
  <si>
    <t>I wonder where the peace is in this citys air I wonder why my lungs have to work so hard Do you know where this toxic air comes from Are these fans sucking heat from the rooftops Because I dont see any trees anywhere Except in the circles of those rooftops whose</t>
  </si>
  <si>
    <t>https://bihar.punjabkesari.in/jharkhand/news/weather-suddenly-deteriorated-in-jharkhand-2072677</t>
  </si>
  <si>
    <t>11:46:16 AM</t>
  </si>
  <si>
    <t>December</t>
  </si>
  <si>
    <t>झारखंड में अचानक बिगड़ा मौसम का मिजाज, कई इलाकों में बारिश के आसार, मौसम विभाग ने जारी किया अलर्ट</t>
  </si>
  <si>
    <t>Important news is emerging regarding the weather in Jharkhand Today Monday the skies are overcast throughout the state except for a few northwestern districts Meanwhile the weather in Jharkhand has changed due to a western disturbance and the resulting cyclonic circulation</t>
  </si>
  <si>
    <t>http://twitter.com/VinodDass17/status/1858821725984624716</t>
  </si>
  <si>
    <t>4:06:49 PM</t>
  </si>
  <si>
    <t>DELHI AIR POLLUTION Pollution reaches dangerous levels in Delhi AQI 1282 in Swiss app GRAP also has no effect</t>
  </si>
  <si>
    <t>http://twitter.com/MAHESHK52737067/status/1802175431334052277</t>
  </si>
  <si>
    <t>8:34:40 AM</t>
  </si>
  <si>
    <t>June</t>
  </si>
  <si>
    <t>t_kill_boys_right Vehicle emission can only be controlled if everyone uses public transport system</t>
  </si>
  <si>
    <t>https://ddnews.gov.in/breathing-problem-persists-in-delhi-aqi-crosses-300/</t>
  </si>
  <si>
    <t>10:01:02 AM</t>
  </si>
  <si>
    <t>दिल्ली में सांस पर संकट बरकरार, एक्यूआई 300 के पार</t>
  </si>
  <si>
    <t>The people of the capital Delhi did not get any relief from pollution on Tuesday The Air Quality Index AQI remained above 300 in most areas of Delhi People also complained of breathing problems and eye irritation However the air quality in Delhi</t>
  </si>
  <si>
    <t>https://zeenews.india.com/hindi/india/up-uttarakhand/gautambudh-nagar/noida-grap-1-implemented-in-delhi-ncr-by-caqm-prior-to-winter-to-overcome-air-pollution-issue-in-uttar-pradesh/2472585</t>
  </si>
  <si>
    <t>10:00:08 PM</t>
  </si>
  <si>
    <t>October</t>
  </si>
  <si>
    <t>Air Pollution: सर्दी से पहले हवा में घुला जहर, नोएडा-गाजियाबाद में जनरेटर बंद करने का फरमान</t>
  </si>
  <si>
    <t>Air Pollution Poison in the air before winter orders to shut down generators in Noida and Ghaziabad
UP News Pollution levels in Gautam Buddha Nagar district adjacent to Delhi NCR are rising even before winter arrives Keeping this in mind the Commission for Air Quality</t>
  </si>
  <si>
    <t>http://twitter.com/bharast_bharat/status/1857338736205508646</t>
  </si>
  <si>
    <t>1:53:57 PM</t>
  </si>
  <si>
    <t>You forgot to tell the Haryana BJP government the reason for this You cannot mention stubble burning by farmers just like Kharge cannot mention Razakars Coming back to Delhi from Wayanad where the air is beautiful and the AQI is 35 was like entering a gas chamber The blanket of smog is even more shocking when seen from the air Delhis pollution gets worse every year We really should put our heads together and find a solution for cleaner air Its beyond this party or that its practically impossible to breathe especially for kids elders and those with respiratory issues We just have to do something about it</t>
  </si>
  <si>
    <t>http://twitter.com/kiran_sachaniya/status/1888202487200686360</t>
  </si>
  <si>
    <t>5:55:28 PM</t>
  </si>
  <si>
    <t>http://twitter.com/Anujkumar19888/status/1893346268463694310</t>
  </si>
  <si>
    <t>10:35:01 PM</t>
  </si>
  <si>
    <t>The material is ready friends you too get ready at 830 PM This pollution has destroyed everything Lakhs of trees thousands of wild animals thousands of acres of land barren More than 50 ponds polluted underground water polluted The water here is polluted the air is polluted everything has become poisonous and deadly This government and leaders are hellbent on taking our lives Now only the breathing of the people here is left now even they are suffocating Tag all of you today So that the leaders wake up this issue becomes national and some action is taken Friends dont miss it if we dont speak today it will be too late</t>
  </si>
  <si>
    <t>http://twitter.com/nimbunate9125/status/1807772624585363733</t>
  </si>
  <si>
    <t>7:15:55 PM</t>
  </si>
  <si>
    <t>July</t>
  </si>
  <si>
    <t>Delhi Pollution Delhis AQI remains in the satisfactory category for the second consecutive day NCRs air quality also improves</t>
  </si>
  <si>
    <t>https://www.jantaserishta.com/science/rising-tuberculosis-rates-in-the-uk-and-us-should-worry-everyone-3881217</t>
  </si>
  <si>
    <t>9:55:34 PM</t>
  </si>
  <si>
    <t>March</t>
  </si>
  <si>
    <t>ब्रिटेन और अमेरिका में तपेदिक की बढ़ती दर से सभी को चिंतित होना चाहिए</t>
  </si>
  <si>
    <t>LIVERPOOL Liverpool With one of the largest tuberculosis TB outbreaks in US history Kansas has more to worry about than its recent Super Bowl loss Over the past year 67 people have been diagnosed with TB This is the highest number since the start of the COVID19 pandemic</t>
  </si>
  <si>
    <t>http://twitter.com/Youth4Justice_/status/1894084972698374554</t>
  </si>
  <si>
    <t>11:30:22 PM</t>
  </si>
  <si>
    <t>1 National security is paramount Drive out illegal Rohingya Cc Considering the Seemapuri road of Delhi as their Bappas road garbage is being kept on it and this has been going on for the last 10 years but the previous government did not take any action on this but now the newly formed government is requested to immediately free this road from encroachment so that the people living around it can get pure air because due to this garbage the air there is also polluted sir please take cognizance Repost till viral</t>
  </si>
  <si>
    <t>http://twitter.com/MahaDevKaBhakt/status/1858384180771479688</t>
  </si>
  <si>
    <t>11:08:10 AM</t>
  </si>
  <si>
    <t>Its not as if the air quality improves as you travel from Delhi to Noida or Ghaziabad So why is it that Delhi schools have been moved online but children in the NCR are forced to attend school breathing toxic air</t>
  </si>
  <si>
    <t>https://nwnews24.com/world-cancer-day-2025-not-only-quit-smoking-these/</t>
  </si>
  <si>
    <t>10:48:29 AM</t>
  </si>
  <si>
    <t>January</t>
  </si>
  <si>
    <t>सिर्फ स्मोकिंग छोड़ना ही नहीं, फेफड़ों के Cancer से बचाव के लिए इन बातों का रखें ध्यान</t>
  </si>
  <si>
    <t>Cancer is a serious disease that continues to be a cause of concern worldwide It claims many lives each year claiming numerous lives Despite this awareness about this disease remains low Often the presence of this disease</t>
  </si>
  <si>
    <t>http://twitter.com/arvind255320/status/1903395500407337098</t>
  </si>
  <si>
    <t>4:07:05 PM</t>
  </si>
  <si>
    <t>Extremely shameful Now that the BJP government has been successful in reducing pollution and improving Delhis AQI for the past few days the AAPcontrolled MCD is deliberately increasing the pollution levels by setting garbage heaps on fire I am constantly getting reports of such fires and I am sharing last nights video with you all This is a reckless act under the AAPled MCD just when Delhis AQI had improved in recent weeks This is a deliberate ploy to pollute the air and then blame the BJP government Immediate action must be taken against this antipeople behaviour The people responsible including the Mayor must be booked for endangering public health and the environment Shocking Shameful Last night MCD deliberately set a fire in Rajouri Garden a reckless act under the AAPled MCD just when Delhis AQI had improved in recent weeks This is nothing but a calculated move to pollute the air then shift the blame onto BJP Govt This antipeople behavior is criminal and demands immediate action Those responsible including Mayor must be booked and held accountable for endangering public health and the environment</t>
  </si>
  <si>
    <t>https://jharkhandnewsdaily.blogspot.com/2024/12/aqi_18.html</t>
  </si>
  <si>
    <t>6:42:45 PM</t>
  </si>
  <si>
    <t>AQI: हवा की गुणवत्ता में सुधार... पर प्रदूषण बरकरार, जानें अपने शहर का हाल</t>
  </si>
  <si>
    <t>AQI Air quality improves but pollution persists find out the state of your city AQI Air quality improves but pollution persists find out the state of your city
December 18 2024 0
Jharkhand AQI Update Latest data on Jharkhands Air Quality Index AQI</t>
  </si>
  <si>
    <t>http://twitter.com/techy_vaibhav/status/1888209125987029342</t>
  </si>
  <si>
    <t>6:21:51 PM</t>
  </si>
  <si>
    <t>http://twitter.com/Chaturbhuj99791/status/1862815745463189766</t>
  </si>
  <si>
    <t>4:37:37 PM</t>
  </si>
  <si>
    <t>Why is BJP creating ruckus over pollution in Delhi and silent on dangerous air in Patna Will the people of Patna be forced to breathe poisonous air BJPs double character exposed</t>
  </si>
  <si>
    <t>https://www.patrika.com/jaipur-news/rajasthan-weather-cold-started-increasing-in-marudhara-at-night-mercury-dropped-at-night-know-where-and-how-much-the-mercury-dropped-last-night-19136386</t>
  </si>
  <si>
    <t>10:29:22 AM</t>
  </si>
  <si>
    <t>RajasthanWeather: मरूधरा में रात में बढ़ने लगी सर्दी, रात में पारा लुढ़का, जानिए बीती रात कहां कितना लुढ़का पारा… | Rajasthan Weather: Cold started increasing in Marudhara at night, mercury dropped at night, know where and how much the mercury dropped last night</t>
  </si>
  <si>
    <t>Rajasthan Weather The desert is experiencing a chilly night with temperatures dropping overnight Find out where and how much the temperature dropped last night
The cold is slowly gaining strength in the state and its expected that the intensity will increase further in the next four to five days</t>
  </si>
  <si>
    <t>http://twitter.com/prakashpandya7/status/1859800895699157249</t>
  </si>
  <si>
    <t>8:57:41 AM</t>
  </si>
  <si>
    <t>Toxic air and dangerous smog are troubling the public Was this AAPs action plan</t>
  </si>
  <si>
    <t>http://twitter.com/VanikJoshi/status/1858751126151286906</t>
  </si>
  <si>
    <t>11:26:17 AM</t>
  </si>
  <si>
    <t>Kejriwal is a responsible person we should support him on the contrary BJP and its lapdog media servants think the public is fool This is what BJP people should think people are dying due to poisonous air and they are blaming a hardworking person who is killing them The news is presented in such a way that it seems that the poison of pollution is limited to Kejriwals Delhi whereas Gurgaon and Noida are also exactly the same Read the comment of a Gurgaon resident Lost in the pollutioninduced smog flats in Gurgaons Camellias cost Rs 60 to 100 crores where the air quality is officially considered absolutely poisonous This seems a bit strange but I cannot understand why this is ironic</t>
  </si>
  <si>
    <t>http://twitter.com/jharitesh/status/1850401036915155353</t>
  </si>
  <si>
    <t>10:26:00 AM</t>
  </si>
  <si>
    <t>I gave you knowledge on Diwali so you bashed me with secularism early in the morning I had gone for a walk early in the morning I met the brother of an acquaintance on the bypass with him was a 45 year old uncle and his 25 year old daughter Ram Ram Shyam Shyam After that we started talking about the benefits of walking then in the middle the uncle said that even walking for twofour days on Diwali will be harmful the air will get polluted the lungs will get spoilt there will be breathing problems etc etc The daughter was also supporting in full form I being short tempered first asked the girl that so what were you saying you dont burst crackers she said no I said you must not play with colours also she said no I said you must not fly kites also she said no I said do you swing she said no I asked can you make rangoli she said no do you know how to apply mehndi she said no I said it is the whole of Navratri Do you keep fasts She said no have you ever gone for Ganesh Visarjan She said no I said you must not be keeping Karvachauth because you are a virgin you would not even know about Mauni Amavasya and when you have nothing to do then what will you do by staying alive so this time inhale the smoke of the firecracker properly through the pipe and get rid of it because I do not think that it makes any difference whether you are on this earth or not then I got a face Uncle said son nowadays children are busy in studies where do they get time I gave a simple answer to Uncle Uncle I have found an old age home why should anyone say anything I said in a family where there are no customs traditions world civilization and festivals the elders of that house spend their old age in the old age home only Uncle made a face walked on tiptoe whispering with his mouth closed</t>
  </si>
  <si>
    <t>http://twitter.com/preetiagr123/status/1855963184550600888</t>
  </si>
  <si>
    <t>6:47:59 PM</t>
  </si>
  <si>
    <t>Delhi AAP leader Manish Sisodia says Many incidents of firing are being reported from different areas of Delhi Many businessmen are being threatened in Delhi It seems that the BJP has brought Delhi to the situation of the 90s the underworld in Mumbai The common man does not feel safe in Delhi Why is BJP promoting goons in Delhi BJP has ruined the law and order of Delhi It is the responsibility of the BJP to maintain law and order in Delhi If they are not able to control the law and order in Delhi then they should hand over this work to the AAP government We will maintain law and order in 10 days On Air Pollution he says The Delhi government has made very good arrangements to control air pollution The cases of stubble burning in Punjab have reduced significantly What is the central government doing to control pollution other than abusing Arvind Kejriwal Neither the central government nor the Haryana government nor the UP government is doing anything to control air pollution</t>
  </si>
  <si>
    <t>http://twitter.com/CommunityForumi/status/1794702246711836969</t>
  </si>
  <si>
    <t>5:38:54 PM</t>
  </si>
  <si>
    <t>Ways to Prevent Air Pollution</t>
  </si>
  <si>
    <t>https://dainiknavajyoti.com/rajasthan/kota/morning-walk-on-the-road--then-there-is-no-good-for-health/article-99085</t>
  </si>
  <si>
    <t>7:06:34 PM</t>
  </si>
  <si>
    <t>सड़क पर सुबह की सैर, फिर नहीं सेहत की खैर!</t>
  </si>
  <si>
    <t>Kota If youre taking morning walks along main roads and roadsides for better health stop This morning walk could be detrimental to your health Due to smog and haze air pollution is becoming increasingly concerning Smoke and</t>
  </si>
  <si>
    <t>https://www.amarujala.com/jammu-and-kashmir/srinagar/j-k-weather-local-people-are-resorting-to-fire-and-hot-tea-to-escape-the-cold-temperature-reached-6-c-in-sr-2024-12-24</t>
  </si>
  <si>
    <t>1:34:47 PM</t>
  </si>
  <si>
    <t>J&amp;k Weather: Local People Are Resorting To Fire And Hot Tea To Escape The Cold, Temperature Reached -6°c In Sr | J&amp;k Weather:ठंड से बचने के लिए स्थानीय लोग ले रहे आग और गर्म चाय का सहारा, श्रीनगर में तापमान -6°c तक पहुंचा</t>
  </si>
  <si>
    <t>JK Weather Locals resort to fires and hot tea to escape the cold with temperatures in Srinagar reaching 6C
Amar Ujala Network Srinagar Nikita Gupta Updated Tue 24 Dec 2024 0153 PM IST
Jammu and Kashmir Delhi and various parts of North India</t>
  </si>
  <si>
    <t>http://twitter.com/Mohitku27711749/status/1831537033082499264</t>
  </si>
  <si>
    <t>9:07:11 AM</t>
  </si>
  <si>
    <t>September</t>
  </si>
  <si>
    <t>Aam Aadmi Party is playing the blame game by blaming Delhi for pollution</t>
  </si>
  <si>
    <t>http://twitter.com/mekavannepuli/status/1859906799874507155</t>
  </si>
  <si>
    <t>3:58:31 PM</t>
  </si>
  <si>
    <t>Small babies as young as 6months came with severe lung infection Reason recent travel to delhi Mainstream leaders Centre state state Air pollution in North India is a national emergencya public health crisis that is stealing our childrens future and suffocating the elderly and an environmental and economic disaster that is ruining countless lives The poorest among us suffer the most unable to escape the toxic air that surrounds them Families are gasping for clean air children are falling sick and millions of lives are being cut short Tourism is declining and our global reputation is crumbling The cloud of pollution covers hundreds of kilometres Cleaning it up will need major changes and decisive action from governments companies experts and citizens We need a collective national response not political blame games As Parliament meets in a few days MPs will all be reminded of the crisis by our irritated eyes and sore throats It is our responsibility to come together and discuss how India can end this crisis once and for all</t>
  </si>
  <si>
    <t>http://twitter.com/Kalpana27877/status/1872090778706850238</t>
  </si>
  <si>
    <t>6:53:18 AM</t>
  </si>
  <si>
    <t>Q9 Which tree pollutes the atmosphere and depletes the life force Sant Shri Asharamji Bapu 25 December 1 Neem tree 2 Eucalyptus tree 3 Peepal tree 4 Mango tree</t>
  </si>
  <si>
    <t>http://twitter.com/Priyanka1613292/status/1852045457549332743</t>
  </si>
  <si>
    <t>11:20:21 PM</t>
  </si>
  <si>
    <t>DELHI AIR POLLUTION Delhis air becomes very poor before Diwali likely to become severe today</t>
  </si>
  <si>
    <t>https://www.17zz.com/hi/sri-lanka-weather.html</t>
  </si>
  <si>
    <t>7:47:25 AM</t>
  </si>
  <si>
    <t>Sri Lanka Weather 0.3.5 एपीके डाउनलोड 2024 - मुफ़्त</t>
  </si>
  <si>
    <t>Stay ahead of the weather with the innovative Sri Lanka Weather app specially designed for Android smartphones This app provides realtime weather and air quality updates through a simple and intuitive interface making it easy for you to navigate</t>
  </si>
  <si>
    <t>http://twitter.com/ManishSahu67723/status/1852662702143107311</t>
  </si>
  <si>
    <t>4:13:03 PM</t>
  </si>
  <si>
    <t>DELHI WEATHER Slight improvement in air quality in Delhi weather to remain clear today mild cold to prevail after Diwali</t>
  </si>
  <si>
    <t>https://outlookhindi.com/sport/cricket/team-india-again-on-the-backfoot-in-melbourne-test-australia-went-way-ahead-after-jaiswals-bad-run-out-94491</t>
  </si>
  <si>
    <t>2:20:35 PM</t>
  </si>
  <si>
    <t>मेलबर्न टेस्ट में फिर बैकफुट पर टीम इंडिया, जायसवाल के खराब रन आउट के बाद काफी आगे निकला ऑस्ट्रेलिया</t>
  </si>
  <si>
    <t>India were on the back foot at 164 for five against Australia on the second day of the fourth Test on Friday after Yashasvi Jaiswal was run out
Jaiswal scored 82 runs off 118 balls but Virat Kohli was caught while trying to take a quick single</t>
  </si>
  <si>
    <t>http://twitter.com/IYCGujarat/status/1862460507774439872</t>
  </si>
  <si>
    <t>5:06:02 PM</t>
  </si>
  <si>
    <t>Delhi Air Pollution What is the root cause Watch the full video on YouTube</t>
  </si>
  <si>
    <t>http://twitter.com/PragyaVatsayan/status/1809017474685256057</t>
  </si>
  <si>
    <t>5:42:30 AM</t>
  </si>
  <si>
    <t>Increasing air pollution in the country is causing loss of lives via</t>
  </si>
  <si>
    <t>http://twitter.com/lalitjawla76/status/1860982608005566820</t>
  </si>
  <si>
    <t>3:13:23 PM</t>
  </si>
  <si>
    <t>DELHI AIR POLLUTION Warm sunshine and strong winds brought relief pollution dropped how will Delhis air be in the next three months</t>
  </si>
  <si>
    <t>http://twitter.com/kapil73vats/status/1857009232488411357</t>
  </si>
  <si>
    <t>4:04:37 PM</t>
  </si>
  <si>
    <t>Coming back to Delhi from Wayanad where the air is beautiful and the AQI is 35 was like entering a gas chamber The blanket of smog is even more shocking when seen from the air Delhis pollution gets worse every year We really should put our heads together and find a solution for cleaner air Its beyond this party or that its practically impossible to breathe especially for kids elders and those with respiratory issues We just have to do something about it</t>
  </si>
  <si>
    <t>http://twitter.com/SachinY48204225/status/1854177048811692384</t>
  </si>
  <si>
    <t>8:30:32 PM</t>
  </si>
  <si>
    <t>The forest department officials might not even know where they are giving permission for A firsttime inspection is also necessary It would be appropriate to take a decision after that It would be appropriate if permission for cutting is given only after taking the opinion of the people of Rajnagar Extension There are many benefits of tree plantation like improvement in air quality improvement in climate</t>
  </si>
  <si>
    <t>http://twitter.com/shilpaarya770/status/1858799284524593399</t>
  </si>
  <si>
    <t>2:37:38 PM</t>
  </si>
  <si>
    <t>http://twitter.com/krishan44542938/status/1832298088414781706</t>
  </si>
  <si>
    <t>11:31:21 AM</t>
  </si>
  <si>
    <t>https://www.amarujala.com/haryana/jind/the-rules-are-being-blown-to-dust-by-those-who-enforce-them-jind-news-c-199-1-sroh1009-127212-2024-12-18</t>
  </si>
  <si>
    <t>5:20:10 AM</t>
  </si>
  <si>
    <t>The Rules Are Being Blown To Dust By Those Who Enforce Them. - Jind News - Jind News:पालन करवाने वाले ही धूल में उड़ा रहे नियम</t>
  </si>
  <si>
    <t>Jind In response to the everincreasing pollution in the district GRAP 4 has been implemented but the departments responsible for implementing it are ignoring it The District Pollution Control Board and the Municipal Council are required to enforce GRAP 4 regulations Conversely</t>
  </si>
  <si>
    <t>http://twitter.com/its_lucky__/status/1888204596792741889</t>
  </si>
  <si>
    <t>6:03:51 PM</t>
  </si>
  <si>
    <t>https://dastakhindustan.in/archives/151739</t>
  </si>
  <si>
    <t>10:21:06 AM</t>
  </si>
  <si>
    <t>दिल्ली में प्रदूषण खतरनाक स्तर पर, जल्द लगेंगे प्रतिबंध</t>
  </si>
  <si>
    <t>Pollution levels in DelhiNCR have reached dangerous levels On Sunday a day after Dussehra the minimum temperature in Delhi was 186 degrees Celsius and the air quality index reached 215 in the morning This level indicates poor air quality
According to the Meteorological Department</t>
  </si>
  <si>
    <t>https://www.amarujala.com/india-news/according-a-study-risk-of-death-among-indians-is-increasing-due-to-air-pollution-2024-08-28</t>
  </si>
  <si>
    <t>5:14:14 AM</t>
  </si>
  <si>
    <t>August</t>
  </si>
  <si>
    <t>According A Study Risk Of Death Among Indians Is Increasing Due To Air Pollution | चिंताजनक:देश में वायु प्रदूषण जानलेवा, भारत के अलग-अलग जिलों की स्थिति पर पहली बार सामने आया अध्ययन</t>
  </si>
  <si>
    <t>Air pollution is increasing the risk to life for Indians A study has found that toxic air poses a health threat to everyone from newborns to adults The situation is even more serious in homes without separate kitchens
Mumbai</t>
  </si>
  <si>
    <t>http://twitter.com/iampuspendra/status/1847954959301533824</t>
  </si>
  <si>
    <t>4:26:10 PM</t>
  </si>
  <si>
    <t>who calls himself a common man is enjoying life in a Sheeshmahal on public money and Delhiites are still forced to live a hellish life amidst garbage dirty water and polluted air</t>
  </si>
  <si>
    <t>http://twitter.com/SidhuSwarnpreet/status/1848913737903968738</t>
  </si>
  <si>
    <t>7:56:00 AM</t>
  </si>
  <si>
    <t>Why every tree is important On an average the temperature is 4 degrees lower in summer under a big tree A tree filters about one lakh square meters of polluted air every year A tree absorbs 20 kg of dust in a year A tree releases 230 liters of oxygen every day A tree reduces noise like a wall near the house A tree absorbs 20 tons of carbon dioxide every year</t>
  </si>
  <si>
    <t>http://twitter.com/RMakrolia/status/1884884358735011908</t>
  </si>
  <si>
    <t>2:10:25 PM</t>
  </si>
  <si>
    <t>Air Pollution GRAP3 implemented due to increasing pollution in DelhiNCR know what restrictions will be there Click on the image below for more information</t>
  </si>
  <si>
    <t>http://twitter.com/shashipalsing17/status/1864231894193447182</t>
  </si>
  <si>
    <t>2:24:53 PM</t>
  </si>
  <si>
    <t>I wish you were the Environment Minister and could change the direction of polluted air by imposing taxes</t>
  </si>
  <si>
    <t>http://twitter.com/UmeshTomer5/status/1847508535376064827</t>
  </si>
  <si>
    <t>10:52:14 AM</t>
  </si>
  <si>
    <t>Air quality deteriorates AQI crosses 213</t>
  </si>
  <si>
    <t>http://twitter.com/KiranMigla92159/status/1872273913151111406</t>
  </si>
  <si>
    <t>7:01:00 PM</t>
  </si>
  <si>
    <t>http://twitter.com/SinghDada6/status/1793179667379216839</t>
  </si>
  <si>
    <t>12:48:43 PM</t>
  </si>
  <si>
    <t>In this news Adani is accused of buying lowgrade coal from Indonesia and selling it as highgrade coal in India He earned nearly double the profit But this has resulted in more pollution in your air Air pollution kills approximately 2 million people in India every year News that the Godi Media will never show you</t>
  </si>
  <si>
    <t>http://twitter.com/LALITMOHANDAS12/status/1807322990872285453</t>
  </si>
  <si>
    <t>1:29:14 PM</t>
  </si>
  <si>
    <t>http://twitter.com/nobakwaasX/status/1888248110713012573</t>
  </si>
  <si>
    <t>8:56:46 PM</t>
  </si>
  <si>
    <t>http://twitter.com/Rohit_lucknow/status/1803166792967397596</t>
  </si>
  <si>
    <t>2:13:59 AM</t>
  </si>
  <si>
    <t>Stay there Air pollution is a problem in winter Youre old now living in Delhi would shorten your life by 10 years</t>
  </si>
  <si>
    <t>http://twitter.com/Shahruk07006481/status/1862405080445509740</t>
  </si>
  <si>
    <t>1:25:47 PM</t>
  </si>
  <si>
    <t>Delhi Air Pollution What is the root cause Watch the full conversation in detail</t>
  </si>
  <si>
    <t>http://twitter.com/TheSurajAgrawal/status/1850416926582870483</t>
  </si>
  <si>
    <t>11:29:09 AM</t>
  </si>
  <si>
    <t>http://twitter.com/Real__Kaafir/status/1904896277248434363</t>
  </si>
  <si>
    <t>7:30:38 PM</t>
  </si>
  <si>
    <t>Look at the story of the Indian government and bureaucracys failure 858 crore was originally earmarked for air pollution control in 202425 of which only 71 crore less than 1 was spent says they have a complete plan for how to spend it but they havent received permission to continue the pollution control plan beyond 202526 If you look at Minister Bhupendra Yadavs Twitter hes living off Modis tweets and videos I believe a leader should tweet but why tarnish the name of the very responsibility has given you I would like to tell the team that this falls under your minimum government because the minister has been absent and sleeping but please bring this under maximum governance as well The year is coming to an end and the ministry is sleeping The air in many districts of the country including Delhi is toxic but it doesnt make the slightest difference to the ministers living in the greenery of Lutyens and the green corridors of power with twelve air purifiers How can a ministry make the excuse of waiting for permission for eight months when winter has already come and gone If it rains the minister will say that it rained in Delhi because of the illustrious Modi Worship his feet because you all cant win on your own but do some work he has given you the ministry</t>
  </si>
  <si>
    <t>https://www.prabhatkhabar.com/state/bihar/kaimur/humidity-and-heat-make-people-sick-due-to-rain</t>
  </si>
  <si>
    <t>8:49:04 PM</t>
  </si>
  <si>
    <t>Humidity and heat make people sick due to rain</t>
  </si>
  <si>
    <t>Bhabua Sadar The intense heat that has persisted for the past month is now directly affecting peoples health As the heat increases the number of patients in the hospital is increasing Whether its the medicine counter or the doctors office the overcrowding is making it difficult for patients to receive treatment</t>
  </si>
  <si>
    <t>http://twitter.com/Kapoor777A/status/1847688122479575308</t>
  </si>
  <si>
    <t>10:45:51 PM</t>
  </si>
  <si>
    <t>As winter approaches Delhis air quality deteriorates The state government blames stubble burning stubble left in the fields after harvesting paddy in neighboring Haryana and Punjab for this However the data suggests otherwise On October 19th stubble burning contributed 13 to Delhis pollution It is expected to increase to 23 on October 20th and 24 by October 21st The contribution of stubble burning to Delhis pollution reached 12 on October 15th or below 1 in early October Despite the constant discussion surrounding stubble burning it is important to note that diesel and petrolpowered vehicles are the biggest contributors to Delhis air pollution On October 18th vehicle emissions contributed 142 to Delhis air quality and on October 19th they dropped to 112 Projections indicate this will decrease slightly to 105 in the coming days Read the full story here</t>
  </si>
  <si>
    <t>http://twitter.com/KumarAmar32992/status/1814343766011986044</t>
  </si>
  <si>
    <t>10:27:17 PM</t>
  </si>
  <si>
    <t>Illegal mining on the mountains in Banda Girwa Jarar and Patraha Illegal mining is being done by blasting 4 inch and 6 inch NGT and EC rules are being blatantly flouted Lives of people in the vicinity are in danger due to illegal blasting Houses have developed cracks due to illegal blasting on the mountains Nearby villagers are facing asthma problems due to air pollution Villagers are forced to migrate due to the terror of mining mafia Complaints from Banda to Lucknow but no action taken</t>
  </si>
  <si>
    <t>http://twitter.com/royal9134/status/1871916003883659738</t>
  </si>
  <si>
    <t>7:18:48 PM</t>
  </si>
  <si>
    <t>Tulsi vs Christmas Tree The Tulsi plant is not just a decorative item but a spiritual companion a medicinal treasure and an environmental protector Tulsi not only reflects our religious sentiments but is also a scientific and environmental boon far more significant than a mere decorative symbol like a Christmas tree The significance of Tulsi can be explained through the following points 1 Religious and Spiritual Significance Tulsi is considered a form of Mother Tulsi in Hinduism and is said to be the beloved of Lord Vishnu Every Hindu household plants a Tulsi plant in the courtyard of their home and worships it This worship is not only a religious act but also a symbol of peace and prosperity in the family Festivals like Tulsi Vivah the marriage of Tulsi and Shaligram are part of Indias cultural and religious life The Tulsi plant is considered to bring positive energy and purity to the home 2 Importance in Ayurveda Tulsi is called the Queen of Herbs It is an integral part of Ayurveda the Indian system of medicine Its medicinal properties help with the following problems Treatment of colds sore throats and fevers Helps boost immunity Beneficial for the heart and respiratory system Helps reduce stress and anxiety Useful in improving digestion and treating skin diseases 3 Environmental Benefits Tulsi plants release oxygen day and night helping to purify the atmosphere It reduces air pollution and makes the environment around the home healthy Tulsi plants help repel mosquitoes and insects helping protect the home from diseases 4 Significance in Indian Tradition and Culture In India the Tulsi plant is not just a plant but a symbol of tradition and culture Planting a Tulsi plant in the home is considered sacred It transforms the home into a temple Worshiping Tulsi brings health happiness and peace to the family Indian scriptures describe Tulsi as a remover of all kinds of defects and suffering It is considered essential in religious rituals and yagnas 5 Contribution to Society and Environmental Conservation The Tulsi plant conserves biodiversity Its roots prevent soil erosion and help maintain surrounding greenery Regular use and conservation of Tulsi increases awareness of natural medicine and environmental protection in Indian society 6 Cultural Symbolism The Tulsi plant is a symbol of the Indian lifestyle It conveys the message of restraint purity and piety No Hindu ritual fast or religious event can be imagined without Tulsi It is considered the root of religion Conclusion The Tulsi plant is an integral part of Indian tradition religion and lifestyle It is not just a plant but a symbol of Indianness and our cultural pride The importance of Tulsi is immense from religious Ayurvedic and environmental perspectives In India the importance of a Christmas tree is limited compared to Tulsi as Tulsi is a precious gift to our culture environment and health</t>
  </si>
  <si>
    <t>http://twitter.com/BabuKirar2/status/1861408465241153542</t>
  </si>
  <si>
    <t>7:25:36 PM</t>
  </si>
  <si>
    <t>DELHI AIR POLLUTION Warm sunshine and strong winds bring relief pollution drops how will Delhis air be in the next three days</t>
  </si>
  <si>
    <t>http://twitter.com/sunita898/status/1851651329988657270</t>
  </si>
  <si>
    <t>9:14:13 PM</t>
  </si>
  <si>
    <t>http://twitter.com/ntdailyonline/status/1853322536135925897</t>
  </si>
  <si>
    <t>11:55:00 AM</t>
  </si>
  <si>
    <t>Air Pollution Danger Bells Air quality crosses 400 mark in Delhi</t>
  </si>
  <si>
    <t>https://lendennews.com/archives/154560</t>
  </si>
  <si>
    <t>4:09:53 PM</t>
  </si>
  <si>
    <t>घटिया तेल खाने से भारत में हर 1,000 बच्चों में से 27 की मौत, रिसर्च रिपोर्ट</t>
  </si>
  <si>
    <t>In India 27 out of every 1000 infants and children die due to exposure to substandard cooking fuel according to a report released by a prestigious US university
Cornell University</t>
  </si>
  <si>
    <t>http://twitter.com/Vijaymeena506/status/1868551448700539228</t>
  </si>
  <si>
    <t>12:29:16 PM</t>
  </si>
  <si>
    <t>The Korba Lok Sabha constituency is facing a worse pollution situation than Delhi The air quality in Korba is 400 which is serious Waste from the plants in the area is dumped in various places causing many diseases including air and water pollution The government is benefiting from these plants but in return it is giving the public many diseases including asthma tuberculosis and cancer I want to ask the government what plans it has made to address this serious problem ji in the Lok Sabha</t>
  </si>
  <si>
    <t>http://twitter.com/27Divesh/status/1793196982141419934</t>
  </si>
  <si>
    <t>1:57:31 PM</t>
  </si>
  <si>
    <t>http://twitter.com/Avadh029/status/1863869081104855549</t>
  </si>
  <si>
    <t>2:23:12 PM</t>
  </si>
  <si>
    <t>Air pollution is not just a Delhi issue but a national issue Farmers feed the nation and are forced to burn stubble It is completely wrong to blame farmers for pollution With the support of the AAP government in Punjab farmers have significantly reduced stubble burning But incidents of stubble burning are increasing in UP Haryana and MP AAP MP explained how farmers can be stopped from burning stubble</t>
  </si>
  <si>
    <t>https://www.timesnowhindi.com/india/aaj-ka-mausam-31-december-2024-aaj-aur-kal-ka-mausam-kaisa-rahega-up-bihar-delhi-ncr-maharastra-rajsthan-and-jammu-kashmir-mein-mausam-vibhag-ka-alert-jari-article-116781421</t>
  </si>
  <si>
    <t>7:02:53 AM</t>
  </si>
  <si>
    <t>aaj Ka Mausamm (आज का मौसम कैसा रहेगा), 30 DEC 2024: Aaj Aur Kal ka Mausam kaisa Rahega UP Bihar Delhi NCR Maharastra Rajsthan and jammu Kashmir| यूपी में बारिश, बिहार में गलन और शीतलहर से लुढ़का दिल्ली का पारा | Times Now Navbharat</t>
  </si>
  <si>
    <t>Todays Weather 31 December 2024 Cold wave accompanied by strong winds continues to wreak havoc in Uttar Pradesh Bihar DelhiNCR HaryanaPunjab Madhya Pradesh and Rajasthan Rainfall in DelhiNCR Haryana Punjab and Uttar Pradesh over the past several days has brought temperatures to their lowest levels</t>
  </si>
  <si>
    <t>http://twitter.com/Abhishek829945/status/1888396434913009951</t>
  </si>
  <si>
    <t>6:46:09 AM</t>
  </si>
  <si>
    <t>http://twitter.com/MeheraNirmala/status/1813457371949084708</t>
  </si>
  <si>
    <t>11:45:04 AM</t>
  </si>
  <si>
    <t>http://twitter.com/Chandra6109/status/1850378402424881221</t>
  </si>
  <si>
    <t>8:56:04 AM</t>
  </si>
  <si>
    <t>http://twitter.com/SinghSS_0/status/1858562487651889568</t>
  </si>
  <si>
    <t>10:56:42 PM</t>
  </si>
  <si>
    <t>And in Punjab your government is there the air is clean there only where BJP is in power pollution is being sent to Delhi from there Modi ji has spoiled the pollution and air Modi ji does not let us work</t>
  </si>
  <si>
    <t>http://twitter.com/we4earth/status/1889886284321267941</t>
  </si>
  <si>
    <t>9:26:17 AM</t>
  </si>
  <si>
    <t>Everything for us has been destroyed even though we are innocent What kind of development is this that thrives on the deaths of villagers Honorable Chief Minister we live 60 kilometers from the city We had our own lives a happy and playful clean environment We used to sleep in the open at night and enjoy the cool clean air Now we yearn for a breath of fresh air When we return home in the evening after going to another village our noses and noses warn us that we are once again entering the realm of acetic odor This cant last long or well die But after a while everything seems normal because the roots of our noses have died If a guest comes they dont stay even for a night saying they cant stand it The children here will start remaining unmarried because people are reluctant to marry their daughters off in this hell But what can we do We cant even leave our families and go to another village The fields have become barren the water has become chemicalfilled and the air has become polluted Even in these circumstances our local leaders are silent Every farmers life is in danger Fiftyfifty bighas of land have become barren We have filed a personal case in the High Court for compensation of the land The lawyer says that first ten percent security has to be paid and we do not have that much money sir We do not have any human rights because the government has to do industrial development so we will have to pay the price but in return we will get death There will be a series of deaths in this village Honorable Prime Minister ji if you can listen then listen to our pain your representative ministers have taken contract for our death at the hands of the sold factory owners otherwise the law of India does not say that development should be done by violating someones human rights We are willing to destroy our family so that their house can run Even while writing this to you my hands are shaking because we are suffocating due to the smell of acid The administration is sitting with samples and the MLA here ji is not concerned about us neither did he call nor did he come to inquire about our condition Every day our breath is getting short even the opposition leader are silent Those who consider themselves strongmen of Rajasthan are silent on our situation today We request the media friends of the country to help us in spreading our problems across the country Your efforts will give us a new life</t>
  </si>
  <si>
    <t>http://twitter.com/Khan1993Asif/status/1842068435582189697</t>
  </si>
  <si>
    <t>10:35:13 AM</t>
  </si>
  <si>
    <t>Fake time machine gives a glimpse of youth in old age Lost lakhs in the desire to look 30 at the age of 60 BuntyBabli did such a fraud in Kanpur Hundreds of people had bought the offer of bringing back youth for just 90 thousand By luring people in Kanpur of UP to make them young a couple named Rajiv Dubey and Rashmi trapped them in such a way that no one could even think whether this is possible in reality or not These people lost a huge amount by falling into the trap of the fraudsters This is a true story who does not want to look young when the desire to look 25 is awakened in the heart of a 60 year old man then how can the hidden desires not awaken in the heart Bunty and Babli of Kanpur were successful in playing with this emotion of the people Weve often heard about time machines in movies or machines that can rejuvenate the elderly but no one has ever thought hard enough to consider whether its truly possible Bunty and Babli who run a therapy center called Revival World in Kanpur took advantage of the citys rising pollution to such an extent that people didnt even realize it was possible The couple claimed that people are aging prematurely due to poor and contaminated air They would provide oxygen therapy using a machine imported from Israel to rejuvenate them within a few months Prince Gupta a resident of Kanpur said Rajiv Dubey owner of Revival Company told me that he has a machine from Israel that can extend a persons lifespan by 20 years and repair damaged organs The way he described it it seemed absolutely true Rajiv said that this machine was developed by scientists from Israel and the United States Because such data is available online we were convinced and invested more than 1 lakh rupees</t>
  </si>
  <si>
    <t>http://twitter.com/viruchaurasiya/status/1853376059338600480</t>
  </si>
  <si>
    <t>3:27:41 PM</t>
  </si>
  <si>
    <t>Jairam is the main ideologue of the environmental extremists He had caused so much trouble to the Manmohan Singh government that he had to be removed from the post of Union Environment Minister on 12 July 2011 India has its own path to development Our share in global pollution is very less Foreign NGOs should not teach us India is the worlds largest emitter of sulphur dioxide These emissions from power plants contribute significantly to air pollution A decision had been taken earlier that the power plants must install fluoride gas desulpharisers First a deadline of 2017 was fixed This was later extended to 2026 Now it appears that the allknowing NITI Aayog wants the deadline scrapped altogether To argue that sulfur dioxide emissions are of no concern to public health in India is ridiculous especially at a time when the consequences of pollution are so visibly evident across Indias cities</t>
  </si>
  <si>
    <t>http://twitter.com/Waqar0000786/status/1814227160875315643</t>
  </si>
  <si>
    <t>2:43:56 PM</t>
  </si>
  <si>
    <t>https://www.mumbailive.com/mr/environment/mumbai-air-turns-polluted-again-86403</t>
  </si>
  <si>
    <t>1:24:40 PM</t>
  </si>
  <si>
    <t>Mumbai air turns polluted again | मुंबईची हवा पुन्हा प्रदूषित</t>
  </si>
  <si>
    <t>Smog was seen spreading in many places in Mumbai on Monday morning The air quality level in the city has currently declined The previous day Sunday there was a large amount of smog in the air The Central Pollution Control Boards observatory in Malad has recorded the air quality as</t>
  </si>
  <si>
    <t>https://news007.in/in-the-countrys-most-polluted-city-it-became-difficult-for-people-to-breathe-as-aqi-crossed-500-for-the-third-consecutive-day/</t>
  </si>
  <si>
    <t>10:33:50 AM</t>
  </si>
  <si>
    <t>देश के सबसे प्रदूषित शहर में लगातार तीसरे दिन AQI 500 के पार, लोगों का सांस लेना हुआ मुश्किल</t>
  </si>
  <si>
    <t>Air pollution Since Diwali many major cities across the country have been grappling with pollution On Saturday November 2 the average air quality index AQI in Amritsar Punjab once again exceeded 350 Furthermore Amritsar remained the most polluted city in the country on Saturday Diwalis fireworks</t>
  </si>
  <si>
    <t>http://twitter.com/dhruvgu67985918/status/1888203683495874822</t>
  </si>
  <si>
    <t>6:00:13 PM</t>
  </si>
  <si>
    <t>https://www.amarujala.com/shimla/air-quality-in-shimla-shimla-news-c-19-sml1001-335121-2024-04-14</t>
  </si>
  <si>
    <t>4:12:10 PM</t>
  </si>
  <si>
    <t>April</t>
  </si>
  <si>
    <t>Air Quality In Shimla - Shimla News - Shimla News:बारिश से सुधरी शहर की हवा, 36 पहुंचा एक्यूआई</t>
  </si>
  <si>
    <t>Shimla Light rain on Sunday improved the air quality in the capital Shimlas AQI was above 50 in April due to the increasing heat and dust After the rain the citys AQI dropped to 36 providing relief from the heat The citys</t>
  </si>
  <si>
    <t>http://twitter.com/Nikhilchavdagj1/status/1896652002081550732</t>
  </si>
  <si>
    <t>1:30:50 AM</t>
  </si>
  <si>
    <t>Read the value of a tree what all it does i An average tree absorbs about 20 kg of dust in a year ii Emits about 700 kg of oxygen every year iii Absorbs 20 tonnes of carbon dioxide every year iv In summer the temperature under a big tree is on an average four degrees lower v Ability to absorb 80 kg of a mixture of toxic metals like mercury lithium lead etc vi Filters about 1 lakh square meters of polluted air every year vii A tree near the house acts like an acoustic wall ie it absorbs noisesound If there are 10 trees near the house then life can increase by 7 years</t>
  </si>
  <si>
    <t>https://hindi.dailykiran.com/slight-decline-in-delhi-air-pollution-average-aqi-recorded-at-275/</t>
  </si>
  <si>
    <t>9:36:00 AM</t>
  </si>
  <si>
    <t>दिल्ली : वायु प्रदूषण में मामूली गिरावट, 275 दर्ज किया गया औसत एक्यूआई</t>
  </si>
  <si>
    <t>New Delhi October 29 The national capitals average air quality index AQI declined on Tuesday The average AQI was recorded at 275 as of 615 am
With the onset of winter the problem of air pollution in Delhi is increasing</t>
  </si>
  <si>
    <t>https://www.emsindia.com/news/show/2684560/state</t>
  </si>
  <si>
    <t>9:47:19 AM</t>
  </si>
  <si>
    <t>(नई दिल्ली) आपके पास है कार-बाइक तो आपकी जेब पर बढ़ेगा बोझ 16 साल बाद वाहनों की पार्किंग होगी महंगी</t>
  </si>
  <si>
    <t>27Jun2024
New Delhi EMS Parking rates are set to increase in the national capital Citing increasing road traffic and pollution the Municipal Corporation of India MCD is preparing to increase parking fees and implement differential parking rates Under this initiative the MCD</t>
  </si>
  <si>
    <t>http://twitter.com/imom9/status/1893608579565023665</t>
  </si>
  <si>
    <t>3:57:21 PM</t>
  </si>
  <si>
    <t>First change the polluted air of Delhi</t>
  </si>
  <si>
    <t>http://twitter.com/hanuman6861/status/1850955546171474146</t>
  </si>
  <si>
    <t>11:09:25 PM</t>
  </si>
  <si>
    <t>Do you know how much damage firecrackers cause to the environment 1 Air pollution Dangerous gases spread in the air which increases respiratory diseases 2 Noise pollution Noise is harmful for the elderly children and animals 3 Effect on health Smoke has a bad effect on the lungs eyes and skin 4 Harm to wildlife Animals and birds get scared their daily routine gets affected 5 Waste Waste from burnt firecrackers pollutes the land This Diwali stay away from firecrackers and save the environment</t>
  </si>
  <si>
    <t>http://twitter.com/sonuM1529/status/1835858664713773296</t>
  </si>
  <si>
    <t>7:19:48 AM</t>
  </si>
  <si>
    <t>Air Vayu Air is extremely important for our life It provides us oxygen to live and cools our body Properties of Air 1 Chemical Composition Air contains 78 nitrogen 21 oxygen and 1 other gases 2 Physical Properties Air is a gas which has no color smell or taste 3 Biological Importance Air provides oxygen to living organisms and removes carbon dioxide Uses of Air 1 Respiration Air provides us oxygen to live 2 Climate Control Air controls the climate and keeps the temperature stable 3 Energy Production Air is used for energy production such as wind energy Causes of air pollution 1 Vehicle exhaust 2 Industrial pollution 3 Burning fuels Disadvantages of air pollution 1 Health problems 2 Climate change 3 Loss of natural resources What to do to protect air 1 Plant trees 2 Save energy 3 Reduce pollution Interesting facts about air 1 Wind speed can be up to 100 kmh 2 Air pressure is 1013 millibars 3 Air contains 400 ppm carbon dioxide</t>
  </si>
  <si>
    <t>http://twitter.com/SachinB64371782/status/1861040512842551424</t>
  </si>
  <si>
    <t>7:03:29 PM</t>
  </si>
  <si>
    <t>https://ndtv.in/india/delhi-pollution-air-becomes-extremely-bad-delhi-ncr-wrapped-in-smog-grap-2-implemented-in-the-capital-6851869</t>
  </si>
  <si>
    <t>6:54:40 AM</t>
  </si>
  <si>
    <t>Delhi Pollution: हवा हुई 'बेहद खराब', धुंध की चादर में लिपटा एनसीआर, राजधानी में GRAP-2 लागू</t>
  </si>
  <si>
    <t>Delhi Pollution Air quality turns very poor NCR shrouded in smog GRAP2 implemented in the capital
The Graded Response Action Plan GRAP is implemented when air pollution increases The first stage of GRAP is when the AQI is between 201 and 300 The second stage is when the AQI is between 301 and 400</t>
  </si>
  <si>
    <t>http://twitter.com/Akpandamethi/status/1859696358569168954</t>
  </si>
  <si>
    <t>2:02:18 AM</t>
  </si>
  <si>
    <t>The most polluted capital in the world Congratulations to the people of Delhi Even after the implementation of GRAPIV in Delhi garbageplasticindustrial wastecoal etc is being burnt at many places in Delhi but the corrupt and lazy officials and leaders of Delhi are busy in insulting other states Will the officials and leaders of other states also solve these problems of Delhi The main reasons for the increasing pollution in Delhi A large number of illegal industrial unitsfactorieswarehousesdairies operating in residential and commercial areas of Delhi Unregisteredillegal vehicleserickshaws running on the roads of Delhi Delhis poor public transport and traffic system Burning of crop residue in rural areas of Delhi Illegal tandoors being used in large numbers in Delhi Burning of garbage plastic industrial waste coal etc in Delhi Open burning by illegal squatters encroaching on Delhis roads and footpaths Large numbers of unauthorised generators are being used in Delhi Illegal construction in Delhi flouts rules and regulations Polluting vehicles plying on Delhis roads Broken roads and dust on Delhis roads Negligence in removing silt from drains and sewers in Delhi Poor garbage disposal system in Delhi Encroachment on Delhis forests water bodies parks and green belt areas High vacancies and poor inspections in Delhis pollutionrelated departments Corrupt and lazy officers and leaders of Delhi are enjoying themselves by installing airfilters in their airconditioned houses and offices with the money of the people of Delhi while the common poor people are forced to breathe polluted air and in the end the government shows its achievement by stopping the work of the daily wage labourers who work on a small scale Near Maharana Pratap Park Rd Usmanpur Shahdara Delhi94 Let us together improve the capital of the country The most polluted capital of the world Congratulations to the people of Delhi Even after the implementation of GRAPIV in Delhi garbageplasticindustrial wastecoal etc is being burnt at many places in Delhi but the corrupt and lazy officials and leaders of Delhi are busy insulting other states Will the officials and leaders of other states also solve these problems of Delhi The main reasons for the increasing pollution in Delhi A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Illegal tandoors being used in large numbers in Delhi Burning of garbage plastic industrial waste coal etc in Delhi Open burning by illegal squatters encroaching on Delhis roads and footpaths Large numbers of unauthorised generators are being used in Delhi Illegal construction in Delhi flouts rules and regulations Polluting vehicles plying on Delhis roads Broken roads and dust on Delhis roads Negligence in removing silt from drains and sewers in Delhi Poor garbage disposal system in Delhi Encroachment on Delhis forests water bodies parks and green belt areas High vacancies and poor inspections in Delhis pollutionrelated departments Corrupt and lazy officers and leaders of Delhi are enjoying themselves by installing airfilters in their airconditioned houses and offices with the money of the people of Delhi while the common poor people are forced to breathe polluted air and in the end the government shows its achievement by stopping the work of the daily wage labourers who work on a small scale Dakha Singhu Border Marmurpur Forest Ch Ramdev Marg Marmurpur Delhi40 Let us together improve the capital of the country</t>
  </si>
  <si>
    <t>https://sachivalaya.com/article/dont-make-the-mistake-of-taking-the-poisonous-air-lightly-the-government-is-also-tensed-read-this-warning</t>
  </si>
  <si>
    <t>5:14:00 PM</t>
  </si>
  <si>
    <t>जहरीली हवा को हल्के में लेने की भूल मत कीजिए, सरकार भी है टेंशन में! ये चेतावनी पढ़ लीजिए</t>
  </si>
  <si>
    <t>Dont make the mistake of taking toxic air lightly the government is also worried Read this warning
25102024 0144 PM
The air in many areas of the country including DelhiNCR has become toxic Therefore if precautions are not taken it can have serious health consequences This is why</t>
  </si>
  <si>
    <t>http://twitter.com/Divakarsanatani/status/1905295867026034781</t>
  </si>
  <si>
    <t>9:58:28 PM</t>
  </si>
  <si>
    <t>https://hindi.dailykiran.com/haryana-state-pollution-control-board-collected-a-fine-of-rs-2-5-crore-in-bahadurgarh/</t>
  </si>
  <si>
    <t>10:56:58 PM</t>
  </si>
  <si>
    <t>हरियाणा : बहादुरगढ़ में 'स्टेट पॉल्यूशन कंट्रोल बोर्ड' ने 2.5 करोड़ का जुर्माना वसूला - डैली किरण</t>
  </si>
  <si>
    <t>Bahadurgarh November 27 In response to rising pollution in Haryana the State Pollution Control Board took major action on Wednesday 41 factories in Bahadurgarh were sealed and fines of over 25 million rupees were imposed The entire matter</t>
  </si>
  <si>
    <t>https://www.tarunmitra.in/state/uttar-pradesh/healthy-lungs-are-the-guarantee-of-good-health-dr-surya/article-56175</t>
  </si>
  <si>
    <t>6:50:48 PM</t>
  </si>
  <si>
    <t>स्वस्थ फेफड़े हैं अच्छे स्वास्थ्य की गारंटी : डॉ.सूर्यकान्त</t>
  </si>
  <si>
    <t>It is celebrated as World Lung Day To mark this occasion 25 different species of Tulsi were planted by the Department of Respiratory Medicine and Rotary Club at the Respiratory Rotary Herbal Park of the Department of Respiratory Medicine of King Georges Medical University on Wednesday</t>
  </si>
  <si>
    <t>https://www.aplatestnews.com/usnewsvideo.php?idx=hyderabad-air-pollution-abn-telugu-um6e-2024-11-02&amp;vidtype=2</t>
  </si>
  <si>
    <t>6:05:31 PM</t>
  </si>
  <si>
    <t>టపాసుల మోతతో పెరిగిన వాయు కాలుష్యం..! Hyderabad Air Pollution | ABN Telugu</t>
  </si>
  <si>
    <t>Published Date 20241102 133531 Category News 2585515
Title Air pollution increased due to the amount of crackers Hyderabad Air Pollution ABN Telugu
Air pollution increased due to the amount of crackers Hyderabad Air Pollution Telugu
Air pollution increased due to the amount of crackers in Hyderabad</t>
  </si>
  <si>
    <t>http://twitter.com/rohitjat1113/status/1893246180219289618</t>
  </si>
  <si>
    <t>3:57:18 PM</t>
  </si>
  <si>
    <t>http://twitter.com/DhirajR91884989/status/1856532856924995820</t>
  </si>
  <si>
    <t>8:31:40 AM</t>
  </si>
  <si>
    <t>yourself from Air pollution yourself from Air pollution</t>
  </si>
  <si>
    <t>https://www.aplatestnews.com/usnewsvideo.php?idx=cm-atishi-on-delhi-metro-live-delhi-air-pollution-xtqU-2024-11-19&amp;vidtype=10</t>
  </si>
  <si>
    <t>5:11:54 PM</t>
  </si>
  <si>
    <t>CM Atishi On Delhi Metro LIVE: दिल्ली में मेट्रो को लेकर सीएम आतिशी का बड़ा ऐलान|Delhi Air Pollution</t>
  </si>
  <si>
    <t>Published Date 20241119 085919 Category News 1125090
Title CM Atishi On Delhi Metro LIVE CM Atishis big announcement regarding the Delhi Metro Delhi Air Pollution
CM Atishi Delhi Metro CM Atishis big announcement regarding the Delhi Metro Delhi</t>
  </si>
  <si>
    <t>http://twitter.com/0__1___2_______/status/1850026451111739427</t>
  </si>
  <si>
    <t>9:37:32 AM</t>
  </si>
  <si>
    <t>Yamuna river today Delhis air quality is already bad and Diwali is yet to come After Diwali the ecosystem will blame Diwali for it Diwali has become an easy target for secularists and a way to escape Kejriwals incompetence</t>
  </si>
  <si>
    <t>http://twitter.com/JatinDas_/status/1849837240391790643</t>
  </si>
  <si>
    <t>9:05:41 PM</t>
  </si>
  <si>
    <t>The real reason behind Delhis polluted air Not stubble burning but vehicular emissions are the main culprit</t>
  </si>
  <si>
    <t>https://www.agniban.com/the-risk-of-heart-diseases-increases-in-winter-heart-patients-take-care-of-themselves-like-this/</t>
  </si>
  <si>
    <t>4:48:04 AM</t>
  </si>
  <si>
    <t>The risk of heart diseases increases in winter heart patients take care of themselves like this| सर्दियों में बढ़ जाता है दिल की बीमारियों का खतरा, हार्ट पेशेंट इस तरह रखें अपना ख्याल</t>
  </si>
  <si>
    <t>The cold weather is pleasant but it also brings with it a variety of illnesses Winter is considered particularly dangerous for heart patients Studies show that the risk of heart attack heart failure and arrhythmia increases during this season</t>
  </si>
  <si>
    <t>http://twitter.com/_____rvs_____/status/1887065894934942090</t>
  </si>
  <si>
    <t>2:39:03 PM</t>
  </si>
  <si>
    <t>Bhai the kind of air quality we have the whole country will become a future patient That is not a bad influence that is a good future patient Doctors</t>
  </si>
  <si>
    <t>http://twitter.com/Sandeep35880589/status/1828845786089562357</t>
  </si>
  <si>
    <t>10:53:08 PM</t>
  </si>
  <si>
    <t>According to a survey 12000 deaths occur annually in Delhi due to air pollution alone Many aluminium furnaces are operating in which is only 0 KM from Delhi and falls under the jurisdiction of Sonipat Honorable please take cognizance Why should the people of Delhi die due to Haryanas pollution please take cognizance Due to this pollution the people of Bawana will be the first to fall ill</t>
  </si>
  <si>
    <t>http://twitter.com/AyegaToYogiHi/status/1857260696293314995</t>
  </si>
  <si>
    <t>8:43:50 AM</t>
  </si>
  <si>
    <t>https://www.jagran.com/lifestyle/health-air-pollution-severely-affects-your-eyes-know-doctor-recommended-eye-care-tips-23830399.html</t>
  </si>
  <si>
    <t>3:34:00 PM</t>
  </si>
  <si>
    <t>आपकी आंखों पर बुरी तरह असर डालता है Air Pollution, डॉक्टर के बताए तरीकों से रखें इनका ख्याल</t>
  </si>
  <si>
    <t>Air pollution severely impacts your eyes take care of them using doctorrecommended methods
Pollution continues to plague DelhiNCR A blanket of haze has enveloped the capital and surrounding areas since Wednesday morning Due to the everincreasing pollution</t>
  </si>
  <si>
    <t>http://twitter.com/DeshmukhCh65497/status/1869104598180618487</t>
  </si>
  <si>
    <t>1:07:17 AM</t>
  </si>
  <si>
    <t>Delhis toxic air and rising pollution are living proof of the Aam Aadmi Party governments failures Neither corruption nor pollution cease How long will Delhi have to suffer this punishment</t>
  </si>
  <si>
    <t>https://www.bhaskarhindi.com/other/-275--1073746</t>
  </si>
  <si>
    <t>9:36:28 AM</t>
  </si>
  <si>
    <t>दिल्ली वायु प्रदूषण में मामूली गिरावट, 275 दर्ज किया गया औसत एक्यूआई</t>
  </si>
  <si>
    <t>The national capital New Delhi saw a drop in its average air quality index AQI on Tuesday The average AQI was recorded at 275 as of 615 am
Delhi experiences increasing air pollution as winter approaches This</t>
  </si>
  <si>
    <t>https://www.bhaskar.com/local/uttar-pradesh/ghaziabad/news/strong-winds-in-ghaziabad-on-the-third-day-too-134599172.html</t>
  </si>
  <si>
    <t>8:52:11 AM</t>
  </si>
  <si>
    <t>गाजियाबाद में तीसरे दिन भी तेज हवाएं: NCR व आसपास के जिलों में 28 किमी की गति से चल रही हवा</t>
  </si>
  <si>
    <t>Strong winds continue in Ghaziabad for the third day Winds blowing at speeds of up to 28 kmh in the NCR and surrounding districts
Ghaziabad just moments ago
Ghaziabad has been experiencing bright sunshine since morning
Strong winds are blowing in Ghaziabad for the third consecutive night Even on Friday people</t>
  </si>
  <si>
    <t>https://www.emsindia.com/news/show/2881525/article</t>
  </si>
  <si>
    <t>10:13:45 AM</t>
  </si>
  <si>
    <t>जीवन के लिये प्रकृति-वन्यजीवों का संरक्षण जरूरी (लेखक- ललित गर्ग / ईएमएस)</t>
  </si>
  <si>
    <t>02Mar2025
World Wildlife Day March 3 2025 In the current context many species of animals natural resources and plants are becoming extinct causing the Earth to become unbalanced The global community needs to be made aware of the need to protect endangered animals and plants</t>
  </si>
  <si>
    <t>http://twitter.com/U_Manish_/status/1837773512125075865</t>
  </si>
  <si>
    <t>2:08:44 PM</t>
  </si>
  <si>
    <t>Even when you eat a banana you peel it and swallow someones words whole without even looking at whats in it Doctors must be advising children to wash vegetables thoroughly peel them and then cook them Even if words are covered in mud you eat them without washing them without checking to see if theyre rotten or infested with worms You eat any kind of words Treating a physical illness is easy Drinking dirty water is fine and youll be cured with medicine Listening to dirty words who will save you Be extremely vigilant about what enters your mind through your ears and eyes Youre constantly telling others to boil and filter water before drinking And words Listen to them no matter what kind of words they come Be extremely alert to what you hear Dont assume youll lose anything by listening Among the foolish principles circulating in the market is this listen to everyone do as you please Whoever coined this phrase doesnt know that listening isnt something you can control You wont even realize when youll get carried away listening Youll be thinking youre a highranking authority a powerful figure just listening Hmm hmm Im listening now What youre hearing is constantly taking over your mind Youre becoming what you hear Dont be so overconfident this overconfidence will be detrimental Just as its impossible to breathe polluted air and not affect your lungs its impossible to listen to filthy speech and not affect your mind It will So dont preach this principle of listening to everyone Youre becoming a slave to whoever you listen to Dont listen to everyone And then they say Do as you please Oh You should not do as your mind says but as God says because the mind is formed by hearsay When you say Listen to everyone do as your mind says you are actually saying Listen to everyone and do what you hear because your mind has become what it heard Or you should reach a state where your understanding is so strong and your faith so unwavering that no matter what you hear it wont make any difference But are you like this Tell me have you become like this That you have become like the Himalayas and now someone should shake you up Have you become like this You havent become like this If you listen to nonsense your mind will develop fifty kinds of disorders so dont listen now Acharya Prashant Posted by Devesh Kaushik on Gita Community Feed Join live Gita sessions and community with Acharya Prashant</t>
  </si>
  <si>
    <t>https://www.bhaskar.com/local/rajasthan/bharatpur/news/the-phulwadi-park-where-the-foundation-of-bharatpur-was-laid-is-now-filled-with-heaps-of-garbage-134062918.html</t>
  </si>
  <si>
    <t>4:00:00 AM</t>
  </si>
  <si>
    <t>जिस फुलवाड़ी पार्क में रखी गई भरतपुर की स्थापना की नींव, उस पार्क में अब लगे हुए हैं गंदगी के ढेर</t>
  </si>
  <si>
    <t>The Phulwadi Park where the foundation for Bharatpurs establishment was laid now houses heaps of garbage
The walking track in Phulwadi is broken gym equipment is uprooted and toilets are not regularly cleaned
Bhaskar News Bharatpur
Being the CMs home district</t>
  </si>
  <si>
    <t>https://www.bhaskar.com/local/haryana/panipat/news/grap-4-in-panipat-haryana-pollution-update-india-weather-134000925.html</t>
  </si>
  <si>
    <t>3:52:20 PM</t>
  </si>
  <si>
    <t>पानीपत में ग्रैप-4 की अवहेलना करने वाले रडार पर: टोल फ्री नंबर किया जारी: डीसी बोले- कोयले का तंदूर भी जलता...</t>
  </si>
  <si>
    <t>Those violating GRAP4 in Panipat are on the radar a tollfree number has been released The DC said that even a coal oven is found burning strict action will be taken a team has been formed
Panipat
The national capital Delhi and the neighboring states and districts of Delhi NCR are currently grappling with a significant pollution problem</t>
  </si>
  <si>
    <t>http://twitter.com/being_tiger_/status/1845821904201879944</t>
  </si>
  <si>
    <t>7:10:10 PM</t>
  </si>
  <si>
    <t>Congratulations to the people of Delhi Dear Delhiites Wake up and look at the illegal burning of industrial waste that is contributing to Delhis pollution Nothing is more precious than the health and life of you and your family Delhi the capital of the country The most polluted capital in the world The corrupt and lazy officials and leaders who have failed to control pollution and floods in Delhi are not handling natural rainfall and are talking about artificial rain The corrupt and lazy officials and leaders enjoy themselves by installing air filters in their airconditioned homes and offices using the money of the people of Delhi while the common poor people are forced to breathe polluted air and finally the government shows off its achievement by stopping the work of the daily wage laborers who work at a small scale Near Royal Pepper Banquet Hall Mahatma Gandhi RdWazirpur Industrial Area Delhi52 Lets together improve the countrys capital</t>
  </si>
  <si>
    <t>http://twitter.com/OmKumarAdv/status/1905172609152831820</t>
  </si>
  <si>
    <t>1:48:41 PM</t>
  </si>
  <si>
    <t>https://hindi.latestly.com/india/information/81-lakh-people-died-in-the-world-in-2021-due-to-air-pollution-21-lakh-lost-their-lives-in-india-reportr-2-2200407.html</t>
  </si>
  <si>
    <t>9:22:13 PM</t>
  </si>
  <si>
    <t>Air Pollution: वायु प्रदूषण से 2021 में 81 लाख मौतें, भारत में 21 लाख लोगों ने गंवाई जान</t>
  </si>
  <si>
    <t>Air Pollution 81 million deaths in 2021 due to air pollution 21 million in India
Air pollution caused 81 million deaths worldwide in 2021 A report released on Wednesday stated that air pollution led to the highest number of deaths in India and China</t>
  </si>
  <si>
    <t>http://twitter.com/stoic2023/status/1886577936918049158</t>
  </si>
  <si>
    <t>6:20:05 AM</t>
  </si>
  <si>
    <t>Dear Toolkit Dhari Sachin Virat Rohit Other Bhat Chatukar Celebrities This man is dealing with his internal matter Prove your patriotism by learning this When in India I did end this podcast early due to the bad air quality was a gracious host and we were having a great time The problem was that the room we were in circulated outside air which made the air purifier Id brought with me ineffective Inside the AQI was 130 and PM25 was 75 gm which is equal to smoking 34 cigarettes for 24 hours of exposure This was my third day in India and the air pollution had made my skin break out in rash and my eyes and throat burn Air pollution has been so normalized in India that no one even notices anymore despite the science of its negative effects being well known People would be running outside Babies and small children exposed from birth No one wore a mask which can significantly decrease exposure It was so confusing The evidence shows that India would improve the health of its population more by cleaning up air quality than by curing all cancers I am unsure why Indias leaders do not make air quality a national emergency I dont know what interests money and power keep things the way they are but its really bad for the entire country When I returned to the US my eyes were fresh to see what is normalized to me I saw obesity everywhere 424 of American are obese and because I was around it all the time I had been mostly oblivious to it In many contexts obesity is worse than air pollution in the long term Why wouldnt American leaders declare a national emergency on obesity What interests money and power keep things the way they are but are really bad for the entire country</t>
  </si>
  <si>
    <t>http://twitter.com/VikasMe94072681/status/1858375621065216472</t>
  </si>
  <si>
    <t>10:34:09 AM</t>
  </si>
  <si>
    <t>AQI crosses 500 in Delhi AQI of 500 was recorded in Dwarka this morning Air Pollution</t>
  </si>
  <si>
    <t>https://zeenews.india.com/hindi/india/bihar-jharkhand/video/air-pollution-in-bihar-capital-patna-aqi-deteriorated/2479879</t>
  </si>
  <si>
    <t>8:47:03 PM</t>
  </si>
  <si>
    <t>Patna Air Pollution: जहरीली हुई राजधानी पटना की हवा, शहर का AQI हुआ खराब</t>
  </si>
  <si>
    <t>Subscribe Now
Enroll for our free updatesPlease enter full name
Please enter valid email address
Now</t>
  </si>
  <si>
    <t>http://twitter.com/Ghaziabad365/status/1868638102383935510</t>
  </si>
  <si>
    <t>6:13:35 PM</t>
  </si>
  <si>
    <t>Delhi Air Pollution Grap 3 Restrictions AQI Level GRAP3 restrictions imposed again in Delhi AQI reached 366 on Monday afternoon SC had granted exemption from GRAP4 on December 5 Detailed information</t>
  </si>
  <si>
    <t>https://hindi.news18.com/news/jharkhand/jamshedpur-aqi-update-today-jharkhand-air-quality-index-report-20-march-pollution-level-of-ranchi-jamshedpur-and-dhanbad-local18-9113791.html</t>
  </si>
  <si>
    <t>7:37:31 AM</t>
  </si>
  <si>
    <t>Jharkhand: जमशेदपुर-धनबाद में बढ़ा प्रदूषण का स्तर, रांची के AQI में कमी दर्ज... जानें सूचकांक</t>
  </si>
  <si>
    <t>Jharkhand Pollution levels rise in Jamshedpur and Dhanbad Ranchis AQI declines Learn more about the index
March 20 2025 0737 IST
Jharkhand AQI Update According to the Air Quality Index AQI for cities in Jharkhand Jamshedpur and Dhanbad have scores of 23 and 7 respectively</t>
  </si>
  <si>
    <t>http://twitter.com/OfficeofBRJ/status/1850086722127663513</t>
  </si>
  <si>
    <t>1:37:02 PM</t>
  </si>
  <si>
    <t>http://twitter.com/nirmalathi74142/status/1862329791531426120</t>
  </si>
  <si>
    <t>8:26:37 AM</t>
  </si>
  <si>
    <t>Insects die due to the use of phenyl and disinfectants but the atmosphere gets polluted Tulsi purifies the environment without causing any pollution animals do not come near it Sant Shri Asharamji Bapu started Tulsi Pujan Diwas on 25th December in 2014 itself to protect</t>
  </si>
  <si>
    <t>https://www.ntnews.com/national/should-delhi-even-remain-indias-capital-shashi-tharoor-on-worsening-pollution-1797626</t>
  </si>
  <si>
    <t>10:33:55 AM</t>
  </si>
  <si>
    <t>Shashi Tharoor | తీవ్ర వాయుకాలుష్యం.. ఢిల్లీని ఇంకా రాజధానిగా కొనసాగించాలా..? : శశిథరూర్ పోస్ట్ వైరల్-Namasthe Telangana</t>
  </si>
  <si>
    <t>Shashi Tharoor Severe air pollution Should Delhi continue as the capital Shashi Tharoor post goes viral
Shashi Tharoor Congress MP Shashi Tharoor has responded to the air pollution in the capital To this extent the central government has been severely criticized</t>
  </si>
  <si>
    <t>http://twitter.com/sanjayk99506989/status/1860947444458045701</t>
  </si>
  <si>
    <t>12:53:40 PM</t>
  </si>
  <si>
    <t>http://twitter.com/dhannno62/status/1898619947741253765</t>
  </si>
  <si>
    <t>11:50:44 AM</t>
  </si>
  <si>
    <t>A friend of mine took photos and videos of the polluted Jojri river from an airplane today How poison is being mixed in the villages to populate the rich people of the cities Honorable Judge Sir Honorable President Madam ji Honorable Prime Minister ji Honorable Chief Minister Sir Honorable Governor Sir Honorable Minister Sir and Honorable Environment Minister Sir ji and Jodhpur Collector Sir our human rights are being violated Our land has been made barren and poisonous Our underground and pond water has been polluted Our air has been polluted Our relatives do not come to meet us Our animals birds and trees are dying The entire biodiversity has been destroyed Now we are troubled by the poisonous stench an attempt is being made to suffocate us This is being done in the industrial units of Jodhpur and in your rule is this industrial development acceptable at the cost of our deaths Friends in the media of the country if your conscience is alive then this is the reality why are you adding spice to useless issues There are going to be deaths here there is going to be a terrible devastation come let us show our condition before we die so that all the dignitaries tagged above can know about it Cant you see all this</t>
  </si>
  <si>
    <t>http://twitter.com/Aaashishsharmaa/status/1858442077975019909</t>
  </si>
  <si>
    <t>2:58:14 PM</t>
  </si>
  <si>
    <t>Indias Environment Minister has tweetedreposted 38 times in the last seven days Three of these are on birth anniversaries and festivals 32 tweets are either reposts of or clips from his rallies Theres also a repost of Amit Shah about planting a tree or two All this is happening at a time when people wake up in the morning check the AQI on their phones and wonder what the solution is for this poor air quality The Environment Ministry has no solution to this should tell us if has done any research to prove that retweeting the Prime Ministers tweets will seal the ozone layer and reduce air pollution Tell your ministers to do something Otherwise after youre gone they wont be able to explain why the BJP should be voted for Every minister is busy reposting ModiModi Keep reposting but dont make 31 out of 35 Modionly tweets in a week Chant Modis name 31 times do that but also send 31 original tweets about what you did that day how many helpful people you met and whats being done about pollution This is a strange shamelessness</t>
  </si>
  <si>
    <t>https://www.jagran.com/delhi/new-delhi-city-ncr-delhi-weather-forecast-update-imd-issued-red-alert-for-heatwave-and-scorching-heat-summer-23722605.html</t>
  </si>
  <si>
    <t>6:00:00 AM</t>
  </si>
  <si>
    <t>Delhi Weather Forecast: झुलसाती गर्मी और लू से फिलहाल राहत नहीं, मौसम विभाग ने इतने दिनों के लिए जारी किया रेड अलर्ट - ncr Delhi Weather Forecast Update IMD issued red alert for heatwave and scorching heat summer</t>
  </si>
  <si>
    <t>Delhi Weather Forecast No respite from the scorching heat and heatwave the Meteorological Department has issued a red alert for the following days
Tuesday brought partial relief to residents of the capital who have been enduring the scorching heat for several days The day was filled with scorching sun but</t>
  </si>
  <si>
    <t>http://twitter.com/Thanni_Samy/status/1898063083773526434</t>
  </si>
  <si>
    <t>10:57:58 PM</t>
  </si>
  <si>
    <t>Moderator What is the solution to solve the air pollution problem in Delhi Delhi Chief Minister When it comes we check AQI IQ not AIQ Well done Delhiites in the next 5 years your life is going to go somewhere</t>
  </si>
  <si>
    <t>http://twitter.com/suryabhansv/status/1886520356183400560</t>
  </si>
  <si>
    <t>2:31:17 AM</t>
  </si>
  <si>
    <t>Han bhai bhaut problem hai India mai lekin tu chutiya hai interview dene aaya room me 150 hua toh dusri jagah chale ja agar utna bhi sehan nhi hota toh pata nhi kya ki hamara yha AQI kitna hai aur population kitne cigarette ke barabar hai uski baat maat hi kar toh aacha hai When in India I did end this podcast early due to the bad air quality was a gracious host and we were having a great time The problem was that the room we were in circulated outside air which made the air purifier Id brought with me ineffective Inside the AQI was 130 and PM25 was 75 gm which is equal to smoking 34 cigarettes for 24 hours of exposure This was my third day in India and the air pollution had made my skin break out in rash and my eyes and throat burn Air pollution has been so normalized in India that no one even notices anymore despite the science of its negative effects being well known People would be outside running Babies and small children exposed from birth No one wore a mask which can significantly decrease exposure It was so confusing The evidence shows that India would improve the health of its population more by cleaning up air quality than by curing all cancers I am unsure why Indias leaders do not make air quality a national emergency I dont know what interests money and power keep things the way they are but its really bad for the entire country When I returned to the US my eyes were fresh to see what is normalized to me I saw obesity everywhere 424 of American are obese and because I was around it all the time I had been mostly oblivious to it In many contexts obesity is worse than air pollution in the long term Why wouldnt American leaders declare a national emergency on obesity What interests money and power keep things the way they are but are really bad for the entire country</t>
  </si>
  <si>
    <t>http://twitter.com/APravendra/status/1853061760414048576</t>
  </si>
  <si>
    <t>6:38:46 PM</t>
  </si>
  <si>
    <t>Air pollution reaches severe category on Sunday morning Delhiites say they are facing difficulty in breathing Full news</t>
  </si>
  <si>
    <t>http://twitter.com/INCAmitkumar/status/1859907304000565695</t>
  </si>
  <si>
    <t>4:00:31 PM</t>
  </si>
  <si>
    <t>Why are you doing all this for the donkeys sir The people of this country do not care about all these things Even if their lungs get damaged it is more important for them to see Muslims getting ruined These people are badly radicalised and brainwashed You are just wasting your time Air pollution in North India is a NATIONAL EMERGENCY Its stealing childrens futures suffocating the elderly and ruining lives As Parliament convenes in a few days lets demand immediate action LoP Shri discusses North Indias air pollution crisis in detail in this conversation</t>
  </si>
  <si>
    <t>http://twitter.com/ashutoshrny/status/1859804439844094158</t>
  </si>
  <si>
    <t>9:11:46 AM</t>
  </si>
  <si>
    <t>http://twitter.com/PramodV86711426/status/1888238297312616781</t>
  </si>
  <si>
    <t>8:17:46 PM</t>
  </si>
  <si>
    <t>http://twitter.com/iSumitjoshi/status/1850841567852151264</t>
  </si>
  <si>
    <t>3:36:31 PM</t>
  </si>
  <si>
    <t>This ji who is an MP from Delhi dreams of becoming the CM of Uttar Pradesh Delhi is not being managed potholes on the roads air pollution water pollution river pollution traffic jams But he is worried about the situation in other states Hey first fulfill your responsibility in Delhi then do your politics wherever you want has completely ruined our lives This is not just one such incident Lucknow Custodial Death in Uttar Pradesh If people do not have fear of law and order no one will be able to stop such incidents Even before this a Dalit youth was beaten to death Therefore the government must send a message that strict action will be taken against those who commit such acts</t>
  </si>
  <si>
    <t>http://twitter.com/BalramS59995947/status/1896066610475254278</t>
  </si>
  <si>
    <t>10:44:41 AM</t>
  </si>
  <si>
    <t>BareillyShahjahanpur Polluted air water and food are harming the health of urban children Their immune systems are weakening a survey report reveals Signs of asthma and bronchitis have been found</t>
  </si>
  <si>
    <t>http://twitter.com/Bharat24Liv/status/1850719089322254594</t>
  </si>
  <si>
    <t>7:29:50 AM</t>
  </si>
  <si>
    <t>CR Air quality in Delhi is very poor AQI crosses 300 AQI 358 recorded in Anand Vihar Delhi AQI 366 recorded in Sonia Vihar Delhi AQI 367 recorded in Mundka Delhi AQI 370 recorded in Jahangirpuri Delhi Watch</t>
  </si>
  <si>
    <t>https://samacharnama.com/city/aligarh/aligarh-air-and-changing-weather-giving-burning-in-the/cid15680062.htm</t>
  </si>
  <si>
    <t>7:00:12 PM</t>
  </si>
  <si>
    <t>Aligarh हवा व बदलता मौसम दे रहा सीने-आंखों में जलन, पहले पराली जलाने और अब आतिशबाजी से खराब हुई हवा,</t>
  </si>
  <si>
    <t>Uttar Pradesh News Desk Amid the changing weather the citys polluted air has exacerbated the problems of respiratory and tuberculosis patients Children and the elderly are also experiencing seasonal asthma Eye irritation is also a problem Doctors in both private and government hospitals</t>
  </si>
  <si>
    <t>http://twitter.com/harbinderdas/status/1862011104748273700</t>
  </si>
  <si>
    <t>11:20:16 AM</t>
  </si>
  <si>
    <t>https://www.livehindustan.com/weather/delhi-me-aaj-ka-mausam-16-december-2024-delhi-aqi-today-and-weather-forecast-imd-rain-alert-update-in-hindi-201734312603701.html</t>
  </si>
  <si>
    <t>7:00:03 AM</t>
  </si>
  <si>
    <t>दिल्ली 16 December 2024 का वेदर और AQI: न्यूनतम तापमान 7.05°C, जानें कैसा रहेगा शहर में आज का मौसम</t>
  </si>
  <si>
    <t>Delhi weather today December 16 2024 The minimum temperature in Delhi today was recorded at 705 degrees Celsius According to the Meteorological Department IMD the sky is expected to remain clear The maximum temperature is expected to be 1916 degrees Celsius Tomorrows minimum temperature in Delhi</t>
  </si>
  <si>
    <t>http://twitter.com/WatDaDuck_/status/1888245339888488890</t>
  </si>
  <si>
    <t>8:45:45 PM</t>
  </si>
  <si>
    <t>https://www.timesnowhindi.com/cities/delhi-news/delhi-pollution-is-increasing-today-morning-covered-in-haze-aqi-crosses-300-article-114452388</t>
  </si>
  <si>
    <t>12:27:46 PM</t>
  </si>
  <si>
    <t>दिल्ली में छाई प्रदूषण की चादर, एक्यूआई 300 पार, इन चीजों पर लगी रोक</t>
  </si>
  <si>
    <t>Delhis air is dangerous
Delhi Pollution A thick blanket of smog enveloped Delhi on Tuesday morning further worsening the citys air quality to the very poor category The Central Pollution Control Board CPCB reported that 27 monitoring stations were in the red zone</t>
  </si>
  <si>
    <t>http://twitter.com/kkkankur/status/1858543311255990327</t>
  </si>
  <si>
    <t>9:40:30 PM</t>
  </si>
  <si>
    <t>https://hindi.news18.com/news/uttar-pradesh/barabanki-due-to-the-change-in-the-weather-the-number-of-increased-patients-local18-8872745.html</t>
  </si>
  <si>
    <t>3:21:43 PM</t>
  </si>
  <si>
    <t>मौसम में हुए बदलाव से बिगड़ रही तबीयत, बाराबंकी में बढ़ी मरीजों की संख्या, ऐसे करें बचाव, जानें डॉक्टर की सलाह</t>
  </si>
  <si>
    <t>Sanjay YadavBarabanki Due to the changing weather the number of patients suffering from fever respiratory and skin diseases is increasing The district hospital is currently receiving a large number of patients suffering from colds coughs fever and breathing problems</t>
  </si>
  <si>
    <t>http://twitter.com/Ambedkaritway/status/1850762288279531565</t>
  </si>
  <si>
    <t>10:21:29 AM</t>
  </si>
  <si>
    <t>Animals are very scared Firecrackers cause air pollution and make a lot of noise around so dont burst firecrackers Rajpal Yadav even said that if you burn firecrackers you will get slapped</t>
  </si>
  <si>
    <t>https://www.tv9hindi.com/state/crime-control-through-cctv-surveillance-system-in-4-cities-of-bihar-cm-nitish-kumar-iccc-3197326.html</t>
  </si>
  <si>
    <t>6:49:34 PM</t>
  </si>
  <si>
    <t>बिहार: CCTV की मदद से 141.85 करोड़ की चालान वसूली... स्मार्ट सिटी योजना की कामयाबी | Crime control through CCTV surveillance system in 4 cities of Bihar CM Nitish Kumar ICCC</t>
  </si>
  <si>
    <t>Bihar CCTVs help recover 14185 crore in fines Success of Smart City Plan
The CCTV surveillance system under the Smart City Plan has effectively contributed to crime control and traffic management This plan has made it easier to apprehend criminals and has increased revenue</t>
  </si>
  <si>
    <t>http://twitter.com/Netrapa42542710/status/1794415270351737184</t>
  </si>
  <si>
    <t>10:38:33 PM</t>
  </si>
  <si>
    <t>Why every tree is important On an average the temperature is 4 degrees lower in summer under a big tree A tree filters about one lakh square meters of polluted air every year A tree absorbs 20 kg of dust in a year A tree releases 230 liters of oxygen every day A tree near the house</t>
  </si>
  <si>
    <t>http://twitter.com/BishnoiPar45573/status/1856992762568044822</t>
  </si>
  <si>
    <t>2:59:10 PM</t>
  </si>
  <si>
    <t>http://twitter.com/ALDNOIDA/status/1858767244052099179</t>
  </si>
  <si>
    <t>12:30:19 PM</t>
  </si>
  <si>
    <t>Im looking for a scientist who can blame the Diwali firecrackers for the dangerous pollution in DelhiNCR Its time to take out your masks again The poison of pollution has seeped into Delhis air</t>
  </si>
  <si>
    <t>http://twitter.com/News18India/status/1855133694400311523</t>
  </si>
  <si>
    <t>11:51:54 AM</t>
  </si>
  <si>
    <t>Breathing has become difficult in Delhi air quality has not improved</t>
  </si>
  <si>
    <t>https://www.newsuttarakhand.in/news-29-10-24-5/</t>
  </si>
  <si>
    <t>10:16:24 AM</t>
  </si>
  <si>
    <t>टिहरी की हवा की गुणवत्ता सबसे बेहतर, पीसीबी दिवाली के मद्देनजर कर रहा गुणवत्ता की जांच</t>
  </si>
  <si>
    <t>The PCB is conducting air quality and noise testing in Dehradun Rishikesh Tehri Haridwar Kashipur Rudrapur Haldwani and Nainital from the 24th onwards in view of Diwali The PCB has released data from the 24th to the 26th
During these days</t>
  </si>
  <si>
    <t>http://twitter.com/vickymactian/status/1858405148139397433</t>
  </si>
  <si>
    <t>12:31:29 PM</t>
  </si>
  <si>
    <t>Delhi had to compete with Londons infrastructure but is happy to leave Lahore behind in air pollution</t>
  </si>
  <si>
    <t>http://twitter.com/NarayanaMa48153/status/1858475537607295016</t>
  </si>
  <si>
    <t>5:11:11 PM</t>
  </si>
  <si>
    <t>http://twitter.com/news24tvchannel/status/1858724112572506441</t>
  </si>
  <si>
    <t>9:38:56 AM</t>
  </si>
  <si>
    <t>The people of Delhi are suffering the consequences of Kejriwal jis mistake BJP MP Manoj Tiwari said on the increasing pollution in Delhi Air Pollution AQI</t>
  </si>
  <si>
    <t>https://www.htsyndication.com/hindustan-delhi/article/%E0%A4%A6%E0%A4%BF%E0%A4%B2%E0%A5%8D%E0%A4%B2%E0%A5%80-%E0%A4%AE%E0%A5%87%E0%A4%82-%E0%A4%A6%E0%A5%82%E0%A4%B8%E0%A4%B0%E0%A5%87-%E0%A4%A6%E0%A4%BF%E0%A4%A8-%E0%A4%AD%E0%A5%80-aqi-%E0%A4%96%E0%A4%B0%E0%A4%BE%E0%A4%AC,-%E0%A4%95%E0%A4%B2-%E0%A4%B8%E0%A5%87-%E0%A4%B2%E0%A4%BE%E0%A4%97%E0%A5%82-%E0%A4%B9%E0%A5%8B%E0%A4%82%E0%A4%97%E0%A5%80-%E0%A4%97%E0%A5%8D%E0%A4%B0%E0%A5%87%E0%A4%AA-%E0%A4%95%E0%A5%87-%E0%A4%AA%E0%A4%B9%E0%A4%B2%E0%A5%87-%E0%A4%9A%E0%A4%B0%E0%A4%A3-%E0%A4%95%E0%A5%80-%E0%A4%AA%E0%A4%BE%E0%A4%AC%E0%A4%82%E0%A4%A6%E0%A4%BF%E0%A4%AF%E0%A4%BE%E0%A4%82/85301195</t>
  </si>
  <si>
    <t>2:58:47 AM</t>
  </si>
  <si>
    <t>दिल्ली में दूसरे दिन भी AQI खराब, कल से लागू होंगी ग्रेप के पहले चरण की पाबंदियां</t>
  </si>
  <si>
    <t>Delhis AQI remains poor for the second consecutive day with the first phase of GRAP restrictions to come into effect tomorrow
New Delhi October 14 Delhiites have been experiencing poor air quality for two consecutive days According to the Central Pollution Control Board CPCB on Monday the national</t>
  </si>
  <si>
    <t>http://twitter.com/NitinRaut2/status/1858831480199270719</t>
  </si>
  <si>
    <t>4:45:34 PM</t>
  </si>
  <si>
    <t>Yogi kya kar raha hai iske liye Uttar Pradesh Visibility was severely affected in Aligarh earlier today due to air pollution as well as fog</t>
  </si>
  <si>
    <t>http://twitter.com/NeetaSh20987011/status/1865070632704110612</t>
  </si>
  <si>
    <t>9:57:44 PM</t>
  </si>
  <si>
    <t>Air pollution is a huge problem the solution to this serious health crisis Leader of the Opposition Shri ji is searching for it along with experts listen to this very important discussion</t>
  </si>
  <si>
    <t>https://ndtv.in/health/sleep-increases-the-power-of-our-brain-shocking-revelation-in-research-7085956</t>
  </si>
  <si>
    <t>1:00:15 PM</t>
  </si>
  <si>
    <t>क्या हमारे मस्तिष्क की शक्ति को बढ़ाती है नींद? शोध में हुआ चौंकाने वाला खुलासा</t>
  </si>
  <si>
    <t>Sleep and Brains We all know how important sleep is for our health But did you know that sleep can also boost our brain power Yes you heard that right Recently scientists made an important discovery that could help us</t>
  </si>
  <si>
    <t>https://dainandini.in/generalknowledge.php?articleid=5241</t>
  </si>
  <si>
    <t>1:03:59 PM</t>
  </si>
  <si>
    <t>जहरीली होती हवा से गहराता सांसों का संकट</t>
  </si>
  <si>
    <t>Diwali is just days away in Delhi Haryana and Uttar Pradesh Even before that the toxic air and suffocating atmosphere caused by air pollution have become a lifethreatening situation and the increasingly toxic air is taking a toll on breathing The Air Quality Index AQI has been</t>
  </si>
  <si>
    <t>http://twitter.com/iMahipalvihol/status/1867465421307195588</t>
  </si>
  <si>
    <t>12:33:46 PM</t>
  </si>
  <si>
    <t>India Air Pollution Death rate is increasing rapidly in India due to increasing pollution Millions of people are losing their lives in India due to prolonged exposure to polluted air This has been revealed in a research by the Karolinska Institute of Sweden According to the report 38 lakh people died in India from 2009 to 2019 due to air pollution The number of deaths related to air pollution increased from 45 lakh in 2009 to 73 lakh in 2019 This research has demanded a strict stance on air quality regulations in India The research is based on small air pollution particles called PM 25 Which particles can go deep into the lungs and blood stream which has the potential to cause serious health problems</t>
  </si>
  <si>
    <t>http://twitter.com/Afzal_Qureshi01/status/1792301472077795720</t>
  </si>
  <si>
    <t>2:39:04 AM</t>
  </si>
  <si>
    <t>I am in the middle of the ocean the wind is bad please take my boat across O Rasool Allah</t>
  </si>
  <si>
    <t>http://twitter.com/VirendraNi59499/status/1801683900898677005</t>
  </si>
  <si>
    <t>12:01:30 AM</t>
  </si>
  <si>
    <t>Respected Chief Minister air pollution is a complex problem that needs to be addressed first Please organize tree planting on government and nongovernment land It will be easier if sanitation workers schools and the forest department all work together Make stricter rules</t>
  </si>
  <si>
    <t>http://twitter.com/rk24271040/status/1888177307765891277</t>
  </si>
  <si>
    <t>4:15:25 PM</t>
  </si>
  <si>
    <t>Bahut besharm dekha par tere jaisa nahi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</si>
  <si>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http://twitter.com/earthbuddy243/status/1848368846115094897</t>
  </si>
  <si>
    <t>7:50:48 PM</t>
  </si>
  <si>
    <t>http://twitter.com/wrwre/status/1858350232993407204</t>
  </si>
  <si>
    <t>8:53:16 AM</t>
  </si>
  <si>
    <t>Polluted air is causing trouble schools have stopped outdoor activities waiting for orders to start schools in online mode</t>
  </si>
  <si>
    <t>http://twitter.com/KapilKattar/status/1888201032506994736</t>
  </si>
  <si>
    <t>5:49:41 PM</t>
  </si>
  <si>
    <t>http://twitter.com/DasDilraj72041/status/1861044905038213148</t>
  </si>
  <si>
    <t>7:20:56 PM</t>
  </si>
  <si>
    <t>http://twitter.com/ASHISHP84332355/status/1859108460962464023</t>
  </si>
  <si>
    <t>11:06:12 AM</t>
  </si>
  <si>
    <t>https://limelight98.blogspot.com/2025/02/16-2025.html</t>
  </si>
  <si>
    <t>8:40:00 AM</t>
  </si>
  <si>
    <t>नमस्कार! आज, 16 फरवरी 2025 को दिल्ली में कुछ महत्वपूर्ण घटनाएँ घटित हुई हैं:</t>
  </si>
  <si>
    <t>Hello Here are some important events that occurred in Delhi today February 16 2025
Ten passengers injured in stampede in Delhi
Ten passengers were injured in a stampede at New Delhi Railway Station on Saturday The injured have been hospitalized and are in stable condition</t>
  </si>
  <si>
    <t>https://www.bhaskar.com/lifestyle/news/winter-season-immunity-boosting-home-remedies-133974687.html</t>
  </si>
  <si>
    <t>4:40:12 AM</t>
  </si>
  <si>
    <t>Winter Season Immunity Boosting Home Remedies | Adrak Haldi Kadha | सेहतनामा- क्या आप मौसम बदलते ही पड़ जाते हैं बीमार: डॉक्टर से जानें कैसे बढ़ाएं इम्यूनिटी, सर्दियों में रखें इन 5 चीजों का ख्याल</t>
  </si>
  <si>
    <t>Lifestyle Winter Season Immunity Boosting Home Remedies Adrak Turmeric Kadha
Health News Do you get sick as the weather changes Learn from your doctor how to boost your immunity and keep these 5 things in mind during winter
Author Shashank Shukla
After summer winter</t>
  </si>
  <si>
    <t>http://twitter.com/Gaikwad_B_01/status/1836086024264663218</t>
  </si>
  <si>
    <t>10:23:15 PM</t>
  </si>
  <si>
    <t>I have the people of Delhi a lot in the last 10 years by giving them polluted water polluted air waterlogging on roads opening new liquor shops and instigating riots through fake movements Now you are Delhiites will be stunned after knowing these misdeeds of the new CM of Delhi</t>
  </si>
  <si>
    <t>http://twitter.com/pradipagarwal71/status/1848170838396199161</t>
  </si>
  <si>
    <t>6:43:59 AM</t>
  </si>
  <si>
    <t>Earlier they used to say that Punjab government is responsible now Haryana Thats why Haryana gave them Baba jis Tulla in elections Haryanas BJP government is responsible for water and air pollution in Delhi Modi ji why do you hate Delhiites so much What crime have Delhiites committed BJP has pledged to destroy Delhi has pledged to save Delhi</t>
  </si>
  <si>
    <t>http://twitter.com/aaj_ki_sam/status/1900886989572120896</t>
  </si>
  <si>
    <t>5:59:09 PM</t>
  </si>
  <si>
    <t>We have become the world leader in hunger falling currency rising inflation soaring unemployment flowing polluted air Jai Jai Shri Ram</t>
  </si>
  <si>
    <t>https://www.indiatv.in/health/weak-immunity-has-a-bad-effect-on-digestive-capacity-learn-the-best-ways-to-improve-digestion-from-baba-ramdev-2024-12-01-1094732</t>
  </si>
  <si>
    <t>10:04:26 AM</t>
  </si>
  <si>
    <t>इम्यूनिटी कमजोर होने से पाचन क्षमता पर पड़ता है बुरा प्रभाव, बाबा रामदेव से जानें हाज़मा ठीक करने के बेहतरीन उपाय</t>
  </si>
  <si>
    <t>Weak immunity negatively impacts digestion Learn the best ways to improve your digestion from Baba Ramdev
Winter is a challenging season for those with weak immunity Many people also experience poor digestion throughout the season In such a situation Baba Ramdev</t>
  </si>
  <si>
    <t>http://twitter.com/SoniAni84922614/status/1850825516594688493</t>
  </si>
  <si>
    <t>2:32:44 PM</t>
  </si>
  <si>
    <t>https://www.etvbharat.com/hi/!state/potato-is-likely-to-become-expensive-in-up-high-temperature-in-november-effected-crop-production-decrease-uttar-pradesh-news-ups24120301463</t>
  </si>
  <si>
    <t>3:05:08 PM</t>
  </si>
  <si>
    <t>यूपी में जल्द सस्ता होगा आलू; नया आलू देगा राहत, जानिए अभी क्यों महंगा है सब्जियों का राज</t>
  </si>
  <si>
    <t>Farrukhabad In Farrukhabad district of Uttar Pradesh approximately 500000 farmers have planted potatoes across 43000 hectares According to farmers higherthannormal temperatures in October and November are causing potato crops to fail The high temperatures are causing potato tubers which</t>
  </si>
  <si>
    <t>http://twitter.com/SurjeetSin92048/status/1888605646905586048</t>
  </si>
  <si>
    <t>8:37:29 PM</t>
  </si>
  <si>
    <t>https://www.jantaserishta.com/science/study-links-pm25-to-incidence-and-mortality-of-sars-cov-2-virus-3709018</t>
  </si>
  <si>
    <t>10:48:25 PM</t>
  </si>
  <si>
    <t>Study ने PM2.5 को SARS-CoV-2 वायरस की घटना और मृत्यु दर से जोड़ा | Study links PM2.5 to incidence and mortality of SARS-CoV-2 virus अध्ययन ने PM2.5 को SARS-CoV-2 वायरस की घटना और मृत्यु दर से जोड़ा</t>
  </si>
  <si>
    <t>DELHI The rapid spread of COVID19 is largely due to the high transmissibility of the SARSCoV2 virus but a new study has linked higher incidence and mortality rates to environmental factors specifically PM25 The study from the National Yang Ming Chiao Tung University in Taiwan</t>
  </si>
  <si>
    <t>https://hindi.news18.com/news/haryana/faridabad-aqi-today-haryana-quality-has-improved-air-quality-index-report-28-november-other-cities-aqi-condition-local18-8864971.html</t>
  </si>
  <si>
    <t>2:47:11 PM</t>
  </si>
  <si>
    <t>फरीदाबाद वायु गुणवत्ता में हुआ सुधार, लेकिन इन बातों का रखें ख्याल, जानें अन्य शहरों के हाल</t>
  </si>
  <si>
    <t>Faridabad Today Faridabads Air Quality Index AQI is at 226 which is significantly lower than before A few days ago the citys AQI was around 350 indicating extremely poor conditions However todays AQI is 226 which falls in the hazardous category for health</t>
  </si>
  <si>
    <t>https://www.divyahimachal.com/2024/10/baddi-news-baddi-air-polluted-on-dussehra-condition-of-these-three-cities-is-good/</t>
  </si>
  <si>
    <t>11:33:04 PM</t>
  </si>
  <si>
    <t>Air Quality Index : दशहरे पर बद्दी की हवा हुई प्रदूषित, इन तीन शहरों की स्थिति अच्छी</t>
  </si>
  <si>
    <t>The Air Quality Index remained above 100 while other cities showed a balance
Shimla Dharamshala and Sundernagar saw good conditions with the AQI in six cities remaining satisfactory
Shakeel Qureshi Shimla
Himachal Pradesh also witnessed a lot of firecrackers bursting on the occasion of Dussehra On this day Ravana Kumbhakarna and Meghnath</t>
  </si>
  <si>
    <t>https://marathi.latestly.com/socially/maharashtra/mumbai-truck-mounted-water-sprinkler-sprays-tiny-droplets-of-water-to-mitigate-the-effects-of-air-pollution-579181.html</t>
  </si>
  <si>
    <t>8:16:19 AM</t>
  </si>
  <si>
    <t>Mumbai Air Pollution: बीएमसी कडून नरीमन पॉईंट परिसरामध्ये खास मिस्ट स्प्रे (Watch Video)</t>
  </si>
  <si>
    <t>In Mumbai BMC is now spraying a special mist spray in the Nariman Point area The city is now experiencing cold weather Due to this smog has spread in the atmosphere Since the air quality has also decreased water sprays are being sprayed to reduce its impact</t>
  </si>
  <si>
    <t>http://twitter.com/Neerajch53/status/1860999893063459224</t>
  </si>
  <si>
    <t>4:22:04 PM</t>
  </si>
  <si>
    <t>http://twitter.com/BhodwalPuneet/status/1807652312539615320</t>
  </si>
  <si>
    <t>11:17:50 AM</t>
  </si>
  <si>
    <t>http://twitter.com/MoneycontrolH/status/1875205200132423882</t>
  </si>
  <si>
    <t>9:08:53 PM</t>
  </si>
  <si>
    <t>Air pollution rises again in Delhi GRAP3 restrictions imposed</t>
  </si>
  <si>
    <t>http://twitter.com/dreamerachiev11/status/1888281031046013268</t>
  </si>
  <si>
    <t>11:07:35 PM</t>
  </si>
  <si>
    <t>http://twitter.com/prp549/status/1834998341836341569</t>
  </si>
  <si>
    <t>10:21:11 PM</t>
  </si>
  <si>
    <t>It was a cold winter night The train sped along the tracks filling the misty air Silence reigned within the compartment only the humming sound of the engine and occasional jolts could be felt A man and a woman whose lives had never before intersected were traveling in the same compartment The man lay on the upper berth while the woman rested on the lower one It was around two in the morning when the cold tightened its grip The weather outside was freezing and the chill had taken its toll inside the train as well The man was tossing and turning trying to keep himself warm but to no avail Finally he could no longer bear it He leaned over to the woman sleeping below and said softly Excuse me could you please pass me a blanket from the side table Its very cold The woman who was fast asleep was suddenly startled by his voice She thought for a moment then looked at him with a slight smile and said jokingly I have a better idea Why dont we act like a married couple tonight Hearing this the mans face displayed a mixture of surprise and hope A whirlwind of thoughts raced through his mind and he suddenly found himself on the cusp of a new beginning Eagerly he said Yes of course Thats a brilliant idea The woman remained silent for a few moments further piqued the mans curiosity Then suddenly she smiled and said Well if thats the case then get up and get your blanket yourself like a good husband The man was stunned for a moment all his hopes dashed The smile on his face slowly vanished and he realized it was just a lighthearted joke Now he realized that this fun glimpse into married life was no less than a lesson With his eyes wide open and his heart smiling he picked himself up took the blanket and wrapped himself in it trying to fall asleep It was still cold but the warmth of that nights laughter and understanding made him feel better</t>
  </si>
  <si>
    <t>http://twitter.com/Vijaybh28987752/status/1904909891099386022</t>
  </si>
  <si>
    <t>8:24:44 PM</t>
  </si>
  <si>
    <t>http://twitter.com/sar402/status/1894214944775631313</t>
  </si>
  <si>
    <t>8:06:50 AM</t>
  </si>
  <si>
    <t>Yes its completely fixed From 350450 its now 140150 It will come down even further People like you should just stop burning yours Is Delhis air pollution fixed</t>
  </si>
  <si>
    <t>http://twitter.com/thatmarineguy21/status/1847512694535946370</t>
  </si>
  <si>
    <t>11:08:46 AM</t>
  </si>
  <si>
    <t>Congratulations Delhi You must have seen in the news this morning how Air Pollution has reached 274 and Yamuna has also started reaching 3 feet both will increase in the next few days Dont forget to vote for AAPs Arvind Kejriwal he has given free electricity and bus service you will have to bear all this for a while</t>
  </si>
  <si>
    <t>http://twitter.com/sarahsnscsnsc23/status/1856461828848578996</t>
  </si>
  <si>
    <t>3:49:26 AM</t>
  </si>
  <si>
    <t>https://www.jantaserishta.com/local/chhattisgarh/chhattisgarh-congress-is-divided-into-four-factions-claims-bjp-leader-3876104</t>
  </si>
  <si>
    <t>9:20:59 AM</t>
  </si>
  <si>
    <t>चार गुट में बंट गई है छत्तीसगढ़ कांग्रेस, बीजेपी MLA का दावा | Chhattisgarh Congress is divided into four factions, claims BJP leader | चार गुट में बंट गई है छत्तीसगढ़ कांग्रेस, बीजेपी नेता का दावा</t>
  </si>
  <si>
    <t>Raipur Following the Congress partys defeat in the Chhattisgarh municipal elections state incharge Sachin Pilots refusal to visit the state has become a topic of discussion in political circles Former MP and Raipur South MLA Sunil Soni took a dig at Pilot saying</t>
  </si>
  <si>
    <t>http://twitter.com/AaramSinghGurj3/status/1870849923375333724</t>
  </si>
  <si>
    <t>8:42:35 PM</t>
  </si>
  <si>
    <t>A coalbased power plant is a type of thermal power plant that produces electrical energy by burning coal It is the most common power plant type worldwide especially in countries with large coal reserves Working Mechanism 1 Coal storage First coal is stored in large storage areas 2 Coal milling Coal is ground into small particles and sent to a boiler This makes the coal more efficient to burn 3 Boiler The ground coal is burned in a boiler The heat generated by burning in the boiler evaporates water producing steam 4 Turbine The generated steam is sent to a turbine at high pressure and temperature The flow of steam rotates the turbine generating mechanical energy 5 Generator A generator connected to the turbine rotates and converts mechanical energy into electrical energy 6 Cooling System A cooling system is used to cool the heat generated by the boiler and turbine after they have finished operating The cooled water is then returned to the boiler for reuse Advantages Cheap and accessible Coal is a very cheap and available fuel source especially in countries with large coal reserves High energy production efficiency Coalfired power plants can generate large amounts of energy helping to meet a countrys energy needs Sustainability Coal is a stable energy source unaffected by weather or other factors Disadvantages Pollution Burning coal releases carbon dioxide CO2 sulfur dioxide SO2 nitrogen oxides NOx and other harmful gases which cause air pollution and global warming Mineral resource loss Coal is not a renewable energy source and its excessive use could deplete its reserves in the future Health problems Pollution can cause health problems such as respiratory diseases and heart disease Current Perspective Although coalfired power plants are the major energy source in many countries the growing environmental crisis and the development of renewable energy sources are leading to efforts worldwide to reduce dependence on coalfired power Efforts are being made to move towards more environmentally friendly alternatives such as solar energy wind energy and hydroelectric energy However coalfired power plants are still an important source of energy production in many countries especially developing ones</t>
  </si>
  <si>
    <t>http://news007.in/night-skin-care-apply-effective-face-pack-made-of-rice-and-turmeric-before-sleeping-get-spotless-and-glowing-skin-in-the-morning/</t>
  </si>
  <si>
    <t>8:47:18 PM</t>
  </si>
  <si>
    <t>Night Skin Care: सोने से पहले लगाएं चावल और हल्दी से बना असरदार फेस पैक, सुबह पाएं बेदाग और खिली-खिली त्वचा</t>
  </si>
  <si>
    <t>The effects of a days hustle and bustle and dust are clearly visible on our skin Outdoor pollution and dry air can leave our skin dull and lifeless Consequently its natural for our face to lose its glow If youre also troubled by this problem theres no need to panic
Today</t>
  </si>
  <si>
    <t>https://hindi.downtoearth.org.in/air/the-number-of-cities-with-clean-air-reached-16-percent-on-the-other-hand-aqi-in-nagaur-was-242</t>
  </si>
  <si>
    <t>9:37:57 PM</t>
  </si>
  <si>
    <t>16 फीसदी पर पहुंचा साफ हवा वाले शहरों का आंकड़ा, दूसरी तरफ नागौर में 242 रहा एक्यूआई</t>
  </si>
  <si>
    <t>Shillong has the cleanest air in the country today with an air quality index of 12 According to data released by the Central Pollution Control Board on March 4 2025 about 16 percent of cities in the country including Shillong have clean air These cities include Bareilly Bathinda B</t>
  </si>
  <si>
    <t>https://hindi.moneycontrol.com/news/india/trends/delhi-pollution-air-quality-slips-to-very-poor-category-with-aqi-at-353-know-details-1931478.html</t>
  </si>
  <si>
    <t>7:35:55 AM</t>
  </si>
  <si>
    <t>Delhi Pollution: दिल्ली में बढ़ा प्रदूषण, सांस लेने में हो रही परेशानी, यमुना में जहरीला झाग</t>
  </si>
  <si>
    <t>Delhi Pollution Pollution in Delhi is on the rise causing breathing difficulties and toxic foam in the Yamuna
Delhi Pollution Pollution levels are worsening in the national capital Delhi Winter is about to begin Diwali is also approaching This</t>
  </si>
  <si>
    <t>http://twitter.com/sanoj_mahto1/status/1864999302906704128</t>
  </si>
  <si>
    <t>5:14:18 PM</t>
  </si>
  <si>
    <t>Rahul Gandhi is searching for a solution to Air Pollution with Experts</t>
  </si>
  <si>
    <t>http://twitter.com/sekar_991/status/1892815853105627357</t>
  </si>
  <si>
    <t>11:27:20 AM</t>
  </si>
  <si>
    <t>Remove all buses from Delhi and run only electric buses or trams like those in Armenia and European countries Air pollution will be reduced</t>
  </si>
  <si>
    <t>http://twitter.com/priyankaaap23/status/1855602917920710921</t>
  </si>
  <si>
    <t>6:56:25 PM</t>
  </si>
  <si>
    <t>http://twitter.com/kashmir99454432/status/1845753315344187800</t>
  </si>
  <si>
    <t>2:37:37 PM</t>
  </si>
  <si>
    <t>DELHI AIR POLLUTION Pollution rises in DelhiNCR GRAP restrictions may be imposed soon</t>
  </si>
  <si>
    <t>http://twitter.com/SandeepChan2913/status/1847978702631575735</t>
  </si>
  <si>
    <t>6:00:31 PM</t>
  </si>
  <si>
    <t>The BJP government in Haryana is responsible for water and air pollution in Delhi Modi ji why do you hate the people of Delhi so much What crime have the people of Delhi committed The BJP has vowed to destroy Delhi and Arvind Kejriwal has vowed to save Delhi</t>
  </si>
  <si>
    <t>http://twitter.com/VaibhavYadu_RSS/status/1823630710936162392</t>
  </si>
  <si>
    <t>1:30:17 PM</t>
  </si>
  <si>
    <t>Planting trees is very important for our life and future because trees provide oxygen to the environment and improve air quality If more trees are planted the worlds environment will become a safer place to live</t>
  </si>
  <si>
    <t>http://twitter.com/GajendraRa14436/status/1848138771268546992</t>
  </si>
  <si>
    <t>4:36:34 AM</t>
  </si>
  <si>
    <t>Earlier Punjab ki Govt farmers used to be responsible Punjab me Mann Govt hai so Haryana Govt is responsiblethats right you are not responsible for any bad work Haryanas BJP Govt is responsible for water and air pollution in Delhi Modi ji why do you hate Delhiites so much What crime have Delhiites committed BJP has taken a pledge to destroy Delhi has taken a pledge to save Delhi</t>
  </si>
  <si>
    <t>http://twitter.com/kthirumani/status/1898269205839163882</t>
  </si>
  <si>
    <t>12:37:01 PM</t>
  </si>
  <si>
    <t>http://twitter.com/Anandliv/status/1852583405051138249</t>
  </si>
  <si>
    <t>10:57:57 AM</t>
  </si>
  <si>
    <t>Delhi Air Pollution Its suffocating in Delhi Poison in the air troubled Delhi city air quality is continuously deteriorating</t>
  </si>
  <si>
    <t>http://twitter.com/SahuModi2/status/1888496276205084844</t>
  </si>
  <si>
    <t>1:22:53 PM</t>
  </si>
  <si>
    <t>http://twitter.com/parvez0078600/status/1901934803697672671</t>
  </si>
  <si>
    <t>3:22:48 PM</t>
  </si>
  <si>
    <t>The air quality in Delhi is not very clean today March 18 2025 Delhis Air Quality Index AQI is currently in the Poor category which may be unhealthy for sensitive people PM25 and PM10 levels are above normal and pollution can make it difficult to breathe clean air</t>
  </si>
  <si>
    <t>http://twitter.com/ArvindRathi111/status/1842062371126132859</t>
  </si>
  <si>
    <t>10:11:07 AM</t>
  </si>
  <si>
    <t>The glimpse of youth in old age through a fake time machine Lost lakhs in the desire to look 30 at the age of 60 BuntyBabli did such a fraud in Kanpur Hundreds of people had bought the offer of bringing back youth for just 90 thousand In Kanpur UP by luring people to make them young a couple named Rajiv Dubey and Rashmi trapped them in such a way that no one could even think whether this is possible in reality or not These people lost a huge amount of money by falling into the trap of the fraudsters This is a true storywho doesnt want to look young When a 60yearold mans desire to look 25 is awakened how can the hidden desires not awaken Bunty and Babli of Kanpur successfully exploited this emotion Weve often heard about time machines in movies or machines that can make old people young but no one has ever thought hard enough to consider whether its really possible to make an old person young Bunty and Babli who run a therapy center called Revival World in Kanpur took advantage of the citys increasing pollution to such an extent that people didnt even realize it was possible The couple claimed that people are aging faster due to poor and contaminated air They would give oxygen therapy to people imported from Israel and make them young in just a few months Prince Gupta a resident of Kanpur said Rajiv Dubey owner of Revival Company told me that he has a machine from Israel that will prolong a persons life by 20 years Damaged organs will be repaired The way he described it it seemed absolutely true Rajiv said that this machine was made by scientists from Israel and America Because such data is available online we believed it and invested more than Rs 1 lakh</t>
  </si>
  <si>
    <t>http://twitter.com/jitendr88414501/status/1850177052479201482</t>
  </si>
  <si>
    <t>7:35:58 PM</t>
  </si>
  <si>
    <t>http://twitter.com/yoursudarshan/status/1858526359716274390</t>
  </si>
  <si>
    <t>8:33:08 PM</t>
  </si>
  <si>
    <t>Delhis air quality is causing a lot of problems for people especially children The government should pay attention to this For now wear a mask and stay safe</t>
  </si>
  <si>
    <t>https://hindi.thequint.com/my-report/uttarakhand-forest-fire-nainital-climate-change-reason-life-for-locals</t>
  </si>
  <si>
    <t>7:45:35 PM</t>
  </si>
  <si>
    <t>Uttarakhand Forest Fire: उत्तराखंड के जंगलों में आग: 'नैनीताल में हमारी सुबह धुएं-धूल और धुंध के साथ हो रही', Fire in forests Uttarakhand: 'morning in Nainital is being met with smoke, dust and haze'</t>
  </si>
  <si>
    <t>Uttarakhand Forest Fires Our mornings in Nainital are beginning with smoke and ash
Uttarakhand Forest Fire According to the Forest Department since November 1 2023 606 forest fires have been reported in Uttarakhand
Pradeep Pandey
May 8 2024 745 PM IST
My report</t>
  </si>
  <si>
    <t>https://www.prabhatkhabar.com/state/jharkhand/jamshedpur/there-will-be-a-demonstration-in-front-of-the-dc-office</t>
  </si>
  <si>
    <t>5:54:12 PM</t>
  </si>
  <si>
    <t>सप्ताह भर में प्रशासन ने यदि सुध नहीं ली, तो होगा उपायुक्त कार्यालय के समक्ष प्रदर्शन</t>
  </si>
  <si>
    <t>Residents of nearby apartments have been troubled by the fire and smoke engulfing the garbage at the Sonari Marine Drive dumping site and they are gathering to assess the situation
Chief Correspondent Jamshedpur
For the past week the fire and smoke emanating from the garbage at the Sonari Marine Drive dumping site has been troubling residents</t>
  </si>
  <si>
    <t>https://agritpatrika.com/?p=148167</t>
  </si>
  <si>
    <t>10:42:21 AM</t>
  </si>
  <si>
    <t>क्या समंदर ले रहा है बदला?</t>
  </si>
  <si>
    <t>Floods rain and disasters is the ocean taking revenge
From Kedarnath to Kerala the rains have been raging this year and experts say this trend will not stop On July 30 deadly landslides hit Mundakkai Chooralmala Attamala and Noolpuzha in Wayanad Kerala</t>
  </si>
  <si>
    <t>http://twitter.com/BerojgaarEngin4/status/1904060369535980006</t>
  </si>
  <si>
    <t>12:09:02 PM</t>
  </si>
  <si>
    <t>Korba has been plundered the way no other district in Chhattisgarh has been plundered Industries were built in Korba but what did the people get Dust gravel and lungdamaging air Furthermore the district that generates the highest revenue in Chhattisgarh is still underdeveloped It is being reported that the condition of children in Kedai Adasara Panchayat district is extremely worrying Polluted water from the coal mines in the village is wreaking havoc on their health Every child is battling infections fevers and other illnesses Its worrying that families here are covered under the Adoption Scheme yet their health is being neglected While the childrens exams are underway illnesses are also impacting their education It is the responsibility of the health department and administration to immediately address this crisis For how long will villagers have to suffer the effects of toxic water Will the responsible department continue to turn a blind eye to the dangers of childrens lives The government should immediately organize health camps to treat children and take strict action against pollution from coal mines</t>
  </si>
  <si>
    <t>https://hindi.news18.com/news/delhi-ncr/amid-delhi-air-pollution-and-high-aqi-delhi-government-ban-bs-iii-petrol-bs-iv-diesel-4-wheelers-20000-fine-for-violation-8836843.html</t>
  </si>
  <si>
    <t>8:05:55 AM</t>
  </si>
  <si>
    <t>बाइक-कार से निकलने से पहले रख लें कैश, मामूली चूक से कटेगा 20 हजार का चालान, प्रदूषण पर दिल्ली सरकार का फरमान</t>
  </si>
  <si>
    <t>Delhi Air Pollution Despite all efforts pollution in the national capital Delhi and the NCR continues to skyrocket and people are facing breathing difficulties In light of this the Delhi government has decided to ban BSIII petrol and BSIV diesel fuel under GRAP3</t>
  </si>
  <si>
    <t>http://twitter.com/manojkewal1/status/1888883776828109092</t>
  </si>
  <si>
    <t>3:02:40 PM</t>
  </si>
  <si>
    <t>I want to see if in the next 5 years starts coughing while sitting in his Noida studio due to Delhi Air Pollution</t>
  </si>
  <si>
    <t>http://twitter.com/neelkantbakshi/status/1858730001840910763</t>
  </si>
  <si>
    <t>10:02:20 AM</t>
  </si>
  <si>
    <t>Amid rising pollution in Delhi BJP leader Manoj Tiwari distributed masks to people Manoj Tiwari Mask AQI Air Pollution</t>
  </si>
  <si>
    <t>https://www.tv9hindi.com/state/delhi-ncr/delhi-ncr-weather-update-air-pollution-smog-in-sky-aqi-in-severe-category-crossed-400-visibility-zero-stwas-2941431.html</t>
  </si>
  <si>
    <t>8:14:16 PM</t>
  </si>
  <si>
    <t>Delhi Air Pollution: धुंध की चादर, AQI 400 पार और दमघोंटू हवा... एक दिन में जहरीली हो गई दिल्ली! | Delhi ncr weather update air pollution smog in sky aqi in severe category crossed 400 visibility zero stwas</t>
  </si>
  <si>
    <t>Delhi Air Pollution A blanket of haze AQI exceeding 400 and suffocating air Delhi turned toxic in one day
The weather in DelhiNCR has changed once again The sky remained hazy throughout Wednesday The haze also caused a drop in the mercury level While the cold was evident early in the morning</t>
  </si>
  <si>
    <t>http://twitter.com/NAGAR_STOCK/status/1832066327827407260</t>
  </si>
  <si>
    <t>8:10:25 PM</t>
  </si>
  <si>
    <t>International Day of Clean Air The stalled National Clean Air Action Plan should be implemented immediately PMK leader Dr Anbumani Ramadoss statement Every September 7th is observed as the International Day of Clean Air for blue skies with the aim of preventing air pollution which is a major cause of human deaths However without any understanding of this the Tamil Nadu government has stalled the implementation of the Clean Air Action Plan for Chennai which was announced in 2021 with the financial support of the Central Government with the aim of preventing air pollution in Chennai This act of playing with peoples lives is condemnable The air that is responsible for human survival when it is clean is the cause of human deaths when it becomes polluted Due to this 7 million people die every year worldwide 17 million people in India and 11000 people in Chennai A study by the University of Chicago suggests that if Chennais air quality is made clean the average life expectancy of Chennai residents could be increased by 4 years To achieve this goal the Action Plan for Control of Air Pollution in Million Plus City of Tamilnadu Chennai was announced by the Tamil Nadu government in 2021 with the financial support of the Central Government The Tamil Nadu government announced that this plan would be implemented from 202122 to 202526 However the Tamil Nadu government did not allocate funds for this plan On the contrary the Tamil Nadu government spent only Rs 367 crore allocated by the Central Government for this plan till 2023 and then put the plan on hold While the deadline for implementing most of the elements of this plan has already expired they have not yet been implemented For example a study to calculate the source of pollution that is polluting Chennais environment and affecting peoples health was conducted by IIT Madras at a cost of Rs 223 crore under the National Clean Air Programme The report containing the results of this study was stated in the Clean Air Action Plan for Chennai to be released in August 2022 Later the study was nearing completion on 11092022 IIT Madras said that it would be released in a couple of months However two years later the report has not yet been released Only when this report is released will it be clear exactly what action needs to be taken in which area The reports of the Central Governments Monitoring Committee say that quarterly reports to monitor the proper implementation of this project have not been submitted to the Central Government since 2022 No details related to this project have been uploaded on the Chennai Corporation website since February 2022 In response to an petition on the activities of the Clean Air Action Plan the Chennai Corporation has replied that it does not have any details about the implementation of the plan The Chennai Clean Air Action Plan has announced that a grievance redressal mechanism will be created for the public to complain about Chennai air pollution The Chennai Corporation has replied to a query raised under the Act that no personal information is required to be provided These are all examples of how the Tamil Nadu government is neglecting the Clean Air Action Plan to improve the quality of life of the people of Chennai Part 12 Part 2 below</t>
  </si>
  <si>
    <t>http://twitter.com/AjayNayar298492/status/1776806682510934297</t>
  </si>
  <si>
    <t>8:28:19 AM</t>
  </si>
  <si>
    <t>ji A serious situation Due to burning of garbage residents of Gurugram are forced to breathe polluted air Garbage is being burnt on the roadside at garbage collection centres You need to intervene and stop this problem Please see the letter Give priority to public health</t>
  </si>
  <si>
    <t>http://twitter.com/AS1193044636622/status/1898796195641688318</t>
  </si>
  <si>
    <t>11:31:05 PM</t>
  </si>
  <si>
    <t>Show it to SC that these guys only know about air pollution from the Diwali fireworks</t>
  </si>
  <si>
    <t>http://twitter.com/RkVimal20/status/1808045131465187551</t>
  </si>
  <si>
    <t>1:18:45 PM</t>
  </si>
  <si>
    <t>http://twitter.com/M_Kashyap_KD/status/1849764703221796917</t>
  </si>
  <si>
    <t>4:17:26 PM</t>
  </si>
  <si>
    <t>Kanpur Dehat Uttar Pradesh Burning garbage is polluting the air Chimneys are spewing smoke poisoning the atmosphere</t>
  </si>
  <si>
    <t>http://twitter.com/Sushila50271994/status/1848762341195682215</t>
  </si>
  <si>
    <t>9:54:25 PM</t>
  </si>
  <si>
    <t>http://twitter.com/SubodhM65655066/status/1888269635868385383</t>
  </si>
  <si>
    <t>10:22:18 PM</t>
  </si>
  <si>
    <t>http://twitter.com/saamTVnews/status/1841742542175441109</t>
  </si>
  <si>
    <t>1:00:14 PM</t>
  </si>
  <si>
    <t>Mumbai Air Pollution Mumbais air has deteriorated again PM25 levels have increased by more than 50 in 24 hours what is the exact reason</t>
  </si>
  <si>
    <t>http://twitter.com/HadaKishoresinh/status/1888200195667857840</t>
  </si>
  <si>
    <t>5:46:22 PM</t>
  </si>
  <si>
    <t>http://twitter.com/realbhola/status/1888407511142957086</t>
  </si>
  <si>
    <t>7:30:10 AM</t>
  </si>
  <si>
    <t>Hey broom party employee tell me if LG doesnt let you work did the doctor tell you to contest elections Could LG stop the construction of Sheeshmahal Could LG stop spending Rs 5000 crores on false advertisements in the last 11 years They ate Rs 7000 crores in the name of cleaning Yamuna and turned Yamuna into a drain could LG stop it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been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</si>
  <si>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http://twitter.com/banker_guru/status/1793310236738289730</t>
  </si>
  <si>
    <t>9:27:33 PM</t>
  </si>
  <si>
    <t>http://twitter.com/AdmiJagruk/status/1851542232026710262</t>
  </si>
  <si>
    <t>2:00:42 PM</t>
  </si>
  <si>
    <t>You must be sitting at home brother you must not be doing any work if you dont study in life Does pollution reduce like this That a person sits at home and doesnt run the AC and fridge Does pollution happen due to AC and fridge Bsdk there is talk of air pollution you foolish fool</t>
  </si>
  <si>
    <t>https://www.dnaindia.com/hindi/health/report-6-superfoods-haldi-sesame-seeds-tomato-beetroot-keep-lungs-healthy-and-body-strong-remove-chest-congestion-4136124</t>
  </si>
  <si>
    <t>8:11:00 AM</t>
  </si>
  <si>
    <t>Superfoods For Lungs:सीने की जकड़न होगी दूर और लंग्स की बढ़ेगी कैपेसिटी अगर रोज खाएंगे ये 6 सुपरफूड</t>
  </si>
  <si>
    <t>Our body contains vital organs that when properly maintained are essential for our health The lungs are one of these vital organs playing a key role in our breathing process Therefore to stay healthy</t>
  </si>
  <si>
    <t>http://twitter.com/sharnjn/status/1845661825607647493</t>
  </si>
  <si>
    <t>8:34:04 AM</t>
  </si>
  <si>
    <t>http://twitter.com/iSandeep_singh/status/1807398456006258829</t>
  </si>
  <si>
    <t>6:29:06 PM</t>
  </si>
  <si>
    <t>http://twitter.com/mrs_roh08/status/1862931907119645179</t>
  </si>
  <si>
    <t>12:19:12 AM</t>
  </si>
  <si>
    <t>Delhi Air Pollution What is the root</t>
  </si>
  <si>
    <t>http://twitter.com/halidon3k/status/1853398200654221632</t>
  </si>
  <si>
    <t>4:55:40 PM</t>
  </si>
  <si>
    <t>https://www.divyahimachal.com/2024/11/divyahimachal-exclusive-the-climate-of-shimla-manali-and-kala-amb-is-the-best/</t>
  </si>
  <si>
    <t>12:08:29 AM</t>
  </si>
  <si>
    <t>Divyahimachal Exclusive : शिमला-मनाली और कालाअंब की आबोहवा सबसे बेहतर</t>
  </si>
  <si>
    <t>The air quality in these three cities remained unchanged before and after Diwali
Chief Reporter Shimla
Shimla and Manali Himachal Pradeshs most prominent cities and a favorite tourist destination have clean air Pollution levels in these cities remained satisfactory before and after Diwali</t>
  </si>
  <si>
    <t>http://twitter.com/AshokTh23323485/status/1850420468471472577</t>
  </si>
  <si>
    <t>11:43:13 AM</t>
  </si>
  <si>
    <t>http://twitter.com/KumariSant17974/status/1861057055517294599</t>
  </si>
  <si>
    <t>8:09:13 PM</t>
  </si>
  <si>
    <t>http://twitter.com/sunilmi08040720/status/1850776800319705416</t>
  </si>
  <si>
    <t>11:19:09 AM</t>
  </si>
  <si>
    <t>http://twitter.com/rkumar201418/status/1814175954933084525</t>
  </si>
  <si>
    <t>11:20:28 AM</t>
  </si>
  <si>
    <t>http://twitter.com/avg002/status/1889840661026971858</t>
  </si>
  <si>
    <t>6:24:59 AM</t>
  </si>
  <si>
    <t>http://twitter.com/PankajA54063876/status/1798222489056895108</t>
  </si>
  <si>
    <t>10:47:05 AM</t>
  </si>
  <si>
    <t>Protect Our Earth Sant Shri Asharamji Bapu To make the atmosphere pollution free and to protect the environment more trees should be planted This will improve the air quality and help in protecting the environment</t>
  </si>
  <si>
    <t>http://twitter.com/SRKsbaazigar/status/1888504398479011844</t>
  </si>
  <si>
    <t>1:55:09 PM</t>
  </si>
  <si>
    <t>Now all these things like clear air bad pollution road transport etc will not happen</t>
  </si>
  <si>
    <t>http://twitter.com/arjunpasiinc/status/1862404303283265880</t>
  </si>
  <si>
    <t>1:22:42 PM</t>
  </si>
  <si>
    <t>https://www.etvbharat.com/hi/!state/bjp-allegations-mcd-employees-did-not-get-diwali-bonus-while-mayor-is-feeding-councillors-plate-worth-rs-12000-delhi-news-dls24102805229</t>
  </si>
  <si>
    <t>6:52:19 PM</t>
  </si>
  <si>
    <t>Delhi: MCD कर्मचारियों को नहीं मिला दिवाली बोनस, मेयर पार्षदों को खिला रही 12 हजार की थाली: भाजपा</t>
  </si>
  <si>
    <t>Leader of the Opposition in the Municipal Corporation of Delhi Raja Iqbal Singh slammed Mayor Dr Shelly Oberoi He said it was sad that MCD employees had not yet received their salaries and dues Furthermore they had not been given a Diwali bonus The Mayor had demanded a 18 lakh</t>
  </si>
  <si>
    <t>http://twitter.com/samrudhran86928/status/1869161858672054396</t>
  </si>
  <si>
    <t>4:54:49 AM</t>
  </si>
  <si>
    <t>http://twitter.com/aksinhaster/status/1852205492229034037</t>
  </si>
  <si>
    <t>9:56:16 AM</t>
  </si>
  <si>
    <t>Delhi Water sprinkling is being done to mitigate the impact of poor air quality in the national capital Video is from Shahdara</t>
  </si>
  <si>
    <t>http://twitter.com/bharatupdate_/status/1829793757924888980</t>
  </si>
  <si>
    <t>1:40:02 PM</t>
  </si>
  <si>
    <t>The Crystal helicopter fell into the Mandakini river after being thrown off the MI17 in Kedarnath Dham Uttarakhand It is being told that the Crystal helicopter was being transported to Gauchar airstrip by hanging it from the MI17 Then the MI17 started losing its balance in the air due to which the Crystal helicopter had to be dropped Seeing the Crystal helicopter falling there was screaming among the people It is being told that all the important parts of this damaged helicopter were already removed</t>
  </si>
  <si>
    <t>http://twitter.com/panday_mon76373/status/1863895225514533362</t>
  </si>
  <si>
    <t>Today is December 3rd 40 years ago the biggest industrial disaster in history occurred on this day Yes the Bhopal Gas Tragedy The world can never forget that dark night of December 2nd and 3rd The people of Bhopal are still suffering the side effects of this tragedy On this day in 1984 the suffocating gas methyl isocyanate leaked from the Union Carbide India Limited plant in Bhopal Within a few hours the air of Bhopal was poisoned The dangerous methyl isocyanate gas entered peoples lungs through their breath mixed with their blood and stopped their heartbeats There was no street road intersection corner or hospital where dead bodies were not seen scattered People who were sleeping in their homes died in their sleep The images of this tragedy created a global uproar Official figures stated that 2259 people had died but in reality more than 8000 people lost their lives in the accident The effects of the gas leak claimed 20000 lives over the next year while more than half a million were permanently disabled Millions suffered breathing difficulties eye problems skin infections cancer miscarriages and even children born with physical and mental disabilities If you want to truly experience the pain of the Bhopal gas tragedy be sure to watch the recently released web series The Railway Man on Netflix R Madhavan and KK Menon present this calamity in Bhopals air in a highly thrilling and emotional way The role of the thencurrent government and a resilient journalist is also candidly portrayed in this web series The primary culprit in the Bhopal gas tragedy was Warren Anderson CEO of Union Carbide India Limited The system failed to bring him to justice The investigation into the case was merely a formality The investigation revealed that the plant lacked safety measures In this serious case that resulted in thousands of deaths and the ruination of the futures of millions only eight Indian officials were sentenced to two years imprisonment and fined one lakh rupees Following the tragedy Union Carbide India Limited paid 715 crore rupees in compensation in 1989 However the number of victims was so large that each person received only about 25000 rupees The scars of the Bhopal gas tragedy can still be seen in Bhopal even after 40 years 350000 metric tons of toxic waste remains around the Union Carbide India Limited plant May God never show such a terrible tragedy to anyone</t>
  </si>
  <si>
    <t>http://twitter.com/aaj_ki_sam/status/1858779817316860002</t>
  </si>
  <si>
    <t>1:20:17 PM</t>
  </si>
  <si>
    <t>The government operates according to the wishes of the people During the UPA regime when the public took to the streets in the Nirbhaya rape case the government had to bow down The Modi government withdrew three laws under pressure from farmers Why are the people of Delhi forced to live in polluted air Come out and say If you suffocate our children with polluted air we will snatch your seat Then youll see</t>
  </si>
  <si>
    <t>http://twitter.com/SajalJoshi1/status/1859598063980953798</t>
  </si>
  <si>
    <t>7:31:42 PM</t>
  </si>
  <si>
    <t>The last news I saw while finishing work today was how behind Kailash Gehlots resignation and Raghuvendra Shokeens appointment as a minister AAP and the BJP are eyeing 2022 seats in rural Delhi How beautiful The 1500 AQI which is mindboggling just by hearing it has poisoned Delhis air And our representatives are focused on 22 assembly seats You might say that all work cant be abandoned because of pollution You might be practically right but ask the people of Delhi how it feels to live in this toxic environment Imagine a person who never even touched a cigarette in their life thinking it was bad for their health but today due to pollution they have to inhale the smoke of 50100 cigarettes daily These big politicians highranking government officials Supreme Court judges who are keeping an eye on these 22 assembly seats its very likely that they have air purifiers installed at home Is this problem as serious for them as it is for you and me I cant say Ultimately its middleclass people like us who suffer dreaming of luxuries like air purifiers setting out every morning to earn a living only to lose a portion of our lungs to pollution</t>
  </si>
  <si>
    <t>http://twitter.com/navipeth/status/1814675808247832945</t>
  </si>
  <si>
    <t>8:26:42 PM</t>
  </si>
  <si>
    <t>One more big scam health hazard by AAP 1000s of Crores given by Govt of India to fight Air Pollution lie unutilized while 3 Cr people of Delhi breathe poison Drama of on tree cutting continues This is model of governance Zero Governance Only Press Conference First they blamed Punjab Couldnt control Punjab Parali after coming to power either now they will blame other states After all what wrong have the people of Delhi done to you ji For what are you punishing the children old and poor of Delhi Only for the fact that a common man cannot buy an Air Purifier worth thousands of lakhs Or that even in this brokerage has been taken from the Air Purifier companies</t>
  </si>
  <si>
    <t>http://twitter.com/KRISHNA53529064/status/1845662295499706867</t>
  </si>
  <si>
    <t>8:35:56 AM</t>
  </si>
  <si>
    <t>http://twitter.com/BalKishan88365/status/1852229359035138306</t>
  </si>
  <si>
    <t>11:31:06 AM</t>
  </si>
  <si>
    <t>http://twitter.com/KhanArslaa97920/status/1852567919990813137</t>
  </si>
  <si>
    <t>9:56:25 AM</t>
  </si>
  <si>
    <t>Let them die if they dont listen then live in polluted air</t>
  </si>
  <si>
    <t>http://twitter.com/AmitTiwari7011/status/1888431894020456673</t>
  </si>
  <si>
    <t>9:07:03 AM</t>
  </si>
  <si>
    <t>https://www.prabhasakshi.com/national/should-delhi-remain-the-capital-of-india-shashi-tharoor-again-made-comment-worsening-pollution</t>
  </si>
  <si>
    <t>11:37:00 AM</t>
  </si>
  <si>
    <t>should delhi remain the capital of india shashi tharoor again made comment worsening pollution</t>
  </si>
  <si>
    <t>Delhis air is toxic has been a topic of discussion for quite some time As winter approaches Delhi and its surrounding areas become gas chambers Theres a constant outcry over Delhis pollution but little effort to find a solution The pollution in Delhi continues to</t>
  </si>
  <si>
    <t>http://twitter.com/Narayan29533161/status/1848994724545499161</t>
  </si>
  <si>
    <t>1:17:49 PM</t>
  </si>
  <si>
    <t>https://www.livehindustan.com/weather/gurgaon-me-aaj-ka-mausam-20-september-2024-gurgaon-aqi-today-and-weather-forecast-imd-rain-alert-update-in-hindi-201726795976253.html</t>
  </si>
  <si>
    <t>7:02:55 AM</t>
  </si>
  <si>
    <t>गुडगाँव 20 September 2024 का वेदर और AQI: न्यूनतम तापमान 26.02°C, जानें कैसा रहेगा शहर में आज का मौसम</t>
  </si>
  <si>
    <t>Gurgaon weather today September 20 2024 The minimum temperature in Gurgaon today was recorded at 2602 degrees Celsius According to the Meteorological Department IMD the sky is expected to be cloudy The maximum temperature is expected to be 3095 degrees Celsius Tomorrows minimum temperature in Gurgaon</t>
  </si>
  <si>
    <t>http://twitter.com/ThakurRohit_/status/1888232757471715451</t>
  </si>
  <si>
    <t>7:55:45 PM</t>
  </si>
  <si>
    <t>https://www.amarujala.com/delhi-ncr/uttar-pradesh-is-gasping-due-to-air-pollution-2024-10-18</t>
  </si>
  <si>
    <t>5:18:58 AM</t>
  </si>
  <si>
    <t>Uttar Pradesh Is Gasping Due To Air Pollution | Air Pollution Up :प्रदूषण से हांफ रहा है उत्तर प्रदेश, पश्चिम में हालात ज्यादा खराब, झांसी-बरेली में हवा साफ</t>
  </si>
  <si>
    <t>Most cities in Uttar Pradesh the countrys largest state in terms of population are affected by air pollution However due to improved efforts in the last five years pollution levels in many of these cities have improved significantly
The Indian Council of Medical Research ICMR in New Delhi</t>
  </si>
  <si>
    <t>http://twitter.com/wayshine12/status/1853366929873928459</t>
  </si>
  <si>
    <t>2:51:24 PM</t>
  </si>
  <si>
    <t>AQI in Lahore Pakistan reaches close to 1900 Senior minister of Pak government Aurangzeb said that winds coming from India are responsible for this He said that we will talk to the neighboring country through the Foreign Ministry of Pakistan Air Pollution</t>
  </si>
  <si>
    <t>https://05days.wordpress.com/2024/12/11/%e0%a4%b9%e0%a4%b0-%e0%a4%ae%e0%a4%b0%e0%a5%80%e0%a4%9c-%e0%a4%95%e0%a5%8b-%e0%a4%b5%e0%a5%87%e0%a4%82%e0%a4%9f%e0%a4%bf%e0%a4%b2%e0%a5%87%e0%a4%9f%e0%a4%b0-%e0%a4%aa%e0%a4%b0-%e0%a4%b0%e0%a4%96/</t>
  </si>
  <si>
    <t>5:29:06 AM</t>
  </si>
  <si>
    <t>हर मरीज को वेंटिलेटर पर रखना हो सकता है नुकसान देह: डॉक्टर फरहा</t>
  </si>
  <si>
    <t>Putting every patient on a ventilator can be harmful Dr Farah
Passive smoking air pollution and wood stoves are major problems for respiratory patients Dr Suryakant
India and the US should collaborate by sharing research experiences Vice Chancellor of KGMU
KGMU</t>
  </si>
  <si>
    <t>http://twitter.com/shalniroy57/status/1854053072911442087</t>
  </si>
  <si>
    <t>12:17:53 PM</t>
  </si>
  <si>
    <t>Delhis Chhath devotees are now bearing the brunt of the incompetent AAP governments mismanagement Lofty promises were made to clean the Yamuna and control pollution but in reality only excuses and pretense have emerged The people of Delhi especially those observing Chhath fasts are forced to perform their faith and worship amidst toxic air and contaminated water</t>
  </si>
  <si>
    <t>http://twitter.com/KisoraV4470/status/1842856810144792677</t>
  </si>
  <si>
    <t>2:47:56 PM</t>
  </si>
  <si>
    <t>As the air gets polluted further breathing will become difficult and then people will be forced to give up meat fish eggs and intoxicants Jai Gurudev children be of good character</t>
  </si>
  <si>
    <t>https://www.hindi.nyoooz.com/news/gorakhpur/air-pollution-%E0%A4%97%E0%A5%8B%E0%A4%B0%E0%A4%96%E0%A4%AA%E0%A5%81%E0%A4%B0-%E0%A4%AE%E0%A5%87%E0%A4%82-%E0%A4%85%E0%A4%A4%E0%A4%BF-%E0%A4%86%E0%A4%A4%E0%A4%BF%E0%A4%B6%E0%A4%AC%E0%A4%BE%E0%A4%9C%E0%A5%80-%E0%A4%B8%E0%A5%87-%E0%A4%AC%E0%A4%A8%E0%A4%BE-%E0%A4%AA%E0%A5%8D%E0%A4%B0%E0%A4%A6%E0%A5%82%E0%A4%B7%E0%A4%A3-%E0%A4%95%E0%A4%BE-%E0%A4%A8%E0%A4%AF%E0%A4%BE-%E0%A4%B0%E0%A4%BF%E0%A4%95%E0%A5%89%E0%A4%B0%E0%A5%8D%E0%A4%A1-300-%E0%A4%95%E0%A5%87-%E0%A4%AA%E0%A4%BE%E0%A4%B0-%E0%A4%AA%E0%A4%B9%E0%A5%81%E0%A4%82%E0%A4%9A%E0%A4%BE-aqi_1788833/</t>
  </si>
  <si>
    <t>7:31:00 AM</t>
  </si>
  <si>
    <t>Air Pollution: गोरखपुर में अति आतिशबाजी से बना प्रदूषण का नया रिकॉर्ड, 300 के पार पहुंचा AQI | Gorakhpur | NYOOOZ HINDI</t>
  </si>
  <si>
    <t>Air Pollution Excessive fireworks in Gorakhpur set a new pollution record with the AQI crossing 300
Sunday November 3 2024
PM10 increased from 21798 to 36684 and the AQI increased from 179 to 321
The increase in PM10 and AQI is a risk factor for respiratory illnesses</t>
  </si>
  <si>
    <t>http://twitter.com/Kchinababu31143/status/1889534527967731947</t>
  </si>
  <si>
    <t>10:08:31 AM</t>
  </si>
  <si>
    <t>My dear brothers and sisters of Delhi I appeal to all of you to vote today Every vote you cast for Congress will protect your rights strengthen the Constitution and put Delhi back on the path of progress As you vote remember who is responsible for polluted air dirty water and broken roads Who committed the biggest scam in Delhi while talking about clean politics</t>
  </si>
  <si>
    <t>https://navbharattimes.indiatimes.com/india/weather-forecast-4-december-2024-kal-ka-mausam-kaisa-rahega-delhi-ncr-smog-winter-temperature-update/articleshow/115936395.cms</t>
  </si>
  <si>
    <t>1:14:37 PM</t>
  </si>
  <si>
    <t>कल का मौसम 04 दिसंबर 2024: हल्की ठंड का आ गया दौर! दिल्ली-NCR में खिली धूप, जानिए यूपी, बिहार, राजस्थान का हाल | weather forecast 4 december 2024 kal ka mausam kaisa rahega delhi ncr smog winter temperature update</t>
  </si>
  <si>
    <t>With the beginning of December the effects of mild cold winds are becoming noticeable The mercury in Kashmir is fluctuating sometimes rising Srinagar recorded a minimum temperature of 16 degrees However people in DelhiNCR are still experiencing some relief The sun shone brightly during the day</t>
  </si>
  <si>
    <t>http://twitter.com/vedantsamachar1/status/1857384925936357848</t>
  </si>
  <si>
    <t>4:57:29 PM</t>
  </si>
  <si>
    <t>Delhi Air Pollution Government office timings in Delhi changed due to pollution CM Atishis big decision</t>
  </si>
  <si>
    <t>http://twitter.com/Deven_4IN/status/1836758950789672993</t>
  </si>
  <si>
    <t>6:57:13 PM</t>
  </si>
  <si>
    <t>Information about Natural Oil Types of Natural Oil 1 Coconut Oil 2 Olive Oil 3 Mustard Oil 4 Sesame Oil 5 Almond Oil Benefits of Natural Oil 1 Beneficial for skin 2 Beneficial for hair 3 Beneficial for health 4 Beneficial for digestion 5 Beneficial for beauty Uses of Natural Oil 1 Cooking 2 Skin care 3 Hair care 4 Massage 5 Beauty products Disadvantages of Natural Oil 1 Allergy problem 2 Skin irritation 3 Hair irritation 4 Digestive problems 5 Harmful due to excessive use Words related to Natural Oil 1 Natural 2 Oil 3 Health 4 Beauty 5 Nutrition Future of Natural Oil 1 Increasing demand for organic oil 2 Improvement in production technology of natural oil 3 Uses of Natural Oil New Uses 4 Improving the Quality of Natural Oil 5 Protecting and Preserving Natural Oil Interesting Facts About Natural Oil 1 Natural oil has antioxidant properties 2 Natural oil contains vitamins and minerals 3 Natural oil has been used since ancient times 4 The production process of natural oil can be complex 5 Climate and soil affect the quality of natural oil</t>
  </si>
  <si>
    <t>http://twitter.com/RealAmit_/status/1884901633710268433</t>
  </si>
  <si>
    <t>3:19:03 PM</t>
  </si>
  <si>
    <t>Sheela ji ka ek aur shandaar kaam Credit le lijiye Lets debate who poisoned Delhis air and how many deaths occurred due to pollution during your rule Lets debate on Delhis poisonous air Who is responsible for letting Delhis air become so toxic How many deaths in Delhi were due to air pollution</t>
  </si>
  <si>
    <t>http://twitter.com/Trilokpuri192/status/1849122014641914231</t>
  </si>
  <si>
    <t>9:43:37 PM</t>
  </si>
  <si>
    <t>Congratulations to the people of Delhi Delhi is the capital of the country The most polluted capital in the world Corrupt and lazy officials and leaders of Delhi are busy in insulting other states Will the officials and leaders of other states also solve these problems of Delhi Main reasons for increasing pollution in Delhi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Illegal tandoors being used in large numbers in Delhi Burning of garbageplasticindustrial wastecoal etc in Delhi Open burning being done by illegal encroachers by encroaching on the roads and footpaths of Delhi Ban generators being used in large numbers in Delhi Illegal constructions flouting the rules in Delhi Polluting vehicles running on the roads of Delhi Broken roads and dust on the roads of Delhi Negligence in lifting the silt from drainssewers in Delhi Poor garbage disposal system of Delhi Encroachment on forests water bodies parks and green belt areas of Delhi Lots of vacancies and poor inspection in pollution related departments of Delhi Corrupt and lazy officers and leaders of Delhi are enjoying themselves by installing airfilters in their airconditioned houses and offices with the money of the people of Delhi while the common poor people are forced to breathe polluted air and in the end the government shows its achievement by stopping the work of the daily wage labourers who work on a small scale Shah Alam Bandh Marg Block E Adarsh Nagar Delhi33 Let us together improve the capital of the country</t>
  </si>
  <si>
    <t>https://www.tv9hindi.com/state/bihar/weather-updates-patna-ka-mausam-araria-hajipur-and-kishanganj-air-pollution-stwr-2963203.html</t>
  </si>
  <si>
    <t>8:12:55 AM</t>
  </si>
  <si>
    <t>बिहार: अररिया-हाजीपुर और किशनगंज में सांस लेना मुश्किल, 11 जिले रेड जोन में; भागलपुर और बेगूसराय में बढ़ी ठंड | WEATHER UPDATES PATNA KA MAUSAM Araria Hajipur and Kishanganj air pollution STWR</t>
  </si>
  <si>
    <t>Bihar Breathing difficult in Araria Hajipur and Kishanganj 11 districts in the red zone cold intensifies in Bhagalpur and Begusarai
Air quality remains in the very poor category in 11 districts of Bihar In Bhagalpur Buxar and Begusarai people are now forced to wear sweaters in the morning and evening</t>
  </si>
  <si>
    <t>http://twitter.com/Mohit8376960331/status/1845371757357609265</t>
  </si>
  <si>
    <t>1:21:26 PM</t>
  </si>
  <si>
    <t>Pollution increases significantly across North India during winter But this time people in Delhi are breathing clean air the day after Dussehra Earlier the air would usually become very polluted the day after Dussehra</t>
  </si>
  <si>
    <t>https://www.mpnewstimes.com/article/winter-is-missing-in-delhi-amid-smog-winter-has-started-in-these-parts-of-the-country</t>
  </si>
  <si>
    <t>5:16:01 PM</t>
  </si>
  <si>
    <t>दिल्ली में स्मॉग के बीच गायब है सर्दी, देश के इन हिस्सों में ठंड का आगाज</t>
  </si>
  <si>
    <t>Delhis winter is missing amid smog cold weather sets in in these parts of the country
07112024 0504 PM
People in Delhi are experiencing no cold even in November The fog and smog in the mornings have been steadily increasing for the past two to three days causing</t>
  </si>
  <si>
    <t>http://twitter.com/indsandeep29/status/1888402649214521482</t>
  </si>
  <si>
    <t>7:10:51 AM</t>
  </si>
  <si>
    <t>https://dailychhattisgarh.com/article-details.php?article=266854&amp;path_article=2</t>
  </si>
  <si>
    <t>1:11:32 PM</t>
  </si>
  <si>
    <t>क्या पाकिस्तान में वायु प्रदूषण के लिए भारत जिम्मेदार है</t>
  </si>
  <si>
    <t>According to air quality rating agency IQAir Lahore was recently ranked as the most polluted city in the world The air quality index reached a dangerous level of 1900
Primary schools in the Pakistani city of Lahore have been closed due to record levels of air pollution</t>
  </si>
  <si>
    <t>https://samacharnama.com/health/toxic-smoke-emanating-from-firecrackers-after-diwali-can/cid15637332.htm</t>
  </si>
  <si>
    <t>3:15:16 PM</t>
  </si>
  <si>
    <t>दिवाली के बाद पटाखों से निकलने वाला जहरीला धुआं बिगाड़ सकता है आपकी सेहत,जाने इससे बचने का तरीका</t>
  </si>
  <si>
    <t>Health News Desk This Diwali when celebrating the festival of lights it is important to consider the health hazards of firecrackers and choose ecofriendly alternatives to ensure a safe and enjoyable celebration This Diwali when celebrating the festival of lights</t>
  </si>
  <si>
    <t>http://twitter.com/RadheyS5932/status/1850411201903333478</t>
  </si>
  <si>
    <t>11:06:24 AM</t>
  </si>
  <si>
    <t>https://dainiksaveratimes.com/delhi/delhi-aqi-today-situation-not-improving-in-delhi-ncr-air-quality-remains-in-very-poor-category/</t>
  </si>
  <si>
    <t>10:20:04 AM</t>
  </si>
  <si>
    <t>Delhi AQI Today दिल्ली-एनसीआर में नहीं सुधर रहे हालात, बहुत खराब श्रेणी</t>
  </si>
  <si>
    <t>Delhi AQI Today The air quality in DelhiNCR continues to deteriorate posing a serious threat to peoples health According to official data the national capital Delhi recorded an Air Quality Index AQI of 318 while</t>
  </si>
  <si>
    <t>http://twitter.com/vikas_katwal/status/1863868436964868476</t>
  </si>
  <si>
    <t>2:20:39 PM</t>
  </si>
  <si>
    <t>http://twitter.com/DeepanshuKant/status/1807386296744087741</t>
  </si>
  <si>
    <t>5:40:47 PM</t>
  </si>
  <si>
    <t>http://twitter.com/prabhakar2479/status/1848363479150768432</t>
  </si>
  <si>
    <t>7:29:29 PM</t>
  </si>
  <si>
    <t>https://www.bhaskar.com/local/rajasthan/bikaner/news/in-the-meeting-of-medical-officers-discussions-were-held-on-topics-ranging-from-maternal-and-child-health-to-climate-change-134019790.html</t>
  </si>
  <si>
    <t>चिकित्सा अधिकारियों की बैठक में मातृ शिशु स्वास्थ्य से लेकर क्लाइमेट चेंज पर हुआ मंथन</t>
  </si>
  <si>
    <t>A meeting of medical officers discussed topics ranging from maternal and child health to climate change
Bikaner Medical officers from the Medical and Health Departments urban and rural PHCs CHCs District Hospitals and SubDistrict Hospitals met in the auditorium of the Government TB Clinic</t>
  </si>
  <si>
    <t>http://twitter.com/thegreatabrar1/status/1852166672070905936</t>
  </si>
  <si>
    <t>7:22:00 AM</t>
  </si>
  <si>
    <t>Air pollution will continue and these devotees will spit even more crackers</t>
  </si>
  <si>
    <t>http://twitter.com/ShobhaS37751050/status/1798185836011569591</t>
  </si>
  <si>
    <t>8:21:26 AM</t>
  </si>
  <si>
    <t>Protect Our Earth Sant Shri Asharamji Bapu To make the atmosphere pollution free and to protect the environment more trees should be planted this will improve the air quality and help in protecting the environment</t>
  </si>
  <si>
    <t>http://twitter.com/ashishsood_bjp/status/1852672868355641801</t>
  </si>
  <si>
    <t>4:53:27 PM</t>
  </si>
  <si>
    <t>Painful Diwali for Delhi The biggest reason for Delhis painful Diwali is the rejection of Ayushman Bharat Yojana in Delhi Arvind Kejriwal has not approved this scheme in Delhi due to his political differences and selfish interests due to which our elders are deprived of this service In return Kejriwal government has given Delhi deceit corruption polluted air deadly diseases like typhoid dengue malaria spreading in every house for which Ayushman Yojana has also been rejected broken roads dirty water coming from taps overflowing sewers and bad governance</t>
  </si>
  <si>
    <t>https://topstory.online/enaseeaar-kee-hava-mein-pradooshan-aur-paanee-mein-jahar/</t>
  </si>
  <si>
    <t>7:55:20 PM</t>
  </si>
  <si>
    <t>एनसीआर की हवा में प्रदूषण और पानी में जहर</t>
  </si>
  <si>
    <t>Amar Saini Noida Pollution permeates the air throughout Noida and the entire NCR Meanwhile the water is also contaminated during Chhath Puja What can the public do Although government and administrative officials claim that arrangements have been made to curb pollution this Diwali</t>
  </si>
  <si>
    <t>http://twitter.com/SachinK73454101/status/1862677784830652504</t>
  </si>
  <si>
    <t>7:29:25 AM</t>
  </si>
  <si>
    <t>http://twitter.com/KamalR_BJP/status/1862101039626719691</t>
  </si>
  <si>
    <t>5:17:38 PM</t>
  </si>
  <si>
    <t>Polluted air poisonous water the capital has become a mess under Kejriwals rule __</t>
  </si>
  <si>
    <t>http://twitter.com/bhootjalokiya/status/1888199336728702999</t>
  </si>
  <si>
    <t>5:42:57 PM</t>
  </si>
  <si>
    <t>http://twitter.com/lokendraSB17/status/1859151563018670112</t>
  </si>
  <si>
    <t>1:57:28 PM</t>
  </si>
  <si>
    <t>Full Video Whether the air is polluted or poisonous whether the AQI is 500 or 999 write one thing down no leader party or government cares one bit Youre on your own</t>
  </si>
  <si>
    <t>http://twitter.com/manishdharbjp/status/1858445111295713572</t>
  </si>
  <si>
    <t>3:10:17 PM</t>
  </si>
  <si>
    <t>http://twitter.com/bharatpremi68/status/1787482644311081130</t>
  </si>
  <si>
    <t>7:30:46 PM</t>
  </si>
  <si>
    <t>Senior advocate Mukul Rohatgi seeks adjournment in a case citing sore throat Rohatgi I have a sore throat If it can be considered next Monday CJI Chandrachud Okay but you will have to give up your earnings this evening to rest your throat</t>
  </si>
  <si>
    <t>https://rajasthan.ndtv.in/rajasthan-news/ngt-imposed-4-crore-25-lakh-fine-on-27-mines-of-bansi-paharpur-from-where-white-stones-send-for-ram-temple-6219726</t>
  </si>
  <si>
    <t>8:54:42 AM</t>
  </si>
  <si>
    <t>राजस्थान की जिन खदानों से राम मंदिर के लिए निकाले सफेद पत्थर, अब उन पर NGT ने लगाया 4.25 करोड़ का जुर्माना</t>
  </si>
  <si>
    <t>Rajasthan News Bansi Paharpur in Rajasthan is famous worldwide for its white stone Stone was taken from here for the construction of the grand Ram Temple in Ayodhya However during mining operations here lease holders</t>
  </si>
  <si>
    <t>https://navbharattimes.indiatimes.com/state/uttar-pradesh/ghaziabad/ghaziabad-81-places-water-in-is-not-potable-samples-are-continuously-failing-in-test-notice-issued/articleshow/115398296.cms</t>
  </si>
  <si>
    <t>11:29:00 AM</t>
  </si>
  <si>
    <t>Ghaziabad Water Pollution News,गाजियाबाद में 81 स्थानों का पानी पीने योग्य नहीं, लगातार जांच में फेल हो रहे सैंपल, जारी की गई नोटिस | ghaziabad 81 places water in is not potable samples are continuously failing in test notice issued</t>
  </si>
  <si>
    <t>Water at 81 locations in Ghaziabad is unfit for drinking samples consistently fail tests and a notice has been issued
Edited by Rahul Parashar Navbharat Times Nov 18 2024 659 am
Follow
Subscribe
Ghaziabad Water Pollution News Reports of drinking water contamination in Ghaziabad</t>
  </si>
  <si>
    <t>http://twitter.com/petrol__/status/1900957530752442571</t>
  </si>
  <si>
    <t>10:39:28 PM</t>
  </si>
  <si>
    <t>https://jharkhandnewsdaily.blogspot.com/2024/12/aqi-100-50-200.html</t>
  </si>
  <si>
    <t>6:45:23 PM</t>
  </si>
  <si>
    <t>AQI: धनबाद में 100 तो जमशेदपुर में 50 अंक की तेजी, आज आंकड़ा होगा 200 पार</t>
  </si>
  <si>
    <t>AQI Dhanbad reaches 100 Jamshedpur sees 50 points increase likely to cross 200 today
December 02 2024 0
Jharkhand AQI Update According to the latest Air Quality Index AQI data Jharkhand</t>
  </si>
  <si>
    <t>http://twitter.com/29101985P/status/1872125909618376791</t>
  </si>
  <si>
    <t>9:12:53 AM</t>
  </si>
  <si>
    <t>https://zeenews.india.com/hindi/india/up-uttarakhand/ghaziabad/ghaziabad-noida-school-except-10th-12th-will-be-closed-due-to-air-polluction-grap-4-rules-imposed-in-delhi-ncr/2518928</t>
  </si>
  <si>
    <t>7:04:00 AM</t>
  </si>
  <si>
    <t>यूपी में भी 10वीं-12वीं छोड़ बाकी चलेंगी ऑनलाइन क्लास?, ऑफिस में वर्क फ्रॉम होम</t>
  </si>
  <si>
    <t>Will classes in UP except for 10th and 12th grades be conducted online Work from home in offices
Air Pollution in UP Air pollution has affected several districts in Uttar Pradesh including Delhi NCR The AQI in the Taj city of Agra has exceeded 300 Women</t>
  </si>
  <si>
    <t>https://www.nayaindia.com/news/grap-4-revoked-from-delhi-ncr-484434.html</t>
  </si>
  <si>
    <t>5:00:27 AM</t>
  </si>
  <si>
    <t>दिल्ली में कुछ कम हुईं पाबंदियां</t>
  </si>
  <si>
    <t>New Delhi Light rain has improved air quality in the capital Delhi leading to the easing of restrictions imposed under the fourth phase of the Graded Response Action Plan GRAP The Air Quality Index AQI in Delhi is below 400</t>
  </si>
  <si>
    <t>https://bazaar.businesstoday.in/india/story/delhi-pollution-many-restrictions-have-been-imposed-including-increase-in-parking-fees-1109411-2024-10-22</t>
  </si>
  <si>
    <t>12:43:37 PM</t>
  </si>
  <si>
    <t>Delhi Pollution: पार्किंग फीस बढ़ने समेत कई तरह की पाबंदियां लागू</t>
  </si>
  <si>
    <t>As the threat to healthy breathing deepened in Delhi pollution restrictions were tightened The air quality index surpassed 300 in many areas of Delhi As the toxicity in the air increased the second phase of the Graded Response Action Plan GRAP was implemented in the capital</t>
  </si>
  <si>
    <t>http://twitter.com/URehlan363636/status/1860148404174881187</t>
  </si>
  <si>
    <t>7:58:34 AM</t>
  </si>
  <si>
    <t>Friends the pollution situation in Delhi is continuously worsening Today the capital has once again become a gas chamber The AQI is continuously rising in various areas of Delhi However this corrupt and incompetent Delhi government has completely failed to control the rising levels of pollution I want to ask Delhis corrupt Chief Minister Atishi Marlena and the head of the corrupt system Kejriwal today Delhis air quality is in the worst category and the public is facing numerous healthrelated problems What efforts is the Delhi government making to control the rising levels of pollution It is a matter of great shame that due to the incompetence and failure of the corrupt Delhi government the people of Delhi are forced to breathe this polluted air The people of Delhi fed up with the incompetence and corruption of the Farjiwal gang will surely respond in the future</t>
  </si>
  <si>
    <t>https://haryana.inkhabar.com/weather/haryana-weather-news-ambala-hit-by-cold-and-fog-gurugrams-aqi-is-very-bad/</t>
  </si>
  <si>
    <t>10:23:29 AM</t>
  </si>
  <si>
    <t>Haryana Weather News: अंबाला में ठंड और कोहरे की मार, गुरुग्राम का AQI बेहद खराब</t>
  </si>
  <si>
    <t>Among cities across the country grappling with changing weather and pollution two major cities in Haryana Ambala and Gurugram are in the spotlight While Ambala is reeling under heavy fog and cold pollution levels in Gurugram have exceeded dangerous levels Both</t>
  </si>
  <si>
    <t>https://hindi.asianetnews.com/lifestyle/health-fitness/side-effects-of-covering-face-with-blanket-while-sleeping/photoshow-5g1c3vy</t>
  </si>
  <si>
    <t>10:53:22 AM</t>
  </si>
  <si>
    <t>जानें रात में कंबल से मुंह ढंककर सोने के खतरनाक नुकसान</t>
  </si>
  <si>
    <t>Winter Sleeping Tips Harmful to the Skin
Sleeping with a blanket in winter prevents cold air from entering the blanket Similarly polluted air inside the blanket also prevents it from escaping Breathing polluted air can cause skin discoloration Furthermore skin</t>
  </si>
  <si>
    <t>https://hindi.krishijagran.com/ampstories/indoor-plants-best-plant-for-asthma-allergy-patients-reduce-pollution-from-air.html</t>
  </si>
  <si>
    <t>6:03:41 PM</t>
  </si>
  <si>
    <t>अस्थमा मरीजों के लिए रक्षा कवच हैं ये 5 पौधे</t>
  </si>
  <si>
    <t>These 5 plants are a shield for asthma patients
Spider Plant
Spider plant is an excellent option for the health of asthma and allergy sufferers because it has properties that purify the airborne toxin formaldehyde
1
Bamboo Palm
Bamboo palm</t>
  </si>
  <si>
    <t>https://navbharattimes.indiatimes.com/auto/car-bikes/car-window-and-sunroof-opening-during-driving-is-harmful-for-your-healtha-and-cars-too-see-disadvantages/articleshow/114683602.cms</t>
  </si>
  <si>
    <t>1:32:07 PM</t>
  </si>
  <si>
    <t>ड्राइव करते समय कार की विंडो खोले रखते हैं तो जान लें इसके नुकसान, कार के साथ ही आपकी सेहत को भी भारी रिस्क | car window and sunroof opening during driving is harmful for your healtha and cars too, see disadvantages</t>
  </si>
  <si>
    <t>Why Window Glass Should Not Open During Driving People often casually open the window or sunroof while driving but did you know that doing so could prove fatal If not then today were going to tell you why you should keep your window or sunroof open while driving</t>
  </si>
  <si>
    <t>http://twitter.com/RSnpatel/status/1850228176993349935</t>
  </si>
  <si>
    <t>10:59:07 PM</t>
  </si>
  <si>
    <t>X Arvind Kejriwal Delhi Government Air Pollution DelhiNCR Yogendra Yadav Manish Sisodia Amit Shah Rahul Gandhi Kejriwal Tajinder Bagga ___</t>
  </si>
  <si>
    <t>http://twitter.com/Kishork27187373/status/1860061180733362189</t>
  </si>
  <si>
    <t>2:11:58 AM</t>
  </si>
  <si>
    <t>When Rahul Gandhi reached India Gate early in the morning to assess air pollution people gathered around him to tell him about the bad air quality and difficulty in breathing</t>
  </si>
  <si>
    <t>https://prabhukvn.com/2024/10/21/delhi-pollution-%e0%a4%a6%e0%a4%bf%e0%a4%b2%e0%a5%8d%e0%a4%b2%e0%a5%80-%e0%a4%ae%e0%a5%87%e0%a4%82-%e0%a4%8f%e0%a4%af%e0%a4%b0-%e0%a4%87%e0%a4%82%e0%a4%a1%e0%a5%87%e0%a4%95%e0%a5%8d%e0%a4%b8-300/</t>
  </si>
  <si>
    <t>2:17:08 PM</t>
  </si>
  <si>
    <t>Delhi Pollution: दिल्ली में एयर इंडेक्स 300 के पार, 'बेहद खराब' श्रेणी में …</t>
  </si>
  <si>
    <t>Mon Oct 21 084236 UTC 2024 Air quality in DelhiNCR is rapidly deteriorating Air pollution in the capital increased on Monday with the Air Quality Index AQI reaching 307 pushing the air quality from poor to very poor
Main</t>
  </si>
  <si>
    <t>http://twitter.com/AlokRSinghBJP/status/1859271829971497249</t>
  </si>
  <si>
    <t>9:55:22 PM</t>
  </si>
  <si>
    <t>People of East Delhi Lok Sabha constituency are falling ill from breathing polluted air and this heartless Natwarlal government is only focused on blaming the central government and other states When will the Delhi government finally pay attention to the suffering of the people</t>
  </si>
  <si>
    <t>http://twitter.com/akhadepati51549/status/1869151855949037610</t>
  </si>
  <si>
    <t>4:15:04 AM</t>
  </si>
  <si>
    <t>http://twitter.com/VikataKaviVV/status/1848640220171800710</t>
  </si>
  <si>
    <t>1:49:09 PM</t>
  </si>
  <si>
    <t>If you take just 30 rupees per month and keep the environment clean the government will be a garbage collector Lets take a look at the benefits of garbage tax to the people Improvement in public health Cleanliness Improvement Diseases Free Society Improvement in Air Quality Pollution Free Society Hygiene Will improve in the Citizens Civic Responsibility will increase End open defecation</t>
  </si>
  <si>
    <t>http://twitter.com/Shrish_1987/status/1904367189895086506</t>
  </si>
  <si>
    <t>8:28:14 AM</t>
  </si>
  <si>
    <t>Increasing pollution in metropolitan cities government apathy and solutions Todays metropolitan cities are rapidly becoming increasingly polluted primarily due to government apathy and poor policies Uncontrolled urbanization increasing vehicle numbers construction dust pollution and industrial waste are severely impacting air and water quality Pollution directly impacts human health with lung diseases asthma heart disease cancer and mental stress on the rise Its impact on children and the elderly is even more devastating Solutions 1 Strict policies and enforcement Enforce strict compliance with emission standards and promote green energy 2 Smart transportation systems Prioritize electric vehicles and public transport 3 Green infrastructure Increase tree plantations and develop green spaces 4 Use of technology Use of AI and IoT in air quality monitoring and pollution control Unless the administrative system and the general public work together the pollution problem will only worsen It is time to make tough decisions and move towards sustainable development</t>
  </si>
  <si>
    <t>http://twitter.com/fffmumbai1/status/1851637921054347709</t>
  </si>
  <si>
    <t>8:20:56 PM</t>
  </si>
  <si>
    <t>Happy Diwali to you all Dear Mumbaikars Avoid bursting firecrackers and celebrate Diwali in an environmentally friendly manner As Mumbais Air quality index dips amp toxic layer of smog starts engulfing the sky we are here to remind you all to please be considerate</t>
  </si>
  <si>
    <t>https://www.jantaserishta.com/local/uttar-pradesh/lucknow-weather-and-todays-aqi-3688618</t>
  </si>
  <si>
    <t>12:07:55 PM</t>
  </si>
  <si>
    <t>Lucknow का मौसम और आज का AQI | Lucknow weather and today's AQI Lucknow का मौसम और आज का AQI</t>
  </si>
  <si>
    <t>Uttar Pradesh Uttar Pradesh The temperature in Lucknow today December 8 2024 is 186 degrees Celsius The forecast for the day shows minimum and maximum temperatures of 1409 degrees Celsius and 2487 degrees Celsius respectively The relative humidity is 31 and the wind speed is 31 kmh</t>
  </si>
  <si>
    <t>http://twitter.com/RamlalDas29817/status/1861013805490159915</t>
  </si>
  <si>
    <t>5:17:21 PM</t>
  </si>
  <si>
    <t>http://twitter.com/Lraj50791Raj/status/1852876460337283290</t>
  </si>
  <si>
    <t>6:22:27 AM</t>
  </si>
  <si>
    <t>Delhi The air in DelhiNCR has become extremely polluted after Diwali On Friday the Air Quality Index AQI crossed 400 in many places making it difficult to breathe even indoors</t>
  </si>
  <si>
    <t>http://twitter.com/Dheerajkhod007/status/1860172720136479077</t>
  </si>
  <si>
    <t>9:35:11 AM</t>
  </si>
  <si>
    <t>Green Pranam the taste of Kheechda increases with the arrival of winter But its not just about taste and human health Kheechda is also extremely beneficial for the health of the planet In fact farming methods and the crops grown through these methods have had a significant impact on the health of the planet Crops that require excessive irrigation and chemical fertilizers harm the planets health in many ways Excessive irrigation destroys soil fertility promotes unnecessary weed growth which increases pest infestations and pesticides are required to control them These pesticides also kill many friendly insects and beneficial bacteria for the soil These pesticides also reach the human body through the crop and through the process of biomagnification become even more harmful to our bodies Chemical fertilizers not only destroy the natural fertility of the soil but also contaminate surface and ground water and contribute to global warming Therefore emphasis is being laid on such crops and agricultural methods which are climate friendly and beneficial for the health of the earth and all living beings From this point of view millet is such a crop which can be grown with less water without chemical fertilizers and at low cost Besides it is more beneficial for human health than rice wheat etc Then Khichdi which is cooked directly in water hence helps in limiting the use of oil spices etc It is also easily digestible and very nutritious Therefore it is not our old dish but also the dish or food of the present and future Two UN World Conferences on Biodiversity and Climate Change have recently taken place and the third World Conference on Land Conservation is about to be held in Saudi Arabia Therefore we need to focus on fundamental issues crucial to our shared future Our food culture holds a central place in these areas as a society that is vigilant and aware about food becomes more concerned about other things as well The market is currently working tirelessly to disrupt our timeless eating habits and we must not lose this fight Regards</t>
  </si>
  <si>
    <t>https://www.haribhoomi.com/lifestyle/news/effective-kadhas-to-protect-from-pollution-health-issues-resolved-56617</t>
  </si>
  <si>
    <t>7:15:23 PM</t>
  </si>
  <si>
    <t>Health Tips : प्रदूषण से बचने के लिए ये तीन असरदार काढ़े, एक बार पीकर देखें, स्वस्थ्य संबधी सभी समस्या होगी दूर - Haribhoomi</t>
  </si>
  <si>
    <t>http://twitter.com/JimmiWalia/status/1856669836895543383</t>
  </si>
  <si>
    <t>5:35:59 PM</t>
  </si>
  <si>
    <t>Pollution in Delhi remains serious with the air quality very poor with an AQI of 335 Everyone needs to be cautious</t>
  </si>
  <si>
    <t>http://twitter.com/Ramgopalsingh55/status/1794431438026154357</t>
  </si>
  <si>
    <t>11:42:48 PM</t>
  </si>
  <si>
    <t>http://twitter.com/rsdaroga/status/1859921604480000317</t>
  </si>
  <si>
    <t>4:57:20 PM</t>
  </si>
  <si>
    <t>https://samacharnama.com/city/gorakhpur/gorakhpur-number-of-fever-and-respiratory-patients-rises-by/cid15886507.htm</t>
  </si>
  <si>
    <t>1:00:13 PM</t>
  </si>
  <si>
    <t>Gorakhpur सर्दी में बुखार और सांस के मरीजों की संख्या 30 प्रतिशत तक बढ़ी</t>
  </si>
  <si>
    <t>Uttar Pradesh News Desk In addition to fever cough and colds the number of respiratory patients has increased by 30 percent this winter Physicians are receiving a growing number of patients with these ailments in outpatient departments OPDs
In addition to outpatient departments respiratory patients are also reaching the emergency room This</t>
  </si>
  <si>
    <t>https://www.esakal.com/global/trending-from-cow-dung-pakistan-runs-bus-fleet-in-karachi-as-wonderful-work-unque-in-the-world-psk95</t>
  </si>
  <si>
    <t>12:36:27 PM</t>
  </si>
  <si>
    <t>Pakistan Cow : चक्क पाकिस्तान करतंय गायींचा चांगल्या गोष्टीसाठी वापर, जाणून घ्या धक्का बसणारा देसी जुगाड</t>
  </si>
  <si>
    <t>Trending Many people get irritated when they hear the name Pakistan Terrorist activities infiltration and attempts to spread terror across the world come to mind But when you suddenly see the lives of Pakistani citizens while watching a reel you feel sad somewhere in your heart K</t>
  </si>
  <si>
    <t>http://twitter.com/rao_satyendra/status/1898557358113992810</t>
  </si>
  <si>
    <t>7:42:02 AM</t>
  </si>
  <si>
    <t>http://twitter.com/Priya13718278/status/1852325627308707933</t>
  </si>
  <si>
    <t>5:53:38 PM</t>
  </si>
  <si>
    <t>https://www.jantaserishta.com/local/uttar-pradesh/noida-weather-at-2397-c-3534379</t>
  </si>
  <si>
    <t>8:33:57 AM</t>
  </si>
  <si>
    <t>Noida weather: नोएडा का मौसम 23.97 °C पर</t>
  </si>
  <si>
    <t>Noida The temperature in Noida today September 19 2024 is 2844 degrees Celsius The forecast minimum and maximum temperatures for the day show 2397 degrees Celsius and 3125 degrees Celsius respectively The relative humidity is 72 and the wind speed is 72</t>
  </si>
  <si>
    <t>https://www.amarujala.com/lucknow/up-rain-alert-in-the-entire-state-today-rain-started-in-lucknow-from-morning-these-forecasts-were-issued-2024-12-28</t>
  </si>
  <si>
    <t>6:10:34 AM</t>
  </si>
  <si>
    <t>Up: Rain Alert In The Entire State Today, Rain Started In Lucknow From Morning, These Forecasts Were Issued | यूपी:पूरे प्रदेश में आज बारिश का अलर्ट, लखनऊ में सुबह से शुरू हुई बारिश, जारी हुए ये पूर्वानुमान</t>
  </si>
  <si>
    <t>Due to the activation of a western disturbance the capital is expected to experience thunderstorms and rain on Saturday Due to the rain and cloud cover daytime temperatures will drop by 2 to 4 degrees Celsius On Friday the day</t>
  </si>
  <si>
    <t>https://www.jantaserishta.com/delhi-ncr/50-government-employees-to-work-from-home-as-delhis-air-quality-reaches-severe-category-3653254</t>
  </si>
  <si>
    <t>5:48:24 PM</t>
  </si>
  <si>
    <t>Delhi में वायु गुणवत्ता 'गंभीर' श्रेणी में पहुंचने के कारण 50% सरकारी कर्मचारी घर से काम करेंगे</t>
  </si>
  <si>
    <t>New Delhi The Delhi government on Wednesday announced that all government offices under the Delhi government and the Municipal Corporation of Delhi will function with 50 per cent staff and the remaining 50 per cent will work from home in view of the deteriorating air quality in the national capital</t>
  </si>
  <si>
    <t>http://twitter.com/drjkpihal24/status/1845359136000610685</t>
  </si>
  <si>
    <t>12:31:17 PM</t>
  </si>
  <si>
    <t>Pollution increases significantly across North India during the winter But this time people in Delhi are breathing clean air the day after Dussehra Previously the air following Dussehra would typically become highly polluted</t>
  </si>
  <si>
    <t>https://www.svyambanegopal.com/ancient-indian-way-of-treatment-yoga-hath-bhakti-pranayama-asana-mudra-bandh-anulom-vilom-kapalbhati-hanuman-ram-shiva-parvati-ramdev-patanjali-kali-radha-krishna-vrindavan-temple/</t>
  </si>
  <si>
    <t>11:44:09 AM</t>
  </si>
  <si>
    <t>मिस्टीरियस “फाउंटेन ऑफ़ यूथ” के आश्चर्यजनक फायदे इन आसान तरीकों से भी मिल सकते हैं</t>
  </si>
  <si>
    <t>Since the ancient era almost all humans have wanted to remain healthy strong and young as long as they live and for this people have made various efforts like nectar Sanjeevani Vati antiaging medicines rejuvenating herbs</t>
  </si>
  <si>
    <t>https://www.indiaherald.com/rss/RssFeedInnerAticleItem/994764614/Pollution-effect-on-eyes-in-winter-What-to-do-for-immediate-relief</t>
  </si>
  <si>
    <t>5:30:38 PM</t>
  </si>
  <si>
    <t>చలికాలంలో కళ్ల పై పొల్యూషన్ ఎఫెక్ట్... వెంటనే రిలీఫ్ కోసం ఏం చేయాలంటే...!</t>
  </si>
  <si>
    <t>LifeStyle lakhmi saranya editorcom</t>
  </si>
  <si>
    <t>http://twitter.com/DadaParmar/status/1814564415275978754</t>
  </si>
  <si>
    <t>1:04:04 PM</t>
  </si>
  <si>
    <t>http://twitter.com/prayagraj_dk/status/1893311130581295198</t>
  </si>
  <si>
    <t>8:15:24 PM</t>
  </si>
  <si>
    <t>The polluted water of Jojri river is suffocating both the common people and the biodiversity We are continuously informing through but everyone is sitting silently Take cognizance of the matter and get a proper solution done The material is ready friends you also get ready at 830 PM This pollution has destroyed everything Lakhs of trees thousands of wildlife thousands of acres of land barren more than 50 ponds polluted underground water polluted the water here is polluted the air is polluted everything has become poisonous and deadly This government and leaders are hellbent on taking our lives Now only the breathing of the people here is left now even that is suffocating Tag all of you today so that the leaders wake up this issue becomes national and some action is taken Friends dont miss it if we dont speak up today it will be too late</t>
  </si>
  <si>
    <t>http://twitter.com/pojakpr/status/1859093051853205530</t>
  </si>
  <si>
    <t>10:04:58 AM</t>
  </si>
  <si>
    <t>Delhi Air Pollution Toxic air from the mountains has changed the condition of Delhi Weather Latest News</t>
  </si>
  <si>
    <t>https://www.timesnowhindi.com/cities/delhi-news/delhi-pollution-air-quality-is-not-improving-aqi-remains-in-very-poor-category-article-115831461</t>
  </si>
  <si>
    <t>11:16:22 AM</t>
  </si>
  <si>
    <t>दिल्ली में पॉल्यूशन से नहीं मिल रही निजात, आज भी हवा का स्तर 'बेहद खराब', चार इलाकों का AQI 400 पार</t>
  </si>
  <si>
    <t>Pollution in Delhi
Delhi Air Pollution Air quality in DelhiNCR continues to deteriorate posing a serious threat to public health According to official data the Air Quality Index AQI in the national capital</t>
  </si>
  <si>
    <t>http://twitter.com/tyagianurag143/status/1888201756053549499</t>
  </si>
  <si>
    <t>5:52:34 PM</t>
  </si>
  <si>
    <t>https://www.jantaserishta.com/local/karnataka/karnataka-growing-public-resentment-over-proposed-steel-plant-expansion-3839327</t>
  </si>
  <si>
    <t>6:39:27 PM</t>
  </si>
  <si>
    <t>Karnataka: प्रस्तावित इस्पात संयंत्र विस्तार पर जनता में बढ़ता आक्रोश | Karnataka: प्रस्तावित इस्पात संयंत्र विस्तार पर जनता में बढ़ता आक्रोश Karnataka: Growing public resentment over proposed steel plant expansion</t>
  </si>
  <si>
    <t>Koppal What was initially seen as a project likely to boost the regions economy is now giving rise to widespread public outrage as the people of Koppal are opposing the setting up of the states second largest steel plant located near Koppal</t>
  </si>
  <si>
    <t>https://hindi.ebmnews.com/national/218797/</t>
  </si>
  <si>
    <t>9:50:48 PM</t>
  </si>
  <si>
    <t>दिल्ली में AQI 400 के पार, पराली जलाने के मामले बढ़ने से स्थिति और खराब</t>
  </si>
  <si>
    <t>Delhi Air Pollution According to data from the Central Pollution Control Board CPCB the national capitals air quality index AQI was recorded at 369 at 9 am significantly higher than the AQI of 290 recorded on Saturday Out of the 38 monitoring stations</t>
  </si>
  <si>
    <t>http://twitter.com/CoffeeKKatta/status/1888216887504330986</t>
  </si>
  <si>
    <t>6:52:42 PM</t>
  </si>
  <si>
    <t>http://twitter.com/LubeckPurab/status/1867980335029629013</t>
  </si>
  <si>
    <t>10:39:51 PM</t>
  </si>
  <si>
    <t>According to a study 819 of Indians live in areas where air quality does not even meet the national standards NAAQS of 40 gm PM 25</t>
  </si>
  <si>
    <t>http://twitter.com/VimleshNigam/status/1860013486627242112</t>
  </si>
  <si>
    <t>11:02:27 PM</t>
  </si>
  <si>
    <t>Air pollution is as serious and urgent as the COVID pandemic Even nonsmokers lungs have turned completely black Wear a mask when leaving the house</t>
  </si>
  <si>
    <t>http://twitter.com/GANESHPRASAD527/status/1859970956011430016</t>
  </si>
  <si>
    <t>8:13:27 PM</t>
  </si>
  <si>
    <t>http://twitter.com/hiya_pihu/status/1831573964646125969</t>
  </si>
  <si>
    <t>11:33:56 AM</t>
  </si>
  <si>
    <t>http://twitter.com/aisha20341/status/1807286867572015275</t>
  </si>
  <si>
    <t>11:05:41 AM</t>
  </si>
  <si>
    <t>https://news007.in/vikram-singh-ban-on-selling-crops-in-the-market-due-to-stubble-burning/</t>
  </si>
  <si>
    <t>9:58:06 PM</t>
  </si>
  <si>
    <t>पराली जलाने पर फसलों को मंडी में बेचने पर प्रतिबंध : विक्रम सिंह</t>
  </si>
  <si>
    <t>Faridabad October 26 HS Deputy Commissioner Vikram Singh has informed that in compliance with the direction of the Honorable Supreme Court the Agriculture and Farmers Welfare Department Faridabad has decided that the Agriculture and Farmers Welfare Department will file an FIR against any farmer who burns stubble</t>
  </si>
  <si>
    <t>http://twitter.com/ingle91218791/status/1869319566712791112</t>
  </si>
  <si>
    <t>3:21:29 PM</t>
  </si>
  <si>
    <t>http://twitter.com/sanjeevg30/status/1897245172314034460</t>
  </si>
  <si>
    <t>4:47:52 PM</t>
  </si>
  <si>
    <t>Pollution in Delhi is largely due to the dust lying on the roadsides which gets raised by the movement of vehicles and increases the pollution in the air</t>
  </si>
  <si>
    <t>http://twitter.com/KayatPriya60743/status/1807439491570819449</t>
  </si>
  <si>
    <t>9:12:10 PM</t>
  </si>
  <si>
    <t>https://www.newsnationtv.com/lifestyle/indoor-plants-to-reduce-air-pollution-in-india-see-list-of-pollution-control-trees-7595054</t>
  </si>
  <si>
    <t>3:00:48 PM</t>
  </si>
  <si>
    <t>Air pollution: फेफड़े फूल-फूलकर लेंगे सांस, जब घर में लहराएंगे ये पौधे</t>
  </si>
  <si>
    <t>Air pollution Your lungs will breathe more freely when you plant these plants in your home
Indoor plants to reduce air pollution in India Pollution is increasing in DelhiNCR and surrounding areas You can find relief from air pollution by planting these plants in your home
Neha Sin</t>
  </si>
  <si>
    <t>http://twitter.com/Ajai37830797/status/1857058889633538452</t>
  </si>
  <si>
    <t>7:21:56 PM</t>
  </si>
  <si>
    <t>Entering Delhi was like entering a gas chamber Priyanka Gandhi said after returning from Wayanad Pollution levels in Delhi have risen to the severe category Due to the poor air quality special lowvisibility safety measures were implemented for flight operations at Delhi airport on Thursday morning DIAL requested passengers to contact their respective airlines for flight updates Flights are being affected due to bad weather Meanwhile Congress General Secretary Priyanka Gandhi upon returning to Delhi from Kerala said that returning to the national capital was like entering a gas chamber Priyanka Gandhi returned to Delhi after voting for the Lok Sabha byelection in Wayanad Kerala Upon returning from Kerala she said that returning to the national capital was like entering a gas chamber She called for working together for clean air The Congress general secretary said that Delhis pollution is getting worse every year In a post on the social media platform X she said Coming back to Delhi from Wayanad was like entering a gas chamber The blanket of smog is even more shocking when viewed from the sky According to her the air in Wayanad is clean with an Air Quality Index AQI of 35 Priyanka Gandhi said Delhis pollution is getting worse every year We must work together to find a solution for clean air This is not a matter of any one party it is a serious issue for everyone especially children the elderly and people with respiratory problems Breathing in such air is practically impossible We must do something about it</t>
  </si>
  <si>
    <t>https://www.amarujala.com/world/air-pollution-news-update-what-are-the-most-polluted-cities-in-the-world-know-the-details-2024-11-13</t>
  </si>
  <si>
    <t>11:08:52 AM</t>
  </si>
  <si>
    <t>Air Pollution News Update: What Are The Most Polluted Cities In The World, Know The Details | दुनिया का सबसे प्रदूषित शहर:टॉप-2 में भारत-पाकिस्तान को मिली जगह, जानें और किन-किन जगहों पर जहरीली हुई हवा</t>
  </si>
  <si>
    <t>People in various cities around the world including India are experiencing breathing difficulties due to air pollution Three Indian cities are on the list of the worlds 121 most polluted cities These include the capital Delhi Kolkata and Mumbai A live report by Swiss firm IQAir</t>
  </si>
  <si>
    <t>https://www.jantaserishta.com/local/maharashtra/pune-weather-at-1995-c-3532878</t>
  </si>
  <si>
    <t>10:43:34 AM</t>
  </si>
  <si>
    <t>Pune weather: पुणे का मौसम 19.95 °C पर</t>
  </si>
  <si>
    <t>The temperature in Pune today September 18 2024 is 2668C The forecast minimum and maximum temperatures for the day are 1995C and 2964C respectively The relative humidity is 55 and the wind speed is 55 kmh</t>
  </si>
  <si>
    <t>https://www.jantaserishta.com/local/punjab/punjab-weather-forecast-and-aqi-december-21-check-min-and-max-temperatures-3715233</t>
  </si>
  <si>
    <t>11:37:19 AM</t>
  </si>
  <si>
    <t>पंजाब मौसम पूर्वानुमान और AQI 21 दिसंबर: न्यूनतम और अधिकतम तापमान देखें | Punjab weather forecast and AQI December 21: Check min and max temperatures पंजाब मौसम पूर्वानुमान और AQI 21 दिसंबर: न्यूनतम और अधिकतम तापमान देखें</t>
  </si>
  <si>
    <t>http://twitter.com/mahadev_har_22/status/1893261754907361693</t>
  </si>
  <si>
    <t>4:59:12 PM</t>
  </si>
  <si>
    <t>https://www.patrika.com/hardoi-news/up-weather-change-alertcold-winds-to-bring-chilly-weather-in-up-light-rain-expected-in-lucknow-19214954</t>
  </si>
  <si>
    <t>1:01:56 PM</t>
  </si>
  <si>
    <t>UP Weather Change Alert: यूपी में पछुआ हवाएं लाएंगी ठिठुरन भरी सर्दी, अगले 24 घंटों में मौसम में बदलाव की संभावना | UP Weather Change Alert:Cold Winds to Bring Chilly Weather in UP; Light Rain Expected in Lucknow</t>
  </si>
  <si>
    <t>UP Weather Change Alert Western winds will bring chilling cold to Uttar Pradesh with a possible change in weather over the next 24 hours
UP Weather Change Alert Due to the influence of a western disturbance the weather in Uttar Pradesh will change over the next 24 hours The cold winds</t>
  </si>
  <si>
    <t>http://twitter.com/_gaurishankar/status/1858368710194643190</t>
  </si>
  <si>
    <t>10:06:41 AM</t>
  </si>
  <si>
    <t>Air pollution has increased a lot in cities like it is happening in Delhi</t>
  </si>
  <si>
    <t>http://twitter.com/patel071/status/1888414841708171402</t>
  </si>
  <si>
    <t>7:59:17 AM</t>
  </si>
  <si>
    <t>http://twitter.com/muntaziraapka/status/1847948376530366491</t>
  </si>
  <si>
    <t>4:00:00 PM</t>
  </si>
  <si>
    <t>The BJP government in Haryana is responsible for Delhis water and air pollution Modi ji why do you hate Delhiites so much What crime have the people of Delhi committed The BJP has vowed to destroy Delhi has vowed to save Delhi</t>
  </si>
  <si>
    <t>https://yourstudypower.blogspot.com/2024/11/blog-post_2.html</t>
  </si>
  <si>
    <t>2:16:00 PM</t>
  </si>
  <si>
    <t>सर्दी-खांसी से परेशान हैं? राहत पाने के लिए आजमाएं ये घरेलू उपाय</t>
  </si>
  <si>
    <t>Suffering from a cold and cough Try these home remedies for relief
Due to increasing pollution many people are suffering from recurring coughs This persistent cough can cause pain in the stomach and ribs Pollution also has a serious impact on peoples health</t>
  </si>
  <si>
    <t>http://twitter.com/ShahSheikh19/status/1865761019915890985</t>
  </si>
  <si>
    <t>7:41:05 PM</t>
  </si>
  <si>
    <t>I am in the middle of the ocean the wind has turned bad please take my boat across</t>
  </si>
  <si>
    <t>http://twitter.com/pavan_sethi/status/1858406223432814663</t>
  </si>
  <si>
    <t>12:35:45 PM</t>
  </si>
  <si>
    <t>Kahan hai Plan Plan kahan hai International Day of Clean Air for Blue Skies which we are marking today offers an occasion to renew our commitment to fight air pollution This years theme Invest in Clean Air Now is a call to action that India has been aligned with over the last 10 years of governance led by PM Shri ji The action plan envisioned by PM Modi has been integrated with state and city Clean Air Action Plans to nudge citizens to adopt environmentfriendly lifestyles My article in today</t>
  </si>
  <si>
    <t>http://twitter.com/RakeshD71411983/status/1851979661468930347</t>
  </si>
  <si>
    <t>6:58:54 PM</t>
  </si>
  <si>
    <t>Who taught in Madrasa or Mosque and the problem is with one religion only dont share knowledge on others religion if you dont have the knowledge It is amazing to practice religion in your own way and then oppose if someone forbids And thanks to for teaching the right religion There is no mention of fireworks anywhere in the scriptures There is no direct mention of the tradition of lighting firecrackers on Diwali in ancient texts or scriptures This tradition is believed to have started mainly in the 18th and 19th centuries It is said that when gunpowder and fireworks came to India they started being used to express joy and happiness in celebrations and festivals Since Diwali is a festival of light and joy people started using firecrackers to make it more bright and attractive Although Diwali was originally centered on lighting lamps performing puja and celebrating with family over time fireworks also became a part of the celebration Bursting off fireworks on Diwali has many harmful effects affecting individuals society and the environment Here are some of the major harms 1 Air pollution Burning firecrackers releases large amounts of toxic gases such as carbon dioxide sulfur dioxide and nitrous oxide into the atmosphere These gases impair air quality and cause breathing difficulties especially for those already suffering from asthma or other respiratory problems 2 Noise pollution The loud noise of firecrackers causes noise pollution which is especially harmful to children the elderly and animals Excessive noise can also cause mental stress sleep disturbances and hearing problems 3 Health Effects Chemicals used in firecrackers such as lead cadmium and mercury are harmful to health Exposure to these chemicals can cause respiratory illnesses skin problems and eye irritation 4 Harm to Nature The waste and chemicals released from firecrackers pollute soil and water which is harmful to plants and animals This pollution also affects soil quality 5 Effects on Animals Dogs cats birds and other animals are greatly affected by the noise of firecrackers Their hearing is superior to that of humans causing them greater fear and mental stress Sometimes incidents of panic and injury have also been observed in animals 6 Fire and Accident Risk Firecrackers increase the risk of fire and accidents which can lead to loss of life and property For these reasons many people are now emphasizing on celebrating Diwali in ecofriendly and safe ways instead of firecrackers such as decorating with diyas and rangoli which will keep the tradition alive and also not harm the environment</t>
  </si>
  <si>
    <t>http://twitter.com/The_FollowUp/status/1848239928200859710</t>
  </si>
  <si>
    <t>11:18:32 AM</t>
  </si>
  <si>
    <t>Pollution levels rise in Bihars air ahead of Diwali AQI deteriorates in many cities</t>
  </si>
  <si>
    <t>http://twitter.com/Kalpesh58140320/status/1793189105079116201</t>
  </si>
  <si>
    <t>1:26:13 PM</t>
  </si>
  <si>
    <t>https://www.livehindustan.com/bihar/purnia/story-poor-air-quality-in-purnia-linked-to-inefficient-waste-management-and-open-dumping-201732217570861.html</t>
  </si>
  <si>
    <t>1:03:15 AM</t>
  </si>
  <si>
    <t>पूर्णिया में एक्यूआई को बढ़ा रहा निगम का कचरा</t>
  </si>
  <si>
    <t>Purnia Hindustan Correspondent Purnias air quality index is deteriorating significantly during this winter There are many reasons for the deteriorating air quality index but one factor is the municipal corporations garbage trolleys Collecting garbage from the municipal area and transporting it to the dumping yard</t>
  </si>
  <si>
    <t>http://twitter.com/ARAbhaiya/status/1858461326504280300</t>
  </si>
  <si>
    <t>4:14:43 PM</t>
  </si>
  <si>
    <t>https://www.jagran.com/lifestyle/health-stage-4-cancer-cure-can-stage4-cancer-be-cured-only-through-diet-know-doctors-opinion-on-navjot-singh-sidhu-claim-23837445.html</t>
  </si>
  <si>
    <t>1:54:00 PM</t>
  </si>
  <si>
    <t>क्या सिर्फ डाइट से ठीक हो सकता है Stage-4 Cancer? नवजोत सिंह सिद्धू के इस दावे पर क्या है डॉक्टर की राय - Stage 4 Cancer Cure Can Stage4 Cancer Be Cured Only Through Diet Know Doctors Opinion On Navjot Singh Sidhu Claim</t>
  </si>
  <si>
    <t>Can diet alone cure stage4 cancer What is the doctors opinion on Navjot Singh Sidhus claim
Recently Navjot Singh Sidhu shared information on social media about his wifes recovery from cancer He also claimed</t>
  </si>
  <si>
    <t>https://www.punjabkesari.in/national/news/poisonous-air-delhi-ncr-breathing-air-quality-index-grap-3-2061459</t>
  </si>
  <si>
    <t>9:10:22 PM</t>
  </si>
  <si>
    <t>Delhi GRAP-3: 15 नवंबर सुबह 8 बजे से दिल्ली में ग्रैप 3 की पाबंदियां लागू, जानें किन-किन चीजों पर रहेगी पाबंदी? - poisonous air delhi ncr breathing air quality index grap 3</t>
  </si>
  <si>
    <t>The toxic air in DelhiNCR has made breathing difficult for residents The Air Quality Index AQI has risen above 400 in the past two days indicating a serious situation In light of the worsening situation the Air Quality Management Commission AQMC</t>
  </si>
  <si>
    <t>http://twitter.com/VarmaSaman84013/status/1850179906258547130</t>
  </si>
  <si>
    <t>7:47:18 PM</t>
  </si>
  <si>
    <t>https://www.bhaskar.com/local/mp/indore/news/brainstorming-in-seva-surbhis-program-in-indore-133112651.html</t>
  </si>
  <si>
    <t>9:03:58 PM</t>
  </si>
  <si>
    <t>Brainstorming in Seva Surbhi's program in Indore | इंदौर में सेवा सुरभि के कार्यक्रम में विचार मंथन: विशेषज्ञ बोले- हवा, पानी और हरियाली के आधार पर हो विकास, अब इंदौर को बनाएं हरियाली का हब - Indore News</t>
  </si>
  <si>
    <t>Brainstorming at Seva Surabhis program in Indore Experts said Development should be based on air water and greenery Now make Indore a hub of greenery
Indore
Once upon a time Indore had 900000 trees in a single area hence the name Navlakha Palasia Lalbagh Pipli Bazaar</t>
  </si>
  <si>
    <t>https://hindi.ndtvprofit.com/news/india/aqi-air-pollution-in-ncr-delhi-is-second-top-most-polluted-city-in-india-full-list-here</t>
  </si>
  <si>
    <t>2:17:05 AM</t>
  </si>
  <si>
    <t>Air Pollution: दिल्ली-NCR की 'जहरीली' हवा में सांस लेना दूभर! सबसे प्रदूषित शहरों में राजधानी दूसरे नंबर पर</t>
  </si>
  <si>
    <t>Along with the increasing cold in Delhi air pollution is also making peoples condition worse Breathing outside is becoming increasingly difficult especially in the morning evening and night For the past several days the polluted air has made breathing difficult However the AQI in many areas of Delhi has dropped below 500</t>
  </si>
  <si>
    <t>https://www.emsindia.com/news/show/2834467/state</t>
  </si>
  <si>
    <t>2:22:46 PM</t>
  </si>
  <si>
    <t>(नई दिल्ली) दिल्ली में न्यू ईयर से पहले सर्दी के तेवर हुए और भी तीखे</t>
  </si>
  <si>
    <t>30Dec2024
New Delhi EMS The national capital Delhi recorded a maximum temperature of 18 degrees Celsius two degrees below the seasons normal according to the India Meteorological Department The weather department said that in Delhi</t>
  </si>
  <si>
    <t>http://twitter.com/Jaibhag09385662/status/1858797279605301466</t>
  </si>
  <si>
    <t>2:29:40 PM</t>
  </si>
  <si>
    <t>https://navbharattimes.indiatimes.com/india/what-india-can-learn-from-china-on-pollution/articleshow/116455664.cms</t>
  </si>
  <si>
    <t>8:35:11 AM</t>
  </si>
  <si>
    <t>लेख: दिल्ली में जहरीली हवाएं, प्रदूषण पर चीन से क्या सीख सकता है भारत</t>
  </si>
  <si>
    <t>DelhiNCR Air Pollution In 2013 Beijing was as polluted as Delhi China took drastic measures Vehicle standards were tightened Public transportation was promoted Environmental inspectors were deployed As a result Beijings PM25 levels decreased by 60 India can also learn from China</t>
  </si>
  <si>
    <t>http://twitter.com/yadav_kani28135/status/1842839658683933016</t>
  </si>
  <si>
    <t>1:39:47 PM</t>
  </si>
  <si>
    <t>Jaigurudev children be of good character In future if the air gets polluted it will become difficult to breathe then people will be forced to give up meat fish eggs and intoxicants</t>
  </si>
  <si>
    <t>https://www.amarujala.com/haryana/rohtak/difficulty-in-breathing-aqi-reaches-372-due-to-fireworks-on-diwali-rohtak-news-c-17-roh1020-536487-2024-11-02</t>
  </si>
  <si>
    <t>3:20:17 AM</t>
  </si>
  <si>
    <t>Difficulty In Breathing... Aqi Reaches 372 Due To Fireworks On Diwali - Rohtak News - Rohtak News:सांसों पर संकट... दिवाली पर आतिशबाजी से 372 पहुंचा एक्यूआई</t>
  </si>
  <si>
    <t>Rohtak Diwali fireworks sent the AQI Air Quality Index to 372 The air quality was affected by the gas and dust particles emitted by the firecrackers The AQI exceeded 300 from late Thursday night until 11 am Friday With pollution reaching this dangerous level people are</t>
  </si>
  <si>
    <t>https://kharinews.com/polution-hair/</t>
  </si>
  <si>
    <t>6:42:18 PM</t>
  </si>
  <si>
    <t>बढ़ते प्रदूषण से कैसे बच सकते हैं आपके बाल</t>
  </si>
  <si>
    <t>Pooja Maurya The environment around us is changing every day and its affecting our health Pollution in the form of air water and land is constantly around us these days This is not only damaging our health but also our hair</t>
  </si>
  <si>
    <t>http://twitter.com/GamingGuru70483/status/1888247830030303411</t>
  </si>
  <si>
    <t>8:55:39 PM</t>
  </si>
  <si>
    <t>https://zeenews.india.com/hindi/web-stories/health/follow-these-useful-tips-to-protect-your-eyes-from-air-pollution/2523631</t>
  </si>
  <si>
    <t>10:50:30 AM</t>
  </si>
  <si>
    <t>बढ़ते प्रदूषण से जलने लगी हैं आंखें? तो बचाव के लिए फॉलो करें 5 दमदार उपाय</t>
  </si>
  <si>
    <t>Are your eyes starting to burn due to rising pollution Follow these 5 effective remedies to prevent it
Zee News Desk
Nov 21 2024
Pollution levels increase significantly during the months of October and November leading to eye irritation and respiratory problems
In such a situation try these 5 effective remedies</t>
  </si>
  <si>
    <t>https://topstory.online/delhi-air-pollution-delhi-cm-atishi-held-a-meeting-with-officials-regarding-pollution/</t>
  </si>
  <si>
    <t>4:45:59 PM</t>
  </si>
  <si>
    <t>Delhi Air Pollution: प्रदूषण को लेकर दिल्ली की सीएम आतिशी ने अधिकारियों के साथ की बैठक</t>
  </si>
  <si>
    <t>Delhi Air Pollution Delhi CM Atishi held a meeting with officials regarding pollution Report Ravi Dalmia Chief Minister Atishi held an important meeting with officials in view of the increasing pollution in the capital in which Environment Minister Gopal Rai was also present</t>
  </si>
  <si>
    <t>https://www.emsindia.com/news/show/2781897/state</t>
  </si>
  <si>
    <t>12:25:08 PM</t>
  </si>
  <si>
    <t>(नई दिल्ली) दिल्ली- एनसीआर में छाई धुंध की चादर आनंद विहार का एक्यूआई 400 के पार</t>
  </si>
  <si>
    <t>23Oct2024
New Delhi EMS Air quality in the national capital Delhi and the NCR region is continuously deteriorating According to the Central Pollution Control Board CPCB Delhis average air quality index AQI at 7 am on Wednesday</t>
  </si>
  <si>
    <t>http://twitter.com/amit2006pbs/status/1858421909563572732</t>
  </si>
  <si>
    <t>1:38:05 PM</t>
  </si>
  <si>
    <t>http://twitter.com/BijeShekhawat/status/1846374397877035413</t>
  </si>
  <si>
    <t>7:45:35 AM</t>
  </si>
  <si>
    <t>http://twitter.com/mayadbhasha01/status/1893239097583345908</t>
  </si>
  <si>
    <t>3:29:10 PM</t>
  </si>
  <si>
    <t>https://www.jantaserishta.com/local/jammu-and-kashmir/premature-flowering-in-kashmir-raises-concerns-over-climate-change-3838903</t>
  </si>
  <si>
    <t>4:01:41 PM</t>
  </si>
  <si>
    <t>Kashmir में समय से पहले फूल खिलने से जलवायु परिवर्तन पर चिंता बढ़ी | Premature flowering in Kashmir raises concerns over climate change | Kashmir में समय से पहले फूल खिलने से जलवायु परिवर्तन पर चिंता बढ़ी</t>
  </si>
  <si>
    <t>Srinagar With temperatures thriving in Kashmir during the last days of winter premature flowering has become common in many plant species a trend experts say coincides with global weather variability Willows Salix and dewdrops</t>
  </si>
  <si>
    <t>http://twitter.com/Narende11345575/status/1861078388141912422</t>
  </si>
  <si>
    <t>9:33:59 PM</t>
  </si>
  <si>
    <t>http://twitter.com/Poweroftraders/status/1906771268793475441</t>
  </si>
  <si>
    <t>11:41:11 PM</t>
  </si>
  <si>
    <t>Bodh Karya 300325 Through this video we can understand how backward the country was at that time and how backward it is today Have there been changes that were necessary for the country Through this video emphasis has been laid on the conservative traditions of the country ending castebased discrimination and how to fulfill daily needs How even at that time the country needed to end casteism traditions based on ignorance culture caste discrimination every person from every class should get equal rights electricity water houses roads should reach every person This video of the 2004 film is applicable today in 2025 in the same way as it was applicable earlier Yes India has progressed and advanced Poverty levels have declined in India and facilities like roads electricity water and education have expanded But we still havent been able to solve these problems A large segment of Indias population still lives in poverty lacking proper roads electricity and sanitation Indias challenges have increased even more today Earlier we struggled for roads water and electricity Today we struggle for pure food and clean drinking water Rivers streams ponds and lakes are polluted and drying up Our air is also polluted We are all aware of the poor quality of education Today our country has the highest number of educated unemployed youth Hypocrisy and superstition in the name of religion have become even more prevalent in India While there were hopes that superstition would disappear with the advancement of science it is only increasing further India faces a dual challenge Posted by Kuldeep on Gita Community Feed Join live Gita sessions and community with Acharya Prashant</t>
  </si>
  <si>
    <t>http://twitter.com/neeraj_congress/status/1859975868577440192</t>
  </si>
  <si>
    <t>8:32:58 PM</t>
  </si>
  <si>
    <t>Our leader ji always expresses his views on burning issues The plight of Delhi is not hidden from anyone The government has completely failed Today LoP Shri met with locals at India Gate to listen to their concerns about the hazardous air pollution levels in the region New Delhi</t>
  </si>
  <si>
    <t>https://highwaychannel.in/11740</t>
  </si>
  <si>
    <t>9:17:13 PM</t>
  </si>
  <si>
    <t>प्रदूषण से दिल्ली बेहाल, आज भी वायु गुणवत्ता बेहद खराब; AQI 271 के पार</t>
  </si>
  <si>
    <t>Delhi Air pollution has already spread in Delhi before winter The toxic air has been suffocating people for quite some time Even healthy people are experiencing problems like coughing and eye irritation The smog has enveloped the sky so thickly</t>
  </si>
  <si>
    <t>http://twitter.com/ManasVats77141/status/1888236471913722289</t>
  </si>
  <si>
    <t>8:10:31 PM</t>
  </si>
  <si>
    <t>http://twitter.com/neelam_dev56794/status/1807067123853803589</t>
  </si>
  <si>
    <t>8:32:30 PM</t>
  </si>
  <si>
    <t>http://twitter.com/harishkumar605/status/1852354913696641106</t>
  </si>
  <si>
    <t>7:50:01 PM</t>
  </si>
  <si>
    <t>https://indianews.in/delhi/delhi-weather-there-will-be-severe-cold-in-delhi-from-this-day-imd-issued-alert/</t>
  </si>
  <si>
    <t>10:13:02 AM</t>
  </si>
  <si>
    <t>Delhi Weather: इस दिन से दिल्ली में पड़ेगी कड़ाके की ठंड, IMD ने जारी किया अलर्ट</t>
  </si>
  <si>
    <t>India News Delhi India News Delhi Weather The cold hasnt arrived in Delhi yet and according to the weather department people will have to wait a few more days to feel the cold The latest report from the Indian Meteorological Department IMD states that Delhi</t>
  </si>
  <si>
    <t>http://twitter.com/KumarGyane77404/status/1846599294943391912</t>
  </si>
  <si>
    <t>10:39:14 PM</t>
  </si>
  <si>
    <t>http://twitter.com/YashSingh16628/status/1839184506751750523</t>
  </si>
  <si>
    <t>11:35:31 AM</t>
  </si>
  <si>
    <t>What is she doing about air pollution Will she still blame Punjab and Haryana This time Delhi will once again become a gas chamber The current air quality index is 200 plus</t>
  </si>
  <si>
    <t>http://twitter.com/bahetirb/status/1858965540133630179</t>
  </si>
  <si>
    <t>1:38:17 AM</t>
  </si>
  <si>
    <t>https://jantaserishta.com/science/doctors-expressed-concern-over-rising-lung-cancer-rates-among-non-smokers-in-india-3709089</t>
  </si>
  <si>
    <t>12:20:05 AM</t>
  </si>
  <si>
    <t>Doctors ने भारत में धूम्रपान न करने वालों में बढ़ते फेफड़ों के कैंसर पर चिंता जताई | Doctors expressed concern over rising lung cancer rates among non-smokers in India Doctors ने भारत में धूम्रपान न करने वालों में बढ़ते फेफड़ों के कैंसर पर चिंता जताई</t>
  </si>
  <si>
    <t>DELHI Delhi Lung cancer which typically affects longterm smokers is also increasing rapidly among nonsmokers doctors said on Monday According to health experts exposure to air pollution is the main reason</t>
  </si>
  <si>
    <t>http://twitter.com/YagnapalS/status/1890043244400234520</t>
  </si>
  <si>
    <t>7:49:59 PM</t>
  </si>
  <si>
    <t>http://twitter.com/KumarAkash66011/status/1850740920951476586</t>
  </si>
  <si>
    <t>8:56:35 AM</t>
  </si>
  <si>
    <t>https://digitaltechfactsindia.blogspot.com/2025/02/today-latest-news-25-february-2025.html</t>
  </si>
  <si>
    <t>11:02:26 AM</t>
  </si>
  <si>
    <t>Today latest news 25 February 2025</t>
  </si>
  <si>
    <t>Todays latest news February 25 2025 Major updates from the country and the world
Todays latest news February 25 2025 1 Impact of climate change 30 agricultural loan default risk by 2030
Farmers facing difficulties due to rising temperatures
Scientists</t>
  </si>
  <si>
    <t>https://sabsach.in/2024/04/13/%e0%a4%ad%e0%a5%8b%e0%a4%9c%e0%a4%a8-%e0%a4%b8%e0%a5%87-%e0%a4%b9%e0%a5%8b%e0%a4%a8%e0%a5%87-%e0%a4%b5%e0%a4%be%e0%a4%b2%e0%a5%80-%e0%a4%ab%e0%a5%87%e0%a4%ab%e0%a4%a1%e0%a4%bc%e0%a5%8b%e0%a4%82/</t>
  </si>
  <si>
    <t>3:15:00 PM</t>
  </si>
  <si>
    <t>भोजन से होने वाली फेफड़ों की समस्याएं: आहार से जुड़ी गंभीर बातें</t>
  </si>
  <si>
    <t>Keeping our lungs healthy is crucial Besides polluted air what we eat can also impact our lungs A new study has found that a diet rich in processed foods is linked to an increased risk of death from chronic respiratory disease CRD</t>
  </si>
  <si>
    <t>https://www.tupaki.com/latest-news/nitin-kamath-raised-an-interesting-topic-1396674</t>
  </si>
  <si>
    <t>11:00:27 PM</t>
  </si>
  <si>
    <t>ట్రెండింగ్... రియల్ ఎస్టేట్ ధరలను గాలి, నీటి నాణ్యత నిర్ణయిస్తే..?</t>
  </si>
  <si>
    <t>http://twitter.com/HiiSudheer/status/1859041521183715672</t>
  </si>
  <si>
    <t>6:40:12 AM</t>
  </si>
  <si>
    <t>The affluent and middle class in India are unconcerned about the irregularities inconveniences and declining standards of general railway trains public transport government hospitals and government schools and it doesnt even become an issue for them This is primarily because they travel by airconditioned trains or planes own cars or personal vehicles their children attend private schools and receive treatment in private hospitals However they too have to breathe the same air so air pollution remains a problem But the day they secure separate air for themselves like RO water for drinking they will no longer care about polluted air just like anything else</t>
  </si>
  <si>
    <t>https://hindi.news18.com/news/lifestyle/health-increasing-aqi-level-dangerous-respiratory-patients-toxic-air-fatal-many-effects-health-local18-8858322.html</t>
  </si>
  <si>
    <t>5:17:53 PM</t>
  </si>
  <si>
    <t>हवा में बढ़ता प्रदूषण श्वास रोगियों के लिए जानलेवा, कई बीमारियों का खतरा, जानें कैसे करें बचाव</t>
  </si>
  <si>
    <t>Karauli Along with the severe cold in Rajasthan the Air Quality Index AQI figures are also affecting peoples health Several cities in Rajasthan remain vulnerable to toxic air The latest Air Quality Index figures show that today</t>
  </si>
  <si>
    <t>http://twitter.com/DhirajS23339071/status/1888193727665152356</t>
  </si>
  <si>
    <t>5:20:40 PM</t>
  </si>
  <si>
    <t>Bhai kab tak chalegi yeh dalali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</si>
  <si>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http://twitter.com/DeepAnjum/status/1813800956150026364</t>
  </si>
  <si>
    <t>10:30:21 AM</t>
  </si>
  <si>
    <t>Tree felling should be carefully considered whether its to build roads or houses or because leaves pollute roofs and block drainage systems Trees provide many benefits that should be considered CO2 absorption and oxygen production A tree absorbs approximately 22 kilograms of CO2 per year and produces enough oxygen for two people This significantly contributes to improving air quality Soil stabilization With its deep roots a tree stabilizes the soil and prevents erosion The roots improve soil structure and increase the soils waterholding capacity Climate regulation Trees reflect and absorb some solar radiation which helps cool the environment A single tree can have the cooling effect of ten air conditioners Cloud Formation and Rainfall Through evaporation trees contribute to cloud formation and thus have a positive impact on local microclimate and rainfall Soil Fertility Leaves that fall to the ground decompose and provide food for the soil This promotes soil fertility and supports the growth of other plants Nutrient Cycling Trees provide sugars to mycelium in exchange for nutrients which promotes soil life and supports ecosystem health Air Purification Trees absorb dust and pollutants such as nitrogen oxides and sulfur dioxide significantly improving air quality Habitat Trees provide habitat and food for a variety of animals including birds insects and rodents thus promoting biodiversity Sound and visual protection Trees can act as a natural sound and visual barrier which is especially beneficial in urban areas Shade and protection Trees provide shade and protection from UV radiation pleasantly cooling the local microclimate Additionally its worth mentioning Economic benefits Urban trees can increase property values and reduce energy costs by providing natural cooling Health benefits Spending time near trees and green spaces reduces stress improves mental health and promotes physical activity Energetic protection from anyoneanything negative that may enter your lifes boundaries Conclusion In addition to CO2 reduction a tree provides fresh air water and oxygen Trees are an indispensable technology that can save us Plant trees plant hedges Credit to Insight</t>
  </si>
  <si>
    <t>https://www.aajtak.in/india/delhi/story/imd-predict-gusty-winds-and-drizzle-tonight-in-delhi-rain-alert-for-today-delhi-weather-mausam-ka-hal-ahlbs-1910740-2024-04-03</t>
  </si>
  <si>
    <t>11:26:31 AM</t>
  </si>
  <si>
    <t>Delhi Weather: दिल्ली में तेज हवाओं ने बदला मौसम का रुख, तापमान में आई गिरावट, अब रात में बरसेंगे बादल | IMD predict gusty winds and drizzle tonight in delhi rain alert for today delhi weather mausam ka hal ahlbs</t>
  </si>
  <si>
    <t>Strong winds have once again changed the weather in Delhi bringing some relief from the heat Today on April 3rd the temperature dropped in the morning bringing a slight chill The Meteorological Department has also predicted light rain today</t>
  </si>
  <si>
    <t>https://www.dishadaily.com/national/delhi-air-quality-index-crossed-700-points-after-diwali-celebrations-379313</t>
  </si>
  <si>
    <t>8:34:37 AM</t>
  </si>
  <si>
    <t>Delhi Air Pollution: గ్యాస్ ఛాంబర్ గా ఢిల్లీ.. మరింత పడిపోయిన గాలి నాణ్యత</t>
  </si>
  <si>
    <t>As expected the air quality in the national capital Delhi has deteriorated further after Diwali Smog clouds have covered the sky and people are breathing in toxic air Despite warnings not to burst firecrackers on Diwali people are still celebrating the festival in large numbers</t>
  </si>
  <si>
    <t>http://twitter.com/mann34845/status/1850853383965417977</t>
  </si>
  <si>
    <t>4:23:28 PM</t>
  </si>
  <si>
    <t>ji Sant Shri Asharamji Bapu states in his letter that the indigenous cow is Boon for Humanity The chemical phenyl and its foul smell pollutes the atmosphere On the contrary phenyl made from the urine of will increase purity and health in the home</t>
  </si>
  <si>
    <t>https://www.successcds.net/sanskrit/lekhan/anuched-lekhanam-in-sanskrit</t>
  </si>
  <si>
    <t>11:24:53 AM</t>
  </si>
  <si>
    <t>Anuched Lekhanam (अनुछेद लेखनम्), Paragraph Writing in Sanskrit class 10</t>
  </si>
  <si>
    <t>Anuched Lekhanam Article Writing Tips Examples Practice Questions
Anuched Lekhanam Article Writing In this article we will learn about paragraph writing in Sanskrit Sanskrit like Hindi and English also has the subject of paragraph writing We can write a paragraph in a</t>
  </si>
  <si>
    <t>http://twitter.com/TNNavbharat/status/1849878521012752860</t>
  </si>
  <si>
    <t>11:49:43 PM</t>
  </si>
  <si>
    <t>Air Pollution Pollution crosses limits in Noida AQI will make life hell these women should be alert</t>
  </si>
  <si>
    <t>https://www.ptcnews.tv/hindi-news/delhi-air-pollution-delhi-ncr-becomes-gas-chamber-aqi-drops-to-328-check-details-4400403</t>
  </si>
  <si>
    <t>12:04:30 PM</t>
  </si>
  <si>
    <t>Delhi Air Pollution: दिल्ली-एनसीआर बना गैस चैंबर, AQI गिरकर 328 पर पहुंचा</t>
  </si>
  <si>
    <t>A thick layer of smog has enveloped Delhis ITO area causing the Air Quality Index AQI to drop to 295 which falls into the poor category The AQI in surrounding areas of Delhi also dropped to 328 which falls into the very poor category</t>
  </si>
  <si>
    <t>http://twitter.com/JATsushil_/status/1860718932581368167</t>
  </si>
  <si>
    <t>9:45:38 PM</t>
  </si>
  <si>
    <t>The environment is the foundation of our lives and provides essential resources for all living organisms and plants on Earth It is a collective system of air water soil plants and animals However environmental degradation has become a serious problem today Key environmental issues 1 Air pollution Vehicles factories and stubble burning are increasing harmful gases in the air negatively impacting health and the climate 2 Water pollution Industrial waste and plastic are contaminating rivers lakes and oceans 3 Deforestation Growing populations and urbanization are leading to deforestation threatening biodiversity 4 Climate change Greenhouse gas emissions are increasing the Earths temperature causing ice to melt and sea levels to rise 5 Plastic pollution Increasing plastic use and poor management are contaminating soil and water Measures for environmental protection 1 Planting trees Planting more and more trees purifies the air and maintains the balance of the environment 2 Recycling Waste can be reduced by recycling plastic and other materials 3 Use of clean energy Pollution can be reduced by using solar energy wind energy and hydro energy 4 Saving water and electricity Do not use unnecessary water and electricity 5 Spreading awareness Run campaigns and educational programs to make people responsible towards the environment It is our responsibility to save the environment so that our future generations can also enjoy the beauty of this earth</t>
  </si>
  <si>
    <t>http://twitter.com/Indian2410/status/1858580287250460681</t>
  </si>
  <si>
    <t>12:07:25 AM</t>
  </si>
  <si>
    <t>Breathing becomes more difficult in Delhi AQI at 730 at 1115 pm AQI situation is worsening in the capital since last 3 days Delhi Air Pollution Quality Index</t>
  </si>
  <si>
    <t>http://twitter.com/RamSund04880370/status/1862488008278122514</t>
  </si>
  <si>
    <t>6:55:19 PM</t>
  </si>
  <si>
    <t>Amidst polluted air the AQI of this house in Delhi is just 15</t>
  </si>
  <si>
    <t>http://twitter.com/NiyatiObhan/status/1857466591568347238</t>
  </si>
  <si>
    <t>10:22:00 PM</t>
  </si>
  <si>
    <t>There was clean air</t>
  </si>
  <si>
    <t>https://hindi.news18.com/news/madhya-pradesh/bhopal-air-pollution-increase-by-burning-tandoors-in-bhopal-ngt-order-completely-ignored-people-health-deteriorating-8786466.html</t>
  </si>
  <si>
    <t>5:47:52 PM</t>
  </si>
  <si>
    <t>Air Pollution: जलते तंदूर, उड़ता धुंआ, बिगड़ता प्रदूषण, MP में राख होता जा रहा एनजीटी का आदेश, बिगड़ रहा हेल्थ</t>
  </si>
  <si>
    <t>Bhopal Tandoori food may seem delicious but it poses a serious threat to the citys climate and your health The reason is that tandoors emit large amounts of harmful gases like carbon dioxide and carbon monoxide which are released into the air</t>
  </si>
  <si>
    <t>http://twitter.com/drbharatpath/status/1904935816390205552</t>
  </si>
  <si>
    <t>10:07:45 PM</t>
  </si>
  <si>
    <t>https://khojinarad.com/the-problem-of-asthma-increases-during-monsoon-know-the-ways-to-manage-it/</t>
  </si>
  <si>
    <t>12:18:24 PM</t>
  </si>
  <si>
    <t>मानसून में बढ़ जाती है अस्थमा की समस्या,,जानिए इसे मैनेज करने के तरीके..</t>
  </si>
  <si>
    <t>Asthma is a condition that affects the airways in the lungs It can cause symptoms such as difficulty breathing coughing wheezing a whistling sound when breathing and chest tightness
The condition of asthma patients can worsen with changes in weather</t>
  </si>
  <si>
    <t>http://twitter.com/Raha63664810799/status/1861986812891148385</t>
  </si>
  <si>
    <t>9:43:44 AM</t>
  </si>
  <si>
    <t>Tour in Galwan and Siachen The house where pollution is not allowed to enter War has changed the path of birds watch Siyachin Tourist air pollution</t>
  </si>
  <si>
    <t>https://www.patrika.com/jaipur-news/good-news-91-assistant-professor-posts-in-government-colleges-will-be-recruited-under-vidya-sambandh-yojana-order-issued-19171213</t>
  </si>
  <si>
    <t>8:25:37 PM</t>
  </si>
  <si>
    <t>Good News : राजकीय महाविद्यालयों में 91 सहायक आचार्य पदों पर विद्या संबल योजना के तहत होगी भर्ती, आदेश जारी | Good News: 91 Assistant Professor posts in Government Colleges will be recruited under Vidya Sambandh Yojana, order issued</t>
  </si>
  <si>
    <t>Good News 91 Assistant Professor positions in government colleges will be filled under the Vidya Sambal Yojana orders issued
Guest Faculty 91 Assistant Professor 36 Laboratory Assistant and 38 Laboratory Carrier positions in 25 colleges will be filled by guest faculty
JaipurNo</t>
  </si>
  <si>
    <t>http://twitter.com/Nayan0_/status/1888241985649344594</t>
  </si>
  <si>
    <t>8:32:25 PM</t>
  </si>
  <si>
    <t>http://twitter.com/NAVNEET38271617/status/1831543677216313397</t>
  </si>
  <si>
    <t>9:33:35 AM</t>
  </si>
  <si>
    <t>http://twitter.com/sagarku81000725/status/1858977818119729515</t>
  </si>
  <si>
    <t>2:27:04 AM</t>
  </si>
  <si>
    <t>This is not fog but the failure of Narendra Modi which is covering entire North India Modi and his Environment Minister are running away from the responsibility of the suffocating pollution in entire North India Uttar Pradesh Visibility was severely affected in Aligarh earlier today due to air pollution as well as fog</t>
  </si>
  <si>
    <t>https://hindi.moneycontrol.com/trends/delhi-weather-today-march-26-2025-temperature-aqi-and-imd-forecast-update-article-1965287.html</t>
  </si>
  <si>
    <t>7:19:41 AM</t>
  </si>
  <si>
    <t>Delhi weather Update: दिल्ली में गर्मी से हाल बेहाल, तापमान में जबरदस्त उछाल, IMD ने बताया कब मिलेगी राहत - delhi weather today march 26 2025 temperature aqi and imd forecast update</t>
  </si>
  <si>
    <t>Delhi weather update Delhi is experiencing a severe heat wave with temperatures spiking and the IMD has announced when relief will arrive
Delhi weather update The sky will be clear in Delhi today The maximum temperature is expected to be 3834C and the minimum temperature is expected to be 2528C The humidity is only 8</t>
  </si>
  <si>
    <t>http://twitter.com/CallmeGroot13/status/1905458547577815508</t>
  </si>
  <si>
    <t>8:44:54 AM</t>
  </si>
  <si>
    <t>Air pollution control is a must but it is a plan not a plan for the entire country</t>
  </si>
  <si>
    <t>http://twitter.com/AThakkur80948/status/1869734584239472910</t>
  </si>
  <si>
    <t>6:50:37 PM</t>
  </si>
  <si>
    <t>Dear Sonia Gandhi Like steam rising from a glass of hot tea these cold evenings in Delhi are carrying a hazy smoke around them People call this smoke pollution Pollution whether in the air or in politics has a profound impact on the public Being deeply affected and deeply traumatized are two different things I know youre not unaware of these two things You werent born in this soil yet youve paid every price to love it What greater price in this world than a husband Husband means Rajiv Surely reading this name will make you blossom I know the power of this name Hearing Rajivs name makes your shoulders heavy with responsibility seem a little younger You lost Rajiv in your youth a youth when you would have jumped up and down showing the world the path of love The man for whose support you left your country your people everything left you with this country and created a different world of love Rajiv gave you this country gave you the power you could have held the Prime Ministers chair if you wanted but you once again prioritized love over position What did the country to which Rajiv left you give you The bloodsoaked corpse of your motherinlaw Or Rajivs dead body torn into rags What did this country give you Sonia this country took everything from you your mangalsutra your motherinlaw who roared like a lioness everything This country may have taken everything from you but you gave it everything even while enduring humiliation every time every year every day When this new government insulted you again you gave this country two bloods born under the name Rajiv Today those two bloods have become a thorn in the path to power The two branches born from your womb are once again roaring in the Parliament House as Rajiv and Indira These days people call these branches Rahul and Priyanka You once again gave the country two gems this country is indebted to you A citizen of this country Tea love politics</t>
  </si>
  <si>
    <t>https://www.jagran.com/delhi/new-delhi-city-ncr-delhi-pollution-delhiites-having-trouble-breathing-due-to-pollution-patients-increased-by-30-percent-23826031.html</t>
  </si>
  <si>
    <t>11:03:00 PM</t>
  </si>
  <si>
    <t>दिल्ली में सांसों का संकट: प्रदूषण से युवाओं की फूलने लगी सांस, 30 प्रतिशत मरीज बढ़े; जानिए काली हवा से बचने के तरीके - ncr Delhi Pollution Delhiites having trouble breathing due to pollution patients increased by 30 percent</t>
  </si>
  <si>
    <t>Respiratory distress in Delhi Pollution causing shortness of breath among young people 30 percent increase in patients learn how to avoid the polluted air
Respiratory problems have increased in Delhi due to pollution Doctors say that in the past few days OPDs have seen a surge in patients with cough and respiratory illnesses</t>
  </si>
  <si>
    <t>https://www.etvbharat.com/hi/!state/birds-sick-due-to-pollution-effect-on-human-health-gurugram-air-pollution-haryana-news-hrs24112304023</t>
  </si>
  <si>
    <t>7:37:32 PM</t>
  </si>
  <si>
    <t>जानलेवा हुआ प्रदूषण, जहरीली हवा से बेजुबान भी हो रहे बीमार, पक्षियों का चल रहा इलाज</t>
  </si>
  <si>
    <t>https://mpbreakingnews.in/national/mamata-banerjee-was-giving-a-speech-at-kellogg-college-oxford-university-london-while-the-speech-was-going-on-suddenly-the-atmosphere-deteriorated-and-some-people-started-protesting-against-mamat-50-7</t>
  </si>
  <si>
    <t>4:37:21 PM</t>
  </si>
  <si>
    <t>ममता बनर्जी ने कहा | "कुर्सी पर होती हूं तो मेरा काम है कि मैं समाज को बंटने ना दूं" mamata banerjee was giving a speech at kellogg college oxford university london while the speech was going on suddenly the atmosphere deteriorated and some people started protesting against देश</t>
  </si>
  <si>
    <t>On Thursday West Bengal Chief Minister Mamata Banerjee was invited by Oxford Universitys Kellogg College to speak on the social development of women children and the underprivileged As she began her speech some protesters suddenly interrupted her</t>
  </si>
  <si>
    <t>http://twitter.com/rpgBHARAT/status/1852059659378790547</t>
  </si>
  <si>
    <t>12:16:47 AM</t>
  </si>
  <si>
    <t>For the past two years thousands of bombs were exploded in the RussiaUkraine war and the IsraelPalestineIran war Neither the green house nor the ozone layer was harmed AntiHindus say that the atmosphere gets polluted just by bursting firecrackers one day in a year They are against every festival of Hinduism</t>
  </si>
  <si>
    <t>https://hindi.downtoearth.org.in/climate-change/the-ozone-hole-is-healing-thanks-to-global-reduction-of-cfcs</t>
  </si>
  <si>
    <t>7:56:28 PM</t>
  </si>
  <si>
    <t>क्लोरोफ्लोरोकार्बन में गिरावट के कारण भर रही है धरती के 'सुरक्षा कवच' में आई दरार</t>
  </si>
  <si>
    <t>A new study by the Massachusetts Institute of Technology MIT confirms that the ozone layer over Antarctica is recovering This is direct evidence of efforts by people around the world to reduce harmful chemicals that damage the ozone layer</t>
  </si>
  <si>
    <t>http://twitter.com/sanjivkumar949/status/1847310081202835488</t>
  </si>
  <si>
    <t>9:43:39 PM</t>
  </si>
  <si>
    <t>http://twitter.com/chandreshthak10/status/1853421609626882058</t>
  </si>
  <si>
    <t>6:28:41 PM</t>
  </si>
  <si>
    <t>https://www.indiatv.in/india/national/swami-ramdev-invites-brian-johnson-to-haridwar-patanjali-yog-gram-requests-him-to-find-real-anti-ageing-solutions-2025-02-22-1115151</t>
  </si>
  <si>
    <t>10:06:51 AM</t>
  </si>
  <si>
    <t>स्वामी रामदेव ने ब्रायन जॉनसन को हरिद्वार आने का दिया न्यौता, रियल एंटी-एजिंग समाधान तलाशने का किया अनुरोध</t>
  </si>
  <si>
    <t>Swami Ramdev invites Brian Johnson to Haridwar urges him to explore real antiaging solutions
Swami Ramdev has invited American tech millionaire and antiaging expert Brian Johnson to his Patanjali Yoggram in Haridwar The yoga guru</t>
  </si>
  <si>
    <t>http://twitter.com/suraj_yadav2005/status/1816378445313753543</t>
  </si>
  <si>
    <t>1:12:22 PM</t>
  </si>
  <si>
    <t>Village thieves Thieves are very clever When they steal a buffalo they first remove the bell from its neck Then one thief runs west ringing the bell and the other thieves take the buffalo east The villagers hear the bell and run west and the thief throws the bell and runs away Therefore the villagers only get the bell and the thieves steal the buffalo Our buffalo is concerned with education employment healthcare womens safety transportation law and order corruption potable water farmer protection pollutionfree air and countless other important issues The buffalos bell is about templemosque HinduMuslim Dalitupper caste BihariGujarati NehruPatel greensaffron PakistanChina This is just the story of a buffalo Yes you can go anywhere if you want</t>
  </si>
  <si>
    <t>https://www.jantaserishta.com/delhi-ncr/delhi-police-investigation-intensified-to-implement-grap-phase-iv-due-to-worsening-air-pollution-3652387</t>
  </si>
  <si>
    <t>12:20:12 PM</t>
  </si>
  <si>
    <t>Delhi Police :वायु प्रदूषण के बिगड़ने के कारण GRAP चरण IV लागू करने जांच बढ़ा दी | Delhi Police: Investigation intensified to implement GRAP Phase IV due to worsening air pollution Delhi Police :वायु प्रदूषण के बिगड़ने के कारण GRAP चरण IV लागू करने जांच बढ़ा दी</t>
  </si>
  <si>
    <t>Delhi Delhi In response to deteriorating air quality in the DelhiNCR region the Delhi Police has intensified vehicle checks to enforce the Graded Response Action Plan GRAP Stage IV regulations On Tuesday night officials</t>
  </si>
  <si>
    <t>https://zeenews.india.com/hindi/lifestyle/eye-infection-risk-doubles-due-to-air-pollution-contact-with-pm10-eyes-can-be-damaged-study/2517709</t>
  </si>
  <si>
    <t>12:30:35 AM</t>
  </si>
  <si>
    <t>eye infection risk doubles due to air pollution contact with PM10 eyes can be damaged Study | वायु प्रदूषण से आई इंफेक्शन का खतरा दोगुना, पीएम 10 के संपर्क में आए तो जा सकती हैं आंख; स्टडी</t>
  </si>
  <si>
    <t>Air pollution doubles the risk of eye infections PM10 exposure can lead to eye damage study
In Delhi Mumbai and other major cities where PM10 and other particulate matter levels reach peak levels the risk of eye infections is higher among residents</t>
  </si>
  <si>
    <t>http://twitter.com/Deveshydv07/status/1858541032272531957</t>
  </si>
  <si>
    <t>9:31:26 PM</t>
  </si>
  <si>
    <t>Gas chamber like situation in DelhiNCR Decision to implement GRAP4 after increasing pollution Restrictions will come into effect from 8 am on Monday November 18 2024 Air Pollution Delhi</t>
  </si>
  <si>
    <t>http://twitter.com/akpdelhi84/status/1859155261992185969</t>
  </si>
  <si>
    <t>2:12:10 PM</t>
  </si>
  <si>
    <t>Earlier you used to expect at least something from the Centre now the Centre has been made to disappear are you hesitant to ask what the Centre is doing What have they been doing for last 1 yr And a yr before that And before that Year after year the situation is same Air pollution water pollution in Yamuna but you cant expect one logical answer</t>
  </si>
  <si>
    <t>http://twitter.com/Naarad_Munii_/status/1886731427313803602</t>
  </si>
  <si>
    <t>4:30:00 PM</t>
  </si>
  <si>
    <t>When in India I did end this podcast early due to the bad air quality was a gracious host and we were having a great time The problem was that the room we were in circulated outside air which made the air purifier Id brought with me ineffective Inside the AQI was 130 and PM25 was 75 gm which is equal to smoking 34 cigarettes for 24 hours of exposure This was my third day in India and the air pollution had made my skin break out in rash and my eyes and throat burn Air pollution has been so normalized in India that no one even notices anymore despite the science of its negative effects being well known People would be outside running Babies and small children exposed from birth No one wore a mask which can significantly decrease exposure It was so confusing The evidence shows that India would improve the health of its population more by cleaning up air quality than by curing all cancers I am unsure why Indias leaders do not make air quality a national emergency I dont know what interests money and power keep things the way they are but its really bad for the entire country When I returned to the US my eyes were fresh to see what is normalized to me I saw obesity everywhere 424 of American are obese and because I was around it all the time I had been mostly oblivious to it In many contexts obesity is worse than air pollution in the long term Why wouldnt American leaders declare a national emergency on obesity What interests money and power keep things the way they are but are really bad for the entire country</t>
  </si>
  <si>
    <t>http://twitter.com/AbhimanyuSilwal/status/1856675859551154462</t>
  </si>
  <si>
    <t>5:59:54 PM</t>
  </si>
  <si>
    <t>Send this idiot to Gurgaon or Noida once and see if he wears a mask there too Amid rising pollution in Delhi BJP leader Shehzad Poonawala wore a gas mask He said Delhi has become a gas chamber Gas Mask Air Pollution Smog</t>
  </si>
  <si>
    <t>https://madhyabharat.net/Archieves/2/news-18585.php</t>
  </si>
  <si>
    <t>2:42:49 PM</t>
  </si>
  <si>
    <t>दिल्ली का दम फूला एक्यूआई 400 पार</t>
  </si>
  <si>
    <t>New Delhi For the second consecutive day air pollution levels in the national capital Delhi are in the hazardous category The Air Quality Index AQI crossed 400 this morning With increasing air pollution and cold respiratory distress has increased A haze spread through the capitals air this morning</t>
  </si>
  <si>
    <t>http://twitter.com/TUHINSA98305039/status/1848027508983120091</t>
  </si>
  <si>
    <t>9:14:27 PM</t>
  </si>
  <si>
    <t>Same story every year Why isnt the central government formulating a national plan to control pollution in the capital And why is the Haryana government once again not cooperating with the government in Delhi The Haryana BJP government is responsible for water and air pollution in Delhi</t>
  </si>
  <si>
    <t>http://twitter.com/Rameshdaas1963/status/1858794716025835792</t>
  </si>
  <si>
    <t>2:19:29 PM</t>
  </si>
  <si>
    <t>http://twitter.com/aabid_kataria01/status/1819648660549894606</t>
  </si>
  <si>
    <t>1:47:02 PM</t>
  </si>
  <si>
    <t>The rains are over and the suns fury continues Ive heard about climate change for so many years Now Im experiencing it One halfhour brings cold the next heavy rain and the next intense heat Such weather is especially dangerous for birds and animals This is why many animal species have become extinct</t>
  </si>
  <si>
    <t>https://ntvtelugu.com/national-news/why-so-late-in-implementing-grap4-supreme-court-pulls-up-delhi-govt-over-air-pollution-712585.html</t>
  </si>
  <si>
    <t>12:30:50 PM</t>
  </si>
  <si>
    <t>Why So Late In Implementing Grap4: Supreme Court Pulls Up Delhi Govt Over Air Pollution</t>
  </si>
  <si>
    <t>Delhi Pollution Air pollution in Delhi Supreme Court serious about AAP government
Supreme Court hearing on pollution in Delhi Supreme Court angry with AAP government over worsening air quality Why is there a delay in taking strict measures to prevent air pollution Supri</t>
  </si>
  <si>
    <t>http://twitter.com/AllgoredYadav/status/1793225396537983486</t>
  </si>
  <si>
    <t>3:50:25 PM</t>
  </si>
  <si>
    <t>http://twitter.com/RishiRahar/status/1838833024831492372</t>
  </si>
  <si>
    <t>12:18:51 PM</t>
  </si>
  <si>
    <t>Rightwing is a hateful poison that pollutes even the air Ashok Kashmir doesnt matter to me the ideology will remain the same However those who wear the garb of rightwingers and vote for leftists are even more dangerous</t>
  </si>
  <si>
    <t>http://twitter.com/36gadhiyaBabu/status/1856640851742503208</t>
  </si>
  <si>
    <t>3:40:48 PM</t>
  </si>
  <si>
    <t>Diwali is over then why are people bursting crackers Has Kejriwal been acquitted of the liquor scam Air pollution in Delhi today breaking all limits AQI is 400500600 plus Delhi is a gas chamber thanks to AAP heading to India Gate 915am Will expose AAP</t>
  </si>
  <si>
    <t>http://twitter.com/jago_indiajago/status/1863507667601231931</t>
  </si>
  <si>
    <t>2:27:04 PM</t>
  </si>
  <si>
    <t>Mumbai Air Pollution Winter chill poor air quality lead to respiratory ailments in Mumbai l AQI News</t>
  </si>
  <si>
    <t>http://twitter.com/Netrapa42542710/status/1867600067344904301</t>
  </si>
  <si>
    <t>9:28:49 PM</t>
  </si>
  <si>
    <t>https://www.anandabazar.com/india/air-pollution-level-in-lucknow-and-patna-very-poor-comes-after-delhi-dgtl/cid/1561395</t>
  </si>
  <si>
    <t>11:14:09 AM</t>
  </si>
  <si>
    <t>Air Pollution in Indian Cities | Air Pollution level in Lucknow and Patna very poor, comes after Delhi dgtl - Anandabazar</t>
  </si>
  <si>
    <t>Pollution levels in Delhi have reached very severe levels in the last few days On Tuesday the air quality index AQI in the capital crossed 500 With that Delhi has emerged as the most polluted city in the country However while the entire country is talking about Delhis pollution</t>
  </si>
  <si>
    <t>https://www.timesnowhindi.com/cities/kal-ka-mausam-12-march-2025-kal-ka-mausam-kaisa-rahega-delhi-ncr-rajasthan-bihar-up-himachal-jammu-kashmir-tapman-main-heatwave-cold-day-storm-rain-ka-alert-jari-article-118885785</t>
  </si>
  <si>
    <t>4:00:03 PM</t>
  </si>
  <si>
    <t>Kal Ka Mausamm (कल का मौसम कैसा रहेगा), 12 March 2025: Aaj Aur Kal ka Mausam kaisa Rahega, lightning, Rain Alert, Thunderstorm, hailstorm Alert, Himachal Kashmir cold day, Heatwave, Sunburn Alert in South, 12 मार्च का मौसम कैसा रहेगा। गर्मी का मौसम, बारिश का पता कैसे चलता है, लू की खबर, मानसून कितना है | Times Now Navbharat</t>
  </si>
  <si>
    <t>Tomorrows Weather 12 March 2025 How will the weather be tomorrow Aaj Aur Kal ka Mausam kaisa Rahega A new western disturbance is going to become active in the plains including the hilly states from the night of 12 March due to which Uttar Pradesh DelhiNCR HaryanaPunjab</t>
  </si>
  <si>
    <t>http://twitter.com/vikas_officials/status/1848080088803561504</t>
  </si>
  <si>
    <t>12:43:23 AM</t>
  </si>
  <si>
    <t>http://twitter.com/JPushkar286190/status/1834514423089598762</t>
  </si>
  <si>
    <t>2:18:16 PM</t>
  </si>
  <si>
    <t>I have spent almost 8 years of my life in Gautam Buddha Nagar Greater Noida and I can say with confidence that if I am given the option to live in one city in the whole of India then without any doubt I would prefer to live in Greater Noida Many thanks to sister ji that on one hand while cities are developing on the other hand they are struggling with the lack of natural resources like trees plants etc In such a situation the air there is getting polluted In such a situation the amount of praise that sister Mayawati ji has done for the conservation of natural resources along with development is less Along with this future governments should also take inspiration from such cities and develop new cities Jai Bhim Jai Bharat Jai Constitution Sorry for the error Navneet Kumar</t>
  </si>
  <si>
    <t>http://twitter.com/pkadvo07/status/1888430758403952687</t>
  </si>
  <si>
    <t>9:02:32 AM</t>
  </si>
  <si>
    <t>http://twitter.com/kddc007/status/1793193763860320269</t>
  </si>
  <si>
    <t>1:44:43 PM</t>
  </si>
  <si>
    <t>https://www.jagran.com/lifestyle/health-five-vitamin-women-should-include-in-their-diet-after-30s-to-stay-healthy-and-fit-23820941.html</t>
  </si>
  <si>
    <t>12:08:00 PM</t>
  </si>
  <si>
    <t>30 की उम्र के बाद महिलाओं के लिए जरूरी है खास देखभाल, हेल्दी रहने के लिए डाइट में शामिल करें 5 विटामिन - five vitamin women should include in their diet after 30s to stay healthy and fit</t>
  </si>
  <si>
    <t>Women need special care after the age of 30 Include these 5 vitamins in your diet to stay healthy
After the age of 30 womens bodies change significantly Therefore their health requires special care Therefore to stay healthy its important to include the necessary vitamins in your body</t>
  </si>
  <si>
    <t>http://twitter.com/VijayDu27456463/status/1859272414506479748</t>
  </si>
  <si>
    <t>9:57:41 PM</t>
  </si>
  <si>
    <t>Every year a new promise every year a new deception and the voters of Delhi intoxicated with alcohol and on top of that rewadis What did Delhi get by making an engineer the CM Pollution everywhere air water rivers drains Look at the intelligence of Sir ji he set the mountain of garbage on fire the mountain got burnt but the smoke is killing the people It is not right to doubt the system of IIT still one thing keeps coming to the mind that did pass by studying or by some other means</t>
  </si>
  <si>
    <t>http://twitter.com/Bharat__Dass/status/1807374287390609415</t>
  </si>
  <si>
    <t>4:53:04 PM</t>
  </si>
  <si>
    <t>http://twitter.com/pckochar/status/1848538517477200308</t>
  </si>
  <si>
    <t>7:05:01 AM</t>
  </si>
  <si>
    <t>Hardcore hawala operator respected Jain sahab says that only he could have cleaned the Yamuna he would have made all the pollution disappear through hawala The Yamuna hasnt been cleaned but no one knows where the seven thousand crores were spent This is called a hard core hawala operator corrupt</t>
  </si>
  <si>
    <t>http://twitter.com/shammi33/status/1860560533398671620</t>
  </si>
  <si>
    <t>11:16:13 AM</t>
  </si>
  <si>
    <t>http://twitter.com/sbaskar234/status/1879993117979603107</t>
  </si>
  <si>
    <t>2:14:22 AM</t>
  </si>
  <si>
    <t>Like Modi Kejriwal is also spreading lies He said he would eradicate corruption Did he eradicate it He said he would make Delhi like Paris Did he Neither Kejriwal nor BJP can do the same as the plans given to Delhi by Congress Chief Minister Sheila Dikshit Air pollution water pollution land pollution law and order issues water scarcity do we need to fix all these Delhiites reelect Congress Give your votes to Congress candidates</t>
  </si>
  <si>
    <t>http://twitter.com/pardhansji/status/1851264529549623681</t>
  </si>
  <si>
    <t>7:37:13 PM</t>
  </si>
  <si>
    <t>Animals are very scared of firecrackers they cause air pollution theres a lot of noise around Diwali can be celebrated with love even without all this Some fake Hindus are now after Rajpal Yadav over this very issue Did say something wrong</t>
  </si>
  <si>
    <t>http://twitter.com/Mrs_Tyagiji/status/1779032145719353358</t>
  </si>
  <si>
    <t>11:51:31 AM</t>
  </si>
  <si>
    <t>One does not find peace in concrete houses A house with a roof of straw Mud houses Farms and barns Mind resides in suffocating breaths Poisonous air Polluted water Body gets tired The days of childhood Now I cant see it except in memories The call of the cuckoo swinging in the gardens Where can one find peace of the heart in cities One does not find peace in concrete houses</t>
  </si>
  <si>
    <t>http://twitter.com/satyenders953/status/1846109248083972129</t>
  </si>
  <si>
    <t>2:11:58 PM</t>
  </si>
  <si>
    <t>http://twitter.com/daas_pramod/status/1809794860817186889</t>
  </si>
  <si>
    <t>9:11:33 AM</t>
  </si>
  <si>
    <t>http://twitter.com/RohitMishra2024/status/1906345376572936420</t>
  </si>
  <si>
    <t>7:28:50 PM</t>
  </si>
  <si>
    <t>What was happening in Europe and America till yesterday has now started in Vishwagurus India too Chemtrails are releasing harmful aerosols into the air Are we animals in a lab being experimented on Chandigarh Sector 40 07 March 2025 407 pm</t>
  </si>
  <si>
    <t>https://www.livehindustan.com/ncr/ghaziabad/story-air-pollution-causes-30-increase-in-respiratory-patients-in-ghaziabad-hospitals-201732626443781.html</t>
  </si>
  <si>
    <t>6:37:28 PM</t>
  </si>
  <si>
    <t>जहरीली हवा से सरकारी अस्पतालों में सांस के मरीज 30 फीसदी तक बढ़े</t>
  </si>
  <si>
    <t>Ghaziabad Toxic air has led to a 30 increase in respiratory patients in government hospitals The districts AQI is extremely poor This is resulting in more patients suffering from coughs shortness of breath and eye irritation Currently the need for patient admissions is low</t>
  </si>
  <si>
    <t>https://www.loksatta.com/mumbai/mumbai-what-action-was-taken-to-reduce-air-pollution-caused-by-traffic-high-court-orders-government-to-submit-details-mumbai-print-news-ssb-93-4445986/</t>
  </si>
  <si>
    <t>मुंबई : रहदारीमुळे होणारे वायू प्रदूषण कमी करण्यासाठी काय कारवाई केली ? तपशील सादर करण्याचे उच्च न्यायालयाचे सरकारला आदेश | Mumbai: What action was taken to reduce air pollution caused by traffic? High Court orders government to submit details</t>
  </si>
  <si>
    <t>Mumbai What action has been taken to reduce air pollution caused by traffic High Court orders government to submit details
Taking serious note of air pollution in Mumbai a special bench of Chief Justice Devendra Kumar Upadhyay and Justice Girish Kulkarni</t>
  </si>
  <si>
    <t>https://www.jagran.com/top-deals/electronics/air-conditioner-best-o-general-ac-top-rated-models-for-effortless-cooling-in-summer-season-23695399.html</t>
  </si>
  <si>
    <t>4:51:00 PM</t>
  </si>
  <si>
    <t>गर्मी को मुंहतोड़ जवाब देने के लिए O General AC आ गया सबसे सस्ता दाम में सर्दी और गर्मी दोनों का है जुगाड़ - Best O General AC Top Rated Models For Effortless Cooling in Summer Season ( April 2024)</t>
  </si>
  <si>
    <t>To give a befitting reply to the heat O General AC is available at the lowest price offering a solution for both winter and summer
The heat will no longer be a threat as O General AC has introduced the best cooling technology which will save 40 to 90 percent of electricity and cool your home in minutes</t>
  </si>
  <si>
    <t>http://twitter.com/JabarSi99039493/status/1850403762860396722</t>
  </si>
  <si>
    <t>10:36:50 AM</t>
  </si>
  <si>
    <t>http://twitter.com/evarthalu/status/1852956291117027465</t>
  </si>
  <si>
    <t>11:39:40 AM</t>
  </si>
  <si>
    <t>Pollution is increasing in Delhi Air quality has dropped significantly</t>
  </si>
  <si>
    <t>http://twitter.com/RogerBinny__/status/1898625555677012421</t>
  </si>
  <si>
    <t>12:13:01 PM</t>
  </si>
  <si>
    <t>http://twitter.com/LALITMOHANDAS12/status/1858850955464163460</t>
  </si>
  <si>
    <t>6:02:58 PM</t>
  </si>
  <si>
    <t>http://twitter.com/Ycpithre/status/1863510368708141443</t>
  </si>
  <si>
    <t>2:37:48 PM</t>
  </si>
  <si>
    <t>A pollutionfree future begins with collective responsibility The Andhra Pradesh Government is taking proactive measures to reduce industrial air and water pollution while promoting sustainable practices at the individual level With the establishment of Solid and Liquid Resource Management SLRM units across the state let us unite to protect the motherland and create a lasting positive impact Bhupender Yadav BJP Ministry of Environment Forest Climate Change Government of India A pollutionfree future begins with collective responsibility The Andhra Pradesh Government is taking proactive measures to reduce industrial air and water pollution while promoting sustainable practices at the individual level With the establishment of Solid and Liquid Resource Management SLRM units across the state let us unite to protect Mother Earth and create a lasting positive impact</t>
  </si>
  <si>
    <t>http://twitter.com/GaribDass358131/status/1848715328907272487</t>
  </si>
  <si>
    <t>6:47:36 PM</t>
  </si>
  <si>
    <t>https://zeenews.india.com/hindi/lifestyle/30-percent-indians-are-at-risk-of-allergies-concern-hiked-due-to-change-in-weather-and-increase-in-pollen/2219211</t>
  </si>
  <si>
    <t>3:08:38 PM</t>
  </si>
  <si>
    <t>30% भारतीयों को एलर्जी का खतरा, मौसम बदलने और परागकणों में वृद्धि से बढ़ी चिंता</t>
  </si>
  <si>
    <t>30 of Indians are at risk of allergies a growing concern due to changing weather and increased pollen counts
An allergy is a condition in which the body misinterprets a harmless substance as harmful and reacts to it This reaction can lead to a range of symptoms
Allergy in India</t>
  </si>
  <si>
    <t>http://twitter.com/priyanka_dashi/status/1850924041776808345</t>
  </si>
  <si>
    <t>9:04:14 PM</t>
  </si>
  <si>
    <t>https://samacharnama.com/gadgetsandtech/latest-launch/xiaomi-launches-mijia-air-purifier-5-pro-with-6layer-filter/cid15855156.htm</t>
  </si>
  <si>
    <t>11:15:04 AM</t>
  </si>
  <si>
    <t>6 लियर फिल्टर के साथ Xiaomi इ लॉन्च किया Mijia Air Purifier 5 Pro, सिर्फ इतने रूपए में मिलेगी शुद्ध हवा</t>
  </si>
  <si>
    <t>Tech News Desk Xiaomi has launched its latest air purifier the Mijia Air Purifier 5 Pro It succeeds the previous Mijia Air Purifier 5 It features a dual fan system and can deliver up to 13333 liters of clean air per minute The company hasnt revealed the capacity</t>
  </si>
  <si>
    <t>http://twitter.com/proudveggi/status/1888270544757526604</t>
  </si>
  <si>
    <t>10:25:54 PM</t>
  </si>
  <si>
    <t>https://www.anandabazar.com/india/what-is-the-pollution-condition-of-kolkata-after-delhi-and-patna-dgtl/cid/1562592</t>
  </si>
  <si>
    <t>10:10:13 AM</t>
  </si>
  <si>
    <t>Delhi Air Pollution | What is the pollution condition of Kolkata after Delhi and Patna dgtl - Anandabazar</t>
  </si>
  <si>
    <t>Delhi has the worst pollution situation in the country There was no sign of improvement in the situation on Sunday either The Air Quality Index AQI is sometimes fluctuating between terrible and very poor levels There is smog along with it On Sunday</t>
  </si>
  <si>
    <t>http://twitter.com/RameshG1509/status/1798228473846395062</t>
  </si>
  <si>
    <t>11:10:52 AM</t>
  </si>
  <si>
    <t>http://twitter.com/MonikaMonisrsh/status/1850500478649475449</t>
  </si>
  <si>
    <t>5:01:09 PM</t>
  </si>
  <si>
    <t>http://twitter.com/Chhabiy/status/1858541296794652822</t>
  </si>
  <si>
    <t>9:32:29 PM</t>
  </si>
  <si>
    <t>https://www.prabhatkhabar.com/state/jharkhand/dhanbad/sushi-outsourcing-project-news</t>
  </si>
  <si>
    <t>10:32:42 PM</t>
  </si>
  <si>
    <t>Dhanbad News : सुशी आउटसोर्सिंग परियोजना विस्तार के लिए सर्वे करने टीम का विरोध</t>
  </si>
  <si>
    <t>Dhanbad News On Friday a survey team led by Jharia CO and Jorapokhra Police Station Officer Rajesh Prakash Sinha arrived to measure the land for the expansion of the Sushi Outsourcing Project which operates adjacent to the Bagdigi settlement and Sharafatpur settlement Upon receiving this information</t>
  </si>
  <si>
    <t>http://twitter.com/Prashan80195915/status/1839176679035428965</t>
  </si>
  <si>
    <t>11:04:25 AM</t>
  </si>
  <si>
    <t>Happy World Environmental Health Day This day is to focus on climate change food security and air and water quality We must be proactive in fulfilling our responsibility to nature especially through tree planting</t>
  </si>
  <si>
    <t>https://www.jagran.com/delhi/new-delhi-city-ncr-delhi-pollution-level-aqi-in-mundka-was-recorded-at-637-and-the-situation-remained-severe-in-many-areas-23839016.html</t>
  </si>
  <si>
    <t>7:33:00 AM</t>
  </si>
  <si>
    <t>Delhi Pollution: दिल्ली में सांसों पर संकट, बेहद गंभीर श्रेणी में पहुंचा AQI; देखें पूरे NCR का हाल - Delhi Pollution Level AQI in Mundka was recorded at 637 and the situation remained severe in many areas</t>
  </si>
  <si>
    <t>Delhi Pollution Delhi faces breathing difficulties AQI reaches the severe category see the situation across the NCR
Delhi Pollution Level Air quality in Delhi remained in the severe category today causing breathing difficulties and sore throats</t>
  </si>
  <si>
    <t>https://www.timesnowhindi.com/cities/kal-ka-mausam-31-december-2024-aaj-aur-kal-ka-mausam-kaisa-rahega-noida-greater-noida-ghaziabad-gurugram-and-faridabad-mein-mausam-vibhag-ka-alert-jari-liveblog-116780362</t>
  </si>
  <si>
    <t>5:40:11 AM</t>
  </si>
  <si>
    <t>Kal Ka Mausamm (कल का मौसम कैसा रहेगा), 31 DEC 2024: Aaj Aur Kal ka Mausam kaisa Rahega Noida, Greater Noida, Ghaziabad, Gurugram and Faridabad| नॉएडा में बारिश, गलन और शीतलहर से लुढ़का दिल्ली का पारा | Times Now Navbharat</t>
  </si>
  <si>
    <t>Live Updates
Tomorrows Weather December 31st Date Rain and hailstorms wreaked havoc in these states cold wave and fog increased headaches IMD issues major alert
Tomorrows Weather December 31st 2024 IMD Winter Weather Forecast Today Winter Weather Todays Weather Department</t>
  </si>
  <si>
    <t>http://twitter.com/ravivalipi9/status/1863545024589509077</t>
  </si>
  <si>
    <t>4:55:31 PM</t>
  </si>
  <si>
    <t>https://www.khaskhabar.com/lifestyle/health/lifestyle-wrong-use-of-mask-can-cause-serious-damage!-news-hindi-1-684682-KKN.html</t>
  </si>
  <si>
    <t>6:50:00 AM</t>
  </si>
  <si>
    <t>मास्क के गलत इस्तेमाल से हो सकते हैं गंभीर नुकसान !-Khaskhabar</t>
  </si>
  <si>
    <t>Improper use of masks can cause serious harm
New Delhi Pollution levels in Delhi and surrounding areas are continuously increasing seriously affecting the health of citizens Mask use has increased to protect against air pollution but</t>
  </si>
  <si>
    <t>http://twitter.com/gkmishra79/status/1789173654393356294</t>
  </si>
  <si>
    <t>11:30:15 AM</t>
  </si>
  <si>
    <t>It would have been great if all the political parties of the three neighboring countries had come together on the issue of and ended it but unfortunately leave alone ending it even the big leaders do not seem ready to have a big discussion on it during the election season The three most polluted countries of the world are located next to each other These three countries are Bangladesh India and Pakistan The air quality in these three countries was found to be the worst last year</t>
  </si>
  <si>
    <t>http://twitter.com/kafir202/status/1888224188269273371</t>
  </si>
  <si>
    <t>7:21:42 PM</t>
  </si>
  <si>
    <t>http://twitter.com/rcgarg7/status/1850473721732927675</t>
  </si>
  <si>
    <t>3:14:50 PM</t>
  </si>
  <si>
    <t>When I gave knowledge on Diwali I was given a secular treatment early in the morning I had gone for a walk early in the morning I met the brother of an acquaintance on the bypass with him was an uncle of about 45 and his daughter of about 25 Ram Ram Shyam Shyam After that we started talking about the benefits of walking then in the middle the uncle said that even walking for twofour days on Diwali will be harmful the air will get polluted the lungs will get spoilt there will be breathing problems etc etc The daughter was also supporting me in full form I being short tempered first I asked the girl that so what were you saying that you dont burst crackers she said no I said you must not play with colours also she said no I said you must not fly kites also she said no I said do you swing she said no I asked can you make rangoli she said no you apply mehndi She comes and said no I said you keep fast for entire Navratri she said no have you ever gone for Ganesh Visarjan she said no I said you must not be keeping Karvachauth because you are a virgin you would not even know about Mauni Amavasya and when you have nothing to do then what will you do by staying alive so this time inhale the smoke of the firecracker properly through the pipe and get rid of it because I dont think it makes any difference whether you are on earth or not then I got a face Uncle said son nowadays children are busy in studies where do they get time I gave a simple answer to Uncle Uncle I have found an old age home why should anyone say that I said the family in which there are no customs traditions world civilization and festivals the elders of that house spend their old age in old age home only Uncle made a face walked on tiptoe whispering with his mouth closed</t>
  </si>
  <si>
    <t>http://twitter.com/MadhuJangra1970/status/1888248402778931414</t>
  </si>
  <si>
    <t>8:57:55 PM</t>
  </si>
  <si>
    <t>https://kharinews.com/347-2/</t>
  </si>
  <si>
    <t>9:35:53 AM</t>
  </si>
  <si>
    <t>दिल्ली में कम नहीं हो रहा वायु प्रदूषण, 347 दर्ज किया गया औसत एक्यूआई</t>
  </si>
  <si>
    <t>New Delhi Nov 11 IANS Air pollution continues to worsen in the national capital Delhi The average air quality index AQI was recorded at 347 on Monday
According to the Central Pollution Control Board CPCB the capital Delhi</t>
  </si>
  <si>
    <t>https://www.pravakta.com/concern-about-average-age-decreasing-due-to-suffocation/</t>
  </si>
  <si>
    <t>5:22:11 PM</t>
  </si>
  <si>
    <t>घुटती सांसों से कम होती औसत आयु की चिन्ता</t>
  </si>
  <si>
    <t>Lalit Garg The air pollution crisis is a nationwide problem in India This concern is heightened by a recent report from the University of Chicago which states that air pollution is contributing to a decline in life expectancy in India This includes lung damage</t>
  </si>
  <si>
    <t>https://asiannews.in/air-pollution-in-delhi-ncr-aqi-above-500-in-noida-delhi-ghaziabad-gurugram-faridabad-today-weather-update/</t>
  </si>
  <si>
    <t>8:42:58 AM</t>
  </si>
  <si>
    <t>Air Pollution in Delhi NCR AQI above 500 in noida delhi ghaziabad gurugram faridabad today weather update</t>
  </si>
  <si>
    <t>Air Pollution in DelhiNCR Air pollution in DelhiNCR has increased peoples problems The Air Quality Index AQI has reached dangerous levels The worst problems are in Noida Ghaziabad and Gurugram Even on Tuesday November 19 2024</t>
  </si>
  <si>
    <t>http://twitter.com/diptiranjan20/status/1858543661031531011</t>
  </si>
  <si>
    <t>9:41:53 PM</t>
  </si>
  <si>
    <t>http://twitter.com/ChinuOfficial/status/1852020569358705052</t>
  </si>
  <si>
    <t>9:41:27 PM</t>
  </si>
  <si>
    <t>https://www.aajtak.in/education/news/story/caqm-air-quality-allows-delhi-ncr-schools-to-hold-classes-in-hybrid-mode-ntc-rpti-2106670-2024-11-25</t>
  </si>
  <si>
    <t>11:05:19 PM</t>
  </si>
  <si>
    <t>Delhi-NCR में हाइब्रिड मोड में चलेंगी कक्षाएं, SC के निर्देश के बाद CAQM ने जारी किया आदेश | CAQM Air quality allows Delhi NCR schools to hold classes in hybrid mode ntc</t>
  </si>
  <si>
    <t>Following a hearing in the Supreme Court the Commission for Air Quality Management CAQM issued an important order on Monday The order mandated that state governments implement a hybrid model of instruction in schools and colleges in DelhiNCR wherever possible</t>
  </si>
  <si>
    <t>https://www.tv9hindi.com/state/minister-atishi-bjp-supporters-vandalized-delhi-jal-board-police-should-file-fir-2674495.html</t>
  </si>
  <si>
    <t>5:04:34 PM</t>
  </si>
  <si>
    <t>BJP समर्थकों ने दिल्ली जल बोर्ड में की तोड़फोड़, मंत्री आतिशी ने कहा पुलिस दर्ज करे FIR | Minister Atishi BJP supporters vandalized Delhi Jal Board Police should file FIR</t>
  </si>
  <si>
    <t>BJP supporters vandalized the Delhi Jal Board office Minister Atishi said the police should file an FIR
A political battle is underway between the Aam Aadmi Party and the BJP over the water crisis in Delhi Meanwhile an incident of vandalism has occurred at the Delhi Jal Board office Minister Atishi</t>
  </si>
  <si>
    <t>http://twitter.com/yparakash/status/1888305046410203561</t>
  </si>
  <si>
    <t>12:43:00 AM</t>
  </si>
  <si>
    <t>http://twitter.com/sktomardas/status/1860977152717451449</t>
  </si>
  <si>
    <t>2:51:43 PM</t>
  </si>
  <si>
    <t>https://www.theindiadaily.com/india/delhi-government-decided-to-operate-all-primary-schools-in-online-mode-due-to-severe-air-pollution-news-54271</t>
  </si>
  <si>
    <t>9:33:01 PM</t>
  </si>
  <si>
    <t>दिल्ली में ऑनलाइन मोड में संचालित होंगे प्राइमरी स्कूल, घातक वायु प्रदूषण के मद्देनजर प्रदेश सरकार ने लिया फैसला | delhi government decided to operate all primary schools in online mode due to severe air pollution</t>
  </si>
  <si>
    <t>Primary schools in Delhi will operate online a decision taken by the state government in light of deadly air pollution
In light of the deadly air pollution the Delhi government has decided to operate all primary schools in the state online The</t>
  </si>
  <si>
    <t>http://twitter.com/sakshinews/status/1852225394424057867</t>
  </si>
  <si>
    <t>11:15:21 AM</t>
  </si>
  <si>
    <t>Heavy Air Pollution in Delhi Yamuna River Yamuna is foaming with pollution</t>
  </si>
  <si>
    <t>https://hindi.moneycontrol.com/news/india/trends/delhi-weather-update-rain-changes-the-weather-showers-expected-today-and-tomorrow-forecast-till-march-7-1960259.html</t>
  </si>
  <si>
    <t>8:11:38 AM</t>
  </si>
  <si>
    <t>Delhi Weather Update: हल्की बारिश से बढ़ी ठंडक, दिल्ली-एनसीआर में अगले 48 घंटे कैसा रहेगा मौसम</t>
  </si>
  <si>
    <t>Delhi Weather Update Light rain brings coolness what will the weather be like in DelhiNCR for the next 48 hours
Delhi Weather Update Due to a western disturbance in North India many areas including Delhi witnessed light rain and cloud movement Maximum temperatures dropped while</t>
  </si>
  <si>
    <t>http://twitter.com/mlsaini001/status/1860940114211307871</t>
  </si>
  <si>
    <t>12:24:32 PM</t>
  </si>
  <si>
    <t>https://www.amarujala.com/photo-gallery/utility/delhi-air-pollution-protecting-tips-yourself-from-delhi-ncr-poor-air-quality-2024-11-04</t>
  </si>
  <si>
    <t>9:28:27 AM</t>
  </si>
  <si>
    <t>Delhi Air Pollution: Protecting Tips Yourself From Delhi Ncr Poor Air Quality | दिल्ली की प्रदूषित हवा से सावधान:जा रहे हैं घर से बाहर, तो इन तरीकों से करें खुद का बचाव</t>
  </si>
  <si>
    <t>Summary
Air quality in Delhi and its surrounding areas has reached the very poor category This is causing significant problems for people going out of their homes Therefore if you are going to work school college etc you may want to keep a few things in mind</t>
  </si>
  <si>
    <t>https://www.sachkahoon.com/a-challenge-managing-global-urbanization/</t>
  </si>
  <si>
    <t>3:19:08 PM</t>
  </si>
  <si>
    <t>Global Urbanization: एक चुनौती, वैश्विक शहरीकरण प्रबंधन!</t>
  </si>
  <si>
    <t>In the current era of science and technology a rapidly changing environment has seen more people moving to cities There is a growing belief that moving to cities can improve living standards and provide better opportunities However rural areas still have their own rich</t>
  </si>
  <si>
    <t>https://hindi.dailykiran.com/ali-fazal-expressed-concern-over-air-pollution-need-for-strict-rules/</t>
  </si>
  <si>
    <t>9:03:35 AM</t>
  </si>
  <si>
    <t>वायु प्रदूषण पर अली फजल ने जताई चिंता, बोले- ‘सख्त नियम की जरूरत’</t>
  </si>
  <si>
    <t>Mumbai February 12 Actor Ali Fazal has expressed concern about the increasing air pollution problem He described it as dangerous not only for children but also for the elderly Fazal believes that this problem will not end until the government enacts strict laws and regulations against pollution</t>
  </si>
  <si>
    <t>https://www.vnationnews.com/pollution-again-reaches-dangerous-level-in-delhi-ncr-aqi-crosses-400/</t>
  </si>
  <si>
    <t>दिल्ली-NCR में फिर खतरनाक स्तर पर पहुंचा प्रदूषण, 400 के पार पहुंचा AQI</t>
  </si>
  <si>
    <t>New Delhi Pollution in DelhiNCR has once again reached dangerous levels The AQI in the capital Delhi reached 450 by 715 am on Wednesday According to data from the Central Pollution Control Board the air quality in the capital Delhi at 715 am on Wednesday</t>
  </si>
  <si>
    <t>http://twitter.com/NareshS84382545/status/1850783123623022791</t>
  </si>
  <si>
    <t>11:44:17 AM</t>
  </si>
  <si>
    <t>http://twitter.com/MJ_the_myth/status/1793225994264097247</t>
  </si>
  <si>
    <t>3:52:48 PM</t>
  </si>
  <si>
    <t>https://bharattimes.co.in/mp-up-%e0%a4%b8%e0%a4%ae%e0%a5%87%e0%a4%a4-6-%e0%a4%b0%e0%a4%be%e0%a4%9c%e0%a5%8d%e0%a4%af%e0%a5%8b%e0%a4%82-%e0%a4%ae%e0%a5%87%e0%a4%82-%e0%a4%98%e0%a4%a8%e0%a5%87-%e0%a4%95%e0%a5%8b%e0%a4%b9/</t>
  </si>
  <si>
    <t>8:30:04 AM</t>
  </si>
  <si>
    <t>MP-UP समेत 6 राज्यों में घने कोहरे का अलर्ट: कानपुर-गोरखपुर में विजिबिलिटी 500 मीटर; राजस्थान के माउंट आबू में तापमान 5°</t>
  </si>
  <si>
    <t>Hindi News National MP UP IMD Weather Update Rajasthan Kanpur Visibility Delhi Cold Wave Fog Alert
New DelhiBhopalJaipur 3 minutes ago
Copy link
The impact of cold and dense fog is steadily increasing in the northern Indian states The Meteorological Department has said</t>
  </si>
  <si>
    <t>http://twitter.com/prof_cactus/status/1888394682440503671</t>
  </si>
  <si>
    <t>6:39:11 AM</t>
  </si>
  <si>
    <t>http://twitter.com/Drake_mish98/status/1904929092497227901</t>
  </si>
  <si>
    <t>9:41:02 PM</t>
  </si>
  <si>
    <t>http://twitter.com/MrsJyotisSharma/status/1775551711287066809</t>
  </si>
  <si>
    <t>9:21:30 PM</t>
  </si>
  <si>
    <t>Air Pollution Ranking Delhi becomes the worlds most polluted capital this is Indias ranking in terms of pollution</t>
  </si>
  <si>
    <t>http://twitter.com/Narendr25121989/status/1859913634992038062</t>
  </si>
  <si>
    <t>4:25:40 PM</t>
  </si>
  <si>
    <t>https://hindidaininksamachar.blogspot.com/2024/06/agra_24.html</t>
  </si>
  <si>
    <t>10:45:22 PM</t>
  </si>
  <si>
    <t>AGRA-कूड़ा प्रबंधन के तहत लोगों को किया जागरूक : पॉलिथिन न करें यूज, घर से लेकर आएं थैला.....</t>
  </si>
  <si>
    <t>AGRA Under waste management people were made aware Do not use polythene bring a bag from home AGRA Under waste management people were made aware Do not use polythene bring a bag from home
Agra On the instructions of Municipal Commissioner Ankit Khandelwal 15</t>
  </si>
  <si>
    <t>https://zeenews.india.com/hindi/zeesalaam/news/delhi-aqi-condition-worsen-some-areas-reported-above-400/2503919</t>
  </si>
  <si>
    <t>10:29:54 AM</t>
  </si>
  <si>
    <t>Delhi AQI: दिल्ली में जहरीली हुई हवा, इन इलाकों में एक्यूआई 400 से ऊपर</t>
  </si>
  <si>
    <t>Delhi AQI Delhis air quality turns toxic with AQI above 400 in these areas
Delhi AQI Air quality in Delhi continues to deteriorate Many people are complaining of sore throats The AQI has reached above 400 in several areas of the national capital Read the full report
Delhi</t>
  </si>
  <si>
    <t>http://twitter.com/Parja1Premsr59/status/1888244783417884745</t>
  </si>
  <si>
    <t>8:43:32 PM</t>
  </si>
  <si>
    <t>http://twitter.com/debuggingworld/status/1888220955102916723</t>
  </si>
  <si>
    <t>7:08:51 PM</t>
  </si>
  <si>
    <t>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</si>
  <si>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http://twitter.com/brijjeshshuklaa/status/1793508943148519917</t>
  </si>
  <si>
    <t>10:37:08 AM</t>
  </si>
  <si>
    <t>https://www.livehindustan.com/ncr/strict-action-on-violation-harit-ratna-award-for-better-work-gopal-rai-delhi-ncr-air-pollution-201728519219034.html</t>
  </si>
  <si>
    <t>5:51:03 AM</t>
  </si>
  <si>
    <t>उल्लंघन पर सख्ती, बेहतर काम पर हरित रत्न अवॉर्ड; गोपाल राय ने बताया प्रदूषण से कैसे निपटेगी सरकार</t>
  </si>
  <si>
    <t>Training on dust control measures will be provided at 120 construction sites in the capital Environment Minister Gopal Rai announced on Wednesday that agencies performing well will be honored with the Green Ratna Award Meanwhile a 14point guideline has been issued for construction sites</t>
  </si>
  <si>
    <t>http://twitter.com/DelhiComplaint/status/1849093315268075641</t>
  </si>
  <si>
    <t>7:49:35 PM</t>
  </si>
  <si>
    <t>Congratulations to the people of Delhi Delhi is the capital of the country The most polluted capital in the world Corrupt and lazy officials and leaders of Delhi are busy in insulting other states Will the officials and leaders of other states also solve these problems of Delhi Main reasons for increasing pollution in Delhi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Illegal tandoors being used in large numbers in Delhi Burning of garbageplasticindustrial wastecoal etc in Delhi Open burning being done by illegal encroachers by encroaching on the roads and footpaths of Delhi Ban generators being used in large numbers in Delhi Illegal constructions flouting the rules in Delhi Polluting vehicles running on the roads of Delhi Broken roads and dust on the roads of Delhi Negligence in lifting the silt from drainssewers in Delhi Poor garbage disposal system of Delhi Encroachment on forests water bodies parks and green belt areas of Delhi Lots of vacancies and poor inspection in pollution related departments of Delhi Corrupt and lazy officers and leaders of Delhi are enjoying themselves by installing airfilters in their airconditioned houses and offices with the money of the people of Delhi while the common poor people are forced to breathe polluted air and in the end the government shows its achievement by stopping the work of the daily wage labourers who work on a small scale Street No 14 B Tughlakabad Extension Tughlakabad Delhi19 Let us together improve the capital of the country</t>
  </si>
  <si>
    <t>http://twitter.com/VishwajeetNub/status/1857319223833325778</t>
  </si>
  <si>
    <t>12:36:24 PM</t>
  </si>
  <si>
    <t>All the false promises of Kejriwal aka FARZIWAL have broken the patience of Delhiites Yamunaji polluted Air polluted Water polluted Kejriwal and Pollution Company exposed by</t>
  </si>
  <si>
    <t>http://twitter.com/sandeep20240960/status/1859844610631270602</t>
  </si>
  <si>
    <t>11:51:24 AM</t>
  </si>
  <si>
    <t>Thieves throw away the bell and run away with the buffalo The villagers only get the bell and the thieves steal the buffalo Our buffalo is the main issue economy education employment health womens safety transportation and law and order clean water farmer safety pollutionfree air and countless others 2</t>
  </si>
  <si>
    <t>http://twitter.com/Rishabh750581/status/1858558793677701457</t>
  </si>
  <si>
    <t>10:42:01 PM</t>
  </si>
  <si>
    <t>http://twitter.com/sanjuktaparida6/status/1845855239556997578</t>
  </si>
  <si>
    <t>9:22:38 PM</t>
  </si>
  <si>
    <t>http://twitter.com/hanuman1857/status/1869041015547646394</t>
  </si>
  <si>
    <t>8:54:37 PM</t>
  </si>
  <si>
    <t>Importance of Havan Yagya in Sanatan Havan has special significance in Hinduism and Indian culture It is considered extremely beneficial from religious spiritual and scientific perspectives Havan also known as Yagya or Homa is performed by offering special materials havan samagri ghee medicinal herbs etc into the fire Its significance can be understood in the following points 1 Religious Significance Havan is considered a process of offering oblations to the deities through sacred fire It is believed that this pleases the deities and bestows their blessings The chanting of mantras and offerings during havan generate positive energy in the atmosphere 2 Spiritual Significance Havan purifies the mind and soul It helps in spiritual progress through meditation and prayer Chanting mantras increases mental peace and concentration 3 Scientific and Environmental Significance The materials used in havan such as Guggulu camphor turmeric neem wood cow ghee etc purify the atmosphere Scientific research shows that the smoke produced from havan destroys harmful bacteria and toxic elements in the atmosphere Havan increases the oxygen level and makes the environment pure and clean 4 Effect on mental and physical health Chanting of mantras during havan and the flame of fire provides mental peace to the person Medicinal herbs used in havan are helpful in curing diseases It destroys stress anxiety and negative thoughts 5 Social and cultural significance Havan is performed collectively which increases unity and harmony in the society It is considered auspicious in marriage birth house warming and religious events</t>
  </si>
  <si>
    <t>http://twitter.com/bihariimaverick/status/1904898201125347840</t>
  </si>
  <si>
    <t>7:38:17 PM</t>
  </si>
  <si>
    <t>http://twitter.com/Ashutos71708766/status/1850696990725726297</t>
  </si>
  <si>
    <t>6:02:01 AM</t>
  </si>
  <si>
    <t>https://www.bhaskarhindi.com/city/seoni/seoni-news-disposal-of-citys-waste-by-burning-it-1075956</t>
  </si>
  <si>
    <t>12:09:31 PM</t>
  </si>
  <si>
    <t>Seoni News: शहर के कचरे का जलाकर कर रहे विनिष्टिीकरण! ताक पर रख दिए नियम-कायदे</t>
  </si>
  <si>
    <t>The municipal corporations bureaucracy and arbitrariness are increasing rather than decreasing Instead of following rules and regulations government guidelines and provisions are being flouted While the municipal president is surrounded by allegations of corruption the CMO subengineer</t>
  </si>
  <si>
    <t>http://twitter.com/Sunil22244/status/1858439274653221252</t>
  </si>
  <si>
    <t>2:47:05 PM</t>
  </si>
  <si>
    <t>http://twitter.com/prakash73456461/status/1858956506336469230</t>
  </si>
  <si>
    <t>1:02:23 AM</t>
  </si>
  <si>
    <t>Honorable Shri Sahab what a misfortune it is Your Excellency ten thousand bus marshals are dying of hunger for their jobs for the last 13 months today they have been forced to come out on the road ten thousand bus marshals are dying and both the governments are maintaining silence Trial launch of antismog mist spray installed by DDA in Dwarka a sustainable and costeffective way of combating the choking air pollution in the national capital Initial trials have shown encouraging results with air quality improving by 2025 percent in these areas</t>
  </si>
  <si>
    <t>https://rashtrachandika.com/194177/</t>
  </si>
  <si>
    <t>5:46:35 PM</t>
  </si>
  <si>
    <t>गैस चैंबर बनी दिल्ली, NCR में AQI पहुंचा @460; स्मॉग की वजह से तीन बजे ही छिपा सूरज</t>
  </si>
  <si>
    <t>The air in the national capital Delhi and the NCR has become toxic The AQI was already exceeding 400 On Sunday evening the AQI rose to over 460 which falls in the severe category Due to the smog at 3 pm</t>
  </si>
  <si>
    <t>https://hindi.oneindia.com/news/delhi/weather-saves-delhi-to-become-gas-chember-on-this-diwali-1141981.html</t>
  </si>
  <si>
    <t>7:05:55 AM</t>
  </si>
  <si>
    <t>10 साल बाद दिल्ली में दिवाली के अगले दिन की हवा रही सबसे साफ, जानिए वजह</t>
  </si>
  <si>
    <t>Delhi
Delhis air quality the day after Diwali was the cleanest in 10 years find out why
Ankur Singh
Saturday November 2 2024 708 IST
Air quality in Delhi improved significantly the day after Diwali Due to favorable weather conditions Delhis air</t>
  </si>
  <si>
    <t>http://twitter.com/RajLaveena/status/1850430494585876527</t>
  </si>
  <si>
    <t>12:23:03 PM</t>
  </si>
  <si>
    <t>Air quality worsens AQI crosses 400</t>
  </si>
  <si>
    <t>http://twitter.com/RAVIRAN55609918/status/1902995423775621217</t>
  </si>
  <si>
    <t>1:37:19 PM</t>
  </si>
  <si>
    <t>http://twitter.com/Deepakk99863589/status/1888215848483201474</t>
  </si>
  <si>
    <t>6:48:34 PM</t>
  </si>
  <si>
    <t>http://twitter.com/Prashan81775786/status/1850389922160554121</t>
  </si>
  <si>
    <t>9:41:50 AM</t>
  </si>
  <si>
    <t>https://www.prabhatkhabar.com/state/bihar/madhepura/the-mountain-of-garbage-staining-the-beautiful-city</t>
  </si>
  <si>
    <t>10:11:58 PM</t>
  </si>
  <si>
    <t>The mountain of garbage staining the beautiful city</t>
  </si>
  <si>
    <t>Kaunain Bashir Udakishunganj
Mountains of garbage are tarnishing the beauty of Udakishunganj city Its not that no efforts have been made to address this problem Board meetings were held and directives were issued but these too have proven to be in vain</t>
  </si>
  <si>
    <t>http://twitter.com/ChampakChicha/status/1858613477222330813</t>
  </si>
  <si>
    <t>2:19:18 AM</t>
  </si>
  <si>
    <t>http://twitter.com/Shailendra57679/status/1864004692495540649</t>
  </si>
  <si>
    <t>11:22:04 PM</t>
  </si>
  <si>
    <t>Must watch MP raised the important issue of Air Pollution in Parliament and also gave important suggestions to the government</t>
  </si>
  <si>
    <t>https://www.pravakta.com/why-are-slums-not-visible-in-the-map-of-swachh-bharat/</t>
  </si>
  <si>
    <t>3:48:17 PM</t>
  </si>
  <si>
    <t>स्वच्छ भारत के नक़्शे में क्यों नज़र नहीं आती स्लम बस्तियां?</t>
  </si>
  <si>
    <t>Isha Kumari Patna Bihar
For the past few years continuous efforts have been made at the central level to clean the country On one hand the Swachh Bharat Abhiyan is being launched while on the other hand cleanliness surveys are being conducted at the state and city levels</t>
  </si>
  <si>
    <t>https://www.amarujala.com/delhi-ncr/ghaziabad/loni-is-the-most-polluted-among-238-cities-of-the-country-aqi-is-391-ghaziabad-news-c-30-1-gbd1021-601944-2025-03-29</t>
  </si>
  <si>
    <t>12:01:07 AM</t>
  </si>
  <si>
    <t>Loni Is The Most Polluted Among 238 Cities Of The Country, Aqi Is 391 - Ghaziabad News - Ghaziabad News:देश के 238 शहरों में सबसे अधिक प्रदूषित रहा लोनी, एक्यूआई 391</t>
  </si>
  <si>
    <t>Sahibabad Pollution levels in Loni show no signs of abating The AQI here dropped by 47 points on Friday compared to Thursday yet the air remained toxic On the CPCBs SAMEER app Lonis air quality index at 5 pm on Friday was 391</t>
  </si>
  <si>
    <t>http://twitter.com/Gajendr43577349/status/1858783646309601531</t>
  </si>
  <si>
    <t>1:35:30 PM</t>
  </si>
  <si>
    <t>http://twitter.com/sanjai2july/status/1859211037674737715</t>
  </si>
  <si>
    <t>5:53:48 PM</t>
  </si>
  <si>
    <t>http://twitter.com/PhoenixAbhi_/status/1888295160066281597</t>
  </si>
  <si>
    <t>12:03:43 AM</t>
  </si>
  <si>
    <t>https://www.etvbharat.com/hi/!state/delhi-weather-update-today-heat-in-day-light-cold-in-night-know-imd-forecast-delhi-news-dls24100800798</t>
  </si>
  <si>
    <t>8:26:35 AM</t>
  </si>
  <si>
    <t>दिल्ली में गुलाबी ठंड का इंतजार, अक्टूबर के महीने में भी उमस भरी गर्मी</t>
  </si>
  <si>
    <t>New Delhi The heat continues to plague people in DelhiNCR even in October According to the Meteorological Department there is no immediate relief from the heat On Monday the maximum and minimum temperatures in the capital Delhi were recorded above normal
Delhi</t>
  </si>
  <si>
    <t>http://twitter.com/truglob/status/1888380401254592586</t>
  </si>
  <si>
    <t>5:42:26 AM</t>
  </si>
  <si>
    <t>http://twitter.com/singhsatnam2123/status/1789280076154261507</t>
  </si>
  <si>
    <t>6:33:08 PM</t>
  </si>
  <si>
    <t>Air pollution can harm humans by causing diseases allergies and death Ram Rahim Ji encourages farmers to use the leftover stubble as fodder for animals instead of burning it This is known as Protection Campaign</t>
  </si>
  <si>
    <t>http://twitter.com/suniljha899/status/1856195835031146850</t>
  </si>
  <si>
    <t>10:12:28 AM</t>
  </si>
  <si>
    <t>pAAPi pAAPi Toxic foam floats on the surface of Yamuna River in Delhis Kalindi Kunj area Visuals also show a layer of haze in the sky as the air quality remains in the Very Poor category Drone visuals shot between 730 am to 8 am</t>
  </si>
  <si>
    <t>http://twitter.com/Ramchandra91896/status/1853002869651231223</t>
  </si>
  <si>
    <t>2:44:45 PM</t>
  </si>
  <si>
    <t>https://indias.news/famous-doctor-anil-goyal-told-the-surefire-ways-to-avoid-pollution-in-delhi/</t>
  </si>
  <si>
    <t>3:28:11 PM</t>
  </si>
  <si>
    <t>दिल्ली में प्रदूषण से ऐसे बचें, जानेमाने डॉक्टर अनिल गोयल ने बताए अचूक तरीके</t>
  </si>
  <si>
    <t>New Delhi November 2 Pollution in Delhi is at its peak these days The Air Quality Index has surpassed 350 and is hovering around 400 This is bound to cause serious concern for the publics health Renowned Indian doctor Anil Goyal has advised people on how to avoid it</t>
  </si>
  <si>
    <t>http://twitter.com/sumita146636710/status/1872284622362726817</t>
  </si>
  <si>
    <t>7:43:33 PM</t>
  </si>
  <si>
    <t>AAP government fails on every promise even the breath of Delhi residents is not safe they have air conditioners in their homes and left the public to die in polluted air the public knows everything understands everything in the coming elections the public will take account of everyone one by one ji ji ji ji</t>
  </si>
  <si>
    <t>https://lalluram.com/up-lucknow-news-bone-chilling-cold-is-going-to-occur-in-uttar-pradesh-know-the-weather-condition/</t>
  </si>
  <si>
    <t>8:03:08 AM</t>
  </si>
  <si>
    <t>उत्तर प्रदेश में सर्दी का सितम! पड़ने वाली है हाड़ कंपाने वाली ठंड, जानें मौसम का हाल</t>
  </si>
  <si>
    <t>Lucknow The weather in Uttar Pradesh has begun to change since December Severe cold weather is expected to begin in the second week of this month It will begin in western Uttar Pradesh and a significant change in weather will be observed around the 10th During this period</t>
  </si>
  <si>
    <t>http://twitter.com/Talk2Vin0d/status/1859864170885427550</t>
  </si>
  <si>
    <t>1:09:07 PM</t>
  </si>
  <si>
    <t>https://www.amarujala.com/uttar-pradesh/hapur/two-degree-temperature-down-hapur-news-c-135-1-hpr1001-117852-2024-12-09</t>
  </si>
  <si>
    <t>10:05:53 PM</t>
  </si>
  <si>
    <t>Two Degree Temperature Down - Hapur News - Hapur News:बारिश के बाद दो डिग्री गिरा तापमान</t>
  </si>
  <si>
    <t>Hapur The weather suddenly changed and a late Sunday evening rain brought a cool breeze Monday however was a clear day with plenty of sunshine The maximum temperature dropped by two degrees The rain also reduced pollution levels On Monday a</t>
  </si>
  <si>
    <t>http://twitter.com/hridayeshjoshi/status/1884610979549331840</t>
  </si>
  <si>
    <t>8:04:06 PM</t>
  </si>
  <si>
    <t>This video by Banjot Kaur explains the problem of air pollution in a very simple and effective way Banjots reports are deeply hurtful in contrast to her gentle appearance The message of this video also resonates deeply with you reveals how the government denies air pollution deaths publicly but cites internal data linking 17 lakh deaths to pollution in 2019 exposing a contradiction Watch</t>
  </si>
  <si>
    <t>https://hindi.downtoearth.org.in/air/pollution-has-decreased-in-many-cities-including-delhi-faridabad-situation-is-still-worrying-in-bihar</t>
  </si>
  <si>
    <t>6:01:30 PM</t>
  </si>
  <si>
    <t>दिल्ली-फरीदाबाद सहित कई शहरों में घटा प्रदूषण, बिहार में अभी भी चिंताजनक है स्थिति</t>
  </si>
  <si>
    <t>According to data released by the Central Pollution Control Board on February 21 2025 pollution levels in Delhi and surrounding cities have declined Faridabad saw an improvement of 42 points reaching an air quality index of 84 This means that the air quality there has improved from moderate to</t>
  </si>
  <si>
    <t>https://www.htsyndication.com/hindustan-delhi/article/%E0%A4%AE%E0%A5%81%E0%A4%82%E0%A4%AC%E0%A4%88-29-october-2024-%E0%A4%95%E0%A4%BE-%E0%A4%B5%E0%A5%87%E0%A4%A6%E0%A4%B0-%E0%A4%94%E0%A4%B0-aqi:-%E0%A4%A8%E0%A5%8D%E0%A4%AF%E0%A5%82%E0%A4%A8%E0%A4%A4%E0%A4%AE-%E0%A4%A4%E0%A4%BE%E0%A4%AA%E0%A4%AE%E0%A4%BE%E0%A4%A8-27.76degc,-%E0%A4%9C%E0%A4%BE%E0%A4%A8%E0%A5%87%E0%A4%82-%E0%A4%95%E0%A5%88%E0%A4%B8%E0%A4%BE-%E0%A4%B0%E0%A4%B9%E0%A5%87%E0%A4%97%E0%A4%BE-%E0%A4%B6%E0%A4%B9%E0%A4%B0-%E0%A4%AE%E0%A5%87%E0%A4%82-%E0%A4%86%E0%A4%9C-%E0%A4%95%E0%A4%BE-%E0%A4%AE%E0%A5%8C%E0%A4%B8%E0%A4%AE/85629448</t>
  </si>
  <si>
    <t>7:42:28 AM</t>
  </si>
  <si>
    <t>मुंबई 29 October 2024 का वेदर और AQI: न्यूनतम तापमान 27.76degC, जानें कैसा रहेगा शहर में आज का मौसम</t>
  </si>
  <si>
    <t>Mumbai Weather and AQI for October 29 2024 Minimum temperature 2776C find out what the weather will be like in the city today
New Delhi October 29 Weather in Mumbai for October 29 2024 The minimum temperature in Mumbai today was recorded at 2776C The Meteorological Department IMD</t>
  </si>
  <si>
    <t>http://twitter.com/Anuradha_siddh3/status/1794372978479874427</t>
  </si>
  <si>
    <t>7:50:30 PM</t>
  </si>
  <si>
    <t>Trees help clean the air They improve air quality by trapping harmful pollutants and gases like dust carbon monoxide and sulfur dioxide in their leaves and bark</t>
  </si>
  <si>
    <t>https://www.amarujala.com/chandigarh/safe-diwali-if-you-take-care-while-burning-firecrackers-then-diwali-will-be-full-of-happiness-chandigarh-news-c-16-pkl1049-551223-2024-10-30</t>
  </si>
  <si>
    <t>10:42:41 AM</t>
  </si>
  <si>
    <t>Pgi Gmch Gmsh Issued Emergency Numbers For Diwali - Chandigarh News - Diwali:पटाखे जलाते बरतें सावधानी, हादसा होने पर तुरंत करें कॉल, Pgi, Gmch, Gmsh ने जारी किए इमरजेंसी नंबर</t>
  </si>
  <si>
    <t>Be careful while sharing joy and lighting lamps on Diwali A little carelessness can ruin the joy Try to celebrate a safe Diwali by following the safety standards when lighting firecrackers PGA is giving the message of staying safe during this festival of lights</t>
  </si>
  <si>
    <t>https://www.satyahindi.com/videos/pollution-in-delhi-all-time-high-15-lacs-people-die-every-year-due-to-air-pollution-142372.html</t>
  </si>
  <si>
    <t>9:39:38 PM</t>
  </si>
  <si>
    <t>Pollution in Delhi all time high | 15 lacs people die every year due to air pollution | दिल्ली में ज़हरीली हवा- ज़िम्मेदार कौन?</t>
  </si>
  <si>
    <t>And</t>
  </si>
  <si>
    <t>https://kharinews.com/hindi-un-chief-urges-investing-in-clean-air-to-save-lives-combat-climate-change/</t>
  </si>
  <si>
    <t>1:13:21 PM</t>
  </si>
  <si>
    <t>यूएन चीफ ने स्वच्छ वायु के लिए वैश्विक निवेश बढ़ाने की अपील की</t>
  </si>
  <si>
    <t>United Nations Aug 22 IANS In view of the Clean Air for Blue Skies Day to be observed on September 7 UN SecretaryGeneral Antonio Guterres has appealed to all countries to invest more in making the air clean and pure globally</t>
  </si>
  <si>
    <t>http://twitter.com/Saeedbrh1/status/1895746364820373766</t>
  </si>
  <si>
    <t>1:32:09 PM</t>
  </si>
  <si>
    <t>The air of the village and the peace of the village are no longer there in the cities the air of the city has become very polluted</t>
  </si>
  <si>
    <t>https://jansandeshonline.com/national/sheet-lahar-in-india</t>
  </si>
  <si>
    <t>8:37:55 AM</t>
  </si>
  <si>
    <t>भारत में शीत लहर का आगमन: कब और कहाँ होगी सर्दी की शुरुआत?</t>
  </si>
  <si>
    <t>Cold wave arrives in India Find out when and where winter will begin
With the arrival of December many parts of India can feel the effects of winter but this year severe cold has not yet been experienced However according to the Meteorological Department in the coming days North</t>
  </si>
  <si>
    <t>http://twitter.com/ghulamkundanam/status/1862540593613681145</t>
  </si>
  <si>
    <t>10:24:16 PM</t>
  </si>
  <si>
    <t>http://twitter.com/rpgBHARAT/status/1851623271671959921</t>
  </si>
  <si>
    <t>7:22:44 PM</t>
  </si>
  <si>
    <t>For the past two years thousands of bombs were exploded in the RussiaUkraine war and in the IsraelPalestineIran war Neither the green house nor the ozone layer was harmed AntiHindu people think that by bursting firecrackers just one day in a year the atmosphere gets polluted It is against every festival of Hinduism For the past two years thousands of bombs were exploded in the RussiaUkraine war and in the IsraelPalestineIran war Neither the green house nor the ozone layer was harmed AntiHindu people think that by bursting firecrackers just one day in a year the atmosphere gets polluted It is against every festival of Hinduism</t>
  </si>
  <si>
    <t>https://www.jantaserishta.com/life-style/clean-your-house-regularly-with-herbs-to-attract-positivity-know-5-reasons-3673480</t>
  </si>
  <si>
    <t>4:02:01 PM</t>
  </si>
  <si>
    <t>सकारात्मकता को आकर्षित करने जड़ी-बूटियों से अपने घर को नियमित रूप से करें साफ, जानें 5 कारण</t>
  </si>
  <si>
    <t>Positivity Cleansing your home with herbs once a week is a simple yet powerful practice that can naturally attract positivity maintain harmony and create a calm living environment Sage lavender and rosemary</t>
  </si>
  <si>
    <t>http://twitter.com/MayankSharmaAAP/status/1855547385222480163</t>
  </si>
  <si>
    <t>3:15:45 PM</t>
  </si>
  <si>
    <t>https://www.khaskhabar.com/lifestyle/health/lifestyle-the-effects-of-pollution-on-the-skin-can-be-prevented-with-these-measures-news-hindi-1-631269-KKN.html</t>
  </si>
  <si>
    <t>10:07:58 AM</t>
  </si>
  <si>
    <t>इन उपायों से बचाया जा सकता है त्वचा पर प्रदूषण से होने वाले प्रभावों को-Khaskhabar</t>
  </si>
  <si>
    <t>These measures can help protect your skin from the effects of pollution
Increasing pollution is having some effect on your skin Although we take great care of our skin these days pollution still affects our skin Pollution</t>
  </si>
  <si>
    <t>http://twitter.com/AlokPatra1510/status/1856017536254390698</t>
  </si>
  <si>
    <t>10:23:58 PM</t>
  </si>
  <si>
    <t>I dont know who is doing the right thing these days Muslims are slaughtering goatschickens Hindus are cutting trees burning straw in Punjab increasing air pollution Today everyone is doing wrong things against all humans against all religions Is there any cure for this Punishment</t>
  </si>
  <si>
    <t>http://twitter.com/PIBWater/status/1838443920482578649</t>
  </si>
  <si>
    <t>10:32:41 AM</t>
  </si>
  <si>
    <t>A single tree absorbs approximately 48 pounds of CO2 a year improving our air quality Thats the contribution of just one treeimagine the difference it could make if we all planted more trees together</t>
  </si>
  <si>
    <t>https://www.amarujala.com/haryana/kurukshetra/air-pollution-increases-due-to-burning-of-crop-residues-reaches-154-kurukshetra-news-c-45-1-kur1002-125509-2024-10-13</t>
  </si>
  <si>
    <t>3:56:53 AM</t>
  </si>
  <si>
    <t>Air Pollution Increases Due To Burning Of Crop Residues, Reaches 154 - Kurukshetra News - Kurukshetra News:फसल अवशेष जलाने से बढ़ा वायु प्रदूषण, 154 पर पहुंचा</t>
  </si>
  <si>
    <t>Kurukshetra Cases of crop residue burning continue to rise These incidents have led to increased air pollution On Saturday the AQI rose to 154 which could be dangerous for health Meanwhile such incidents</t>
  </si>
  <si>
    <t>https://newsindialive.in/symptoms-start-appearing-in-the-body-before-the-lungs-get-damaged-do-not-ignore-them-at-all/</t>
  </si>
  <si>
    <t>8:12:24 AM</t>
  </si>
  <si>
    <t>फेफड़े खराब होने से पहले शरीर में दिखने लगते हैं लक्षण, बिल्कुल भी न करें नजरअंदाज, नहीं तो होगी परेशानी – News India Live</t>
  </si>
  <si>
    <t>Early Signs of Lung Injury Lung injury is a condition in which the tissue and structure of the lungs become damaged leading to a loss of their normal function This can occur for a variety of reasons and can result in difficulty breathing coughing and other</t>
  </si>
  <si>
    <t>http://twitter.com/Kshitiz62660910/status/1859113049942356369</t>
  </si>
  <si>
    <t>11:24:26 AM</t>
  </si>
  <si>
    <t>http://twitter.com/Kamlesh13394899/status/1852244635596271940</t>
  </si>
  <si>
    <t>12:31:48 PM</t>
  </si>
  <si>
    <t>Are the lungs of Hindusor Muslims Now it seems like some internal conspiracy Every time before Diwali theres a debate about firecrackers Who knows who goes around distributing antiHindu symbols to those who talk about pollution and polluting the air Whether in power or in the opposition their tongues are filled with politics and the air filters in homes are blocked A section of people comes forward and starts a debate by linking Bakrid and Diwali Three or four smalltime babas come and ask Why are our festivals banned Why is this happening to Hindus If a few TV or film personalities make an appeal they get trolled heavily Those who talk about the environment and all this find it best to have two drinks and remain silent All this continues a week before Diwali but perhaps the issue isnt about right or wrong Diwali or Bakrid but about understandingits about the marketthats why its called the festival of festivals Yesterday I saw a lot of people on social media saying things like People are bursting crackers as if there was some kind of mass appeal in response to a single appeal Previously such a pattern wasnt visible Even those who dont burst crackers were saying Burn them in abundance In response to the appeals against bursting crackers this selfdealing section is the markets goto Secondly this section has become provocative and now it needs to act So what will it do It will buy crackers in large quantities The market doesnt care about air quality or AQI The market is driven by the flow of money not by such appeals I mean people used to burst crackers before Ive done it a lot but now it all feels artificial as if theyre completing a task That enthusiasm and excitement about the festival is gone Its just a matter of humiliating someone else or showing off Awadhesh</t>
  </si>
  <si>
    <t>http://twitter.com/MarkWBuss/status/1861292854980616506</t>
  </si>
  <si>
    <t>11:46:12 AM</t>
  </si>
  <si>
    <t>Public Reactions On Air Pollution Amazing reaction of Delhiites on pollution India Gate Latest</t>
  </si>
  <si>
    <t>http://twitter.com/AmanSha13045831/status/1888272119210885406</t>
  </si>
  <si>
    <t>10:32:10 PM</t>
  </si>
  <si>
    <t>https://www.livehindustan.com/ncr/get-ready-for-bone-chilling-cold-in-delhi-ncr-30-40-km-wind-imd-yellow-alert-dense-fog-aqi-temperature-drop-201735084590500.html</t>
  </si>
  <si>
    <t>5:35:47 AM</t>
  </si>
  <si>
    <t>हाड़ कंपाने वाली ठंड को रहें तैयार, दिल्ली में दो दिन 30-40 KM की रफ्तार से चलेगी हवा; येलो अलर्ट जारी</t>
  </si>
  <si>
    <t>Rain in DelhiNCR a day before Christmas has increased the chill A western disturbance brought light rain to Delhi and surrounding areas on Tuesday evening bringing the mercury down to 99 degrees Celsius The cold wave continues to grip the capital as</t>
  </si>
  <si>
    <t>http://twitter.com/ASSISTANTCOMMA/status/1865215603163714009</t>
  </si>
  <si>
    <t>7:33:48 AM</t>
  </si>
  <si>
    <t>Rahul Gandhi is looking for a solution to Air Pollution with Experts</t>
  </si>
  <si>
    <t>http://twitter.com/jaytak99/status/1888236540427468949</t>
  </si>
  <si>
    <t>8:10:47 PM</t>
  </si>
  <si>
    <t>https://outlookhindi.com/country/general/delhis-air-quality-deteriorates-to-very-poor-due-to-calm-winds-wind-speed-recorded-at-0-kmph-in-the-city-92335</t>
  </si>
  <si>
    <t>8:56:43 PM</t>
  </si>
  <si>
    <t>शांत हवाओं के कारण दिल्ली की वायु गुणवत्ता बिगड़कर हो गई 'बहुत खराब', शहर में हवा की गति 0 किमी प्रति घंटा की गई दर्ज</t>
  </si>
  <si>
    <t>After a twoday hiatus Delhis air quality deteriorated to very poor again on Sunday as calm winds prevented dispersion of pollutants Pollution levels were recorded as severe in some areas of the national capital
The Central Pollution Control Board</t>
  </si>
  <si>
    <t>http://twitter.com/GODIMEDIA4321/status/1860614135651893722</t>
  </si>
  <si>
    <t>2:49:13 PM</t>
  </si>
  <si>
    <t>Delhi pollution Delhis air worse people are suffering from pollution Amar Ujala By Amar Ujala Video via Dailyhunt</t>
  </si>
  <si>
    <t>http://twitter.com/Ali__3536/status/1866023838196084905</t>
  </si>
  <si>
    <t>1:05:26 PM</t>
  </si>
  <si>
    <t>http://twitter.com/BHARATWASI_1692/status/1888177390293221886</t>
  </si>
  <si>
    <t>4:15:45 PM</t>
  </si>
  <si>
    <t>http://twitter.com/kolioo77/status/1839906278715404302</t>
  </si>
  <si>
    <t>11:23:35 AM</t>
  </si>
  <si>
    <t>You should wear an air pollution mask on the road for safety the environment is getting poisoned rapidly</t>
  </si>
  <si>
    <t>http://twitter.com/SushilKrDubey97/status/1850502167247163773</t>
  </si>
  <si>
    <t>5:07:51 PM</t>
  </si>
  <si>
    <t>In the city you will find naturally polluted air and in the village there is only joy in the pure and clean environment</t>
  </si>
  <si>
    <t>http://twitter.com/ogINFP/status/1888301939772862665</t>
  </si>
  <si>
    <t>12:30:40 AM</t>
  </si>
  <si>
    <t>bhai delhi koi bada mandir banwao yamuna hoti rahegi saaf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</si>
  <si>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https://www.indiatv.in/education/rajasthan-govt-closed-all-schools-from-christmas-day-2024-12-24-1100126</t>
  </si>
  <si>
    <t>10:44:45 AM</t>
  </si>
  <si>
    <t>क्रिसमस से पहले इस राज्य सरकार ने दिया बच्चों को छुट्टी का तोहफा, इस दिन से बंद किए सभी स्कूल</t>
  </si>
  <si>
    <t>On the occasion of Christmas the Rajasthan government has given school children a special gift they always look forward to Perhaps youve now understood yes were talking about the holidays ie winter vacation Yesterday the Rajasthan government announced that it would</t>
  </si>
  <si>
    <t>http://twitter.com/CosmosMind_2005/status/1850390536512839781</t>
  </si>
  <si>
    <t>9:44:17 AM</t>
  </si>
  <si>
    <t>A utensil gets contaminated if touched by a person of lower caste but the air present in nature oxygen which everyone breathes never gets contaminated this is the difference between natural laws and religious hypocrisy</t>
  </si>
  <si>
    <t>https://www.amarujala.com/uttar-pradesh/agra/preparations-begin-before-air-quality-deteriorates-in-agra-water-sprayed-through-sprinklers-to-prevent-dust-2024-10-14</t>
  </si>
  <si>
    <t>10:59:09 PM</t>
  </si>
  <si>
    <t>Preparations Begin Before Air Quality Deteriorates In Agra Water Sprayed Through Sprinklers To Prevent Dust | Agra News:ताजनगरी की हवा खराब होने से पहले तैयारी शुरू, धूल रोकने के लिए स्प्रिंकलर से पानी का छिड़काव</t>
  </si>
  <si>
    <t>In Agra Uttar Pradesh the Municipal Corporation has begun spraying water from sprinklers to control dust before Diwali threatening to worsen the citys air quality index Eight mechanical sweeping machines and water sprinklers have been deployed on the streets These water</t>
  </si>
  <si>
    <t>http://twitter.com/ravibhardwaj10/status/1793180278975803576</t>
  </si>
  <si>
    <t>12:51:08 PM</t>
  </si>
  <si>
    <t>https://hindi.theprint.in/opinion/there-is-a-need-to-raise-the-voice-of-the-middle-class-that-strengthens-the-economy/759444/</t>
  </si>
  <si>
    <t>9:10:20 AM</t>
  </si>
  <si>
    <t>अर्थव्यवस्था को मजबूत बनाने वाले मिडिल-क्लास की आवाज बुलंद करने की ज़रूरत</t>
  </si>
  <si>
    <t>The middle class is considered a key segment in Indias current economic landscape often overlooked and now seen as a mere consumer segment The hype surrounding Indias status as a global economic powerhouse</t>
  </si>
  <si>
    <t>https://ujjawalprabhat.com/delhis-air-slightly-improves-aqi-approaching-300/809038/</t>
  </si>
  <si>
    <t>11:11:30 AM</t>
  </si>
  <si>
    <t>दिल्ली की हवा में थोड़ा सुधार, एक्यूआई 300 के करीब पहुंचा</t>
  </si>
  <si>
    <t>Toxic smog continues to engulf Delhi Air pollution remains at a severe level Strong winds last night caused a drop in pollution levels According to the CPCB at 7 am Wednesday the air quality was 311 in Anand Vihar 341 in Bawana 330 in Jahangirpuri and 330 in Punjabi Bagh</t>
  </si>
  <si>
    <t>http://twitter.com/KumarMiste62417/status/1888200618705121746</t>
  </si>
  <si>
    <t>5:48:03 PM</t>
  </si>
  <si>
    <t>https://news007.in/reduction-in-air-fares-on-business-metro-routes-and-increase-on-non-metro-routes/</t>
  </si>
  <si>
    <t>1:00:05 PM</t>
  </si>
  <si>
    <t>बिजनेस: मेट्रो रूटों पर हवाई किराए में कमी, गैर-मेट्रो रूटों पर बढ़ोतरी</t>
  </si>
  <si>
    <t>Travelers planning to fly on metro routes in the last month of this year may be in for a surprise According to data from ticket booking portals airfares between metro cities have increased this December compared to last December</t>
  </si>
  <si>
    <t>https://www.jantaserishta.com/local/tamil-nadu/tamil-nadu-amid-controversy-tamil-nadu-fisheries-department-begins-issuing-licenses-for-chunk-diving-3452398</t>
  </si>
  <si>
    <t>10:07:38 AM</t>
  </si>
  <si>
    <t>Tamil Nadu : विवाद के बीच तमिलनाडु मत्स्य विभाग ने चांक डाइविंग के लिए लाइसेंस जारी करना शुरू किया</t>
  </si>
  <si>
    <t>THOOTHUKUDI After a brief ban the state fisheries department has resumed issuing licenses for chunk diving activities in Thoothukudi providing opportunities to those working in the shellfish industry However boat fishermen in the country have protested against the move</t>
  </si>
  <si>
    <t>http://twitter.com/BuntyDogra8/status/1862943706879262837</t>
  </si>
  <si>
    <t>1:06:06 AM</t>
  </si>
  <si>
    <t>Vikas aisa hua ki aafat aa gayi The phenomenon of stubble burning is emerging as an unintended consequence of Indias Green Revolution of the 1960s The Green Revolution dramatically transformed agricultural productivityIndias grain yield increased from 947 kghectare in 1960 to over 3500 kghectare by 2022 However this success came at a steep price The governments emphasis on highyielding varieties of rice and wheat along with the adoption of a double cropping cyclerice during the monsoon and wheat in winterhas left farmers with a narrow time window of only 1520 days between harvests Despite its adverse effects on air quality and longterm soil health this tight timeframe forces many farmers to resort to stubble burning as the fastest and most costeffective way to clear their fields Delhis exponential population growth further complicates matters From approximately 2 million residents in 1960 the citys population has grown to over 32 million today making it Indias most densely populated city This demographic explosion has necessitated increased vehicle density sustained construction activity and rising residential emissions The health consequences of this environmental crisis are serious and farreaching As a disaster manager I want development to happen but not become a disaster</t>
  </si>
  <si>
    <t>http://twitter.com/aaj_ki_sam/status/1859080379891650762</t>
  </si>
  <si>
    <t>9:14:37 AM</t>
  </si>
  <si>
    <t>https://www.haribhoomi.com/state-local/chhattishgarh/news/ghana-fog-weather-cold-minimum-temperature-balodabazar-63726</t>
  </si>
  <si>
    <t>12:59:00 PM</t>
  </si>
  <si>
    <t>घने कोहरे के साथ बढ़ी ठिठुरन : वाहनों की रफ्तार पर लगी ब्रेक, सतर्क और सुरक्षित यात्रा करने की सलाह</t>
  </si>
  <si>
    <t>Kush Agarwal Baloda Bazar A sudden change in weather has disrupted normal life in Chhattisgarhs Baloda Bazar district Dense fog in the morning reduced visibility forcing drivers to drive slowly with their lights on The minimum temperature</t>
  </si>
  <si>
    <t>http://twitter.com/amit4471/status/1848372245279998362</t>
  </si>
  <si>
    <t>8:04:19 PM</t>
  </si>
  <si>
    <t>The shameless Chief Minister of Delhi could neither clean the polluted air of Delhi nor the polluted water of Yamuna According to this liar Punjab is purifying the air by burning stubble because it is his government while the people of Haryana and UP are polluting it This Kejriwal is a great liar Brother someone make him take a bath in Yamuna</t>
  </si>
  <si>
    <t>http://twitter.com/amrendra333444/status/1856641790805200947</t>
  </si>
  <si>
    <t>3:44:32 PM</t>
  </si>
  <si>
    <t>12000 kg gun at an altitude of 17800 feet Indian Army deploys deadly weapon in Ladakh The Indian Army has moved its weapons thousands of feet to secure the countrys borders A video recently surfaced showing soldiers loading weapons at an altitude of 17800 feet in Ladakh The army can be seen moving a 12000 kg gun to this height in the Ladakh sector A bunker has been built at an altitude of approximately 18000 feet where soldiers will be stationed in the freezing cold to protect anyone with nefarious intentions on the countrys borders Normally breathing is difficult at such a height but our soldiers will remain there and continue to protect us This terrain is extremely difficult rugged and extremely cold Indian Army soldiers have to live in dangerously cold 40degree Celsius air Living here requires not only physical strength but also immense mental resilience To meet the challenges the Army has equipped its soldiers with highaltitude combat gear including insulated jackets boots and sleeping bags The Army has also invested heavily in snowmobiles snow tractors and mobile shelters to ensure the safety of soldiers in difficult conditions In addition to specialized coldweather gear soldiers undergo months of rigorous training to adapt to the extreme physical demands of the altitude and terrain</t>
  </si>
  <si>
    <t>http://twitter.com/avaja515792/status/1894975695224479915</t>
  </si>
  <si>
    <t>10:29:47 AM</t>
  </si>
  <si>
    <t>For environmental balance it is important that air quality is maintained For this the government has made arrangements for interlocking while constructing roads Based on scientific aspects air quality will improve</t>
  </si>
  <si>
    <t>http://twitter.com/inscrutableviki/status/1888198025459450170</t>
  </si>
  <si>
    <t>5:37:44 PM</t>
  </si>
  <si>
    <t>Bhai soye hue ko jagaya jata hai jo jaan bujh ke ke sone ka natak kar raha ho wo teri jaisi baatein karte hai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</si>
  <si>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http://twitter.com/pretendinghuman/status/1793181296107164080</t>
  </si>
  <si>
    <t>12:55:11 PM</t>
  </si>
  <si>
    <t>http://twitter.com/rajivsi99211630/status/1868874018771943711</t>
  </si>
  <si>
    <t>9:51:02 AM</t>
  </si>
  <si>
    <t>http://twitter.com/AditiSharma_BJP/status/1868914498721267940</t>
  </si>
  <si>
    <t>12:31:53 PM</t>
  </si>
  <si>
    <t>http://twitter.com/political390501/status/1858849494521053472</t>
  </si>
  <si>
    <t>5:57:09 PM</t>
  </si>
  <si>
    <t>Breathing becomes suffocating as the air has become poisonous Which way should I go as all directions have become foggy Where is the balance between pure and impure air All the air has become full of carbon and methane These stubborn diseases have taken a toll on health All medicines have become effective for asthma and cancer</t>
  </si>
  <si>
    <t>https://agritpatrika.com/?p=158178</t>
  </si>
  <si>
    <t>4:46:32 PM</t>
  </si>
  <si>
    <t>सीने में जलन, सांसों में तूफ़ान और शहर परेशान, दिल्ली का है हाल खराब</t>
  </si>
  <si>
    <t>The current air quality in DelhiNCR is undeniable but its serving up the same amount of poison to everyone Were all walking around in distress with burning sensations in our chests and stinging in our eyes As every year the government</t>
  </si>
  <si>
    <t>https://myhotnewshindi.blogspot.com/2024/10/cji.html</t>
  </si>
  <si>
    <t>1:44:00 AM</t>
  </si>
  <si>
    <t>दिल्ली में प्रदूषण से हाहाकार, CJI चंद्रचूड़ बोले- पॉल्यूशन के चलते मॉर्निंग वॉक पर जाना छोड़ दिया</t>
  </si>
  <si>
    <t>CJI on Air Pollution The CJI said he has stopped going for morning walks due to rising levels of air pollution in Delhi CJI Chandrachud told the Supreme Court that his doctor has advised him to avoid going out in the morning because of respiratory problems</t>
  </si>
  <si>
    <t>http://twitter.com/Sigma24Enigma/status/1858565421366169901</t>
  </si>
  <si>
    <t>11:08:21 PM</t>
  </si>
  <si>
    <t>http://twitter.com/Kumar64247Madhu/status/1858514022645301430</t>
  </si>
  <si>
    <t>7:44:07 PM</t>
  </si>
  <si>
    <t>http://twitter.com/Harishchan23932/status/1864316496102432798</t>
  </si>
  <si>
    <t>8:01:04 PM</t>
  </si>
  <si>
    <t>There are many reasons for getting cancer 1 Genetic Factors The risk of some types of cancer may be increased by your genetic makeup or family history People with a family history of cancer are more likely to get cancer because certain genes can be inherited that predispose to cancer 2 Environmental Factors Environmental factors also play an important role in the development of cancer These include Smoking and tobacco use which increase the risk of lung mouth and throat cancer Excessive alcohol consumption which increases the risk of liver mouth and throat cancer Exposure to ultraviolet UV rays from the sun which can cause skin cancer Exposure to air pollution and chemicals such as asbestos benzene and other carcinogens 3 Lifestyle Factors An unhealthy diet that is low in fiber and high in processed foods may increase the risk of colorectal cancer Physical inactivity and obesity may increase the risk of certain cancers such as breast colorectal and uterine cancer 4 Infectious Agents Some viruses and bacteria can cause cancer For example human papillomavirus HPV is linked to cervical cancer hepatitis B and C to liver cancer and Helicobacter pylori to stomach cancer 5 Weakened Immune System People with weakened immune systems such as those with HIVAIDS or those taking immune system suppressant medications after organ transplantation have an increased risk of cancer 6 Hormonal Factors Elevated levels of certain hormones such as estrogen and testosterone may affect the risk of breast and prostate cancer Cancer development is a complex process that results from a combination of many factors The risk of many types of cancer can be reduced through a healthy lifestyle timely screening and health checkups</t>
  </si>
  <si>
    <t>https://navbharattimes.indiatimes.com/state/uttar-pradesh/agra/taj-mahal-shrouded-in-smog-after-diwali-air-pollution-reaches-alarming-levels-in-agra/articleshow/114852342.cms</t>
  </si>
  <si>
    <t>7:13:31 PM</t>
  </si>
  <si>
    <t>ताजमहल पर छाई धुंध की चादर, दीपावली के पटाखों से खराब हुई आगरा की हवा, बढ़ गया प्रदूषण</t>
  </si>
  <si>
    <t>Anil Sharma Agra The Taj Mahal appeared hazy on Friday morning due to pollution after Diwali fireworks The air quality index was in the poor category reaching 211 in some areas on Friday morning Poor air quality is causing serious problems for the elderly those with asthma and heart disease</t>
  </si>
  <si>
    <t>http://twitter.com/youth4bjp/status/1848178281218007170</t>
  </si>
  <si>
    <t>7:13:34 AM</t>
  </si>
  <si>
    <t>https://www.jansatta.com/videos/news-video/delhi-air-pollution-news-today-delhi-latest-smog-pollution-gopal-rai-work-from-home-schools-closed-delhi-most-polluted-india/3693063/</t>
  </si>
  <si>
    <t>10:15:30 AM</t>
  </si>
  <si>
    <t>Delhi Pollution: खराब AQI के बीच Gopal Rai ने जारी किया वर्क फ्रॉम होम (WFH) करने का आदेश !</t>
  </si>
  <si>
    <t>Delhi Pollution The order states that officersemployees using vehicles should be encouraged to use public transport to reduce vehicular pollution Delhis severely polluted air Delhi Air Pollutio</t>
  </si>
  <si>
    <t>http://twitter.com/RohanSi78119946/status/1888211579617026209</t>
  </si>
  <si>
    <t>6:31:36 PM</t>
  </si>
  <si>
    <t>https://www.lokmat.com/national/delhi-air-pollution-aap-government-big-decision-employees-do-work-from-home-a-a597/</t>
  </si>
  <si>
    <t>10:43:50 AM</t>
  </si>
  <si>
    <t>विषारी हवा, प्रदूषणामुळे परिस्थिती गंभीर; दिल्ली सरकारचा कर्मचाऱ्यांसाठी वर्क फ्रॉम होमचा निर्णय</t>
  </si>
  <si>
    <t>Toxic air pollution makes situation serious Delhi government decides to allow employees to work from home
November 20 2024 1038 AM
Delhi Air Pollution Air pollution in Delhi has created a serious situation Against this backdrop the Aam Aadmi Party government</t>
  </si>
  <si>
    <t>http://twitter.com/Tanmoy8812/status/1888293448387899724</t>
  </si>
  <si>
    <t>11:56:55 PM</t>
  </si>
  <si>
    <t>http://twitter.com/cpraveen229/status/1864747022831505470</t>
  </si>
  <si>
    <t>12:31:50 AM</t>
  </si>
  <si>
    <t>http://twitter.com/aksinhaster/status/1848199041206694075</t>
  </si>
  <si>
    <t>8:36:03 AM</t>
  </si>
  <si>
    <t>On Monday morning the air quality in the capital Delhi was once again recorded in the poor to very poor category Air pollution increases every year with the onset of winter and this year the situation is also serious In many places the air quality index was above 250 which falls in the poor category while in areas like Anand Vihar it reached above 350 which is considered very poor</t>
  </si>
  <si>
    <t>http://twitter.com/AnnuSin57262822/status/1864705360021291224</t>
  </si>
  <si>
    <t>9:46:17 PM</t>
  </si>
  <si>
    <t>https://hindi.news18.com/news/madhya-pradesh/bhopal-mp-weather-day-temperature-dropped-in-big-cities-30-degree-recorded-in-jabalpur-2-local18-8824518.html</t>
  </si>
  <si>
    <t>6:32:54 AM</t>
  </si>
  <si>
    <t>MP Weather: एमपी में ठंड ने दी दस्तक, इन जिलों के तापमान में गिरावट, जानें मौसम का हाल</t>
  </si>
  <si>
    <t>Bhopal The weather in Madhya Pradesh is changing Daytime temperatures are dropping in major districts like Bhopal Indore Ujjain Gwalior and Jabalpur Jabalpur recorded temperatures near 30 degrees In most districts the cold is felt during the day as well</t>
  </si>
  <si>
    <t>http://twitter.com/TilakRajPunshi/status/1863924488246645141</t>
  </si>
  <si>
    <t>6:03:22 PM</t>
  </si>
  <si>
    <t>Air pollution is a problem for the entire country today IIT study shows that stubble burning is a reason for air pollution not the only reason With the cooperation of AAP government in Punjab there was a 70 decline in the incidents of stubble burning But the incidents of stubble burning have increased in MP UP Haryana and Uttar Pradesh</t>
  </si>
  <si>
    <t>http://twitter.com/Krishna26379268/status/1845771791500750903</t>
  </si>
  <si>
    <t>3:51:02 PM</t>
  </si>
  <si>
    <t>https://www.telugupost.com/national/air-pollution-has-increased-in-delhi-1558333</t>
  </si>
  <si>
    <t>10:18:18 AM</t>
  </si>
  <si>
    <t>Delhi : ఢిల్లీలో బయటకు వస్తే ఇక అంతేనట | air pollution has increased in delhi. people of delhi are expressing concern as the pollution is increasing day by day</t>
  </si>
  <si>
    <t>http://twitter.com/Sanj_faith/status/1904938948277002499</t>
  </si>
  <si>
    <t>10:20:11 PM</t>
  </si>
  <si>
    <t>https://www.agniban.com/centre-is-strict-on-burning-of-stubble-after-the-comment-of-supreme-court-centre-has-doubled-the-fine/</t>
  </si>
  <si>
    <t>1:48:47 PM</t>
  </si>
  <si>
    <t>पराली जलाने पर केंद्र सख्त, सुप्रीम कोर्ट की टिप्पणी के बाद केंद्र ने जुर्माना बढ़ाकर दोगुना किया</t>
  </si>
  <si>
    <t>The problem of air pollution has become serious across the country The Supreme Court has also expressed its displeasure This is why the Central Government has now decided to take a tough stand against the problem of stubble burning</t>
  </si>
  <si>
    <t>http://twitter.com/Bikkypotter/status/1888202529978109976</t>
  </si>
  <si>
    <t>5:55:38 PM</t>
  </si>
  <si>
    <t>https://marathi.latestly.com/india/news/bryan-johnson-on-poor-air-quality-in-india-famous-anti-aging-influencer-bryan-johnson-leaves-nikhil-kamath-s-podcast-midway-says-the-air-quality-here-is-very-poor-video--585022.html</t>
  </si>
  <si>
    <t>10:03:45 AM</t>
  </si>
  <si>
    <t>Bryan Johnson on Poor Air Quality in India: प्रसिद्ध अँटी-एजिंग इन्फ्लुएंसर ब्रायन जॉन्सनने मध्येच सोडला Nikhil Kamath चा पॉडकास्ट; म्हणाला- 'इथली हवेची गुणवत्ता अतिशय खराब'</t>
  </si>
  <si>
    <t>Bryan Johnson on Poor Air Quality in India Famous antiaging influencer Bryan Johnson left Nikhil Kamaths podcast midair said The air quality here is very poor
There is overwhelming evidence of the effects of air pollution on public health</t>
  </si>
  <si>
    <t>https://www.aajtak.in/education/news/story/school-closed-in-uttar-pradesh-due-to-air-pollution-up-government-in-supreme-court-grap-aqi-rpti-2099509-2024-11-18</t>
  </si>
  <si>
    <t>5:01:18 PM</t>
  </si>
  <si>
    <t>'नोएडा-गाजियाबाद में कल से बंद होंगे स्कूल', सुप्रीम कोर्ट में बोली यूपी सरकार</t>
  </si>
  <si>
    <t>During the Supreme Court hearing on the deteriorating air quality in DelhiNCR the Additional Advocate General of the Uttar Pradesh government informed the Supreme Court that it had decided to close all schools starting tomorrow Tuesday Given the rising pollution and the safety of students</t>
  </si>
  <si>
    <t>http://twitter.com/KatochPushpa/status/1862364794730553466</t>
  </si>
  <si>
    <t>10:45:42 AM</t>
  </si>
  <si>
    <t>Delhi Air Pollution Whats the root cause Watch the full conversation in detail on my YouTube Channel ji</t>
  </si>
  <si>
    <t>https://businesssandesh.in/know-eye-flu-patients-should-not-make-these-mistakes-even-by-mistake-otherwise-they-can-lose-their-eyesight/</t>
  </si>
  <si>
    <t>11:57:41 AM</t>
  </si>
  <si>
    <t>जानिए,आई फ्लू के मरीज भूलकर भी ये गलतियां ना करें, वरना आंखों की रोशनी जा सकती है</t>
  </si>
  <si>
    <t>The monsoon season is a favorite season for many people as it offers respite from the intense heat and scorching sun While monsoon rains provide relief from the heat they also significantly increase the risk of contracting various diseases This time</t>
  </si>
  <si>
    <t>http://twitter.com/pujarineerajC/status/1834824928652410933</t>
  </si>
  <si>
    <t>10:52:07 AM</t>
  </si>
  <si>
    <t>On the occasion of Air Pollution Day and International Day for Ozone Protection a seminar was organized in collaboration with Maharashtra Pollution Control Board Vikasarth Vidyarthi and VMV College at VMV College Nagpur on the topic Clean Air for Blue Skies</t>
  </si>
  <si>
    <t>http://twitter.com/desHi__chora/status/1891435000098123944</t>
  </si>
  <si>
    <t>4:00:19 PM</t>
  </si>
  <si>
    <t>There are several main reasons behind the annual increase in summer temperatures Know about them 1 Climate Change Since the Industrial Revolution greenhouse gas emissions CO methane have increased rapidly causing the Earths temperature to rise This is making summers hotter and longer than before 2 Deforestation Trees cool the air and maintain moisture in the atmosphere However deforestation is rapidly increasing temperatures making the heat more intense 3 Urbanization and the increasing use of concrete Urban Heat Island Effect Concrete asphalt and vehicles in cities trap more heat and increase temperatures This effect is called urban heat island 4 Weather Pattern Changes Natural climate cycles such as El Nio and La Nia also affect temperatures In some years these cycles can lead to extreme heat 5 Pollution and Greenhouse Gases Pollution from factories vehicles and other sources traps heat in the atmosphere causing temperatures to rise What are the solutions Planting more trees Promoting green energy solar and wind power Reducing plastic and pollution Preventing water and electricity wastage If you want to know the temperature of a particular area you can tell us</t>
  </si>
  <si>
    <t>http://twitter.com/holyhumanbeing/status/1888327888291647930</t>
  </si>
  <si>
    <t>2:13:46 AM</t>
  </si>
  <si>
    <t>http://twitter.com/Anshil_Varma/status/1793238084634763692</t>
  </si>
  <si>
    <t>4:40:50 PM</t>
  </si>
  <si>
    <t>https://www.statenewsservice.in/2025/02/339210</t>
  </si>
  <si>
    <t>12:43:51 PM</t>
  </si>
  <si>
    <t>राज्यपाल श्री डेका ने छत्तीसगढ की 6 वीं विधानसभा के पंचम सत्र को संबोधित किया</t>
  </si>
  <si>
    <t>Raipur February 24 2025 Governor Shri Ramen Deka today addressed the fifth session of the 6th Chhattisgarh Legislative Assembly and read the address Upon arrival at the Assembly Governor Shri Deka was received by Chief Minister Shri Vishnu Dev Sai Assembly Speaker Dr Raman Singh Leader of the Opposition Dr</t>
  </si>
  <si>
    <t>https://navbharattimes.indiatimes.com/lifestyle/health/according-to-new-survey-54-percent-of-delhi-ncr-people-suffering-from-covid-like-symptoms-fever-and-cold-experts-told-6-ways-to-keep-away-virus/articleshow/118829071.cms</t>
  </si>
  <si>
    <t>8:44:57 AM</t>
  </si>
  <si>
    <t>How To Cure A Flu Fast,दिल्ली में फैल रहा COVID जैसा इन्फेक्शन? 54% लोग लक्षणों से पीड़ित, बचाव के लिए आजमाएं 6 उपाय | according to new survey 54 percent of delhi ncr people suffering from covid like symptoms fever and cold experts told 6 ways to keep away virus</t>
  </si>
  <si>
    <t>Viral infections have been rising rapidly in DelhiNCR since February 2025 Hospitals have seen a surge in patients with fever cough body aches and prolonged fatigue According to a LocalCircles survey 54 of households in the NCR have one or more people with the flu or COVID19</t>
  </si>
  <si>
    <t>http://twitter.com/NKMisra6/status/1901706635757916526</t>
  </si>
  <si>
    <t>12:16:08 AM</t>
  </si>
  <si>
    <t>Take a piece of cow dung upla nothing better than cow dung Break it in half Burn it or kindle it and add gum guggulu guggulu jaggery or a small amount of havan samagri sacred material Spread the smoke emanating from it in every room Follow this process at least once a week Gradually make it a regular routine every morning and evening This process will eliminate polluted air from your home Many germs will be eliminated If you are sick and often get sick now is the time to end that illness This smoke will completely eliminate negative energy within the home increase the dominance of positive energy and create a different sense of energy in the home This smoke will eliminate many bacteria and viruses that cause tuberculosis asthma typhoid pneumonia flu etc You may not know but this could also help eliminate the coronavirus This smoke activates your bodys hormones releasing good hormones and youll feel refreshed To enhance the quality of this smoke you can also use havan materials on the cow dung cakes To further upgrade that smoke sometimes use mango wood sometimes jamun wood sometimes neem wood sometimes guava wood sometimes madar or aak wood sometimes celery sometimes cloves sometimes bay leaves sometimes cinnamon sometimes durva grass sometimes palash sometimes dried roses sometimes chirping sometimes peepal wood sometimes bael wood sometimes basil wood sometimes guava wood sometimes fenugreek seeds sometimes mustard seeds sometimes barley sometimes sesame seeds sometimes flax seeds sometimes dried marigold rose other flowers sometimes cloves sometimes lemon leaves or dry wood Cut each of these woods into small pieces apply ghee on both ends and place them on a burning cow dung cake As they burn or smolder the essential oils present in them will volatilize or vaporize creating good bacteria inside the house You never know how countless germs and bacteria will be destroyed and how much the energy in your home will improve Use a different wood or plant every day after drying it If you cant find anything else burn cow dung cakes I can assure you that gradually youll be miles away from hospitals and doctors and the effect will be miraculous The smoke will not only purify the external environment but also penetrate through your nose proving to be effective in greatly improving your body Let me know if your households doctor and medicine expenses reduce to a minimum Our scriptures didnt emphasize the importance of yagya and havan without reason They werent fools Start this and see the miraculous benefits Also include pure sattvic and green vegetables in your diet Treat market products packaged foods canned foods or any other goods fast foods etc as if they were your biggest enemies in the world ___</t>
  </si>
  <si>
    <t>http://twitter.com/Atulya_Bharat__/status/1824442661559804228</t>
  </si>
  <si>
    <t>7:16:41 PM</t>
  </si>
  <si>
    <t>Before felling any tree we should think twice Trees provide us with many benefits If we know them we can understand the important role of trees The main benefits are CO2 absorption and oxygen production A tree absorbs approximately 22 kilograms of CO2 per year and produces enough oxygen for two people This significantly contributes to improving air quality Soil stabilization With its deep roots a tree stabilizes the soil and prevents erosion Roots improve soil structure and increase the soils waterholding capacity Climate regulation Trees reflect and absorb some solar radiation which helps cool the environment A single tree can have the cooling effect of ten air conditioners Cloud formation and rainfall Through evaporation trees contribute to cloud formation and thus have a positive impact on the local microclimate and rainfall Soil fertility Leaves that fall to the ground decompose and provide food for the soil This promotes soil fertility and supports the growth of other plants Nutrient Cycling Trees provide sugars to mycelium in exchange for nutrients which promotes soil life and supports ecosystem health Air Purification Trees absorb dust and pollutants such as nitrogen oxides and sulfur dioxide significantly improving air quality Habitat Trees provide habitat and food for a variety of animals including birds insects and rodents thus promoting biodiversity Sound and Visual Safety Trees can act as a natural sound and visual barrier which is especially beneficial in urban areas Shade and Security Trees provide shade and protection from UV radiation pleasantly cooling the local microclimate Additionally its worth mentioning the Economic Benefits Urban trees can increase property values and reduce energy costs by providing natural cooling Health Benefits Spending time near trees and green spaces reduces stress improves mental health and encourages physical activity</t>
  </si>
  <si>
    <t>http://twitter.com/DrRBSingh/status/1789146159975710769</t>
  </si>
  <si>
    <t>9:40:59 AM</t>
  </si>
  <si>
    <t>Look at the irony Arvind Kejriwal will preach to you during Diwali not to burn crackers because it will cause air pollution Today so many crackers were burnt in Delhi that the entire air has become polluted People are troubled by the smoke the reason for which is only Kejriwal Kejriwal alone is enough to turn Delhi into hell</t>
  </si>
  <si>
    <t>http://twitter.com/karambirkumar2/status/1853050925432050058</t>
  </si>
  <si>
    <t>5:55:43 PM</t>
  </si>
  <si>
    <t>http://twitter.com/incanshuman/status/1879001992972136790</t>
  </si>
  <si>
    <t>8:35:59 AM</t>
  </si>
  <si>
    <t>VIDEO Delhi Polls Heres what Congress candidate from Patparganj constituency seat Anil Chaudhary said on party MP Rahul Gandhis speech in Seelampur Rahul Ji spoke about the ongoing threat to the Constitution and the situation in Delhi stating theres little difference between PM Modi and Kejriwal Both mislead the nation and the city respectively Delhi has changed for the worse with deteriorating air quality and rising drug problems for which Kejriwal is responsible Rahul Jis rally was filled with joy and Congress will surely win the upcoming elections Full video available on PTI Videos</t>
  </si>
  <si>
    <t>https://www.livehindustan.com/bihar/banka/story-banka-district-pollution-levels-drop-to-yellow-zone-due-to-continuous-rainfall-201727466691036.html</t>
  </si>
  <si>
    <t>1:21:34 AM</t>
  </si>
  <si>
    <t>जिले में हो रही बारिश से प्रदूषण के येलो जोन में पहुंचा बांका</t>
  </si>
  <si>
    <t>Banka Own correspondent The intermittent rain that has been falling over the past four days has reduced the districts pollution levels As a result Banka district has moved into the yellow zone However the slowing down of the rain has caused the air quality index here to rise</t>
  </si>
  <si>
    <t>http://twitter.com/Mishra7749/status/1888282344613912855</t>
  </si>
  <si>
    <t>11:12:48 PM</t>
  </si>
  <si>
    <t>http://twitter.com/GuptaRakesh1959/status/1866133257328463987</t>
  </si>
  <si>
    <t>8:20:14 PM</t>
  </si>
  <si>
    <t>People like you are more dangerous than those Jihadis who want to build a wall of hatred between HinduMuslim brotherhood and in the name of religion want to throw the country into such a fire which the country does not need at all In fact today you people have probably polluted even the air of the country</t>
  </si>
  <si>
    <t>http://twitter.com/Mohansachin/status/1850743375319986479</t>
  </si>
  <si>
    <t>9:06:20 AM</t>
  </si>
  <si>
    <t>Its not fog smog It is air pollution toxic air pollution Diwali explosion</t>
  </si>
  <si>
    <t>http://twitter.com/negi_shish69693/status/1794414289362759689</t>
  </si>
  <si>
    <t>10:34:39 PM</t>
  </si>
  <si>
    <t>http://twitter.com/GunsAndBullett/status/1857140296821137454</t>
  </si>
  <si>
    <t>12:45:25 AM</t>
  </si>
  <si>
    <t>http://twitter.com/BhangeRukhmini/status/1871780768168767738</t>
  </si>
  <si>
    <t>10:21:25 AM</t>
  </si>
  <si>
    <t>http://twitter.com/krishanj9968/status/1859403614818795691</t>
  </si>
  <si>
    <t>6:39:02 AM</t>
  </si>
  <si>
    <t>http://twitter.com/rajeshkeshari79/status/1858905289052835906</t>
  </si>
  <si>
    <t>9:38:52 PM</t>
  </si>
  <si>
    <t>http://twitter.com/gyanguru2707/status/1858908351368659338</t>
  </si>
  <si>
    <t>9:51:02 PM</t>
  </si>
  <si>
    <t>http://twitter.com/rakeshkumar095/status/1848697397876298227</t>
  </si>
  <si>
    <t>5:36:21 PM</t>
  </si>
  <si>
    <t>https://ndtv.in/health/which-mask-should-be-worn-to-avoid-pollution-after-how-many-hours-should-the-mask-be-changed-what-is-the-right-way-to-wear-mask-know-from-the-expert-7079849</t>
  </si>
  <si>
    <t>4:49:39 PM</t>
  </si>
  <si>
    <t>पॉल्यूशन से बचने के लिए कौन सा मास्क पहनें, कितने घंट में बदलना चाहिए मास्क? क्या है पहनने का सही तरीका, एक्सपर्ट से जानिए</t>
  </si>
  <si>
    <t>Expert Advice On Masks Pollution levels in Delhi and surrounding areas are steadily rising seriously impacting the health of citizens Mask use has increased to protect against air pollution but wearing masks for long periods of time can lead to several health problems</t>
  </si>
  <si>
    <t>http://twitter.com/Avinash79937147/status/1858615801240269308</t>
  </si>
  <si>
    <t>2:28:33 AM</t>
  </si>
  <si>
    <t>https://samacharnama.com/city/durg/monsoon-will-wreak-havoc-once-again-in-durg-heavy-rains/cid15369790.htm</t>
  </si>
  <si>
    <t>7:00:54 AM</t>
  </si>
  <si>
    <t>Durg में मानसून एक बार फिर बरपायेगा कहर, भारी बारिश के आसार</t>
  </si>
  <si>
    <t>Durg News Desk The monsoon is once again poised to drench most districts in Chhattisgarh Its impact also altered the weather in Durg district on Monday The district remained overcast and cool winds blew in the morning Monsoon2024 Isolated areas experienced drizzle The weather department</t>
  </si>
  <si>
    <t>http://twitter.com/ljJaXs7R8aH2ra8/status/1862544670468846035</t>
  </si>
  <si>
    <t>10:40:28 PM</t>
  </si>
  <si>
    <t>http://twitter.com/agyanibaba786/status/1852637266612523499</t>
  </si>
  <si>
    <t>2:31:59 PM</t>
  </si>
  <si>
    <t>By the way meethe why is your ass burning so much Badhe he is the one who is talking to you if you are so concerned about air and noise pollution then why not give knowledge on Diwali itself you motherfucker you dont see the vehicles in Delhi the people sitting in them who dont want to wait for a second they enter by honking</t>
  </si>
  <si>
    <t>http://twitter.com/vijaylohia01/status/1847953808950718602</t>
  </si>
  <si>
    <t>4:21:36 PM</t>
  </si>
  <si>
    <t>http://twitter.com/chotudausa/status/1794422465932017832</t>
  </si>
  <si>
    <t>11:07:09 PM</t>
  </si>
  <si>
    <t>http://twitter.com/Ykculun/status/1888270384509997341</t>
  </si>
  <si>
    <t>10:25:16 PM</t>
  </si>
  <si>
    <t>https://www.aajtak.in/india/delhi/story/air-quality-is-still-very-poor-not-likely-to-get-better-soon-delhi-ncr-aqi-pollution-updates-sslbs-dskc-2111151-2024-12-01</t>
  </si>
  <si>
    <t>2:57:49 PM</t>
  </si>
  <si>
    <t>प्रदूषण से बेहाल दिल्ली, AQI 'बहुत खराब' श्रेणी में बरकरार, कई इलाकों का AQI 300 के पार</t>
  </si>
  <si>
    <t>Delhis air quality remained in the very poor category on Sunday with an AQI of 316 recorded this morning A thick layer of smog enveloped Delhi with the AQI exceeding 300 in many parts of the city Pollution in Delhi is causing people to experience a variety of health problems</t>
  </si>
  <si>
    <t>http://twitter.com/ArunSinghAK/status/1858781329510314165</t>
  </si>
  <si>
    <t>1:26:18 PM</t>
  </si>
  <si>
    <t>https://hindi.dailykiran.com/kejriwals-10-years-of-mismanagement-is-the-main-reason-for-increasing-pollution-harsh-malhotra/</t>
  </si>
  <si>
    <t>6:22:05 PM</t>
  </si>
  <si>
    <t>केजरीवाल के 10 सालों का कुप्रबंधन, बढ़ते प्रदूषण का मुख्य कारण : हर्ष मल्होत्रा</t>
  </si>
  <si>
    <t>New Delhi November 17 Union Minister and senior Bharatiya Janata Party leader Harsh Malhotra spoke exclusively with ANI on Sunday During the interview he targeted the AAP government over the rising pollution in the national capital New Delhi
He attacked the AAP government in Delhi</t>
  </si>
  <si>
    <t>http://twitter.com/uppal_priyankaa/status/1858904206121316726</t>
  </si>
  <si>
    <t>9:34:34 PM</t>
  </si>
  <si>
    <t>COMING SOON The air in Delhi has become extremely dangerous due to pollution To avoid smog and pollution customers are avoiding crowded markets At the same time oddeven scheme and restrictions have been imposed on the movement of vehicles In such a situation how should asthma patients and pregnant women take care of their health Watch a special discussion with Nutritionist Neha Ranglani</t>
  </si>
  <si>
    <t>http://twitter.com/aabidhussaininc/status/1851495408876368313</t>
  </si>
  <si>
    <t>10:54:39 AM</t>
  </si>
  <si>
    <t>A new report by The Lancet Countdown on Health and Climate Change has revealed some broad findings about air pollution in India A total of 16 million deaths in India were caused by air pollution in 2021 Fossil fuels like coal and liquefied gas contributed to 38 percent of these deaths In 2022 India contributed 158 of the worlds consumptionbased PM25 emissions and 169 of the worlds productionbased PM25 emissions These are pollution particles smaller than 25 micrometers and can directly enter the lungs The last few weeks in Delhi are enough to show what challenges lie ahead Between October 16 and October 22 2024 the average PM25 increased from 104 gm to about 168 gm Yet according to data from NASAs Visible Infrared Imaging Radiometer Suite VIIRS stubble burninglong blamed for Delhis pollution levelsdecreased by 51 between 2018 and midOctober 2024 According to the Indian Institute of Tropical Meteorology IITM between October 12 and October 21 this year stubble burning accounted for only 092 percent of Delhis PM25 levels on average More than half of Delhis PM25 pollution comes from vehicles Air pollution is one of Indias major public health challenges and should be one of our most important administrative priorities Banning stubble burning will not be enough to address this situationwe need to rethink our economic and sustainability models along with a massive shift to renewable energy electric vehicles and public transport It is time to revisit the Air Prevention and Control of Pollution Act 1981 to reflect the adverse effects of air pollution on public health The National Ambient Air Quality Standards 2009 also need a fresh review</t>
  </si>
  <si>
    <t>http://twitter.com/Bharrathari_N/status/1889725531374928299</t>
  </si>
  <si>
    <t>10:47:30 PM</t>
  </si>
  <si>
    <t>http://twitter.com/Teekhibhelpuri/status/1781152548927479832</t>
  </si>
  <si>
    <t>8:17:14 AM</t>
  </si>
  <si>
    <t>24 The of Our have described the special significance of this moment Behind this lies the thinking of our scholars Scientific research has shown that the is pollutionfree during Brahmamuhurta which is important for purifying the lungs</t>
  </si>
  <si>
    <t>http://twitter.com/Abhinav08638718/status/1862372251737207153</t>
  </si>
  <si>
    <t>11:15:20 AM</t>
  </si>
  <si>
    <t>https://www.htsyndication.com/hindustan-delhi/article/%E0%A4%AE%E0%A5%81%E0%A4%82%E0%A4%AC%E0%A4%88-26-november-2024-%E0%A4%95%E0%A4%BE-%E0%A4%B5%E0%A5%87%E0%A4%A6%E0%A4%B0-%E0%A4%94%E0%A4%B0-aqi:-%E0%A4%A8%E0%A5%8D%E0%A4%AF%E0%A5%82%E0%A4%A8%E0%A4%A4%E0%A4%AE-%E0%A4%A4%E0%A4%BE%E0%A4%AA%E0%A4%AE%E0%A4%BE%E0%A4%A8-23.96degc,-%E0%A4%9C%E0%A4%BE%E0%A4%A8%E0%A5%87%E0%A4%82-%E0%A4%95%E0%A5%88%E0%A4%B8%E0%A4%BE-%E0%A4%B0%E0%A4%B9%E0%A5%87%E0%A4%97%E0%A4%BE-%E0%A4%B6%E0%A4%B9%E0%A4%B0-%E0%A4%AE%E0%A5%87%E0%A4%82-%E0%A4%86%E0%A4%9C-%E0%A4%95%E0%A4%BE-%E0%A4%AE%E0%A5%8C%E0%A4%B8%E0%A4%AE/86307892</t>
  </si>
  <si>
    <t>9:43:48 AM</t>
  </si>
  <si>
    <t>मुंबई 26 November 2024 का वेदर और AQI: न्यूनतम तापमान 23.96degC, जानें कैसा रहेगा शहर में आज का मौसम</t>
  </si>
  <si>
    <t>Mumbai Weather and AQI for November 26 2024 Minimum temperature 2396C find out what the weather will be like in the city today
New Delhi November 26 Weather in Mumbai for November 26 2024 The minimum temperature in Mumbai today was recorded at 2396C The Meteorological Department</t>
  </si>
  <si>
    <t>http://twitter.com/khurana_111/status/1823621705622782189</t>
  </si>
  <si>
    <t>12:54:30 PM</t>
  </si>
  <si>
    <t>http://twitter.com/Panda95671291/status/1858791595337764995</t>
  </si>
  <si>
    <t>2:07:05 PM</t>
  </si>
  <si>
    <t>Uttar Pradesh Visibility was severely affected in Aligarh earlier today due to air pollution as well as fog</t>
  </si>
  <si>
    <t>http://twitter.com/randhawamufc/status/1888252773445390398</t>
  </si>
  <si>
    <t>9:15:17 PM</t>
  </si>
  <si>
    <t>http://twitter.com/jayantjha123/status/1858772990001127569</t>
  </si>
  <si>
    <t>12:53:09 PM</t>
  </si>
  <si>
    <t>http://twitter.com/KRISHNA62784288/status/1858457646736540024</t>
  </si>
  <si>
    <t>4:00:06 PM</t>
  </si>
  <si>
    <t>http://twitter.com/JaiSingh1811570/status/1803226488168390889</t>
  </si>
  <si>
    <t>6:11:11 AM</t>
  </si>
  <si>
    <t>Important news Prolonged exposure to AC air is dangerous Eye irritation and migraine can be triggers take these precautions</t>
  </si>
  <si>
    <t>http://twitter.com/SushilKrDubey97/status/1859078669538390221</t>
  </si>
  <si>
    <t>9:07:49 AM</t>
  </si>
  <si>
    <t>It is very important for everyone to take care of their health at this time A healthy life is a happy life 4day school holiday in KhairthalTijara district of Rajasthan due to pollution Schools will remain closed till 23 November Rajasthan School Air Pollution</t>
  </si>
  <si>
    <t>http://twitter.com/Aap_Ka_Aanand82/status/1864264371523719600</t>
  </si>
  <si>
    <t>4:33:57 PM</t>
  </si>
  <si>
    <t>http://twitter.com/Ankit_2195/status/1855574526584566157</t>
  </si>
  <si>
    <t>5:03:36 PM</t>
  </si>
  <si>
    <t>http://twitter.com/alisha_sen9/status/1854042162465321303</t>
  </si>
  <si>
    <t>11:34:32 AM</t>
  </si>
  <si>
    <t>http://twitter.com/YOGI_BABA_G/status/1858432830704931310</t>
  </si>
  <si>
    <t>2:21:29 PM</t>
  </si>
  <si>
    <t>http://twitter.com/Sanjayboddh1993/status/1834511487349772487</t>
  </si>
  <si>
    <t>2:06:36 PM</t>
  </si>
  <si>
    <t>https://www.bhaskar.com/opinion/news/jean-drezes-column-competition-is-good-but-life-runs-on-cooperation-133566399.html</t>
  </si>
  <si>
    <t>ज्यां द्रेज का कॉलम: प्रतिस्पर्धा अच्छी है, लेकिन जीवन सहयोग से चलता है...</t>
  </si>
  <si>
    <t>Jean Drezes Opinion Column Competition Is Good But Life Runs On Cooperation
Jean Drezes Column Competition is good but life runs on cooperation
Jean Dreze distinguished economist and sociologist
We live in a world of competition</t>
  </si>
  <si>
    <t>http://twitter.com/Lalit_daa/status/1850188438831579534</t>
  </si>
  <si>
    <t>8:21:13 PM</t>
  </si>
  <si>
    <t>https://srpatrika.com/article/what-is-grap-through-which-pollution-in-delhi-ncr-will-be-controlled-know-the-rules-for-implementing-its-four-phases</t>
  </si>
  <si>
    <t>1:08:04 PM</t>
  </si>
  <si>
    <t>क्या है GRAP, जिसके जरिए दिल्ली-NCR के प्रदूषण पर लगेगी लगाम, जानिए इसके चारों चरणों को लागू करने के नियम</t>
  </si>
  <si>
    <t>What is GRAP which will curb pollution in DelhiNCR Learn the rules for implementing its four phases
18112024 0144 PM
Every year with the arrival of winter the air in DelhiNCR is filled with the toxicity of pollution A plan has been developed to reduce this toxicity</t>
  </si>
  <si>
    <t>https://news.bharattimes.co.in/%e0%a4%a6%e0%a4%bf%e0%a4%b2%e0%a5%8d%e0%a4%b2%e0%a5%80-%e0%a4%ae%e0%a5%87%e0%a4%82-%e0%a4%b8%e0%a4%be%e0%a4%82%e0%a4%b8-%e0%a4%b2%e0%a5%87%e0%a4%a8%e0%a4%be-%e0%a4%a6%e0%a5%82%e0%a4%ad%e0%a4%b0/</t>
  </si>
  <si>
    <t>9:59:19 AM</t>
  </si>
  <si>
    <t>दिल्ली में सांस लेना दूभर, ये 13 इलाके प्रदूषण के हॉट स्पॉट, देखें कहां है सबसे बुरा हाल</t>
  </si>
  <si>
    <t>Delhi Ahead of Diwali Delhis air quality is steadily deteriorating The air in the capital has become so suffocating Delhi Air Pollution that breathing is becoming difficult The air quality has reached the red zone Delhi AQI Red Zone Stubble burning is considered the main cause of this</t>
  </si>
  <si>
    <t>https://navbharattimes.indiatimes.com/good-news/story-of-three-children-who-fought-war-with-pen-and-petition/articleshow/109135108.cms</t>
  </si>
  <si>
    <t>छोटा बच्चा जान के... इन तीन मासूमों के सामने अदालत भी हुई एक्टिव, कहानी जान चौंक जाएंगे | story of three children, who fought war with pen and petition</t>
  </si>
  <si>
    <t>They are children but their intentions are strong The issues raised by their tiny hands have been understood by the courts of the country Today even those who often consider them fools are proud of their understanding We are talking about those innocent children who have raised their voices to such a problem</t>
  </si>
  <si>
    <t>https://bengali.boldsky.com/beauty/air-pollution-also-affects-the-skin-get-relief-from-dry-skin-at-the-beginning-of-winter-015131.html</t>
  </si>
  <si>
    <t>5:43:59 PM</t>
  </si>
  <si>
    <t>Winter skin care: বায়ুদূষণের প্রভাব পড়ে ত্বকেও, শীতের শুরুতেই শুষ্ক ত্বক থেকে পান মুক্তি</t>
  </si>
  <si>
    <t>Winter skin care Air pollution affects the skin get rid of dry skin at the beginning of winter
Published Thursday November 28 2024 1743 IST
Winter skin care Air pollution is gradually increasing Due to which various health problems are naturally arising</t>
  </si>
  <si>
    <t>http://twitter.com/mitr1540860/status/1857076474274107485</t>
  </si>
  <si>
    <t>8:31:48 PM</t>
  </si>
  <si>
    <t>http://twitter.com/DokeSimba68278/status/1850743858222490107</t>
  </si>
  <si>
    <t>9:08:15 AM</t>
  </si>
  <si>
    <t>http://twitter.com/JitandraKumar16/status/1800507254409703738</t>
  </si>
  <si>
    <t>6:05:55 PM</t>
  </si>
  <si>
    <t>UP Chief Minister Yogi Adityanath who proudly boasts about making Uttar Pradesh the countrys largest economy do you know about this village Where the water and air are polluted where the people are living in the lap of a terrible disease like cancer I want to ask the Chief Minister</t>
  </si>
  <si>
    <t>https://indianews.in/delhi/delhi-aqi-delhi-aqi-level-will-delhis-air-change-in-the-coming-days-know-environment-minister-gopal-rais-suggestion/</t>
  </si>
  <si>
    <t>2:42:44 PM</t>
  </si>
  <si>
    <t>Delhi AQI Level: आने वाले दिनों में क्या बदला जाएगी दिल्ली की हवा ? जानें पर्यावरण मंत्री गोपाल राय का सुझाव</t>
  </si>
  <si>
    <t>India News Delhi AQI Level Delhis air quality is set to deteriorate further in the coming days Delhi Environment Minister Gopal Rai has warned that winds are expected to blow from the northwest which could cause stubble smoke from Haryana and Punjab to enter Delhi</t>
  </si>
  <si>
    <t>https://www.aajsamaaj.com/rain-reduced-pollution-people-breathed-clean-air/</t>
  </si>
  <si>
    <t>6:18:30 AM</t>
  </si>
  <si>
    <t>Delhi Pollution News : बारिश ने कम किया प्रदूषण, लोगों ने साफ हवा में ली सांस</t>
  </si>
  <si>
    <t>Delhi recorded an AQI of 139 on Saturday and pollution may increase again
Delhi Pollution News Aaj Samaj New Delhi Last week brought relief to Delhiites who had been breathing in highly polluted air for the past three months The rain that began on Friday continued on Saturday</t>
  </si>
  <si>
    <t>http://twitter.com/DrMehar77/status/1862344421791977674</t>
  </si>
  <si>
    <t>9:24:45 AM</t>
  </si>
  <si>
    <t>The problem of increasing pollution in Delhi and NCR is being taken seriously as it adversely affects not only the environment but also peoples health The following effective measures can be taken to control this problem 1 Green Infrastructure and Tree Planting More trees should be planted in cities to absorb pollution Increasing tree cover in parks and along roadsides can also improve air quality Botanical gardens and green belts can be created around rivers and water sources 2 Banning Agricultural Burning The practice of stubble burning in neighboring states contributes to pollution Strict legal action and awareness campaigns are needed Promote alternative agricultural techniques such as reusing straw or making organic fertilizer 3 Reducing Vehicular Pollution Old and highly polluting vehicles should be removed from the roads Public transport networks should be improved to reduce the use of private vehicles Electric vehicles EVs should be encouraged and the number of charging stations should be increased 4 Develop and implement stringent industrial standards Industrial pollution should be closely monitored and industries should be encouraged to adopt clean technologies Appropriate plants should be built to control emissions of harmful gases and chemicals 5 Use of renewable energy in industries and homes Increase the use of solar energy wind energy and other renewable energy sources to reduce dependence on fossil fuels Energyefficient appliances should be used in homes and offices to reduce energy consumption 6 Smog towers and air purification More smog towers can be constructed in Delhi which help clean the air Air purifiers should be installed in public places across the city 7 Awareness and education Campaigns should be organized to raise public awareness about the seriousness of pollution Children and youth should be educated on this issue so that they understand the effects of pollution and take steps to reduce it 8 Reduction of greenhouse gas emissions Concrete steps should be taken to reduce emissions of carbon dioxide and other greenhouse gases Cities should adopt green building and environmental standards during construction Implementing these measures can control pollution levels in Delhi and NCR improving the citys environment and peoples health</t>
  </si>
  <si>
    <t>https://www.gnttv.com/offbeat/video/discussion-on-clean-air-started-after-billionaire-brian-johnsons-social-media-post-1133795-2024-12-07</t>
  </si>
  <si>
    <t>10:06:00 PM</t>
  </si>
  <si>
    <t>AQI: पानी के बाद अब साफ हवा खरीदने पर क्यों छिड़ी चर्चा, जानिए पूरा मामला</t>
  </si>
  <si>
    <t>Today lets talk about the sale of clean air Isnt that surprising Until now people were buying clean water to drink due to pollution but now the issue has reached the air itself American billionaire tech guru Brian Johnson shared his experience in India He shared the platform</t>
  </si>
  <si>
    <t>https://www.indiatv.in/explainers/delhi-yamuna-river-water-pollution-toxic-foam-in-october-november-month-dangerous-chemical-2024-10-22-1085094</t>
  </si>
  <si>
    <t>1:58:32 PM</t>
  </si>
  <si>
    <t>Explainer: बर्फ नहीं ये है झाग, दिल्ली की यमुना नदी में अक्टूबर-नवंबर में ही क्यों बनता है टॉक्सिक फोम?</t>
  </si>
  <si>
    <t>Explainer This isnt ice its foam Why does toxic foam form in Delhis Yamuna River only in October and November
Every year as October and November arrive in Delhi people become concerned about the Yamunas pollution During this time the Yamuna River which typically appears black</t>
  </si>
  <si>
    <t>http://twitter.com/deep_indian9/status/1888284551564361873</t>
  </si>
  <si>
    <t>11:21:34 PM</t>
  </si>
  <si>
    <t>http://twitter.com/bhanubharatiya_/status/1862504515984859607</t>
  </si>
  <si>
    <t>8:00:54 PM</t>
  </si>
  <si>
    <t>http://twitter.com/tochandresh/status/1860912092145983667</t>
  </si>
  <si>
    <t>10:33:11 AM</t>
  </si>
  <si>
    <t>Delhi Air Pollution Delhi Pollution level AQI Live Times</t>
  </si>
  <si>
    <t>http://twitter.com/sonu8t5/status/1859831511178154490</t>
  </si>
  <si>
    <t>10:59:20 AM</t>
  </si>
  <si>
    <t>http://twitter.com/vinod88482475/status/1898681695366455337</t>
  </si>
  <si>
    <t>3:56:06 PM</t>
  </si>
  <si>
    <t>https://indianews.in/uttar-pradesh/inspector-posted-for-cm-yogis-security-dies-during-duty-reason-revealed/</t>
  </si>
  <si>
    <t>9:02:16 PM</t>
  </si>
  <si>
    <t>सीएम योगी की सुरक्षा में तैनात इंस्पेक्टर की ड्यूटी के दौरान मौत, सामने आई वजह</t>
  </si>
  <si>
    <t>Inspector collapses while on duty India News UP NEWS Inspector Akhilesh Umrao a resident of Fatehpur Uttar Pradesh died last night of a heart attack The incident occurred while Inspector Akhilesh was attending a rally for Chief Minister Yogi Adityanath</t>
  </si>
  <si>
    <t>https://www.emsindia.com/news/show/2686305/state</t>
  </si>
  <si>
    <t>2:47:35 PM</t>
  </si>
  <si>
    <t>(नई दिल्ली) दिल्ली में सुबह भी कई इलाकों में हुई वर्षा</t>
  </si>
  <si>
    <t>29Jun2024
New Delhi EMS Light rain fell in several areas of the capital on Saturday morning including Mayur Vihar Rohini and Uttam Nagar The Meteorological Department has issued an orange alert for four days including Saturday warning of moderate to heavy rainfall Such</t>
  </si>
  <si>
    <t>https://www.livehindustan.com/weather/jharkhand-me-aaj-ka-mausam-19-december-2024-jharkhand-aqi-today-and-weather-forecast-imd-rain-alert-update-in-hindi-201734572059950.html</t>
  </si>
  <si>
    <t>7:04:19 AM</t>
  </si>
  <si>
    <t>झारखंड 19 December 2024 का वेदर और AQI: न्यूनतम तापमान 13.56°C, जानें कैसा रहेगा शहर में आज का मौसम</t>
  </si>
  <si>
    <t>Jharkhand weather today December 19 2024 The minimum temperature in Jharkhand today was recorded at 1356 degrees Celsius According to the Meteorological Department IMD the sky is expected to be cloudy The maximum temperature is expected to be 1945 degrees Celsius Tomorrows minimum temperature in Jharkhand</t>
  </si>
  <si>
    <t>http://www.univarta.com/air-quality-in-delhi-reaches-severe-level/india/topnews/3324773.html</t>
  </si>
  <si>
    <t>12:13:53 AM</t>
  </si>
  <si>
    <t>दिल्ली में वायु गुणवत्ता गंभीर स्तर पर पहुंची</t>
  </si>
  <si>
    <t>Posted at Nov 15 2024 1220 AM
The Indian Meteorological Department has predicted fog and dense haze in Delhi and the NCR during the night and morning hours until November 17 Meanwhile Congress General Secretary Priyanka Gandhi Vadra tweeted Wayanad where the air is clean</t>
  </si>
  <si>
    <t>http://twitter.com/Santosh_Maurya8/status/1851522769760239898</t>
  </si>
  <si>
    <t>12:43:22 PM</t>
  </si>
  <si>
    <t>http://twitter.com/Sourabh63697450/status/1901115418749923666</t>
  </si>
  <si>
    <t>9:06:51 AM</t>
  </si>
  <si>
    <t>Sant Shri Asharamji Bapu says that chemical phenyl and its foul smell pollute the atmosphere Cow phenyl will definitely increase your purity and fragrance Save Humanity</t>
  </si>
  <si>
    <t>https://www.bhaskar.com/local/rajasthan/bikaner/news/due-to-change-in-weather-asthma-patients-increased-in-pbm-aqi-162-134009173.html</t>
  </si>
  <si>
    <t>मौसम में बदलाव के कारण पीबीएम में अस्थमा के रोगी बढ़े, एक्यूआई 162</t>
  </si>
  <si>
    <t>Weather change has led to an increase in asthma patients at PBM Hospital with an AQI of 162
While the number of dengue patients at PBM Hospital began to decline the number of asthma patients has now increased due to the change in weather
The number of patients in the outdoor respiratory department at PBM Hospital</t>
  </si>
  <si>
    <t>http://twitter.com/AmolrajeGawari3/status/1851104805134946454</t>
  </si>
  <si>
    <t>http://twitter.com/prakashpandya7/status/1847897056402079798</t>
  </si>
  <si>
    <t>12:36:05 PM</t>
  </si>
  <si>
    <t>https://www.amarujala.com/madhya-pradesh/indore/indore-news-aqi-paryavaran-pradushan-air-pollution-weather-temperature-winter-2024-11-13</t>
  </si>
  <si>
    <t>7:46:00 AM</t>
  </si>
  <si>
    <t>Indore News Aqi Paryavaran Pradushan Air Pollution Weather Temperature Winter | Indore News:इंदौर में गिरा तापमान, वायु प्रदूषण बढ़ा, तीसरे सप्ताह में रहेगा ठंड का जोर</t>
  </si>
  <si>
    <t>The cold is rapidly increasing in Indore and is expected to remain intense this week According to the Meteorological Department the cold will reach its peak in the third week Simultaneously the heat in Indore has also decreased during the day For the past week temperatures have been steadily falling and the day has become warmer and colder</t>
  </si>
  <si>
    <t>http://twitter.com/NeerajAvasthi3/status/1856991422509113597</t>
  </si>
  <si>
    <t>2:53:51 PM</t>
  </si>
  <si>
    <t>http://twitter.com/liv32913/status/1862463714290504107</t>
  </si>
  <si>
    <t>5:18:47 PM</t>
  </si>
  <si>
    <t>Distributors contractors and suppliers of Manveer Gas Agency India are openly refilling gas cylinders for consumers in various areas of North East Delhi According to sources several contractors and suppliers under Manveer Gas Agency India are stealing 23 kg of gas from each cylinder Let us tell you that a few months ago a video of some contractors and suppliers refilling gas for Manveer Gas Agency India went viral Despite this no case has been filed against the aforementioned individuals nor has any action been taken against the agency itself It is a matter of concern that despite the news being published several times in various newspapers and channels regarding the above no concrete action has been taken This suggests that the concerned departments do not want to take any action in this regard whereas a major accident involving life and property can occur at any time during this illegal gas refilling If such an accident occurs in the future all the concerned departments will be seen pointing fingers at each other To prevent any harm or loss of life and property we must take this matter seriously and take concrete necessary action to prevent consumer exploitation Harmful Effects of Gas Refilling Illegal gas refilling can have several harmful effects including Life Threat The technology used to fill illegal cylinders is often unsafe increasing the risk of gas leaks explosions and fires This can not only be fatal but also cause property damage Explosion Hazard Illegally filled cylinders may contain excessive amounts of gas which increases cylinder pressure and increases the risk of explosion Toxic Gas Some illegally filled cylinders may contain toxic gas which can cause breathing problems dizziness and other health problems Economic Loss Illegal gas refilling not only harms personal life and property but also results in revenue loss for the government Environmental pollution Illegal gas refilling also causes environmental pollution as gas leakage can pollute the air and water The above matter is a serious one which needs the attention of the concerned officials journalists social organizations political people and LPG consumers Therefore I request all the concerned officials to take the above matter seriously and take concrete legal action so that future problems and untoward incidents can be avoided</t>
  </si>
  <si>
    <t>http://twitter.com/bjprk03/status/1858881230265004238</t>
  </si>
  <si>
    <t>8:03:16 PM</t>
  </si>
  <si>
    <t>http://twitter.com/SapanRa77311373/status/1856947431075656181</t>
  </si>
  <si>
    <t>11:59:02 AM</t>
  </si>
  <si>
    <t>DelhiNCR is shrouded in fog since this morning According to the Meteorological Department visibility has reduced in Delhi and its surrounding areas due to fog and smog Coming back to Delhi from Wayanad where the air is beautiful and the AQI is 35 was like entering a gas chamber The blanket of smog is even more shocking when seen from the air Delhis pollution gets worse every year We really should put our heads together and find a solution for cleaner air Its beyond this party or that its practically impossible to breathe especially for kids elders and those with respiratory issues We just have to do something about it</t>
  </si>
  <si>
    <t>http://twitter.com/Devendr31693210/status/1873232594948767815</t>
  </si>
  <si>
    <t>10:30:28 AM</t>
  </si>
  <si>
    <t>Highest rainfall in December after 101 years Delhi becomes watery amidst the cold The weather in Delhi which was shivering in the cold created new history on Saturday In the last 24 hours the national capital recorded 412 mm of rain which is the highest rainfall in a single day in December in 101 years The India Meteorological Department IMD said that before this on December 3 1923 Delhi recorded 757 mm of rain in a single day This unprecedented rainfall gave Delhiites a cold and drenched experience in the midst of winter On Saturday the sky remained overcast and there was intermittent light rain throughout the day The Meteorological Department has predicted light to moderate rain for the next few hours and has issued a yellow alert The minimum temperature in Delhi was recorded at 127 degrees Celsius six degrees above normal Continuous rain and cloudy skies mitigated the effects of the cold but waterlogging on the roads exacerbated peoples discomfort One positive effect of the rain was an improvement in Delhis air quality According to the Central Pollution Control Board Delhis Air Quality Index AQI was recorded at 152 at 9 am Saturday falling in the moderate category This is an improvement compared to earlier times when severe pollution often engulfed the capital The rain increased humidity in the air reducing the impact of pollutant particles This rain created a longremembered event in the month of December While this unexpected change in Delhis weather brought both relief and discomfort to people it is also being viewed in the context of climate change Experts believe that such rain tells a story of changing weather patterns in the future</t>
  </si>
  <si>
    <t>https://thinkpragya.wordpress.com/2024/10/25/severe-%f0%9f%8c%80-cyclone-dana/</t>
  </si>
  <si>
    <t>12:15:34 PM</t>
  </si>
  <si>
    <t>Severe 🌀 Cyclone Dana – shatdalradio</t>
  </si>
  <si>
    <t>Cyclone
Dana which has formed in the Bay of Bengal is a cyclonic storm The tropical storm that has formed in the faraway Philippines is known as Christine
Dana wreaking havoc like Surasa will devour the greenery of the Sundarbans and the serenity of Odishas national parks The aftermath of the storm</t>
  </si>
  <si>
    <t>http://twitter.com/iam_vijayjoc/status/1852160208899834271</t>
  </si>
  <si>
    <t>6:56:19 AM</t>
  </si>
  <si>
    <t>http://twitter.com/brajesh26012011/status/1864564373219332167</t>
  </si>
  <si>
    <t>12:26:03 PM</t>
  </si>
  <si>
    <t>https://thelucknowtribune.com/%e0%a4%aa%e0%a5%8d%e0%a4%b0%e0%a4%a6%e0%a5%82%e0%a4%b7%e0%a4%bf%e0%a4%a4-%e0%a4%b9%e0%a4%b5%e0%a4%be-%e0%a4%ac%e0%a5%80%e0%a4%ae%e0%a4%be%e0%a4%b0-%e0%a4%ab%e0%a5%87%e0%a4%ab%e0%a4%a1%e0%a4%bc/</t>
  </si>
  <si>
    <t>4:19:20 PM</t>
  </si>
  <si>
    <t>प्रदूषित हवा, बीमार फेफड़े… साफ हवा, स्वस्थ जीवन: प्रोफेसर (डॉ.) वेद प्रकाश</t>
  </si>
  <si>
    <t>Lucknow The lungs are constantly exposed to environmental hazards including toxic chemicals particles and infectious agents in the air we breathe which can cause lung damage Worldwide more than 2 billion people are exposed to harmful biomass fumes</t>
  </si>
  <si>
    <t>https://sanmarg.in/kolkata_city/kolkata-weather-latest-news-regarding-weather/</t>
  </si>
  <si>
    <t>1:12:26 PM</t>
  </si>
  <si>
    <t>Kolkata Weather: मौसम को लेकर आया ताजा अपडेट…</t>
  </si>
  <si>
    <t>The temperature in Kolkata today is 2992 degrees Celsius The forecast for the day shows minimum and maximum temperatures of 2496 degrees Celsius and 3243 degrees Celsius respectively The relative humidity is 81 and the wind speed is 81 kmh The sun rises at 0522 AM</t>
  </si>
  <si>
    <t>http://twitter.com/yudhvirsingh2/status/1848020011949924598</t>
  </si>
  <si>
    <t>8:44:40 PM</t>
  </si>
  <si>
    <t>Keep blaming others now everyone knows your lies Haryanas BJP government is responsible for water and air pollution in Delhi Modi ji why do you hate Delhiites so much What crime have Delhiites committed BJP has pledged to destroy Delhi has pledged to save Delhi</t>
  </si>
  <si>
    <t>https://navbharattimes.indiatimes.com/metro/delhi/other-news/toxic-air-in-delhi-every-breath-equivalent-to-20-cigarettes-experts-warn-air-pollution/articleshow/115380001.cms</t>
  </si>
  <si>
    <t>3:40:50 AM</t>
  </si>
  <si>
    <t>Breathing Pollution Like Smoking,Delhi Pollution: खतरे की घंटी! दिल्ली में जानलेवा हुआ प्रदूषण, हर सांस में 20 सिगरेट का धुआं खींच रहे आपके फेफड़े | toxic air in delhi every breath equivalent to 20 cigarettes experts warn air pollution</t>
  </si>
  <si>
    <t>The pollution level in Delhi or the Air Quality Index AQI has reached severe levels Both PM 25 and PM 10 are hovering around 400 and this has been the case for several days in a row Experts say that when the air around you is polluted to this level</t>
  </si>
  <si>
    <t>https://apnnews.in/india-news/delhi-air-pollution-invokes-grap-4-air-quality-turns-severe/</t>
  </si>
  <si>
    <t>11:08:20 AM</t>
  </si>
  <si>
    <t>फिर प्रदूषण की चपेट में दिल्ली: AQI 500 के करीब, GRAP-4 के तहत सख्त पाबंदियां लागू</t>
  </si>
  <si>
    <t>Pollution levels in Delhi have once again reached dangerous levels The Air Quality Index AQI is steadily deteriorating approaching 500 which falls in the severe category This is not only adversely affecting peoples health but also disrupting normal life</t>
  </si>
  <si>
    <t>https://www.amarujala.com/uttar-pradesh/chandauli/air-pollution-increased-aqi-reached-133-chandauli-news-c-189-1-svns1011-124626-2024-12-18</t>
  </si>
  <si>
    <t>12:22:12 AM</t>
  </si>
  <si>
    <t>Air Pollution Increased, Aqi Reached 133 - Chandauli News - Chandauli News:हवा में बढ़ा प्रदूषण, एक्यूआई 133 पर पहुंचा</t>
  </si>
  <si>
    <t>Puducherry The districts air quality has deteriorated amid cold and fog Pollution caused by dust and vehicle exhaust pushed the districts Air Quality Index AQI to 133 on Tuesday Meanwhile a decrease in wind speed and a twodegree increase in the minimum temperature</t>
  </si>
  <si>
    <t>https://www.livehindustan.com/uttar-pradesh/hapur/story-hapur-air-quality-remains-hazardous-aqi-surpasses-200-201729363891922.html</t>
  </si>
  <si>
    <t>12:21:40 AM</t>
  </si>
  <si>
    <t>नहीं सुधर रही हापुड़ की हवा, एक्यूआई 239 के पार</t>
  </si>
  <si>
    <t>Hapurs air has been in the poor category for several days There hasnt been much improvement compared to Thursday and Friday The Air Quality Index AQI remained above 200 By 9 am air pollution levels were extremely dangerous However at 4 pm there was a</t>
  </si>
  <si>
    <t>http://twitter.com/chhotushekhu/status/1888463282320941061</t>
  </si>
  <si>
    <t>11:11:47 AM</t>
  </si>
  <si>
    <t>http://twitter.com/GauravY06040216/status/1807314743037673921</t>
  </si>
  <si>
    <t>12:56:27 PM</t>
  </si>
  <si>
    <t>http://twitter.com/AnitaSh74408420/status/1852337434585190735</t>
  </si>
  <si>
    <t>6:40:33 PM</t>
  </si>
  <si>
    <t>https://indianews.in/international/wherever-the-nuclear-bomb-explodes-everything-will-be-destroyed-know-here-about-that-destruction-and-its-effects/</t>
  </si>
  <si>
    <t>7:06:51 PM</t>
  </si>
  <si>
    <t>जहां पर भी फटेगा परमाणु बम...तबाह हो जाएगा सबकुछ, यहां जाने उस विनाश और उसके प्रभाव के बारे में</t>
  </si>
  <si>
    <t>India News After Effects Of Nuclear Explosion Nuclear weapons are the most destructive inhumane and indiscriminate weapons ever created The scale of the destruction they cause and their uniquely persistent genetically harmful radioactive</t>
  </si>
  <si>
    <t>http://twitter.com/VijayJollyBJP/status/1869420350645379269</t>
  </si>
  <si>
    <t>10:01:58 PM</t>
  </si>
  <si>
    <t>https://www.herzindagi.com/hindi/advice/tips-to-avoid-migraine-amid-rising-pollution-article-1006784</t>
  </si>
  <si>
    <t>4:37:07 PM</t>
  </si>
  <si>
    <t>एयर पॉल्यूशन के कारण ट्रिगर हो सकता है माइग्रेन,ऐसे करें बचाव | tips to avoid migraine amid rising pollution</t>
  </si>
  <si>
    <t>Air pollution can trigger migraines heres how to prevent them
Migraine cases are on the rise due to rising pollution You can avoid migraine triggers by following these tips
Pollution levels in DelhiNCR have been increasing day by day since Diwali</t>
  </si>
  <si>
    <t>http://twitter.com/satyarthpra/status/1850560892036886915</t>
  </si>
  <si>
    <t>9:01:13 PM</t>
  </si>
  <si>
    <t>https://agritpatrika.com/?p=150131</t>
  </si>
  <si>
    <t>11:05:39 AM</t>
  </si>
  <si>
    <t>भारत में ही सबसे ज्यादा प्लास्टिक प्रदूषण क्यों?</t>
  </si>
  <si>
    <t>Why is India the most polluted country with plastic Learn the reasons and government policies
In poor countries the biggest cause of plastic pollution is plastic burning In rich countries plastic waste is the biggest problem
With increasing population and urbanization</t>
  </si>
  <si>
    <t>http://twitter.com/SINGHvijetaR/status/1888250610686042206</t>
  </si>
  <si>
    <t>9:06:42 PM</t>
  </si>
  <si>
    <t>http://twitter.com/PrinceMaurya780/status/1809507837866819941</t>
  </si>
  <si>
    <t>2:11:02 PM</t>
  </si>
  <si>
    <t>Where are you Honorable Just saying Johar Purnia and taking an oath in Maithili and showing it to the world wont do any good to Purnia Purnia held you in high esteem But you are not with Purnia in its darkest hour You are not with Purnias daughter Purnia is desperate to see your crocodile tears but you are missing Not even a tweet yet Sir Delhis air is polluted Reach Purnia and fight for justice for Purnias daughter if possible By the way you have many ways to garner TRP the world knows</t>
  </si>
  <si>
    <t>https://agrowon.esakal.com/agro-special/air-quality-rapidly-deteriorating-due-to-the-rapidly-increasing-air-pollution</t>
  </si>
  <si>
    <t>12:00:00 PM</t>
  </si>
  <si>
    <t>Environment Day । विकास हवा की शुद्ध हवा? । Air quality rapidly deteriorating due to the rapidly increasing air pollution</t>
  </si>
  <si>
    <t>In the meantime the air pollution in the countrys capital Delhi has become unbearable for its citizens and there has been a lot of talk not only across the country but also around the world But according to a recent survey the air in two major cities in Maharashtra Pune and Mumbai has become worse than Delhi</t>
  </si>
  <si>
    <t>https://www.jagran.com/delhi/new-delhi-city-ncr-many-trains-coming-to-delhi-are-running-late-see-the-complete-list-of-late-trains-23884748.html</t>
  </si>
  <si>
    <t>10:03:00 AM</t>
  </si>
  <si>
    <t>Train delays Update: दिल्ली आने वाली कई ट्रेनें देरी से चल रही हैं, लेट ट्रेनों की देखें पूरी लिस्ट - Many trains coming to Delhi are running late see the complete list of late trains</t>
  </si>
  <si>
    <t>The Bhubaneswar Rajdhani the longestdelayed train will reach Delhi with a delay of approximately seven hours Several other trains including the Purushottam Express and Sampoorna Kranti Express are running three to five hours late EMU trains running between Bulandshahr and Tilak Bridge are delayed by approximately two hours</t>
  </si>
  <si>
    <t>https://www.jagran.com/delhi/new-delhi-city-ncr-delhis-air-quality-improves-grap-stage-i-restrictions-lifted-23908435.html</t>
  </si>
  <si>
    <t>10:53:00 PM</t>
  </si>
  <si>
    <t>Delhi Pollution: प्रदूषण के स्तर में सुधार, ग्रेप एक की पाबंदियां हटी; जानें आनेवाले दिनों में कैसा रहेगा AQI - Delhis Air Quality Improves, GRAP Stage I Restrictions Lifted</t>
  </si>
  <si>
    <t>Delhi Pollution Pollution levels improve Grape 1 restrictions lifted find out how the AQI will be in the coming days
Pollution levels improved in the capital Delhi on Saturday due to strong winds With the AQI index dropping below 200 the air quality remained in the moderate category</t>
  </si>
  <si>
    <t>https://www.punjabkesari.in/national/news/caution-cold-will-increase-in-delhi-air-pollution-situation-is-serious-2058186</t>
  </si>
  <si>
    <t>9:19:30 AM</t>
  </si>
  <si>
    <t>सावधान! दिल्ली में बढ़ेगी ठंड, वायु प्रदूषण की स्थिति गंभीर, AQI 400, जानें मौसम की पूरी रिपोर्ट</t>
  </si>
  <si>
    <t>Delhi is experiencing an unusual change in weather conditions as November begins this year Normally a mild chill sets in during November but this time the effects of heat and pollution are being felt more strongly in Delhi October has been the 73rd</t>
  </si>
  <si>
    <t>https://agritpatrika.com/?p=159042</t>
  </si>
  <si>
    <t>12:15:37 PM</t>
  </si>
  <si>
    <t>हवाओं की स्पीड घटने से प्रमुख रूप से ये होंगे नुकसान ?</t>
  </si>
  <si>
    <t>Every year before the onset of winter air pollution in Delhi reaches dangerous levels Slower wind speeds are often blamed for this However the situation could worsen in the coming days Recent studies have shown that climate</t>
  </si>
  <si>
    <t>http://twitter.com/ManjuSh15399606/status/1858860986133852326</t>
  </si>
  <si>
    <t>6:42:49 PM</t>
  </si>
  <si>
    <t>https://navbharattimes.indiatimes.com/state/madhya-pradesh/bhopal/mp-news-weather-forecast-rain-did-wonders-in-bhopal-the-capital-was-filled-with-freshness-air-pollution-decreased/articleshow/112029287.cms</t>
  </si>
  <si>
    <t>4:13:25 AM</t>
  </si>
  <si>
    <t>Bhopal News: भोपाल में बारिश ने किया कमाल, राजधानी में घुला ताजगी का रंग, एयर पॉल्यूशन में गिरावट, जानें कहां पहुंचा AQI | mp news weather forecast rain did wonders in bhopal the capital was filled with freshness air pollution decreased</t>
  </si>
  <si>
    <t>Bhopal Theres good news for residents of Bhopal the capital of Madhya Pradesh The citys air pollution has reached near zero Bhopals air quality has been classified as good On Thursday morning the air quality index at Bhopals environmental complex was 23 Meanwhile two months ago</t>
  </si>
  <si>
    <t>https://zeenews.india.com/hindi/india/delhi-ncr-haryana/delhi-pollution-continuously-increasing-aqi-level-weather-new-restrictions-may-be-imposed-in-delhi-ncr/2515241</t>
  </si>
  <si>
    <t>8:38:43 AM</t>
  </si>
  <si>
    <t>Delhi Pollution: दिल्ली-एनसीआर में लगातार बढ़ रहा प्रदूषण, नई पाबंदियां हो सकती है लागू</t>
  </si>
  <si>
    <t>Delhi Pollution Pollution continues to rise in DelhiNCR new restrictions may be imposed
Delhi Air Pollution In view of the increasing pollution the Delhi Directorate of Education DOE has issued a notice to all private and government schools the Municipal Corporation of Delhi MCD and the New Delhi Municipal Council NDMC</t>
  </si>
  <si>
    <t>https://techguruji110.blogspot.com/2024/11/tech-with-tg-science-of-cleanliness.html</t>
  </si>
  <si>
    <t>6:08:00 PM</t>
  </si>
  <si>
    <t>Tech With TG: सूक्ष्म अशुद्धियों से कैसे रहे दूर! | The Science of Cleanliness - Tech guru</t>
  </si>
  <si>
    <t>Tech With TG We often focus on visible dirt and debris but we overlook microscopic impurities that can cause significant health problems In the latest episode of Tech With TG discuss how microscopic dirt</t>
  </si>
  <si>
    <t>http://twitter.com/Ganpat89855012/status/1893284092210229536</t>
  </si>
  <si>
    <t>6:27:57 PM</t>
  </si>
  <si>
    <t>https://www.timesnowhindi.com/education/school-closed-in-haryana-due-to-air-pollution-upto-class-5th-aqi-report-in-haryana-article-115360903</t>
  </si>
  <si>
    <t>4:54:00 PM</t>
  </si>
  <si>
    <t>School Closed in Haryana Due to Air Pollution (हरियाणा में 5वीं तक के स्कूल): Air Pollution in Haryana</t>
  </si>
  <si>
    <t>Schools Closed in Haryana Due to Air Pollution After the capital Delhi now a decision has been taken to close schools in Haryana due to pollution The Haryana government prioritizing the health of children in view of the increasing pollution has directed the District Deputy Commissioners</t>
  </si>
  <si>
    <t>http://twitter.com/CPCB_OFFICIAL/status/1820353186236096568</t>
  </si>
  <si>
    <t>12:26:34 PM</t>
  </si>
  <si>
    <t>Nitrogen dioxide NO2 is a reddishbrown gas and a major air pollutant that causes coughing difficulty breathing and reduced plant growth</t>
  </si>
  <si>
    <t>http://twitter.com/AshokVi40826552/status/1850006273103888884</t>
  </si>
  <si>
    <t>8:17:21 AM</t>
  </si>
  <si>
    <t>Sant Shri Asharamji Bapu To remove impurities from the environment and to keep the air clean Tulsi must be planted According to Dr Dattatreyas principle as the size of the Tulsi plant increases the environment also gets purified For Ecofriendly Life Plant Basil</t>
  </si>
  <si>
    <t>http://twitter.com/rahullko444/status/1814350076711493973</t>
  </si>
  <si>
    <t>10:52:21 PM</t>
  </si>
  <si>
    <t>http://twitter.com/ShambhuR89876/status/1801930860167577925</t>
  </si>
  <si>
    <t>4:22:49 PM</t>
  </si>
  <si>
    <t>The environment is groaning under pollution Air water and food are contaminated even the sky is polluted If humans dont take care breathing will stop When will we finally wake up Lets see how many people have the time to observe and express their thoughts on this</t>
  </si>
  <si>
    <t>https://jantaserishta.com/world/saudi-arabia-will-not-face-severe-winter-this-year-ncm-3598853</t>
  </si>
  <si>
    <t>6:24:15 AM</t>
  </si>
  <si>
    <t>सऊदी अरब में इस साल कड़ाके की सर्दी नहीं पड़ेगी: NCM | Saudi Arabia will not face severe winter this year: NCM सऊदी अरब में इस साल कड़ाके की सर्दी नहीं पड़ेगी: NCM</t>
  </si>
  <si>
    <t>Saudi Arabia National Center of Meteorology NCM spokesman Hussein AlQahtani said that winter in Saudi Arabia KSA will be very cold but not as harsh as in previous years In an interview with 120 Program on Al Ekhbariya channel</t>
  </si>
  <si>
    <t>http://twitter.com/manishk26557528/status/1831363932654821526</t>
  </si>
  <si>
    <t>9:39:21 PM</t>
  </si>
  <si>
    <t>Heavy rain worsens the situation tracks sway in the wind water enters houses new alert issued by the Meteorological Department via</t>
  </si>
  <si>
    <t>http://twitter.com/_adga4/status/1891515682296115490</t>
  </si>
  <si>
    <t>9:20:55 PM</t>
  </si>
  <si>
    <t>Even breathing has become like inviting death The toxic water of the Jojri River in Jodhpur is taking a toll on peoples lives Industrial waste and chemicals flowing into this river have contaminated even the air The situation is so bad that villagers are having trouble breathing</t>
  </si>
  <si>
    <t>https://yoganksingh.wordpress.com/2025/03/27/%e0%a4%aa%e0%a5%8d%e0%a4%b0%e0%a5%87%e0%a4%ae-%e0%a4%95%e0%a5%80-%e0%a4%95%e0%a4%b5%e0%a4%bf%e0%a4%a4%e0%a4%be%e0%a4%8f%e0%a4%82/</t>
  </si>
  <si>
    <t>6:59:39 AM</t>
  </si>
  <si>
    <t>प्रेम की कविताएं – yogank writes</t>
  </si>
  <si>
    <t>Poems of love are no longer written or spoken all that is heard now are humor satire and lust
Because a pair of swans no longer openly unite and love no longer has the same effort and luxury
Bumblebees are no longer attached to any one flower nor are flowers</t>
  </si>
  <si>
    <t>http://twitter.com/kkawasthibjp/status/1858475507454533784</t>
  </si>
  <si>
    <t>5:11:04 PM</t>
  </si>
  <si>
    <t>Clean and pollutionfree air is essential for good health Air pollution can have shortterm and longterm adverse effects on your health</t>
  </si>
  <si>
    <t>https://ujjawalprabhat.com/rain-in-punjab-now-a-cold-winter/810881/</t>
  </si>
  <si>
    <t>12:35:47 PM</t>
  </si>
  <si>
    <t>पंजाब में बारिश, अब पड़ेगी कड़ाके की ठंड</t>
  </si>
  <si>
    <t>Rain has arrived in Punjab In fact some areas of Amritsar experienced light drizzle this morning increasing the chill According to the Meteorological Center a western disturbance Turf has become active along the PakistanAfghanistan border but it remains in a very weak state</t>
  </si>
  <si>
    <t>http://twitter.com/News18Bihar/status/1851474365101068733</t>
  </si>
  <si>
    <t>9:31:02 AM</t>
  </si>
  <si>
    <t>Air quality deteriorates ahead of Diwali with AQI rates rising in four cities including Patna</t>
  </si>
  <si>
    <t>https://jaishriramnewsindia.blogspot.com/2024/11/grap-4-aqi.html</t>
  </si>
  <si>
    <t>3:23:00 AM</t>
  </si>
  <si>
    <t>दिल्ली प्रदूषण- देर रात निरीक्षण करने निकले राज्य पर्यावरण मंत्री:GRAP-4 उपायों की समीक्षा की; हल्के सुधार के बाद फिर गंभीर श्रेणी में पहुंचा AQI</t>
  </si>
  <si>
    <t>Delhi Environment Minister Gopal Rai inspected Delhis borders late Friday night to review antipollution measures implemented under the Graded Response Action Plan GRAP4 He reported that 135 to 165 trucks violate the rules every day</t>
  </si>
  <si>
    <t>https://janmorcha.in/there-will-be-normal-effect-of-cold-on-chhath-festival-know-the-update-of-weather-department/</t>
  </si>
  <si>
    <t>12:20:06 PM</t>
  </si>
  <si>
    <t>छठ पर्व पर ठंड का असर, या मौसम रहेगा सामान्य? जानें मौसम विभाग का अपडेट</t>
  </si>
  <si>
    <t>Patna Today is the third day of the Chhath festival where offerings will be made to the setting sun The weather will remain dry on the third day of the Chhath festival There will be fog in the morning Patnas minimum temperature on Thursday is expected to be around 226 degrees Celsius 190 degrees Celsius</t>
  </si>
  <si>
    <t>https://ujjawalprabhat.com/the-teacher-asked-how-can-you-avoid-pollution/737683/</t>
  </si>
  <si>
    <t>3:06:24 PM</t>
  </si>
  <si>
    <t>शिक्षक ने पूछा- प्रदूषण से कैसे बचें?, छात्र ने दिया ऐसा सुझाव…!</t>
  </si>
  <si>
    <t>In schools and colleges you encounter a variety of students Some are very serious about their studies while others simply find fun in everything One such students response to a teachers question went viral While this is a typical</t>
  </si>
  <si>
    <t>http://twitter.com/RamnathSarathe/status/1842847931310747974</t>
  </si>
  <si>
    <t>2:12:39 PM</t>
  </si>
  <si>
    <t>In future if the air gets polluted it will become difficult to breathe then people will be forced to give up meat fish eggs and intoxicants Jai Gurudev children be of good character</t>
  </si>
  <si>
    <t>https://hindi.asianetnews.com/state/delhi/delhi-pollution-again-high-grap-4-imposed-fog-alert-issue-aqi-above-400/articleshow-wvtuvzb</t>
  </si>
  <si>
    <t>10:07:10 AM</t>
  </si>
  <si>
    <t>दिल्ली पर फिर छाया प्रदूषण का साया, ग्रैप 4 लागू, AQI 400 के पार</t>
  </si>
  <si>
    <t>Pollution levels in Delhi have once again reached skyhigh levels Find out what new restrictions have been imposed in Delhi to ensure everyone from children to the elderly doesnt face any problems
Delhis pollution levels are even more alarming right now</t>
  </si>
  <si>
    <t>https://palpalindia.com/2024/07/19/sarokar-Why-slums-Settlements-are-not-visible-in-map-of-Swachh-Bharat-news-in-hindi.html</t>
  </si>
  <si>
    <t>9:34:54 PM</t>
  </si>
  <si>
    <t>Isha Kumari Patna Bihar
For the past few years continuous efforts have been made at the central level to clean the country While the Swachh Bharat Abhiyan is being implemented cleanliness surveys are being conducted at the state and city levels</t>
  </si>
  <si>
    <t>https://biharpatrika.in/dr-satyawan-saurabh-4/</t>
  </si>
  <si>
    <t>5:59:25 PM</t>
  </si>
  <si>
    <t>आखिर क्यों चुप्पी साध गई पक्षियों की चहचहाहट?</t>
  </si>
  <si>
    <t>The villages feel desolate devoid of trees Birds fly away from the region their feet tied
Birds are considered one of the most important indicators of environmental conditions Because they are sensitive to habitat change they are a favorite tool of ecologists</t>
  </si>
  <si>
    <t>http://twitter.com/dewasimahiii/status/1853502272916865127</t>
  </si>
  <si>
    <t>11:49:12 PM</t>
  </si>
  <si>
    <t>http://twitter.com/Gajendra_D_P/status/1856198960286744797</t>
  </si>
  <si>
    <t>10:24:53 AM</t>
  </si>
  <si>
    <t>Theres no doubt that firecrackers are harmful to the environment and health But by placing the entire blame for pollution solely on firecrackers and portraying them as villains attention is being diverted from the real culprits This is also acceptable to those who want to shirk their responsibility to improve the air quality If firecrackers are the only polluters how did the air quality in Delhi NCR deteriorate before Diwali and why hasnt it improved even eleven days later</t>
  </si>
  <si>
    <t>http://twitter.com/Akila051122/status/1855149925324956018</t>
  </si>
  <si>
    <t>12:56:23 PM</t>
  </si>
  <si>
    <t>The North is calling it artificial rain by sprinkling water from the top of the terrace Dont you respect artificial rain Cloud Seeding Dont you read it Haryana Artificial rain conducted using sprinklers from high rise building in DLF Primus Society Sector 82 Gurugram to control air pollution</t>
  </si>
  <si>
    <t>http://twitter.com/DesiNewsLaundri/status/1860037624712634558</t>
  </si>
  <si>
    <t>12:38:22 AM</t>
  </si>
  <si>
    <t>The people of Delhi dont even realize how dangerous the air theyre breathing is The Delhi government and the Indian government are all asleep after selling their horses A health emergency is declared if the AQI exceeds 200 Here in Delhi the AQI has reached close to 1000</t>
  </si>
  <si>
    <t>http://twitter.com/Aslamkh40413420/status/1859941826029089247</t>
  </si>
  <si>
    <t>6:17:42 PM</t>
  </si>
  <si>
    <t>http://twitter.com/Raja_Babu_143/status/1890667513765052874</t>
  </si>
  <si>
    <t>1:10:36 PM</t>
  </si>
  <si>
    <t>A Godi media journalist was speaking during a debate in her AC studio and saying that you have polluted the air of Delhi So my question is is madam getting clean air now is she not facing any difficulty in breathing now</t>
  </si>
  <si>
    <t>http://twitter.com/Nishonisho1/status/1850618620100911540</t>
  </si>
  <si>
    <t>12:50:36 AM</t>
  </si>
  <si>
    <t>http://twitter.com/Mahakaa61950519/status/1863821165594124695</t>
  </si>
  <si>
    <t>11:12:48 AM</t>
  </si>
  <si>
    <t>Jaldi niklo Bhai balki aaj hi niklo 2025 tak yahan ki hawa kyon leni hai I will leave India and permanently shift to Singapore in 2025 Documentation in process I cannot stand the politicians here Cant pay 40 tax and breathe polluted air while nobody takes accountability My honest suggestion would be that if you have good money please leave</t>
  </si>
  <si>
    <t>https://www.aajtak.in/explained/story/diwali-2024-delhi-ncr-pollution-firecrackers-impact-on-air-pollution-pryd-dskc-2083138-2024-10-28</t>
  </si>
  <si>
    <t>5:29:34 PM</t>
  </si>
  <si>
    <t>पॉल्यूशन की बात हो तो पटाखों के पीछे क्यों पड़ जाते हैं लोग? जानें- क्या वाकई सांसों के लिए संकट है आतिशबाजी | diwali 2024 delhi ncr pollution firecrackers impact on air pollution pryd</t>
  </si>
  <si>
    <t>Diwali is here As always the debate over firecrackers has erupted Several states including DelhiNCR have banned the use of firecrackers This is because the smoke from firecrackers further pollutes the already polluted air Meanwhile advocates for bursting firecrackers</t>
  </si>
  <si>
    <t>http://twitter.com/tochandresh/status/1855831377024803279</t>
  </si>
  <si>
    <t>10:04:14 AM</t>
  </si>
  <si>
    <t>AQI crosses 400 in Anand Vihar air quality turns very poor again Delhi Pollution Air emergency</t>
  </si>
  <si>
    <t>http://twitter.com/Naveen_Shrstav/status/1858342260598878650</t>
  </si>
  <si>
    <t>8:21:35 AM</t>
  </si>
  <si>
    <t>http://twitter.com/hemlatamak/status/1859919437371154711</t>
  </si>
  <si>
    <t>4:48:44 PM</t>
  </si>
  <si>
    <t>When the country is grappling with this pollution crisis leaders like Rahul Gandhi are treating it not just as an issue but as a national emergency and talking about solving it His vision and sensitivity towards the common people inspires us to unite and take decisive steps in this fight Air pollution in North India is a national emergencya public health crisis that is stealing our childrens future and suffocating the elderly and an environmental and economic disaster that is ruining countless lives The poorest among us suffer the most unable to escape the toxic air that surrounds them Families are gasping for clean air children are falling sick and millions of lives are being cut short Tourism is declining and our global reputation is crumbling The cloud of pollution covers hundreds of kilometres Cleaning it up will need major changes and decisive action from governments companies experts and citizens We need a collective national response not political blame games As Parliament meets in a few days MPs will all be reminded of the crisis by our irritated eyes and sore throats It is our responsibility to come together and discuss how India can end this crisis once and for all</t>
  </si>
  <si>
    <t>http://twitter.com/TvOmega3/status/1858417786118086917</t>
  </si>
  <si>
    <t>1:21:42 PM</t>
  </si>
  <si>
    <t>Whatever happens we will burst crackers on Diwali and throw chemicallaced toys in water bodies on Vinayagar Chaturthi as long as the view remains unchanged Amid Delhis Air emergency the Supreme Court today pulled up the Delhi government over its delayed response to the worsening air quality in national capital Times Networks shares details</t>
  </si>
  <si>
    <t>http://twitter.com/Ramkara53144933/status/1807356545673445580</t>
  </si>
  <si>
    <t>3:42:34 PM</t>
  </si>
  <si>
    <t>https://www.jagran.com/delhi/new-delhi-city-ncr-air-pollution-can-reduce-lifespan-of-delhiites-by-12-years-shocking-claim-in-us-report-23787149.html</t>
  </si>
  <si>
    <t>8:24:00 AM</t>
  </si>
  <si>
    <t>जानलेवा हवा! वायु प्रदूषण से 12 साल कम हो सकती है दिल्लीवालों की उम्र, अमेरिकी रिपोर्ट में चौंकाने वाला दावा - Air pollution can reduce lifespan of Delhiites by 12 years shocking claim in US report</t>
  </si>
  <si>
    <t>Deadly air Air pollution could shorten Delhi residents lives by 12 years a shocking claim in a US report
Air pollution has become a new problem for Delhi residents It could shorten their lives by 12 years A US report claims that</t>
  </si>
  <si>
    <t>http://twitter.com/Srivastav_aap/status/1848008532219531428</t>
  </si>
  <si>
    <t>7:59:03 PM</t>
  </si>
  <si>
    <t>https://www.etvbharat.com/hi/!state/delhi-weather-update-today-air-quality-improves-aqi-under-300-know-when-winter-starts-delhi-news-dls24102600943</t>
  </si>
  <si>
    <t>9:29:22 AM</t>
  </si>
  <si>
    <t>Delhi: दिवाली से पहले दिल्ली की हवा में सुधार, बदल गया मौसम का मिजाज, AQI 300 से नीचे</t>
  </si>
  <si>
    <t>The temperature in the capital Delhi is rising amid pollution The heat is still felt during the day while the weather is normal in the morning and at night Meanwhile Delhis AQI level has been consistently poor for the past three days Now theres a slight</t>
  </si>
  <si>
    <t>http://twitter.com/Rukmani96846956/status/1845754441456034204</t>
  </si>
  <si>
    <t>2:42:05 PM</t>
  </si>
  <si>
    <t>http://twitter.com/SubashTweetss/status/1875481774702391441</t>
  </si>
  <si>
    <t>3:27:54 PM</t>
  </si>
  <si>
    <t>Bhrasht Ghoshna Mantri While the NDA Central govt ensures Delhis progress with schemes like Ayushman Bharat new roads EWS flats and more the shameless Bhrasht Ghoshna Mantri Kejriwal has spent 11 years making empty promises Under his rule Delhi suffers from polluted air dirty or no water crumbling healthcare and unfulfilled dreams Delhi deserves action not just announcements</t>
  </si>
  <si>
    <t>https://www.amarujala.com/haryana/jhajjar-bahadurgarh/doctors-reached-the-clinic-by-bicycle-and-public-transport-bahadurgarh-news-c-195-1-nnl1001-116105-2024-12-03</t>
  </si>
  <si>
    <t>11:47:29 PM</t>
  </si>
  <si>
    <t>Doctors Reached The Clinic By Bicycle And Public Transport - Jhajjar/bahadurgarh News - Jhajjar-bahadurgarh News:साइकिल और पब्लिक ट्रांसपोर्ट से क्लीनिक पहुंचे डॉक्टर्स</t>
  </si>
  <si>
    <t>Jhajjar On the occasion of National Pollution Control Day the District NIMA paid a heartfelt tribute to the victims of the Bhopal gas tragedy President Dr Yashpal Phogat said that this day reminds us of the seriousness of environmental pollution and the health hazards it poses</t>
  </si>
  <si>
    <t>https://indianews.in/delhi/delhi-air-pollution-weather-took-a-turn-affecting-the-air-of-delhi-ncr-indianews/</t>
  </si>
  <si>
    <t>12:51:21 PM</t>
  </si>
  <si>
    <t>Delhi Air Pollution: मौसम ने लिया करवट, दिल्ली- NCR की हवा पर असर | indianews Delhi Air Pollution: Weather took a turn, affecting the air of Delhi-NCR | indianews</t>
  </si>
  <si>
    <t>India News Delhi Air Pollution The air in DelhiNCR was recorded as very clean in early April The air quality index hovered around 50 People are experiencing a slight chill in the morning while the heat increases during the afternoon</t>
  </si>
  <si>
    <t>https://nari.punjabkesari.in/nari/news/lung-ke-tumor-ke-dikhne-vale-shuruwati-lakshan-2080527</t>
  </si>
  <si>
    <t>12:41:26 PM</t>
  </si>
  <si>
    <t>फेफड़ों में ट्यूमर के रोज दिखने वाले लक्षणों को, न करें नजरअंदाज बढ़ सकता है खतरा! | lung-ke-tumor-ke-dikhne-vale-shuruwati-lakshan</t>
  </si>
  <si>
    <t>Lung tumors or lung cancer are a serious illness and theyre often diagnosed only after the condition has progressed significantly According to experts failing to treat lung cancer in time can be fatal This is why its important to stay informed about the symptoms of this disease</t>
  </si>
  <si>
    <t>http://twitter.com/Sheeladasi1972/status/1848719362384970153</t>
  </si>
  <si>
    <t>7:03:38 PM</t>
  </si>
  <si>
    <t>https://www.khaskhabar.com/local/punjab/amritsar-news/news-amritsar-ranked-fourth-among-the-most-polluted-cities-in-the-country-air-quality-index-crosses-300-news-hindi-1-680779-KKN.html</t>
  </si>
  <si>
    <t>5:44:06 PM</t>
  </si>
  <si>
    <t>Amritsar ranked fourth among the most polluted cities in the country, Air Quality Index crosses 300, Amritsar News in Hindi</t>
  </si>
  <si>
    <t>Amritsar ranks fourth among the most polluted cities in the country with an air quality index exceeding 300
Amritsar The Gurunagari city of Amritsar has now reached the fourth position among the most polluted cities in India The air quality here has reached poor levels with the Air Quality Index AQI exceeding 300</t>
  </si>
  <si>
    <t>http://twitter.com/SauravK93049423/status/1867446331704230126</t>
  </si>
  <si>
    <t>11:17:55 AM</t>
  </si>
  <si>
    <t>Dont do anything for 5 years Roads hospitals sanitation air pollution everything is in bad shape Then in the end make such an announcement and win the election Arvind Kejriwal announces Rs 2100month for Delhi women over 18 years if the present government returns to power in the upcoming Assembly polls</t>
  </si>
  <si>
    <t>http://twitter.com/RamNiwasRTIINC/status/1850470200673808529</t>
  </si>
  <si>
    <t>3:00:50 PM</t>
  </si>
  <si>
    <t>Delhi Hospitals are filled with asthma patients due to toxic air Instead of solving the problem hypocrites are only doing politics</t>
  </si>
  <si>
    <t>https://bengali.news18.com/news/kolkata/e-vessel-service-for-pollution-free-state-rmj-2011454.html</t>
  </si>
  <si>
    <t>9:50:44 AM</t>
  </si>
  <si>
    <t>দূষণ রোধে বিরাট পরিষেবা... এবার জলে ভাসবে ই-ভেসেল, নকশা তৈরির কাজ শুরু</t>
  </si>
  <si>
    <t>Air Pollution A great service to prevent pollution Now evessels will float on water design work begins
January 09 2025 950 AM IST
With the financial assistance of the World Bank the state government has planned to operate 22 electric launches or evessels from nine jetties in six districts including Kolkata</t>
  </si>
  <si>
    <t>http://twitter.com/Rajasthan_PYC/status/1862422684258173346</t>
  </si>
  <si>
    <t>2:35:44 PM</t>
  </si>
  <si>
    <t>https://www.livehindustan.com/ncr/delhi-pollution-levels-hazardous-with-average-448-aqi-due-slow-air-201734532400615.html</t>
  </si>
  <si>
    <t>8:17:58 PM</t>
  </si>
  <si>
    <t>धुंध और धीमी हवा से फूला दिल्ली का दम; 32 जगहों पर AQI 450 के पार, आगे कैसा हाल?</t>
  </si>
  <si>
    <t>The polluted haze that has engulfed Delhis atmosphere has made the air even more toxic On Wednesday Delhis air quality index remained above 400 or in the severe category According to the Central Pollution Control Board CPCB the AQI reached 448 at 6 pm on Wednesday</t>
  </si>
  <si>
    <t>https://www.dinamalar.com/videos/politics-tamil-videos/delhi-aqi--grap-4-delhi-air-pollution/301107</t>
  </si>
  <si>
    <t>1:36:00 PM</t>
  </si>
  <si>
    <t>காற்று மாசால் திணறும் டில்லி மக்கள்: Delhi AQI | GRAP 4| Delhi Air Pollution</t>
  </si>
  <si>
    <t>Politics
Delhi residents suffer from air pollution Delhi AQI GRAP 4 Delhi Air Pollution
Delhi residents suffer from air pollution Delhi AQI GRAP 4 Delhi Air Pollution</t>
  </si>
  <si>
    <t>http://twitter.com/Ramsainigk2024/status/1893260883893043361</t>
  </si>
  <si>
    <t>4:55:44 PM</t>
  </si>
  <si>
    <t>http://twitter.com/Roeat06019718/status/1858495494386810942</t>
  </si>
  <si>
    <t>6:30:29 PM</t>
  </si>
  <si>
    <t>http://twitter.com/Offic_Amityadav/status/1873216311943413923</t>
  </si>
  <si>
    <t>9:25:46 AM</t>
  </si>
  <si>
    <t>Delhi Weather Update So much rain in Delhi a 15year record broken AQI also improved significantly Delhi has recorded the highest rainfall in the month of December in the last 15 years This led to a drop of almost 10 degrees in the maximum temperature yesterday dropping to 146 degrees Celsius This was the coldest day in the last five years Delhi has been experiencing intermittent rain since yesterday However the good news is that the rain has improved the air quality and GRAP3 restrictions have now been lifted According to the Central Pollution Control Board Delhis AQI has dropped to the moderate category today after remaining in the very poor category for the past several days According to CPCB data Delhis average AQI at 8 am today was measured at 164 which had remained above 300 until yesterday Full news</t>
  </si>
  <si>
    <t>http://twitter.com/PAR_2024/status/1864201644499443791</t>
  </si>
  <si>
    <t>12:24:41 PM</t>
  </si>
  <si>
    <t>http://twitter.com/parwal_aditya/status/1888290792302841947</t>
  </si>
  <si>
    <t>11:46:22 PM</t>
  </si>
  <si>
    <t>Bas kar bhai tu Kaafi nahi ho gaya tera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</si>
  <si>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https://www.agniban.com/bihar-mp-pappu-yadav-threat-lawrence-vishnoi-told-friend/</t>
  </si>
  <si>
    <t>9:21:24 AM</t>
  </si>
  <si>
    <t>Bihar: MP Pappu Yadav again received threat in the name of Lawrence Bishnoi, said- your house will be blown up in 15 days | बिहार : सांसद पप्पू यादव को फिर मिली लॉरेस विश्नोई के नाम पर धमकी, कहा- 15 दिन में तुम्हारा घर उड़ा देंगे</t>
  </si>
  <si>
    <t>Bihar MP Pappu Yadav again receives threats in the name of Lawrence Bishnoi saying I will blow up your house in 15 days
November 15 2024
Purnia Pappu Yadav MP from Purnia district Bihar is in the news these days In fact</t>
  </si>
  <si>
    <t>http://twitter.com/sukhramdas51/status/1848737603786338777</t>
  </si>
  <si>
    <t>8:16:07 PM</t>
  </si>
  <si>
    <t>https://asiannewsservice.in/?p=19835</t>
  </si>
  <si>
    <t>9:57:00 PM</t>
  </si>
  <si>
    <t>राज्योत्सव मेले में लोगों को मिली शासकीय योजनाओं की जानकारी</t>
  </si>
  <si>
    <t>Korba November 6 2024 At the State Festival held at the Clock Tower the heart of the city government departments set up stalls showcasing government schemes and attractive developmental projects where information about various government schemes was provided to the general public Cabinet Minister</t>
  </si>
  <si>
    <t>http://twitter.com/ISHWARSHEKHAWA8/status/1820748241916301516</t>
  </si>
  <si>
    <t>2:36:23 PM</t>
  </si>
  <si>
    <t>Lets plant a tree Lets plant a tree What a tree does for us Controls temperature reduces CO2 Trees can reduce the temperature of an area by 1 to 5 degrees A tree can absorb up to 22 kg of carbon dioxide in a year Causes rain increases groundwater With the help of a tree 3500 liters of water can rain annually Each tree stores about 3700 liters of water and sends it into the ground This increases groundwater Stores water prevents floods in cities Stores water maintains water in the atmosphere This reduces the risk of drought Prevents floods in cities by preventing 530 liters of water from going into drains Absorbs toxic substances from the soil A tree absorbs about 80 kg of toxic metals like mercury lithium lead etc from the soil This makes the soil more fertile and suitable for cultivation Provides 100 kg of oxygen annually One tree provides up to 100 kg of oxygen annually A person needs 740 kg of oxygen annually Protects the lungs by filtering the air One tree reduces smog smoke and fog by 6 A fully grown tree can absorb up to 108 kg of small particles and gases from polluted air Peace and comfort along with savings Planting trees in the right places around the house reduces the need for air conditioning by 30 This can save 2050 of electricity and reduce indoor noise by up to 50 Helps conserve biodiversity One tree can save up to 40 bird species 84 animals in the country are on the Red List of endangered animals These include the gharial the jaypore lizard and the flying squirrel</t>
  </si>
  <si>
    <t>http://twitter.com/HarishRaghu1981/status/1888234887716741127</t>
  </si>
  <si>
    <t>8:04:13 PM</t>
  </si>
  <si>
    <t>Look how cunning he is Till yesterday he was saying that work is being done in Delhi Now he is saying that work was not being done in Delhi for the last many years They get money They are bonded labourers of political parties They fill their own coffers The misfortune is that such YouTubers are considered intellectuals There is no research and no facts Show them screenshots of 4 fake reports and their supporters ejaculate calling them names If in future such videos are made before any election then understand that he has got money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been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</si>
  <si>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http://twitter.com/always_renu/status/1858686973629616612</t>
  </si>
  <si>
    <t>7:11:21 AM</t>
  </si>
  <si>
    <t>https://navbharattimes.indiatimes.com/lifestyle/health/how-to-keep-your-lungs-save-from-lungs-cancer-during-diwali-in-hindi/articleshow/114788112.cms</t>
  </si>
  <si>
    <t>11:12:53 AM</t>
  </si>
  <si>
    <t>दिवाली पर पटाखों के कारण होने वाले प्रदूषण के कारण खुद को फेफड़ों के कैंसर के रिस्क से कैसे बचाएं? | how to keep your lungs save from lungs cancer during diwali in hindi</t>
  </si>
  <si>
    <t>Diwali is one of the biggest festivals of the year It brings a lot of joy and happiness to peoples lives During this time everyone visits their relatives and is busy shopping Overall this festival strengthens relationships</t>
  </si>
  <si>
    <t>https://thewirehindi.com/276944/how-extreme-heat-impacts-outdoor-workers/</t>
  </si>
  <si>
    <t>7:59:45 PM</t>
  </si>
  <si>
    <t>सामाजिक ग़ैर-बराबरी के चलते हीटवेव का असर भी समान नहीं है</t>
  </si>
  <si>
    <t>The Indian subcontinent is simmering with intense heat with temperatures in Delhi reaching 53C in late May and Nagpur exceeding 56C The deadly heat seems to have become citizens destiny
The Lok Sabha elections were underway at the time and many election workers died from the intense heat</t>
  </si>
  <si>
    <t>http://twitter.com/KanikaSheoran1/status/1781913575239622868</t>
  </si>
  <si>
    <t>10:41:17 AM</t>
  </si>
  <si>
    <t>Traditional Meets Modern The use of phenyl and disinfectant kills germs but pollutes the atmosphere Tulsi purifies the atmosphere without causing any pollution and animals do not come near it Sant Shri Asharamji Bapu Take advantage of Sanatan</t>
  </si>
  <si>
    <t>https://www.livehindustan.com/career/delhi-school-holidays-due-to-pollution-delhi-schools-closed-on-november-7-201730791362531.html</t>
  </si>
  <si>
    <t>1:05:24 PM</t>
  </si>
  <si>
    <t>Delhi School Holidays: दिल्ली में बढ़ा प्रदूषण का प्रकोप, क्या बंद होंगे दिल्ली के स्कूल? जानें अपडेट</t>
  </si>
  <si>
    <t>Delhi School Holidays Due to Pollution Every year Delhi experiences a surge of pollution after Diwali The nations capital Delhi has become a gas chamber in November The ravages of pollution are felt not only in Delhi but also in the DelhiNCR region</t>
  </si>
  <si>
    <t>https://www.patrika.com/jodhpur-news/jodhpur-city-has-the-worst-air-quality-20-crores-will-be-spent-to-stop-air-pollution-19047742</t>
  </si>
  <si>
    <t>9:55:16 AM</t>
  </si>
  <si>
    <t>Air Pollution: खराब हुई राजस्थान के इस शहर की हवा, सांस लेना मुश्किल, 15 लाख लोगों पर संकट</t>
  </si>
  <si>
    <t>Air Pollution The air in this Rajasthan city has deteriorated making breathing difficult threatening 15 million people
Air Pollution in Jodhpur The highest concentration of 10micron dust particles was recorded in Jodhpur city and 60 crore has been spent on various projects so far
Jodhpur</t>
  </si>
  <si>
    <t>http://twitter.com/JephNaveen/status/1893277371014291684</t>
  </si>
  <si>
    <t>6:01:15 PM</t>
  </si>
  <si>
    <t>http://twitter.com/jha_pankaj_ji/status/1905117012399206484</t>
  </si>
  <si>
    <t>10:07:45 AM</t>
  </si>
  <si>
    <t>http://twitter.com/Nirajku17534543/status/1888401030603252120</t>
  </si>
  <si>
    <t>7:04:25 AM</t>
  </si>
  <si>
    <t>http://twitter.com/palakkumar/status/1851654497275351358</t>
  </si>
  <si>
    <t>9:26:48 PM</t>
  </si>
  <si>
    <t>http://twitter.com/hussain48497083/status/1848550139914277340</t>
  </si>
  <si>
    <t>7:51:12 AM</t>
  </si>
  <si>
    <t>https://www.bhaskar.com/local/rajasthan/bharatpur/news/bhiwadi-churu-and-jhunjhunu-are-the-most-polluted-air-quality-index-reached-400-to-450-sirohi-barmer-has-the-cleanest-air-133999622.html</t>
  </si>
  <si>
    <t>5:46:11 AM</t>
  </si>
  <si>
    <t>सेंट्रल पॉल्यूशन कंट्रोल बोर्ड: भिवाड़ी, चूरू और झुंझुनूं सबसे ज्यादा प्रदूषित, 400 से 450 तक पहुंचा एयर क्...</t>
  </si>
  <si>
    <t>Central Pollution Control Board Bhiwadi Churu and Jhunjhunu are the most polluted with an air quality index of 400 to 450 with Sirohi and Barmer having the cleanest air
BharatpurBarmer
Not just the capital Delhi many cities across the country are currently grappling with the problem of polluted air</t>
  </si>
  <si>
    <t>http://twitter.com/RKBOTHRA1/status/1864308744005271749</t>
  </si>
  <si>
    <t>7:30:16 PM</t>
  </si>
  <si>
    <t>Speciality of Delhi model Broken roads Sewer blockage sewer waste on the road Contaminated waterpolluted air Miserable condition in markets no facilities Network of wires in markets and colonies Dirt all around Assembly has been turned into a toilet house</t>
  </si>
  <si>
    <t>https://ntvtelugu.com/national-news/delhi-ncr-implements-grap-4-as-air-quality-worsens-712382.html</t>
  </si>
  <si>
    <t>7:27:32 AM</t>
  </si>
  <si>
    <t>Delhi-NCR implements GRAP-4 as air quality worsens</t>
  </si>
  <si>
    <t>Air Quality Air pollution increasing in Delhi 107 flight services delayed
Smog engulfs Delhi GRAP4 phase restrictions from today three flights canceled 107 more flights delayed
Air Quality Along with air pollution smog in the national capital Delhi</t>
  </si>
  <si>
    <t>https://rashtrachandika.com/184291/</t>
  </si>
  <si>
    <t>3:18:04 PM</t>
  </si>
  <si>
    <t>सावधान! वायरल निमोनिया का असर कोरोना जैसा, हृदय की झिल्ली में सूजन, स्वाद भी गायब</t>
  </si>
  <si>
    <t>Due to the constant change in weather viral pneumonia is now troubling people The number of patients suffering from this disease is also increasing Whereas previously viral fevers would resolve within four to five days now due to viral infections patients are recovering in 15 to 20 days</t>
  </si>
  <si>
    <t>http://twitter.com/atlantesindia/status/1865269382689030573</t>
  </si>
  <si>
    <t>11:07:30 AM</t>
  </si>
  <si>
    <t>MCD is in the hands of AAP then why are the roads of Delhi in such a bad condition Why is clean drinking water not available Why is the air polluted and flooded during the rainy season How many promises made during the MCD elections have been fulfilled Mountains of garbage remain as they were nothing has been done on all these issues now they are asking for votes on the issue of security</t>
  </si>
  <si>
    <t>http://twitter.com/sukumoon_/status/1892592847922290790</t>
  </si>
  <si>
    <t>8:41:12 PM</t>
  </si>
  <si>
    <t>Even though it was away from religious politics what did the people of Delhi do There is no clean water to drink Delhi is a hub of Bangladeshi infiltrators AQI is so high that people are forced to stay at home What has Kejriwal given to Delhi Alcohol Polluted Air Polluted Yamuna</t>
  </si>
  <si>
    <t>https://environmentindia731827759.wordpress.com/2024/10/11/%e0%a4%96%e0%a4%be%e0%a4%a6-%e0%a4%aa%e0%a5%8d%e0%a4%b0%e0%a4%95%e0%a5%83%e0%a4%a4%e0%a4%bf-%e0%a4%95%e0%a4%be-%e0%a4%89%e0%a4%aa%e0%a4%b9%e0%a4%be%e0%a4%b0-%e0%a4%b9%e0%a4%ae%e0%a4%be%e0%a4%b0/</t>
  </si>
  <si>
    <t>6:18:00 AM</t>
  </si>
  <si>
    <t>खाद: प्रकृति का उपहार, हमारी जिम्मेदारी</t>
  </si>
  <si>
    <t>Manure means food plant food Plants need food as well as water Plants obtain most of their food through photosynthesis but they absorb nutrients micronutrients from the soil along with water through their roots</t>
  </si>
  <si>
    <t>https://www.aajsamaaj.com/jind-news-after-diwali-jinds-aqi-reached-345/</t>
  </si>
  <si>
    <t>4:57:37 PM</t>
  </si>
  <si>
    <t>Jind News : दीपावली के बाद जींद का एक्यूआई पहुंचा 345</t>
  </si>
  <si>
    <t>The fire department received complaints of fire at eight places Till now the agriculture department has received complaints of burning of crop residue at 40 locations Jind News Jind The fireworks on the occasion of Diwali once again poisoned the air of Jind On the night of Diwali Thursday the AQI of Jind was 350</t>
  </si>
  <si>
    <t>http://twitter.com/rjrajessh/status/1858435486043320382</t>
  </si>
  <si>
    <t>2:32:02 PM</t>
  </si>
  <si>
    <t>http://twitter.com/thenewsfifteen/status/1857301304059507170</t>
  </si>
  <si>
    <t>11:25:12 AM</t>
  </si>
  <si>
    <t>Delhis air is toxic with the Air Quality Index crossing 400 According to the Central Pollution Control Boards app SAMEER Delhis air quality index today is 409 which is in the severe category Even today the AQI in many areas is above 450</t>
  </si>
  <si>
    <t>http://twitter.com/Kempegowda9838/status/1864720637027393886</t>
  </si>
  <si>
    <t>10:46:59 PM</t>
  </si>
  <si>
    <t>http://twitter.com/atharav9999/status/1857025280646295773</t>
  </si>
  <si>
    <t>5:08:23 PM</t>
  </si>
  <si>
    <t>The failure of the government has made even the most essential need of life breathing difficult has become a cause of great concern for children elderly and those with preexisting diseases and those in power do not care about it Coming back to Delhi from Wayanad where the air is beautiful and the AQI is 35 was like entering a gas chamber The blanket of smog is even more shocking when seen from the air Delhis pollution gets worse every year We really should put our heads together and find a solution for cleaner air Its beyond this party or that its practically impossible to breathe especially for kids elders and those with respiratory issues We just have to do something about it</t>
  </si>
  <si>
    <t>http://twitter.com/NishaCh96081201/status/1816108911554093124</t>
  </si>
  <si>
    <t>7:21:20 PM</t>
  </si>
  <si>
    <t>Benefits of a tree A tree absorbs about 20 kg of dust in a year A tree gives 700 kg of oxygen in a year A tree absorbs 20 tons of carbon dioxide in a year The average temperature under a big tree remains low by 4 degrees in summer A tree has the capacity to absorb 80 kg of a mixture of toxic metals like mercury lithium lead etc A tree filters about 1 lakh square meter of polluted air every year</t>
  </si>
  <si>
    <t>http://twitter.com/Pramoddas994102/status/1847566342422987129</t>
  </si>
  <si>
    <t>2:41:56 PM</t>
  </si>
  <si>
    <t>http://twitter.com/bhise1955/status/1831551935855349936</t>
  </si>
  <si>
    <t>10:06:24 AM</t>
  </si>
  <si>
    <t>http://twitter.com/AnHindu_Ram_Ram/status/1833802920493765012</t>
  </si>
  <si>
    <t>3:11:01 PM</t>
  </si>
  <si>
    <t>Trees are extremely important because they profoundly impact various aspects of our lives Here are some of the main benefits of trees 1 Source of Oxygen Trees produce oxygen in the atmosphere which is essential for all living organisms They absorb carbon dioxide and release oxygen 2 Environmental Balance Trees help mitigate climate change by absorbing greenhouse gases and keeping the atmosphere cool 3 Soil Conservation Tree roots bind soil together preventing erosion and helping conserve water This can also prevent floods and soil erosion 4 Animal Habitat Trees are home to numerous animals Many birds insects and other creatures depend on trees 5 Food Source Trees provide us with fruits vegetables and other foods Human life is difficult to imagine without them 6 Health Benefits Trees clean and purify the environment which improves health They protect our health by absorbing airborne pollutants 7 Peace of mind Living among lush green trees provides mental peace and reduces stress Natural beauty is pleasing to the mind Trees are an important part of nature so we should focus on their conservation and planting more trees</t>
  </si>
  <si>
    <t>http://twitter.com/DrGudiyaa/status/1834597063662751850</t>
  </si>
  <si>
    <t>7:46:39 PM</t>
  </si>
  <si>
    <t>Every year Kejriwal bans firecrackers on Diwali citing pollution Today AAP workers are bursting firecrackers everywhere on his bail Do only Diwali firecrackers cause pollution Dont these firecrackers cause pollution</t>
  </si>
  <si>
    <t>http://twitter.com/CMPANDIT/status/1905144817228595518</t>
  </si>
  <si>
    <t>11:58:14 AM</t>
  </si>
  <si>
    <t>http://twitter.com/manoj_kumar_nr/status/1815686168878444943</t>
  </si>
  <si>
    <t>3:21:31 PM</t>
  </si>
  <si>
    <t>A detailed report by on High Air Pollution levels in DelhiNCR base don latest halfyearly assessment by and me full report here Except Palwal and Mandikheda all cities in NCR have violated national air standards during the first half of the year This highlights the need to formulate an action plan for the wider airspace of NCR and implement systematic and comprehensive pollution control strategies for these cities and sources beyond municipal limits or geographical boundaries</t>
  </si>
  <si>
    <t>http://twitter.com/prabhasakshi/status/1849678120229511626</t>
  </si>
  <si>
    <t>10:33:23 AM</t>
  </si>
  <si>
    <t>Air Pollution Delhis AQI reaches 283 people are having trouble breathing problems are increasing</t>
  </si>
  <si>
    <t>http://twitter.com/Itz_nandeeniii/status/1901151550459814057</t>
  </si>
  <si>
    <t>11:30:25 AM</t>
  </si>
  <si>
    <t>Sant Shri Asharamji Bapu explains that chemical phenyl and its foul smell pollute the atmosphere Whereas cow phenyl increases the purity and fragrance of the environment</t>
  </si>
  <si>
    <t>http://twitter.com/ArunPra60216909/status/1818131065124552963</t>
  </si>
  <si>
    <t>9:16:39 AM</t>
  </si>
  <si>
    <t>Sant Shri Asharamji Bapu has described the greatness of mother cow along with Vedic knowledge The atmosphere gets polluted due to chemical phenyl and its foul smell Gau Sewa Dharm Hamara</t>
  </si>
  <si>
    <t>https://www.byoviral.com/%e0%a4%b5%e0%a5%89%e0%a4%b2%e0%a5%87%e0%a4%9f%e0%a4%b9%e0%a4%ac-%e0%a4%a8%e0%a5%87-2024-%e0%a4%95%e0%a5%87-%e0%a4%b2%e0%a4%bf%e0%a4%8f-%e0%a4%85%e0%a4%ae%e0%a5%87%e0%a4%b0%e0%a4%bf%e0%a4%95%e0%a4%be/</t>
  </si>
  <si>
    <t>4:22:53 AM</t>
  </si>
  <si>
    <t>वॉलेटहब ने 2024 के लिए अमेरिका के सबसे खुशहाल राज्यों की रैंकिंग जारी की</t>
  </si>
  <si>
    <t>A change of scenery isnt enough to solve lifes problems but your environmentand the people perspectives and opportunities it offersis among the countless external factors that shape your overall happiness
To that end individuals</t>
  </si>
  <si>
    <t>https://www.jantaserishta.com/delhi-ncr/delhis-air-quality-turns-very-poor-as-winter-approaches-3594071</t>
  </si>
  <si>
    <t>1:00:59 PM</t>
  </si>
  <si>
    <t>सर्दी के करीब आते ही दिल्ली की वायु गुणवत्ता ‘बहुत खराब’ हो गई</t>
  </si>
  <si>
    <t>Delhi Delhis air quality continued to deteriorate as winter approached with the overall Air Quality Index AQI reaching 274 on Saturday placing it in the poor category Delhiites faced severe cold early in the morning as</t>
  </si>
  <si>
    <t>http://twitter.com/PoojaCh11409907/status/1888495141419364676</t>
  </si>
  <si>
    <t>1:18:22 PM</t>
  </si>
  <si>
    <t>http://twitter.com/satyammlive/status/1858575292945608878</t>
  </si>
  <si>
    <t>11:47:35 PM</t>
  </si>
  <si>
    <t>On one hand the government is constantly planting trees and promoting electronic vehicles to save the environment while on the other hand government departments are polluting the environment The officials of the concerned department should either scrap damaged government vehicles or repair them and help save the environment This Uttar Pradesh government vehicle in Lucknow is emitting smoke and poisoning the environment Are your lungs filled with carbon dioxide and carbon monoxide instead of oxygen Are you troubled by winter smog Is the air quality poor The answer to all these questions is UP 32 BG 6564 This vehicle is emitting smoke on the roads flouting government regulations and pollution control standards Now the question arises Are government vehicles above the rules Is this not the biggest cause of air pollution Answers are needed because breathing is everyones right What is this</t>
  </si>
  <si>
    <t>http://twitter.com/VS8902141/status/1807407744661508425</t>
  </si>
  <si>
    <t>7:06:00 PM</t>
  </si>
  <si>
    <t>http://twitter.com/justabhithing/status/1888229257563832494</t>
  </si>
  <si>
    <t>7:41:51 PM</t>
  </si>
  <si>
    <t>https://ndtv.in/world-news/us-presidential-elections-2024-kamala-harris-donald-trump-debate-in-philadelphia-what-you-need-to-know-6525920</t>
  </si>
  <si>
    <t>5:49:39 PM</t>
  </si>
  <si>
    <t>कमला हैरिस और डोनाल्ड ट्रंप के बीच मंगलवार को होगी प्रेसिडेंशियल डिबेट, जानें किसने जीता टॉस? किन मुद्दों पर होगी बहस?</t>
  </si>
  <si>
    <t>A presidential debate will be held between Kamala Harris and Donald Trump on Tuesday Find out who won the toss What issues will be discussed
Before the US presidential election debates are held between candidates on key issues Based on this voters form their own opinions about the candidates</t>
  </si>
  <si>
    <t>http://twitter.com/AMITCHAKRAVERTT/status/1898607848508027132</t>
  </si>
  <si>
    <t>11:02:40 AM</t>
  </si>
  <si>
    <t>http://twitter.com/Dheeraj09518770/status/1812372254828728792</t>
  </si>
  <si>
    <t>11:53:12 AM</t>
  </si>
  <si>
    <t>Yagya holds immense significance in Sanatan culture and has numerous spiritual physical and mental benefits Here are some key points that highlight the importance and utility of yagya Spiritual Significance 1 Worship of God Yagya is a primary means of worshipping God involving the chanting of mantras and the offering of oblations It purifies the soul and brings peace to the mind 2 Religious Ritual Yagya is considered an important part of religious rituals and is performed on various festivals and celebrations Physical Benefits 1 Health Effects The ingredients used during yagya such as ghee and medicinal substances are generated by the fire and reach the lungs having a positive effect on health 2 Air Purification Yagya purifies the atmosphere eliminating harmful elements and germs present in the air This is beneficial for individual and societal health 3 Elimination of Diseases The medicinal elements produced during the Yagya destroy germs that cause many diseases and purify the environment Mental Benefits 1 Peace of Mind Chanting mantras and offering oblations during the Yagya brings peace to the mind and relieves mental stress 2 Positive Energy Performing the Yagya releases positive energy into the atmosphere which improves mental health Environmental Benefits 1 Reduction of Rainfall The ghee molecules used in the Yagya reach the atmosphere and help bring rain This can help alleviate the rainfall shortage during drought 2 Reduction of Carbon Dioxide The carbon dioxide produced during the Yagya combined with the ghee and medicinal herbs does not become harmful but instead becomes beneficial for the environment Yagya Materials The materials used in the Yagya such as saffron musk fragrant flowers perfume etc remove odors from the atmosphere and purify it The selection of materials for the yajna is crucial as these materials determine its benefits Conclusion Yajna is an ancient Indian tradition that holds immense significance from spiritual physical mental and environmental perspectives It is not only a religious ritual but also a scientific method for improving health and the environment</t>
  </si>
  <si>
    <t>https://www.bhaskarhindi.com/other/news-1093385</t>
  </si>
  <si>
    <t>2:32:19 PM</t>
  </si>
  <si>
    <t>महाराष्ट्र में बदलेगा मौसम का मिजाज, मौसम विभाग ने जारी किया येलो अलर्ट</t>
  </si>
  <si>
    <t>The India Meteorological Department has issued a yellow alert for parts of Maharashtra The IMD has issued a warning for the next three days
Sunil Kamble speaking to IANS said that the current weather is normal and seasonal Currently the minimum</t>
  </si>
  <si>
    <t>https://www.amarujala.com/uttar-pradesh/agra/agra-rohta-where-the-air-is-better-than-meghalaya-and-manipur-2025-03-06</t>
  </si>
  <si>
    <t>12:50:18 PM</t>
  </si>
  <si>
    <t>Agra Rohta Where The Air Is Better Than Meghalaya And Manipur | सांसों से खिलवाड़:ये है आगरा का रोहता...जहां की हवा मेघालय और मणिपुर से भी अच्छी, एक्यूआई में कर दिया फरेब</t>
  </si>
  <si>
    <t>Breathlessness This is Rohta in Agrawhere the air is better than Meghalaya and Manipur yet the AQI has been deceptive
Amit Kulshrestha Amar Ujala News Network Agra Dhirendra Singh Updated Thu 06 Mar 2025 1250 PM IST
Falsehoods continue with pollution data in Agra</t>
  </si>
  <si>
    <t>https://www.bhaskar.com/local/haryana/panipat/news/clear-weather-in-haryana-today-imd-134484196.html</t>
  </si>
  <si>
    <t>9:50:32 AM</t>
  </si>
  <si>
    <t>हरियाणा में आज साफ रहेगा मौसम: शुष्क वातावरण से फसलें होंगी प्रभावित; तीन दिन बाद हल्की बारिश की संभावना</t>
  </si>
  <si>
    <t>Clear weather in Haryana today Dry conditions will impact crops light rain is expected in three days
Panipat
Symbolic photo
The weather in Haryana has remained stable for the past five days Bright sunshine has been observed since the morning with some cooling in the evenings</t>
  </si>
  <si>
    <t>http://twitter.com/AbhinavSBhadori/status/1888201252321812780</t>
  </si>
  <si>
    <t>5:50:34 PM</t>
  </si>
  <si>
    <t>http://twitter.com/v15896/status/1893260176318157081</t>
  </si>
  <si>
    <t>4:52:55 PM</t>
  </si>
  <si>
    <t>http://twitter.com/tigerintolerant/status/1848058330549522629</t>
  </si>
  <si>
    <t>11:16:55 PM</t>
  </si>
  <si>
    <t>https://newstrack.com/uttar-pradesh/kannauj/high-tension-wire-broke-20-people-injured-kannauj-news-468171</t>
  </si>
  <si>
    <t>6:49:57 AM</t>
  </si>
  <si>
    <t>High tension wire broke | Kannauj News | न्यूज़ ट्रैक | Get Latest UP News | यूपी न्यूज़ | उप्र न्यूज़ | | Kannauj News: हाइटेंशन तार टूटकर घरों में गिरा, चपेट में आये 20 लोग</t>
  </si>
  <si>
    <t>Kannauj News Negligence by the electricity department in Uttar Pradeshs Kannauj district led to a major accident Late Wednesday evening the weather suddenly deteriorated and heavy rain began accompanied by strong winds Due to the strong winds hightension power lines protruding from house rooftops broke causing several injuries</t>
  </si>
  <si>
    <t>http://twitter.com/SatishPandeyCs/status/1888160885107003826</t>
  </si>
  <si>
    <t>3:10:09 PM</t>
  </si>
  <si>
    <t>Daru ka adda bhi bana diya yamuna saaf nhi ki air pollution bhi badhaya har choti badi zimmewari se bhagta raha ye rejected IItian People of Delhi rejected a IITian Ex Income Tax Commissioner Strong Administrator for a 4th Fail People of Delhi u dont deserve Arvind Kejriwal</t>
  </si>
  <si>
    <t>http://twitter.com/HetramMishra/status/1852217496373465479</t>
  </si>
  <si>
    <t>10:43:58 AM</t>
  </si>
  <si>
    <t>Yesterday I burst so many crackers that it lasted till 10 pm and today I will burst them again for three more hours I will cause global warming I will trouble asthma patients I will take away the sleep of secular and liberal animals I will not let them live till Bhai Dooj</t>
  </si>
  <si>
    <t>http://twitter.com/chandresh1912/status/1809481930456371300</t>
  </si>
  <si>
    <t>12:28:05 PM</t>
  </si>
  <si>
    <t>How important a banyan tree is for humans if you know today then you will never feel like cutting a tree One tree gives 700 kg of oxygen in a year One tree absorbs 20 tons of carbon dioxide in a year One tree filters about 1 lakh square meters of polluted air every year</t>
  </si>
  <si>
    <t>http://twitter.com/Matharoo17/status/1858741235965681931</t>
  </si>
  <si>
    <t>10:46:59 AM</t>
  </si>
  <si>
    <t>http://twitter.com/chandreshthak10/status/1888200181398536671</t>
  </si>
  <si>
    <t>5:46:18 PM</t>
  </si>
  <si>
    <t>https://hindi.news18.com/news/uttarakhand/dehradun-uttarakhand-weather-forecast-imd-alert-rain-today-in-uttarkashi-chamoli-pithoragarh-nainital-dehradun-aaj-ke-mausam-samachar-local18-9110787.html</t>
  </si>
  <si>
    <t>4:46:04 AM</t>
  </si>
  <si>
    <t>Uttarakhand Weather Alert: अजब-गजब मौसम! मैदान इलाकों में गर्मी, तो पहाड़ों में बारिश, उत्तराखंड की वेदर रिपोर्ट</t>
  </si>
  <si>
    <t>Uttarakhand Weather Alert Strange weather Heat in the plains rain in the mountains Uttarakhand weather report
March 19 2025 0446 IST
Uttarakhand Weather Alert Dr Bikram Singh Director of the Meteorological Center said that today Wednesday Uttarkashi Chamoli</t>
  </si>
  <si>
    <t>https://www.bhaskar.com/local/mp/bhopal/news/review-of-the-clean-air-catalyst-program-133988608.html</t>
  </si>
  <si>
    <t>4:39:45 AM</t>
  </si>
  <si>
    <t>क्लीन एयर कैटेलिस्ट प्रोग्राम की समीक्षा: आबोहवा सुधारने के लिए वाहनों की संख्या पर नियंत्रण जरूरी</t>
  </si>
  <si>
    <t>https://samachar24livenews.blogspot.com/2025/02/19-20-21.html</t>
  </si>
  <si>
    <t>8:01:00 PM</t>
  </si>
  <si>
    <t>19-20-21 फरवरी तक भारी बारिश-आंधी-तूफान हाई अलर्ट, फिर से मौसम करवट लेगा</t>
  </si>
  <si>
    <t>New Delhi The India Meteorological Department IMD has issued a high alert for the northeastern states from February 19 to 21 warning of heavy rain strong thunderstorms and lightning A cyclonic circulation is active over Nagaland and adjoining areas at 15 km above sea level which is likely to cause</t>
  </si>
  <si>
    <t>http://twitter.com/sangwanji1974/status/1870492637872247181</t>
  </si>
  <si>
    <t>9:02:51 PM</t>
  </si>
  <si>
    <t>See under the nose of the administration rules and regulations of Grape 4 are being flouted Due to increasing pollution in Delhi poison has spread in the air due to which restrictions have been imposed on building construction by implementing Grape 4 Rules are seen being flouted in Nanakheri village Chhawla police station area of Dwarka There is no fear of anyone no obstruction construction work is going on</t>
  </si>
  <si>
    <t>https://www.amarujala.com/madhya-pradesh/indore/mp-weather-aqi-indore-bhopal-gwalior-sagar-jabalpur-pachmarhi-2024-11-04</t>
  </si>
  <si>
    <t>5:41:22 PM</t>
  </si>
  <si>
    <t>Mp Weather Aqi Indore Bhopal Gwalior Sagar Jabalpur Pachmarhi | Mp Weather Aqi:पूरे प्रदेश में पैर पसार रही ठंड, पचमढ़ी सबसे ठंडा, इंदौर भोपाल में भी बदला मौसम</t>
  </si>
  <si>
    <t>The effects of winter are gradually increasing in Madhya Pradesh Night temperatures are dropping rapidly in many cities making it feel chilly Pachmarhi a hill station among the states coldest areas recorded the lowest temperatures After October November also saw</t>
  </si>
  <si>
    <t>https://www.aplatestnews.com/usnewsvideo.php?idx=delhi-ncr-aqi-500-delhi-air-pollution-latest-news-LLFK-2024-11-03&amp;vidtype=10</t>
  </si>
  <si>
    <t>11:54:16 AM</t>
  </si>
  <si>
    <t>Delhi-NCR में लोगों की सांसों पर संकट, AQI पहुंचा 500 पार | Delhi Air Pollution | Latest News</t>
  </si>
  <si>
    <t>Published Date 20241103 072416 Category News 1115761
Title Peoples breathing is in danger in DelhiNCR AQI crosses 500 Delhi Air Pollution Latest News
Peoples breathing is in danger in DelhiNCR AQI crosses 500 Delhi Air Pollution Latest</t>
  </si>
  <si>
    <t>https://www.newsnationtv.com/--20241109212614/</t>
  </si>
  <si>
    <t>10:29:40 PM</t>
  </si>
  <si>
    <t>क्या प्रदूषण से हो सकता है कैंसर? जानिए क्या कहते हैं डॉक्टर</t>
  </si>
  <si>
    <t>New Delhi Nov 9 IANS With the onset of winter the havoc of pollution has reached its peak The situation is such that even breathing has become difficult This has increased the risk of various diseases Several reports claim that pollution is the cause</t>
  </si>
  <si>
    <t>http://twitter.com/GajjaMedi62431/status/1892393744109806016</t>
  </si>
  <si>
    <t>7:30:02 AM</t>
  </si>
  <si>
    <t>http://twitter.com/MukundKokare/status/1862328529343717736</t>
  </si>
  <si>
    <t>8:21:36 AM</t>
  </si>
  <si>
    <t>http://purezindagi.blogspot.com/2024/07/10.html</t>
  </si>
  <si>
    <t>4:56:00 PM</t>
  </si>
  <si>
    <t>10 हेल्थ गैजेट, जिन्हें घर में रखना है बहुत ज़रूरी</t>
  </si>
  <si>
    <t>These health gadgets are essential to have at home
1 Digital Thermometer
Description A digital thermometer is a handy and accurate gadget used to measure body temperature It is safer and more reliable than traditional mercury thermometers</t>
  </si>
  <si>
    <t>http://twitter.com/anandashutosh69/status/1859980326191448410</t>
  </si>
  <si>
    <t>8:50:41 PM</t>
  </si>
  <si>
    <t>http://twitter.com/rakeshbhatiban/status/1862510241461481592</t>
  </si>
  <si>
    <t>8:23:39 PM</t>
  </si>
  <si>
    <t>Delhi Air Pollution What is the root cause Watch the full conversation in detail on our YouTube channel</t>
  </si>
  <si>
    <t>http://twitter.com/umesh_pate94058/status/1868643903035064464</t>
  </si>
  <si>
    <t>6:36:38 PM</t>
  </si>
  <si>
    <t>https://livehindiinews.blogspot.com/2024/11/5-aqi.html</t>
  </si>
  <si>
    <t>5 सिगरेट पीने के बराबर है पटना की हवा में सांस लेना, हाजीपुर का AQI तो नई दिल्ली से भी ज्यादा.</t>
  </si>
  <si>
    <t>Patna AQI The cold weather along with toxic air has made life difficult for people Pollution has poisoned the air Even breathing in the open poses a danger Experts are recommending the use of masks and other methods of protection</t>
  </si>
  <si>
    <t>http://twitter.com/kiranki99560013/status/1875566745823641857</t>
  </si>
  <si>
    <t>9:05:33 PM</t>
  </si>
  <si>
    <t>http://twitter.com/SOLANKI_SN/status/1889920235773517955</t>
  </si>
  <si>
    <t>11:41:11 AM</t>
  </si>
  <si>
    <t>http://twitter.com/HASSANMEHDI84/status/1793241395765121470</t>
  </si>
  <si>
    <t>https://www.prabhasakshi.com/national/due-to-increasing-delhi-air-pollution-respiratory-cases-have-increased-people-are-worried</t>
  </si>
  <si>
    <t>5:09:00 PM</t>
  </si>
  <si>
    <t>due to increasing delhi air pollution respiratory cases have increased people are worried</t>
  </si>
  <si>
    <t>Delhis air pollution has led to an increase in respiratory cases causing concern for residents
According to SafarIndia data as of 9 am today the AQI was 206 on Sri Aurobindo Marg 358 in Alipurduar 385 in Anand Vihar 356 at Burari Crossing and 100 at DwarkaSe</t>
  </si>
  <si>
    <t>http://twitter.com/amittill/status/1803716134983606768</t>
  </si>
  <si>
    <t>2:36:52 PM</t>
  </si>
  <si>
    <t>Air Pollution Death Nearly 170000 children died in India due to air pollution</t>
  </si>
  <si>
    <t>http://twitter.com/ANISHRAJPOOT135/status/1839277487630565782</t>
  </si>
  <si>
    <t>5:44:59 PM</t>
  </si>
  <si>
    <t>DM Tina Dabis work is commendable I wish she had threatened on camera to shut down the factories that emit chemicals pollute water and pollute the air It would have been even better if she had gotten the open drains covered</t>
  </si>
  <si>
    <t>https://navbharattimes.indiatimes.com/metro/delhi/other-news/delhi-pollution-chokes-on-toxic-air-before-diwali-aqi-crosses-400-breathing-becomes-difficult/articleshow/114646053.cms</t>
  </si>
  <si>
    <t>10:31:23 AM</t>
  </si>
  <si>
    <t>Delhi Pollution Level,Delhi AQI update: सांस लेना मुश्किल,धुंध में लिपटी दिल्ली में AQI 400 पार, दिवाली से पहले प्रदूषण से जल रही आंखें | delhi pollution chokes on toxic air before diwali aqi crosses 400 breathing becomes difficult</t>
  </si>
  <si>
    <t>Air pollution levels in Delhi have risen significantly ahead of Diwali Pollution spiked in Anand Vihar on Sunday with the AQI crossing 400 Rising pollution in Delhi is causing breathing difficulties for the elderly
Pollution in Delhi has risen significantly ahead of Diwali</t>
  </si>
  <si>
    <t>http://twitter.com/siyashriwastv/status/1862097973561242021</t>
  </si>
  <si>
    <t>5:05:27 PM</t>
  </si>
  <si>
    <t>Arvind Kejriwal promised Delhiites that the three largest garbage mountains would be removed as a first guarantee He even said that experts would be called in from London Paris and Tokyo But neither were the mountains removed nor did any experts come Even today these garbage mountains remain adversely affecting the health of Delhiites Toxic air and contaminated water are endangering peoples lives Empty promises will achieve nothing now its crucial to focus on accountability and the wellbeing of Delhi</t>
  </si>
  <si>
    <t>https://www.amarujala.com/lucknow/up-light-fog-may-be-seen-in-many-districts-of-the-state-for-two-days-alert-issued-for-rain-and-hailstorm-2025-02-19</t>
  </si>
  <si>
    <t>7:39:21 PM</t>
  </si>
  <si>
    <t>Up: Light Fog May Be Seen In Many Districts Of The State For Two Days, Alert Issued For Rain And Hailstorm | यूपी:दो दिन प्रदेश के कई जिलों में दिख सकता है हल्का कोहरा, बारिश और ओले गिरने का जारी हुआ अलर्ट</t>
  </si>
  <si>
    <t>UP Several districts in the state may experience light fog for two days with an alert issued for rain and hail
Amar Ujala Bureau Lucknow Rohit Mishra Updated Wed 19 Feb 2025 0756 PM IST
Weather Forecast The weather in UP is about to change again On the 20th and 21st</t>
  </si>
  <si>
    <t>http://twitter.com/vsevicas/status/1848174781809430899</t>
  </si>
  <si>
    <t>6:59:40 AM</t>
  </si>
  <si>
    <t>Ye bkl itni illogical baat kar kaise lete hai AAP leader Satyendar Jain says he was arrested because he was going to clean Yamuna ATISHI BJP is the real cause behind both air and water pollution in the city Uttar Pradesh buses behind poor air quality in Delhi A discussion is needed with the Yogi Adityanath UP government</t>
  </si>
  <si>
    <t>http://twitter.com/PawanTy30969843/status/1814204999829795290</t>
  </si>
  <si>
    <t>1:15:52 PM</t>
  </si>
  <si>
    <t>https://www.jagran.com/delhi/new-delhi-city-ncr-delhi-weather-humidity-increased-due-to-intermittent-rain-in-delhi-yellow-alert-for-next-two-days-read-imd-latest-update-23784233.html</t>
  </si>
  <si>
    <t>10:44:00 PM</t>
  </si>
  <si>
    <t>Delhi Weather: दिल्ली में रुक-रुककर बारिश होने से बढ़ी उमस, दो दिनों के लिए येलो अलर्ट; पढ़ें IMD का ताजा अपडेट - Delhi Weather Humidity increased due to intermittent rain in Delhi yellow alert for next two days Read IMD latest update</t>
  </si>
  <si>
    <t>Delhi Weather Intermittent rain in Delhi increases humidity yellow alert for two days read the latest IMD update
Intermittent light rain in many areas of Delhi on Saturday increased humidity The temperature also increased by 44 degrees Celsius</t>
  </si>
  <si>
    <t>https://www.hindi.nyoooz.com/news/ghaziabad/%E0%A4%A4%E0%A5%8B-%E0%A4%85%E0%A4%AC-%E0%A4%97%E0%A4%BE%E0%A4%9C%E0%A4%BF%E0%A4%AF%E0%A4%BE%E0%A4%AC%E0%A4%BE%E0%A4%A6-%E0%A4%B5%E0%A4%BE%E0%A4%B2%E0%A5%87-%E0%A4%B2%E0%A5%87-%E0%A4%AA%E0%A4%BE%E0%A4%8F%E0%A4%82%E0%A4%97%E0%A5%87-%E0%A4%B8%E0%A4%BE%E0%A4%AB-%E0%A4%B9%E0%A4%B5%E0%A4%BE!-%E0%A4%B5%E0%A4%BE%E0%A4%AF%E0%A5%81-%E0%A4%97%E0%A5%81%E0%A4%A3%E0%A4%B5%E0%A4%A4%E0%A5%8D%E0%A4%A4%E0%A4%BE-%E0%A4%AE%E0%A5%87%E0%A4%82-%E0%A4%B8%E0%A5%81%E0%A4%A7%E0%A4%BE%E0%A4%B0-%E0%A4%95%E0%A5%87-%E0%A4%B2%E0%A4%BF%E0%A4%8F-%E0%A4%A8%E0%A4%97%E0%A4%B0-%E0%A4%A8%E0%A4%BF%E0%A4%97%E0%A4%AE-%E0%A4%95%E0%A5%8B-%E0%A4%AE%E0%A4%BF%E0%A4%B2%E0%A5%87%E0%A4%82%E0%A4%97%E0%A5%87-34-%E0%A4%95%E0%A4%B0%E0%A5%8B%E0%A4%A1%E0%A4%BC_1787207/</t>
  </si>
  <si>
    <t>तो अब गाजियाबाद वाले ले पाएंगे साफ हवा! वायु गुणवत्ता में सुधार के लिए नगर निगम को मिलेंगे 34 करोड़ | Ghaziabad | NYOOOZ HINDI</t>
  </si>
  <si>
    <t>So now Ghaziabad residents will be able to breathe clean air The Municipal Corporation will receive 34 crore rupees to improve air quality
Wednesday 9 October 2024
Ghaziabad</t>
  </si>
  <si>
    <t>https://www.amarujala.com/haryana/panipat/panipat-could-not-be-removed-from-delhi-ncr-due-to-voice-raised-in-parliament-panipat-news-c-244-1-pnp1001-118353-2024-05-17</t>
  </si>
  <si>
    <t>6:12:44 AM</t>
  </si>
  <si>
    <t>Panipat Could Not Be Removed From Delhi Ncr Due To Voice Raised In Parliament - Panipat News - Panipat News:संसद में उठी आवाज पर दिल्ली एनसीआर से बाहर नहीं हो पाया पानीपत</t>
  </si>
  <si>
    <t>Panipat Entrepreneurs in Panipat face difficulties when GRAPs DelhiNCR regulations are implemented due to rising environmental pollution Despite the better environmental conditions in Delhi entrepreneurs are forced to comply with these regulations every winter Entrepreneurs through their associations and collective efforts are</t>
  </si>
  <si>
    <t>http://twitter.com/khushbugau40806/status/1849017198578196865</t>
  </si>
  <si>
    <t>2:47:07 PM</t>
  </si>
  <si>
    <t>https://www.tv9hindi.com/health/air-pollution-increase-risk-of-lungs-cancer-patients-the-lancet-research-2951182.html</t>
  </si>
  <si>
    <t>12:54:55 PM</t>
  </si>
  <si>
    <t>प्रदूषण से लंग्स कैंसर के मरीजों की मौत का खतरा 30 फीसदी ज्यादा, ये मरीज यूं करें देखभाल</t>
  </si>
  <si>
    <t>Pollution increases the risk of lung cancer patients dying by 30 these patients should take care of themselves
A study in the medical journal The Lancet suggests that air pollution can increase the mortality rate of lung cancer patients by 2030 Increasing pollution can increase the risk of lung cancer patients</t>
  </si>
  <si>
    <t>https://hindi.livelaw.in/category/videos/courts-today-hindi-191124-whatsapp-meta-malayalam-actor-siddique-delhi-air-pollution-more-276618</t>
  </si>
  <si>
    <t>3:47:17 PM</t>
  </si>
  <si>
    <t>कोर्ट्स टुडे हिंदी 19.11.24: व्हाट्सएप मेटा | मलयालम अभिनेता सिद्दीकी | दिल्ली वायु प्रदूषण और अधिक | Courts Today Hindi 19.11.24: Whatsapp Meta | Malayalam Actor Siddique | Delhi Air Pollution &amp; More</t>
  </si>
  <si>
    <t>Enter your email address in the box below and receive the Daily News Briefing in your email every morning
Newsletter
Submit your email address directly to your inbox</t>
  </si>
  <si>
    <t>http://twitter.com/kameshvar_r/status/1889304377380200911</t>
  </si>
  <si>
    <t>6:53:59 PM</t>
  </si>
  <si>
    <t>http://twitter.com/praveshsinghpa1/status/1888300947341988283</t>
  </si>
  <si>
    <t>12:26:43 AM</t>
  </si>
  <si>
    <t>http://twitter.com/umanag3303/status/1857271702704603312</t>
  </si>
  <si>
    <t>9:27:35 AM</t>
  </si>
  <si>
    <t>Lungs dont see religion The air quality of entire North India is bad but the central government is not even bothered All across North India pollution has clutched the air The air quality is either very poor or severe When has the Modi govt spoken on pollution Pollution doesnt see religion People need solutions not election rhetorics Delhis enviornment minister has been writing letters to union for meetings and action The central govt need to define measurable targets and work with state governments</t>
  </si>
  <si>
    <t>https://www.newsnationtv.com/--20241010155406/</t>
  </si>
  <si>
    <t>दिल्ली में क्लाउड सीडिंग के लिए गोपाल राय ने केंद्रीय पर्यावरण मंत्रालय को पत्र लिखा</t>
  </si>
  <si>
    <t>New Delhi Oct 10 IANS For cloud seeding in Delhi in the coming days Environment Minister Gopal Rai has written to the Union Environment Minister requesting him to immediately convene a meeting with all the concerned departments and work towards issuing NOCs soon</t>
  </si>
  <si>
    <t>http://twitter.com/ashutoshgyanpur/status/1834620637714825354</t>
  </si>
  <si>
    <t>9:20:20 PM</t>
  </si>
  <si>
    <t>http://twitter.com/Nirmaltiwaribki/status/1858739966982889566</t>
  </si>
  <si>
    <t>10:41:56 AM</t>
  </si>
  <si>
    <t>Big decision to prevent pollution in Rajasthan 3000 minesindustries closed Air pollution</t>
  </si>
  <si>
    <t>https://www.livehindustan.com/uttar-pradesh/lucknow/story-kgmu-expert-warns-against-overuse-of-ventilators-in-severe-patients-201733852122250.html</t>
  </si>
  <si>
    <t>11:05:27 PM</t>
  </si>
  <si>
    <t>हर गंभीर मरीज को वेंटिलेटर पर रखना खतरनाक</t>
  </si>
  <si>
    <t>In a lecture organized by the Department of Respiratory Medicine at KGMU the keynote speaker Dr Farah Khan an American of Indian origin said that not every critically ill patient should be put on a ventilator Even if a patient does have to be put on a ventilator they should be put on it for a very short time</t>
  </si>
  <si>
    <t>http://twitter.com/cynical21/status/1888200423733137882</t>
  </si>
  <si>
    <t>5:47:16 PM</t>
  </si>
  <si>
    <t>http://twitter.com/aks_rajpurohit/status/1820745694853857620</t>
  </si>
  <si>
    <t>2:26:16 PM</t>
  </si>
  <si>
    <t>Lets plant a tree What a tree does for us Regulates temperature reduces CO2 Trees can reduce the temperature of an area by 1 to 5 degrees A tree can absorb up to 22 kg of carbon dioxide in a year Causes rain increases groundwater With the help of a tree 3500 liters of water can rain annually Each tree stores approximately 3700 liters of water and delivers it to the ground This increases groundwater Stores water prevents floods in cities Stores water maintains water in the atmosphere This reduces the risk of drought Prevents floods in cities by preventing 530 liters of water from going into drains Absorbs toxic substances from the soil A tree absorbs approximately 80 kg of toxic metals like mercury lithium lead etc from the soil This makes the soil more fertile and fertile Provides 100 kg of oxygen every year A tree provides up to 100 kg of oxygen in a year A person needs 740 kg of oxygen in a year Filtering the air a tree protects the lungs A tree reduces smog smoke and fog by 6 A fully grown tree can absorb up to 108 kg of small particles and gases from polluted air Peace and comfort along with savings Planting trees at the right place around the house reduces the need for AC by 30 This can save 2050 electricity It can reduce indoor noise by up to 50 Helps in saving biodiversity A single tree can save up to 40 species of birds 84 animals of the country are in the Red List of endangered animals This includes the gharial jaypore lizard flying squirrel seen there</t>
  </si>
  <si>
    <t>https://zeenews.india.com/hindi/india/delhi-ncr-haryana/delhi-traffic-police-strong-action-against-pollution-cut-challan-of-rs-164-crore-for-without-puc-driving/2528073</t>
  </si>
  <si>
    <t>8:46:27 PM</t>
  </si>
  <si>
    <t>164 Crore Rs Challan | Delhi: प्रदूषण पर ट्रैफिक पुलिस का कड़ा वार, बिना PUC वाहन चलाने पर 53 दिन में काटे 164 करोड़ के चालान | Hindi News, Delhi-NCR-Haryana</t>
  </si>
  <si>
    <t>Delhi Traffic police launch a crackdown on pollution issuing 164 crore rupees in fines in 53 days for vehicles without PUC
Delhi Pollution Since the implementation of GRAP4 on November 18 20743 fines have been issued including 736 old vehicles seized for lacking PUC Traffic police</t>
  </si>
  <si>
    <t>http://twitter.com/Mohitku27711749/status/1859642143192777010</t>
  </si>
  <si>
    <t>10:26:52 PM</t>
  </si>
  <si>
    <t>https://www.livehindustan.com/uttar-pradesh/saharanpur/story-students-raise-awareness-on-pollution-control-with-innovative-models-201733160124795.html</t>
  </si>
  <si>
    <t>10:52:10 PM</t>
  </si>
  <si>
    <t>दिव्यांग बच्चों के जीवन में शिक्षा का उजाला कर रहे स्पेशल एजुकेटर</t>
  </si>
  <si>
    <t>Nanauta Pollution is troubling the entire world In India too everyone is fed up with polluted air The students of the citys Janta Montessori Junior High School created a model and called for pollution control On Monday sixthgrade students from Janta Montessori Junior High School</t>
  </si>
  <si>
    <t>https://www.jantaserishta.com/local/haryana/gurugram-weather-and-todays-aqi-3684332</t>
  </si>
  <si>
    <t>11:23:29 AM</t>
  </si>
  <si>
    <t>Gurugram का मौसम और आज का AQI | Gurugram weather and today's AQI Gurugram का मौसम और आज का AQI</t>
  </si>
  <si>
    <t>Gurugram The temperature in Gurugram today December 6 2024 is 2003 degrees Celsius The forecast for the day shows minimum and maximum temperatures of 1102 degrees Celsius and 2489 degrees Celsius respectively The relative humidity is 28 and the wind speed is 28 kmh</t>
  </si>
  <si>
    <t>https://www.uttamhindu.com/governments-big-decision-ban-on-firecrackers-from-today-till-1st-january/</t>
  </si>
  <si>
    <t>2:17:56 PM</t>
  </si>
  <si>
    <t>सरकार का बड़ा फैसला, आज से 1 जनवरी तक पटाखों पर लगाया बैन</t>
  </si>
  <si>
    <t>http://twitter.com/Avanish84576013/status/1858802476465746050</t>
  </si>
  <si>
    <t>2:50:19 PM</t>
  </si>
  <si>
    <t>It is the constitutional obligation of all states to provide pollution free environment to their citizens Supreme Court comments on increasing pollution Supreme Court Delhi Air Pollution</t>
  </si>
  <si>
    <t>http://twitter.com/DEEPAKCMUPDATE1/status/1850373964318572682</t>
  </si>
  <si>
    <t>8:38:26 AM</t>
  </si>
  <si>
    <t>http://twitter.com/ashishRKF/status/1888222137925943453</t>
  </si>
  <si>
    <t>7:13:33 PM</t>
  </si>
  <si>
    <t>http://twitter.com/GOVINDA38088175/status/1893274647916839044</t>
  </si>
  <si>
    <t>5:50:26 PM</t>
  </si>
  <si>
    <t>https://www.livehindustan.com/weather/gurgaon-me-aaj-ka-mausam-17-october-2024-gurgaon-aqi-today-and-weather-forecast-imd-rain-alert-update-in-hindi-201729128776998.html</t>
  </si>
  <si>
    <t>7:02:56 AM</t>
  </si>
  <si>
    <t>गुडगाँव 17 October 2024 का वेदर और AQI: न्यूनतम तापमान 22.02°C, जानें कैसा रहेगा शहर में आज का मौसम</t>
  </si>
  <si>
    <t>Weather News Gurgaons weather today October 17 2024 Gurgaon AQI today and weather forecast IMD rain alert update in Hindi
Gurgaons weather and AQI for October 17 2024 Minimum temperature 2202C find out what the citys weather will be like today
Gurgaon Weather October 17</t>
  </si>
  <si>
    <t>http://twitter.com/deepakrawat45/status/1848092951437865023</t>
  </si>
  <si>
    <t>1:34:30 AM</t>
  </si>
  <si>
    <t>BJP is polluting Delhis air and water by burning stubble in Haryana and releasing dirty water from UP into Yamuna CM Atishi cornered</t>
  </si>
  <si>
    <t>http://twitter.com/Imvarun2023/status/1851138931695231037</t>
  </si>
  <si>
    <t>11:18:08 AM</t>
  </si>
  <si>
    <t>I havent burst firecrackers on Diwali for the past six years Because the gases emitted from firecrackers such as sulfur dioxide and nitrogen dioxide pollute the air These gases are also responsible for climate change The compounds in firecrackers dissolve in water and make it poisonous contaminating drinking water and killing aquatic life Furthermore they cause noise pollution which harms heart and mental health patients The rest is up to anyone to do whatever they want but it is the governments responsibility to keep the air water and environment clean and I contribute 100 to that</t>
  </si>
  <si>
    <t>https://zeenews.india.com/marathi/mumbai/air-pollution-in-mumbai-12-places-are-in-danger-zone-know-the-list/876510</t>
  </si>
  <si>
    <t>8:26:05 PM</t>
  </si>
  <si>
    <t>मुंबईची हवा बिघडली! तब्बल 12 ठिकाणं डेंजर झोनमध्ये; तुमचा परिसरही यात आहे का? | Air Pollution in Mumbai 12 Places are in danger zone know the list</t>
  </si>
  <si>
    <t>Even breathing in Mumbai is becoming dangerous Not just one or two places in Mumbai but as many as twelve places are in the danger zone due to pollution Maharashtra has reached the top position among the states with the most polluted cities Evidence of measures</t>
  </si>
  <si>
    <t>http://twitter.com/UTSAVGELDA4/status/1871072830542278872</t>
  </si>
  <si>
    <t>11:28:20 AM</t>
  </si>
  <si>
    <t>Delhis air turns toxic again AQI crosses 400 AQI in 6 areas reaches severe category Delhi Air Pollution</t>
  </si>
  <si>
    <t>http://twitter.com/ali_manihaar/status/1899400087526400405</t>
  </si>
  <si>
    <t>3:30:44 PM</t>
  </si>
  <si>
    <t>Separate air arrangement is necessary first They are using the good air first and we are getting impure second hand air</t>
  </si>
  <si>
    <t>http://twitter.com/lucky_kundara/status/1893265637704658947</t>
  </si>
  <si>
    <t>5:14:37 PM</t>
  </si>
  <si>
    <t>https://www.amarujala.com/lucknow/weather-of-up-winter-will-come-with-rain-in-the-coming-days-meteorological-department-issued-alert-of-change-2024-12-23</t>
  </si>
  <si>
    <t>7:48:19 PM</t>
  </si>
  <si>
    <t>Weather Of Up: Winter Will Come With Rain In The Coming Days, Meteorological Department Issued Alert Of Change | यूपी का मौसम:आने वाले दिनों में बारिश के साथ आएगी सर्दी, मौसम विभाग ने जारी किया बदलाव का अलर्ट</t>
  </si>
  <si>
    <t>UP Weather Rain will arrive in the coming days with the weather department issuing a change alert
Amar Ujala City Reporter Lucknow Published by Rohit Mishra Updated Mon 23 Dec 2024 0832 PM IST
UP Weather The weather in UP is expected to change in the coming days</t>
  </si>
  <si>
    <t>http://twitter.com/MAARAA222/status/1854438657278509268</t>
  </si>
  <si>
    <t>1:50:04 PM</t>
  </si>
  <si>
    <t>http://twitter.com/RaviSha71234370/status/1848708444003451311</t>
  </si>
  <si>
    <t>6:20:15 PM</t>
  </si>
  <si>
    <t>http://twitter.com/RajeevK54190505/status/1849067086716486034</t>
  </si>
  <si>
    <t>6:05:22 PM</t>
  </si>
  <si>
    <t>http://twitter.com/aj221955/status/1847521327608893567</t>
  </si>
  <si>
    <t>11:43:04 AM</t>
  </si>
  <si>
    <t>To end pollution in Delhi all buses should have been converted to evehicles by now Incentive scheme for eautos Shut down PVC factories Pollution wont end just because Kejriwal shouts and acts s air quality plummets to poor category AQI reaches 292 reacts</t>
  </si>
  <si>
    <t>https://dainiksaveratimes.com/big-1/people-are-suffocating-in-delhi-before-diwali-aqi-crosses-400/</t>
  </si>
  <si>
    <t>2:00:18 AM</t>
  </si>
  <si>
    <t>PeoplearesuffocatingDelhibeforeDiwali</t>
  </si>
  <si>
    <t>Delhi Ahead of Diwali the capitals air has turned toxic People are experiencing breathing difficulties and burning sensations in their eyes A change in wind direction and reduced speed has resulted in a thick blanket of smog in the sky According to the Central Pollution Control Board CPCB the air</t>
  </si>
  <si>
    <t>http://twitter.com/Advait_Prashant/status/1836616483931095444</t>
  </si>
  <si>
    <t>9:31:07 AM</t>
  </si>
  <si>
    <t>Livestock or animal slaughter All the governments in India till date have always promoted livestock or fish production because of excessive population and their nutrition Today the situation is worse because of job creation GDP growth as well as the previous reasons Today excessive exploitation of agricultural land and excessive interference with marine life is not only causing climate change but also the quality of these produced food items is continuously deteriorating and getting contaminated More than 70 of the agricultural produce is going directly and indirectly into animal husbandry etc If we reduce agricultural produce then agricultural land will also reduce and the use of contaminated fertilizers pesticides etc chemicals will start decreasing due to which water air and land will not get polluted Also by reducing the size of farms and increasing the size of forests the balance will start getting restored We can fulfill our nutrition needs very well with fruit trees etc Today the situation is such that due to the deterioration of climate balance the size and quality of fruit producing areas is continuously decreasing Today we need to avoid contaminated food items more than nutrition Do we want to build GDP on our hollow structure It has become like an elephants teeth are one thing for eating and another for showing If we do not stop it today then slowly the quality of food items will decrease we will become weak and climate change will intensify then we will not be able to withstand the storm of nature and then like other civilizations have ended we too will get wiped out Today such complex issues can be solved but instead of solving them we are getting trapped in a blind race Posted by Anand Charanraj on Gita Community Feed Join live Gita sessions and community with Acharya Prashant</t>
  </si>
  <si>
    <t>https://www.bhaskar.com/local/uttar-pradesh/gautambudh-nagar/news/in-noida-people-of-the-society-are-making-it-rain-themselves-water-sprinkled-from-hose-pipe-on-trees-common-areas-and-roads-people-got-relief-133989292.html</t>
  </si>
  <si>
    <t>10:32:31 AM</t>
  </si>
  <si>
    <t>In Noida, people of the society are making it rain themselves Water sprinkled from hose pipe on trees, common areas and roads, people got relief | नोएडा में सोसाइटी के लोग खुद कर रहे बारिश: पेड़, कॉमन एरिया और सड़क पर हॉज पाइप से पानी का छिड़काव, मिल रही राहत - Noida (Gautambudh Nagar) News</t>
  </si>
  <si>
    <t>In Noida society members are making their own rain spraying water from hose pipes onto trees common areas and roads providing relief
Noida
This picture is from Golden Palm Society To reduce pollution the society members are spraying water from the rooftop using hose pipes</t>
  </si>
  <si>
    <t>http://twitter.com/KKD125689/status/1858498844733891054</t>
  </si>
  <si>
    <t>6:43:48 PM</t>
  </si>
  <si>
    <t>http://twitter.com/ManishNoCaste/status/1855441963618857082</t>
  </si>
  <si>
    <t>8:16:51 AM</t>
  </si>
  <si>
    <t>Severe Air Pollution To Continue In Delhi Residents in and around Delhi may have to face air pollution for another week with levels of diseasecausing PM 10 and PM 25 many times higher than normal</t>
  </si>
  <si>
    <t>http://twitter.com/MadanJangid69/status/1847165556606034091</t>
  </si>
  <si>
    <t>12:09:22 PM</t>
  </si>
  <si>
    <t>Wind speed is decreasing in Delhi and the temperature is dropping rapidly As a result the air quality has reached the poor category A meeting has been called at the Delhi Secretariat today at 1 pm The Delhi government is making plans to stop pollution While the BJPled central government Uttar Pradesh Haryana and Rajasthan governments are sleeping The Supreme Court has ordered the Delhi and Central governments to install one smog tower each The BJP should visit the smog tower they have installed in Anand Vihar</t>
  </si>
  <si>
    <t>http://twitter.com/Chaudhary_Kausr/status/1852241510562955429</t>
  </si>
  <si>
    <t>12:19:23 PM</t>
  </si>
  <si>
    <t>Delhis air quality has deteriorated significantly after Diwali pollution has also affected several other cities across the country At around 700 am today the AQI was recorded at 395 in Anand Vihar 352 in Aya Nagar 390 in Jahangirpuri and 376 in Dwarka Air quality in all these areas remained in the very poor category posing a serious health risk</t>
  </si>
  <si>
    <t>http://twitter.com/kanaram190/status/1858395287116476470</t>
  </si>
  <si>
    <t>11:52:18 AM</t>
  </si>
  <si>
    <t>https://www.jagran.com/delhi/new-delhi-city-ncr-foam-will-end-from-yamuna-in-delhi-and-preparations-for-path-festival-have-started-23819166.html</t>
  </si>
  <si>
    <t>10:33:00 AM</t>
  </si>
  <si>
    <t>यमुना से होगा झाग का खात्मा, आज से छठ पर्व की तैयारियां शुरू; मुख्यमंत्री नायब सिंह ने CM आतिशी पर किया तीखा वार - Yamuna, Delhi Pollution, Delhi Air Pollution, Yamuna Pollution, air pollution, Foam will end from Yamuna in Delhi and preparations for Path festival have started.</t>
  </si>
  <si>
    <t>The Yamuna will be defrothed and preparations for the Chhath festival begin today Chief Minister Nayab Singh sharply attacked Chief Minister Atishi
Chhath Puja 2024 The Yamuna will be defrothed in the capital Delhi Preparations for the Chhath festival have begun Starting today Monday the Yamuna</t>
  </si>
  <si>
    <t>http://twitter.com/Samikshak71/status/1845799795257909288</t>
  </si>
  <si>
    <t>5:42:19 PM</t>
  </si>
  <si>
    <t>Congratulations to the people of Delhi Dear Delhiites wake up and look at the illegal burning of garbageplastic that is contributing to Delhis pollution The Municipal Corporations new plan to make Delhi garbagefree Nothing is more precious than the health and life of you and your family Delhi the capital of the country The most polluted capital in the world Corrupt and lazy officials and leaders who have failed to control pollution and floods in Delhi are not managing natural rainfall and are talking about artificial rain Corrupt and lazy officials and leaders using Delhiites money enjoy themselves by installing air filters in their airconditioned homes and offices while the common poor are forced to breathe polluted air Finally the government shows off its achievement by stopping the work of smallscale daily wage laborers Near Indraprastha Gas Limited CNG Station Shaheed Chander Shekhar Aazad Marg Lok Nayak PuramJJ Colony Bakkarwala Delhi41 Lets together improve the countrys capital</t>
  </si>
  <si>
    <t>http://twitter.com/JayGoyani77/status/1855548582750720430</t>
  </si>
  <si>
    <t>3:20:31 PM</t>
  </si>
  <si>
    <t>https://www.timesnowhindi.com/cities/delhi-news/slight-improvement-in-aqi-in-delhi-article-115892347</t>
  </si>
  <si>
    <t>1:12:21 PM</t>
  </si>
  <si>
    <t>दिल्ली में एक महीने बाद थोड़ी सी साफ हुई हवा, AQI में मामूली सुधार होने से लोगों ने ली राहत की सांस</t>
  </si>
  <si>
    <t>Delhi News Delhis air quality has seen some relief for the second consecutive day Air quality improved slightly on Monday although the air quality index AQI remained in the poor category at 273 in the morning Data from the Central Pollution Control Board CPCB</t>
  </si>
  <si>
    <t>http://twitter.com/Zoom_News_India/status/1860531053557133546</t>
  </si>
  <si>
    <t>9:19:04 AM</t>
  </si>
  <si>
    <t>Delhi Air Pollution Poison in Delhis air 9 areas in red zone AQI crosses 400</t>
  </si>
  <si>
    <t>http://twitter.com/Chaudhary8500/status/1906597314606862747</t>
  </si>
  <si>
    <t>12:09:57 PM</t>
  </si>
  <si>
    <t>The capital of the country Delhi The most polluted capital of the world Fearless corrupt helpless public Ugh These world class roads footpaths and cleanliness system of the capital Delhi Stunning glimpses of the continuous cleaning being carried out by corrupt officials in the countrys capital under the worldclass beautification and cleanliness campaign in their areas When will the thickskinned corrupt dogs be properly treated When will the negligence towards the health of Delhiites stop Corrupt and lazy officials breathe a sigh of relief by installing airconditioned homes and offices with the money of Delhiites while the common poor people are forced to suffocate in polluted air and finally the government shows off its achievement by snatching the livelihood of smallscale daily wage laborers Let us together improve the capital of the country</t>
  </si>
  <si>
    <t>http://twitter.com/Rajni3874125005/status/1847210695454028227</t>
  </si>
  <si>
    <t>3:08:43 PM</t>
  </si>
  <si>
    <t>http://twitter.com/DineshK33878671/status/1856979039816487236</t>
  </si>
  <si>
    <t>2:04:38 PM</t>
  </si>
  <si>
    <t>https://www.aajtak.in/science/story/australia-experiences-record-breaking-heatwave-in-winter-2021176-2024-08-26</t>
  </si>
  <si>
    <t>11:58:42 AM</t>
  </si>
  <si>
    <t>Australia's Heatwave: ठंड के मौसम में पारा सामान्य से 16 डिग्री ऊपर... भट्टी बना हुआ है ऑस्ट्रेलिया | Australia experiences record breaking heatwave in winter</t>
  </si>
  <si>
    <t>This weekend temperatures in Australia rose 16 degrees Celsius above normal reaching 385 degrees Celsius on Friday and 394 degrees Celsius on Saturday While Australia is currently experiencing cold weather such a heatwave during winter is a dangerous sign The Australian Bureau of Meteorology</t>
  </si>
  <si>
    <t>http://twitter.com/mehulmak009/status/1798274592454390029</t>
  </si>
  <si>
    <t>2:14:07 PM</t>
  </si>
  <si>
    <t>Protect Our Earth Sant Shri Asharamji Bapu For environmental protection it is necessary to irrigate the plants and trees and if not needed bulbs and fans should be switched off Tulsi saplings are great natural air purifiers planting Tulsi saplings in home courtyards or keeping in balconies does a great good In larger open places Neem Peepal trees must be planted in huge numbers to tackle the growing scare of air pollution due to vehicle exhaust</t>
  </si>
  <si>
    <t>http://twitter.com/aaris_786/status/1845316616327922126</t>
  </si>
  <si>
    <t>9:42:20 AM</t>
  </si>
  <si>
    <t>About Fireworks Fireworks known as Crackers in English are traditionally lit during festivals in India especially Diwali They are small explosive devices that when ignited produce a loud noise light and smoke The use of firecrackers is considered a symbol of joy and celebration but is also associated with cultural and religious significance However over time some concerns have emerged regarding firecrackers such as environmental pollution noise pollution and health problems Types of Fireworks 1 Anaar When lit it emits colorful lights which are visually appealing 2 Chakri When spun on the ground it spins in a circle and emits colorful lights 3 Fuljhadi A small stringlike firecracker that is held in the hand and lit producing sparks 4 Sutli Bomb One of the loudest firecrackers producing a huge noise 5 Rocket It is launched into the sky and explodes producing colorful fireworks Problems associated with firecrackers 1 Environmental pollution Burning firecrackers releases harmful gases and particles into the air such as sulfur dioxide nitrogen dioxide and particulate matter PM25 which deteriorate air quality 2 Noise pollution Loud firecrackers are a major source of noise pollution which can cause discomfort to humans and animals This can be especially harmful for the elderly children and heart patients 3 Health problems Harmful elements present in the smoke emitted from firecrackers contribute to respiratory diseases This can prove dangerous for asthma and allergy sufferers 4 Fire accidents Firecrackers if not used properly can cause fires posing a risk to property and life Firecracker bans and alternatives In many cities the government has banned firecrackers to address air and noise pollution Additionally green crackers which are less polluting than conventional firecrackers are being promoted Furthermore people are using diyas candles and electronic lights which are safer and pollutionfree to reduce environmental damage Cultural significance of firecrackers In India firecrackers are primarily used on Diwali to celebrate Lord Ramas return to Ayodhya Firecrackers are also used during other festivals and weddings They are considered a symbol of light and victory destroying darkness and evil forces Only by maintaining balance in the use of firecrackers can the environment and health be protected</t>
  </si>
  <si>
    <t>http://twitter.com/pandi191989/status/1850763846832865782</t>
  </si>
  <si>
    <t>10:27:41 AM</t>
  </si>
  <si>
    <t>https://hindi.newsbytesapp.com/news/india/grap-3-restrictions-re-imposed-in-delhi-ncr/story</t>
  </si>
  <si>
    <t>3:20:17 PM</t>
  </si>
  <si>
    <t>दिल्ली-NCR में फिर से लागू की गई GRAP-3 की पाबंदियां, स्कूलों में लागू होगा हाइब्रिड मोड</t>
  </si>
  <si>
    <t>GRAP3 restrictions reimposed in DelhiNCR hybrid mode to be implemented in schools
The air in Delhi and the National Capital Region NCR turned toxic again on Monday A thick blanket of smog enveloped the city in the morning and the average air quality index AQI reached 40</t>
  </si>
  <si>
    <t>https://indianletter.com/%e0%a4%85%e0%a4%b2%e0%a4%b0%e0%a5%8d%e0%a4%9f-%e0%a4%aa%e0%a4%b0-%e0%a4%aa%e0%a4%82%e0%a4%9c%e0%a4%be%e0%a4%ac-%e0%a4%ad%e0%a4%b0-%e0%a4%95%e0%a5%87-%e0%a4%b9%e0%a5%89%e0%a4%b8%e0%a5%8d%e0%a4%aa/</t>
  </si>
  <si>
    <t>11:37:08 AM</t>
  </si>
  <si>
    <t>अलर्ट पर पंजाब भर के हॉस्पिटल, जारी हुई गाइडलाइन्स</t>
  </si>
  <si>
    <t>Doctors will be on call 247 at government hospitals across Punjab during Diwali Special arrangements have been made in the emergency rooms of all district hospitals for those injured by fireworks and other accidents Adequate stocks of emergency medicines are maintained</t>
  </si>
  <si>
    <t>http://twitter.com/24karattgold1/status/1856686381227241498</t>
  </si>
  <si>
    <t>6:41:43 PM</t>
  </si>
  <si>
    <t>The air in Chandigarh known as the Beautiful City is more polluted than Delhi Chandigarhs AQI has reached 347 and the situation will remain the same in the coming days causing people to suffer the effects of pollution Furthermore the changing weather and increasing air pollution are also expected to increase diseases Pollution in Chandigarh is caused by many factors including vehicular pollution stubble burning construction and industry However these days when the air is heavy and humid pollution particles remain suspended in the air affecting visibility even without rain or wind speed According to available data Chandigarh has the worst AQI in the country after Hajipur in Bihar which is 347 Punjab is also experiencing lower AQI levels Mandi Gobindgarh recorded an AQI of 268 Ludhiana and Patiala recorded 223 each Jalandhar 210 Amritsar 209 Ropar 203 Bathinda 138 Even Delhi usually a pollution hotspot recorded an AQI of 317 on Tuesday</t>
  </si>
  <si>
    <t>http://twitter.com/girija_sah/status/1800847873468477813</t>
  </si>
  <si>
    <t>4:39:25 PM</t>
  </si>
  <si>
    <t>Neither spring nor spring breeze was detected The deteriorating environment kept sinking the boat of the wind</t>
  </si>
  <si>
    <t>http://twitter.com/rajatkumarpro1/status/1856231284772614567</t>
  </si>
  <si>
    <t>12:33:20 PM</t>
  </si>
  <si>
    <t>https://aibsnews24.blogspot.com/2024/10/delhi-pollution-aqi-300.html</t>
  </si>
  <si>
    <t>10:38:00 AM</t>
  </si>
  <si>
    <t>Delhi Pollution: दिवाली से पहले राजधानी में सांसों पर संकट बरकरार, AQI 300 पार; यमुना में दिख रहा जहरीला झाग</t>
  </si>
  <si>
    <t>According to the CPCB the air quality index AQI in Delhi is in the very poor category Rising pollution levels are causing eye irritation and breathing problems The air quality index AQI in Anand Vihar is 351 followed by 317 in Bawana 302 in Narela 292 in Burari 275 in Dwarka and 275 in Rajkot</t>
  </si>
  <si>
    <t>https://www.amarujala.com/delhi-ncr/ghaziabad/action-will-be-taken-against-banquet-hall-operator-if-fireworks-are-used-during-wedding-ceremony-ghaziabad-news-c-134-1-sbd1002-113807-2024-11-29</t>
  </si>
  <si>
    <t>12:46:37 AM</t>
  </si>
  <si>
    <t>Action Will Be Taken Against Banquet Hall Operator If Fireworks Are Used During Wedding Ceremony. - Ghaziabad News - Ghaziabad News:शादी समारोह में आतिशबाजी होने पर बैंक्वेट हाल संचालक पर होगी कार्रवाई</t>
  </si>
  <si>
    <t>Sahibabad If fireworks are found being used during wedding ceremonies action will be taken against the banquet hall operator The Pollution Control Department issued a warning on Thursday citing the increase in toxic particles emitted by firecrackers in the air These days</t>
  </si>
  <si>
    <t>http://twitter.com/Prashan81775786/status/1857018039926943837</t>
  </si>
  <si>
    <t>4:39:37 PM</t>
  </si>
  <si>
    <t>https://www.etvbharat.com/hi/!state/delhi-ncr-weather-update-31st-december-cold-day-yellow-alert-for-two-days-delhi-news-dls24123100898</t>
  </si>
  <si>
    <t>9:49:50 AM</t>
  </si>
  <si>
    <t>गर्मी-बरसात के बाद अब सताएगी दिल्ली की सर्दी! ठिठुरन भरा है साल का आखिरी दिन, पारा 8 डिग्री के करीब</t>
  </si>
  <si>
    <t>New Delhi Severe cold is lashing North India forcing people in DelhiNCR to shiver on the last day of the year Temperatures have plummeted and a cold wave is continuing This year the new year is set to begin with a cold wave The Meteorological Department has</t>
  </si>
  <si>
    <t>https://apstarnews.in/?p=11170</t>
  </si>
  <si>
    <t>9:35:29 AM</t>
  </si>
  <si>
    <t>सीएम नीतीश का सुपौल दौरा, 18 अक्टूबर को भपटियाही में नए थाना भवन और आरओबी का शुभारंभ</t>
  </si>
  <si>
    <t>Chief Minister Nitish Kumars expected visit to Supaul on October 18th is prompting a surge in administrative preparations While the date has not yet been officially confirmed sources indicate that the CM will be in the Saraigarh Bhaptiyahi block</t>
  </si>
  <si>
    <t>http://twitter.com/VandematramKan1/status/1852677130540163479</t>
  </si>
  <si>
    <t>5:10:23 PM</t>
  </si>
  <si>
    <t>Whatever your next Diwali may be I had the auspicious opportunity to hold a press conference and Diwali gettogether with friends from the media as part of the Diwali celebration series On this occasion everyone shared Diwali greetings and openly discussed the ongoing social problems pollution and Chhath Puja preparations in Delhi and Janakpuri Vidhansabha We hope that this coming Diwali Delhi gets relief from polluted air deadly diseases broken roads dirty tap water overflowing sewers and bad governance Jai Hind</t>
  </si>
  <si>
    <t>http://twitter.com/Diwakar2471/status/1850395490564591899</t>
  </si>
  <si>
    <t>10:03:58 AM</t>
  </si>
  <si>
    <t>http://twitter.com/gauravjain_987/status/1888300128580129279</t>
  </si>
  <si>
    <t>12:23:28 AM</t>
  </si>
  <si>
    <t>You left your husband and made disgusting allegations against your father You betrayed the person who raised you from rags to riches Not every woman is Sita or Draupadi some are Suparnakha too On Rajya Sabha MP Swati Maliwal says If we see the history if something wrong happens to any woman god has punished those who commit that Its because of the issues like water pollution air pollution and the condition of the streets that Arvind Kejriwal himself has lost his seat They AAP think that they can lie and people will believe in them People should do what they say but our AAP leadership forgot that and deviated from what they used to say I congratulate the BJP People have voted for them with hope and they should work to fulfil that</t>
  </si>
  <si>
    <t>http://twitter.com/HindutvaKnight/status/1888241107550826966</t>
  </si>
  <si>
    <t>8:28:56 PM</t>
  </si>
  <si>
    <t>http://twitter.com/meme_junkiee/status/1888235436084179099</t>
  </si>
  <si>
    <t>8:06:24 PM</t>
  </si>
  <si>
    <t>https://www.bhaskar.com/local/uttar-pradesh/ghaziabad/news/grape-4-implemented-due-to-increasing-pollution-in-ncr-134140632.html</t>
  </si>
  <si>
    <t>6:39:39 AM</t>
  </si>
  <si>
    <t>NCR में बढ़ते प्रदूषण के चलते ग्रेप 4 लागू: गाजियाबाद में कक्षा 5 तक के स्कूल ऑनलाइन चलेंगे, AQI रेड जोन में...</t>
  </si>
  <si>
    <t>Due to rising pollution in the NCR Grade 4 has been implemented Schools up to Grade 5 in Ghaziabad will operate online with the AQI reaching the red zone
Ghaziabad
Ghaziabad is experiencing high pollution levels today with hazy conditions expected
The air in DelhiNCR has become polluted again In Ghaziabad the air</t>
  </si>
  <si>
    <t>https://www.timesnowhindi.com/cities/delhi-news/aaj-ka-mausam-kaisa-rahega-28-february-2025-delhi-ncr-ka-mausam-noida-ghaziabad-gurugram-greater-noida-dadri-me-andhi-barish-ka-yellow-alert-article-118614881</t>
  </si>
  <si>
    <t>7:29:28 AM</t>
  </si>
  <si>
    <t>Delhi-NCR Ka Mausam: गुलाबी ठंड में तर बतर होगा दिल्ली-एनसीआर, आंधी के साथ आएगी बारिश की बौछार; गर्मी तोड़ेगी रिकॉर्ड</t>
  </si>
  <si>
    <t>DelhiNCR Weather
DelhiNCR Todays Weather The weather in DelhiNCR has changed The International Meteorological Department IMD has predicted rain Light to moderate rain is expected in Delhi and surrounding areas today A yellow alert has also been issued for rain Delhi a</t>
  </si>
  <si>
    <t>http://twitter.com/kushsharma_Ks/status/1849903714586239169</t>
  </si>
  <si>
    <t>1:29:49 AM</t>
  </si>
  <si>
    <t>Congratulations to the people of Delhi Delhi is the capital of the country The most polluted capital in the world Corrupt and lazy officials and leaders of Delhi are busy in insulting other states Will the officials and leaders of other states also solve these problems of Delhi Main reasons for increasing pollution in Delhi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Illegal tandoors being used in large numbers in Delhi Burning of garbageplasticindustrial wastecoal etc in Delhi Open burning being done by illegal encroachers by encroaching on the roads and footpaths of Delhi Ban generators being used in large numbers in Delhi Illegal constructions flouting the rules in Delhi Polluting vehicles running on the roads of Delhi Broken roads and dust on the roads of Delhi Negligence in lifting the silt from drainssewers in Delhi Poor garbage disposal system of Delhi Encroachment on forests water bodies parks and green belt areas of Delhi Lots of vacancies and poor inspection in pollution related departments of Delhi Corrupt and lazy officers and leaders of Delhi are enjoying themselves by installing airfilters in their airconditioned houses and offices with the money of the people of Delhi while the common poor people are forced to breathe polluted air and in the end the government shows its achievement by stopping the work of the daily wage labourers who work on a small scale Near Ghazipur Landfill Ghazipur Dairy Farm Ghazipur Delhi91 Let us together improve the capital of the country</t>
  </si>
  <si>
    <t>https://www.awamkasach.com/health-problem-caused-by-air-pollution-what-you-should-do-aqi-delhi-air-quality-index-bahr-niklna-jrooree-hai-p-lyooshn-men-hone-valee-5-preshaniyan-aur-uska-ilaj-jan-leejie/</t>
  </si>
  <si>
    <t>9:11:49 AM</t>
  </si>
  <si>
    <t>Health Problem Caused By Air Pollution What You Should Do AQI Delhi Air Quality Index | बाहर निकलना जरूरी है? पॉल्यूशन में होने वाली 5 परेशानियां और उसका इलाज जान लीजिए – Awam Ka Sach</t>
  </si>
  <si>
    <t>Health Problems Caused by Air Pollution As the cold weather in North India including Delhi increases pollution has reached dangerous levels Today air pollution is not only posing a threat to the environment but also causing serious health problems</t>
  </si>
  <si>
    <t>http://twitter.com/Shekhar11538401/status/1888435860137513363</t>
  </si>
  <si>
    <t>9:22:49 AM</t>
  </si>
  <si>
    <t>https://indias.news/tourists-started-facing-problems-due-to-poisonous-air-of-delhi/</t>
  </si>
  <si>
    <t>12:38:25 PM</t>
  </si>
  <si>
    <t>दिल्ली की जहरीली हवा से पर्यटकों को होने लगी परेशानी</t>
  </si>
  <si>
    <t>New Delhi November 4 The air quality in the capital Delhi remains in the poor category The toxic air is now affecting visitors to Delhi as well Some tourists spoke to us on Monday
Priyamvada Priyadarshini Sahu who came to Delhi from Odisha said</t>
  </si>
  <si>
    <t>https://dailychhattisgarh.com/chhattisgarh-article-details.php?article=225984&amp;path_article=14</t>
  </si>
  <si>
    <t>1:16:44 AM</t>
  </si>
  <si>
    <t>जनसमस्या निवारण शिविर में शामिल हुए सांसद और विधायक</t>
  </si>
  <si>
    <t>Kondagaon July 14 A districtlevel public problem resolution camp was held on Saturday in Dhanora village of the Keshkal development block Kanker Lok Sabha MP Bhojraj Nag and Keshkal MLA Neelkanth Tekam attended the camp
The camp received 286 applications of which 149 were</t>
  </si>
  <si>
    <t>https://www.bhaskarhindi.com/other/wintertime-air-pollution-peaks-in-bangladesh-1089376</t>
  </si>
  <si>
    <t>6:12:49 PM</t>
  </si>
  <si>
    <t>पर्यावरण: बांग्लादेश तापमान गिरने के साथ ढाका की हवा हुई 'जहरीली', बढ़ते वायु प्रदूषण ने बढ़ाई चिंता | Wintertime air pollution peaks in Bangladesh</t>
  </si>
  <si>
    <t>Dhaka Dec 12 IANS A sharp drop in temperatures in Bangladesh in recent weeks has significantly worsened the air quality in the capital Dhaka causing severe discomfort to millions of residents in the metropolis
According to news agency Xinhua Dhaka</t>
  </si>
  <si>
    <t>http://twitter.com/krishna76_h/status/1859303919639564535</t>
  </si>
  <si>
    <t>12:02:53 AM</t>
  </si>
  <si>
    <t>Now 50 government employees in Delhi will work from home Atishi governments decision due to pollution Atishi government also instructed private companies to run their offices with 50 percent capacity Air Pollution</t>
  </si>
  <si>
    <t>http://twitter.com/VyasKamleshji/status/1779064317926936939</t>
  </si>
  <si>
    <t>1:59:21 PM</t>
  </si>
  <si>
    <t>http://twitter.com/AnilLingadalli/status/1888484938011586768</t>
  </si>
  <si>
    <t>12:37:50 PM</t>
  </si>
  <si>
    <t>http://twitter.com/toniteesh/status/1859148168841007474</t>
  </si>
  <si>
    <t>1:43:59 PM</t>
  </si>
  <si>
    <t>https://www.newsnationtv.com/india/weather-update-cyclone-rises-again-from-bay-of-bengal-alert-in-many-states-imd-warns-of-heavy-rain-7312174</t>
  </si>
  <si>
    <t>9:01:14 AM</t>
  </si>
  <si>
    <t>Weather Update: बंगाल की खाड़ी में फिर उठा चक्रवात, कई राज्यों में अलर्ट, IMD ने दी भारी बारिश की चेतावनी</t>
  </si>
  <si>
    <t>Weather Update Despite the monsoons departure from the country rain continues to lash many states Meanwhile a cyclone in the Bay of Bengal has renewed concerns Due to this alerts have been issued in several coastal states Additionally several states</t>
  </si>
  <si>
    <t>https://asiannews.in/uttar-pradesh-air-pollution-more-than-delhi-ncr-after-diwali-celebration-aqi-india-top-ten-city/</t>
  </si>
  <si>
    <t>10:59:09 AM</t>
  </si>
  <si>
    <t>Uttar Pradesh air pollution more than delhi NCR after diwali celebration AQI india top ten city</t>
  </si>
  <si>
    <t>After Diwali the air in Delhi Noida Gurugram and the surrounding National Capital Region NCR has become toxic Despite the Supreme Courts order banning firecrackers fireworks were widely displayed in the capital Lets look at the top 10 polluted cities in the country after Diwali</t>
  </si>
  <si>
    <t>http://twitter.com/anujyad100/status/1872489107580227873</t>
  </si>
  <si>
    <t>9:16:07 AM</t>
  </si>
  <si>
    <t>Polluted atmosphere is cleaned by which of the following</t>
  </si>
  <si>
    <t>https://www.tv9hindi.com/lifestyle/eco-friendly-diet-slashes-risk-of-an-early-death-says-study-2667451.html</t>
  </si>
  <si>
    <t>4:30:12 PM</t>
  </si>
  <si>
    <t>इको फ्रेंडली डाइट से मौत खतरा होगा कम! किन चीजों को करें शामिल, जानिए क्या कहती है रिसर्च | eco friendly diet slashes risk of an early death says study</t>
  </si>
  <si>
    <t>An ecofriendly diet will reduce the risk of death Find out what to include and what research shows
EcoFriendly Diet Our diet impacts not only our health but also the environment Recently new research has revealed that people who eat ecofriendly</t>
  </si>
  <si>
    <t>http://twitter.com/racymotwani/status/1871882733326405975</t>
  </si>
  <si>
    <t>5:06:36 PM</t>
  </si>
  <si>
    <t>http://twitter.com/Arvindg65183766/status/1793194224994644378</t>
  </si>
  <si>
    <t>1:46:33 PM</t>
  </si>
  <si>
    <t>https://www.tv9hindi.com/state/madhya-pradesh/madhya-pradesh-weather-pollution-level-aqi-incrised-cross-200-in-bhopal-and-indore-weather-forecast-stwas-3002541.html</t>
  </si>
  <si>
    <t>10:28:26 PM</t>
  </si>
  <si>
    <t>दिल्ली की राह पर MP, यहां की हवा भी बेहद खराब; भोपाल-इंदौर का AQI 200 के पार</t>
  </si>
  <si>
    <t>MP follows Delhis path its air quality is also extremely poor Bhopal and Indores AQI exceeds 200
According to information from the Madhya Pradesh Pollution Control Board the air quality index in five major districts of the state is as follows On Sunday and Monday Bhopals air quality index was 209 Gwal</t>
  </si>
  <si>
    <t>http://twitter.com/manurathor48962/status/1849135604593815660</t>
  </si>
  <si>
    <t>10:37:38 PM</t>
  </si>
  <si>
    <t>Air pollution has once again reached dangerous levels in DelhiNCR The Air Quality Index AQI crossed 300 on Saturday morning which falls in the very poor category The capitals skies are shrouded in haze making it difficult for people to breathe</t>
  </si>
  <si>
    <t>http://twitter.com/Meerashah02/status/1859501248388493760</t>
  </si>
  <si>
    <t>1:07:00 PM</t>
  </si>
  <si>
    <t>The wind has blown the pollution is over and now the conversation about pollution is over See you next year Incompetent useless ignorant corrupt leaders</t>
  </si>
  <si>
    <t>http://twitter.com/BBCHindi/status/1852922413526217185</t>
  </si>
  <si>
    <t>9:25:03 AM</t>
  </si>
  <si>
    <t>Air pollution reached severe category on Sunday morning Delhiites said they are facing difficulty in breathing Full news</t>
  </si>
  <si>
    <t>http://twitter.com/bjpmm_delhi/status/1831829927974596889</t>
  </si>
  <si>
    <t>4:31:03 AM</t>
  </si>
  <si>
    <t>https://www.anandabazar.com/lifestyle/impact-of-air-pollution-on-your-pet-dog-dgtl/cid/1562283</t>
  </si>
  <si>
    <t>10:53:06 AM</t>
  </si>
  <si>
    <t>Pet Care Tips | Impact of air pollution on your pet dog dgtl - Anandabazar</t>
  </si>
  <si>
    <t>Youll wake up in the morning and sneeze a few times Your pet cat lying next to you is also moving around Sometimes it shakes itself and it itches all the time
Many people have such problems during the change of seasons Pets can also catch a cold However</t>
  </si>
  <si>
    <t>http://twitter.com/875samir/status/1861046706042781769</t>
  </si>
  <si>
    <t>7:28:05 PM</t>
  </si>
  <si>
    <t>Air pollution ki baate hahi hai</t>
  </si>
  <si>
    <t>https://outlookhindi.com/country/general/rain-increased-cold-in-the-capital-delhi-air-quality-crossed-400-amid-dense-fog-aqi-in-severe-category-94341</t>
  </si>
  <si>
    <t>11:28:06 AM</t>
  </si>
  <si>
    <t>राजधानी दिल्ली में बारिश ने बढ़ाई ठंड, घने कोहरे के बीच हवा की गुणवत्ता 400 पार; गंभीर श्रेणी में एक्यूआई</t>
  </si>
  <si>
    <t>The national capital experienced drizzle and fog on Monday morning with the minimum temperature settling at 86 degrees Celsius a notch below the seasons normal according to the India Meteorological Department IMD
The Central Pollution Control Board</t>
  </si>
  <si>
    <t>https://www.jagran.com/bihar/patna-city-bihar-weather-today-12-december-patna-gaya-dehri-bhagalpur-muzaffarpur-temperature-aaj-ka-mausam-23846925.html</t>
  </si>
  <si>
    <t>Bihar Weather: बिहार में कड़ाके की ठंड के बीच मौसम विभाग का अलर्ट, बढ़ेगी लोगों की परेशानी</t>
  </si>
  <si>
    <t>Bihar Weather Weather department issues alert amid severe cold in Bihar increasing public suffering
Severe cold continues to grip the entire state including the capital Patna Dense morning fog has further exacerbated public suffering The weather department has</t>
  </si>
  <si>
    <t>http://twitter.com/pravinhdv622/status/1847646294657093793</t>
  </si>
  <si>
    <t>7:59:38 PM</t>
  </si>
  <si>
    <t>Do the people of Delhi want corruption polluted rivers and air rule by mullahs arguments broken roads and an antiHindu government If you dont want them then oust these sinners in the next elections</t>
  </si>
  <si>
    <t>http://twitter.com/SCinefilm/status/1853454244717961455</t>
  </si>
  <si>
    <t>8:38:22 PM</t>
  </si>
  <si>
    <t>http://twitter.com/VikashMaya19/status/1856666650507878890</t>
  </si>
  <si>
    <t>5:23:19 PM</t>
  </si>
  <si>
    <t>Every year air pollution occurs in both NCR regions making it difficult for people to breathe Despite this Aravalli trees are being cut down and no maintenance is being done even though Aravalli serves as the lungs of the entire NCR Furthermore at least 1000 posts are vacant in the Forest Department and no recruitment has been done in the last 10 years</t>
  </si>
  <si>
    <t>http://twitter.com/arunsaini_/status/1888205189909467413</t>
  </si>
  <si>
    <t>6:06:13 PM</t>
  </si>
  <si>
    <t>http://twitter.com/Lion315986131/status/1855616507151102251</t>
  </si>
  <si>
    <t>7:50:25 PM</t>
  </si>
  <si>
    <t>https://hindi.news18.com/news/delhi-ncr/delhi-air-quality-index-aqi-remains-in-severe-category-danger-for-life-in-14-area-pollution-news-8909393.html</t>
  </si>
  <si>
    <t>10:58:26 PM</t>
  </si>
  <si>
    <t>Delhi AQI: दिल्लीवालों के लिए चार दिन की चांदनी के बाद फिर से कहर वाले दिन शुरू, 14 इलाकों में जीना मुहाल | delhi air quality index AQI remains in severe category danger for life in 14 area pollution news</t>
  </si>
  <si>
    <t>Delhi AQI After four days of relative bliss Delhiites are once again facing a period of disaster with life becoming increasingly difficult in 14 areas
Delhi AQI Level The AQI level in Delhi remains in the severe category posing a health risk
PTI December 20 2024</t>
  </si>
  <si>
    <t>https://www.punjabkesari.in/national/news/delhi-pollution-aqi-at-danger-level-preparations-for-implementation-of-grap-2-2049163</t>
  </si>
  <si>
    <t>10:13:39 AM</t>
  </si>
  <si>
    <t>Delhi Pollution: AQI खतरे के स्तर पर, GRAP-2 लागू होने की तैयारी, जानिए किन चीजों पर रहेगा बैन</t>
  </si>
  <si>
    <t>Delhis air quality has reached a critical stage these days The capitals Air Quality Index AQI has been recorded in the poor category since Dussehra Recently GRAP1 Graded Response Action Plan was implemented in the DelhiNCR region</t>
  </si>
  <si>
    <t>https://ballialive.in/there-will-be-a-fine-for-burning-stubble-crop-residue-in-the-fields-fields-are-being-monitored-through-satellite/</t>
  </si>
  <si>
    <t>8:23:52 PM</t>
  </si>
  <si>
    <t>खेतों में पराली/फसल अवशेष जलाने पर लगेगा जुर्माना, सैटेलाइट से हो रही खेतों की निगरानी</t>
  </si>
  <si>
    <t>Ballia Deputy Agriculture Officer Manish Kumar Singh has informed all the districts farmers that in accordance with the National Green Tribunals strict guidelines fields are being continuously monitored via satellite When stubble is burned the satellite records the relevant fields details</t>
  </si>
  <si>
    <t>https://navbharattimes.indiatimes.com/beauty-tips/about-dry-hair</t>
  </si>
  <si>
    <t>9:07:59 PM</t>
  </si>
  <si>
    <t>Dry Hair: ड्राई हेयर, सूखे बाल कारण, प्रकार, उपचार | Hair Care Tips for frizzy hair and Treatment in Hindi</t>
  </si>
  <si>
    <t>Dry and lifeless hair can make your entire look look dull This condition occurs when your hair lacks moisture and oil Factors such as the use of chemicalladen products excessive use of heating tools and nutritional deficiencies can all contribute to this damage</t>
  </si>
  <si>
    <t>http://twitter.com/abhijeetpa57887/status/1869148533007565260</t>
  </si>
  <si>
    <t>4:01:52 AM</t>
  </si>
  <si>
    <t>http://twitter.com/AmitSanatani8/status/1854361037526671440</t>
  </si>
  <si>
    <t>8:41:38 AM</t>
  </si>
  <si>
    <t>Ah the same old story again Delhi has shrouded itself in its winter smog blanket But dont worry our beloved Chief Minister Mr Arvind Kejriwal will handle everything After all who else would have such a brilliant plan to poison the air Wow Mr Kejriwal wow Mr Kejriwal must consider this nextlevel governance Hell blame everyone for poisoning Delhis air just not his own policies Is stubble burning in Punjab Yes sure Are neighboring states responsible Absolutely Aliens from Mars Yes maybe even those But taking responsibility for himself Why would he Every year the same old script plays out The air fills with pollution people look for air purifiers schools close and Mr Kejriwal gives the same blatant speech And yes remember his famous oddeven rule He thinks hes saving the environment by allowing only oddeven vehicles to ply on the roads Maybe next time we will breathe in his promises because there are more of Kejriwal jis promises left in Delhis air than pure oxygen</t>
  </si>
  <si>
    <t>http://twitter.com/raftaar/status/1848588761002922182</t>
  </si>
  <si>
    <t>10:24:40 AM</t>
  </si>
  <si>
    <t>Air Pollution GRAP II has come into effect in DelhiNCR from today read these rules in detail before leaving the house click here</t>
  </si>
  <si>
    <t>http://twitter.com/manishbjpi/status/1867526097656578505</t>
  </si>
  <si>
    <t>4:34:53 PM</t>
  </si>
  <si>
    <t>Those who gave dirty water polluted air stopping old age pension stopping making of new ration cards and poor health system to the people of Delhi in the name of free in the last ten years have now brought a lollipop of Rs 2100</t>
  </si>
  <si>
    <t>http://twitter.com/_ShrutiSharma12/status/1807671549756871015</t>
  </si>
  <si>
    <t>12:34:17 PM</t>
  </si>
  <si>
    <t>http://twitter.com/Artieducator/status/1787660327473271087</t>
  </si>
  <si>
    <t>7:16:49 AM</t>
  </si>
  <si>
    <t>The everincreasing air pollution is also promoting diseases like asthma Following the sacred teachings of Saint MSG let us pledge on that on this we will plant as many trees as possible so that the air is purified and diseases like asthma can be prevented</t>
  </si>
  <si>
    <t>http://twitter.com/suz041972/status/1815019591158157676</t>
  </si>
  <si>
    <t>7:12:46 PM</t>
  </si>
  <si>
    <t>Women are 56 more unsafe Mumbais lands gardens gifts to friends Pollution in the air Rising accidents in trains Hit by inflation Youth unemployed But this government is perfectly okay with Khoke They neither care about principles nor the identity of Mumbai nor the people The list of their deceitful deeds is getting longer day by day The sin letter of Mahayuti shows their reality The people will now teach a lesson to this antipeople moneylender loving commissionseeking contractorloving government</t>
  </si>
  <si>
    <t>http://twitter.com/iam_VishalGupt/status/1867880453228896761</t>
  </si>
  <si>
    <t>4:02:58 PM</t>
  </si>
  <si>
    <t>According to research published in the journal Lancet Planet Health there is no place in India where the annual average level of air pollution meets World Health Organization standards Read more</t>
  </si>
  <si>
    <t>https://www.htsyndication.com/hindustan-delhi/article/%E0%A4%97%E0%A5%81%E0%A4%A1%E0%A4%97%E0%A4%BE%E0%A4%81%E0%A4%B5-19-november-2024-%E0%A4%95%E0%A4%BE-%E0%A4%B5%E0%A5%87%E0%A4%A6%E0%A4%B0-%E0%A4%94%E0%A4%B0-aqi:-%E0%A4%A8%E0%A5%8D%E0%A4%AF%E0%A5%82%E0%A4%A8%E0%A4%A4%E0%A4%AE-%E0%A4%A4%E0%A4%BE%E0%A4%AA%E0%A4%AE%E0%A4%BE%E0%A4%A8-14.02degc,-%E0%A4%9C%E0%A4%BE%E0%A4%A8%E0%A5%87%E0%A4%82-%E0%A4%95%E0%A5%88%E0%A4%B8%E0%A4%BE-%E0%A4%B0%E0%A4%B9%E0%A5%87%E0%A4%97%E0%A4%BE-%E0%A4%B6%E0%A4%B9%E0%A4%B0-%E0%A4%AE%E0%A5%87%E0%A4%82-%E0%A4%86%E0%A4%9C-%E0%A4%95%E0%A4%BE-%E0%A4%AE%E0%A5%8C%E0%A4%B8%E0%A4%AE/86133548</t>
  </si>
  <si>
    <t>5:47:18 AM</t>
  </si>
  <si>
    <t>गुडगाँव 19 November 2024 का वेदर और AQI: न्यूनतम तापमान 14.02degC, जानें कैसा रहेगा शहर में आज का मौसम</t>
  </si>
  <si>
    <t>Gurgaon Weather and AQI for November 19 2024 Minimum temperature 1402C find out what the weather will be like in the city today
New Delhi November 19 Weather in Gurgaon for November 19 2024 The minimum temperature in Gurgaon today was 1402C According to the Meteorological</t>
  </si>
  <si>
    <t>https://zeenews.india.com/hindi/off-beat/skeleton-of-world-oldest-saber-tooth-kitten-found-in-russia-siberia/2520506</t>
  </si>
  <si>
    <t>8:44:09 AM</t>
  </si>
  <si>
    <t>skeleton of world oldest Saber tooth kitten found in Russia Siberia | यहां मिली दुनिया की सबसे पुरानी नुकीले दांत वाली बिल्ली के बच्चे का कंकाल, अभी भी जबड़े से नहीं उखड़ा</t>
  </si>
  <si>
    <t>The skeleton of the worlds oldest sabertoothed kitten has been found here still undisturbed from its jaw
Worlds Oldest SaberTooth Kitten Scientists have made a historic discovery when they found a mummified sabertoothed tiger for the first time This unique</t>
  </si>
  <si>
    <t>http://twitter.com/PankajBhimani5/status/1903093352968433821</t>
  </si>
  <si>
    <t>8:06:27 PM</t>
  </si>
  <si>
    <t>http://twitter.com/KiranG78995/status/1829086691027759147</t>
  </si>
  <si>
    <t>2:50:24 PM</t>
  </si>
  <si>
    <t>Graphite We are very troubled by the air pollution in India We are having difficulty in breathing and coughing Please please stop the air pollution in Nashik Maharashtra</t>
  </si>
  <si>
    <t>http://twitter.com/Inderjeet119687/status/1888534439346512100</t>
  </si>
  <si>
    <t>3:54:32 PM</t>
  </si>
  <si>
    <t>http://twitter.com/JaiPrakash8251/status/1858521644823629872</t>
  </si>
  <si>
    <t>8:14:24 PM</t>
  </si>
  <si>
    <t>http://twitter.com/aajtak/status/1861979532129153300</t>
  </si>
  <si>
    <t>9:14:49 AM</t>
  </si>
  <si>
    <t>http://twitter.com/KKD125689/status/1857002717832511667</t>
  </si>
  <si>
    <t>3:38:44 PM</t>
  </si>
  <si>
    <t>http://twitter.com/Chandra24491987/status/1858549624652349945</t>
  </si>
  <si>
    <t>10:05:35 PM</t>
  </si>
  <si>
    <t>https://www.prabhasakshi.com/auto/if-you-have-to-drive-long-in-scorching-heat-then-these-tips-will-help-in-keeping-your-car-cool</t>
  </si>
  <si>
    <t>6:27:00 PM</t>
  </si>
  <si>
    <t>Summer Car Tips: प्रचंड गर्मी में करनी है लॉन्ग ड्राइव, तो ये टिप्स आपकी कार को ठंडा रखने में करेंगे मदद - if you have to drive long in scorching heat then these tips will help in keeping your car cool</t>
  </si>
  <si>
    <t>As the mercury rises and summer sets in its crucial for drivers across the country to ensure their vehicles are ready to handle the harsh temperatures ahead The scorching sun can have an adverse effect on cars if theyre not properly maintained</t>
  </si>
  <si>
    <t>https://hindi.dailykiran.com/shahzad-poonawala-aaps-government-in-delhi-is-anti-hindu-and-anti-sanatan/</t>
  </si>
  <si>
    <t>12:45:44 PM</t>
  </si>
  <si>
    <t>दिल्ली में ‘आप’ की हिंदू और सनातन विरोधी सरकार है : शहजाद पूनावाला</t>
  </si>
  <si>
    <t>New Delhi October 19 BJP spokesperson Shahzad Poonawala speaking to on Saturday responded to the rising pollution in Delhi and the toxic foam in the Yamuna River
The BJP spokesperson said I remembered Arvind Kejriwals old promise in which he</t>
  </si>
  <si>
    <t>http://twitter.com/DavinciRaul/status/1847986888113557846</t>
  </si>
  <si>
    <t>6:33:02 PM</t>
  </si>
  <si>
    <t>Hey bull you black bull you cunning liar Haryanas BJP government is responsible for Delhis water and air pollution Modi ji why do you hate Delhiites so much What crime have Delhiites committed BJP has pledged to destroy Delhi has pledged to save Delhi</t>
  </si>
  <si>
    <t>https://outlookhindi.com/country/deadly-pollution-continues-to-wreak-havoc-in-delhi-air-quality-again-reaches-severe-category-with-420-aqi-93303</t>
  </si>
  <si>
    <t>11:44:56 AM</t>
  </si>
  <si>
    <t>दिल्ली में जानलेवा प्रदूषण आया कहर जारी! वायु गुणवत्ता 420 एक्यूआई के साथ फिर ‘गंभीर’ श्रेणी में पहुंची</t>
  </si>
  <si>
    <t>Delhis air quality again slipped into the severe category on Saturday morning with an AQI of 420 while the minimum temperature was recorded at 114 degrees Celsius
Nine out of 38 monitoring stations in the national capital recorded an Air Quality Index AQI of over 450</t>
  </si>
  <si>
    <t>https://bccnews24.com/raipur-governor-deka-addressed-the-fifth-session-of-the-6th-assembly-of-chhattisgarh/</t>
  </si>
  <si>
    <t>6:27:22 PM</t>
  </si>
  <si>
    <t>राज्यपाल डेका ने छत्तीसगढ की 6वीं विधानसभा के पंचम सत्र को संबोधित किया</t>
  </si>
  <si>
    <t>Governor Shri Ramen Deka today addressed the fifth session of the 6th Chhattisgarh Legislative Assembly and delivered the address Upon arrival at the Assembly Governor Shri Deka was welcomed by Chief Minister Shri Vishnu Dev Sai Assembly Speaker Dr Raman Singh and Leader of the Opposition Dr Charan Das Mahant</t>
  </si>
  <si>
    <t>https://indianews.in/delhi/delhi-weather-news-today-there-is-a-possibility-of-relief-from-heat-in-delhi-rain-and-clouds-will-remain-for-the-next-3-days-know-what-will-be-the-weather-today/</t>
  </si>
  <si>
    <t>8:54:12 AM</t>
  </si>
  <si>
    <t>Delhi Weather News Today: दिल्ली में गर्मी से राहत के आसार, अगले 3 दिन तक बारिश और बादलों का रहेगा डेरा, जानें कैसा होगा आज का मौसम</t>
  </si>
  <si>
    <t>India News Delhi Weather News Today Delhiites can expect relief from the intense heat soon According to the India Meteorological Department IMD the weather in the capital is set to change starting Thursday Partially cloudy skies are expected in Delhi and the NCR for the next three days</t>
  </si>
  <si>
    <t>https://www.livehindustan.com/weather/imd-mausam-ki-jaankari-3-december-cyclone-fengal-updates-delhi-up-bihar-himachal-punjab-weather-report-201733216999517.html</t>
  </si>
  <si>
    <t>2:52:45 PM</t>
  </si>
  <si>
    <t>अभी टला नहीं चक्रवात फेंगल का खतरा, इन राज्यों में खूब होगी बारिश; IMD का रेड अलर्ट</t>
  </si>
  <si>
    <t>IMD Weather Report Winter has arrived in North India People are relying on warm clothing quilts and blankets Meanwhile cyclones and heavy rains have caused distress in South India The Meteorological Department IMD has issued heavy to very heavy rainfall warnings for many parts of Kerala</t>
  </si>
  <si>
    <t>https://highwaychannel.in/11666</t>
  </si>
  <si>
    <t>6:52:52 PM</t>
  </si>
  <si>
    <t>दीया जलाएं पटाखे नहीं प्रतिबंध का करें पालन: गोपाल राय</t>
  </si>
  <si>
    <t>Environment Minister Gopal Rai extended Diwali greetings to the residents of Delhi and appealed for their cooperation in reducing pollution He said that antidust campaigns spraying of biodecomposers tree planting drives awareness campaigns and Red</t>
  </si>
  <si>
    <t>http://twitter.com/ArunSingh411845/status/1863512625398559009</t>
  </si>
  <si>
    <t>2:46:46 PM</t>
  </si>
  <si>
    <t>The most polluted capital in the world Congratulations to the people of Delhi Even after the implementation of GRAPIV in Delhi a large number of illegal factoriesindustrial unitswarehousesdairies etc are operating in various residential and commercial areas of Delhi which are continuously spreading pollution But the corrupt and lazy officials and leaders of Delhi are busy in demeaning other states Will the officials and leaders of other states also solve these problems of Delhi The main reasons for the increasing pollution in Delhi A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Illegal tandoors are being used in large numbers in Delhi Burning of garbageplasticindustrial wastecoal etc in Delhi Open burning by illegal squatters encroaching on Delhis roads and footpaths Ban generators are being used in large numbers in Delhi Illegal construction in Delhi flouting rules Polluting vehicles plying on Delhis roads Broken roads and dust on Delhis roads Negligence in removing silt from drainssewers in Delhi Delhis poor garbage disposal system Encroachment on Delhis forests water bodies parks and green belt areas High vacancies and poor inspections in Delhis pollutionrelated departments Corrupt and lazy officers and leaders of Delhi are enjoying themselves by installing airfilters in their airconditioned houses and offices with the money of the people of Delhi while the common poor people are forced to breathe polluted air and in the end the government shows its achievement by stopping the work of the daily wage labourers who work on a small scale Mohammadpur Majri Rama Vihar Karala Delhi81 Let us together improve the capital of the country</t>
  </si>
  <si>
    <t>https://www.amarujala.com/haryana/rohtak/possibility-of-getting-relief-from-pollution-this-week-rohtak-news-c-198-1-rew1001-211490-2024-11-11</t>
  </si>
  <si>
    <t>1:01:24 AM</t>
  </si>
  <si>
    <t>Possibility Of Getting Relief From Pollution This Week - Rohtak News - Rohtak News:इस सप्ताह प्रदूषण से राहत मिलने की संभावना</t>
  </si>
  <si>
    <t>Rewari Relief from pollution is expected this week As the cold increases so too will the relief from pollution Last week pollution levels exceeded 250 causing breathing problems for people The Meteorological Department has predicted that this week</t>
  </si>
  <si>
    <t>http://twitter.com/ru_mansh/status/1814885517722366348</t>
  </si>
  <si>
    <t>10:20:01 AM</t>
  </si>
  <si>
    <t>Organic Farming In ancient times farming was practiced in a manner conducive to human health and in harmony with the natural environment This kept the ecological system continuously energized by the exchange of organic and inorganic substances resulting in unpolluted water land air and the environment All farming families fulfill their duty by working barefoot for twelve months braving cold sunshine heat rain storms and challenging even the most difficult challenges producing food grains Such are the thoughts of a simple farmer Prakash Raghuvanshi who has developed 80 varieties of wheat 10 varieties of pigeon pea 25 varieties of paddy mustard okra mung bean papaya and peas yielding astonishing yields to realize the vision of a hungerfree India Currently the indigenous varieties of various crops developed by Raghuvanshi are a topic of discussion among farmers and scientists from India and abroad Recently he has achieved something extraordinary developing 100 branching varieties from wheat seeds This year another invention wheat ears 310 inches long like palms with 120 grains per ear Shri Raghuvanshi has developed many divine varieties Shri Prakash Raghuvanshi says that 100 years ago Indian villages were completely selfreliant If villages cannot be made completely selfreliant today then at least they should be made as selfreliant as possible so that farmers can meet 8085 percent of their own needs Special efforts should be made for this Farmers should adopt organic farming so that they can cultivate with selfsufficient marketfree seeds Each farmer should produce their own organic and improved seeds and share their knowledge and support with each other Every Indian farmer should raise Mother Cow in their homes He says that the campaign to save the Indian indigenous cow and indigenous seeds is on its way to success A new awakening is taking place nationwide and a strong voice is resonating in every home and village The flourishing crops in farmers fields nature and charisma improved varieties increase farmers production and farmers themselves will begin organic farming Use indigenous seeds marketfree seeds and cultivate chemicalfree crops Shri Raghuvanshi travels from village to village in the rural areas of Uttar Pradesh Rajasthan Madhya Pradesh and Chhattisgarh practicing advanced agricultural practices to empower farmers to become selfreliant He explains that the most amazing variety is charisma which reaches shoulder height This thickstemmed wheat has 10inch ears This variety which ripens in 130 days has 130140 grains in one ear</t>
  </si>
  <si>
    <t>http://twitter.com/MurliXJha/status/1888204941027602773</t>
  </si>
  <si>
    <t>6:05:13 PM</t>
  </si>
  <si>
    <t>http://twitter.com/imran30731081/status/1856650010575634474</t>
  </si>
  <si>
    <t>4:17:12 PM</t>
  </si>
  <si>
    <t>Bomb Chalo O Aag Lagao Amid rising pollution in Delhi BJP leader Shehzad Poonawala wore a gas mask He said Delhi has become a gas chamber Gas Mask Air Pollution Smog</t>
  </si>
  <si>
    <t>https://www.jaihindtimes.in/kanpur-big-news-mhpl-india-private-limited-company-uprooted-more-than-80-trees/</t>
  </si>
  <si>
    <t>7:33:22 PM</t>
  </si>
  <si>
    <t>KANPUR BIG NEWS : MHPL इंडिया प्राइवेट लिमिटेड कम्पनी ने 80 से अधिक वृक्षों को जड़ से काटा</t>
  </si>
  <si>
    <t>KANPUR BIG NEWS 80 green trees have been cut down for the construction of the municipal stadium located in Brijendra Swaroop Park These trees were years old government trees like neem peepal banyan Ashoka and fruit trees BJP Youth District President Harshit Srivastava on Monday</t>
  </si>
  <si>
    <t>http://twitter.com/SushilaKajla2/status/1794362482892640425</t>
  </si>
  <si>
    <t>7:08:48 PM</t>
  </si>
  <si>
    <t>http://twitter.com/MrsJyotisSharma/status/1861398872641413492</t>
  </si>
  <si>
    <t>6:47:29 PM</t>
  </si>
  <si>
    <t>http://twitter.com/RajeshK23790716/status/1831544289051976093</t>
  </si>
  <si>
    <t>9:36:01 AM</t>
  </si>
  <si>
    <t>https://www.updatemarts.com/2025/02/33.html</t>
  </si>
  <si>
    <t>6:47:00 AM</t>
  </si>
  <si>
    <t>33 जिलों में हल्की बारिश व ओले गिरने की चेतावनी, इन जिलों में हल्की बारिश की चेतावनी</t>
  </si>
  <si>
    <t>Lucknow Several districts in Uttar Pradesh are expected to experience a change in weather on February 20th and 21st According to the Meteorological Department the weather will change in approximately 33 districts and surrounding areas including Gonda Balrampur Shravasti Bahraich Sitapur and Lakhimpur Kheri Light rain and hailstorms are also possible</t>
  </si>
  <si>
    <t>http://twitter.com/LalSing93032940/status/1864951337475010618</t>
  </si>
  <si>
    <t>2:03:42 PM</t>
  </si>
  <si>
    <t>https://www.theindiadaily.com/india/delhi-weather-update-today-after-4-months-delhiites-got-cleanest-air-there-may-be-heavy-rain-next-week-news-66008</t>
  </si>
  <si>
    <t>6:33:13 AM</t>
  </si>
  <si>
    <t>दिल्ली की हवा चार महीने में सबसे साफ, अगले हफ्ते हो सकती है बारिश</t>
  </si>
  <si>
    <t>Delhi Weather Update Delhiites enjoyed pleasant weather on Friday The minimum temperature dropped while the maximum temperature increased slightly The Meteorological Department predicts light rain and drizzle next week on Wednesday evening and Thursday</t>
  </si>
  <si>
    <t>http://twitter.com/Gss_Views/status/1856639523234726254</t>
  </si>
  <si>
    <t>3:35:31 PM</t>
  </si>
  <si>
    <t>If there is pollution in Noida then the matter ends by saying Delhi NCR and if it is in Delhi then will there be questions directly to Kejriwal Why are you afraid to question the UP CM The view from my window at Delhi NCR Air Pollution at its best today and AQI is above 485 right now This pictures sent to me by my sister</t>
  </si>
  <si>
    <t>https://www.livehindustan.com/weather/mumbai-me-aaj-ka-mausam-25-december-2024-mumbai-aqi-today-and-weather-forecast-imd-rain-alert-update-in-hindi-201735090418518.html</t>
  </si>
  <si>
    <t>7:03:38 AM</t>
  </si>
  <si>
    <t>मुंबई 25 December 2024 का वेदर और AQI: न्यूनतम तापमान 20.99°C, जानें कैसा रहेगा शहर में आज का मौसम</t>
  </si>
  <si>
    <t>Mumbai weather today December 25 2024 The minimum temperature in Mumbai today was recorded at 2099 degrees Celsius According to the Meteorological Department IMD the sky is expected to be clear The maximum temperature is expected to be 2414 degrees Celsius Tomorrows minimum temperature in Mumbai</t>
  </si>
  <si>
    <t>https://www.aajtak.in/india/news/story/delhi-airport-15-flights-diverted-over-100-flights-delayed-due-to-bad-weather-ntc-dskc-2099906-2024-11-19</t>
  </si>
  <si>
    <t>2:09:41 AM</t>
  </si>
  <si>
    <t>दिल्ली के खराब मौसम का हवाई मार्ग पर बुरा असर, 15 फ्लाइट्स हुईं डायवर्ट</t>
  </si>
  <si>
    <t>The bad weather and rising pollution in the national capital Delhi and surrounding areas has also affected the air route According to an official poor visibility due to bad weather in Delhi affected aircraft operations and on Monday Delhi</t>
  </si>
  <si>
    <t>http://twitter.com/Prem_VishnoiBJP/status/1829861497587282427</t>
  </si>
  <si>
    <t>6:09:12 PM</t>
  </si>
  <si>
    <t>Helicopter being airlifted from Kedarnath crashed It was being taken for repairing when the balance got disturbed in the air the pilot dropped the helicopter at a safe place Uttarakhand</t>
  </si>
  <si>
    <t>http://twitter.com/mukeshmishra_ji/status/1848829616342876263</t>
  </si>
  <si>
    <t>2:21:44 AM</t>
  </si>
  <si>
    <t>Congratulations to the people of Delhi Delhi is the capital of the country The most polluted capital in the world Corrupt and lazy officials and leaders of Delhi are busy in insulting other states Will the officials and leaders of other states also solve these problems of Delhi Main reasons for increasing pollution in Delhi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Illegal tandoors being used in large numbers in Delhi Burning of garbageplasticindustrial wastecoal etc in Delhi Open burning being done by illegal encroachers by encroaching on the roads and footpaths of Delhi Ban generators being used in large numbers in Delhi Illegal constructions flouting the rules in Delhi Polluting vehicles running on the roads of Delhi Broken roads and dust on the roads of Delhi Negligence in lifting the silt from drainssewers in Delhi Poor garbage disposal system of Delhi Encroachment on forests water bodies parks and green belt areas of Delhi Lots of vacancies and poor inspection in pollution related departments of Delhi Corrupt and lazy officers and leaders of Delhi are enjoying themselves by installing airfilters in their airconditioned houses and offices with the money of the people of Delhi while the common poor people are forced to breathe polluted air and in the end the government shows its achievement by stopping the work of daily wage labourers who work on a small scale A155 Block B Khazoori Khas Delhi94 Let us together improve the capital of the country</t>
  </si>
  <si>
    <t>https://garimatimes.in/ornithologists-amazed-as-migratory-birds-linger-at-sangam-weeks-after-maha-kumbh/</t>
  </si>
  <si>
    <t>3:02:25 PM</t>
  </si>
  <si>
    <t>महाकुम्भ के समापन के 15 दिन बाद भी संगम में विदेशी परिंदों की मौजूदगी से पक्षी विज्ञानी हैरान</t>
  </si>
  <si>
    <t>Even 15 days after the conclusion of the Prayagraj Maha Kumbh Mela the aquatic life and air quality in and around the Sangam are puzzling biologists The presence of migratory birds which typically depart the Sangam by the last week of February until March 13th</t>
  </si>
  <si>
    <t>http://twitter.com/rahulkumardlm/status/1794540149508026532</t>
  </si>
  <si>
    <t>6:54:47 AM</t>
  </si>
  <si>
    <t>https://www.onlymyhealth.com/how-to-stay-healthy-in-high-aqi-expert-explains-in-hindi-12977820601</t>
  </si>
  <si>
    <t>6:20:00 PM</t>
  </si>
  <si>
    <t>प्रदूषण में खुद को हेल्दी रखने के लिए अपनाएं ये उपाय परेशानियां होंगी दूर</t>
  </si>
  <si>
    <t>How to Stay Healthy in Pollution Air pollution has become a serious problem these days In fact the increasing number of vehicles on the roads and factories is contributing to rising pollution levels Keeping yourself healthy and safe in this polluted environment</t>
  </si>
  <si>
    <t>http://twitter.com/vishalk479276/status/1842382038067720566</t>
  </si>
  <si>
    <t>7:21:22 AM</t>
  </si>
  <si>
    <t>https://www.byoviral.com/%e0%a4%a6%e0%a4%bf%e0%a4%b2%e0%a5%8d%e0%a4%b2%e0%a5%80-%e0%a4%b5%e0%a4%be%e0%a4%af%e0%a5%81-%e0%a4%aa%e0%a5%8d%e0%a4%b0%e0%a4%a6%e0%a5%82%e0%a4%b7%e0%a4%a3-%e0%a4%b8%e0%a5%81%e0%a4%aa%e0%a5%8d/</t>
  </si>
  <si>
    <t>2:38:30 PM</t>
  </si>
  <si>
    <t>दिल्ली वायु प्रदूषण: सुप्रीम कोर्ट ने केंद्र, हरियाणा और पंजाब की खिंचाई की | नवीनतम समाचार भारत</t>
  </si>
  <si>
    <t>October 3 2024 227 PM IST
Delhi Air Pollution The Supreme Court criticized the Air Quality Management Commission saying it made no effort to implement its directive to prevent stubble burning
Hearing on Delhi Air Pollution News</t>
  </si>
  <si>
    <t>https://hindi.latestly.com/india/this-time-mumbai-will-face-severe-heat-imd-has-issued-a-warning-2522185.html</t>
  </si>
  <si>
    <t>11:10:28 AM</t>
  </si>
  <si>
    <t>Mumbai Heatwave Alert: मुंबई में इस बार पड़ेगी भीषण गर्मी! IMD ने जारी की चेतावनी</t>
  </si>
  <si>
    <t>Mumbai Heatwave Alert The weather across the country is constantly changing While its raining in some places people are suffering from the intense heat elsewhere Light rain in DelhiNCR brought some relief but temperatures are continuing to rise in many places Weather scientists are concerned</t>
  </si>
  <si>
    <t>http://twitter.com/Swati_Priya__/status/1858509175011029034</t>
  </si>
  <si>
    <t>7:24:51 PM</t>
  </si>
  <si>
    <t>The air in Indias capital Delhi has become very polluted</t>
  </si>
  <si>
    <t>http://twitter.com/DNHindi/status/1851878202572181555</t>
  </si>
  <si>
    <t>12:15:44 PM</t>
  </si>
  <si>
    <t>Delhi Air Pollution Delhis air turns toxic before Diwali AQI crosses 300</t>
  </si>
  <si>
    <t>http://twitter.com/Kalia7Rakesh/status/1850439219304337733</t>
  </si>
  <si>
    <t>12:57:44 PM</t>
  </si>
  <si>
    <t>https://hindi.downtoearth.org.in/health/world-leaders-commit-to-decisive-action-on-antimicrobial-resistance</t>
  </si>
  <si>
    <t>8:09:54 PM</t>
  </si>
  <si>
    <t>अदृश्य हत्यारा: वैश्विक नेताओं ने रोगाणुरोधी प्रतिरोध पर निर्णायक कार्रवाई की जताई प्रतिबद्धता</t>
  </si>
  <si>
    <t>Antimicrobial resistance AMR the development of antibiotic resistance is an invisible threat whose impact transcends borders This is why no country can singlehandedly combat this rapidly growing global threat While addressing this threat is crucial why</t>
  </si>
  <si>
    <t>https://www.bhaskar.com/local/rajasthan/jaipur/news/asthma-and-copd-cases-on-the-rise-133865671.html</t>
  </si>
  <si>
    <t>5:06:22 AM</t>
  </si>
  <si>
    <t>अस्थमा और सीओपीडी केस बढ़े: एसएमएस व टीबी अस्पताल में 1500 मरीज रोज आ रहे, 30 भर्ती हो रहे</t>
  </si>
  <si>
    <t>Asthma and COPD cases on the rise SMS and TB hospitals are seeing 1500 patients daily with 30 being admitted
SMS Hospital
As the weather changes the air in the capital is becoming polluted Rising air pollution has led to a surge in cases of asthma and COPD chronic obstructive pulmonary disease in hospitals</t>
  </si>
  <si>
    <t>http://twitter.com/abhitniec/status/1862870749616455948</t>
  </si>
  <si>
    <t>8:16:11 PM</t>
  </si>
  <si>
    <t>Electrostatic precipitator helps in air pollution control by removing ash dust and smoke from flue gas in power plants</t>
  </si>
  <si>
    <t>http://twitter.com/Gupta_vijender/status/1869422003326767256</t>
  </si>
  <si>
    <t>10:08:32 PM</t>
  </si>
  <si>
    <t>The people of Delhi are forced to breathe toxic air and serious diseases like tuberculosis are spreading yet the Arvind Kejriwal government is sitting idle There is no concrete plan to curb pollution nor is there any effort to strengthen health services Every day Kejriwal creates a new drama to distract the public from real issues His politics is limited to propaganda and false promises But now Delhi will not tolerate it it will change</t>
  </si>
  <si>
    <t>http://twitter.com/LatestlyBangla/status/1848614738076570104</t>
  </si>
  <si>
    <t>12:07:53 PM</t>
  </si>
  <si>
    <t>Delhi Air Pollution Delhis air quality very poor ahead of DiwaliChhath Puja suffocating conditions growing concerns</t>
  </si>
  <si>
    <t>http://twitter.com/BhaaratExpress/status/1860559100943413602</t>
  </si>
  <si>
    <t>11:10:31 AM</t>
  </si>
  <si>
    <t>A thick layer of smog has engulfed the Akshardham Temple and surrounding areas as the air quality in many parts of the national capital deteriorated to the severe category The AQI in Anand Vihar is at 473</t>
  </si>
  <si>
    <t>http://twitter.com/MoefccNagpur/status/1820686755516797153</t>
  </si>
  <si>
    <t>10:32:03 AM</t>
  </si>
  <si>
    <t>http://twitter.com/DurgeshKumari8/status/1850731058674745793</t>
  </si>
  <si>
    <t>8:17:23 AM</t>
  </si>
  <si>
    <t>Chemicalladen phenyl and its foul smell pollute the atmosphere whereas cow phenyl made from the urine of increases purity and fragrance in the environment Sant Shri Asharamji Bapu says that indigenous cows are Boon for Humanity</t>
  </si>
  <si>
    <t>http://twitter.com/priyanka23j/status/1791472367677378896</t>
  </si>
  <si>
    <t>7:44:31 PM</t>
  </si>
  <si>
    <t>People helplessly forced to breathe poisonous harmful air lThe practice of burning garbage is increasing from August2023l several representations submitted by Declare health emergency l Call the army to help the police stop burning garbage l Thank you for the opportunity to be able to do this in the morning</t>
  </si>
  <si>
    <t>http://twitter.com/SushilKrDubey97/status/1858706998390394883</t>
  </si>
  <si>
    <t>8:30:56 AM</t>
  </si>
  <si>
    <t>The condition of the countrys capital is bad The situation in Delhi is getting worse every time People do not have a clean environment to breathe What have you done to this country Even today the AQI level in Delhi remains above 500 Delhi Air Pollution Delhi</t>
  </si>
  <si>
    <t>http://twitter.com/raji12848/status/1858433841402167799</t>
  </si>
  <si>
    <t>2:25:30 PM</t>
  </si>
  <si>
    <t>http://twitter.com/a1_meenakshi/status/1888419600544706966</t>
  </si>
  <si>
    <t>8:18:12 AM</t>
  </si>
  <si>
    <t>But according to you we can say that Congress has made them lose by cutting votes If Congress had not cut votes AAP would have won But everyones thinking is the same If it is a government of Bahujans then troll and if it is someone else then sit quietly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been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</si>
  <si>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http://twitter.com/TeliMS1/status/1853373353463075112</t>
  </si>
  <si>
    <t>3:16:56 PM</t>
  </si>
  <si>
    <t>https://www.amarujala.com/delhi-ncr/air-pollution-in-delhi-reaches-very-poor-to-severe-category-aqi-crosses-400-in-nehru-nagar-anand-vihar-2024-10-04</t>
  </si>
  <si>
    <t>8:32:44 PM</t>
  </si>
  <si>
    <t>Air Pollution In Delhi Reaches Very Poor To Severe Category Aqi Crosses 400 In Nehru Nagar Anand Vihar | संकट में सांसें:बेहद खराब से गंभीर श्रेणी में पहुंचा वायु प्रदूषण, नेहरु नगर-आनंद विहार में Aqi 400 पार</t>
  </si>
  <si>
    <t>Air pollution in pollution hotspots across the capital has reached the very poor to severe category forcing residents to breathe polluted air On Friday the Nehru Nagar area recorded the highest air quality index AQI of 425 Furthermore</t>
  </si>
  <si>
    <t>http://twitter.com/rajesh1234v/status/1892111543854125156</t>
  </si>
  <si>
    <t>12:48:40 PM</t>
  </si>
  <si>
    <t>Pujya Sant Shri Asharamji Bapu explains that the atmosphere is polluted by the dangerous chemical phenyl and its foul smell Cow phenyl will increase purity fragrance and positivity Benefits Of Desi Cow</t>
  </si>
  <si>
    <t>http://twitter.com/RishiMehra71572/status/1846820678378394070</t>
  </si>
  <si>
    <t>1:18:56 PM</t>
  </si>
  <si>
    <t>http://twitter.com/indiatvnews/status/1854392723903844431</t>
  </si>
  <si>
    <t>10:47:32 AM</t>
  </si>
  <si>
    <t>No improvement in air quality in Delhi AQI crosses 400 in many areas of Delhi</t>
  </si>
  <si>
    <t>http://twitter.com/Sab_Changaa_Si/status/1858193687433392335</t>
  </si>
  <si>
    <t>10:31:13 PM</t>
  </si>
  <si>
    <t>7 years ago you were the one blaming Paw Paw for his focus on Air Pollution Now when the time has come to ask the question what your Paw Paw did about it then blame the Delhi government where there is neither any industry nor any stubble burning Tatti Journalist</t>
  </si>
  <si>
    <t>http://twitter.com/vr_live_channel/status/1808730183199044044</t>
  </si>
  <si>
    <t>10:40:54 AM</t>
  </si>
  <si>
    <t>Air Pollution Government pay attention to a serious issue Every year 33000 people die in the country due to air pollution</t>
  </si>
  <si>
    <t>http://twitter.com/Harshkumar48019/status/1809995263391752418</t>
  </si>
  <si>
    <t>10:27:53 PM</t>
  </si>
  <si>
    <t>https://www.bhaskar.com/local/rajasthan/jaipur/news/rajasthan-air-pollution-jaipur-aqi-level-update-133890887.html</t>
  </si>
  <si>
    <t>10:59:27 AM</t>
  </si>
  <si>
    <t>Rajasthan Air Pollution; Jaipur AQI Level Update | जयपुर की हवा सबसे ज्यादा जहरीली हुई: मुरलीपुरा और झोटवाड़ा सबसे ज्यादा प्रदूषित, यहां भिवाड़ी से भी ज्यादा एयर पॉल्यूशन - Jaipur News</t>
  </si>
  <si>
    <t>https://jaianndata.com/a-tree-for-mother</t>
  </si>
  <si>
    <t>6:09:57 PM</t>
  </si>
  <si>
    <t>एक पेड़ माँ के नाम : धरती मां को हरा-भरा बनाने चल रहा अभियान</t>
  </si>
  <si>
    <t>The illustrious Prime Minister of India Shri Narendra Modi says that the status of mother is the highest in all our lives mother nurtures her children even after enduring every pain every mother showers all her affection on her children this love of the mother who gave birth to us is like a debt on all of us</t>
  </si>
  <si>
    <t>http://twitter.com/1stIndiaNews/status/1858691237475410110</t>
  </si>
  <si>
    <t>7:28:18 AM</t>
  </si>
  <si>
    <t>Delhi Air Pollution Pollution at dangerous levels in DelhiNCR AQI reaches 500 in many areas</t>
  </si>
  <si>
    <t>https://www.livehindustan.com/ncr/slow-air-movement-in-delhi-can-worsen-breathing-problems-how-will-be-next-3-days-201729473263113.html</t>
  </si>
  <si>
    <t>7:06:15 AM</t>
  </si>
  <si>
    <t>दिल्ली में हवा की धीमी गति से गहरा सकता है सांसों पर संकट, कैसे रहेंगे अगले 3 दिन</t>
  </si>
  <si>
    <t>The pollution problem in the capital Delhi is set to worsen rather than diminish The Air Quality Early Warning System predicts that Delhis air quality could reach the very poor category for the next three days In fact the slowing wind speed is contributing to the increase in pollution levels</t>
  </si>
  <si>
    <t>http://twitter.com/RAJUKHA45294921/status/1867779428333302078</t>
  </si>
  <si>
    <t>9:21:32 AM</t>
  </si>
  <si>
    <t>what happened in amritnagar that the heat is 50 degrees and the cold is 4 degrees the air pollution is high it is like this everywhere in the whole of India what can we do but why did Yamraj give him such a cheap punishment maybe he felt pity for the people of amritnagar</t>
  </si>
  <si>
    <t>http://twitter.com/VirendraNi59499/status/1801684452957163538</t>
  </si>
  <si>
    <t>12:03:41 AM</t>
  </si>
  <si>
    <t>Respected Mr Narendra Modi Prime Minister air pollution is a complex problem that needs to be addressed first Please plant trees on government and nongovernment land wherever possible It will be easier if sanitation workers schools and the forest department all work together</t>
  </si>
  <si>
    <t>http://twitter.com/manishyay/status/1857374954020344054</t>
  </si>
  <si>
    <t>4:17:52 PM</t>
  </si>
  <si>
    <t>https://newstrack.com/uttar-pradesh/ghaziabad/temperature-broke-record-in-may-air-also-became-polluted-443346</t>
  </si>
  <si>
    <t>11:22:07 AM</t>
  </si>
  <si>
    <t>Heat Wave: मई में तापमान ने तोड़ा रिकॉर्ड, हवा भी हुई प्रदूषित</t>
  </si>
  <si>
    <t>Heat Wave Heat and pollution have worsened conditions in Ghaziabad and the NCR Greater Noida the most polluted city in the country recorded an AQI of 382 and Noida an AQI of 370 Ghaziabads AQI reached 280 Overloaded transformers in the heat</t>
  </si>
  <si>
    <t>https://www.amarujala.com/uttar-pradesh/deoria/change-in-weather-increase-in-number-of-patients-suffering-from-cough-and-throat-infection-deoria-news-c-208-1-sgkp1009-148494-2025-03-05</t>
  </si>
  <si>
    <t>12:28:47 AM</t>
  </si>
  <si>
    <t>Change In Weather: Increase In Number Of Patients Suffering From Cough And Throat Infection - Deoria News - मौसम में बदलाव :खांसी और गले में संक्रमण के बढ़े मरीज</t>
  </si>
  <si>
    <t>Deoria Changes in the weather and dust caused by windy weather during the day have exacerbated the problems of respiratory patients Cold mornings and evenings combined with dust particles entering the respiratory tract are causing coughs eye and throat infections and itchy noses among other problems At the medical college</t>
  </si>
  <si>
    <t>https://samacharnama.com/world/hindi-bushfires-in-australian-island-state-threatening/cid16209348.htm</t>
  </si>
  <si>
    <t>5:17:00 PM</t>
  </si>
  <si>
    <t>ऑस्ट्रेलिया : तस्मानिया के जंगलों में लगी आग से खतरा बढ़ा, लोगों को घर खाली करने के आदेश</t>
  </si>
  <si>
    <t>Sydney Feb 11 IANS People have been ordered to evacuate their homes due to two wildfires raging in the northwest of Australias Tasmania state
On Tuesday afternoon authorities issued emergency warnings for residents of Sandy Cape and Corina</t>
  </si>
  <si>
    <t>http://twitter.com/bhuraChaharRLP/status/1836577526707093969</t>
  </si>
  <si>
    <t>6:56:18 AM</t>
  </si>
  <si>
    <t>The pair is stuck Jogis dont demand it Then why blame the youth and children Children will be freed by becoming young and old but what will you say to the elders Then they say that the society has gone bad the wind is blowing bad bad times have come this that this that if but</t>
  </si>
  <si>
    <t>http://twitter.com/KumareeSus38583/status/1851941212296745198</t>
  </si>
  <si>
    <t>4:26:07 PM</t>
  </si>
  <si>
    <t>http://twitter.com/AnoopChanot/status/1848071282795085973</t>
  </si>
  <si>
    <t>12:08:23 AM</t>
  </si>
  <si>
    <t>Are only farmers polluting the countrys air All factors of air pollution should be studied honestly and data should be released</t>
  </si>
  <si>
    <t>http://twitter.com/PKJillu/status/1832296728344850607</t>
  </si>
  <si>
    <t>11:25:57 AM</t>
  </si>
  <si>
    <t>http://twitter.com/PKattyayni96161/status/1864612470142238930</t>
  </si>
  <si>
    <t>3:37:10 PM</t>
  </si>
  <si>
    <t>If the soup speaks it speaks but what can the sieve say which has seventytwo holes You are shameless Akhilesh with a crooked nose your eyes are like your nose Have you become night blind Between 2012 and 2017 there was no road in Mau Azamgarh Ghazipur Ballia Varanasi Mirzapur Bhadohi Chandauli Jaunpur Ballia Eyewitness account Today under the BJP rule I had the backbreaking experience of not just walking on the LucknowKanpur road but actually jumping in the potholes Road report The road is broken at many places There is a cloud of dust everywhere Air and noise pollution is spread everywhere which is having a very bad effect on the health of the public At many places stray animals are standing on the road waiting to welcome your vehicles making the journey even more difficult All this is severely affecting both the speed and safety of travel Now the question arises as to who should be held responsible for the plight and misery of the LucknowKanpur road because both the central and state governments have a hand in the construction of this road or rather they are complicit in the corruption</t>
  </si>
  <si>
    <t>http://twitter.com/rupeshsaigal/status/1862334726767616244</t>
  </si>
  <si>
    <t>8:46:14 AM</t>
  </si>
  <si>
    <t>The use of phenyl and disinfectants kills insects and pollutes the atmosphere Tulsi purifies the environment without causing pollution animals and insects do not come near it In 2014 Sant Shri Asharamji Bapu started Tulsi Pujan Diwas on December 25th to protect</t>
  </si>
  <si>
    <t>http://twitter.com/ksreedhar123/status/1860019281477665106</t>
  </si>
  <si>
    <t>11:25:28 PM</t>
  </si>
  <si>
    <t>https://www.jagran.com/top-deals/aaj-ki-deals/amazon-deal-amazon-sale-deals-on-lloyd-ac-1-5-ton-5-star-price-at-up-to-44-percent-price-drop-23700085.html</t>
  </si>
  <si>
    <t>11:31:00 AM</t>
  </si>
  <si>
    <t>एक झटके में Lloyd AC 15 Ton के दाम घटे 44 तक अमेज़न की ये डील देखकर महंगाई भी मुंह छुपा रही - Amazon Sale Deals On Lloyd AC 1.5 Ton 5 Star Price At Up to 44 Percent Price Drop</t>
  </si>
  <si>
    <t>The price of a 15 Ton Lloyd AC dropped by 44 in one fell swoop even inflation is hiding its face after seeing this Amazon deal
Youre getting a 44 discount The 15 Ton Lloyd AC is here to take your summer vacation by offering an air filter a 5star inverter and a copper condenser</t>
  </si>
  <si>
    <t>http://twitter.com/Mansoor19302780/status/1856729862456897583</t>
  </si>
  <si>
    <t>9:34:30 PM</t>
  </si>
  <si>
    <t>Two more bombs should be placed in his village and burst the cunning man was trying to become a Hindu by bursting crackers on Diwali Amid rising pollution in Delhi BJP leader Shehzad Poonawala wore a gas mask He said Delhi has become a gas chamber Gas Mask Air Pollution Smog</t>
  </si>
  <si>
    <t>https://www.patrika.com/health-news/long-term-exposure-to-polluted-air-may-increase-the-risk-of-type-2-diabetes-18658017</t>
  </si>
  <si>
    <t>12:24:15 AM</t>
  </si>
  <si>
    <t>लंबे समय प्रदूषित हवा में रहने से टाइप 2 मधुमेह का खतरा</t>
  </si>
  <si>
    <t>Longterm exposure to polluted air increases the risk of type 2 diabetes
New Delhi Longterm exposure to air polluted with PM 25 particulate matter PM which is 30 times thinner than a hair may increase the risk of type 2 diabetes According to new research in the medical journal Lancet type 2 diabetes</t>
  </si>
  <si>
    <t>http://twitter.com/pradeepsingh033/status/1814355292064457136</t>
  </si>
  <si>
    <t>11:13:05 PM</t>
  </si>
  <si>
    <t>http://twitter.com/swastik19299580/status/1863862676465557744</t>
  </si>
  <si>
    <t>1:57:45 PM</t>
  </si>
  <si>
    <t>http://twitter.com/learncorporate/status/1848217563207180475</t>
  </si>
  <si>
    <t>9:49:39 AM</t>
  </si>
  <si>
    <t>MC tere pada hone me bhi Modi Ji Zimmedaar hai Haryanas BJP government is responsible for water and air pollution in Delhi Modi ji why do you hate Delhiites so much What crime have Delhiites committed BJP has pledged to destroy Delhi has pledged to save Delhi</t>
  </si>
  <si>
    <t>http://twitter.com/yadavjipk243633/status/1889238954014372049</t>
  </si>
  <si>
    <t>2:34:01 PM</t>
  </si>
  <si>
    <t>Trinamool Congress MP Kirti Azad should think before giving his statement on the results of Delhi elections Arvind Kejriwals Aam Aadmi Party has harmed Congress by thoughtlessly fielding its candidates in Gujarat Haryana Madhya Pradesh Jharkhand Goa and all the states of North East Despite this Arvind Kejriwal ji had refused to form an alliance with Congress party in Delhi The reasons for Aam Aadmi Partys defeat in Delhi were Delhis polluted air polluted Yamuna liquor scam etc hence he should not blame Congress</t>
  </si>
  <si>
    <t>https://zeenews.india.com/hindi/web-stories/lifestyle/these-5-super-foods-are-no-less-than-sanjeevani-herb-for-lungs/2692362</t>
  </si>
  <si>
    <t>2:22:37 PM</t>
  </si>
  <si>
    <t>फेफड़े में जमी गंदगी को साफ करने में करेंगे, किसी संजीवनी बूटी से कम नहीं ये 5 सुपरफूड्स</t>
  </si>
  <si>
    <t>http://twitter.com/DineshSahu76074/status/1871798332429135885</t>
  </si>
  <si>
    <t>11:31:13 AM</t>
  </si>
  <si>
    <t>https://www.wenews24.com/2024/11/lung-cancer-is-increasing-in-india-even-among-non-smokers.html</t>
  </si>
  <si>
    <t>7:17:00 AM</t>
  </si>
  <si>
    <t>भारत में धूम्रपान न करने वालों में भी बढ़ रहा है फेफड़े का कैंसर</t>
  </si>
  <si>
    <t>Follow We News 24 and stay updated on all the latest news
We News 24 Reporting Sources Media Reports
New Delhi Lung cancer in India is no longer limited to smokers cases are also increasing among nonsmokers</t>
  </si>
  <si>
    <t>http://twitter.com/ThakurainKatya1/status/1892035542918832325</t>
  </si>
  <si>
    <t>7:46:40 AM</t>
  </si>
  <si>
    <t>Disadvantages of excessive exploitation of natural resources Countries running fast in the race of development by playing with nature have put their own lives in danger What will happen to this development when there will be no life on earth Disadvantages of playing with nature Loss of biodiversity change in landscape global warming and climate change air and water pollution soil erosion destruction of forests desertification extinction of species The biggest threat right now is global warming and climate change Due to this the seasons are changing Where there used to be no rain there are floods and the rest of the places are facing drought The source of water the rivers have become mere rainy drains which create a floodlike situation during the rainy season and dry up in the summer The world is experiencing up to 2 degrees of heat while in some places the winter is getting very severe Global warming and climate change has had a huge impact on countries like India Just look at 202425 there was negligible rainfall in the plains of India while cloudbursts in the mountains caused floods harming life In the plains where winter used to be severe for 2 to 3 months this time there was no winter for even 10 days The summer season started in the month of January itself The Meteorological Department was also in a fix According to the Meteorological Department this time there was the effect of El Nina due to which the 30year record of severe cold was to be broken but the opposite happened after thousands of years the winter season did not come at all The biggest loss due to this will be that the wheat crop yield will decline by up to 20 the summer season will become longer and cause more damage glaciers will decrease There is still time to stop messing with nature plant as many trees as possible protect nature and not destroy it otherwise till now only the people of Delhi were craving for oxygen the entire country will crave for oxygen Excessive development will not pollute the environment but will harm the natural environment Try to purify the environment by saving wealth Otherwise when nature takes revenge earthquake arrow heat cold no technology will be able to protect from it nor does science have the power to save humans from the wrath of nature</t>
  </si>
  <si>
    <t>https://www.livehindustan.com/weather/haryana-me-aaj-ka-mausam-17-december-2024-haryana-aqi-today-and-weather-forecast-imd-rain-alert-update-in-hindi-201734399346331.html</t>
  </si>
  <si>
    <t>7:05:46 AM</t>
  </si>
  <si>
    <t>हरियाणा 17 December 2024 का वेदर और AQI: न्यूनतम तापमान 10.24°C, जानें कैसा रहेगा शहर में आज का मौसम</t>
  </si>
  <si>
    <t>Haryana weather today December 17 2024 The minimum temperature in Haryana today was recorded at 1024 degrees Celsius According to the Meteorological Department IMD the sky is expected to be clear The maximum temperature is expected to be 1818 degrees Celsius Tomorrows minimum temperature in Haryana</t>
  </si>
  <si>
    <t>http://twitter.com/satish_kur9909/status/1862473540685242801</t>
  </si>
  <si>
    <t>5:57:49 PM</t>
  </si>
  <si>
    <t>https://sonebhadralive.in/?p=391986</t>
  </si>
  <si>
    <t>11:46:54 AM</t>
  </si>
  <si>
    <t>क्या आपकी आंखें भी सूजी हुई? जान लें ये उपाय जो सर्दियों की छाया से बचाएंगे!</t>
  </si>
  <si>
    <t>Eye Health Tips The problem of puffiness and dryness in the eyes increases during the winter season According to doctors this is due to the drop in outside temperatures and cold winds To avoid this problem it is important to take regular naps wear sunglasses and eat a proper diet Eye health</t>
  </si>
  <si>
    <t>https://www.emsindia.com/news/show/2818309/national</t>
  </si>
  <si>
    <t>12:28:37 PM</t>
  </si>
  <si>
    <t>उत्तर भारत में बदलता मौसम, 14 दिसंबर तक जारी रहेगी शीत लहर</t>
  </si>
  <si>
    <t>09Dec2024
Rain likely in several states including DelhiNCR New Delhi EMS According to the latest research by the India Meteorological Department IMD the weather conditions in northern India are being affected due to the western disturbance over central Pakistan and adjoining areas</t>
  </si>
  <si>
    <t>https://indianews.in/madhya-pradesh/mp-weather-update-weather-took-a-turn-impact-of-global-cyclones-know-imd-report/</t>
  </si>
  <si>
    <t>8:37:13 AM</t>
  </si>
  <si>
    <t>MP Weather Update: मौसम ने ली करवट, ठंडी हवाओं का असर, जाने IMD की रिपोर्ट</t>
  </si>
  <si>
    <t>India News MP Weather Update The weather in Madhya Pradesh has begun to feel cooler since Devuthani Ekadashi After Ekadashi temperatures have dropped both day and night In most districts of the state including the capital Bhopal the night temperature is now mild</t>
  </si>
  <si>
    <t>https://viralreport.in/delhi/severe-storm-hits-delhi-ncr-electricity-supply-halted-in-many-areas-know-the-future-weather-conditions/8557/</t>
  </si>
  <si>
    <t>1:05:01 PM</t>
  </si>
  <si>
    <t>दिल्ली NCR में आई भयंकर आंधी, कई इलाकों में रुकी बिजली की सप्लाई, जानें आगे के मौसम का हाल</t>
  </si>
  <si>
    <t>A powerful storm swept through DelhiNCR Late Friday evening strong winds disrupted the flow of life in DelhiNCR A dust storm and sudden power outages in the heat of the summer heat caused significant hardship for residents
Congestion</t>
  </si>
  <si>
    <t>http://twitter.com/RajeevM54440214/status/1787906213843452325</t>
  </si>
  <si>
    <t>11:33:53 PM</t>
  </si>
  <si>
    <t>The way the lapdog media is trying to fix Modis deteriorating election momentum by citing numerous false facts about the Ram Temple and Muslims shouldnt an FIR be filed against them Amit Shah doesnt see their statements as deep fakes</t>
  </si>
  <si>
    <t>https://naqeebnews.com/more-than-half-of-the-worlds-twenty-most-polluted-cities-are-from-india-iqair/</t>
  </si>
  <si>
    <t>9:36:48 AM</t>
  </si>
  <si>
    <t>दुनिया के बीस सबसे प्रदूषित शहरों में आधे से ज़्यादा भारत के- आईक्यूएयर</t>
  </si>
  <si>
    <t>India is home to more than half of the worlds twenty most polluted cities Burnihat in Assam tops the list
Switzerlandbased air quality technology company IQAir published the World Air Quality Report 2024 on Tuesday The report</t>
  </si>
  <si>
    <t>http://twitter.com/VivekShukla3229/status/1839546817031123425</t>
  </si>
  <si>
    <t>11:35:12 AM</t>
  </si>
  <si>
    <t>https://www.jantaserishta.com/delhi-ncr/delhis-air-quality-deteriorates-again-reaches-poor-category-3698807</t>
  </si>
  <si>
    <t>10:49:54 AM</t>
  </si>
  <si>
    <t>Delhi's में वायु गुणवत्ता फिर बिगड़ी, ‘खराब’ श्रेणी में पहुंची | Delhi's air quality deteriorates again, reaches 'poor' category Delhi's में वायु गुणवत्ता फिर बिगड़ी, ‘खराब’ श्रेणी में पहुंची</t>
  </si>
  <si>
    <t>New Delhi The air quality in Delhi deteriorated significantly on Thursday and reached the higher end of the poor category due to a drop in temperature The 24hour average air quality index AQI stood at 288 poor at 4 pm on Thursday while on Wednesday evening it was 288 poor</t>
  </si>
  <si>
    <t>http://twitter.com/Surajdass498/status/1851969068695257252</t>
  </si>
  <si>
    <t>6:16:48 PM</t>
  </si>
  <si>
    <t>http://twitter.com/Rajasthanwalla/status/1893258281872667037</t>
  </si>
  <si>
    <t>4:45:24 PM</t>
  </si>
  <si>
    <t>The polluted water of Jojri river is suffocating both the common people and the biodiversity We are being informed continuously through but everyone is sitting silently Take cognizance of the said matter and get a proper solution done The material is ready friends you also get ready at 830 PM This pollution has destroyed everything Lakhs of trees thousands of wildlife thousands of acres of land are barren more than 50 ponds are polluted underground water is polluted the water here is polluted the air is polluted everything has become poisonous and deadly This government and leaders are hellbent on taking our lives Now only the people here are left to breathe now they too are suffocating Tag all of you today The leaders should wake up this issue should become national and some action should be taken Friends dont miss it if we dont speak today it will be too late</t>
  </si>
  <si>
    <t>https://www.prabhasakshi.com/national/delhi-air-pollution-caqm-makes-significant-changes-in-grap-guidelines-for-ncr-schools</t>
  </si>
  <si>
    <t>10:31:00 AM</t>
  </si>
  <si>
    <t>delhi air pollution caqm makes significant changes in grap guidelines for ncr schools</t>
  </si>
  <si>
    <t>Delhi air pollution CAQM makes significant changes to GRAP guidelines for NCR schools
Air quality has improved slightly On Wednesday air quality remained in the severe category During this period Delhi Noida Ghaziabad Gurugram and the National Highway</t>
  </si>
  <si>
    <t>http://twitter.com/SavitriDewanga4/status/1852073988220162431</t>
  </si>
  <si>
    <t>1:13:43 AM</t>
  </si>
  <si>
    <t>What youre calling a 500year exile doesnt make any sense No one is living in the forest here Instead everyone is bent on destroying it Youre making a big deal about installing a statue If you must please plant trees Plant trees Delhis air is polluted</t>
  </si>
  <si>
    <t>http://twitter.com/SurendraKhilery/status/1889738802760908863</t>
  </si>
  <si>
    <t>11:40:14 PM</t>
  </si>
  <si>
    <t>http://twitter.com/PrinceK21843734/status/1905209218841350192</t>
  </si>
  <si>
    <t>4:14:09 PM</t>
  </si>
  <si>
    <t>http://twitter.com/yasirrebel/status/1863991098286252180</t>
  </si>
  <si>
    <t>10:28:03 PM</t>
  </si>
  <si>
    <t>Everyone should watch this video on Air Pollution</t>
  </si>
  <si>
    <t>http://twitter.com/SaveraSwaraj/status/1852800291399409680</t>
  </si>
  <si>
    <t>1:19:47 AM</t>
  </si>
  <si>
    <t>Delhis air turns toxic 7 out of every 10 families fall ill air quality reaches dangerous levels</t>
  </si>
  <si>
    <t>http://twitter.com/etiwaricom/status/1850808606138012112</t>
  </si>
  <si>
    <t>1:25:32 PM</t>
  </si>
  <si>
    <t>https://www.livehindustan.com/ncr/delhi-mausam-ka-haal-delhi-weather-forecast-7-days-temperature-aqi-and-surface-wind-full-week-prediction-201728629097496.html</t>
  </si>
  <si>
    <t>12:59:47 PM</t>
  </si>
  <si>
    <t>Delhi Weather: दिल्ली में अगले 7 दिन में बदलेगा मौसम, देखें इस पूरे हफ्ते कैसा रहेगा हाल</t>
  </si>
  <si>
    <t>Even after 10 days of October have passed in the capital Delhi the suns intensity shows no signs of abating Due to the intense and blazing sun during the day people are still preferring to stay indoors rather than venture outside Due to the heat peoples coolers and ACs are still turned off</t>
  </si>
  <si>
    <t>http://twitter.com/yparakash/status/1905123532343787650</t>
  </si>
  <si>
    <t>10:33:40 AM</t>
  </si>
  <si>
    <t>http://twitter.com/parashu_tiwari/status/1837107901309112672</t>
  </si>
  <si>
    <t>6:03:50 PM</t>
  </si>
  <si>
    <t>Electric vehicles are changing the face of transportation in India These vehicles while proving affordable are also improving air quality</t>
  </si>
  <si>
    <t>http://twitter.com/drmonikapant/status/1849643381464461350</t>
  </si>
  <si>
    <t>8:15:21 AM</t>
  </si>
  <si>
    <t>Due to the wrong policies of Aam Aadmi Party the air in Delhi is becoming poisonous the condition of air pollution is continuously worsening in every part of Delhi the situation has become worrying due to the increase in harmful elements in the air along with fog we will leave no stone unturned in making ward clean</t>
  </si>
  <si>
    <t>http://twitter.com/shubhamver83163/status/1789261448683647157</t>
  </si>
  <si>
    <t>5:19:06 PM</t>
  </si>
  <si>
    <t>https://kharinews.com/%e0%a4%a6%e0%a4%bf%e0%a4%b2%e0%a5%8d%e0%a4%b2%e0%a5%80-%e0%a4%8f%e0%a4%a8%e0%a4%b8%e0%a5%80%e0%a4%86%e0%a4%b0-%e0%a4%ae%e0%a5%87%e0%a4%82-%e0%a4%aa%e0%a4%b0%e0%a4%be%e0%a4%b2%e0%a5%80-%e0%a4%aa/</t>
  </si>
  <si>
    <t>6:22:33 PM</t>
  </si>
  <si>
    <t>दिल्ली-एनसीआर में पराली प्रबंधन में विफल अधिकारियों पर होगी कार्रवाई</t>
  </si>
  <si>
    <t>New Delhi Oct 12 IANS The central government has already swung into action to control air pollution in DelhiNCR The Commission for Air Quality Management CAQM has issued a notification to Punjab Haryana and Delhi along with Rajasthan and Uttar Pradesh for the national capital</t>
  </si>
  <si>
    <t>http://twitter.com/A_TrueHindu/status/1871787878034059478</t>
  </si>
  <si>
    <t>10:49:40 AM</t>
  </si>
  <si>
    <t>http://twitter.com/RKSHARM57715137/status/1818925165314535498</t>
  </si>
  <si>
    <t>1:52:08 PM</t>
  </si>
  <si>
    <t>If there is air pollution are closed and if it rains oddeven are closed Is the government running the government only for advertisements and scams</t>
  </si>
  <si>
    <t>http://twitter.com/daiya_dwarka/status/1862838958713196970</t>
  </si>
  <si>
    <t>6:09:52 PM</t>
  </si>
  <si>
    <t>Electrostatic precipitators ESPs control air pollution in power plants by attracting and charging particles This improves air quality by removing up to 99 of particles</t>
  </si>
  <si>
    <t>http://twitter.com/iSarang_/status/1859976881971535930</t>
  </si>
  <si>
    <t>8:37:00 PM</t>
  </si>
  <si>
    <t>http://twitter.com/ashokpansai1/status/1849094137909272917</t>
  </si>
  <si>
    <t>7:52:51 PM</t>
  </si>
  <si>
    <t>http://twitter.com/tanzilwasiq/status/1889356902733095157</t>
  </si>
  <si>
    <t>10:22:42 PM</t>
  </si>
  <si>
    <t>Amazing statistics pollution decreases as soon as the government changes in Delhi Top 10 Cities With The Worst Air Pollution 1 Begusarai 2 Patna 3 Saharsa 4 New Delhi 5 Noida 6 Kashgar 7 Ghaziabad 8 Faridabad 9 Aksu 10 Purnea Source AQI</t>
  </si>
  <si>
    <t>https://cglive.in/?p=88180</t>
  </si>
  <si>
    <t>7:20:06 AM</t>
  </si>
  <si>
    <t>Diwali 2024: सेहत पर ग्रहण लगा सकता है आपका पटाखे जलाने का शौक, डॉक्टर ने बताए इसके गंभीर नुकसान</t>
  </si>
  <si>
    <t>HIGHLIGHTS The festival of Diwali is just around the corner Everyone is busy preparing for it The festival begins with Dhanteras and the sound of firecrackers is heard everywhere However the habit of lighting firecrackers can be harmful to your health Lifestyle Desk New</t>
  </si>
  <si>
    <t>http://twitter.com/nelesh89/status/1848656660837048695</t>
  </si>
  <si>
    <t>2:54:28 PM</t>
  </si>
  <si>
    <t>Diesel generators banned GRAP2 norms implemented in Delhi Air Pollution Delhi</t>
  </si>
  <si>
    <t>http://twitter.com/MoharSi91505513/status/1860996777316397225</t>
  </si>
  <si>
    <t>4:09:42 PM</t>
  </si>
  <si>
    <t>http://twitter.com/mithaleshd92/status/1858797588922658891</t>
  </si>
  <si>
    <t>2:30:54 PM</t>
  </si>
  <si>
    <t>http://twitter.com/MarkWBuss/status/1855858991802233183</t>
  </si>
  <si>
    <t>11:53:58 AM</t>
  </si>
  <si>
    <t>Delhi Air Pollution Winds bring relief to Delhiites Air Quality Index drops</t>
  </si>
  <si>
    <t>http://twitter.com/avinash_deism/status/1899771511269175380</t>
  </si>
  <si>
    <t>4:06:38 PM</t>
  </si>
  <si>
    <t>According to s 2024 World Air Quality Report India is the fifth most polluted country in the world The report ranks Byrnihat in Meghalaya as the most polluted metropolitan area globally while New Delhi is the worlds most polluted capital India has 13 of the worlds 20 most polluted cities In 2023 we were ranked third meaning we have dropped two places from the previous one This means India has seen some improvement in pollution compared to the previous year The report states that India saw a 7 decline in PM 25 levels in 2024 Key findings New Delhi Average annual PM 25 level of 918 gm the worlds most polluted capital Byrnihat Meghalaya The worlds most polluted city with a PM 25 level of 1282 gm Indias Rank India will be the fifth most polluted country in 2024 from the third position in 2023 Indias Dominance in Polluted Cities 13 of the worlds 20 most polluted cities are located in India DelhiNCR Delhis PM25 level remained at 916 gm while Indias average level was 506 gm Global Air Quality Ranking Chad tops the list of most polluted countries followed by Bangladesh Pakistan Congo and India Only 7 countries Australia Bahamas Barbados Estonia Grenada Iceland and New Zealand meet the WHOs PM25 standard 5 gm Burniehat Why the most polluted city Burnihats annual PM25 level was recorded at 1282 gm 25 times higher than the WHO standard and three times higher than Indias national air quality standard Rapid industrialization uncontrolled emissions construction work and deforestation are the main causes Mainly affected Indian cities Burnihat Meghalaya 1282 gm Mullanpur Punjab Faridabad Haryana Loni Uttar Pradesh Gurugram Haryana Ganganagar Rajasthan Greater Noida Uttar Pradesh Bhiwadi Rajasthan Muzaffarnagar Uttar Pradesh Hanumangarh Rajasthan Noida Uttar Pradesh New Delhi Central Delhi Delhi other areas Causes of air pollution Vehicle engine and industrial emissions Burning of coal and wood Stubble burning in agriculture Construction activities and dust Power generation Impact of Air Pollution 35 of Indian cities recorded PM25 levels 10 times higher than the WHO standard According to the Air Quality Life Index of the University of Chicago air pollution in India is reducing the average life expectancy by 52 years PM25 particles are extremely small which can accumulate in the lungs and cause respiratory diseases and other health problems</t>
  </si>
  <si>
    <t>https://ndtv.in/videos/delhi-air-pollution-how-should-children-stay-safe-in-increasing-pollution-should-studies-be-online-859451</t>
  </si>
  <si>
    <t>5:55:57 PM</t>
  </si>
  <si>
    <t>Delhi Air Pollution: बढ़ते प्रदूषण में बच्चे कैसे रहें सुरक्षित क्या Online हो पढ़ाई?</t>
  </si>
  <si>
    <t>Pollution in Delhi and the National Capital Region NCR has reached dangerous levels making it difficult to even see the sun this morning A thick haze blanketed many areas The average AQI in Delhi was 344 while Aya Nagar recorded an AQI above 400 But even in such conditions children are attending school</t>
  </si>
  <si>
    <t>https://www.livehindustan.com/uttar-pradesh/bulandsehar/story-air-quality-deteriorates-to-orange-zone-ahead-of-diwali-aqi-hits-267-201729689159180.html</t>
  </si>
  <si>
    <t>6:42:56 PM</t>
  </si>
  <si>
    <t>जिले में प्रदूषण का बढ़ा, एक्यूआई 267 पहुंचा</t>
  </si>
  <si>
    <t>The air in the district is becoming toxic Even before Diwali the Air Quality Index has reached the orange zone On Wednesday the AQI was recorded at 267 Pollution has increased by nearly 100 points in two days causing significant problems for residents Meanwhile</t>
  </si>
  <si>
    <t>http://awamkasach.com/not-only-bad-air-processed-food-may-also-increase-your-chances-of-death-due-to-chronic-lung-diseases-khrab-hva-hee-nheen-khane-se-bhee-ho-sktee-hai-fefadon-kee-beemaree-turant-band-kr-den-in-cheejon-k/</t>
  </si>
  <si>
    <t>12:40:57 PM</t>
  </si>
  <si>
    <t>Not only bad air processed food may also increase your chances of death due to chronic lung diseases | खराब हवा ही नहीं, खाने से भी हो सकती है फेफड़ों की बीमारी! तुरंत बंद कर दें इन चीजों का सेवन</t>
  </si>
  <si>
    <t>Not only bad air processed food can also increase your chances of death due to chronic lung diseases Not only bad air but food can also cause lung disease Stop consuming these foods immediately
Keeping your lungs healthy is crucial Polluted air</t>
  </si>
  <si>
    <t>http://twitter.com/Hr1514k/status/1852346847123185846</t>
  </si>
  <si>
    <t>7:17:57 PM</t>
  </si>
  <si>
    <t>Hindu Khatre Mein Hai Smogg Se Smogg Chal Raha Hai Delhi A thin layer of smog engulfs the National Capital as the air quality continues to deteriorate As per the CPCB the AQI of the area is 317 in the very poor category Visuals from India Gate</t>
  </si>
  <si>
    <t>https://bombaysamachar.com/gujarat/air-pollution-at-alarming-levels-in-ahmedabad/</t>
  </si>
  <si>
    <t>9:53:00 AM</t>
  </si>
  <si>
    <t>અમદાવાદ દિલ્હી બનવા તરફ! વાયુ પ્રદૂષણ ભયજનક સ્તરે, આટલો AQI નોંધાયો</t>
  </si>
  <si>
    <t>Ahmedabad Ahmedabad is developing the area and population of the city are continuously increasing along with this the air pollution in the city is also continuously increasing On Wednesday the air pollution level in Ahmedabad and especially in West Ahmedabad had increased to alarming levels</t>
  </si>
  <si>
    <t>https://www.bhaskar.com/local/jharkhand/bokaro/news/rain-in-bokaro-district-since-early-morning-133419164.html</t>
  </si>
  <si>
    <t>3:32:51 PM</t>
  </si>
  <si>
    <t>Rain in Bokaro district since early morning | बोकारो जिला में अहले सुबह से बारिश: दिनभर कहीं हल्के तो कहीं मध्यम दर्जे की वर्षा होने की संभावना है - Bokaro News</t>
  </si>
  <si>
    <t>http://twitter.com/skvyas7777/status/1868553652258140425</t>
  </si>
  <si>
    <t>12:38:01 PM</t>
  </si>
  <si>
    <t>https://www.gnttv.com/shows/gnt-express/video/air-pollution-in-delhi-mumbai-air-quality-bad-know-delhi-mumbai-aqi-1121917-2024-11-16</t>
  </si>
  <si>
    <t>5:54:58 PM</t>
  </si>
  <si>
    <t>Delhi Air Pollution: दिल्ली के बाद मुंबई में भी प्रदूषण की मार, लोगों को सांस लेने में हो रही दिक्कत, जानिए इससे बचने के उपाय</t>
  </si>
  <si>
    <t>Delhi is gripped by toxic air pollution The AQI in many areas of DelhiNCR has exceeded 400 People are experiencing eye irritation and difficulty breathing</t>
  </si>
  <si>
    <t>https://www.tv9hindi.com/automobile/does-electric-vehicle-really-solve-pollution-problem-india-to-indonesia-tells-a-different-story-explained-3202541.html</t>
  </si>
  <si>
    <t>3:00:04 PM</t>
  </si>
  <si>
    <t>Explained : क्या सच में पॉल्युशन कम कर रहे इलेक्ट्रिक व्हीकल? इंडोनेशिया से इंडिया तक की ये है कहानी | Does Electric Vehicle Really Solve Pollution Problem India To Indonesia Tells A Different Story Explained</t>
  </si>
  <si>
    <t>Explained Are electric vehicles really reducing pollution This is the story from Indonesia to India
Theres a global craze for electric vehicles The world is moving from petrol and diesel to electric But the big question is whether</t>
  </si>
  <si>
    <t>http://twitter.com/JAIPOONIA07/status/1888219114688098415</t>
  </si>
  <si>
    <t>7:01:33 PM</t>
  </si>
  <si>
    <t>http://twitter.com/beingkabir15/status/1839891605295378584</t>
  </si>
  <si>
    <t>10:25:16 AM</t>
  </si>
  <si>
    <t>There is an emergency like situation in Delhi due to pollution Supreme Court told CAQM during the hearing in the pollution case Supreme Court Pollution Commission for Air Quality Management</t>
  </si>
  <si>
    <t>https://www.jagran.com/lifestyle/lifestyle-news-international-plastic-bag-free-day-2024-how-to-reduce-plastic-waste-23751433.html</t>
  </si>
  <si>
    <t>International Plastic Bag Free Day: प्लास्टिक प्रदूषण के बढ़ते खतरे को रोकने के लिए उठाएं ये छोटे-छोटे कदम - International Plastic Bag Free Day 2024 How to reduce plastic waste</t>
  </si>
  <si>
    <t>International Plastic Bag Free Day Take these small steps to curb the growing threat of plastic pollution
Pollution is a rapidly growing problem these days Along with air pollution its important to understand the dangers of plastic pollution Plastic is such a</t>
  </si>
  <si>
    <t>https://bccnews24.com/korba-jaisingh-aggarwal-wrote-a-letter-to-the-union-coal-minister-on-raising-a-mountain-of-fly-ash-after-leveling-in-the-manikpur-mine/</t>
  </si>
  <si>
    <t>5:35:08 PM</t>
  </si>
  <si>
    <t>जयसिंह अग्रवाल ने मानिकपुर खदान में समतलीकरण के बाद फ्लाई ऐश का पहाड़ खड़ा करने पर केन्द्रीय कोयला मंत्री को लिखा पत्र</t>
  </si>
  <si>
    <t>Fly ash disposal is certainly a major challenge but compromising the health of ordinary citizens is simply intolerable Last year during his visit to Korba the Union Environment Minister took the issue of air quality seriously</t>
  </si>
  <si>
    <t>https://www.inkhabar.com/lifestyle/pollution-increases-the-risk-of-heart-disease-do-these-things-to-avoid-it/</t>
  </si>
  <si>
    <t>12:46:00 PM</t>
  </si>
  <si>
    <t>प्रदूषण के कारण हृदय रोग का बढ़ा खतरा, बचने के लिए करें ये काम</t>
  </si>
  <si>
    <t>The air quality has deteriorated so much that breathing has become difficult This pollution has significantly increased the risk of heart disease Protecting your health during this time is crucial Health officials emphasize that daily walking can help prevent heart problems</t>
  </si>
  <si>
    <t>http://twitter.com/BlackMirrorMonk/status/1858440471812448642</t>
  </si>
  <si>
    <t>2:51:51 PM</t>
  </si>
  <si>
    <t>https://hindi.moneycontrol.com/news/india/trends/delhi-ncr-air-pollution-grap-4-implemented-from-today-aqi-school-hybrid-mode-know-what-open-closed-1944084.html</t>
  </si>
  <si>
    <t>8:21:24 AM</t>
  </si>
  <si>
    <t>Delhi Pollution: दिल्ली-NCR में प्रदूषण से हालत खस्ता, ग्रैप-4 लागू, स्कूल-कॉलेज के लिए आया नया आदेश - delhi ncr air pollution grap 4 implemented from today aqi school hybrid mode know what open closed | Moneycontrol Hindi</t>
  </si>
  <si>
    <t>Delhi Pollution Pollution worsens in DelhiNCR GRAP4 implemented new order issued for schools and colleges
Delhi Air Pollution GRAP4 has once again been implemented in DelhiNCR Delhis air has become toxic The AQI has reached over 400 Bad weather</t>
  </si>
  <si>
    <t>http://twitter.com/Zehra__Noor/status/1842142052785508752</t>
  </si>
  <si>
    <t>3:27:45 PM</t>
  </si>
  <si>
    <t>These days air pollution is increasing a bit</t>
  </si>
  <si>
    <t>https://www.healthshots.com/hindi/mom-says/try-these-5-leaves-face-masks-for-the-treatment-of-acne/</t>
  </si>
  <si>
    <t>11:00:20 AM</t>
  </si>
  <si>
    <t>acne door karne ke liye in 5 pattiyon ke face mask ko try Karen. 5 अलग-अलग तरह की पत्तियों से एक्ने से छुटकारा पाया जा सकता है।</t>
  </si>
  <si>
    <t>Summer is just around the corner Sun sweat and dust particles can all make your skin dirty and clog pores leading to tanning and acne If youre not confident with skin products consider trying natural remedies</t>
  </si>
  <si>
    <t>http://twitter.com/taniyaroyo11608/status/1854024914275373385</t>
  </si>
  <si>
    <t>http://twitter.com/Sanat64929957/status/1858797958063346001</t>
  </si>
  <si>
    <t>2:32:22 PM</t>
  </si>
  <si>
    <t>http://twitter.com/RitikSe7962967/status/1851466730729595267</t>
  </si>
  <si>
    <t>9:00:41 AM</t>
  </si>
  <si>
    <t>Air pollution is such a problem that one person causes harm but everyone has to suffer it As far as Eid and other festivals are concerned let me tell you that everyone eats meat all over the world and animals are also born from it it does not affect the health of the person who does not eat it and as far as Diwali is concerned earlier pollution was less in India</t>
  </si>
  <si>
    <t>http://twitter.com/Sidd__keshari/status/1888230515875971270</t>
  </si>
  <si>
    <t>7:46:51 PM</t>
  </si>
  <si>
    <t>https://zeenews.india.com/hindi/india/delhi-ncr-haryana/delhi-is-most-polluted-capital-in-world-faridabad-and-gurugram-are-also-included-in-the-top-20/2678323</t>
  </si>
  <si>
    <t>12:31:20 PM</t>
  </si>
  <si>
    <t>Most Polluted City List: दिल्ली दुनिया की सबसे प्रदूषित राजधानी, टॉप 20 में फरीदाबाद और गुरुग्राम भी शामिल</t>
  </si>
  <si>
    <t>Most Polluted City List Delhi is the worlds most polluted capital with Faridabad and Gurugram also in the top 20
Delhi has remained the worlds most polluted capital for the sixth consecutive year According to the World Air Quality Index WAQI by Swiss air quality technology company IQ Air</t>
  </si>
  <si>
    <t>https://duniyavi-daastan.blogspot.com/2025/02/blog-post_459.html</t>
  </si>
  <si>
    <t>6:42:00 PM</t>
  </si>
  <si>
    <t>कैम्ब्रिज के वैज्ञानिकों ने प्रदूषण को ईंधन में बदला, जलवायु में बड़ी सफलता हासिल की।</t>
  </si>
  <si>
    <t>Samsung Galaxy M05 Mint Green 4GB RAM 64 GB Storage 50MP Dual Camera Bigger 67 HD Display 5000mAh Battery 25W Fast Charging 2 Gen OS Upgrade 4 Year Security Update Without Charger only at 6299
ScotchBrite 2in1 Bucket Spin Mop</t>
  </si>
  <si>
    <t>http://twitter.com/Mayankjha482004/status/1858547757474103414</t>
  </si>
  <si>
    <t>9:58:10 PM</t>
  </si>
  <si>
    <t>http://twitter.com/ambbi/status/1788910334583115840</t>
  </si>
  <si>
    <t>6:03:54 PM</t>
  </si>
  <si>
    <t>Only seven countries in the world meet the air quality standards set by the World Health Organization Find out which countries they are</t>
  </si>
  <si>
    <t>https://www.indiawave.in/top-story-of-the-day/decision-flying-squad-deployed-to-stop-stubble-burning-will-remain-active-till-november-30/</t>
  </si>
  <si>
    <t>3:23:38 PM</t>
  </si>
  <si>
    <t>फैसला: पराली जलाने से रोकने के लिए फ्लाइंग स्क्वायड तैनात, 30 नवंबर तक रहेंगे एक्टिव - Hindi News, हिंदी न्यूज़, Hindi Samachar, हिंदी समाचार, Latest News in Hindi, Breaking News in Hindi, ताजा ख़बरें, IndiaWave</t>
  </si>
  <si>
    <t>The deadly practice of burning dry stubble left standing in the fields after harvesting paddy grains has resumed This season air pollution is severe across large areas of North India A time comes when people are forced to leave their homes</t>
  </si>
  <si>
    <t>http://twitter.com/bipin7189_4bjp/status/1858557624842646005</t>
  </si>
  <si>
    <t>10:37:22 PM</t>
  </si>
  <si>
    <t>http://twitter.com/Lolflix_/status/1847601556234879282</t>
  </si>
  <si>
    <t>5:01:52 PM</t>
  </si>
  <si>
    <t>http://twitter.com/Sanjay_jat31/status/1893245251646582971</t>
  </si>
  <si>
    <t>3:53:37 PM</t>
  </si>
  <si>
    <t>https://newcreatorstep.blogspot.com/2024/11/blog-post_74.html</t>
  </si>
  <si>
    <t>11:18:00 PM</t>
  </si>
  <si>
    <t>AQI की नई फीचर आपको बताएगी शहर की हवा की गुड़वक्ता गूगल मैप्स से</t>
  </si>
  <si>
    <t>Lets learn how to use the AQI feature on Google Maps
If youre worried about your citys increasing pollution and poor air quality and you want to keep a closer eye on it as winter approaches you can now check the realtime AQI in Google Maps</t>
  </si>
  <si>
    <t>https://www.jantaserishta.com/local/madhya-pradesh/indore-weather-and-todays-aqi-3709646</t>
  </si>
  <si>
    <t>11:16:42 AM</t>
  </si>
  <si>
    <t>Indore का मौसम और आज का AQI | Indore weather and today's AQI Indore का मौसम और आज का AQI</t>
  </si>
  <si>
    <t>Indore The temperature in Indore today December 18 2024 is 2142 degrees Celsius The forecast for the day shows minimum and maximum temperatures of 111 degrees Celsius and 265 degrees Celsius respectively The relative humidity is 32 and the wind speed is 32 kmh The sun</t>
  </si>
  <si>
    <t>http://twitter.com/PremSChoudhary/status/1817469719693189352</t>
  </si>
  <si>
    <t>1:28:42 PM</t>
  </si>
  <si>
    <t>Air should not be polluted</t>
  </si>
  <si>
    <t>https://www.punjabkesari.in/national/news/diwali-air-pollution-delhi-air-quality-dangerous-levels-safar-2054763</t>
  </si>
  <si>
    <t>8:05:10 AM</t>
  </si>
  <si>
    <t>air pollution: दिवाली से पहले पराली के धुएं के चलते जहरीली हुई हवा, जानें कब बदलेगा मौसम?</t>
  </si>
  <si>
    <t>As Diwali approaches air pollution in Delhi has worsened significantly with air quality dropping to dangerous levels According to SAFAR India the current average AQI Air Quality Index in Delhi is 328 which is classified as very poor</t>
  </si>
  <si>
    <t>https://www.swadeshnews.in/lead-story/air-pollution-in-delhi-supreme-court-raises-questions-on-the-action-of-punjab-and-haryana-government-928665</t>
  </si>
  <si>
    <t>12:54:48 PM</t>
  </si>
  <si>
    <t>दिल्ली में एयर पॉल्यूशन बना आफत, सुप्रीम कोर्ट ने पंजाब और हरियाणा सरकार के एक्शन पर उठाए सवाल | Air pollution in Delhi, Supreme Court raises questions on the action of Punjab and Haryana government</t>
  </si>
  <si>
    <t>Delhi Air Pollution New Delhi The air pollution situation in Delhi is becoming increasingly serious It has become difficult for people to breathe in the open air While hearing a case related to air pollution on Wednesday the Supreme Court directed the Punjab and Haryana governments to</t>
  </si>
  <si>
    <t>http://twitter.com/Gauravrob/status/1861394438028960068</t>
  </si>
  <si>
    <t>6:29:51 PM</t>
  </si>
  <si>
    <t>http://twitter.com/shivarai1376/status/1799772082215244051</t>
  </si>
  <si>
    <t>5:24:37 PM</t>
  </si>
  <si>
    <t>This drama has been going on for the last 11 years Water problem blame Haryana Air pollution blame Punjab but now only Haryana Talking about the contaminated water of Yamuna spray chemicals AAP people are useless If you want relief from the problem drive AAP people out of Delhi</t>
  </si>
  <si>
    <t>https://www.htsyndication.com/hindustan-delhi/article/%E0%A4%A6%E0%A4%BF%E0%A4%B2%E0%A5%8D%E0%A4%B2%E0%A5%80-7-november-2024-%E0%A4%95%E0%A4%BE-%E0%A4%B5%E0%A5%87%E0%A4%A6%E0%A4%B0-%E0%A4%94%E0%A4%B0-aqi:-%E0%A4%A8%E0%A5%8D%E0%A4%AF%E0%A5%82%E0%A4%A8%E0%A4%A4%E0%A4%AE-%E0%A4%A4%E0%A4%BE%E0%A4%AA%E0%A4%AE%E0%A4%BE%E0%A4%A8-21.05degc,-%E0%A4%9C%E0%A4%BE%E0%A4%A8%E0%A5%87%E0%A4%82-%E0%A4%95%E0%A5%88%E0%A4%B8%E0%A4%BE-%E0%A4%B0%E0%A4%B9%E0%A5%87%E0%A4%97%E0%A4%BE-%E0%A4%B6%E0%A4%B9%E0%A4%B0-%E0%A4%AE%E0%A5%87%E0%A4%82-%E0%A4%86%E0%A4%9C-%E0%A4%95%E0%A4%BE-%E0%A4%AE%E0%A5%8C%E0%A4%B8%E0%A4%AE/85844494</t>
  </si>
  <si>
    <t>दिल्ली 7 November 2024 का वेदर और AQI: न्यूनतम तापमान 21.05degC, जानें कैसा रहेगा शहर में आज का मौसम</t>
  </si>
  <si>
    <t>Delhi Weather and AQI for November 7 2024 Minimum temperature 2105C find out what the weather will be like in the city today
New Delhi November 7 Weather in Delhi today November 7 2024 The minimum temperature in Delhi today was recorded at 2105C The Meteorological Department</t>
  </si>
  <si>
    <t>https://www.punjabkesari.com/delhi-ncr/dense-fog-in-delhi-cold-wave-warning-in-himachal-and-jammu-and-kashmir</t>
  </si>
  <si>
    <t>10:18:06 AM</t>
  </si>
  <si>
    <t>दिल्ली में घना कोहरा, हिमाचल और जम्मू-कश्मीर में शीतलहर की चेतावनी</t>
  </si>
  <si>
    <t>Delhi has been experiencing a sudden increase in cold weather for the past few days Fog has shrouded the state in darkness Residents of Delhi woke up this morning to a thick blanket of fog According to data from the India Meteorological Department IMD the minimum temperature in Delhi was 45 degrees Fahrenheit 9 degrees Celsius in New Delhi</t>
  </si>
  <si>
    <t>https://www.jagran.com/delhi/new-delhi-city-ncr-delhi-weather-forecast-update-how-long-will-humid-heat-last-in-national-capital-mausam-ka-hal-23810547.html</t>
  </si>
  <si>
    <t>9:56:00 PM</t>
  </si>
  <si>
    <t>Delhi Weather: दिल्ली कब तक रहेगी उमस भरी गर्मी? साफ आकाश कर रहा परेशान; जानिए IMD ने क्या कहा</t>
  </si>
  <si>
    <t>Delhi Weather How long will Delhis humid heat last Clear skies are causing concern find out what the IMD said
Delhi experienced bright sunshine on Saturday with the maximum temperature two degrees Celsius above normal Clear weather is expected on Sunday as well Most of next week</t>
  </si>
  <si>
    <t>http://twitter.com/noidanewsupdate/status/1858704058518769911</t>
  </si>
  <si>
    <t>8:19:15 AM</t>
  </si>
  <si>
    <t>Air Pollution Schools up to class 12 closed in Noida DM issued order due to pollution</t>
  </si>
  <si>
    <t>https://bazaar.businesstoday.in/india/story/delhis-air-becomes-poisonous-shahdaras-aqi-526-crossed-450-in-many-areas-1122131-2024-11-17</t>
  </si>
  <si>
    <t>9:29:05 AM</t>
  </si>
  <si>
    <t>दिल्ली की हवा हुई ज़हरीली: शाहदरा का AQI 526, कई इलाकों में 450 के पार</t>
  </si>
  <si>
    <t>Pollution in Delhi has reached dangerous levels According to the Central Pollution Control Board CPCB Delhis average air quality index AQI at 7 am on Sunday was recorded at 428 which falls in the severe category Shahdaras AQI reached 526</t>
  </si>
  <si>
    <t>http://twitter.com/DKanha21375/status/1815001150715822428</t>
  </si>
  <si>
    <t>5:59:30 PM</t>
  </si>
  <si>
    <t>The weather after rain is something different Trees appear lush and green The sky appears crystal clear May the air of Greater Noida West remain pollutionfree</t>
  </si>
  <si>
    <t>https://jantaserishta.com/editorial/editorial-editorial-on-the-importance-of-policies-aimed-at-curbing-air-pollution-3356201</t>
  </si>
  <si>
    <t>3:51:13 PM</t>
  </si>
  <si>
    <t>Editorial: वायु प्रदूषण पर अंकुश लगाने के उद्देश्य से नीतियों के महत्व पर संपादकीय | Editorial: Editorial on the importance of policies aimed at curbing air pollution | Editorial: वायु प्रदूषण पर अंकुश लगाने के उद्देश्य से नीतियों के महत्व पर संपादकीय</t>
  </si>
  <si>
    <t>Air pollution is a major killer a fact well established by science Now another study has highlighted the enormous harm caused by polluted air According to the State of Global Air 2024 report published by the Health Effects Institute air</t>
  </si>
  <si>
    <t>http://twitter.com/Prajapatrinkesh/status/1799116138162589696</t>
  </si>
  <si>
    <t>9:58:07 PM</t>
  </si>
  <si>
    <t>The Karnataka government has banned the release of Anu Kapoor starrer Hamare Barah citing concerns about it creating communal tension However the film has been released in other parts of the country</t>
  </si>
  <si>
    <t>http://twitter.com/VinayPatel66837/status/1860171656880357474</t>
  </si>
  <si>
    <t>9:30:57 AM</t>
  </si>
  <si>
    <t>Air pollution is becoming very dangerous in Delhi right now</t>
  </si>
  <si>
    <t>http://twitter.com/sanatni_hindu/status/1814897014666035442</t>
  </si>
  <si>
    <t>11:05:42 AM</t>
  </si>
  <si>
    <t>http://twitter.com/Shankardev12/status/1789865234196275419</t>
  </si>
  <si>
    <t>9:18:20 AM</t>
  </si>
  <si>
    <t>Blame it on the govt first The quality of the air we breathe is also controlled and determined by the government Aqi</t>
  </si>
  <si>
    <t>https://udaipurkiran.in/in-principle-approval-given-for-800-mw-super-critical-thermal-power-extension-in-three-power-houses/</t>
  </si>
  <si>
    <t>4:10:44 PM</t>
  </si>
  <si>
    <t>तीन बिजली घरों में 800 मेगावॉट के सुपर क्रिटिकल थर्मल पावर एक्सटेंशन को मिली सैद्धांतिक स्वीकृति</t>
  </si>
  <si>
    <t>The states current installed capacity of 53368 MW will be increased by 2400 MW
Ahmedabad August 24 Udaipur Kiran The Gujarat government has given inprinciple approval for 800 MW supercritical thermal power extensions at three power plants in the state G</t>
  </si>
  <si>
    <t>http://twitter.com/irfanubaidkhan/status/1858724624818749688</t>
  </si>
  <si>
    <t>9:40:58 AM</t>
  </si>
  <si>
    <t>http://twitter.com/PatrikaNews/status/1806943180325110165</t>
  </si>
  <si>
    <t>12:20:00 PM</t>
  </si>
  <si>
    <t>Everyone was stunned after watching the promo of Khatron Ke Khiladi 14 contestants were seen performing dangerous stunts</t>
  </si>
  <si>
    <t>http://twitter.com/Vatsa_NikhilRoy/status/1858729156722249836</t>
  </si>
  <si>
    <t>9:58:59 AM</t>
  </si>
  <si>
    <t>http://twitter.com/RajeshIndo56516/status/1848708606989885555</t>
  </si>
  <si>
    <t>6:20:53 PM</t>
  </si>
  <si>
    <t>http://twitter.com/MS_Lamba/status/1888225010763854083</t>
  </si>
  <si>
    <t>7:24:58 PM</t>
  </si>
  <si>
    <t>https://www.jantaserishta.com/local/punjab/chandigarh-weather-at-2526-degree-celsius-3538756</t>
  </si>
  <si>
    <t>9:25:41 AM</t>
  </si>
  <si>
    <t>Chandigarh: चंडीगढ़ का मौसम 25.26 डिग्री सेल्सियस पर</t>
  </si>
  <si>
    <t>Chandigarh The temperature in Chandigarh today September 21 2024 is 3222C The forecast minimum and maximum temperatures for the day are 2526C and 3422C respectively The relative humidity is 56 and the wind speed is 5</t>
  </si>
  <si>
    <t>http://twitter.com/AsurScorpion/status/1855253696877080723</t>
  </si>
  <si>
    <t>7:48:44 PM</t>
  </si>
  <si>
    <t>Delhiites should boycott the elections The twopenny governments have poisoned the city STORY Delhis air quality improves slightly remains in very poor category READ</t>
  </si>
  <si>
    <t>http://twitter.com/ImParas_Jain/status/1888462802006007981</t>
  </si>
  <si>
    <t>11:09:52 AM</t>
  </si>
  <si>
    <t>https://ndtv.in/india/pollution-crisis-in-delhi-air-quality-remains-in-poor-category-what-is-its-solution-6835088</t>
  </si>
  <si>
    <t>3:17:06 AM</t>
  </si>
  <si>
    <t>दिल्ली में प्रदूषण संकट : वायु गुणवत्ता ‘खराब’ श्रेणी में बरकरार; क्या है इसका समाधान?</t>
  </si>
  <si>
    <t>As winter sets in Delhi is becoming increasingly vulnerable to all forms of pollution with air quality in the city remaining in the poor category However according to recent research the rate of stubble burning has increased this year compared to previous years</t>
  </si>
  <si>
    <t>http://twitter.com/prempanwar007/status/1858712055454323133</t>
  </si>
  <si>
    <t>8:51:01 AM</t>
  </si>
  <si>
    <t>http://twitter.com/nishantnain90/status/1903161370964857195</t>
  </si>
  <si>
    <t>12:36:44 AM</t>
  </si>
  <si>
    <t>https://www.jantaserishta.com/delhi-ncr/gurugram-the-sword-of-action-hangs-over-four-thousand-industries-that-pollute-the-air-3661235</t>
  </si>
  <si>
    <t>5:18:41 PM</t>
  </si>
  <si>
    <t>Gurugram: हवाओं में जहर घोलने वाले चार हजार उद्योगों पर लटकी कार्रवाई की तलवार | Gurugram: The sword of action hangs over four thousand industries that pollute the air | Gurugram: हवाओं में जहर घोलने वाले चार हजार उद्योगों पर लटकी कार्रवाई की तलवार</t>
  </si>
  <si>
    <t>Gurugram Hundreds of polluting industries are one of the reasons the air in DelhiNCR is becoming increasingly toxic This is why the Pollution Control Board is now preparing to take action against 4000 such industries in Gurugram district</t>
  </si>
  <si>
    <t>https://www.aajtak.in/lifestyle/news/story/delhi-air-pollution-smog-ayurvedic-tips-for-health-staying-healthy-in-winters-after-aqi-increases-tvist-dskc-2101320-2024-11-22</t>
  </si>
  <si>
    <t>9:10:19 AM</t>
  </si>
  <si>
    <t>Delhi Air Pollution: दिल्ली की 'दमघोटू' हवा में कैसे रहें फिट और हेल्दी? अपनाएं ये 5 आयुर्वेदिक टिप्स | delhi air pollution smog ayurvedic tips for health Staying Healthy In winters after AQI increases tvist</t>
  </si>
  <si>
    <t>Winter has arrived in India With the onset of the cold weather Delhis air quality has reached dangerous levels A thick layer of smog has enveloped Delhi in midNovember affecting peoples health</t>
  </si>
  <si>
    <t>http://twitter.com/anandpandey72/status/1804148747124854990</t>
  </si>
  <si>
    <t>This air is dangerous for your child 20 children are losing their lives every hour</t>
  </si>
  <si>
    <t>http://twitter.com/sewaeveryday/status/1860975975749578789</t>
  </si>
  <si>
    <t>2:47:02 PM</t>
  </si>
  <si>
    <t>https://ndtv.in/bollywood/pollution-couplets-urdu-shayari-in-hindi-on-pollution-urdu-shayari-on-pollution-pollution-shayari-delhi-pollution-7047031</t>
  </si>
  <si>
    <t>3:44:02 PM</t>
  </si>
  <si>
    <t>पूछ रहे हैं मुझ से पेड़ों के सौदागर, आब-ओ-हवा कैसे जहरीली हो जाती है- दिल्ली के प्रदूषण पर पढ़ें फेफड़े चीर देने वाली शायरी</t>
  </si>
  <si>
    <t>The tree merchants are asking me how the air and water become toxic Read this heartwrenching poem on Delhis pollution
Pollution in Delhi has crossed all limits The smoke here is ready to tear your lungs apart In this context we bring you the environmental issues</t>
  </si>
  <si>
    <t>https://ndtv.in/health/easy-tips-to-protect-your-heart-health-amid-rising-air-pollution-keep-your-heart-healthy-forever-7047228</t>
  </si>
  <si>
    <t>12:52:45 PM</t>
  </si>
  <si>
    <t>बढ़ते प्रदूषण में दिल की सेहत का ख्याल रखने के लिए अपनाएं ये आसान टिप्स, अपने हार्ट को रखें हेल्दी</t>
  </si>
  <si>
    <t>Tips For A Healthy Heart Winter has arrived in India and with it the smog season has also begun Winter fog is becoming darker each year due to rising levels of air pollution especially in the DelhiNCR region</t>
  </si>
  <si>
    <t>http://twitter.com/NPandit__/status/1833801505037594834</t>
  </si>
  <si>
    <t>3:05:23 PM</t>
  </si>
  <si>
    <t>https://www.htsyndication.com/hindustan-delhi/article/%E0%A4%97%E0%A5%81%E0%A4%A1%E0%A4%97%E0%A4%BE%E0%A4%81%E0%A4%B5-21-november-2024-%E0%A4%95%E0%A4%BE-%E0%A4%B5%E0%A5%87%E0%A4%A6%E0%A4%B0-%E0%A4%94%E0%A4%B0-aqi:-%E0%A4%A8%E0%A5%8D%E0%A4%AF%E0%A5%82%E0%A4%A8%E0%A4%A4%E0%A4%AE-%E0%A4%A4%E0%A4%BE%E0%A4%AA%E0%A4%AE%E0%A4%BE%E0%A4%A8-12.02degc,-%E0%A4%9C%E0%A4%BE%E0%A4%A8%E0%A5%87%E0%A4%82-%E0%A4%95%E0%A5%88%E0%A4%B8%E0%A4%BE-%E0%A4%B0%E0%A4%B9%E0%A5%87%E0%A4%97%E0%A4%BE-%E0%A4%B6%E0%A4%B9%E0%A4%B0-%E0%A4%AE%E0%A5%87%E0%A4%82-%E0%A4%86%E0%A4%9C-%E0%A4%95%E0%A4%BE-%E0%A4%AE%E0%A5%8C%E0%A4%B8%E0%A4%AE/86179758</t>
  </si>
  <si>
    <t>7:52:55 AM</t>
  </si>
  <si>
    <t>गुडगाँव 21 November 2024 का वेदर और AQI: न्यूनतम तापमान 12.02degC, जानें कैसा रहेगा शहर में आज का मौसम</t>
  </si>
  <si>
    <t>Gurgaon Weather and AQI for November 21 2024 Minimum temperature 1202C find out what the weather will be like in the city today
New Delhi November 21 Weather in Gurgaon for November 21 2024 The minimum temperature in Gurgaon today was 1202C According to the Meteorological</t>
  </si>
  <si>
    <t>https://www.bhaskar.com/local/uttar-pradesh/gorakhpur/news/the-effect-of-heat-is-increasing-in-gorakhpur-134696425.html</t>
  </si>
  <si>
    <t>5:05:00 AM</t>
  </si>
  <si>
    <t>गोरखपुर में बढ़ रहा गर्मी का असर: तेज धूप के साथ रहेगा साफ मौसम, बदलते मौसम में बीमार पड़ रहे लोग</t>
  </si>
  <si>
    <t>The heat wave is increasing in Gorakhpur Clear weather with bright sunshine but people are falling ill due to the changing weather
Gorakhpur
The weather in Gorakhpur is gradually warming up On Monday there may be bright sunshine throughout the day along with light fog According to the Meteorological Department the maximum temperature is expected to be 32C</t>
  </si>
  <si>
    <t>http://twitter.com/singh_bhan74585/status/1850015690708684880</t>
  </si>
  <si>
    <t>8:54:46 AM</t>
  </si>
  <si>
    <t>http://twitter.com/sss574884/status/1864738607694541080</t>
  </si>
  <si>
    <t>11:58:23 PM</t>
  </si>
  <si>
    <t>https://navabharat.com/?p=116348</t>
  </si>
  <si>
    <t>3:08:45 PM</t>
  </si>
  <si>
    <t>ऊर्जाधानी का एआईक्यू पहुंचा रेड जोन में, कार्यशाला तक सीमित है कार्रवाई</t>
  </si>
  <si>
    <t>The number of asthma respiratory heart and eye patients is steadily increasing with the Altitude Index AQI consistently above the danger mark
Singrauli Pollution levels in the district are consistently exceeding the danger mark On Sunday the Altitude Index AQI reached 222 in the district headquarters Baidhan and surrounding towns</t>
  </si>
  <si>
    <t>http://twitter.com/srjshm/status/1855561266804166957</t>
  </si>
  <si>
    <t>4:10:55 PM</t>
  </si>
  <si>
    <t>http://twitter.com/jago_indiajago/status/1858775168027377716</t>
  </si>
  <si>
    <t>1:01:49 PM</t>
  </si>
  <si>
    <t>Mumbai Fog Dense fog covers Mumbais buildings AQI reaches dangerous levels Smog Air Pollution</t>
  </si>
  <si>
    <t>http://twitter.com/shib_sat74679/status/1807329292763758847</t>
  </si>
  <si>
    <t>1:54:16 PM</t>
  </si>
  <si>
    <t>http://twitter.com/sumantsing1994/status/1859099557746839920</t>
  </si>
  <si>
    <t>10:30:49 AM</t>
  </si>
  <si>
    <t>http://twitter.com/ThakurAryanSin8/status/1895813925926814127</t>
  </si>
  <si>
    <t>6:00:37 PM</t>
  </si>
  <si>
    <t>There are many ways to improve Kanpurs air quality which can be implemented at the individual community and government levels Here are some measures At the individual level Reduce vehicle use Prioritize public transport cycling or walking Use electric vehicles Maintain your car well and have it serviced regularly Energy conservation Reduce the use of electrical appliances Use energyefficient appliances Insulate your home to reduce the need for heating and cooling Waste management Avoid burning waste Dispose of waste properly Promote recycling Plant trees Trees help clean the air Plant trees around your home At the community level Promote public transport The government should improve the public transport system Encourage people to use public transport Regulate industries The government should enforce emission standards for industries Industries should be encouraged to use clean technology Awareness raising People should be educated about the dangers of air pollution People should be encouraged to take action to improve air quality At the government level Laws and policies The government should enforce air quality standards Policies should be implemented to reduce air pollution Research and development The government should promote research and development in clean energy and air pollution control technologies International cooperation Air pollution is a global problem The government should cooperate with other countries to reduce air pollution It is important to note that improving air quality requires a collective effort at all levels</t>
  </si>
  <si>
    <t>http://twitter.com/DelhiComplaint/status/1848769367376306287</t>
  </si>
  <si>
    <t>10:22:20 PM</t>
  </si>
  <si>
    <t>Congratulations to the people of Delhi Delhi the capital of the country The most polluted capital in the world Delhis corrupt and lazy officials and leaders are busy insulting other states Will the officials and leaders of other states also solve these problems of Delhi The main reasons for the increasing pollution in Delhi A large number of illegal industrial unitsfactorieswarehousesdairies operating in residential and commercial areas of Delhi Unregisteredillegal vehicleserickshaws plying on Delhis roads Delhis poor public transport and traffic system Burning of crop residue in rural areas of Delhi Illegal tandoors being used extensively in Delhi Burning of garbageplasticindustrial wastecoal etc in Delhi Open burning by illegal squatters encroaching on Delhis roads and footpaths Banned generators are being used in large numbers in Delhi Illegal construction in Delhi flouts regulations Polluting vehicles ply Delhis roads Broken roads and dust on the roads Negligence in removing silt from drains and sewers in Delhi Delhis poor garbage disposal system Encroachment on Delhis forests water bodies parks and green belt areas Numerous vacancies and poor inspections in Delhis pollutionrelated departments Corrupt and lazy officials and leaders of Delhi are enjoying themselves by installing air filters in their airconditioned homes and offices using Delhiites money while the common poor are forced to breathe polluted air Finally the government shows off its achievements by shutting down the work of smallscale daily wage laborers Near Baba Banda Singh Bahadur Setu Gopal Rd Pant Nagar Bhogal Jangpura Delhi14 Lets together improve the capital of the country Congratulations to the people of Delhi Delhi is the capital of the country The most polluted capital in the world Corrupt and lazy officers and leaders of Delhi are busy in demeaning other states Will officials and leaders from other states also solve these problems of Delhi The main reasons for the increasing pollution in Delhi A large number of illegal industrial unitsfactorieswarehousesdairies operating in residential and commercial areas of Delhi Unregisteredillegal vehicleserickshaws plying on Delhis roads Delhis poor public transport and traffic system Burning of crop residue in rural areas of Delhi Illegal tandoors being used in large numbers in Delhi Burning of garbageplasticindustrial wastecoal etc in Delhi Open burning by illegal squatters encroaching on Delhis roads and footpaths Banned generators being used in large numbers in Delhi Construction flouting rulesillegal construction in Delhi Polluting vehicles ply Delhis roads Delhis broken roads and dust Negligence in removing silt from drains and sewers in Delhi Delhis poor garbage disposal system Encroachment on Delhis forests water bodies parks and green belts Excessive vacancies and poor oversight in Delhis pollutionrelated departments Delhis corrupt and lazy officials and leaders are enjoying themselves by installing air filters in their airconditioned homes and offices using Delhiites money while the common poor are forced to breathe polluted air Finally the government shows off its achievements by shutting down the work of smallscale daily wage laborers Near Ghazipur Landfill Ghazipur Dairy Farm Ghazipur Delhi91 Lets together improve the countrys capital</t>
  </si>
  <si>
    <t>http://twitter.com/BhavishyatOrg/status/1898285759393648674</t>
  </si>
  <si>
    <t>1:42:48 PM</t>
  </si>
  <si>
    <t>Natural Disasters and Weather This Weeks Astrological Analysis Could unexpected natural events occur between March 7th and 14th Planetary movements suggest that this week could bring significant weather changes mild geological impacts and signs of climate change Lets take a detailed analysis Weather and Climate Change Saturn in Pisces water element and Mars in Cancer water element could lead to climate instability Unseasonal rains and storms are indicated in eastern India and coastal areas Odisha Andhra Pradesh Gujarat and Bengal Sudden changes in weather before the onset of summer unseasonal hailstorms strong winds and lightning are possible Suggestion Farmers and coastal residents should pay attention to signs of climate change Possibility of floods tsunamis and cyclones The presence of Saturn Rahu and planets in water signs poses a risk of waterrelated disasters Experts suggest a major cyclone or tsunami in AprilMay but a premonition may be received in March Sea turbulence may increase in the Bay of Bengal and the Arabian Sea Suggestion Coastal states should remain vigilant as there are indications of a sudden climate change Earthquakes and Geological Activity The total lunar eclipse on March 14th Virgo occurring in an earth sign suggests seismic activity Planetary predictions indicate a moderate earthquake but no signs of a major disaster are currently visible People in earthquakeprone areas are advised to remain vigilant within 2 days of the eclipse Suggestion People in earthquakeprone areas the Himalayas the Indonesian belt and Japan should exercise caution Traffic and Industrial Accidents Mercury will be retrograde on March 15th which could cause disruptions in communication and transportation Air and rail accidents are indicated as well as the possibility of a major cyber or power grid failure Internet blackouts or technical difficulties are also possible Suggestion Travelers should exercise caution and pay attention to traffic alerts Health and Possibility of Epidemics The Virgo eclipse may affect the health sector Cases of flu and viral fever may increase in India There is a possibility of an infectious disease spreading in Europe especially England Suggestion Be cautious about your health especially taking care of children and the elderly Conclusion Will there be any major disasters this week The week of March 714 is a transition period for natural signs Unexpected changes in climate some seismic activity and healthrelated news are possible There are no signs of major disasters at the moment but the risk may increase in AprilMay How is the weather in your area Have you noticed any unusual changes Share your thoughts in the comments Har Har Mahadev If you want an astrological solution to a problem in your life and want to be prepared for a happy future you can contact us by sending a message to 7879118899 or click on this link</t>
  </si>
  <si>
    <t>https://www.amarujala.com/uttar-pradesh/siddharthnagar/air-health-deteriorated-in-the-district-aqi-crossed-160-siddharthnagar-news-c-227-1-sgkp1033-116959-2024-05-06</t>
  </si>
  <si>
    <t>3:33:48 AM</t>
  </si>
  <si>
    <t>Air Health Deteriorated In The District, Aqi Crossed 160 - Siddharthnagar News - Siddharthnagar News:जिले में बिगड़ी हवा की सेहत, एक्यूआई 160 के पार</t>
  </si>
  <si>
    <t>The air quality in the district has deteriorated with the AQI exceeding 160 Wear a mask if you step out the air will remain toxic until it rains Smoke and ash from fires and crop residue burning have poisoned the atmosphere
Pollution is seeping into the atmosphere like haze Temperatures are rising</t>
  </si>
  <si>
    <t>http://twitter.com/News18India/status/1868599358427422898</t>
  </si>
  <si>
    <t>3:39:38 PM</t>
  </si>
  <si>
    <t>Grape 3 implemented again in Delhi NCR air quality deteriorates again in Delhi Hindi News</t>
  </si>
  <si>
    <t>https://www.jantaserishta.com/delhi-ncr/toxic-foam-seen-floating-on-yamuna-river-in-kalindi-kunj-area-3591828</t>
  </si>
  <si>
    <t>10:29:36 AM</t>
  </si>
  <si>
    <t>Delhi : कालिंदी कुंज इलाके में यमुना नदी पर जहरीला झाग तैरता दिखा</t>
  </si>
  <si>
    <t>Toxic foam was seen floating on the Yamuna river in the Kalindi Kunj area on Friday amid rising air pollution in Delhi The national capitals overall air quality index reached 293 in the poor category at 8 am prompting the Bharatiya Janata Party BJP to</t>
  </si>
  <si>
    <t>http://twitter.com/PatrikaNews/status/1853301009390752114</t>
  </si>
  <si>
    <t>10:29:27 AM</t>
  </si>
  <si>
    <t>Delhi Air Pollution Delhis air becomes toxic AQI crosses 400 in many places</t>
  </si>
  <si>
    <t>http://twitter.com/miyan_qureshi/status/1856663727409340625</t>
  </si>
  <si>
    <t>5:11:42 PM</t>
  </si>
  <si>
    <t>Amid rising pollution in Delhi BJP leader Shehzad Poonawala wore a gas mask He said Delhi has become a gas chamber Gas Mask Air Pollution Smog</t>
  </si>
  <si>
    <t>http://twitter.com/jayeshkhar28906/status/1869065565870170403</t>
  </si>
  <si>
    <t>10:32:11 PM</t>
  </si>
  <si>
    <t>https://www.khaskhabar.com/local/delhi-ncr/delhi-news/news-vehicles-older-than-15-years-will-not-get-petrol-and-diesel-in-delhi-news-hindi-1-706090-KKN.html</t>
  </si>
  <si>
    <t>5:46:57 PM</t>
  </si>
  <si>
    <t>दिल्ली में 15 साल से पुराने वाहनों को नहीं मिलेगा पेट्रोल-डीजल-Khaskhabar</t>
  </si>
  <si>
    <t>Vehicles older than 15 years will no longer be able to get petrol and diesel in Delhi
The Delhi government has taken a major step to control pollution Starting April 1st the sale of petrol and diesel to vehicles older than 15 years will be prohibited Environment Minister Manjinder Singh</t>
  </si>
  <si>
    <t>http://twitter.com/AnitaSh74408420/status/1846556237686620329</t>
  </si>
  <si>
    <t>7:48:09 PM</t>
  </si>
  <si>
    <t>http://twitter.com/adityabajpai005/status/1854013639822381186</t>
  </si>
  <si>
    <t>9:41:12 AM</t>
  </si>
  <si>
    <t>Illegal furnaces operating with the connivance of coal polish and forest officials polluting the air on the banks of Ganga</t>
  </si>
  <si>
    <t>http://twitter.com/BhalluAhamad/status/1858825042941145496</t>
  </si>
  <si>
    <t>4:20:00 PM</t>
  </si>
  <si>
    <t>http://twitter.com/ArunKosli/status/1891022327682408699</t>
  </si>
  <si>
    <t>12:40:31 PM</t>
  </si>
  <si>
    <t>After seeing BJP win 48 seats I took a nap and dreamt that suddenly the weather is becoming pleasant a slight sound of spring air pollution started decreasing the poisonous foam of Yamuna ji started settling on the other side Al Takiya started to catch Rohingya Bangladeshis Baba ji is sending a regiment of bulldozers to Delhi Link</t>
  </si>
  <si>
    <t>https://news007.in/rising-temperatures-and-natural-disasters/</t>
  </si>
  <si>
    <t>11:10:13 AM</t>
  </si>
  <si>
    <t>बढ़ता तापमान और प्राकृतिक आपदाएँ</t>
  </si>
  <si>
    <t>They reflect sunlight and warm the Earth Without these gases the Earths temperature would drop below absolute zero 18 degrees Celsius from an average of 15 degrees Celsius now This is why the Earth has vegetation and greenery These gases are called greenhouse gases</t>
  </si>
  <si>
    <t>http://twitter.com/Harsh_HN/status/1904939447256572100</t>
  </si>
  <si>
    <t>10:22:10 PM</t>
  </si>
  <si>
    <t>https://www.livehindustan.com/bihar/story-now-3-day-advance-information-of-aqi-in-bihar-know-plan-of-pollution-control-board-10073055.html</t>
  </si>
  <si>
    <t>2:14:00 PM</t>
  </si>
  <si>
    <t>अब 3 दिन पहले जान सकेंगे हवा कितनी खराब रहेगी, इन शहरों में सुविधा; समझें प्रदूषण कंट्रोल बोर्ड का प्लान</t>
  </si>
  <si>
    <t>Bihar You can now know three days in advance how bad the air quality will be with facilities in these cities understand the Pollution Control Boards plan
You can now know three days in advance how bad the air quality will be in these cities understand the Pollution Control Boards plan
The laboratory has all the necessary modern equipment</t>
  </si>
  <si>
    <t>http://twitter.com/ColumbusKa93765/status/1852052750240223463</t>
  </si>
  <si>
    <t>11:49:19 PM</t>
  </si>
  <si>
    <t>Opposition to Fireworks A Deeper Reflection Opposition to firecrackers has become a significant issue in recent years Fireworks have been used for centuries during festivals like Diwali but now people are rising up in protest Lets explore the reasons behind this Pollution The smoke emitted from firecrackers pollutes the air It contains harmful elements like sulfur dioxide nitrogen oxide and particulate matter which can cause breathing problems eye irritation and lung diseases Children and the elderly are particularly affected Noise pollution Fireworks are very loud a major cause of noise pollution The loud noise disturbs children the elderly and animals It can also contribute to diseases like heart disease high blood pressure and stress Lifethreatening hazards Burns and explosions caused by firecrackers are common resulting in numerous injuries and sometimes even deaths Firecrackers are particularly dangerous for children Environmental impact Many harmful chemicals are used in the manufacture of firecrackers These chemicals cause land and water pollution Furthermore the production and transportation of firecrackers also consume energy contributing to global warming Religious and cultural issues Some people believe that burning firecrackers is part of our culture and that stopping them is wrong However many religious leaders have also spoken out against the use of firecrackers Alternatives As alternatives to firecrackers we can create rangoli light diyas and organize musical concerts Through these we can celebrate festivals while also protecting the environment Conclusion Opposing firecrackers is not just a fashion statement but a necessary step We need to be conscious of our health and the environment Let us all pledge to reduce the use of firecrackers and create a clean and safe environment</t>
  </si>
  <si>
    <t>https://hindi.newsbytesapp.com/news/india/527</t>
  </si>
  <si>
    <t>4:28:59 AM</t>
  </si>
  <si>
    <t>भारत समाचार - इंडिया न्यूज, इंडिया न्यूज लाइव और ब्रेकिंग न्यूज इंडिया से। न्यूजबाइट्स</t>
  </si>
  <si>
    <t>Delhis air quality once again turns toxic reaching severe levels in 29 areas
As the cold intensifies in Delhi air pollution has once again reached dangerous levels On Tuesday Delhis average air quality index AQI was recorded at 418 or severe</t>
  </si>
  <si>
    <t>http://twitter.com/NagenderMlhtra/status/1905210973511651336</t>
  </si>
  <si>
    <t>4:21:07 PM</t>
  </si>
  <si>
    <t>http://twitter.com/AlexAvtar/status/1789667935025590626</t>
  </si>
  <si>
    <t>8:14:20 PM</t>
  </si>
  <si>
    <t>Tu Noida rehta hai bhai If BJP comes to power in Delhi the air pollution will be from the fires of riots So we are happy with AK</t>
  </si>
  <si>
    <t>http://twitter.com/madhu_dasi_01/status/1807064053996732783</t>
  </si>
  <si>
    <t>8:20:18 PM</t>
  </si>
  <si>
    <t>Delhi Pollution Delhis AQI remained in the satisfactory category for the second consecutive day NCRs air quality also improved</t>
  </si>
  <si>
    <t>http://twitter.com/Shyamwati49957/status/1851946477058191839</t>
  </si>
  <si>
    <t>4:47:02 PM</t>
  </si>
  <si>
    <t>https://www.newsnationtv.com/states/delhi-and-ncr/best-air-quality-in-delhi-aqi-records-at-56-in-hindi-480702.html</t>
  </si>
  <si>
    <t>10:10:02 PM</t>
  </si>
  <si>
    <t>मानसून में साफ हुई दिल्ली की हवा, वायु गुणवत्ता में सुधार, AQI पहुंचा 56</t>
  </si>
  <si>
    <t>The Air Quality Index AQI in the national capital Delhi hit its lowest level of the year on Sunday According to data the AQI PM 25 level was recorded at 56 According to data from the Central Pollution Control Board CPCB during the first week of July</t>
  </si>
  <si>
    <t>http://twitter.com/nhm_up/status/1858149640060993837</t>
  </si>
  <si>
    <t>7:36:11 PM</t>
  </si>
  <si>
    <t>Avoiding air pollution is important for everyones health Take measures to avoid air pollution and keep yourself safe Take special care of children and the elderly as polluted air affects their health more Lets take steps towards clean air for a healthy life</t>
  </si>
  <si>
    <t>http://twitter.com/Shubham72029573/status/1860224783855812773</t>
  </si>
  <si>
    <t>1:02:04 PM</t>
  </si>
  <si>
    <t>http://twitter.com/MirchiMan_/status/1793262460448788845</t>
  </si>
  <si>
    <t>https://www.livehindustan.com/ncr/delhi-records-highest-single-day-rainfall-in-december-month-after-101-years-201735376503278.html</t>
  </si>
  <si>
    <t>3:05:26 PM</t>
  </si>
  <si>
    <t>Delhi Rains : पानी-पानी हुई दिल्ली, 101 साल बाद दिसंबर में सबसे ज्यादा बारिश</t>
  </si>
  <si>
    <t>After the capital Delhi recorded its highest singleday rainfall in December in 101 years continuous rain continued in many areas on Saturday In the 24 hours ending Saturday at 830 am Delhi recorded 412 mm of rain Previously this was the highest singleday rainfall in December</t>
  </si>
  <si>
    <t>http://twitter.com/BKlivenews24045/status/1859855897180373498</t>
  </si>
  <si>
    <t>12:36:14 PM</t>
  </si>
  <si>
    <t>Currently the air quality of my city Niwai is being reported by Google as 330AQI Which is said to be of very poor quality air You also tell the air quality of your city Currently the air quality of my city Niwai is being reported by Google as 330AQI Which is said to be of very poor quality air You also tell the air quality of your city</t>
  </si>
  <si>
    <t>http://twitter.com/HemrajRJ25/status/1893271254456537267</t>
  </si>
  <si>
    <t>5:36:56 PM</t>
  </si>
  <si>
    <t>http://twitter.com/yadavs1398/status/1846940028418597061</t>
  </si>
  <si>
    <t>9:13:11 PM</t>
  </si>
  <si>
    <t>http://twitter.com/SunilLadani/status/1844263369311912029</t>
  </si>
  <si>
    <t>11:57:06 AM</t>
  </si>
  <si>
    <t>Fresh air is vital to our health because it provides our bodies with oxygen which is essential for life Fresh air provides mental clarity reduces stress and increases energy Furthermore it helps strengthen our immune system and contributes to a clean environment Polluted air can cause many health problems such as respiratory diseases and allergies Therefore fresh air is essential</t>
  </si>
  <si>
    <t>http://twitter.com/Jotbirdua/status/1859151774394843354</t>
  </si>
  <si>
    <t>1:58:19 PM</t>
  </si>
  <si>
    <t>Honorable Governor Bhopals AQI has reached 300 and the air here is so polluted that breathing it is as harmful as smoking 20 cigarettes Unplanned development and indiscriminate cutting of trees have made our capital a sick city Bhopal urgently needs a robust urban green and water plan Please take action</t>
  </si>
  <si>
    <t>http://twitter.com/Ajaiajanawi/status/1799305788495949861</t>
  </si>
  <si>
    <t>10:31:44 AM</t>
  </si>
  <si>
    <t>Its sole purpose is to spread pollution Its nothing If it has to prove even clean air is polluted it can rot its own intestines and will even try to pollute it by kicking its feet</t>
  </si>
  <si>
    <t>http://twitter.com/uggar29/status/1888262721118015888</t>
  </si>
  <si>
    <t>9:54:49 PM</t>
  </si>
  <si>
    <t>http://twitter.com/ZEEUPUK/status/1852215414656503964</t>
  </si>
  <si>
    <t>10:35:42 AM</t>
  </si>
  <si>
    <t>Pollution is increasing in every city The air in the capital has become toxic Pollution levels have increased after Diwali with Lucknows pollution level reaching 174</t>
  </si>
  <si>
    <t>http://twitter.com/Rajaram67448263/status/1898023633252962422</t>
  </si>
  <si>
    <t>8:21:12 PM</t>
  </si>
  <si>
    <t>http://twitter.com/RitikaRoy1989/status/1872874472350613758</t>
  </si>
  <si>
    <t>10:47:25 AM</t>
  </si>
  <si>
    <t>http://twitter.com/kuldeepc463/status/1893364463245426906</t>
  </si>
  <si>
    <t>11:47:19 PM</t>
  </si>
  <si>
    <t>https://tricitytoday.com/noida/did-it-snow-in-noida-after-heavy-rain-video-66491.html</t>
  </si>
  <si>
    <t>3:21:17 PM</t>
  </si>
  <si>
    <t>नोएडा में बर्फ पड़ी थी क्या ? पहाड़ों पर जाने के पैसे बचे, बारिश के बाद ओले-ओले-ओले....</t>
  </si>
  <si>
    <t>Google Image Symbolic photo
Noida and surrounding areas have witnessed unseasonal rains and hailstorms in the last week of December The rain which began late Friday night and the hailstorm covered the citys streets in a white blanket leaving</t>
  </si>
  <si>
    <t>http://twitter.com/3rty1neishaan/status/1888306804079436260</t>
  </si>
  <si>
    <t>12:49:59 AM</t>
  </si>
  <si>
    <t>https://www.haribhoomi.com/state-local/delhi/news/delhi-pollution-grap-3-applicable-gopal-rai-found-banned-buses-during-surprise-inspection-in-isbt-57927</t>
  </si>
  <si>
    <t>5:48:38 PM</t>
  </si>
  <si>
    <t>दिल्ली में GRAP-3 का उल्लंघन: गोपाल राय ने औचक निरीक्षण में पाया बैन की गई बसें, जानें क्यों दफ्तरों के समय में किया बदलाव</t>
  </si>
  <si>
    <t>Delhi Pollution Update Amid rising pollution in Delhi the Delhi government has initiated strict action against polluting vehicles Delhi Environment Minister Gopal Rai conducted a surprise inspection at the Kashmere Gate bus stand on Saturday and found that GRAP3 norms were not</t>
  </si>
  <si>
    <t>http://twitter.com/kkBharitya/status/1858696088451989922</t>
  </si>
  <si>
    <t>7:47:35 AM</t>
  </si>
  <si>
    <t>Strict action needs to be taken against farmers who pollute the environment by burning stubble in the winter It is unconstitutional for farmers to receive milk in the form of crops while the general public receives dung air pollution</t>
  </si>
  <si>
    <t>http://twitter.com/neerajguptarss/status/1850222984457302405</t>
  </si>
  <si>
    <t>10:38:29 PM</t>
  </si>
  <si>
    <t>http://twitter.com/ShiviKashyapbjp/status/1823714081515429968</t>
  </si>
  <si>
    <t>7:01:34 PM</t>
  </si>
  <si>
    <t>http://twitter.com/_sahil_soni_/status/1845760448974537138</t>
  </si>
  <si>
    <t>3:05:58 PM</t>
  </si>
  <si>
    <t>http://twitter.com/TheNavbharatliv/status/1856957813354106987</t>
  </si>
  <si>
    <t>12:40:17 PM</t>
  </si>
  <si>
    <t>Toxic foam was seen on the surface of the Yamuna River in the Kalindi Kunj area Air quality remained in the very poor category with a layer of haze also seen in the sky</t>
  </si>
  <si>
    <t>http://twitter.com/DrRamendraSingh/status/1847538887469465702</t>
  </si>
  <si>
    <t>12:52:51 PM</t>
  </si>
  <si>
    <t>But those who pollute the atmosphere by driving vehicles recklessly will be given Bharat Ratna</t>
  </si>
  <si>
    <t>https://hindi.news18.com/news/tech/apps-top-5-google-maps-uses-that-will-make-your-life-easier-8901574.html</t>
  </si>
  <si>
    <t>5:23:57 PM</t>
  </si>
  <si>
    <t>Google Maps का इस्तेमाल करना जानते ही नहीं लोग, ढंग से करें यूज तो फायदा ही फायदा</t>
  </si>
  <si>
    <t>New Delhi Im sure you use Google Maps But what Im about to tell you about Google Maps is something you probably dont know and might even be surprised by Arriving at an unknown address</t>
  </si>
  <si>
    <t>http://twitter.com/Medico12345678/status/1864863758860063035</t>
  </si>
  <si>
    <t>8:15:42 AM</t>
  </si>
  <si>
    <t>https://www.hindugodsgyan.com/2024/07/roothee-lakshmee-ko-manaakar-ghar-kaise.html</t>
  </si>
  <si>
    <t>12:28:00 AM</t>
  </si>
  <si>
    <t>रूठी लक्ष्मी को मनाकर घर कैसे लाएं,Roothee Lakshmee Ko Manaakar Ghar Kaise Laen</t>
  </si>
  <si>
    <t>How to appease an angry Lakshmi and bring her home
Readers the primary purpose of this title is to provide information on how to ensure that Lakshmis presence remains constant in your building home office etc To achieve this you should try some other measures in addition to worshipping Lakshmi and following other Vastu principles</t>
  </si>
  <si>
    <t>http://twitter.com/aman_96626/status/1852219282752754024</t>
  </si>
  <si>
    <t>10:51:04 AM</t>
  </si>
  <si>
    <t>https://www.jantaserishta.com/local/punjab/chandigarh-weather-at-2352-c-3521089</t>
  </si>
  <si>
    <t>10:55:26 AM</t>
  </si>
  <si>
    <t>Chandigarh weather: चंडीगढ़ का मौसम 23.52 °C पर</t>
  </si>
  <si>
    <t>Chandigarh The temperature in Chandigarh today September 12 2024 is 2475 degrees Celsius The forecast minimum and maximum temperatures for the day are 2352 degrees Celsius and 2754 degrees Celsius respectively The relative humidity is 92 and the wind speed is</t>
  </si>
  <si>
    <t>http://twitter.com/kumarharesh/status/1839680792424751165</t>
  </si>
  <si>
    <t>8:27:35 PM</t>
  </si>
  <si>
    <t>Burning of stubble in Punjab does not pollute Delhis air The AAP who were in power for ten years have ruined Delhis infrastructure There are no bigger liars in politics than this The condition of entire Delhi has deteriorated When the FactFinding Committee went to the treecutting site it found that not only were trees being cut but they were also being uprooted so that no evidence remains After all what was the compulsion of LG sahab that he played with the breath of Delhi</t>
  </si>
  <si>
    <t>http://twitter.com/Poonam252669714/status/1850739894026485864</t>
  </si>
  <si>
    <t>8:52:30 AM</t>
  </si>
  <si>
    <t>Highly polluted air is becoming extremely dangerous for Delhi and surrounding areas Lets all pledge to minimize pollution Build health not disease</t>
  </si>
  <si>
    <t>https://hindi.dailykiran.com/air-pollution-may-increase-the-risk-of-lung-cancer-and-asthma-in-children-expert/</t>
  </si>
  <si>
    <t>4:17:02 PM</t>
  </si>
  <si>
    <t>वायु प्रदूषण से बच्चों में बढ़ सकता है फेफड़ों के कैंसर और अस्थमा का खतरा : विशेषज्ञ</t>
  </si>
  <si>
    <t>New Delhi Nov 15 IANS Longterm exposure to air pollution can cause serious lung damage in children and significantly increase the risk of lung cancer and respiratory diseases like asthma and bronchitis experts say Meanwhile Delhi</t>
  </si>
  <si>
    <t>http://twitter.com/pande_Hiren123/status/1859239466658832640</t>
  </si>
  <si>
    <t>7:46:46 PM</t>
  </si>
  <si>
    <t>http://twitter.com/VisitorHell/status/1888209723373355435</t>
  </si>
  <si>
    <t>6:24:13 PM</t>
  </si>
  <si>
    <t>https://indianletter.com/%e0%a4%a6%e0%a4%bf%e0%a4%b2%e0%a5%8d%e0%a4%b2%e0%a5%80-%e0%a4%b8%e0%a4%b0%e0%a4%95%e0%a4%be%e0%a4%b0-%e0%a4%b5%e0%a4%be%e0%a4%af%e0%a5%81-%e0%a4%aa%e0%a5%8d%e0%a4%b0%e0%a4%a6%e0%a5%82%e0%a4%b7/</t>
  </si>
  <si>
    <t>10:52:03 AM</t>
  </si>
  <si>
    <t>दिल्ली सरकार वायु प्रदूषण को लेकर सख्त: पटाखों पर निर्माण से लेकर बिक्री तक पूर्ण प्रतिबंध</t>
  </si>
  <si>
    <t>The Delhi government is taking strict measures to control air pollution in the capital during the winter The government has decided to impose a comprehensive ban on the manufacture sale storage and use of all types of firecrackers within Delhi
This ban is effective immediately</t>
  </si>
  <si>
    <t>http://twitter.com/Maaz89950597/status/1864745081829495009</t>
  </si>
  <si>
    <t>12:24:07 AM</t>
  </si>
  <si>
    <t>http://twitter.com/dpksraj/status/1888290101995975138</t>
  </si>
  <si>
    <t>11:43:37 PM</t>
  </si>
  <si>
    <t>Is Chutiye ke videos dekh ke apna Jo apna opinion form karta hai woh sabs bada chutiya hai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</si>
  <si>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http://twitter.com/NaikRaviraj/status/1855567039387009479</t>
  </si>
  <si>
    <t>4:33:51 PM</t>
  </si>
  <si>
    <t>http://twitter.com/rishi_dr119/status/1893274472028774751</t>
  </si>
  <si>
    <t>5:49:44 PM</t>
  </si>
  <si>
    <t>http://twitter.com/JAGDISHBAGHEL31/status/1868176726414500093</t>
  </si>
  <si>
    <t>11:40:15 AM</t>
  </si>
  <si>
    <t>https://www.kesari.tv/videos/himachal-pradesh/punjabkesari-463950</t>
  </si>
  <si>
    <t>7:14:05 PM</t>
  </si>
  <si>
    <t>अचानक बिगड़ा मौसम और हवा में लहराने लगे टेंट, पराशर लेक का यह वीडियो हो रहा वायरल</t>
  </si>
  <si>
    <t>The weather suddenly deteriorated and tents began to flutter in the wind this video of Parashar Lake is going viral
The weather suddenly deteriorated and tents began to flutter in the wind this video of Parashar Lake is going viral The weather suddenly deteriorated and tents began to flutter in the wind this video of Parashar Lake is going viral</t>
  </si>
  <si>
    <t>http://twitter.com/NavyogV/status/1850449901726896150</t>
  </si>
  <si>
    <t>1:40:10 PM</t>
  </si>
  <si>
    <t>http://twitter.com/TheNaaradMuni/status/1817478466327216209</t>
  </si>
  <si>
    <t>2:03:28 PM</t>
  </si>
  <si>
    <t>This has always been yours You have absolute majority for 10 years You have 63 MLAs Have you not seen these coaching centres running in an incorrect manner till now Water scarcity polluted air waterlogging power cuts people are troubled You are really not able to run a small UT like Delhi and you are talking big</t>
  </si>
  <si>
    <t>http://twitter.com/AdityaP38392289/status/1856275471639486475</t>
  </si>
  <si>
    <t>3:28:55 PM</t>
  </si>
  <si>
    <t>And we Kanpurites are still deprived of potholefree roads dustpollutionfree air and good traffic It seems as if the situation here is like that of some backward city in a country like Nigeria City Square to be built in Gujarat 175 meters high Restaurants cafes shops art galleries gardens amphitheater etc Location Sindhu Bhavan Road Ahmedabad</t>
  </si>
  <si>
    <t>http://twitter.com/RanjanS83/status/1858492568729751825</t>
  </si>
  <si>
    <t>6:18:52 PM</t>
  </si>
  <si>
    <t>http://twitter.com/mangal_prajapat/status/1852919232477978682</t>
  </si>
  <si>
    <t>9:12:25 AM</t>
  </si>
  <si>
    <t>Delhi witnessed a massive burst of firecrackers on Diwali but pollution levels did not increase significantly Experts had expressed concern about the AQI reaching a critical level after Diwali but it remained in the very poor category However now two days after Diwali the situation has worsened and pollution levels have risen from poor to hazardous levels within 12 hours At 5 am on Sunday November 3 air pollution levels in Delhi reached the hazardous category posing a health risk to residents in and around Delhi According to a report the AQI in Delhi increased from 327 to 507 within 12 hours The AQI in most areas of Delhi which was recorded at 327 at 9 pm on Saturday reached 507 at 5 am on Sunday According to the SAMEER app which provides hourly updates of AQI published by the CPCB the air quality remained very poor at Alipur Anand Vihar Ashok Vihar Aya Nagar Bawana Burari Mathura Road IGI Airport Dwarka Jahangirpuri Mundka Narela Patparganj Rohini Shadipur Sonia Vihar Wazirpur Mandir Marg Nehru Nagar Najafgarh and other weathermonitoring stations</t>
  </si>
  <si>
    <t>http://twitter.com/VinayDi01898804/status/1888265656120029469</t>
  </si>
  <si>
    <t>10:06:29 PM</t>
  </si>
  <si>
    <t>http://twitter.com/DhsMahoba/status/1893957545657618899</t>
  </si>
  <si>
    <t>3:04:01 PM</t>
  </si>
  <si>
    <t>The risk of health problems caused by air pollution is higher for certain sections of the society such as children elderly pregnant women and physically weak people Hence it is necessary to take special care of this section and spreading awareness about it is extremely important Air pollution health effects How to prevent air pollution Health risks of air pollution Air pollution control measures Protect health from air pollution</t>
  </si>
  <si>
    <t>http://twitter.com/Lawyer_Kalpana/status/1850020380100133031</t>
  </si>
  <si>
    <t>9:13:24 AM</t>
  </si>
  <si>
    <t>Yamuna River today Delhis air quality is already poor and Diwali is yet to come After Diwali the ecosystem will blame Diwali for it Diwali has become an easy target for secularists and a way to escape Kejriwals incompetence</t>
  </si>
  <si>
    <t>http://twitter.com/bharatxpresurdu/status/1853383606804398291</t>
  </si>
  <si>
    <t>3:57:40 PM</t>
  </si>
  <si>
    <t>Supreme Court On Air Pollution Supreme Court strict on pollution in Delhi NCR seeks response from Delhi government and police</t>
  </si>
  <si>
    <t>http://twitter.com/jain0978/status/1864279938905591985</t>
  </si>
  <si>
    <t>5:35:48 PM</t>
  </si>
  <si>
    <t>http://twitter.com/Elohim_Kabir/status/1807420231448432893</t>
  </si>
  <si>
    <t>7:55:38 PM</t>
  </si>
  <si>
    <t>http://twitter.com/DassHimanc63160/status/1850109600730861853</t>
  </si>
  <si>
    <t>3:07:56 PM</t>
  </si>
  <si>
    <t>http://twitter.com/hkumawat0808/status/1856701931827118554</t>
  </si>
  <si>
    <t>7:43:31 PM</t>
  </si>
  <si>
    <t>The situation in all the metropolitan cities of the country is the same Polluted air dirty water and hordes of uncivilized people littering the land But if you manage to get out of this country while youre still alive and settle in a clean and civilized country you can live a good life</t>
  </si>
  <si>
    <t>https://www.tv9hindi.com/india/meghalaya-byrnihat-most-polluted-city-in-the-world-air-quality-report-2024-global-pollution-list-3168126.html</t>
  </si>
  <si>
    <t>3:48:55 PM</t>
  </si>
  <si>
    <t>दिल्ल नोएडा और चीन-पाकिस्तान से भी ज्यादा है भारत की इस छोटी-सी जगह प्रदूषण, आखिर क्या है वजह?</t>
  </si>
  <si>
    <t>This small area of India is more polluted than Delhi Noida and China and Pakistan What is the reason
Thirteen of the worlds top 20 most polluted cities are in India Burnihat in Meghalaya tops the list A Swiss air quality technology company</t>
  </si>
  <si>
    <t>https://www.jantaserishta.com/local/haryana/gurgaon-weather-at-2702-c-3456878</t>
  </si>
  <si>
    <t>10:06:05 AM</t>
  </si>
  <si>
    <t>Gurgaon weather: गुरुग्राम का मौसम 27.02 °C पर</t>
  </si>
  <si>
    <t>Gurugram The temperature in Gurugram today August 13 2024 is 3218 degrees Celsius The forecast minimum and maximum temperatures for the day are 2702 degrees Celsius and 3455 degrees Celsius respectively The relative humidity is 64 and the air s</t>
  </si>
  <si>
    <t>http://twitter.com/homigumnaami/status/1888237563799879976</t>
  </si>
  <si>
    <t>8:14:51 PM</t>
  </si>
  <si>
    <t>http://twitter.com/nagar1690/status/1797862365867966926</t>
  </si>
  <si>
    <t>10:56:05 AM</t>
  </si>
  <si>
    <t>Today in LehLadakh I was with my wife and enjoyed the pleasant winters of Leh and the picturesque and wonderful natural environment Trees hundreds of feet tall and high mountain peaks either lightly snowed or unsnowed by global warming create a truly captivating scene</t>
  </si>
  <si>
    <t>http://twitter.com/balend7253/status/1858439340348862596</t>
  </si>
  <si>
    <t>2:47:21 PM</t>
  </si>
  <si>
    <t>http://twitter.com/StockMarketTyms/status/1888221021758738711</t>
  </si>
  <si>
    <t>7:09:07 PM</t>
  </si>
  <si>
    <t>http://twitter.com/amitkkhinder/status/1818127519041597466</t>
  </si>
  <si>
    <t>9:02:34 AM</t>
  </si>
  <si>
    <t>Sant Shri Asharamji Bapu says that cow service is considered the best service in Indian Sanatan culture Cow nourishes us with its sacred products Therefore cow protection and Gau Sewa Dharma Hamara Sant Shri Asharamji Bapu says that the atmosphere gets polluted due to chemical phenyl and its foul smell Cow phenyl will definitely increase your sattvikta and fragrance hence Gau Sewa Dharma Hamara it will bring sattvikta in the environment</t>
  </si>
  <si>
    <t>http://twitter.com/archanapatel__/status/1847122141072052520</t>
  </si>
  <si>
    <t>9:16:50 AM</t>
  </si>
  <si>
    <t>Delhi is no longer for the people with big hearts it is for the people with strong lungs Air quality in Delhi is poor Yesterday AQI in many areas of Delhi was between 350 to 400 Air Pollution Diwali</t>
  </si>
  <si>
    <t>http://twitter.com/tarungarg87/status/1855866722277838916</t>
  </si>
  <si>
    <t>https://www.htsyndication.com/hindustan-delhi/article/%E0%A4%B2%E0%A4%96%E0%A4%A8%E0%A4%8A-15-november-2024-%E0%A4%95%E0%A4%BE-%E0%A4%B5%E0%A5%87%E0%A4%A6%E0%A4%B0-%E0%A4%94%E0%A4%B0-aqi:-%E0%A4%A8%E0%A5%8D%E0%A4%AF%E0%A5%82%E0%A4%A8%E0%A4%A4%E0%A4%AE-%E0%A4%A4%E0%A4%BE%E0%A4%AA%E0%A4%AE%E0%A4%BE%E0%A4%A8-16.99degc,-%E0%A4%9C%E0%A4%BE%E0%A4%A8%E0%A5%87%E0%A4%82-%E0%A4%95%E0%A5%88%E0%A4%B8%E0%A4%BE-%E0%A4%B0%E0%A4%B9%E0%A5%87%E0%A4%97%E0%A4%BE-%E0%A4%B6%E0%A4%B9%E0%A4%B0-%E0%A4%AE%E0%A5%87%E0%A4%82-%E0%A4%86%E0%A4%9C-%E0%A4%95%E0%A4%BE-%E0%A4%AE%E0%A5%8C%E0%A4%B8%E0%A4%AE/86044482</t>
  </si>
  <si>
    <t>8:18:07 AM</t>
  </si>
  <si>
    <t>लखनऊ 15 November 2024 का वेदर और AQI: न्यूनतम तापमान 16.99degC, जानें कैसा रहेगा शहर में आज का मौसम</t>
  </si>
  <si>
    <t>Lucknow Weather and AQI for November 15 2024 Minimum temperature 1699C find out what the weather will be like in the city today
New Delhi November 15 Weather in Lucknow for November 15 2024 The minimum temperature in Lucknow today was recorded at 1699C The Meteorological Department IMD</t>
  </si>
  <si>
    <t>http://twitter.com/jat_meenakshi/status/1888923707365560354</t>
  </si>
  <si>
    <t>5:41:20 PM</t>
  </si>
  <si>
    <t>http://twitter.com/LalitVaid5/status/1853374925966319830</t>
  </si>
  <si>
    <t>3:23:11 PM</t>
  </si>
  <si>
    <t>Air turns toxic in capital Delhi Air Quality Index crosses 400</t>
  </si>
  <si>
    <t>https://www.jantaserishta.com/different/the-brain-eating-amoeba-that-killed-kerala-girl-3284306</t>
  </si>
  <si>
    <t>2:54:19 PM</t>
  </si>
  <si>
    <t>मस्तिष्क खाने वाले अमीबा जिसने केरल की लड़की को मार डाला</t>
  </si>
  <si>
    <t>New Delhi A fiveyearold girl from Malappuram Kerala has died of amoebic meningoencephalitis at the Government Medical College Hospital Kozhikode The girl named Fadva had been undergoing treatment since May 13 She had been on ventilator support for over a week and</t>
  </si>
  <si>
    <t>http://twitter.com/post_boxx/status/1856268676145500661</t>
  </si>
  <si>
    <t>3:01:54 PM</t>
  </si>
  <si>
    <t>In Agra Uttar Pradesh the pollution department is manipulating AQI data Theyre fooling people Their health is being compromised Despite Agras poor air quality AQI data is being artificially controlled by spraying water on automatic monitoring stations The truth is its becoming increasingly difficult to breathe</t>
  </si>
  <si>
    <t>http://twitter.com/Ajaysin70618817/status/1871881159879299578</t>
  </si>
  <si>
    <t>5:00:21 PM</t>
  </si>
  <si>
    <t>http://twitter.com/Firki_ka_Hubby/status/1858507491207705051</t>
  </si>
  <si>
    <t>7:18:09 PM</t>
  </si>
  <si>
    <t>https://sabsach.in/2024/04/21/%e0%a4%ac%e0%a4%9a-%e0%a4%95%e0%a5%87-%e0%a4%b0%e0%a4%b9%e0%a4%a8%e0%a4%be-%e0%a4%b0%e0%a5%87-%e0%a4%ac%e0%a4%be%e0%a4%ac%e0%a4%be-2024-%e0%a4%ae%e0%a5%87%e0%a4%82-%e0%a4%9c%e0%a5%8d%e0%a4%af/</t>
  </si>
  <si>
    <t>10:16:00 AM</t>
  </si>
  <si>
    <t>बच के रहना रे बाबा… 2024 में ज्यादा गर्मी क्यों पड़ेगी और इससे क्या परेशानियां होने वाली हैं?</t>
  </si>
  <si>
    <t>The month of April is slowly coming to an end With the end of this month the scorching heat will begin By the end of April temperatures could exceed 40 degrees The heatwave will engulf all of India What is the main cause of heatwaves in India</t>
  </si>
  <si>
    <t>http://twitter.com/imlalittripathi/status/1888443546543534345</t>
  </si>
  <si>
    <t>9:53:21 AM</t>
  </si>
  <si>
    <t>http://twitter.com/b_srivastava/status/1793591881181569279</t>
  </si>
  <si>
    <t>4:06:42 PM</t>
  </si>
  <si>
    <t>To prevent waterlogging in cities the government should increase the depth of all drains by one meter and keep the bottom of the drains unpaved so that the drains can absorb water Such iron mesh should be installed over the drains that even if an elephant steps on them it does not break Mango Jamun and Jackfruit trees should also be planted near the drains so that the trees absorb the polluted air</t>
  </si>
  <si>
    <t>http://twitter.com/mohd_rajaa/status/1864977164136816882</t>
  </si>
  <si>
    <t>3:46:20 PM</t>
  </si>
  <si>
    <t>http://twitter.com/rs_14_11_2011/status/1858433485456703993</t>
  </si>
  <si>
    <t>2:24:05 PM</t>
  </si>
  <si>
    <t>https://www.ibc24.in/country/delhis-air-quality-nears-poor-category-2832713.html</t>
  </si>
  <si>
    <t>10:27:47 PM</t>
  </si>
  <si>
    <t>दिल्ली में ‘खराब’ श्रेणी के करीब वायु गुणवत्ता</t>
  </si>
  <si>
    <t>New Delhi December 6 Language Delhis air quality inched closer to the poor category on Friday and forecasts suggest the same situation may persist over the weekend
Meanwhile cold winds in the morning and evening made it feel chilly while during the day the weather</t>
  </si>
  <si>
    <t>https://indianletter.com/%e0%a4%a6%e0%a4%bf%e0%a4%b2%e0%a5%8d%e0%a4%b2%e0%a5%80-%e0%a4%95%e0%a5%80-%e0%a4%b8%e0%a4%be%e0%a4%82%e0%a4%b8%e0%a5%8b%e0%a4%82-%e0%a4%ae%e0%a5%87%e0%a4%82-%e0%a4%98%e0%a5%81%e0%a4%b2%e0%a4%a8/</t>
  </si>
  <si>
    <t>10:53:13 AM</t>
  </si>
  <si>
    <t>दिल्ली की सांसों में घुलने लगा जहर : सर्दी शुरू होने से पहले ही एक्यूआई 292</t>
  </si>
  <si>
    <t>Even before the winter season begins rising pollution has made breathing toxic The national capitals air has reached the very poor category On Friday Delhis Air Quality Index AQI was recorded at 292 which falls in the poor category More or less</t>
  </si>
  <si>
    <t>https://mpnewstimes.com/article/alert-for-respiratory-patients-take-these-precautions-to-avoid-dust-and-smoke-on-diwali</t>
  </si>
  <si>
    <t>3:10:00 PM</t>
  </si>
  <si>
    <t>सांस के रोगियों के लिए अलर्ट, दीपावली पर धूल और धुएं से बचने के लिए रखें ये सावधानियां</t>
  </si>
  <si>
    <t>Question I am 57 years old What should I keep in mind during a change in weather Rajesh Agarwal Dewas
Answer The weather is currently changing Its hot during the day and cold at night Avoid cold air and cold water If you go outside</t>
  </si>
  <si>
    <t>https://ntvtelugu.com/news/grap-second-phase-restrictions-imposed-in-delhi-ncr-due-to-rising-air-pollution-698168.html</t>
  </si>
  <si>
    <t>9:20:38 PM</t>
  </si>
  <si>
    <t>Delhi Air Pollution: ఢిల్లీలో 300 దాటిన AQI.. ఆంక్షలు విధింపు</t>
  </si>
  <si>
    <t>Delhi Air Pollution AQI crosses 300 in Delhi Restrictions imposed
Air pollution increasing in Delhi second phase of GRAP Graded Response Action Plan implementation decision in GRAP committee meeting on Monday evening increase in parking rates free metro buses</t>
  </si>
  <si>
    <t>http://twitter.com/Pappuoffice/status/1809510531285348721</t>
  </si>
  <si>
    <t>2:21:44 PM</t>
  </si>
  <si>
    <t>You may not be aware that you are being misled into tweeting like this We met the bereaved family at 1 am on the same day of the incident gathered information about the incident and spoke to the district SP demanding the hanging of the rapist and murderer Where are you Honorable ji Simply saying Johar Purnia and taking an oath in Maithili to show off to the world wont do any good to Purnia Purnia held you in high esteem But you are not with Purnia in its darkest hour You are not with Purnias daughter Purnia is desperate to see your crocodile tears but you are missing Not even a tweet yet Sir the air in Delhi is polluted Reach Purnia and fight for justice for Purnias daughter if you can Well you have many ways to get TRP the world knows that</t>
  </si>
  <si>
    <t>http://twitter.com/PPremsahay50039/status/1845869590418526521</t>
  </si>
  <si>
    <t>10:19:39 PM</t>
  </si>
  <si>
    <t>http://twitter.com/om_shailendra/status/1850765673883963715</t>
  </si>
  <si>
    <t>10:34:56 AM</t>
  </si>
  <si>
    <t>http://twitter.com/kilvishbhardwaj/status/1888203187850453131</t>
  </si>
  <si>
    <t>5:58:15 PM</t>
  </si>
  <si>
    <t>http://twitter.com/IMAgentVinod/status/1905117057693438309</t>
  </si>
  <si>
    <t>10:07:56 AM</t>
  </si>
  <si>
    <t>http://twitter.com/diwachali/status/1820515053998637381</t>
  </si>
  <si>
    <t>11:09:47 PM</t>
  </si>
  <si>
    <t>The R of the government sir is missing and only the S is left S means air road soul bird The air is polluted The road is broken at many places The soul is injured And where are the trees for the birds to sit</t>
  </si>
  <si>
    <t>https://ravelaraasociety.blogspot.com/2024/12/urban-and-rural-development-program_30.html</t>
  </si>
  <si>
    <t>4:35:00 PM</t>
  </si>
  <si>
    <t>Urban and Rural Development Program from Ravelaraa Society 2023-24</t>
  </si>
  <si>
    <t>Ravelaraa Society Focused on improving the quality of life infrastructure economic opportunities and overall wellbeing of both urban and rural communities The needs and priorities of urban and rural areas can differ so such a program tailored t</t>
  </si>
  <si>
    <t>http://twitter.com/Aktiwari0003/status/1845392890257703212</t>
  </si>
  <si>
    <t>2:45:25 PM</t>
  </si>
  <si>
    <t>Its common for pollution to rise in North India during the winter but this time in Delhi people are breathing clean air the day after Dussehra Previously the air used to be extremely polluted the day after Dussehra</t>
  </si>
  <si>
    <t>https://hindi.oneindia.com/news/delhi/center-called-high-level-meeting-on-deteriorating-air-quality-in-delhi-gopal-rai-shared-action-plan-1137669.html</t>
  </si>
  <si>
    <t>7:21:48 PM</t>
  </si>
  <si>
    <t>दिल्ली में बिगड़ती हवा पर केंद्र ने बुलाई हाई लेवल मीटिंग, गोपाल राय ने साझा किया एक्शन प्लान</t>
  </si>
  <si>
    <t>Delhi
The Center has called a highlevel meeting on the deteriorating air quality in Delhi Gopal Rai shared an action plan
Saksham Satyam
Saturday October 26 2024 1921 IST
Delhi News In view of the pollution situation in Delhi and North India Union Minister Sh</t>
  </si>
  <si>
    <t>http://twitter.com/maihuspidy/status/1777694829943693503</t>
  </si>
  <si>
    <t>7:17:30 PM</t>
  </si>
  <si>
    <t>pakistan chali jaao I want to relocate but Delhi has air pollution Banglore has water crisis Mumbai has high cost of living and Ahemdabad has gujratis</t>
  </si>
  <si>
    <t>https://hindi.webdunia.com/national-hindi-news/congress-made-this-demand-in-the-all-party-meeting-124072100028_1.html</t>
  </si>
  <si>
    <t>4:25:48 PM</t>
  </si>
  <si>
    <t>सर्वदलीय बैठक में कांग्रेस ने मांगा लोकसभा उपाध्यक्ष पद, NEET का भी उठाया मुद्दा</t>
  </si>
  <si>
    <t>Congress made this demand in the all party meeting Congress demanded the post of Deputy Speaker of the Lok Sabha for the opposition and other examinations including the prestigious National EligibilitycumEntrance Test NEET in the all party meeting called by the government on Sunday before the Parliament session</t>
  </si>
  <si>
    <t>https://www.jansatta.com/health-news-hindi/summer-can-worse-symptoms-of-asthma-why-is-it-important-to-protect-children-from-asthma-asthma-sign-and-symptoms-in-children-asthma-cure/3341354/</t>
  </si>
  <si>
    <t>2:16:10 PM</t>
  </si>
  <si>
    <t>क्या गर्मी से अस्थमा बिगड़ जाता है? Asthma से बच्चों को बचाना क्यों है जरूरी, ये 5 लक्षण दिखें तो तुरंत सतर्क हो जाएं</t>
  </si>
  <si>
    <t>World Asthma Day 2024 Does heat worsen asthma Why is it important to protect children from asthma If you notice these 5 symptoms be alert immediately
Asthma symptoms include difficulty breathing wheezing chest pain</t>
  </si>
  <si>
    <t>http://twitter.com/pardeeppant111/status/1888237160127680849</t>
  </si>
  <si>
    <t>8:13:15 PM</t>
  </si>
  <si>
    <t>http://twitter.com/Rohit57911/status/1858535424924209242</t>
  </si>
  <si>
    <t>9:09:09 PM</t>
  </si>
  <si>
    <t>http://twitter.com/Ajaysingh120872/status/1858717871221702928</t>
  </si>
  <si>
    <t>9:14:08 AM</t>
  </si>
  <si>
    <t>The news is collated in such a way that it seems that the scourge of pollution is limited to Kejriwals Delhi whereas Gurgaon and Noida are just the same Read the comment of a Gurgaon resident Flats in Gurgaons Camellias lost in the pollutioninduced haze cost Rs 60 to 100 crore where the air quality is officially declared as absolutely toxic This sounds a bit strange but I dont understand why it is ironic</t>
  </si>
  <si>
    <t>https://www.livehindustan.com/uttar-pradesh/prayagraj/story-environmental-scientists-surprised-by-water-and-air-quality-at-sangam-post-maha-kumbh-201742045843191.html</t>
  </si>
  <si>
    <t>7:07:25 PM</t>
  </si>
  <si>
    <t>महाकुम्भ में प्रदूषणमुक्त जल की रिपोर्ट पर पक्षी वैज्ञानिकों ने भी लगाई मुहर</t>
  </si>
  <si>
    <t>Even 15 days after the Maha Kumbh Mela concluded the aquatic life and air quality at and around the Sangam are puzzling biologists The presence of migratory birds which typically depart the Sangam by the last week of February until midMarch has hinted at the possibility of a new event</t>
  </si>
  <si>
    <t>https://www.newstracklive.com/news/why-use-cotton-bomb-explode-atom-bomb-maulana-tauqeer-attacks-pandit-dheerendra-shastri-mc23-nu764-ta764-1623431-1.html</t>
  </si>
  <si>
    <t>5:05:59 PM</t>
  </si>
  <si>
    <t>'सुतली बम क्यों, एटम बम फोड़ दो..', पंडित धीरेन्द्र शास्त्री पर मौलाना तौकीर का हमला</t>
  </si>
  <si>
    <t>http://twitter.com/SHREEKRISHNAPHD/status/1809556627458007414</t>
  </si>
  <si>
    <t>5:24:54 PM</t>
  </si>
  <si>
    <t>Benefits of trees A tree absorbs about 20 kg of dust in a year gives 700 kg of oxygen absorbs 20 tons of carbon dioxide the temperature remains lower by up to 4 degrees under the tree in summer absorbs 80 kg of mercury a mixture of toxic metals like lithium and lead filters 1 lakh square meter of polluted air</t>
  </si>
  <si>
    <t>http://twitter.com/d_9249/status/1862363208012767377</t>
  </si>
  <si>
    <t>10:39:24 AM</t>
  </si>
  <si>
    <t>http://twitter.com/LunaRam165715/status/1852184107650068556</t>
  </si>
  <si>
    <t>8:31:17 AM</t>
  </si>
  <si>
    <t>Not only Delhi the air of many cities of Maharashtra including Mumbai has also become polluted watch the big news of the moment</t>
  </si>
  <si>
    <t>http://twitter.com/abhinan92921976/status/1888993147067551888</t>
  </si>
  <si>
    <t>10:17:16 PM</t>
  </si>
  <si>
    <t>https://asiannews.in/up-aaj-ka-mausam-21-february-weather-update-delhi-bihar-rajasthan-haryana-weather-forecast-rain-alert-imd/</t>
  </si>
  <si>
    <t>UP Aaj ka Mausam 21 February Weather Update Delhi Bihar Rajasthan Haryana Weather Forecast Rain Alert IMD</t>
  </si>
  <si>
    <t>Weather Forecast Several states in North India experienced rain and strong winds on Thursday February 20 Temperatures dropped in several states including Delhi Uttar Pradesh Bihar Rajasthan and Haryana The Meteorological Department has also predicted light drizzle in many places on Friday February 21</t>
  </si>
  <si>
    <t>https://tamil.drivespark.com/off-beat/hyderabad-police-crushed-1000-aftermarket-silencers-viral-video-044563.html</t>
  </si>
  <si>
    <t>7:09:22 PM</t>
  </si>
  <si>
    <t>Hyderabad Police Crushed 1,000 Aftermarket Silencers: ராயல் என்பீல்டு பைக் ஓனர்களுக்கு குறி வைத்த போலீஸ்... பக்கா ஸ்கெட்ச்... இனிமேல் ஒருத்தரும் தப்பிக்க முடியாது!</t>
  </si>
  <si>
    <t>Offbeat
Police target Royal Enfield bike owners A sketch No one can escape from now on
Arun Muthu
Published Friday April 12 2024 1909 IST
Bike Modification is a trend in India</t>
  </si>
  <si>
    <t>http://twitter.com/SureshK51675/status/1864761840770982284</t>
  </si>
  <si>
    <t>1:30:43 AM</t>
  </si>
  <si>
    <t>http://www.rajkaaj.in/news/governments-decision-amid-pollution-in-the-capital-delhi,-50-percent-of-government-employees-will-work-from-home.php</t>
  </si>
  <si>
    <t>12:12:40 PM</t>
  </si>
  <si>
    <t>Governments decision amid pollution in the capital Delhi, 50 percent of government employees will work from home</t>
  </si>
  <si>
    <t>The air quality in the capital Delhi continues to deteriorate It remains at the severe level making it difficult for people to breathe Meanwhile the Delhi government has taken a major decision allowing 50 percent of employees in all government offices to work from home WFH</t>
  </si>
  <si>
    <t>http://twitter.com/anup_sahgond/status/1858765483257790807</t>
  </si>
  <si>
    <t>12:23:20 PM</t>
  </si>
  <si>
    <t>http://twitter.com/ArvindY46011709/status/1864718380000858212</t>
  </si>
  <si>
    <t>10:38:01 PM</t>
  </si>
  <si>
    <t>https://www.jagran.com/smart-choice/home-solutions-and-electronics/best-inverter-split-acs-for-efficient-and-powerful-cooling-solutions-662</t>
  </si>
  <si>
    <t>5:25:00 PM</t>
  </si>
  <si>
    <t>Best Inverter Split AC | सर्वश्रेष्ठ इन्वर्टर स्प्लिट एसी</t>
  </si>
  <si>
    <t>ACs provide us with fresh and efficient cooling even on the hottest days allowing us to enjoy our summers comfortably and comfortably Split inverter ACs are widely used in homes and offices because they are energy efficient have a low temperature</t>
  </si>
  <si>
    <t>http://twitter.com/Maruvaniraj1/status/1862006446814367972</t>
  </si>
  <si>
    <t>11:01:45 AM</t>
  </si>
  <si>
    <t>Air purifier is a device that provides clean air by removing harmful pollutants present in the air It is available in many varieties in the market</t>
  </si>
  <si>
    <t>http://twitter.com/ramniwasba74966/status/1893339166512927112</t>
  </si>
  <si>
    <t>10:06:48 PM</t>
  </si>
  <si>
    <t>http://twitter.com/SurendraDharD/status/1858498204029034792</t>
  </si>
  <si>
    <t>6:41:15 PM</t>
  </si>
  <si>
    <t>http://twitter.com/livetimes_news/status/1863530373990519179</t>
  </si>
  <si>
    <t>Delhi Air Pollution News Breathing became better in the capital Delhi AQI came below 300</t>
  </si>
  <si>
    <t>https://digitalmedia1998.blogspot.com/2024/05/motihari-13-2-5.html</t>
  </si>
  <si>
    <t>9:43:33 PM</t>
  </si>
  <si>
    <t>कोटवा पुलिस ने 13 लाख रुपए के जाली नोट संग 2 युवकों को पकड़ा, 5 ब्रेकिंग अपडेट</t>
  </si>
  <si>
    <t>Kotwa News in Hindi Motihari Kotwa Police arrested two youths with counterfeit currency worth 13 lakh 5 breaking updates Motihari Kotwa Police arrested two youths with counterfeit currency worth 13 lakh 5 breaking updates
Motihari Kotwa Police arrested two youths with counterfeit currency worth 13 lakh</t>
  </si>
  <si>
    <t>http://twitter.com/AkshTwe/status/1849997478130745692</t>
  </si>
  <si>
    <t>7:42:24 AM</t>
  </si>
  <si>
    <t>Air Pollution Less stubble burning in PunjabHaryana this time yet why is Delhi suffocating the reason will shock you Latest news any place any time Install the app for free</t>
  </si>
  <si>
    <t>http://twitter.com/Shyamvati9/status/1807316069796761905</t>
  </si>
  <si>
    <t>1:01:44 PM</t>
  </si>
  <si>
    <t>https://ndtv.in/world-news/pakistan-thousands-of-people-fell-ill-due-to-air-pollution-in-lahore-check-photos-6957079</t>
  </si>
  <si>
    <t>4:39:20 PM</t>
  </si>
  <si>
    <t>हवा में प्रदूषण से 'गैस चैंबर' बना लाहौर, हजारों लोग पड़े बीमार, लॉकडाउन की नौबत</t>
  </si>
  <si>
    <t>Extreme air pollution in Lahore the capital of Pakistans Punjab province has forced thousands of people to seek hospital care doctors said on Wednesday Authorities have warned that if people dont follow guidelines including wearing masks</t>
  </si>
  <si>
    <t>http://twitter.com/GoodNewsToday/status/1857277008058654877</t>
  </si>
  <si>
    <t>9:48:39 AM</t>
  </si>
  <si>
    <t>GRAP 3 What is GRAP 3 Implemented in Delhi due to rising air pollution banning construction and the use of BS3 petrol and BS4 diesel vehicles Report</t>
  </si>
  <si>
    <t>http://twitter.com/MeetDave44/status/1859800851214385332</t>
  </si>
  <si>
    <t>8:57:31 AM</t>
  </si>
  <si>
    <t>http://twitter.com/VishnuK43068934/status/1850380619387175327</t>
  </si>
  <si>
    <t>9:04:52 AM</t>
  </si>
  <si>
    <t>http://twitter.com/Subhash24749022/status/1850601165899362745</t>
  </si>
  <si>
    <t>11:41:15 PM</t>
  </si>
  <si>
    <t>http://twitter.com/tr_manojkr/status/1814271946571317760</t>
  </si>
  <si>
    <t>5:41:54 PM</t>
  </si>
  <si>
    <t>http://twitter.com/Saini_Jasmine_/status/1851994978580390056</t>
  </si>
  <si>
    <t>https://www.livehindustan.com/ncr/due-to-rising-pollution-outdoor-activities-in-noida-schools-stopped-know-other-changes-201731944343980.html</t>
  </si>
  <si>
    <t>9:17:02 PM</t>
  </si>
  <si>
    <t>पलूशन की बढ़ती मार, नोएडा के स्कूलों में आउटडोर एक्टिविटी बंद; जाने अन्य बदलाव</t>
  </si>
  <si>
    <t>NCR News Due to rising pollution outdoor activities in Noida schools have been stopped learn about other changes
Due to rising pollution outdoor activities in Noida schools have been stopped learn about other changes
Pollution levels are rising in Delhi NCR Schools in Gautam Buddha Nagar district</t>
  </si>
  <si>
    <t>https://www.amarujala.com/dehradun/tehri-air-quality-is-the-best-pcb-conducted-the-investigation-uttarakhand-news-in-hindi-2024-10-29</t>
  </si>
  <si>
    <t>7:43:15 AM</t>
  </si>
  <si>
    <t>Tehri Air Quality Is The Best Pcb Conducted The Investigation Uttarakhand News In Hindi | Uttarakhand:टिहरी की हवा की गुणवत्ता सबसे बेहतर, पीसीबी दिवाली के मद्देनजर कर रहा गुणवत्ता की जांच</t>
  </si>
  <si>
    <t>http://twitter.com/pawanku45543061/status/1848926382627152223</t>
  </si>
  <si>
    <t>8:46:15 AM</t>
  </si>
  <si>
    <t>http://twitter.com/VishnuVansham/status/1850389208323469437</t>
  </si>
  <si>
    <t>9:39:00 AM</t>
  </si>
  <si>
    <t>https://www.amarujala.com/delhi-ncr/fog-smog-pollution-and-cold-hitting-delhi-from-all-sides-three-days-yellow-alert-2024-12-19</t>
  </si>
  <si>
    <t>6:38:53 PM</t>
  </si>
  <si>
    <t>Fog Smog Pollution And Cold Hitting Delhi From All Sides Three Days Yellow Alert | गैस चैंबर बनी राजधानी:कोहरे, स्मॉग, प्रदूषण और सर्दी चारों तरफ से पड़ रही दिल्ली पर मार, तीन दिन का यलो अलर्</t>
  </si>
  <si>
    <t>The capital has become a gas chamber Fog smog pollution and cold are hitting Delhi from all sides a threeday yellow alert has been issued
News Desk Amar Ujala New Delhi Vikas Kumar Updated Thu 19 Dec 2024 0758 PM IST
The capital has turned into a gas chamber Smoke in the sky</t>
  </si>
  <si>
    <t>https://www.aajtak.in/india/delhi/video/delhi-air-pollution-deteriorating-aqi-very-poor-category-raises-health-concerns-severe-smog-in-ncr-2094317-2024-11-12</t>
  </si>
  <si>
    <t>10:20:37 AM</t>
  </si>
  <si>
    <t>स्मॉग में लिपटे दिल्ली की हवा हुई जहरीली, कई जगहों पर AQI 400 पार</t>
  </si>
  <si>
    <t>Pollution in the capital Delhi is currently worsening The AQI in many areas is exceeding 400 There seems to be no immediate relief in sight Delhi is shrouded in a blanket of smog despite the poor air quality However the past few days</t>
  </si>
  <si>
    <t>http://twitter.com/TituDas06563004/status/1862547747569901915</t>
  </si>
  <si>
    <t>10:52:42 PM</t>
  </si>
  <si>
    <t>https://moviesnationa.blogspot.com/2025/02/20-2025.html</t>
  </si>
  <si>
    <t>9:51:36 PM</t>
  </si>
  <si>
    <t>कल का मौसम अपडेट: 20 फरवरी 2025</t>
  </si>
  <si>
    <t>Key Highlights
Light rain in DelhiNCR and temperatures up to 28C citation1citation9 Yellow alert in 9 districts of Rajasthan with winds up to 40 kmh citation2citation10 Snowfall forecast in Uttarakhand and Himachal citation5 Weather in DelhiNCR</t>
  </si>
  <si>
    <t>http://twitter.com/FionaPharma/status/1888557344889381238</t>
  </si>
  <si>
    <t>5:25:33 PM</t>
  </si>
  <si>
    <t>http://twitter.com/Mohanlal1085004/status/1904894603620122850</t>
  </si>
  <si>
    <t>7:23:59 PM</t>
  </si>
  <si>
    <t>http://twitter.com/deepak_yadav202/status/1888282548549128680</t>
  </si>
  <si>
    <t>11:13:36 PM</t>
  </si>
  <si>
    <t>https://www.livehindustan.com/ncr/story-summer-action-plan-meeting-tomorrow-to-tackle-air-pollution-gopal-rai-aap-10208265.html</t>
  </si>
  <si>
    <t>10:46:18 AM</t>
  </si>
  <si>
    <t>प्रदूषण से इस साल कैसे निपटेगी दिल्ली, समर एक्शन प्लान को लेकर बैठक कल; गोपाल राय ने क्या कहा</t>
  </si>
  <si>
    <t>How will Delhi tackle NCR pollution this year Meeting tomorrow regarding Summer Action Plan what did Gopal Rai say
How will Delhi tackle pollution this year Meeting tomorrow regarding Summer Action Plan what did Gopal Rai say
To tackle pollution during the summer season the Delhi government</t>
  </si>
  <si>
    <t>https://hindi.news18.com/news/jharkhand/ranchi-jharkhand-aqi-23-november-update-air-quality-in-these-cities-is-very-bad-local18-8852451.html</t>
  </si>
  <si>
    <t>6:46:25 AM</t>
  </si>
  <si>
    <t>AQI Update: झारखंड के इन शहरों में हैं तो सावधान, आज सांस लेने लायक नहीं हैं यहां की हवाएं..!</t>
  </si>
  <si>
    <t>Ranchi Jharkhands capital Ranchi and other districts have experienced a significant decline in air quality In cities like Ranchi once known for its greenery and clean air the Air Quality Index AQI has surpassed 250 This is a cause for concern</t>
  </si>
  <si>
    <t>https://jantaserishta.com/delhi-ncr/aap-govt-to-reinstate-bus-marshals-and-cdvs-in-transport-mcd-and-dpcc-teams-to-fight-pollution-3611439</t>
  </si>
  <si>
    <t>7:58:33 PM</t>
  </si>
  <si>
    <t>प्रदूषण से लड़ने के लिए AAP सरकार परिवहन, MCD और DPCC टीमों में बस मार्शल और CDV को बहाल करेगी</t>
  </si>
  <si>
    <t>New Delhi The Aam Aadmi Party AAP government on Monday announced that it will reemploy sacked bus marshals and civil defence volunteers CDVs in the transport department Municipal Corporation of Delhi MCD and Delhi Pollution Control Committee DPCC to tackle pollution</t>
  </si>
  <si>
    <t>http://twitter.com/Krishn1286553/status/1858871403887342041</t>
  </si>
  <si>
    <t>7:24:13 PM</t>
  </si>
  <si>
    <t>https://hindi.news18.com/news/jharkhand/ranchi-aqi-update-today-jharkhand-air-quality-index-report-25-december-pollution-level-of-ranchi-jamshedpur-and-dhanbad-local18-8917786.html</t>
  </si>
  <si>
    <t>7:32:58 AM</t>
  </si>
  <si>
    <t>Jharkhand के लोग कैसे लेंगे सांस? 250 पहुंचा रांची का AQI, जमशेदपुर का 200... जानें धनबाद की हवा की गुणवत्ता</t>
  </si>
  <si>
    <t>Ranchi The Air Quality Index AQI report for Jharkhands cities is quite disappointing today in the capital Ranchi Its AQI has jumped more than 60 points reaching over 240 Meanwhile Jamshedpurs figures havent changed much While</t>
  </si>
  <si>
    <t>http://twitter.com/geniusDevilll/status/1888246932117864790</t>
  </si>
  <si>
    <t>8:52:05 PM</t>
  </si>
  <si>
    <t>https://hindi.news18.com/news/uttar-pradesh/agra-city-engulfed-in-fog-temperature-decreases-day-by-day-winters-may-begin-soon-pollution-at-high-level-local18-8791584.html</t>
  </si>
  <si>
    <t>9:12:15 AM</t>
  </si>
  <si>
    <t>Agra Weather Report: मौसम ने लिया यू-टर्न, हर दिन गिर रहा है तापमान, इस बार ठंड जल्द दे सकती है दस्तक</t>
  </si>
  <si>
    <t>Agra The weather has taken a turn with temperatures dropping suddenly Due to cloudy skies Agras temperature on Wednesday was 1 degree Celsius below normal A daily drop of 1 degree Celsius is being recorded The minimum temperature was recorded at 19 degrees Celsius</t>
  </si>
  <si>
    <t>https://hindi.news18.com/news/jharkhand/ranchi-aqi-update-today-jharkhand-air-quality-index-report-2-december-local18-8870548.html</t>
  </si>
  <si>
    <t>8:03:31 AM</t>
  </si>
  <si>
    <t>Jharkhand AQI: आंकड़ों में सुधार... लेकिन अब भी चिंताजनक; रांची ज्यादा प्रदूषित, जानें जमशेदपुर-धनबाद का हाल</t>
  </si>
  <si>
    <t>Ranchi Over the past few days the air quality in Jharkhands cities has been improving Where the Air Quality Index AQI had reached close to 300 it is now hovering under 200 However the air quality remains poor The AQI</t>
  </si>
  <si>
    <t>https://www.indiawave.in/village-farming/this-time-potatoes-disappointed-the-farmers/</t>
  </si>
  <si>
    <t>3:03:32 PM</t>
  </si>
  <si>
    <t>इस बार आलू ने किसानों को किया मायूस</t>
  </si>
  <si>
    <t>Potatoes have been a disaster for farmers this year Due to the harsh weather potato yields have declined by 40 to 50 percent The potatoes that are being produced are unsightly which is why traders are reluctant to buy them
Two potato crops are harvested in Etawah Farrukhabad and Kannauj The first</t>
  </si>
  <si>
    <t>http://twitter.com/saxena_j1/status/1850003352592986317</t>
  </si>
  <si>
    <t>8:05:45 AM</t>
  </si>
  <si>
    <t>According to Sant Shri Asharamji Bapu our lives depend on the purity of the environment so plant such trees around us which can give us an ecofriendly life and a clean environment And avoid the use of plastic and polythene which pollute the air the most</t>
  </si>
  <si>
    <t>https://www.prabhatkhabar.com/state/jharkhand/gumla/climate-change-temperatures-wreak-havoc-production-of-mango-litchi-and-rabi-crops-affected</t>
  </si>
  <si>
    <t>4:34:00 PM</t>
  </si>
  <si>
    <t>बढ़ते तापमान का कहर : आम, लीची और रबी फसल का उत्पादन होगा प्रभावित | Climate Change Gumla News</t>
  </si>
  <si>
    <t>http://twitter.com/SachBedhadak/status/1847267371578261539</t>
  </si>
  <si>
    <t>6:53:56 PM</t>
  </si>
  <si>
    <t>Days are getting shorter and nights are getting longer the weather still feels warm usually the mild winter arrives during Navratri but this time winter hasnt started even after half of October has passed due to global warming a clear change is being seen in the weather cycle</t>
  </si>
  <si>
    <t>https://dailyhindinews.com/big-news-live-the-condition-of-solar-energy-corporation-is-also-like-that-of-sebi-after-the-allegations-against-adani-group/</t>
  </si>
  <si>
    <t>7:05:29 PM</t>
  </si>
  <si>
    <t>बड़ी खबर LIVE: सोलर एनर्जी कार्पोरेशन का हाल भी सेबी जैसा ही, अडानी समूह पर आरोपों के बाद इसकी भी हो जांच – जयराम रमेश – Daily Hindi News</t>
  </si>
  <si>
    <t>Jharkhand polls see 6895 voter turnout in second phase final voting percentage to be declared on counting day Jharkhand Chief Electoral Officer K Ravi Kumar said 6895 voter turnout has been recorded in the second phase of the state elections Strong rooms of all assembly constituencies have been sealed</t>
  </si>
  <si>
    <t>http://twitter.com/vikas2047356/status/1853453796095021393</t>
  </si>
  <si>
    <t>8:36:35 PM</t>
  </si>
  <si>
    <t>https://hindi.mid-day.com/mumbai/mumbai-news/article/mumbai-bmc-will-stop-construction-in-this-area-7661</t>
  </si>
  <si>
    <t>7:22:51 PM</t>
  </si>
  <si>
    <t>Mumbai: बीएमसी इस इलाके में बंद कर देगी कंस्ट्रक्शन</t>
  </si>
  <si>
    <t>After the meeting Gagrani said that the BMC has decided to stop all construction work in Borivali for the next 24 hours
BMC chief Bhushan Gagrani held a meeting with BMC officials on Monday
Brihanmumbai Municipal Corporation BMC Commissioner Bhushan Gagrani</t>
  </si>
  <si>
    <t>http://twitter.com/Baijnat84801962/status/1848402600246575525</t>
  </si>
  <si>
    <t>10:04:56 PM</t>
  </si>
  <si>
    <t>http://twitter.com/KajalSindhu1/status/1850005853228662867</t>
  </si>
  <si>
    <t>8:15:41 AM</t>
  </si>
  <si>
    <t>Sant Shri Asharamji Bapu To remove impurities from the environment and to keep the air clean Tulsi must be planted According to Dr Dattatreyas principle as the size of the Tulsi plant increases the environment also becomes pure For Ecofriendly Life Plant Basil</t>
  </si>
  <si>
    <t>https://www.ibc24.in/world/school-closed-government-order-due-to-air-pollution-situation-of-mini-lockdown-in-lahore-2791714.html</t>
  </si>
  <si>
    <t>7:18:20 PM</t>
  </si>
  <si>
    <t>Situation of mini lockdown in Lahore</t>
  </si>
  <si>
    <t>School Closed Government Order All schools closed till 17th Movement in public places prohibited Find out why a mini lockdown was imposed here
School Closed Government Order due to air pollution Let us tell you that at this time 1 crore 30 lakh people of Lahore are facing the problem of pollution</t>
  </si>
  <si>
    <t>http://twitter.com/imhappusingh/status/1847995120030818558</t>
  </si>
  <si>
    <t>7:05:45 PM</t>
  </si>
  <si>
    <t>Bhaiya Sanjay now the time has come to start sending drums full of soap suds water and boxes of polluted air from Delhi back to Haryana UP and other BJP ruled states</t>
  </si>
  <si>
    <t>https://www.punjabkesari.in/national/news/cold-may-increase-in-delhi-minimum-temperature-recorded-at-9-6-degrees-celsius-2082636</t>
  </si>
  <si>
    <t>12:46:22 PM</t>
  </si>
  <si>
    <t>दिल्ली में बढ़ सकती है ठंड, न्यूनतम तापमान 9.6 डिग्री सेल्सियस दर्ज</t>
  </si>
  <si>
    <t>The weather in the national capital woke up to a cold Tuesday morning with the weather department predicting a chilly day According to the IMD the minimum temperature settled at 96 degrees Celsius 26 degrees above normal and Mondays minimum temperature was 103</t>
  </si>
  <si>
    <t>https://www.ibc24.in/country/today-news-and-live-updates-19-october-2024-2759615.html</t>
  </si>
  <si>
    <t>9:07:00 AM</t>
  </si>
  <si>
    <t>Today News and Live Updates 19 October 2024 | MP News | CG News</t>
  </si>
  <si>
    <t>Todays News and Live Updates October 19 2024 PM Modi to launch Karmayogi Week Delhi faces breathing crisis doctors issue fresh warning find out all the big news of the day here
PM Modi to launch Karmayogi Week Delhi faces breathing crisis To</t>
  </si>
  <si>
    <t>https://hindi.oneindia.com/news/india/india-heatwave-2025-imd-warning-severe-summer-in-delhi-rajasthan-up-in-may-june-weather-forecast-1258653.html</t>
  </si>
  <si>
    <t>8:11:12 AM</t>
  </si>
  <si>
    <t>तैयार रहें! 2025 में गर्मी तोड़ेगी सारे रिकॉर्ड, मई-जून में दहकती लू से झुलसेंगे ये राज्य, IMD की रेड वार्निंग | India Heatwave 2025 imd warning severe summer in Delhi, Rajasthan, UP in May June weather forecast - Hindi Oneindia</t>
  </si>
  <si>
    <t>Be prepared Heatwaves in 2025 will break all records with these states set to be scorched by the scorching heat in May and June according to the IMDs red warning
Naveen Parmuwal
Monday March 31 2025 811 IST
India heatwave 2025 All heatwave records could be broken in India this year The Meteorological Department I</t>
  </si>
  <si>
    <t>https://www.inextlive.com/jharkhand/ranchi/ranchi-on-the-way-of-delhi-aqi-159-1729620230</t>
  </si>
  <si>
    <t>11:15:51 PM</t>
  </si>
  <si>
    <t>Air Pollution Ranchi : दिल्ली की राह पर रांची एएक्यूआई 159</t>
  </si>
  <si>
    <t>By Inextlive Updated Date Tue 22 Oct 2024 231551 IST
Ranchi Bureau Jharkhands capital Ranchi has also followed the path of the national capital Delhi These days the air quality in Delhi remains consistently poor The AQI has reached 334 making it difficult for people to breathe</t>
  </si>
  <si>
    <t>http://twitter.com/AnupSardar68971/status/1854145191873261607</t>
  </si>
  <si>
    <t>6:23:56 PM</t>
  </si>
  <si>
    <t>Smoke and harmful chemicals from firecrackers during festivals increase air pollution manifold which is especially harmful for children the elderly and asthma patients This time celebrate a bright Diwali without firecrackers and save the environment</t>
  </si>
  <si>
    <t>http://twitter.com/satendr47767247/status/1858824511375716532</t>
  </si>
  <si>
    <t>4:17:53 PM</t>
  </si>
  <si>
    <t>https://www.punjabkesari.in/national/news/pollution-hits-delhi-even-before-winter-air-quality-deteriorates-2047670</t>
  </si>
  <si>
    <t>10:15:22 PM</t>
  </si>
  <si>
    <t>सर्दी से पहले ही Delhi में प्रदूषण की दस्तक, एयर क्वालिटी हुई खराब, AQI 234 पर पहुंचा</t>
  </si>
  <si>
    <t>New Delhi Delhi residents faced poor air quality for two consecutive days with pollution levels reaching 234 on Monday according to data from the pollution department According to the Central Pollution Control Board CPCB the air quality was highest on Sunday after Dussehra</t>
  </si>
  <si>
    <t>http://twitter.com/GujaratFirst/status/1859126426324091351</t>
  </si>
  <si>
    <t>12:17:35 PM</t>
  </si>
  <si>
    <t>Ahmedabad Air Pollution Ahmedabadites beware Ahmedabads air has become toxic Gujarat First</t>
  </si>
  <si>
    <t>http://twitter.com/Hitanshu_Sinha/status/1858919307075547282</t>
  </si>
  <si>
    <t>10:34:34 PM</t>
  </si>
  <si>
    <t>http://twitter.com/JayeshGinoya/status/1888430516354924575</t>
  </si>
  <si>
    <t>9:01:35 AM</t>
  </si>
  <si>
    <t>http://twitter.com/Suryaka60531161/status/1852366922597442036</t>
  </si>
  <si>
    <t>8:37:44 PM</t>
  </si>
  <si>
    <t>https://www.patrika.com/health-news/mpox-does-this-virus-spread-through-air-like-covid-19-18929546</t>
  </si>
  <si>
    <t>5:04:03 PM</t>
  </si>
  <si>
    <t>Mpox: क्या कोविड-19 की तरह हवा में फैलता है यह वायरस?</t>
  </si>
  <si>
    <t>Mpox Does this virus spread through the air like COVID19
Mpox Is It Airborne Like COVID19 Public concern about the Monkeypox Virus is growing but experts say it doesnt spread as easily through the air as COVID19</t>
  </si>
  <si>
    <t>https://www.theindiadaily.com/india/aaj-ka-mausam-16-december-2024-monday-delhi-temperature-aqi-weather-forecast-news-57843</t>
  </si>
  <si>
    <t>6:50:56 AM</t>
  </si>
  <si>
    <t>Aaj Ka Mausam: दिल्ली से लेकर उत्तर भारत तक, कड़ाके की ठंड ने बढ़ाया सर्दी का कहर! पढ़ें आज का वेदर अपडेट | aaj ka mausam 16 december 2024 monday delhi temperature aqi weather forecast</t>
  </si>
  <si>
    <t>Todays Weather From Delhi to North India severe cold has intensified the winters fury Read todays weather update
Todays Weather December 16 2024 The December cold has increased the chill in North India The temperature in Delhi has dropped to 5 degrees Celsius Punjab</t>
  </si>
  <si>
    <t>http://twitter.com/chhatithokke/status/1847992061246476559</t>
  </si>
  <si>
    <t>6:53:36 PM</t>
  </si>
  <si>
    <t>Garib Maa ki chaiwali aulaad living a 7 star lifestyle on our money in Delhi When common man of Delhi chokes in polluted air our 56 chest Hindu Hriday Samrat lives life king size FREE of cost Is Moghli Ji the same guy who ate free rotis after begging for 35 years</t>
  </si>
  <si>
    <t>https://www.aajtak.in/rajasthan/story/alwar-car-jumped-in-air-on-delhi-mumbai-expressway-lclm-2039563-2024-09-12</t>
  </si>
  <si>
    <t>7:21:49 PM</t>
  </si>
  <si>
    <t>दिल्ली-मुंबई एक्सप्रेस-वे पर गहरे गड्ढे, बैलेंस बिगड़ने पर हवा में उछली गाड़ियां, Video</t>
  </si>
  <si>
    <t>The DelhiMumbai Expressway in Alwar is also known as the Super Expressway Vehicles travel at speeds of up to 120 kilometers per hour The expressway is the site of the highest number of road accidents in the Alwar and Dausa regions of Rajasthan The main reason for this is the expressways</t>
  </si>
  <si>
    <t>http://twitter.com/subhash262903/status/1848556729300128115</t>
  </si>
  <si>
    <t>On Monday Delhis Air Quality Index AQI exceeded 300 placing it in the very poor category In light of this the second level of the Graded Response Action Plan GRAPII will be implemented in Delhi from 8 am on October 22nd</t>
  </si>
  <si>
    <t>https://www.dailythanthi.com/News/India/air-pollution-reverberates-81-lakhs-globally-21-lakhs-dead-in-india-trauma-information-release-1110616</t>
  </si>
  <si>
    <t>3:36:06 PM</t>
  </si>
  <si>
    <t>Air pollution reverberates: 81 lakhs globally, 21 lakhs dead in India; Trauma Information Release | காற்று மாசுபாடு எதிரொலி: உலக அளவில் 81 லட்சம், இந்தியாவில் 21 லட்சம் பேர் பலி; அதிர்ச்சி தகவல் வெளியீடு</t>
  </si>
  <si>
    <t>Globally air pollution is becoming increasingly severe due to various factors including factories vehicle exhaust and carbon emissions This is causing diseases in humans and has been reported to be shortening their lifespan</t>
  </si>
  <si>
    <t>http://twitter.com/Kunalpatel9/status/1855587789007413699</t>
  </si>
  <si>
    <t>5:56:18 PM</t>
  </si>
  <si>
    <t>http://twitter.com/MrYogender83/status/1848716681843249508</t>
  </si>
  <si>
    <t>6:52:59 PM</t>
  </si>
  <si>
    <t>https://hindi.news18.com/photogallery/chhattisgarh/korba-gaurlata-the-highest-peak-of-chhattisgarh-a-wonderful-journey-of-natural-beauty-and-adventure-local18-9109533.html</t>
  </si>
  <si>
    <t>1:24:47 PM</t>
  </si>
  <si>
    <t>छत्तीसगढ़ की सबसे ऊंची चोटी गौरलाटा, प्राकृतिक सौंदर्य और रोमांच का अद्भुत सफर!</t>
  </si>
  <si>
    <t>Gaurlata Chhattisgarhs highest peak is a wonderful journey of natural beauty and adventure
Gaurlata Peak located in the Balrampur district in the northern part of Chhattisgarh state is a paradise for nature lovers and adventure seekers It is not only Chhattisgarhs highest peak</t>
  </si>
  <si>
    <t>https://ndtv.in/mumbai-news/bmc-issues-new-guidelines-regarding-air-pollution-calls-for-strict-compliance-7317486</t>
  </si>
  <si>
    <t>11:55:16 PM</t>
  </si>
  <si>
    <t>वायु प्रदूषण को लेकर BMC ने जारी किए नए दिशानिर्देश, सख्ती से पालन का आह्वान</t>
  </si>
  <si>
    <t>BMC issues new air pollution guidelines calls for strict adherence
The BMC has directed officials in the Solid Waste Department to strictly enforce air pollution guidelines This directive comes as Mumbais deteriorating</t>
  </si>
  <si>
    <t>https://zeenews.india.com/hindi/web-stories/world/air-pollution-who-epi-reports-top-5-countries-with-cleanest-air-in-the-world/2424826</t>
  </si>
  <si>
    <t>11:27:31 AM</t>
  </si>
  <si>
    <t>दुनिया के इन देशों की हवा होती है सबसे साफ, खुलकर सांस लेते हैं लोग</t>
  </si>
  <si>
    <t>These countries have the cleanest air in the world allowing people to breathe freely
Sep 11 2024
Danger
Air pollution is considered a major threat to both mental and physical health
7 million
According to the World Health Organization WHO approximately 7 million people die each year due to air pollution</t>
  </si>
  <si>
    <t>https://now7news.com/87155/</t>
  </si>
  <si>
    <t>3:46:00 PM</t>
  </si>
  <si>
    <t>दुनिया के टॉप 20 पलूशन वाले शहरों में बर्नीहाट पहले नंबर पर है तो वहीं दिल्ली दूसरे स्थान पर</t>
  </si>
  <si>
    <t>New Delhi is one of the most polluted cities in the world located in India Whether its the worlds most polluted city or its capital its both Yes 13 of the worlds 20 most polluted cities are in India Burnihat in Meghalaya tops the list The worlds most polluted</t>
  </si>
  <si>
    <t>http://twitter.com/dhruv_saini078/status/1850021056767197639</t>
  </si>
  <si>
    <t>9:16:06 AM</t>
  </si>
  <si>
    <t>http://twitter.com/Ravindr97759217/status/1850435450026037580</t>
  </si>
  <si>
    <t>12:42:45 PM</t>
  </si>
  <si>
    <t>http://twitter.com/DelhiComplaint/status/1845284464408113319</t>
  </si>
  <si>
    <t>7:34:34 AM</t>
  </si>
  <si>
    <t>Congratulations to the people of Delhi Dear Delhiites Wake up and look at the road dust that contributes to Delhis pollution Nothing is more precious than the health and life of you and your family Delhi the capital of the country The most polluted capital in the world The corrupt and lazy officials and leaders who have failed to control pollution and floods in Delhi are not handling natural rains and are talking about artificial rains The corrupt and lazy officials and leaders enjoy themselves by installing air filters in their airconditioned homes and offices using the money of the people of Delhi while the common poor people are forced to breathe polluted air and finally the government shows its achievement by stopping the work of the daily wage labourers who work at small scale Rohtak Delhi Rd Mundka Delhi41 Lets together improve the countrys capital</t>
  </si>
  <si>
    <t>http://twitter.com/PariharD50108/status/1894361288303587513</t>
  </si>
  <si>
    <t>5:48:21 PM</t>
  </si>
  <si>
    <t>http://twitter.com/sandip11292/status/1888285252885307740</t>
  </si>
  <si>
    <t>11:24:21 PM</t>
  </si>
  <si>
    <t>http://twitter.com/WhatTheFo_Info/status/1859059254956630120</t>
  </si>
  <si>
    <t>7:50:40 AM</t>
  </si>
  <si>
    <t>http://twitter.com/sonuM1529/status/1835915827058503809</t>
  </si>
  <si>
    <t>11:06:57 AM</t>
  </si>
  <si>
    <t>Pollution Pollution is the entry of harmful elements into our environment which harms our health natural resources and the environment Types of pollution 1 Air Pollution Entry of harmful gases and particles into the air 2 Water Pollution Entry of harmful elements into the water 3 Noise Pollution Excessive noise 4 Soil Pollution Entry of harmful elements into the soil Causes of pollution 1 Industrial activities 2 Vehicle exhaust 3 Burning of garbage 4 Use of chemicals 5 Deforestation Harms of pollution 1 Health problems 2 Loss of natural resources 3 Climate change 4 Loss of biodiversity 5 Economic losses Ways to reduce pollution 1 Save energy 2 Reduce vehicle use 3 Manage waste 4 Plant trees 5 Reduce chemical use 6 Conserve water 7 Increase education and awareness Interesting facts about pollution 1 Pollution kills 7 million people every year 2 Global economic losses from pollution exceed 5 trillion 3 Pollution is the biggest cause of climate change 4 Pollution causes loss of biodiversity 5 International cooperation is essential to reduce pollution</t>
  </si>
  <si>
    <t>http://twitter.com/SitaramShriwas/status/1901117624073023515</t>
  </si>
  <si>
    <t>9:15:37 AM</t>
  </si>
  <si>
    <t>Yes Didi Pujya Sant Shri Asharamji Bapu says that the smell of chemicalbased phenyl pollutes the atmosphere whereas the phenyl of indigenous cow increases the purity and fragrance of the environment hence and Save Humanity</t>
  </si>
  <si>
    <t>http://twitter.com/pradipagarwal71/status/1814818799314739598</t>
  </si>
  <si>
    <t>5:54:54 AM</t>
  </si>
  <si>
    <t>http://twitter.com/BhupinderBansa4/status/1858796146543521886</t>
  </si>
  <si>
    <t>2:25:10 PM</t>
  </si>
  <si>
    <t>http://twitter.com/Aman_Soni_Aap/status/1856389520855576637</t>
  </si>
  <si>
    <t>11:02:06 PM</t>
  </si>
  <si>
    <t>https://www.jantaserishta.com/life-style/these-5-home-remedies-will-keep-seasonal-illnesses-at-bay-in-winter-3718002</t>
  </si>
  <si>
    <t>9:41:30 PM</t>
  </si>
  <si>
    <t>Winter में मौसमी बीमारियों को दूर भगाये ये 5 घरेलू उपचार | These 5 home remedies will keep seasonal illnesses at bay in winter | Winter में मौसमी बीमारियों को दूर भगाये ये 5 घरेलू उपचार</t>
  </si>
  <si>
    <t>LIFESTYLE Lifestyle Winter is a season of joy and celebration but it also brings with it a range of seasonal infections and allergies As temperatures drop our immune systems can weaken leaving us more susceptible to illnesses like colds and flu</t>
  </si>
  <si>
    <t>http://twitter.com/NavbharatTimes/status/1862320702948356359</t>
  </si>
  <si>
    <t>7:50:30 AM</t>
  </si>
  <si>
    <t>Maharashtra Air quality in many parts of Mumbai city is in the moderate category Video from CST</t>
  </si>
  <si>
    <t>http://twitter.com/RAJIVRA45029167/status/1859097672046833743</t>
  </si>
  <si>
    <t>10:23:20 AM</t>
  </si>
  <si>
    <t>The situation due to air pollution is continuously worsening in the countrys capital Delhi This morning ie Wednesday the Air Quality Index AQI crossed 400 while in many areas AQI was recorded at 450 Due to this dangerous level of pollution people are facing difficulty in breathing irritation in the eyes and other health problems The situation regarding air pollution has become very worrying People are now going out of the house wearing masks so that they can avoid pollution</t>
  </si>
  <si>
    <t>https://www.jagran.com/lifestyle/health-how-air-pollution-may-reduce-fertility-know-the-expert-tips-to-protect-yourself-23825858.html</t>
  </si>
  <si>
    <t>6:15:00 PM</t>
  </si>
  <si>
    <t>वायु प्रदूषण की वजह से कम हो सकती है फर्टिलिटी, एक्सपर्ट से जानें कैसे कर सकते हैं इससे बचाव</t>
  </si>
  <si>
    <t>Air pollution can reduce fertility Learn from experts how to prevent it
Increasing levels of air pollution can be harmful to health in many ways Pollution affects not only the lungs but also the reproductive system H</t>
  </si>
  <si>
    <t>http://twitter.com/md56031/status/1851438265733132742</t>
  </si>
  <si>
    <t>7:07:35 AM</t>
  </si>
  <si>
    <t>Its amazing to practice religion your way and then oppose it if someone opposes it And thanks to ji for teaching the true religion Fireworks are not mentioned anywhere in the scriptures There is no direct mention of firecrackers on Diwali in ancient texts or scriptures This tradition is believed to have originated primarily in the 18th and 19th centuries It is said that when gunpowder and fireworks arrived in India they were used to express joy and happiness during celebrations and festivals Since Diwali is a festival of light and joy people began using firecrackers to make it more vibrant and attractive Although Diwali originally focused on lighting lamps performing puja and celebrating with family over time fireworks also became a part of the celebration Up With Added Things Bursting firecrackers on Diwali causes numerous harms affecting individuals society and the environment Here are some of the major harms 1 Air pollution Burning firecrackers releases large amounts of toxic gases such as carbon dioxide sulfur dioxide and nitrous oxide into the atmosphere These gases impair air quality and cause breathing difficulties especially for those already suffering from asthma or other respiratory problems 2 Noise pollution The loud noise of firecrackers causes noise pollution which is especially harmful to children the elderly and animals Excessive noise can also cause mental stress sleep disturbances and hearing problems 3 Health effects Chemicals used in firecrackers such as lead cadmium and mercury are harmful to health Exposure to these can cause respiratory problems skin problems and eye irritation 4 Harm to Nature The waste and chemicals released from firecrackers pollute soil and water which are harmful to plants and animals This pollution also affects soil quality 5 Impact on Animals Dogs cats birds and other animals are greatly affected by the noise of firecrackers Their hearing is superior to that of humans causing them greater fear and mental stress Sometimes incidents of panic and injury have also been reported in animals 6 Fire and Accident Risk Firecrackers also increase the risk of fire and accidents which can lead to loss of life and property For these reasons many people are now emphasizing environmentally friendly and safe ways to celebrate Diwali instead of firecrackers such as decorating with diyas and rangoli which maintains tradition and prevents environmental damage</t>
  </si>
  <si>
    <t>http://twitter.com/1985manviAparna/status/1849278813261513113</t>
  </si>
  <si>
    <t>8:06:41 AM</t>
  </si>
  <si>
    <t>http://twitter.com/Dhiraj3393/status/1888210815188119865</t>
  </si>
  <si>
    <t>6:28:34 PM</t>
  </si>
  <si>
    <t>http://twitter.com/KRISHAN63384992/status/1856352800260669555</t>
  </si>
  <si>
    <t>8:36:11 PM</t>
  </si>
  <si>
    <t>http://twitter.com/Mishhraji/status/1850779350011912307</t>
  </si>
  <si>
    <t>11:29:17 AM</t>
  </si>
  <si>
    <t>CarFree City World Today CarFree City World is an ideology and movement that aims to reduce reliance on vehicles in urban areas and promote more sustainable and clean transportation options The concepts primary focus is on creating livable environmentally friendly and more accessible cities without cars Key Elements 1 Sustainable Transportation Public transport services such as trams buses and metro are promoted to ensure easy and affordable travel Cycling and Walking Cycling and walking are encouraged by creating bicycle lanes and pedestrian paths 2 Improved Air Quality Car emissions are a major cause of air pollution in cities Carfree cities can address this problem improving city air quality 3 Responsible Urban Design Cities are designed to prioritize walking and cycling such as by providing open spaces parks and green areas 4 Social benefits Carfree areas allow people to interact more closely with each other strengthening community ties It also promotes social interaction and mental health Global examples 1 Copenhagen Denmark This city has created bicycle lanes and parking spaces to promote cycling Approximately 62 of people cycle daily 2 Amsterdam Netherlands Amsterdam has reduced the number of cars on its streets and increased bicycle facilities The citys transport system is very effective 3 Paris France Paris has taken steps to make many areas carfree In particular initiatives like Car Free Day in December have improved air quality 4 Berlin Germany Several areas in Berlin have been made carfree where only pedestrians and cyclists are allowed Challenges Public awareness Making people aware of the harms of car use and the benefits of public transportation Adoption of change Changing peoples habits and encouraging them to adopt a carfree lifestyle Infrastructure Creating adequate facilities such as safe bicycle paths expanding public transportation and parking spaces A carfree city world is a positive approach that seeks to protect the environment improve peoples quality of life and make urban life more livable Adopting it will not only solve the problems of urban areas but will also create a more sustainable and healthy lifestyle for future generations</t>
  </si>
  <si>
    <t>https://www.tv9hindi.com/state/delhi-ncr/weather-update-delhi-ncr-air-pollution-aqi-red-zone-when-will-winter-start-stwma-2922605.html</t>
  </si>
  <si>
    <t>7:56:06 AM</t>
  </si>
  <si>
    <t>Delhi air pollution दिवाली के तीन दिन बाद सांसों पर संकट, दिल्ली की हवा में 'जहर', ये 20 इलाके रेड जोन में | Weather update Delhi ncr air pollution aqi red zone when will winter start stwma</t>
  </si>
  <si>
    <t>Delhi air pollution Breathing hazards three days after Diwali Delhis air poisonous 20 areas in the red zone
The air in the national capital Delhi has worsened since Diwali On Sunday morning the AQI in Nehru Nagar was 431 and in Anand Vihar</t>
  </si>
  <si>
    <t>http://twitter.com/kaushendra45365/status/1871791363920204220</t>
  </si>
  <si>
    <t>11:03:32 AM</t>
  </si>
  <si>
    <t>2 Eucalyptus tree pollutes the environment and weakens the life force Neem Peepal Mango and Tulsi are beneficial for our health and the environment is celebrated on 25 December on the call of Sant Shri Asharamji Bapu</t>
  </si>
  <si>
    <t>http://twitter.com/LALITMOHANDAS12/status/1861027597716529548</t>
  </si>
  <si>
    <t>6:12:10 PM</t>
  </si>
  <si>
    <t>http://twitter.com/Priyanka_091/status/1863220279725506955</t>
  </si>
  <si>
    <t>7:25:06 PM</t>
  </si>
  <si>
    <t>Tampering with Nature A Serious Problem Tampering with nature that is human overexploitation of natural resources is severely impacting the ecological balance Whether its deforestation climate change river pollution or destruction of wildlife habitatsthese impact not only nature but also human life Major Causes 1 The mad race for development Excessive exploitation of forests and natural resources for urbanization industrialization and infrastructure construction 2 Pollution Increasing levels of chemicals plastics and industrial waste in rivers soil and air 3 Mining and illegal quarrying Uncontrolled extraction for minerals and other natural resources 4 Overagriculture Uncontrolled use of water and soil leading to land degradation Impacts Climate change Global warming due to excessive greenhouse gas emissions Natural disasters Increased events like floods droughts and cyclones Wildlife crisis Many species are becoming extinct Health problems Pollutionrelated diseases such as asthma and cancer Solutions 1 Reforestation Planting more trees and protecting forests 2 Prudent use of natural resources Conscientious use of water minerals and energy 3 Use of clean energy Adopting renewable sources such as solar wind and hydropower 4 Social awareness Educating and motivating people to protect the environment 5 Governments role Enforcing strict laws and policies Nature gives us life and it is our moral and social responsibility to protect it If we dont act now future generations will pay a heavy price</t>
  </si>
  <si>
    <t>http://twitter.com/Rritesh_Bhartiy/status/1858573958117028135</t>
  </si>
  <si>
    <t>11:42:16 PM</t>
  </si>
  <si>
    <t>https://earlynews24.com/punjab/changing-weather-patterns-in-punjab-and-chandigarh/</t>
  </si>
  <si>
    <t>11:47:28 AM</t>
  </si>
  <si>
    <t>Punjab और चंडीगढ़ में मौसम का बदलता मिजाज, ठंड बढ़ी, प्रदूषण का स्तर चिंता का विषय</t>
  </si>
  <si>
    <t>The weather in Punjab and Chandigarh is constantly changing Today will be a dry day and according to the Meteorological Department this situation is likely to persist for the next seven days Meanwhile due to the activation of a Western Disturbance rain and snowfall are expected in many areas of Himachal Pradesh</t>
  </si>
  <si>
    <t>https://www.amarujala.com/india-news/air-pollution-news-supreme-court-raps-punjab-haryana-over-stubble-burning-2024-10-23</t>
  </si>
  <si>
    <t>12:08:53 PM</t>
  </si>
  <si>
    <t>Air Pollution News: Supreme Court Raps Punjab, Haryana Over Stubble Burning | Sc:'पराली जलाने वालों पर क्यों नहीं हो रही कार्रवाई', वायु प्रदूषण पर सुप्रीम कोर्ट की पंजाब-हरियाणा को फटकार</t>
  </si>
  <si>
    <t>The Supreme Court strongly reprimanded the governments of Punjab and Haryana The court noted that both states failed to take any punitive action against those burning stubble The court stated that if these governments were truly interested in enforcing the law they should have filed at least one prosecution</t>
  </si>
  <si>
    <t>http://twitter.com/DevendriDevi1/status/1849054829236072568</t>
  </si>
  <si>
    <t>5:16:39 PM</t>
  </si>
  <si>
    <t>http://twitter.com/RAVIYAD34258821/status/1794424896975667347</t>
  </si>
  <si>
    <t>11:16:48 PM</t>
  </si>
  <si>
    <t>In view of the scorching heat in Rajasthan the message given by the youth of the state by running the campaign is praiseworthy I support it Do plant a tree Why every tree is important On an average the temperature remains 4 degrees lower in summer under a big tree A tree filters about one lakh square meters of polluted air every year A tree absorbs 20 kg of dust in a year A tree releases 230 liters of oxygen every day A tree near the house</t>
  </si>
  <si>
    <t>https://www.ibc24.in/country/with-the-onset-of-winter-the-air-quality-of-kolkata-and-howrah-deteriorated-2817849.html</t>
  </si>
  <si>
    <t>7:10:01 PM</t>
  </si>
  <si>
    <t>सर्दियों की शुरुआत के साथ ही कोलकाता और हावड़ा की वायु गुणवत्ता खराब हुयी</t>
  </si>
  <si>
    <t>Kolkata Nov 27 PTI Kolkatas air quality remained poor for the second consecutive day on Wednesday due to heavy accumulation of dust particles in the air causing breathing problems for people
A senior official of the West Bengal Pollution Control Board WBPCB</t>
  </si>
  <si>
    <t>http://twitter.com/PaswanChan74090/status/1842839222492987615</t>
  </si>
  <si>
    <t>1:38:03 PM</t>
  </si>
  <si>
    <t>https://zeenews.india.com/hindi/explainer/delhi-ncr-pollution-what-after-grap-4-restrictions-air-quality-emergency-measures/2518852</t>
  </si>
  <si>
    <t>12:02:30 AM</t>
  </si>
  <si>
    <t>ग्रैप-4 के बाद अब आगे क्या? प्रदूषण और बढ़ा तो जान लें कितनी बंदिशें लगा सकती है सरकार</t>
  </si>
  <si>
    <t>What next after Grape4 If pollution increases further find out how many restrictions the government can impose
Grape4 in Delhi It is certain that no matter how much the government tries citizens will have to collectively tackle pollution in DelhiNCR Only strict action against pollution can</t>
  </si>
  <si>
    <t>http://twitter.com/UmarrChoudhry/status/1844563684904915234</t>
  </si>
  <si>
    <t>7:50:27 AM</t>
  </si>
  <si>
    <t>Use of diesel generators at fairs in front of hospitals How appropriate The use of diesel generators at fairs or other mass events in front of hospitals is a sensitive issue requiring both health and safety considerations Diesel generators are typically used to ensure power supply at fairs However their use in front of hospitals raises some significant concerns In this context the following points need to be considered 1 Noise pollution and patient safety Noise generated by diesel generators can be a serious problem especially in front of hospitals This can have a direct impact on patient health Patients in the intensive care unit ICU or those in critical condition require peace and comfort Therefore the noise generated by diesel generators used at fairs can be uncomfortable and harmful to patients The noise can cause stress disrupt sleep and even trigger anxiety in heart patients 2 Air Pollution Diesel generators emit fumes that can cause air pollution potentially reducing air quality near hospitals Increased pollution levels around hospitals can lead to respiratory problems for patients especially those with asthma lung disease or other respiratory conditions Therefore the use of such generators near hospitals should be closely monitored 3 Disruption to Hospital Emergency Services Fairs in front of hospitals can disrupt traffic making it difficult for ambulances and other emergency vehicles to move This problem could be exacerbated if the fairs activities increase due to diesel generators Congestion around hospitals can delay the delivery of urgent medical care to patients potentially leading to lifeanddeath situations 4 Alternative Solutions Diesel generators should be limited to where necessary and ensure they do not impact hospital patients A better option would be to hold the fair at a distance from the hospital or use environmentally friendly energy sources like solar power thereby avoiding noise and air pollution Conclusion The use of a diesel generator in front of the hospital cannot be justified unless it adversely affects the safety and health of patients In such a situation pollution control and maintaining peace are essential in the public interest The local administration and organizers should be sensitive to this issue and adopt alternative solutions to ensure the wellbeing of patients</t>
  </si>
  <si>
    <t>https://www.amarujala.com/india-news/mumbai-rises-to-fog-and-haze-on-sunday-morning-aqi-touches-179-news-in-hindi-2024-11-17</t>
  </si>
  <si>
    <t>6:01:57 AM</t>
  </si>
  <si>
    <t>Mumbai Rises To Fog And Haze On Sunday Morning Aqi Touches 179 News In Hindi | Maharashtra:मुंबई में भी सांसों मंडराया संकट; सुबह छाया घना कोहरा-aqi 200 के करीब, दृश्यता 500 मी. से भी कम</t>
  </si>
  <si>
    <t>A dense fog enveloped Mumbai in Maharashtra on Sunday blanketing the entire city in a thick layer of haze According to the FASAR System of Air Quality Forecasting and Research the air quality index AQI in Mumbai was recorded at 179 at 9 am An AQI of 179</t>
  </si>
  <si>
    <t>http://twitter.com/Vidyarthijha/status/1861634289076445203</t>
  </si>
  <si>
    <t>10:22:56 AM</t>
  </si>
  <si>
    <t>Farjiwal ji you have made this situation for Delhi Delhi A layer of haze shrouds the national capital as the air quality remains in Very Poor category as per the Central Pollution Control Board CPCB Visuals from India Gate</t>
  </si>
  <si>
    <t>http://twitter.com/shiv8jain/status/1904906980155940913</t>
  </si>
  <si>
    <t>8:13:10 PM</t>
  </si>
  <si>
    <t>https://news1india.in/delhi/delhi-pollution-aqi-400-toxic-air-ban-on-firecrackers-delhi-ncr-grap-4-artificial-rain-air-quality-index/206951/</t>
  </si>
  <si>
    <t>8:53:26 AM</t>
  </si>
  <si>
    <t>Delhi pollution: दिल्ली में दमघोंटू हवा-10 इलाकों में AQI 400 के पार, पटाखों की बिक्री पर रोक</t>
  </si>
  <si>
    <t>Delhi pollution Suffocating air in Delhi AQI exceeds 400 in 10 areas sale of firecrackers banned
Pollution in DelhiNCR has reached dangerous levels On Thursday the AQI in many areas exceeded 400 Schools have been closed due to the toxic air and the government</t>
  </si>
  <si>
    <t>http://twitter.com/aajtak/status/1856565017841414164</t>
  </si>
  <si>
    <t>10:39:28 AM</t>
  </si>
  <si>
    <t>Chandigarh residents should be careful during their morning walks as pollution is poisonous in the air The citys air quality index has reached 372 PGIs Professor of Environmental Health explained what people should be aware of</t>
  </si>
  <si>
    <t>http://twitter.com/ashishs59138119/status/1888200773042843840</t>
  </si>
  <si>
    <t>5:48:40 PM</t>
  </si>
  <si>
    <t>https://eisamay.com/nation/delhi-air-quality-level-drops-drastically-foam-covers-yamuna-river/articleshow/114373773.cms</t>
  </si>
  <si>
    <t>4:17:27 PM</t>
  </si>
  <si>
    <t>বায়ুদূষণে দিল্লির 'দমবন্ধ' পরিস্থিতি, যমুনায় বিষাক্ত ফেনা</t>
  </si>
  <si>
    <t>Delhi is plagued by air pollution Toxic foam is seen in the water of the Yamuna A terrible situation has arisen in the capital city Delhiites are practically suffocating before the onset of winter According to the Central Pollution Control Board smog levels were seen in Delhi on Saturday morning B</t>
  </si>
  <si>
    <t>http://twitter.com/vipulv06/status/1888262660644577598</t>
  </si>
  <si>
    <t>9:54:35 PM</t>
  </si>
  <si>
    <t>http://twitter.com/pk_bishnoi329/status/1893252025502044464</t>
  </si>
  <si>
    <t>4:20:32 PM</t>
  </si>
  <si>
    <t>http://twitter.com/HarishRaghu1981/status/1866121281122218153</t>
  </si>
  <si>
    <t>7:32:38 PM</t>
  </si>
  <si>
    <t>What Allahabad High Court Judge Yadav said about the Kathmullas is 100 correct The Kathmullas have to some extent polluted the countrys air Disregarding the nations interests the Kathmullas are always bent on inciting violence Allahabad HC Judge Says India Will Function as Per Majority Wishes Kathmullas incite Public and Nations Interest</t>
  </si>
  <si>
    <t>https://indias.news/after-checking-delhi-pollution-aqi-people-going-out-for-morning-walk-have-problem-of-sore-throat/</t>
  </si>
  <si>
    <t>11:48:15 AM</t>
  </si>
  <si>
    <t>दिल्ली प्रदूषण : एक्यूआई चेक करके सुबह सैर पर निकल रहे लोग, गले में खराश की समस्या</t>
  </si>
  <si>
    <t>New Delhi November 3 The air in the national capital New Delhi is becoming increasingly polluted due to pollution People are facing difficulties venturing outside their homes Sanjay a man out for a morning walk on Sunday spoke exclusively with us
Delhis rising pollution</t>
  </si>
  <si>
    <t>http://twitter.com/ansari228/status/1793178884118376707</t>
  </si>
  <si>
    <t>12:45:36 PM</t>
  </si>
  <si>
    <t>http://twitter.com/prakash002929/status/1891778349539713330</t>
  </si>
  <si>
    <t>2:44:40 PM</t>
  </si>
  <si>
    <t>Thank you for taking the time to make this detailed video on Jojri Even breathing has become like inviting death The toxic water of the Jojri River in Jodhpur is taking a toll on peoples lives The industrial waste and chemicals flowing into this river have even polluted the air The situation is so bad that villagers are having trouble breathing</t>
  </si>
  <si>
    <t>https://www.aplatestnews.com/usnewsvideo.php?idx=delhi-air-pollution--RLX-2024-10-19&amp;vidtype=10</t>
  </si>
  <si>
    <t>1:05:54 PM</t>
  </si>
  <si>
    <t>Delhi Air Pollution: दिनों दिन जहरीली हो रही हवा, जानिए आम लोगों को क्या दिक्कतें हो रही हैं</t>
  </si>
  <si>
    <t>Published Date 20241019 093554 Category News 1107173
Title Delhi Air Pollution The air is becoming more toxic day by day find out what problems the common people are facing
Delhi Air Pollution The air is becoming more toxic day by day find out what problems the common people are facing</t>
  </si>
  <si>
    <t>http://twitter.com/Rahulku90198558/status/1858440260654370948</t>
  </si>
  <si>
    <t>2:51:00 PM</t>
  </si>
  <si>
    <t>http://twitter.com/UCANTSE99748113/status/1888499389427253288</t>
  </si>
  <si>
    <t>1:35:15 PM</t>
  </si>
  <si>
    <t>http://twitter.com/MahiDJi2Boss22/status/1856602130603295132</t>
  </si>
  <si>
    <t>1:06:56 PM</t>
  </si>
  <si>
    <t>Till yesterday this same infidel was telling the benefits of bursting firecrackers Amid rising pollution in Delhi BJP leader Shehzad Poonawala wore a gas mask He said Delhi has become a gas chamber Gas Mask Air Pollution Smog</t>
  </si>
  <si>
    <t>http://twitter.com/JBhagatmat57228/status/1848725098049818686</t>
  </si>
  <si>
    <t>7:26:25 PM</t>
  </si>
  <si>
    <t>http://twitter.com/prayagrajdialog/status/1888583965642231965</t>
  </si>
  <si>
    <t>7:11:20 PM</t>
  </si>
  <si>
    <t>http://twitter.com/NareshGhosh20/status/1858845840376311896</t>
  </si>
  <si>
    <t>5:42:38 PM</t>
  </si>
  <si>
    <t>The whole of North India is grappling with severe air pollution but no action is being taken by the central government and the Saheb is roaming in Nigeria Severe air pollution in whole of North India but no action is being taken by the central government and the Saheb is roaming in Nigeria</t>
  </si>
  <si>
    <t>https://www.yashbharat.com/if-you-also-want-to-keep-your-lungs-healthy-then-adopt-these-good-habits-from-today-itself/</t>
  </si>
  <si>
    <t>7:05:24 PM</t>
  </si>
  <si>
    <t>अगर आप भी फेफड़ों को हेल्दी रखना चाहती है तो आज ही से अपनाएं ये अच्छी आदतें</t>
  </si>
  <si>
    <t>1 Use an Air Purifier
An air purifier is essential for maintaining ventilation and preventing pollutants in the home It also helps relieve indoor gases and removes dust and airborne particles Using an air purifier</t>
  </si>
  <si>
    <t>http://twitter.com/63Hemraj/status/1858848214557786183</t>
  </si>
  <si>
    <t>5:52:04 PM</t>
  </si>
  <si>
    <t>Delhi Air Pollution The situation in the countrys capital Delhi is becoming extremely serious day by day due to air pollution In such a situation the situation has worsened due to smog The AQI level in most areas of Delhi is around 700 While in Jahangirpuri and Alipur too the AQI is crossing 1000</t>
  </si>
  <si>
    <t>https://www.aajtak.in/india/news/story/pollution-delhi-ncr-aqi-severe-condition-before-diwali-the-situation-may-worsen-due-to-stubble-burning-and-fire-crackers-air-pollution-updates-ralbs-rptc-2082785-2024-10-28</t>
  </si>
  <si>
    <t>7:24:10 AM</t>
  </si>
  <si>
    <t>दिवाली से पहले ही दिल्ली में प्रदूषण की स्थिति 'गंभीर', पराली-पटाखों के कारण और बिगड़ेगा हाल!</t>
  </si>
  <si>
    <t>Air pollution levels in DelhiNCR are rising Delhiites may face a worrying air quality situation in the coming week Forecasts indicate that from October 28 to October 30 2024 Delhis air quality will</t>
  </si>
  <si>
    <t>http://twitter.com/wrwre/status/1869643798621671724</t>
  </si>
  <si>
    <t>12:49:52 PM</t>
  </si>
  <si>
    <t>Sir if you tweet at 1123 pm then which parent or school administration will read it All private schools are open while most of them have full resources for online teaching You should have written directly but by writing online or offline hybrid you have created confusion To address severe air pollution under StageIV of the Graded Response Action Plan GRAP Higher Education Institutions in Haryana Gurugram district are directed to adopt a hybrid mode of classes physical online till 21st December 2024 1 Studentsguardians can opt for online classes where feasible 2 Action aligns with the Commission for Air Quality Managements CAQM directive to mitigate health risks due to rising AQI levels 3 Institutions are urged to implement additional emergency measures to protect students and staff</t>
  </si>
  <si>
    <t>http://twitter.com/UnMeSH_95/status/1845693910720393559</t>
  </si>
  <si>
    <t>10:41:34 AM</t>
  </si>
  <si>
    <t>Pollution Index news released by Central Pollution Control Board On which festivals does our social media prominently publish such news Is this news published on all festivals Or are some special festivals being targeted Please give your views in the comment box all friends should express only positive thoughts do not make negative comments that spoil mutual brotherhood Delhis air quality turns poor after Dussehra improvement expected Delhis air quality deteriorated to poor category on Sunday a day after Dussehra in view of which the Centre decided to closely monitor the situation before taking antiair pollution measures under the first phase of the Graded Response Action Plan GRAP On Saturday during the Dussehra celebrations effigies of Ravana his brother Kumbhakarna and son Meghnad made of firecrackers were burnt in open grounds across the national capital According to the Air Quality Index AQI bulletin released by the Central Pollution Control Board at 4 pm Delhis 24hour average AQI reached 224 on Sunday According to a statement the Commission for Air Quality CAQM subcommittee reviewed the current air quality and weather forecast with the India Meteorological Department IMD and the Indian Institute of Tropical Meteorology IITM The IMDIITM forecast also said that the air quality will improve to the moderate category The CAQM subcommittee is responsible for the implementation of GRAP an emergency action plan to control air pollution in the DelhiNCR region during winter An AQI between zero and 50 is considered good 51 and 100 satisfactory 101 and 200 moderate 201 and 300 poor 301 and 400 very poor and 401 and 500 severe The first phase of GRAP mandates strict compliance with Supreme Court and National Green Tribunal orders for phasing out old diesel and petrol vehicles The plan also mandates a complete ban on the use of coal and wood in eateries restaurants and hotels once the AQI crosses 200</t>
  </si>
  <si>
    <t>http://twitter.com/JayasawalVishnu/status/1794412813492084986</t>
  </si>
  <si>
    <t>10:28:47 PM</t>
  </si>
  <si>
    <t>http://twitter.com/AdmiJagruk/status/1850742974738522549</t>
  </si>
  <si>
    <t>9:04:44 AM</t>
  </si>
  <si>
    <t>He is saying the right thing you idiotdoesnt air pollution happen</t>
  </si>
  <si>
    <t>https://newstrack.com/tourism/delhi-polluted-river-yamuna-history-water-pollution-rate-delhi-yamuna-nadi-ka-itihas-in-hindi-497377</t>
  </si>
  <si>
    <t>6:11:08 PM</t>
  </si>
  <si>
    <t>Delhi Polluted River Yamuna History in Hindi | Delhi Yamuna Water Pollution Rate | Delhi Yamuna Nadi Ka Itihas in Hindi | News Track Hindi News | Latest Update Samachar | Delhi Yamuna Nadi History: यमुनोत्री से दिल्ली तक यमुना का बदहाल सफर</t>
  </si>
  <si>
    <t>Delhis Polluted River Yamuna Story Indias rivers have been the cornerstone of our civilization for centuries not only holding religious and cultural significance but also serving our needs as lifegiving water sources One such major river is this</t>
  </si>
  <si>
    <t>http://twitter.com/mukesh_kr_2000/status/1833810581083582900</t>
  </si>
  <si>
    <t>3:41:27 PM</t>
  </si>
  <si>
    <t>http://twitter.com/PreetiP25275467/status/1840314734689636552</t>
  </si>
  <si>
    <t>2:26:38 PM</t>
  </si>
  <si>
    <t>Jaigurudev dont be ashamed say it with pride free_vegetarians In future if the air gets polluted it will become difficult to breathe then people will be forced to give up meat fish eggs and intoxicants</t>
  </si>
  <si>
    <t>https://www.naidunia.com/chhattisgarh/raipur-cg-weather-update-monsoon-will-reach-bastar-on-june-8-raipur-on-june11-8320055</t>
  </si>
  <si>
    <t>9:59:35 PM</t>
  </si>
  <si>
    <t>CG Weather Update: बस्तर में आठ, रायपुर में 11 जून को पहुंचेगा मानसून</t>
  </si>
  <si>
    <t>CG Weather Update Monsoon to arrive in Bastar on June 8th Raipur on June 11th
The monsoon will reach southern Chhattisgarh in the next four to five days An upper air cyclonic circulation extends up to 15 km above eastern Uttar Pradesh Under its influence on Tuesday</t>
  </si>
  <si>
    <t>http://twitter.com/Maha_Panchayat/status/1857305658564981084</t>
  </si>
  <si>
    <t>11:42:30 AM</t>
  </si>
  <si>
    <t>Nowadays air pollution has increased in Delhi NCR Gurgaon and Noida please issue orders to schools to conduct online classes It is very important to protect children from this dangerous polluted air</t>
  </si>
  <si>
    <t>http://twitter.com/ranjayv521/status/1862702995810464029</t>
  </si>
  <si>
    <t>9:09:36 AM</t>
  </si>
  <si>
    <t>http://twitter.com/proud_indian01/status/1865296978462073144</t>
  </si>
  <si>
    <t>12:57:09 PM</t>
  </si>
  <si>
    <t>MCD is in the hands of AAP then why are the roads of Delhi in such a bad condition Why is clean drinking water not available Why is the air polluted and flooded during the rainy season How many of the promises made during the MCD elections have been fulfilled Mountains of garbage remain as they were nothing has been done on all these issues now they are asking for votes on the issue of security</t>
  </si>
  <si>
    <t>https://pakkatelugu.com/special-article/air-pollution-causes-deaths-in-india-top-10-cities/</t>
  </si>
  <si>
    <t>2:14:04 PM</t>
  </si>
  <si>
    <t>Air Pollution: కాలుష్యంలో కూరుకుపోతున్న భారత్.. లాన్సెట్ నివేదికలో సంచలన నిజాలు</t>
  </si>
  <si>
    <t>India is reeling under the brunt of pollution A report published in the Lancet a leading medical research journal estimates that 115 percent of deaths in the countrys capital Delhi each year may be due to air pollution A total of 10 cities in India including Ahmedabad Chennai</t>
  </si>
  <si>
    <t>https://www.specialcoveragenews.in/top-stories/delhi-pollution-delhis-pollution-reached-record-levels-no-relief-expected-1227118</t>
  </si>
  <si>
    <t>9:24:34 PM</t>
  </si>
  <si>
    <t>Delhi Pollution: रिकॉर्ड स्तर पर पहुंच दिल्ली का प्रदूषण, अभी नहीं राहत की उम्मीद</t>
  </si>
  <si>
    <t>Delhi Air Pollution Delhis air remains toxic The capitals skies are shrouded in haze and theres no hope of relief for the next few days Delhis air has become even more polluted since Diwali Currently the air quality of DelhiNCR</t>
  </si>
  <si>
    <t>http://twitter.com/LahriSunil/status/1809426614523949548</t>
  </si>
  <si>
    <t>8:48:17 AM</t>
  </si>
  <si>
    <t>Celebrating the victory of the World Cup is a very good thing but polluting roads and atmosphere is a bad thing</t>
  </si>
  <si>
    <t>http://twitter.com/Singh192330/status/1858571458290593894</t>
  </si>
  <si>
    <t>11:32:20 PM</t>
  </si>
  <si>
    <t>https://hindi.mid-day.com/mumbai/mumbai-news/article/mumbai-weather-update-morning-fog-and-aqi-at-141-signal-seasonal-change-7180</t>
  </si>
  <si>
    <t>11:38:33 AM</t>
  </si>
  <si>
    <t>मुंबई मौसम अपडेट: सुबह कोहरा और AQI 141, मौसमी बदलाव का संकेत</t>
  </si>
  <si>
    <t>Mumbai Weather Update The India Meteorological Department IMD has forecast fog and haze in Mumbai this week as the winter season has begun
IMD forecasts fog and haze in Mumbai as temperatures and humidity levels remain low during the winter season</t>
  </si>
  <si>
    <t>https://www.bhaskarhindi.com/other/news-1080572</t>
  </si>
  <si>
    <t>8:19:07 PM</t>
  </si>
  <si>
    <t>राष्ट्रीय: धुंध की चादर में लिपटी दिल्ली, प्रदूषण बढ़ने से लोगों को हो रही परेशानी</t>
  </si>
  <si>
    <t>The national capital Delhi has been hit by cold weather Mornings and evenings are beginning to feel chilly Meanwhile the effects of smog are also visible in the national capital Pollution has significantly reduced visibility
Fog was visible in many areas of Delhi on Sunday</t>
  </si>
  <si>
    <t>https://allinonenewslateste.blogspot.com/2024/12/blog-post_5.html</t>
  </si>
  <si>
    <t>10:46:10 PM</t>
  </si>
  <si>
    <t>हरियाणा के किसानों के लिए बर्षा बनी वरदान ÷</t>
  </si>
  <si>
    <t>http://twitter.com/deepakraghav012/status/1853692875877360110</t>
  </si>
  <si>
    <t>12:26:36 PM</t>
  </si>
  <si>
    <t>Indias environment is full of diversity Its mountains rivers forests deserts and coastlines all combine to create a unique biodiversity Indias geographical location and climate support a diverse range of plants and wildlife From the cool peaks of the Himalayas to the hot deserts of Rajasthan and the lush rainforests of Kerala Indias environment is unique in the world However rapid urbanization industrialization and deforestation are posing serious threats to Indias environment Problems like air and water pollution soil erosion and climate change have become a growing concern The government and society must work together to protect the environment Small steps like tree planting waste management and water conservation can play a major role in saving the environment Therefore we must be vigilant in protecting our natural resources and adopt sustainable lifestyles so that future generations can inherit a healthy and green India Indias geographical position and climate provide shelter to various species of flora and fauna From the cold peaks of the Himalayas to the hot deserts of Rajasthan and the lush rainforests of Kerala Indias environment is unmatched in the world However rapid urbanization industrialization and deforestation pose serious threats to Indias environment Problems like air and water pollution soil erosion and climate change have become major concerns The government and society must work together to protect the environment Small steps like tree plantation waste management and water conservation can play a significant role in saving our environment Therefore we must be vigilant in protecting our natural resources and adopt a sustainable lifestyle so that future generations can inherit a healthy and green India</t>
  </si>
  <si>
    <t>http://twitter.com/Ramveer793456/status/1893274115349385281</t>
  </si>
  <si>
    <t>5:48:19 PM</t>
  </si>
  <si>
    <t>https://www.livehindustan.com/weather/delhi-me-aaj-ka-mausam-23-october-2024-delhi-aqi-today-and-weather-forecast-imd-rain-alert-update-in-hindi-201729647005714.html</t>
  </si>
  <si>
    <t>7:00:05 AM</t>
  </si>
  <si>
    <t>दिल्ली 23 October 2024 का वेदर और AQI: न्यूनतम तापमान 22.05°C, जानें कैसा रहेगा शहर में आज का मौसम</t>
  </si>
  <si>
    <t>Weather News Todays Weather in Delhi October 23 2024 Delhi AQI Today and Weather Forecast IMD Rain Alert Update in Hindi
Delhi Weather and AQI for October 23 2024 Minimum Temperature 2205C Find Out What the Citys Weather Will Be Like Today
Delhi Weather October 23 2024</t>
  </si>
  <si>
    <t>http://twitter.com/Nakharamate/status/1904957780097663022</t>
  </si>
  <si>
    <t>11:35:01 PM</t>
  </si>
  <si>
    <t>http://twitter.com/RajeshKuma15664/status/1854374751642230844</t>
  </si>
  <si>
    <t>9:36:08 AM</t>
  </si>
  <si>
    <t>Shrikrishnaaya Vasudevaaya Haraya Paramatmane Pranat Kleshanashaya Govindaaya Namo Namah Plant trees and save the air from pollution Even if you eat sugar in the dark your mouth is sweet</t>
  </si>
  <si>
    <t>https://www.byoviral.com/%e0%a4%97%e0%a5%8d%e0%a4%b0%e0%a5%80%e0%a4%a8%e0%a4%b5%e0%a4%be%e0%a4%b6%e0%a4%bf%e0%a4%82%e0%a4%97-%e0%a4%aa%e0%a5%8d%e0%a4%b0%e0%a4%a4%e0%a4%bf%e0%a4%ac%e0%a4%82%e0%a4%a7-%e0%a4%95%e0%a5%87/</t>
  </si>
  <si>
    <t>9:53:23 PM</t>
  </si>
  <si>
    <t>ग्रीनवाशिंग प्रतिबंध के मामले में टोरंटो और मॉन्ट्रियल सबसे आगे हैं</t>
  </si>
  <si>
    <t>Following last weeks decision by the Toronto Transit Commission TTC to ban misleading fossil fuel advertisements the City of Torontos infrastructure committee allowed a similar proposal on Friday The policy which goes before City Council on October 9</t>
  </si>
  <si>
    <t>https://samacharnama.com/lifestyle/fitness/if-you-want-to-reduce-the-effect-of-pollution-then-drink/cid15814147.htm</t>
  </si>
  <si>
    <t>8:10:22 AM</t>
  </si>
  <si>
    <t>अगर प्रदूषण के असर को करना है कम तो आज से रोज़ाना पीयें यह खास ड्रिंक्स,मिलेंगे ज़बरदस्त फायदे</t>
  </si>
  <si>
    <t>Pollution is steadily increasing in many places including Delhi Due to the toxic air several restrictions have been implemented in DelhiNCR Its crucial to take care of your health amid this pollution This air can cause respiratory problems heart problems and even oxygen</t>
  </si>
  <si>
    <t>http://twitter.com/princechhawari1/status/1859156483809693823</t>
  </si>
  <si>
    <t>2:17:01 PM</t>
  </si>
  <si>
    <t>https://www.tv9hindi.com/india/delhi-pollution-arvind-kejriwal-bjp-spokesperson-yamuna-dirty-liquor-scams-2911202.html</t>
  </si>
  <si>
    <t>11:08:54 AM</t>
  </si>
  <si>
    <t>2015 से कह रहे, लेकिन केजरीवाल ने अब तक नहीं लगाई यमुना में डुबकी, दिल्ली प्रदूषण को लेकर BJP हमलावर | Delhi pollution, arvind kejriwal, bjp spokesperson yamuna dirty liquor scams</t>
  </si>
  <si>
    <t>Theyve been saying this since 2015 but Kejriwal hasnt taken a dip in the Yamuna yet BJP attacks Delhi pollution
BJP spokesperson Pradeep Bhandari lashed out at AAP supremo Arvind Kejriwal over the continuously deteriorating air quality in Delhi He said</t>
  </si>
  <si>
    <t>http://twitter.com/AarzooRedhu/status/1862114432970567921</t>
  </si>
  <si>
    <t>6:10:51 PM</t>
  </si>
  <si>
    <t>https://marathi.oneindia.com/india/delhi-air-pollution-at-dangerous-levels-all-schools-except-10th-12th-closed-011241.html</t>
  </si>
  <si>
    <t>8:21:51 AM</t>
  </si>
  <si>
    <t>Delhi Air pollution at dangerous levels all schools except 10th-12th closed</t>
  </si>
  <si>
    <t>Delhi Schools Air pollution levels in Delhi reach dangerous levels all schools except 10th12th closed
Published Monday November 18 2024 821 IST
Delhi Air Pollution The air pollution level AQI in Delhi has reached dangerous levels In view of this Delhis main</t>
  </si>
  <si>
    <t>http://twitter.com/Tap2crack/status/1861741007919894724</t>
  </si>
  <si>
    <t>5:27:00 PM</t>
  </si>
  <si>
    <t>AIR POLLUTION kills 42 lakh people every year</t>
  </si>
  <si>
    <t>http://twitter.com/MAYANKks6/status/1893555711495319703</t>
  </si>
  <si>
    <t>12:27:16 PM</t>
  </si>
  <si>
    <t>http://twitter.com/SharwanKumarBi7/status/1846510199873454472</t>
  </si>
  <si>
    <t>4:45:12 PM</t>
  </si>
  <si>
    <t>A scared Muslim just spreading peace in front of Hindu Mandirs But intolerant Hindus protested against it Madam Sahiba which area is this Muslim area or secular area Hindus make this truth of Bahraich viral Look carefully first the Jihadis snatched the saffron flag and tore it then threw stones at the Durga procession After this the atmosphere in Bahraich deteriorated Show the world and Muslim area Madam who is the real rioter</t>
  </si>
  <si>
    <t>https://www.livehindustan.com/bihar/jamui/story-64-scouts-and-guides-undergo-training-in-jhajha-education-program-201733599536134.html</t>
  </si>
  <si>
    <t>12:55:41 AM</t>
  </si>
  <si>
    <t>64 स्काउट और गाइड को दिया जा रहा है प्रशिक्षण</t>
  </si>
  <si>
    <t>64 Scouts and Guides are being trained 64 Scouts and Guides are being trained
Training is being provided under a program under the Education Department
Photo 02
Introduction Students receiving Scout and Guide training in Khaira
Jamui City Representative</t>
  </si>
  <si>
    <t>https://www.aajtak.in/rajasthan/story/pollution-level-increased-gas-chamber-alwar-rajasthan-lclar-strc-2099410-2024-11-18</t>
  </si>
  <si>
    <t>5:20:21 PM</t>
  </si>
  <si>
    <t>अलवर में प्रदूषण बना खतरा, सांस लेना हुआ मुश्किल, डॉक्टरों ने लोगों को सावधानी बरतने की दी सलाह</t>
  </si>
  <si>
    <t>Alwar and its surrounding areas are grappling with everincreasing pollution Bhiwadi recorded an air quality index AQI of 448 on Monday morning after reaching 500 the previous night Pollution levels are also dangerous in Alwar with an AQI of over 300</t>
  </si>
  <si>
    <t>http://twitter.com/realvitavil/status/1888498749493715080</t>
  </si>
  <si>
    <t>1:32:43 PM</t>
  </si>
  <si>
    <t>https://spokenin.blogspot.com/2024/06/think-up-english-practice.html</t>
  </si>
  <si>
    <t>3:26:00 PM</t>
  </si>
  <si>
    <t>English education: think up " English practice "</t>
  </si>
  <si>
    <t>Think Up Creative Solutions
Think Up Strategy Elevates EnglishHindi Education Fostering Creativity and Innovation
The Think Up strategy in EnglishHindi education encourages students to generate ideas and solutions boosting creativity and cr</t>
  </si>
  <si>
    <t>http://twitter.com/rc_pandey/status/1856178640079171584</t>
  </si>
  <si>
    <t>9:04:08 AM</t>
  </si>
  <si>
    <t>https://www.patrika.com/lucknow-news/up-news-up-launches-first-double-decker-electric-bus-in-lucknow-major-step-towards-pollution-control-and-improved-urban-transport-19136133</t>
  </si>
  <si>
    <t>8:00:32 AM</t>
  </si>
  <si>
    <t>UP News: UP में डबल डेकर इलेक्ट्रिक बस सेवा का शानदार आगाज़ – प्रदूषण कम करने और यातायात सुधार की दिशा में बड़ा कदम | UP News: UP Launches First Double-Decker Electric Bus in Lucknow: Major Step Towards Pollution Control and Improved Urban Transport</t>
  </si>
  <si>
    <t>UP News Doubledecker electric bus service launches in UP a major step towards reducing pollution and improving traffic
UP News Expressing his happiness via social media the Chief Minister said Hearty congratulations to the women and the Aakanksha Committee and the Urban Development</t>
  </si>
  <si>
    <t>http://twitter.com/SuneelPandey_/status/1850739441347743749</t>
  </si>
  <si>
    <t>8:50:42 AM</t>
  </si>
  <si>
    <t>http://twitter.com/RitikSe7962967/status/1851503642269954494</t>
  </si>
  <si>
    <t>11:27:22 AM</t>
  </si>
  <si>
    <t>http://twitter.com/shivamsinghme/status/1904949196668780544</t>
  </si>
  <si>
    <t>11:00:55 PM</t>
  </si>
  <si>
    <t>http://twitter.com/Parveen51842273/status/1851867685274955907</t>
  </si>
  <si>
    <t>Delhis useless plundering fraud AAP government has committed the grave sin of leaving the elderly people of Delhi who have fallen ill due to Delhis polluted air and water to die slowly by depriving them of the Ayushman Bharat Health Scheme The people of Delhi will oust AAP in the elections for the respect of their elders</t>
  </si>
  <si>
    <t>http://twitter.com/Hariprakas19836/status/1861065577126887923</t>
  </si>
  <si>
    <t>8:43:05 PM</t>
  </si>
  <si>
    <t>http://twitter.com/iabhishek_meena/status/1888446081312416104</t>
  </si>
  <si>
    <t>10:03:26 AM</t>
  </si>
  <si>
    <t>https://newsindialive.in/night-skin-care-apply-effective-face-pack-made-of-rice-and-turmeric-before-sleeping-get-spotless-and-glowing-skin-in-the-morning/</t>
  </si>
  <si>
    <t>9:17:18 PM</t>
  </si>
  <si>
    <t>https://indias.news/weather-patterns-will-change-in-maharashtra-meteorological-department-issues-yellow-alert/</t>
  </si>
  <si>
    <t>2:03:39 PM</t>
  </si>
  <si>
    <t>Mumbai December 24 The India Meteorological Department has issued a yellow alert for parts of Maharashtra The IMD has issued a warning for the next three days
Sunil Kamble speaking to said that the current weather is normal and seasonal Currently</t>
  </si>
  <si>
    <t>http://twitter.com/glbamaniya/status/1839307528263577628</t>
  </si>
  <si>
    <t>7:44:22 PM</t>
  </si>
  <si>
    <t>http://twitter.com/Rahulbbe/status/1867434362779906457</t>
  </si>
  <si>
    <t>Stop creating false fears for those who werent afraid of Aurangzeb If that time ever comes nothing will happen to Sanatanis who follow scriptural norms Those who interpret and practice religion based on the wind should consider it their own Gurudevs graceful remarks to the people of Pune are available December 1720</t>
  </si>
  <si>
    <t>http://twitter.com/BJYM4NorthWesDL/status/1868897781429289174</t>
  </si>
  <si>
    <t>11:25:28 AM</t>
  </si>
  <si>
    <t>People of East Delhi Lok Sabha constituency are falling ill due to breathing polluted air and this heartless Natwarlal government is only focused on blaming the central government and other states When will the Delhi government pay attention to the suffering of the people</t>
  </si>
  <si>
    <t>https://tricitytoday.com/noida/air-quality-in-noida-and-greater-noida-improved-due-to-rain-air-pollution-decreased-people-got-relief-65567.html</t>
  </si>
  <si>
    <t>7:23:57 AM</t>
  </si>
  <si>
    <t>एनसीआर में 70 दिन बाद AQI ग्रीन जोन में : नोएडा और ग्रेटर नोएडा के वायु प्रदूषण में बारिश से कमी, लोगों को मिली राहत</t>
  </si>
  <si>
    <t>Noida News The air quality in Noida and Greater Noida has been poor for quite some time People were having trouble breathing However the change in weather and rain on Sunday improved the air quality here On Monday the air quality index of both cities</t>
  </si>
  <si>
    <t>http://twitter.com/piyusharya14/status/1858457876932473054</t>
  </si>
  <si>
    <t>4:01:00 PM</t>
  </si>
  <si>
    <t>http://twitter.com/Mitesh10636868/status/1850413763008032818</t>
  </si>
  <si>
    <t>11:16:34 AM</t>
  </si>
  <si>
    <t>https://www.aajtak.in/india/delhi/story/delhi-became-the-most-polluted-city-in-the-country-according-to-crea-report-delhi-ncr-air-pollution-aqi-sslbs-dskc-2089578-2024-11-06</t>
  </si>
  <si>
    <t>12:19:24 PM</t>
  </si>
  <si>
    <t>दिल्ली बना देश का सबसे प्रदूषित शहर! CREA की रिपोर्ट में हुआ खुलासा, NCR के कई हिस्सों में गंभीर श्रेणी में पहुंचा AQI | Delhi became the most polluted city in the country according to CREA report delhi ncr air pollution aqi sslbs</t>
  </si>
  <si>
    <t>Pollution levels in Delhi have increased significantly since Diwali This is causing many health problems for Delhi residents According to a report Delhi was the most polluted city in India in October with an average PM 25 concentration of 111 micrograms</t>
  </si>
  <si>
    <t>https://dainiksatik5.wordpress.com/2024/11/14/delhi_hua_zehrila/</t>
  </si>
  <si>
    <t>6:45:12 AM</t>
  </si>
  <si>
    <t>उत्तर भारत में धुंध की चादर, वायु गुणवत्ता ‘गंभीर’ स्तर पर पहुंची</t>
  </si>
  <si>
    <t>The haze usually makes its appearance around Diwali reaches its full extent by the end of December and persists throughout January
Satellite images show that the haze blanket extends across almost all of North India
This year the states of North India</t>
  </si>
  <si>
    <t>https://hindi.news18.com/news/dharm/holika-dahan-2025-cow-dung-rituals-gobar-ke-balle-kyun-jalaye-jate-hain-local18-9078054.html</t>
  </si>
  <si>
    <t>12:26:31 PM</t>
  </si>
  <si>
    <t>होलिका दहन पर क्यों जलाए जाते हैं गोबर के बल्ले? महिलाओं के नजर उतारने के पीछे छिपा है गहरा रहस्य!</t>
  </si>
  <si>
    <t>Why are cowdung balls burned on Holika Dahan Theres a deep secret behind womens ritual of warding off the evil eye
March 05 2025 1226 IST
Holika Dahan Rituals Why are cowdung balls burned on Holi Why do women offer them to Holika to ward off the evil eye from their families</t>
  </si>
  <si>
    <t>https://www.tv9hindi.com/science/how-dangerous-is-carbon-monoxide-gas-which-took-lives-of-11-indians-in-georgia-3002441.html</t>
  </si>
  <si>
    <t>11:01:52 PM</t>
  </si>
  <si>
    <t>कितनी खतरनाक होती है कार्बन मोनोऑक्साइड गैस? जिसने जॉर्जिया में ले ली 11 भारतीयों की जान</t>
  </si>
  <si>
    <t>How dangerous is carbon monoxide gas It claimed the lives of 11 Indians in Georgia
Eleven Indian citizens died in Gudauri Georgia Carbon monoxide gas was the cause of their deaths This gas cannot be seen smelled or</t>
  </si>
  <si>
    <t>http://twitter.com/cotan6926424/status/1888277067630084551</t>
  </si>
  <si>
    <t>10:51:50 PM</t>
  </si>
  <si>
    <t>https://indianews.in/delhi/delhi-weather-today-increasing-cold-in-delhi-feeling-of-cold-in-the-morning-and-evening-days-are-still-hot/</t>
  </si>
  <si>
    <t>9:10:38 AM</t>
  </si>
  <si>
    <t>Delhi Weather Today: दिल्ली में बढ़ती ठंडक, सुबह-शाम सर्दी का एहसास, दिन अब भी गर्म</t>
  </si>
  <si>
    <t>India News Delhi Weather Today The weather in Delhi is changing rapidly A slight chill is beginning to be felt in the morning and evening while the afternoon remains hot According to the Meteorological Department temperatures will drop further next week especially below 11 degrees</t>
  </si>
  <si>
    <t>http://twitter.com/VishalK91634242/status/1864951386854613167</t>
  </si>
  <si>
    <t>2:03:54 PM</t>
  </si>
  <si>
    <t>http://twitter.com/PrashantUparwa1/status/1851406328658608144</t>
  </si>
  <si>
    <t>5:00:40 AM</t>
  </si>
  <si>
    <t>Firecrackers can cause cancer Cadmium and lead can cause serious and lifethreatening diseases like cancer Furthermore the smoke from firecrackers can not only cause respiratory problems but also increase the risk of anemia and cancer which are not usually caused by air pollution</t>
  </si>
  <si>
    <t>https://dainiknavajyoti.com/article/76734/the-climate-of-the-state-is-harmful-for-the-body</t>
  </si>
  <si>
    <t>12:33:53 PM</t>
  </si>
  <si>
    <t>शरीर के लिए नुकसानदेह राज्य की आबोहवा, जाने एक्यूआई अधिक रहने से शरीर पर क्या होता है नुकसान</t>
  </si>
  <si>
    <t>Jaipur Air pollution in the state has caused the states climate to remain polluted There isnt a single city in the state with a suitable AQI according to the prescribed standards The AQI remains high in most cities The Central Pollution Control Board of the central government</t>
  </si>
  <si>
    <t>http://twitter.com/onlymanjo/status/1858507844028620816</t>
  </si>
  <si>
    <t>7:19:34 PM</t>
  </si>
  <si>
    <t>http://twitter.com/enjoyajeet/status/1892276025540624396</t>
  </si>
  <si>
    <t>11:42:15 PM</t>
  </si>
  <si>
    <t>Our country has its own priorities problems and its own solutions Air quality will definitely improve in the future Your countrys standards cannot be applied uniformly everywhere in any way America is exploiting nature the most what about climate change I replied with this comment and he hid it and blocked me Air quality in Haridwar right now is PM 36 gm which is equal to smoking 16 cigarettes a day This raises risks of heart disease by 4050 lung cancer by 3x Chronic Obstructive Pulmonary Disease and early death 57 years lost</t>
  </si>
  <si>
    <t>http://twitter.com/Erdksingh1985/status/1855593587016085884</t>
  </si>
  <si>
    <t>6:19:21 PM</t>
  </si>
  <si>
    <t>http://twitter.com/Dixit_Nagendraa/status/1888199552701763732</t>
  </si>
  <si>
    <t>5:43:49 PM</t>
  </si>
  <si>
    <t>http://twitter.com/shashi_pal72/status/1854447810193531004</t>
  </si>
  <si>
    <t>2:26:26 PM</t>
  </si>
  <si>
    <t>The atmosphere of the capital Delhi has become poisonous Toxic air wreaks havoc in Delhi AQI crosses 400 Breathing has become difficult Outbreak of sore throat cough cold asthma fever etc continues</t>
  </si>
  <si>
    <t>http://twitter.com/Saladivenkates7/status/1863738511389516174</t>
  </si>
  <si>
    <t>5:44:22 AM</t>
  </si>
  <si>
    <t>http://twitter.com/KumarGdwivedi/status/1788911673593741745</t>
  </si>
  <si>
    <t>6:09:14 PM</t>
  </si>
  <si>
    <t>https://www.bhaskar.com/local/uttar-pradesh/gonda/news/the-fog-increased-difficulties-in-gonda-133957272.html</t>
  </si>
  <si>
    <t>11:09:37 AM</t>
  </si>
  <si>
    <t>The fog increased difficulties in Gonda | गोंडा में कोहरे की धुंध ने बढ़ाईं मुश्किलें: AQI 178 पहुंचा, सांस लेने में हो रही परेशानी, लाइट जलाकर गुजरे वाहन चालक - Gonda News</t>
  </si>
  <si>
    <t>Fog in Gonda adds to difficulties AQI reaches 178 breathing difficulties persist drivers drive with their lights on
Gonda
Dense fog has enveloped Gonda since morning
Dense fog in Gonda and surrounding areas has added to the difficulties of the people</t>
  </si>
  <si>
    <t>http://twitter.com/Salahudinshaik2/status/1858740416147058779</t>
  </si>
  <si>
    <t>10:43:43 AM</t>
  </si>
  <si>
    <t>http://twitter.com/Shauryasidhant/status/1850732789563306418</t>
  </si>
  <si>
    <t>8:24:16 AM</t>
  </si>
  <si>
    <t>Chemicalladen phenyl and its foul smell pollutes the atmosphere whereas cow phenyl made from the urine of increases purity and fragrance in the environment Sant Shri Asharamji Bapu says that indigenous cows are Boon for Humanity</t>
  </si>
  <si>
    <t>http://twitter.com/hey_jimmi/status/1862844043379560749</t>
  </si>
  <si>
    <t>6:30:04 PM</t>
  </si>
  <si>
    <t>Electrostatic precipitator ESP is used in power plants to control air pollution It helps in removing fine particles like ash dust and smoke from the flue gas 1 Working ESP charges the flue gas particles through high voltage The charged particles get attracted and settle on oppositely charged plates 2 Uses It is mainly used in coal based power plants to reduce emissions and comply with environmental regulations 3 Advantages ESP is capable of removing up to 99 of fine particles and improves the air quality around power plants</t>
  </si>
  <si>
    <t>http://twitter.com/JPBhedoli/status/1890088758311371208</t>
  </si>
  <si>
    <t>10:50:50 PM</t>
  </si>
  <si>
    <t>https://amittiwarikasganj.blogspot.com/2024/04/blog-post.html</t>
  </si>
  <si>
    <t>6:08:00 AM</t>
  </si>
  <si>
    <t>जीवनदायिनी पृथ्वी को लेकर वैज्ञानिक और वैदिक अभिव्यक्ति</t>
  </si>
  <si>
    <t>Scientific and Vedic Expressions on the LifeSupporting Earth
Amit Tiwari Globally collective and organized scientific concerns about the conservation of the Earth and its lifegiving natural resources have emerged only a few decades ago Nature and</t>
  </si>
  <si>
    <t>http://twitter.com/shahrukhan1801/status/1851472764667908579</t>
  </si>
  <si>
    <t>9:24:40 AM</t>
  </si>
  <si>
    <t>What is the harm in it when you yourself do this work and do not allow Bakra Eid to be celebrated whereas no one else is even bothered in it Diwali noise pollution air pollution kharra pollution bird and animal violence brother is there any good work Gave a mithai to some unknown person</t>
  </si>
  <si>
    <t>https://newsindialive.in/medical-emergency-in-delhi-artificial-rain-to-stop-pollution/</t>
  </si>
  <si>
    <t>4:09:16 PM</t>
  </si>
  <si>
    <t>दिल्ली में मेडिकल इमरजेंसी, प्रदूषण रोकने के लिए कृत्रिम बारिश: AAP सरकार का केंद्र को पत्र</t>
  </si>
  <si>
    <t>Delhi Air Pollution North India including Delhi is facing the brunt of pollution The situation in DelhiNCR is extremely serious Delhi Environment Minister Gopal Rai has written to the central government requesting artificial rain He wrote in the letter Pollution in Delhi</t>
  </si>
  <si>
    <t>http://twitter.com/bebaakAvi/status/1858488259728322775</t>
  </si>
  <si>
    <t>6:01:44 PM</t>
  </si>
  <si>
    <t>http://twitter.com/MehtaSuman29/status/1857260894147018795</t>
  </si>
  <si>
    <t>8:44:38 AM</t>
  </si>
  <si>
    <t>https://zeenews.india.com/hindi/india/poisonous-air-and-pollution-in-winter-of-delhi-supreme-court-hearing/2449702</t>
  </si>
  <si>
    <t>10:39:08 PM</t>
  </si>
  <si>
    <t>दिल्ली की गुलाबी ठंड में जहरीली हवा, प्रदूषण से कैसे बचेंगे लोग; सुप्रीम कोर्ट ने क्या कहा?</t>
  </si>
  <si>
    <t>Toxic air in Delhis mild winter how will people escape pollution What did the Supreme Court say
Delhi Pollution The Supreme Court had requested data from the CAQM two days ago The court had said that all officials would have to answer its questions But now the Supreme</t>
  </si>
  <si>
    <t>http://twitter.com/Ra21002Ratan/status/1847196815470305758</t>
  </si>
  <si>
    <t>2:13:34 PM</t>
  </si>
  <si>
    <t>DELHI AIR POLLUTION Pollution increases in DelhiNCR GRAP restrictions may be imposed soon</t>
  </si>
  <si>
    <t>http://twitter.com/KSBS_devta/status/1849657891877175612</t>
  </si>
  <si>
    <t>9:13:01 AM</t>
  </si>
  <si>
    <t>Kejriwal no matter how many padayatras you do the public will not forget what they are suffering and tell your team to start crying about EVM hacking This time the public will not make AAP win Ever since AAP came to Delhi every season of Delhi is under an eclipse no drinking water in summer water in rainy season air pollution in winter</t>
  </si>
  <si>
    <t>http://twitter.com/Rajesh50354/status/1852666361417195653</t>
  </si>
  <si>
    <t>4:27:36 PM</t>
  </si>
  <si>
    <t>The hard work of those bursting firecrackers has paid off the air from Kashmir to Kanyakumari has become polluted</t>
  </si>
  <si>
    <t>http://twitter.com/soham14/status/1864190713639891447</t>
  </si>
  <si>
    <t>11:41:15 AM</t>
  </si>
  <si>
    <t>http://twitter.com/SuryakantNK4539/status/1857072351818424451</t>
  </si>
  <si>
    <t>8:15:26 PM</t>
  </si>
  <si>
    <t>http://twitter.com/Splendid_Tiger/status/1869002018570092564</t>
  </si>
  <si>
    <t>6:19:40 PM</t>
  </si>
  <si>
    <t>https://www.etvbharat.com/hi/!state/supreme-court-reprimands-haryana-and-punjab-governments-in-the-matter-of-air-pollution-haryana-news-hrs24102304237</t>
  </si>
  <si>
    <t>4:48:49 PM</t>
  </si>
  <si>
    <t>हरियाणा-पंजाब सरकार को प्रदूषण पर "सुप्रीम" फटकार, पूछा - नियम तोड़ने वालों पर नाममात्र का जुर्माना क्यों ?</t>
  </si>
  <si>
    <t>New DelhiChandigarh The Supreme Court has heard the case of rising pollution in DelhiNCR and during this the Supreme Court has reprimanded the governments of Haryana and Punjab for failing to take measures to curb pollution
Supreme reprimand on pollution The court</t>
  </si>
  <si>
    <t>https://www.livehindustan.com/uttar-pradesh/bulandsehar/story-khujra-air-quality-crisis-aqi-reaches-320-amid-diwali-celebrations-201730485145220.html</t>
  </si>
  <si>
    <t>11:49:10 PM</t>
  </si>
  <si>
    <t>खुर्जा की आबोहवा सबसे खराब, एक्यूआई 320 पहुंचा</t>
  </si>
  <si>
    <t>Khurja has the most polluted air in the district Fireworks and other resources are polluting the air making it difficult to breathe According to the CPCB Khurja ranks second among the most polluted areas in the NCR region with an AQI of 320</t>
  </si>
  <si>
    <t>https://www.inkhabar.com/national/pm-narendra-modi-will-talk-about-mann-ki-baat-today-not-just-batting-rohit-sharma-failed-on-every-front/</t>
  </si>
  <si>
    <t>7:55:01 AM</t>
  </si>
  <si>
    <t>पीएम नरेंद्र मोदी आज करेंगे मन की बात, सिर्फ बल्लेबाजी ही नहीं, हर मोर्चे पर फेल हुए रोहित शर्मा</t>
  </si>
  <si>
    <t>Prime Minister Narendra Modi will share his thoughts with people across the country and abroad today in his popular program Mann Ki Baat on All India Radio It will be the 115th episode of the monthly radio program
1 PM Modi to address Mann Ki Baat today
Prime Minister Narendra M</t>
  </si>
  <si>
    <t>http://twitter.com/BhopalS59545857/status/1852280099401252964</t>
  </si>
  <si>
    <t>2:52:44 PM</t>
  </si>
  <si>
    <t>https://www.prabhatkhabar.com/state/bihar/bhagalpur/difficulty-in-breathing-due-to-burning-of-garbage</t>
  </si>
  <si>
    <t>12:29:46 AM</t>
  </si>
  <si>
    <t>टीएनबी काॅलेज राेड : कूड़े में आग लगा देने से सांस लेने में महसूस होने लगी दिक्कत</t>
  </si>
  <si>
    <t>Senior Correspondent Bhagalpur On Monday at 745 am garbage from the surrounding area was set on fire in a row of plantations planted by the Forest Department on TNB College Road A teacher living on Nathnagar Jain Temple Road complained to the municipal administration about the fire</t>
  </si>
  <si>
    <t>http://twitter.com/AnkitAgrawal__/status/1858869654170505373</t>
  </si>
  <si>
    <t>7:17:16 PM</t>
  </si>
  <si>
    <t>http://twitter.com/carajatjain23/status/1857348511890649295</t>
  </si>
  <si>
    <t>2:32:47 PM</t>
  </si>
  <si>
    <t>http://twitter.com/govind_damodar/status/1904956206466412819</t>
  </si>
  <si>
    <t>11:28:46 PM</t>
  </si>
  <si>
    <t>http://twitter.com/GauravS76098185/status/1839219709126000711</t>
  </si>
  <si>
    <t>1:55:24 PM</t>
  </si>
  <si>
    <t>Water is not fit for drinking pollution in air plastic in rice cement in garlic oxytocin in gourd urine in juice now even paracetamol and pan D are being adulterated</t>
  </si>
  <si>
    <t>http://twitter.com/DhanrajDaga1/status/1841367159760359791</t>
  </si>
  <si>
    <t>12:08:36 PM</t>
  </si>
  <si>
    <t>Eliminating filth can play a vital role in protecting lives because It reduces the risk of diseases caused by filth A clean environment reduces respiratory problems Cleanliness reduces the risk of waterborne diseases Cleanliness protects the environment and mitigates the effects of climate change Cleanliness also promotes economic development as clean cities increase tourism and business opportunities For all these reasons several campaigns are being run across the country to promote cleanliness such as the Swachh Bharat Abhiyan</t>
  </si>
  <si>
    <t>http://twitter.com/Ashokkumar42041/status/1850003212780163228</t>
  </si>
  <si>
    <t>8:05:11 AM</t>
  </si>
  <si>
    <t>Sant Shri Asharamji Bapu Tulsi must be planted to remove impurities from the environment and to keep the air clean According to Dr Dattatreyas principle as the size of the Tulsi plant increases the environment also becomes pure For Ecofriendly Life Plant Basil</t>
  </si>
  <si>
    <t>http://twitter.com/sanjeev76Sharma/status/1888253697354039445</t>
  </si>
  <si>
    <t>9:18:58 PM</t>
  </si>
  <si>
    <t>https://samacharnama.com/states/%E0%A4%A6%E0%A4%BF%E0%A4%B2%E0%A5%8D%E0%A4%B2%E0%A5%80-%E0%A4%86%E0%A4%A8%E0%A5%87-%E0%A4%AA%E0%A4%B0-%E0%A4%AA%E0%A4%B0%E0%A5%8D%E0%A4%AF%E0%A4%9F%E0%A4%95%E0%A5%8B%E0%A4%82-%E0%A4%95%E0%A5%8B-%E0%A4%B9%E0%A5%8B-%E0%A4%B0%E0%A4%B9%E0%A5%80-%E0%A4%B8%E0%A4%BE%E0%A4%82%E0%A4%B8-%E0%A4%B2%E0%A5%87%E0%A4%A8%E0%A5%87-%E0%A4%AE%E0%A5%87%E0%A4%82-%E0%A4%A4%E0%A4%95%E0%A4%B2%E0%A5%80%E0%A4%AB/cid15565252.htm</t>
  </si>
  <si>
    <t>11:55:16 AM</t>
  </si>
  <si>
    <t>दिल्ली आने पर पर्यटकों को हो रही सांस लेने में तकलीफ, राजधानी में प्रदूषण पर दी प्रतिक्रिया</t>
  </si>
  <si>
    <t>New Delhi Oct 20 IANS Pollution in the capital Delhi is causing breathing problems People have started wearing masks to protect themselves from the pollution
Speaking to IANS on Sunday Simranjeet Singh a resident of Amethi said He</t>
  </si>
  <si>
    <t>https://hindi.latestly.com/india/delhis-air-quality-dips-to-severe-on-diwali-blanket-of-smog-covers-national-capital-2371541.html</t>
  </si>
  <si>
    <t>9:34:22 AM</t>
  </si>
  <si>
    <t>Delhi Air Pollution: दिवाली की सुबह धुंध ही धुंध! दिल्ली में प्रदूषण की स्थिति 'गंभीर', और बदतर हो सकते हैं हालात</t>
  </si>
  <si>
    <t>Delhi Air Pollution Haze on Diwali Morning Pollution in Delhi Severe Conditions May Worse
Delhis air turned extremely toxic this Diwali According to the Central Pollution Control Board CPCB air quality in many areas of the capital</t>
  </si>
  <si>
    <t>http://twitter.com/carohan1996/status/1888313308371132829</t>
  </si>
  <si>
    <t>1:15:50 AM</t>
  </si>
  <si>
    <t>http://twitter.com/TyagiBraham/status/1807332301199613977</t>
  </si>
  <si>
    <t>2:06:13 PM</t>
  </si>
  <si>
    <t>http://twitter.com/madanmanyta/status/1854395981929886133</t>
  </si>
  <si>
    <t>11:00:29 AM</t>
  </si>
  <si>
    <t>Air Pollution Health Effects Is air pollution a threat to heart patients too</t>
  </si>
  <si>
    <t>https://www.aplatestnews.com/usnewsvideo.php?idx=yoga-tips-21-nov-2024-baba-ramdev-air-pollution-ZCUq-2024-11-21&amp;vidtype=10</t>
  </si>
  <si>
    <t>4:05:51 PM</t>
  </si>
  <si>
    <t>Yoga Tips, 21 Nov 2024: प्रदूषण ले रहा जान, कमज़ोर दिल वाले सावधान! | Baba Ramdev | Air Pollution</t>
  </si>
  <si>
    <t>Published Date 20241121 035616 Category News 1125743
Title Yoga Tips 21 Nov 2024 Pollution is taking lives weakhearted people beware Baba Ramdev Air Pollution
Yoga Tips 21 Nov 2024 Pollution is taking lives weakhearted people beware Baba Ramdev A</t>
  </si>
  <si>
    <t>http://twitter.com/ManishK11072012/status/1858553922727932008</t>
  </si>
  <si>
    <t>10:22:40 PM</t>
  </si>
  <si>
    <t>https://www.newsnationtv.com/lifestyle/risk-of-heart-stroke-due-to-morning-walk-in-cold-know-here-right-time-and-way-to-walk-8546027</t>
  </si>
  <si>
    <t>4:47:40 PM</t>
  </si>
  <si>
    <t>ठंड में मॉर्निंग वॉक करने से हार्ट स्ट्रोक का खतरा, यहां जानिए टहलने का सही समय और तरीका</t>
  </si>
  <si>
    <t>Morning Walk in Winter Morning walks are very beneficial for health Experts recommend everyone to take a morning walk to stay fit It is believed that walking 2 to 3 kilometers in the morning keeps the body energetic and fresh throughout the day But do you</t>
  </si>
  <si>
    <t>http://twitter.com/DHARMEN68527147/status/1831683613701615917</t>
  </si>
  <si>
    <t>6:49:39 PM</t>
  </si>
  <si>
    <t>http://twitter.com/GuddiDeviJatav/status/1863893017498632366</t>
  </si>
  <si>
    <t>3:58:19 PM</t>
  </si>
  <si>
    <t>http://twitter.com/indianpelu/status/1888248295572529272</t>
  </si>
  <si>
    <t>8:57:30 PM</t>
  </si>
  <si>
    <t>http://twitter.com/Asheeshsolanki/status/1859552606047059986</t>
  </si>
  <si>
    <t>4:31:04 PM</t>
  </si>
  <si>
    <t>http://twitter.com/joshaldilli/status/1848738963814813913</t>
  </si>
  <si>
    <t>8:21:31 PM</t>
  </si>
  <si>
    <t>https://www.nayaindia.com/opinion/ajeet-dwivedi/current-affairs/delhi-asseimbly-election-freebies-in-elections/488379.html</t>
  </si>
  <si>
    <t>1:20:12 AM</t>
  </si>
  <si>
    <t>सब कुछ मुफ्त, बम्पर घोषणाएं! - Naya India-Hindi News, Latest Hindi News, Breaking News, Hindi Samachar</t>
  </si>
  <si>
    <t>Freebies in elections The politics of distributing goods and services for free to win elections is becoming more deeply entrenched Parties are introducing new tactics after each election
Following the Maharashtra Haryana and Jharkhand elections the BJP and the Aam Aadmi Party are</t>
  </si>
  <si>
    <t>http://twitter.com/ranjayv521/status/1863939439950549069</t>
  </si>
  <si>
    <t>7:02:47 PM</t>
  </si>
  <si>
    <t>http://twitter.com/Vrajesh064/status/1888225526143176890</t>
  </si>
  <si>
    <t>7:27:01 PM</t>
  </si>
  <si>
    <t>http://twitter.com/Abhishe95296346/status/1836656405949890916</t>
  </si>
  <si>
    <t>12:09:45 PM</t>
  </si>
  <si>
    <t>Today Id like to share some important features and benefits of air conditioners ACs Air conditioners not only provide relief from the heat but also help maintain a balanced environment in our homes or workplaces Here are some of the key benefits 1 Comfortable temperature ACs maintain a balanced room temperature providing relief from excessive heat or humidity and making you feel comfortable 2 Healthy air quality Filters in ACs remove dust allergens and other harmful substances from the air providing clean air This also provides relief from respiratory problems 3 Better sleep Sleeping in a cool and comfortable environment is easier improving sleep quality and leaving you feeling more refreshed 4 Increased productivity Whether youre working from home or in the office the balanced temperature of an AC improves your concentration and efficiency 5 Durability and energy efficiency Modern ACs consume less energy resulting in lower electricity bills and longer lifespans</t>
  </si>
  <si>
    <t>http://twitter.com/satvinsk/status/1858757500134183379</t>
  </si>
  <si>
    <t>11:51:36 AM</t>
  </si>
  <si>
    <t>http://twitter.com/SUMANDassi60015/status/1848737927683260710</t>
  </si>
  <si>
    <t>8:17:24 PM</t>
  </si>
  <si>
    <t>http://twitter.com/_imdivy/status/1888213580170035414</t>
  </si>
  <si>
    <t>6:39:33 PM</t>
  </si>
  <si>
    <t>http://twitter.com/sandeep_ja1192/status/1853674387200745480</t>
  </si>
  <si>
    <t>11:13:08 AM</t>
  </si>
  <si>
    <t>Kejriwal has been facing paralysis for 10 years Yamuna is not clean pollution had said that if pollution air Yamuna is not cleaned then I will not come to ask for votes he lied and messed up the agenda Kejriwal had said in Aaj Tak that his memory is weak see the clipping of Aaj Tak there is no bigger liar than Kejriwal</t>
  </si>
  <si>
    <t>https://www.jantaserishta.com/local/himachal-pradesh/shimla-weather-warm-start-at-1662-c-check-weather-forecast-for-july-15-2024-3391723</t>
  </si>
  <si>
    <t>8:04:52 AM</t>
  </si>
  <si>
    <t>Shimla Weather: 16.62 °C पर गर्म शुरुआत, 15 जुलाई 2024 के लिए मौसम पूर्वानुमान देखें</t>
  </si>
  <si>
    <t>http://twitter.com/Sudarshan_S03/status/1861662385741967535</t>
  </si>
  <si>
    <t>12:14:35 PM</t>
  </si>
  <si>
    <t>Burning crop residue poisoning the air Burning stubble not only pollutes our air but also reduces the fertility of the soil Adopt climatefriendly agriculture take steps towards clean air fertile land and a healthy life</t>
  </si>
  <si>
    <t>https://www.jantaserishta.com/local/haryana/haryana-air-quality-remains-poor-in-the-state-health-concerns-rise-3638776</t>
  </si>
  <si>
    <t>11:16:51 AM</t>
  </si>
  <si>
    <t>Haryana : राज्य में वायु गुणवत्ता खराब बनी हुई है, स्वास्थ्य संबंधी चिंताएं बढ़ी</t>
  </si>
  <si>
    <t>Haryana No case of stubble burning has been reported in Haryana in the last 24 hours but air quality in major cities remains in the poor category causing health issues among residents Stubble burning in the last 24 hours has</t>
  </si>
  <si>
    <t>http://twitter.com/gauravty15/status/1853710236156043428</t>
  </si>
  <si>
    <t>1:35:35 PM</t>
  </si>
  <si>
    <t>http://twitter.com/PramodC89879483/status/1807347665174184162</t>
  </si>
  <si>
    <t>3:07:16 PM</t>
  </si>
  <si>
    <t>http://twitter.com/GoodNewsToday/status/1858484520221282512</t>
  </si>
  <si>
    <t>5:46:53 PM</t>
  </si>
  <si>
    <t>Delhi_NCR is smoky GRAP4 implemented to deal with pollution know from doctors what measures should be taken to avoid this deteriorating air</t>
  </si>
  <si>
    <t>https://www.haribhoomi.com/state-local/delhi/news/delhi-ncr-air-pollution-update-grape-3-comes-into-effect-from-today-57628</t>
  </si>
  <si>
    <t>8:16:09 AM</t>
  </si>
  <si>
    <t>Delhi Air Pollution: दिल्ली-एनसीआर में आज से लागू हुआ GRAP-3, जानें किन कामों पर लगी रोक, कौन सी गाड़ियों पर रहेगी पांबदी</t>
  </si>
  <si>
    <t>Delhi Air Pollution Group 3 GRAP3 has come into effect in DelhiNCR from today This will result in several changes Meanwhile the air quality index AQI in the capital has been in the severe category for three consecutive days On Friday the AQI was recorded at 409</t>
  </si>
  <si>
    <t>https://www.livehindustan.com/ncr/faridabad-weather-city-is-scorching-even-in-october-temperature-reached-37-after-5-years-what-situation-in-next-7-days-201728359413817.html</t>
  </si>
  <si>
    <t>10:01:19 AM</t>
  </si>
  <si>
    <t>Faridabad Weather : अक्टूबर में भी तप रहा फरीदाबाद, 5 साल बाद पारा 37 पर पहुंचा; आगे कैसा रहेगा हाल</t>
  </si>
  <si>
    <t>NCR News Faridabad weather The city is scorching even in October with temperatures reaching 37 degrees Celsius after five years What will the situation be like in the next seven days
Faridabad Weather Faridabad is still sweltering in October with temperatures reaching 37 degrees Celsius after five years What will the situation be like in the future
The weather department</t>
  </si>
  <si>
    <t>https://www.patrika.com/opinion/make-india-great-47-will-increase-the-pride-of-the-country-18832785</t>
  </si>
  <si>
    <t>10:13:56 PM</t>
  </si>
  <si>
    <t>‘मेक इंडिया ग्रेट-47’ से बढ़ेगा देश का गौरव</t>
  </si>
  <si>
    <t>http://twitter.com/jameerkhanglob/status/1851141862733877474</t>
  </si>
  <si>
    <t>11:29:47 AM</t>
  </si>
  <si>
    <t>Its amazing to practice religion in ones own way and then oppose it if someone opposes it And thanks to for teaching the true religion Fireworks are not mentioned anywhere in the scriptures Theres no direct mention of the tradition of lighting firecrackers on Diwali in ancient texts or scriptures This tradition is believed to have originated primarily in the 18th and 19th centuries Its said that when gunpowder and fireworks arrived in India they were used to express joy and happiness during celebrations and festivals Since Diwali is a festival of light and joy people began using firecrackers to make it more vibrant and attractive Although Diwali originally focused on lighting lamps performing puja and celebrating with family over time fireworks also became a part of the celebration Up Added Things Bursting firecrackers on Diwali causes numerous harms affecting individuals society and the environment Here are some of the major harms 1 Air pollution Burning firecrackers releases large amounts of toxic gases such as carbon dioxide sulfur dioxide and nitrous oxide into the atmosphere These gases impair air quality and cause breathing difficulties especially for those already suffering from asthma or other respiratory problems 2 Noise pollution The loud noise of firecrackers causes noise pollution which is especially harmful to children the elderly and animals Excessive noise can also cause mental stress sleep disturbances and hearing problems 3 Health effects Chemicals used in firecrackers such as lead cadmium and mercury are harmful to health Exposure to these can cause respiratory problems skin problems and eye irritation 4 Harm to Nature The waste and chemicals released from firecrackers pollute soil and water which are harmful to plants and animals This pollution also affects soil quality 5 Impact on Animals Dogs cats birds and other animals are greatly affected by the noise of firecrackers Their hearing is superior to that of humans causing them greater fear and mental stress Sometimes incidents of panic and injury have also been reported in animals 6 Fire and Accident Risk Firecrackers also increase the risk of fire and accidents which can lead to loss of life and property For these reasons many people are now emphasizing environmentally friendly and safe ways to celebrate Diwali instead of firecrackers such as decorating with diyas and rangoli which maintains tradition and prevents environmental damage</t>
  </si>
  <si>
    <t>http://twitter.com/IAMMKM4/status/1862119614613700759</t>
  </si>
  <si>
    <t>6:31:27 PM</t>
  </si>
  <si>
    <t>Absolutely pollution is not only of air and water but also of the system</t>
  </si>
  <si>
    <t>http://twitter.com/deepakabapodra/status/1888531497378037768</t>
  </si>
  <si>
    <t>3:42:50 PM</t>
  </si>
  <si>
    <t>http://twitter.com/laxmanbilaspur/status/1858912389212631308</t>
  </si>
  <si>
    <t>10:07:05 PM</t>
  </si>
  <si>
    <t>https://hindi.news18.com/news/bihar/patna-bihar-weather-update-cyclonic-storm-fangal-forecast-in-south-india-weather-patterns-will-change-in-bihar-local18-8863344.html</t>
  </si>
  <si>
    <t>6:43:51 AM</t>
  </si>
  <si>
    <t>Bihar Weather Update : दक्षिण भारत में चक्रवातीय तूफान 'फेंगल' का पूर्वानुमान, बिहार में भी बदलेगा मौसम का मिजाज</t>
  </si>
  <si>
    <t>Patna November is just a few days away but night temperatures remain above normal in many districts of Bihar Fog is prevalent throughout the day in southern Bihar while fog is evident in northern Bihar But now a major change is emerging in the weather</t>
  </si>
  <si>
    <t>https://www.aajtak.in/india/delhi/story/delhi-pollution-level-update-air-quality-in-moderate-category-aqi-temperature-down-weather-delhi-mausam-forecast-ahlbs-dskc-2115219-2024-12-06</t>
  </si>
  <si>
    <t>8:58:14 AM</t>
  </si>
  <si>
    <t>Delhi Pollution: दिल्ली में प्रदूषण से राहत बरकरार! एयर क्वालिटी में सुधार, आज भी 200 से नीचे AQI</t>
  </si>
  <si>
    <t>Pollution levels in Delhi have shown consistent improvement for the first time since October Today December 6th Delhis air quality remained in the moderate category for the third consecutive day According to the CPCB bulletin at 7 am today the AQI was recorded at 186 This</t>
  </si>
  <si>
    <t>http://twitter.com/NGolane24176/status/1897292188599640173</t>
  </si>
  <si>
    <t>7:54:42 PM</t>
  </si>
  <si>
    <t>Planting trees purifies the air The trees fields and greenery that Allah grows from the earth have a profound impact on improving the living environment and air quality</t>
  </si>
  <si>
    <t>https://www.bhaskar.com/local/uttar-pradesh/lucknow/news/clouds-have-been-looming-in-lucknow-since-morningchance-of-rain-for-two-days-air-quality-in-moderate-condition-amid-mist-and-light-fog-134191285.html</t>
  </si>
  <si>
    <t>6:59:01 AM</t>
  </si>
  <si>
    <t>Clouds have been looming in Lucknow since morning,Chance of rain for two days, air quality in moderate condition amid mist and light fog. | लखनऊ में सुबह से छाए बादल: दो दिन बारिश की भी संभावना, धुंध और हल्के कोहरे के बीच मॉडरेट स्थिति में हवा की गुणवत्ता - Lucknow News</t>
  </si>
  <si>
    <t>Cloudy skies in Lucknow since morning Rain is also expected for two days with air quality remaining moderate amid haze and light fog
Lucknow
Lucknow has been overcast since morning Mist and light fog persist The minimum temperature at night was around 10 degrees</t>
  </si>
  <si>
    <t>https://kharinews.com/41-8/</t>
  </si>
  <si>
    <t>8:50:04 PM</t>
  </si>
  <si>
    <t>चीन ने 41वीं बार दक्षिणी ध्रुव पर वैज्ञानिक अभियान भेजा</t>
  </si>
  <si>
    <t>Beijing Nov 1 IANS A scientific expedition to the South Pole organized by Chinas Ministry of Natural Resources launched for the 41st time on Friday The current scientific expedition reportedly will carry out three main tasks
First the South Pole</t>
  </si>
  <si>
    <t>http://twitter.com/ocmnick/status/1848015291143393658</t>
  </si>
  <si>
    <t>8:25:54 PM</t>
  </si>
  <si>
    <t>http://twitter.com/Prasenj47498104/status/1854609964565987571</t>
  </si>
  <si>
    <t>1:10:47 AM</t>
  </si>
  <si>
    <t>Smog is felt only by blind people Smog is limited to buildings Haryana Artificial rain conducted using sprinklers from high rise building in DLF Primus Society Sector 82 Gurugram to control air pollution</t>
  </si>
  <si>
    <t>https://www.tv9hindi.com/state/delhi-ncr/delhi-government-anti-pollution-plan-drones-air-purifiers-aqi-daily-update-3205333.html</t>
  </si>
  <si>
    <t>10:14:57 PM</t>
  </si>
  <si>
    <t>ड्रोन मिस्ट स्प्रिंकलर, एयर प्यूरिफायर... पॉल्यूशन पर दिल्ली सरकार का प्लान | Delhi Government Anti Pollution Plan Drones Air Purifiers AQI daily Update</t>
  </si>
  <si>
    <t>Drone mist sprinklers air purifiers Delhi governments plan to tackle pollution
The Delhi government has developed a comprehensive plan to combat air pollution which includes the installation of drone mist sprinklers outdoor air purifiers and air quality monitoring stations 20</t>
  </si>
  <si>
    <t>http://twitter.com/Thisissanwalji/status/1858526959137075623</t>
  </si>
  <si>
    <t>8:35:31 PM</t>
  </si>
  <si>
    <t>Delhis pollution situation Pollution levels Delhis Air Quality Index AQI has reached the severe category with the AQI reaching 793 on Monday morning Environmental measures The government implemented a Level IV Graded Response Action Plan GRAP which includes a ban on construction work restricting vehicular movement and advising schools to conduct online classes Efforts are being made to reduce pollution through artificial rain although this is still in the experimental stage Public health concerns There has been an increase in pollutionrelated health problems including respiratory illnesses allergies and other pollutioninduced health complications Political and public discourse Political parties and leaders have debated the issue criticizing the lack of effective action against stubble burning in neighboring states Sentiment on social media shows that people are deeply frustrated by the problem and are demanding immediate action from the government Visual impact Images shared on social media show a thick layer of fog over landmarks like the Akshardham Temple and Pragati Maidan highlighting the severity of the pollution This situation is not only an environmental challenge but also a public health emergency raising calls for better cooperation between state governments the implementation of innovative pollution control technologies and strict enforcement of existing regulations</t>
  </si>
  <si>
    <t>https://www.livehindustan.com/ncr/delhi-air-quality-deteriorates-to-very-poor-on-diwali-201730379527645.html</t>
  </si>
  <si>
    <t>6:48:28 PM</t>
  </si>
  <si>
    <t>सावधान! दिल्ली में पटाखे फोड़ने पर भी दर्ज हो सकता है केस, 377 टीमें रख रहीं नजर</t>
  </si>
  <si>
    <t>Delhis air quality continues to deteriorate It remained in the very poor category on Diwali Due to the bursting of firecrackers at night the level is expected to reach the severe category A police officer said that legal action will be taken against those found bursting firecrackers</t>
  </si>
  <si>
    <t>http://twitter.com/InsanTodabhim/status/1871577991547068881</t>
  </si>
  <si>
    <t>8:55:40 PM</t>
  </si>
  <si>
    <t>Even if you dont do anything life will pass So even if you grit your teeth get up Look at the harsh weather outside Wake up the sun caress the spoiled children of the winds If you want to love then love Everything is going away anyway Life is a cup of tea passing through a sieve Some will leak out some will turn into steam</t>
  </si>
  <si>
    <t>https://hindi.ebmnews.com/national/219657/</t>
  </si>
  <si>
    <t>5:33:00 PM</t>
  </si>
  <si>
    <t>भारत के मौसम में दिखा व्यापक बदलाव</t>
  </si>
  <si>
    <t>Climate Change The effects of climate change are being widely felt in India In the past nine months 255 out of 274 days have seen extreme weather heat cyclones lightning heavy rain floods and landslides resulting in 3238 deaths</t>
  </si>
  <si>
    <t>https://ndtv.in/india/weather-forecast-today-pollution-will-trouble-delhi-noida-rain-alert-in-these-states-know-the-weather-condition-across-the-country-6904334</t>
  </si>
  <si>
    <t>5:35:18 AM</t>
  </si>
  <si>
    <t>पूरे देश में बदल रहा है मौसम का मिजाज, कहीं ठंड की आहट तो कहीं बारिश; जानें अपने प्रदेश का हाल</t>
  </si>
  <si>
    <t>The weather across the country is currently changing Cold weather has begun to set in in many states Meanwhile Cyclone Dana may bring rain to several other states In Delhi pollution levels appear to be out of control The heat in Delhi has</t>
  </si>
  <si>
    <t>http://twitter.com/PKSingh60194739/status/1889180239286464715</t>
  </si>
  <si>
    <t>10:40:42 AM</t>
  </si>
  <si>
    <t>https://www.etvbharat.com/hi/!state/fire-in-garbage-dumping-yard-in-khunti-for-last-four-days-people-are-afraid-of-getting-sick-jhs24050706644</t>
  </si>
  <si>
    <t>6:59:36 PM</t>
  </si>
  <si>
    <t>खूंटी में पिछले चार दिनों से कचरा डंपिंग यार्ड में धधक रही आग, प्रदूषित हवा से लोगों को सता रहा बीमारी का डर - Fire in garbage dumping yard</t>
  </si>
  <si>
    <t>Correspondent Sonu Ansari speaking with the Solid Waste Project Manager Video ETV Bharat
Khunti A garbage dump at the Belahathi Road garbage dumping yard two kilometers from the city has been on fire since Saturday Todays fire is polluting the surrounding villages</t>
  </si>
  <si>
    <t>http://twitter.com/manjeetmahran10/status/1853514963505095064</t>
  </si>
  <si>
    <t>12:39:38 AM</t>
  </si>
  <si>
    <t>https://lalluram.com/to-prevent-air-pollution-in-mumbai-bmc-has-banned-construction-work/</t>
  </si>
  <si>
    <t>7:56:18 PM</t>
  </si>
  <si>
    <t>मुंबई में बढ़ा प्रदूषण, 199 पहुंचा AQI, BMC ने कंस्ट्रक्शन के कामों पर लगाया बैन</t>
  </si>
  <si>
    <t>BMC Bans Construction Work In Mumbai This winter the problem of air pollution has become more serious in Mumbai The citys air quality is steadily declining adversely affecting peoples health This week</t>
  </si>
  <si>
    <t>http://twitter.com/goyat7001/status/1857006897544532052</t>
  </si>
  <si>
    <t>3:55:20 PM</t>
  </si>
  <si>
    <t>http://twitter.com/Annu12R/status/1852195636126290034</t>
  </si>
  <si>
    <t>9:17:06 AM</t>
  </si>
  <si>
    <t>http://twitter.com/PankajS80721375/status/1814869668597019001</t>
  </si>
  <si>
    <t>9:17:02 AM</t>
  </si>
  <si>
    <t>Ever since Kejriwal took over as Chief Minister of Delhi he may or may not have done anything else but he does one thing very honestly abuse Haryana He is the one who fails but he abuses Haryana Haryana is responsible for the shortage of drinking water polluted air floods etc This is too much</t>
  </si>
  <si>
    <t>https://news247online.in/https-timesofindia-indiatimes-com-auto-policy-and-industry-delhi-resumes-crackdown-on-old-vehicles-213-seized-already-is-yours-at-risk-articleshow-114190223-cms-news247online/</t>
  </si>
  <si>
    <t>6:13:40 PM</t>
  </si>
  <si>
    <t>दिल्ली में पुराने वाहनों पर कार्रवाई फिर शुरू, 213 जब्त किए जा चुके हैं: क्या आपका वाहन खतरे में है?</t>
  </si>
  <si>
    <t>The Delhi Transport Department has launched a new phase of enforcement against overage vehicles in the national capital to tackle air pollution as winter approaches Starting this week and continuing until December the department in collaboration with the traffic police will be carrying out impounding</t>
  </si>
  <si>
    <t>http://twitter.com/ranjayv521/status/1863857991662870840</t>
  </si>
  <si>
    <t>1:39:08 PM</t>
  </si>
  <si>
    <t>http://twitter.com/ArshadTarique/status/1858725040449102286</t>
  </si>
  <si>
    <t>9:42:37 AM</t>
  </si>
  <si>
    <t>https://hindi.latestly.com/india/delhis-air-quality-worsens-aqi-recorded-at-470-at-many-places-2423782.html</t>
  </si>
  <si>
    <t>9:01:51 PM</t>
  </si>
  <si>
    <t>Delhi Air Pollution: दिल्ली में फिर गहराया सांसों पर संकट, कई इलाकों का AQI 470 पहुंचा</t>
  </si>
  <si>
    <t>Delhi Air Pollution Breathing problems deepen again in Delhi with the AQI in many areas reaching 470
The national capitals air quality reached the Severe Plus category on Thursday According to data from the Central Pollution Control Board CPCB the</t>
  </si>
  <si>
    <t>http://twitter.com/SevadalUNO/status/1868583411348361414</t>
  </si>
  <si>
    <t>2:36:16 PM</t>
  </si>
  <si>
    <t>https://www.livehindustan.com/weather/haryana-me-aaj-ka-mausam-5-november-2024-haryana-aqi-today-and-weather-forecast-imd-rain-alert-update-in-hindi-201730770547297.html</t>
  </si>
  <si>
    <t>हरियाणा 5 November 2024 का वेदर और AQI: न्यूनतम तापमान 21.37°C, जानें कैसा रहेगा शहर में आज का मौसम</t>
  </si>
  <si>
    <t>Haryana weather today November 5 2024 The minimum temperature in Haryana today was recorded at 2137 degrees Celsius According to the Meteorological Department IMD the sky is expected to be clear The maximum temperature is expected to be 2959 degrees Celsius Tomorrows minimum temperature in Haryana</t>
  </si>
  <si>
    <t>http://twitter.com/Vinayak54284504/status/1852188559069057341</t>
  </si>
  <si>
    <t>8:48:59 AM</t>
  </si>
  <si>
    <t>Diwali was celebrated with great enthusiasm and heavy fireworks at night pushed air quality into the severe category When we woke up in the morning the sky was covered in a thick layer of smog Air quality in many areas has reached dangerous levels making Noidas air suffocating</t>
  </si>
  <si>
    <t>http://twitter.com/krishnatiwari96/status/1888200824037281869</t>
  </si>
  <si>
    <t>5:48:52 PM</t>
  </si>
  <si>
    <t>http://twitter.com/crush111000/status/1852946975353638941</t>
  </si>
  <si>
    <t>11:02:39 AM</t>
  </si>
  <si>
    <t>Delhi Air pollution levels reach severe Anand Vihar recorded AQI above 400 at 6 am on Sunday Delhi</t>
  </si>
  <si>
    <t>http://twitter.com/VivekGu46519822/status/1848378093393805375</t>
  </si>
  <si>
    <t>8:27:33 PM</t>
  </si>
  <si>
    <t>http://twitter.com/raje812/status/1859921383767396483</t>
  </si>
  <si>
    <t>4:56:28 PM</t>
  </si>
  <si>
    <t>https://www.gnttv.com/india/story/green-crackers-and-delhi-pollution-reduce-pollution-how-to-identify-them-1110457-2024-10-24</t>
  </si>
  <si>
    <t>1:55:30 PM</t>
  </si>
  <si>
    <t>Green Crackers and Delhi Pollution: क्या ग्रीन पटाखे जलाने से सच में कम होता है प्रदूषण? कैसे करें इनकी पहचान? | Green Crackers and Delhi Pollution reduce pollution How to identify them</t>
  </si>
  <si>
    <t>Diwali is celebrated with great pomp and show in our country We celebrate this day as the victory of good over evil It also symbolizes light joy and prosperity which is why we decorate our homes with rangoli diyas and lights along with bursting firecrackers</t>
  </si>
  <si>
    <t>http://twitter.com/TweetsofSA/status/1832072343897637069</t>
  </si>
  <si>
    <t>8:34:19 PM</t>
  </si>
  <si>
    <t>http://twitter.com/FahadSh67801384/status/1814206867876294876</t>
  </si>
  <si>
    <t>1:23:18 PM</t>
  </si>
  <si>
    <t>http://twitter.com/naren_33/status/1847915544369930555</t>
  </si>
  <si>
    <t>1:49:33 PM</t>
  </si>
  <si>
    <t>And what did the people of Delhi get 200 units of free electricity Thats it along with it toxic sewageladen water polluted toxic air potholed roads a foaming toxic Yamuna a riotridden capital and the height of negative politics I feel disgusted seeing this filthy monster Kejriwal</t>
  </si>
  <si>
    <t>https://www.jansatta.com/health-news-hindi/lung-disease-copd-chronic-obstructive-pulmonary-disease-condition-symptoms-and-treatment-health-tips/3691671/</t>
  </si>
  <si>
    <t>12:44:39 PM</t>
  </si>
  <si>
    <t>बढ़ते पॉल्यूशन में खांसी के साथ मुंह से आ रहा हरा बलगम, COPD के हो सकते हैं शिकार, जानिए बीमारी और उसका उपचार</t>
  </si>
  <si>
    <t>Increasing pollution can cause green mucus to come out of your mouth along with a cough You may be suffering from COPD Learn about the disease and its treatment
COPD Shortness of breath and coughing can be dangerous to your health This can lead to the lung disease COPD Chronic obstructive pulmonary disease</t>
  </si>
  <si>
    <t>https://public-voice.in/archives/19300</t>
  </si>
  <si>
    <t>10:37:37 PM</t>
  </si>
  <si>
    <t>बहुत हुआ अब नहीं कटेंगे पेड़ ! संगठनों से की अपील, आंदोलन में दे सक्रिय भागीदारी....</t>
  </si>
  <si>
    <t>The movement against tree felling has intensified
Dehradun Environmental imbalances in Dehradun and its surrounding areas have increased rapidly over the past few decades Rising temperatures depleting groundwater levels and deteriorating air quality are seriously impacting peoples health and lives</t>
  </si>
  <si>
    <t>https://www.jantaserishta.com/delhi-ncr/weather-in-delhi-at-2705-c-3504753</t>
  </si>
  <si>
    <t>8:29:10 AM</t>
  </si>
  <si>
    <t>Weather in Delhi: दिल्ली में मौसम 27.05 °C पर</t>
  </si>
  <si>
    <t>The temperature in Delhi today September 4 2024 is 3342 degrees Celsius The forecast minimum and maximum temperatures for the day are 2705 degrees Celsius and 3493 degrees Celsius respectively The relative humidity is 55 and the wind speed is 55 kmh</t>
  </si>
  <si>
    <t>http://twitter.com/priyank92353149/status/1888301034281291790</t>
  </si>
  <si>
    <t>12:27:04 AM</t>
  </si>
  <si>
    <t>https://www.htsyndication.com/hindustan-delhi/article/%E0%A4%97%E0%A4%82%E0%A4%97%E0%A4%BE%E0%A4%A8%E0%A4%97%E0%A4%B0%E0%A5%80-%E0%A4%95%E0%A5%80-%E0%A4%B9%E0%A4%B5%E0%A4%BE-%E0%A4%AD%E0%A5%80-%E0%A4%B9%E0%A5%8B%E0%A4%A8%E0%A5%87-%E0%A4%B2%E0%A4%97%E0%A5%80-%E0%A4%9C%E0%A4%B9%E0%A4%B0%E0%A5%80%E0%A4%B2%E0%A5%80,-%E0%A4%B8%E0%A5%81%E0%A4%AC%E0%A4%B9-%E0%A4%B6%E0%A4%BE%E0%A4%AE-%E0%A4%86%E0%A4%B8%E0%A4%AE%E0%A4%BE%E0%A4%A8-%E0%A4%AE%E0%A5%87%E0%A4%82-%E0%A4%9B%E0%A4%BE%E0%A4%A8%E0%A5%87-%E0%A4%B2%E0%A4%97%E0%A5%80-%E0%A4%B9%E0%A5%88-%E0%A4%A7%E0%A5%81%E0%A4%82%E0%A4%A7/85556798</t>
  </si>
  <si>
    <t>5:04:41 AM</t>
  </si>
  <si>
    <t>गंगानगरी की हवा भी होने लगी जहरीली, सुबह शाम आसमान में छाने लगी है धुंध</t>
  </si>
  <si>
    <t>The air in Ganganagar is also becoming toxic with fog covering the sky in the morning and evening
Hapur October 25 Garhmukteshwar Despite a ban on burning crop residue the air in Ganganagar is becoming toxic as dense fog in the morning and evening is causing problems for drivers</t>
  </si>
  <si>
    <t>http://twitter.com/AbhijotDhillon1/status/1793180340489462130</t>
  </si>
  <si>
    <t>12:51:23 PM</t>
  </si>
  <si>
    <t>http://twitter.com/SanjayKumar0999/status/1858526414800122065</t>
  </si>
  <si>
    <t>8:33:21 PM</t>
  </si>
  <si>
    <t>http://twitter.com/singh_manish09/status/1872988523336544501</t>
  </si>
  <si>
    <t>6:20:37 PM</t>
  </si>
  <si>
    <t>http://twitter.com/aajtak/status/1858842153549730080</t>
  </si>
  <si>
    <t>5:27:59 PM</t>
  </si>
  <si>
    <t>Air pollution levels in Delhi have reached dangerous levels So lets learn how to check air quality</t>
  </si>
  <si>
    <t>http://twitter.com/KomalKumar47984/status/1859278170958201306</t>
  </si>
  <si>
    <t>10:20:34 PM</t>
  </si>
  <si>
    <t>Delhis breathing crisis Toxic air has made life difficult Shame on you Kejriwal The nations capital Delhi is once again grappling with a breathing crisis Toxic air rising pollution and smog have made life difficult for its citizens Like every year this time too pollution levels have reached dangerous levels Pollution is adversely affecting the health of everyone from children to the elderly</t>
  </si>
  <si>
    <t>https://www.punjabkesari.com/india-news/smog-engulfs-mumbai-as-air-quality-worsens</t>
  </si>
  <si>
    <t>11:29:38 AM</t>
  </si>
  <si>
    <t>मुंबई में वायु गुणवत्ता खराब होने से मुंबई में छाई धुंध</t>
  </si>
  <si>
    <t>Air quality continues to deteriorate in Mumbai A thick layer of smog engulfed the area near Marine Drive on Saturday morning as the air quality in Mumbai continued to deteriorate According to global AQI ranking portal IQAir the air quality in Mumbai at 10 am on Saturday</t>
  </si>
  <si>
    <t>https://www.jagran.com/delhi/new-delhi-city-ncr-delhi-weather-clouds-remained-in-the-sky-humidity-increased-due-to-no-rain-know-how-weather-will-be-in-coming-days-23758523.html</t>
  </si>
  <si>
    <t>8:53:00 PM</t>
  </si>
  <si>
    <t>Delhi Weather: आकाश में छाए रहे बादल, वर्षा नहीं होने से बढ़ी उमस; जानें आनेवाले दिनों में कैसा रहेगा मौसम - Delhi Weather Clouds remained in the sky, humidity increased due to no rain Know how the weather will be in the coming days</t>
  </si>
  <si>
    <t>Delhi Weather Cloudy skies lack of rain increased humidity find out what the weather will be like in the coming days
According to the Meteorological Department the maximum temperature in the capital Delhi on Sunday was recorded at 371 degrees Celsius two degrees Celsius above normal</t>
  </si>
  <si>
    <t>http://twitter.com/SolSomnath/status/1793200592996676042</t>
  </si>
  <si>
    <t>2:11:52 PM</t>
  </si>
  <si>
    <t>http://twitter.com/Pinky_IND/status/1834650702863544597</t>
  </si>
  <si>
    <t>11:19:48 PM</t>
  </si>
  <si>
    <t>http://twitter.com/Statue_Speaks/status/1851548056199602598</t>
  </si>
  <si>
    <t>2:23:51 PM</t>
  </si>
  <si>
    <t>Go ahead you fools pollute Pakistans air not your own Go and set off fireworks at the border lights here smoke there</t>
  </si>
  <si>
    <t>http://twitter.com/Rajendr26202650/status/1871780976017510768</t>
  </si>
  <si>
    <t>10:22:15 AM</t>
  </si>
  <si>
    <t>https://manvadhikarmedia.in/archives/301242</t>
  </si>
  <si>
    <t>12:49:30 PM</t>
  </si>
  <si>
    <t>न्यायालय परिसर एवं चंडी जी मंदिर परिसर में वृक्षारोपण शिविर का आयोजन किया गया</t>
  </si>
  <si>
    <t>Report_ Pushpendra Raikwar from Hata
As per the instructions of the National Legal Services Authority New Delhi and the State Legal Services Authority Jabalpur and under the guidance of the Honorable Mr Anand Kumar Tiwari Principal District JudgeChairman District Legal Services Authority the court</t>
  </si>
  <si>
    <t>https://www.aplatestnews.com/usnewsvideo.php?idx=toxic-foam-floats-in-yamuna-river-delhi-air-pollution-10tv-news-dmwe-2024-10-25&amp;vidtype=2</t>
  </si>
  <si>
    <t>4:34:04 PM</t>
  </si>
  <si>
    <t>Toxic Foam Floats In Yamuna River | ఢిల్లీ యమునా నదిలో విషపు నురగ | Delhi Air Pollution | 10TV News - Andhra/Telangana News తెలుగు వార్తలు - Video - APLatestNews</t>
  </si>
  <si>
    <t>Published Date 20241025 081052 Category News 2576835
Title Toxic Foam Floats In Yamuna River Delhi Air Pollution 10TV News
Toxic Foam Floats Yamuna River Delhi Air Poll</t>
  </si>
  <si>
    <t>https://nari.punjabkesari.in/nari/news/air-pollution-practice-makarasana-yoga-2056994</t>
  </si>
  <si>
    <t>10:10:23 AM</t>
  </si>
  <si>
    <t>पॉल्यूशन के कारण सांस संबंधी परेशानी से जूझ रहे हैं तो रोजाना करें मकरासन, यह है तरीका | air-pollution-practice-makarasana-yoga</t>
  </si>
  <si>
    <t>Nowadays increasing air pollution is affecting our health especially respiratory problems Problems like coughing sneezing and difficulty breathing are increasing and the situation is becoming more serious In cities like DelhiNCR pollution levels are increasing around Diwali</t>
  </si>
  <si>
    <t>http://twitter.com/RTyagi99434914/status/1858894322948608039</t>
  </si>
  <si>
    <t>8:55:17 PM</t>
  </si>
  <si>
    <t>Delhi worlds most polluted city Dear countrymen You will have to forget clean air version 20 Indian leaders who preach to other countries on environment climate change and pollution etc are unable to solve the problem of air pollution in the countrys capital and pollution of Yamuna river Special thanks to all for giving polluted air to Delhiites throughout the year Delhi Pollution Minister and Chief Minister ExCM Law Order enforcement agency s heads and Municipal Law Enforcement s heads and Union Minister for Environment Forest and Climate Change Prime Minister of India Delhi worlds most polluted city Dear countrymen You will have to forget clean air come and see DelhiNCR Indian leaders who preach to other countries on environment climate change and pollution etc are unable to solve the problem of air pollution in the countrys capital and pollution of Yamuna river Special thanks to all for giving polluted air to Delhiites throughout the year Delhi Pollution Minister and Chief Minister ExCM Law Order enforcement agency s heads and Municipal Law Enforcement s heads and Union Minister for Environment Forest and Climate Change Prime Minister of India</t>
  </si>
  <si>
    <t>http://twitter.com/CFC_Machismo27/status/1888162906685964532</t>
  </si>
  <si>
    <t>3:18:11 PM</t>
  </si>
  <si>
    <t>Kutta bhok raha hai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</si>
  <si>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https://sonebhadralive.in/?p=391978</t>
  </si>
  <si>
    <t>9:17:00 AM</t>
  </si>
  <si>
    <t>दिल्ली में प्रदूषण को देखते हुए लिया गया बड़ा फैसला, सरकार के 50 फीसदी कर्मचारी करेंगे वर्क फ्रॉम होम</t>
  </si>
  <si>
    <t>New Delhi Pollution in Delhi has worsened the situation In response the Delhi government has taken a significant decision To reduce pollution in Delhi the Delhi government has decided to implement a workfromhome policy in government offices
What is the significance of this decision</t>
  </si>
  <si>
    <t>https://navbharattimes.indiatimes.com/metro/delhi/other-news/delhi-pollution-news-today-global-warming-cause-of-smog-in-delhi-north-india-due-to-western-disturbence/articleshow/115547801.cms</t>
  </si>
  <si>
    <t>5:20:29 AM</t>
  </si>
  <si>
    <t>दिल्ली में क्यों घुट रहा लोगों का दम? ग्लोबल वॉर्मिंग का कनेक्शन समझ लीजिए | delhi pollution news today global warming cause of smog in delhi north india due to western disturbence</t>
  </si>
  <si>
    <t>Due to climate change winter rains are missing from DelhiNCR Smog has begun early in northwestern India including Delhi The intensity of western disturbances over the mountains is also steadily decreasing
New Delhi For the past eight days DelhiNCR has been experiencing</t>
  </si>
  <si>
    <t>http://twitter.com/Ramya516279/status/1889186253817720917</t>
  </si>
  <si>
    <t>11:04:36 AM</t>
  </si>
  <si>
    <t>http://twitter.com/DesRaj33812581/status/1787852652212322747</t>
  </si>
  <si>
    <t>8:01:03 PM</t>
  </si>
  <si>
    <t>Asthma is a very dangerous disease and its cases are increasing day by day due to air pollution Millions of DSS followers live healthy lives by adopting Saint MSGs health tips like yoga pranayama and meditation</t>
  </si>
  <si>
    <t>http://twitter.com/manojmatolia/status/1859862583769280814</t>
  </si>
  <si>
    <t>1:02:49 PM</t>
  </si>
  <si>
    <t>http://twitter.com/BHANWARLALSUTH7/status/1848231231529349344</t>
  </si>
  <si>
    <t>And what can a public representative do for the people of his area Complete muddirtsmelly city sewerage waterbroken potholed roadsdustair pollutiondenguemalariabackacheallergyheadache etc Yes this is a panoramic view of the busiest National Highway number 112 of the Sun CityBanarod is also a major gateway to Jodhpur This developmentdestruction has been possible only because of the double engine government BJP at the Centre BJP in the State</t>
  </si>
  <si>
    <t>http://twitter.com/rv_singh_real/status/1851482491674378669</t>
  </si>
  <si>
    <t>10:03:19 AM</t>
  </si>
  <si>
    <t>Pollution is spreading rapidly in Delhi The capitals AQI is worsening day by day The Meteorological Department says that the sky will remain clear in Delhi for two days In such a situation this is no less than a relief for those celebrating Diwali in Delhi Due to poor air quality in the city people are facing difficulty in breathing For a long time toxic air has been suffocating people in Delhi Delhi has consistently remained in the top10 cities for pollution Delhi is at number three with poor air According to the CPCB the AQI in Delhi is in the very poor category Anand Vihar in Delhi still remains at the top in terms of pollution On October 30 at 530 am the capitals AQI was recorded at 271 In Delhi AQI of 351 was recorded in Anand Vihar 347 in Mundka 319 in Wazirpur 310 in Jahangirpuri 285 in RK Puram 274 in Okhla 320 in Bawana Whereas 308 was recorded in Vivek Vihar 312 in Narela 267 in Dwarka 277 in Punjabi Bagh and 286 in Rohini A layer of toxic foam was seen on the surface of Yamuna river in Delhi</t>
  </si>
  <si>
    <t>http://twitter.com/Jagdish62491643/status/1852661011716645333</t>
  </si>
  <si>
    <t>4:06:20 PM</t>
  </si>
  <si>
    <t>http://twitter.com/Soni71631663/status/1871832417914503604</t>
  </si>
  <si>
    <t>1:46:40 PM</t>
  </si>
  <si>
    <t>Foxtail Palm Scientific Name Wodyetia bifurcata Family Arecaceae Origin Queensland Australia Introduction The foxtail palm is a popular choice for gardening and ornamental purposes due to its unique leaves and beautiful structure It gets its name from its leaves which resemble a foxs tail This plant is known for its attractive appearance and low care requirements Characteristics 1 Leaves 2 1 Its leaves are long dense and broomlike giving it the name foxtail 2 The leaves are bright green 3 Stem 4 1 Its stem is smooth light gray and can grow up to 2030 feet tall 2 There are ringshaped stripes at the base of the stem 5 Flowers and Fruit 6 1 It produces small white flowers 2 Its fruits are oval and reddishorange in color 7 Growth Rate 8 1 Foxtail Palm grows at a moderate pace and with proper care can live for many years Uses of Foxtail Palm 1 Decoration 2 1 It is planted as a focal point in gardens parks or lawns 2 It is an excellent choice for garden and residential landscaping 3 Container Plant 4 1 It can be planted in pots to enhance the beauty of a terrace or balcony 5 Roadside Plantation 6 1 It is planted along roadsides or walkways creating a green and attractive view 7 Business and Resort Decoration 8 1 It is planted for decoration outside hotels resorts and commercial buildings Care Tips 1 Soil 2 1 This plant grows best in welldrained soil 2 Sandy soil is suitable for it 3 Water 4 1 Water regularly but avoid overwatering 2 It is drought tolerant 5 Sunlight 6 1 It is best to place the foxtail palm in full sunlight 2 It can also survive in light shade 7 Fertilizer 8 1 Provide it with a balanced fertilizer every 34 months 2 Fertilizers containing magnesium and potassium are beneficial 9 Temperature 10 1 It grows best in warm and humid climates 2 It needs to be protected from cold temperatures below 10C 11 Pests and Diseases 12 1 It is generally disease resistant 2 It can sometimes be affected by scale and spider mites Benefits of Foxtail Palm 1 Attractive Look 2 1 Its beauty makes any space decorative and lush 3 Lowmaintenance 4 1 It grows well even with minimal care 5 Pollution control 6 1 It helps clean the environment by absorbing pollutants from the air 7 Longevity 8 1 With proper care this plant can live for decades Interesting Facts 1 The foxtail palm is native to the Queensland region of Australia 2 Its leaves can grow 610 feet long 3 It is also grown in dry areas due to its low water and sun tolerance Conclusion The foxtail palm is a versatile and attractive plant that enhances the beauty of any space If youre looking to add an evergreen and stylish plant to your garden or landscaping project the foxtail palm is definitely an excellent choice</t>
  </si>
  <si>
    <t>https://hindi.downtoearth.org.in/air/changing-winds-have-also-affected-dust-storms-in-the-desert-areas-from-rajasthan-to-sahara</t>
  </si>
  <si>
    <t>11:34:55 AM</t>
  </si>
  <si>
    <t>आवरण कथा, थमती हवाएं: जाने कहां गए वो धूल भरे अंधड़?</t>
  </si>
  <si>
    <t>Twenty years ago a storm struck Bikaner plunging the entire city and surrounding areas into darkness Aziz Bhutta was a photojournalist at the time for the Hindi daily Rajasthan Patrika He still remembers the storm it was so dark yellow and dense that it seemed as if the entire city was covered in dust clouds</t>
  </si>
  <si>
    <t>http://twitter.com/aman_balha57949/status/1807354361963491454</t>
  </si>
  <si>
    <t>3:33:53 PM</t>
  </si>
  <si>
    <t>https://www.haribhoomi.com/world/news/delhi-pollution-cop29-aku-azerbaijan-ntc-rpti-climate-summit-experts-warns-canada-58327</t>
  </si>
  <si>
    <t>9:28:48 AM</t>
  </si>
  <si>
    <t>दिल्ली-एनसीआर की जहरीली हवा: ग्लोबल प्लेटफॉर्म COP29 में गूंजा प्रदूषण का मुद्दा, विशेषज्ञों ने दी चेतावनी</t>
  </si>
  <si>
    <t>Delhi Pollution COP29 Delhis toxic air has sparked an international uproar The COP29 conference in Baku Azerbaijan saw serious discussions about Delhis air pollution Experts at the conference expressed concern about Delhis poor air quality</t>
  </si>
  <si>
    <t>https://dainik24bhaskar.blogspot.com/2024/11/5-httpsiftttrgiiuy9.html</t>
  </si>
  <si>
    <t>5:13:29 AM</t>
  </si>
  <si>
    <t>फेफड़ों को स्टील सा मजबूत बना सकते हैं 5 फूड्स ! जमकर करें सेवन, रहेंगे हेल्दी https://ift.tt/RgiIUy9</t>
  </si>
  <si>
    <t>5 foods can make your lungs as strong as steel Eat them in abundance and stay healthy 5 foods can make your lungs as strong as steel Eat them in abundance and stay healthy Best Foods for Lung Health The best way to combat toxic air</t>
  </si>
  <si>
    <t>http://twitter.com/shyamsingh52363/status/1888215642106654927</t>
  </si>
  <si>
    <t>6:47:45 PM</t>
  </si>
  <si>
    <t>http://twitter.com/staywellnews/status/1867477323496231376</t>
  </si>
  <si>
    <t>1:21:04 PM</t>
  </si>
  <si>
    <t>Shocking report on pollution in India says 15 million killed every year due to bad air Not a single Indian gets clean air frightening report on pollution So many deaths every year Desh News</t>
  </si>
  <si>
    <t>https://hindi.moneycontrol.com/news/india/13-of-the-20-most-polluted-cities-in-world-are-from-india-delhi-is-most-polluted-capital-1962233.html</t>
  </si>
  <si>
    <t>2:40:14 PM</t>
  </si>
  <si>
    <t>दुनिया के 20 सबसे प्रदूषित शहरों में से 13 भारत के, दिल्ली सबसे प्रदूषित राजधानी</t>
  </si>
  <si>
    <t>Thirteen of the worlds 20 most polluted cities are in India with Delhi being the most polluted capital
India will be the fifth most polluted country in the world in 2024 up from third in 2023 The report states that PM25 concentrations in India are projected to drop by 7 percent in 2024</t>
  </si>
  <si>
    <t>https://www.aajtak.in/india/delhi/story/delhi-mcd-meeting-27-june-bjp-aam-aadmi-party-water-crisis-issue-ntc-1973308-2024-06-26</t>
  </si>
  <si>
    <t>9:06:56 PM</t>
  </si>
  <si>
    <t>दिल्ली: MCD बैठक में जोरदार हंगामे की आशंका, पानी के संकट पर आमने-सामने होंगे बीजेपी और AAP</t>
  </si>
  <si>
    <t>The Municipal Corporation of Delhi MCD will hold a meeting on June 27th Significantly this will be the first meeting for the new MCD Commissioner Ashwani Kumar after taking charge Official sources within the BJP say the party will raise the water problem of Delhis 20 million residents while also discussing the monsoon</t>
  </si>
  <si>
    <t>http://twitter.com/Amit_Chauhan_3/status/1793178018757616020</t>
  </si>
  <si>
    <t>12:42:09 PM</t>
  </si>
  <si>
    <t>http://twitter.com/DrPavanShukla/status/1871855914833387962</t>
  </si>
  <si>
    <t>3:20:02 PM</t>
  </si>
  <si>
    <t>http://twitter.com/mahender_jogi/status/1856227115911581858</t>
  </si>
  <si>
    <t>12:16:46 PM</t>
  </si>
  <si>
    <t>http://twitter.com/ChandraDwivedi9/status/1858442307323769213</t>
  </si>
  <si>
    <t>2:59:08 PM</t>
  </si>
  <si>
    <t>https://www.jagran.com/delhi/new-delhi-city-ncr-delhi-air-pollution-breathing-problem-in-morning-but-relief-from-smog-during-day-23836277.html</t>
  </si>
  <si>
    <t>10:50:00 PM</t>
  </si>
  <si>
    <t>Delhi Air Pollution: दिल्ली में सुबह सांसों पर रही आफत, दिन में स्मॉग से राहत; यह इलाका सबसे ज्यादा प्रदूषित - ncr Delhi Air Pollution Breathing problem in morning but relief from smog during day</t>
  </si>
  <si>
    <t>Delhi Air Pollution Breathing in Delhi was a problem in the morning but the day was a relief from smog this area is the most polluted
Delhi Pollution Pollution levels in Delhi remain in the severe category On Saturday Delhis average air quality index was 412 the highest in the country</t>
  </si>
  <si>
    <t>https://www.livehindustan.com/lifestyle/here-are-the-best-selling-air-purifiers-for-you-grab-huge-off-on-brands-like-dyson-qubo-201732551888461.html</t>
  </si>
  <si>
    <t>10:34:28 PM</t>
  </si>
  <si>
    <t>Best selling Air Purifiers: ये रहे बंपर छूट पर धड़ाधड़ बिक रहे बेस्ट एयर प्यूरीफायर्स, जल्दी खरीदें</t>
  </si>
  <si>
    <t>What if your mind and heart felt refreshed the moment you entered your home Reading this might seem like a dream In an environment where pollution is everywhere its hard to even imagine But its possible if you have a good air purifier in your home Winter</t>
  </si>
  <si>
    <t>http://twitter.com/vrendr/status/1858443031948783903</t>
  </si>
  <si>
    <t>3:02:01 PM</t>
  </si>
  <si>
    <t>http://twitter.com/RAMKISHORM16361/status/1848378836104176068</t>
  </si>
  <si>
    <t>8:30:30 PM</t>
  </si>
  <si>
    <t>http://twitter.com/Devendr71971731/status/1888202711801192713</t>
  </si>
  <si>
    <t>5:56:22 PM</t>
  </si>
  <si>
    <t>http://twitter.com/Ramawatark10431/status/1835149826574762093</t>
  </si>
  <si>
    <t>8:23:08 AM</t>
  </si>
  <si>
    <t>Air always helps us in every breath If the air itself gets polluted diseases will spread Do not let the air become poisonous life will be saved Dirty water pollutes the climate We should not let dirty water accumulate anywhere Every old man every young man every child should take interest in this Let us come together and plant many trees on this earth All the forests that are lush green should never be cut This will make the environment all around good Protect the environment protect the environment</t>
  </si>
  <si>
    <t>http://twitter.com/omwati_devi/status/1850823455505031610</t>
  </si>
  <si>
    <t>2:24:33 PM</t>
  </si>
  <si>
    <t>http://twitter.com/manishkrrathi/status/1882843126324482222</t>
  </si>
  <si>
    <t>10:59:17 PM</t>
  </si>
  <si>
    <t>Delhi air Pollution Qawwali in the name of from the people of Delhi</t>
  </si>
  <si>
    <t>http://twitter.com/M_kashaniya/status/1847535680919941417</t>
  </si>
  <si>
    <t>12:40:06 PM</t>
  </si>
  <si>
    <t>Climate Change Climate Change Climate change is a global crisis that refers to longterm changes in the Earths weather patterns It is caused primarily by human activities such as emissions of carbon dioxide and other greenhouse gases Its effects are seen as global warming causing the Earths average temperature to steadily increase This is being seen in the melting of ice caps rising sea levels and increasing intensity of natural disasters Climate change is also causing major changes in agriculture which could lead to food security crises Droughts floods and erratic weather patterns can affect crop yields Furthermore it is also threatening biodiversity with many species endangered and on the verge of extinction Climate change is affecting marine life especially coral reefs It is also having serious impacts on human health such as heat waves the spread of infectious diseases and increased air pollution Climate change can also impact the economy such as damage caused by natural disasters and climateinduced migration To address this problem there is a need to reduce carbon emissions globally Increasing the use of renewable energy sources such as solar and wind power could be a solution Furthermore protecting forest cover and promoting tree plantations can help mitigate the impact of climate change Various UN agreements to combat climate change such as the Paris Agreement encourage countries to reduce emissions Ultimately climate change is a challenge that can only be addressed through collective efforts We must take steps at every level to address this crisis so that future generations can live safe and healthy lives</t>
  </si>
  <si>
    <t>https://www.htsyndication.com/hindustan-delhi/article/%E0%A4%A6%E0%A4%BF%E0%A4%B2%E0%A5%8D%E0%A4%B2%E0%A5%80-15-november-2024-%E0%A4%95%E0%A4%BE-%E0%A4%B5%E0%A5%87%E0%A4%A6%E0%A4%B0-%E0%A4%94%E0%A4%B0-aqi:-%E0%A4%A8%E0%A5%8D%E0%A4%AF%E0%A5%82%E0%A4%A8%E0%A4%A4%E0%A4%AE-%E0%A4%A4%E0%A4%BE%E0%A4%AA%E0%A4%AE%E0%A4%BE%E0%A4%A8-17.05degc,-%E0%A4%9C%E0%A4%BE%E0%A4%A8%E0%A5%87%E0%A4%82-%E0%A4%95%E0%A5%88%E0%A4%B8%E0%A4%BE-%E0%A4%B0%E0%A4%B9%E0%A5%87%E0%A4%97%E0%A4%BE-%E0%A4%B6%E0%A4%B9%E0%A4%B0-%E0%A4%AE%E0%A5%87%E0%A4%82-%E0%A4%86%E0%A4%9C-%E0%A4%95%E0%A4%BE-%E0%A4%AE%E0%A5%8C%E0%A4%B8%E0%A4%AE/86044483</t>
  </si>
  <si>
    <t>8:13:20 AM</t>
  </si>
  <si>
    <t>दिल्ली 15 November 2024 का वेदर और AQI: न्यूनतम तापमान 17.05degC, जानें कैसा रहेगा शहर में आज का मौसम</t>
  </si>
  <si>
    <t>Delhi Weather and AQI for November 15 2024 Minimum temperature 1705C find out what the weather will be like in the city today
New Delhi November 15 Weather in Delhi for November 15 2024 The minimum temperature in Delhi today was recorded at 1705C The Meteorological Department</t>
  </si>
  <si>
    <t>http://twitter.com/Bhartiya28/status/1864360912158589309</t>
  </si>
  <si>
    <t>10:57:34 PM</t>
  </si>
  <si>
    <t>Delhi officially known as the National Capital Territory NCT of Delhi is a city and union territory in India It encompasses New Delhi the capital of India Here are some key points about Delhi Geography Delhi is situated on the banks of the Yamuna River primarily on its western side It shares borders with Haryana to the north west and south and with Uttar Pradesh to the east The city covers an area of about 1484 square kilometers Population According to the 2011 census Delhis city proper population was over 11 million with the NCT having around 168 million residents The broader National Capital Region NCR which includes nearby cities like Ghaziabad Noida Gurgaon and Faridabad has an estimated population exceeding 28 million making it one of the largest urban areas globally History Delhi has a rich historical background with references tracing back to the times of the epic Mahabharata It has been the capital of various empires including the Delhi Sultanate and the Mughal Empire Notable historical sites include the Qutub Minar Humayuns Tomb and the Red Fort all of which are UNESCO World Heritage Sites Cultural Significance The city is a cultural hub with a mix of languages primarily Hindi Urdu Punjabi and English Delhi has been a center for Sufism with figures like Nizamuddin Auliya associated with it and its known for its contributions to Urdu and Hindi literature Modern Delhi After independence in 1947 New Delhi continued as the capital of India Its a significant political cultural and economic center with a high human development index within India The city has its own legislative assembly and is administered by both the central and local governments Challenges Delhi faces challenges with air pollution which often reaches severe levels especially during winter There are ongoing efforts to mitigate this through measures like the Graded Response Action Plan GRAP Infrastructure Delhi has three major railway stations international and domestic airports and an extensive metro network known as the Delhi Metro which is one of the largest in the world Education and Institutions The city hosts numerous educational institutions including the University of Delhi IIT Delhi and various institutes for technical and medical education Tourism Delhi attracts millions of tourists annually with its historical monuments markets and cultural festivals Delhis blend of ancient history and modern development makes it a unique city on the world stage 1484 2011 11 168 28 1947</t>
  </si>
  <si>
    <t>http://twitter.com/kingsumitarora/status/1858213687762489492</t>
  </si>
  <si>
    <t>11:50:41 PM</t>
  </si>
  <si>
    <t>Its true that the Kejriwal governments policies often endanger public health and safety Rising pollution and poor air quality in Delhi have endangered peoples lives and the responsibility for this should fall squarely on Kejriwal and his government While he promises to make Delhi clean and healthy those promises bear no resemblance to reality Rising pollution in Delhi continues to make breathing difficult and the Kejriwal government has failed to address it This attitude is not only shameful but also demonstrates his lack of priority for public health Punishing the people of Delhi while the government has failed to fulfill its promises is simply intolerable</t>
  </si>
  <si>
    <t>http://twitter.com/goel_slb/status/1869590563978444943</t>
  </si>
  <si>
    <t>Gurugram is one of the largest cities in Haryana In terms of population it is the second most populous city in Haryana after Faridabad Gurugram is one of the major satellite cities of Delhi and is part of the National Capital Region It has the third highest per capita income in India after Chandigarh and Mumbai Have you ever wondered why Gurugram is the dirtiest and most polluted city despite having the highest capital income Despite being a millennium city centre how is the air polluted here potholes everywhere heaps of garbage dirty drains such is the condition of Gurgaon right now think what will happen in the future we the citizens of Gurgaon have to save ourselves from this we have to keep it clean and hygienic for the coming generations let us make it clean neat and beautiful Your support my effort Kusum Sharma Social Worker Gurugram</t>
  </si>
  <si>
    <t>https://tamil.hindustantimes.com/lifestyle/bryan-johnson-when-in-india-i-did-end-this-podcast-early-due-to-the-bad-air-quality-131738733541078.html</t>
  </si>
  <si>
    <t>11:27:03 AM</t>
  </si>
  <si>
    <t>Bryan Johnson : ‘இந்தியாவில் இருந்தபோது காற்று மாசுபாடு என் சருமத்தை பாதித்தது’ -அமெரிக்க கோடீஸ்வரர் பிரையன் ஜான்சன்</t>
  </si>
  <si>
    <t>Lifestyle Bryan Johnson Air pollution affected my skin while I was in India American billionaire Bryan Johnson
Bryan Johnson Air pollution affected my skin while I was in India American billionaire Bryan Johnson</t>
  </si>
  <si>
    <t>https://wholisticwellnessspace.wordpress.com/2024/04/09/urdu-hindi-dictionary/</t>
  </si>
  <si>
    <t>8:06:51 PM</t>
  </si>
  <si>
    <t>Urdu-Hindi Dictionary उर्दू-हिंदी शब्दकोश</t>
  </si>
  <si>
    <t>https://hindi.crictracker.com/ipl-2024-pbks-vs-rr-pitch-weather-report-ground-stats-for-match-27/</t>
  </si>
  <si>
    <t>12:20:43 PM</t>
  </si>
  <si>
    <t>PBKS vs RR: Weather रिपोर्ट, पिच रिपोर्ट और मुल्लांपुर स्टेडियम का स्टैट्स, IPL 2024 के मैच-27 के लिए</t>
  </si>
  <si>
    <t>The 27th match of IPL 2024 will be played on April 13th between Punjab Kings and Rajasthan Royals at the Maharaja Yadavindra Singh International Cricket Stadium in Mullanpur This will be the second consecutive match that Punjab will play at their home ground Punjab</t>
  </si>
  <si>
    <t>http://twitter.com/anamika_bk08/status/1865608915049664692</t>
  </si>
  <si>
    <t>9:36:41 AM</t>
  </si>
  <si>
    <t>Kick me or drink dirty water die by drowning in rain water live in garbage Delhi polluted air polluted water this Kejriwal has filled Delhi with Rohingyas got illegal mosques built everywhere the mastermind of scams is the IITIAN CM of Delhi If Delhiites are divided then the prices of electricity and water will increase choose yourself Choose you</t>
  </si>
  <si>
    <t>http://twitter.com/imran_nambardar/status/1847964367696142352</t>
  </si>
  <si>
    <t>5:03:33 PM</t>
  </si>
  <si>
    <t>https://www.jagran.com/delhi/new-delhi-city-ncr-delhi-ncr-was-the-most-polluted-this-may-compared-to-the-year-2023-crea-gave-this-much-position-23734369.html</t>
  </si>
  <si>
    <t>12:17:00 PM</t>
  </si>
  <si>
    <t>Delhi News: दिल्ली-NCR ने तोड़ा पिछले साल का रिकॉर्ड, मई महीना रहा सबसे ज्यादा प्रदूषित; पढ़ें लेटेस्ट अपडेट - Delhi NCR was the most polluted this May compared to the year 2023, CREA gave this much position</t>
  </si>
  <si>
    <t>Delhi News DelhiNCR breaks last years record May remains the most polluted month read the latest updates
This month was even more polluted than May 2023 With a PM 25 concentration of 119 micrograms per cubic meter Faridabad is the most polluted city in the country</t>
  </si>
  <si>
    <t>https://jansandeshonline.com/state-news/delhi-ka-vayu-pradushan-samadhan-ki-talash/</t>
  </si>
  <si>
    <t>दिल्ली का वायु प्रदूषण: समाधान की तलाश</t>
  </si>
  <si>
    <t>The problem of air pollution in Delhi is a complex challenge linked to many factors During the winter season particularly in October and November Delhis air quality deteriorates significantly This decline is due to stubble burning pollution from vehicles</t>
  </si>
  <si>
    <t>https://www.himalini.com/178588/09/03/05/</t>
  </si>
  <si>
    <t>9:40:42 AM</t>
  </si>
  <si>
    <t>काठमांडू विश्व स्तर पर सबसे प्रदूषित शहर – Himalini.com-hindi magazine ||madhesh khabar:Himalini first hindi magazine of Nepal brings news in hindi from Nepal,madhesh news,financial news,loan,bank news, madhesh khabar</t>
  </si>
  <si>
    <t>Kathmandu May 3
Nepals Ministry of Health and Population has urged residents to wear masks due to a dangerous increase in air pollution levels in the Kathmandu Valley According to IQAir an organization that measures realtime pollution in 101 cities around the world</t>
  </si>
  <si>
    <t>https://www.aajtak.in/science/story/why-delhi-experiences-uneven-rainfall-unraveling-the-rain-puzzle-2015797-2024-08-20</t>
  </si>
  <si>
    <t>2:33:33 PM</t>
  </si>
  <si>
    <t>क्यों दिल्ली के कुछ इलाकों में बारिश हुई, बाकी सूखे रह गए... जानिए वजह</t>
  </si>
  <si>
    <t>Why do clouds in Delhi selectively rain in specific areas Rain fell in Pitampura Delhi University Narela and East Delhi but not in the surrounding areas However rain fell in areas across DelhiNCR including Ghaziabad and Noida This type of rain has caused severe flooding in Delhi</t>
  </si>
  <si>
    <t>https://news007.in/thousands-of-deaths-in-12-years-due-to-heat-in-three-big-cities-including-delhi-and-ahmedabad/</t>
  </si>
  <si>
    <t>11:23:28 AM</t>
  </si>
  <si>
    <t>दिल्ली: अहमदाबाद समेत तीन बड़े शहर गर्मी की चपेट में, 12 साल में हजारों मौतें</t>
  </si>
  <si>
    <t>Many major cities in India are currently experiencing heatwaves and thousands of people have died in these cities over the past 12 years due to heatwaves or extreme cold and heat This was recently revealed in a report by the renowned Musti Center study in the international journal Environment</t>
  </si>
  <si>
    <t>https://www.amarujala.com/haryana/rohtak/garbage-kept-burning-at-many-places-throughout-the-day-no-action-taken-jhajjar-news-c-200-1-bgh1002-110980-2024-11-11</t>
  </si>
  <si>
    <t>2:50:58 AM</t>
  </si>
  <si>
    <t>Garbage Kept Burning At Many Places Throughout The Day, No Action Taken - Rohtak News - Rohtak News:दिनभर कई स्थानों पर जलता रहा कूड़ा, नहीं हुआ कोई एक्शन</t>
  </si>
  <si>
    <t>Bahadurgarh Garbage is being burned at various locations on the city streets The toxic smoke is suffocating the residents but those responsible remain oblivious Despite being informed no steps are being taken to address the problem On Sunday at various locations in the area</t>
  </si>
  <si>
    <t>http://twitter.com/MYTeamDelhi/status/1849095165958643804</t>
  </si>
  <si>
    <t>7:56:56 PM</t>
  </si>
  <si>
    <t>http://twitter.com/Raosabkachora1/status/1888207578766680474</t>
  </si>
  <si>
    <t>6:15:42 PM</t>
  </si>
  <si>
    <t>https://www.aajtak.in/india/gujarat/story/gujarat-weather-forecast-imd-predicts-rainfall-winter-season-cold-wave-ntc-rptc-2130086-2024-12-26</t>
  </si>
  <si>
    <t>4:26:35 PM</t>
  </si>
  <si>
    <t>तेज हवा, तापमान में गिरावट से बढ़ेगी ठंड... गुजरात में अगले तीन दिनों तक बारिश का अलर्ट</t>
  </si>
  <si>
    <t>The Meteorological Department has forecast unseasonal rain in several districts of Gujarat for the next three days Due to a western disturbance a rain warning has been issued for Gujarat until December 28 Ahmedabad Meteorological Department scientist Ramashraay Yadav said The western</t>
  </si>
  <si>
    <t>https://www.inkhabar.com/national/flight-fare-can-be-cheaper-than-second-ac-jet-fuel-prices-fall-drastically/</t>
  </si>
  <si>
    <t>सेकेंड AC से सस्ता हो सकता है फ्लाइट का किराया, जेट ईंधन की कीमतों में आई भारी गिरावट</t>
  </si>
  <si>
    <t>The first of the month brought a major update for both the public and airlines After two consecutive months of rising jet fuel prices September saw a decline This has raised the prospect of a reduction in airfares The increase in jet fuel prices has</t>
  </si>
  <si>
    <t>https://www.patrika.com/health-news/risk-of-pneumonia-after-diwali-causes-and-precautions-19115484</t>
  </si>
  <si>
    <t>5:12:03 PM</t>
  </si>
  <si>
    <t>Pneumonia risk after Diwali : दिवाली के बाद निमोनिया का खतरा: कारण और सावधानियां</t>
  </si>
  <si>
    <t>Pneumonia risk after Diwali Pneumonia risk after Diwali Causes and precautions
Pneumonia risk after Diwali The festival of Diwali is celebrated with great pomp and enthusiasm every year During this time gathering with family and friends the sounds of firecrackers colorful lights</t>
  </si>
  <si>
    <t>http://twitter.com/Mdsamsa13678448/status/1901323255111422008</t>
  </si>
  <si>
    <t>10:52:43 PM</t>
  </si>
  <si>
    <t>Absolutely Greenery is very important for our life and it is also very beneficial for the environment Benefits of Greenery For Environment 1 Reducing Air Pollution Trees and plants help in reducing air pollution 2 Preventing Climate Change Greenery helps in preventing climate change 3 Preventing Soil Erosion Trees and plants help in preventing soil erosion For Human Health 1 Reducing Stress Greenery helps in reducing stress 2 Reducing Respiratory Problems Trees and plants help in reducing respiratory problems 3 Improving Mental Health Greenery helps in improving mental health Economic Benefits 1 Providing Employment Opportunities Greenery provides employment opportunities 2 Contributing to Economic Development Greenery contributes to economic development 3 Promoting Tourism Greenery promotes tourism The importance of greenery is immense and we should respect it</t>
  </si>
  <si>
    <t>https://www.livehindustan.com/ncr/story-heavy-rain-alert-in-delhi-ncr-for-3-more-days-delhi-weather-forecast-1-july-delhi-rain-forecast-imd-issues-advisory-weather-forecast-aaj-ka-mausam-mausam-ki-jankari-temperature-today-in-hindi-10350451.html</t>
  </si>
  <si>
    <t>5:13:39 AM</t>
  </si>
  <si>
    <t>Heavy Aain Alert : दिल्ली-NCR पर 3 दिन और भारी, तेज बारिश के अलर्ट संग IMD की एडवाइजरी जारी</t>
  </si>
  <si>
    <t>Heavy Rain Alert IMD issues advisory for three more days of heavy and intense rain in DelhiNCR
Heavy Rain Alert IMD issues advisory for three more days of heavy and intense rain in DelhiNCR
The advisory issued by the Meteorological Department advises against leaving home</t>
  </si>
  <si>
    <t>http://twitter.com/RahulSi10122831/status/1845803227784106380</t>
  </si>
  <si>
    <t>https://www.newsnationtv.com/lifestyle/world-lung-cancer-day-know-the-history-and-significance-6789594</t>
  </si>
  <si>
    <t>4:23:01 PM</t>
  </si>
  <si>
    <t>World Lung Cancer Day: क्यों हर साल मनाया जाता है 'वर्ल्ड लंग्स कैंसर डे' ? जानें महत्व और लक्षण</t>
  </si>
  <si>
    <t>World Lung Cancer Day 2024 World Lung Cancer Day is celebrated every year on August 1st The purpose of celebrating World Lung Cancer Day is to raise awareness about lung cancer Lung cancer is the most common cancer It</t>
  </si>
  <si>
    <t>https://ndtv.in/india/iqair-s-2024-world-air-quality-report-cleanest-and-most-suffocating-city-in-india-pollution-report-7904602</t>
  </si>
  <si>
    <t>8:31:43 AM</t>
  </si>
  <si>
    <t>Air Pollution: भारत का सबसे साफ और सबसे दमघोंटू शहर, प्रदूषण की यह रिपोर्ट हैरान कर देगी</t>
  </si>
  <si>
    <t>World Air Quality Report Pollution levels in India are becoming increasingly dangerous The World Air Quality Report 2024 confirms this This report which provides a comprehensive overview of pollution in India and several other countries around the world includes the 20 most polluted areas in the world</t>
  </si>
  <si>
    <t>http://twitter.com/ManSing18786394/status/1848698675477778674</t>
  </si>
  <si>
    <t>5:41:26 PM</t>
  </si>
  <si>
    <t>https://www.amarujala.com/punjab/chandigarh-punjab/pak-leader-maryam-nawaz-write-a-letter-to-punjab-cm-bhagwant-mann-air-pollution-in-pakistan-2024-11-13</t>
  </si>
  <si>
    <t>4:18:57 PM</t>
  </si>
  <si>
    <t>Pak Leader Maryam Nawaz Write A Letter To Punjab Cm Bhagwant Mann Air Pollution In Pakistan | स्मॉग डिप्लोमेसी:पाक नेता मरियम नवाज लिखेगी चिट्ठी, सीएम मान ने दिया जवाब, बोले- हमारा स्मॉग गोल-गोल घूम रहा</t>
  </si>
  <si>
    <t>Air pollution is a growing concern these days India and neighboring Pakistan are also facing similar problems Pakistan is now blaming India for the rising air pollution in its country Maryam Nawaz has directly accused Punjab</t>
  </si>
  <si>
    <t>https://zeenews.india.com/hindi/india/cji-chandrachud-said-stopped-going-for-morning-walk-due-to-increasing-level-of-air-pollution-delhi/2487188</t>
  </si>
  <si>
    <t>6:38:56 PM</t>
  </si>
  <si>
    <t>Pollution in Delhi has caused a stir with CJI Chandrachud saying he has stopped going for morning walks due to the pollution
CJI on Air Pollution The CJI said he has stopped going for morning walks due to the rising levels of air pollution in Delhi CJI Chandrachud</t>
  </si>
  <si>
    <t>https://uttarakhandsamachar.in/archives/23260</t>
  </si>
  <si>
    <t>1:00:41 PM</t>
  </si>
  <si>
    <t>राजधानी में हवा की गुणवत्ता में गिरावट, एक्यूआई 349 पर पहुंचा, स्थानीय लोग चिंतित</t>
  </si>
  <si>
    <t>Pollution levels in DelhiNCR reached extremely poor levels on Wednesday Ahead of Diwali Delhi is edging closer to becoming a gas chamber The concentration of dust particles and toxic gases in the air has also increased The capitals air quality has reached very poor levels Travel India</t>
  </si>
  <si>
    <t>http://twitter.com/DeepakS02761971/status/1845762664800133598</t>
  </si>
  <si>
    <t>3:14:46 PM</t>
  </si>
  <si>
    <t>http://twitter.com/im_NikhilMavi/status/1797674115358450111</t>
  </si>
  <si>
    <t>10:28:02 PM</t>
  </si>
  <si>
    <t>The biggest threat to the Aravalli region comes from Haryana government departments Their goal is to misuse their power to destroy the Aravalli forest area and make money by selling the land to the wealthy They truly have no concern for pollution air water wildlife or animals And why should they These people</t>
  </si>
  <si>
    <t>https://www.saahassamachar.in/2024/12/12/severe-cold-is-going-to-hit-madhya-pradesh-the-meteorological-department-has-issued-a-yellow-alert-for-cold-wave-in-many-districts-including-bhopal-indore-ujjain/</t>
  </si>
  <si>
    <t>10:21:42 AM</t>
  </si>
  <si>
    <t>मध्य प्रदेश में कड़ाके की ठंड पड़ने वाली है,मौसम विभाग ने भोपाल, इंदौर, उज्जैन समेत कई जिलों में शीतलहर का येलो अलर्ट जारी किया</t>
  </si>
  <si>
    <t>Madhya Pradesh is set to experience severe cold The Meteorological Department has issued a yellow alert for cold wave conditions in several districts including Bhopal Indore and Ujjain Looking at the weather over the past 24 hours the weather remained dry in districts across all divisions of the state Raisen Rajgarh Dhar Jabalpur Seoni</t>
  </si>
  <si>
    <t>http://twitter.com/bstvlive/status/1853640815089979546</t>
  </si>
  <si>
    <t>8:59:43 AM</t>
  </si>
  <si>
    <t>Lucknow For the first time the capitals AQI reached 433 The air quality index in Aliganj was 400 on Diwali night The air in Talkatora area is the most dangerous The citys air quality deteriorated after Diwali The AQI level will worsen in the coming days</t>
  </si>
  <si>
    <t>http://twitter.com/ompoojasingh/status/1858144594220769665</t>
  </si>
  <si>
    <t>7:16:08 PM</t>
  </si>
  <si>
    <t>Perform Yagya as per religion you will get pure air Worship the river you will get pure water Worship the tree you will get pure atmosphere Do not kill animals you will get pure health Wear a mask as per science you will get impure air Wear a mask you will get impure water Remove the company you will get impure atmosphere Become vegetarian you will get impure Corona</t>
  </si>
  <si>
    <t>https://www.livehindustan.com/uttar-pradesh/bulandsehar/story-severe-pollution-crisis-bulandshahr-hits-dangerous-aqi-levels-grap-4-activated-201732041515050.html</t>
  </si>
  <si>
    <t>12:09:06 AM</t>
  </si>
  <si>
    <t>देश में सबसे प्रदूषित शहरों में बुलंदशहर भी</t>
  </si>
  <si>
    <t>Pollution in the district has now reached dangerous levels On Tuesday Bulandshahr became one of the most polluted cities in the country resulting in the implementation of Grade 4 The CPCB bulletin issued at 4 pm recorded an AQI of 416 However in the morning</t>
  </si>
  <si>
    <t>http://twitter.com/Vijaysh42128362/status/1850851513721131030</t>
  </si>
  <si>
    <t>4:16:02 PM</t>
  </si>
  <si>
    <t>https://www.timesnowhindi.com/education/delhi-ncr-school-closed-due-to-air-pollution-school-closed-in-delhi-ncr-ghaziabad-noida-latest-news-article-114916867</t>
  </si>
  <si>
    <t>9:25:34 PM</t>
  </si>
  <si>
    <t>Delhi NCR School Closed Due To Pollution, School Closed In Delhi, Ghaziabad, Noida Latest News- प्रदूषण का कहर! क्या कल बंद रहेंगे दिल्ली एनसीआर के स्कूल</t>
  </si>
  <si>
    <t>Delhi NCR Schools Closed Due to Air Pollution Pollution continues to wreak havoc in Delhi The air quality index here is steadily rising Meanwhile students in Delhi NCR are constantly searching whether schools in Delhi Ghaziabad and Noida will be open tomorrow November 4th</t>
  </si>
  <si>
    <t>http://twitter.com/Sunita_Dasi_57/status/1855209404024680787</t>
  </si>
  <si>
    <t>4:52:44 PM</t>
  </si>
  <si>
    <t>http://twitter.com/Saurabh_kr_003/status/1873381264390308066</t>
  </si>
  <si>
    <t>Are you got a mountain of garbage for free you got black blue water please tell me this also And you got a lot of air pollution please tell me this also You got garbage in every street and broken roads Dear South Delhi is not called the whole of Delhi come and see West and East Delhi sometime</t>
  </si>
  <si>
    <t>https://www.amritvichar.com/article/513378/snowfall-on-rampur-mountains-increased-the-cold-meteorologists-are-predicting</t>
  </si>
  <si>
    <t>11:17:36 AM</t>
  </si>
  <si>
    <t>रामपुर : पहाड़ों पर बर्फबारी से बढ़ी सर्दी, मौसम वैज्ञानिक जता रहे बारिश का अनुमान</t>
  </si>
  <si>
    <t>Meteorologists are predicting rain on December 27th and 28th Thunderstorms and lightning are expected with 5 to 10 mm of rain expected A western disturbance has been active since Thursday In view of the potential for rain agricultural scientist Dr Laxmikant urged farmers not to cultivate any standing crops</t>
  </si>
  <si>
    <t>https://hindi.opindia.com/opinion/political-issues/delhi-pollution-increasing-aap-busy-in-politics-govt-actions-london-1952-smog-story/</t>
  </si>
  <si>
    <t>3:14:00 PM</t>
  </si>
  <si>
    <t>12 हजार मौतों से वे 72 साल पहले सीख गए, हम कितनी पीढ़ियों की साँसों में धुआँ भरकर सीखेंगे? पटाखे-पराली से अधिक बकैत सत्ताधीश घोंट रहे दिल्ली का दम</t>
  </si>
  <si>
    <t>Delhis situation is dire due to rising pollution A layer of fog has covered the sky before winter causing eye irritation and breathing difficulties upon contact
The capitals rising AQI is setting new records every day In Anand Vihar the AQI exceeded 600 today</t>
  </si>
  <si>
    <t>http://twitter.com/_pandeyg/status/1888248581536321871</t>
  </si>
  <si>
    <t>8:58:38 PM</t>
  </si>
  <si>
    <t>http://twitter.com/rjkishor5/status/1849490655786996198</t>
  </si>
  <si>
    <t>10:08:28 PM</t>
  </si>
  <si>
    <t>https://www.jagran.com/delhi/new-delhi-city-ncr-after-grap-4-revoked-delhi-air-is-again-in-poor-category-aqi-of-many-areas-crosses300-23844305.html</t>
  </si>
  <si>
    <t>8:42:00 AM</t>
  </si>
  <si>
    <t>Delhi Weather AQI Update: ग्रेप-4 की पाबंदियां हटने के बाद फिर 'खराब' हुई दिल्ली की हवा, कई इलाकों का AQI 300 के पार - After GRAP 4 revoked Delhi air is again in poor category AQI of many areas crosses 300</t>
  </si>
  <si>
    <t>Delhi Weather AQI Update Delhis air quality deteriorates again after the removal of Group 4 restrictions with the AQI in many areas exceeding 300
After a brief respite from air pollution in early December the Air Quality Index AQI in DelhiNCR is rising again</t>
  </si>
  <si>
    <t>http://twitter.com/JohriYogita/status/1849110511863972208</t>
  </si>
  <si>
    <t>http://twitter.com/ndtvindia/status/1858838498939465885</t>
  </si>
  <si>
    <t>5:13:28 PM</t>
  </si>
  <si>
    <t>Poison in the air AQI crosses 500 learn from the doctor about diet and yoga for strong lungs Full video</t>
  </si>
  <si>
    <t>http://twitter.com/Suntiasharma31/status/1888489770428608724</t>
  </si>
  <si>
    <t>12:57:02 PM</t>
  </si>
  <si>
    <t>https://www.amarujala.com/uttar-pradesh/bijnor/do-not-burn-stubble-increase-income-by-making-fertilizer-or-selling-it-as-fodder-bijnor-news-c-27-1-smrt1008-134812-2024-10-31</t>
  </si>
  <si>
    <t>12:38:36 AM</t>
  </si>
  <si>
    <t>Do Not Burn Stubble, Increase Income By Making Fertilizer Or Selling It As Fodder. - Bijnor News - Bijnor News:पराली जलाएं नहीं, खाद बनाकर या चारे में बेचकर आय बढ़ाएं</t>
  </si>
  <si>
    <t>Bijnor Farmers are being informed about the harms of burning stubble and the benefits of making organic fertilizer Farmers can use the residue to grow crops like mushrooms and help improve their financial situation To ensure proper use of stubble and crop residue farmers should</t>
  </si>
  <si>
    <t>http://twitter.com/Kulbirs38560540/status/1870739183033319757</t>
  </si>
  <si>
    <t>1:22:32 PM</t>
  </si>
  <si>
    <t>https://jantaserishta.com/science/exposure-to-air-pollution-can-affect-a-persons-cognitive-ability-study-3819125</t>
  </si>
  <si>
    <t>8:49:33 PM</t>
  </si>
  <si>
    <t>Air Pollution के संपर्क में आने से व्यक्ति की संज्ञानात्मक क्षमता प्रभावित हो सकता है- Study</t>
  </si>
  <si>
    <t>Delhi Exposure to air pollution impairs a persons judgment impacts emotional intelligence and attention and potentially makes routine activities more challenging according to a new study
Birmingham University in the UK</t>
  </si>
  <si>
    <t>https://www.amarujala.com/delhi-ncr/delhi-had-the-cleanest-air-of-the-season-on-saturday-2025-03-15</t>
  </si>
  <si>
    <t>5:09:45 PM</t>
  </si>
  <si>
    <t>Delhi Had The Cleanest Air Of The Season On Saturday | Delhi:सीजन की सबसे साफ हवा रही, प्रदूषण से दिल्लीवासियों मिली राहत; कल हल्की बारिश व तेज हवा चलने के आसार</t>
  </si>
  <si>
    <t>Light rain and strong winds washed away air pollution in the capital resulting in the cleanest air of the season on Saturday The air quality index AQI was recorded at 85 which is in the satisfactory category This compares to Fridays indicator of 113</t>
  </si>
  <si>
    <t>http://twitter.com/MINTUDas899739/status/1856594138998690078</t>
  </si>
  <si>
    <t>12:35:11 PM</t>
  </si>
  <si>
    <t>Tejaji Tejaji I am a big fan of yours Kejriwal Kejriwal is the biggest enemy of Delhi Delhi has ruined Delhi Air pollution in Delhi today breaking all limits AQI is 400500600 plus Delhi is a gas chamber thanks to AAP heading to India Gate 915am Will expose AAP</t>
  </si>
  <si>
    <t>http://twitter.com/Dashrat22785288/status/1893270671033073972</t>
  </si>
  <si>
    <t>5:34:37 PM</t>
  </si>
  <si>
    <t>https://zeenews.india.com/hindi/india/bihar-jharkhand/video/air-pollution-in-patna-aqi-and-many-district-of-bihar/2517374</t>
  </si>
  <si>
    <t>6:13:08 PM</t>
  </si>
  <si>
    <t>Bihar Air Pollution: राजधानी पटना समेत कई जिलों की हवा हुई जहरीली, बढ़ा बीमारियों का खतरा!</t>
  </si>
  <si>
    <t>Bihar Air Pollution Air in many districts including the capital Patna has become poisonous risk of diseases has increased</t>
  </si>
  <si>
    <t>https://nari.punjabkesari.in/nari/news/pregnancy-tips-for-women-in-wintters-2081426</t>
  </si>
  <si>
    <t>12:23:02 PM</t>
  </si>
  <si>
    <t>सर्दियों में गर्भवती महिलाओं के लिए जरूरी टिप्स, हेल्दी डिलीवरी के लिए फॉलो करें ये 7 सावधानियां | pregnancy-tips-for-women-in-wintters</t>
  </si>
  <si>
    <t>Along with the cold of December we also face a variety of physical problems Pregnant women in particular should take care of themselves during this season Pregnant women need special attention to their health during the cold season In this article we will tell you</t>
  </si>
  <si>
    <t>http://twitter.com/MundaJagan36947/status/1849083981591150938</t>
  </si>
  <si>
    <t>7:12:30 PM</t>
  </si>
  <si>
    <t>http://twitter.com/AnkushKumarAwa3/status/1864867808430973315</t>
  </si>
  <si>
    <t>8:31:47 AM</t>
  </si>
  <si>
    <t>http://twitter.com/DeshbhaktAhmed/status/1855967365760208932</t>
  </si>
  <si>
    <t>7:04:36 PM</t>
  </si>
  <si>
    <t>Ajit Pawar Maharashtra Elections Yogi Adityanath Each morning I open our homes doors and step out to let the cleaning lady in I smell highly polluted bad air and see cow dung outside Stray dogs and cows wander the streets I wonder if I failed as a father by motivating my sons to stay in India Did I take away their chance for a better life They had good reasons to stay in Europe This thought will likely be a regret on my deathbed I feel so sad and selfish</t>
  </si>
  <si>
    <t>http://twitter.com/RuchiAngrish/status/1904528321154592901</t>
  </si>
  <si>
    <t>7:08:30 PM</t>
  </si>
  <si>
    <t>Over 90 of kids worldwide are breathing polluted air This isnt just about clean air its about their future We need a swift shift to clean renewable energy No excuses No delays Share this video released by at and demand the air they deserve Over 90 of kids worldwide are breathing toxic air Its not just about clean air its a fight for their future We must immediately shift to clean and renewable energyno excuses no delays Share this video and demand the air they deserve</t>
  </si>
  <si>
    <t>http://twitter.com/_anilbahl/status/1788994969719726441</t>
  </si>
  <si>
    <t>11:40:13 PM</t>
  </si>
  <si>
    <t>He is on parole for a few days with strict conditions and he behaves as if he has been acquitted It seems has now become not only corrupt but also a gang of drug addicts who do not know the meaning of law Delhis air pollution is the worst and it is one of the worlds most polluted cities Yet look at these AAPiyas bursting firecrackers nonstop Ironically these same people including Arvind Kejriwal will preach to you during Diwali not to burst crackers because it will cause</t>
  </si>
  <si>
    <t>https://dainiksaveratimes.com/big-1/amid-rising-air-pollution-arvind-kejriwal-urged-people-not-to-light-diyas-and-crackers/</t>
  </si>
  <si>
    <t>Air Pollution</t>
  </si>
  <si>
    <t>Air Pollution Former Delhi Chief Minister Arvind Kejriwal has urged residents of the national capital to refrain from burning firecrackers during Diwali He pointed to the severe air pollution in the city Instead he urged people to light diyas</t>
  </si>
  <si>
    <t>http://twitter.com/shabdsahity/status/1861031318173495301</t>
  </si>
  <si>
    <t>6:26:57 PM</t>
  </si>
  <si>
    <t>Delhi is becoming the essence of such cleanliness Due to polluted air Delhi is becoming the door of death Delhi is the capital what is the name of cleanliness Delhi is becoming a victim of such conditions Everything was shown to us as good behind the lies Delhi is becoming a world of death Kishore Chauhan Director Shabd Sahitya Lines Share the situation of Delhi</t>
  </si>
  <si>
    <t>http://twitter.com/KAMITKUM/status/1856295561747460572</t>
  </si>
  <si>
    <t>Ninja technique to reduce pollution in UP The pollution department in Agra UP is manipulating AQI data People are being fooled Health is being compromised Despite the poor air quality in Agra AQI data is being artificially controlled by spraying water on automatic monitoring stations The truth is that it is becoming difficult to breathe</t>
  </si>
  <si>
    <t>http://twitter.com/DrSrashtiJain/status/1901322304430473549</t>
  </si>
  <si>
    <t>10:48:56 PM</t>
  </si>
  <si>
    <t>COPD Chronic obstructive pulmonary disease COPD is a lung disease that makes breathing difficult It is also known as emphysema or chronic bronchitis Symptoms Cough sometimes with phlegm Wheezing Difficulty breathing Fatigue Caused by smoking air pollution genetics and alpha1antitrypsin deficiency Treatment Avoiding smoking and air pollution Getting vaccines to prevent infection Medications including quickrelief drugs control drugs and antiinflammatory drugs Oxygen Pulmonary rehabilitation Outlook COPD is not curable but treatment can help keep it under control In some people COPD can get worse despite treatment COPD can be lifethreatening Stages of COPD mild moderate severe and very severe Diagnosis A breathing test called spirometry can determine the stage of your COPD Physiotherapy deep breathing exercises diaphragmatic breathing ACBT chest mobilization</t>
  </si>
  <si>
    <t>http://twitter.com/binodssc1969/status/1875127731362607160</t>
  </si>
  <si>
    <t>4:01:04 PM</t>
  </si>
  <si>
    <t>http://twitter.com/RakeshK06046864/status/1854205221334823122</t>
  </si>
  <si>
    <t>10:22:28 PM</t>
  </si>
  <si>
    <t>http://twitter.com/avinashdes82226/status/1869173919854563803</t>
  </si>
  <si>
    <t>5:42:44 AM</t>
  </si>
  <si>
    <t>https://navsancharsamachar.com/%e0%a4%ad%e0%a4%be%e0%a4%b0%e0%a4%a4-%e0%a4%95%e0%a5%8b-%e0%a4%9c%e0%a4%b2%e0%a4%b5%e0%a4%be%e0%a4%af%e0%a5%81-%e0%a4%aa%e0%a4%b0%e0%a4%bf%e0%a4%b5%e0%a4%b0%e0%a5%8d%e0%a4%a4%e0%a4%a8-%e0%a4%b8/</t>
  </si>
  <si>
    <t>7:56:54 AM</t>
  </si>
  <si>
    <t>भारत को जलवायु परिवर्तन से 141 अरब डॉलर का संभावित नुकसान: स्वास्थ्य पर बढ़ता संकट</t>
  </si>
  <si>
    <t>Lucknow Nishant Saxena A new report has revealed that climate change is causing serious health and economic crises in India According to The Lancet Countdown 2024 report Indias vast population is at risk of extreme heat drought floods and air pollution</t>
  </si>
  <si>
    <t>http://twitter.com/Vikas_Purush/status/1904971290072817921</t>
  </si>
  <si>
    <t>12:28:42 AM</t>
  </si>
  <si>
    <t>https://zeenews.india.com/hindi/india/13-supreme-court-lawyers-will-personally-go-and-check-big-decision-on-pollution-in-delhi/2525503</t>
  </si>
  <si>
    <t>3:11:45 PM</t>
  </si>
  <si>
    <t>सुप्रीम कोर्ट के 13 वकील खुद जाकर चेक करेंगे... दिल्ली में प्रदूषण पर आज आया बड़ा फैसला</t>
  </si>
  <si>
    <t>13 Supreme Court lawyers will personally inspect A major decision was made today regarding pollution in Delhi
Supreme Court news The ASG representing the Central Government will forward these 13 names to the Delhi Commissioner who will immediately appoint a nodal officer who will be responsible for the investigation of these 13 bar</t>
  </si>
  <si>
    <t>http://twitter.com/Divakarsanatani/status/1905880362838098244</t>
  </si>
  <si>
    <t>12:41:02 PM</t>
  </si>
  <si>
    <t>Foolish lord what I mean to say is that Eid is a foreign tradition and it wont work in India because Islamic ideology has only harmed us so far As for English if studying it helps in earning money then it should definitely be studied What benefit do we get from Eid Traffic jams and the decline of our culture We keep our windows open for fresh air Pollution should not enter</t>
  </si>
  <si>
    <t>http://twitter.com/jogirai19/status/1852283821615694222</t>
  </si>
  <si>
    <t>3:07:31 PM</t>
  </si>
  <si>
    <t>https://www.dnaindia.com/hindi/health/report-lung-cancer-signs-and-symptoms-get-treatment-and-control-know-causes-of-lung-cancer-4133642</t>
  </si>
  <si>
    <t>11:19:49 AM</t>
  </si>
  <si>
    <t>Lung Cancer Signs: बॉडी में दिखने वाले ये लक्षण देते हैं लंग्स कैंसर का संकेत, शुरुआत का पता लगते ही किया जा सकता है कंट्रोल</t>
  </si>
  <si>
    <t>Lung Cancer Signs Symptoms Poor eating habits bad habits and pollution are making people vulnerable to lung cancer these days The number of lung cancer patients has increased exponentially in recent times According to the World Health Organization by 2023 the number of lung cancer cases in India will</t>
  </si>
  <si>
    <t>http://twitter.com/Hemrajmeena347/status/1848405641498349574</t>
  </si>
  <si>
    <t>10:17:01 PM</t>
  </si>
  <si>
    <t>https://www.jagran.com/delhi/new-delhi-city-ncr-delhi-pollution-level-aqi-696-recorded-in-noida-sector-1-and-smog-in-delhi-23827614.html</t>
  </si>
  <si>
    <t>8:15:00 AM</t>
  </si>
  <si>
    <t>Delhi Pollution Level: स्मॉग से लिपटी राजधानी, जहरीली हुई दिल्ली की हवा; AQI पहुंचा 690 के पार</t>
  </si>
  <si>
    <t>Delhi Pollution Level The capital is shrouded in smog Delhis air is toxic AQI crosses 690
Delhi Pollution Level The AQI in DelhiNCR has reached the very poor category Noida Sector 1 recorded an AQI above 690 Meanwhile in the capital Delhi</t>
  </si>
  <si>
    <t>https://365telugu.com/together-we-soar-sriram-finances-new-campaign-with-rahul-dravid/</t>
  </si>
  <si>
    <t>12:07:27 PM</t>
  </si>
  <si>
    <t>ఒకటిగా ఎదుగుదాం: రాహుల్ ద్రావిడ్తో శ్రీరామ్ ఫైనాన్స్ సరికొత్త ప్రచారం</t>
  </si>
  <si>
    <t>Shriram Finance Limited a major subsidiary of Shriram Group one of Indias leading financial services companies has unveiled a new brand campaign titled Lets all grow together
With this campaign the So what question that is commonly adopted by todays Indians is</t>
  </si>
  <si>
    <t>http://twitter.com/itsblacktiger84/status/1850719700063252818</t>
  </si>
  <si>
    <t>7:32:15 AM</t>
  </si>
  <si>
    <t>http://twitter.com/AU_DehradunNews/status/1848558027642642776</t>
  </si>
  <si>
    <t>8:22:32 AM</t>
  </si>
  <si>
    <t>Uttarakhand Air quality will be monitored from hills to plains board sends letter to regional offices</t>
  </si>
  <si>
    <t>https://royalbulletin.in/supreme-court-should-consider-imposing-a-permanent-ban-on-firecrackers-in-delhi-ncr/248389</t>
  </si>
  <si>
    <t>9:15:14 PM</t>
  </si>
  <si>
    <t>दिल्ली-एनसीआर में पटाखों पर स्थायी प्रतिबंध लगाने पर करें विचार : सुप्रीम कोर्ट</t>
  </si>
  <si>
    <t>New Delhi Authorities were asked on Monday to consider imposing a permanent ban on the use of firecrackers in the capital region
A bench of Justices Abhay S Oka and Augustine George Christ was hearing a case related to a petition filed by M C Mehta</t>
  </si>
  <si>
    <t>https://www.bhaskar.com/local/mp/dewas/news/temperature-in-dewas-dropped-to-7-degrees-134114612.html</t>
  </si>
  <si>
    <t>1:57:05 PM</t>
  </si>
  <si>
    <t>देवास में तापमान लुढ़ककर 7 डिग्री पहुंचा: आने वाले दिनों में सर्दी बढ़ने की उम्मीद, शाम के समय लोगों की आवा...</t>
  </si>
  <si>
    <t>Temperatures in Dewas dropped to 7 degrees Cold weather is expected to increase in the coming days with reduced movement in the evenings
Dewas
Due to the increasing cold in Dewas movement of people decreased
Today Friday the maximum temperature in Dewas was 21 degrees and the minimum temperature</t>
  </si>
  <si>
    <t>http://twitter.com/sharadkcgupta/status/1900947050147262956</t>
  </si>
  <si>
    <t>9:57:49 PM</t>
  </si>
  <si>
    <t>http://twitter.com/JAY_D1114/status/1888209093124317414</t>
  </si>
  <si>
    <t>6:21:43 PM</t>
  </si>
  <si>
    <t>On Rajya Sabha MP Swati Maliwal says If we see the history if something wrong happens to any woman god has punished those who commit that Its because of the issues like water pollution air pollution and the condition of the streets that Arvind Kejriwal himself has lost his seat They AAP think that they can lie and people will believe in them People should do what they say but our AAP leadership forgot that and deviated from what they used to say I congratulate the BJP People have voted for them with hope and they should work to fulfil that</t>
  </si>
  <si>
    <t>http://twitter.com/himanshi_dasi/status/1849007665164263889</t>
  </si>
  <si>
    <t>2:09:14 PM</t>
  </si>
  <si>
    <t>http://twitter.com/nyp4delhi/status/1870793713540296784</t>
  </si>
  <si>
    <t>4:59:13 PM</t>
  </si>
  <si>
    <t>AAP has ruined Delhis air the people of Delhi are unable to breathe in the polluted air We will improve Delhi 2024</t>
  </si>
  <si>
    <t>https://www.satyahindi.com/vimarsh/firecrackers-air-pollution-death-vs-hindutva-deepawali-contention-142151.html</t>
  </si>
  <si>
    <t>10:21:26 AM</t>
  </si>
  <si>
    <t>firecrackers air pollution death vs hindutva deepawali contention | हिंदुत्व की बाढ़ में पटाखे का मतलब मौत है, दिवाली नहीं!</t>
  </si>
  <si>
    <t>When Indias capital Delhi woke up the day after Diwali to alarming levels of air pollution some are insisting on linking religious faith and freedom to the transformation of the festival of light and knowledge into a toxic mass of noise and smoke This is their</t>
  </si>
  <si>
    <t>https://www.amarujala.com/lucknow/lucknow-news-air-pollution-alert-21-lakh-deaths-every-year-due-to-poisonous-air-news-in-hindi-2024-11-28</t>
  </si>
  <si>
    <t>8:53:40 AM</t>
  </si>
  <si>
    <t>Lucknow News Air Pollution Alert 21 Lakh Deaths Every Year Due To Poisonous Air News In Hindi | चिंताजनक:जहरीली हवा से देश में सालाना 21 लाख मौतें, शहर हो या गांव...हर जगह एक जैसा हाल; लोगों की घट रही उम्र</t>
  </si>
  <si>
    <t>India is on the brink of an air pollution disaster Air pollution causes the second most deaths each year after high blood pressure heart disease Deaths from diabetes and cancer are even lower Toxic air kills 21 million people in India every year</t>
  </si>
  <si>
    <t>http://twitter.com/ArunParmanand/status/1858765127517938174</t>
  </si>
  <si>
    <t>12:21:55 PM</t>
  </si>
  <si>
    <t>http://twitter.com/SonuOjha25/status/1861310526040744147</t>
  </si>
  <si>
    <t>12:56:25 PM</t>
  </si>
  <si>
    <t>As soon as pollution rises the school closures begin As if homes are supplied with pipedin fresh air Even within the same city the government sees the air quality at home and at school as different This is the height of denial</t>
  </si>
  <si>
    <t>https://dastakhindustan.in/archives/162009</t>
  </si>
  <si>
    <t>11:54:29 AM</t>
  </si>
  <si>
    <t>दिल्ली-NCR में प्रदूषण का कहर: AQI 400 के पार, स्थिति में कोई सुधार नहीं</t>
  </si>
  <si>
    <t>Delhi The air pollution situation in the NCR is showing no significant improvement Today the Air Quality Index AQI in the capital and surrounding areas once again exceeded 400 which falls in the severe category This situation has become a health hazard because</t>
  </si>
  <si>
    <t>https://navbharattimes.indiatimes.com/lifestyle/health/how-to-prevent-flu-with-healthy-habits-cdc-inform/articleshow/118979118.cms</t>
  </si>
  <si>
    <t>5:21:59 PM</t>
  </si>
  <si>
    <t>How Can I Prevent The Flu Naturally,CDC ने फ्लू से बचाव के लिए बताए हेल्दी उपाय, 7 तरीकों को अपनाकर खतरा हो सकता है कम | how to prevent flu with healthy habits cdc inform</t>
  </si>
  <si>
    <t>Changing weather also brings with it the risk of health problems like colds fevers flu respiratory illnesses and viral infections Especially if your immunity is weak your chances of contracting these illnesses increase
If you dont take care</t>
  </si>
  <si>
    <t>https://jantaserishta.com/local/jharkhand/ranchi-weather-and-todays-aqi-3680176</t>
  </si>
  <si>
    <t>9:13:51 AM</t>
  </si>
  <si>
    <t>Ranchi का मौसम और आज का AQI | Ranchi weather and today's AQI Ranchi का मौसम और आज का AQI</t>
  </si>
  <si>
    <t>Ranchi Ranchi The temperature in Ranchi today December 4 2024 is 2185C The forecast for the day shows minimum and maximum temperatures of 1206C and 2593C respectively The relative humidity is 39 and the wind speed is 39 kmh The sun is</t>
  </si>
  <si>
    <t>https://businesssandesh.in/these-superfoods-adopted-today-for-healthy-lungs/</t>
  </si>
  <si>
    <t>8:22:38 AM</t>
  </si>
  <si>
    <t>स्वस्थ फेफड़ों के लिए आज ही अपनाए ये सुपरफूड्स</t>
  </si>
  <si>
    <t>The lungs considered the most important organ in our body and responsible for breathing are vital organs Keeping them healthy is crucial for our health Polluted air can lead to asthma</t>
  </si>
  <si>
    <t>http://twitter.com/VikasKu46693711/status/1799261850233921556</t>
  </si>
  <si>
    <t>7:37:08 AM</t>
  </si>
  <si>
    <t>http://twitter.com/its_sushant1/status/1889375883959435419</t>
  </si>
  <si>
    <t>11:38:08 PM</t>
  </si>
  <si>
    <t>Sir see this Saharsa is at 3rd position among the most polluted cities in the world there is no solution for this think about it Top 10 Cities With The Worst Air Pollution 1 Begusarai 2 Patna 3 Saharsa 4 New Delhi 5 Noida 6 Kashgar 7 Ghaziabad 8 Faridabad 9 Aksu 10 Purnea Source AQI</t>
  </si>
  <si>
    <t>http://twitter.com/j27_5/status/1847192388902494395</t>
  </si>
  <si>
    <t>1:55:59 PM</t>
  </si>
  <si>
    <t>http://twitter.com/ThskurRanjeet/status/1858794465877483800</t>
  </si>
  <si>
    <t>2:18:30 PM</t>
  </si>
  <si>
    <t>https://www.livehindustan.com/weather/haryana-me-aaj-ka-mausam-3-october-2024-haryana-aqi-today-and-weather-forecast-imd-rain-alert-update-in-hindi-201727919348815.html</t>
  </si>
  <si>
    <t>7:05:48 AM</t>
  </si>
  <si>
    <t>हरियाणा 3 October 2024 का वेदर और AQI: न्यूनतम तापमान 26.52°C, जानें कैसा रहेगा शहर में आज का मौसम</t>
  </si>
  <si>
    <t>Haryana weather today October 3 2024 The minimum temperature in Haryana today was recorded at 2652 degrees Celsius According to the Meteorological Department IMD the sky is expected to be clear The maximum temperature is expected to be 345 degrees Celsius Tomorrows minimum temperature in Haryana</t>
  </si>
  <si>
    <t>http://twitter.com/ashokpansai1/status/1849094937507201259</t>
  </si>
  <si>
    <t>7:56:02 PM</t>
  </si>
  <si>
    <t>http://twitter.com/itsss_anjali/status/1814907106799046847</t>
  </si>
  <si>
    <t>11:45:48 AM</t>
  </si>
  <si>
    <t>https://apstarnews.in/delhi-ncr/delhi-weather%e0%a4%a6%e0%a4%bf%e0%a4%b2%e0%a5%8d%e0%a4%b2%e0%a5%80-%e0%a4%ae%e0%a5%87%e0%a4%82-%e0%a4%97%e0%a4%b0%e0%a5%8d%e0%a4%ae%e0%a5%80-%e0%a4%b8%e0%a5%87-%e0%a4%ae%e0%a4%bf%e0%a4%b2%e0%a5%87/</t>
  </si>
  <si>
    <t>Delhi Weather:दिल्ली में गर्मी से मिलेगी राहत ,अगले तीन दिन में बारिश और बादल छाए रहने के आसार</t>
  </si>
  <si>
    <t>DelhiNCR
Delhi Weather Delhi to get relief from heat rain and cloudy skies expected over the next three days
Khushi Kumari March 13 2025
Amidst the persistent heat the capitals weather will change starting Thursday For the next three days not only will it be partly cloudy</t>
  </si>
  <si>
    <t>https://samacharnama.com/city/faridabad/faridabad-nit-area-air-quality-deteriorates-to-severe/cid15620582.htm</t>
  </si>
  <si>
    <t>4:00:32 PM</t>
  </si>
  <si>
    <t>Faridabad एनआईटी क्षेत्र की हवा गंभीर श्रेणी में पहुंच गई</t>
  </si>
  <si>
    <t>Faridabad News Desk On Monday the air quality in the citys NIT area reached the severe category The air quality index in the NIT area reached 324 which was in the red zone causing some difficulty breathing However by late evening the pollution level had decreased</t>
  </si>
  <si>
    <t>http://twitter.com/Ruchir2805/status/1856567576777593318</t>
  </si>
  <si>
    <t>10:49:38 AM</t>
  </si>
  <si>
    <t>http://twitter.com/Shubham02924799/status/1904425373795807415</t>
  </si>
  <si>
    <t>12:19:26 PM</t>
  </si>
  <si>
    <t>The air cleared as soon as the BJP won Delhi Look at the magic People of Delhi how does it feel to breathe Can you feel the air become completely clean No smoke no dust no stubble just pure air like the clean Ganges What an amazing government has come to powernormalized the entire AQI in one fell swoop Has the medias oxygen mask been removed Previously there were debates on TV day and night about Delhis toxic air stubble pollution and the governments failures Now look the medias mouth is gagged No one asks what the central government was doing all these years No one asks whether Delhis pollution was solely Kejriwals fault or whether BJPruled Haryana and Uttar Pradesh also had responsibility Now there will be no discussion of pollution on channels only grand tales of the new Chief Minister The air is clean now because no questions will be asked Whatever happens in Delhi will be in the national interest Even if it feels difficult to breathe the government should continue to be praised Wow clean air youre so political Even Delhis pollution turned out to be so smart that it disappeared as soon as the election results were announced Otherwise for years wed been hearing that pollution is an environmental problem not a political one But Delhis air turned out to be completely under political control Now there will be no pollution in Delhi no traffic and yesnow there will be no questions Now there will only be praise for the government and the media will observe a vow of silence So Delhiites throw away your masks because now not just the air but your thoughts are also under control</t>
  </si>
  <si>
    <t>https://www.prabhasakshi.com/national/aqi-drops-further-in-delhi-toxic-air-rings-alarm-bells-before-winter</t>
  </si>
  <si>
    <t>10:46:00 AM</t>
  </si>
  <si>
    <t>aqi drops further in delhi toxic air rings alarm bells before winter</t>
  </si>
  <si>
    <t>Delhis AQI drops further toxic air raises alarm bells ahead of winter
According to the IQAir website pollution levels measured as PM25 concentrations are currently 59 times higher than the WHOs hazard limit High pollution concentrations</t>
  </si>
  <si>
    <t>https://sabsach.in/2024/11/22/%e0%a4%aa%e0%a5%8d%e0%a4%b0%e0%a4%a6%e0%a5%87%e0%a4%b6-%e0%a4%ae%e0%a5%87%e0%a4%82-%e0%a4%85%e0%a4%97%e0%a4%b2%e0%a5%87-24-%e0%a4%98%e0%a4%82%e0%a4%9f%e0%a5%87-%e0%a4%ae%e0%a5%87%e0%a4%82-%e0%a4%94/</t>
  </si>
  <si>
    <t>2:06:00 PM</t>
  </si>
  <si>
    <t>प्रदेश में अगले 24 घंटे में और बढ़ेगी ठंड, छा सकते है बादल, आज भोपाल में शीतलहर की संभावना, पढ़े मौसम विभाग का नया अपडेट – SabSach.in</t>
  </si>
  <si>
    <t>Snowfall in the mountains and northerly winds have intensified the cold in Madhya Pradesh Day and night temperatures dropped across the state on Thursday Nighttime temperatures will likely drop further in the coming days potentially leading to a cold wave</t>
  </si>
  <si>
    <t>http://twitter.com/omprakash7711/status/1847952618343030989</t>
  </si>
  <si>
    <t>4:16:52 PM</t>
  </si>
  <si>
    <t>http://twitter.com/aapvarunkumar/status/1888501979728785650</t>
  </si>
  <si>
    <t>1:45:33 PM</t>
  </si>
  <si>
    <t>http://twitter.com/Hindust65553901/status/1845419786081079416</t>
  </si>
  <si>
    <t>4:32:17 PM</t>
  </si>
  <si>
    <t>http://twitter.com/jaihog/status/1859988734391062874</t>
  </si>
  <si>
    <t>9:24:05 PM</t>
  </si>
  <si>
    <t>https://www.amarujala.com/photo-gallery/fashion/beauty-tips/how-to-do-skin-care-in-delhi-ncr-pollution-in-hindi-2024-12-02</t>
  </si>
  <si>
    <t>1:52:19 PM</t>
  </si>
  <si>
    <t>How To Do Skin Care In Delhi Ncr Pollution In Hindi | Skin Care In Pollution:वायु प्रदूषण के बीच ऐसे रखें अपनी त्वचा का ध्यान, नहीं पड़ेगी पार्लर जाने की जरूरत</t>
  </si>
  <si>
    <t>1 of 7 How to Take Care of Your Skin in the Midst of Air Pollution Photo Adobe Stock
Skin Care in Pollution Since the beginning of winter air pollution has worsened peoples health It has become difficult for people to even leave their homes The most common cause of pollution</t>
  </si>
  <si>
    <t>https://www.newstracklive.com/news/the-problem-of-asthma-has-increased-even-in-summer-so-take-care-of-your-health-like-this-sc53-nu371-ta901-1603127-1.html</t>
  </si>
  <si>
    <t>1:18:30 AM</t>
  </si>
  <si>
    <t>गर्मियों में भी अस्थमा की समस्या बढ़ गई है, तो ऐसे रखें अपनी सेहत का ख्याल</t>
  </si>
  <si>
    <t>Asthma a chronic respiratory condition that affects millions of people worldwide causes inflammation and narrowing of the airways leading to difficulty breathing While asthma triggers vary among individuals common culprits include allergens pollutants</t>
  </si>
  <si>
    <t>http://twitter.com/Anupam580618534/status/1807321523520258085</t>
  </si>
  <si>
    <t>1:23:24 PM</t>
  </si>
  <si>
    <t>http://twitter.com/Guru2463/status/1898048974658871652</t>
  </si>
  <si>
    <t>10:01:54 PM</t>
  </si>
  <si>
    <t>http://twitter.com/vikashjangiD_/status/1859216808206631091</t>
  </si>
  <si>
    <t>6:16:44 PM</t>
  </si>
  <si>
    <t>Is breathing harmful to health Breathing polluted air is equivalent to smoking several cigarettesunderstand this through this picture Take a close look at this picture and observe the data displayed in it What kind of environment are we living in where the air quality is so polluted that it is difficult to breathe In a way in the pursuit of clean air we are inviting death I have heard since childhood that the air of politics is dirty but today I have also seen that the air obtained from nature has become so polluted due to this politics that for a common man breathing is like come bull hit me The air quality in luxurious cities like Delhi is so bad that no one can digest it but big political parties are making inroads into their vote bank under this cover Not only me but every person in the country requests the government in power to take some concrete steps so that breathing of humans becomes somewhat comfortable If a common man falls sick then doctors will not be available in government hospitals in cities like Delhi That is why all the governments should keep politics aside and create awareness among the people on this issue so that something good happens</t>
  </si>
  <si>
    <t>http://twitter.com/abhising005/status/1859094125896671592</t>
  </si>
  <si>
    <t>10:09:14 AM</t>
  </si>
  <si>
    <t>Climate Change Must Read Climate Change Book Combo 1012 years of your life have been snatched away from you According to the Life Index Report 2024 of the University of Chicago the air in India is so bad that it is reducing 5 years from your life And if you live in or around Delhi then your lifespan has been reduced by 1012 years The situation is so bad that the Air Quality Index AQI is breaking its own records every day In many places in Delhi the AQI has reached above 2300 Please note that according to the World Health Organization WHO the hazardous category of AQI starts from 300 And this problem is not limited to Delhi only these days breathing has become difficult in most of the cities of North India According to reports 22 of the most polluted cities in the world are in India In 2019 more than 167 lakh deaths occurred due to air pollution in India The level of PM 25 in Delhis air is 60 times more than the WHOs prescribed limit Breathing the air of North India is equivalent to smoking 50 cigarettes every day Air pollution causes a loss of Rs 8 lakh crore to India every year The situation is getting worse every year We all see it endure it and then forget it If this continues then Sore throat Burning sensation in eyes Weak heart Lung damage Smokefilled sky It will not take long for all this to become the new normal This problem is related to our life and lifestyle Unless we know ourselves and the real cause of this problem it will not be solved Acharya ji has been making us aware about climate change for decades His book Climate Change is now available for you This book not only details the real causes and effects of climate change but also provides real solutions The entire Earth is facing the threat of a catastrophe time is very short Dont delay It is very important that You understand your responsibility Become aware of climate change yourself Make others aware too Avail Priceless knowledge at a minimal contribution Ebook 21 Hardcopy 149 Free Delivery Order your copy Follow your duty contribute</t>
  </si>
  <si>
    <t>http://twitter.com/manishkumarama/status/1859517693117788195</t>
  </si>
  <si>
    <t>2:12:20 PM</t>
  </si>
  <si>
    <t>Muzaffarpurs air has become dangerous with the administration in active mode regarding pollution</t>
  </si>
  <si>
    <t>http://twitter.com/KushVivek/status/1900925492636905922</t>
  </si>
  <si>
    <t>8:32:09 PM</t>
  </si>
  <si>
    <t>https://www.tv9hindi.com/state/delhi-ncr/weather-update-winter-up-bihar-ncr-rain-in-south-india-imd-forecast-temperature-drop-3-to-4-degree-celsius-stwsb-2938378.html</t>
  </si>
  <si>
    <t>Weather Update: दिल्ली समेत इन राज्यों में 72 घंटे बाद पड़ेगी कंपाने वाली ठंड, इतना गिर जाएगा पारा, जानें मौसम का लेटेस्ट अपडेट | Weather update winter up bihar ncr rain in south india imd forecast temperature drop 3 to 4 degree celsius stwsb</t>
  </si>
  <si>
    <t>https://www.livehindustan.com/bihar/biharsharif/story-rising-pollution-due-to-cold-weather-increased-stroke-and-heart-attack-risks-for-elderly-201733762083673.html</t>
  </si>
  <si>
    <t>10:04:49 PM</t>
  </si>
  <si>
    <t>ठंड की आहट से ही बढ़ा प्रदूषण, अस्पतालों में पहुंच रहे दम्मा व लकवा के रोगी</t>
  </si>
  <si>
    <t>Pollution increased with the onset of winter asthma and paralysis patients are reaching hospitals elderly people are falling prey to stroke increased risk of heart attack up to 60 percent of patients coming for treatment are suffering from seasonal fever Photo Sadar Asthma On Monday a patient died in Sadar Hospital</t>
  </si>
  <si>
    <t>https://www.jantaserishta.com/local/gujarat/ahmedabad-weather-and-todays-aqi-3678357</t>
  </si>
  <si>
    <t>10:04:06 AM</t>
  </si>
  <si>
    <t>Ahmedabad का मौसम और आज का AQI | Ahmedabad weather and today's AQI Ahmedabad का मौसम और आज का AQI</t>
  </si>
  <si>
    <t>Ahmedabad The temperature in Ahmedabad today December 3 2024 is 2826 degrees Celsius The forecast for the day shows minimum and maximum temperatures of 1902 degrees Celsius and 3131 degrees Celsius respectively The relative humidity is 23 and the wind speed is 23 kmh</t>
  </si>
  <si>
    <t>http://twitter.com/Shivamkuma43893/status/1829916464687493445</t>
  </si>
  <si>
    <t>9:47:38 PM</t>
  </si>
  <si>
    <t>Oh Lord Everyone had a narrow escape In Kedarnath Uttarakhand the Armys MI17 helicopter was being lifted for repairs when suddenly its balance in the air got disturbed and the wire broke resulting in a tragic accident However the pilot saved his life with his presence of mind</t>
  </si>
  <si>
    <t>http://twitter.com/Self_Jeetu/status/1868897124974465134</t>
  </si>
  <si>
    <t>11:22:51 AM</t>
  </si>
  <si>
    <t>Pollution free air is the hallmark of a healthy India Heartiest greetings on</t>
  </si>
  <si>
    <t>http://twitter.com/nishantbinky/status/1888390366493110600</t>
  </si>
  <si>
    <t>6:22:02 AM</t>
  </si>
  <si>
    <t>https://www.prabhatkhabar.com/state/west-bengal/asansol/experts-giving-information-about-air-pollution-to-people</t>
  </si>
  <si>
    <t>9:38:40 PM</t>
  </si>
  <si>
    <t>वायु प्रदूषण पर जागरूकता कार्यक्रम</t>
  </si>
  <si>
    <t>Durgapur
Under the Swachhata Seva programme a workshop was organised at the Pubali Housing Cooperative Society Hall on Monday under the supervision of Durgapur Municipal Corporation in collaboration with Durgapur Sub Divisional Sports and Cultural Clubs Coordination Society and environmental protection organisation Aasar</t>
  </si>
  <si>
    <t>https://www.amritvichar.com/article/502447/commotion-over-businessmans-death-in-police-custody</t>
  </si>
  <si>
    <t>1:06:10 AM</t>
  </si>
  <si>
    <t>पुलिस हिरासत में व्यापारी की मौत, हंगामा</t>
  </si>
  <si>
    <t>Lucknow Amrit Vichar Businessman Mohit Pandey 30 died in Chinhat police custody His family is accusing the police of beating him Police arrested the businessman and his brother late Friday night in connection with a dispute over money with an employee Police arrested the businessman and</t>
  </si>
  <si>
    <t>https://samacharnama.com/states/delhi-news/respiratory-emergency-in-delhi-if-the-situation-has-not/cid15735779.htm</t>
  </si>
  <si>
    <t>3:20:34 PM</t>
  </si>
  <si>
    <t>दिल्ली में सांसों की Emergency, नहीं सुधरे हालात तो आगे क्या? ऑनलाइन क्लास, Grap-4 लागू</t>
  </si>
  <si>
    <t>Air pollution in Delhi has worsened significantly The blanket of fog and haze can be suffocating The Central Pollution Control Board CPCB has also implemented the Graded Response Action Plan GRAP4 In just 18 days the situation has worsened to the point where four</t>
  </si>
  <si>
    <t>http://twitter.com/ManojSh26510537/status/1789206130154938853</t>
  </si>
  <si>
    <t>1:39:17 PM</t>
  </si>
  <si>
    <t>Look at the irony I promise to make Delhi number 1 in the world but in pollution Arvind Kejriwal will preach to you during Diwali not to burn crackers because it will cause air pollution Today so many crackers were burnt in Delhi that the entire air has become polluted People are troubled by the smoke which</t>
  </si>
  <si>
    <t>http://twitter.com/lawkush08087670/status/1852287390431302137</t>
  </si>
  <si>
    <t>3:21:42 PM</t>
  </si>
  <si>
    <t>http://twitter.com/DEEPAKC10803937/status/1857108569352499611</t>
  </si>
  <si>
    <t>10:39:20 PM</t>
  </si>
  <si>
    <t>http://twitter.com/Gautam_singh009/status/1853646740005515590</t>
  </si>
  <si>
    <t>9:23:16 AM</t>
  </si>
  <si>
    <t>Plastic harms our environment in many ways Along with air pollution plastic also causes water and land pollution on a large scale Groundwater does not get recharged due to plastic Plastic does not get destroyed for many years due to which the environment has to suffer its harm for years Plastic harms our environment in many ways Along with air pollution plastic also causes water and land pollution on a large scale Plastic does not even get recharged due to plastic Many organic substances are not destroyed by plastic due to which the environment of organic substances is harmed</t>
  </si>
  <si>
    <t>http://twitter.com/BholaramDas3/status/1851990725400863110</t>
  </si>
  <si>
    <t>7:42:51 PM</t>
  </si>
  <si>
    <t>http://twitter.com/poswal_rajpal/status/1860384631117242734</t>
  </si>
  <si>
    <t>11:37:14 PM</t>
  </si>
  <si>
    <t>http://twitter.com/Financial_being/status/1888445029225767056</t>
  </si>
  <si>
    <t>9:59:15 AM</t>
  </si>
  <si>
    <t>http://twitter.com/ADARSHDEWASI5/status/1868554108791066748</t>
  </si>
  <si>
    <t>12:39:50 PM</t>
  </si>
  <si>
    <t>https://www.jantaserishta.com/local/punjab/chandigarh-weather-at-2552-c-3438479</t>
  </si>
  <si>
    <t>10:21:53 AM</t>
  </si>
  <si>
    <t>Chandigarh weather: चंडीगढ़ का मौसम 25.52 °C पर</t>
  </si>
  <si>
    <t>Chandigarh The temperature in Chandigarh today August 5 2024 is 3216 degrees Celsius The forecast minimum and maximum temperatures for the day show 2552 degrees Celsius and 350 degrees Celsius respectively The relative humidity is 62 and the wind speed is</t>
  </si>
  <si>
    <t>http://twitter.com/Rahul14086398/status/1893244267813798334</t>
  </si>
  <si>
    <t>3:49:42 PM</t>
  </si>
  <si>
    <t>https://www.ibc24.in/sport/in-reply-to-australias-474-runs-india-lost-the-wickets-of-rohit-rahul-2866768.html</t>
  </si>
  <si>
    <t>10:40:15 AM</t>
  </si>
  <si>
    <t>ऑस्ट्रेलिया के 474 रन के जवाब में भारत ने रोहित, राहुल के विकेट गंवाये</t>
  </si>
  <si>
    <t>Melbourne Dec 27 PTI Australia after posting a challenging 474 in the first innings with the help of Steve Smiths 34th century dismissed Rohit Sharma and Lokesh Rahul before tea on the second day of the fourth Test of the fivematch series</t>
  </si>
  <si>
    <t>http://twitter.com/Riya76971197/status/1858885684867567795</t>
  </si>
  <si>
    <t>8:20:58 PM</t>
  </si>
  <si>
    <t>Air pollution causes many problems like health problems skin allergies effect on pregnant women temperature rise acid rain and eye irritation which affect life</t>
  </si>
  <si>
    <t>http://twitter.com/staywellnews/status/1859541584192180520</t>
  </si>
  <si>
    <t>3:47:16 PM</t>
  </si>
  <si>
    <t>Air pollution is causing lung cancer in nonsmokers in India Experts</t>
  </si>
  <si>
    <t>http://twitter.com/Bhagwan40457951/status/1858188600124325932</t>
  </si>
  <si>
    <t>10:11:00 PM</t>
  </si>
  <si>
    <t>https://www.livehindustan.com/uttar-pradesh/mau/story-severe-cold-disrupts-daily-life-in-mau-temperature-drops-and-frosty-winds-trouble-residents-201734892912415.html</t>
  </si>
  <si>
    <t>12:11:56 AM</t>
  </si>
  <si>
    <t>सुबह-शाम कड़ाके की सर्दी, लोग बेहाल</t>
  </si>
  <si>
    <t>Mau Despite the sunshine during the day the cold mornings evenings and nights have disrupted peoples daily routines As temperatures plummet at night the icy winds are becoming a problem While the sunshine during the day provides some relief the evening</t>
  </si>
  <si>
    <t>https://hindi.news18.com/news/lifestyle/health-who-invented-candles-why-is-it-used-in-every-religion-8801243.html</t>
  </si>
  <si>
    <t>11:33:43 AM</t>
  </si>
  <si>
    <t>क्यों पुराने जमाने में मोमबत्ती केवल अमीर लोग ही जलाते थे? कैंडल्स का रोमांस से क्या है कनेक्शन?</t>
  </si>
  <si>
    <t>Candles are lit not only on Diwali but also for birthdays anniversaries and romantic dinners Candles were originally created to ward off darkness as electricity didnt exist back then They also served as clocks but today theyve become both a decorative item and a therapist</t>
  </si>
  <si>
    <t>https://indianews.in/trending/ayurvedic-body-detox-to-save-your-health-from-increasing-pollution-detox-your-body-according-to-ayurveda/</t>
  </si>
  <si>
    <t>1:42:57 PM</t>
  </si>
  <si>
    <t>Ayurvedic Body Detox: बढ़ता प्रदूषण ले रहा आपकी जान? सेहत को हो रहा भारी नुकसान तो आज से शुरू कर दें ये चमत्कारी उपाय, छान देंगे शरीर की सारी गंदगी</t>
  </si>
  <si>
    <t>India News Ayurvedic Body Detox Youre all well aware of the extent to which pollution levels have risen The everincreasing pollution is not only in the air but also in our drinking water and food This has a serious impact on our health</t>
  </si>
  <si>
    <t>http://twitter.com/omp85876/status/1858713112460894426</t>
  </si>
  <si>
    <t>8:55:13 AM</t>
  </si>
  <si>
    <t>http://twitter.com/kasotiya_vishnu/status/1859300102734741962</t>
  </si>
  <si>
    <t>11:47:43 PM</t>
  </si>
  <si>
    <t>https://www.bhaskar.com/local/rajasthan/jodhpur/news/the-municipal-corporation-is-distributing-pamphlets-without-thinking-shop-owners-are-calling-it-a-license-133821770.html</t>
  </si>
  <si>
    <t>नगर निगम बिना सोचे-समझे बांट रहा पर्चियां, दुकान संचालक इसे लाइसेंस बता रहे</t>
  </si>
  <si>
    <t>The Municipal Corporation is distributing pamphlets indiscriminately with shop owners claiming they are licenses
Unlicensed firecracker shops are operating in narrow streets and even fire engines cannot reach them
Crime Reporter Jodhpur
The police have not yet issued licenses to firecracker shops and shopkeepers are</t>
  </si>
  <si>
    <t>https://hindi.news18.com/news/lifestyle/tips-and-tricks-filter-lift-and-palm-plants-is-unique-plant-in-world-which-does-not-need-sunlight-air-will-become-pure-just-keep-in-room-local18-8898291.html</t>
  </si>
  <si>
    <t>11:32:56 AM</t>
  </si>
  <si>
    <t>अगर प्रदूषण से हैं परेशान, कमरे में रखें ये अनोखा पौधा, हवा होगी शुद्ध</t>
  </si>
  <si>
    <t>Palamu These days the fire of pollution is spreading from big to small cities of the country due to which people are falling prey to many diseases due to breathing in bad air to avoid which people spend lakhs of rupees to install air purifiers in their homes which is very expensive</t>
  </si>
  <si>
    <t>http://twitter.com/moirfan07/status/1889735761546678396</t>
  </si>
  <si>
    <t>11:28:09 PM</t>
  </si>
  <si>
    <t>https://marathi.indiatimes.com/maharashtra/mumbai-news/mumbai-aqi-air-pollution-in-bad-condition-in-malad-chemboor-andheri-west-colaba-check-weather-temperature-alert/articleshow/115703249.cms</t>
  </si>
  <si>
    <t>4:26:17 PM</t>
  </si>
  <si>
    <t>Mumbai Air Pollution,मुंबईकरांची चिंता वाढली! वायू प्रदूषण धोकादायक स्तरावर; या भागात सर्वात खराब हवा, तज्ज्ञांनी कारणही सांगितलं | mumbai aqi air pollution in bad condition in malad chemboor andheri west colaba check weather temperature alert</t>
  </si>
  <si>
    <t>Mumbai A few days before Diwali concerns are being expressed about the high level of air pollution in Delhi Meanwhile it has now come to light that the air quality in Mumbai has also deteriorated The air quality in many areas of Mumbai has crossed the 200 AQI Air Quality Index mark</t>
  </si>
  <si>
    <t>https://newstrack.com/uttar-pradesh/moradabad/air-pollution-will-be-controlled-by-municipal-corporation-purified-water-of-stp-in-moradabad-474306</t>
  </si>
  <si>
    <t>3:09:35 PM</t>
  </si>
  <si>
    <t>Moradabad News| Air pollution will be controlled by Municipal Corporation| Moradabad Municipal Corporation| Newstrack Latest Update| Hindi Samachar | Moradabad News: नगर निगम STP के शोधित जल से करेगा वायु प्रदूषण पर नियंत्रण</t>
  </si>
  <si>
    <t>Moradabad News A good initiative has been taken by the Municipal Corporation of Moradabad To save the people from the harm caused by air pollution due to dust flying on the roads in Moradabad metropolis the Municipal Corporation has sprayed treated water from the Sewage Treatment Plant STP</t>
  </si>
  <si>
    <t>https://hindi.news18.com/news/nation/supreme-court-cji-dy-chandrachud-stopped-morning-walks-due-to-air-pollution-in-delhi-ncr-8793639.html</t>
  </si>
  <si>
    <t>7:16:02 AM</t>
  </si>
  <si>
    <t>अब तो CJI चंद्रचूड़ ने भी मॉर्निंग वॉक पर जाना छोड़ दिया मगर किसके कहने पर? आप कब बंद कर रहे सुबह की सैर?</t>
  </si>
  <si>
    <t>New Delhi The air quality in DelhiNCR is deteriorating Diwali has barely arrived and the air in DelhiNCR has become toxic Air pollution is steadily increasing Doctors are warning people against morning walks Now Chief Justice of India DY Chandrachud</t>
  </si>
  <si>
    <t>http://twitter.com/YearOfMonk/status/1888199754997514256</t>
  </si>
  <si>
    <t>5:44:37 PM</t>
  </si>
  <si>
    <t>https://www.uttamhindu.com/cm-mann-addressed-huge-rallies-in-barnala-appealed-to-make-harinder-dhaliwal-win/</t>
  </si>
  <si>
    <t>7:18:35 PM</t>
  </si>
  <si>
    <t>CM मान ने बरनाला में विशाल रैलियों को संबोधित किया, हरिंदर धालीवाल को जिताने की अपील की</t>
  </si>
  <si>
    <t>Chandigarh Uttam Hindu News Chief Minister Bhagwant Mann addressed two election rallies in Sanghera and Dhanaula of Barnala Assembly constituency on Tuesday In his address Mann highlighted the groundbreaking work done in the fields of education healthcare infrastructure and public welfare</t>
  </si>
  <si>
    <t>http://twitter.com/SeemaSh71026385/status/1850470883397427358</t>
  </si>
  <si>
    <t>3:03:33 PM</t>
  </si>
  <si>
    <t>http://twitter.com/Pravesh9675/status/1888620847386014113</t>
  </si>
  <si>
    <t>9:37:53 PM</t>
  </si>
  <si>
    <t>If he went then he went get it done like this what do you mean to us but he said the right thing the air quality is the worst</t>
  </si>
  <si>
    <t>http://twitter.com/jatshera1/status/1854053195321937995</t>
  </si>
  <si>
    <t>12:18:23 PM</t>
  </si>
  <si>
    <t>The air in which a flower cannot bloom with all its beauty is definitely polluted air The society in which a human being cannot fully develop his personality is also definitely a polluted society</t>
  </si>
  <si>
    <t>http://twitter.com/sonuxanand/status/1858498187562217605</t>
  </si>
  <si>
    <t>6:41:11 PM</t>
  </si>
  <si>
    <t>http://www.univarta.com/consider-imposing-a-permanent-ban-on-firecrackers-in-delhi-ncr-supreme-court/india/news/3317546.html</t>
  </si>
  <si>
    <t>12:43:00 PM</t>
  </si>
  <si>
    <t>Posted at Nov 4 2024 813 PM
The bench said that the alarming levels of air pollution in the national capital after Diwali clearly indicate that its order banning firecrackers was not followed and that incidents of stubble burning also increased around Diwali The top</t>
  </si>
  <si>
    <t>http://twitter.com/castecensuss/status/1865077098609533287</t>
  </si>
  <si>
    <t>10:23:26 PM</t>
  </si>
  <si>
    <t>https://hindi.news18.com/news/bihar/patna-weather-update-strong-western-wind-is-blowing-cold-can-affected-new-year-celebrations-severe-cold-alert-local18-8927583.html</t>
  </si>
  <si>
    <t>6:39:47 AM</t>
  </si>
  <si>
    <t>Bihar Weather Update : चल रही है तेज पछुआ हवा, न्यू ईयर के जश्न में ठंड डाल सकती है बाधा, कड़ाके की ठंड का अलर्ट - News18 हिंदी</t>
  </si>
  <si>
    <t>Patna Rain hail and snowfall have left many areas of the country shivering Strong westerly winds are blowing in Bihar causing temperatures to drop sharply New Years celebrations are set to take place amid the bitter cold Currently there is no cold wave alert</t>
  </si>
  <si>
    <t>https://www.amarujala.com/delhi-ncr/delhi-aqi-crossed-300-grape-three-will-be-implemented-soon-2024-10-28</t>
  </si>
  <si>
    <t>6:10:19 PM</t>
  </si>
  <si>
    <t>Delhi Aqi Crossed 300 Grape Three Will Be Implemented Soon | Delhi Ncr Aqi:300 के पार रहा दिल्ली का एक्यूआई, 21 इलाकों में हवा बेहद खराब; जानें कब लागू हो सकता है ग्रैप-3</t>
  </si>
  <si>
    <t>A change in wind direction and speed has brought a slight improvement in air quality in the capital However the air quality remains in the very poor category The Central Pollution Control Board CPCB has forecast that the air quality will remain in the very poor category on Tuesday After that the air quality will become suffocating</t>
  </si>
  <si>
    <t>http://twitter.com/SJaunelia57125/status/1900965674568348032</t>
  </si>
  <si>
    <t>11:11:49 PM</t>
  </si>
  <si>
    <t>http://twitter.com/Panda95671291/status/1863874876903165996</t>
  </si>
  <si>
    <t>2:46:14 PM</t>
  </si>
  <si>
    <t>Air pollution is not just a Delhi issue its a national issue Farmers feed the nation and are forced to burn stubble Blaming farmers for pollution is completely wrong With the support of the AAP government in Punjab farmers have significantly reduced stubble burning</t>
  </si>
  <si>
    <t>http://twitter.com/Simran3070/status/1859875681037058224</t>
  </si>
  <si>
    <t>1:54:51 PM</t>
  </si>
  <si>
    <t>Toxic air and dangerous smog are bothering people was this AAPs action plan</t>
  </si>
  <si>
    <t>http://twitter.com/Naveen_Kr_Shahi/status/1889137330747011121</t>
  </si>
  <si>
    <t>7:50:12 AM</t>
  </si>
  <si>
    <t>https://hindi.theprint.in/india/with-the-onset-of-winter-the-air-quality-of-kolkata-and-howrah-deteriorates/757731/</t>
  </si>
  <si>
    <t>7:04:30 PM</t>
  </si>
  <si>
    <t>https://www.punjabkesari.in/national/news/imd-heavy-rain-strong-winds--arabian-sea-rain-2046338</t>
  </si>
  <si>
    <t>5:35:55 PM</t>
  </si>
  <si>
    <t>IMD heavy rain: दशहरे पर मौसम विभाग का अलर्ट: तेज बारिश की संभावना</t>
  </si>
  <si>
    <t>The Meteorological Department has issued a rain alert for various parts of the country between October 12 and 16 Heavy rain is expected particularly in Kerala Mahe Tamil Nadu coastal Andhra Pradesh Yanam and south interior Karnataka Furthermore due to the influence of strong winds over the Arabian Sea</t>
  </si>
  <si>
    <t>https://www.etvbharat.com/hi/!bharat/what-is-faecal-coliform-and-how-dangerous-it-is-for-health-know-hindi-news-hin25021804598</t>
  </si>
  <si>
    <t>7:58:49 PM</t>
  </si>
  <si>
    <t>महाकुंभ को लेकर एनजीटी ने पूछे सवाल, केंद्रीय प्रदूषण नियंत्रण बोर्ड ने जारी की थी रिपोर्ट</t>
  </si>
  <si>
    <t>The National Green Tribunal NGT has expressed concern over high levels of fecal coliform bacteria in the Ganga and Yamuna rivers in Prayagraj as millions of people take a dip in the Sangam during the Maha Kumbh Mela The report was submitted on February 3 to the Central Pollution Control Board CPCB</t>
  </si>
  <si>
    <t>http://twitter.com/AtulHRPandey/status/1888228009188245946</t>
  </si>
  <si>
    <t>7:36:53 PM</t>
  </si>
  <si>
    <t>http://twitter.com/puneet_ican/status/1889782571216621735</t>
  </si>
  <si>
    <t>2:34:10 AM</t>
  </si>
  <si>
    <t>http://twitter.com/UPDATEMART/status/1789319177678860573</t>
  </si>
  <si>
    <t>9:08:30 PM</t>
  </si>
  <si>
    <t>Bad weather in many districts of UP rain with strong winds warning of dust storm</t>
  </si>
  <si>
    <t>https://www.tv9hindi.com/state/delhi-ncr/weather-update-air-pollution-bad-aqi-red-zone-areas-anand-vihar-jahangirpuri-sonia-vihar-vivek-vihar-stwma-2911040.html</t>
  </si>
  <si>
    <t>8:31:16 AM</t>
  </si>
  <si>
    <t>Delhi Pollution: सोनिया विहार, जहांगीरपुरी, आनंद विहार... दिल्ली की हवा में जहर; रेड जोन में ये इलाके | Weather update air Pollution bad aqi red zone areas Anand Vihar Jahangirpuri Sonia Vihar Vivek Vihar stwma</t>
  </si>
  <si>
    <t>Delhi Pollution Sonia Vihar Jahangirpuri Anand Vihar Delhis air is toxic these areas are in the red zone
Delhis air has become toxic again The air quality index has risen again On Sunday morning air pollution levels reached the hazardous category</t>
  </si>
  <si>
    <t>https://www.palpalindia.com/2024/10/31/Diwali-morning-Delhi-air-is-in-very-poor-category-thick-smog-covers-city.html</t>
  </si>
  <si>
    <t>3:43:58 PM</t>
  </si>
  <si>
    <t>दिवाली की सुबह दिल्ली की हवा 'बहुत खराब' श्रेणी में, घने स्मॉग की चादर ने शहर को ढका</t>
  </si>
  <si>
    <t>Delhis air quality remained very poor on Diwali morning
The Air Quality Index AQI was 330 at 9 am and is expected to deteriorate further by evening when Diwali celebrations begin
Delhi residents woke up to a thick haze on Thursday morning</t>
  </si>
  <si>
    <t>http://twitter.com/KrishanpalRayka/status/1893311373066543117</t>
  </si>
  <si>
    <t>8:16:22 PM</t>
  </si>
  <si>
    <t>http://twitter.com/Lalitku81675851/status/1859918436807442494</t>
  </si>
  <si>
    <t>4:44:45 PM</t>
  </si>
  <si>
    <t>http://twitter.com/Rudrapr57322598/status/1888455584527122531</t>
  </si>
  <si>
    <t>10:41:11 AM</t>
  </si>
  <si>
    <t>https://www.amarujala.com/haryana/kaithal/management-of-crop-residues-is-the-need-of-the-hour-prof-baldev-kaithal-news-c-18-1-knl1004-601845-2025-03-14</t>
  </si>
  <si>
    <t>12:43:26 AM</t>
  </si>
  <si>
    <t>Management Of Crop Residues Is The Need Of The Hour: Prof. Baldev - Kaithal News - फसल अवशेषों का प्रबंधन समय की है मांग :प्रो. बलदेव</t>
  </si>
  <si>
    <t>Kalayat A districtlevel crop residue management farmers fair was held in Batta village on Thursday Prof BR Kamboj Vice Chancellor of Chaudhary Charan Singh Haryana Agricultural University attended the fair as chief guest He said that it is not crop residue but farmers who are responsible for</t>
  </si>
  <si>
    <t>http://twitter.com/azee12614/status/1888500904112042470</t>
  </si>
  <si>
    <t>1:41:16 PM</t>
  </si>
  <si>
    <t>http://twitter.com/arjunjadhav_/status/1850004438292873380</t>
  </si>
  <si>
    <t>8:10:04 AM</t>
  </si>
  <si>
    <t>Sant Shri Asharamji Bapu says that humans have polluted the atmosphere by overexploiting nature for their own selfish ends resulting in poisonous air We should now plant trees like Neem Banyan Peepal Tulsi Giloy and Amla to promote ecofriendly living</t>
  </si>
  <si>
    <t>http://twitter.com/Vip89622/status/1871921885367451980</t>
  </si>
  <si>
    <t>7:42:10 PM</t>
  </si>
  <si>
    <t>Please drivers transporting should it by covering it with Do not spoil the health of children and public through air pollution of dust</t>
  </si>
  <si>
    <t>http://twitter.com/deepak_pdt/status/1855947791001919698</t>
  </si>
  <si>
    <t>5:46:49 PM</t>
  </si>
  <si>
    <t>http://twitter.com/RohitMishr70060/status/1888269218073936129</t>
  </si>
  <si>
    <t>10:20:38 PM</t>
  </si>
  <si>
    <t>http://twitter.com/AkhilBha58/status/1889332341425791260</t>
  </si>
  <si>
    <t>8:45:06 PM</t>
  </si>
  <si>
    <t>Wah Amritkal is going on Modis Top 15 Cities With The Worst Air Pollution 1 Begusarai 2 Patna 3 Saharsa New Delhi 5 Noida 6 Kashgar 7 Ghaziabad 8 Faridabad 9 Aksu 10 Purnea 11 Meerut 12 Bhagalpur 13 Muzaffarpur 14 Sonipat 15 Dubrovytsya Source AQI</t>
  </si>
  <si>
    <t>http://twitter.com/RavindraSakhar8/status/1785495160958439760</t>
  </si>
  <si>
    <t>7:53:13 AM</t>
  </si>
  <si>
    <t>Hey vaccine questioners the fact that you are polluting the air on earth even two years after taking the vaccine is the biggest proof that the Covishield vaccine was safe</t>
  </si>
  <si>
    <t>http://twitter.com/NeerajSacharINC/status/1859080687980335257</t>
  </si>
  <si>
    <t>9:15:50 AM</t>
  </si>
  <si>
    <t>Toxic air dirty water this is the story of Kejriwal government AQI above 500 Lungdamaging suffocating air pollution for the last 11 years Delhis air is poisoned but the governments policies are still filled with smoke of pretense instead of cleanliness Will the public see Green Delhi only in election slogans or will they actually get breathable air</t>
  </si>
  <si>
    <t>http://twitter.com/OmChand10846149/status/1888294431213887793</t>
  </si>
  <si>
    <t>12:00:49 AM</t>
  </si>
  <si>
    <t>http://twitter.com/cjsingh292/status/1855569568523014332</t>
  </si>
  <si>
    <t>4:43:54 PM</t>
  </si>
  <si>
    <t>http://twitter.com/vinodv00527046/status/1863260587737919990</t>
  </si>
  <si>
    <t>10:05:16 PM</t>
  </si>
  <si>
    <t>http://twitter.com/PawanKu00271692/status/1858705753067966839</t>
  </si>
  <si>
    <t>8:25:59 AM</t>
  </si>
  <si>
    <t>http://twitter.com/RAJA844662/status/1888188453268967802</t>
  </si>
  <si>
    <t>4:59:42 PM</t>
  </si>
  <si>
    <t>Absolutely the people of Delhi knew that Kejriwal will not do any work for the next 5 years as well they will say the same thing Modi is not letting me work LG is not letting me work BJP is not letting me work then why should this lowly person be kept in power for another 5 years Sheila Dikshit was the Chief Minister for 15 years Atal ji was the Prime Minister for 10 years when Sahib Singh Verma and Sushma Swaraj were the Chief Minister of Delhi Manmohan Singh was the Prime Minister then neither BJP ever said that the Congress government is not letting us work nor Sheila Dikshit ever said that Atal ji is not letting us work then why did this problem arise only for this lowly person Kejruddin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been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</si>
  <si>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https://24x7livenewz.com/hindi/grap2-restrictions-in-delhigrap-2-%e0%a4%ac%e0%a4%a2%e0%a4%bc%e0%a4%a4%e0%a5%87-%e0%a4%aa%e0%a5%8d%e0%a4%b0%e0%a4%a6%e0%a5%82%e0%a4%b7%e0%a4%a3-%e0%a4%95%e0%a5%87-%e0%a4%ac%e0%a5%80%e0%a4%9a/8190409/</t>
  </si>
  <si>
    <t>11:51:44 PM</t>
  </si>
  <si>
    <t>Grap2 Restrictions In Delhi,GRAP-2: बढ़ते प्रदूषण के बीच दिल्ली-NCR में लागू हुआ ग्रैप-2, जानिए क्या-क्या रहेंगी पाबंदियां | grap-2 implemented in delhi-ncr amid rising pollution</t>
  </si>
  <si>
    <t>New Delhi As winter intensifies in DelhiNCR pollution levels have also reached alarming levels Delhiites breathed very poor air quality on Monday after a gap of 94 days with the citys average air quality index reaching 310 Meanwhile Delhi</t>
  </si>
  <si>
    <t>http://twitter.com/RajeshS61607625/status/1864735251471167910</t>
  </si>
  <si>
    <t>11:45:03 PM</t>
  </si>
  <si>
    <t>Australias first hydrogen car has arrived on the market It will take just 5 minutes to charge including the trip to and from the charging station This car travels 900 kilometers on a full tank and purifies the air instead of polluting it How do you like it</t>
  </si>
  <si>
    <t>https://hindi.financialexpress.com/india-news/best-budget-air-purifiers-under-rs-10000-in-2024-here-full-details-7590667</t>
  </si>
  <si>
    <t>9:12:44 PM</t>
  </si>
  <si>
    <t>Best air purifiers under 10000: घर के अंदर की हवा को बनाएंगे साफ, ये हैं 10000 रुपये में आने वाले बेस्ट एयर प्यूरीफायर</t>
  </si>
  <si>
    <t>Best budget air purifiers under Rs 10000 in 2024 With the onset of winter in India the Air Quality Index AQI has exceeded critical levels in many states making the air virtually unbreathable for normal life The national capital</t>
  </si>
  <si>
    <t>https://www.livehindustan.com/uttar-pradesh/unnao/story-weather-forecast-temperature-drop-expected-after-november-27-in-unnao-201732215466102.html</t>
  </si>
  <si>
    <t>12:28:10 AM</t>
  </si>
  <si>
    <t>27 नवंबर के बाद और बढ़ेगी सर्दी, पछुआ हवाएं प्रदूषित होने लगी</t>
  </si>
  <si>
    <t>Unnao Correspondent Meteorologists are predicting a drop in temperatures in the district after November 27th On Thursday the district recorded a maximum temperature of 24 degrees Celsius and a minimum temperature of 13 degrees Celsius Winds were blowing from the southwest at 7 to 9 oclock</t>
  </si>
  <si>
    <t>http://twitter.com/YogendraBhau/status/1800449826749898765</t>
  </si>
  <si>
    <t>2:17:44 PM</t>
  </si>
  <si>
    <t>https://www.tv9hindi.com/knowledge/how-bhang-ganja-charas-extracted-from-cannabis-indica-why-pakistan-legalizing-cannabis-farming-interesting-facts-2601765.html</t>
  </si>
  <si>
    <t>12:06:33 PM</t>
  </si>
  <si>
    <t>गांजा, भांंग, चरस... एक ही पौधे से कैसे निकलते हैं तीन 'नशे', क्या है इनमें फर्क? | How Bhang Ganja Charas extracted from Cannabis indica why Pakistan legalizing cannabis farming interesting facts</t>
  </si>
  <si>
    <t>Ganja bhang charas How do three intoxicants come from the same plant and what are the differences
In Pakistan the plant called cannabis from which bhang and ganja are made has been legalized The plant that produces these three drugs bhang ganja and charas is found in India</t>
  </si>
  <si>
    <t>http://twitter.com/Saurabh_3011/status/1904949852762763457</t>
  </si>
  <si>
    <t>11:03:31 PM</t>
  </si>
  <si>
    <t>http://twitter.com/gskaprwan/status/1888204551356031453</t>
  </si>
  <si>
    <t>6:03:40 PM</t>
  </si>
  <si>
    <t>https://www.prabhatkhabar.com/state/west-bengal/regularly-monitoring-air-quality</t>
  </si>
  <si>
    <t>9:41:45 PM</t>
  </si>
  <si>
    <t>आसनसोल शहर की आबोहवा में आया सुधार</t>
  </si>
  <si>
    <t>The air quality index AQI for Asansol city on Saturday recorded a particulate matter PM25 index of 64 A number on the air quality index 01100 is considered moderate It is worth noting that the air quality index is an index</t>
  </si>
  <si>
    <t>http://twitter.com/blank_gkm/status/1905109308120940815</t>
  </si>
  <si>
    <t>9:37:08 AM</t>
  </si>
  <si>
    <t>https://tricitytoday.com/noida/people-of-entire-ncr-including-noida-ghaziabad-and-delhi-have-become-troubled-due-to-increasing-pollution-63860.html</t>
  </si>
  <si>
    <t>6:10:17 PM</t>
  </si>
  <si>
    <t>Air Pollution : नोएडा, गाजियाबाद या दिल्ली नहीं...इस शहर के प्रदूषण ने तोड़ डाले सारे रिकॉर्ड, AQI पहुंचा 2135</t>
  </si>
  <si>
    <t>Google Photo Symbolic
People across Noida Ghaziabad and the entire NCR including Delhi are worried about rising pollution Meanwhile theres one city that has broken all previous pollution records If youre wondering if this is Lahore in Pakistan or</t>
  </si>
  <si>
    <t>https://www.aajsamaaj.com/pollution-in-yamuna-50-crore-fine-on-mcd-and-djb/</t>
  </si>
  <si>
    <t>6:03:36 AM</t>
  </si>
  <si>
    <t>Delhi Pollution News : यमुना में प्रदूषण, एमसीडी और डीजेबी पर 50 करोड़ जुर्माना | दिल्ली</t>
  </si>
  <si>
    <t>The NGT took action against violations of environmental regulations
Delhi Pollution News Aaj Samaj New Delhi The Yamuna River has seen a significant increase in pollution levels over the past several months A white layer is visible on the river water Environmental experts have clarified this</t>
  </si>
  <si>
    <t>https://zeenews.india.com/hindi/health/danger-of-death-hidden-in-air-of-delhi-this-silent-killer-might-reduce-12-years-of-your-life/2407071</t>
  </si>
  <si>
    <t>3:09:25 PM</t>
  </si>
  <si>
    <t>दिल्ली की हवा में छिपा मौत का खतरा, ये साइलेंट किलर ले सकता है आपकी जान</t>
  </si>
  <si>
    <t>The danger of death lurks in Delhis air this silent killer could take your life
Delhi is one of the most polluted cities in the world in terms of air pollution This pollution not only poses a threat to the environment but also poses a significant threat to peoples health
Delhi</t>
  </si>
  <si>
    <t>http://twitter.com/waliya941/status/1794574592431857947</t>
  </si>
  <si>
    <t>9:11:39 AM</t>
  </si>
  <si>
    <t>http://twitter.com/bharatsingh2204/status/1858572866872373722</t>
  </si>
  <si>
    <t>11:37:56 PM</t>
  </si>
  <si>
    <t>https://worldblog.in/tulsi-pujan-diwas/</t>
  </si>
  <si>
    <t>4:55:12 AM</t>
  </si>
  <si>
    <t>Tulsi Pujan Diwas : इन गलतियों से बचें, वरना हो सकता है नुकसान !</t>
  </si>
  <si>
    <t>Tulsi Pujan Diwas Avoid these mistakes or you could be in trouble
Tulsi Pujan Diwas Avoid these mistakes or you could be in trouble
Tulsi Pujan Diwas Avoid these mistakes or you could be in trouble In India the Tulsi plant is not only a medicinal herb but</t>
  </si>
  <si>
    <t>http://twitter.com/ShyamaHC_07/status/1858532470133510583</t>
  </si>
  <si>
    <t>8:57:25 PM</t>
  </si>
  <si>
    <t>http://twitter.com/hitesh_thakkar3/status/1862360316539281708</t>
  </si>
  <si>
    <t>10:27:55 AM</t>
  </si>
  <si>
    <t>https://www.newsnationtv.com/states/delhi-and-ncr/delhi-air-pollution-delhi-is-becoming-a-gas-chamber-aqi-crosses-400-7348338</t>
  </si>
  <si>
    <t>9:04:04 AM</t>
  </si>
  <si>
    <t>Delhi Pollution: गैस चैंबर बनती जा रही दिल्ली, राजधानी में AQI 400 पार, घर से निकलते वक्त इन बातों का रखें ध्यान</t>
  </si>
  <si>
    <t>Delhi Air Pollution The national capital Delhi is once again turning into a gas chamber Even before Diwali Delhis air is becoming increasingly toxic The situation is such that the air quality index in many areas has reached close to 400 Furthermore the situation is even worse</t>
  </si>
  <si>
    <t>http://twitter.com/Hemendersingh51/status/1868614567263396034</t>
  </si>
  <si>
    <t>4:40:04 PM</t>
  </si>
  <si>
    <t>http://twitter.com/IftikerSk/status/1889187331934158867</t>
  </si>
  <si>
    <t>11:08:53 AM</t>
  </si>
  <si>
    <t>http://twitter.com/SohanlalJa58764/status/1863968294723600743</t>
  </si>
  <si>
    <t>8:57:26 PM</t>
  </si>
  <si>
    <t>http://twitter.com/VaibhavGup79037/status/1856674788682441077</t>
  </si>
  <si>
    <t>5:55:39 PM</t>
  </si>
  <si>
    <t>Sad that Kejriwals agents cant even blame Diwali now Delhi A layer of smog engulfs several parts of the national capital as the air quality deteriorates in the city Drone visuals from AIIMS shot at 500 pm</t>
  </si>
  <si>
    <t>http://twitter.com/Chandra70382968/status/1898731092191949180</t>
  </si>
  <si>
    <t>7:12:23 PM</t>
  </si>
  <si>
    <t>Chandrashekhar Ravan is instigating a dangerous game Dalit youth blinded by hatred are crushing their own idols or Abdul is joining them and plotting something before 2027 ji please take cognizance He wants to push Hindu society into caste conflict Recently he tried to incite a caste riot in Mathura A board with Jai Shri Krishna written on it is being trampled underfoot By Bhimtarighteous ignorant Ambedkarites and this video is being shared on social media calling it Jatav Sher What kind of Bhim Army has been formed whose sole purpose is hooliganism and rioting our idols are being openly insulted Are you all sleeping They are trying to spoil the atmosphere of the country He and his ignorant master should be put in jail immediately</t>
  </si>
  <si>
    <t>http://twitter.com/Bhawana66557061/status/1853820014023102607</t>
  </si>
  <si>
    <t>8:51:48 PM</t>
  </si>
  <si>
    <t>http://twitter.com/RoshanD50053778/status/1849019214721409361</t>
  </si>
  <si>
    <t>2:55:08 PM</t>
  </si>
  <si>
    <t>http://twitter.com/DevParmar888930/status/1858531831223644364</t>
  </si>
  <si>
    <t>8:54:53 PM</t>
  </si>
  <si>
    <t>http://twitter.com/vachaspatidubey/status/1855548591269388468</t>
  </si>
  <si>
    <t>3:20:33 PM</t>
  </si>
  <si>
    <t>https://zeenews.india.com/hindi/zee-hindustan/national/delhi-air-pollution-aqi-crosses-400-in-ncr-crackers-ban-in-delhi/2566350</t>
  </si>
  <si>
    <t>7:00:58 AM</t>
  </si>
  <si>
    <t>Delhi air Pollution: प्रदूषण से फिर गैस चैंबर बना दिल्ली NCR, 400 पार हुआ AQI, कब मिलेगी राहत?</t>
  </si>
  <si>
    <t>New Delhi Delhi Air Pollution Pollution levels have increased significantly in Delhi NCR over the past three to four days According to the Meteorological Department low wind speeds are contributing to the pollution The Air Quality Index AQI stood at 451 at 4 pm on Thursday December 19 2024</t>
  </si>
  <si>
    <t>http://twitter.com/rahulsaini1109/status/1854042985303806272</t>
  </si>
  <si>
    <t>11:37:48 AM</t>
  </si>
  <si>
    <t>Congratulations to the people of Delhi Delhi is the capital of the country The most polluted capital in the world Corrupt and lazy officials and leaders of Delhi are busy in insulting other states Will the officials and leaders of other states also solve these problems of Delhi Main reasons for increasing pollution in Delhi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Illegal tandoors being used in large numbers in Delhi Burning of garbageplasticindustrial wastecoal etc in Delhi Open burning being done by illegal encroachers by encroaching on the roads and footpaths of Delhi Ban generators being used in large numbers in Delhi Illegal constructions flouting the rules in Delhi Polluting vehicles running on the roads of Delhi Broken roads and dust on the roads of Delhi Negligence in lifting the silt from drainssewers in Delhi Poor garbage disposal system of Delhi Encroachment on forests water bodies parks and green belt areas of Delhi Lots of vacancies and poor inspection in pollution related departments of Delhi Corrupt and lazy officials and leaders of Delhi are enjoying themselves by installing air filters in their airconditioned houses and offices using the money of the people of Delhi while the common poor people are forced to breathe polluted air and in the end the government shows its achievement by stopping the work of daily wage labourers who work at small level Max Wali Rd DA Block Shalimar Extension Shalimar BaghDelhi88 Lets together improve the capital of the country Congratulations to the people of Delhi Delhi is the capital of the country The most polluted capital in the world Corrupt and lazy officers and leaders of Delhi are busy in demeaning other states Will officials and leaders from other states also solve these problems of Delhi The main reasons for the increasing pollution in Delhi A large number of illegal industrial unitsfactorieswarehousesdairies operating in residential and commercial areas of Delhi Unregisteredillegal vehicleserickshaws plying on Delhis roads Delhis poor public transport and traffic system Burning of crop residue in rural areas of Delhi Illegal tandoors being used in large numbers in Delhi Burning of garbageplasticindustrial wastecoal etc in Delhi Open burning by illegal squatters encroaching on Delhis roads and footpaths Banned generators being used in large numbers in Delhi Construction flouting rulesillegal construction in Delhi Polluting vehicles ply Delhis roads Delhis broken roads and dust Negligence in removing silt from drains and sewers in Delhi Delhis poor garbage disposal system Encroachment on Delhis forests water bodies parks and green belts Excessive vacancies and poor oversight in Delhis pollutionrelated departments Delhis corrupt and lazy officials and leaders are enjoying themselves by installing air filters in their airconditioned homes and offices using Delhiites money while the common poor are forced to breathe polluted air Finally the government shows off its achievements by shutting down the work of smallscale daily wage laborers A155 Block B Khazoori Khas Delhi94 Lets together improve the countrys capital</t>
  </si>
  <si>
    <t>http://twitter.com/BhartiyaBharti2/status/1864750109231100045</t>
  </si>
  <si>
    <t>12:44:06 AM</t>
  </si>
  <si>
    <t>http://twitter.com/Seema75158220/status/1807086450795835571</t>
  </si>
  <si>
    <t>9:49:18 PM</t>
  </si>
  <si>
    <t>https://www.amarujala.com/haryana/charkhi-dadri/compaign-again-parali-burning-charkhi-dadri-news-c-126-1-cdr1001-124729-2024-10-14</t>
  </si>
  <si>
    <t>4:28:36 AM</t>
  </si>
  <si>
    <t>Compaign Again Parali Burning - Charkhi Dadri News - Charkhi Dadri News:फसल अवशेष न जलाएं किसान, पर्यावरण को होेगा नुकसानर</t>
  </si>
  <si>
    <t>Baundkalan The Agriculture Department organized a farmer awareness camp in Misri village on Sunday Farmers were given information on crop residue management The damage caused by burning paddy straw along with methods for stubble management was also explained The Agriculture Departments Chief</t>
  </si>
  <si>
    <t>https://viraltoppost.blogspot.com/2024/10/blog-post_19.html</t>
  </si>
  <si>
    <t>12:11:00 AM</t>
  </si>
  <si>
    <t>दिल्लीवालों पर बड़ा संकट, लाखों लोगों की हालत खराब, सरकार वादों में मस्त</t>
  </si>
  <si>
    <t>Delhi Pollution Survey Report Air pollution in Delhi and surrounding areas worsens during the winter season Numerous claims and promises are made to address this but the situation remains unchanged
from National News in Hindi National Latest News</t>
  </si>
  <si>
    <t>http://twitter.com/fourdays1985/status/1846031061458846003</t>
  </si>
  <si>
    <t>9:01:17 AM</t>
  </si>
  <si>
    <t>Chief Minister Eknath Shindes decision to make Mumbai tollfree is truly a public relief and will benefit millions This decision will be implemented on the Mumbai Coastal Road alleviating traffic congestion for the citys residents The first phase of the project involves the construction of a 207 kmlong tunnel stretching from Worli to Girgaon Chowpatty This tunnel is equipped with a modern ventilation system that will improve air quality Additionally a 1058 kmlong road is being constructed using 170 monopiles Upon completion Mumbai will gain an additional 850 kmlong and 20meterwide Marine Promenade which will include a biodiversity park butterfly garden cycle track and other attractions This decision will not only benefit the people of Mumbai but will also play a crucial role in the citys development</t>
  </si>
  <si>
    <t>http://twitter.com/RadhaSimran22/status/1834958174085882282</t>
  </si>
  <si>
    <t>7:41:35 PM</t>
  </si>
  <si>
    <t>https://www.amarujala.com/delhi-ncr/ghaziabad/the-health-of-the-air-which-is-poisoned-by-the-firecrackers-burst-on-diwali-does-not-seem-to-be-improving-ghaziabad-news-c-134-1-sbd1002-113392-2024-11-13</t>
  </si>
  <si>
    <t>1:40:37 AM</t>
  </si>
  <si>
    <t>The Health Of The Air Which Is Poisoned By The Firecrackers Burst On Diwali Does Not Seem To Be Improving. - Ghaziabad News - Ghaziabad News:वसुंधरा के लोगों को नहीं मिल रही राहत... 300 बना हुआ है एक्यूआई</t>
  </si>
  <si>
    <t>Sahibabad The air quality which has been poisoned by Diwali firecrackers shows no signs of improvement On Tuesday the citys AQI dropped seven points to 245 Vasundharas AQI also decreased seven points compared to Monday recording 300 at 5 pm</t>
  </si>
  <si>
    <t>http://twitter.com/Krishna__Bhakt_/status/1816009310058496275</t>
  </si>
  <si>
    <t>12:45:33 PM</t>
  </si>
  <si>
    <t>Benefits of a tree A tree absorbs about 20 kg of dust in a year A tree gives 700 kg of oxygen in a year A tree absorbs 20 tons of carbon dioxide in a year On an average the temperature under a big tree remains low by 4 degrees in summer A tree has the capacity to absorb 80 kg of a mixture of toxic metals like mercury lithium lead etc A tree filters about 1 lakh square meter of polluted air every year</t>
  </si>
  <si>
    <t>https://www.aajtak.in/india/news/story/delhi-ncr-punjab-haryana-shiver-as-cold-wave-grips-india-dense-fog-expected-ntc-rptc-2121888-2024-12-16</t>
  </si>
  <si>
    <t>4:44:15 AM</t>
  </si>
  <si>
    <t>पड़ने लगी कड़ाके की सर्दी, 3 डिग्री तक लुढ़क गया पारा, दिल्ली-NCR सहित पूरे उत्तर भारत को शीतलहर ने कंपकपाया | Delhi NCR Punjab Haryana shiver as cold wave grips India dense fog expected ntc</t>
  </si>
  <si>
    <t>http://twitter.com/MWandererM/status/1858574070427906323</t>
  </si>
  <si>
    <t>11:42:43 PM</t>
  </si>
  <si>
    <t>http://twitter.com/GaneshChav59884/status/1863878834711384212</t>
  </si>
  <si>
    <t>3:01:58 PM</t>
  </si>
  <si>
    <t>Air pollution is not just a Delhi issue but a national issue The farmer feeds the country and he is forced to burn stubble It is completely wrong to blame the farmer for pollution With the support of the AAP government in Punjab farmers have significantly reduced stubble burning But incidents of stubble burning are increasing in UP Haryana and MP AAP MP explained how farmers can be stopped from burning stubble</t>
  </si>
  <si>
    <t>http://twitter.com/PDasi61785/status/1858836513779339678</t>
  </si>
  <si>
    <t>5:05:35 PM</t>
  </si>
  <si>
    <t>https://www.amarujala.com/haryana/bhiwani/students-took-out-awareness-rally-with-the-message-of-not-burning-stubble-and-adopting-cleanliness-bhiwani-news-c-125-1-bwn1005-125280-2024-11-05</t>
  </si>
  <si>
    <t>10:04:19 PM</t>
  </si>
  <si>
    <t>Students Took Out Awareness Rally With The Message Of Not Burning Stubble And Adopting Cleanliness - Bhiwani News - Bhiwani News:पराली न जलाने व स्वच्छता अपनाने के संदेश के साथ विद्यार्थियों ने निकाली जागरूकता रैली</t>
  </si>
  <si>
    <t>Bhiwani An awareness program and rally was organized on Tuesday at the PM Shri Government Senior Secondary School in Bajeena village The awareness program was organized under the supervision of NSS Program Officer and Commerce Lecturer Sumer Singh On this occasion students</t>
  </si>
  <si>
    <t>https://10tv.in/telugu-news/national/supreme-court-serious-on-delhi-government-in-air-pollution-issue-890108.html</t>
  </si>
  <si>
    <t>8:43:09 PM</t>
  </si>
  <si>
    <t>Delhi Air Pollution : ఢిల్లీలోకి పర్మిషన్ లేని వాహనాలను అనుమతించడంపై సుప్రీంకోర్టు సీరియస్..</t>
  </si>
  <si>
    <t>Delhi Air Pollution Supreme Court serious about allowing vehicles without permission into Delhi
Ordered the government to take action against officials who do not implement the rules
Delhi Air Pollution On the issue of conducting physical classes for students in Delhi</t>
  </si>
  <si>
    <t>https://www.aajtak.in/india/news/story/delhi-have-stopped-going-on-morning-walk-due-to-pollution-says-chief-justice-ntc-dskc-2080989-2024-10-25</t>
  </si>
  <si>
    <t>2:17:09 PM</t>
  </si>
  <si>
    <t>दिल्ली में प्रदूषण की वजह से मॉर्निंग वॉक पर जाना बंद कर दिया हूं: चीफ जस्टिस डीवाई चंद्रचूड़ | delhi Have stopped going on morning walk due to pollution says Chief Justice ntc</t>
  </si>
  <si>
    <t>Chief Justice of India DY Chandrachud said on October 24 that he has stopped going for morning walks due to deteriorating air quality in the national capital Delhi Speaking to reporters at the Supreme Court the Chief Justice said</t>
  </si>
  <si>
    <t>http://twitter.com/gajendra_yb/status/1888454494389964907</t>
  </si>
  <si>
    <t>10:36:51 AM</t>
  </si>
  <si>
    <t>http://twitter.com/NDTVMarathi/status/1795507349685252370</t>
  </si>
  <si>
    <t>10:58:05 PM</t>
  </si>
  <si>
    <t>Mumbai Air Pollution Mumbai air quality deteriorates again Praja Foundation report Follow Facebook Instagram Youtube</t>
  </si>
  <si>
    <t>http://twitter.com/Bharat3031989/status/1834630828199911461</t>
  </si>
  <si>
    <t>10:00:49 PM</t>
  </si>
  <si>
    <t>Our countrymen should plant as many trees as possible Everyone should plant a tree on their birthday Because today the entire country is experiencing air pollution making it difficult for people to breathe</t>
  </si>
  <si>
    <t>https://hindi.thequint.com/videos/air-pollution-crisis-33000-deaths-annually-crores-of-funds-unspent-post-vacant-cpcb-delhi-noida-smog-aqi-hazardous</t>
  </si>
  <si>
    <t>12:50:51 PM</t>
  </si>
  <si>
    <t>Air pollution death toll | प्रदूषण रोकने के लिए 5 सालों में टैक्स पेयर के कितने पैसे खर्च हुए? How much tax payer's money was spent in 5 years to stop pollution?</t>
  </si>
  <si>
    <t>Air Pollution How much taxpayer money was spent in 5 years to combat pollution
Air pollution is shortening the lifespan of people in India by about three and a half years
Shadab Moizi
25 Nov 2024 1250 PM IST
Video
These ordinary people and TV people</t>
  </si>
  <si>
    <t>http://twitter.com/BiiNews/status/1857287840624697419</t>
  </si>
  <si>
    <t>10:31:42 AM</t>
  </si>
  <si>
    <t>Delhis air quality has deteriorated A blanket of toxic smog engulfs areas of Delhi which have become gas chambers due to rising pollution levels even during the day The Air Quality Index AQI has surpassed 450 falling into the severe category</t>
  </si>
  <si>
    <t>https://www.bhaskar.com/local/punjab/jalandhar/news/adampur-was-the-coldest-place-in-punjab-with-a-night-temperature-of-218-degrees-133202893.html</t>
  </si>
  <si>
    <t>5:20:21 AM</t>
  </si>
  <si>
    <t>रात को 21.8 डिग्री के साथ पंजाब में सभी जगहों से ठंडा रहा आदमपुर</t>
  </si>
  <si>
    <t>The heat wave continued to pose a challenge for 17 consecutive days in June due to intense sunlight but the winds changed direction on Wednesday night Rain in several districts brought the temperature down and in Jalandhar the temperature dropped by 8 degrees due to heavy cloud cover throughout the day The temperature had reached 43 degrees a day earlier</t>
  </si>
  <si>
    <t>https://www.amarujala.com/uttar-pradesh/jhansi/children-becoming-vulnerable-to-pneumonia-due-to-changing-weather-jhansi-news-c-11-jhs1002-495337-2025-02-17</t>
  </si>
  <si>
    <t>1:36:24 AM</t>
  </si>
  <si>
    <t>Children Becoming Vulnerable To Pneumonia Due To Changing Weather - Jhansi News - Jhansi News:बदलते मौसम में निमोनिया की चपेट में आ रहे बच्चे</t>
  </si>
  <si>
    <t>910 children are being admitted to the medical college daily in critical condition
Amar Ujala Bureau Jhansi Due to the rapid change in the weather children are falling prey to pneumonia Nine to ten children are being admitted to the medical college daily in critical condition and are being treated</t>
  </si>
  <si>
    <t>http://twitter.com/gauravg72082148/status/1839316945675628688</t>
  </si>
  <si>
    <t>8:21:47 PM</t>
  </si>
  <si>
    <t>http://twitter.com/sunshineanu12/status/1857475326634262585</t>
  </si>
  <si>
    <t>Air pollution The most polluted capital of the world is Delhi of India In a recent report the AQI Air Quality Index of Delhi has crossed the figure of 400 which is fatal and dangerous for human health The diseases caused by this are a threat to human life and health Every year in the winter season after Diwali people discuss this topic and then forget about it but neither the people nor the government nor anyone takes responsibility for this nor does the public raise these issues at the time of their elections Posted by Himanshu Patel on Gita Community Feed Join live Gita sessions and community with Acharya Prashant</t>
  </si>
  <si>
    <t>http://twitter.com/aalisha0143/status/1868551366769340892</t>
  </si>
  <si>
    <t>12:28:56 PM</t>
  </si>
  <si>
    <t>http://twitter.com/BWHindi/status/1854852132710543501</t>
  </si>
  <si>
    <t>5:13:04 PM</t>
  </si>
  <si>
    <t>There is a need to work on datadriven policies to tackle air pollution</t>
  </si>
  <si>
    <t>http://twitter.com/Police_Sab/status/1859824028934078635</t>
  </si>
  <si>
    <t>10:29:37 AM</t>
  </si>
  <si>
    <t>https://hindi.mid-day.com/mumbai/mumbai-news/article/air-quality-improves-in-mumbai-aqi-recorded-at-104-due-to-clear-skies-7329</t>
  </si>
  <si>
    <t>10:02:41 AM</t>
  </si>
  <si>
    <t>मुंबई में वायु गुणवत्ता में सुधार, साफ आसमान के चलते AQI 104 पर दर्ज</t>
  </si>
  <si>
    <t>Mumbai is set to experience pleasant weather for a week with the India Meteorological Department IMD forecasting clear skies and comfortable temperatures Residents and visitors can expect sunny days and improved air quality compared to recent weeks
A</t>
  </si>
  <si>
    <t>https://ysnews.in/%e0%a4%b0%e0%a4%be%e0%a4%9c%e0%a5%8d%e0%a4%af/%e0%a4%ae%e0%a4%a7%e0%a5%8d%e0%a4%af-%e0%a4%aa%e0%a5%8d%e0%a4%b0%e0%a4%a6%e0%a5%87%e0%a4%b6/%e0%a4%a6%e0%a5%87%e0%a4%b5%e0%a4%be%e0%a4%b8-%e0%a4%ae%e0%a5%87%e0%a4%82-%e0%a4%a6%e0%a5%87%e0%a4%b0-%e0%a4%b0%e0%a4%be%e0%a4%a4-%e0%a4%ac%e0%a4%be%e0%a4%b0%e0%a4%bf%e0%a4%b6-%e0%a4%85%e0%a4%a7/</t>
  </si>
  <si>
    <t>11:10:33 AM</t>
  </si>
  <si>
    <t>देवास में देर रात बारिश: अधिकतम तापमान में एक डिग्री की गिरावट, तेज हवा चलने से मौसम हुआ सुहाना - Dewas News -</t>
  </si>
  <si>
    <t>Due to the lack of rain for the past week the day and night temperatures had risen and the heat and humidity were bothering people However a brief spell of heavy rain on Saturday night brought some coolness to the weather
Last night the weather changed and for a short time at night</t>
  </si>
  <si>
    <t>http://twitter.com/kailash86394545/status/1794379639391129853</t>
  </si>
  <si>
    <t>8:16:58 PM</t>
  </si>
  <si>
    <t>https://www.agniban.com/kejriwal-has-not-yet-taken-a-dip-in-yamuna-bjp-attacks-delhi-over-pollution/</t>
  </si>
  <si>
    <t>12:09:33 PM</t>
  </si>
  <si>
    <t>केजरीवाल ने अब तक नहीं लगाई यमुना में डुबकी, दिल्ली प्रदूषण को लेकर BJP हमलावर</t>
  </si>
  <si>
    <t>With the arrival of winter the effects of air pollution are becoming visible in North India The capital Delhi is experiencing the greatest impact where over 30 million people are affected BJP spokesperson Pradeep Bhandari has criticized the increasing air pollution in Delhi</t>
  </si>
  <si>
    <t>https://navbharattimes.indiatimes.com/state/uttar-pradesh/meerut/meerut-bulandshahr-hapur-pollution-lockdown-all-schools-closed-till-further-orders-online-classes-decision/articleshow/115434254.cms</t>
  </si>
  <si>
    <t>7:51:59 AM</t>
  </si>
  <si>
    <t>मेरठ, बुलंदशहर, हापुड़ में भी प्रदूषण का लॉकडाउन, स्कूल बंद, क्लासेज को लेकर आया ये बड़ा फैसला</t>
  </si>
  <si>
    <t>Pollution Lockdown in NCR Rising pollution in Delhi and the NCR has raised concerns among residents The toxic air is affecting peoples breathing People are experiencing eye irritation and a variety of breathing problems In response the local administration has</t>
  </si>
  <si>
    <t>https://www.patrika.com/jodhpur-news/collectorate-road-in-jodhpur-city-has-the-highest-pollution-mandore-has-the-cleanest-air-19138941</t>
  </si>
  <si>
    <t>9:45:09 AM</t>
  </si>
  <si>
    <t>Jodhpur Air Pollution: जोधपुर शहर में इस सड़क पर सर्वाधिक प्रदूषण, मण्डोर में सबसे शुद्ध हवा</t>
  </si>
  <si>
    <t>Jodhpur Air Pollution This road in Jodhpur city has the highest pollution while Mandore has the cleanest air
Air Pollution The Pollution Control Board conducts realtime monitoring at five locations in Jodhpur To reduce air pollution smog guns are used every morning and evening on Old High Court Road</t>
  </si>
  <si>
    <t>https://www.timesnowhindi.com/education/delhi-school-closed-due-to-pollution-latest-news-today-air-quality-has-reached-very-poor-category-article-115751187</t>
  </si>
  <si>
    <t>8:19:53 AM</t>
  </si>
  <si>
    <t>Delhi School Closed due to pollution Latest News today Air Quality has reached Very Poor category</t>
  </si>
  <si>
    <t>Schools in Delhi closed due to pollution image canva
Delhi Schools Closed Due to Pollution News Today Schools in New Delhi are implementing measures to protect the health of students in the national capital if physical classes resume</t>
  </si>
  <si>
    <t>https://newsindialive.in/delhi-does-this-poisonous-air-make-you-sick-after-diwali-pollution-made-you-sick/</t>
  </si>
  <si>
    <t>11:33:27 AM</t>
  </si>
  <si>
    <t>दिल्ली: ये जहरीली हवा कहीं आपको बीमार तो नहीं कर देती, दिवाली के बाद प्रदूषण ने आपको बीमार कर दिया</t>
  </si>
  <si>
    <t>Several states across the country including the capital Delhi saw a spike in pollution levels after Diwali Additionally the onset of winter and colder winds denser air around the city road dust and vehicular pollution and stubble burning also contribute to deteriorating air quality during this time of year</t>
  </si>
  <si>
    <t>https://hindivichaars.blogspot.com/2024/12/1.html</t>
  </si>
  <si>
    <t>12:06:00 PM</t>
  </si>
  <si>
    <t>Cancer kyo hota h</t>
  </si>
  <si>
    <t>Cancer occurs when the bodys cells grow abnormally and out of control This process disrupts the normal balance of cell division and cell death Cancer can develop due to several factors including
1 Genetic</t>
  </si>
  <si>
    <t>http://twitter.com/luvekush498593/status/1807321440191967529</t>
  </si>
  <si>
    <t>1:23:04 PM</t>
  </si>
  <si>
    <t>http://twitter.com/shivamsonipfm/status/1793228507268739495</t>
  </si>
  <si>
    <t>4:02:47 PM</t>
  </si>
  <si>
    <t>http://twitter.com/democracy798/status/1858467297607680408</t>
  </si>
  <si>
    <t>4:38:27 PM</t>
  </si>
  <si>
    <t>http://twitter.com/WokeSlayer03/status/1888209720860627380</t>
  </si>
  <si>
    <t>http://twitter.com/Rpatel191020/status/1888262303684182141</t>
  </si>
  <si>
    <t>9:53:10 PM</t>
  </si>
  <si>
    <t>http://twitter.com/MajorSi55323658/status/1851486449134145684</t>
  </si>
  <si>
    <t>10:19:03 AM</t>
  </si>
  <si>
    <t>Religious preachers like s support for what is harmful and wrong for the public reflects their frustrated thinking Fireworks not only increase pollution but also cause serious harm to health There is no mention of firecrackers in the holy scriptures of any religion The festival of Diwali basically symbolizes the victory of light knowledge and goodness To celebrate this festival lighting lamps performing puja and celebrating with family is mentioned Burning firecrackers is not an essential part of any religion Hindu Muslim Sikh Christian etc rather it has evolved over time devotees have many reasons to boycott fireworks but they are ignoring them originated in China about 2000 years ago on Diwali in were started by Mughal Emperor Bahadur Shah Zafar popularized this tradition of bursting firecrackers on Diwali in India in 1950 Bursting firecrackers can cause many harms 1 Air pollution 2 Noise pollution 3 Fire hazard 4 Health problems can aggravate asthma allergies and heart disease 5 Environmental pollution 6 Harm to animals Therefore many people now prefer to celebrate Diwali in other ways instead of bursting firecrackers But blind devotees consider this against Hindu culture Please do not forget that you and your loved ones children will also be affected due to this air pollution</t>
  </si>
  <si>
    <t>http://twitter.com/Prasenj47498104/status/1858796122904363219</t>
  </si>
  <si>
    <t>2:25:05 PM</t>
  </si>
  <si>
    <t>http://twitter.com/NiralaNitishY/status/1864467408565751977</t>
  </si>
  <si>
    <t>6:00:44 AM</t>
  </si>
  <si>
    <t>https://swarajkhabar.com/another-danger-of-air-pollution-is-38-drop-in-the-birth-rate-of-ivf-babies/</t>
  </si>
  <si>
    <t>वायु प्रदूषण का एक और खतरा IVF से बच्चे की जन्मदर में 38 % की गिरावट</t>
  </si>
  <si>
    <t>A study found that air pollution can reduce the chance of a live birth from in vitro fertilization IVF by about 40 percent even in areas with very good air quality
IVF involves performing a procedure in a laboratory</t>
  </si>
  <si>
    <t>http://twitter.com/_Anshu_babu_IND/status/1888232874614366210</t>
  </si>
  <si>
    <t>7:56:13 PM</t>
  </si>
  <si>
    <t>https://www.naidunia.com/madhya-pradesh/gwalior-do-not-stay-in-the-air-in-gwalior-city-go-out-of-the-house-in-mask-8359946</t>
  </si>
  <si>
    <t>10:20:10 AM</t>
  </si>
  <si>
    <t>Pollution in Gwalior: ग्वालियर शहर में हवा में न रहें, घर से निकलें नकाब में</t>
  </si>
  <si>
    <t>Pollution in Gwalior Dont stay in the air in Gwalior wear a mask when leaving home
The citys air quality has deteriorated Breathing outdoors is becoming difficult The air quality index in DD Nagar City Center and Maharajbad has exceeded 400 Therefore pollution</t>
  </si>
  <si>
    <t>http://twitter.com/RajeevM54440214/status/1787877417966567661</t>
  </si>
  <si>
    <t>9:39:28 PM</t>
  </si>
  <si>
    <t>https://www.amarujala.com/uttar-pradesh/varanasi/special-news-of-varanasi-9-inch-thick-sandalwood-trees-stolen-from-bhu-culprit-sentenced-for-misdeed-2024-11-24</t>
  </si>
  <si>
    <t>8:28:54 AM</t>
  </si>
  <si>
    <t>Special News Of Varanasi 9 Inch Thick Sandalwood Trees Stolen From Bhu Culprit Sentenced For Misdeed | एक क्लिक में वाराणसी की खास खबरें :bhu में चंदन के 9 इंच मोटे पेड़ों की चोरी, दुष्कर्म के दोषी को मिली सजा</t>
  </si>
  <si>
    <t>Varanasis top news in one click 9inchthick sandalwood trees stolen from BHU rape suspect sentenced
Amar Ujala Network Varanasi Aman Vishwakarma Updated Sun 24 Nov 2024 0830 AM IST
Varanasi News Seven sandalwood trees stolen from BHU in Varanasi</t>
  </si>
  <si>
    <t>https://www.anandabazar.com/india/delhi-aqi-very-poor-category-second-lowest-minimum-temperature-dgtl/cid/1564153</t>
  </si>
  <si>
    <t>6:41:38 PM</t>
  </si>
  <si>
    <t>Delhi Air Pollution | Delhi AQI very poor category second lowest minimum temperature dgtl - Anandabazar</t>
  </si>
  <si>
    <t>Smogsmothered Delhis air quality index AQI remained very poor on Saturday The average AQI in the capital was above 350 according to figures from the Central Pollution Control Board CPCB However in some areas the AQI was very poor It is worth noting that last week</t>
  </si>
  <si>
    <t>http://twitter.com/thisisshivaaa/status/1888228985756123183</t>
  </si>
  <si>
    <t>7:40:46 PM</t>
  </si>
  <si>
    <t>http://twitter.com/MKumar1943/status/1858742783592337713</t>
  </si>
  <si>
    <t>10:53:08 AM</t>
  </si>
  <si>
    <t>Only nature can solve the pollution of Delhi NCR and North India Government authorities bureaucracy and politicians have no capability to solve these manmade problems Humans will create the problem and nature will solve it and then they will come to take the credit for it Government departments and ministries will have a budget of billions of rupees officials are being given salaries and opportunities worth lakhs of rupees people are now paying taxes to the governments but nature itself will solve the problem of pollution If the wind blows then the pollution will be washed away and dispersed then politicians will come to take the credit that we have controlled the pollution Common man should understand his status</t>
  </si>
  <si>
    <t>http://twitter.com/the_alchemist33/status/1889202647867044323</t>
  </si>
  <si>
    <t>My country is changing moving ahead Top 10 Cities With The Worst Air Pollution 1 Begusarai 2 Patna 3 Saharsa 4 New Delhi 5 Noida 6 Kashgar 7 Ghaziabad 8 Faridabad 9 Aksu 10 Purnea Source AQI</t>
  </si>
  <si>
    <t>http://twitter.com/Akhandyadav_a2y/status/1832254857513988502</t>
  </si>
  <si>
    <t>8:39:34 AM</t>
  </si>
  <si>
    <t>Air pollution is very dangerous</t>
  </si>
  <si>
    <t>http://twitter.com/prabhasakshi/status/1851127696324980909</t>
  </si>
  <si>
    <t>10:33:29 AM</t>
  </si>
  <si>
    <t>Air Pollution Delhis air quality deteriorates before Diwali reaching very poor levels</t>
  </si>
  <si>
    <t>http://twitter.com/pradnyashi41863/status/1869147118017142893</t>
  </si>
  <si>
    <t>3:56:14 AM</t>
  </si>
  <si>
    <t>http://twitter.com/narwal78109/status/1845793622681075793</t>
  </si>
  <si>
    <t>5:17:47 PM</t>
  </si>
  <si>
    <t>http://twitter.com/jyotsnassingh/status/1859234726864990452</t>
  </si>
  <si>
    <t>7:27:56 PM</t>
  </si>
  <si>
    <t>http://twitter.com/mm_kol/status/1857027426041176445</t>
  </si>
  <si>
    <t>5:16:54 PM</t>
  </si>
  <si>
    <t>1 Snakes do not come near the Bilva tree 2 If someones funeral procession passes through the shade of the Bilva tree then he attains salvation 3 The Bilva tree has the highest capacity to absorb the impurities present in the atmosphere</t>
  </si>
  <si>
    <t>https://www.onlymyhealth.com/dietician-suggested-diet-plan-for-asthma-patients-in-winters-in-hindi-12977821797</t>
  </si>
  <si>
    <t>1:30:00 PM</t>
  </si>
  <si>
    <t>सर्दियों में अस्थमा के मरीज फॉलो करें डाइटिशियन का बताया यह आसान डाइट प्लान खांसी और बगलम से मिलेगी राहत</t>
  </si>
  <si>
    <t>Winter can be challenging for asthma sufferers Cold air and pollution can worsen coughs sore throats and shortness of breath Asthma is a respiratory disease in which the airways in the lungs become narrowed due to inflammation This condition</t>
  </si>
  <si>
    <t>http://twitter.com/Iamrohitpatidar/status/1864285458655576431</t>
  </si>
  <si>
    <t>5:57:44 PM</t>
  </si>
  <si>
    <t>http://twitter.com/Ravindrjun1977/status/1787669227740246216</t>
  </si>
  <si>
    <t>7:52:11 AM</t>
  </si>
  <si>
    <t>Air pollution is causing serious diseases like asthma To purify the environment and give the gift of health to people Saint MSG inspires people to plant more and more trees</t>
  </si>
  <si>
    <t>https://www.livehindustan.com/ncr/delhi-ncr-air-quality-in-severe-category-many-areas-have-450-aqi-know-noida-ghaziabad-gurugram-faridabad-condition-201734498428355.html</t>
  </si>
  <si>
    <t>10:54:10 AM</t>
  </si>
  <si>
    <t>दिल्ली में सांसों पर फिर मंडराने लगा संकट, कई इलाकों में 450 पार AQI; गाजियाबाद-नोएडा-गुरुग्राम में क्या हाल</t>
  </si>
  <si>
    <t>The toxic air in Delhi continues to plague the capital A thick blanket of smog enveloped the capital on Wednesday morning with the Air Quality Index AQI remaining in the severe category Visibility also dropped to 50 meters in the morning The India Meteorological Department IMD has</t>
  </si>
  <si>
    <t>http://twitter.com/agni_aru/status/1847831580586496170</t>
  </si>
  <si>
    <t>8:15:54 AM</t>
  </si>
  <si>
    <t>http://twitter.com/choudhary9772/status/1879979610403942781</t>
  </si>
  <si>
    <t>1:20:42 AM</t>
  </si>
  <si>
    <t>Bioweapon Defense Mode works by using a HEPA filter positive cabin pressure to remove pollutants prevent contaminated air from entering your car Enable via climate controls in your Tesla or via Tesla app Please stay safe</t>
  </si>
  <si>
    <t>http://twitter.com/mahesh_grewal/status/1850921436031942708</t>
  </si>
  <si>
    <t>8:53:53 PM</t>
  </si>
  <si>
    <t>http://twitter.com/ashokthakursbjp/status/1847087703747424693</t>
  </si>
  <si>
    <t>7:00:00 AM</t>
  </si>
  <si>
    <t>Amid Delhis suffocating air and rising pollution how long will AAP sit idle The public needs solutions not excuses</t>
  </si>
  <si>
    <t>http://twitter.com/AMMARYASIR7275/status/1858761399826108526</t>
  </si>
  <si>
    <t>12:07:06 PM</t>
  </si>
  <si>
    <t>http://twitter.com/GeeJe/status/1857245923954630795</t>
  </si>
  <si>
    <t>7:45:08 AM</t>
  </si>
  <si>
    <t>http://twitter.com/BhartiS78198582/status/1845802496159076845</t>
  </si>
  <si>
    <t>5:53:03 PM</t>
  </si>
  <si>
    <t>https://www.bhaskarhindi.com/other/mongolia-ulan-bator-forest-fire-1088364</t>
  </si>
  <si>
    <t>स्वास्थ्य/चिकित्सा: मंगोलिया की राजधानी में वायु प्रदूषण के कारण फ्लू और फ्लू जैसी बीमारियों में वृद्धि | MONGOLIA-ULAN BATOR-FOREST FIRE</t>
  </si>
  <si>
    <t>Ulaanbaatar Dec 9 IANS Amid severe air pollution flu and flulike illnesses are spreading rapidly in Mongolias capital Ulaanbaatar
The countrys National Center for Communicable Diseases NCCD said that last week 2700 cases were reported across the country</t>
  </si>
  <si>
    <t>http://twitter.com/singhprakash899/status/1854203674878464198</t>
  </si>
  <si>
    <t>10:16:20 PM</t>
  </si>
  <si>
    <t>https://www.bhaskar.com/local/uttar-pradesh/meerut/news/cold-broke-the-record-in-meerut-meerut-news-meerut-weather-meerut-weather-news-today-meerut-weather-today-weather-134203943.html</t>
  </si>
  <si>
    <t>5:00:00 AM</t>
  </si>
  <si>
    <t>meerut news meerut weather meerut weather news today meerut weather today weather Cold broke the record in Meerut | मेरठ में दिनभर शीत लहर ने कंपकपाया: चार दिन तक मौसम के ऐसे ही रहने के आसार, 6 जनवरी से ओर बिगड़ेगा मौसम - Meerut News</t>
  </si>
  <si>
    <t>A cold wave left people shivering throughout the day in Meerut The weather is expected to remain the same for four days with the weather worsening further from January 6th
Meerut
A cold wave sent shivers through Meerut on Sunday The wind blew throughout the day leaving people shivering The chill intensified in the evening making the nights even colder According to meteorologists</t>
  </si>
  <si>
    <t>http://twitter.com/DilipKu24388061/status/1819350416955457910</t>
  </si>
  <si>
    <t>6:01:55 PM</t>
  </si>
  <si>
    <t>Chemicals in fruits chemicals in vegetables injections in milk pollution in the air how to live now see Chemicals in cabbage too be careful</t>
  </si>
  <si>
    <t>http://twitter.com/JThakor5051/status/1858567139587756166</t>
  </si>
  <si>
    <t>11:15:11 PM</t>
  </si>
  <si>
    <t>Its like treating cancer with a BandAid This mist spray is just another distraction Polluted air stretches hundreds of feet into the sky How can we control it by spraying electricity poles A similarly pointless solution was the smog tower installed two years ago in Delhis Connaught Place at a cost of approximately 23 crore rupees Now it stands idle a monument to unscientific ineptitude During peak seasons in Delhi more than 300 ktCO2e of pollutants are released into the air daily A simple mathematical calculation will show that no tower can clean such openair air But now the country is in a race for magical jingles Just dazzle the public with the dazzling effect of some alluring solution for a few days pass the time and then with the change of seasons people will forget everything for a year The days of scientific thinking and scientific solutions are long gone in our country VIDEO There is no doubt that pollution is increasing alarmingly in Delhi people are struggling The DDA has done a successful experiment with the antismog mist system here in Dwarka in an area of 550 m It has been installed on the electric poles and it spreads mist in the air which catches the smog says Delhi LG VK Saxena after launching trial run for antismog mist drive</t>
  </si>
  <si>
    <t>http://twitter.com/IndPolitical/status/1858078725469856142</t>
  </si>
  <si>
    <t>2:54:24 PM</t>
  </si>
  <si>
    <t>China made big changes to cut air pollution in Beijing over the last 10 years switching from coal to clean energy closing factories limiting cars and planting trees Smog days dropped and air quality improved Big lessons for cities worldwide</t>
  </si>
  <si>
    <t>http://twitter.com/hariomanita/status/1810514347988275463</t>
  </si>
  <si>
    <t>8:50:32 AM</t>
  </si>
  <si>
    <t>TRULY Gau Rakshak Saint has enlightened the world with glories of Desi cows Sant Shri Asharamji Bapu says that countrymen should consider cow protection as their ultimate duty Cow phenyl increases sattvikta and fragrance whereas chemical phenyl pollutes the atmosphere MUST</t>
  </si>
  <si>
    <t>http://twitter.com/sarikadabral99/status/1852092592932163588</t>
  </si>
  <si>
    <t>2:27:39 AM</t>
  </si>
  <si>
    <t>http://twitter.com/JagjeetPrasad10/status/1864742120088576427</t>
  </si>
  <si>
    <t>12:12:21 AM</t>
  </si>
  <si>
    <t>http://twitter.com/07rahul_g/status/1894341077185790257</t>
  </si>
  <si>
    <t>4:28:02 PM</t>
  </si>
  <si>
    <t>If you were from some other country would you like an app to travel in India Our people here have no civic sense no footpaths no cleanliness scammers filth unnecessary staring air pollution womens safety these are our good qualities We know 12m and that is enough for us</t>
  </si>
  <si>
    <t>https://www.ibc24.in/business/india-has-potential-to-become-a-major-producer-of-durable-aviation-fuel-airbus-official-3009139.html</t>
  </si>
  <si>
    <t>7:10:39 PM</t>
  </si>
  <si>
    <t>भारत में टिकाऊ विमान ईंधन का बड़ा उत्पादक बनने की क्षमताः एयरबस अधिकारी</t>
  </si>
  <si>
    <t>Manoj Rammohan
Toulouse France March 31 Language A senior official of the leading aircraft manufacturer Airbus has described India as having the potential to become a major producer of sustainable aviation fuel SAF saying that supportive policies are needed to promote this
Airbus</t>
  </si>
  <si>
    <t>https://www.livehindustan.com/bihar/bhagalpur/story-boat-procession-demanding-right-to-fish-in-ganga-10274211.html</t>
  </si>
  <si>
    <t>1:30:49 AM</t>
  </si>
  <si>
    <t>गंगा में मछली पकड़ने का अधिकार देने की मांग को लेकर नौका जुलूस</t>
  </si>
  <si>
    <t>Kahalgaon Own Representative Fishermen under the banner of Ganga Mukti Andolan Jal Shramik Sangh Matsyajeevi Jal Shramik to make Ganga pollution free to give full rights to fishermen to fish in Ganga and against Dolphin Sanctuary took a boat journey from Kahalgaon to Bhagalpur on Wednesday</t>
  </si>
  <si>
    <t>http://twitter.com/khush1224/status/1904951843202998732</t>
  </si>
  <si>
    <t>11:11:26 PM</t>
  </si>
  <si>
    <t>http://twitter.com/Bibha36657652/status/1865028180030927141</t>
  </si>
  <si>
    <t>7:09:03 PM</t>
  </si>
  <si>
    <t>http://twitter.com/NeerajKrMeena/status/1848532474965438710</t>
  </si>
  <si>
    <t>6:41:00 AM</t>
  </si>
  <si>
    <t>https://www.jagran.com/uttar-pradesh/amroha-city-up-news-fire-breaks-out-in-jacket-factory-in-gajraula-loss-of-rs-20-lakh-23835803.html</t>
  </si>
  <si>
    <t>1:13:00 AM</t>
  </si>
  <si>
    <t>UP News: गजरौला में जैकेट कारखाने में लगी आग, 20 लाख का नुकसान</t>
  </si>
  <si>
    <t>UP News Fire breaks out at jacket factory in Gajraula causing damage worth 20 lakh rupees
A fire broke out under suspicious circumstances at a jacket factory in Gajraula Uttar Pradesh Goods worth approximately 20 lakh rupees including a motorcycle were destroyed in the blaze Upon receiving information about the incident the fire department</t>
  </si>
  <si>
    <t>http://twitter.com/SanjayKumar0999/status/1845847855719665866</t>
  </si>
  <si>
    <t>8:53:17 PM</t>
  </si>
  <si>
    <t>http://twitter.com/padam_saxena1/status/1871910433277550743</t>
  </si>
  <si>
    <t>6:56:40 PM</t>
  </si>
  <si>
    <t>http://twitter.com/gobermensch/status/1889775012090916891</t>
  </si>
  <si>
    <t>2:04:07 AM</t>
  </si>
  <si>
    <t>http://twitter.com/Jatin_panchal5/status/1807076374949016006</t>
  </si>
  <si>
    <t>9:09:16 PM</t>
  </si>
  <si>
    <t>http://twitter.com/ManasVats77141/status/1857078297793905134</t>
  </si>
  <si>
    <t>8:39:03 PM</t>
  </si>
  <si>
    <t>https://www.aajtak.in/explained/story/lung-cancer-in-india-lancet-study-non-smokers-lung-cancer-causes-air-pollution-ntc-pryd-1982605-2024-07-11</t>
  </si>
  <si>
    <t>2:30:06 PM</t>
  </si>
  <si>
    <t>सिगरेट-बीड़ी ही नहीं, बाल से भी 100 गुना पतला कण बना आफत... समझें- कैसे नॉन-स्मॉकर्स को हो रहा लंग कैंसर | lung cancer in india lancet study non smokers lung cancer causes air pollution ntc pryd</t>
  </si>
  <si>
    <t>A shocking discovery has emerged regarding lung cancer A new study has revealed that lung cancer is rapidly spreading among young people in India Its also surprising that most lung cancer patients are those who have never smoked
Science Journal</t>
  </si>
  <si>
    <t>http://twitter.com/jodhpurLD1/status/1849298442306130358</t>
  </si>
  <si>
    <t>9:24:41 AM</t>
  </si>
  <si>
    <t>http://twitter.com/hussainali02468/status/1902666273571381560</t>
  </si>
  <si>
    <t>3:49:24 PM</t>
  </si>
  <si>
    <t>Bogus There is no point in increasing the fine If you want to increase the fine then first make the road good Stop doing bogus work increasing the traffic fine is causing trouble to the public The public is already suffering due to inflation it is better to impose fine on this polluted air only</t>
  </si>
  <si>
    <t>http://twitter.com/KantaDasi16/status/1845824852646678824</t>
  </si>
  <si>
    <t>7:21:53 PM</t>
  </si>
  <si>
    <t>http://twitter.com/Parveen51842273/status/1851866369731559810</t>
  </si>
  <si>
    <t>11:28:43 AM</t>
  </si>
  <si>
    <t>Delhis useless plundering fraud AAP government has committed the grave sin of leaving the elderly of Delhi who have fallen ill due to Delhis polluted air and water to die slowly by depriving them of the Ayushman Bharat Health Scheme The people of Delhi will oust AAP in the elections for the respect of their elders</t>
  </si>
  <si>
    <t>http://twitter.com/SonuBishwas15/status/1847634033062400441</t>
  </si>
  <si>
    <t>7:10:55 PM</t>
  </si>
  <si>
    <t>Delhis air is becoming toxic Air pollution is continuously worsening in every part of Delhi The situation has become worrying due to the increase in harmful elements in the air along with fog The Air Quality Index AQI has reached the Poor category</t>
  </si>
  <si>
    <t>http://twitter.com/pendamite_tapan/status/1905212519968641344</t>
  </si>
  <si>
    <t>4:27:16 PM</t>
  </si>
  <si>
    <t>https://24x7livenewz.com/hindi/grap-4-restrictions-to-continue-in-delhi-ncr-amid-rising-air-pollution-till-2-december-supreme-court-decision-amar-ujala-hindi-news-live/8201143/</t>
  </si>
  <si>
    <t>7:52:12 PM</t>
  </si>
  <si>
    <t>_id674851e2d42f93cb03051979sluggrape4restrictionswillremaininforceindelhincrtill2december20241128typefeaturestorystatuspublishtitle_hnBig decision strict action Grape4 restrictions will remain in force in DelhiNCR</t>
  </si>
  <si>
    <t>http://twitter.com/DewUmesh2141/status/1888252118496321825</t>
  </si>
  <si>
    <t>9:12:41 PM</t>
  </si>
  <si>
    <t>http://twitter.com/anubhavklal/status/1851041587586879931</t>
  </si>
  <si>
    <t>4:51:19 AM</t>
  </si>
  <si>
    <t>http://twitter.com/atiwari22/status/1856202334491025409</t>
  </si>
  <si>
    <t>10:38:17 AM</t>
  </si>
  <si>
    <t>https://www.bhaskarhindi.com/other/news-1078054</t>
  </si>
  <si>
    <t>11:24:28 AM</t>
  </si>
  <si>
    <t>पर्यावरण: एनसीआर में राहत की सांस ले रहे हैं लोग, नोएडा और गाजियाबाद में कम है एक्यूआई</t>
  </si>
  <si>
    <t>Noida Nov 11 IANS The kind of haze that blankets the NCR after Diwali causing breathing problems due to the smog is not seen in Noida and Ghaziabad except in some areas of Delhi</t>
  </si>
  <si>
    <t>http://twitter.com/FaizeShadab1/status/1864897612006199785</t>
  </si>
  <si>
    <t>10:30:13 AM</t>
  </si>
  <si>
    <t>https://indianews.in/bihar/bihar-by-election-jitan-ram-manjhis-daughter-in-law-enters-politics-becomes-nda-candidate-from-this-seat-in-by-election/</t>
  </si>
  <si>
    <t>Bihar By-Election: जीतनराम मांझी की बहू की राजनीति में एंट्री, उपचुनाव में इस सीट से बनीं NDA कैंडिडेट</t>
  </si>
  <si>
    <t>India News Bihar India News Bihar ByElection The daughterinlaw of Union Minister and HAM patron Jitan Ram Manjhi is entering politics The HAM party part of the NDA camp announced its candidate for the Imamganj seat in the Bihar Assembly byelection on Saturday</t>
  </si>
  <si>
    <t>http://twitter.com/NavbharatTimes/status/1851507401813606437</t>
  </si>
  <si>
    <t>11:42:18 AM</t>
  </si>
  <si>
    <t>Water sprinkling is being used to mitigate the effects of poor air quality in the national capital Delhi The video is from Mansingh Road</t>
  </si>
  <si>
    <t>https://www.haribhoomi.com/state-local/delhi/news/delhi-ncr-today-weather-aaj-ka-mausam-winter-alert-air-pollution-update-52938</t>
  </si>
  <si>
    <t>7:46:24 AM</t>
  </si>
  <si>
    <t>Weather Update: दिल्ली-NCR में सुबह शाम को ठंडक, दिन में गर्मी, वायु प्रदूषण भी बढ़ा, जानें कैसा रहेगा आज का मौसम</t>
  </si>
  <si>
    <t>Delhi Haryana Weather Mornings and evenings are becoming cooler in DelhiNCR However the weather in Delhi remains cold at night and warm during the afternoon According to the Meteorological Department the weather in DelhiNCR will remain completely clear today Thursday October 17th</t>
  </si>
  <si>
    <t>https://www.mumbailive.com/mr/civic/hc-directs-state-govt-bmc-mpcb-to-take-effective-steps-immediately-to-curb-air-pollution-87349</t>
  </si>
  <si>
    <t>1:22:38 PM</t>
  </si>
  <si>
    <t>Hc directs state govt, bmc, mpcb to take effective steps immediately to curb air pollution | वायू प्रदूषण रोखण्यासाठी समिती स्थापन करण्याचे न्यायालयाचे आदेश</t>
  </si>
  <si>
    <t>A special bench of Chief Justice Devendra Kumar Upadhyay and Justice Girish Kulkarni noted that the air pollution situation has become alarming due to the use of coal and wood in bakery ovens
Also wood and coalfired bakeries in the city</t>
  </si>
  <si>
    <t>https://www.tv9hindi.com/india/delhi-aqi-in-poor-category-government-completely-ban-on-firecrackers-till-in-january-2025-2886669.html</t>
  </si>
  <si>
    <t>2:22:30 PM</t>
  </si>
  <si>
    <t>दिल्ली का बिगड़ा AQI, जनवरी तक पटाखों पर लगा बैन</t>
  </si>
  <si>
    <t>Delhis AQI worsens firecrackers banned until January
Winter hasnt even begun in Delhi and air quality has already deteriorated Following the Dussehra celebrations Delhis AQI was recorded in the poor category at 228 leading to the ban on firecrackers from Monday October 14</t>
  </si>
  <si>
    <t>https://10tv.in/telugu-news/national/delhi-schools-mandate-face-masks-restrict-outdoor-activities-for-students-attending-classes-offline-887098.html</t>
  </si>
  <si>
    <t>11:35:33 PM</t>
  </si>
  <si>
    <t>Delhi Air Pollution : ఢిల్లీలో తీవ్ర గాలి కాలుష్యం.. స్కూళ్లల్లో ఫేస్ మాస్క్లు తప్పనిసరి.. ఆఫ్లైన్ విద్యార్థులకు మార్గదర్శకాలు జారీ! | Delhi schools mandate face masks restrict outdoor activities for students attending classes offline-10TV Telugu</t>
  </si>
  <si>
    <t>Delhi Air Pollution Severe air pollution in Delhi Face masks mandatory in schools Guidelines issued for offline students
Delhi Air Pollution Delhi government has issued a circular for students of class 6 and above who are attending classes offline</t>
  </si>
  <si>
    <t>https://www.tarunmitra.in/national/decision-to-work-from-home-in-delhi-government-offices/article-62716</t>
  </si>
  <si>
    <t>8:15:11 PM</t>
  </si>
  <si>
    <t>दिल्ली सरकार के दफ्तरों में वर्क फ्रॉम होम का निर्णय</t>
  </si>
  <si>
    <t>The national capital Delhi is experiencing increasingly polluted air making life difficult for residents The Delhi government is in a fix Various restrictions have been imposed Now the Delhi government has decided to allow work from home in government offices
Delhis environmental</t>
  </si>
  <si>
    <t>https://www.jagran.com/smart-choice/home-solutions-and-electronics/beat-the-heat-instantly-with-best-hitachi-split-ac-15-ton-678</t>
  </si>
  <si>
    <t>8:43:00 AM</t>
  </si>
  <si>
    <t>Hitachi Split AC 1.5 Ton | हिताची स्प्लिट एसी 1.5 टन</t>
  </si>
  <si>
    <t>When it comes to quality air conditioners Hitachi is a name that consumers have trusted for years With Japanese technology advanced features and longlasting performance Hitachi ACs are in high demand every year Especially Hitachis</t>
  </si>
  <si>
    <t>http://twitter.com/JunaidShak51550/status/1852364500260778081</t>
  </si>
  <si>
    <t>8:28:06 PM</t>
  </si>
  <si>
    <t>http://twitter.com/varun_journo/status/1857045329243230643</t>
  </si>
  <si>
    <t>6:28:03 PM</t>
  </si>
  <si>
    <t>GRAP 3 implemented in Delhi NCR just two hours after this tweet The sudden increase in pollution levels in Delhi has now reached the severe category the main reason for which is the drop in temperature and reduced wind flow However the wind speed is expected to increase from today which may reduce pollution Therefore GRAP3 will not be implemented for now but the Delhi government will continue its efforts against pollution with full force</t>
  </si>
  <si>
    <t>http://twitter.com/AdityaDas555/status/1849276872149864726</t>
  </si>
  <si>
    <t>7:58:58 AM</t>
  </si>
  <si>
    <t>http://twitter.com/AnilDas80403738/status/1861393013571731480</t>
  </si>
  <si>
    <t>6:24:12 PM</t>
  </si>
  <si>
    <t>https://tipsforbalancedlifepriti.blogspot.com/2024/04/indoor-plants-provide-many-benefits-l.html</t>
  </si>
  <si>
    <t>11:45:00 PM</t>
  </si>
  <si>
    <t>🌷 INDOOR PLANTS PROVIDE MANY BENEFITS 🌷 घर के अंदर पौधे कई लाभ प्रदान करते हैं l</t>
  </si>
  <si>
    <t>INDOOR PLANTS PROVIDE MANY BENEFITS Indoor plants provide many benefits
Indoor plants provide many benefits including
Indoor plants provide many benefits including
1 Air purification Improves air quality leading to better</t>
  </si>
  <si>
    <t>http://twitter.com/KaushalAma31569/status/1854794557679890823</t>
  </si>
  <si>
    <t>1:24:17 PM</t>
  </si>
  <si>
    <t>Accidents happen due to air pollution</t>
  </si>
  <si>
    <t>http://twitter.com/Pradeep57360742/status/1859830504201265346</t>
  </si>
  <si>
    <t>10:55:20 AM</t>
  </si>
  <si>
    <t>https://www.jantaserishta.com/local/bihar/at-present-90-percent-of-the-population-of-the-cities-of-the-state-is-breathing-polluted-air-90--3215707</t>
  </si>
  <si>
    <t>3:30:46 PM</t>
  </si>
  <si>
    <t>वर्तमान में सूबे के शहरों की 90 फीसदी आबादी प्रदूषित हवा में सांस ले रही | At present 90 percent of the population of the cities of the state is breathing polluted air. | वर्तमान में सूबे के शहरों की 90 फीसदी आबादी प्रदूषित हवा में सांस ले रही</t>
  </si>
  <si>
    <t>Patna The Indian Constitution recognizes clean air and water as a fundamental right for citizens yet currently 90 percent of the states urban population breathes polluted air Rivers ponds lakes and canal water have become polluted
In such a situation the states citizens are urged to maintain clean</t>
  </si>
  <si>
    <t>https://www.livehindustan.com/uttar-pradesh/bagpat/story-rising-pollution-in-baghpat-aqi-hits-303-amid-festive-traffic-201729698768519.html</t>
  </si>
  <si>
    <t>9:22:53 PM</t>
  </si>
  <si>
    <t>प्रदूषण: एक्यूआई पहुंचा 300 के पार, सांस लेना हुआ दुभर</t>
  </si>
  <si>
    <t>The festive season has brought increased vehicle traffic on the roads making the air toxic The concentration of ultrafine dust and fine particulate matter is steadily increasing reaching levels in the red zone The Air Quality Index AQI standard is 60 microns</t>
  </si>
  <si>
    <t>https://www.htsyndication.com/hindustan-delhi/article/delhi-air-pollution:-%E0%A4%A6%E0%A4%BF%E0%A4%B2%E0%A5%8D%E0%A4%B2%E0%A5%80-%E0%A4%AE%E0%A5%87%E0%A4%82-%E0%A4%B8%E0%A4%BE%E0%A4%82%E0%A4%B8-%E0%A4%B2%E0%A5%87%E0%A4%A8%E0%A4%BE-%E0%A4%AD%E0%A5%80-%E0%A4%AE%E0%A5%81%E0%A4%B6%E0%A5%8D%E0%A4%95%E0%A4%BF%E0%A4%B2,-%E0%A4%9F%E0%A5%89%E0%A4%AA-%E0%A4%AA%E0%A4%B0-%E0%A4%AA%E0%A4%B9%E0%A5%81%E0%A4%82%E0%A4%9A%E0%A4%BE-%E0%A4%AA%E0%A5%8D%E0%A4%B0%E0%A4%A6%E0%A5%82%E0%A4%B7%E0%A4%A3;-%E0%A4%B9%E0%A4%B5%E0%A4%BE-9-%E0%A4%AE%E0%A4%B9%E0%A5%80%E0%A4%A8%E0%A5%8B%E0%A4%82-%E0%A4%AE%E0%A5%87%E0%A4%82-%E0%A4%B8%E0%A4%AC%E0%A4%B8%E0%A5%87-%E0%A4%96%E0%A4%B0%E0%A4%BE%E0%A4%AC/85755115</t>
  </si>
  <si>
    <t>7:43:52 AM</t>
  </si>
  <si>
    <t>Delhi Air Pollution: दिल्ली में सांस लेना भी मुश्किल, टॉप पर पहुंचा प्रदूषण; हवा 9 महीनों में सबसे खराब</t>
  </si>
  <si>
    <t>Delhi Air Pollution Breathing in Delhi is difficult pollution reaches its peak air quality is the worst in 9 months
New Delhi November 4 Following a slight change in the weather Delhis air quality has reached its worst level this season On Sunday the air quality of 13 areas of Delhi</t>
  </si>
  <si>
    <t>http://twitter.com/SaccaS65747/status/1888160451168751961</t>
  </si>
  <si>
    <t>3:08:26 PM</t>
  </si>
  <si>
    <t>Chamchon tumhara educated vyakti tujhe hi chu bana diya Abhi likh rha no work Chunav ke samay to pura tarif or bachaw kar rha tha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</si>
  <si>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samacharnama.com/states/%E0%A4%86%E0%A4%AE-%E0%A4%86%E0%A4%A6%E0%A4%AE%E0%A5%80-%E0%A4%AA%E0%A4%BE%E0%A4%B0%E0%A5%8D%E0%A4%9F%E0%A5%80-%E0%A4%AA%E0%A4%BF%E0%A4%9B%E0%A4%B2%E0%A5%87-%E0%A4%A6%E0%A4%B8-%E0%A4%B8%E0%A4%BE%E0%A4%B2%E0%A5%8B%E0%A4%82-%E0%A4%B8%E0%A5%87-%E0%A4%B2%E0%A5%8B%E0%A4%97%E0%A5%8B%E0%A4%82-%E0%A4%95%E0%A5%8B-%E0%A4%AE%E0%A5%8C%E0%A4%A4-%E0%A4%AA%E0%A4%B0%E0%A5%8B%E0%A4%B8-%E0%A4%B0%E0%A4%B9%E0%A5%80-%E0%A4%B9%E0%A5%88/cid15724391.htm</t>
  </si>
  <si>
    <t>2:36:41 PM</t>
  </si>
  <si>
    <t>आम आदमी पार्टी पिछले दस सालों से लोगों को मौत परोस रही है : मनोज तिवारी</t>
  </si>
  <si>
    <t>Aam Aadmi Party has been serving death to people for the last ten years Manoj Tiwari
New Delhi Nov 17 IANS BJP MP from Delhi Manoj Tiwari spoke to IANS on Sunday He criticized the Congress on Delhi pollution former Maharashtra CM Vilasrao Deshmukh</t>
  </si>
  <si>
    <t>http://twitter.com/Pinnacle_Acad/status/1864960497415831568</t>
  </si>
  <si>
    <t>2:40:06 PM</t>
  </si>
  <si>
    <t>Air pollution in DelhiNCR causes of smog and solutions Air pollution in DelhiNCR becomes extremely severe during October and November There are several main reasons behind this including stubble burning in Haryana and Punjab weather changes geographical conditions and fireworks during Diwali The impact of stubble burning in Haryana and Punjab is that farmers in Haryana and Punjab burn the stubble left in their fields after harvesting which releases large amounts of smoke and pollutants After the implementation of the Subsoil Water Act in 2009 farmers were instructed to postpone paddy transplantation until midJune to conserve groundwater levels However this pushed back the paddy harvest time by 3045 days Now the harvest season has shifted to OctoberNovember further exacerbating stubble burning and pollution levels Climatic and geographical factors During OctoberNovember wind speeds slow down and cold air traps pollutants close to the ground This is called atmospheric inversion Additionally highrise buildings in DelhiNCR obstruct the natural flow of air According to fluid dynamics this is called the Venturi effect where air slows between tall buildings and traps pollution Impact of Diwali Fireworks Burning firecrackers on Diwali rapidly deteriorates air quality Fireworks release dangerous pollutants like sulfur dioxide nitrogen oxide and fine particulate matter PM25 and PM10 Although this effect lasts only a few hours pollution levels rise dangerously on Diwali night Impact and Solutions Combined DelhiNCRs Air Quality Index AQI often reaches the severe category which is extremely hazardous to health To address this crisis immediate and longterm steps are needed Immediate Measures Implement a Graded Response Action Plan GRAP which will address sources of pollution and restrict highly polluting activities Longterm solutions 1 Providing farmers with alternative means to stubble burning such as subsidized equipment for crop residue management 2 Diversifying agriculture and reducing dependence on rice cultivation 3 Improving urban planning to reduce airflow obstructions caused by highrise buildings A combination of agricultural reforms environmental policies and public awareness campaigns can address this recurring pollution crisis and take concrete steps toward improving air quality in DelhiNCR</t>
  </si>
  <si>
    <t>http://twitter.com/romiyo787/status/1845877932637765936</t>
  </si>
  <si>
    <t>10:52:48 PM</t>
  </si>
  <si>
    <t>http://twitter.com/dausisrnw/status/1824110797708042569</t>
  </si>
  <si>
    <t>9:17:59 PM</t>
  </si>
  <si>
    <t>This is fine if this is the case then let us encroach upon Yadav sahebs house illegally then let us see whether Yadav saheb cites spoiling of harmony or removes the encroachment Block Development Officer Awagarh Etah Muhammad Zakir Investigation Officer Prabhat Yadav says that social harmony will be spoiled due to removal of illegal tomb Sir when will action be taken against the encroachment</t>
  </si>
  <si>
    <t>https://www.jantaserishta.com/delhi-ncr/weather-in-delhi-at-2401-c-3534271</t>
  </si>
  <si>
    <t>7:25:30 AM</t>
  </si>
  <si>
    <t>Weather in Delhi: दिल्ली में मौसम 24.01 °C पर</t>
  </si>
  <si>
    <t>Delhi Delhi The temperature in Delhi today September 19 2024 is 2982 degrees Celsius The forecast minimum and maximum temperatures for the day are 2401 degrees Celsius and 3134 degrees Celsius respectively The relative humidity is 67 and</t>
  </si>
  <si>
    <t>https://www.gujaratimidday.com/news/mumbai-news/article/businessman-brian-johnson-expresses-concerns-over-mumbais-air-pollution-during-india-visit-232390</t>
  </si>
  <si>
    <t>11:42:10 AM</t>
  </si>
  <si>
    <t>Brian Johnson Raises Concerns Over Air Pollution in Mumbai During His Visit to India | હોટેલમાં મારા રૂમમાં ઍર-પ્યુરિફાયર છે, બહાર જાઉં ત્યારે N95 માસ્ક પહેરું છું; છતાં ગળા અને આંખોમાં બળતરા થાય છે</t>
  </si>
  <si>
    <t>American billionaire Brian Johnson who spends Rs 16 crore every year to stay young has brought his own food with him for a sixday trip to India troubled by Mumbais pollution He will promote his book Dont Die
Brian Johnson
American billionaire who wants to stay young forever</t>
  </si>
  <si>
    <t>http://twitter.com/HemantA14987349/status/1858865964801982842</t>
  </si>
  <si>
    <t>7:02:36 PM</t>
  </si>
  <si>
    <t>http://twitter.com/BABYDAS83892956/status/1856695216285036983</t>
  </si>
  <si>
    <t>7:16:49 PM</t>
  </si>
  <si>
    <t>http://twitter.com/ashumalik108/status/1849695156997439811</t>
  </si>
  <si>
    <t>11:41:05 AM</t>
  </si>
  <si>
    <t>http://twitter.com/Sahil860783/status/1793203765287538918</t>
  </si>
  <si>
    <t>2:24:28 PM</t>
  </si>
  <si>
    <t>http://twitter.com/Ravisharma84562/status/1860972249261506863</t>
  </si>
  <si>
    <t>2:32:14 PM</t>
  </si>
  <si>
    <t>http://twitter.com/ChandramKu28323/status/1808379159418216608</t>
  </si>
  <si>
    <t>11:26:04 AM</t>
  </si>
  <si>
    <t>https://hindi.latestly.com/agency-news/court-asks-reasons-for-not-granting-maternity-leave-when-adopted-child-is-more-than-three-months-old-2386977.html</t>
  </si>
  <si>
    <t>4:44:07 PM</t>
  </si>
  <si>
    <t>उच्चतम न्यायालय ने गोद लिए गए बच्चे की उम्र तीन महीने से अधिक होने पर मातृत्व अवकाश न देने के कारण पूछे</t>
  </si>
  <si>
    <t>The Supreme Court has questioned the reasons for denying maternity leave to women who have adopted children over three months old
The Supreme Court has asked the central government to explain the rationale behind a provision that entitles women to maternity leave only if they</t>
  </si>
  <si>
    <t>http://twitter.com/kassvinodhkumar/status/1898237674756227269</t>
  </si>
  <si>
    <t>10:31:43 AM</t>
  </si>
  <si>
    <t>https://www.aajtak.in/agriculture/agriculture-rural-news/story/initiative-of-district-administration-in-auraiya-up-under-this-scheme-farmers-will-get-fertilizer-in-exchange-of-stubble-sslbsa-rptc-2099403-2024-11-18</t>
  </si>
  <si>
    <t>3:48:39 PM</t>
  </si>
  <si>
    <t>यूपी: औरैया में जिला प्रशासन की पहल, इस योजना के तहत किसानों को पराली के बदले मिलेगा खाद</t>
  </si>
  <si>
    <t>http://twitter.com/PuniaS341067/status/1862486248138440781</t>
  </si>
  <si>
    <t>6:48:19 PM</t>
  </si>
  <si>
    <t>https://www.aajsamaaj.com/category/national/page/629/</t>
  </si>
  <si>
    <t>7:26:00 AM</t>
  </si>
  <si>
    <t>Latest देश News in Hindi | Breaking Headlines and Latest Samachar</t>
  </si>
  <si>
    <t>Delhi AQI News AQI in the severe category for the first time this season cold weather will soon become a problem
November 14 2024
Delhi Air Quality Index Aaj Samaj New Delhi The air quality in the national capital Delhi continues to deteriorate The entire Delhi</t>
  </si>
  <si>
    <t>http://twitter.com/sheikharib/status/1793359729345036422</t>
  </si>
  <si>
    <t>12:44:13 AM</t>
  </si>
  <si>
    <t>Adani bought lowgrade coal from Indonesia and sold it as highgrade coal in India They made nearly double the profit But this resulted in more pollution in your air Air pollution kills nearly 2 million people in India every year</t>
  </si>
  <si>
    <t>http://twitter.com/ETVBharatRJ/status/1860299796096893193</t>
  </si>
  <si>
    <t>6:00:08 PM</t>
  </si>
  <si>
    <t>Air Pollution People in this village are suffering from respiratory diseases no one wants to marry their daughter</t>
  </si>
  <si>
    <t>https://k24news.in/2024/11/23/%e0%a4%b8%e0%a5%8b%e0%a4%b6%e0%a4%b2-%e0%a4%ae%e0%a5%80%e0%a4%a1%e0%a4%bf%e0%a4%af%e0%a4%be-%e0%a4%aa%e0%a4%b0-%e0%a4%b8%e0%a4%bf%e0%a4%ae%e0%a5%80-%e0%a4%97%e0%a5%8d%e0%a4%b0%e0%a5%87%e0%a4%b5/</t>
  </si>
  <si>
    <t>7:41:27 PM</t>
  </si>
  <si>
    <t>सोशल मीडिया पर सिमी ग्रेवाल ने शेयर किया मजेदार पोस्ट</t>
  </si>
  <si>
    <t>Bollywoods evergreen actress Simi Grewal shared a humorous post on social media regarding the rising pollution in the capital Delhi The post provides a sense of humor and draws attention to the serious issue of pollution Simi Grewal who frequently acts on social media</t>
  </si>
  <si>
    <t>https://www.punjabkesari.in/national/news/cyclone-dana-the-havoc-of-cyclone--dana--is-over--relief-in-bengal-odisha-2053116</t>
  </si>
  <si>
    <t>10:13:25 AM</t>
  </si>
  <si>
    <t>Cyclone Dana : खत्म हुआ चक्रवात 'दाना' का कहर... बंगाल-ओडिशा में राहत, फिर भी इस राज्य में होगी भारी बारिश - cyclone dana the havoc of cyclone dana is over relief in bengal odisha</t>
  </si>
  <si>
    <t>As the effects of Cyclone Dana subsided the weather across the country has cleared bringing particular relief to the people of Odisha and West Bengal These states suffered heavy rains and strong winds during the cyclone causing damage in many areas Meanwhile heavy rains and strong winds in Kerala</t>
  </si>
  <si>
    <t>https://marathi.latestly.com/india/weather-tomorrow-how-will-the-country-s-weather-be-tomorrow-know-weather-forecast-582151.html</t>
  </si>
  <si>
    <t>11:55:20 AM</t>
  </si>
  <si>
    <t>Weather Tomorrow: उद्या कसे असेल देशातील हवामान? जाणून घ्या हवामान खात्याचा अंदाज</t>
  </si>
  <si>
    <t>Weather Tomorrow How will the weather be in the country tomorrow Know the weather forecast of the Meteorological Department
Light rain has been recorded in many parts of the capital Delhi Meanwhile tomorrow Wednesday December 25 2024 the minimum and maximum temperatures in Mumbai will be 2279 C and 2481 C respectively</t>
  </si>
  <si>
    <t>http://twitter.com/AKumar66447807/status/1858542084799799605</t>
  </si>
  <si>
    <t>9:35:37 PM</t>
  </si>
  <si>
    <t>Indias Environment Minister has tweetedreposted 38 times in the last seven days Three of these are on birth anniversaries and festivals 32 tweets are either reposts of or clips from his rallies One repost is also of Amit Shah about planting a tree or two All this is happening at a time when people wake up in the morning check the AQI on their phones and wonder what the solution is for this poor air quality The Environment Ministry has no solution to this should tell us if has done any research to prove that retweeting the Prime Ministers tweets will strengthen the ozone layer and reduce air pollution Tell your ministers to do something Otherwise after youre gone they wont be able to explain why to vote for the BJP Every minister is busy reposting ModiModi Repost but dont let 31 out of 35 posts a week be about Modi If you want to chant Modis name 31 times do that but also send 31 original tweets about what you did that day how many helpful people you met and whats being done about pollution This is a strange shamelessness</t>
  </si>
  <si>
    <t>http://twitter.com/prakashchalwad7/status/1850807396232220851</t>
  </si>
  <si>
    <t>1:20:44 PM</t>
  </si>
  <si>
    <t>http://twitter.com/RoutalG31577/status/1879483538497740817</t>
  </si>
  <si>
    <t>4:29:29 PM</t>
  </si>
  <si>
    <t>Life expectancy of Delhiites may decrease by 12 years due to air pollution Report Air Pollution Airpollution</t>
  </si>
  <si>
    <t>https://ndtv.in/india/delhi-weather-rain-and-pollution-latest-forecast-check-here-7340417</t>
  </si>
  <si>
    <t>6:50:02 AM</t>
  </si>
  <si>
    <t>दिल्ली में बारिश से बढ़ा सर्दी का सितम, आने वाले दिनों में और बेदर्द होगा मौसम; कब तक सताएगी ठंड</t>
  </si>
  <si>
    <t>Rain in Delhi worsens the cold the weather will become even more harsh in the coming days how long will the cold continue
Rain in the national capital Delhi on Friday intensified the cold As the chill intensified people are now wearing thick woolen clothing and jackets when they leave their homes In the coming</t>
  </si>
  <si>
    <t>http://twitter.com/ParveenAbbasi13/status/1848701577365688538</t>
  </si>
  <si>
    <t>5:52:57 PM</t>
  </si>
  <si>
    <t>http://twitter.com/ArpanaBahl/status/1871780624736088301</t>
  </si>
  <si>
    <t>10:20:51 AM</t>
  </si>
  <si>
    <t>Eucalyptus tree pollutes the atmosphere and depletes the life force Sant Shri Asharamji Bapu 25 December</t>
  </si>
  <si>
    <t>http://twitter.com/Mridulala/status/1864351430015860769</t>
  </si>
  <si>
    <t>10:19:53 PM</t>
  </si>
  <si>
    <t>Union road transport minister said he does not feel like visiting due to severe air pollution here and often gives it a second thought every time before coming to the capital Read here</t>
  </si>
  <si>
    <t>https://www.livehindustan.com/uttar-pradesh/up-aqi-today-17-october-air-quality-index-increasing-in-cities-hapur-meerut-ghaziabad-check-201729141638994.html</t>
  </si>
  <si>
    <t>10:50:07 AM</t>
  </si>
  <si>
    <t>UP AQI Today: यूपी के शहरों की हवा खराब, दिल्ली-मुंबई से ज्यादा हापुड़ में प्रदूषण, देखें एक्यूआई</t>
  </si>
  <si>
    <t>Hapur and Muzaffarnagar in Uttar Pradesh were the worst affected on Wednesday in the National Capital Region NCR which is grappling with air pollution Hapur ranked first in the country among the most polluted cities while Muzaffarnagar came in third These two cities ranked first and second in Uttar Pradesh for air pollution</t>
  </si>
  <si>
    <t>http://twitter.com/DineshBish44598/status/1888206533613543686</t>
  </si>
  <si>
    <t>6:11:33 PM</t>
  </si>
  <si>
    <t>http://twitter.com/upyogi1988/status/1904909343642018164</t>
  </si>
  <si>
    <t>8:22:33 PM</t>
  </si>
  <si>
    <t>http://twitter.com/PRIYESHRAJSINGH/status/1851883161933803582</t>
  </si>
  <si>
    <t>12:35:26 PM</t>
  </si>
  <si>
    <t>Air pollution increases in the new year first reduce it we will talk about it later on Diwali</t>
  </si>
  <si>
    <t>https://hindi.news18.com/news/bihar/patna-bihar-weather-report-aaj-ka-mausam-surface-wind-speed-has-increased-temperature-drop-patan-gaya-purnia-bhagalpur-local18-9077247.html</t>
  </si>
  <si>
    <t>6:04:12 AM</t>
  </si>
  <si>
    <t>Bihar Weather Report: सतही हवा की रफ्तार हुई तेज, तापमान में गिरावट का आसार, जानें अपने जिले का हाल</t>
  </si>
  <si>
    <t>Bihar Weather Report Surface wind speeds have increased temperatures are expected to drop find out the situation in your district
March 5 2025 0604 IST
Bihar Weather Report Today March 5 the weather in Bihar will remain dry Bright sunshine will prevail throughout the day From afternoon to evening</t>
  </si>
  <si>
    <t>http://twitter.com/AdilRahmani73/status/1862535048861241841</t>
  </si>
  <si>
    <t>10:02:14 PM</t>
  </si>
  <si>
    <t>Delhi Air Pollution What is the root cause Watch the full video on YouTube Channel</t>
  </si>
  <si>
    <t>http://twitter.com/KumarAkash66011/status/1852003102498381830</t>
  </si>
  <si>
    <t>8:32:02 PM</t>
  </si>
  <si>
    <t>http://twitter.com/ArtiKum23765980/status/1814965973465628885</t>
  </si>
  <si>
    <t>3:39:43 PM</t>
  </si>
  <si>
    <t>https://hindi.downtoearth.org.in/forests/global-co2-emissions-from-forest-fires-increase-by-60-per-cent</t>
  </si>
  <si>
    <t>4:32:03 PM</t>
  </si>
  <si>
    <t>दुनिया में धधकते जंगलों से बढ़ रहा है उत्सर्जन, 2001 से 60 फीसदी की हुई वृद्धि</t>
  </si>
  <si>
    <t>Forests not only sustain the environment and biodiversity but also play a vital role as carbon sinks This is why they are considered crucial for limiting the growing effects of climate change But over the past few decades</t>
  </si>
  <si>
    <t>http://twitter.com/sh18157062/status/1858748893476864364</t>
  </si>
  <si>
    <t>11:17:24 AM</t>
  </si>
  <si>
    <t>Even today the AQI level in Delhi remains above 500 Delhi Air Pollution Delhi</t>
  </si>
  <si>
    <t>http://twitter.com/commonmenpower/status/1845289159662997978</t>
  </si>
  <si>
    <t>7:53:14 AM</t>
  </si>
  <si>
    <t>http://twitter.com/dhirajpandey700/status/1888221488802824486</t>
  </si>
  <si>
    <t>7:10:59 PM</t>
  </si>
  <si>
    <t>https://hindi.newsbytesapp.com/news/india/air-pollution-in-severe-category-in-delhi-anand-vihar-registers-419-aqi/story</t>
  </si>
  <si>
    <t>10:29:16 AM</t>
  </si>
  <si>
    <t>दिवाली पर जहरीली हुई दिल्ली की हवा, 'गंभीर' श्रेणी में पहुंचा AQI</t>
  </si>
  <si>
    <t>Delhis air turned toxic on Diwali with the AQI reaching the severe category
Air pollution has been increasing in Delhi with the onset of winter Today on Diwali morning air quality was recorded in the severe category and a thick layer of smog lingered in many areas At 700 am</t>
  </si>
  <si>
    <t>http://twitter.com/sharm49022/status/1858581448934256819</t>
  </si>
  <si>
    <t>12:12:02 AM</t>
  </si>
  <si>
    <t>http://twitter.com/amartanwar9/status/1830147555105124696</t>
  </si>
  <si>
    <t>Sir there is a place in Delhi West Sagarpur where sand cement Bajrapur work is going on due to which there is a lot of dust in the entire area it looks like a sandy mound where the air remains polluted the whole day what can be done about it</t>
  </si>
  <si>
    <t>http://twitter.com/Sukhwin32330073/status/1807094332903629112</t>
  </si>
  <si>
    <t>10:20:37 PM</t>
  </si>
  <si>
    <t>http://twitter.com/singh_kish65305/status/1807354029359477056</t>
  </si>
  <si>
    <t>3:32:34 PM</t>
  </si>
  <si>
    <t>http://twitter.com/ishqlikhtihu777/status/1871845499487289678</t>
  </si>
  <si>
    <t>2:38:38 PM</t>
  </si>
  <si>
    <t>http://twitter.com/hindustanil88/status/1893260060907667795</t>
  </si>
  <si>
    <t>4:52:28 PM</t>
  </si>
  <si>
    <t>https://www.aplatestnews.com/usnewsvideo.php?idx=delhi-air-pollution-delhi-noida-expressway-fog-smog-double-attack-delhi-aqi-yMbK-2024-11-13&amp;vidtype=10</t>
  </si>
  <si>
    <t>6:35:01 AM</t>
  </si>
  <si>
    <t>Delhi Air Pollution: Delhi Noida Expressway वे पर दिखा Fog और Smog का Double Attack | Delhi AQI</t>
  </si>
  <si>
    <t>Published Date 20241113 020501 Category News 1122172
Title Delhi Air Pollution Double attack of fog and smog seen on Delhi Noida Expressway Delhi AQI
Delhi Air Pollution Double attack of fog and smog seen on Delhi Noida Expressway</t>
  </si>
  <si>
    <t>https://ndtv.in/lifestyle/who-tips-to-reduce-air-pollution-exposure-5-simple-home-remedy-to-cure-throat-amid-pollution-7007564</t>
  </si>
  <si>
    <t>12:29:42 PM</t>
  </si>
  <si>
    <t>Delhi-NCR की खराब हवा से प्रोटेक्ट करेगी WHO की ये टिप्स, आंखो की जलन और गले की खरास से मिलेगी निजात</t>
  </si>
  <si>
    <t>Air pollution relief remedy If you are living in DelhiNCR sore throat cause in Delhi NCR and surrounding areas then it is common to have sore throat dry throat and itchy throat Because the air quality in Delhi is very bad</t>
  </si>
  <si>
    <t>http://twitter.com/Raghv6819/status/1888161665348214819</t>
  </si>
  <si>
    <t>3:13:16 PM</t>
  </si>
  <si>
    <t>Rone do taklif hua hai bechare ko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</si>
  <si>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https://naitaaqat.in/news/singrauli-news-aiq-of-urjadhani-reached-red-zone-action-is-limited-to-workshop</t>
  </si>
  <si>
    <t>6:17:35 PM</t>
  </si>
  <si>
    <t>SINGRAULI NEWS : ऊर्जाधानी का एआईक्यू पहुंचा रेड जोन में, कार्यशाला तक सीमित है कार्रवाई – नई ताक़त</t>
  </si>
  <si>
    <t>The number of asthma respiratory heart and eye patients is steadily increasing with the Altitude Index AQI consistently above the danger mark
SINGRAULI NEWS Pollution levels in the district are consistently rising above the danger mark Today Sunday the Altitude Index AQI reached 222 in the district headquarters Baidhan and surrounding towns and cities</t>
  </si>
  <si>
    <t>http://twitter.com/divakar_si/status/1858508446066430110</t>
  </si>
  <si>
    <t>7:21:57 PM</t>
  </si>
  <si>
    <t>https://lalluram.com/mp-news-gwaliors-air-quality-deteriorated-after-diwali-citys-aqi-level-reached-dangerous-levels/</t>
  </si>
  <si>
    <t>10:16:34 AM</t>
  </si>
  <si>
    <t>दीपावली के बाद बिगड़ी ग्वालियर की आबोहवाः शहर का AQI लेवल खतरनाक स्थिति में पहुंचा</t>
  </si>
  <si>
    <t>Karna Mishra Gwalior In Madhya Pradesh fireworks were burst in abundance during Diwali The air quality of many cities has deteriorated following the fireworks In a similar vein the air quality of Gwalior has deteriorated after Diwali
In fact the air quality has become highly polluted after the fireworks Gwalior</t>
  </si>
  <si>
    <t>https://dainiksaveratimes.com/national/weather-school-timings-changed-icy-cold-winds-increased-the-chill/</t>
  </si>
  <si>
    <t>12:49:36 PM</t>
  </si>
  <si>
    <t>स्कूलों का बदला समय, बर्फीली सर्द हवाओं ने बढ़ाई ठिठुरन</t>
  </si>
  <si>
    <t>Weather Icy cold winds have increased the chill in Madhya Pradesh and its effects are now being felt in everyday life Bonfires have been lit everywhere and school timings have also been changed
The weather in the state has changed over the past four days with</t>
  </si>
  <si>
    <t>https://www.timesnowhindi.com/cities/kal-ka-mausam-07-march-2025-kal-ka-mausam-kaisa-rahega-bihar-up-delhi-ncr-rajasthan-himachal-jammu-kashmir-tamilnadu-main-heatwave-cold-day-storm-rain-ka-alert-jari-article-118759010</t>
  </si>
  <si>
    <t>4:00:45 PM</t>
  </si>
  <si>
    <t>Kal Ka Mausamm (कल का मौसम कैसा रहेगा), 07 March 2025: Aaj Aur Kal ka Mausam kaisa Rahega, lightning hailstorm Alert, Rain Alert, Thunderstorm, Himachal Kashmir cold day, Heatwave, Sunburn Alert in South, 07 मार्च का मौसम कैसा रहेगा। गर्मी का मौसम, लू की खबर, मानसून कितना है, बारिश का पता कैसे चलता है | Times Now Navbharat</t>
  </si>
  <si>
    <t>Tomorrows Weather 07 March 2025 How will the weather be tomorrow Aaj Aur Kal ka Mausam kaisa Rahega Due to the ongoing snowfall in the hilly states of Jammu and Kashmir Himachal Uttarakhand and the northeastern states the weather in the plains continues to fluctuate Due to the western disturbance</t>
  </si>
  <si>
    <t>https://www.patrika.com/national-news/nasa-shared-pictures-of-dangerous-pollution-in-delhi-many-areas-in-punjab-and-haryana-seen-in-the-grip-of-fire-19145469</t>
  </si>
  <si>
    <t>12:53:50 PM</t>
  </si>
  <si>
    <t>NASA ने शेयर की दिल्ली के खतरनाक प्रदूषण की तस्वीरें, पंजाब-हरियाणा में आग की चपेट में दिखे कई इलाके | NASA shared pictures of dangerous pollution in Delhi, many areas in Punjab and Haryana seen in the grip of fire</t>
  </si>
  <si>
    <t>NASA shared images of Delhis dangerous pollution with several areas in Punjab and Haryana engulfed in flames
NASA The US agency NASA has detected massive fires in Punjab and Haryana in satellite images
Nov 13 2024 1253 pm
NASA The</t>
  </si>
  <si>
    <t>http://twitter.com/gstanwardigital/status/1864731462852911435</t>
  </si>
  <si>
    <t>11:30:00 PM</t>
  </si>
  <si>
    <t>Supreme Court lifts GRAP4 imposed in DelhiNCR Delhi Air Pollution Grap4 The Freedom News</t>
  </si>
  <si>
    <t>http://twitter.com/Anima600/status/1858737399989432552</t>
  </si>
  <si>
    <t>Absolutely right A ministers job isnt just to repost Modis tweets These days most politicians are just chanting Modis name and maintaining their positions The public is forced to live in suffocating air and the ministers are simply increasing their repost count Indias Environment Minister has tweetedreposted 38 times in the last seven days Three of these are on birth anniversaries and festivals 32 tweets are either reposts of or clips from his rallies One is also a repost of Amit Shah one or two on planting trees All this is happening at a time when people wake up in the morning check the AQI on their phones and wonder what the solution to this poor air quality is The Environment Ministry has no solution to this should tell whether has done any research that retweeting the Prime Ministers tweets will seal the ozone layer and reduce air pollution Tell your ministers to do some work Otherwise after you leave they will not be able to tell why BJP should be voted for Every minister is busy reposting ModiModi Repost but out of 35 in a week 31 should not be only Modi If you want to chant Modis name 31 times then chant that too but also make 31 original tweets about what work you did during the day how many useful people you met what is being done about pollution This is strange shamelessness</t>
  </si>
  <si>
    <t>http://twitter.com/jodhpurwale/status/1871863011553726913</t>
  </si>
  <si>
    <t>3:48:14 PM</t>
  </si>
  <si>
    <t>https://www.herzindagi.com/top-deals/hindi/air-conditioner/lloyd-vs-lg-air-conditioner-which-is-better-according-to-energy-efficiency-and-durability-article-280769</t>
  </si>
  <si>
    <t>1:21:46 PM</t>
  </si>
  <si>
    <t>Lloyd Vs LG Air Conditioners| लॉयड या एलजी एयर कंडीशनर आखिर किसी ब्रांड के एयर कंडीशनर ने तोड़े सारे रिकॉर्ड? | lloyd vs lg air conditioner which is better according to energy efficiency and durability</t>
  </si>
  <si>
    <t>With the start of May the heat has begun to wreak havoc Its so hot that you dont feel like leaving the house But you can enjoy the comforts of air conditioning while staying home so why worry Could your home air conditioner be consuming too much electricity</t>
  </si>
  <si>
    <t>http://twitter.com/BhavreenMK/status/1892942469748125960</t>
  </si>
  <si>
    <t>7:50:28 PM</t>
  </si>
  <si>
    <t>Indifference towards peoples lives and environment is condemnable No action was taken even after informing the concerned department and officials When vehicles pass by a huge amount of dust spreads into the atmosphere from the road and reaches the lungs of the people Even now when vehicles pass by or strong winds blow a huge amount of dust is spreading into the atmosphere whereas half of the pile of soil has dissolved into the atmosphere</t>
  </si>
  <si>
    <t>https://failaan.com/untitled-76/</t>
  </si>
  <si>
    <t>10:28:21 AM</t>
  </si>
  <si>
    <t>उत्तर प्रदेश में कोहरे की चपेट: दिल्ली से आ रही प्रदूषित पछुआ हवाओं का असर</t>
  </si>
  <si>
    <t>Many cities in Uttar Pradesh are currently engulfed in fog and haze The effects of polluted westerly winds blowing from Delhi are clearly visible in the state According to the Meteorological Department sunshine was absent in Lucknow and surrounding areas on Wednesday morning The fog and haze</t>
  </si>
  <si>
    <t>https://www.bhaskar.com/local/punjab/amritsar/news/weather-update-city-temperature-pollution-level-precautions-punjab-chandigarh-133865973.html</t>
  </si>
  <si>
    <t>8:52:09 AM</t>
  </si>
  <si>
    <t>Weather Update ; City Temperature Pollution Level Precautions | Punjab Chandigarh | पंजाब-चंडीगढ़ के तापमान में गिरावट दर्ज: राज्य के 6 शहरों में 300 पार हुआ एक्यूआई; मंडी गोबिंदगढ़ सबसे प्रदूषित शहर - Amritsar News</t>
  </si>
  <si>
    <t>Temperatures drop in Punjab and Chandigarh AQI crosses 300 in six cities Mandi Gobindgarh is the most polluted city
Amritsar
Air pollution can be clearly seen under the streetlights This is the situation in Amritsar Punjab where the AQI reached 375 at night</t>
  </si>
  <si>
    <t>http://twitter.com/DrDJgupta/status/1858460825712787948</t>
  </si>
  <si>
    <t>4:12:44 PM</t>
  </si>
  <si>
    <t>https://hindi.news18.com/news/knowledge/explainer-earth-oceans-are-rapidly-changing-colors-humans-are-responsible-8865628.html</t>
  </si>
  <si>
    <t>7:40:13 PM</t>
  </si>
  <si>
    <t>Explainer: बदल रहा है पृथ्वी के महासागरों का रंग, रिसर्च ने बताया बड़े गंभीर हैं इसके मायने!</t>
  </si>
  <si>
    <t>Explainer The color of Earths oceans is changing research reveals serious implications
In a study scientists have found that the color of oceans around the world is changing Based on 20 years of satellite monitoringRead more
November 28 2024 19</t>
  </si>
  <si>
    <t>https://www.jagran.com/delhi/new-delhi-city-ncr-ndmc-doubles-parking-charges-for-vehicles-in-delhi-decision-taken-due-to-air-pollution-23820258.html</t>
  </si>
  <si>
    <t>9:05:00 AM</t>
  </si>
  <si>
    <t>दिल्ली के लोगों पर डबल अटैक, प्रदूषण से परेशान दिल्लीवासियों को NDMC ने दिया झटका; पार्किंग फीस की दोगुनी - NDMC doubles parking charges for vehicles in Delhi Decision taken due to air pollution</t>
  </si>
  <si>
    <t>A double blow to Delhi residents NDMC doubles parking fees
Grapes second phase has come into effect in response to the worsening pollution situation in Delhi Consequently a proposal to increase parking fees</t>
  </si>
  <si>
    <t>http://twitter.com/drsenthil84/status/1850770196752945285</t>
  </si>
  <si>
    <t>10:52:55 AM</t>
  </si>
  <si>
    <t>https://www.herzindagi.com/hindi/society-culture/what-is-the-air-quality-index-that-measures-air-pollution-levels-article-1004243</t>
  </si>
  <si>
    <t>1:01:37 PM</t>
  </si>
  <si>
    <t>Air Quality Index: दिल्ली की हवाओं में नजर आने लगा है काला धुआं, जानें क्या है AQI</t>
  </si>
  <si>
    <t>Air Quality Index Black smoke is visible in Delhis air find out what the AQI is
Even before the onset of winter a hazy atmosphere has begun to appear in many areas of DelhiNCR You may be surprised to learn that this is not a weather effect but rather black smoke Delhi</t>
  </si>
  <si>
    <t>http://twitter.com/niranjanshrivas/status/1851528359064277369</t>
  </si>
  <si>
    <t>1:05:35 PM</t>
  </si>
  <si>
    <t>http://twitter.com/jitendr14628783/status/1826436428642836559</t>
  </si>
  <si>
    <t>7:19:12 AM</t>
  </si>
  <si>
    <t>Lets learn something new Series 1 Do you know what is the biggest illeffect of cutting trees Lets find out Human life is badly affected by indiscriminate cutting of trees While there is a shortage of oxygen due to this the weather cycle has also completely deteriorated The amount of carbon dioxide in the atmosphere is increasing Due to the deteriorating atmosphere diseases like respiratory and infections are getting promoted In such a situation we all have to move towards saving trees so that not only the level of oxygen can be improved but the environment can also be saved</t>
  </si>
  <si>
    <t>https://www.jagran.com/politics/national-delhi-air-pollution-congress-leader-shashi-tharoor-anger-over-air-pollution-says-should-new-delhi-be-the-capital-of-the-country-23833349.html</t>
  </si>
  <si>
    <t>8:29:00 AM</t>
  </si>
  <si>
    <t>Delhi Air Pollution: 'क्या नई दिल्ली को देश की राजधानी होना चाहिए', वायु प्रदूषण को लेकर फूटा शशि थरूर का गुस्सा - Delhi Air Pollution Congress leader Shashi Tharoor anger over air pollution says Should New Delhi be the capital of the country</t>
  </si>
  <si>
    <t>Delhi Air Pollution Should New Delhi be the capital of the country Shashi Tharoor expresses anger over air pollution
Congress MP Shashi Tharoor has expressed concern over the severe pollution in DelhiNCR He wrote a post on X calling it inhuman</t>
  </si>
  <si>
    <t>http://twitter.com/WolverineT_/status/1810393277461573852</t>
  </si>
  <si>
    <t>12:49:27 AM</t>
  </si>
  <si>
    <t>Logic like Lawde Birds are dying because of the network not because of pesticides not because of deforestation urbanization not because of air pollution not because of water and soil pollution And give a forest like Hasdeo to Adani then cry like a whore for nature</t>
  </si>
  <si>
    <t>http://twitter.com/Sakshiisanerd/status/1890688315315089785</t>
  </si>
  <si>
    <t>2:33:16 PM</t>
  </si>
  <si>
    <t>You must have noticed that after the Delhi elections no one is spreading knowledge about air pollution</t>
  </si>
  <si>
    <t>http://twitter.com/Sid_inaniya/status/1888442001697182113</t>
  </si>
  <si>
    <t>9:47:13 AM</t>
  </si>
  <si>
    <t>http://twitter.com/skp7_news/status/1865340888693739705</t>
  </si>
  <si>
    <t>3:51:38 PM</t>
  </si>
  <si>
    <t>You all do everything to Hindus and when Hindus carry out encounters you cite spoiling of social harmony brother No one can maintain onesided brotherhood Look the matter of Sambhal Badaun and Ajmer had not even cooled down that the hateful people with inferior spirits have filed a petition in the court calling the 14th century Atala Masjid of Jaunpur a temple Such a game is being played under the protection of the government which will ruin the communal harmony of the country</t>
  </si>
  <si>
    <t>http://twitter.com/RajeevK54190505/status/1861732667064045753</t>
  </si>
  <si>
    <t>4:53:51 PM</t>
  </si>
  <si>
    <t>http://twitter.com/pravinjadh48154/status/1869164062761947615</t>
  </si>
  <si>
    <t>5:03:34 AM</t>
  </si>
  <si>
    <t>https://ndtv.in/india/delhi-pollution-air-quality-index-most-polluted-cities-november-aqi-level-very-poor-7076308</t>
  </si>
  <si>
    <t>7:04:41 AM</t>
  </si>
  <si>
    <t>हांफती दिल्ली, खांसते लोग, जहरीली हवा से कब मिलेगा छुटकारा, बस अब बहुत हो गया!</t>
  </si>
  <si>
    <t>As the cold in Delhi increases pollution is also increasing daily The situation has become so dire that breathing is becoming difficult Be it the elderly or children everyone is suffering Breathing in the polluted air has made breathing difficult Pollution</t>
  </si>
  <si>
    <t>https://tricitytoday.com/noida/the-third-phase-of-grap-has-been-implemented-in-noida-from-today-know-what-will-be-the-restrictions-64174.html</t>
  </si>
  <si>
    <t>7:26:46 AM</t>
  </si>
  <si>
    <t>नोएडा में प्रदूषण की मार : लगातार बदहाल हो रही शहर की हवा, आज से लागू हुआ ग्रेप का तीसरा चरण, जानिए क्या रहेंगी पाबंदियां</t>
  </si>
  <si>
    <t>Noida News Pollution is also troubling people in Noida and Greater Noida The fog and high concentration of polluted particles over the past two days have created smog causing inconvenience to residents throughout the day All measures are being taken to reduce pollution</t>
  </si>
  <si>
    <t>http://twitter.com/pasuthar/status/1888429200513880497</t>
  </si>
  <si>
    <t>8:56:21 AM</t>
  </si>
  <si>
    <t>Finally BJP Govt in Delhi Just took a dip in Yamuna Ji under BJP rule Major issue of Air pollution Yamunas foam are solved on TV News Social Media now Expect Zero debates on these matters</t>
  </si>
  <si>
    <t>http://twitter.com/Dalpatsing27298/status/1829856406914162927</t>
  </si>
  <si>
    <t>5:48:59 PM</t>
  </si>
  <si>
    <t>Helicopter being airlifted from Kedarnath crashed It was being taken for repairing when the balance got disturbed in the air the pilot dropped the Helicopter at a safe place Uttarakhand</t>
  </si>
  <si>
    <t>http://twitter.com/MarkWBuss/status/1857323137370583452</t>
  </si>
  <si>
    <t>12:51:58 PM</t>
  </si>
  <si>
    <t>Air Pollution Air pollution worsens the condition of people in Delhi AQI crosses 400</t>
  </si>
  <si>
    <t>https://www.amarujala.com/uttar-pradesh/bulandshahr/temperature-dropped-by-five-degrees-in-two-days-due-to-strong-wind-bulandshahr-news-c-133-1-bul1002-115176-2024-05-01</t>
  </si>
  <si>
    <t>10:39:03 PM</t>
  </si>
  <si>
    <t>Temperature Dropped By Five Degrees In Two Days Due To Strong Wind - Bulandshahar News - Bulandshahar News:तेज हवा चलने से दो दिन में पांच डिग्री गिरा पारा</t>
  </si>
  <si>
    <t>Bulandshahr Due to winds blowing over the past two days the maximum temperature dropped by five degrees The minimum temperature also dropped by four degrees Celsius Still there was no respite from the heat Meteorologists predict an increase in temperatures in the coming days In the month of April</t>
  </si>
  <si>
    <t>https://gramintimes.in/2024/09/01/panchang-rashifal-01092024/</t>
  </si>
  <si>
    <t>7:57:14 AM</t>
  </si>
  <si>
    <t>Panchang Rashifal 01092024 – GRAMIN Times</t>
  </si>
  <si>
    <t>Date 1 September 2024 Day Sunday
Date Chaturdashi till 0521 AM on September 02 then Amavasya Nakshatra Ashlesha till 0949 PM then Magha Yoga Parigha till 0550 PM then Shiva Rahu Period 0522 PM to 0657 PM
Direction Spike In the west direction</t>
  </si>
  <si>
    <t>http://twitter.com/virendra1707/status/1850897280452186240</t>
  </si>
  <si>
    <t>7:17:54 PM</t>
  </si>
  <si>
    <t>http://twitter.com/SachchitaTiwari/status/1789767723905364181</t>
  </si>
  <si>
    <t>2:50:52 AM</t>
  </si>
  <si>
    <t>http://twitter.com/RanPvn/status/1854519076992798884</t>
  </si>
  <si>
    <t>7:09:37 PM</t>
  </si>
  <si>
    <t>DelhiNCR Air Pollution Air pollution remains in very poor category AQI crosses 350 India News</t>
  </si>
  <si>
    <t>https://www.jantaserishta.com/delhi-ncr/weather-in-delhi-starts-warm-at-2805-c-3370003</t>
  </si>
  <si>
    <t>10:23:40 AM</t>
  </si>
  <si>
    <t>Delhi: दिल्ली में मौसम 28.05 °C पर गर्म शुरुआत</t>
  </si>
  <si>
    <t>The temperature in Delhi today July 5 2024 is 3466 degrees Celsius The forecast minimum and maximum temperatures for the day are 2805 degrees Celsius and 3556 degrees Celsius respectively The relative humidity is 52 and the wind speed is 52 kmh</t>
  </si>
  <si>
    <t>https://sports.punjabkesari.in/sports/news/ipl-2024-dc-vs-kkr-match-coming-soon-know-pitch-weather-report-1962163</t>
  </si>
  <si>
    <t>6:37:17 AM</t>
  </si>
  <si>
    <t>IPL 2024 DC vs KKR मुकाबला कुछ ही देर में, जानें पिच-वेदर रिपोर्ट, इन प्लेयरों पर रहेंगी नजरें</t>
  </si>
  <si>
    <t>Delhi Capitals and Kolkata Knight Riders will face off at the Dr YS Stadium in a short while This will be DCs fourth match in IPL 2024 while KKR will play their third of the season Delhi lead the points table with two points from three matches and a net run rate NRR of 0016</t>
  </si>
  <si>
    <t>http://twitter.com/SevadalBRV/status/1857479114493485496</t>
  </si>
  <si>
    <t>11:11:45 PM</t>
  </si>
  <si>
    <t>http://twitter.com/Sigma_Rule01/status/1848360196311011718</t>
  </si>
  <si>
    <t>7:16:26 PM</t>
  </si>
  <si>
    <t>http://twitter.com/pojakpr/status/1868605963542114757</t>
  </si>
  <si>
    <t>4:05:53 PM</t>
  </si>
  <si>
    <t>https://www.dnaindia.com/hindi/india/news-delhi-ncr-weather-today-report-faces-heat-in-february-aqi-crosses-severe-mark-imd-forecast-read-all-updates-4149833</t>
  </si>
  <si>
    <t>6:58:54 AM</t>
  </si>
  <si>
    <t>Weather Update: दिल्ली-NCR में फरवरी में ही तेज गर्मी का एहसास, AQI फिर गंभीर स्तर पर, IMD ने जारी किया अपडेट</t>
  </si>
  <si>
    <t>The weather in DelhiNCR is rapidly changing The heat has already begun to intensify in February with the intense afternoon sun bothering people Wednesday morning began with a slight haze but temperatures are expected to rise as the sun rises</t>
  </si>
  <si>
    <t>http://twitter.com/Prasenj47498104/status/1846511729192149406</t>
  </si>
  <si>
    <t>4:51:17 PM</t>
  </si>
  <si>
    <t>Why is the Haryana government shying away from prosecuting people for stubble burning Supreme Court said during the hearing on the rising pollution levels in DelhiNCR Air Pollution DelhiNCR Supreme Court Haryana</t>
  </si>
  <si>
    <t>https://www.byoviral.com/%e0%a4%aa%e0%a4%b0%e0%a4%bf%e0%a4%b5%e0%a4%b9%e0%a4%a8-%e0%a4%86%e0%a4%b0%e0%a4%8f%e0%a4%95%e0%a5%8d%e0%a4%b8-%e0%a4%9f%e0%a5%8d%e0%a4%b0%e0%a5%88%e0%a4%ab%e0%a4%bf%e0%a4%95-%e0%a4%97%e0%a5%8d/</t>
  </si>
  <si>
    <t>12:45:37 PM</t>
  </si>
  <si>
    <t>परिवहन आरएक्स: ट्रैफिक ग्लूट का इलाज उसी तरह करें जैसे डॉक्टर साइनस कंजेशन का इलाज करते हैं</t>
  </si>
  <si>
    <t>In the busy arteries of our modern urban areas traffic congestion continues to hinder growth and progress while also affecting quality of life What was once an occasional inconvenience has become a chronic problem hindering economic development</t>
  </si>
  <si>
    <t>https://topbreakingnewsletest.blogspot.com/2024/10/air-pollution-10.html</t>
  </si>
  <si>
    <t>6:53:00 AM</t>
  </si>
  <si>
    <t>Air Pollution: अगले 10 दिन मुश्किल भरे, दिवाली से पहले ही घुटने लगा दम, आंखों में जलन भी; क्या करें-क्या नहीं</t>
  </si>
  <si>
    <t>Air Pollution Delhi According to the Meteorological Department with the approach of winter Delhiites have started feeling mild cold in the morning and evening but along with this pollution has started increasing rapidly and the air quality AQI has remained in the poor category for many days</t>
  </si>
  <si>
    <t>http://twitter.com/prabhakart723/status/1859194105235906946</t>
  </si>
  <si>
    <t>4:46:31 PM</t>
  </si>
  <si>
    <t>https://dailyhindinews.com/poison-mixed-in-delhis-air-air-pollution-in-severe-category/</t>
  </si>
  <si>
    <t>11:04:29 AM</t>
  </si>
  <si>
    <t>दिल्ली की हवा में घुला जहर! गंभीर श्रेणी में वायु प्रदूषण, हर 10 में से 7 परिवार बीमार, रिपोर्ट में खुलासा – Daily Hindi News</t>
  </si>
  <si>
    <t>After Diwali the air in the national capital Delhi has become even more toxic Air pollution has reached critical levels The effects of this toxic air are becoming visible A report has revealed a disturbing revelation Seven out of every 10 households in Delhi are affected due to severe air pollution</t>
  </si>
  <si>
    <t>http://twitter.com/AjaySharma_INC/status/1855180116399100335</t>
  </si>
  <si>
    <t>2:56:21 PM</t>
  </si>
  <si>
    <t>Union Environment Forest and Climate Change Minister Bhupendra Yadav and State Forest and Environment Minister Sanjay Sharma both represent Alwar but neither minister is doing anything to free Alwar from air pollution Instead they should be demanding a specific action plan from Prime Minister Narendra Modi to free Alwar from air pollution The Air Quality Index AQI in Alwar is extremely poor The National Clean Air Program NCAP lists Alwar as a nonattainment city This is a very sensitive and serious issue concerning the health of the people of Alwar However after becoming a Lok Sabha MP from Alwar Bhupendra Yadav who is also the Union Environment Forest and Climate Change Minister has lost all connection to the entire Alwar constituency His first priority should have been to free Alwar from air pollution as this is a subject directly related to his ministry Meanwhile the states Forest and Environment Minister Sanjay Sharma is merely a figurehead Neither the Chief Minister nor the officials listen to him However the people of Alwar are suffering the consequences of the ministers failures Sharma also hasnt taken any steps to implement a special action plan in Alwar under the NCAP The NCAP agenda includes providing special financial assistance through the states to areas with air pollution At the same time it also calls for addressing the sources of air pollution encouraging emobility in twowheelers promoting public transportation managing waste and controlling polluting industries However in Alwar apathy toward NCAP is prevalent The Air Quality Index in both Alwar and Bhiwadi is extremely worrying When the AQI exceeds 101 it is considered poor Two days ago the AQI in Alwars Moti Dungri area was measured at 175 The AQI in Alwar doesnt improve even in the morning This situation is urgently needed to change Bhiwadi recorded an AQI of 341 after Diwali Increasing smog creates a haze in Alwar city during the day People are forced to wear masks to protect themselves from the smog Despite being nestled in the lap of the Aravalli mountain range the lung risks of Alwar residents are increasing day by day This issue concerns Alwars future and public health and is not a political issue No one can ignore this issue Unfortunately the socalled doubleengine central and state governments have failed to provide even clean air to Alwar which falls within the Delhi NCR The biggest reason for this is the lack of emotional connection of Alwars Lok Sabha MP to his constituency A green campaign is needed throughout Alwar district A special action plan for intensive afforestation should be developed Air pollutionfree industries need to be promoted Additionally a network of paved roads is needed to eliminate dust in the villages and towns of Alwar district November 25th is the foundation day of the historic city of Alwar On this day the central and state governments should announce a special action plan with the vision of a clean and green Alwar</t>
  </si>
  <si>
    <t>http://twitter.com/himachalkesari/status/1857477443034001863</t>
  </si>
  <si>
    <t>11:05:07 PM</t>
  </si>
  <si>
    <t>Solan Baddis air quality is like smoking 18 to 19 cigarettes The air in Baddi an industrial area of the state is extremely dangerous The Air Quality Index AQI has consistently hovered between 250 and 350 for the past 10 days</t>
  </si>
  <si>
    <t>http://twitter.com/khatwate4u/status/1858924152729514494</t>
  </si>
  <si>
    <t>10:53:49 PM</t>
  </si>
  <si>
    <t>http://twitter.com/SachBedhadak/status/1859115649643278444</t>
  </si>
  <si>
    <t>11:34:46 AM</t>
  </si>
  <si>
    <t>Delhis air remains toxic today AQI levels show slight improvement today Delhi Air Pollution</t>
  </si>
  <si>
    <t>http://twitter.com/OmPraka36871973/status/1871780492649132089</t>
  </si>
  <si>
    <t>10:20:20 AM</t>
  </si>
  <si>
    <t>https://www.livehindustan.com/ncr/delhi-weather-forecast-over-till-5th-november-smog-or-mist-likely-in-night-and-morning-201730540488775.html</t>
  </si>
  <si>
    <t>3:35:00 PM</t>
  </si>
  <si>
    <t>दिल्ली में सुबह दिखेगी धुंध, क्या रहेगी हवा की स्पीड, कितना तापमान? 5 नवंबर तक का हाल</t>
  </si>
  <si>
    <t>The national capital Delhi is experiencing a strange weather phenomenon November has begun but winter is nowhere in sight The situation is such that the daytime heat persists in Delhi and the NCR According to the Meteorological Department the next seven days</t>
  </si>
  <si>
    <t>http://twitter.com/Shivgovind77/status/1852267679941321163</t>
  </si>
  <si>
    <t>2:03:23 PM</t>
  </si>
  <si>
    <t>http://twitter.com/Meghadasi123456/status/1861070531925045321</t>
  </si>
  <si>
    <t>9:02:46 PM</t>
  </si>
  <si>
    <t>https://hindi.webdunia.com/national-hindi-news/delhi-s-air-quality-in-severe-plus-category-124111800034_1.html</t>
  </si>
  <si>
    <t>12:57:50 PM</t>
  </si>
  <si>
    <t>pollution in Delhi: दिल्ली की वायु गुणवत्ता गंभीर प्लस श्रेणी में, grap 4 के प्रतिबंध लागू</t>
  </si>
  <si>
    <t>Severe air pollution in Delhi The national capitals air quality reached the severe plus category on Monday with the Air Quality Index AQI recorded at 484 Entry of trucks was banned in Delhi since morning and work on public projects was</t>
  </si>
  <si>
    <t>https://sachchadost.in/archives/4675</t>
  </si>
  <si>
    <t>8:25:15 AM</t>
  </si>
  <si>
    <t>यह गोलमटोल सब्जी विटामिन और मिनरल्स की फैक्ट्री ! शरीर के लिए देसी सुपरफूड</t>
  </si>
  <si>
    <t>Apple Gourd Health Benefits In ancient times people ate a lot of vegetables and remained healthy even at the age of 80 In todays times even the health of young people is deteriorating Eating vegetables is essential for a healthy and powerful body Vegetables contain vitamins</t>
  </si>
  <si>
    <t>http://twitter.com/bipulsingh615/status/1888207271361905122</t>
  </si>
  <si>
    <t>6:14:29 PM</t>
  </si>
  <si>
    <t>https://www.jagran.com/punjab/patiala-air-quality-deteriorates-in-punjab-due-to-stubble-burning-aqi-500-in-bathinda-23815296.html</t>
  </si>
  <si>
    <t>9:03:00 AM</t>
  </si>
  <si>
    <t>Punjab News: पराली के धुएं ने बढ़ाया प्रदूषण, बठिंडा में सांस लेना भी हुआ मुश्किल; AQI हुआ 500 के पार - Air quality deteriorates in Punjab due to stubble burning, AQI 500 in Bathinda</t>
  </si>
  <si>
    <t>Punjab News Stubble smoke increases pollution making breathing difficult in Bathinda AQI crosses 500
Air quality in Punjab has deteriorated due to stubble burning and firecrackers The AQI in Bathinda has reached 500 the most dangerous level Other districts in the state</t>
  </si>
  <si>
    <t>http://twitter.com/Ch_AnilKumarINC/status/1859940488272621819</t>
  </si>
  <si>
    <t>6:12:23 PM</t>
  </si>
  <si>
    <t>https://www.amarujala.com/uttar-pradesh/bareilly/pollution-mixed-in-the-air-of-rajendra-nagar-aqi-crosses-100-bareilly-news-c-4-lko1064-512378-2024-10-31</t>
  </si>
  <si>
    <t>2:40:37 AM</t>
  </si>
  <si>
    <t>Pollution Mixed In The Air Of Rajendra Nagar, Aqi Crosses 100 - Bareilly News - Bareilly News:राजेंद्र नगर की हवा में घुला प्रदूषण, एक्यूआई सौ के पार</t>
  </si>
  <si>
    <t>Bareilly As soon as the burning of firecrackers began on Diwali the air quality index AQI which was already at normal levels started increasing On Wednesday on the eve of Diwali the AQI of the residential area Rajendra Nagar crossed 100 and reached 115 entering the yellow category The cold</t>
  </si>
  <si>
    <t>https://www.jagran.com/editorial/apnibaat-air-pollution-increasing-in-delhi-ncr-23828102.html</t>
  </si>
  <si>
    <t>11:00:00 PM</t>
  </si>
  <si>
    <t>जागरण संपादकीय जहरीली हवा का बढ़ता प्रकोप अनदेखी नहीं की जानी चाहिए - air pollution increasing in Delhi NCR</t>
  </si>
  <si>
    <t>http://twitter.com/RaghavKumarSh16/status/1797116476517957738</t>
  </si>
  <si>
    <t>9:32:11 AM</t>
  </si>
  <si>
    <t>http://twitter.com/VikashApna/status/1850122625235800191</t>
  </si>
  <si>
    <t>3:59:42 PM</t>
  </si>
  <si>
    <t>http://twitter.com/genuinehumanity/status/1877668520881803712</t>
  </si>
  <si>
    <t>4:17:15 PM</t>
  </si>
  <si>
    <t>Some are talking about giving Rs 2100 some 2500 and some 2800 but no one is talking about clean air to breathe safety on roads Voters are also talking about voting based on the money even if that money has to be spent tomorrow on diseases caused by polluted air Open letter to all the three major political parties who tend to rule serve Delhi for the next 5 years Is air pollution or road safety your priority We are inclined to support those who can commit to make Delhi a livable and breathable city</t>
  </si>
  <si>
    <t>http://twitter.com/KhanAbumahira/status/1776033560299704653</t>
  </si>
  <si>
    <t>5:16:12 AM</t>
  </si>
  <si>
    <t>I am in the middle of the sea the wind has turned bad please take my boat across How can I tell my husband about my plight who is there for me except you I have spent my body mind wealth this life too my dear please burn it The glow of your flame it shines in the world my night never knew how to become day</t>
  </si>
  <si>
    <t>http://twitter.com/kumarvirendra/status/1859073655105282054</t>
  </si>
  <si>
    <t>8:47:53 AM</t>
  </si>
  <si>
    <t>Not only the toxic air in Delhi NCR but the polluted water is also making us extremely sick</t>
  </si>
  <si>
    <t>https://www.aajtak.in/india/delhi/story/how-will-the-poison-be-reduced-from-delhi-air-iit-delhi-told-that-small-steps-have-big-impact-ntc-dskc-2061278-2024-10-04</t>
  </si>
  <si>
    <t>1:15:30 PM</t>
  </si>
  <si>
    <t>दिल्ली की हवा से कैसे कम होगा 'जहर'? IIT ने बताया छोटे कदमों का बड़ा असर</t>
  </si>
  <si>
    <t>A study by the Indian Institute of Technology IIT has found that addressing all sources of pollution in local areas of the capital Delhi could significantly improve the air quality IIT Delhi conducted the study in the areas of Jahangirpuri Rohini and</t>
  </si>
  <si>
    <t>http://twitter.com/SksandyKushwaha/status/1855805067691008262</t>
  </si>
  <si>
    <t>8:19:41 AM</t>
  </si>
  <si>
    <t>http://twitter.com/kamlesh72208874/status/1854780391069978695</t>
  </si>
  <si>
    <t>12:28:00 PM</t>
  </si>
  <si>
    <t>Now a fine of Rs 530 thousand will be imposed for burning stubble in the fields Earlier these rates were from Rs 25 thousand to Rs 15 thousand Air Pollution Stubble Burning</t>
  </si>
  <si>
    <t>http://twitter.com/healthstudioofl/status/1856638138078331172</t>
  </si>
  <si>
    <t>3:30:01 PM</t>
  </si>
  <si>
    <t>Keep this medicine handy Air Pollution Lung Issues Watch full video</t>
  </si>
  <si>
    <t>http://twitter.com/sunny661807/status/1888223705194455415</t>
  </si>
  <si>
    <t>7:19:47 PM</t>
  </si>
  <si>
    <t>http://twitter.com/Bhumi__M026/status/1859264051739525125</t>
  </si>
  <si>
    <t>9:24:28 PM</t>
  </si>
  <si>
    <t>http://twitter.com/Suraj70579787/status/1852007820402524604</t>
  </si>
  <si>
    <t>8:50:47 PM</t>
  </si>
  <si>
    <t>http://twitter.com/Basantdas_/status/1845780456903426326</t>
  </si>
  <si>
    <t>4:25:28 PM</t>
  </si>
  <si>
    <t>http://twitter.com/BharatS60079744/status/1863858531348136337</t>
  </si>
  <si>
    <t>1:41:17 PM</t>
  </si>
  <si>
    <t>We talk a lot about AI we have to talk about AQI Air pollution is not just a Delhi issue it is a national issue Blaming farmers for stubble burning is wrong Air pollution is not just a Delhi issue it is a national issue Farmers feed the country and they are forced to burn stubble Blaming farmers for pollution is completely wrong With the help of AAP government in Punjab farmers have reduced stubble burning considerably But in UP Haryana and MP incidents of stubble burning are increasing How can farmers be stopped from burning stubble AAP MP told</t>
  </si>
  <si>
    <t>http://twitter.com/yadu2009/status/1793218226882806126</t>
  </si>
  <si>
    <t>3:21:56 PM</t>
  </si>
  <si>
    <t>https://www.punjabkesari.in/national/news/aqi-again-crosses-400-in-delhi-difficult-to-breathe-in-poisonous-air-2062469</t>
  </si>
  <si>
    <t>10:50:36 PM</t>
  </si>
  <si>
    <t>Delhi Air Pollution: दिल्ली में AQI फिर 400 पार, जहरीली हवा में सांस लेना मुश्किल</t>
  </si>
  <si>
    <t>New Delhi Delhis air quality deteriorated further on Saturday with several areas reaching the severe category Authorities imposed fines worth around Rs 585 crore on the first day of pollution control measures under the third phase of the Graded Response Action Plan GRAP</t>
  </si>
  <si>
    <t>http://twitter.com/vaibhavgovil_/status/1888206947742359691</t>
  </si>
  <si>
    <t>6:13:12 PM</t>
  </si>
  <si>
    <t>https://www.amarujala.com/haryana/rohtak/aqi-at-dangerous-level-movement-of-elderly-and-practice-of-players-affected-rohtak-news-c-17-roh1020-536621-2024-11-03</t>
  </si>
  <si>
    <t>1:02:04 AM</t>
  </si>
  <si>
    <t>Aqi At Dangerous Level, Movement Of Elderly And Practice Of Players Affected - Rohtak News - Rohtak News:खतरनाक स्तर पर एक्यूआई, बुजुर्गों का घूमना व खिलाड़ियों का अभ्यास प्रभावित</t>
  </si>
  <si>
    <t>Rohtak Increasing pollution has become a health concern Its affecting the movement of the elderly and the exercise of athletes The number of people exercising in the morning at various sports complexes in the city including MDU has decreased Due to the air</t>
  </si>
  <si>
    <t>http://twitter.com/MayurMathura/status/1905844659651539279</t>
  </si>
  <si>
    <t>10:19:10 AM</t>
  </si>
  <si>
    <t>http://twitter.com/harshsh0375/status/1848949125175296295</t>
  </si>
  <si>
    <t>10:16:37 AM</t>
  </si>
  <si>
    <t>https://www.amarujala.com/photo-gallery/lifestyle/fitness/home-remedies-for-cough-homemade-tips-to-treat-sore-throat-2024-11-03</t>
  </si>
  <si>
    <t>5:02:04 PM</t>
  </si>
  <si>
    <t>Home Remedies For Cough Homemade Tips To Treat Sore Throat | Tips For Sore Throat:बढ़ते वायु प्रदूषण से हो रही है गले में खराश तो अपनाएं ये घरेलू नुस्खे, मिलेगी राहत</t>
  </si>
  <si>
    <t>Home remedies for sore throat Photo istock
Tips for Sore Throat Due to air pollution in DelhiNCR the Air Quality Index is continuously rising In many areas it has exceeded 300 The toxic air is having a direct impact on peoples health</t>
  </si>
  <si>
    <t>https://www.livehindustan.com/ncr/delhiites-consume-poison-equivalent-to-49-cigarettes-in-a-day-know-the-condition-of-neighboring-states-201731934009856.html</t>
  </si>
  <si>
    <t>6:33:44 PM</t>
  </si>
  <si>
    <t>दिल्लीवासी 1 दिन में खींच रहे 49 सिगरेट जितना जहर, जानिए पड़ोसी राज्यों का हाल</t>
  </si>
  <si>
    <t>https://indianews.in/business-news/a-recent-report-says-that-75-percent-of-the-world-population-will-be-affected-by-drought-in-the-next-25-years/</t>
  </si>
  <si>
    <t>4:15:34 PM</t>
  </si>
  <si>
    <t>अगले 25 सालों में सूखे की चपेट में होगी 75 फीसदी दुनिया, भारत को मिली बड़ी चेतावनी!</t>
  </si>
  <si>
    <t>India News Drought in 25 Years The world is facing a severe water shortage and drought crisis Even areas that once received abundant rainfall are now affected This crisis will only worsen as the global temperature rises In the future</t>
  </si>
  <si>
    <t>http://twitter.com/astro_rat/status/1888839717740855699</t>
  </si>
  <si>
    <t>12:07:36 PM</t>
  </si>
  <si>
    <t>http://twitter.com/vishals445566/status/1851943586516079028</t>
  </si>
  <si>
    <t>4:35:33 PM</t>
  </si>
  <si>
    <t>http://twitter.com/tathaga75371564/status/1781024644109353354</t>
  </si>
  <si>
    <t>11:48:59 PM</t>
  </si>
  <si>
    <t>The truth is that nature is the root We all are weeds for it It will sweep us away whenever it wants It will drown us scorch us It is doing it too Through climate change We are Gods best creation only till we are with nature The rest is just an illusion We humans are Gods best creation We have cut down forests We have turned rivers into gutters ponds into cesspools and the air into suffocating water We have sent polluted poisonous water to the womb of the earth Due to the indiscriminate use of chemical fertilizers even mothers milk is not safe Still we are following Gods</t>
  </si>
  <si>
    <t>http://twitter.com/Brandedbrahman1/status/1888282439036043613</t>
  </si>
  <si>
    <t>11:13:10 PM</t>
  </si>
  <si>
    <t>https://www.htsyndication.com/hindustan-delhi/article/%E0%A4%AE%E0%A5%81%E0%A4%82%E0%A4%AC%E0%A4%88-25-december-2024-%E0%A4%95%E0%A4%BE-%E0%A4%B5%E0%A5%87%E0%A4%A6%E0%A4%B0-%E0%A4%94%E0%A4%B0-aqi:-%E0%A4%A8%E0%A5%8D%E0%A4%AF%E0%A5%82%E0%A4%A8%E0%A4%A4%E0%A4%AE-%E0%A4%A4%E0%A4%BE%E0%A4%AA%E0%A4%AE%E0%A4%BE%E0%A4%A8-20.99degc,-%E0%A4%9C%E0%A4%BE%E0%A4%A8%E0%A5%87%E0%A4%82-%E0%A4%95%E0%A5%88%E0%A4%B8%E0%A4%BE-%E0%A4%B0%E0%A4%B9%E0%A5%87%E0%A4%97%E0%A4%BE-%E0%A4%B6%E0%A4%B9%E0%A4%B0-%E0%A4%AE%E0%A5%87%E0%A4%82-%E0%A4%86%E0%A4%9C-%E0%A4%95%E0%A4%BE-%E0%A4%AE%E0%A5%8C%E0%A4%B8%E0%A4%AE/86963514</t>
  </si>
  <si>
    <t>7:41:47 AM</t>
  </si>
  <si>
    <t>मुंबई 25 December 2024 का वेदर और AQI: न्यूनतम तापमान 20.99degC, जानें कैसा रहेगा शहर में आज का मौसम</t>
  </si>
  <si>
    <t>Mumbai Weather and AQI for December 25 2024 Minimum temperature 2099C find out what the weather will be like in the city today
New Delhi December 25 Weather in Mumbai for December 25 2024 The minimum temperature in Mumbai today was recorded at 2099C The Meteorological Department</t>
  </si>
  <si>
    <t>https://www.jantaserishta.com/local/haryana/gurgaon-weather-at-2487-c-3555313</t>
  </si>
  <si>
    <t>8:47:21 AM</t>
  </si>
  <si>
    <t>Gurgaon weather: गुरुग्राम का मौसम 24.87 °C पर</t>
  </si>
  <si>
    <t>The temperature in Gurugram today September 29 2024 is 2866C The forecast minimum and maximum temperatures for the day are 2487C and 3371C respectively The relative humidity is 69 and the wind speed is 69</t>
  </si>
  <si>
    <t>http://twitter.com/MANOHAR66731841/status/1794368775707570367</t>
  </si>
  <si>
    <t>7:33:48 PM</t>
  </si>
  <si>
    <t>https://www.punjabkesari.in/blogs/news/collective-failure-in-the-fight-against-air-pollution-2056624</t>
  </si>
  <si>
    <t>5:16:49 AM</t>
  </si>
  <si>
    <t>वायु प्रदूषण से लड़ाई में सामूहिक नाकामी</t>
  </si>
  <si>
    <t>Residents of DelhiNCR should be grateful to the weather for not making Diwali as suffocating as it was in the past thanks first to Cyclone Dana and then to strong winds Otherwise the failure of the government machinery and the irresponsibility of society left no stone unturned</t>
  </si>
  <si>
    <t>http://twitter.com/AartiKu99963137/status/1859598063448330653</t>
  </si>
  <si>
    <t>http://twitter.com/DelhiComplaint/status/1853869205508210974</t>
  </si>
  <si>
    <t>12:07:16 AM</t>
  </si>
  <si>
    <t>The most polluted capital in the world Congratulations to the people of Delhi The Honorable Supreme Court has shown its place to the lazy and corrupt officials and leaders Despite the ban on the sale storage and burning of firecrackers in Delhi there was heavy fireworks After air pollution noise pollution also set new records But the deaf and dumb policemen of the staunchly honest and the officials of the Delhi Government kept watching and the rules continued to be flouted Delhi Police Commissioner and Pollution Minister and their lazy officers who talk about accountability did not consider it necessary to inform the people of Delhi and journalists about any action taken against those violating the firecracker ban Lazy officials and leaders spent crores of rupees on publicizing the ban on firecrackers and pollution control A lot of drama was done in the media and social media by showing press conferences reels and photos of intensive checkingpatrolling and surveillance But even after that thousands of officers of hundreds of teams of Delhi Government and law enforcement agencies completely failed to implement the ban on firecrackers in Delhi Delhi the capital of the country The most polluted capital in the world The staunch honest deaf and dumb policemen of the police kept watching and the rules were flouted Despite the ban on sale storage and burning of firecrackers in Delhi there was a lot of fireworks After air pollution noise pollution also set new records When asked for details about any action taken against offenders senior officials remained silent Police spokespersons and deputy commissioners across all 15 districts did not respond to multiple requests for comment not even for enforcement figures or lack thereof When reporters called Delhi Polices 112 number on Diwali night no action was taken For example in Janakpuri police asked the reporter where firecrackers were being burned But no followup calls were made and firecrackers continued to be burned until 3 am Crores of rupees were spent on pollution control campaigns Lazy officials created a lot of drama on social media and in the media But even after that 300 teams of Delhi Police and thousands of policemen completely failed to enforce the ban on firecrackers in Delhi Was the intensive checkingpatrolling and surveillance done only for social media reels and photo ops Did the rules get flouted by lazy policemen on the instructions of Police Commissioner Sanjay Arora or were the policemen busy taking care of Sir when will action be taken against the police officers who hid information about the action and allowed the rules to be flouted The citizens of the countrys capital Delhi are forced to breathe polluted air throughout the year</t>
  </si>
  <si>
    <t>http://twitter.com/vikasra61092024/status/1888280780981313849</t>
  </si>
  <si>
    <t>11:06:35 PM</t>
  </si>
  <si>
    <t>https://www.hindi.nyoooz.com/news/gorakhpur/air-pollution-%E0%A4%97%E0%A5%8B%E0%A4%B0%E0%A4%96%E0%A4%AA%E0%A5%81%E0%A4%B0-%E0%A4%AE%E0%A5%87%E0%A4%82-%E0%A4%86%E0%A4%A4%E0%A4%BF%E0%A4%B6%E0%A4%AC%E0%A4%BE%E0%A4%9C%E0%A5%80-%E0%A4%95%E0%A5%87-%E0%A4%B8%E0%A4%BE%E0%A4%A5-%E0%A4%9A%E0%A4%A2%E0%A4%BC%E0%A4%BE-%E0%A4%B8%E0%A5%80%E0%A4%932-%E0%A4%95%E0%A4%BE-%E0%A4%97%E0%A5%8D%E0%A4%B0%E0%A4%BE%E0%A4%AB-%E0%A4%B8%E0%A5%87%E0%A4%B9%E0%A4%A4-%E0%A4%95%E0%A5%87-%E0%A4%B2%E0%A4%BF%E0%A4%8F-%E0%A4%AC%E0%A4%A8%E0%A4%BE-%E0%A4%96%E0%A4%A4%E0%A4%B0%E0%A4%BE_1788947/</t>
  </si>
  <si>
    <t>9:00:00 AM</t>
  </si>
  <si>
    <t>Air Pollution: गोरखपुर में आतिशबाजी के साथ चढ़ा सीओ2 का ग्राफ, सेहत के लिए बना खतरा | Gorakhpur | NYOOOZ HINDI</t>
  </si>
  <si>
    <t>Air Pollution CO2 levels rise in Gorakhpur with fireworks posing a health risk
Monday November 4 2024
Morning was foggy
In such a situation CO2 present in the atmosphere remains until morning arrives and plants begin photosynthesis</t>
  </si>
  <si>
    <t>http://twitter.com/master79911/status/1872097639036305536</t>
  </si>
  <si>
    <t>7:20:33 AM</t>
  </si>
  <si>
    <t>http://twitter.com/Anki7027/status/1893303507282715051</t>
  </si>
  <si>
    <t>7:45:06 PM</t>
  </si>
  <si>
    <t>https://hindi.news18.com/news/delhi-ncr/coldest-night-of-this-season-in-delhi-imd-latest-forecast-for-21-november-2024-thursday-8848124.html</t>
  </si>
  <si>
    <t>11:49:25 PM</t>
  </si>
  <si>
    <t>दिल्लीवालों पर एक और मार, लगातार बिगड़ रहे हालात, IMD ने गुरुवार को लेकर भी कह दी बड़ी बात</t>
  </si>
  <si>
    <t>New Delhi With the arrival of winter air pollution has made life difficult in the national capital Delhi and surrounding areas Despite numerous measures the air pollution situation remains largely unresolved Now Delhiites are facing a double whammy of weather</t>
  </si>
  <si>
    <t>http://twitter.com/Nitishr333/status/1858526937276121552</t>
  </si>
  <si>
    <t>8:35:26 PM</t>
  </si>
  <si>
    <t>http://twitter.com/Annu12R/status/1807392779208704224</t>
  </si>
  <si>
    <t>6:06:32 PM</t>
  </si>
  <si>
    <t>http://twitter.com/sorrrybabu/status/1857141077641216467</t>
  </si>
  <si>
    <t>12:48:31 AM</t>
  </si>
  <si>
    <t>https://www.jagran.com/delhi/new-delhi-city-ncr-what-is-delhi-winter-action-plan-and-read-of-10-points-and-everyone-will-get-work-from-home-in-winter-in-ncr-23804113.html</t>
  </si>
  <si>
    <t>3:21:00 PM</t>
  </si>
  <si>
    <t>क्या है दिल्ली का विंटर एक्शन प्लान? इन 10 प्वाइंट्स में समझिए सबकुछ; सर्दियों में सबको मिलेगा वर्क फ्रॉम होम! - What is Delhi Winter Action Plan and read of 10 points and everyone will get work from home in winter in NCR</t>
  </si>
  <si>
    <t>What is Delhis Winter Action Plan Understand everything in these 10 points everyone will be able to work from home this winter
Winter Action Plan The Delhi government has prepared a Winter Action Plan to reduce pollution in the capital This time the AAP government has</t>
  </si>
  <si>
    <t>https://www.amarujala.com/haryana/sonipat/villagers-are-facing-increasing-problems-due-to-the-ash-flying-from-the-factory-causing-damage-to-crops-sonipat-news-c-197-1-snp1003-129286-2024-12-16</t>
  </si>
  <si>
    <t>1:28:31 AM</t>
  </si>
  <si>
    <t>Villagers Are Facing Increasing Problems Due To The Ash Flying From The Factory, Causing Damage To Crops - Sonipat News - Sonipat News:फैक्टरी से उड़ रही राख से ग्रामीणों की बढ़ी परेशानी, फसलों को पहुंच रहा नुकसान</t>
  </si>
  <si>
    <t>Sonipat The ash flying from a factory in Malikpur village has exacerbated the problems of villagers The ash has made it difficult for people to live in their homes Respiratory patients are facing more problems and crops in the fields are being damaged Troubled by this problem villager Ravi</t>
  </si>
  <si>
    <t>http://twitter.com/yogivimal/status/1847473439227199879</t>
  </si>
  <si>
    <t>8:32:46 AM</t>
  </si>
  <si>
    <t>Have you ever heard AAP admitting its mistake Foam in Yamuna Haryana is guilty Pollution in the air Haryana and UP are responsible Potholes on the roads Work stopped when the CM was in jail Flood Indra is guilty Fire Matchsticks lighters and bidis are guilty Abuses and dirty drains Because outsiders and Biharis are full here Today once again the Constitution of the country has won ji coming out of jail with his chest held high is proof that no matter how powerful a dictatorship is it has to bow down before honesty and truth Satyamev Jayate</t>
  </si>
  <si>
    <t>https://news.bharattimes.co.in/%e0%a4%a6%e0%a4%bf%e0%a4%b2%e0%a5%8d%e0%a4%b2%e0%a5%80-ncr-%e0%a4%96%e0%a4%a4%e0%a4%b0%e0%a4%a8%e0%a4%be%e0%a4%95-%e0%a4%b8%e0%a5%8d%e0%a4%ae%e0%a5%89%e0%a4%97-%e0%a4%95%e0%a5%87-%e0%a4%b8%e0%a4%be/</t>
  </si>
  <si>
    <t>5:44:23 AM</t>
  </si>
  <si>
    <t>दिल्ली NCR खतरनाक स्मॉग के साथ कोहरे की चादर से घिरा, पॉल्युशन से नहीं मिल रही निजात</t>
  </si>
  <si>
    <t>New Delhi Delhi Pollution Air pollution in DelhiNCR continues to remain in the hazardous category The Air Quality Index AQI in Delhi was recorded at 339 at 5 am today With the onset of mild cold fog has also spread to Delhi and surrounding areas</t>
  </si>
  <si>
    <t>http://twitter.com/amitsin92109605/status/1849451248497639696</t>
  </si>
  <si>
    <t>7:31:53 PM</t>
  </si>
  <si>
    <t>Tall buildings good roads modern transport systemsthese are essential in cities but why are biodiversity parks needed How is locating in cities affecting air and water quality</t>
  </si>
  <si>
    <t>https://www.herzindagi.com/hindi/health/what-does-high-aqi-do-to-your-skin-article-1008870</t>
  </si>
  <si>
    <t>8:36:12 PM</t>
  </si>
  <si>
    <t>Air Pollution: जहरीली हवा आपकी त्वचा को कैसे नुकसान पहुंचा सकती है?</t>
  </si>
  <si>
    <t>Air Pollution How can toxic air harm your skin
Air pollution is suffocating and can also cause a variety of skinrelated ailments Lets understand from a doctor how air pollution affects the skin
Delhi NCR</t>
  </si>
  <si>
    <t>http://twitter.com/OBC4INDIA/status/1793193301484384543</t>
  </si>
  <si>
    <t>1:42:53 PM</t>
  </si>
  <si>
    <t>In this news Adani is accused of buying lowgrade coal from Indonesia and selling it as highgrade coal in India earning double the profit from it but due to this more pollution got mixed in your air Every year about 20 lakh people die due to air pollution in India</t>
  </si>
  <si>
    <t>http://twitter.com/Bravopapa16/status/1888280606557257819</t>
  </si>
  <si>
    <t>11:05:53 PM</t>
  </si>
  <si>
    <t>http://twitter.com/Bhanwar38783641/status/1888437932291436787</t>
  </si>
  <si>
    <t>9:31:03 AM</t>
  </si>
  <si>
    <t>http://twitter.com/SSKNGP/status/1888210664004497811</t>
  </si>
  <si>
    <t>6:27:58 PM</t>
  </si>
  <si>
    <t>http://twitter.com/RanjanYadav_IYC/status/1879083576999989566</t>
  </si>
  <si>
    <t>2:00:11 PM</t>
  </si>
  <si>
    <t>https://hindi.oneindia.com/videos/delhi-pollution-updates-grap3-start-in-delhincr-4195906.html</t>
  </si>
  <si>
    <t>11:30:01 AM</t>
  </si>
  <si>
    <t>दमघोंटू दिल्ली-NCR में GRAP-3 लागू, जानिए क्या बंद, किन गाड़ियों पर पाबंदी?</t>
  </si>
  <si>
    <t>Delhi Pollution Updates Pollution levels in DelhiNCR have reached record levels The situation is such that people are having difficulty breathing due to the pollution Eyes are burning Pollution levels have risen so much that air quality is deteriorating</t>
  </si>
  <si>
    <t>https://newsindialive.in/weather-update-chance-of-rain-in-three-districts-of-punjab-pollution-level-increased-health-department-issued-advisory/</t>
  </si>
  <si>
    <t>2:49:09 PM</t>
  </si>
  <si>
    <t>मौसम अपडेट: पंजाब के तीन जिलों में बारिश की संभावना, बढ़ा प्रदूषण स्तर, स्वास्थ्य विभाग ने जारी की एडवाइजरी</t>
  </si>
  <si>
    <t>Punjab and Chandigarh Weather Morning and evening chills have increased in Punjab and Chandigarh Along with this maximum daytime temperatures have also dropped The average maximum temperature has dropped by 01 degrees in 24 hours The highest temperature was recorded in Bathinda at 366 degrees</t>
  </si>
  <si>
    <t>https://www.aplatestnews.com/usnewsvideo.php?idx=air-pollution-increase-in-delhi-abn-telugu-y9H--2024-10-23&amp;vidtype=2</t>
  </si>
  <si>
    <t>2:05:24 PM</t>
  </si>
  <si>
    <t>దిల్లీలో పెరిగిన వాయు కాలుష్యం | Air Pollution Increase in Delhi | ABN Telugu</t>
  </si>
  <si>
    <t>Published Date 20241023 103524 Category News 2574663
Title Air Pollution Increase in Delhi Air Pollution Increase in Delhi ABN Telugu
Air Pollution Increase in Delhi Air Pollution Increase Delhi Telugu
Air Pollution Increase in Delhi</t>
  </si>
  <si>
    <t>http://twitter.com/RozarAlfaJack/status/1814241641546330518</t>
  </si>
  <si>
    <t>3:41:28 PM</t>
  </si>
  <si>
    <t>https://zeenews.india.com/hindi/india/delhi-air-pollution-imd-snowfall-in-jk-havey-rain-in-india-severe-cold-in-delhi-ncr-up-bihar/2529869</t>
  </si>
  <si>
    <t>8:45:51 AM</t>
  </si>
  <si>
    <t>Delhi Air Pollution IMD Snowfall in JK havey rain in india severe cold in delhi ncr up bihar | कम कपड़े पहनकर मत बनिए 'हीरो', मौसम का पारा हो गया है माइनस जीरो, जानें कितने राज्यों में होगी जमकर बारिश</t>
  </si>
  <si>
    <t>Dont become a hero by wearing less clothes the temperature has dropped to minus zero find out how many states will experience heavy rainfall
Delhi Air Pollution The days of summer are now behind us blankets quilts and fireplaces are now being used in homes as the weather changes On the one hand the constant</t>
  </si>
  <si>
    <t>https://zeenews.india.com/tamil/india/supreme-court-new-order-closure-of-all-classes-across-delhi-ncr-and-switch-to-online-classes-due-to-air-pollution-level-540245</t>
  </si>
  <si>
    <t>8:22:35 PM</t>
  </si>
  <si>
    <t>Supreme Cour New Order Closure All Classes Across Delhi NCR Due To Air Pollution Level | 1 முதல் 12 வரை நேரடி வகுப்பு கிடையாது! இனி ஆன்லைன் கிளாஸ் தான் - புதிய உத்தரவு | India News in Tamil</t>
  </si>
  <si>
    <t>Supreme Court New Order For Delhi AQR With the air quality in the northern states especially Delhi deteriorating all classes including 10th and 12th should not be held in person across the DelhiNational Capital Region NCR</t>
  </si>
  <si>
    <t>https://www.jagran.com/top-deals/aaj-ki-deals/amazon-deal-amazon-sale-on-voltas-window-ac-save-up-to-48-percent-in-summer-season-23687179.html</t>
  </si>
  <si>
    <t>12:19:00 PM</t>
  </si>
  <si>
    <t>चमत्कारी डिस्काउंट! 40 से 50 नहीं बल्कि 25 से 30 हजार में बट रहा है Voltas Window AC अमेजन पर उठाएं फायदा - Amazon Sale On Voltas Window AC: Save up to 48 percent in summer season</t>
  </si>
  <si>
    <t>Amazing discount Voltas Window ACs are being sold for 25000 to 30000 rupees not 40000 to 50000 rupees Take advantage on Amazon
Amazon Sale on Voltas Window ACs The winter season is over and summer is beginning to show its true colours This can be gauged from the fact that</t>
  </si>
  <si>
    <t>https://www.jantaserishta.com/national/congress-leader-shashi-tharoor-expressed-concern-over-air-pollution-3649900</t>
  </si>
  <si>
    <t>7:38:19 AM</t>
  </si>
  <si>
    <t>कांग्रेस नेता शशि थरूर ने वायु प्रदूषण पर जताई चिंता | Congress leader Shashi Tharoor expressed concern over air pollution | कांग्रेस नेता शशि थरूर ने वायु प्रदूषण पर जताई चिंता</t>
  </si>
  <si>
    <t>Delhi Congress leader and Thiruvananthapuram MP Shashi Tharoor has expressed concern over the alarming air pollution He also cast doubt on New Delhis status as Indias national capital In a post on Twitter Tharoor said that Delhis air is the secondhighest in the world</t>
  </si>
  <si>
    <t>http://twitter.com/arjunlal15/status/1888245842571833387</t>
  </si>
  <si>
    <t>8:47:45 PM</t>
  </si>
  <si>
    <t>http://twitter.com/BimlaDe09302140/status/1852319419810103806</t>
  </si>
  <si>
    <t>5:28:58 PM</t>
  </si>
  <si>
    <t>https://hindi.oneindia.com/news/bhopal/gas-kand-work-to-remove-toxic-waste-of-union-carbide-factory-begins-execution-in-pithampur-1189513.html</t>
  </si>
  <si>
    <t>10:56:09 AM</t>
  </si>
  <si>
    <t>Bhopal News: यूनियन कार्बाइड फैक्ट्री का जहरीला कचरा हटाने का काम शुरू, जानिए कैसे होगा निष्पादन</t>
  </si>
  <si>
    <t>Bhopal
Bhopal News Work to remove toxic waste from Union Carbide Factory begins learn how it will be carried out
Laxminarayan Malviya
Monday December 30 2024 1056 IST
Bhopal News 337 metric tons of toxic waste stored in the warehouse of Union Carbide Factory in Bhopal</t>
  </si>
  <si>
    <t>http://twitter.com/LucknowMsk/status/1858889634782367815</t>
  </si>
  <si>
    <t>8:36:40 PM</t>
  </si>
  <si>
    <t>http://twitter.com/Rajiv_Trip5124/status/1864854496519557240</t>
  </si>
  <si>
    <t>7:38:53 AM</t>
  </si>
  <si>
    <t>https://hindi.latestly.com/india/delhis-toxic-smog-triggers-global-concern-at-cop29-experts-declare-health-emergency-2390195.html</t>
  </si>
  <si>
    <t>8:28:26 AM</t>
  </si>
  <si>
    <t>Delhi Air Pollution: COP29 बैठक में उठा दिल्ली में प्रदूषण का मुद्दा, विशेषज्ञों ने हेल्थ इमेर्जेंसी घोषित किया</t>
  </si>
  <si>
    <t>Delhi Air Pollution The issue of pollution in Delhi was raised at the COP29 meeting and experts declared a health emergency
The worsening air pollution in the national capital Delhi has made life difficult for people Schools and colleges in Delhi have been forced to reopen for the next</t>
  </si>
  <si>
    <t>http://twitter.com/RenuAgg33427040/status/1852277483757830339</t>
  </si>
  <si>
    <t>2:42:20 PM</t>
  </si>
  <si>
    <t>https://www.livehindustan.com/ncr/delhi-aqi-recorded-178-point-after-50-days-know-weather-forecast-on-pollution-201733334811406.html</t>
  </si>
  <si>
    <t>11:31:09 PM</t>
  </si>
  <si>
    <t>दिल्ली को 49 दिन बाद पलूशन से बड़ी राहत; 178 पर आया AQI, आगे कैसा हाल?</t>
  </si>
  <si>
    <t>The capitals air cleared after 49 days on Wednesday Pollution levels dropped due to increased wind speed and bright sunshine Air quality is expected to remain clear over the next two days Data from the Central Pollution Control Board shows that on October 15</t>
  </si>
  <si>
    <t>http://twitter.com/sy6445154/status/1893301560337215537</t>
  </si>
  <si>
    <t>7:37:22 PM</t>
  </si>
  <si>
    <t>http://twitter.com/punjabkesari/status/1847499405315744175</t>
  </si>
  <si>
    <t>10:15:57 AM</t>
  </si>
  <si>
    <t>Delhi Air Pollution Poison is seeping into Delhis air with AQI exceeding 300 in many areas making life difficult</t>
  </si>
  <si>
    <t>http://twitter.com/kpsingh1966/status/1793238794084171814</t>
  </si>
  <si>
    <t>4:43:39 PM</t>
  </si>
  <si>
    <t>https://bangla.aajtak.in/lifestyle/video/kolkata-air-quality-suffering-from-fever-cold-cough-due-to-pollution-how-to-deal-doctor-advised-suc-1124580-2024-11-21</t>
  </si>
  <si>
    <t>2:01:43 PM</t>
  </si>
  <si>
    <t>Kolkata Air Pollution: দূষণের জেরে জ্বর-সর্দি-কাশি, কীভাবে মোকাবিলা করবেন? পরামর্শ দিলেন চিকিৎসক</t>
  </si>
  <si>
    <t>Delhi comes to life at the beginning of winter Kolkata is no exception The air in the metropolis is also polluted Even before the onset of winter fever cold and cough are prevalent in every house in Bengal due to the pressure of pollution Many are suffering from allergy problems How to stay safe in this situation</t>
  </si>
  <si>
    <t>http://twitter.com/RTyagi99434914/status/1845495161972789527</t>
  </si>
  <si>
    <t>9:31:48 PM</t>
  </si>
  <si>
    <t>http://twitter.com/GamesofTatti/status/1888199767102275758</t>
  </si>
  <si>
    <t>5:44:40 PM</t>
  </si>
  <si>
    <t>http://twitter.com/vijayendra88645/status/1869153722204602644</t>
  </si>
  <si>
    <t>4:22:29 AM</t>
  </si>
  <si>
    <t>http://twitter.com/harishsuman/status/1847577525024936090</t>
  </si>
  <si>
    <t>3:26:22 PM</t>
  </si>
  <si>
    <t>Pollution is particularly affecting the elderly children and those suffering from respiratory illnesses like asthma and bronchitis Polluted air contains dust particles vehicle exhaust and pollutants from industrial activities which are harmful to health This is causing breathing problems eye irritation and fatigue</t>
  </si>
  <si>
    <t>https://allhindinews2.blogspot.com/2024/05/blog-post_7.html</t>
  </si>
  <si>
    <t>12:04:00 AM</t>
  </si>
  <si>
    <t>गर्मी के बीच दमघोंटू हुई दिल्ली की हवा...सांस लेना भी हुआ मुश्किल</t>
  </si>
  <si>
    <t>Delhi Pollution The CAQM said that representatives from the India Meteorological Department and the Punebased Indian Institute of Tropical Meteorology attributed the deterioration in air quality to extremely adverse meteorological conditions
from the country</t>
  </si>
  <si>
    <t>https://eng.bharattimes.co.in/%e0%a4%95%e0%a5%8d%e0%a4%af%e0%a4%be-%e0%a4%b0%e0%a4%be%e0%a4%9c%e0%a4%b8%e0%a5%8d%e0%a4%a5%e0%a4%be%e0%a4%a8-%e0%a4%ae%e0%a5%87%e0%a4%82-%e0%a4%aa%e0%a4%be%e0%a4%95%e0%a4%bf%e0%a4%b8%e0%a5%8d/</t>
  </si>
  <si>
    <t>5:51:57 AM</t>
  </si>
  <si>
    <t>क्या राजस्थान में पाकिस्तान से आ रही जहरीली हवा?: सर्दी में हर बार 15 से ज्यादा शहर होते हैं प्रभावित, जानिए- क्यों घुटने लगता है दम | Rajasthan News</t>
  </si>
  <si>
    <t>Smoke emanating from Multan and Lahore in Pakistan is poisoning the air in Rajasthan The AQI air quality index of more than 15 cities in Rajasthan has deteriorated significantly The foglike layer of pollution is believed to be caused by northwest winds blowing from Pakistan</t>
  </si>
  <si>
    <t>http://twitter.com/MunavvarKaleemi/status/1856335227628437796</t>
  </si>
  <si>
    <t>7:26:21 PM</t>
  </si>
  <si>
    <t>https://hindi.news18.com/news/lifestyle/health-us-millionaire-bryan-johnson-says-solve-air-pollution-not-cancer-in-india-toxic-air-viral-post-8946125.html</t>
  </si>
  <si>
    <t>10:08:09 AM</t>
  </si>
  <si>
    <t>आखिर भारत में ऐसा क्या दिखा, जो भड़क गए अमेरिकी अरबपति ब्रायन जॉनसन, बोले- पहले यह समस्या तो करो दूर !</t>
  </si>
  <si>
    <t>Bryan Johnson on Air Pollution Pollution in DelhiNCR becomes a topic of discussion worldwide every year During the winter season the air here becomes so toxic that breathing becomes difficult Delhis air quality remains in the poor category even now Delhi</t>
  </si>
  <si>
    <t>http://twitter.com/AnilVidyarthi21/status/1803341462274240588</t>
  </si>
  <si>
    <t>1:48:03 PM</t>
  </si>
  <si>
    <t>Prolonged exposure to AC air is dangerous Eye irritation and migraine can be triggered take these precautions</t>
  </si>
  <si>
    <t>http://twitter.com/twit_dnc/status/1846114572849361339</t>
  </si>
  <si>
    <t>2:33:07 PM</t>
  </si>
  <si>
    <t>Oppression is a bomb that slowly changes its shape over time becoming larger and more terrifying If this oppression is not eradicated while it is still small and allowed to grow it will one day explode posing a threat to everyone As oppression continues to grow it has become dangerous and terrifying</t>
  </si>
  <si>
    <t>http://twitter.com/india_savej/status/1858745144939630857</t>
  </si>
  <si>
    <t>11:02:31 AM</t>
  </si>
  <si>
    <t>https://www.prabhatkhabar.com/national/delhi-will-be-protected-with-anti-smog-guns-strict-orders-from-environment-minister</t>
  </si>
  <si>
    <t>5:36:09 PM</t>
  </si>
  <si>
    <t>एंटी-स्मॉग गन से होगा दिल्ली का बचाव, पर्यावरण मंत्री का सख्त आदेश|Delhi Government Action on Pollution</t>
  </si>
  <si>
    <t>Delhi Government Action on Pollution The Delhi government has decided to take strict action regarding the increasing pollution in the capital Environment Minister Manjinder Singh Sirsa announced on Saturday after a meeting with the Environment Department MCD and NDMC that from April 1 to 15</t>
  </si>
  <si>
    <t>http://twitter.com/KPS73581346/status/1864866647011659932</t>
  </si>
  <si>
    <t>8:27:10 AM</t>
  </si>
  <si>
    <t>http://twitter.com/Bharat24Liv/status/1868869708793233750</t>
  </si>
  <si>
    <t>9:33:55 AM</t>
  </si>
  <si>
    <t>Watch all the big news till 9 pm on Bharat 24 1 Pollution is at its peak in DelhiNCRclean air is gone 2 UP Poojapath continues in Sambhals Shiv temple even today 3 Know todays update in the stock market from the market expert Watch</t>
  </si>
  <si>
    <t>http://twitter.com/raghvallugoli/status/1852626943004332035</t>
  </si>
  <si>
    <t>1:50:58 PM</t>
  </si>
  <si>
    <t>In Delhis Mayur Vihar Phase 1 and surrounding housing societies even good ROs are producing dirty water due to the presence of mud in the Delhi Jal Boards water The Delhi government corporations and their leaders who provide polluted air and water are not ready to listen take action</t>
  </si>
  <si>
    <t>https://marathi.indiatimes.com/maharashtra/mumbai-news/mumbai-high-court-slams-bmc-and-govt-administration-on-mumbai-air-pollution-pri/articleshow/117104276.cms</t>
  </si>
  <si>
    <t>5:19:28 AM</t>
  </si>
  <si>
    <t>मुंबईकरांनी दरवर्षी सोसावे का? वायू प्रदूषणाविषयी हायकोर्टाने महापालिका, प्रशासनांना सुनावले</t>
  </si>
  <si>
    <t>Should Mumbaikars suffer every year High Court tells Municipal Corporation Administration about air pollution
M T Representative 10 Jan 2025 949 am
Mumbai Air Pollution Will Mumbaikars get to see a similar picture every year after Diwali and suffer its consequences</t>
  </si>
  <si>
    <t>http://twitter.com/MarkWBuss/status/1829758738363789368</t>
  </si>
  <si>
    <t>11:20:53 AM</t>
  </si>
  <si>
    <t>Why is Air Pollution fatal for children and adults alike the latest study will blow your mind</t>
  </si>
  <si>
    <t>http://twitter.com/anoopshaashtra/status/1793195978981359798</t>
  </si>
  <si>
    <t>1:53:32 PM</t>
  </si>
  <si>
    <t>Bhai when are you shifting to Delhi Do you enjoy UPI while breathing in the pollution free air here or do you just want to give advice to people sitting in Dubai</t>
  </si>
  <si>
    <t>http://twitter.com/BeenaSh89754493/status/1850003132564087270</t>
  </si>
  <si>
    <t>http://twitter.com/balluram722/status/1846114792425378217</t>
  </si>
  <si>
    <t>2:34:00 PM</t>
  </si>
  <si>
    <t>http://twitter.com/TheTruth121224/status/1863526904755573005</t>
  </si>
  <si>
    <t>3:43:31 PM</t>
  </si>
  <si>
    <t>http://twitter.com/hariomanita/status/1798185658403676216</t>
  </si>
  <si>
    <t>8:20:44 AM</t>
  </si>
  <si>
    <t>http://twitter.com/GauravUjjainwa5/status/1847896471401583100</t>
  </si>
  <si>
    <t>12:33:45 PM</t>
  </si>
  <si>
    <t>http://twitter.com/coolveer/status/1855568579946528771</t>
  </si>
  <si>
    <t>4:39:58 PM</t>
  </si>
  <si>
    <t>https://janwarta.com/pakistan-lost-in-pollution-this-picture-will-scare-you/</t>
  </si>
  <si>
    <t>4:40:57 PM</t>
  </si>
  <si>
    <t>प्रदूषण में खो गया पाकिस्तान..ये तस्वीर डरा देगी,बेहद खराब हालात</t>
  </si>
  <si>
    <t>New Delhi The pollution situation in Pakistan has become so severe that it can be seen from space Images taken by NASA clearly show thick smoke and smog clouds spreading across the Punjab province This deadly smoke has brought life to a standstill in Pakistan</t>
  </si>
  <si>
    <t>http://twitter.com/Balamnegiuk01/status/1848040134983462970</t>
  </si>
  <si>
    <t>10:04:37 PM</t>
  </si>
  <si>
    <t>I dont laugh at these leaders but at the people of Delhi The BJP government of Haryana is responsible for the water and air pollution in Delhi Modi ji why do you hate the people of Delhi so much What crime have the people of Delhi committed BJP has pledged to destroy Delhi has pledged to save Delhi</t>
  </si>
  <si>
    <t>http://twitter.com/Mohit8376960331/status/1863867359426904519</t>
  </si>
  <si>
    <t>2:16:22 PM</t>
  </si>
  <si>
    <t>https://www.livehindustan.com/ncr/delhi-masuam-ka-hal-10th-december-temperature-will-drop-from-tuesday-aqi-in-poor-category-201733788481015.html</t>
  </si>
  <si>
    <t>5:35:51 AM</t>
  </si>
  <si>
    <t>दिल्ली में बर्फीली हवाओं से बढ़ा सर्दी का 'कोल्ड अटैक', मंगलवार से गिरेगा तापमान; खराब श्रेणी में AQI</t>
  </si>
  <si>
    <t>The effects of snowfall and rain in the higher Himalayan regions are also being felt in Delhis weather Maximum and minimum temperatures have dropped significantly in most areas of Delhi Some weather stations in Delhi have seen a drop of more than five degrees</t>
  </si>
  <si>
    <t>https://www.emsindia.com/news/show/2797574/state</t>
  </si>
  <si>
    <t>8:18:31 PM</t>
  </si>
  <si>
    <t>विश्व निमोनिया दिवस पर कई कार्यक्रम हुए - जन सामान्य को मिली निमोनिया के लक्षणों और बचाव की जानकारी</t>
  </si>
  <si>
    <t>12Nov2024
The risk of pneumonia is higher in the cold Bhopal EMS On Tuesday to mark World Pneumonia Day information was provided at health institutions in the district about identifying the symptoms of pneumonia prevention and precautions On this occasion newborns were screened for</t>
  </si>
  <si>
    <t>http://twitter.com/Pawan_Vaishnav6/status/1862097593498546547</t>
  </si>
  <si>
    <t>5:03:57 PM</t>
  </si>
  <si>
    <t>Right now the situation in Delhi is very bad due to air pollution</t>
  </si>
  <si>
    <t>http://twitter.com/SandeepJin15991/status/1850770385014497383</t>
  </si>
  <si>
    <t>10:53:40 AM</t>
  </si>
  <si>
    <t>Sant Shri Asharamji Bapu explains that even the feces and urine of are useful hence it is Boon For Humanity Just as chemicalladen phenyl pollutes the atmosphere phenyl prepared from cow dung increases purity and fragrance in the environment</t>
  </si>
  <si>
    <t>https://www.jantaserishta.com/local/uttar-pradesh/ghaziabad-civil-society-meeting-held-on-air-pollution-control-ghaziabad--3879093</t>
  </si>
  <si>
    <t>5:03:24 PM</t>
  </si>
  <si>
    <t>Ghaziabad: वायु प्रदूषण नियंत्रण पर सिविल सोसाइटी की बैठक हुई | Ghaziabad: Civil Society meeting held on air pollution control | Ghaziabad: वायु प्रदूषण नियंत्रण पर सिविल सोसाइटी की बैठक हुई</t>
  </si>
  <si>
    <t>Ghaziabad Colonel Tejendra Pal Tyagi President of the Ghaziabad Civil Society held a press conference at a restaurant regarding air pollution control in the district He stated that construction work in the district should be completely halted until pollution is controlled</t>
  </si>
  <si>
    <t>https://gdnexpress.blogspot.com/2024/10/blog-post_873.html</t>
  </si>
  <si>
    <t>अब तक का मुख्य समाचार</t>
  </si>
  <si>
    <t>Lucknow Banthra Inspector Ram Singh has been accused of taking bribes and he has been accused of helping the accused Deepak Lodhi died after being beaten up in Kallan Kheda village The angry family members surrounded the Banthra police station The family has accused Inspector Ram Singh of</t>
  </si>
  <si>
    <t>http://twitter.com/AjEeT1_RaThOrE/status/1845376488197009480</t>
  </si>
  <si>
    <t>1:40:14 PM</t>
  </si>
  <si>
    <t>Pollution increases significantly across North India during the winter But this time people in Delhi are breathing clean air the day after Dussehra Previously the air would typically become very polluted the day after Dussehra</t>
  </si>
  <si>
    <t>http://twitter.com/neeraj_congress/status/1858550465103007953</t>
  </si>
  <si>
    <t>10:08:55 PM</t>
  </si>
  <si>
    <t>http://twitter.com/KhuranaKrishn/status/1845687828077797688</t>
  </si>
  <si>
    <t>10:17:24 AM</t>
  </si>
  <si>
    <t>http://twitter.com/studioyashlab/status/1831581135807058138</t>
  </si>
  <si>
    <t>12:02:26 PM</t>
  </si>
  <si>
    <t>If you call this a game then what is that game you play on HinduMuslim called Aam Aadmi Party is playing the blame game by blaming Delhi for pollution</t>
  </si>
  <si>
    <t>http://twitter.com/bhargaw_arun/status/1888272955181805717</t>
  </si>
  <si>
    <t>10:35:29 PM</t>
  </si>
  <si>
    <t>http://twitter.com/SadanandPr67234/status/1847983160082174054</t>
  </si>
  <si>
    <t>6:18:13 PM</t>
  </si>
  <si>
    <t>http://twitter.com/Vikas47747578/status/1847952009049100387</t>
  </si>
  <si>
    <t>4:14:26 PM</t>
  </si>
  <si>
    <t>http://twitter.com/FMHindi_/status/1857405864082338189</t>
  </si>
  <si>
    <t>6:20:41 PM</t>
  </si>
  <si>
    <t>Delhi Polluted air wreaks havoc in Delhi average AQI 441</t>
  </si>
  <si>
    <t>https://www.indiaherald.com/rss/RssFeedInnerAticleItem/994699723/HEALTH-TIPS-FOR-GOOD-HEALTH-AND-LONG-LIFE</t>
  </si>
  <si>
    <t>3:58:32 PM</t>
  </si>
  <si>
    <t>ఊపిరితిత్తులు ఆరోగ్యంగా ఉండాలంటే..?</t>
  </si>
  <si>
    <t>LifeStyle Purushottham Vinay</t>
  </si>
  <si>
    <t>https://healthdivin.blogspot.com/2024/05/bhastrika-pranayama-benefits.html</t>
  </si>
  <si>
    <t>Bhastrika Pranayama Benefits भस्त्रिका प्राणायाम है सभी बीमारियों का इलाज</t>
  </si>
  <si>
    <t>Bhastrika Pranayam Benefits
Yoga and pranayama are becoming an important part of our lives They provide countless benefits to our bodies in every way Yoga keeps both our body and mind healthy It generates a new energy within us Our bodies</t>
  </si>
  <si>
    <t>http://twitter.com/suraj111472743/status/1858800241501499419</t>
  </si>
  <si>
    <t>2:41:27 PM</t>
  </si>
  <si>
    <t>https://www.amarujala.com/uttar-pradesh/gonda/diwali-celebrated</t>
  </si>
  <si>
    <t>10:49:49 AM</t>
  </si>
  <si>
    <t>Diwali Celebrated | उल्लास से मनी दिवाली</t>
  </si>
  <si>
    <t>Diwali was celebrated with great enthusiasm across the district on Sunday As evening fell homes and courtyards were illuminated with colorful electric lights candles and earthen lamps People worshipped Ganesha and Lakshman in temples and their homes for their own wellbeing and prosperity</t>
  </si>
  <si>
    <t>http://twitter.com/HinduNation__/status/1888162648761446689</t>
  </si>
  <si>
    <t>3:17:10 PM</t>
  </si>
  <si>
    <t>http://twitter.com/yogeshk41731836/status/1850561232471814205</t>
  </si>
  <si>
    <t>9:02:34 PM</t>
  </si>
  <si>
    <t>https://www.jantaserishta.com/local/maharashtra/vinayak-raut-confident-of-achieving-hat-trick-victory-in-ratnagiri-sindhudurg-3248654</t>
  </si>
  <si>
    <t>2:00:14 PM</t>
  </si>
  <si>
    <t>विनायक राउत रत्नागिरी-सिंधुदुर्ग में हैट्रिक जीत हासिल करने को लेकर आश्वस्त</t>
  </si>
  <si>
    <t>Ratnagiri Vinayak Raut the sitting MP from the RatnagiriSindhudurg Lok Sabha seat and the candidate of Uddhav Thackerays Shiv Sena party has expressed confidence of achieving a hattrick of victories in the upcoming elections Raut a twotime MP from RatnagiriSindhudurg stressed that</t>
  </si>
  <si>
    <t>http://twitter.com/lllalpratap/status/1856626764304503054</t>
  </si>
  <si>
    <t>2:44:49 PM</t>
  </si>
  <si>
    <t>http://twitter.com/seemapandey1995/status/1784294594446065729</t>
  </si>
  <si>
    <t>12:22:36 AM</t>
  </si>
  <si>
    <t>I have seen many imaginary governments being formed and destroyed on social media If you want to see your leaders government on the ground then come down to the ground and help him Your tweettweet postpost game will not increase or decrease even a single vote The election will be held on the ground so come down from the sky go</t>
  </si>
  <si>
    <t>http://twitter.com/VishwajitDas18/status/1848522846559260869</t>
  </si>
  <si>
    <t>6:02:45 AM</t>
  </si>
  <si>
    <t>http://twitter.com/arundevaeie/status/1776953406705500465</t>
  </si>
  <si>
    <t>6:11:21 PM</t>
  </si>
  <si>
    <t>Huh Suspended Particulates Air quality ratio Air pollution level Do you know what all these are Solid waste sewage management traffic congestion parking lots Coimbatores development lies in its infrastructure development Coimbatore has always been a dream under Dravidian rule A Message to Coimbatore Youngsters</t>
  </si>
  <si>
    <t>https://www.punjabkesari.in/national/news/72-hours-of-crisis-in-delhi-aqi-crosses-300-in-10-areas-2053980</t>
  </si>
  <si>
    <t>12:43:52 PM</t>
  </si>
  <si>
    <t>दिल्ली में 72 घंटे का संकट; 10 क्षेत्रों में AQI 300 के पार, जहरीली हवा कब होगी साफ?</t>
  </si>
  <si>
    <t>Delhis air is expected to become even more toxic over the next 72 hours A blanket of smog has enveloped the capital for the past few days pushing the Air Quality Index AQI past 300 daily The AQI was recorded at 274 on the morning of October 29th but the coming</t>
  </si>
  <si>
    <t>http://twitter.com/vikash82572469/status/1858784245247775147</t>
  </si>
  <si>
    <t>1:37:53 PM</t>
  </si>
  <si>
    <t>https://hindi.asianetnews.com/state/delhi/delhi-cover-with-air-and-water-pollution-people-suffer-alot-in-many-areas/articleshow-2br5w9t</t>
  </si>
  <si>
    <t>9:42:59 AM</t>
  </si>
  <si>
    <t>दिल्ली में जहरीले हुए हवा-पानी, चैन की सांस लेने के लिए तरसे लोग</t>
  </si>
  <si>
    <t>Pollution wreaks havoc in Delhi polluting both air and water AQI exceeds 300 and the Yamuna is covered in toxic foam Is Delhi now habitable
Pollution has once again wreaked havoc in Delhi Amidst the bitter cold pollution has once again launched a double attack</t>
  </si>
  <si>
    <t>https://ddnews.gov.in/maha-kumbh-despite-thousands-of-four-wheelers-prayagraj-set-a-record-for-air-pollution-control/</t>
  </si>
  <si>
    <t>8:23:56 PM</t>
  </si>
  <si>
    <t>Maha Kumbh: हजारों की संख्या में चार पहिया वाहनों के बावजूद प्रयागराज में वायु प्रदूषण नियंत्रण का बना रिकॉर्ड</t>
  </si>
  <si>
    <t>So far more than 620 million devotees have taken a dip in the holy waters of the Prayagraj Mahakumbh Thousands of fourwheeldrive vehicles carrying devotees have also entered the Mahakumbh area yet the air quality of the city remains unpolluted</t>
  </si>
  <si>
    <t>https://swarajkhabar.com/burnihat-is-number-one-among-the-top-20-most-polluted-cities-in-the-world-while-delhi-is-second/</t>
  </si>
  <si>
    <t>3:41:00 PM</t>
  </si>
  <si>
    <t>India is home to the worlds most polluted cities Whether its the worlds most polluted city or capital both are located here Yes 13 of the worlds 20 most polluted cities are in India Burnihat in Meghalaya tops the list The worlds most polluted</t>
  </si>
  <si>
    <t>https://www.etvbharat.com/hi/!state/delhi-weather-update-smog-continues-severe-5th-day-aqi-is-critical-delhi-news-dls24111700848</t>
  </si>
  <si>
    <t>11:21:57 AM</t>
  </si>
  <si>
    <t>दिल्ली एनसीआर में कोहरे को लेकर मौसम विभाग का अलर्ट, AQI आज भी 400 के पार</t>
  </si>
  <si>
    <t>New Delhi Even though November is halfway through people in the capital are still experiencing no signs of cold Environmentalists are linking this change in weather to the rising pollution in Delhi Now the situation has become so dire that breathing the air in the national capital is becoming</t>
  </si>
  <si>
    <t>http://twitter.com/_Yuvraj_Rathor/status/1814933423385161934</t>
  </si>
  <si>
    <t>1:30:22 PM</t>
  </si>
  <si>
    <t>http://twitter.com/Shambhu87378791/status/1888512754442797259</t>
  </si>
  <si>
    <t>2:28:22 PM</t>
  </si>
  <si>
    <t>http://twitter.com/lkumawat130/status/1838572293657686443</t>
  </si>
  <si>
    <t>7:02:48 PM</t>
  </si>
  <si>
    <t>http://twitter.com/sushilagg2007/status/1906760011734209010</t>
  </si>
  <si>
    <t>10:56:27 PM</t>
  </si>
  <si>
    <t>The capital of the country Delhi The most polluted capital of the world Fearless corrupt helpless public Ugh These worldclass roads footpaths and cleanliness system of the capital Delhi Stunning glimpses of continuous cleaning under the worldclass beautification and cleanliness campaign being run by corrupt officials in their areas in the capital of the country When will the thickskinned corrupt dogs be treated properly When will the negligence towards the health of Delhiites stop Corrupt and lazy officials breathe a sigh of relief by installing airfilters in their airconditioned homes and offices using the money of the people of Delhi while the common poor people are forced to suffocate in the polluted air and finally the government shows its achievement by snatching away the livelihood of the daily wage labourers working at the small level Lets together improve the countrys capital Dear Delhiites Wakeup look at the road side dust that contributes to Delhis pollution Nothing is more precious than the Health Life of You Your Family For how long will this go on Politics never ends Dichaon Kalan Hiran Kudna Rd Sainik Niketan Dichaon Kalan Delhi72 Lets together improve the countrys capital</t>
  </si>
  <si>
    <t>http://twitter.com/Swaroopsrajput/status/1893255227848982893</t>
  </si>
  <si>
    <t>4:33:15 PM</t>
  </si>
  <si>
    <t>https://www.jantaserishta.com/science/birth-of-a-hurricane-looking-for-early-signs-of-tropical-cyclone-formation-3486620</t>
  </si>
  <si>
    <t>3:56:57 PM</t>
  </si>
  <si>
    <t>Birth of a hurricane: उष्णकटिबंधीय चक्रवात के बनने के शुरुआती संकेतों की तलाश</t>
  </si>
  <si>
    <t>Science When tropical meteorologists look at satellite images they often spot subtle cloud formations that point to something more ominous The first signs of a potential hurricane can be detected several days before the storm reaches its full strength</t>
  </si>
  <si>
    <t>http://twitter.com/akshrnjn/status/1888200696773906527</t>
  </si>
  <si>
    <t>http://twitter.com/JagdambaPa57018/status/1860608061380911494</t>
  </si>
  <si>
    <t>2:25:04 PM</t>
  </si>
  <si>
    <t>https://www.bhaskar.com/local/haryana/news/haryana-weather-alert-chandigarh-panchkula-ambala-panipat-sonipat-karnal-gurugram-hisar-sirsa-kurukshetra-rewari-rohtak-charkhi-dadri-weather-alert-133951471.html</t>
  </si>
  <si>
    <t>7:08:23 AM</t>
  </si>
  <si>
    <t>Haryana Weather Alert Chandigarh Panchkula Ambala Panipat Sonipat Karnal Gurugram Hisar Sirsa Kurukshetra Rewari Rohtak Charkhi Dadri Weather Alert | स्मॉग से ढका हरियाणा, विजिबिलिटी 50 मीटर: 2 दिन कोहरे का अलर्ट; हवाओं के कारण बढ़ी ठंड, न्यूनतम तापमान 13 डिग्री पहुंचा - Haryana News</t>
  </si>
  <si>
    <t>Smog blankets Haryana visibility drops to 50 meters fog alert issued for two days winds increase cold minimum temperature reaches 13 degrees
Chandigarh
Dense fog along with several other cities in Haryana has gripped Chandigarh
The weather in Haryana has changed due to the activation of a western disturbance</t>
  </si>
  <si>
    <t>http://twitter.com/aditya_manoja/status/1778819839307534717</t>
  </si>
  <si>
    <t>9:47:53 PM</t>
  </si>
  <si>
    <t>https://k24news.in/2025/03/03/%e0%a4%af%e0%a5%82%e0%a4%aa%e0%a5%80-%e0%a4%ae%e0%a5%87%e0%a4%82-%e0%a4%a4%e0%a5%87%e0%a4%9c-%e0%a4%b0%e0%a4%ab%e0%a5%8d%e0%a4%a4%e0%a4%be%e0%a4%b0-%e0%a4%b9%e0%a4%b5%e0%a4%be%e0%a4%93%e0%a4%82/</t>
  </si>
  <si>
    <t>6:30:00 PM</t>
  </si>
  <si>
    <t>यूपी में तेज रफ्तार हवाओं से रात का पारा 3.4 डिग्री लुढ़का</t>
  </si>
  <si>
    <t>The capital experienced a sunny day on Sunday with strong westerly winds blowing The mercury dropped by 34 degrees on Sunday night According to the Meteorological Department the heat of the sunshine and dry winds will continue on Monday Starting Tuesday northerly westerly winds</t>
  </si>
  <si>
    <t>http://twitter.com/businessprime24/status/1853488103933255758</t>
  </si>
  <si>
    <t>10:52:54 PM</t>
  </si>
  <si>
    <t>Improvement of Kolkatas environment Air pollution Kolkata BPN</t>
  </si>
  <si>
    <t>https://www.esakal.com/paschim-maharashtra/kolhapur/86-lakh-tons-of-sugarcane-waste-smoke-decrease-in-organic-carbon-in-the-soil-sdj87</t>
  </si>
  <si>
    <t>12:16:19 PM</t>
  </si>
  <si>
    <t>Increase in air pollution : उसाच्या १८ लाख ६० हजार टन पाल्याचा धूर, जमिनीतील सेंद्रिय कर्ब घटला</t>
  </si>
  <si>
    <t>Omkar Dharmadhikari
Kolhapur Sugarcane harvesting for the sugarcane harvest season is underway in the district Sugarcane stalks are burnt extensively If we consider the quantity of this stalk 10 tonnes of stalks are burnt per hectare The area under sugarcane in the district is about 1 lakh 86 thousand hectares After harvesting of this sugarcane</t>
  </si>
  <si>
    <t>https://www.jantaserishta.com/local/punjab/chandigarh-weather-at-246-c-3500545</t>
  </si>
  <si>
    <t>9:46:41 AM</t>
  </si>
  <si>
    <t>Chandigarh weather: चंडीगढ़ का मौसम 24.6 °C पर</t>
  </si>
  <si>
    <t>Chandigarh The temperature in Chandigarh today September 2 2024 is 3052 degrees Celsius The forecast for the day shows minimum and maximum temperatures of 246 degrees Celsius and 316 degrees Celsius respectively The relative humidity is 68 and the wind speed is</t>
  </si>
  <si>
    <t>http://twitter.com/ragbina/status/1775395896307659028</t>
  </si>
  <si>
    <t>11:02:21 AM</t>
  </si>
  <si>
    <t>Modi government announced a plastic ban but didnt implement it so whats the point of such a ban The government wont provide relief from People of Gurgaon should separate wet and dry waste make compost and recycle it otherwise our air will always remain polluted</t>
  </si>
  <si>
    <t>https://www.gnttv.com/india/video/delhi-pollution-updates-aqi-of-delhi-ncr-has-improved-see-ground-report-1132793-2024-12-05</t>
  </si>
  <si>
    <t>11:05:06 AM</t>
  </si>
  <si>
    <t>Delhi Pollution: अब हटने लगा प्रदूषण का पहरा, दिल्ली-एनसीआर के AQI में हुआ सुधार...देखिए ये रिपोर्ट</t>
  </si>
  <si>
    <t>The air quality in the capital Delhi is gradually improving The AQI has begun to drop below 200 giving Delhiites increased hope of clean air These seven images from this morning can give an idea of the air quality in Delhi</t>
  </si>
  <si>
    <t>https://hindi.news18.com/news/uttar-pradesh/ghaziabad-rajnagar-extension-residents-troubled-by-pollution-and-garbage-facing-health-issues-demanding-cleanliness-local18-8813508.html</t>
  </si>
  <si>
    <t>8:09:39 AM</t>
  </si>
  <si>
    <t>Ghaziabad News: राजनगर एक्सटेंशन के निवासी कूड़े और प्रदूषण की समस्या से परेशान, अब बीमारियों ने भी पसारे पैर</t>
  </si>
  <si>
    <t>Ghaziabad Residents of Rajnagar Extension are currently worried about the increasing pollution and garbage in their area The widespread garbage and polluted air are causing health problems Local residents say the pollution</t>
  </si>
  <si>
    <t>http://twitter.com/iamsudhir80/status/1850395687168483512</t>
  </si>
  <si>
    <t>10:04:45 AM</t>
  </si>
  <si>
    <t>https://www.tarunmitra.in/state/delhi/be-careful-polluted-air-is-damaging-your-eyes-and-can/article-62905</t>
  </si>
  <si>
    <t>4:42:23 PM</t>
  </si>
  <si>
    <t>Caution: Polluted air is damaging your eyes, you may become a victim of blindness.</t>
  </si>
  <si>
    <t>New Delhi Be careful polluted air is damaging your eyes and can lead to blindness Currently Delhis suffocating air is causing coughs sore throats and many other problems The air is also having a significant impact on your eyes It should be noted that the polluted air present in it</t>
  </si>
  <si>
    <t>http://twitter.com/Sunshine1695/status/1888421971937103974</t>
  </si>
  <si>
    <t>8:27:37 AM</t>
  </si>
  <si>
    <t>http://twitter.com/Amish8211/status/1860346002265505830</t>
  </si>
  <si>
    <t>9:03:45 PM</t>
  </si>
  <si>
    <t>Want to follow in Modi jis footsteps Discussion on tea Copy paste edit Discussion on Rewadi but what kind of discussion When asked about pollution Sirs answer was Pollution later Drink alcohol use dirty water spoil your health with impure air but keep voting for ji this is the conclusion of the discussion on Rewadi</t>
  </si>
  <si>
    <t>http://twitter.com/Pushpa64074928/status/1892821570055450641</t>
  </si>
  <si>
    <t>11:50:03 AM</t>
  </si>
  <si>
    <t>Dont punish your life in the thirst of desires in the hope of success in the excitement of joy dont ignore the pure flow of breaths the inner burning of nature the lament of polluted winds Man Sharma Raza Poetry Group Saras Date 21022025 Todays topic is You can write any article poem ghazal song or anything on this topic just the word and at the end of use</t>
  </si>
  <si>
    <t>https://www.saahassamachar.in/2024/11/11/police-asked-to-take-immediate-action-to-ban-sale-and-bursting-of-firecrackers-in-delhi-supreme-court/</t>
  </si>
  <si>
    <t>7:53:35 PM</t>
  </si>
  <si>
    <t>पुलिस से दिल्ली में पटाखों की बिक्री और फोड़ने पर रोक लगाने के लिए तत्काल कार्रवाई करने की मांग की: सुप्रीम कोर्ट</t>
  </si>
  <si>
    <t>The Supreme Court has urged the Delhi Police to take immediate action to ban the sale and bursting of firecrackers in the national capital citing it as an annual activity in blatant violation of the current firecracker ban</t>
  </si>
  <si>
    <t>http://twitter.com/Bimalghara5/status/1856354094748692700</t>
  </si>
  <si>
    <t>8:41:20 PM</t>
  </si>
  <si>
    <t>https://www.newsnationtv.com/--20241019120850/</t>
  </si>
  <si>
    <t>11:59:36 AM</t>
  </si>
  <si>
    <t>New Delhi Oct 19 IANS BJP spokesperson Shahzad Poonawala spoke to IANS on Saturday reacting to the rising pollution in Delhi and the toxic foam in the Yamuna river
The BJP spokesperson said I remembered Arvind Kejriwals old promise</t>
  </si>
  <si>
    <t>http://twitter.com/rajeev_jaspa/status/1858569307598582033</t>
  </si>
  <si>
    <t>11:23:48 PM</t>
  </si>
  <si>
    <t>http://twitter.com/WaliSudhir1/status/1850854047949185136</t>
  </si>
  <si>
    <t>4:26:06 PM</t>
  </si>
  <si>
    <t>https://postmanindia.in/next-two-days-are-very-difficult-delhis-air-is-in-poor-category-people-are-having-trouble-breathing/</t>
  </si>
  <si>
    <t>9:30:19 PM</t>
  </si>
  <si>
    <t>अगले दो दिन भारी: खराब श्रेणी में दिल्ली की हवा, सांस लेने में हो रही तकलीफ</t>
  </si>
  <si>
    <t>New Delhi Due to a change in weather conditions in the capital the air quality remains in the poor category This is causing breathing problems for people and coughs and colds are also a problem According to the Central Pollution Control Board CPCB the air quality</t>
  </si>
  <si>
    <t>https://zeenews.india.com/hindi/health/air-pollution-can-turn-the-body-into-a-skeleton-prolonged-exposure-causes-these-deadly-diseases/2522802</t>
  </si>
  <si>
    <t>5:10:13 PM</t>
  </si>
  <si>
    <t>air pollution can turn the body into a skeleton prolonged exposure causes these deadly diseases | शरीर को कंकाल बना सकती है प्रदूषित हवा, लंबे समय तक संपर्क में रहने से होती हैं ये जानलेवा बीमारियां</t>
  </si>
  <si>
    <t>Polluted air can turn the body into a skeleton prolonged exposure can lead to these lifethreatening diseases
Air Pollution Side Effects Air pollution is a serious problem that negatively impacts our physical and mental health Therefore staying healthy</t>
  </si>
  <si>
    <t>https://jayka.in/2024/08/24/%e0%a4%97%e0%a5%8b%e0%a4%b2%e0%a5%8d%e0%a4%a1%e0%a4%ae%e0%a5%88%e0%a4%a8-%e0%a4%b8%e0%a5%88%e0%a4%95%e0%a5%8d%e0%a4%b8-%e0%a4%a8%e0%a5%87-2024-%e0%a4%94%e0%a4%b0-2025-%e0%a4%95%e0%a5%87-%e0%a4%b2/</t>
  </si>
  <si>
    <t>7:28:32 AM</t>
  </si>
  <si>
    <t>गोल्डमैन सैक्स ने 2024 और 2025 के लिए भारत की ग्रोथ का अनुमान घटाया</t>
  </si>
  <si>
    <t>Global investment bank Goldman Sachs Group has lowered its GDP growth forecast for India by 020 percentage points for the current and next year citing a decline in central government spending The bank now projects a growth forecast for calendar year 2024</t>
  </si>
  <si>
    <t>http://twitter.com/HINDUVIJAY21/status/1835003400821321909</t>
  </si>
  <si>
    <t>10:41:18 PM</t>
  </si>
  <si>
    <t>Sitaram Yechuri He was no ordinary politician no ordinary man As I bid him adieu I realised that in politics there are just a few of those who care have the courage to dare he fought for the poor he fought for the needy unlike the politician who is hungry and greedy</t>
  </si>
  <si>
    <t>http://twitter.com/BJ35934843/status/1904917999535980760</t>
  </si>
  <si>
    <t>8:56:57 PM</t>
  </si>
  <si>
    <t>https://newstrack.com/uttar-pradesh/sonbhadra/ban-order-remain-effective-eight-mining-leases-under-air-pollution-control-act-sonbhadra-news-470002</t>
  </si>
  <si>
    <t>12:04:40 PM</t>
  </si>
  <si>
    <t>mining leases | Air Pollution Control Act | Sonbhadra News | न्यूज़ ट्रैक | Get Latest UP News | यूपी न्यूज़ | | Sonbhadra News: वायु प्रदूषण नियंत्रण अधिनियम पर आठ खनन पट्टों को लेकर जारी रहेगा बंदी आदेश</t>
  </si>
  <si>
    <t>Sonbhadra News The moratorium order issued for eight mining leases under the Air Pollution Control Act will remain in effect The National Green Tribunal NGT will hear the matter on October 25th Meanwhile the State Pollution Control Board will review the mining leases involved</t>
  </si>
  <si>
    <t>https://indias.news/environment-control-system-being-installed-in-four-underground-stations-of-rrts/</t>
  </si>
  <si>
    <t>3:18:17 PM</t>
  </si>
  <si>
    <t>आरआरटीएस के चार भूमिगत स्टेशनों में लगाया जा रहा एनवायरमेंट कंट्रोल सिस्टम</t>
  </si>
  <si>
    <t>Ghaziabad August 8 Environmental Control Systems ECS are being installed in the underground stations being built for the Namo Bharat Train on the RRTS corridor These stations which are being constructed at depths ranging from 8 to 23 meters will provide passengers with a comfortable and safe travel experience</t>
  </si>
  <si>
    <t>http://twitter.com/neelvyas1989/status/1888225187251781944</t>
  </si>
  <si>
    <t>7:25:40 PM</t>
  </si>
  <si>
    <t>http://twitter.com/AjayTha11119920/status/1888210807986573706</t>
  </si>
  <si>
    <t>6:28:32 PM</t>
  </si>
  <si>
    <t>http://twitter.com/manishgodb58328/status/1869093922393461176</t>
  </si>
  <si>
    <t>12:24:51 AM</t>
  </si>
  <si>
    <t>http://twitter.com/BharatB62766238/status/1848566121823186972</t>
  </si>
  <si>
    <t>http://twitter.com/aniltiwari7273/status/1863859702917947502</t>
  </si>
  <si>
    <t>1:45:56 PM</t>
  </si>
  <si>
    <t>http://twitter.com/YOGI_BABA_G/status/1888203896591667463</t>
  </si>
  <si>
    <t>6:01:04 PM</t>
  </si>
  <si>
    <t>http://twitter.com/kkkankur/status/1905844713284075664</t>
  </si>
  <si>
    <t>10:19:23 AM</t>
  </si>
  <si>
    <t>https://hindi.etnownews.com/news/kedarnath-helicopter-crash-video-kestrel-aviation-faulty-helicopter-fell-into-mandakini-river-after-losing-balance-in-air-article-112943373</t>
  </si>
  <si>
    <t>12:29:46 PM</t>
  </si>
  <si>
    <t>Kedarnath Helicopter Crash: हवा में बिगड़ा हेलिकॉप्टर का बैलेंस, फिर मंदाकिनी नदी में जा गिरा | देखें वीडियो | Kedarnath Helicopter Crash Video Kestrel Aviation Faulty Helicopter Fell Into Mandakini River After Losing Balance In Air | News, ET Now</t>
  </si>
  <si>
    <t>Kedarnath Helicopter Crash A Kestrel Aviation helicopter crashed on May 24th The helicopter carrying six passengers had to make an emergency landing and needed repairs Therefore an MI17 helicopter airlifted the damaged helicopter</t>
  </si>
  <si>
    <t>http://twitter.com/GreenSpaces28/status/1868099591415250993</t>
  </si>
  <si>
    <t>6:33:44 AM</t>
  </si>
  <si>
    <t>Rahul Gandhi feels that the countrys politics is being given a different polluted atmosphere which poses a threat to the Constitution and violates the rights of ordinary citizens Please also express your views on the fragile situation in Bangladesh and its minority community</t>
  </si>
  <si>
    <t>https://www.pravakta.com/increasing-deadly-pollution-in-metropolitan-cities-is-a-serious-challenge/</t>
  </si>
  <si>
    <t>2:29:16 PM</t>
  </si>
  <si>
    <t>महानगरों में बढ़ता जानलेवा प्रदूषण गंभीर चुनौती</t>
  </si>
  <si>
    <t>Lalit Garg
A recent study by the renowned international medical journal Lancet reveals data on the growing devastation caused by air pollution which is not only shocking but also deeply worrying The number of deaths occurring every day in Indias ten largest cities</t>
  </si>
  <si>
    <t>https://hindi.news18.com/news/madhya-pradesh/bhopal-mp-aqi-update-air-quality-index-madhya-pradesh-indore-has-the-most-polluted-city-rather-than-gwalior-know-air-quality-23-march-2025-local18-9121359.html</t>
  </si>
  <si>
    <t>2:46:21 PM</t>
  </si>
  <si>
    <t>MP AQI Update: MP में स्वच्छता सर्वेक्षण के बीच ग्वालियर को पछाड़ इंदौर की सबसे हवा जहरीली, AQI इंडेक्स में भारी इजाफा, जानें ताजा हाल</t>
  </si>
  <si>
    <t>MP AQI Update Indore surpasses Gwalior in MPs cleanliness survey with a significant increase in the AQI index Learn the latest information
March 23 2025 1446 IST
MP AQI Update Today Summer has arrived across the country but the weather is changing</t>
  </si>
  <si>
    <t>http://twitter.com/Fansgayidilli/status/1854774868283187525</t>
  </si>
  <si>
    <t>12:06:03 PM</t>
  </si>
  <si>
    <t>Every year tall claims are made to curb pollution but the air quality of the capital remains unchanged</t>
  </si>
  <si>
    <t>https://hindi.news18.com/news/madhya-pradesh/bhopal-air-quality-index-mp-aqi-in-poor-category-aqi-record167-gwalior-sagar-indore-pollution-level-local18-8913439.html</t>
  </si>
  <si>
    <t>11:12:13 AM</t>
  </si>
  <si>
    <t>MP AQI: मध्य प्रदेश की हवा बद से बदतर, दो शहर रेड जोन में; जानें अपने इलाके का हाल</t>
  </si>
  <si>
    <t>Bhopal Madhya Pradesh continues to experience a period of poor air quality with air quality deteriorating Meanwhile air quality in several major cities is falling to dangerous levels The air quality in Madhya Pradesh is as bad as smoking 5 to 10 cigarettes daily with the states AQI recorded at 165</t>
  </si>
  <si>
    <t>https://www.newsnationtv.com/uttar-pradesh/noida/air-pollution-after-delhi-noida-is-also-hit-by-pollution-aqi-doubled-in-one-day-7368120</t>
  </si>
  <si>
    <t>1:48:05 PM</t>
  </si>
  <si>
    <t>दिल्ली के बाद नोएडा पर भी प्रदूषण की मार, एक दिन दो गुना हुआ AQI, अधिकारियों ने इस देश को बताया जिम्मेदार</t>
  </si>
  <si>
    <t>Noida Air Pollution With the onset of winter the air in the national capital has begun to deteriorate Following Delhi Noidas air is now becoming increasingly difficult to breathe causing distress to residents Even before Diwali the air quality index for Noida Greater Noida and Ghaziabad</t>
  </si>
  <si>
    <t>http://twitter.com/anuragshivi19/status/1848021206517305450</t>
  </si>
  <si>
    <t>8:49:24 PM</t>
  </si>
  <si>
    <t>Now it is not Punjab because now Aam Aadmi Party is in power in Punjab Haryanas BJP government is responsible for water and air pollution in Delhi Modi ji why do you hate Delhiites so much What crime have Delhiites committed BJP has vowed to destroy Delhi has vowed to save Delhi</t>
  </si>
  <si>
    <t>http://twitter.com/kumaralok554/status/1851507627089412547</t>
  </si>
  <si>
    <t>11:43:12 AM</t>
  </si>
  <si>
    <t>Water sprinkling is being done to mitigate the impact of poor air quality in the national capital Delhi The video is from Mansingh Road</t>
  </si>
  <si>
    <t>http://twitter.com/PUSPENDRA9680/status/1854137584286364084</t>
  </si>
  <si>
    <t>5:53:42 PM</t>
  </si>
  <si>
    <t>06 November Current Affairs 1 The Ministry of Tourism will participate in the World Travel Market starting from November 5 at ExCeL London film titled The Sunflowers Were the First Ones to Know by a student of the Film and Television Institute of India FTII has qualified for the live action short film category of the Oscars A student film from the Film and Television Institute of India FTII titled The Sunflowers Were the First Ones to Know has qualified for the Oscars Live Action Short Film category Harmeet Desai from India won double titles in the Mens Singles and Mixed Doubles at the World Table Tennis Feeder Caracas Tournament in Venezuela Harmit Desai from India won double titles in the Mens Singles and Mixed Doubles at the World Table Tennis Feeder Caracas Tournament in Venezuela 4 Voting for the 47th Presidential Election will be held in the United States on November 5 The 47th Presidential Election will be held in the United States on November 5 5 According to the Central Pollution Control Board Delhis air quality index was recorded at 385 at 7 am on November 5 According to the Central Pollution Control Board Delhis Air Quality Index AQI was recorded at 385 at 7 am on November 5 6In Chess the second edition of the Chennai Grandmasters Tournament will begin on November 5 at Anna Centenary Library Indian wicketkeeperbatsman Wriddhiman Saha has announced his retirement from cricket Indian wicketkeeperbatsman Wriddhiman Saha has announced his retirement from cricket 8 President Draupadi Murmu will attend the First Asian Buddhist Conference in New Delhi on November 5 The twoday conference will highlight the rich heritage of Buddhism President Droupadi Murmu will participate in the First Asian Buddhist Conference on November 5 in New Delhi The twoday conference will highlight the rich heritage of Buddhism 9 Indian Railways is operating 22 special trains from the National Capital Region to various parts of the country during the festive season on November 5 10 Every year on November 5 World Tsunami Awareness Day is observed</t>
  </si>
  <si>
    <t>http://twitter.com/vij_kt/status/1775349729599406241</t>
  </si>
  <si>
    <t>7:58:54 AM</t>
  </si>
  <si>
    <t>https://navbharattimes.indiatimes.com/metro/delhi/other-news/delhi-ncr-pollution-main-causes-thermal-power-plants-polluting-more-than-stubble-burning/articleshow/115391931.cms</t>
  </si>
  <si>
    <t>7:29:24 PM</t>
  </si>
  <si>
    <t>Delhi Pollution: पराली जलाने से नहीं इससे हो रहा दिल्ली-एनसीआर में सबसे ज्यादा प्रदूषण, स्टडी में हुआ चौंकाने वाला खुलासा | delhi ncr pollution main causes thermal power plants polluting more than stubble burning</t>
  </si>
  <si>
    <t>The AQI in Delhi has exceeded 450 prompting GRAP4 restrictions Thermal power plants in the NCR emit 16 times more air pollution than stubble burning a major finding in a study by the Center for Research on Energy and Clean Air
The air quality in the capital Delhi</t>
  </si>
  <si>
    <t>http://twitter.com/raju99_rj/status/1904905743477715379</t>
  </si>
  <si>
    <t>8:08:15 PM</t>
  </si>
  <si>
    <t>https://hindi.news18.com/news/delhi/west-delhi-delhi-ncr-weather-update-delhi-ka-mausam-cold-winds-hit-aqi-improved-temperature-also-dropped-local18-8830661.html</t>
  </si>
  <si>
    <t>6:49:17 AM</t>
  </si>
  <si>
    <t>Delhi- NCR Weather : दिल्ली में ठंडी हवाओं ने दी दस्तक, AQI में हुआ सुधार, तापमान गिरा, इस दिन से बढ़ जाएगी सर्दी - News18 हिंदी</t>
  </si>
  <si>
    <t>DelhiAnjali Singh Rajput Cold winds have now arrived in Delhi These cold winds have made the weather feel chilly since Tuesday evening These cold winds will continue into Wednesday morning Furthermore these cold winds have also improved Delhis air quality</t>
  </si>
  <si>
    <t>https://indianletter.com/%e0%a4%aa%e0%a4%82%e0%a4%9c%e0%a4%be%e0%a4%ac-%e0%a4%ae%e0%a5%87%e0%a4%82-%e0%a4%95%e0%a4%be%e0%a4%97%e0%a4%9c%e0%a5%80-%e0%a4%a8%e0%a5%80%e0%a4%a4%e0%a4%bf%e0%a4%af%e0%a4%be%e0%a4%82-%e0%a4%a8/</t>
  </si>
  <si>
    <t>2:09:21 PM</t>
  </si>
  <si>
    <t>पंजाब में कागजी नीतियां नहीं: पराली से निपटने के लिए 15-20 साल का रोड मैप बने</t>
  </si>
  <si>
    <t>http://twitter.com/DrAjayVerma2408/status/1858475614002352475</t>
  </si>
  <si>
    <t>5:11:29 PM</t>
  </si>
  <si>
    <t>You should talk about your area you are feeding poisonous air to the entire population of Delhi and sending it to their lungs and keep blaming others what kind of politics do you do arent you ashamed</t>
  </si>
  <si>
    <t>http://twitter.com/AUJSIHTA/status/1839221543798223212</t>
  </si>
  <si>
    <t>2:02:41 PM</t>
  </si>
  <si>
    <t>http://twitter.com/AbhijitDutta23/status/1888266996443402343</t>
  </si>
  <si>
    <t>10:11:48 PM</t>
  </si>
  <si>
    <t>http://twitter.com/rajeevmishra40/status/1856235477159825896</t>
  </si>
  <si>
    <t>12:49:59 PM</t>
  </si>
  <si>
    <t>http://twitter.com/RAJKUMA25635553/status/1890400915561013724</t>
  </si>
  <si>
    <t>7:31:14 PM</t>
  </si>
  <si>
    <t>The main reason for Aam Aadmi Party losing the Delhi elections was public anger towards the party over the liquor scam polluted Yamuna river and air pollution Kejriwal and his team did not fulfill their promises made to the people of Delhi</t>
  </si>
  <si>
    <t>http://twitter.com/nlhindi/status/1871265636128862342</t>
  </si>
  <si>
    <t>12:14:28 AM</t>
  </si>
  <si>
    <t>The government has blamed several factors for Delhis polluted air According to the government low temperatures after the monsoon low air masses inversion conditions and stagnant winds trap pollutants leading to increased pollution Report by</t>
  </si>
  <si>
    <t>http://twitter.com/nbharkar/status/1810514645641535928</t>
  </si>
  <si>
    <t>8:51:43 AM</t>
  </si>
  <si>
    <t>http://twitter.com/anjalirana5093/status/1862149965889364197</t>
  </si>
  <si>
    <t>8:32:03 PM</t>
  </si>
  <si>
    <t>http://twitter.com/MohitTy77416944/status/1850026088480542834</t>
  </si>
  <si>
    <t>9:36:05 AM</t>
  </si>
  <si>
    <t>http://twitter.com/MadanLa46948063/status/1846068391376814341</t>
  </si>
  <si>
    <t>11:29:37 AM</t>
  </si>
  <si>
    <t>https://www.saahassamachar.in/2024/11/21/due-to-air-pollution-the-working-hours-of-central-government-employees-in-delhi-have-also-been-changed-now-from-what-time-to-what-time-will-they-work-in-the-office/</t>
  </si>
  <si>
    <t>10:14:08 PM</t>
  </si>
  <si>
    <t>वायु प्रदूषण के चलते दिल्ली में केंद्र सरकार के कर्मचारियों का भी समय बदला, अब कितने से कितने बजे तक ऑफिस</t>
  </si>
  <si>
    <t>The central government on Thursday announced staggered working hours for its employees in view of the severe air pollution situation in Delhi The order issued by the Union Personnel Ministry has asked employees to work staggered working hours to reduce vehicular pollution</t>
  </si>
  <si>
    <t>https://zeenews.india.com/hindi/zeesalaam/news/delhi-aqi-today-23-areas-including-anand-vihar-have-very-bad-air-quality/2534395</t>
  </si>
  <si>
    <t>9:51:29 AM</t>
  </si>
  <si>
    <t>Delhi AQI Today 23 areas including anand vihar have very bad air quality | मामूली सुधार के बाद फिर बिगड़ी दिल्ली की आबोहवा खराब श्रेणी में पहुंचा AQI जानें NCR का हाल | Hindi News, Zee Salaam ख़बरें</t>
  </si>
  <si>
    <t>Delhi AQI Today After a slight improvement Delhis air quality deteriorates again reaching the poor category learn about the state of the NCR
Delhi AQIWeather Today Air quality continues to deteriorate in DelhiNCR A thick layer of smog engulfs Delhi In Delhis Anand Vihar</t>
  </si>
  <si>
    <t>http://twitter.com/lamoonsoon/status/1858546370270896639</t>
  </si>
  <si>
    <t>9:52:39 PM</t>
  </si>
  <si>
    <t>https://www.amarujala.com/haryana/charkhi-dadri/aqi-309-charkhi-dadri-news-c-126-1-cdr1001-125710-2024-11-05</t>
  </si>
  <si>
    <t>4:06:00 AM</t>
  </si>
  <si>
    <t>Aqi 309 - Charkhi Dadri News - Charkhi Dadri News:हवा में घुला जहर, एक्यूआई 309, सांस लेना भी दूभर</t>
  </si>
  <si>
    <t>Charkhi Dadri Pollution in the district broke the previous 10day record on Monday The average AQI was recorded at 309 The maximum AQI was 389 and the minimum was 115 The air quality was extremely poor which is not conducive to health Diwali</t>
  </si>
  <si>
    <t>https://bengali.news18.com/photogallery/life-style/how-to-protect-yourself-from-air-pollution-in-winter-l18-dc-local18-1955385.html</t>
  </si>
  <si>
    <t>6:51:30 PM</t>
  </si>
  <si>
    <t>Level of air pollution is increasing in winter, র্ষিত বাতাসে সবচেয়ে বেশি সমস্যার সম্মুখীন হতে হয় অ্যাজমা, হাঁপানি, সিওপিডি রোগীদের।</t>
  </si>
  <si>
    <t>Air Pollution Air pollution levels are increasing in the face of winter How to protect yourself
Air Pollution Air pollution levels are increasing in the face of winter Air pollution has exceeded the limit in several places in Kolkata
Last Updated November 21 2024 651 PM IST Suman</t>
  </si>
  <si>
    <t>http://twitter.com/manishsingh431/status/1903065390487310639</t>
  </si>
  <si>
    <t>6:15:20 PM</t>
  </si>
  <si>
    <t>http://twitter.com/wtf_ankit__/status/1890692642834448559</t>
  </si>
  <si>
    <t>2:50:28 PM</t>
  </si>
  <si>
    <t>https://www.aajtak.in/india/delhi/story/air-pollution-delhi-aqi-crosses-severe-plus-mark-grap-stage-iv-measures-imposed-pollution-update-reason-behind-severe-aqi-ralbs-rptc-2099067-2024-11-18</t>
  </si>
  <si>
    <t>10:00:55 AM</t>
  </si>
  <si>
    <t>पॉल्यूशन छंट क्यों नहीं रहा... किसने कर रखा है दिल्ली का डिब्बा बंद? खतरनाक स्तर पर AQI</t>
  </si>
  <si>
    <t>The problem of air pollution has become a serious challenge in Delhi Every year during the winter season the Air Quality Index AQI reaches dangerous levels One of the key reasons for this is the temperature inversion which causes the amount of pollution</t>
  </si>
  <si>
    <t>https://navbharattimes.indiatimes.com/metro/delhi/other-news/delhi-pollution-government-wants-artificial-rain-for-control-air-pollution/articleshow/114187742.cms</t>
  </si>
  <si>
    <t>5:06:43 PM</t>
  </si>
  <si>
    <t>Delhi Pollution: इस बार रुलाएगी दिल्ली की जहरीली हवा! सरकार ने बनाया कृत्रिम बारिश का प्लान, जानिए क्या है ये | delhi pollution government wants artificial rain for control air pollution</t>
  </si>
  <si>
    <t>Delhis air quality could soon deteriorate to dangerous levels As the cold intensifies the air quality index in Delhi is expected to reach dangerous levels Meanwhile the smoke from stubble burning and firecrackers burned during Diwali will further exacerbate air pollution in Delhi</t>
  </si>
  <si>
    <t>http://twitter.com/NidhiRajputINC/status/1868553097146159346</t>
  </si>
  <si>
    <t>12:35:49 PM</t>
  </si>
  <si>
    <t>http://twitter.com/chauhan_theboss/status/1888207559867458030</t>
  </si>
  <si>
    <t>6:15:38 PM</t>
  </si>
  <si>
    <t>https://cgnews.in/archives/113223</t>
  </si>
  <si>
    <t>12:12:07 PM</t>
  </si>
  <si>
    <t>दिल्ली : प्रदूषण कम होने के आसार नहीं, एक्यूआई अब भी 400 पार</t>
  </si>
  <si>
    <t>Air and water pollution in the capital Delhi remains extremely high As the festival of Chhath Puja approaches Delhi is grappling with a serious pollution problem On one hand air pollution is making it difficult to breathe while on the other dirty water enters peoples homes and pollutes the Yamuna</t>
  </si>
  <si>
    <t>http://twitter.com/UdayChatterje/status/1887933205833027711</t>
  </si>
  <si>
    <t>12:05:27 AM</t>
  </si>
  <si>
    <t>There is a lot of dust here Most airpolluted cities PM25 concentration gm3 1 Lahore Pakistan 2 Hotan China 3 Bhiwadi India Delhi 5 Peshawar 6 Darbhanga 7 Asopur 8 NDjamena Chad 9 New Delhi 10 Patna 11 Ghaziabad 12 Dharuhera 13 Baghdad Iraq 14 Chapra 15 Muzaffarnagar 16 Faisalabad 17 Greater Noida 19 Bahadurgarh 20 Faridabad 20 Muzaffarpur</t>
  </si>
  <si>
    <t>http://twitter.com/Vijay_K_Jain/status/1860350628033167572</t>
  </si>
  <si>
    <t>9:22:08 PM</t>
  </si>
  <si>
    <t>http://twitter.com/devgan_suraj/status/1888181431287066647</t>
  </si>
  <si>
    <t>4:31:48 PM</t>
  </si>
  <si>
    <t>http://twitter.com/ABHINAV10254381/status/1793560602457338065</t>
  </si>
  <si>
    <t>2:02:25 PM</t>
  </si>
  <si>
    <t>http://twitter.com/beg_ilyas/status/1793311770314252322</t>
  </si>
  <si>
    <t>9:33:38 PM</t>
  </si>
  <si>
    <t>http://twitter.com/NeetuNe72022856/status/1789107466917331438</t>
  </si>
  <si>
    <t>7:07:14 AM</t>
  </si>
  <si>
    <t>Air pollution can harm humans by causing illness allergies and death Ram Rahim encourages farmers to use the leftover stubble for animal fodder instead of burning it This is known as the Protection Campaign</t>
  </si>
  <si>
    <t>http://twitter.com/Indianpeople89/status/1888236121567723875</t>
  </si>
  <si>
    <t>8:09:07 PM</t>
  </si>
  <si>
    <t>https://www.ntnews.com/national/delhi-ncr-pollution-air-became-very-bad-on-diwali-aqi-crossed-400-situation-will-remain-like-this-in-delhi-for-six-days-1778490</t>
  </si>
  <si>
    <t>11:29:01 AM</t>
  </si>
  <si>
    <t>Air Pollution | దీపావళి రోజున ఢిల్లీలో కాలుష్యం.. ఆనంద్ విహార్ను కమ్మేసిన పొగమంచు</t>
  </si>
  <si>
    <t>Air Pollution Pollution in Delhi on Diwali Fog engulfs Anand Vihar
Air Pollution Pollution in Delhi increased significantly on Diwali Fog engulfed Anand Vihar area till morning According to CPCB data Anand</t>
  </si>
  <si>
    <t>http://twitter.com/anjalikataria68/status/1860994895202193793</t>
  </si>
  <si>
    <t>4:02:13 PM</t>
  </si>
  <si>
    <t>http://twitter.com/delhi_kapil/status/1847427576412959188</t>
  </si>
  <si>
    <t>5:30:32 AM</t>
  </si>
  <si>
    <t>http://twitter.com/OlhyanViir/status/1848602390838304927</t>
  </si>
  <si>
    <t>11:18:50 AM</t>
  </si>
  <si>
    <t>I dont understand that throughout the year toxic foam and air pollution is not visible anywhere in Delhi but as soon as the time of Diwali and Chaturthi Puja comes both air and water get polluted Is there any conspiracy is some kind of jihad going on here too Toxic foam surfaces in Yamuna River near Kalindi Kunj amid rising pollution in Delhi</t>
  </si>
  <si>
    <t>http://twitter.com/ChandraDwivedi9/status/1904896162555199899</t>
  </si>
  <si>
    <t>7:30:11 PM</t>
  </si>
  <si>
    <t>https://www.newsvisionindia.tv/2024/10/Supreme-reprimands-Center-regarding-air-pollution-in-Delhi.html</t>
  </si>
  <si>
    <t>5:30:00 PM</t>
  </si>
  <si>
    <t>दिल्ली में वायु प्रदूषण को लेकर केंद्र को सुप्रीम फटकार</t>
  </si>
  <si>
    <t>New Delhi The Supreme Court on Wednesday reprimanded the central government over the deteriorating air quality in Delhi and also expressed displeasure with the governments of Haryana and Punjab The Supreme Court reprimanded the central government for weakening the Environment Protection Act</t>
  </si>
  <si>
    <t>https://www.herzindagi.com/top-deals/hindi/amazon-deals/amazon-sale-2024-offers-up-to-50-percent-discount-on-best-air-purifier-brands-in-india-amidst-delhi-pollution-article-1008514</t>
  </si>
  <si>
    <t>amazon sale 2024 offers discount of up to 50 percent on best air purifier brands in india amidst delhi pollution | amazon sale 2024 offers up to 50 percent discount on best air purifier brands in india amidst delhi pollution</t>
  </si>
  <si>
    <t>Delhis pollution will be crippled as the Amazon Sale 2024 offers discounts of up to 50 on the best air purifier brands in India
Despite Delhis poor AQI levels the air in your home can remain clean and safe as the best air purifiers are available in the Amazon sale</t>
  </si>
  <si>
    <t>https://www.saahassamachar.in/2024/10/25/rain-warning-in-7-states-including-delhi-ncr-be-prepared-for-bone-chilling-cold/</t>
  </si>
  <si>
    <t>9:07:37 PM</t>
  </si>
  <si>
    <t>दिल्ली-NCR समेत 7 राज्यों में बारिश की चेतावनी, हाड़ कंपाने वाली है ठंड के लिए रहे तैयार</t>
  </si>
  <si>
    <t>The impact of Cyclone Dana which formed in the Bay of Bengal is being felt across India It is causing heavy rains and gusty winds in Odisha and West Bengal worsening the weather in these states The India Meteorological Department IMD has issued</t>
  </si>
  <si>
    <t>https://www.livehindustan.com/weather/mumbai-me-aaj-ka-mausam-14-march-2025-mumbai-aqi-today-and-weather-forecast-imd-rain-alert-update-in-hindi-201741916010967.html</t>
  </si>
  <si>
    <t>7:06:43 AM</t>
  </si>
  <si>
    <t>मुंबई 14 March 2025 का वेदर और AQI: न्यूनतम तापमान 27.47°C, जानें कैसा रहेगा शहर में आज का मौसम</t>
  </si>
  <si>
    <t>Weather News Mumbais weather today March 14 2025 Mumbai AQI today and weather forecast IMD rain alert update
Mumbais weather and AQI for March 14 2025 Minimum temperature 2747C find out how the city will be today
Mumbai Weather for March 14 2025 Mumbai</t>
  </si>
  <si>
    <t>http://twitter.com/MauryaEmpire45/status/1857054818193264700</t>
  </si>
  <si>
    <t>http://twitter.com/saurabhpawar_88/status/1889991118378676562</t>
  </si>
  <si>
    <t>4:22:51 PM</t>
  </si>
  <si>
    <t>Is consumption progress Questioner Sir what does progress even mean Acharya Prashant Think for yourself What does this development progress and growth mean And is it actually happening Udit understand one thing clearly if I manufacture vehicles cars I am a businessman who manufactures cars then I dont just have to make cars I also have to create a mind in my factory that understands that buying a car is a sign of progress I have to make two things simultaneously a car and a mind that buys a car That businessman has instilled in you the idea that progress means things progress means cars progress means air conditioning progress means a big house a bungalow a foreign trip Anyone who wants to sell you things will surely tell you that progress means buying things and this is what you are constantly being told And you dont use your conscience even a little bit you dont even ask yourself what does progress have to do with cars And what does progress mean What is to be achieved What does progress even mean The whole world is prey to a few greedy crazy people because they control the media they control the governments and you dont even bother to investigate Look at how the whole system works Theres a greedy man with no love no joy in his life all he wants is to count money Hes making cars hes using the media extensively to sell cars hes producing mechanical engineers to make cars BTech colleges are opening for that purpose poor farmers are selling their land to train their children to become engineers so they can become servants of that greedy businessman and produce cars and computers and you call this progress Cant you see it Fifty percent of the worlds wealth is in the hands of less than one percent of the population These greedy people have instilled in you the idea of progress And you sacrifice all your comfort and happiness to chase progress and you feel terrible when you dont get it Look at these fools When they get a new bed they go around distributing sweets saying Oh Ive made progress Look at the faces of these fools An aunty will be returning from the shopping mall with five or six bags slung over her Just look at her face as if shes just found the world Shes carrying five bags So whats new this summer And someone comes along a fashion expert telling you This kind of clothing is in this summer and youre like Okay okay this is trending this season let me change my wardrobe Change your heart lets change your wardrobe And youre saying Progress has happened Now we wear designer clothes theres progress Progress Why Theres a huge hospital in front of our office theyve put up a huge billboard World Class Cancer Care thats progress What progress is that Now we can get cancer treatment I cant understand that cancer is a disease that emerged in the last fiftyhundred years cancer didnt exist before Your progress is cancer itself But you rejoice World class cancer care hey even if were dying lets die world class The entire audience laughs Beautiful nurses the entire audience laughs again Even as youre dying lust is surging World class cancer care thats progress And you leave your villages and cities to come here for progress Why So that you can get cancer The soil here is bad the people here are cunning the water here is bad the air here is polluted Youve come to die to receive world class cancer care I dont understand Its so simple that businessman sitting over there is so clever Hes made every effort to ensure you dont understand anything Hes made every effort to shut down all your thinking Youre his complete slave And not only that but you even idolize him Why Because hes amassed a fortune How Hes done it by exploiting us thats why hes great Hes amassing wealth by exploiting you and you respect him for the fact that hes amassed wealth Do you see this madness Go to a shopping mall sometime and observe the peoples faces Stand quietly in the queue in front of Pizza Hut and just watch And that newlywed woman walking around with bangles on her hand and these couples walking around hand in handlook at their faces Do you see love No nothing They have been told that love is this holding hands and walking around And look at the women sitting in jewelry shops And look at their husbands standing behind them counting money then you will understand what kind of world we live in Cant you see all this This cannot be possible Go to a wedding sometime see how the women dress there If the same thing were happening in a red light area it would be raided but they come to weddings wearing the same clothes and are called respectable These are all respectable mothers and sisters Has there been any progress</t>
  </si>
  <si>
    <t>http://twitter.com/Saloni49771200/status/1851152939060248800</t>
  </si>
  <si>
    <t>12:13:48 PM</t>
  </si>
  <si>
    <t>https://www.amarujala.com/punjab/forest-department-pathankot-ranks-first-in-entire-punjab-in-curbing-plastic-pollution-in-forest-area-2024-10-02</t>
  </si>
  <si>
    <t>4:07:57 PM</t>
  </si>
  <si>
    <t>Forest Department Pathankot Ranks First In Entire Punjab In Curbing Plastic Pollution In Forest Area | Punjab:वन क्षेत्र में प्लाॅस्टिक प्रदूषण पर लगाई लगाम, वन विभाग पठानकोट पूरे पंजाब में अव्वल</t>
  </si>
  <si>
    <t>The Forest Department of Pathankot has been a leader in Punjab in curbing plastic pollution in the forest area 22 percent of Pathankot is forested The Forest Department has long been committed to increasing greenery and combating climate change by planting thousands of new trees each year</t>
  </si>
  <si>
    <t>http://twitter.com/MohammadNa26767/status/1865263160325804047</t>
  </si>
  <si>
    <t>10:42:46 AM</t>
  </si>
  <si>
    <t>http://twitter.com/rounak_0203/status/1865010193710403892</t>
  </si>
  <si>
    <t>5:57:35 PM</t>
  </si>
  <si>
    <t>http://twitter.com/sakshitvdigital/status/1858385285127786926</t>
  </si>
  <si>
    <t>11:12:33 AM</t>
  </si>
  <si>
    <t>Delhi Air Pollution Delhi in danger zone Air quality is deteriorating further</t>
  </si>
  <si>
    <t>http://twitter.com/nitishrocks003/status/1864931469044363344</t>
  </si>
  <si>
    <t>12:44:45 PM</t>
  </si>
  <si>
    <t>https://afeias.com/knowledge-centre/newspaper-clips/15-10-2024-important-news-clippings/</t>
  </si>
  <si>
    <t>3:44:54 PM</t>
  </si>
  <si>
    <t>15-10-2024 (important News Clippings)</t>
  </si>
  <si>
    <t>Date 151024
Eco Nobel Gets Real
2024s winners explain real world outcomes by studying institutions Thats highly relevant for India
This years Economics Nobel winners are Daron Acemoglu Simon Johnson James Robinson is refreshingly ro</t>
  </si>
  <si>
    <t>http://twitter.com/awasthi4305/status/1838466821105528964</t>
  </si>
  <si>
    <t>12:03:41 PM</t>
  </si>
  <si>
    <t>Talking about ecological zones and green zones both terms are related to environmental protection and urban planning but their focus and purpose may be slightly different Ecological Zone Purpose The main purpose of these zones is to protect natural habitats maintain biodiversity and allow natural processes to continue without human interference Features These zones are created to preserve the services of natural ecosystems such as forests rivers lakes and other wild areas where human activity is minimal or nonexistent Examples National parks wildlife sanctuaries and biosphere reserves Green Zone Purpose Green zones are created in urban or semiurban areas to increase greenery reduce pollution and improve the living environment for urban residents Features These may include parks gardens urban forests green belts and walking paths These zones help mitigate the urban heat island effect control flooding and improve air quality Examples Inner city parks roadside greenery green roofs or the green signage on roads in Delhis Lutyens Zone where efforts are being made to promote greenery Humorous Take If we think of the Earth as a large office ecological zones are the conference rooms where nature holds its meetings without any disturbance while green zones are the cubicles where we humans feel refreshed by a little greenery just hoping our refresh button doesnt hit overtime</t>
  </si>
  <si>
    <t>http://twitter.com/sunnysharma070/status/1853041017089556938</t>
  </si>
  <si>
    <t>5:16:20 PM</t>
  </si>
  <si>
    <t>Bihar Air Pollution Many cities in Bihar are toxic</t>
  </si>
  <si>
    <t>https://hindi.oneindia.com/videos/diwali-morning-visual-from-delhi-ncr-4191740.html</t>
  </si>
  <si>
    <t>12:00:01 PM</t>
  </si>
  <si>
    <t>Diwali 2024: दिवाली की सबुह दिल्ली की हवा हुई जहरीली | Delhi Air Pollution</t>
  </si>
  <si>
    <t>Diwali 2024 Diwali is being celebrated across the country While people across the country are excited to celebrate this festival of lights Delhiites are apprehensive Delhis air has already turned toxic before Diwali Delhi Air Pollution making it difficult for people to breathe</t>
  </si>
  <si>
    <t>http://twitter.com/NandKis99362043/status/1850375079562997909</t>
  </si>
  <si>
    <t>8:42:51 AM</t>
  </si>
  <si>
    <t>http://twitter.com/Rajendranwala/status/1890353565526380620</t>
  </si>
  <si>
    <t>4:23:05 PM</t>
  </si>
  <si>
    <t>http://twitter.com/guptapk474/status/1839297359773315224</t>
  </si>
  <si>
    <t>7:03:57 PM</t>
  </si>
  <si>
    <t>http://twitter.com/RamShar04193143/status/1859962506690912320</t>
  </si>
  <si>
    <t>7:39:52 PM</t>
  </si>
  <si>
    <t>Air pollution in North India is a national emergencya public health crisis that is stealing our childrens future and suffocating the elderly and an environmental and economic disaster that is ruining countless lives The poorest among us suffer the most unable to escape the toxic air that surrounds them Families are gasping for clean air children are falling sick and millions of lives are being cut short Tourism is declining and our global reputation is crumbling The cloud of pollution covers hundreds of kilometres Cleaning it up will need major changes and decisive action from governments companies experts and citizens We need a collective national response not political blame games As Parliament meets in a few days MPs will all be reminded of the crisis by our irritated eyes and sore throats It is our responsibility to come together and discuss how India can end this crisis once and for all</t>
  </si>
  <si>
    <t>http://twitter.com/Divyanka_T7/status/1861035308885897462</t>
  </si>
  <si>
    <t>6:42:48 PM</t>
  </si>
  <si>
    <t>Now when you set fire to another country your own children old people or the economy will burn in it If you wish for the destruction of others you yourself will be reduced to dust There is still time be careful otherwise the day is not far when you will be sold somewhere A snapshot of our totally failed governance 2 crore 60 lakh kids out of school The highest in the world More than India and China which have 5 times our population 78 of 10year olds cannot read two sentences properly 40 kids are mentally and physically stunted 2nd highest neonatal mortality in the world equal to South Sudan The highest population growth rate in Asia outside of Afghanistan and equal to the worst in Africa 10 crore 50 lakh 40 Pakistanis living under poverty according to the World Bank Government schools not being able to teach adequately anywhere with Sindhs school worst in the nation No water in much of Karachi for years now No collection of garbage Roads marked with potholes Basic civic facilities remain a distant dream No breathable air in Lahore for 3 months every year Citizens of Lahore lose about 5 years of their life expectancy due to this air pollution This is now expanding to other cities of Punjab and KP Crime worsening across Pakistan Police largely either ineffective or corrupt And yet We have the highest rates of electricity and gas not just in South Asia but across richer gasimporting countries such as South Africa Thailand etc We have some of the highest income tax and sales tax rates in the world with tax on salaried individuals of 385 on business individuals of 495 and on companies of 59 We have sales tax of 18 on most everything you buy so that the poor end up paying a larger fraction of their incomes in sales tax than the rich We still have large federal deficits that increase our debt and mortgage our future We have public sector companies losing about Rs 700 billion annually Our economic growth remains so low that we arent able to absorb all the people entering the labor market every year thus increasing unemployment and despondency And faster growth only leads to inflation and devaluation On the other hand PPP has been in power in Sindh for 16 consecutive years PMLN has been in power for 125 of the last 16 years in Punjab PTI has been in power for 11 of the last 16 years What have these parties achieved in their provinces even when flushed with cash from your taxes These three parties have also shared power in the federal government during the last 16 years What have they got to show for it And still We sit today with total breakdown of our politics Our capital is closed today as it was yesterday Intercity travel in Punjab has become impossible Flights from Islamabad airport are being cancelled But even when things become normal again politics will still be broken Completely broken Politics is now only for achieving and maintaining power Not for public service There are no moral redlines left in politics Stealing elections is not dishonorable anymore Financial corruption is being normalized across all three parties Yet we are not willing to admit that our governance has failed our people completely and we need a new governance model Please remember Nothing we can do and no party in power will succeed unless we change our governance model</t>
  </si>
  <si>
    <t>http://twitter.com/RambabuPatodiya/status/1858886363199734001</t>
  </si>
  <si>
    <t>8:23:40 PM</t>
  </si>
  <si>
    <t>http://news.ajitsamachar.com/news/244202.cms</t>
  </si>
  <si>
    <t>8:21:52 PM</t>
  </si>
  <si>
    <t>ऊर्जा स्रोतों का उचित उपयोग और संरक्षण बेहद ज़रूरी</t>
  </si>
  <si>
    <t>Todays Special
Every year on December 14th the Ministry of Power Government of India celebrates Energy Conservation Day across the country While its a government event and as experience shows achieves little beyond spending money and time its still important for readers</t>
  </si>
  <si>
    <t>http://twitter.com/sktomardas/status/1845805398806159850</t>
  </si>
  <si>
    <t>6:04:35 PM</t>
  </si>
  <si>
    <t>https://www.etvbharat.com/hi/!state/delhi-air-is-still-dangerous-office-timings-of-central-government-employees-changed-delhi-news-dls24112103675</t>
  </si>
  <si>
    <t>9:39:51 PM</t>
  </si>
  <si>
    <t>दिल्ली की हवा अभी भी खतरनाक, केंद्रीय कर्मचारियों की बदली ऑफिस टाइमिंग</t>
  </si>
  <si>
    <t>Air pollution levels in the national capital Delhi remain extremely poor However there has been some improvement compared to the past few days Work from home has been implemented with 50 percent of government employees</t>
  </si>
  <si>
    <t>http://twitter.com/pravinlokh9591/status/1869165343299822070</t>
  </si>
  <si>
    <t>5:08:39 AM</t>
  </si>
  <si>
    <t>https://www.livehindustan.com/weather/lucknow-me-aaj-ka-mausam-10-october-2024-lucknow-aqi-today-and-weather-forecast-imd-rain-alert-update-in-hindi-201728523847358.html</t>
  </si>
  <si>
    <t>7:00:46 AM</t>
  </si>
  <si>
    <t>लखनऊ 10 October 2024 का वेदर और AQI: न्यूनतम तापमान 25.71°C, जानें कैसा रहेगा शहर में आज का मौसम</t>
  </si>
  <si>
    <t>Weather News Lucknows weather today October 10 2024 Lucknows AQI today and weather forecast IMD rain alert update
Lucknows weather and AQI for October 10 2024 Minimum temperature 2571C find out what the citys weather will be like today
Lucknow Weather for October 10 20</t>
  </si>
  <si>
    <t>https://hindi.barandbench.com/news/litigation/delhi-air-pollution-supreme-court-allows-relaxation-grap-restrictions-ncr</t>
  </si>
  <si>
    <t>7:16:03 AM</t>
  </si>
  <si>
    <t>दिल्ली वायु प्रदूषण: सुप्रीम कोर्ट ने एनसीआर में जीआरएपी प्रतिबंधों में ढील देने की अनुमति दी</t>
  </si>
  <si>
    <t>The Supreme Court on Thursday allowed the Commission for Air Quality Management CAQM to relax the restrictions currently in place to deal with severe air quality in the National Capital Region In Re Commission for Air Quality Management Air</t>
  </si>
  <si>
    <t>https://www.vnationnews.com/delhi-pollution-update-situation-did-not-change-even-due-to-rain-air-quality-serious/</t>
  </si>
  <si>
    <t>8:46:55 AM</t>
  </si>
  <si>
    <t>Delhi Pollution Update: बारिश से भी नहीं बदले हालात, हवा की गुणवत्ता गंभीर</t>
  </si>
  <si>
    <t>New Delhi The air quality in the national capital remained in the severe range on Tuesday Despite light rain at 7 am the average AQI Air Quality Index was 401 The worst air quality in Delhi was at the Bawana station where the AQI was 45</t>
  </si>
  <si>
    <t>http://twitter.com/VIJAY10008/status/1863976162822897823</t>
  </si>
  <si>
    <t>9:28:42 PM</t>
  </si>
  <si>
    <t>http://twitter.com/blackndwhite12/status/1858486981769953682</t>
  </si>
  <si>
    <t>5:56:40 PM</t>
  </si>
  <si>
    <t>https://www.bhaskarhindi.com/other/news-1082055</t>
  </si>
  <si>
    <t>8:52:51 PM</t>
  </si>
  <si>
    <t>पर्यावरण: दिल्ली की हवा अभी भी खतरनाक, सड़कों से ट्रैफिक कम करने का प्रयास</t>
  </si>
  <si>
    <t>Air pollution levels in the national capital Delhi remain very poor However there has been some improvement compared to the past few days Work from home has been implemented
Under this 50 percent of employees in government offices</t>
  </si>
  <si>
    <t>http://twitter.com/Sanjayk65408674/status/1794542313567641755</t>
  </si>
  <si>
    <t>7:03:23 AM</t>
  </si>
  <si>
    <t>http://twitter.com/kashmir99454432/status/1861339952157446487</t>
  </si>
  <si>
    <t>2:53:21 PM</t>
  </si>
  <si>
    <t>https://hindi.downtoearth.org.in/air/exposure-to-air-pollution-in-the-early-years-of-life-may-have-a-negative-impact-on-childrens-brain-development</t>
  </si>
  <si>
    <t>11:39:14 AM</t>
  </si>
  <si>
    <t>बच्चों के मस्तिष्क के विकास पर बुरा असर डाल सकता है जीवन के शुरूआती वर्षों में वायु प्रदूषण का संपर्क</t>
  </si>
  <si>
    <t>New research has shown that exposure to certain fine particles of pollution such as PM 25 and nitrogen oxide NOx during pregnancy and childhood can alter the structure of the brains white matter The study revealed that exposure to</t>
  </si>
  <si>
    <t>http://twitter.com/KalpeshPopat01/status/1848018943841116198</t>
  </si>
  <si>
    <t>8:40:25 PM</t>
  </si>
  <si>
    <t>http://twitter.com/gaonjunctionofc/status/1855573621454131330</t>
  </si>
  <si>
    <t>5:00:00 PM</t>
  </si>
  <si>
    <t>Air quality deteriorates in parts of Punjab and Haryana What is the role of stubble burning and what will be the impact on Rabi sowing</t>
  </si>
  <si>
    <t>http://twitter.com/rahulsaini1109/status/1845994529674944795</t>
  </si>
  <si>
    <t>6:36:07 AM</t>
  </si>
  <si>
    <t>http://twitter.com/SatishAgrawal25/status/1856360944990904767</t>
  </si>
  <si>
    <t>9:08:33 PM</t>
  </si>
  <si>
    <t>https://www.patrika.com/jodhpur-news/weather-dusty-wind-blowing-at-a-speed-of-25-km-per-hour-in-jodhpur-19216636</t>
  </si>
  <si>
    <t>9:06:21 PM</t>
  </si>
  <si>
    <t>मौसम: जोधपुर में 25 किलोमीटर प्रति घंटे की रफ्तार से चली धूल भरी हवा</t>
  </si>
  <si>
    <t>Jodhpur is chilled by a northerly wind with temperatures dipping to 78 degrees Celsius with severe cold expected for the next two to three days</t>
  </si>
  <si>
    <t>https://ndtv.in/lifestyle/chef-pankaj-bhadouria-tells-how-to-prevent-eggs-from-breaking-while-boiling-them-7022924</t>
  </si>
  <si>
    <t>7:25:09 AM</t>
  </si>
  <si>
    <t>उबलते समय पानी में ही फूट जाते हैं अंडे, तो शेफ पंकज भदौरिया का यह एक हैक आएगा आपके काम</t>
  </si>
  <si>
    <t>If eggs break in boiling water this hack from Chef Pankaj Bhadoria will come in handy
Egg Hacks If youre worried about eggs suddenly breaking while boiling heres how to prevent them from breaking Chef Pankajs recipe shows</t>
  </si>
  <si>
    <t>http://twitter.com/Sheeladasi1972/status/1845791217197498589</t>
  </si>
  <si>
    <t>5:08:13 PM</t>
  </si>
  <si>
    <t>http://twitter.com/Neha1868/status/1872590770542363010</t>
  </si>
  <si>
    <t>4:00:05 PM</t>
  </si>
  <si>
    <t>http://twitter.com/sandeshnews/status/1857090900033245680</t>
  </si>
  <si>
    <t>9:29:08 PM</t>
  </si>
  <si>
    <t>Air Pollution All primary schools in Delhi closed government took decision due to increasing pollution To read more news download Sandesh News App</t>
  </si>
  <si>
    <t>http://twitter.com/Deepak_pal380/status/1858494303896539161</t>
  </si>
  <si>
    <t>6:25:45 PM</t>
  </si>
  <si>
    <t>https://hindi.news18.com/news/agriculture/pomegranate-farming-winter-climate-techniques-color-quality-care-sa-8914678.html</t>
  </si>
  <si>
    <t>3:19:05 PM</t>
  </si>
  <si>
    <t>pomegranate farming winter climate techniques color quality care sa</t>
  </si>
  <si>
    <t>Sangli Dry air and winter provide the best conditions for pomegranate cultivation High humidity levels during fruit formation can increase disease and insect infestations and fruit quality can suffer However if the fruit is fully</t>
  </si>
  <si>
    <t>http://twitter.com/oxyeuros/status/1904901095316484361</t>
  </si>
  <si>
    <t>7:49:47 PM</t>
  </si>
  <si>
    <t>http://twitter.com/JitendraBishn19/status/1898567270680428961</t>
  </si>
  <si>
    <t>8:21:25 AM</t>
  </si>
  <si>
    <t>https://www.amarujala.com/uttar-pradesh/unnao/heat-breaks-record-of-five-years-in-diwali-unnao-news-c-221-1-sknp1054-122012-2024-10-31</t>
  </si>
  <si>
    <t>9:09:52 PM</t>
  </si>
  <si>
    <t>Heat Breaks Record Of Five Years In Diwali - Unnao News - Unnao News:दिवाली में गर्मी ने तोड़ा पांच साल का रिकार्ड</t>
  </si>
  <si>
    <t>Unnao The effects of global climate change are visible this Diwali as well The heat during the month of Kartik broke records from the past five years The maximum temperature on Diwali October 31st was recorded at 34 degrees Celsius People were sweating profusely DA</t>
  </si>
  <si>
    <t>http://twitter.com/itsSSG11100/status/1888423149068562608</t>
  </si>
  <si>
    <t>8:32:18 AM</t>
  </si>
  <si>
    <t>https://www.bhaskar.com/local/punjab/ludhiana/news/aqi-dropped-to-181-air-polluted-133901256.html</t>
  </si>
  <si>
    <t>4:38:09 AM</t>
  </si>
  <si>
    <t>एक्यूआई घटकर 181 पहुंचा, हवा प्रदूषित</t>
  </si>
  <si>
    <t>AQI drops to 181 air polluted
Ludhiana Although the AQI has decreased due to fewer instances of fireworks and firecrackers the citys air remains polluted The AQI which reached 900 on Diwali was recorded at 181 twentyfour hours later Along with the cold Ludhiana city and surrounding areas</t>
  </si>
  <si>
    <t>http://twitter.com/RatiKanungo/status/1905028639613436289</t>
  </si>
  <si>
    <t>4:16:36 AM</t>
  </si>
  <si>
    <t>https://ujjawalprabhat.com/prohibition-of-crackers-in-four-cities-of-bihar-in-front-of/800925/</t>
  </si>
  <si>
    <t>11:53:20 AM</t>
  </si>
  <si>
    <t>बिहार के चार शहरों में पटाखों पर रोक की हकीकत आई सामने</t>
  </si>
  <si>
    <t>Diwali was celebrated across the country including Bihar on Thursday A complete ban on firecrackers was imposed in four cities including the capital However people defied all restrictions and burst firecrackers with great enthusiasm Consequently the sky was filled with toxic fumes on Friday</t>
  </si>
  <si>
    <t>http://twitter.com/EKVillainOO7/status/1815973516291821675</t>
  </si>
  <si>
    <t>http://twitter.com/Piyush5809/status/1904892253849727256</t>
  </si>
  <si>
    <t>7:14:39 PM</t>
  </si>
  <si>
    <t>Look at the story of the Indian government and bureaucracys failure 858 crore was originally earmarked for air pollution control in 202425 of which only 71 crore less than 1 was spent says they have a complete plan for how to spend it but they havent received permission to continue the pollution control plan beyond 202526 If you look at Minister Bhupendra Yadavs Twitter hes living off Modis tweets and videos I believe a leader should tweet but why tarnish the name of the very responsibility has given you I would like to tell the team that this falls under your minimum government because the minister has been sleeping but please bring it under maximum governance as well The year is coming to an end and the ministry is sleeping The air in many districts of the country including Delhi is toxic but it doesnt make the slightest difference to the ministers living in the greenery of Lutyens and the green corridors of power with twelve air purifiers How can a ministry make the excuse of waiting for permission for eight months when winter has already come and gone If it rains the minister will say that it rained in Delhi because of the illustrious Modi Worship his feet because you all cant win on your own but do some work he has given you the ministry</t>
  </si>
  <si>
    <t>http://twitter.com/ladha25manisha/status/1859242644666229122</t>
  </si>
  <si>
    <t>7:59:24 PM</t>
  </si>
  <si>
    <t>Wear a maskavoid polluted air Learn from a doctor how to avoid pollution and which mask is right for you</t>
  </si>
  <si>
    <t>https://www.jagran.com/uttar-pradesh/ghaziabad-ncr-ban-on-firecrackers-in-markets-home-delivery-being-done-on-online-orders-in-ghaziabad-23822457.html</t>
  </si>
  <si>
    <t>1:02:50 PM</t>
  </si>
  <si>
    <t>गाजियाबाद के बाजारों में पटाखों पर प्रतिबंध, ऑनलाइन ऑर्डर पर हो रही होम डिलीवरी</t>
  </si>
  <si>
    <t>Firecrackers banned in Ghaziabad markets home delivery available for online orders
The sale of firecrackers has been banned in Ghaziabad Despite the ban on firecracker sales in markets online sales have resumed Orders are being placed through WhatsApp numbers circulating on social media</t>
  </si>
  <si>
    <t>https://hindi.news18.com/news/madhya-pradesh/khandwa-farm-stubble-burning-ban-khandwa-new-rules-penalty-local18-9049997.html</t>
  </si>
  <si>
    <t>11:23:03 PM</t>
  </si>
  <si>
    <t>एमपी में नरवाई जलाने पर सख्त रोक! खेतों में आग लगाई तो भरना पड़ेगा भारी जुर्माना, जानिए क्या हैं नए नियम ?</t>
  </si>
  <si>
    <t>Strict ban on stubble burning in MP Setting fires in fields will result in a hefty fine Find out what the new rules are
News18 Madhya Pradesh
February 21 2025 2323 IST
The Khandwa administration has issued strict orders to prevent farmers from burning stubble in their fields</t>
  </si>
  <si>
    <t>https://www.livehindustan.com/bihar/hajipur-air-quality-index-is-in-serve-category-patna-muzaffarpur-aqi-is-very-poor-201732075089631.html</t>
  </si>
  <si>
    <t>9:42:17 AM</t>
  </si>
  <si>
    <t>Bihar AQI: जहरीली है बिहार की हवा, हाजीपुर में AQI 400 के पार, मुजफ्फरपुर-पटना समेत कई जिलों में भी हाहाकार</t>
  </si>
  <si>
    <t>Bihar AQI Its winter and the air in the nations capital Delhi has been extremely polluted for the past few days In addition to Delhi the air in Bihar has also become toxic People in several districts including the capital Patna are forced to breathe polluted air In Hajipur</t>
  </si>
  <si>
    <t>http://twitter.com/Groverjigrover1/status/1863273602713342140</t>
  </si>
  <si>
    <t>10:56:59 PM</t>
  </si>
  <si>
    <t>http://twitter.com/MukeshK66343740/status/1861350044177252583</t>
  </si>
  <si>
    <t>3:33:27 PM</t>
  </si>
  <si>
    <t>http://twitter.com/vanrash02chahat/status/1789138299262845341</t>
  </si>
  <si>
    <t>9:09:45 AM</t>
  </si>
  <si>
    <t>http://twitter.com/AayushRajSinha/status/1856690267887469007</t>
  </si>
  <si>
    <t>6:57:10 PM</t>
  </si>
  <si>
    <t>http://twitter.com/ANILKUMAR758694/status/1856371243710328930</t>
  </si>
  <si>
    <t>9:49:28 PM</t>
  </si>
  <si>
    <t>Air Quality Index AQI Researchers Richard A Miller and Elizabeth Miller of the US city of Berkeley created an online calculator to compare air pollution to cigarette smoke According to them breathing at an AQI level of 64 for 24 hours is equivalent to smoking one cigarette a day The simple calculation is that the worse the air quality the more cigarettes it is equivalent to smoking</t>
  </si>
  <si>
    <t>https://cgnews.in/archives/113049</t>
  </si>
  <si>
    <t>9:35:33 AM</t>
  </si>
  <si>
    <t>आपकी रोजमर्री की ये आदतें देती हैं Cancer को बुलावा</t>
  </si>
  <si>
    <t>Cancer is a serious disease that can be fatal if not treated promptly Many people worldwide suffer from this deadly disease and the number of cases is increasing rapidly Its worth noting that the risk of cancer depends on many factors</t>
  </si>
  <si>
    <t>https://www.jagran.com/lifestyle/health-world-lung-cancer-day-2024-how-pollution-increase-the-risk-of-lung-cancer-in-non-smoker-know-what-expert-says-23769540.html</t>
  </si>
  <si>
    <t>8:26:00 PM</t>
  </si>
  <si>
    <t>सावधान! नॉन-स्मोकर्स में Lung Cancer का खतरा बन रहा प्रदूषण, डॉक्टर ने बताए रिस्क फैक्टर और बचने के तरीके - world lung cancer day 2024 how pollution increase the risk of lung cancer in non smoker know what expert says</t>
  </si>
  <si>
    <t>Caution Pollution is increasing the risk of lung cancer in nonsmokers Doctors explain risk factors and ways to prevent it
Lung cancer is a serious disease that affects many people worldwide It is the leading cause of cancerrelated deaths Therefore it is important to be vigilant about it</t>
  </si>
  <si>
    <t>http://twitter.com/fahadkhan1719/status/1848223551851032867</t>
  </si>
  <si>
    <t>10:13:27 AM</t>
  </si>
  <si>
    <t>http://twitter.com/Mamta_1512/status/1858526504654639469</t>
  </si>
  <si>
    <t>8:33:43 PM</t>
  </si>
  <si>
    <t>http://twitter.com/Sandeep05764864/status/1792259518866325738</t>
  </si>
  <si>
    <t>11:52:22 PM</t>
  </si>
  <si>
    <t>Bharat Mata ki Jai victory The vision will be for a developed India and Nation First Arvind Kejriwal and the AAP Party are now like Delhis polluted air to the city and the country This time the public must use their votes to cleanse this country of the politics of hatred lies and corruption</t>
  </si>
  <si>
    <t>http://twitter.com/BimlaDe09302140/status/1846100679724580974</t>
  </si>
  <si>
    <t>1:37:55 PM</t>
  </si>
  <si>
    <t>https://www.indiatv.in/explainers/big-threat-of-global-warming-wmo-alert-no-spring-too-hot-summer-but-not-too-cold-in-december-2024-12-03-1095191</t>
  </si>
  <si>
    <t>8:40:16 AM</t>
  </si>
  <si>
    <t>Explainer: 'कुछ कहता है ये मौसम'... रूठा रहा वसंत, दिसंबर में भी क्यों नहीं पड़ रही कड़ाके की ठंड? जानें वजह</t>
  </si>
  <si>
    <t>Explainer This weather says something Spring is upset why isnt it getting colder even in December Learn the reason
December has begun but there hasnt been a severe cold yet If you pay attention spring has also been sulking this time Why is the weather like this</t>
  </si>
  <si>
    <t>http://twitter.com/ShivBhakt_Abhi/status/1814881974340776328</t>
  </si>
  <si>
    <t>10:05:56 AM</t>
  </si>
  <si>
    <t>https://www.emsindia.com/news/show/2800962/international</t>
  </si>
  <si>
    <t>9:38:26 AM</t>
  </si>
  <si>
    <t>पाकिस्तान में पलूशन की वजह से करीब 20 लाख लोग बीमार</t>
  </si>
  <si>
    <t>17Nov2024
Lahore EMS Air pollution has created a serious crisis in Pakistans Punjab province Lahore is the worst affected According to the Pakistan Health Department approximately 2 million people have fallen ill due to pollution including 12 million</t>
  </si>
  <si>
    <t>http://twitter.com/charcha_aap/status/1888446596024545463</t>
  </si>
  <si>
    <t>10:05:28 AM</t>
  </si>
  <si>
    <t>https://rashtrachandika.com/191337/</t>
  </si>
  <si>
    <t>7:31:23 AM</t>
  </si>
  <si>
    <t>2015 से कह रहे, लेकिन केजरीवाल ने अब तक नहीं लगाई यमुना में डुबकी, दिल्ली प्रदूषण को लेकर BJP हमलावर</t>
  </si>
  <si>
    <t>http://twitter.com/tyagibharat/status/1859070592705540338</t>
  </si>
  <si>
    <t>8:35:43 AM</t>
  </si>
  <si>
    <t>https://www.kesari.tv/videos/national/supreme-court-on-firecrackers-505648</t>
  </si>
  <si>
    <t>12:06:56 PM</t>
  </si>
  <si>
    <t>Supreme Court on Firecrackers:पटाखों से प्रदूषण को लेकर सुप्रीम कोर्ट दिखा सख्त|Delhi Air Pollution</t>
  </si>
  <si>
    <t>Supreme Court on Firecrackers Supreme Court takes a tough stand on firecracker pollution Delhi Air Pollution
Supreme Court on Firecrackers Supreme Court takes a tough stand on firecracker pollution Delhi Air Pollution</t>
  </si>
  <si>
    <t>http://twitter.com/ChetanSapra7/status/1857651191854882943</t>
  </si>
  <si>
    <t>10:35:32 AM</t>
  </si>
  <si>
    <t>http://twitter.com/manashuman/status/1789585980728483969</t>
  </si>
  <si>
    <t>2:48:41 PM</t>
  </si>
  <si>
    <t>Garbage is being set on fire all around in Gurugram but the administration is turning a deaf and dumb and forcing the common people to breathe polluted air It is very sad that the so called Millenium City has become a heap of garbage Who will listen to the common people who will take action against them Waste AGAIN set on fire at Sector 29 Truly a health crime Fire brigade sending a vehicle saying that the waste is piled up so high it doesnt extinguish completely They doused it last night too No breathable air even in summer</t>
  </si>
  <si>
    <t>https://www.bhaskar.com/local/haryana/kaithal/news/kaithal-till-now-94-places-stubble-has-been-burnt-133818982.html</t>
  </si>
  <si>
    <t>9:52:03 AM</t>
  </si>
  <si>
    <t>कैथल में अब तक 94 जगहों पर जली पराली: 1.50 लाख लगाया जुर्माना, एक पर भी नहीं FIR, छानबीन जारी</t>
  </si>
  <si>
    <t>Stubble burning has occurred at 94 locations in Kaithal so far 150 lakh fines imposed no FIRs filed investigation ongoing
Kaithal
Officials and police inspecting stubble burning in Kaithal
Cases of stubble burning are steadily increasing in Kaithal with a higher number this year compared to last year</t>
  </si>
  <si>
    <t>http://twitter.com/rahul_saini7/status/1857014136015585784</t>
  </si>
  <si>
    <t>4:24:06 PM</t>
  </si>
  <si>
    <t>http://twitter.com/SubhashMarothia/status/1862430838706549080</t>
  </si>
  <si>
    <t>3:08:08 PM</t>
  </si>
  <si>
    <t>https://gujarati.news18.com/photogallery/national-international/its-not-heaven-but-pollution-in-yamuna-river-in-delhi-poor-and-very-poor-aqi-in-city-area-tj-1980762.html</t>
  </si>
  <si>
    <t>11:28:38 AM</t>
  </si>
  <si>
    <t>દિલ્હીની સ્વર્ગ જેવી દેખાતી તસવીરો ખરેખર પ્રદૂષણ છે - its not heaven but pollution in yamuna river in delhi poor and very poor aqi in city area</t>
  </si>
  <si>
    <t>The truth behind the heavenlylooking pictures is scary what is the reason for the foamy foam floating in the Yamuna river in Delhi
Pictures of Delhi are going viral in which cottonlike foam is seen floating on the Yamuna river The reason behind these pictures which look like a natural miracle from a distance is pollution</t>
  </si>
  <si>
    <t>http://twitter.com/Dayanan39125986/status/1862823540459782567</t>
  </si>
  <si>
    <t>5:08:36 PM</t>
  </si>
  <si>
    <t>Due to the AAP governments failures Delhis air pollution has increased Now we must avoid their false promises and work with the Congress party to give Delhi a healthy and safe future</t>
  </si>
  <si>
    <t>https://hindi.news18.com/news/nation/weather-update-imd-dense-fog-alert-delhi-ncr-up-bihar-tamil-nadu-rain-aaj-ka-mausam-8863321.html</t>
  </si>
  <si>
    <t>6:11:48 AM</t>
  </si>
  <si>
    <t>Today Weather: दिल्लीवालों सावधान! घना कोहरे का योले अलर्ट, UP- बिहार में जलाना पड़ेगा अलाव, तमिलनाडु में भारी बारिश</t>
  </si>
  <si>
    <t>Dense fog is engulfing many parts of the country while Cyclone Phangal is lashing southern Indian states Meanwhile the India Meteorological Department IMD has warned of heavy to very heavy rainfall at isolated locations in coastal Tamil Nadu and Puducherry on November 28th These areas</t>
  </si>
  <si>
    <t>http://twitter.com/GDMulla/status/1778806760335397095</t>
  </si>
  <si>
    <t>8:55:54 PM</t>
  </si>
  <si>
    <t>Just look this Ernest Mawrie is polluting the air</t>
  </si>
  <si>
    <t>http://twitter.com/Satyaji38/status/1871780430795661411</t>
  </si>
  <si>
    <t>10:20:05 AM</t>
  </si>
  <si>
    <t>http://twitter.com/Mohit779624955/status/1848706661298356532</t>
  </si>
  <si>
    <t>6:13:10 PM</t>
  </si>
  <si>
    <t>http://twitter.com/Sah58423Sahu/status/1869049790086148326</t>
  </si>
  <si>
    <t>9:29:29 PM</t>
  </si>
  <si>
    <t>https://now7news.com/54907/</t>
  </si>
  <si>
    <t>प्रदूषण से हांफने लगा पाक, लाहौर समेत कई शहरों मे 17 तारीख तक स्कूल में छुट्टी</t>
  </si>
  <si>
    <t>Lahore
Pollution in many Pakistani cities has worsened to the point where breathing is difficult The Punjab government has ordered the closure of schools and colleges Museums and parks have also been closed The smog is so severe that visibility is extremely low</t>
  </si>
  <si>
    <t>http://twitter.com/Arund001/status/1905131326665273636</t>
  </si>
  <si>
    <t>11:04:38 AM</t>
  </si>
  <si>
    <t>http://twitter.com/NareshK50680/status/1852973504783913259</t>
  </si>
  <si>
    <t>12:48:04 PM</t>
  </si>
  <si>
    <t>http://twitter.com/srsharmaj/status/1856173308217024809</t>
  </si>
  <si>
    <t>8:42:57 AM</t>
  </si>
  <si>
    <t>Most of the pollution comes from factories and industries leading to the everincreasing toxicity of urban air On top of that the waste generated from homes and establishments the pollution from airborne exposure to heaps of faeces everywhere and finally the smoke emitted from vehicles which is detrimental to health due to the increase in tobacco consumption There is no doubt that firecrackers are harmful to the environment and health But by putting the entire blame on firecrackers and portraying them as villains attention is being diverted from the real culprits This also appeals to those who want to shirk their responsibility to improve the air quality If only firecrackers cause pollution then how did the air quality in Delhi NCR deteriorate before Diwali and why hasnt it improved even after eleven days</t>
  </si>
  <si>
    <t>https://zeenews.india.com/hindi/india/delhi-ncr-pollution-update-grape-stage-2-implemented-know-full-details-here/2482167</t>
  </si>
  <si>
    <t>6:19:10 PM</t>
  </si>
  <si>
    <t>Delhi NCR Pollution Update Grape Stage 2 implemented know full details here Pollution in Delhi NCR: सर्दियों की आहट के साथ ही प्रदूषण ने फिर डाला डेरा, दमघोंटू हुआ माहौल; GRAP का स्टेज-2 लागू</t>
  </si>
  <si>
    <t>Pollution in Delhi NCR With the arrival of winter pollution has once again set in making the atmosphere suffocating Stage 2 of GRAP implemented
Delhi NCR Pollution With the arrival of winter pollution in DelhiNCR has once again begun to suffocate people In the NCR</t>
  </si>
  <si>
    <t>http://twitter.com/officeofdileep9/status/1854890672928465266</t>
  </si>
  <si>
    <t>7:46:13 PM</t>
  </si>
  <si>
    <t>The Anand Vihar area is one of the most polluted areas The air quality here has consistently remained in the hazardous AQI category On Friday the national capitals AQI was 389 at 830 am while Anand Vihars AQI was 419 This indicates the severity of pollution in Anand Vihar</t>
  </si>
  <si>
    <t>https://www.livehindustan.com/uttar-pradesh/up-weather-night-temperature-comes-down-further-cold-will-increase-in-up-rain-alert-201731907579601.html</t>
  </si>
  <si>
    <t>11:05:27 AM</t>
  </si>
  <si>
    <t>UP Weather: रात का पारा और नीचे आया, यूपी में बढ़ेगी ठंड, बारिश का अलर्ट</t>
  </si>
  <si>
    <t>UP Weather Temperatures are steadily dropping in many districts of Uttar Pradesh including the capital Lucknow Nighttime temperatures dropped slightly further on Sunday increasing the chill Daytime temperatures have also dropped but not significantly Weak winds have affected business</t>
  </si>
  <si>
    <t>http://twitter.com/keshavdogra/status/1856750743849463980</t>
  </si>
  <si>
    <t>10:57:28 PM</t>
  </si>
  <si>
    <t>are one of the top hatmakers Air pollution is estimated to kill around 2 million people in India every year it is the fifthlargest killer in India According to the WHO India has the highest mortality rate from chronic respiratory diseases and asthma in the world Impact on children Poor air quality has caused irreversible lung damage to 22 million children in Delhi Furthermore research shows that pollution can weaken childrens immune systems and increase the risk of adultonset diseases like cancer epilepsy diabetes and even multiple sclerosis Children are more vulnerable to the negative effects of air pollution because they are growing and developing meaning they breathe air at a higher rate per kilogram of their body weight They also spend more time outdoors and are thus more exposed In Delhi poor air quality irreversibly damages the lungs of 22 million children or 50 percent of all children On November 25 2019 the Supreme Court of India in a statement on pollution in Delhi declared that Delhi has become worse than hell Supreme Court Justice Arun Mishra said it would be better to get explosives and kill everyone The effects on adults poor air quality causes reduced lung capacity headaches sore throats coughs fatigue lung cancer and early death The impact on politicians is nonexistent they are preoccupied with the upcoming elections All political parties are preoccupied with the upcoming elections and believe me if they were ever concerned about this issue it would be their first agenda But these are all frauds Everyone has just looted Delhi</t>
  </si>
  <si>
    <t>http://twitter.com/REKHARE86041229/status/1788446321860579468</t>
  </si>
  <si>
    <t>11:20:05 AM</t>
  </si>
  <si>
    <t>https://www.etvbharat.com/hi/!state/administration-is-continuously-tightening-its-grip-on-farmers-burning-stubble-in-delhi-ncr-delhi-news-dls24103103192</t>
  </si>
  <si>
    <t>3:51:31 PM</t>
  </si>
  <si>
    <t>दिल्ली-NCR में पराली जलाने वाले किसानों पर प्रशासन लगातार कस रहा शिकंजा</t>
  </si>
  <si>
    <t>New DelhiGhaziabad Stubble burning incidents are a frequent occurrence during the winter season This results in a haze in the air Pollution levels in DelhiNCR have been steadily rising for the past several days Given the severity of this situation farmers are being asked to</t>
  </si>
  <si>
    <t>http://twitter.com/pri1us/status/1884617760241557648</t>
  </si>
  <si>
    <t>8:31:03 PM</t>
  </si>
  <si>
    <t>http://twitter.com/shyam029/status/1794370819617141019</t>
  </si>
  <si>
    <t>7:41:55 PM</t>
  </si>
  <si>
    <t>http://twitter.com/PromilaI49079/status/1850738158088212885</t>
  </si>
  <si>
    <t>8:45:36 AM</t>
  </si>
  <si>
    <t>Good air fresh water or polluted air and toxic water for future generations the decision is yours Dera Sacha Sauda Saint Ram Rahim Ji</t>
  </si>
  <si>
    <t>http://twitter.com/Shan_Mohd4/status/1851859627950153968</t>
  </si>
  <si>
    <t>11:01:55 AM</t>
  </si>
  <si>
    <t>Delhi Air Pollution What did people leaving Delhi to save their health via</t>
  </si>
  <si>
    <t>https://www.aajkaal.in/gallery/story/Carbon_dioxide_leaves_high_pollution_in_atmosphere_</t>
  </si>
  <si>
    <t>5:07:13 AM</t>
  </si>
  <si>
    <t>Carbon dioxide leaves high pollution in atmosphere । Aajkaal.in</t>
  </si>
  <si>
    <t>1 8 It is natural that the level of pollution in the air will increase from the amount of smoke being produced in every country However this time the level of pollution is going to be excessive</t>
  </si>
  <si>
    <t>http://twitter.com/mauji_mast/status/1904895357667946534</t>
  </si>
  <si>
    <t>7:26:59 PM</t>
  </si>
  <si>
    <t>http://twitter.com/Dpsaini14/status/1859892814110474250</t>
  </si>
  <si>
    <t>3:02:56 PM</t>
  </si>
  <si>
    <t>http://twitter.com/avinashbn25/status/1804912523214492124</t>
  </si>
  <si>
    <t>9:50:53 PM</t>
  </si>
  <si>
    <t>Are Madam you cant do anything except playing drama You are practicing for your power and upcoming elections Now Saurabh will do anasan in Air pollution Sanjay Singh will do anasan The state has been turned into a circus for the release of Kejriwal When you give governance to clown you</t>
  </si>
  <si>
    <t>https://www.jagran.com/delhi/new-delhi-city-ncr-173-cities-in-country-failed-to-meet-national-standards-for-air-pollution-in-this-winter-and-delhi-remained-most-polluted-23896035.html</t>
  </si>
  <si>
    <t>9:12:00 AM</t>
  </si>
  <si>
    <t>चौंकाने वाली रिपोर्ट: सर्दी में सबसे प्रदूषित रही दिल्ली, राष्ट्रीय मानक पूरा करने में रहे विफल रहे 173 शहर - 173 cities in country failed to meet national standards for air pollution in this winter and Delhi remained most polluted</t>
  </si>
  <si>
    <t>Shocking report Delhi remains the most polluted city in winter 173 cities fail to meet national standards
Even during winter 173 cities across the country failed to meet national air pollution standards Delhi remained the most polluted city with average PM 25 levels</t>
  </si>
  <si>
    <t>http://twitter.com/BikashYada21771/status/1864715456814129542</t>
  </si>
  <si>
    <t>10:26:24 PM</t>
  </si>
  <si>
    <t>https://www.inkhabar.com/national/stop-the-duplicity-baba-bageshwar-erected-the-cot-of-the-one-who-gave-useless-knowledge-on-hindu-festivals/</t>
  </si>
  <si>
    <t>2:39:49 PM</t>
  </si>
  <si>
    <t>दोगलपन बंद कर दो! हिंदु त्योहारों पर फालतू का ज्ञान देने वाले की बाबा बागेश्वर ने खटिया खड़ी कर दी</t>
  </si>
  <si>
    <t>New Delhi Baba Bageshwar has become furious over the ban on firecrackers imposed in several states on the occasion of Diwali Dhirendra Shastri the head priest of Bageshwar Dham has expressed his displeasure over the ban on firecrackers He called this attitude towards Hindu festivals unethical</t>
  </si>
  <si>
    <t>http://twitter.com/mohsin_harry/status/1851694775575154935</t>
  </si>
  <si>
    <t>12:06:51 AM</t>
  </si>
  <si>
    <t>The condition of Delhi air is so worst I live in Shaheen Bagh Okhla the situation here is very bad there is extreme filth and the air here is very polluted there is a lot of difficulty in breathing</t>
  </si>
  <si>
    <t>https://www.dnaindia.com/hindi/india/news-delhi-pollution-bad-air-quality-aqi-reaches-441-intense-situation-people-should-use-mask-4139517</t>
  </si>
  <si>
    <t>8:16:57 AM</t>
  </si>
  <si>
    <t>Delhi Pollution: दिल्ली की हवा में दोगुनी तेजी से घुल रहा जहर, 441 पर पहुंचा AQI, सांसो पर बरकरार है संकट</t>
  </si>
  <si>
    <t>Pollution in DelhiNCR rises rapidly as winter approaches For almost two months Delhis AQI has remained at a very poor level Today residents of the capital once again woke up to a foggy morning Due to the rising pollution Delhis air is making people feel suffocated</t>
  </si>
  <si>
    <t>https://tv9bangla.com/kolkata/air-quality-reaches-to-180-on-diwali-kolkata-gives-tough-competition-to-delhi-on-air-pollution-1131612.html</t>
  </si>
  <si>
    <t>7:36:48 AM</t>
  </si>
  <si>
    <t>Air Pollution: রাতভর শব্দ দানবের দাপাদাপি! দূষণে কে কাকে পিছনে ফেলবে, জোর টক্কর দিল্লি বনাম বাংলার</t>
  </si>
  <si>
    <t>Air Pollution Noise monster rages all night long Who will leave behind whom in pollution a fierce battle between Delhi and Bengal
Diwali Pollution The noise monsters rampage started in the evening and as the night progressed its intensity increased Every year after Diwali the air in the capital Delhi becomes poisonous</t>
  </si>
  <si>
    <t>https://www.bhaskar.com/local/uttar-pradesh/muzaffarnagar/news/muzaffarnagars-air-has-become-poisonous-134699032.html</t>
  </si>
  <si>
    <t>8:55:42 AM</t>
  </si>
  <si>
    <t>Muzaffarnagar's air has become poisonous | जहरीली हुई मुज़फ्फरनगर की हवा: 24 घंटे में AQI 34 अंक बढ़कर 257 पहुंचा, पेपर मिलों में प्लास्टिक जलाना बना वजह - Muzaffarnagar News</t>
  </si>
  <si>
    <t>Muzaffarnagars air becomes toxic AQI rises 34 points to 257 in 24 hours blamed on burning of plastic in paper mills
Varun Sharma Muzaffarnagar
Muzaffarnagar The districts air became extremely toxic on Monday morning with the air quality index reaching dangerous levels</t>
  </si>
  <si>
    <t>https://hindi.newsmobile.in/%e0%a4%a8%e0%a5%8d%e0%a4%af%e0%a5%82%e0%a4%9c%e0%a4%bc%e0%a4%ae%e0%a5%8b%e0%a4%ac%e0%a4%be%e0%a4%87%e0%a4%b2-%e0%a4%b8%e0%a5%81%e0%a4%b0%e0%a5%8d%e0%a4%96%e0%a4%bf%e0%a4%af%e0%a4%be%e0%a4%82-607/</t>
  </si>
  <si>
    <t>12:11:35 PM</t>
  </si>
  <si>
    <t>न्यूज़मोबाइल सुर्खियां</t>
  </si>
  <si>
    <t>Delhi Pollution makes breathing difficult AQI crosses 400
People in the national capital Delhi are suffering from pollution these days Air quality remains in the very poor category On Tuesday morning the Central Pollution Control Board</t>
  </si>
  <si>
    <t>http://twitter.com/UserIsDrunked/status/1845356005606973708</t>
  </si>
  <si>
    <t>Marwao mere se gaankoi pollution aur population bhi nahi hoga Air pollution in Diwali Water pollution in Holi Noise pollution in Ganpati and Navratri</t>
  </si>
  <si>
    <t>http://twitter.com/Chaudhary367/status/1774803738718597468</t>
  </si>
  <si>
    <t>7:49:20 PM</t>
  </si>
  <si>
    <t>http://twitter.com/theskyking_/status/1782723104625865141</t>
  </si>
  <si>
    <t>4:18:04 PM</t>
  </si>
  <si>
    <t>Itna bhi subtle sarcasm nahi karna tha THE GENOCIDE OF INDIAN DEMOCRACY How the BJP is Destroying Indian Democracy By Contesting a Third Term Police sirens pierce the polluted air of Delhi amidst rickety brown streets of shanty and struggle Arvind Kejriwal a scion of Indias anticorruption movement and Chief</t>
  </si>
  <si>
    <t>http://twitter.com/RautelaVinay/status/1888238337917686140</t>
  </si>
  <si>
    <t>8:17:56 PM</t>
  </si>
  <si>
    <t>http://twitter.com/GPanchkarn/status/1849122296734113874</t>
  </si>
  <si>
    <t>9:44:45 PM</t>
  </si>
  <si>
    <t>The people of any state dont want Rohingya and Bangladeshi settlements foamfilled polluted water toxic air and a young generation becoming addicted to freebies Thats why the public forfeits the bail of those providing such facilities everywhere</t>
  </si>
  <si>
    <t>https://haryana.punjabkesari.in/haryana/news/schools-will-open-in-haryana-from-today-education-department-issued-order-2066999</t>
  </si>
  <si>
    <t>7:40:28 AM</t>
  </si>
  <si>
    <t>School Reopen : हरियाणा में आज से खुलेंगे स्कूल, शिक्षा विभाग ने जारी किया आदेश</t>
  </si>
  <si>
    <t>Like DelhiNCR schools in Haryana for classes 1 through 12 were closed due to dangerous levels of air pollution Schools will resume classes here as well from today The Haryana Education Department issued an order for this Furthermore all Deputy Commissioners</t>
  </si>
  <si>
    <t>http://twitter.com/UP51_/status/1856686686199026173</t>
  </si>
  <si>
    <t>https://www.hindi.nyoooz.com/news/meerut/%E0%A4%AE%E0%A5%87%E0%A4%B0%E0%A4%A0-%E0%A4%AE%E0%A5%87%E0%A4%82-%E0%A4%AC%E0%A4%A8%E0%A4%A8%E0%A5%87-%E0%A4%9C%E0%A4%BE-%E0%A4%B0%E0%A4%B9%E0%A5%80-%E0%A4%B9%E0%A5%88-%E0%A4%86%E0%A4%B2%E0%A5%82-%E0%A4%AA%E0%A4%BE%E0%A4%89%E0%A4%A1%E0%A4%B0-%E0%A4%95%E0%A5%80-%E0%A4%AB%E0%A5%88%E0%A4%95%E0%A5%8D%E0%A4%9F%E0%A5%8D%E0%A4%B0%E0%A5%80-%E0%A4%AF%E0%A5%8B%E0%A4%97%E0%A5%80-%E0%A4%B8%E0%A4%B0%E0%A4%95%E0%A4%BE%E0%A4%B0-%E0%A4%A8%E0%A5%87-%E0%A4%A6%E0%A5%87-%E0%A4%A6%E0%A5%80-%E0%A4%B9%E0%A4%B0%E0%A5%80-%E0%A4%9D%E0%A4%82%E0%A4%A1%E0%A5%80--%E0%A4%AF%E0%A5%81%E0%A4%B5%E0%A4%BE%E0%A4%93%E0%A4%82-%E0%A4%95%E0%A5%8B-%E0%A4%AE%E0%A4%BF%E0%A4%B2%E0%A5%87%E0%A4%97%E0%A4%BE-%E0%A4%B0%E0%A5%8B%E0%A4%9C%E0%A4%97%E0%A4%BE%E0%A4%B0_1789937/</t>
  </si>
  <si>
    <t>7:35:00 PM</t>
  </si>
  <si>
    <t>मेरठ में बनने जा रही है आलू पाउडर की फैक्ट्री, योगी सरकार ने दे दी हरी झंडी- युवाओं को मिलेगा रोजगार | Meerut | NYOOOZ HINDI</t>
  </si>
  <si>
    <t>A potato powder factory is going to be built in Meerut the Yogi government has given the green light youth will get employment
Sunday November 17 2024
Delhi recorded an AQI of 478 on Sunday
In Meerut the AQI in Jaibhim Nagar and Pallavpuram ranged between 320 and 370</t>
  </si>
  <si>
    <t>http://twitter.com/Himansh69042267/status/1848295656433086628</t>
  </si>
  <si>
    <t>2:59:58 PM</t>
  </si>
  <si>
    <t>BJP has become a mania of lazy AAP people These useless people are not doing anything for 10 years and are just crying and complaining AAP leader Satyendar Jain says he was arrested because he was going to clean Yamuna ATISHI BJP is the real cause behind both air and water pollution in the city Uttar Pradesh buses are behind poor air quality in Delhi A discussion is needed with the Yogi Adityanath UP government</t>
  </si>
  <si>
    <t>https://hindi.business-standard.com/cricket/gt-vs-lsg-2024-ipl-2024-lsgs-challenge-will-be-in-front-of-gujarat-titans-on-sunday-know-head-to-head-record-and-possible-playing-xi-id-348896</t>
  </si>
  <si>
    <t>6:25:33 PM</t>
  </si>
  <si>
    <t>GT vs LSG 2024, IPL 2024: रविवार को गुजरात टाइटंस के सामने होगी LSG की चुनौती, जानें हेड-टू-हेड रिकॉर्ड और संभावित प्लेइंग XI</t>
  </si>
  <si>
    <t>GT vs LSG 2024 IPL 2024 Lucknow Super Giants LSG and Gujarat Titans GT will clash at the Bharat Ratna Shri Atal Bihari Vajpayee Ekana Cricket Stadium also known as the Ekana Cricket Stadium in Lucknow on April 7 This is the second match of the day Sunday</t>
  </si>
  <si>
    <t>http://twitter.com/SonikshaBishnoi/status/1862508930565333488</t>
  </si>
  <si>
    <t>8:18:27 PM</t>
  </si>
  <si>
    <t>https://www.mumbailive.com/mr/environment/goregaon-residents-demanding-stern-action-against-rise-in-air-pollution-87127</t>
  </si>
  <si>
    <t>3:30:58 PM</t>
  </si>
  <si>
    <t>Goregaon residents demanding stern action against rise in air pollution | वायू प्रदूषणाविरोधात कठोर पावले उचलण्याची मागणी</t>
  </si>
  <si>
    <t>The Brihanmumbai Municipal Corporation BMC is making efforts to reduce air pollution in Mumbai Despite this residents of Goregaon goregaon have expressed concerns about the air quality in their area and the surrounding region
They have raised the issue</t>
  </si>
  <si>
    <t>https://navbharattimes.indiatimes.com/state/uttar-pradesh/noida/noida-schools-to-reopen-in-hybrid-mode-from-november-27-option-of-online-offline-classes/articleshow/115730644.cms</t>
  </si>
  <si>
    <t>9:40:06 PM</t>
  </si>
  <si>
    <t>नोएडा में हाइब्रिड मोड में चलेंगे स्कूल, ऑनलाइन या ऑफलाइन क्लास का विकल्प चुन सकेंगे छात्र</t>
  </si>
  <si>
    <t>Manish Singh Noida The air quality in Gautam Buddha Nagar district adjacent to the national capital Delhi is currently in the poor category Due to this the District Magistrate DM ordered all schools in Noida and Greater Noida to close until November 26th Due to the poor air quality in the district</t>
  </si>
  <si>
    <t>http://twitter.com/vidhaathanews/status/1808764934278279270</t>
  </si>
  <si>
    <t>Air Pollution Air pollution in Clean India cities 33 thousand people die every year</t>
  </si>
  <si>
    <t>http://twitter.com/MOHDSHABEEL1/status/1858768250194325722</t>
  </si>
  <si>
    <t>12:34:19 PM</t>
  </si>
  <si>
    <t>https://www.haribhoomi.com/technology/news/amazon-offer-air-cooler-with-25-l-tank-available-less-than-rs-5000-people-rush-buy-it-24509</t>
  </si>
  <si>
    <t>5:05:15 PM</t>
  </si>
  <si>
    <t>अमेजन का तगड़ा ऑफर! 5000 रुपए से भी कम में मिल रहा 25 L टैंक वाला एयर कूलर, खरीदने टूट पड़े लोग</t>
  </si>
  <si>
    <t>Amazon offer Summer is at its peak Living without an air conditioner or cooler is difficult So today weve brought you a great budgetfriendly cooler This cooler is called the Candes CoolWave 25 L Personal Portable Air Cooler This cooler is available on Amazon for a hefty price of 38</t>
  </si>
  <si>
    <t>http://twitter.com/ChetramD8286/status/1807303001675051016</t>
  </si>
  <si>
    <t>12:09:48 PM</t>
  </si>
  <si>
    <t>http://twitter.com/Kavita03348721/status/1854218215053803914</t>
  </si>
  <si>
    <t>11:14:06 PM</t>
  </si>
  <si>
    <t>http://twitter.com/Rabindr25868671/status/1794584281400107499</t>
  </si>
  <si>
    <t>9:50:09 AM</t>
  </si>
  <si>
    <t>https://indianews.in/indianews/aqi-231-5-cities-of-up-have-the-worst-air-quality-ghaziabad-is-second-and-hapur-is-third/</t>
  </si>
  <si>
    <t>6:32:08 PM</t>
  </si>
  <si>
    <t>AQI 231: यूपी के 5 शहरों की हवा सबसे अधिक खराब, गाजियाबाद दूसरे और हापुड़ तीसरे नंबर पर</t>
  </si>
  <si>
    <t>India News UP India News AQI 231 Stubble burning in Punjab and Haryana is severely polluting the air in the NCR On Sunday the citys AQI level rose to 231 Meerut ranked as the fifth most polluted city in a survey of 241 cities nationwide</t>
  </si>
  <si>
    <t>http://twitter.com/KaushalAma31569/status/1852285247536132365</t>
  </si>
  <si>
    <t>3:13:11 PM</t>
  </si>
  <si>
    <t>This is what is happening this is not air pollution this is fog this is how it is made</t>
  </si>
  <si>
    <t>http://twitter.com/Sanjeev53149815/status/1894619504459882716</t>
  </si>
  <si>
    <t>10:54:24 AM</t>
  </si>
  <si>
    <t>Construction of streets in Kaushalpuri Colony near Sabhapur village is being done by the department has dumped construction material like gravel badarpur and bricks on the main road many days ago and has not started the construction work the road is getting blocked due to construction material lying in the open on the main road it is spreading pollution by flying in the air and due to this bikers are falling and getting injured I have also informed SE EE AE of the department by sending the video on WhatsApp and have also talked to AE Kuldeep ji on the phone the officials are requested to take cognizance soon You are requested to take appropriate legal action against the contractor for blocking the road without government permission</t>
  </si>
  <si>
    <t>https://www.jantaserishta.com/local/tamil-nadu/ngo-raises-issue-of-toxic-air-in-kelambakkam-with-pollution-control-board-3522669</t>
  </si>
  <si>
    <t>11:55:12 PM</t>
  </si>
  <si>
    <t>NGO ने प्रदूषण नियंत्रण बोर्ड के समक्ष केलाम्बक्कम में जहरीली हवा का मुद्दा उठाया</t>
  </si>
  <si>
    <t>CHENNAI Chennai Tamil Nadubased nongovernmental organisations NGOs have raised the issue of air pollution in Kelambakkam in Chengalpattu district as several residents complained of health problems due to textile factories operating in the area that use cancercausing chemicals</t>
  </si>
  <si>
    <t>https://avadhnama.com/pollution-in-delhi-aqi-293/</t>
  </si>
  <si>
    <t>12:53:10 PM</t>
  </si>
  <si>
    <t>राजधानी में आबोहवा हुई बेहद खराब, एक्यूआई 293 हुआ दर्ज</t>
  </si>
  <si>
    <t>Pollution levels in Delhi are continuously rising Residents of the capital faced a haze of pollution on Friday morning The average air quality index AQI in the capital on Friday was recorded at 293 falling in the poor category The Central Pollution Control Board CPCB</t>
  </si>
  <si>
    <t>https://www.jantaserishta.com/local/jharkhand/ranchi-weather-and-todays-aqi-3684364</t>
  </si>
  <si>
    <t>11:35:00 AM</t>
  </si>
  <si>
    <t>Ranchi Ranchi The temperature in Ranchi today December 6 2024 is 1782 degrees Celsius The forecast for the day shows minimum and maximum temperatures of 1106 degrees Celsius and 2414 degrees Celsius respectively The relative humidity is 51 and the wind speed is 51 kmh The sun</t>
  </si>
  <si>
    <t>https://www.emsindia.com/news/show/2629512/state</t>
  </si>
  <si>
    <t>10:28:16 AM</t>
  </si>
  <si>
    <t>(नई दिल्ली) मौसम विभाग ने दी राहत भरी खबर अभी नहीं रहेगा गर्मी का दौर</t>
  </si>
  <si>
    <t>16Apr2024
New Delhi EMS The impact of a western disturbance will bring relief from the heat in the capital The maximum temperature is unlikely to exceed 35 degrees Celsius this entire week According to the Meteorological Department another western disturbance will soon affect the Himalayan regions</t>
  </si>
  <si>
    <t>http://twitter.com/Ravindragauhani/status/1863944336540668224</t>
  </si>
  <si>
    <t>7:22:14 PM</t>
  </si>
  <si>
    <t>https://www.htsyndication.com/hindustan-delhi/article/%E0%A4%B2%E0%A4%96%E0%A4%A8%E0%A4%8A-24-november-2024-%E0%A4%95%E0%A4%BE-%E0%A4%B5%E0%A5%87%E0%A4%A6%E0%A4%B0-%E0%A4%94%E0%A4%B0-aqi:-%E0%A4%A8%E0%A5%8D%E0%A4%AF%E0%A5%82%E0%A4%A8%E0%A4%A4%E0%A4%AE-%E0%A4%A4%E0%A4%BE%E0%A4%AA%E0%A4%AE%E0%A4%BE%E0%A4%A8-16.46degc,-%E0%A4%9C%E0%A4%BE%E0%A4%A8%E0%A5%87%E0%A4%82-%E0%A4%95%E0%A5%88%E0%A4%B8%E0%A4%BE-%E0%A4%B0%E0%A4%B9%E0%A5%87%E0%A4%97%E0%A4%BE-%E0%A4%B6%E0%A4%B9%E0%A4%B0-%E0%A4%AE%E0%A5%87%E0%A4%82-%E0%A4%86%E0%A4%9C-%E0%A4%95%E0%A4%BE-%E0%A4%AE%E0%A5%8C%E0%A4%B8%E0%A4%AE/86233395</t>
  </si>
  <si>
    <t>8:08:13 AM</t>
  </si>
  <si>
    <t>लखनऊ 24 November 2024 का वेदर और AQI: न्यूनतम तापमान 16.46degC, जानें कैसा रहेगा शहर में आज का मौसम</t>
  </si>
  <si>
    <t>Lucknow Weather and AQI for November 24 2024 Minimum temperature 1646C find out what the weather will be like in the city today
New Delhi November 24 Weather in Lucknow for November 24 2024 The minimum temperature in Lucknow today was recorded at 1646C The Meteorological Department IMD</t>
  </si>
  <si>
    <t>http://twitter.com/PremCha27958185/status/1893268619707965460</t>
  </si>
  <si>
    <t>5:26:28 PM</t>
  </si>
  <si>
    <t>https://navyugsandesh.com/ac-will-stay-cool-in-summer-just-keep-these-tips-in-mind/</t>
  </si>
  <si>
    <t>9:59:41 PM</t>
  </si>
  <si>
    <t>गर्मियों में एसी रहेगा कूल, बस ध्यान रखें ये टिप्स</t>
  </si>
  <si>
    <t>Halfway through February summer has arrived Its expected that temperatures will rise rapidly and the heat will become intense in March As a result people are preparing to turn on their ACs again ACs are used more frequently during the summer season</t>
  </si>
  <si>
    <t>http://twitter.com/Ravsafanhu/status/1890261390801400175</t>
  </si>
  <si>
    <t>10:16:49 AM</t>
  </si>
  <si>
    <t>https://www.jagran.com/top-deals/kitchen-and-dining/air-purifier-air-purifier-for-car-with-advanced-filtration-to-combat-pollution-23835523.html</t>
  </si>
  <si>
    <t>4:21:00 PM</t>
  </si>
  <si>
    <t>इन Air Purifier के साथ कार में मिलेगी जहरीली हवा से मुक्ति! सफर में नहीं होगी घुटन और हेल्थ के लिए है परफेक्ट - Air Purifier For Car With Advanced Filtration To Combat Pollution</t>
  </si>
  <si>
    <t>Get rid of toxic car air with these air purifiers Theyll keep you suffocated during your commute and are perfect for your health
What are car air purifiers and why are they important Heres a complete guide to help you avoid toxic air Advanced filtration</t>
  </si>
  <si>
    <t>https://navbharattimes.indiatimes.com/apna-bazaar/top-deals/best-air-purifier-for-home-hepa-filter-air-cleaner-to-buy-in-amazon-sale-top-deals/articleshow/115211354.cms</t>
  </si>
  <si>
    <t>2:49:49 PM</t>
  </si>
  <si>
    <t>Air Purifier,हवा हवाई बातें नहीं, 10 मिनट के अंदर घर की हवा क्लीन कर देंगे ये Home Air Purifier, एयर क्वालिटी का हाल भी बताएंगे | best air purifier for home hepa filter air cleaner to buy in amazon sale top deals</t>
  </si>
  <si>
    <t>The beauty of home air purifiers is that they improve air quality and absorb toxic elements from the air increasing the amount of oxygen They also eliminate viruses and bacteria in the home and eliminate odors</t>
  </si>
  <si>
    <t>http://twitter.com/Miss1PriyaSingh/status/1871947082887741915</t>
  </si>
  <si>
    <t>9:22:18 PM</t>
  </si>
  <si>
    <t>http://twitter.com/sanjai2july/status/1859168107928887774</t>
  </si>
  <si>
    <t>3:03:13 PM</t>
  </si>
  <si>
    <t>tell me one thing if two people are standing next to you and smoking then you will go somewhere else to avoid them but if your legs are tied and you cannot go anywhere then what option do you have other than smoking Ultimately you will bargain with them and if they dont agree then make a policy now What have they been doing for last 1 yr And a yr before that And before that Year after year the situation is same Air pollution water pollution in Yamuna but you cant expect one logical answer</t>
  </si>
  <si>
    <t>http://twitter.com/Adnankh69169087/status/1864587893420781727</t>
  </si>
  <si>
    <t>1:59:30 PM</t>
  </si>
  <si>
    <t>What did Kejriwal and the Delhi government give you and your children Dirty water broken roads and polluted air __</t>
  </si>
  <si>
    <t>http://twitter.com/umeshsash/status/1888235520708465047</t>
  </si>
  <si>
    <t>8:06:44 PM</t>
  </si>
  <si>
    <t>http://twitter.com/Jayantihindu/status/1860361459001155957</t>
  </si>
  <si>
    <t>10:05:10 PM</t>
  </si>
  <si>
    <t>https://hindi.business-standard.com/international/flight-turbulence-strong-gusts-of-wind-are-increasing-in-air-travel-is-it-no-longer-safe-to-travel-in-flight-know-everything-id-353328</t>
  </si>
  <si>
    <t>4:51:27 PM</t>
  </si>
  <si>
    <t>Flight Turbulence: हवाई यात्रा में बढ़ रहे तेज हवा के झोंके, क्या फ्लाइट में यात्रा करना अब सुरक्षित नहीं रहा? जानें हर बात</t>
  </si>
  <si>
    <t>At least 12 passengers were injured on a Cater Airways flight from Doha to Ireland on Sunday May 26 after strong winds struck the aircraft This incident follows a similar incident involving a Singapore Airlines flight from London to Singapore just days earlier
That flight was hit by strong winds</t>
  </si>
  <si>
    <t>https://indianews.in/delhi/delhi-pollution-news-relief-on-pollution-in-delhi-change-in-grap-3-rules/</t>
  </si>
  <si>
    <t>12:02:59 PM</t>
  </si>
  <si>
    <t>Delhi Pollution News: दिल्ली में प्रदूषण पर राहत, GRAP-3 के नियमों में बदलाव</t>
  </si>
  <si>
    <t>India News Delhi Pollution News Stricter regulations are implemented every year due to rising pollution in Delhi but this time some relief has been granted The Commission for Air Quality Management CAQM has amended the regulations under GRAP3 Graded Response Action Plan</t>
  </si>
  <si>
    <t>https://www.naidunia.com/web-stories/4-drinks-to-cleanse-lungs-103912</t>
  </si>
  <si>
    <t>7:01:49 AM</t>
  </si>
  <si>
    <t>फेफड़ों की सफाई के लिए पिएं 4 ड्रिंक्स</t>
  </si>
  <si>
    <t>Drink 4 drinks to cleanse your lungs
August 16 2024 700 AM
The lungs are considered a vital organ of the human body Poor eating habits and polluted air can cause dirt to accumulate in the lungs leading to illness
Dirt in the lungs
These days lungrelated issues</t>
  </si>
  <si>
    <t>http://twitter.com/proudsanatani93/status/1888205286688829803</t>
  </si>
  <si>
    <t>6:06:36 PM</t>
  </si>
  <si>
    <t>http://twitter.com/arsrabhishek/status/1858531952128573747</t>
  </si>
  <si>
    <t>8:55:21 PM</t>
  </si>
  <si>
    <t>Pollution hits Delhi air quality is very bad breathing becomes difficult due to rising pollution Average AQI recorded at 481 in the capital today Many flights delayed by up to 1 hour Watch s report</t>
  </si>
  <si>
    <t>http://twitter.com/nandiniidnani69/status/1824373778018865585</t>
  </si>
  <si>
    <t>2:42:58 PM</t>
  </si>
  <si>
    <t>http://twitter.com/Avinashsinghmau/status/1862811812841865699</t>
  </si>
  <si>
    <t>4:22:00 PM</t>
  </si>
  <si>
    <t>http://twitter.com/tat_tvam_ase/status/1885176022653395347</t>
  </si>
  <si>
    <t>9:29:23 AM</t>
  </si>
  <si>
    <t>Everyone here is full and the people their mother who gives birth to such leaders again and again keeps on eating air pollution and water crisis</t>
  </si>
  <si>
    <t>http://twitter.com/kailashmoh44274/status/1864167202855047372</t>
  </si>
  <si>
    <t>10:07:50 AM</t>
  </si>
  <si>
    <t>http://twitter.com/Aatmament/status/1856217025011425438</t>
  </si>
  <si>
    <t>11:36:40 AM</t>
  </si>
  <si>
    <t>Punjab AQI crossed 1000 in Lahore Pakistan this morning The United Nations said that this poses a threat to the health of 11 million children in Punjab province Lahore Air Pollution</t>
  </si>
  <si>
    <t>http://twitter.com/BharataNay26789/status/1858556051018117201</t>
  </si>
  <si>
    <t>10:31:07 PM</t>
  </si>
  <si>
    <t>http://twitter.com/amrizzy11/status/1855100073677308294</t>
  </si>
  <si>
    <t>9:38:18 AM</t>
  </si>
  <si>
    <t>https://www.jagran.com/delhi/new-delhi-city-ncr-delhi-air-pollution-has-now-become-a-canker-people-are-forced-to-breathe-dangerous-air-23709081.html</t>
  </si>
  <si>
    <t>8:38:00 PM</t>
  </si>
  <si>
    <t>दिल्ली का वायु प्रदूषण अब बन गया नासूर, लोग खतरनाक हवा में सांस लेने को मजबूर; पढ़ें क्या कहते हैं एक्सपर्ट - Delhi air pollution has now become a canker people are forced to breathe dangerous air</t>
  </si>
  <si>
    <t>Delhis air pollution has become a serious issue forcing people to breathe dangerous air read what experts say
According to the State of India report released by the Centre for Science and Environment CSE Delhi has the highest number of monitoring stations 48 Of these 38</t>
  </si>
  <si>
    <t>https://www.patrika.com/world-news/saudi-arabias-ambitious-plan-to-plant-10-billion-trees-to-combat-climate-change-19453698</t>
  </si>
  <si>
    <t>1:10:06 PM</t>
  </si>
  <si>
    <t>क्या 10 बिलियन पेड़ लगाने से हरा-भरा हो जाएगा सऊदी अरब का रेगिस्तान ? आख़िर क्या है चिकन खाद ?</t>
  </si>
  <si>
    <t>Will planting 10 billion trees turn Saudi Arabias desert green What exactly is chicken manure
Chicken manure Saudi Arabia plans to plant 10 billion trees in its desert regions to combat climate change
Saudi Arabias environmental</t>
  </si>
  <si>
    <t>https://www.patrika.com/korba-news/officials-monitoring-pollution-korba-aqi-crossed-19449639</t>
  </si>
  <si>
    <t>3:04:52 PM</t>
  </si>
  <si>
    <t>अफसर नहीं कर रहे प्रदूषण की निगरानी, कोरबा AQI 500 के पार पहुंचा, सांस लेने में तकलीफ</t>
  </si>
  <si>
    <t>Officials are not monitoring pollution Korbas AQI exceeds 500 causing breathing difficulties
Korba News Pollution levels are increasing day by day in Korba the states energy capital On Saturday the PM 10 level in Korba reached 500</t>
  </si>
  <si>
    <t>http://twitter.com/Kalki_108/status/1888227204871414269</t>
  </si>
  <si>
    <t>7:33:41 PM</t>
  </si>
  <si>
    <t>http://twitter.com/SanjayBiswasTMC/status/1902630777038545355</t>
  </si>
  <si>
    <t>1:28:21 PM</t>
  </si>
  <si>
    <t>BJPs anticonstitutional politics sparks outrage in the assembly Theyre polluting the secular atmosphere with extreme religious polarization and communal politics Trinamool leaders Arup Biswas Nirmal Ghosh strongly condemn BJPs actions Is the lease of Hindutva with the BJP asks Chandrima Bhattacharya emphasizing public reps serve all not just one community BJPs constitutional violations religious polarization wont be tolerated</t>
  </si>
  <si>
    <t>http://twitter.com/prosperous_rdg/status/1888209793053081998</t>
  </si>
  <si>
    <t>6:24:30 PM</t>
  </si>
  <si>
    <t>http://twitter.com/ranjeet56045305/status/1888436557893583114</t>
  </si>
  <si>
    <t>9:25:35 AM</t>
  </si>
  <si>
    <t>https://www.amarujala.com/himachal-pradesh/to-deal-with-water-crisis-himachal-government-will-audit-the-water-sources-steps-will-be-taken-to-stop-leakage-2025-02-23</t>
  </si>
  <si>
    <t>10:36:48 AM</t>
  </si>
  <si>
    <t>To Deal With Water Crisis Himachal Government Will Audit The Water Sources Steps Will Be Taken To Stop Leakage | Himachal News:जलसंकट से निपटने के लिए पानी के स्रोतों का ऑडिट करेगी सरकार, लीकेज रोकने को उठाए जाएंगे कदम</t>
  </si>
  <si>
    <t>Himachal News To address the water crisis the government will audit water sources and take steps to prevent leakage
Suresh Shandilya Amar Ujala Network Shimla Updated Sun 23 Feb 2025 1134 AM IST
To address the water crisis in Himachal Pradesh the government will audit water sources</t>
  </si>
  <si>
    <t>http://twitter.com/jattbrand04/status/1836428424975651089</t>
  </si>
  <si>
    <t>9:03:50 PM</t>
  </si>
  <si>
    <t>Jodi jami re yogis maang na thoko Then why blame the youth and children for the tabars Children will become youth and get away with it but what will you say about the elders Then they say that the society has gone bad the wind is blowing bad bad times have come this that this like that if but</t>
  </si>
  <si>
    <t>http://twitter.com/Parveen51842273/status/1851867526210158701</t>
  </si>
  <si>
    <t>11:33:18 AM</t>
  </si>
  <si>
    <t>http://twitter.com/Ghaziabad365/status/1841115961358791011</t>
  </si>
  <si>
    <t>7:30:26 PM</t>
  </si>
  <si>
    <t>Delhi Air Pollution Winter Action Plan Against Pollution Amar Ujala Hindi News Live Detailed information</t>
  </si>
  <si>
    <t>http://twitter.com/sansad_tv/status/1849446999650635979</t>
  </si>
  <si>
    <t>7:15:00 PM</t>
  </si>
  <si>
    <t>Tall buildings good roads modern transport systemsthese are essential in cities but why are biodiversity parks necessary How is locating in cities affecting air and water quality</t>
  </si>
  <si>
    <t>https://www.theindiadaily.com/india/delhi-weather-update-sky-is-clear-temperature-recorded-10-7-degree-celsius-news-65898</t>
  </si>
  <si>
    <t>12:00:30 PM</t>
  </si>
  <si>
    <t>Delhi Weather Update: आसमान साफ, तापमान 10.7 डिग्री सेल्सियस दर्ज</t>
  </si>
  <si>
    <t>Delhi Weather Update Clear skies temperature recorded at 107 degrees Celsius
Delhi woke up to a sunny Friday morning with clear skies and the minimum temperature was recorded at 107 degrees Celsius 05 degrees Celsius below normal for this season The India Meteorological Department</t>
  </si>
  <si>
    <t>http://twitter.com/und2/status/1888627332501626914</t>
  </si>
  <si>
    <t>10:03:39 PM</t>
  </si>
  <si>
    <t>http://twitter.com/yadava_pra2668/status/1868577012803326410</t>
  </si>
  <si>
    <t>2:10:50 PM</t>
  </si>
  <si>
    <t>https://hindi.newslaundry.com/2024/12/24/round-table-discussion-on-air-pollution-in-fight-to-breathe-campaign</t>
  </si>
  <si>
    <t>6:01:00 PM</t>
  </si>
  <si>
    <t>राउंड टेबल: सिर्फ फेफड़ा नहीं, पूरे शरीर को खा रहा है वायु प्रदूषण</t>
  </si>
  <si>
    <t>The effects of air pollution arent just suffocating or damaging lungs but also causing problems like heart attacks brain strokes and miscarriages Furthermore childrens physical and mental development is being retarded This isnt just the capital Delhi</t>
  </si>
  <si>
    <t>https://www.amarujala.com/columns/blog/the-importance-of-new-year-2025-know-2024-events-impact-on-people-2024-12-30</t>
  </si>
  <si>
    <t>10:16:45 AM</t>
  </si>
  <si>
    <t>The Importance Of New Year 2025 Know 2024 Events Impact On People | Happy New Year 2025:नए साल का आगाज करती नई आशाएं</t>
  </si>
  <si>
    <t>Happy New Year 2025 The year 2025 brimming with hope will soon usher in the universe People have likely already formulated new resolutions for the coming year Some may even have begun preparing to implement them In the past</t>
  </si>
  <si>
    <t>http://twitter.com/Shoaibtai007/status/1819423125957751223</t>
  </si>
  <si>
    <t>10:50:51 PM</t>
  </si>
  <si>
    <t>Amid tensions in the Middle East following the assassination of a Hamas leader Air India on Friday canceled all flights to Tel Aviv Israel The airline cited the deteriorating situation in the Middle East as the reason for its move</t>
  </si>
  <si>
    <t>https://abhitak.in/?p=71533</t>
  </si>
  <si>
    <t>12:47:16 PM</t>
  </si>
  <si>
    <t>दिल्ली में वायु प्रदूषण में राहत, इंडिया गेट पर AQI 169 दर्ज, ग्रेप के चौथे चरण की पाबंदियां हटने की उम्मीद</t>
  </si>
  <si>
    <t>Delhi Weather Residents of DelhiNCR have found significant relief from air pollution in December The capitals air quality improved for the fourth consecutive day on Wednesday
AQI 169 at India Gate AQI 250 at Anand Vihar according to the Central Pollution Control Board CPCB</t>
  </si>
  <si>
    <t>https://nari.punjabkesari.in/nari/news/tackling-pneumonia-what-is-needed-is-awareness-2072982</t>
  </si>
  <si>
    <t>11:44:32 AM</t>
  </si>
  <si>
    <t>कहीं जान का दुश्मन ना बन जाए निमोनिया , पहले ही समझ लें लक्षण और सही उपचार | tackling-pneumonia-what-is-needed-is-awareness</t>
  </si>
  <si>
    <t>Pneumonia is a widespread lung disease worldwide However public awareness of pneumonia is low This infection is caused by bacteria viruses or fungi Pneumonia causes the air sacs in the lungs to become inflamed and filled with fluid</t>
  </si>
  <si>
    <t>http://twitter.com/SocialistUnion9/status/1847887262157344878</t>
  </si>
  <si>
    <t>11:57:10 AM</t>
  </si>
  <si>
    <t>Around Chhath Godi Media shows Yamuna in Delhi in winter Godi Media shows Delhis air pollution as if all the other rivers of the country have become completely clean or all the cities have become pollution free</t>
  </si>
  <si>
    <t>http://twitter.com/parambeer/status/1888626356633899229</t>
  </si>
  <si>
    <t>9:59:47 PM</t>
  </si>
  <si>
    <t>But pollution was only in Kejriwals Delhi brokers the air in other places in the country is pure Is Air Pollution Making India Age Faster Student Divyanshi Kaul and Dean Abhiroop Chowdhury of Jindal School of Environment and Sustainability OP Jindal Global University write</t>
  </si>
  <si>
    <t>https://www.aajtak.in/weather/patna-air-quality-index-aqi-today</t>
  </si>
  <si>
    <t>9:28:26 PM</t>
  </si>
  <si>
    <t>Patna Air Quality Index (AQI) Today: Real-Time Air Pollution Patna Status | पटना में आज की वायु प्रदूषण, गुणवत्ता और एक्यूआई - Aajtak</t>
  </si>
  <si>
    <t>How is the air quality in your city Patna today Will the air pollution in Patna be high or low Will you be able to breathe easily in Patnas air today or will you have trouble breathing What is Patnas air quality index today Patnas air pollution level</t>
  </si>
  <si>
    <t>http://twitter.com/1bhushan1/status/1858751709985538442</t>
  </si>
  <si>
    <t>11:28:36 AM</t>
  </si>
  <si>
    <t>http://twitter.com/psamachar1/status/1854390105919668297</t>
  </si>
  <si>
    <t>Delhi Air Pollution After improvement air in Delhi becomes poisonous again AQI crosses 400 in Anand ViharAshok Vihar area</t>
  </si>
  <si>
    <t>https://www.indiatv.in/delhi/imd-weather-update-delhi-records-warmest-february-in-74-years-at-19-5-degrees-2025-02-27-1116538</t>
  </si>
  <si>
    <t>11:19:41 PM</t>
  </si>
  <si>
    <t>‘दिल्ली की सर्दी' में बन गया गर्मी का रिकॉर्ड, पिछले 74 साल में फरवरी में पहली बार हुआ ऐसा</t>
  </si>
  <si>
    <t>A recordbreaking heat wave has been recorded during Delhis winter the first time this has happened in February in 74 years
On February 27 2025 Delhi recorded a minimum temperature of 195 degrees Celsius the highest recorded in February in 74 years This temperature was recorded at the Safdarjung Meteorological</t>
  </si>
  <si>
    <t>http://twitter.com/rahilengg/status/1864740384057774573</t>
  </si>
  <si>
    <t>https://www.punjabkesari.com/india-news/smog-engulfs-mumbai-air-quality-moderate</t>
  </si>
  <si>
    <t>10:14:30 AM</t>
  </si>
  <si>
    <t>मुंबई में छाई धुंध, वायु गुणवत्ता मध्यम स्तर पर</t>
  </si>
  <si>
    <t>A thin layer of haze enveloped Mumbai with the air quality in the metropolis recorded in the moderate category on Monday morning According to the Central Pollution Control Board the AQI in the city was recorded at 112 as of 9 am today An AQI under the moderate category generally means the air quality is</t>
  </si>
  <si>
    <t>https://www.mahawani.com/2025/03/cstps-workers-rights.html</t>
  </si>
  <si>
    <t>8:18:10 PM</t>
  </si>
  <si>
    <t>CSTPS Workers Rights | महाऔष्णिक केंद्रातील अन्यायकारक अटींवर पुनर्विचार</t>
  </si>
  <si>
    <t>Big relief for workers Concrete measures needed to stop exploitation of workers
Chandrapur Workers of the mega thermal power plant were having to endure immense pain due to the requirement of submitting police verification repeatedly CSTPS Workers Rights Administration has</t>
  </si>
  <si>
    <t>https://www.amarujala.com/haryana/kaithal/aqi-reduced-some-relief-kaithal-news-c-18-1-knl1004-504532-2024-10-22</t>
  </si>
  <si>
    <t>4:51:31 AM</t>
  </si>
  <si>
    <t>Aqi Reduced, Some Relief - Kaithal News - Kaithal News:कम हुआ एक्यूआई, थोड़ी राहत</t>
  </si>
  <si>
    <t>Kaithal Air pollution levels in the district decreased on Monday as well The Air Quality Index AQI reached 245 down from over 250 on Sunday Monday brought some relief as air pollution levels decreased for the fourth consecutive day Two days ago on Saturday the district</t>
  </si>
  <si>
    <t>http://twitter.com/pal692004/status/1850161592694145124</t>
  </si>
  <si>
    <t>6:34:32 PM</t>
  </si>
  <si>
    <t>https://www.newsnationtv.com/india/hindi-ca-chief-hockley-commit-to-reume-bilateral-cricket-with-afghanitan-20240703144717-20240703161253-479370.html</t>
  </si>
  <si>
    <t>5:40:01 PM</t>
  </si>
  <si>
    <t>सीए चीफ निक हॉकले ने अफगानिस्तान के साथ द्विपक्षीय सीरीज को लेकर जताई प्रतिबद्धता</t>
  </si>
  <si>
    <t>Cricket Australia CEO Nick Hockley has congratulated the Afghanistan cricket team on their victory over Australia in the league stage of the recently concluded T20 World Cup He also expressed his commitment to resuming bilateral cricketing ties with Afghanistan</t>
  </si>
  <si>
    <t>http://twitter.com/HemantNagrekar/status/1891708092385026112</t>
  </si>
  <si>
    <t>10:05:30 AM</t>
  </si>
  <si>
    <t>https://www.bhaskar.com/local/uttar-pradesh/muzaffarnagar/news/muzaffarnagar-will-become-green-with-the-help-of-japanese-miyawaki-technology-134180868.html</t>
  </si>
  <si>
    <t>12:30:55 PM</t>
  </si>
  <si>
    <t>जापानी मियावकी तकनीक से हरा भरा होगा मुजफ्फरनगर: 6 एकड़ में विकसित होगा ग्रीन लैंड, एडीजे ने की अभियान की शु...</t>
  </si>
  <si>
    <t>Muzaffarnagar will be greened with the Japanese Miyawaki technique 6 acres of green land will be developed ADJ launches the campaign
Muzaffarnagar
Tree plantation will be carried out using the Japanese Miyawaki technique on a 6acre area
In the Begrajpur Industrial Area of Muzaffarnagar district Silver</t>
  </si>
  <si>
    <t>https://www.jagran.com/delhi/new-delhi-city-ncr-it-is-bitter-truth-that-nothing-is-being-done-supreme-court-comments-on-increasing-air-pollution-in-delhi-23809061.html</t>
  </si>
  <si>
    <t>2:49:00 PM</t>
  </si>
  <si>
    <t>'यह कड़वी सच्चाई है कि कुछ भी नहीं किया जा रहा', दिल्ली में बढ़ रहे वायु प्रदूषण पर सुप्रीम कोर्ट की टिप्पणी - It is bitter truth that nothing is being done Supreme Court comments on increasing air pollution in Delhi</t>
  </si>
  <si>
    <t>The harsh truth is that nothing is being done the Supreme Court remarked on the rising air pollution in Delhi
The Supreme Court today stated that the harsh truth is that nothing is being done to address the air pollution problem in Delhi which is increasing every year</t>
  </si>
  <si>
    <t>https://www.ptcnews.tv/hindi-news/haryana-news-air-pollution-level-increased-in-panipat-air-quality-index-very-poor-4400505</t>
  </si>
  <si>
    <t>1:13:11 PM</t>
  </si>
  <si>
    <t>Haryana Air Pollution: पानीपत में हवा हुई जहरीली, AQI 500 तक पहुंचा, जानिए अन्य जिलों का हाल</t>
  </si>
  <si>
    <t>Pollution is causing air pollution in Haryana and Punjab As a result the AQI in several cities in Haryana has reached the hazardous range Punjab is not far behind with Patiala in the state also recording over 200
The AQI in Panipat has reached 500</t>
  </si>
  <si>
    <t>http://twitter.com/Kamlesh91754434/status/1851929684344254891</t>
  </si>
  <si>
    <t>3:40:18 PM</t>
  </si>
  <si>
    <t>https://www.jantaserishta.com/delhi-ncr/caqm-reviews-status-of-implementation-of-various-phases-of-grap-to-control-air-pollution-3645796</t>
  </si>
  <si>
    <t>10:00:02 PM</t>
  </si>
  <si>
    <t>CAQM ने वायु प्रदूषण को नियंत्रित करने के लिए GRAP के विभिन्न चरणों के कार्यान्वयन की स्थिति की समीक्षा की | CAQM reviews status of implementation of various phases of GRAP to control air pollution</t>
  </si>
  <si>
    <t>Aimed at ensuring strict enforcement of the Graded Response Action Plan GRAP measures to control air pollution in the National Capital Region NCR a crucial review meeting was chaired in New Delhi on Saturday a</t>
  </si>
  <si>
    <t>http://twitter.com/hitiksha_par/status/1848699186713100387</t>
  </si>
  <si>
    <t>5:43:27 PM</t>
  </si>
  <si>
    <t>http://twitter.com/Rajzu17Rajeeva/status/1850927239162118592</t>
  </si>
  <si>
    <t>9:16:57 PM</t>
  </si>
  <si>
    <t>http://twitter.com/fourdays1985/status/1853344559662579792</t>
  </si>
  <si>
    <t>1:22:31 PM</t>
  </si>
  <si>
    <t>AQI Air Quality Index Its Hindi meaning is Air Quality Index It is an indicator which is used to measure the air quality of a city This index is prepared by government agencies Through AQI people get to know how polluted the air is or what is its estimated level of pollution This is how the air quality is determined This category is based on air quality which indicates good satisfactory moderate poor very poor and severe condition The main components of air pollution in cities like Delhi are PM 25 and PM 10 particles which are present in the air When the level of these particles increases in the air then they cause breathing problems irritation in the eyes etc If the AQI level is between 050 then it is considered good If it is between 050 then it is considered good If it is between 51100 then it is considered satisfactory If it is between 101200 then it is moderate If it is between 201300 then it is considered poor If it is between 301400 then it is considered very poor If it is 401500 or more then it is considered serious Todays AQI data of major cities of India New Delhi 360 Mumbai 185 Kolkata 178 Chennai 160 Lucknow 190 You guys tell the AQI of your respective locations Lets see whose AQI is better</t>
  </si>
  <si>
    <t>https://www.amarujala.com/haryana/rewari/11-generators-sealed-in-rewari-dharuhera-and-bawal-rewari-news-c-198-1-rew1001-211728-2024-11-18</t>
  </si>
  <si>
    <t>1:54:46 AM</t>
  </si>
  <si>
    <t>11 Generators Sealed In Rewari, Dharuhera And Bawal - Rewari News - Rewari News:रेवाड़ी, धारूहेड़ा और बावल में 11 जनरेटर किए सील</t>
  </si>
  <si>
    <t>Rewari In view of the increasing threat of environmental pollution the Haryana State Pollution Control Board has started tightening the noose on polluting units and establishments Three teams of the board sealed 11 generators in Rewari Dharuhera and Bawal On Sunday</t>
  </si>
  <si>
    <t>https://www.aajtak.in/madhya-pradesh/story/air-quality-deteriorates-to-severe-category-in-indias-cleanest-city-indore-lcln-dskc-2086055-2024-11-01</t>
  </si>
  <si>
    <t>2:30:32 PM</t>
  </si>
  <si>
    <t>दीवाली पर आतिशबाजी से भारत के सबसे स्वच्छ शहर की हवा में घुला जहर, AQI 400 के पार</t>
  </si>
  <si>
    <t>The Air Quality Index in Indore the countrys cleanest city crossed 400 on Friday indicating that the air quality in Madhya Pradeshs economic capital has reached the severe category
Data from the State Pollution Control Board</t>
  </si>
  <si>
    <t>http://twitter.com/MdAmanu19127546/status/1852472815699849380</t>
  </si>
  <si>
    <t>3:38:31 AM</t>
  </si>
  <si>
    <t>https://www.mantralayanews.com/article/pm-modis-prediction-proved-true-sensex-rose-by-more-than-5000-points</t>
  </si>
  <si>
    <t>2:43:21 PM</t>
  </si>
  <si>
    <t>सच साबित हुई पीएम मोदी की भविष्यवाणी! 5,000 अंक से ज्यादा चढ़ा सेंसेक्स</t>
  </si>
  <si>
    <t>PM Modis prediction comes true Sensex rises over 5000 points
June 19 2024 0137 PM
Prime Minister Narendra Modi had said during the recent general elections that the stock market would rise after the Lok Sabha election results on June 4th</t>
  </si>
  <si>
    <t>https://hindi.news18.com/news/delhi-ncr/aaj-ka-mausam-delhi-ncr-punjab-haryana-up-temperature-may-dip-4-degree-rain-in-tami-nadu-andhra-pradesh-imd-update-8856215.html</t>
  </si>
  <si>
    <t>6:27:26 AM</t>
  </si>
  <si>
    <t>कंबल छोड़ निकाल लें रजाई! दिल्ली-NCR सहित 4 राज्यों में तेज ठंड देने वाली है दस्तक, तमिलनाडु में बारिश का अलर्ट</t>
  </si>
  <si>
    <t>Todays Weather Pollution levels in the national capital Delhi and the National Capital Region NCR have declined slightly over the past 24 hours Light winds have brought the pollution level down to around 300 The Air Quality Index AQI had consistently remained above 400 However the current level is still very</t>
  </si>
  <si>
    <t>http://twitter.com/AaminAliDayer/status/1854927745743991040</t>
  </si>
  <si>
    <t>10:13:32 PM</t>
  </si>
  <si>
    <t>https://www.haribhoomi.com/state-local/delhi/news/pollution-is-not-reducing-even-after-implementation-of-grap-3-in-delhi-ncr-fines-rs-5-85-crore-57980</t>
  </si>
  <si>
    <t>10:40:12 AM</t>
  </si>
  <si>
    <t>Air Pollution: दिल्ली-एनसीआर में ग्रैप 3 लागू होने के बाद भी नहीं कम हो रहा प्रदूषण, छह इलाकों में AQI पहुंचा 550 के पार</t>
  </si>
  <si>
    <t>Delhi Air Pollution Even after the implementation of GRAP 3 in DelhiNCR the Air Quality Index AQI is not falling The air in the capital remained toxic on Sunday forcing people to breathe this suffocating air According to reports in six areas of Delhi</t>
  </si>
  <si>
    <t>http://twitter.com/Sheela14619778/status/1851983629175464377</t>
  </si>
  <si>
    <t>7:14:40 PM</t>
  </si>
  <si>
    <t>http://twitter.com/INCNiteshMishra/status/1860077168338112566</t>
  </si>
  <si>
    <t>3:15:30 AM</t>
  </si>
  <si>
    <t>http://twitter.com/kapilkadyan83/status/1888258697388081620</t>
  </si>
  <si>
    <t>9:38:50 PM</t>
  </si>
  <si>
    <t>http://twitter.com/NAMIRAJ001/status/1888221728289206288</t>
  </si>
  <si>
    <t>7:11:56 PM</t>
  </si>
  <si>
    <t>https://www.bhaskar.com/local/rajasthan/ajmer/news/the-night-temperature-fell-by-170-degrees-due-to-cold-winds-the-sun-was-shining-brightly-134523330.html</t>
  </si>
  <si>
    <t>ठंडी हवाओं से रात का पारा 1.70 गिरा, धूप में तेजी रही</t>
  </si>
  <si>
    <t>Cold winds dropped the night temperature by 170 degrees and the sun shone brightly
Partial drops are possible today with cold winds expected
Ajmer The weather has been dry for nearly a week On Saturday the night temperature dropped by 17 degrees to 135 degrees While the afternoon temperature</t>
  </si>
  <si>
    <t>https://www.prabhatkhabar.com/state/bihar/hajipur/westerlies-drops-the-temperature-increases-cold</t>
  </si>
  <si>
    <t>10:44:16 PM</t>
  </si>
  <si>
    <t>hajipur news. पछुआ हवा से बढ़ी ठंड, घने कोहरे से वाहनों की रफ्तार में आयी कमी</t>
  </si>
  <si>
    <t>Hajipur
The weather has changed with Kartik Purnima Due to westerly winds during the day people are now experiencing colder nights Meanwhile dense fog in the morning has slowed vehicle speeds People are advised to be cautious about the changing weather</t>
  </si>
  <si>
    <t>http://twitter.com/patelrajnish96/status/1856628601711390779</t>
  </si>
  <si>
    <t>2:52:07 PM</t>
  </si>
  <si>
    <t>https://www.aajsamaaj.com/chief-minister-addressed-huge-rallies-in-barnala-appealed-to-the-people-to-make-harinder-dhaliwal-win/</t>
  </si>
  <si>
    <t>7:18:34 PM</t>
  </si>
  <si>
    <t>Punjab News मुख्यमंत्री ने बरनाला में विशाल रैलियों को संबोधित किया, लोगों से हरिंदर धालीवाल को जिताने की अपील की</t>
  </si>
  <si>
    <t>Chandigarh Aaj Samaj Chief Minister Bhagwant Mann on Tuesday addressed two election rallies in Sanghera and Dhanaula of Barnala Assembly constituency In his address Mann highlighted the unprecedented progress made in the fields of education healthcare infrastructure and public welfare</t>
  </si>
  <si>
    <t>http://twitter.com/SanjayGupt35157/status/1858044260785734086</t>
  </si>
  <si>
    <t>12:37:27 PM</t>
  </si>
  <si>
    <t>Bhagalpur Air quality deteriorating due to increasing cold air quality bad for a week</t>
  </si>
  <si>
    <t>https://www.jagran.com/delhi/new-delhi-city-ncr-due-to-fog-many-trains-are-running-late-two-trains-departure-time-changed-from-delhi-23851711.html</t>
  </si>
  <si>
    <t>2:10:00 PM</t>
  </si>
  <si>
    <t>Late Trains: देरी से चल रही कई प्रमुख ट्रेनें, इन गाड़ियां की रवानगी के समय में हुआ बदलाव; देखें पूरी List - Due to fog many trains are running late two trains departure time changed from Delhi</t>
  </si>
  <si>
    <t>Late Trains Several major trains are running late departure times have changed see the full list
Fog and air pollution are affecting train operations in Delhi Many longdistance trains are running late causing inconvenience to passengers</t>
  </si>
  <si>
    <t>http://twitter.com/neetu_naga23667/status/1849079497078739296</t>
  </si>
  <si>
    <t>6:54:40 PM</t>
  </si>
  <si>
    <t>http://twitter.com/newschaitak/status/1796841186767905221</t>
  </si>
  <si>
    <t>Guru ji salutations Cutting of trees cement jungles AC pollution from airplanes and mans love for comfort are the reasons for todays situation If this continues then in the future omelette will not be made in the kitchen but in the sun</t>
  </si>
  <si>
    <t>https://www.byoviral.com/%e0%a4%a8%e0%a5%8d%e0%a4%af%e0%a5%82%e0%a4%af%e0%a5%89%e0%a4%b0%e0%a5%8d%e0%a4%95-%e0%a4%95%e0%a5%87-%e0%a4%86%e0%a4%a0-%e0%a4%95%e0%a4%be%e0%a4%89%e0%a4%82%e0%a4%9f%e0%a4%bf%e0%a4%af%e0%a5%8b/</t>
  </si>
  <si>
    <t>9:38:11 PM</t>
  </si>
  <si>
    <t>न्यूयॉर्क के आठ काउंटियों में दुर्लभ लेकिन घातक मच्छर जनित वायरस की सूचना मिली</t>
  </si>
  <si>
    <t>After more than a dozen horses across the state tested positive for Eastern Equine Encephalitis EEE virus a brain infection spread by the bite of the blacktailed mosquito Melanura slides the New York State Department of Health is warning residents</t>
  </si>
  <si>
    <t>http://twitter.com/RakeshA83446224/status/1856180968488390836</t>
  </si>
  <si>
    <t>9:13:23 AM</t>
  </si>
  <si>
    <t>https://cgnews.in/archives/127118</t>
  </si>
  <si>
    <t>2:08:12 PM</t>
  </si>
  <si>
    <t>दिल्ली: थर्मल पावर प्लांट की 10 इकाइयों में एफजीडी स्थापित</t>
  </si>
  <si>
    <t>A report submitted to the National Green Tribunal NGT states that 10 out of 14 units of four coalfired thermal power plants have installed fluegas desulphurization FGD systems to reduce SO2 emissions
Thermal power generation in DelhiNCR</t>
  </si>
  <si>
    <t>https://navbharattimes.indiatimes.com/state/madhya-pradesh/indore/indore-gasping-for-breath-aqi-crossed-400-day-after-diwali-most-dangerous-in-this-region/articleshow/114848457.cms</t>
  </si>
  <si>
    <t>4:31:40 PM</t>
  </si>
  <si>
    <t>Indore AQI Today: इंदौर में घूंट रहा दम! दिवाली के अगले दिन 400 पार पहुंचा एक्यूआई, इस क्षेत्र में सबसे खतरनाक | indore gasping for breath aqi crossed 400 day after diwali most dangerous in this region</t>
  </si>
  <si>
    <t>Indore The air quality index AQI in Indore the countrys cleanest city surpassed 400 on Friday the day after Diwali This indicates that the air quality has reached the severe category According to data from the State Pollution Control Board the air quality in the citys Chhoti Gwaltoli area</t>
  </si>
  <si>
    <t>http://twitter.com/ind85094381/status/1858782256393056471</t>
  </si>
  <si>
    <t>1:29:59 PM</t>
  </si>
  <si>
    <t>https://www.gnttv.com/india/video/delhi-pollution-air-pollution-started-increasing-in-delhi-ncr-government-in-action-for-clean-air-1106605-2024-10-15</t>
  </si>
  <si>
    <t>Delhi Pollution: दिल्ली-NCR में बढ़ने लगा वायु प्रदूषण, साफ हवा के लिए एक्शन में सरकार</t>
  </si>
  <si>
    <t>Delhi Pollution Yesterday the AQI Air Quality Index in Delhi was recorded at 234 Meanwhile air quality in neighboring Ghaziabad also remained extremely poor with an AQI of around 271 Similarly people in Greater Noida struggled for clean air Here</t>
  </si>
  <si>
    <t>http://twitter.com/Mahadevkabhakt9/status/1849003718802297307</t>
  </si>
  <si>
    <t>1:53:34 PM</t>
  </si>
  <si>
    <t>Kejriwals political pollution is overshadowing Delhis air pollution Its becoming more expensive for the common man to breathe Kejriwal is busy playing cheap politics</t>
  </si>
  <si>
    <t>http://twitter.com/KKPUNJABI_/status/1845472684932534312</t>
  </si>
  <si>
    <t>8:02:29 PM</t>
  </si>
  <si>
    <t>http://twitter.com/GhanshyamKJha1/status/1859900030444015919</t>
  </si>
  <si>
    <t>3:31:37 PM</t>
  </si>
  <si>
    <t>https://www.livehindustan.com/uttar-pradesh/bulandsehar/story-strict-action-against-stubble-burning-and-pollution-in-district-201730307539981.html</t>
  </si>
  <si>
    <t>10:29:03 PM</t>
  </si>
  <si>
    <t>नगर पालिका क्षेत्र में कूड़ा जला तो होगी कार्रवाई</t>
  </si>
  <si>
    <t>Strict action will be taken against those burning stubble garbage or causing pollution anywhere in the district The District Magistrate has instructed all municipal bodies to take strict action against garbage burning The air quality is deteriorating due to the everincreasing pollution The Air Quality Index has been</t>
  </si>
  <si>
    <t>http://twitter.com/deepanshusaini_/status/1864733582087852032</t>
  </si>
  <si>
    <t>11:38:25 PM</t>
  </si>
  <si>
    <t>http://twitter.com/Parveen51842273/status/1851866997052538983</t>
  </si>
  <si>
    <t>11:31:12 AM</t>
  </si>
  <si>
    <t>https://hindi.news18.com/news/rajasthan/jaipur-local18-news-weather-news-rajasthan-air-pollution-reduced-local18-8926455.html</t>
  </si>
  <si>
    <t>4:45:14 PM</t>
  </si>
  <si>
    <t>Weather Update: चौंक गए वैज्ञानिक! अचानक बदल गई राजस्थान की हवा, जानें कैसे हुआ ये बदलाव</t>
  </si>
  <si>
    <t>http://twitter.com/AyushRa66183145/status/1896453187659571262</t>
  </si>
  <si>
    <t>12:20:48 PM</t>
  </si>
  <si>
    <t>Polluted air is dangerous save trees for fresh air Lets plant more trees and breathe clean air</t>
  </si>
  <si>
    <t>https://dainandini.in/chhattisgarh.php?articleid=9835</t>
  </si>
  <si>
    <t>12:52:54 AM</t>
  </si>
  <si>
    <t>Korba At the State Festival held at the Clock Tower the heart of the city government departments set up stalls of government schemes and attractive display of developmental works where information about various government schemes was provided to the general public Cabinet Minister Lakhan Lal Devan</t>
  </si>
  <si>
    <t>https://www.jantaserishta.com/local/jammu-and-kashmir/jk-weather-forecast-and-aqi-december-22-todays-temperature-latest-forecast-3716950</t>
  </si>
  <si>
    <t>11:18:23 AM</t>
  </si>
  <si>
    <t>J&amp;K मौसम पूर्वानुमान और AQI 22 दिसंबर: आज का तापमान, नवीनतम पूर्वानुमान | J&amp;K weather forecast and AQI December 22: Today's temperature, latest forecast J&amp;K मौसम पूर्वानुमान और AQI 22 दिसंबर: आज का तापमान, नवीनतम पूर्वानुमान</t>
  </si>
  <si>
    <t>Jammu and Kashmir Jammu and Kashmir Weather forecast and AQI today Jammu and Kashmir recorded 1508C on December 22 2024 As per the India Meteorological Department IMD forecast the minimum and maximum temperatures are expected to be 2249C and 1383C respectively</t>
  </si>
  <si>
    <t>http://twitter.com/Whodo131/status/1858444768100954290</t>
  </si>
  <si>
    <t>3:08:55 PM</t>
  </si>
  <si>
    <t>http://twitter.com/csmrsdelhi/status/1838525581425607055</t>
  </si>
  <si>
    <t>3:57:11 PM</t>
  </si>
  <si>
    <t>A tree absorbs approximately 48 pounds of CO2 a year improving our air quality Thats the contribution of just one treeimagine the difference it could make if we all came together and planted more trees</t>
  </si>
  <si>
    <t>https://indianews.in/bihar/bihar-weather-winds-increased-the-coolness-temperature-also-dropped-know-imd-report/</t>
  </si>
  <si>
    <t>10:02:38 AM</t>
  </si>
  <si>
    <t>Bihar Weather: हवाओं ने बढ़ाई ठंडक! तापमान में भी गिरावट, जानें IMD रिपोर्ट</t>
  </si>
  <si>
    <t>India News Bihar Weather The weather in Bihar is changing rapidly According to reports westerly winds have increased the feeling of cold The chilly morning and evening breezes have intensified the winter Due to the drop in temperature fans have been turned off and</t>
  </si>
  <si>
    <t>http://twitter.com/DhyeyJo54443924/status/1858476059391676736</t>
  </si>
  <si>
    <t>5:13:16 PM</t>
  </si>
  <si>
    <t>https://www.bhaskar.com/local/rajasthan/alwar/news/after-heart-attack-and-cancer-respiratory-diseases-are-the-third-biggest-cause-of-death-231-people-died-in-alwar-this-year-133987483.html</t>
  </si>
  <si>
    <t>हार्ट अटैक व कैंसर के बाद सांस से जुड़े रोग मौतों की तीसरी बड़ी वजह, इस वर्ष अलवर में 231 की जान गई</t>
  </si>
  <si>
    <t>Respiratory diseases are the third leading cause of death after heart attacks and cancer with 231 deaths reported in Alwar this year
Alwar
Expert View Quitting smoking is the main way to prevent COPD
Narendra Chotiya Alwar
The everincreasing smoking habit and pollution have led to chronic</t>
  </si>
  <si>
    <t>https://www.inextlive.com/jharkhand/jamshedpur/garbage-not-picked-up-in-mango-since-last-three-days-heaps-of-filth-1734376478</t>
  </si>
  <si>
    <t>12:43:29 AM</t>
  </si>
  <si>
    <t>मानगो में तीन दिन से नहीं उठा कचरा गंदगी का अंबार</t>
  </si>
  <si>
    <t>Jamshedpur Bureau This situation has arisen due to the corporations lack of space to dispose of garbage The stench emanating from the garbage which has not been collected for the past three days has exacerbated the problems of Mangos estimated population of 250000
Heaps of garbage
Mangos streets</t>
  </si>
  <si>
    <t>https://www.jagran.com/delhi/new-delhi-city-ncr-delhi-weather-forecast-no-possibility-of-rain-in-national-capital-next-week-23806267.html</t>
  </si>
  <si>
    <t>5:55:36 AM</t>
  </si>
  <si>
    <t>Delhi Weather: बारिश को लेकर मौसम विभाग का बड़ा अपडेट, बता दिया कब जाएगा मानसून</t>
  </si>
  <si>
    <t>Delhi Weather The Meteorological Department has issued a major update regarding rainfall revealing when the monsoon will depart
Delhi Weather News The monsoon is departing from Delhi and no rain is expected in the coming week Partly cloudy skies will prevail from Sunday to Tuesday but after that</t>
  </si>
  <si>
    <t>http://twitter.com/amitvikram265/status/1857243653422420462</t>
  </si>
  <si>
    <t>7:36:07 AM</t>
  </si>
  <si>
    <t>http://twitter.com/yogendr50431984/status/1860974650873766070</t>
  </si>
  <si>
    <t>2:41:46 PM</t>
  </si>
  <si>
    <t>http://rajkaaj.in/news/delhis-air-became-extremely-toxic-on-diwali,-aqi-reached-very-poor-category.php</t>
  </si>
  <si>
    <t>11:59:31 PM</t>
  </si>
  <si>
    <t>Delhis air became extremely toxic on Diwali, AQI reached very poor category</t>
  </si>
  <si>
    <t>Delhis air quality turned extremely toxic on Thursday October 31 the day of Diwali The air quality was recorded in the very poor category It is also expected to reach the severe category due to the burning of firecrackers overnight
When people in Delhi woke up on Thursday morning</t>
  </si>
  <si>
    <t>http://twitter.com/CricChronicles/status/1852323872277721458</t>
  </si>
  <si>
    <t>5:46:40 PM</t>
  </si>
  <si>
    <t>There is a lot of air pollution in Mumbai thats why Kohli ji will go to London this evening now he will bat only after a day tomorrow</t>
  </si>
  <si>
    <t>https://www.bhaskar.com/local/uttar-pradesh/ghaziabad/news/pollution-increased-again-in-ncr-134168723.html</t>
  </si>
  <si>
    <t>6:36:28 AM</t>
  </si>
  <si>
    <t>NCR में फिर बढ़ा प्रदूषण: दिल्ली के बाद गाजियाबाद का इंदिरापुरम इलाके की हवा सबसे अधिक जहरीली</t>
  </si>
  <si>
    <t>Pollution rises again in NCR After Delhi the air in Ghaziabads Indirapuram area is the most toxic
Ghaziabad
High pollution has led to persistent haze
There seems to be no respite from the toxic air in Ghaziabad Its the last week of December and the AQI today rose to 30</t>
  </si>
  <si>
    <t>http://twitter.com/kirkut_expert1/status/1871841884097921194</t>
  </si>
  <si>
    <t>2:24:16 PM</t>
  </si>
  <si>
    <t>http://twitter.com/Ashishk53793449/status/1808152078444822963</t>
  </si>
  <si>
    <t>8:23:43 PM</t>
  </si>
  <si>
    <t>https://www.ibc24.in/country/bhopal-tragedy-sc-seeks-response-from-centre-madhya-pradesh-govt-on-garbage-disposal-in-pithampur-2951435.html</t>
  </si>
  <si>
    <t>9:41:36 PM</t>
  </si>
  <si>
    <t>भोपाल त्रासदी: न्यायालय का पीथमपुर में कचरे के निपटान पर केंद्र, मध्यप्रदेश सरकार से जवाब तलब</t>
  </si>
  <si>
    <t>New Delhi February 17 PTI The Supreme Court on Monday sought response from the Centre Madhya Pradesh government and the State Pollution Control Board on the disposal of hazardous waste from the 1984 Bhopal gas tragedy at Pithampur near Indore
The defunct unit</t>
  </si>
  <si>
    <t>https://telugu.news18.com/photogallery/business/health-insurance-premiums-increase-1015-percent-due-to-air-pollution-mpk-2721567.html</t>
  </si>
  <si>
    <t>11:57:25 AM</t>
  </si>
  <si>
    <t>Insurance: ఇన్యూరెన్స్ ప్రీమియం పెరగనుంది.. అదే కారణం.. ఇకనుంచి ఆ సమస్య ఉన్నా..</t>
  </si>
  <si>
    <t>Insurance Insurance premium is going to increase Thats the reason From now on that problem will be solved
Health insurance companies have proposed to consider air pollution in premium decision If IRDAI approves the premium is likely to increase by 1015
Last Updated February</t>
  </si>
  <si>
    <t>https://www.naidunia.com/madhya-pradesh/bhopal-cold-wave-in-mp-fog-is-prevailing-in-many-districts-of-madhya-pradesh-clouds-may-prevail-in-next-48-hours-8360643</t>
  </si>
  <si>
    <t>9:32:02 PM</t>
  </si>
  <si>
    <t>MP Weather Forecast: अगले 48 घंटों में मध्य प्रदेश में बदल जाएगा मौसम, बादल के साथ कई जिलों में कोहरा-धुंध - Cold Wave in MP Fog is prevailing in many districts of Madhya Pradesh clouds may prevail in next 48 hours</t>
  </si>
  <si>
    <t>MP Weather Forecast Weather in Madhya Pradesh will change in the next 48 hours with clouds and fog expected in several districts
Due to the cyclone over Rajasthan cold winds are blowing in Madhya Pradesh causing a drop in minimum temperatures Due to moisture in the air fog and haze</t>
  </si>
  <si>
    <t>https://rashtriyakhabar.com/131786/</t>
  </si>
  <si>
    <t>6:55:00 PM</t>
  </si>
  <si>
    <t>एक दिन में पंद्रह हजार बीमार, शादियों पर रोक</t>
  </si>
  <si>
    <t>Punjabs stubble smoke has clouded Lahores sky
Everyone is experiencing respiratory problems
Local hospitals are overwhelmed with patients
Schools and colleges have been ordered closed
Chandigarh A neighboring country already grappling with an economic crisis is now facing another challenge</t>
  </si>
  <si>
    <t>http://twitter.com/MoneycontrolH/status/1848229114743779494</t>
  </si>
  <si>
    <t>10:35:34 AM</t>
  </si>
  <si>
    <t>The air quality in DelhiNCR is deteriorating day by day Even before Diwali people are experiencing breathing difficulties The Air Quality Index has reached above 300 Find out the AQI of each area Full story</t>
  </si>
  <si>
    <t>https://bazaar.businesstoday.in/india/story/delhi-continues-to-breathe-dangerous-air-aqi-drops-to-334-very-poor-1108290-2024-10-19</t>
  </si>
  <si>
    <t>1:01:14 PM</t>
  </si>
  <si>
    <t>दिल्ली में खतरनाक हवा में सांस लेना जारी, AQI गिरकर 334 पर पहुंचा 'बेहद खराब'</t>
  </si>
  <si>
    <t>A thick layer of fog enveloped many areas of Delhi causing a worrying drop in the citys Air Quality Index AQI which dropped to 334 which falls into the very poor category
The Central Pollution Control Board issued a warning
The Central Pollution</t>
  </si>
  <si>
    <t>http://twitter.com/shashiarya65865/status/1861018876613431539</t>
  </si>
  <si>
    <t>5:37:30 PM</t>
  </si>
  <si>
    <t>https://hindi.downtoearth.org.in/air/aqi-tracker-karwar-had-the-cleanest-air-while-burnihat-was-the-worst-in-pollution</t>
  </si>
  <si>
    <t>साफ हवा में कारवार और प्रदूषित में बर्नीहाट अव्वल, जानें आपके शहर में प्रदूषण का क्या रहा हाल</t>
  </si>
  <si>
    <t>Karwar has the cleanest air in the country with an air quality index of 21 Similarly air quality remains good in 47 percent of other cities both large and small across the country These cities include Hapur Hisar Hubli Indore Jaipur Jhalawar Jhunjhunu Jodhpur Kaithal Kalbu</t>
  </si>
  <si>
    <t>https://www.jantaserishta.com/delhi-ncr/at-the-soviet-union-located-on-the-banks-of-the-yamuna-river-in-delhi-the-bjp-called-it-zarikhwals-socialist-politics-3595397</t>
  </si>
  <si>
    <t>9:07:35 AM</t>
  </si>
  <si>
    <t>दिल्ली में यमुना नदी के किनारे स्थित सोवियत संघ में भाजपा ने इसे 'जरीकेवाल की समाजवादी राजनीति' बताया | At the Soviet Union located on the banks of the Yamuna river in Delhi, the BJP called it 'Zarikhwal's socialist politics'दिल्ली में यमुना नदी के किनारे स्थित सोवियत संघ में भाजपा ने इसे 'जरीकेवाल...</t>
  </si>
  <si>
    <t>NEW DELHI Toxic foam was seen floating in the Yamuna river in the Kalindi Kunj area on Saturday amid rising air pollution in Delhi A thin layer of haze enveloped the national capital as the air quality index dropped to 226 at 8 am which is considered the central</t>
  </si>
  <si>
    <t>http://twitter.com/indian_nagrik/status/1862479287305032138</t>
  </si>
  <si>
    <t>6:20:39 PM</t>
  </si>
  <si>
    <t>http://twitter.com/JogendraCh53145/status/1850455730249191782</t>
  </si>
  <si>
    <t>2:03:20 PM</t>
  </si>
  <si>
    <t>https://www.jagran.com/lifestyle/health-to-avoid-air-pollution-do-5-pranayam-daily-lungs-will-remain-healthy-and-strong-23837353.html</t>
  </si>
  <si>
    <t>11:02:00 AM</t>
  </si>
  <si>
    <t>वायु प्रदूषण से बचने के लिए रोज करें ये 5 प्राणायाम, फेफड़े रहेंगे स्वस्थ और मजबूत</t>
  </si>
  <si>
    <t>To avoid air pollution practice these 5 pranayama exercises daily keeping your lungs healthy and strong
The threat of air pollution has not yet been averted Therefore it is extremely important to keep your lungs healthy Pranayama exercises daily are very beneficial for this</t>
  </si>
  <si>
    <t>https://www.bhaskar.com/local/uttar-pradesh/saharanpur/news/weather-changed-due-to-rain-in-saharanpur-134644846.html</t>
  </si>
  <si>
    <t>6:49:00 AM</t>
  </si>
  <si>
    <t>सहारनपुर में बारिश से मौसम बदला: तेज हवा के साथ बिजली कड़की, न्यूनतम तापमान 18 और AQI 51 पहुंचा</t>
  </si>
  <si>
    <t>Rain in Saharanpur changed the weather Lightning accompanied by strong winds minimum temperature reached 18 and AQI reached 51
Saharanpur
This photo is from the DehradunAmbala Road
The weather in Saharanpur took a sudden turn late Friday night After a hot day heavy rain accompanied by strong winds arrived at night</t>
  </si>
  <si>
    <t>http://twitter.com/SumanSh58123278/status/1850385980491972942</t>
  </si>
  <si>
    <t>9:26:10 AM</t>
  </si>
  <si>
    <t>https://www.specialcoveragenews.in/top-stories/weather-update-delhi-is-covered-in-smog-with-toxic-smoke-wind-speed-has-slowed-down-know-what-the-weather-will-be-like-in-the-coming-days-1227155</t>
  </si>
  <si>
    <t>12:42:15 PM</t>
  </si>
  <si>
    <t>Weather update: Delhi is covered in smog with toxic smoke, wind speed has slowed down, know what the weather will be like in the coming days | Weather update: दिल्ली में छाया जहरीले धुएं वाला स्मॉग, थमी हवा की रफ्तार, जानें आने वाले दिनों में कैसा रहेगा मौसम</t>
  </si>
  <si>
    <t>Weather update Pollution engulfs the atmosphere from Lahore to Delhi The US space agency NASA shared a photo of the situation Air pollution is at its peak across the region Delhi has become a gas chamber Toxic air pollutes areas from Delhi Chandigarh to Lahore</t>
  </si>
  <si>
    <t>http://twitter.com/ujjawalchaturv2/status/1888652455627657441</t>
  </si>
  <si>
    <t>11:43:29 PM</t>
  </si>
  <si>
    <t>http://twitter.com/Raghura20409497/status/1893250080624288144</t>
  </si>
  <si>
    <t>4:12:48 PM</t>
  </si>
  <si>
    <t>http://twitter.com/idineshdp/status/1888519742765539695</t>
  </si>
  <si>
    <t>2:56:08 PM</t>
  </si>
  <si>
    <t>http://twitter.com/Jayaa2012/status/1858526055717359894</t>
  </si>
  <si>
    <t>8:31:56 PM</t>
  </si>
  <si>
    <t>The level of air pollution has increased so much that it can prove to be dangerous for health especially for children elderly and people suffering from respiratory problems</t>
  </si>
  <si>
    <t>http://twitter.com/gour7827/status/1848457959786815947</t>
  </si>
  <si>
    <t>1:44:54 AM</t>
  </si>
  <si>
    <t>http://twitter.com/subhashnagar62/status/1862081572918157792</t>
  </si>
  <si>
    <t>4:00:17 PM</t>
  </si>
  <si>
    <t>http://twitter.com/madhur_puri/status/1852053207461302581</t>
  </si>
  <si>
    <t>11:51:08 PM</t>
  </si>
  <si>
    <t>People of NCR have once again shown their stupidity to the world air and noise pollution in Delhi Noida and Gurgaon are again on top</t>
  </si>
  <si>
    <t>http://twitter.com/vipinyadavIND/status/1856362847099375749</t>
  </si>
  <si>
    <t>9:16:06 PM</t>
  </si>
  <si>
    <t>As soon as CM Yogi took over the chair 7 and a half years ago he spread political pollution economic pollution corrupt pollution criminal pollution and now there is only pollution in the atmosphere of UP which is dangerous for the present and future generations Whereas the job of the government and the CM is to protect the public from every harm but CM YogiBJP has pushed the public into harm and destruction The public should take care of themselves after the formation of SP government all types of pollution will be eliminated and work will be done for the welfare of the public</t>
  </si>
  <si>
    <t>http://twitter.com/pritamKumar5/status/1877296750802694335</t>
  </si>
  <si>
    <t>3:39:58 PM</t>
  </si>
  <si>
    <t>Issues that can help BJP win the Delhi Assembly elections Dirty drinking water and polluted Yamuna Bad roads and traffic jams Poor Air Quality Corruption Issues that will backfire for BJP Sheesh Mahal Hindu Muslim polarisation</t>
  </si>
  <si>
    <t>http://twitter.com/Avinash90354447/status/1856576289160999263</t>
  </si>
  <si>
    <t>11:24:15 AM</t>
  </si>
  <si>
    <t>Dog bite cases are continuously increasing in Indore In the last 11 days alone more than 1300 dog bites have been reported According to the doctor dog bite cases increase four times in the winter season because noise and air pollution make dogs angry</t>
  </si>
  <si>
    <t>http://twitter.com/NDTVProfitHindi/status/1849000048358461695</t>
  </si>
  <si>
    <t>1:38:58 PM</t>
  </si>
  <si>
    <t>Delhi Air Pollution Supreme Court takes strict action against stubble burning asks governments why officers were not prosecuted Full story</t>
  </si>
  <si>
    <t>http://twitter.com/SunilSi59965720/status/1888232578001379739</t>
  </si>
  <si>
    <t>7:55:02 PM</t>
  </si>
  <si>
    <t>https://hindi.oneindia.com/news/delhi/delhi-cm-atishi-pushes-for-quick-subsidy-disbursement-under-solar-policy-1123677.html</t>
  </si>
  <si>
    <t>12:27:29 AM</t>
  </si>
  <si>
    <t>'दिल्ली सोलर पॉलिसी' की समीक्षा बैठक में CM आतिशी ने समय से सब्सिडी देने के निर्देश दिए</t>
  </si>
  <si>
    <t>Delhi
At a review meeting of the Delhi Solar Policy CM Atishi directed timely subsidy disbursal
Saksham Satyam
Wednesday October 9 2024 027 IST
New Delhi Delhi Chief Minister Atishi on Tuesday directed the electricity department and the three power companies</t>
  </si>
  <si>
    <t>http://twitter.com/delhi2025/status/1864527280774762945</t>
  </si>
  <si>
    <t>9:58:39 AM</t>
  </si>
  <si>
    <t>http://twitter.com/harbinderdas/status/1859112034391969925</t>
  </si>
  <si>
    <t>11:20:24 AM</t>
  </si>
  <si>
    <t>http://twitter.com/Deshbha25635664/status/1827689452619096111</t>
  </si>
  <si>
    <t>6:18:16 PM</t>
  </si>
  <si>
    <t>All future elections will be between Hindus and Muslims Rich and poor There will be no caste system Any leader who talks about caste will have their security deposit confiscated The reduction in air pollution is due to Kejriwals imprisonment Bulldozers should be run on Sheesh Mahal and all pollution will be eliminated</t>
  </si>
  <si>
    <t>http://twitter.com/adityadagar84/status/1858763262793597238</t>
  </si>
  <si>
    <t>12:14:30 PM</t>
  </si>
  <si>
    <t>http://twitter.com/Raghvin34080599/status/1850720282538868901</t>
  </si>
  <si>
    <t>http://twitter.com/Khushboo_1505/status/1848976077193912506</t>
  </si>
  <si>
    <t>12:03:43 PM</t>
  </si>
  <si>
    <t>Your description perfectly highlights the severity of air pollution in Delhi Indeed polluted air has a profound impact on health especially for children and the elderly Respiratory problems such as coughing and difficulty breathing are common Furthermore prolonged exposure increases the risk of serious illnesses To address this problem we need to take individual and collective measures such as using public transportation preserving green spaces and maintaining cleanliness These steps can help us mitigate the effects of pollution and protect our health</t>
  </si>
  <si>
    <t>http://twitter.com/voiceofmpnews/status/1815717540921753682</t>
  </si>
  <si>
    <t>5:26:10 PM</t>
  </si>
  <si>
    <t>VIDEO This colony of the city and the sex trade when the resident came to know about it he said raid here no action after the memorandum now hope from DM sir the air of the city is deteriorating listen responsible people watch the video news</t>
  </si>
  <si>
    <t>http://twitter.com/BhaaratExpress/status/1855142359689998666</t>
  </si>
  <si>
    <t>12:26:20 PM</t>
  </si>
  <si>
    <t>Suffocating air wreaks havoc in Delhi Breathing is difficult Bharat Express Delhi NCR Air Pollution</t>
  </si>
  <si>
    <t>http://twitter.com/nisaraja5/status/1798187422519627851</t>
  </si>
  <si>
    <t>8:27:44 AM</t>
  </si>
  <si>
    <t>http://twitter.com/RAMBOishere1/status/1852632066069758366</t>
  </si>
  <si>
    <t>2:11:19 PM</t>
  </si>
  <si>
    <t>Women made rangolis wore nice clothes prepared food decorated homes What did men do on Diwali They burst firecrackers and created a ruckus increased air pollution Created Noise Pollution littered the city This is the difference between men and Women Men are useless</t>
  </si>
  <si>
    <t>https://www.amarujala.com/uttar-pradesh/basti/eye-disease-aggravated-by-strong-sunlight-basti-news-c-207-1-sgkp1006-117211-2024-05-17</t>
  </si>
  <si>
    <t>2:39:48 AM</t>
  </si>
  <si>
    <t>Eye Disease Aggravated By Strong Sunlight - Basti News - Basti News:तेज धूप बढ़ा रही आंख की बीमारी</t>
  </si>
  <si>
    <t>Wear glasses for protection Avoid rubbing your eyes when dust particles get in them Rubbing can cause corneal injuries
Basti Windblown dust and particles have led to an increase in the number of eye patients Rubbing your eyes can also cause corneal injuries Furthermore the intense sunlight</t>
  </si>
  <si>
    <t>https://www.downtoearth.org.in/hindistory/pollution/plastic/Wherever-there-are-petrochemical-refineries-people-there-are-more-sick-95787</t>
  </si>
  <si>
    <t>3:10:33 PM</t>
  </si>
  <si>
    <t>डाउन टू अर्थ खास: जहां-जहां हैं पेट्रोकेमिकल रिफाइनरी, वहां के लोग हैं ज्यादा बीमार</t>
  </si>
  <si>
    <t>Down to Earth Special People in areas with petrochemical refineries are more likely to get sick
From production to use and disposal plastic is dangerous for those who are constantly exposed to it
On Thursday April 25 2024
If you are here to help</t>
  </si>
  <si>
    <t>http://twitter.com/MeenaSeenam55/status/1794364908672557070</t>
  </si>
  <si>
    <t>7:18:26 PM</t>
  </si>
  <si>
    <t>http://twitter.com/bahrupia/status/1888208828245884929</t>
  </si>
  <si>
    <t>6:20:40 PM</t>
  </si>
  <si>
    <t>http://twitter.com/SachinY48204225/status/1854177710337102182</t>
  </si>
  <si>
    <t>8:33:09 PM</t>
  </si>
  <si>
    <t>The forest department officials might not even know from where they are giving permission One chance visit is also made After that it would be appropriate to take a decision It would be appropriate if permission for cutting is given only after taking opinion from the people of Rajnagar Extension There are many benefits of tree plantation like improvement in air quality improvement in climate</t>
  </si>
  <si>
    <t>http://twitter.com/vinayk1111/status/1877056437219717140</t>
  </si>
  <si>
    <t>Give it once in Janavani too Sir I am a resident of Vasavi Nagar Guntur adjacent to Auto nagar while it is common to expect air pollution beside Auto nagar in any region looks like the Industrial audit for waste management is necessary 1n</t>
  </si>
  <si>
    <t>http://twitter.com/shivamdas_/status/1852271638068207910</t>
  </si>
  <si>
    <t>2:19:06 PM</t>
  </si>
  <si>
    <t>http://twitter.com/uvindianews/status/1796137217967923490</t>
  </si>
  <si>
    <t>4:40:58 PM</t>
  </si>
  <si>
    <t>Air Pollution Air pollution can also weaken the heart claims study uv india news</t>
  </si>
  <si>
    <t>https://indianews.in/videos/aI6Ox4mt4Yg/</t>
  </si>
  <si>
    <t>9:59:24 PM</t>
  </si>
  <si>
    <t>Ankde Hamare Faisla Aapka Live: दिल्ली में रहना गुनाह है क्या ? Air Pollution</t>
  </si>
  <si>
    <t>Our Points Your Live Is it a crime to live in Delhi Air Pollution India News</t>
  </si>
  <si>
    <t>https://agritpatrika.com/?p=160847</t>
  </si>
  <si>
    <t>2:05:56 PM</t>
  </si>
  <si>
    <t>दुनिया में बन रहीं गगनचुंबी इमारतें, फिर भारत में ऊंची बिल्डिंग से परहेज क्यों?</t>
  </si>
  <si>
    <t>Skyscrapers are being built around the world so why is India avoiding tall buildings
A tall building is defined as one that is at least 150 meters tall or more Currently there are 123 buildings in India that exceed 150 meters in height
India</t>
  </si>
  <si>
    <t>http://twitter.com/i_Deepak_Pandey/status/1853524469903507585</t>
  </si>
  <si>
    <t>1:17:25 AM</t>
  </si>
  <si>
    <t>What to do these people of Haryana have drained out the Yamunas water So Biharis had to go to Ganga ji for Chhath And as for air pollution the guardians of refugees like you have turned Delhi into a gas chamber Why Hazel</t>
  </si>
  <si>
    <t>http://twitter.com/TyagiBhanu43896/status/1849379329987227697</t>
  </si>
  <si>
    <t>2:46:06 PM</t>
  </si>
  <si>
    <t>Chimneys of oil mills spewing poisonous smoke officials silent One such case is from Dhanayan of Shahpur police station area where a coal miner Vedpal is throwing banned waste paper into the oil mill due to which polluted air is spreading in the village which is also causing illness among the people</t>
  </si>
  <si>
    <t>http://twitter.com/RAMKUMAR127183/status/1903141909654278453</t>
  </si>
  <si>
    <t>11:19:24 PM</t>
  </si>
  <si>
    <t>https://www.etvbharat.com/hi/!state/air-pollution-effect-in-bikaner-khara-village-fog-and-smoke-choked-the-breath-rajasthan-news-rjs24112304997</t>
  </si>
  <si>
    <t>5:53:46 PM</t>
  </si>
  <si>
    <t>Air Pollution : इस गांव में सांस की बीमारी से पीड़ित हो रहे लोग, कोई नहीं करना चाहता बेटी की शादी</t>
  </si>
  <si>
    <t>Bikaner Pollution is being discussed in the national capital Delhi and other areas and the issue has even reached the Supreme Court However there is a village in Rajasthan where pollution levels are far higher Every household in the village is suffering from pollution Not only that</t>
  </si>
  <si>
    <t>https://www.punjabkesari.in/national/news/weather-update-imd-forecast-rain-alert-snowfall-pink-cold-cold-2069802</t>
  </si>
  <si>
    <t>8:27:39 AM</t>
  </si>
  <si>
    <t>winter weather: चक्रवाती तूफान के कारण इन राज्यों में बारिश का अलर्ट, दिल्ली-NCR में मौसम कैसा रहेगा? - weather update imd forecast rain alert snowfall pink cold cold</t>
  </si>
  <si>
    <t>National Desk The December cold hasnt reached its peak in North India this year Dense fog has begun to descend on most states but the chill hasnt yet been felt DelhiNCR is experiencing a mild chill in the morning and evening and the daytime weather remains clear</t>
  </si>
  <si>
    <t>http://twitter.com/KasinathanA1/status/1854542225452998735</t>
  </si>
  <si>
    <t>8:41:36 PM</t>
  </si>
  <si>
    <t>Let us take you on a journey and show you your administrative failure by looking at the road facilities Ancient city Infrastructure Roads Bridge Sewage AIIMS Metro Bus Stand Street lights Damaged Roads Polluted Vaigai river Flood Not resolving people issues Poor management Polluted air</t>
  </si>
  <si>
    <t>https://navbharattimes.indiatimes.com/metro/delhi/other-news/despite-all-measures-to-pollution-control-air-quality-of-delhi-ncr-is-very-poor/articleshow/114547838.cms</t>
  </si>
  <si>
    <t>6:07:55 PM</t>
  </si>
  <si>
    <t>Delhi Air Quality Very Poor,दिल्ली में पल्यूशन कंट्रोल के सारे इंतजाम फेल! दिवाली से पहले ही सांसों पर संकट, कलेजा चीर रही जहरीली हवा | despite all measures to pollution control air quality of delhi ncr is very poor</t>
  </si>
  <si>
    <t>Every year DelhiNCR experiences high levels of air pollution during the winter season The toxic air poses a serious respiratory hazard The Delhi government was aware of all this and was extremely vigilant about this threat This is why since September</t>
  </si>
  <si>
    <t>http://twitter.com/Takatak_Masala/status/1850834949211074640</t>
  </si>
  <si>
    <t>3:10:13 PM</t>
  </si>
  <si>
    <t>Air Pollution If this is the situation now what will happen on Diwali 11 out of the 32 most polluted cities in the country are in Haryana</t>
  </si>
  <si>
    <t>http://twitter.com/News18CG/status/1859066365212000386</t>
  </si>
  <si>
    <t>8:18:55 AM</t>
  </si>
  <si>
    <t>Delhi Air Pollution Toxic foam seen floating in Yamuna River</t>
  </si>
  <si>
    <t>http://twitter.com/SANJEEV90452302/status/1884232214608765022</t>
  </si>
  <si>
    <t>6:59:01 PM</t>
  </si>
  <si>
    <t>Now you guys will give knowledge on air pollution</t>
  </si>
  <si>
    <t>https://samacharvitran.blogspot.com/2024/11/aqi-494.html</t>
  </si>
  <si>
    <t>12:24:00 AM</t>
  </si>
  <si>
    <t>बदतर होती जा रही दिल्ली की हवा, औसत AQI 494, आर्टिफिशियल बारिश कराने की गुजारिश</t>
  </si>
  <si>
    <t>Delhis air quality remains at dangerous levels every day Due to air pollution the AQI in Wazirpur Delhi reached 494 at 9 pm on Tuesday According to the Central Pollution Control Board CPCB the rest of the areas including Anand Vihar Narela Jahangirpuri and Rohini are at a high</t>
  </si>
  <si>
    <t>http://twitter.com/ZEEUPUK/status/1852525636746985643</t>
  </si>
  <si>
    <t>7:08:24 AM</t>
  </si>
  <si>
    <t>Air Pollution in UP Firecrackers increase breathing problems Ghaziabad Noida most polluted know the condition of these cities</t>
  </si>
  <si>
    <t>http://twitter.com/ANILKUM76785933/status/1856982543188259327</t>
  </si>
  <si>
    <t>2:18:34 PM</t>
  </si>
  <si>
    <t>https://www.haribhoomi.com/automobile/news/most-important-tips-for-vehicle-fluids-know-essentials-details-59438</t>
  </si>
  <si>
    <t>10:42:15 PM</t>
  </si>
  <si>
    <t>Vehicle Fluids Tips: गाड़ियों के लिए जरूरी फ्लूइड की अनदेखी पड़ेगी भारी, जानें रोड ट्रिप से पहली की तैयारियां</t>
  </si>
  <si>
    <t>Vehicle Fluids Tips If youre planning a long drive to get some relief from the rising pollution and deteriorating air quality in DelhiNCR its crucial to ensure your vehicle is fully prepared Proper vehicle servicing and the necessary</t>
  </si>
  <si>
    <t>https://www.bhaskar.com/local/chhattisgarh/korba/news/air-quality-of-dipka-of-korba-is-bad-134663688.html</t>
  </si>
  <si>
    <t>4:03:50 PM</t>
  </si>
  <si>
    <t>Air quality of Dipka of Korba is bad | कोरबा के दीपका की वायु गुणवत्ता खराब: कोयला खदानों से निकलने वाली प्रदूषण खतरनाक; सड़कों और नालियों की सफाई की मांग - Korba News</t>
  </si>
  <si>
    <t>Air quality in Dipka Korba deteriorates Pollution from coal mines is dangerous demand for cleaning roads and drains
Korba
Dust emanating from the SECL Dipka coal mines in Korba is becoming a problem for local residents Recent surveys</t>
  </si>
  <si>
    <t>https://ujjawalprabhat.com/delhi-government-strict-sanctions-on-air-pollution-full-restriction-on-patches/795831/</t>
  </si>
  <si>
    <t>12:02:24 PM</t>
  </si>
  <si>
    <t>दिल्ली सरकार वायु प्रदूषण को लेकर सख्त: पटाखों पर पूर्ण प्रतिबंध</t>
  </si>
  <si>
    <t>http://twitter.com/AntimSingh1/status/1855549198596243911</t>
  </si>
  <si>
    <t>3:22:58 PM</t>
  </si>
  <si>
    <t>https://www.aajsamaaj.com/jind-news-an-effort-to-reduce-the-incidence-of-crop-residue-burning-to-zero/</t>
  </si>
  <si>
    <t>Jind News : फसल अवशेष न जलाने की घटनाओं को शून्य करने की कवायद</t>
  </si>
  <si>
    <t>Gram Panchayats in the Red Zone will get an incentive of up to Rs 1 lakh Gram Panchayats in 58 villages in the Yellow Zone will get an incentive of Rs 50000 To save our crops and our species stubble burning incidents will have to be completely curbed Raza Agriculture and Farmers</t>
  </si>
  <si>
    <t>https://www.livehindustan.com/uttar-pradesh/sonbhadra/story-cold-weather-and-fog-increase-in-sonbhadra-health-impact-from-seasonal-illnesses-201732110791034.html</t>
  </si>
  <si>
    <t>7:23:17 PM</t>
  </si>
  <si>
    <t>सुबह-शाम धुंध से ढका रहा सोनांचल, बढ़ी ठंड</t>
  </si>
  <si>
    <t>Sonbhadra Correspondent Fog was visible in Sonanchal from Wednesday morning The sky remained overcast throughout the day As evening approached the fog increased again Meanwhile cold winds during the day made people feel the chill As the cold increased in the morning and evening people were seen wearing warm clothing
S</t>
  </si>
  <si>
    <t>http://twitter.com/yogivimal/status/1850796665369952481</t>
  </si>
  <si>
    <t>12:38:05 PM</t>
  </si>
  <si>
    <t>Have you ever heard any AAP leader admit his mistake From Arvind to any of their other Eklavyas They wash their hands off it like a cat washes water off its body Yamuna dirty Haryana responsible for polluted air IndiraModi pact Broken roads Heavy vehicles overflowing drains Polythene garbage Outsiders</t>
  </si>
  <si>
    <t>https://www.bhaskar.com/local/uttar-pradesh/varanasi/news/cutting-of-trees-and-water-crisis-in-varanasi-133153894.html</t>
  </si>
  <si>
    <t>3:27:06 PM</t>
  </si>
  <si>
    <t>वाराणसी में पेड़ों की कटाई और पानी का संकट: मजदूर संघ ने SDM को दिया ज्ञापन, कहा- इन 11 दिक्कतों से जूझ रहा...</t>
  </si>
  <si>
    <t>Tree felling and water shortage in Varanasi A labor union submitted a memorandum to the SDM stating that the city is grappling with these 11 problems
Varanasi
A labor union appealed to the SDM office regarding tree felling and water shortages in Kashi during the scorching heat An 11point memorandum was submitted to SDM Pragya</t>
  </si>
  <si>
    <t>http://twitter.com/VijayKa25091975/status/1860542332979830933</t>
  </si>
  <si>
    <t>10:03:54 AM</t>
  </si>
  <si>
    <t>Congress people say there is Congress air in the country and the pollution department is saying that the air of the country is poisonous</t>
  </si>
  <si>
    <t>https://www.aajtak.in/india/punjab/story/delhi-is-suffocating-and-stubble-burning-cases-are-not-stopping-in-punjab-400-cases-reported-on-sunday-ntc-dskc-2099069-2024-11-18</t>
  </si>
  <si>
    <t>9:34:08 AM</t>
  </si>
  <si>
    <t>दिल्ली में घुटा दम! पर पंजाब में नहीं थम रहे पराली जलाने के केस, रविवार को आए 400 मामले</t>
  </si>
  <si>
    <t>Stubble burning incidents in Punjab continue unabated More than 400 new cases of stubble burning were reported across Punjab on Sunday bringing the total number of cases this season to 8404 According to the Remote Sensing Center stubble burning in Punjab</t>
  </si>
  <si>
    <t>http://twitter.com/paramara17091/status/1818856319513706981</t>
  </si>
  <si>
    <t>9:18:33 AM</t>
  </si>
  <si>
    <t>Sant Shri Asharamji Bapu says that cow phenyl will increase your sattvikta and fragrance but chemical phenyl and its foul smell pollutes the atmosphere hence Gau Sewa Dharm Hamara this will bring sattvikta in the environment</t>
  </si>
  <si>
    <t>http://twitter.com/NeerajS05873015/status/1848726729470202240</t>
  </si>
  <si>
    <t>7:32:54 PM</t>
  </si>
  <si>
    <t>http://twitter.com/nisaraja5/status/1901127156182220929</t>
  </si>
  <si>
    <t>9:53:29 AM</t>
  </si>
  <si>
    <t>Yes absolutely Sant Shri Asharamji Bapu explains that chemical phenyl and its foul smell pollute the atmosphere Whereas cow phenyl increases the purity and fragrance of the environment Therefore Save Humanity and</t>
  </si>
  <si>
    <t>https://www.jansatta.com/national/blogclimate-crisis-women-health-impact-united-nations-report/3707552/</t>
  </si>
  <si>
    <t>8:41:05 AM</t>
  </si>
  <si>
    <t>Blog: संकट की आहट, जलवायु परिवर्तन से जूझ रही हैं 80% विस्थापित महिलाएं</t>
  </si>
  <si>
    <t>Blog Crisis looms 80 of displaced women are struggling due to climate change
According to a United Nations report the climate crisis could push more than 105 million women and girls into poverty by 2050 And more than 200 million women and</t>
  </si>
  <si>
    <t>http://twitter.com/RahilKh32532245/status/1863332734866718731</t>
  </si>
  <si>
    <t>2:51:57 AM</t>
  </si>
  <si>
    <t>Ye dekho desh choad rhe hai Kamjor balak Jaldi dunya choadne ke darr se desh choad rhe hai I will leave India and permanently shift to Singapore in 2025 Documentation in process I cannot stand the politicians here Cant pay 40 tax and breathe polluted air while nobody takes accountability My honest suggestion would be that if you have good money please leave</t>
  </si>
  <si>
    <t>http://twitter.com/rohits008/status/1871441042836537367</t>
  </si>
  <si>
    <t>11:51:28 AM</t>
  </si>
  <si>
    <t>It is true that Gurgaons air quality is above 400 AQI otherwise Nirmala Tai would have imposed 18 GST on breathing</t>
  </si>
  <si>
    <t>http://twitter.com/Pavanshind55786/status/1865727930997035281</t>
  </si>
  <si>
    <t>5:29:36 PM</t>
  </si>
  <si>
    <t>Bajaj EV neither causes sound pollution nor air pollution it only causes fire pollution</t>
  </si>
  <si>
    <t>http://twitter.com/AKdas635226/status/1860326586542624960</t>
  </si>
  <si>
    <t>7:46:36 PM</t>
  </si>
  <si>
    <t>http://twitter.com/Shiksha4all/status/1858404361409528109</t>
  </si>
  <si>
    <t>12:28:21 PM</t>
  </si>
  <si>
    <t>This is the condition of our air here the heat of which pierces everyones lungs but this is not our issue becomes second mostpolluted city in India after Fatehabad as national capitals air quality worsens to severe plus Air Quality Index AQI climbs to 793 on Monday morning</t>
  </si>
  <si>
    <t>https://www.livehindustan.com/weather/delhi-me-aaj-ka-mausam-15-november-2024-delhi-aqi-today-and-weather-forecast-imd-rain-alert-update-in-hindi-201731634205145.html</t>
  </si>
  <si>
    <t>7:00:04 AM</t>
  </si>
  <si>
    <t>दिल्ली 15 November 2024 का वेदर और AQI: न्यूनतम तापमान 17.05°C, जानें कैसा रहेगा शहर में आज का मौसम</t>
  </si>
  <si>
    <t>Weather News Todays Weather in Delhi November 15 2024 Delhi AQI Today and Weather Forecast IMD Rain Alert Update in Hindi
Delhis Weather and AQI for November 15 2024 Minimum Temperature 1705C Find Out What the Citys Weather Will Be Like Today
Delhi Weather November 15 202</t>
  </si>
  <si>
    <t>http://twitter.com/BabyRani123/status/1808716792283738506</t>
  </si>
  <si>
    <t>9:47:42 AM</t>
  </si>
  <si>
    <t>http://twitter.com/deepsan101/status/1857144723296686417</t>
  </si>
  <si>
    <t>1:03:00 AM</t>
  </si>
  <si>
    <t>http://twitter.com/misbahbabu/status/1793175022145782079</t>
  </si>
  <si>
    <t>12:30:15 PM</t>
  </si>
  <si>
    <t>http://twitter.com/shaktishekhar39/status/1848243844241895750</t>
  </si>
  <si>
    <t>11:34:05 AM</t>
  </si>
  <si>
    <t>http://twitter.com/thardesertphoto/status/1889725080583692662</t>
  </si>
  <si>
    <t>10:45:43 PM</t>
  </si>
  <si>
    <t>Everything has been destroyed for us even though we are innocent What kind of development is this that thrives on the deaths of villagers Honorable Chief Minister we live 60 kilometers from the city We had our own lives a clean environment and we used to sleep outdoors at night enjoying the cool clean air Now we yearn for a breath of fresh air When we return home in the evening after going to another village our noses and noses warn us that we are once again entering the realm of acetic odor This cant last long or well die But after a while everything seems normal because the roots of our noses have died If a guest comes they dont stay even for a night saying they cant stand it The children here will start remaining unmarried because people are reluctant to marry their daughters off in this hell But what can we do We cant even leave our families and go to another village The fields have become barren the water has become chemicalfilled and the air has become polluted Even in these circumstances our local leaders are silent Every farmers life is in danger Fiftyfifty bighas of land have become barren We have filed a personal case in the High Court for compensation of the land The lawyer says that first ten percent security has to be paid and we do not have that much money sir We do not have any human rights because the government has to do industrial development so we will have to pay the price but in return we will get death There will be a series of deaths in this village Honorable Prime Minister ji if you can listen then listen to our pain your representative ministers have taken contract for our death at the hands of the sold factory owners otherwise the law of India does not say that development should be done by violating someones human rights We are willing to destroy our family so that their house can run Even while writing this to you my hands are shaking because we are suffocating due to the smell of acid The administration is sitting with samples and the MLA here ji is not concerned about us neither did he call nor did he come to inquire about our condition Every day our breath is getting short even the opposition leader are silent Those who consider themselves strongmen of Rajasthan are silent on our situation today We request the media friends of the country to help us in spreading our problems across the country Your efforts will give us a new life</t>
  </si>
  <si>
    <t>http://twitter.com/20nims/status/1888280904977531280</t>
  </si>
  <si>
    <t>11:07:04 PM</t>
  </si>
  <si>
    <t>https://indianletter.com/%e0%a4%9c%e0%a4%b9%e0%a4%b0%e0%a5%80%e0%a4%b2%e0%a5%80-%e0%a4%a7%e0%a5%81%e0%a4%82%e0%a4%a7-%e0%a4%95%e0%a5%80-%e0%a4%9a%e0%a4%aa%e0%a5%87%e0%a4%9f-%e0%a4%ae%e0%a5%87%e0%a4%82-%e0%a4%86%e0%a4%97/</t>
  </si>
  <si>
    <t>1:31:58 PM</t>
  </si>
  <si>
    <t>जहरीली धुंध की चपेट में आगरा…चिकित्सकों ने दी बेवजह घर से न निकलने की सलाह</t>
  </si>
  <si>
    <t>For the second consecutive day pollution continued to poison the citys air Sanjay Place recorded the worst air quality with an air quality index of 303 The combination of dust and smoke is making people breathless leading to a personal meeting between the Department of Chest and Tuberculosis at SN Medical College</t>
  </si>
  <si>
    <t>http://twitter.com/USBharatDost/status/1888280726359175201</t>
  </si>
  <si>
    <t>11:06:22 PM</t>
  </si>
  <si>
    <t>https://www.jagran.com/top-deals/electronics/air-conditioner-top-selling-1-5-ton-ac-with-price-list-expert-picks-for-every-budget-and-capacity-needs-23746092.html</t>
  </si>
  <si>
    <t>12:50:00 PM</t>
  </si>
  <si>
    <t>15 टन AC With Price मिल रहे बजट फ्रेंडली! बिजली की बचत करेगा और ब्लास्ट नहीं होगा 100 कॉपर बॉडी - Top Selling 1.5 Ton AC With Price List Expert Picks For Every Budget And Capacity Needs</t>
  </si>
  <si>
    <t>Budgetfriendly 15ton ACs with Price are available Saves electricity and wont explode with a 100 copper body
Summer isnt over Those still experiencing the heat have the opportunity to invest in the right 15ton AC with Price for today and the future</t>
  </si>
  <si>
    <t>https://www.prabhatkhabar.com/state/bihar/bihar-weather-will-rain-disrupt-diwali-celebrations-imd-cleared</t>
  </si>
  <si>
    <t>7:36:57 AM</t>
  </si>
  <si>
    <t>Bihar Weather: क्या दिवाली के जश्न में खलल डालेगी बारिश? IMD ने किया क्लियर, जानें आपके जिले में कैसा रहेगा मौसम</t>
  </si>
  <si>
    <t>Bihar Weather The weather will remain dry in all districts of Bihar today There will be no rain in any district According to the Meteorological Department westerly winds are blowing in the state During this period the maximum temperature is expected to be between 31 and 33 degrees Celsius while the minimum temperature is expected to be between 24 and 26 degrees Celsius</t>
  </si>
  <si>
    <t>http://twitter.com/PravinUttaresh3/status/1781274039811760318</t>
  </si>
  <si>
    <t>http://twitter.com/NareshGhosh20/status/1858905759272047057</t>
  </si>
  <si>
    <t>9:40:44 PM</t>
  </si>
  <si>
    <t>The entire North India is grappling with severe air pollution but no action is being taken by the central government and the Saheb is roaming in Nigeria Severe air pollution in whole of North India but no action is being taken by the central government and the Saheb is roaming in Nigeria</t>
  </si>
  <si>
    <t>https://www.jantaserishta.com/delhi-ncr/delhi-air-quality-index-in-delhi-reached-343-3666019</t>
  </si>
  <si>
    <t>6:32:50 AM</t>
  </si>
  <si>
    <t>Delhi: दिल्ली में वायु गुणवत्ता सूचकांक 343 पर पहुंचा</t>
  </si>
  <si>
    <t>Delhis air quality remained stuck in the very poor category on Tuesday with experts warning that it could drop to severe levels in the next 24 hours due to a change in wind direction None of the 39 monitoring stations in the capital recorded air quality as poor on Tuesday</t>
  </si>
  <si>
    <t>http://twitter.com/GoutamSukh64108/status/1852005642426363951</t>
  </si>
  <si>
    <t>8:42:08 PM</t>
  </si>
  <si>
    <t>http://twitter.com/NewsStateMPCG/status/1848613928919830811</t>
  </si>
  <si>
    <t>Delhi Air Pollution Delhis air is suffocating AQI crosses 300 in many areas</t>
  </si>
  <si>
    <t>https://ndtv.in/videos/delhi-air-pollution-will-firecrackers-be-banned-in-marriages-and-elections-also-supreme-court-asked--858658</t>
  </si>
  <si>
    <t>7:04:21 PM</t>
  </si>
  <si>
    <t>Delhi Air Pollution: शादी-चुनावों में भी पटाखे होंगे बैन? Supreme Court ने आज पूछ लिया सख्त सवाल</t>
  </si>
  <si>
    <t>DelhiNCR is facing severe pollution The Supreme Court is constantly monitoring the steps taken by the government and administration to control pollution Today the court posed tough questions to the Delhi Police regarding the ban on firecrackers The court stated that the ban on firecrackers</t>
  </si>
  <si>
    <t>https://khabarjagat.in/?p=353070</t>
  </si>
  <si>
    <t>5:01:00 PM</t>
  </si>
  <si>
    <t>मध्य प्रदेश में ‘लू’ प्राकृतिक आपदा घोषित, मिलेगा बाढ़-भूकंप पीड़ितों जितना मुआवजा</t>
  </si>
  <si>
    <t>Heatwaves have been added to the list of natural disasters in Madhya Pradesh If a person dies due to heatwaves they will receive the same compensation as for other natural disasters Even if someone becomes ill due to heatwaves they will still receive compensation</t>
  </si>
  <si>
    <t>http://twitter.com/GnanaseharG/status/1898685270486024330</t>
  </si>
  <si>
    <t>4:10:19 PM</t>
  </si>
  <si>
    <t>http://twitter.com/dineshk86511313/status/1861004306108780610</t>
  </si>
  <si>
    <t>http://twitter.com/Kumar64247Madhu/status/1850199095001915810</t>
  </si>
  <si>
    <t>9:03:33 PM</t>
  </si>
  <si>
    <t>http://twitter.com/demomail15/status/1904994925000917082</t>
  </si>
  <si>
    <t>2:02:37 AM</t>
  </si>
  <si>
    <t>https://www.livehindustan.com/bihar/gaya/story-diwali-fireworks-cause-air-pollution-spike-in-gaya-aqi-quadruples-201730467702605.html</t>
  </si>
  <si>
    <t>6:58:26 PM</t>
  </si>
  <si>
    <t>खूब छूटे पटाखे प्रदूषित हुई हवा</t>
  </si>
  <si>
    <t>People burst fireworks in large numbers during Diwali The fireworks brought joy but the citys air became more polluted Previously household cleaning and dust from garbage piles on the streets also polluted the air If the AQI air quality over seven days</t>
  </si>
  <si>
    <t>https://www.herzindagi.com/hindi/health/seasonal-infections-in-kids-and-tips-to-prevent-article-1009507</t>
  </si>
  <si>
    <t>4:50:24 PM</t>
  </si>
  <si>
    <t>बच्चों को जल्दी घेर लेते हैं सीजनल इंफेक्शन्स, बचाव के लिए इन टिप्स की लें मदद</t>
  </si>
  <si>
    <t>Seasonal infections are more common in children try these tips for prevention
With the changing seasons the risk of many diseases and infections increases Seasonal infections are especially common in children These expert tips can help</t>
  </si>
  <si>
    <t>http://twitter.com/VIKAS135713/status/1888556964977721822</t>
  </si>
  <si>
    <t>5:24:02 PM</t>
  </si>
  <si>
    <t>https://topstory.online/uttar-pradesh-noeda-antim-din-phoolon-ka-deedaar-karane-hajaaron-kee-bheed-umadee/</t>
  </si>
  <si>
    <t>10:55:03 PM</t>
  </si>
  <si>
    <t>उत्तर प्रदेश, नोएडा: अंतिम दिन फूलों का दीदार करने हजारों की भीड़ उमड़ी</t>
  </si>
  <si>
    <t>Ajit Kumar Uttar Pradesh Noida The fourday flower exhibition concluded on Sunday at Shivalik Park in Sector 33A Since Sunday was a holiday crowds gathered to see the exhibition Organized by the Noida Authority and the Floriculture Society</t>
  </si>
  <si>
    <t>https://www.jantaserishta.com/delhi-ncr/delhis-untreated-waste-issue-a-public-health-emergency-3418694</t>
  </si>
  <si>
    <t>8:21:43 AM</t>
  </si>
  <si>
    <t>Dehli: दिल्ली का अनुपचारित अपशिष्ट मुद्दा एक सार्वजनिक स्वास्थ्य आपातकाल</t>
  </si>
  <si>
    <t>Delhi The Supreme Court on Friday lamented the sad situation of over 3000 tonnes of untreated solid waste being generated in the capital every day terming it a public health emergency and directed the Centre and the states of Delhi Haryana and Uttar Pradesh to take action against it</t>
  </si>
  <si>
    <t>http://news007.in/delhi-air-pollution-dont-make-these-10-big-mistakes-while-buying-an-air-purifier/</t>
  </si>
  <si>
    <t>8:20:22 AM</t>
  </si>
  <si>
    <t>दिल्ली वायु प्रदूषण: एयर प्यूरीफायर खरीदते समय ये 10 बड़ी गलतियाँ न करें</t>
  </si>
  <si>
    <t>With DelhiNCR grappling with dangerous levels of air quality with the AQI crossing 450 air purifiers have gone from being a luxury to becoming a necessity In the fight against toxic air in the capital region these devices are a crucial safeguard for indoor spaces</t>
  </si>
  <si>
    <t>http://twitter.com/KKYadav7268196/status/1853398600182530481</t>
  </si>
  <si>
    <t>4:57:15 PM</t>
  </si>
  <si>
    <t>Samajwadi Party National President and former Chief Minister Shri Akhilesh Yadav has said that the BJP government has ruined the entire system The government has failed on every front health education environment and law and order Governance and administration are victims of inaction Infectious diseases like dengue and malaria have plagued all urban areas of the state including the capital Lucknow More than 1500 fever patients are admitted to Lucknow hospitals A large number of people have already contracted dengue and malaria in Lucknow Due to poor sanitation mosquitoborne diseases are on the rise As of November 3 2024 the number of dengue cases has reached 2111 If there is a shortage of platelets in the capital Lucknow alone one can imagine the situation in other districts The health system is in shambles under the BJP government 86 percent of patients with diseases like tuberculosis are in Uttar Pradesh As of October 31 559000 TB patients have been identified in the state 475 malaria patients have been identified since January The arrangements in government hospitals are inadequate People are forced to go to private hospitals Private blood banks are charging exorbitant fees from patients The air quality in cities is becoming toxic The condition of people suffering from respiratory and other ailments is worsening due to poor air quality The BJP government which boasts of planting millions of trees shows nothing but lies and plunder Similarly the education system under the BJP government is in shambles The BJP government has reduced the education system to abyss People do not want to send their children to government schools Instead of improving the school system the BJP government is conspiring to close 27764 council primary and upper primary schools This will disrupt the education of children from poor families This also appears to be a conspiracy by the BJP government If government schools close parents will have no choice but to send their children to expensive private schools</t>
  </si>
  <si>
    <t>http://twitter.com/tarsem_sardaar/status/1793205807816782270</t>
  </si>
  <si>
    <t>2:32:35 PM</t>
  </si>
  <si>
    <t>http://twitter.com/Sanjay199911/status/1888227589984293038</t>
  </si>
  <si>
    <t>7:35:13 PM</t>
  </si>
  <si>
    <t>http://twitter.com/sharawandan2000/status/1888222647193899347</t>
  </si>
  <si>
    <t>7:15:35 PM</t>
  </si>
  <si>
    <t>http://twitter.com/ShauryaJha63478/status/1891116918993531385</t>
  </si>
  <si>
    <t>6:56:23 PM</t>
  </si>
  <si>
    <t>The greatest threat to our planet is the belief that someone else will save it It is sad that 6 million people die prematurely every year due to air pollution all over the world In the last century the average temperature of the Earth has increased by 12C which will lead to a dire situation if it reaches 15C Due to the efforts of respected Prime Minister Shri ji India has done revolutionary work in the field of renewable energy under the leadership of respected ji a new record has been established by planting 150 crore trees It is extremely important to make these efforts for environmental protection a mass movement and involve all sections of society especially the young generation In the second phase of the campaign started for the purpose of environmental protection an InterSchool Quiz Competition and a felicitation ceremony for frontline forest workers were organized today at Motipur Forest Guest House Katarniaghat Bahraich 81 students from 12 schools participated in the Quiz Competition The team of Sarvodaya Inter College which secured first position was awarded a prize money of Rs 20000 the team of SPVP Inter College which secured second position was awarded Rs 15000 and the team of Navyug Inter College which secured third position was awarded Rs 10000 Along with this the teams of all other schools were given an incentive amount of Rs 1000 and all the winners were also given Jungle Safari coupons During this on the recommendation of the Forest Department 30 Watchers of Katarniaghat Division were awarded bicycles and 5 forest personnel who performed exceptionally well were also awarded Heartfelt thanks to Ambika Mishra Ji President of Ambalika Group Institute Lucknow Senior IFS Officer Shri H Raja Mohan Ji DFO Shiv Shankar Ji IFS Officer Kirti Chaudhary Ji and Nikhil Sharma Ji Amit Ji Mayank Singh Ji and all other dignitaries present during the program</t>
  </si>
  <si>
    <t>http://twitter.com/Keshav_Bihar/status/1854047390426439838</t>
  </si>
  <si>
    <t>11:55:19 AM</t>
  </si>
  <si>
    <t>https://lalluram.com/today-cm-dr-mohan-in-jharkhand-pcc-chief-and-assembly-speaker-narendra-tomar-will-campaign-in-vijaypur/</t>
  </si>
  <si>
    <t>7:47:03 AM</t>
  </si>
  <si>
    <t>MP Morning News: सीएम डॉ मोहन आज झारखंड के चुनावी दौरे पर, PCC चीफ और विधानसभा अध्यक्ष विजयपुर में भरेंगे हुंकार, वोटर लिस्ट में नाम जोड़ने का काम शुरू, भोपाल में दिल्ली जैसा प्रदूषण</t>
  </si>
  <si>
    <t>Shikhil Byohar Bhopal Madhya Pradesh Chief Minister Dr Mohan Yadav will be on an election tour of Jharkhand today He will address three public meetings there The Chief Minister will address three public meetings at 1055 am at the Champagarh Maidan in Saraiyahat located in the Porayahat Assembly constituency of Dumka district and at 12 noon at the Samadhi Ground in Deoghar district</t>
  </si>
  <si>
    <t>http://twitter.com/sahu1990_/status/1901098620151296255</t>
  </si>
  <si>
    <t>8:00:06 AM</t>
  </si>
  <si>
    <t>The scented cow phenyl manufactured by Sant Shri Asharamji Bapu Ashram will enhance your spirituality and fragrance whereas the chemical phenyl available in the market today and its foul smell pollutes the atmosphere Therefore to save humanity</t>
  </si>
  <si>
    <t>http://twitter.com/rhtdmnik/status/1847393467586191669</t>
  </si>
  <si>
    <t>3:15:00 AM</t>
  </si>
  <si>
    <t>The air has become polluted the water has become poisonous people are shocked by the foamy white poison of Yamuna There is more foam in Yamuna than washing powder Even before Chhath Puja the pollution level in Yamuna river in Delhi reached a dangerous level a thick layer of white foam was seen on the water at Kalindi Kunj Ghat of Yamuna which looked like snow from a distance as far as the eyes could see there was only foam in the water Like every year this time too there was less water and more poisonous foam in Yamuna or we can say that the entire Yamuna was taken over by the white demon Every year big promises were made to clean Yamuna governments came and went but the pollution of Yamuna remained the same every year the government makes claims and promises to clean Yamuna and now the festival of Chhath is also going to be celebrated if you talk about the white foam which may look like snow to you but is very harmful for a common man Actually the reason for the white foam in Yamuna is phosphate and nitrate as soon as winter starts the process of oxygen formation slows down the sewage produced from homes and factories also takes the form of foam due to which Yamuna gets covered with foam every year</t>
  </si>
  <si>
    <t>http://twitter.com/Saathimann1/status/1849337932160577983</t>
  </si>
  <si>
    <t>12:01:36 PM</t>
  </si>
  <si>
    <t>Go to any market you will not find parking space When governments have taken fighting pollution like a festival then God bless When Chhath is coming Yamuna pollution is in discussion When Diwali is coming air pollution is in discussion In summer groundwater is a topic of discussion only not in concern</t>
  </si>
  <si>
    <t>http://twitter.com/RamnathSarathe/status/1891531216895054193</t>
  </si>
  <si>
    <t>10:22:39 PM</t>
  </si>
  <si>
    <t>Jai Guru Dev Jai Gurudev If the air keeps getting polluted due to killing of living beings then after some time people will die of suffocation I will search for the time Guru and say something for your good</t>
  </si>
  <si>
    <t>http://twitter.com/News1IndiaTweet/status/1846445191692943815</t>
  </si>
  <si>
    <t>12:26:53 PM</t>
  </si>
  <si>
    <t>Pollution levels worsen in Delhi air quality deteriorates AQI crosses 400 in Anand Vihar Air Quality Pollution</t>
  </si>
  <si>
    <t>https://hindi.webdunia.com/national-hindi-news/latest-weather-news-for-19-october-2024-in-india-124101900007_1.html</t>
  </si>
  <si>
    <t>8:31:10 AM</t>
  </si>
  <si>
    <t>Weather Updates: देशभर में सर्दी ने दी दस्तक, बंगाल की खाड़ी में उठे तूफान से होगी मूसलधार बारिश</t>
  </si>
  <si>
    <t>IMD Weather Forecast According to the India Meteorological Department IMD winter has arrived across the country Mornings and evenings have begun to feel quite cold in northern India but the IMD has predicted frosts starting next week According to the IMD a strong wind in the Bay of Bengal</t>
  </si>
  <si>
    <t>http://twitter.com/DelhiComplaint/status/1859665729005518961</t>
  </si>
  <si>
    <t>12:00:35 AM</t>
  </si>
  <si>
    <t>The most polluted capital in the world Congratulations to the people of DelhiEven after the implementation of GRAPIV in Delhi garbageplasticindustrial wastecoal etc is being burnt at many places in Delhi but the corrupt and lazy officials and leaders of Delhi are busy insulting other states Will the officials and leaders of other states also solve these problems of Delhi The main reasons for the increasing pollution in Delhi A large number of illegal industrial unitsfactorieswarehousesdairies operating in residential and commercial areas of Delhi Unregisteredillegal vehicleserickshaws running on the roads of Delhi Delhis poor public transport and traffic system Burning of crop residue in rural areas of Delhi A large number of illegal tandoors being used in Delhi Burning of garbage plastic industrial waste coal etc in Delhi Open burning by illegal squatters encroaching on Delhis roads and footpaths Large numbers of unauthorised generators are being used in Delhi Illegal construction in Delhi flouts rules and regulations Polluting vehicles plying on Delhis roads Broken roads and dust on Delhis roads Negligence in removing silt from drains and sewers in Delhi Poor garbage disposal system in Delhi Encroachment on Delhis forests water bodies parks and green belt areas High vacancies and poor inspections in Delhis pollutionrelated departments Corrupt and lazy officials and leaders of Delhi are enjoying themselves by installing air filters in their airconditioned houses and offices using the money of the people of Delhi while the common poor people are forced to breathe polluted air and in the end the government shows its achievement by stopping the work of daily wage labourers who work at small level Near Royal Pepper Banquet Hall Mahatma Gandhi RdWazirpur Industrial Area Delhi52 Lets together improve the capital of the country The most polluted capital of the world Congratulations to the people of Delhi Corrupt and lazy officers and leaders of Delhi are busy in demeaning other states Will officials and leaders from other states also solve these problems of Delhi The main reasons for the increasing pollution in Delhi A large number of illegal industrial unitsfactorieswarehousesdairies operating in residential and commercial areas of Delhi Unregisteredillegal vehicleserickshaws plying on Delhis roads Delhis poor public transport and traffic system Burning of crop residue in rural areas of Delhi Illegal tandoors being used in large numbers in Delhi Burning of garbageplasticindustrial wastecoal etc in Delhi Open burning by illegal squatters encroaching on Delhis roads and footpaths Banned generators being used in large numbers in Delhi Construction flouting rulesillegal construction in Delhi Polluting vehicles ply Delhis roads Delhis broken roads and dust Negligence in removing silt from drains and sewers in Delhi Delhis poor garbage disposal system Encroachment on Delhis forests water bodies parks and green belts Excessive vacancies and poor oversight in Delhis pollutionrelated departments Delhis corrupt and lazy officials and leaders are enjoying themselves by installing air filters in their airconditioned homes and offices using Delhiites money while the common poor are forced to breathe polluted air Finally the government shows off its achievements by shutting down the work of smallscale daily wage laborers Jaitpur Extension Part lI Khadda Colony Badarpur Delhi44 Lets together improve the countrys capital</t>
  </si>
  <si>
    <t>https://www.jantaserishta.com/local/haryana/gurgaon-weather-at-2702-c-3445486</t>
  </si>
  <si>
    <t>9:16:54 AM</t>
  </si>
  <si>
    <t>Gurugram The temperature in Gurugram today August 8 2024 is 3162 degrees Celsius The forecast minimum and maximum temperatures for the day are 2702 degrees Celsius and 3309 degrees Celsius respectively The relative humidity is 65 and the wind speed is</t>
  </si>
  <si>
    <t>https://drgp82.blogspot.com/2024/11/11th-9-indian-economy-jcertjac.html</t>
  </si>
  <si>
    <t>3:30:00 PM</t>
  </si>
  <si>
    <t>11th 9. पर्यावरण और धारणीय विकास Indian Economy JCERT/JAC Reference Book</t>
  </si>
  <si>
    <t>Environment Meaning and Definition
The environment refers to the entire physical and biological system in which living organisms live thrive and develop their natural tendencies
Technically the word environment</t>
  </si>
  <si>
    <t>https://hindi.latestly.com/india/cancer-heart-attack-and-infertility-air-pollution-is-a-silent-killer-know-prevention-tips-2401147.html</t>
  </si>
  <si>
    <t>6:50:06 PM</t>
  </si>
  <si>
    <t>Air Pollution: कैंसर से लेकर हार्ट अटैक और बांझपन... साइलेंट किलर है वायु प्रदूषण; ऐसे करें बचाव</t>
  </si>
  <si>
    <t>Air Pollution Air pollution levels rise during the winter season leading to a rapid increase in respiratory illnesses These days DelhiNCR and other surrounding districts have become gas chambers due to pollution This has led to a rapid increase in respiratory illnesses</t>
  </si>
  <si>
    <t>http://twitter.com/SubhashSin10875/status/1807164114835493209</t>
  </si>
  <si>
    <t>2:57:55 AM</t>
  </si>
  <si>
    <t>https://indianews.in/delhi/delhi-air-pollution-pollution-level-increased-in-delhi-ncr-aqi-level-reached-this-much-indianews/</t>
  </si>
  <si>
    <t>10:10:25 AM</t>
  </si>
  <si>
    <t>Delhi Air Pollution: दिल्ली- NCR में प्रदूषण का स्तर बढ़ा, AQI लेवल पहुंचा इतना -indianews Delhi Air Pollution: Pollution level increased in Delhi-NCR, AQI level reached this much -indianews - India News</t>
  </si>
  <si>
    <t>http://twitter.com/Samuel87081847/status/1858444975253381249</t>
  </si>
  <si>
    <t>3:09:44 PM</t>
  </si>
  <si>
    <t>http://twitter.com/someshrathore16/status/1847253410019754100</t>
  </si>
  <si>
    <t>5:58:27 PM</t>
  </si>
  <si>
    <t>This is Sirs achievement foam free with water pollution free with air death free in rain water if you want to kill by drinking then one is free with the other</t>
  </si>
  <si>
    <t>https://sachchadost.in/archives/1094</t>
  </si>
  <si>
    <t>4:29:00 PM</t>
  </si>
  <si>
    <t>पार्टिकुलेट मैटर से आगे की है बढ़ते शहरी वायु प्रदूषण की कहानी</t>
  </si>
  <si>
    <t>A new analysis highlights the critical need to look beyond particulate matter PM to tackle urban air pollution While PM levels often dominate the conversation nitrogen dioxide NO2 sulfur dioxide SO2 carbon monoxide</t>
  </si>
  <si>
    <t>http://twitter.com/RaniSin75811384/status/1905131126789910531</t>
  </si>
  <si>
    <t>11:03:50 AM</t>
  </si>
  <si>
    <t>https://hindi.theprint.in/india/%e0%a4%97%e0%a5%8b%e0%a4%aa%e0%a4%be%e0%a4%b2-%e0%a4%b0%e0%a4%be%e0%a4%af-%e0%a4%a8%e0%a5%87-%e0%a4%97%e0%a4%be%e0%a4%9c%e0%a5%80%e0%a4%aa%e0%a5%81%e0%a4%b0-%e0%a4%b2%e0%a5%88%e0%a4%82%e0%a4%a1/683772/</t>
  </si>
  <si>
    <t>गोपाल राय ने गाजीपुर लैंडफिल में आग लगने की घटना पर पर्यावरण विभाग से रिपोर्ट मांगी</t>
  </si>
  <si>
    <t>With photos
New Delhi April 22 PTI The Delhi government has requested a detailed report from its environment department on the causes of the fire at the Ghazipur landfill and an action plan to prevent fires at such sites during the summer</t>
  </si>
  <si>
    <t>http://twitter.com/Realindiabuddha/status/1851486976899219705</t>
  </si>
  <si>
    <t>10:21:08 AM</t>
  </si>
  <si>
    <t>http://twitter.com/furkan_0786/status/1850985718996168991</t>
  </si>
  <si>
    <t>1:09:19 AM</t>
  </si>
  <si>
    <t>http://twitter.com/haroonyusuf22/status/1891921806665146452</t>
  </si>
  <si>
    <t>12:14:43 AM</t>
  </si>
  <si>
    <t>http://twitter.com/prabhasakshi/status/1852267539427914231</t>
  </si>
  <si>
    <t>2:02:49 PM</t>
  </si>
  <si>
    <t>BJP targets AAP over rising air pollution calls it a failure of Delhi government</t>
  </si>
  <si>
    <t>http://twitter.com/harisngpro55276/status/1882334450920628262</t>
  </si>
  <si>
    <t>1:17:59 PM</t>
  </si>
  <si>
    <t>It is the collectors duty to immediately relocate the school Sree Cement factory is definitely not following the air pollution norms Is the environment department sleeping in such a situation Why has the action for factory closure not been initiated yet</t>
  </si>
  <si>
    <t>http://twitter.com/DasiDurga66388/status/1851988646989037676</t>
  </si>
  <si>
    <t>7:34:36 PM</t>
  </si>
  <si>
    <t>https://hindi.cnbctv18.com/videos/agriculture/pollution-is-a-silent-killer-more-than-400-children-die-every-day-watch-video-125543.htm</t>
  </si>
  <si>
    <t>3:24:55 PM</t>
  </si>
  <si>
    <t>साइलेंट किलर है Pollution! हर दिन 400 से ज्यादा बच्चों की मौत? देखिए Video</t>
  </si>
  <si>
    <t>http://twitter.com/SandeeprayRai1/status/1850793087791968741</t>
  </si>
  <si>
    <t>12:23:52 PM</t>
  </si>
  <si>
    <t>https://www.zoomnews.in/hi/news-detail/delhis-air-has-become-clean-when-will-there-be-severe-cold-how-will-the-weather-be-1.html</t>
  </si>
  <si>
    <t>8:53:19 AM</t>
  </si>
  <si>
    <t>देशभर में सर्दियों ने दी दस्तक | Delhi Weather Update</t>
  </si>
  <si>
    <t>Delhi AQI Level Delhis air has cleared when will the severe cold weather hit Find out what the weather will be like
With the onset of winter temperatures are dropping across the country Cold is increasing in North India including Delhi Snowfall continues in Himachal and Uttarakhand Delhis</t>
  </si>
  <si>
    <t>https://www.jagran.com/uttar-pradesh/prayagraj-prayagraj-weather-update-temperature-drops-air-quality-deteriorates-23834879.html</t>
  </si>
  <si>
    <t>2:53:00 PM</t>
  </si>
  <si>
    <t>Prayagraj Weather: संगमनगरी में कोहरा-प्रदूषण का डबल अटैक, तेजी से गिर रहा तापमान, AQI पहुंचा 190 पार - Prayagraj Weather Update Temperature Drops Air Quality Deteriorates</t>
  </si>
  <si>
    <t>Prayagraj Weather Fog and pollution hit the Sangam city temperatures dropping rapidly AQI crossing 190
The weather in Prayagraj the Sangam city of Uttar Pradesh has changed rapidly Along with the drop in temperature air pollution levels have also increased On Wednesday the air</t>
  </si>
  <si>
    <t>http://twitter.com/singh_kish65305/status/1861329993088835750</t>
  </si>
  <si>
    <t>2:13:46 PM</t>
  </si>
  <si>
    <t>http://twitter.com/Shailen68708683/status/1858767882013777974</t>
  </si>
  <si>
    <t>12:32:51 PM</t>
  </si>
  <si>
    <t>http://twitter.com/livetimes_news/status/1855117666455089648</t>
  </si>
  <si>
    <t>10:48:12 AM</t>
  </si>
  <si>
    <t>AQI crosses 400 in Anand Vihar air quality once again becomes very poor Delhi Pollution Air emergency</t>
  </si>
  <si>
    <t>http://twitter.com/Biruwork1846644/status/1858494249697730643</t>
  </si>
  <si>
    <t>6:25:32 PM</t>
  </si>
  <si>
    <t>Assam BJP can say that the state is suffering from polluted air</t>
  </si>
  <si>
    <t>http://twitter.com/Rajkumar_9300/status/1864863701070942352</t>
  </si>
  <si>
    <t>8:15:28 AM</t>
  </si>
  <si>
    <t>http://twitter.com/Latarai5/status/1902940621800939725</t>
  </si>
  <si>
    <t>9:59:33 AM</t>
  </si>
  <si>
    <t>https://everyday2everyday.blogspot.com/2024/11/aqi-494.html</t>
  </si>
  <si>
    <t>12:27:00 AM</t>
  </si>
  <si>
    <t>बदतर होती जा रही दिल्ली की हवा, औसत AQI 494, आर्टिफिशियल बारिश कराने की गुजारिश ~ Every Day News</t>
  </si>
  <si>
    <t>http://twitter.com/v6velugu/status/1855916255376503236</t>
  </si>
  <si>
    <t>3:41:31 PM</t>
  </si>
  <si>
    <t>Air Pollution Permanent ban on fireworks in Delhi Supreme Court orders Delhi government</t>
  </si>
  <si>
    <t>https://www.jantaserishta.com/delhi-ncr/weather-in-delhi-starts-warm-at-3005-c-3405631</t>
  </si>
  <si>
    <t>DEHLI: दिल्ली में मौसम 30.05 °C पर गर्म शुरुआत</t>
  </si>
  <si>
    <t>Delhi The temperature in Delhi today July 21 2024 is 3592 degrees Celsius The forecast minimum and maximum temperatures for the day are 3005 degrees Celsius and 4068 degrees Celsius respectively The relative humidity is 51 and the wind speed is 51</t>
  </si>
  <si>
    <t>http://twitter.com/vivek_gulshan/status/1857005295542677683</t>
  </si>
  <si>
    <t>3:48:58 PM</t>
  </si>
  <si>
    <t>http://twitter.com/balhara_ra19950/status/1851933369417793762</t>
  </si>
  <si>
    <t>3:54:57 PM</t>
  </si>
  <si>
    <t>http://twitter.com/SumitRajak42442/status/1848188241918246992</t>
  </si>
  <si>
    <t>7:53:09 AM</t>
  </si>
  <si>
    <t>http://twitter.com/SintuSi23249038/status/1793194474773860602</t>
  </si>
  <si>
    <t>1:47:33 PM</t>
  </si>
  <si>
    <t>http://twitter.com/Ravindr16077204/status/1848593993031974912</t>
  </si>
  <si>
    <t>10:45:27 AM</t>
  </si>
  <si>
    <t>http://twitter.com/VwakeShahi/status/1889783045051371532</t>
  </si>
  <si>
    <t>2:36:03 AM</t>
  </si>
  <si>
    <t>Sir if the rain issue is solved on time then you should also look into the problem of pollution and roads you know polluted air does not even come in our culture</t>
  </si>
  <si>
    <t>http://twitter.com/Fightt4Bharat/status/1858906777749758097</t>
  </si>
  <si>
    <t>9:44:47 PM</t>
  </si>
  <si>
    <t>Kejriwal ji says there is AAPs air in Delhi and the pollution department is saying that the air of Delhi is poisonous everyone else is intelligent</t>
  </si>
  <si>
    <t>https://www.livehindustan.com/national/imd-cold-wave-and-fog-alert-in-up-delhi-hee-temp-reaches-at-freezing-point-201734403548667.html</t>
  </si>
  <si>
    <t>8:19:56 AM</t>
  </si>
  <si>
    <t>इतनी ठंड की जमने लगा पानी, IMD ने जारी किया कड़ाके की ठंड का अलर्ट; यूपी में छाएगा घना कोहरा</t>
  </si>
  <si>
    <t>A cold wave continues to grip several states in northern India Himachal Pradesh Jammu and Kashmir Rajasthan Punjab Telangana Odisha and Delhi are experiencing severe cold The effects of snowfall in the mountains are being felt across northern India Meanwhile the capital Delhi is experiencing a chilly</t>
  </si>
  <si>
    <t>https://www.livehindustan.com/jharkhand/ramgarh/story-on-world-environment-day-we-pledged-to-save-the-environment-by-planting-trees-10157098.html</t>
  </si>
  <si>
    <t>5:45:19 PM</t>
  </si>
  <si>
    <t>विश्व पर्यावरण दिवस पर पौधा लगाकर बचाने का लिया संकल्प</t>
  </si>
  <si>
    <t>Dulmi Own Representative On World Environment Day on Wednesday Honhe Mukhiya Rajiv Kumar Mehta and other public representatives planted trees at the Panchayat Secretariats of Honhe Sikni Priyatu Ichatu Kulhi Jamira Usra Soso Dulmi Potmadga in the Dulmi block area Meanwhile the</t>
  </si>
  <si>
    <t>http://twitter.com/razzjrajguru/status/1857079882339004496</t>
  </si>
  <si>
    <t>8:45:21 PM</t>
  </si>
  <si>
    <t>http://twitter.com/SahilSr15566832/status/1849052723997507818</t>
  </si>
  <si>
    <t>5:08:17 PM</t>
  </si>
  <si>
    <t>In Greater Noida Sector Eta 2 Near SKA Metro Village Society is also experiencing a lot of air pollution please take cognizance of it Thank you</t>
  </si>
  <si>
    <t>http://twitter.com/SunilYa96066207/status/1852010015403454663</t>
  </si>
  <si>
    <t>8:59:31 PM</t>
  </si>
  <si>
    <t>http://twitter.com/jambun156/status/1888280893766394355</t>
  </si>
  <si>
    <t>11:07:02 PM</t>
  </si>
  <si>
    <t>https://hindi.mynation.com/lifestyle/places-to-visit-in-himachal-pradesh-mandi-parashar-lake-barot-valley-dehanasar-lake-zkamn-seg92b</t>
  </si>
  <si>
    <t>4:26:36 PM</t>
  </si>
  <si>
    <t>हिमाचल का हीरा है मंडी, समर वैकेशन में प्लान करें ट्रिप, जन्नत के नज़ारे मिलेंगे</t>
  </si>
  <si>
    <t>India is home to numerous hill stations Mandi Himachal Pradeshs largest district is one of them Mandi is filled with natural beauty offering mountains pine trees lakes and adventure trekking and rappelling</t>
  </si>
  <si>
    <t>http://twitter.com/sayyad_abad/status/1888976863713697915</t>
  </si>
  <si>
    <t>9:12:34 PM</t>
  </si>
  <si>
    <t>So true Finally BJP Govt in Delhi Just took a dip in Yamuna Ji under BJP rule Major issue of Air pollution Yamunas foam are solved on TV News Social Media now Expect Zero debates on these matters</t>
  </si>
  <si>
    <t>http://twitter.com/naeemalvik/status/1850842198192930950</t>
  </si>
  <si>
    <t>3:39:01 PM</t>
  </si>
  <si>
    <t>Agras air quality has deteriorated ahead of Diwali Heavy pollution and smog blanketed the city early in the morning causing breathing problems for asthma patients and even normal residents experienced sore throats coughs and eye irritation The smog a combination of pollution and haze reduced visibility significantly The Taj Mahal wasnt even clearly visible For more news click the link</t>
  </si>
  <si>
    <t>http://twitter.com/mool_chand50133/status/1892029381360464048</t>
  </si>
  <si>
    <t>7:22:11 AM</t>
  </si>
  <si>
    <t>http://twitter.com/shashanksakalle/status/1831543447649702155</t>
  </si>
  <si>
    <t>9:32:41 AM</t>
  </si>
  <si>
    <t>http://twitter.com/Janarda71487460/status/1807370610156142901</t>
  </si>
  <si>
    <t>http://twitter.com/rajneeshpriyada/status/1786559462456647956</t>
  </si>
  <si>
    <t>6:22:23 AM</t>
  </si>
  <si>
    <t>Pollution dust allergies smoking and more have significantly increased the number of asthma patients worldwide This is why began Air pollution is a major cause of asthma Amidst rising pollution asthma patients should take special care</t>
  </si>
  <si>
    <t>https://www.ibc24.in/world/thousands-fall-ill-due-to-high-air-pollution-in-lahore-2784790.html</t>
  </si>
  <si>
    <t>3:50:37 PM</t>
  </si>
  <si>
    <t>लाहौर में अत्याधिक वायु प्रदूषण से हजारों लोग बीमार पड़े</t>
  </si>
  <si>
    <t>LAHORE Nov 6 AP Extreme air pollution in Lahore the capital of Pakistans Punjab province has forced thousands of people to seek hospital care doctors said Wednesday
Officials have warned that if people fail to wear masks</t>
  </si>
  <si>
    <t>http://twitter.com/Siddhant8052/status/1864736225816457589</t>
  </si>
  <si>
    <t>11:48:56 PM</t>
  </si>
  <si>
    <t>http://twitter.com/Parveen51842273/status/1851867191508861318</t>
  </si>
  <si>
    <t>11:31:59 AM</t>
  </si>
  <si>
    <t>http://twitter.com/NandlalMalviya4/status/1845772782023409975</t>
  </si>
  <si>
    <t>3:54:58 PM</t>
  </si>
  <si>
    <t>https://www.herzindagi.com/hindi/health/why-do-i-get-sick-when-i-shower-in-the-rain-article-290802</t>
  </si>
  <si>
    <t>6:14:24 PM</t>
  </si>
  <si>
    <t>बारिश के पानी में नहाने से हम बीमार क्यों पड़ जाते हैं?</t>
  </si>
  <si>
    <t>Everyone finds the rainy season pleasant and getting drenched in the rain is a delight But we often fall ill after getting wet Have you ever wondered why this happens We bathe in normal water every day so why dont we get sick</t>
  </si>
  <si>
    <t>http://twitter.com/qwer5823485/status/1888268029240463506</t>
  </si>
  <si>
    <t>10:15:55 PM</t>
  </si>
  <si>
    <t>https://hindi.news18.com/news/uttarakhand/dehradun-uttarakhand-weather-forecast-for-17-december-dehradun-mussoorie-mausam-updates-local18-8899966.html</t>
  </si>
  <si>
    <t>7:22:07 AM</t>
  </si>
  <si>
    <t>Uttarakhand Weather Updates: सूखी ठंड कर रही परेशान, शाम होते ही मसूरी की सड़कें सुनसान; उत्तराखंड का मौसम अपडेट</t>
  </si>
  <si>
    <t>Dehradun Some areas of Uttarakhand Uttarakhand Weather Today have seen neither rain nor snowfall since December 8th and 9th This has resulted in dry weather leading to a dry cold wave This dry cold is making people sick The Meteorological Department has</t>
  </si>
  <si>
    <t>http://twitter.com/DeepakP80659263/status/1901104449822867753</t>
  </si>
  <si>
    <t>8:23:16 AM</t>
  </si>
  <si>
    <t>Sant Shri Asharamji Bapu says that chemical phenyl and its foul smell pollute the atmosphere Cow phenyl increases the purity and fragrance of the environment Save Humanity</t>
  </si>
  <si>
    <t>http://twitter.com/VikasNigam1411/status/1905112580621771169</t>
  </si>
  <si>
    <t>https://www.srpatrika.com/article/air-quality-will-improve-treated-wastewater-sprayed-in-stp</t>
  </si>
  <si>
    <t>1:50:21 PM</t>
  </si>
  <si>
    <t>हवा की गुणवत्ता में होगा सुधार, एसटीपी में उपचारित अपशिष्ट जल का छिड़काव</t>
  </si>
  <si>
    <t>Air quality will improve treated wastewater will be sprayed at the STP
30112024 0129 PM
Raipur Following the instructions given by Raipur Municipal Corporation Commissioner Abinash Mishra at the Air Quality Monitoring Cell meeting held yesterday the Raipur Municipal Corporation</t>
  </si>
  <si>
    <t>https://ndtv.in/webstories/news/air-quality-in-delhis-bawana-very-poor-26523</t>
  </si>
  <si>
    <t>7:33:19 AM</t>
  </si>
  <si>
    <t>दिल्ली की इस जगह की हवा सबसे ज्यादा प्रदूषित</t>
  </si>
  <si>
    <t>Diwali week has begun and with it Delhis air pollution is on the rise According to Central Pollution Control Board CPCB data from this morning October 28th Bawana in Delhi has the most polluted air</t>
  </si>
  <si>
    <t>http://twitter.com/RamAvatar175611/status/1848340716579127754</t>
  </si>
  <si>
    <t>5:59:01 PM</t>
  </si>
  <si>
    <t>http://twitter.com/mukesh_samariya/status/1794420321115898325</t>
  </si>
  <si>
    <t>10:58:37 PM</t>
  </si>
  <si>
    <t>http://twitter.com/ZeeDNHNews/status/1863070567106318775</t>
  </si>
  <si>
    <t>9:30:12 AM</t>
  </si>
  <si>
    <t>No respite from pollution in DelhiNCR AQI crosses 300 in many areas air toxicpollution wreaks havoc</t>
  </si>
  <si>
    <t>http://twitter.com/IProudToBeAnI13/status/1793196058459152792</t>
  </si>
  <si>
    <t>1:53:50 PM</t>
  </si>
  <si>
    <t>http://www.samaylive.com/editorial/513846/pollution-who-is-responsible-for-such-deaths.html</t>
  </si>
  <si>
    <t>प्रदूषण : ऐसी मौतों का जिम्मेदार कौन</t>
  </si>
  <si>
    <t>Despite numerous pollution restrictions and guidelines the talk of pollution control is proving hollow What kind of society is this where the environment ones own health or the comfort or inconvenience of others have no meaning Lifestyles have become such that people sacrifice everything to survive</t>
  </si>
  <si>
    <t>http://twitter.com/rjkishor5/status/1852384402854023444</t>
  </si>
  <si>
    <t>9:47:11 PM</t>
  </si>
  <si>
    <t>https://tamil.latestly.com/india/news/three-young-girls-drowned-in-swimming-pool-in-mangaluru-22397.html</t>
  </si>
  <si>
    <t>1:26:19 PM</t>
  </si>
  <si>
    <t>Three Women Drown In Swimming Pool: நீச்சல் குளத்தில் மூழ்கி 3 இளம்பெண்கள் பரிதாப பலி.. குடும்பத்தினர் சோகம்..! | 📰 LatestLY தமிழ்</t>
  </si>
  <si>
    <t>November 18 Mangaluru Karnataka News Three young women from Mysore tragically drowned in a swimming pool belonging to a private resort near Uchila Beach on the outskirts of Mangaluru Karnataka</t>
  </si>
  <si>
    <t>http://twitter.com/kapsology/status/1858417776173498536</t>
  </si>
  <si>
    <t>1:21:40 PM</t>
  </si>
  <si>
    <t>There were a lot of trees in front of my house which were paid by Nitin Gadkari to build a national highway No one protested because everyone knows that if a highway is built property rates will increase and the environment will be ruined No one cares about it Everyone is concerned with money Plant trees in front of your home and take care of them and oppose deforestation is the only way to stop air pollution only trees can save us neem banyan peepal etc</t>
  </si>
  <si>
    <t>http://pahleebar.blogspot.com/2024/05/blog-post_12.html</t>
  </si>
  <si>
    <t>12:36:00 PM</t>
  </si>
  <si>
    <t>केतन यादव की कविताएं</t>
  </si>
  <si>
    <t>Ketan Yadav
No one in this world ever wants to die But sometimes circumstances arise or rather are created in such a way that a person disillusioned with life takes a step toward death in the form of suicide Seen this way suicide is murder</t>
  </si>
  <si>
    <t>https://www.ranchiexpress.com/rexpress?ind=Delhi-aqi-441-recorded</t>
  </si>
  <si>
    <t>10:42:35 AM</t>
  </si>
  <si>
    <t>दिल्ली में दूषित हवा का सितम , औसत एक्यूआई 441</t>
  </si>
  <si>
    <t>New Delhi Polluted air continued to plague the national capital on Friday The capital was shrouded in a thick blanket of fog in the morning At 700 am Delhis average air quality index AQI was recorded at 441
The AQI in the national capital ranges from 400 to 500</t>
  </si>
  <si>
    <t>http://twitter.com/Niilesh_Taparia/status/1858547368465141809</t>
  </si>
  <si>
    <t>9:56:37 PM</t>
  </si>
  <si>
    <t>http://twitter.com/PrasenjtGhosh/status/1888274718740090988</t>
  </si>
  <si>
    <t>10:42:30 PM</t>
  </si>
  <si>
    <t>http://twitter.com/krishan_gopi/status/1898594663109435663</t>
  </si>
  <si>
    <t>10:10:16 AM</t>
  </si>
  <si>
    <t>http://twitter.com/anuragthakurmuz/status/1858831709174735227</t>
  </si>
  <si>
    <t>4:46:29 PM</t>
  </si>
  <si>
    <t>This is an inspiring story that teaches us to keep moving forward even in difficult circumstances The Story of the Kite and the Wind Once upon a time there lived a boy named Raju in a small village Raju loved flying kites One day he bought a colorful kite from the market and went to the field to fly it As soon as Raju released the kite it slowly began to rise Raju held the kites string tightly and controlled it The kite flew rapidly through the air as if enjoying its freedom After some time the kite said to Raju Youre holding my string so I cant fly properly If you release me I can soar even higher Raju smiled and said You think so but the truth is its the string that controls you and helps you maintain balance in the air If I let go youll fall The kite persisted again and Raju finally released the string As soon as the string was released the kite rose higher for a moment but then suddenly the air lost balance and it began to fall As the kite fell it thought I wish I had understood the importance of the string Picking it up Raju said Its the same in life Our limitations and difficulties control us and keep us aloft If we abandon discipline and guidance we might fall Lesson Sometimes the challenges and difficulties in life are what keep us strong and steadfast Instead of running from them embrace them and learn from them This is the path to true success _ _</t>
  </si>
  <si>
    <t>http://twitter.com/The_Techy001/status/1888182695961796746</t>
  </si>
  <si>
    <t>4:36:50 PM</t>
  </si>
  <si>
    <t>http://twitter.com/Zahreeelaa/status/1855135201585668164</t>
  </si>
  <si>
    <t>11:57:53 AM</t>
  </si>
  <si>
    <t>According to the government departments and air pollution is caused only by burning of stubble by farmers for which there is provision of FIR and double fine but these illegal kilns operating in village of Delhi and of Sonipat are poisoning the air for years and no action is being taken on this you have also been informed about this but no action is being taken The court is being misled by Delhi Haryana and Uttar Pradesh and only the farmers are being blamed for air pollution but the real culprits are such polluting illegal industries Now the only recourse is the court I will soon go to the court and action will be taken against the concerned departments and these illegal kilns MoEFampCC notifies the Commission for Air Quality Management in National Capital Region and Adjoining Areas Imposition Collection and Utilization of Environmental Compensation for Stubble Burning Amendment Rules 2024 on 06112024 Contd 12</t>
  </si>
  <si>
    <t>https://www.theindiadaily.com/india/56000-people-had-lost-their-lives-in-this-country-due-to-heat-and-heatwave-news-38100</t>
  </si>
  <si>
    <t>4:07:26 PM</t>
  </si>
  <si>
    <t>भारत की गर्मी और हीटवेव भूल जाइए, इस देश में 56 हजार लोगों की चली गई थी जान</t>
  </si>
  <si>
    <t>India is experiencing a scorching heat this year Temperatures have broken all previous records Recently Mungeshpur in Delhi recorded a temperature of 523 degrees Celsius the highest temperature ever recorded in Delhi In Mirzapur Uttar Pradesh the scorching heat has</t>
  </si>
  <si>
    <t>https://hindi.oneindia.com/news/himachal-pradesh/weather-update-himachal-pradesh-expected-rain-yellow-alert-issued-by-imd-details-hindi-011-1186927.html</t>
  </si>
  <si>
    <t>5:01:54 PM</t>
  </si>
  <si>
    <t>Weather Updates: शिमला समेत हिमाचल के कई जिलों में बारिश की आशंका, Yellow Alert जारी</t>
  </si>
  <si>
    <t>Himachal Pradesh
Weather Updates Rain expected in several districts of Himachal Pradesh including Shimla Yellow Alert issued
Oneindiastaff
Thursday December 26 2024 1701 IST
Weather Updates By December 25 2024 the daytime temperature in Shimla will be 110 degrees Celsius and the night temperature will be</t>
  </si>
  <si>
    <t>http://twitter.com/ANILKUM76785933/status/1862525693344571530</t>
  </si>
  <si>
    <t>9:25:04 PM</t>
  </si>
  <si>
    <t>http://twitter.com/Bharatsingh2196/status/1859850517880635732</t>
  </si>
  <si>
    <t>12:14:52 PM</t>
  </si>
  <si>
    <t>There is no respite from air pollution in DelhiNCR breathing has become difficult due to the blanket of smog spread all around and the poison dissolved in the air With the air quality reaching dangerous levels it has become difficult to get oxygen in such circumstances people are searching for such places where they can get pure air and get relief from pollution To get relief from pollution in Delhi which has become a gas chamber one can now go to An oxygen bar has been opened in Select City Mall located in Saket Delhi where pure air can be breathed by purchasing oxygen The price of 15 minutes of oxygen in the oxygen bar opened in Select City Mall in Saket Delhi is Rs 299</t>
  </si>
  <si>
    <t>http://twitter.com/DEEPAKRAJAK111/status/1888220216284336224</t>
  </si>
  <si>
    <t>7:05:55 PM</t>
  </si>
  <si>
    <t>http://twitter.com/nehamaroria4BJP/status/1847614922319900834</t>
  </si>
  <si>
    <t>5:54:59 PM</t>
  </si>
  <si>
    <t>WATCH Delhis air is poisoned Yamunas water is polluted</t>
  </si>
  <si>
    <t>http://twitter.com/SeemaDasi88536/status/1852270309526692338</t>
  </si>
  <si>
    <t>2:13:49 PM</t>
  </si>
  <si>
    <t>http://twitter.com/RoopSinghmeena_/status/1829868597029822873</t>
  </si>
  <si>
    <t>6:37:25 PM</t>
  </si>
  <si>
    <t>http://twitter.com/subhash92/status/1858867507337019692</t>
  </si>
  <si>
    <t>7:08:44 PM</t>
  </si>
  <si>
    <t>Uncontrolled emissions and negligence worsen Delhis air quality Everyone is responsible for change Uncontrolled emissions and negligence worsen Delhis air quality Everyone is responsible for change</t>
  </si>
  <si>
    <t>https://www.livehindustan.com/ncr/gurgaon/story-gurugram-air-quality-index-surges-past-300-after-diwali-fireworks-201730483950727.html</t>
  </si>
  <si>
    <t>11:29:14 PM</t>
  </si>
  <si>
    <t>चिंताजनक: दीवाली के अगले दिन शहर की हवा छह गुना जहरीली</t>
  </si>
  <si>
    <t>Gurugram Fireworks were burst in abundance in the Millennium City on Diwali night As a result the air quality crossed 300 for the first time in 2024 on Friday Gurugrams air quality index AQI was recorded at 309 on Friday a level six times higher than normal</t>
  </si>
  <si>
    <t>http://twitter.com/ETNowSwadesh/status/1858420669882781910</t>
  </si>
  <si>
    <t>1:33:10 PM</t>
  </si>
  <si>
    <t>Delhi hit by pollution air is very bad breathing is difficult due to increasing pollution average AQI recorded in the capital today is 481 many flights are delayed by up to 1 hour watch the report of</t>
  </si>
  <si>
    <t>https://www.livehindustan.com/uttar-pradesh/moradabad/story-health-alert-muradabad-faces-cold-infections-due-to-sudden-weather-change-and-diwali-pollution-201730636023257.html</t>
  </si>
  <si>
    <t>5:43:47 PM</t>
  </si>
  <si>
    <t>सेहत पर मौसम का सितम, जहरीली हवा ने फुला दिया दम</t>
  </si>
  <si>
    <t>Moradabad October a mild winter month was quite warm The sudden change in weather on Diwali night has taken a toll on many peoples health A significant number of people in Moradabad have contracted colds The cause of this health problem is a drop in temperature</t>
  </si>
  <si>
    <t>http://twitter.com/cinephilliaguy/status/1889753635979927663</t>
  </si>
  <si>
    <t>12:39:11 AM</t>
  </si>
  <si>
    <t>It is we Millennials and Gen Z who are learning all the wrong things otherwise there was no wrong or vulgar content during our parents time it is all our fault the country is not being ruined by environmental disaster and air pollution brother this is happening to everyone</t>
  </si>
  <si>
    <t>http://twitter.com/Prabhavjawla/status/1852995675451002937</t>
  </si>
  <si>
    <t>Sir please take cognizance Please investigate and take action against the culprits this is our request s air is being polluted if it does not come under the jurisdiction of the Municipal Corporation then why do they collect tax from here</t>
  </si>
  <si>
    <t>http://twitter.com/MRINCODER/status/1905013496074629586</t>
  </si>
  <si>
    <t>3:16:25 AM</t>
  </si>
  <si>
    <t>https://www.centralnews-india.com/2024/12/blog-post_250.html</t>
  </si>
  <si>
    <t>11:28:00 AM</t>
  </si>
  <si>
    <t>सर्दी की बारिश का असर तापमान पर सीधा पड़ता है. हिमालयी क्षेत्रों से आने वाली ठंडी हवा मैदानी इलाके में तापमान और गिराती हैं.</t>
  </si>
  <si>
    <t>Morena Madhya Pradesh
Winter rains have a direct impact on temperatures Cold winds blowing from the Himalayan regions further lower temperatures in the plains This drop in temperature increases the cold The weather is usually dry during winter but after the rains it becomes</t>
  </si>
  <si>
    <t>https://www.bhaskar.com/local/uttar-pradesh/gorakhpur/news/shahi-global-hospital-organized-pediatric-cardiology-camp-in-gorakhpur-133276892.html</t>
  </si>
  <si>
    <t>गोरखपुर में शाही ग्लोबल हॉस्पिटल ने लगाया पेडियाट्रिक कार्डियोलॉजी कैम्प: 36 मासूमों की होगी निशुल्क हार्ट ...</t>
  </si>
  <si>
    <t>Shahi Global Hospital in Gorakhpur hosted a pediatric cardiology camp 36 infants underwent free heart surgery and over 600 children were successfully treated without any casualties
Gorakhpur
Advanced pediatric cardiology camp at Shahi Global Hospital in Gorakhpur</t>
  </si>
  <si>
    <t>http://twitter.com/avishkr/status/1899686310870163493</t>
  </si>
  <si>
    <t>10:28:05 AM</t>
  </si>
  <si>
    <t>Maybe when Pappu becomes capable and becomes something he will suck all the polluted air through his mouth and fill it in the stomachs of his sycophants due to which the environment will remain safe</t>
  </si>
  <si>
    <t>http://twitter.com/sUmiTkR481100/status/1858432029731279047</t>
  </si>
  <si>
    <t>2:18:18 PM</t>
  </si>
  <si>
    <t>https://www.onlymyhealth.com/does-smoking-cause-pulmonary-fibrosis-in-hindi-12977821298</t>
  </si>
  <si>
    <t>7:00:00 PM</t>
  </si>
  <si>
    <t>धूम्रपान करने वालों को रहता है पल्मोनरी फाइब्रोसिस होने का जोखिम एक्सपर्ट से जानें कारण</t>
  </si>
  <si>
    <t>Does Smoking Cause Pulmonary Fibrosis Pulmonary fibrosis is a serious lung problem When this disease occurs lung tissue thickens causing stiffness in the lungs This condition can cause difficulty breathing Over the past few days</t>
  </si>
  <si>
    <t>http://twitter.com/PradipKmrIND/status/1858457617464471589</t>
  </si>
  <si>
    <t>3:59:59 PM</t>
  </si>
  <si>
    <t>https://clipper28.com/governor-deka-addressed-the-fifth-session-of-the-6th-legislative-assembly-of-chhattisgarh/</t>
  </si>
  <si>
    <t>9:14:50 PM</t>
  </si>
  <si>
    <t>राज्यपाल डेका ने छत्तीसगढ की 6 वीं विधानसभा के पंचम सत्र को संबोधित</t>
  </si>
  <si>
    <t>Raipur Governor Ramen Deka today addressed the fifth session of the 6th Chhattisgarh Legislative Assembly and delivered the address Upon his arrival at the Assembly Governor Deka was welcomed by Chief Minister Vishnu Dev Sai Assembly Speaker Dr Raman Singh and Leader of the Opposition Dr Charan Das Mahant</t>
  </si>
  <si>
    <t>https://www.bhaskar.com/local/uttar-pradesh/aligarh/news/aligarhs-air-became-very-bad-133953172.html</t>
  </si>
  <si>
    <t>6:13:36 PM</t>
  </si>
  <si>
    <t>Aligarh's air became very bad | अलीगढ़ की हवा हुई बेहद खराब: शहर में कई जगहों पर 400 के पार पहुंच रहा AQI, नगर निगम की गाड़ियां कर रही छिड़काव - Aligarh News</t>
  </si>
  <si>
    <t>Aligarhs air quality deteriorates AQI exceeds 400 in many areas of the city municipal vehicles spraying
Aligarh
Municipal vehicles spraying after the citys AQI deteriorates
Air pollution in Aligarh continues to rise and many areas of the city</t>
  </si>
  <si>
    <t>https://myfitparivaar.wordpress.com/2024/10/06/%e0%a4%ac%e0%a5%81%e0%a4%a2%e0%a4%bc%e0%a4%be%e0%a4%aa%e0%a5%87-%e0%a4%ae%e0%a5%87%e0%a4%82-%e0%a4%95%e0%a5%8c%e0%a4%a8-%e0%a4%b8%e0%a5%80-%e0%a4%ac%e0%a4%be%e0%a4%a4%e0%a5%87%e0%a4%82-%e0%a4%a7/</t>
  </si>
  <si>
    <t>1:33:21 PM</t>
  </si>
  <si>
    <t>बुढ़ापे में कौन सी बातें ध्यान में रखे कि बीमार न हो।</t>
  </si>
  <si>
    <t>What are some things to keep in mind to avoid getting sick in old age
Diseases in old age their causes and prevention are a complex topic As a person ages various body systems slow down leading to a variety of physical and mental disorders</t>
  </si>
  <si>
    <t>http://twitter.com/news24tvchannel/status/1854712723638010045</t>
  </si>
  <si>
    <t>7:59:06 AM</t>
  </si>
  <si>
    <t>Air quality in Delhi turns toxic AQI crosses 400 AQI 434 recorded in Anand Vihar and Jahangirpuri Anand Vihar Jahangirpuri</t>
  </si>
  <si>
    <t>http://twitter.com/rajpootrishi60/status/1850687823717847164</t>
  </si>
  <si>
    <t>5:25:35 AM</t>
  </si>
  <si>
    <t>https://hindi.latestly.com/india/delhi-air-pollution-delhis-air-remains-in-very-poor-category-average-aqi-recorded-at-355-2383146.html</t>
  </si>
  <si>
    <t>9:23:27 AM</t>
  </si>
  <si>
    <t>Delhi Air Pollution: बेहद खराब श्रेणी में बरकरार दिल्ली की हवा, 355 दर्ज किया गया औसत एक्यूआई</t>
  </si>
  <si>
    <t>New Delhi November 12 Air pollution levels continue to rise in the national capital New Delhi On Tuesday the Delhi average air quality index AQI was recorded at 355 which falls in the very poor category According to the Central Pollution Control Board CPCB</t>
  </si>
  <si>
    <t>https://healthwellnesszone56.blogspot.com/2025/02/blog-post_25.html</t>
  </si>
  <si>
    <t>आपकी त्वचा की सेहत को बेहतर बनाने के सर्वोत्तम तरीके</t>
  </si>
  <si>
    <t>The Best Ways to Improve Your Skin Health
The Best Ways to Improve Your Skin Health
Introduction
Do you want glowing soft and healthy skin By adopting the right skincare routine and making a few lifestyle changes you can improve your skins appearance</t>
  </si>
  <si>
    <t>https://samacharnama.com/auto/if-the-car-is-older-than-20-years-then-75-tax-rebate-will/cid15459832.htm</t>
  </si>
  <si>
    <t>2:45:10 PM</t>
  </si>
  <si>
    <t>अगर 20 साल से है पुरानी गाड़ी तो कबाड़ में बेचने पर मिलेगी टैक्स में 75% छूट,जाने पूरा प्रोसेस</t>
  </si>
  <si>
    <t>Auto News Desk The Uttar Pradesh government has introduced a new tax exemption rule for vehicle scrapping According to the new rule 2024 Vehicle Scrapping Rule owners of vehicles registered before 2003 will receive a 75 tax reduction when they scrap their vehicles</t>
  </si>
  <si>
    <t>http://twitter.com/kewat_m36510/status/1859206135842046385</t>
  </si>
  <si>
    <t>5:34:19 PM</t>
  </si>
  <si>
    <t>http://twitter.com/purkharam36/status/1872489666693505309</t>
  </si>
  <si>
    <t>http://twitter.com/MRHit0403/status/1888499996498251879</t>
  </si>
  <si>
    <t>1:37:40 PM</t>
  </si>
  <si>
    <t>http://twitter.com/Gagan587/status/1858523889778724933</t>
  </si>
  <si>
    <t>8:23:19 PM</t>
  </si>
  <si>
    <t>http://twitter.com/VishalGaur1111/status/1787372259499299173</t>
  </si>
  <si>
    <t>12:12:09 PM</t>
  </si>
  <si>
    <t>India ranks third among countries with the worst air quality Delhi has been ranked the worlds most polluted capital for the fourth consecutive year</t>
  </si>
  <si>
    <t>http://twitter.com/Rahulda33666291/status/1846108794771681497</t>
  </si>
  <si>
    <t>2:10:10 PM</t>
  </si>
  <si>
    <t>http://twitter.com/SUNILKU56458981/status/1848690832376762675</t>
  </si>
  <si>
    <t>5:10:16 PM</t>
  </si>
  <si>
    <t>http://twitter.com/rajsthani18/status/1848216345697288642</t>
  </si>
  <si>
    <t>9:44:49 AM</t>
  </si>
  <si>
    <t>A record will be set in Ayodhya Air travel for just Rs 999 Watch the great war against pollution</t>
  </si>
  <si>
    <t>http://twitter.com/Senthil075/status/1862001600086360101</t>
  </si>
  <si>
    <t>10:42:30 AM</t>
  </si>
  <si>
    <t>http://twitter.com/Saini07910734/status/1849135676303847788</t>
  </si>
  <si>
    <t>10:37:55 PM</t>
  </si>
  <si>
    <t>https://www.htsyndication.com/hindustan-delhi/article/%E0%A4%B2%E0%A4%96%E0%A4%A8%E0%A4%8A-9-december-2024-%E0%A4%95%E0%A4%BE-%E0%A4%B5%E0%A5%87%E0%A4%A6%E0%A4%B0-%E0%A4%94%E0%A4%B0-aqi:-%E0%A4%A8%E0%A5%8D%E0%A4%AF%E0%A5%82%E0%A4%A8%E0%A4%A4%E0%A4%AE-%E0%A4%A4%E0%A4%BE%E0%A4%AA%E0%A4%AE%E0%A4%BE%E0%A4%A8-14.17degc,-%E0%A4%9C%E0%A4%BE%E0%A4%A8%E0%A5%87%E0%A4%82-%E0%A4%95%E0%A5%88%E0%A4%B8%E0%A4%BE-%E0%A4%B0%E0%A4%B9%E0%A5%87%E0%A4%97%E0%A4%BE-%E0%A4%B6%E0%A4%B9%E0%A4%B0-%E0%A4%AE%E0%A5%87%E0%A4%82-%E0%A4%86%E0%A4%9C-%E0%A4%95%E0%A4%BE-%E0%A4%AE%E0%A5%8C%E0%A4%B8%E0%A4%AE/86595776</t>
  </si>
  <si>
    <t>7:15:00 AM</t>
  </si>
  <si>
    <t>लखनऊ 9 December 2024 का वेदर और AQI: न्यूनतम तापमान 14.17degC, जानें कैसा रहेगा शहर में आज का मौसम</t>
  </si>
  <si>
    <t>Lucknow Weather and AQI for December 9 2024 Minimum temperature 1417C find out what the weather will be like in the city today
New Delhi December 9 Weather in Lucknow for December 9 2024 The minimum temperature in Lucknow today was recorded at 1417C The Meteorological Department IMD</t>
  </si>
  <si>
    <t>http://twitter.com/Anilkya70845058/status/1859053901200453949</t>
  </si>
  <si>
    <t>7:29:24 AM</t>
  </si>
  <si>
    <t>http://twitter.com/NaNandlal135/status/1858769306084847814</t>
  </si>
  <si>
    <t>12:38:31 PM</t>
  </si>
  <si>
    <t>http://twitter.com/ArpanaBahl/status/1871780414609850676</t>
  </si>
  <si>
    <t>http://twitter.com/DaaruBaazMehta/status/1855544732484816956</t>
  </si>
  <si>
    <t>3:05:13 PM</t>
  </si>
  <si>
    <t>http://twitter.com/SecularSharad/status/1889149731533643842</t>
  </si>
  <si>
    <t>8:39:29 AM</t>
  </si>
  <si>
    <t>http://twitter.com/ParasNa58046922/status/1864841126911578215</t>
  </si>
  <si>
    <t>6:45:46 AM</t>
  </si>
  <si>
    <t>I love you ji I dedicate my entire life for the wellbeing of the world with Shri ji JanNayak LoP held a meeting with a delegation of experts environmentalists and discussed Air Pollution crisis Mr Gandhi assured that he would raise the issue in Parliament advocate for immediate action Only Leader who cares Peoples health</t>
  </si>
  <si>
    <t>http://twitter.com/SunnyKumar30525/status/1888302656931967003</t>
  </si>
  <si>
    <t>12:33:31 AM</t>
  </si>
  <si>
    <t>http://twitter.com/s9873/status/1857339101155844267</t>
  </si>
  <si>
    <t>http://twitter.com/RupeshShar90379/status/1866093997803868470</t>
  </si>
  <si>
    <t>5:44:14 PM</t>
  </si>
  <si>
    <t>They can only call this an attack they cannot work In Delhi they are feeding poison to the public with contaminated water contaminated air and contaminated food</t>
  </si>
  <si>
    <t>https://www.olx.in/item/lands-plots-c1729-for-sale-816-sq-yd-in-dharmawala-herbertpur-iid-1786007787</t>
  </si>
  <si>
    <t>2:33:09 PM</t>
  </si>
  <si>
    <t>Best farmhouse land available beautiful location</t>
  </si>
  <si>
    <t>East
Shivalik Farm
This is a promotional message for a land development project called Shivalik Farm located in Badshahi Bagh village near Global University on the Behat Saharanpur Road Here are the key points
Project Highlights
Weekend Homes Home</t>
  </si>
  <si>
    <t>https://www.aajtak.in/india/delhi/video/dangerous-air-pollution-levels-in-delhi-ytvd-2098963-2024-11-17</t>
  </si>
  <si>
    <t>11:03:09 PM</t>
  </si>
  <si>
    <t>दिल्ली में वायु प्रदूषण खतरनाक स्तर पर पहुंचा, लागू हुआ GRAP-4</t>
  </si>
  <si>
    <t>Delhis air quality has now reached a dangerous level GRAP4 has been implemented in DelhiNCR imposing various restrictions Given the dire situation Delhi schools have announced the suspension of physical classes from Monday</t>
  </si>
  <si>
    <t>http://twitter.com/NeelamKaul2/status/1796218465302323562</t>
  </si>
  <si>
    <t>10:03:48 PM</t>
  </si>
  <si>
    <t>Om Sri Param GurubhyO Namah Respectfully O3m Ji To convey the message to people to create a disease free world with yoga Tell this to people eradicate disease by doing yoga LIVE Dusty air dangerous yoga for breath patients will become a boonbreaths will get new life</t>
  </si>
  <si>
    <t>https://www.jantaserishta.com/local/uttar-pradesh/lucknow-weather-at-2599-c-3430237</t>
  </si>
  <si>
    <t>1:18:58 PM</t>
  </si>
  <si>
    <t>Lucknow weather: लखनऊ का मौसम 25.99 °C पर</t>
  </si>
  <si>
    <t>Lucknow The temperature in Lucknow today August 1 2024 is 3602C The forecast minimum and maximum temperatures for the day are 2599C and 3798C respectively The relative humidity is 48 and the wind speed is 48</t>
  </si>
  <si>
    <t>https://dailychhattisgarh.com/article-details.php?article=237686&amp;path_article=2</t>
  </si>
  <si>
    <t>12:47:53 PM</t>
  </si>
  <si>
    <t>क्या वाकई में गुवाहाटी है दुनिया का दूसरा सबसे प्रदूषित शहर?</t>
  </si>
  <si>
    <t>A report has ranked Guwahati as the second most polluted city in the world Rapid urbanization and the growing number of vehicles are among the reasons for this However many people dont believe that Guwahatis air quality is so bad
Dr Chairman of the Assam Pollution Control Board</t>
  </si>
  <si>
    <t>https://www.bhaskar.com/local/punjab/news/punjab-chandigarh-weather-update-punjab-air-quality-temperature-133797783.html</t>
  </si>
  <si>
    <t>7:26:54 AM</t>
  </si>
  <si>
    <t>पंजाब और चंडीगढ़ में दिवाली के बाद बढ़ेगी ठंड: आज मौसम रहेगा साफ, तापमान 0.6 डिग्री बढ़ा, वायु प्रदूषण का स्तर...</t>
  </si>
  <si>
    <t>Punjab and Chandigarh will experience a chilly morning after Diwali Clear weather today temperatures will rise by 06 degrees and air pollution levels will rise
Chandigarh
Cold weather will intensify in Punjab and Chandigarh after Diwali The weather in Chandigarh remained pleasant this morning
Punjab and Chandigarh</t>
  </si>
  <si>
    <t>http://twitter.com/dinesh_bce/status/1852659234288132323</t>
  </si>
  <si>
    <t>3:59:16 PM</t>
  </si>
  <si>
    <t>What is there to be proud of in polluting the air and wasting cooking oil in the name of puja</t>
  </si>
  <si>
    <t>https://www.amarujala.com/india-news/delhi-ncr-air-pollution-alarming-air-quality-index-500-dangerous-threat-of-asthama-and-many-health-problem-2024-11-19</t>
  </si>
  <si>
    <t>6:15:29 AM</t>
  </si>
  <si>
    <t>Delhi ncr Air Pollution Alarming Air Quality Index 500 dangerous Threat Of Asthama And Many Health Problem | Air Pollution:500 पर पहुंचा दिल्ली-एनसीआर में वायु गुणवत्ता सूचकांक, अस्थमा अटैक की बढ़ जाती है आशंका</t>
  </si>
  <si>
    <t>Summary
The air in the National Capital Region has become toxicthe entire DelhiNCR region has become a gas chamber The air quality index has touched 500 and pollution has reached an emergency level The National Climate Change and Human Health Programme</t>
  </si>
  <si>
    <t>https://www.thehindupatrika.com/news/indian-government-health-advisory-to-all-states-to-compete-with-air-pollution-follow-these-rules-and-guidelines-ann-%e0%a4%b8%e0%a5%8d%e0%a4%b5%e0%a4%be%e0%a4%b8%e0%a5%8d%e0%a4%a5%e0%a5%8d%e0%a4%af/</t>
  </si>
  <si>
    <t>12:35:12 PM</t>
  </si>
  <si>
    <t>Indian Government Health Advisory to all states to compete with air pollution follow these rules and guidelines ann | स्वास्थ्य मंत्रालय ने जारी की हेल्थ एडवाइजरी, कहा</t>
  </si>
  <si>
    <t>Health Advisory to All States The Union Health Ministry issued instructions regarding air pollution in a letter to all states on Monday November 19th Union Health Secretary Punya Salila Srivastava expressed concern about air pollution The ministrys</t>
  </si>
  <si>
    <t>http://twitter.com/Piyush5809/status/1888433902437765141</t>
  </si>
  <si>
    <t>9:15:02 AM</t>
  </si>
  <si>
    <t>https://www.punjabkesari.com/rajasthan/jaipur-air-is-poisonous-aqi-269-crossing-300-level-in-these-2-cities</t>
  </si>
  <si>
    <t>8:08:34 AM</t>
  </si>
  <si>
    <t>Air Pollution: जयपुर की हवा जहरीली; एक्यूआई 269, इन 2 शहरों में 300 पार लेवल</t>
  </si>
  <si>
    <t>Rajasthan News After Delhi the air in Rajasthan has now become toxic The AQI level in the state capital Jaipur is rising The AQI here was 269 Meanwhile in Ganganagar Sikar and Bhiwadi poor air quality levels exceeded 300 The biggest reason for this is old vehicles</t>
  </si>
  <si>
    <t>https://www.amarujala.com/haryana/bhiwani/action-will-be-taken-against-violation-of-restrictions-of-fourth-phase-of-grp-deputy-commissioner-bhiwani-news-c-125-1-bwn1002-126010-2024-11-20</t>
  </si>
  <si>
    <t>10:14:02 PM</t>
  </si>
  <si>
    <t>Action Will Be Taken Against Violation Of Restrictions Of Fourth Phase Of Grp: Deputy Commissioner - Bhiwani News - ग्रैप के चौथे चरण की पाबंदियों के उल्लंघन पर होगी कार्रवाई :उपायुक्त</t>
  </si>
  <si>
    <t>Bhiwani Deputy Commissioner Mahavir Kaushik said that in view of the increased pollution levels in Delhi and NCR region the Commission for Air Quality Management CAQM has implemented Stage4 restrictions of the Graded Response Action Plan GRAP in the DelhiNCR region</t>
  </si>
  <si>
    <t>http://twitter.com/vishals445566/status/1848731031651729668</t>
  </si>
  <si>
    <t>7:50:00 PM</t>
  </si>
  <si>
    <t>http://twitter.com/rahulphadn95456/status/1869155429982556617</t>
  </si>
  <si>
    <t>4:29:16 AM</t>
  </si>
  <si>
    <t>https://www.etvbharat.com/hi/!state/delhi-weather-forecast-today-temperatures-could-drop-by-6-to-7-degrees-celsius-delhi-news-dls24121500789</t>
  </si>
  <si>
    <t>9:28:25 AM</t>
  </si>
  <si>
    <t>दिल्ली-NCR में सर्दी का सितम, ठिठुर रहे हैं लोग, IMD ने बताया कैसा रहेगा अगले 7 दिना का वेदर</t>
  </si>
  <si>
    <t>The national capital Delhi is experiencing a severe cold wave these days Over the past few days the minimum temperature has dropped to 4 degrees Celsius forcing residents to huddle under blankets due to the chilly winds But today theres some good news for Delhiites</t>
  </si>
  <si>
    <t>https://khabarsabkii.wordpress.com/2024/10/23/%e0%a4%8f-%e0%a4%95%e0%a5%8d%e0%a4%af%e0%a5%82%e0%a4%86%e0%a4%88-%e0%a4%96%e0%a4%a4%e0%a4%b0%e0%a4%a8%e0%a4%be%e0%a4%95-%e0%a4%b6%e0%a5%8d%e0%a4%b0%e0%a5%87%e0%a4%a3%e0%a5%80-%e0%a4%ae%e0%a5%87/</t>
  </si>
  <si>
    <t>11:27:12 AM</t>
  </si>
  <si>
    <t>ए.क्यूआई खतरनाक श्रेणी में पहुँच गया, आम आदमी पार्टी पुनः पुराने विफल रेड लाईट ऑन, गाड़ी आफ जैसे प्रयास दोहरा लोगों की जिंदगी के साथ खिलवाड़ कर रही है।- देवेन्द्र यादव – खबर सबकी</t>
  </si>
  <si>
    <t>Delhi Pradesh Congress Committee President Shri Devendra Yadav said that despite the implementation of ad hoc measures of the Delhi Governments Winter Action Plan to control air pollution the hazardous pollution level remained above QI 310 in all areas of the capital yesterday</t>
  </si>
  <si>
    <t>http://twitter.com/SARASWATSURESH_/status/1814922214958838135</t>
  </si>
  <si>
    <t>12:45:50 PM</t>
  </si>
  <si>
    <t>http://twitter.com/DivyaSh87976447/status/1852656903089754524</t>
  </si>
  <si>
    <t>3:50:01 PM</t>
  </si>
  <si>
    <t>http://twitter.com/livetimes_news/status/1850884392874656214</t>
  </si>
  <si>
    <t>6:26:41 PM</t>
  </si>
  <si>
    <t>Air Pollution Health Effects Is air pollution a threat to heart patients</t>
  </si>
  <si>
    <t>http://twitter.com/vvkashyap/status/1845864935152112042</t>
  </si>
  <si>
    <t>10:01:09 PM</t>
  </si>
  <si>
    <t>Greetings to Delhiites Dear Delhiites Wake up and look at the illegal burning of garbageplastic which is contributing to Delhis pollution Municipal Corporations new plan to make Delhi garbage free Nothing is more precious than the health and life of you and your family Delhi the capital of the country The most polluted capital in the world Corrupt and lazy officials and leaders who have failed to control pollution and floods in Delhi are not handling natural rain and are talking about artificial rain Corrupt and lazy officials and leaders enjoy themselves by installing air filters in their airconditioned houses and offices using the money of the people of Delhi while the common poor people are forced to breathe polluted air and in the end the government shows its achievement by stopping the work of daily wage labourers who work at small scale Near Indraprastha Gas Limited CNG Station Shaheed Chander Shekhar Aazad Marg Lok Nayak PuramJJ Colony Bakkarwala Delhi41 Lets together improve the countrys capital</t>
  </si>
  <si>
    <t>http://twitter.com/yettodecid/status/1858924916281651497</t>
  </si>
  <si>
    <t>10:56:51 PM</t>
  </si>
  <si>
    <t>Beijing is also in the list Delhi is also in the list now you should see where Beijing is They are saying that India has been stopped here the growth of the capitalists is not the growth of the country My dear friends and family in Delhi I am sorry the Indian government has failed you I am sorry your high tax and income cannot buy you breathable air We worked with PMO to fix air pollution for over 2 years yet we failed at making them care What can we do to fix this</t>
  </si>
  <si>
    <t>http://twitter.com/DeepakB1996/status/1858344208144200054</t>
  </si>
  <si>
    <t>8:29:20 AM</t>
  </si>
  <si>
    <t>Air pollution has become a serious problem in Delhi worsening every year during the winter season Air pollution levels increase manifold posing a significant health hazard Main causes of air pollution 1 Traffic Delhi has a large number of vehicles and gases like carbon monoxide and nitrogen oxide emitted from these vehicles contribute to pollution 2 Crop burning Pollution from crop residue burning in surrounding states enters Delhis air significantly increasing levels of PM 25 Particulate Matter and other harmful particles 3 Construction activities Dust and other pollutants from construction activities are released into the air 4 Industrial emissions Factories and industries in Delhi are also major sources of air pollution emitting toxic gases and smoke Health Impacts Air pollution can worsen respiratory diseases asthma allergies and heart problems Children the elderly and pregnant women are particularly affected Pollution also causes physical fatigue eye irritation and headaches Solution Efforts 1 Vehicle Control Efforts are being made to promote electric vehicles and reduce the number of older polluting vehicles 2 Preventing Agricultural Burning Efforts are being made to improve management and provide incentives to farmers to avoid burning crop residue 3 Green Belts and Tree Planting Green belts and tree planting plans are being developed to create more greenery 4 Controlling Industrial Pollution Strict pollution control policies are being implemented in factories and industries Although the Delhi government and the central government are taking steps to control air pollution the problem is complex and requires a collective effort If pollution remains unchecked it could become a major threat to both health and the environment</t>
  </si>
  <si>
    <t>http://twitter.com/theLothlorien/status/1862421597308473441</t>
  </si>
  <si>
    <t>2:31:25 PM</t>
  </si>
  <si>
    <t>http://twitter.com/RambabuSuryav13/status/1850370281250111589</t>
  </si>
  <si>
    <t>8:23:47 AM</t>
  </si>
  <si>
    <t>https://hindi.oneindia.com/news/delhi/delhi-govt-pollution-control-plan-with-color-code-all-about-909939.html</t>
  </si>
  <si>
    <t>2:37:52 AM</t>
  </si>
  <si>
    <t>OPINION: दिल्ली सरकार का 'कलर कोड' प्लान, प्रदूषण मुक्त होगी सिटी</t>
  </si>
  <si>
    <t>OPINION Delhi governments color code plan will free the city from pollution
Vaibhav Srivastav
Published Monday April 8 2024 0237 IST
The government has taken several major actions to control pollution in Delhi Now in the national capital there are no color codes around construction sites</t>
  </si>
  <si>
    <t>https://www.livehindustan.com/bihar/muzaffarpur/story-eco-friendly-diwali-initiative-in-muzaffarpur-ban-on-harmful-crackers-201729705570409.html</t>
  </si>
  <si>
    <t>11:16:33 PM</t>
  </si>
  <si>
    <t>हरित दिवाली के लिए जागरूक करेंगे सुनील संजय</t>
  </si>
  <si>
    <t>Muzaffarpur Hindustan Representative A meeting was held on Wednesday at the Sarla Shrivas Social Cultural Research Institute Malighat to discuss a green Diwali and a healthy Diwali The institutes coordinator puppeteer Sunil Sarla said that kerosene oil should not be used to light diyas because</t>
  </si>
  <si>
    <t>http://twitter.com/TabishPavli/status/1851541278904713388</t>
  </si>
  <si>
    <t>1:56:55 PM</t>
  </si>
  <si>
    <t>https://www.ncrkhabar.com/archives/19510</t>
  </si>
  <si>
    <t>8:17:31 PM</t>
  </si>
  <si>
    <t>इंफ्रास्ट्रक्चर विकास के साथ-साथ मानव विकास भी जरूरी, विभागीय अधिकारी प्रगतिरत कार्यों को गुणवत्ता के साथ तय समय में पूर्ण करें : केंद्रीय मंत्री - Ncr Khabar</t>
  </si>
  <si>
    <t>NCRkhabar
Union Environment Forest and Climate Change Minister and Alwar MP Bhupendra Yadav held a meeting of the District Development Coordination and Monitoring Committee Disha at the District Secretariat KhairthalTijara on Tuesday He directed department officials to ensure that Team Bhavan</t>
  </si>
  <si>
    <t>https://www.loksatta.com/sampadkiya/features/the-record-related-to-the-number-of-deaths-due-to-air-pollution-should-be-presented-css-98-4658676/</t>
  </si>
  <si>
    <t>7:25:17 AM</t>
  </si>
  <si>
    <t>the record related to the number of deaths due to air pollution should be presented हवा-प्रदूषणाच्या बळींची आकडेवारी उपलब्ध व्हावी...</t>
  </si>
  <si>
    <t>Anand Krishnan When the monsoon season ends dust then smoke and in winter smokemixed haze or dhurke begins to spread then the discussion about air pollution starts again Despite the huge number of solutions suggested by experts the situation remains the same The real problem is</t>
  </si>
  <si>
    <t>https://apkaakhbar.in/why-is-he-still-young-at-the-age-of-eighty/</t>
  </si>
  <si>
    <t>6:55:40 PM</t>
  </si>
  <si>
    <t>वे अस्सी की उम्र में भी युवा क्यों हैं?</t>
  </si>
  <si>
    <t>Raju Sajwan The BBC World Services YouTube channel features a 15minute documentary on the Tsimane tribe living in the Amazon rainforest It begins with a 78yearold man armed with a bow and arrow searching for food He does everything he can to</t>
  </si>
  <si>
    <t>http://twitter.com/kirangurjardoi/status/1837476050416046544</t>
  </si>
  <si>
    <t>6:26:43 PM</t>
  </si>
  <si>
    <t>There is fresh air in the village there is no pollution because of this and there is only happiness here people live together with each other due to which the desire to live increases and everything gets better automatically</t>
  </si>
  <si>
    <t>https://www.vishvasnews.com/explainer/explainer-delhi-air-pollution-severe-cancer-risk-post-diwali-with-above-300-aqi/</t>
  </si>
  <si>
    <t>6:23:42 PM</t>
  </si>
  <si>
    <t>दिल्ली में वायु प्रदूषण से कैंसर तक का खतरा- Delhi Air Pollution Severe Cancer Risk Post-Diwali with Above 300 AQI</t>
  </si>
  <si>
    <t>Delhis air quality has deteriorated significantly since Diwali A look at Delhis average AQI since October 31st shows it hovering above 300 Even on November 7th Delhis average AQI was 377 a very serious situation
AQI above 300</t>
  </si>
  <si>
    <t>http://newsstandard.in/news.php?id=heavy-rain-alert-in-7-states-snowfall-on-mountains-cold-will-start-troubling-from-next-week-514191</t>
  </si>
  <si>
    <t>3:26:10 PM</t>
  </si>
  <si>
    <t>7 राज्यों में भारी बारिश का अलर्ट, पहाड़ों पर बर्फबारी, अगले हफ्ते से सताने लगेगी ठंड -</t>
  </si>
  <si>
    <t>The India Meteorological Department IMD has issued a rain warning for several parts of the country today October 8 2024 Heavy rain is expected in Kerala due to the withdrawal of the monsoon and a cyclonic circulation in the Bay of Bengal Additionally seven states</t>
  </si>
  <si>
    <t>http://twitter.com/V_P_S_Rathore/status/1834875884165124104</t>
  </si>
  <si>
    <t>2:14:35 PM</t>
  </si>
  <si>
    <t>https://www.theindiadaily.com/india/caqm-lifted-all-grap-restrictions-from-delhi-after-improvement-in-aqi-news-69934</t>
  </si>
  <si>
    <t>9:25:28 PM</t>
  </si>
  <si>
    <t>दिल्ली को लंबे समय बाद मिली GRAP से आजादी, AQI में जबरदस्त सुधार का असर</t>
  </si>
  <si>
    <t>Following a significant improvement in the Air Quality Index AQI in Delhi and the National Capital Region NCR the Commission for Air Quality Management CAQM has lifted all Stage1 restrictions imposed under the Graded Response Action Plan GRAP with immediate effect</t>
  </si>
  <si>
    <t>http://twitter.com/MARCTO8/status/1851955234207051857</t>
  </si>
  <si>
    <t>5:21:50 PM</t>
  </si>
  <si>
    <t>So let you speak will your Muslim brother stop it They burst firecrackers that is the reality You said it is a Muslim festival which pollutes air soil or water And I answered</t>
  </si>
  <si>
    <t>http://twitter.com/kart7781/status/1888211817538982144</t>
  </si>
  <si>
    <t>6:32:33 PM</t>
  </si>
  <si>
    <t>http://twitter.com/ETNowSwadesh/status/1858897649552027772</t>
  </si>
  <si>
    <t>COMING SOON Due to pollution the air in Delhi has become extremely dangerous To avoid the smog and pollution customers are avoiding crowded markets Meanwhile the oddeven scheme and restrictions on vehicular movement have been implemented In such a situation how should asthma patients and pregnant women take care of their health Watch a special discussion with Nutritionist Neha Ranglani</t>
  </si>
  <si>
    <t>http://twitter.com/dhavalbdq/status/1857301000098386127</t>
  </si>
  <si>
    <t>11:24:00 AM</t>
  </si>
  <si>
    <t>http://twitter.com/SumitRajak42442/status/1856243559654924337</t>
  </si>
  <si>
    <t>1:22:06 PM</t>
  </si>
  <si>
    <t>http://twitter.com/think_suraj_SK/status/1850464059621089482</t>
  </si>
  <si>
    <t>2:36:26 PM</t>
  </si>
  <si>
    <t>Yes That is why on Diwali light some lamps and awaken the consciousness of your mind and burn the bad practices wrong arguments bad thoughts mental dirt and destroy them by exploding rather than polluting the lifegiving environment air and water by exploding firecrackers and bombs so with lamps</t>
  </si>
  <si>
    <t>http://twitter.com/rsdaroga/status/1867779215170682963</t>
  </si>
  <si>
    <t>9:20:41 AM</t>
  </si>
  <si>
    <t>https://indias.news/for-clean-air-amid-pollution-plant-these-plants-in-the-house/</t>
  </si>
  <si>
    <t>6:03:09 PM</t>
  </si>
  <si>
    <t>प्रदूषण के बीच साफ हवा के लिए घर में लगाएं ये पौधे, ताजगी रहेगी भरपूर</t>
  </si>
  <si>
    <t>New Delhi November 21 Air pollution is becoming a serious problem in the capital Delhi Pollution levels are rising day by day This has led to eye irritation and respiratory problems Therefore it is essential that you at least keep your home fresh and clean</t>
  </si>
  <si>
    <t>http://twitter.com/AapReenaMehra/status/1845358541516759230</t>
  </si>
  <si>
    <t>Pollution increases significantly across North India during the winter But this time people in Delhi are breathing clean air the day after Dussehra Previously the air following Dussehra would typically become quite polluted ji</t>
  </si>
  <si>
    <t>http://twitter.com/Aashu84510590/status/1889255671524200933</t>
  </si>
  <si>
    <t>3:40:27 PM</t>
  </si>
  <si>
    <t>http://twitter.com/Madhupr89851254/status/1860970436609052743</t>
  </si>
  <si>
    <t>2:25:01 PM</t>
  </si>
  <si>
    <t>http://twitter.com/sachinc3791/status/1888260187162632571</t>
  </si>
  <si>
    <t>http://twitter.com/VanrajGhariya/status/1888211825650487551</t>
  </si>
  <si>
    <t>6:32:35 PM</t>
  </si>
  <si>
    <t>http://twitter.com/Gokul96192339/status/1793179260527714366</t>
  </si>
  <si>
    <t>12:47:06 PM</t>
  </si>
  <si>
    <t>http://twitter.com/madlpiz/status/1888182742724059288</t>
  </si>
  <si>
    <t>4:37:01 PM</t>
  </si>
  <si>
    <t>http://twitter.com/DivyaHimachal/status/1857143429635153991</t>
  </si>
  <si>
    <t>12:57:52 AM</t>
  </si>
  <si>
    <t>Himachal News People are choking due to polluted air department alert advice to wear mask</t>
  </si>
  <si>
    <t>https://www.jagran.com/delhi/new-delhi-city-ncr-delhi-pollution-affecting-eyes-as-well-as-breathing-patients-are-reaching-opd-of-hospital-23826538.html</t>
  </si>
  <si>
    <t>9:20:00 PM</t>
  </si>
  <si>
    <t>Delhi Pollution Affect: प्रदूषण का सांस के साथ आंखों पर भी पड़ रहा असर, OPD में पहुंच रहे मरीज</t>
  </si>
  <si>
    <t>Delhi Pollution Affect Pollution is affecting not only the respiratory system but also the eyes with patients reaching out to OPDs
Pollution has adversely affected peoples health Patients are reaching hospitals with eye irritation redness and itching Excessive dust or increased pollution</t>
  </si>
  <si>
    <t>http://twitter.com/Bv8880246013591/status/1888238169369505920</t>
  </si>
  <si>
    <t>8:17:16 PM</t>
  </si>
  <si>
    <t>http://twitter.com/ShivajiSut4548/status/1861025996776059236</t>
  </si>
  <si>
    <t>6:05:48 PM</t>
  </si>
  <si>
    <t>http://twitter.com/Vishwash4269/status/1888231718626447617</t>
  </si>
  <si>
    <t>7:51:38 PM</t>
  </si>
  <si>
    <t>https://www.bhaskarhindi.com/other/news-1074723</t>
  </si>
  <si>
    <t>10:28:49 AM</t>
  </si>
  <si>
    <t>पर्यावरण: दीपावली पर आतिशबाजी के बाद लोगों को सांस लेने में दिक्कत, कहा- बाहर निकलना हुआ मुश्किल</t>
  </si>
  <si>
    <t>New Delhi Nov 1 IANS Despite a ban fireworks were burst in the national capital pushing the Air Quality Index AQI close to 400 On the day after Diwali people are experiencing breathing difficulties and are forced to wear masks
Especially in</t>
  </si>
  <si>
    <t>http://twitter.com/DineshPati93837/status/1807444314890579998</t>
  </si>
  <si>
    <t>9:31:20 PM</t>
  </si>
  <si>
    <t>http://twitter.com/sunil_0210/status/1858432396061778180</t>
  </si>
  <si>
    <t>2:19:45 PM</t>
  </si>
  <si>
    <t>https://www.onlymyhealth.com/global-warming-to-increase-stroke-risk-study-says-in-hindi-1714127828</t>
  </si>
  <si>
    <t>4:17:46 PM</t>
  </si>
  <si>
    <t>ग्लोबल वॉर्मिंग से दुनिया भर में बढ़ सकते हैं स्ट्रोक के मामले नई स्टडी में चौंकाने वाला खुलासा</t>
  </si>
  <si>
    <t>Over the past few years the problem of global warming has been increasing worldwide Its various harmful effects are being observed To combat this people should plant as many trees as possible India is one of the major countries affected by global warming</t>
  </si>
  <si>
    <t>http://twitter.com/Prince_jitender/status/1859694772686135666</t>
  </si>
  <si>
    <t>1:55:59 AM</t>
  </si>
  <si>
    <t>http://twitter.com/204Megatons/status/1847097582692053429</t>
  </si>
  <si>
    <t>7:39:15 AM</t>
  </si>
  <si>
    <t>Air quality in Delhi deteriorates even before Diwali Yesterday AQI in many areas of Delhi remained between 350 to 400 Air Pollution Diwali</t>
  </si>
  <si>
    <t>http://twitter.com/gujratsamachar/status/1867439482129330598</t>
  </si>
  <si>
    <t>10:50:42 AM</t>
  </si>
  <si>
    <t>India Air Pollution Death rate is increasing rapidly in India due to increasing pollution Millions of people are losing their lives in India due to prolonged exposure to polluted air This has been revealed in a research by the Karolinska Institute of Sweden According to the report 38 lakh people died in India from 2009 to 2019 due to air pollution The number of deaths related to air pollution increased from 45 lakh in 2009 to 73 lakh in 2019 This research has demanded a strict stance on air quality regulations in India The research is based on small air pollution particles called PM 25 The particles can go deep into the lungs and blood stream which has the potential to cause serious health problems</t>
  </si>
  <si>
    <t>https://www.livehindustan.com/uttar-pradesh/good-news-air-became-clean-in-13-cities-of-up-these-city-development-works-showed-impact-201722988559302.html</t>
  </si>
  <si>
    <t>5:44:57 AM</t>
  </si>
  <si>
    <t>Good News: यूपी के 13 शहरों में हवा हुई साफ, नगर विकास के इन कामों का दिखा बड़ा असर</t>
  </si>
  <si>
    <t>Good News Air quality in 13 cities across Uttar Pradesh has improved with these urban development initiatives showing significant impact
The remedial measures initiated by the Urban Development Department in Uttar Pradesh appear to be beneficial for peoples health Significant improvements have been made in the air quality of 13 cities across the state</t>
  </si>
  <si>
    <t>http://twitter.com/Sandeep0795891/status/1848745977764516323</t>
  </si>
  <si>
    <t>8:49:23 PM</t>
  </si>
  <si>
    <t>http://twitter.com/DsFarooqshaikh/status/1865254428686897429</t>
  </si>
  <si>
    <t>10:08:05 AM</t>
  </si>
  <si>
    <t>http://twitter.com/ds2902911gmail1/status/1852800477634626027</t>
  </si>
  <si>
    <t>1:20:31 AM</t>
  </si>
  <si>
    <t>http://twitter.com/AnilYad26654135/status/1864928234569134576</t>
  </si>
  <si>
    <t>12:31:54 PM</t>
  </si>
  <si>
    <t>http://twitter.com/shanmugam73/status/1898013285729136922</t>
  </si>
  <si>
    <t>7:40:05 PM</t>
  </si>
  <si>
    <t>https://www.jantaserishta.com/life-style/essential-measures-to-protect-children-from-infections-during-the-rainy-season-3349530</t>
  </si>
  <si>
    <t>6:18:40 PM</t>
  </si>
  <si>
    <t>Lifestyle: बरसात के मौसम में बच्चों को संक्रमण से बचाने के लिए आवश्यक उपाय</t>
  </si>
  <si>
    <t>Lifestyle The monsoon season brings with it a lot of humidity in the air which is the main reason for the increase in harmful suspended particles in the air which can affect children The chances of falling ill increase so it is important to ensure the safety and health of our children</t>
  </si>
  <si>
    <t>http://twitter.com/jena_pratiksha/status/1903061224746782899</t>
  </si>
  <si>
    <t>5:58:47 PM</t>
  </si>
  <si>
    <t>Farmers of HaryanaPunjab pollute Delhis air by burning stubble Where is NGT now friends Near Kundli border</t>
  </si>
  <si>
    <t>https://www.etvbharat.com/hi/!state/pollution-level-has-increased-in-these-cities-including-shimla-and-manali-in-himachal-himachal-pradesh-news-hps24103002341</t>
  </si>
  <si>
    <t>2:02:16 PM</t>
  </si>
  <si>
    <t>हिमाचल में शिमला-मनाली में दो दिनों में बढ़ा प्रदूषण का स्तर, इस शहर के हवा सबसे खराब</t>
  </si>
  <si>
    <t>Shimla Today the average air quality index AQI for the national capital Delhi was recorded at 273 The air quality index reached 273 in Faridabad 197 in Gurgaon 213 in Ghaziabad and 199 micrograms in Greater Noida and Noida This makes the air unbreathable</t>
  </si>
  <si>
    <t>https://www.bhaskar.com/local/rajasthan/sikar/news/sikars-temperature-drops-by-43-degrees-134070175.html</t>
  </si>
  <si>
    <t>9:09:29 AM</t>
  </si>
  <si>
    <t>सीकर के तापमान में 4.3 डिग्री गिरावट: उत्तरी सर्द हवाओं ने बढ़ाई ठंडक, कड़कड़ाती धूप से मिली राहत</t>
  </si>
  <si>
    <t>Sikars temperature drops by 43 degrees Cold northern winds bring chill bringing relief from the scorching sun
Sikar
Cold winds have intensified the cold in Sikar causing the temperature to drop by 43 degrees today Since this morning the intense cold has been accompanied by strong sunshine</t>
  </si>
  <si>
    <t>http://twitter.com/EbadurRahmanAn8/status/1814257658808897879</t>
  </si>
  <si>
    <t>4:45:07 PM</t>
  </si>
  <si>
    <t>http://www.epapervirarjun.com/epapermain.aspx?boxid=25748655&amp;eddate=05/01/24&amp;parentid=27871&amp;queryed=9&amp;querypage=1</t>
  </si>
  <si>
    <t>4:48:14 AM</t>
  </si>
  <si>
    <t>Top News IMF approves immediate aid of US11 billion to Pakistan as part of relief package
Prajwal Revanna suspended from party in sex scandal Bengaluru PTI The JDS has suspended Haasan for his involvement in the alleged sex scandal</t>
  </si>
  <si>
    <t>https://www.amarujala.com/uttar-pradesh/hapur/aqi-reduced-after-two-days-but-difficulty-in-breathing-did-not-reduce-hapur-news-c-135-1-hpr1005-117195-2024-11-21</t>
  </si>
  <si>
    <t>12:41:02 AM</t>
  </si>
  <si>
    <t>Aqi Reduced After Two Days But Difficulty In Breathing Did Not Reduce. - Hapur News - Hapur News:दो दिन बाद एक्यूआई घटा पर सांस लेने में परेशानी नहीं हुई कम</t>
  </si>
  <si>
    <t>Hapur After two days the AQI decreased slightly on Wednesday but residents of the district did not get relief from pollution The maximum AQI was recorded at 401 which dropped to 345 by 5 pm However the maximum AQI on Tuesday was recorded at 465 Pollution is</t>
  </si>
  <si>
    <t>https://www.dailychhattisgarh.com/article-details.php?article=267564&amp;path_article=18</t>
  </si>
  <si>
    <t>11:09:00 PM</t>
  </si>
  <si>
    <t>‘छत्तीसगढ़’ का संपादकीय : मदमस्त दिल्ली पुलिस और बेबस सुप्रीम कोर्ट देखकर बाकी देश क्या उम्मीद करे?</t>
  </si>
  <si>
    <t>The ban on firecrackers on Diwali is particularly disturbing to some people why does this ban apply only to Hindu festivals and not to festivals of other religions Ideally the questioners already know the answer no other religion has such a large population</t>
  </si>
  <si>
    <t>http://twitter.com/AfzalganiKhan/status/1864724127359135799</t>
  </si>
  <si>
    <t>11:00:51 PM</t>
  </si>
  <si>
    <t>https://www.prabhasakshi.com/national/no-religion-encourages-increasing-pollution-supreme-court-strict-comment</t>
  </si>
  <si>
    <t>1:24:00 PM</t>
  </si>
  <si>
    <t>no religion encourages increasing pollution supreme court strict comment</t>
  </si>
  <si>
    <t>No religion encourages pollution the Supreme Court strongly remarked on the deteriorating air quality in DelhiNCR
The Supreme Court told the Delhi government to consider a permanent ban on firecrackers before November 25 after consulting with stakeholders</t>
  </si>
  <si>
    <t>http://twitter.com/KHANGRESS786/status/1888331432361390167</t>
  </si>
  <si>
    <t>2:27:51 AM</t>
  </si>
  <si>
    <t>https://www.amarujala.com/haryana/jhajjar-bahadurgarh/schools-closed-anganwadis-open-officials-await-orders-bahadurgarh-news-c-195-1-nnl1001-115734-2024-11-22</t>
  </si>
  <si>
    <t>4:10:00 AM</t>
  </si>
  <si>
    <t>Schools Closed, Anganwadis Open, Officials Await Orders - Jhajjar/bahadurgarh News - Jhajjar-bahadurgarh News:स्कूल बंद, आंगनबाड़ी खुली, अधिकारियों को आदेशों का इंतजार</t>
  </si>
  <si>
    <t>Jhajjar Following the Supreme Courts harsh comments the state government declared holidays for government and private schools from grades 1 to 12 due to pollution but children aged 3 to 6 attending Anganwadi centers have not yet been given a holiday Administrative officials</t>
  </si>
  <si>
    <t>http://twitter.com/TheAutomationE2/status/1858725139061293142</t>
  </si>
  <si>
    <t>9:43:01 AM</t>
  </si>
  <si>
    <t>http://www.samaylive.com/aaj-ki-baat/521895/the-weather-worsened-again.html</t>
  </si>
  <si>
    <t>1:45:44 PM</t>
  </si>
  <si>
    <t>फिर बिगड़ी आबोहवा Aaj Ki Baat News</t>
  </si>
  <si>
    <t>Under this restrictions have been implemented in several areas including a complete ban on the construction and demolition of public projects such as highways and flyovers
Along with a ban on polluting activities in industries and stricter enforcement of diesel vehicles essential goods</t>
  </si>
  <si>
    <t>http://news007.in/air-pollution-delhis-air-again-extremely-poisonous-aqi-crosses-400-in-many-areas/</t>
  </si>
  <si>
    <t>4:21:21 PM</t>
  </si>
  <si>
    <t>वायु प्रदूषण: दिल्ली की हवा फिर ‘बेहद जहरीली’, कई इलाकों में AQI 400 के पार</t>
  </si>
  <si>
    <t>Delhis air continues to become toxic The 24hour average AQI at 7 am on Friday was 371 This morning much of Delhi including the capital was shrouded in a blanket of smog with the air quality index exceeding 400 in many areas which falls into the severe category</t>
  </si>
  <si>
    <t>http://twitter.com/ReenaJa77110242/status/1859778036264251651</t>
  </si>
  <si>
    <t>7:26:51 AM</t>
  </si>
  <si>
    <t>http://twitter.com/adarshsinghdbg/status/1888214534772687304</t>
  </si>
  <si>
    <t>6:43:21 PM</t>
  </si>
  <si>
    <t>https://www.divyabhaskar.co.in/national/news/cji-said-morning-walk-stopped-due-to-air-pollution-133860896.html</t>
  </si>
  <si>
    <t>10:36:30 AM</t>
  </si>
  <si>
    <t>CJI said- morning walk stopped due to air pollution | CJIએ કહ્યું- વાયુ પ્રદૂષણને કારણે મોર્નિંગ વોક બંધ કરી દીધી: કહ્યું- ખરાબ હવાથી શ્વાસ સંબંધી રોગો થાય છે, તેથી જ મારા ડોક્ટરે ના કહ્યું છે</t>
  </si>
  <si>
    <t>CJI Said Morning Walk Stopped Due To Air Pollution
CJI said Morning walk stopped due to air pollution Said Bad air causes respiratory diseases thats why my doctor said no
Chief Justice of India DY Chandrachud said that in Delhi</t>
  </si>
  <si>
    <t>http://twitter.com/sursmi/status/1851509417507754449</t>
  </si>
  <si>
    <t>11:50:19 AM</t>
  </si>
  <si>
    <t>http://twitter.com/SharmaM12415807/status/1888203104740581560</t>
  </si>
  <si>
    <t>5:57:55 PM</t>
  </si>
  <si>
    <t>http://twitter.com/Satyend82726276/status/1865241399903281424</t>
  </si>
  <si>
    <t>9:16:18 AM</t>
  </si>
  <si>
    <t>YesSant Shri Asharamji Bapu Worshipping and consuming Tulsi increases intelligence morale character and health It protects from mental depression etc and the society understands the glory of Indian culture Priceless Gift 25 Dec inspired by Sant Shri Asharamji Bapu Tulsi is a Priceless Gift by Nature Tulsi is a natural air purifier removing toxins pollution from the air Tulsi also has antimicrobial properties which can help to prevent the growth of bad bacteria virus</t>
  </si>
  <si>
    <t>http://twitter.com/Shubham_Byt/status/1854196214901715049</t>
  </si>
  <si>
    <t>9:46:41 PM</t>
  </si>
  <si>
    <t>https://www.jantaserishta.com/local/andhra-pradesh/au-ready-to-regain-its-lost-glory-lokesh-3688979</t>
  </si>
  <si>
    <t>एयू अपना खोया हुआ गौरव हासिल करने के लिए तैयार: Lokesh</t>
  </si>
  <si>
    <t>Visakhapatnam Human Resource Development Minister Nara Lokesh said that Andhra University which has a glorious past will not only maintain its glory but will also surpass other universities by becoming a worldclass educational institution and will be among the top 100 universities in the world</t>
  </si>
  <si>
    <t>http://twitter.com/Voiceofsahil/status/1863227882035683711</t>
  </si>
  <si>
    <t>7:55:18 PM</t>
  </si>
  <si>
    <t>http://twitter.com/dharmendra1015/status/1905205140510097897</t>
  </si>
  <si>
    <t>3:57:57 PM</t>
  </si>
  <si>
    <t>https://www.bhaskar.com/local/uttar-pradesh/meerut/news/meeruts-air-is-the-most-polluted-in-the-country-133860540.html</t>
  </si>
  <si>
    <t>7:45:15 AM</t>
  </si>
  <si>
    <t>Meerut's air is the most polluted in the country | मेरठ की हवा देश में सबसे प्रदूषित: 316 पहुंचा एयर क्वालिटी इंडेक्स, ओवरऑल सिटी में 293 रहा AQI; दिवाली तक और बढ़ने की आशंका - Meerut News</t>
  </si>
  <si>
    <t>Meeruts air is the most polluted in the country The Air Quality Index reached 316 and the overall citys AQI was 293 further increases are expected by Diwali
Meerut
While the Forest Minister in Meerut ordered officials to strictly enforce GRAP regulations the Ganganagar area of Meerut</t>
  </si>
  <si>
    <t>http://twitter.com/JatinDas_/status/1862908783808414092</t>
  </si>
  <si>
    <t>10:47:19 PM</t>
  </si>
  <si>
    <t>http://twitter.com/arun_arya06/status/1858516961967186384</t>
  </si>
  <si>
    <t>7:55:47 PM</t>
  </si>
  <si>
    <t>If the water is dirty the BJP is responsible if there is no electricity the BJP is responsible if the air is polluted the BJP is responsible So what do you do Just talk nonsense</t>
  </si>
  <si>
    <t>https://oktelugu.com/telangana/the-air-in-karimnagar-is-toxic-air-quality-is-declining-experts-say-to-be-careful-511416.html</t>
  </si>
  <si>
    <t>9:45:31 AM</t>
  </si>
  <si>
    <t>Karimnagar: కరీంనగర్ లో గాలి విషపూరితం.. పడిపోతున్న ఎయిర్ క్వాలిటీ.. జాగ్రత్త పడాలంటున్న నిపుణులు! | telangana news in telugu | తెలంగాణ న్యూస్ ఇన్ తెలుగు</t>
  </si>
  <si>
    <t>Karimnagar Air is toxic in Karimnagar Air quality is declining Experts say to be careful
Air pollution is increasing all over the world Until recently pollution was limited to metro cities is now spreading to small cities and towns This</t>
  </si>
  <si>
    <t>https://aajkaal.in/story/39309/punjab-haryana-and-delhi-fell-sick-to-air-pollution-gnr-</t>
  </si>
  <si>
    <t>4:19:03 PM</t>
  </si>
  <si>
    <t>Punjab Haryana and delhi fell sick to air pollution gnr</t>
  </si>
  <si>
    <t>Air pollution levels are gradually increasing day by day in Punjab Delhi and Haryana A recent study conducted by ACRI has shown that the air pollution levels in these three major cities have increased significantly compared to the previous years
The study</t>
  </si>
  <si>
    <t>http://twitter.com/Pwn_rj25/status/1858368095498150378</t>
  </si>
  <si>
    <t>10:04:15 AM</t>
  </si>
  <si>
    <t>Air pollution can increase the risk of respiratory diseases asthma allergies and heart problems</t>
  </si>
  <si>
    <t>https://www.lokmat.com/international/pakistan-breaks-all-records-in-terms-of-pollution-as-polluted-air-aqi-6-times-increase-in-compared-to-delhi-a-a747/</t>
  </si>
  <si>
    <t>10:23:14 AM</t>
  </si>
  <si>
    <t>पाकिस्तानने प्रदुषणाच्या बाबतीत तोडले सारे विक्रम; दिल्लीच्या तुलनेत दुषित हवेत ६ पटींची वाढ</t>
  </si>
  <si>
    <t>Pakistan breaks all records in terms of pollution 6 times increase in polluted air compared to Delhi
November 9 2024 0957 AM
Pakistan vs Delhi Air Pollution Schools and colleges have also been closed considering the health of children
Pakistan vs Delhi</t>
  </si>
  <si>
    <t>http://twitter.com/ShrutiS62684296/status/1893316250333303156</t>
  </si>
  <si>
    <t>8:35:44 PM</t>
  </si>
  <si>
    <t>https://www.prabhatkhabar.com/opinion/air-pollution-challenge-in-india</t>
  </si>
  <si>
    <t>6:31:00 AM</t>
  </si>
  <si>
    <t>Air pollution : वायु प्रदूषण की चुनौती</t>
  </si>
  <si>
    <t>Air pollution Many cities in the country are grappling with severe air pollution Rainfall during the monsoon season or other months provides some relief but a permanent solution to this problem is essential Two cities in MaharashtraPimpri Chinchwad and Chhatrapati Shivaji Maharajare working towards this goal</t>
  </si>
  <si>
    <t>http://twitter.com/lovekeshchandra/status/1848182232306888709</t>
  </si>
  <si>
    <t>7:29:16 AM</t>
  </si>
  <si>
    <t>http://twitter.com/YogeshKumarSri6/status/1847966905455231141</t>
  </si>
  <si>
    <t>5:13:38 PM</t>
  </si>
  <si>
    <t>http://twitter.com/LAL_R21/status/1845780023002714353</t>
  </si>
  <si>
    <t>4:23:45 PM</t>
  </si>
  <si>
    <t>http://twitter.com/drshikotara/status/1856993890479268069</t>
  </si>
  <si>
    <t>3:03:39 PM</t>
  </si>
  <si>
    <t>http://twitter.com/MADANGO21718842/status/1851989079820505102</t>
  </si>
  <si>
    <t>7:36:19 PM</t>
  </si>
  <si>
    <t>http://twitter.com/_lakshyasharma_/status/1862533030038175834</t>
  </si>
  <si>
    <t>9:54:13 PM</t>
  </si>
  <si>
    <t>How come this Delhi home has an AQI of just 15 amid polluted air</t>
  </si>
  <si>
    <t>http://twitter.com/naineshrrana/status/1888388274084810794</t>
  </si>
  <si>
    <t>6:13:43 AM</t>
  </si>
  <si>
    <t>http://twitter.com/real_bikky/status/1847316711466295566</t>
  </si>
  <si>
    <t>10:10:00 PM</t>
  </si>
  <si>
    <t>The day your lungs get rusted due to smoke you will understand the meaning of bsdk As soon as the BJP government was formed in Haryana an antifarmer order has come It is being said that FIR will be registered against the farmers who burn stubble It has also been said that the purchase of crops through red entry and registration on the Meri Fasal Mera Byora portal will also be stopped The government will not say anything to the big industries which spread air pollution and release poisonous water in the Yamuna river But if a farmer commits a mistake then along with FIR the government is preparing to stop the purchase of his crops Brave government The whip will be costly for the poor</t>
  </si>
  <si>
    <t>http://twitter.com/uttamksingh/status/1848051255945613730</t>
  </si>
  <si>
    <t>10:48:49 PM</t>
  </si>
  <si>
    <t>http://twitter.com/DKGDLIboss/status/1789234912769290428</t>
  </si>
  <si>
    <t>3:33:40 PM</t>
  </si>
  <si>
    <t>http://twitter.com/datteshgadkari/status/1869123935725645844</t>
  </si>
  <si>
    <t>2:24:07 AM</t>
  </si>
  <si>
    <t>http://twitter.com/EdkeSudars94407/status/1905113945477894629</t>
  </si>
  <si>
    <t>9:55:34 AM</t>
  </si>
  <si>
    <t>The air will be toxic and breathing will be difficult</t>
  </si>
  <si>
    <t>http://twitter.com/harenderbah/status/1814150707156582660</t>
  </si>
  <si>
    <t>9:40:08 AM</t>
  </si>
  <si>
    <t>http://twitter.com/dharamvirAnaria/status/1857088524450713967</t>
  </si>
  <si>
    <t>9:19:41 PM</t>
  </si>
  <si>
    <t>The polluted air in Chandigarh is extremely difficult to breathe Im experiencing irritation in my nose and eyes If the situation continues like this how will asthmatics and young children survive A partial lockdown should be considered</t>
  </si>
  <si>
    <t>http://twitter.com/rsingh_negi/status/1864978371362386136</t>
  </si>
  <si>
    <t>3:51:08 PM</t>
  </si>
  <si>
    <t>Honorable ji this is the working style of despite giving information about illegal operating in no action is being taken due to which the air is being polluted daily please take cognizance Despite 4 being implemented in Delhi NCR many illegal burning are being operated in of but pollution is caused only by the stubble of farmers All locations and videos have been taken today only Some furnaces are operating in Delhi and some in Sonipat Please take action Everyones location will be given upon contact</t>
  </si>
  <si>
    <t>http://twitter.com/hshekhar118/status/1871898174866305070</t>
  </si>
  <si>
    <t>6:07:57 PM</t>
  </si>
  <si>
    <t>https://www.uttamhindu.com/50-percent-government-employees-will-work-from-home-delhi-government-took-this-decision-due-to-pollution/</t>
  </si>
  <si>
    <t>9:37:50 AM</t>
  </si>
  <si>
    <t>50 फीसदी सरकारी कर्मचारी करेंगे वर्क फ्रॉम होम, दिल्ली सरकार ने प्रदूषण के चलते लिया फैसला</t>
  </si>
  <si>
    <t>New Delhi Uttam Hindu News Pollution in the national capital Delhi has made the air extremely hazardous The AQI has decreased today Wednesday compared to the previous two days However the AQI level remains in the severe category Meanwhile Delhi</t>
  </si>
  <si>
    <t>http://twitter.com/Congressiempire/status/1815084565641494917</t>
  </si>
  <si>
    <t>11:30:57 PM</t>
  </si>
  <si>
    <t>http://twitter.com/VidyaPa88686254/status/1847504562023772633</t>
  </si>
  <si>
    <t>10:36:27 AM</t>
  </si>
  <si>
    <t>Wow what a scientific analysis this illiterate Dedhtangwa has provided Due to low wind speed and rapidly falling temperatures the air quality has reached the poor category What kind of foolish ministers are there in this incompetent government If you look at the map the main source of pollution is Delhis garbage mountains</t>
  </si>
  <si>
    <t>http://twitter.com/uma_khowal/status/1849359970002764105</t>
  </si>
  <si>
    <t>1:29:10 PM</t>
  </si>
  <si>
    <t>http://twitter.com/_Vikash___/status/1791110316568232386</t>
  </si>
  <si>
    <t>7:45:51 PM</t>
  </si>
  <si>
    <t>They remain cool in the heat bear the cold with a smile take a bath in the rain like children the leaves are bearing the dust and smoke of the world by drinking polluted air I asked how are you everyone started smiling the leaves drink poison like Shankar they always give nectar leaves are teaching us how to live life with this excuse they are teaching us how to live life</t>
  </si>
  <si>
    <t>http://twitter.com/Umesh25302919/status/1859866531221717027</t>
  </si>
  <si>
    <t>1:18:30 PM</t>
  </si>
  <si>
    <t>http://twitter.com/GoelSatish/status/1888233263837163538</t>
  </si>
  <si>
    <t>7:57:46 PM</t>
  </si>
  <si>
    <t>https://www.bhaskar.com/mahakumbh/news/record-of-air-pollution-control-made-in-maha-kumbh-134538422.html</t>
  </si>
  <si>
    <t>2:15:57 PM</t>
  </si>
  <si>
    <t>Record of air pollution control made in Maha Kumbh | महाकुंभ में वायु प्रदूषण नियंत्रण का बना रिकॉर्ड: चंडीगढ़ से भी बेहतर रही प्रयागराज की हवा, 42 दिन ग्रीन जोन में रहा AQI</t>
  </si>
  <si>
    <t>Record of Air Pollution Control Made in Maha Kumbh
A record of air pollution control made in Maha Kumbh Prayagrajs air quality was better than Chandigarhs AQI remained in the green zone for 42 days
Prayagraj
Over 62 crore devotees have taken a dip in the Maha Kumbh so far</t>
  </si>
  <si>
    <t>http://twitter.com/Babaji62/status/1888201099691397492</t>
  </si>
  <si>
    <t>5:49:57 PM</t>
  </si>
  <si>
    <t>http://twitter.com/prsantsahu74301/status/1904894620036981131</t>
  </si>
  <si>
    <t>7:24:03 PM</t>
  </si>
  <si>
    <t>https://sonebhadralive.in/?p=447972</t>
  </si>
  <si>
    <t>8:11:00 PM</t>
  </si>
  <si>
    <t>प्रदूषण से सांस लेने में होती है कठिनाई, फेफड़ों का हाल हो जाता है बुरा, डॉक्टर से जानिए कैसे करें बचाव? – Sonebhadra Live</t>
  </si>
  <si>
    <t>As soon as October begins Delhi and Noida experience the devastation of air pollution The national capitals AQI exceeds 300 to 400 This toxic air has the most adverse effect on our lungs weakening them</t>
  </si>
  <si>
    <t>http://twitter.com/anp4052/status/1888570118961234053</t>
  </si>
  <si>
    <t>6:16:18 PM</t>
  </si>
  <si>
    <t>https://www.jagran.com/delhi/new-delhi-city-ncr-imd-weather-weekly-update-delhi-chances-of-rain-next-week-23691497.html</t>
  </si>
  <si>
    <t>11:01:00 AM</t>
  </si>
  <si>
    <t>Delhi Weekly Weather: दिल्ली में अगले हफ्ते कैसा रहेगा मौसम का हाल? IMD ने दिया ताजा अपडेट</t>
  </si>
  <si>
    <t>Delhi Weekly Weather What will the weather be like in Delhi next week IMD provides the latest update
The minimum temperature in Delhi dropped four degrees Celsius compared to the previous day According to the Meteorological Department the minimum temperature in the national capital on Sunday was 16</t>
  </si>
  <si>
    <t>http://twitter.com/ManiRaj04816998/status/1898016711485358160</t>
  </si>
  <si>
    <t>7:53:42 PM</t>
  </si>
  <si>
    <t>http://twitter.com/vohrabs/status/1900211032871825658</t>
  </si>
  <si>
    <t>9:13:09 PM</t>
  </si>
  <si>
    <t>Why the Actual data of Air Pollution remains hidden and never reported Is Delhis air more poisonous than we think This study is frightening</t>
  </si>
  <si>
    <t>https://24x7livenewz.com/hindi/weather-update-%e0%a4%87%e0%a4%b8-%e0%a4%ac%e0%a4%be%e0%a4%b0-%e0%a4%96%e0%a5%82%e0%a4%ac-%e0%a4%b8%e0%a4%a4%e0%a4%be%e0%a4%8f%e0%a4%97%e0%a5%80-%e0%a4%97%e0%a4%b0%e0%a5%8d%e0%a4%ae%e0%a5%80/8229173/</t>
  </si>
  <si>
    <t>10:31:22 PM</t>
  </si>
  <si>
    <t>Weather Update: इस बार खूब सताएगी गर्मी, लंबे समय तक लू की भविष्यवाणी</t>
  </si>
  <si>
    <t>Weather Update The Meteorological Department said that on Sunday Delhis maximum temperature was recorded at 328 degrees Celsius 44 degrees above normal The minimum temperature during the day was 135 degrees Celsius The Meteorological Department has predicted foggy conditions for Monday</t>
  </si>
  <si>
    <t>http://twitter.com/dramithmpa/status/1860179186830491700</t>
  </si>
  <si>
    <t>10:00:53 AM</t>
  </si>
  <si>
    <t>http://twitter.com/NkDelInd/status/1905088110922207710</t>
  </si>
  <si>
    <t>https://zeenews.india.com/hindi/india/weather-update-delhi-ncr-temperature-cold-wave-update-imd-alert-air-pollution/2541217</t>
  </si>
  <si>
    <t>5:33:45 AM</t>
  </si>
  <si>
    <t>weather update delhi ncr temperature cold wave update imd alert air pollution| Weather Today: मौसम को ये क्या हो गया? सुबह कोहरा-सर्दी, दिन में धूप-गर्मी; तापमान सामान्य से ज्यादा | Hindi News, देश</t>
  </si>
  <si>
    <t>Weather Today Whats wrong with the weather Fog and cold in the morning sunshine and heat during the day temperatures are above normal
Delhi Weather Update According to the India Meteorological Department IMD the national capital Delhi experienced sunny weather on Monday December 2 with temperatures reaching 27</t>
  </si>
  <si>
    <t>http://twitter.com/Jotbirdua/status/1859137760654966834</t>
  </si>
  <si>
    <t>1:02:37 PM</t>
  </si>
  <si>
    <t>Honorable State President and Member of Parliament Bhopals AQI has reached 300 and the air here is so polluted that breathing it is as harmful as smoking 20 cigarettes Unplanned development and indiscriminate cutting of trees have made our capital a sick city Bhopal urgently needs a robust urban green and water plan Please take action</t>
  </si>
  <si>
    <t>http://twitter.com/smWarriorofINC/status/1868556906702508499</t>
  </si>
  <si>
    <t>12:50:57 PM</t>
  </si>
  <si>
    <t>https://navbharattimes.indiatimes.com/metro/delhi/other-news/delhi-ncr-air-quality-update-pollution-level-increased-first-time-aqi-poor-in-september-after-6-years/articleshow/113689198.cms</t>
  </si>
  <si>
    <t>Delhi Pollution Level Today,Delhi Air Pollution: इस बार दिल्ली का होने वाला है बुरा हाल, 6 साल में पहली बार सितंबर में ही सांस लेना हुआ मुश्किल | delhi ncr air quality update pollution level increased first time aqi poor in september after 6 years</t>
  </si>
  <si>
    <t>Pollution levels in DelhiNCR reached the poor category in September Experts say the pollution problem in DelhiNCR is set to worsen More than 20 million people in Delhi will breathe toxic air in the next three months
Residents of DelhiNCR</t>
  </si>
  <si>
    <t>https://hindi.boldsky.com/health/world-bicycle-day-2024-date-history-significance-benefits-and-more-039435.html</t>
  </si>
  <si>
    <t>10:37:46 AM</t>
  </si>
  <si>
    <t>World Bicycle Day: क्यों मनाया जाता है साइकिल डे, सेहत से जुड़ी है वजह</t>
  </si>
  <si>
    <t>World Bicycle Day Why Bicycle Day is celebrated the reason is related to health
Published Monday June 3 2024 1037 IST
World Bicycle Day 2024 World Bicycle Day is celebrated every year on June 3rd across the world The purpose behind celebrating this day is to</t>
  </si>
  <si>
    <t>http://twitter.com/PavanX13/status/1888420749628887051</t>
  </si>
  <si>
    <t>8:22:46 AM</t>
  </si>
  <si>
    <t>http://twitter.com/shab_ka_shid/status/1858813194698973641</t>
  </si>
  <si>
    <t>3:32:55 PM</t>
  </si>
  <si>
    <t>http://twitter.com/RohitKu91054844/status/1785575751892554169</t>
  </si>
  <si>
    <t>1:13:28 PM</t>
  </si>
  <si>
    <t>Hot winds can harm your health be careful The Health Medical Education and Family Welfare Department has issued an advisory to protect yourself from heat waves and hot winds the public should ensure compliance</t>
  </si>
  <si>
    <t>https://www.livehindustan.com/uttar-pradesh/muzaffar-nagar/story-sudden-weather-change-smog-and-cold-grips-region-air-quality-deteriorates-201731506915978.html</t>
  </si>
  <si>
    <t>7:38:45 PM</t>
  </si>
  <si>
    <t>ठंड की दस्तक के साथ छाया कोहरा, प्रदूषण से हवा भी जहरीली</t>
  </si>
  <si>
    <t>The sudden change in weather surprised people Fog and smog lingered throughout the day from the city to the countryside As the atmosphere grew colder people began wearing warmer clothing The foggy hazy feeling persisted into the evening</t>
  </si>
  <si>
    <t>http://twitter.com/KhushbooKu74613/status/1861427917718462663</t>
  </si>
  <si>
    <t>8:42:53 PM</t>
  </si>
  <si>
    <t>http://twitter.com/KalpeshPopat01/status/1848808953938899240</t>
  </si>
  <si>
    <t>12:59:38 AM</t>
  </si>
  <si>
    <t>http://twitter.com/NehaSha15032327/status/1850929490957914309</t>
  </si>
  <si>
    <t>9:25:53 PM</t>
  </si>
  <si>
    <t>http://twitter.com/TotaltvH/status/1858391330512339097</t>
  </si>
  <si>
    <t>11:36:35 AM</t>
  </si>
  <si>
    <t>Air quality continues to deteriorate AQI in the severe category</t>
  </si>
  <si>
    <t>http://twitter.com/SumanMalania1/status/1807277830796914927</t>
  </si>
  <si>
    <t>https://indianews.in/rajasthan/%e0%a4%98%e0%a4%b0%e0%a4%b5%e0%a4%be%e0%a4%b2%e0%a5%8b%e0%a4%82-%e0%a4%a8%e0%a5%87-%e0%a4%aa%e0%a4%a2%e0%a4%bc%e0%a4%a8%e0%a5%87-%e0%a4%95%e0%a5%87-%e0%a4%b2%e0%a4%bf%e0%a4%8f-%e0%a4%9c%e0%a4%af/</t>
  </si>
  <si>
    <t>9:14:35 AM</t>
  </si>
  <si>
    <t>घरवालों ने पढ़ने के लिए जयपुर भेजा, रेव पार्टी में पहुंच गईं 70 लड़कियां, जानेें क्या है पूरा मामला</t>
  </si>
  <si>
    <t>India News Jaipur News A shocking revelation has come to light at the rave party that was caught in Labana on Delhi Road Jaipur rural police arrested 150 people at the rave party including 70 young women It should be noted that the men were attending the party with their male friends</t>
  </si>
  <si>
    <t>https://dgnews.co.in/worries-about-average-age-decreasing-due-to-suffocation/</t>
  </si>
  <si>
    <t>7:58:24 PM</t>
  </si>
  <si>
    <t>http://twitter.com/DharmicYodha/status/1871163760431583427</t>
  </si>
  <si>
    <t>5:29:39 PM</t>
  </si>
  <si>
    <t>Sir you should have held such press conferences on public issues sometimes The public wants answers What happened to the 100 smart cities What happened to bringing back black money What happened to ending corruption Today the air in the cities has become so polluted what has been done about it The public wants answers Stop this politics of allegations and counterallegations</t>
  </si>
  <si>
    <t>https://k24news.in/2024/10/25/%e0%a4%a6%e0%a4%bf%e0%a4%b2%e0%a5%8d%e0%a4%b2%e0%a5%80-ncr-%e0%a4%b8%e0%a4%ae%e0%a5%87%e0%a4%a4-7-%e0%a4%b0%e0%a4%be%e0%a4%9c%e0%a5%8d%e0%a4%af%e0%a5%8b%e0%a4%82-%e0%a4%ae%e0%a5%87%e0%a4%82-%e0%a4%ac/</t>
  </si>
  <si>
    <t>9:17:43 PM</t>
  </si>
  <si>
    <t>http://twitter.com/aarambhnewsoffi/status/1829777955813507497</t>
  </si>
  <si>
    <t>12:37:14 PM</t>
  </si>
  <si>
    <t>A Crystal helicopter plunged into the Mandakini River while dangling from a Mi17 helicopter at Kedarnath shrine in Uttarakhand According to reports the Crystal helicopter was being transported to the Gauchar airstrip via the Mi17 but lost balance midair forcing the helicopter to abandon operation</t>
  </si>
  <si>
    <t>http://twitter.com/aquib1998jsr/status/1868565368970867182</t>
  </si>
  <si>
    <t>1:24:34 PM</t>
  </si>
  <si>
    <t>Its fine why is the air quality so poor</t>
  </si>
  <si>
    <t>https://www.jagran.com/punjab/jalandhar-city-punjab-weather-temperature-fall-snowfall-mountains-hailstone-fall-with-rain-on-8-december-cold-wind-spoiling-people-health-23842448.html</t>
  </si>
  <si>
    <t>7:58:00 AM</t>
  </si>
  <si>
    <t>Punjab Weather: पहाड़ों पर बर्फबारी से बढ़ी ठंड, रविवार को बारिश के साथ गिरेंगे ओले, ठंडी हवा ने बिगाड़ी लोगों की सेहत - Punjab Weather Temperature fall snowfall mountains Hailstone fall with rain on 8 december cold wind spoiling people health</t>
  </si>
  <si>
    <t>Punjab Weather Snowfall in the mountains has increased the cold and hail will fall along with rain on Sunday Cold winds have worsened peoples health
The Meteorological Department in Punjab has issued an orange alert for Sunday Snowfall in the mountains and rain and hail in the plains are expected</t>
  </si>
  <si>
    <t>http://twitter.com/priyank36175413/status/1891717581007909055</t>
  </si>
  <si>
    <t>10:43:12 AM</t>
  </si>
  <si>
    <t>https://samacharnama.com/city/raipur/monsoon-will-reach-raipur-on-june-8-11-in-bastar/cid14667193.htm</t>
  </si>
  <si>
    <t>7:00:27 PM</t>
  </si>
  <si>
    <t>Raipur बस्तर में आठ, 11 जून को मानसून रायपुर पहुंच जाएगा</t>
  </si>
  <si>
    <t>Raipur News Desk Theres some relief for the people of the state This year the monsoon is expected to arrive in Chhattisgarh five days ahead of schedule According to the Meteorological Department the monsoon will enter the Bastar region by June 8th Currently the southwest monsoon is advancing at a rapid pace</t>
  </si>
  <si>
    <t>http://twitter.com/Pradeepbaird/status/1890409342064623788</t>
  </si>
  <si>
    <t>8:04:43 PM</t>
  </si>
  <si>
    <t>Everything has been destroyed for us even though we are innocent What kind of development is this that thrives on the deaths of villagers Honorable Chief Minister we live 60 kilometers from the city We had our own lives a happy playful clean environment We used to sleep in the open at night enjoying the cool clean air Now we yearn for a breath of fresh air When we return home in the evening from another village our noses and noses warn us that we are once again entering the realm of acetic odor This cant last long or well die But after a while everything seems normal because the roots of our noses have died If a guest comes they dont stay even for a night saying they cant stand it The children here will start remaining unmarried because people are reluctant to marry their daughters off in this hell But what can we do We cant even leave our families and go to another village The fields have become barren the water has become chemically contaminated and the air has become polluted Even in these circumstances our local leaders are protesting He is silent Fifty bighas of land of each farmer has become barren Individual cases have been filed in the High Court for compensation of the land the lawyer says so and we do not have that much money sir We have no human rights because the government has to do industrial development so we will have to pay the price but in return we will get death There will be a series of deaths in this village Honorable Prime Minister ji if you can listen then listen to our pain your representative ministers have taken contract for our death at the hands of sold factory owners otherwise the law of India does not say that development should be done by violating someones human rights Our family should be destroyed so that their house can run these are the laborers even while writing this to you my hands are shaking because we are suffocating due to the smell of acid the administration is sitting with samples and the MLA here ji is not concerned about us neither did he call nor did he come to inquire about our condition Every day our breath is getting short Opposition leaders are also silent Those who consider themselves strongmen of Rajasthan are silent on our situation today We request the media friends of the country to help us in spreading our problems across the country Your efforts will give us a new life</t>
  </si>
  <si>
    <t>https://firstindianews.com/news/this-time-the-climate-in-pink-city-started-deteriorating-even-before-diwali-air-quality-index-is-continuously-increasing-for-the-last-2-days</t>
  </si>
  <si>
    <t>1:13:00 PM</t>
  </si>
  <si>
    <t>जयपुर पिंकसिटी में इस बार दिवाली से पहले ही बिगड़ने लगी 'आबोहवा', पिछले 2 दिन से लगातार बढ़ रहा एयर क्वालिटी इंडेक्स</t>
  </si>
  <si>
    <t>The Pink Citys air quality has begun to deteriorate even before Diwali The citys air quality index has been steadily rising for the past two days Building construction dust and factory smoke are contributing to the pollution level This is why the AQI in various areas of Jaipur yesterday</t>
  </si>
  <si>
    <t>http://twitter.com/thewall286/status/1847144505566286053</t>
  </si>
  <si>
    <t>10:45:43 AM</t>
  </si>
  <si>
    <t>Diwali is coming and the air on Aaj Tak is going to be polluted And in the New Year the extra oxygen in the air will be restored</t>
  </si>
  <si>
    <t>http://twitter.com/KapilCh800322/status/1856597537920040978</t>
  </si>
  <si>
    <t>12:48:41 PM</t>
  </si>
  <si>
    <t>http://twitter.com/MohdBilalPasha5/status/1847985601745756491</t>
  </si>
  <si>
    <t>6:27:56 PM</t>
  </si>
  <si>
    <t>http://twitter.com/lal_murari2269/status/1846035023096377346</t>
  </si>
  <si>
    <t>9:17:01 AM</t>
  </si>
  <si>
    <t>http://twitter.com/AahilKh73702734/status/1855548524416397417</t>
  </si>
  <si>
    <t>http://twitter.com/ABPNews/status/1847602404352725215</t>
  </si>
  <si>
    <t>5:05:14 PM</t>
  </si>
  <si>
    <t>WATCH Poison in Delhis air Yamuna water polluted</t>
  </si>
  <si>
    <t>http://twitter.com/MonikaMonisrsh/status/1849050752133505145</t>
  </si>
  <si>
    <t>5:00:27 PM</t>
  </si>
  <si>
    <t>http://twitter.com/bwinexile/status/1888189195505537338</t>
  </si>
  <si>
    <t>5:02:39 PM</t>
  </si>
  <si>
    <t>https://www.gnttv.com/religion/video/air-pollution-in-delhi-air-quality-turns-poor-in-delhi-ncr-how-will-be-clean-know-full-details-1106674-2024-10-15</t>
  </si>
  <si>
    <t>4:35:48 PM</t>
  </si>
  <si>
    <t>Delhi Air Pollution AQI: दिल्ली में बढ़ा वायु प्रदूषण, हवा बनी सिर दर्द, क्या है एयर पॉल्यूशन का सॉल्यूशन?</t>
  </si>
  <si>
    <t>Winter has arrived but air pollution Delhi Air Pollution remains a headache for both you and me as well as the government The Air Quality Index AQI remains poor in many cities across North India Clean air remains a distant dream</t>
  </si>
  <si>
    <t>https://samacharnama.com/city/lucknow/lucknow-allergens-are-sharing-with-newage-open-kitchen/cid15639056.htm</t>
  </si>
  <si>
    <t>11:00:36 AM</t>
  </si>
  <si>
    <t>Lucknow नए जमाने के ओपेन किचन स्वाद संग बांट रहे एलर्जी</t>
  </si>
  <si>
    <t>Uttar Pradesh News Desk In this modern era the appearance of kitchens has also changed along with homes Open kitchens are now the norm Open kitchens along with delicious food are also spreading allergies Open kitchens are also responsible for skin diseases This shocking information</t>
  </si>
  <si>
    <t>https://www.amarujala.com/uttar-pradesh/meerut/pollution-increased-due-to-fireworks-aqi-145-meerut-news-c-26-1-sal1002-131055-2024-11-02</t>
  </si>
  <si>
    <t>2:21:06 AM</t>
  </si>
  <si>
    <t>Pollution Increased Due To Fireworks, Aqi 145 - Meerut News - Meerut News:आतिशबाजी से बढ़ा प्रदूषण, एक्यूआई 145</t>
  </si>
  <si>
    <t>Shamli Diwali fireworks have increased air pollution The air quality index AQI in the district was 145 The increased air pollution has caused eye irritation and breathing problems for patients Doctors have advised taking precautions to protect against air pollution</t>
  </si>
  <si>
    <t>https://udaipurkiran.in/natrang-presented-hindi-drama-corrupt-tantra/</t>
  </si>
  <si>
    <t>8:31:08 PM</t>
  </si>
  <si>
    <t>नटरंग ने हिंदी नाटक भ्रष्ट तंत्र प्रस्तुत किया</t>
  </si>
  <si>
    <t>Jammu September 15 Udaipur Kiran On Sunday Natarang presented the Hindi play Bhrashta Tantra written and directed by Neeraj Kant at the bus stand in Mendhar The play reflects the youths perspective on the countrys corrupt administration
The play begins with a discussion of corruption and scams</t>
  </si>
  <si>
    <t>https://www.bhaskar.com/local/bihar/patna/news/the-air-is-poisonousaqi-level-is-more-than-300-it-is-bad-for-health-133975513.html</t>
  </si>
  <si>
    <t>प्रदूषित हवा में सांस ले रहे पटना के लोग: हवा जहरीली...एक्यूआई लेवल 300 से ज्यादा, यह सेहत के लिए खराब</t>
  </si>
  <si>
    <t>Patna residents are breathing polluted air The air is toxic AQI levels exceed 300 which is detrimental to health
Patna
The worst conditions are in the Veterinary Ground and Eco Park areas
Patnas air has become hazardous to health Gandhi Maidan Secretariat Veterinary Ground Planetarium</t>
  </si>
  <si>
    <t>https://dainiknavajyoti.com/article/95847/nayapura-is-the-most-polluted--dhan-mandi-and-shri-nathpuram-are-also-at-dangerous-level-of-313</t>
  </si>
  <si>
    <t>4:25:42 PM</t>
  </si>
  <si>
    <t>नयापुरा सबसे अधिक प्रदूषित, धान मंडी व श्री नाथपुरम भी खतरनाक स्तर 313 पर</t>
  </si>
  <si>
    <t>Kota Following Diwali air pollution levels in Kota city have increased significantly The worsening air pollution levels are adversely affecting peoples health Smoke from vehicles and industries is contributing to air pollution during the winter season Now the citys air quality</t>
  </si>
  <si>
    <t>https://www.aplatestnews.com/usnewsvideo.php?idx=delhi-air-pollution-news-today-delhi-aaj-tak-hindi-news-IDkP-2024-11-19&amp;vidtype=10</t>
  </si>
  <si>
    <t>11:21:12 AM</t>
  </si>
  <si>
    <t>Delhi Air Pollution News Today: Delhi में प्रदूषण को लेकर बिगड़े हालात | Aaj Tak Hindi News</t>
  </si>
  <si>
    <t>Published Date 20241119 065112 Category News 1124894
Title Delhi Air Pollution News Today Pollution situation worsens in Delhi Aaj Tak Hindi News
Delhi Air Pollution Pollution situation worsens in Delhi Aaj Tak Hindi</t>
  </si>
  <si>
    <t>http://twitter.com/SanjayS41860304/status/1866494521279918492</t>
  </si>
  <si>
    <t>8:15:46 PM</t>
  </si>
  <si>
    <t>Lets plant trees Some benefits of planting trees 1 Reducing pollution Trees absorb harmful gases from the air improving air quality 2 Oxygen production Trees naturally produce oxygen which is essential for animal life 3 Soil conservation Tree roots hold the soil together reducing soil erosion 4 Water conservation Trees help increase groundwater levels by absorbing water and attracting rainfall 5 Ecological balance Trees provide habitat for wildlife maintaining biodiversity and ecological balance 6 Climate control Trees help keep the atmosphere cool and mitigate the effects of climate change 7 Food and medicinal benefits Many trees provide us with fruits vegetables and medicines which are beneficial for health 8 Economic benefits Trees provide timber gum rubber and other products that are economically beneficial 9 Reducing noise pollution Trees absorb sound which reduces noise pollution in urban areas 10 Beauty and mental peace Trees beautify the environment and provide peace of mind which is good for mental health Planting trees not only benefits the environment but also positively impacts many aspects of life</t>
  </si>
  <si>
    <t>https://www.htsyndication.com/hindustan-delhi/article/%E0%A4%8F%E0%A4%95%E0%A5%8D%E0%A4%AF%E0%A5%82%E0%A4%86%E0%A4%88-%E0%A4%B8%E0%A4%BE%E0%A4%A4%E0%A4%B5%E0%A5%87%E0%A4%82-%E0%A4%A6%E0%A4%BF%E0%A4%A8-100-%E0%A4%B8%E0%A5%87-%E0%A4%A8%E0%A5%80%E0%A4%9A%E0%A5%87,-%E0%A4%A6%E0%A5%87%E0%A4%B9%E0%A4%B0%E0%A4%BE%E0%A4%A6%E0%A5%82%E0%A4%A8-%E0%A4%AE%E0%A5%87%E0%A4%82-%E0%A4%B5%E0%A4%BE%E0%A4%AF%E0%A5%81-%E0%A4%AA%E0%A5%8D%E0%A4%B0%E0%A4%A6%E0%A5%82%E0%A4%B7%E0%A4%A3-%E0%A4%AE%E0%A5%87%E0%A4%82-%E0%A4%B8%E0%A5%81%E0%A4%A7%E0%A4%BE%E0%A4%B0-%E0%A4%95%E0%A5%87-%E0%A4%B8%E0%A4%BE%E0%A4%A5-%E0%A4%B0%E0%A4%BE%E0%A4%B9%E0%A4%A4-%E0%A4%95%E0%A5%80-%E0%A4%B8%E0%A4%BE%E0%A4%82%E0%A4%B8/85820621</t>
  </si>
  <si>
    <t>12:27:00 PM</t>
  </si>
  <si>
    <t>एक्यूआई सातवें दिन 100 से नीचे, देहरादून में वायु प्रदूषण में सुधार के साथ राहत की सांस</t>
  </si>
  <si>
    <t>AQI below 100 for the seventh day Dehradun sees a sigh of relief as air pollution improves
New Delhi November 6 Dehraduns air quality has reached the satisfactory category for the seventh day of the Diwali season Tuesdays AQI was recorded below 100 for the first time since October 29th Seep</t>
  </si>
  <si>
    <t>http://twitter.com/GangaDevi158769/status/1853672772079366618</t>
  </si>
  <si>
    <t>11:06:43 AM</t>
  </si>
  <si>
    <t>http://twitter.com/skrules2222/status/1825756312614867003</t>
  </si>
  <si>
    <t>10:16:40 AM</t>
  </si>
  <si>
    <t>Have you taken it in your mouth When will you open your mouth on this Blood gets released on people like you When I look at Biharis they neither have anything to say on pollution of water bodies nor on air pollution There will be no shortage of development if it continues like this</t>
  </si>
  <si>
    <t>https://hindi.news18.com/news/madhya-pradesh/bhopal-aqi-today-reached-218-in-bhopal-madhya-pradesh-bad-air-quality-index-report-7-december-local18-8880885.html</t>
  </si>
  <si>
    <t>7:11:03 AM</t>
  </si>
  <si>
    <t>MP AQI: एमपी में बढ़ा प्रदूषण, भोपाल में AQI 218 पर पहुंचा, इंदौर में अब भी सबसे साफ! जानें आपके शहर का हाल</t>
  </si>
  <si>
    <t>Bhopal Madhya Pradeshs air quality took another Uturn on Friday Air quality in several cities including the capital Bhopal dropped again after the clouds cleared While Thursday was sunny across the state Friday saw a mild cool breeze Bhopal and Gwalior</t>
  </si>
  <si>
    <t>https://www.tv9hindi.com/trending/thick-smog-blankets-cover-in-delhi-drone-footage-exposes-delhi-air-pollution-2944772.html</t>
  </si>
  <si>
    <t>4:20:33 PM</t>
  </si>
  <si>
    <t>ड्रोन फुटेज में देखिए कैसे 'गैस चैंबर' में तब्दील हुई दिल्ली, कई इलाकों में AQI खतरनाक स्तर पर पहुंचा | Thick Smog Blankets Cover In Delhi Drone Footage Exposes Delhi Air Pollution</t>
  </si>
  <si>
    <t>Drone footage shows Delhi turning into a gas chamber with AQI reaching dangerous levels in many areas
DELHINCR POLLUTION Delhis pollution is once again terrifying people GRAP3 has been implemented in the state since Friday due to the rising pollution However</t>
  </si>
  <si>
    <t>http://twitter.com/SaritaTanwani/status/1901104587639332914</t>
  </si>
  <si>
    <t>8:23:49 AM</t>
  </si>
  <si>
    <t>Sant Shri Asharamji Bapu tells that chemical phenyl and its foul smell pollutes the atmosphere cow phenyl will increase your sattvikta and fragrance If 10 grams of fresh cow dung juice is given to a woman about to deliver then the delivery is comfortable without any operation Save Humanity</t>
  </si>
  <si>
    <t>http://twitter.com/being_rkg/status/1846430995308011990</t>
  </si>
  <si>
    <t>11:30:28 AM</t>
  </si>
  <si>
    <t>https://www.patrika.com/opinion/patrika-opinion-strictness-on-paper-is-not-enough-in-case-of-pollution-from-stubble-19090728</t>
  </si>
  <si>
    <t>11:34:47 PM</t>
  </si>
  <si>
    <t>Patrika Opinion: पराली से प्रदूषण के मामले में कागजी सख्ती नाकाफी</t>
  </si>
  <si>
    <t>Patrika Opinion Paperbased strictness is insufficient in the matter of stubble pollution
The Supreme Court has also advised the Air Quality Management Commission to increase the amount of fines The concern is that no permanent solution has ever been thought of to this crisis that threatens the lives of the public every year</t>
  </si>
  <si>
    <t>https://samacharnama.com/city/raipur/raipur-temperatures-rising-continuously-for-five-days-may/cid15935175.htm</t>
  </si>
  <si>
    <t>1:00:53 PM</t>
  </si>
  <si>
    <t>Raipur पाच दिनों से लगातार बढ़ रहे तापमान में गिरावट आ सकती</t>
  </si>
  <si>
    <t>Temperatures which have been rising steadily for the past five days are expected to decrease A slight drop in minimum temperatures is possible on Monday Humidity has increased A lowpressure area is persisting over the westcentral Bay of Bengal
It is moving westsouthwestward</t>
  </si>
  <si>
    <t>http://twitter.com/kishorsinhchu10/status/1858441477652971590</t>
  </si>
  <si>
    <t>2:55:51 PM</t>
  </si>
  <si>
    <t>10 years ago Kejriwal promised to purify Delhis air but today Delhis air is toxic Pollution has increased diseases have proliferated and the Kejriwal government is only preoccupied with drama and advertising This incompetent and deceitful government is the real culprit behind Delhis pollution</t>
  </si>
  <si>
    <t>http://twitter.com/kamal20071985/status/1864608324215349451</t>
  </si>
  <si>
    <t>3:20:41 PM</t>
  </si>
  <si>
    <t>http://twitter.com/ABBOSS05/status/1888240796815466627</t>
  </si>
  <si>
    <t>8:27:42 PM</t>
  </si>
  <si>
    <t>http://twitter.com/NewIndia108/status/1888217889536127429</t>
  </si>
  <si>
    <t>http://twitter.com/Akankshayadavah/status/1853338207850545648</t>
  </si>
  <si>
    <t>12:57:16 PM</t>
  </si>
  <si>
    <t>AQI level reaching 1900 is a dangerous situation and how Pakistan is getting polluted by winds from India</t>
  </si>
  <si>
    <t>https://www.palpalindia.com/2024/11/03/vishv-Punjab-lockdown-one-week-holiday-announced-in-schools-pollution-in-India-Minister-Maryam-Aurangzeb.html</t>
  </si>
  <si>
    <t>8:33:39 PM</t>
  </si>
  <si>
    <t>पंजाब में एक बार फिर लगा लॉकडाउन, स्कूलों में एक हफ्ते छुट्टी का ऐलान, जानिए क्या है कारण</t>
  </si>
  <si>
    <t>Islamabad While India is grappling with pollution neighboring Pakistan is also grappling with the same problem The situation in Lahore Punjab has worsened to the point where a lockdown has been imposed Even schools have been closed Meanwhile the</t>
  </si>
  <si>
    <t>http://twitter.com/GuptaPragnya/status/1861026743508947040</t>
  </si>
  <si>
    <t>6:08:46 PM</t>
  </si>
  <si>
    <t>Is there any discrepancy in measuring The actual reading is above 1000 but they are showing 500 The inside story has been revealed The government has fixed a maximum limit of 500 for air quality According to a report by a limit of 500 has been set as the standard for measuring air quality in India In simple words the AQI level of any part of India cannot be shown more than 500 in the government data Even if the AQI level goes above 500 it will still be shown as 500 because the maximum limit for this measurement has been fixed at 500 In such a situation shouldnt questions be raised on this system</t>
  </si>
  <si>
    <t>http://twitter.com/KanchanBis55996/status/1840931907154178160</t>
  </si>
  <si>
    <t>7:19:04 AM</t>
  </si>
  <si>
    <t>Trees are the beauty of the earth Planting trees is extremely important for our lives and the planet Trees absorb carbon dioxide from the air and produce oxygen They also absorb rainwater and increase groundwater levels Trees prevent soil erosion and increase its fertility Trees absorb greenhouse gases and slow down climate change Provide habitat and food for animals and birds Trees help reduce stress overcome respiratory problems and improve mental health By planting trees we not only save our planet but also make our lives healthy and prosperous So lets plant trees and take a step towards a greener future</t>
  </si>
  <si>
    <t>https://hindi.informalnewz.com/are-your-hairs-turning-white-these-are-the-remedies-to-prevent-premature-aging/</t>
  </si>
  <si>
    <t>10:55:31 PM</t>
  </si>
  <si>
    <t>क्या आपके भी बाल हो रहें हैं सफ़ेद; समय से पहले बूढ़ा होने से बचने के ये हैं उपाय</t>
  </si>
  <si>
    <t>Gray hair is a common sign of aging Most people assume that gray hair means old age has arrived However in recent years the problem of gray hair has been increasing rapidly among young people Millennials 19811996 and Gen Z 199</t>
  </si>
  <si>
    <t>https://indias.news/220-lakh-hectares-of-forest-area-affected-by-fire-in-brazil/</t>
  </si>
  <si>
    <t>8:44:16 PM</t>
  </si>
  <si>
    <t>ब्राजील में 220 लाख हेक्टेयर वन क्षेत्र आग से प्रभावित</t>
  </si>
  <si>
    <t>Brasilia October 12 A large area of Brazils forests has been affected by fires In the first nine months of this year 2238 million hectares have been destroyed by fire
This report was released on Friday by the monitoring network Map Biomass According to the news agency Xinhua</t>
  </si>
  <si>
    <t>https://www.livehindustan.com/uttar-pradesh/hapur/story-hapur-air-quality-improves-aqi-drops-below-150-residents-relieved-201732798805602.html</t>
  </si>
  <si>
    <t>6:30:10 PM</t>
  </si>
  <si>
    <t>हापुड़ की सुधरी हवा, येलो जॉन में पहुंच हापु़ड़</t>
  </si>
  <si>
    <t>The air in Hapur has been getting healthier over the past few days This is why the AQI Air Quality Index in Hapur improved to below 150 on Thursday Consequently Hapur has now moved out of the Orange Zone and into the Yellow Zone which</t>
  </si>
  <si>
    <t>http://twitter.com/RubinaC27757146/status/1873372134510096418</t>
  </si>
  <si>
    <t>7:44:57 PM</t>
  </si>
  <si>
    <t>Properties and Uses of Tulsi for Human WellBeing Health Benefits Tulsi boosts immunity reduces stress and helps with problems like colds and flu Air Purification Tulsi reduces air pollution and increases oxygen levels Spiritual Significance Using Tulsi for worship in Hinduism brings positive energy into the home Antibacterial Tulsi has antibacterial properties that help prevent infections Tulsi plays an important role in improving human life in the areas of health environment and spirituality</t>
  </si>
  <si>
    <t>http://twitter.com/LukeshSharma12/status/1858766295669322026</t>
  </si>
  <si>
    <t>12:26:33 PM</t>
  </si>
  <si>
    <t>https://divyamarathi.bhaskar.com/national/news/imd-weather-update-delhi-air-pollution-punjab-133973463.html</t>
  </si>
  <si>
    <t>IMD Weather Update; Delhi Air Pollution | UP Punjab | दिल्लीतील AQI सलग पाचव्या दिवशी गंभीर श्रेणीत: 37% हिस्सा पऱ्हाटीचा; हरियाणात पाचवीपर्यंत शाळा ऑनलाइन, काश्मीरमध्ये बर्फवृष्टीमुळे रस्ता बंद</t>
  </si>
  <si>
    <t>https://www.bhaskar.com/local/mp/indore/news/temperature-in-indore-slight-increase-in-day-134114322.html</t>
  </si>
  <si>
    <t>12:09:55 PM</t>
  </si>
  <si>
    <t>Slight increase in day temperature in Indore | इंदौर में दिन के तापमान में मामूली इजाफा: रात के पारे में गिरावट; सर्द हवाओं के कारण ठण्ड का असर जारी - Indore News</t>
  </si>
  <si>
    <t>Indore sees slight increase in daytime temperatures nighttime temperatures fall cold winds continue to cause chilly effects
Indore
Indore has seen a slight increase in daytime temperatures for the past two days Nighttime temperatures have also seen a slight drop However cold winds during both day and night are contributing to the chill</t>
  </si>
  <si>
    <t>https://www.tv9hindi.com/technology/city-is-filled-with-smog-smoke-and-gas-use-this-air-purifier-at-home-2935214.html</t>
  </si>
  <si>
    <t>3:10:28 PM</t>
  </si>
  <si>
    <t>धुंध, धुंआ और गैस से भरा पड़ा है शहर, फेफड़ों को सही सलामत रखने के लिए घर में यूज करें ये एयर प्यूरीफायर | City is filled with smog smoke and gas use this air purifier at home</t>
  </si>
  <si>
    <t>The city is filled with smog smoke and gases Use this air purifier at home to keep your lungs healthy
This Xiaomi air purifier features HEPA and carbon filters The Xiaomi Smart Air Purifier also features a display to check the AQI</t>
  </si>
  <si>
    <t>http://twitter.com/RamavatarGujar/status/1847571674788766057</t>
  </si>
  <si>
    <t>3:03:08 PM</t>
  </si>
  <si>
    <t>https://hindi.news18.com/news/chhattisgarh/bastar-children-in-school-study-with-mouth-covered-with-cloth-at-bastar-chhattisgarh-dust-and-harmful-smoke-of-factory-can-get-serious-illness-8498670.html</t>
  </si>
  <si>
    <t>आखिर क्यों छत्तीसगढ़ के इस स्कूल में मुंह पर कपड़ा बांधकर पढ़ते हैं बच्चे, कभी भी हो सकती है गंभीर बीमारी</t>
  </si>
  <si>
    <t>Srinivas Naidu
Jagdalpur With the start of the new school session in Chhattisgarh many images of chaos have emerged But now images from Bastar have emerged that will make you believe that childrens health is being compromised</t>
  </si>
  <si>
    <t>http://twitter.com/RamniwasBhambu5/status/1898600693507706889</t>
  </si>
  <si>
    <t>10:34:14 AM</t>
  </si>
  <si>
    <t>http://twitter.com/EduationC65451/status/1902250012622623011</t>
  </si>
  <si>
    <t>12:15:19 PM</t>
  </si>
  <si>
    <t>Please get this mill removed from the public area residential area due to this air pollution is increasing and people nearby are facing problems Location chakia kuawa road ward no 11 Motihari east champaran</t>
  </si>
  <si>
    <t>http://twitter.com/BissuArvin62121/status/1891557439603958022</t>
  </si>
  <si>
    <t>https://zeenews.india.com/hindi/india/madhya-pradesh-chhattisgarh/web-stories/ways-to-protect-the-lungs-ayurvedic-remedies-in-hindi/2408737</t>
  </si>
  <si>
    <t>5:31:42 PM</t>
  </si>
  <si>
    <t>फेफड़ों में जमी गंदगी को जड़ से खत्म कर देगा यह चमत्कारी पत्ता</t>
  </si>
  <si>
    <t>This miraculous leaf will completely eliminate dirt accumulated in the lungs
Abhay Pandey
Aug 31 2024
How to protect the lungs from pollution
To keep the lungs clean it is important to avoid pollution first Wear a mask when going out and use an air purifier indoors</t>
  </si>
  <si>
    <t>https://www.htsyndication.com/hindustan-delhi/article/agra-aqi:-%E0%A4%A4%E0%A5%8D%E0%A4%AF%E0%A5%8B%E0%A4%B9%E0%A4%BE%E0%A4%B0-%E0%A4%AA%E0%A4%B0-%E0%A4%B8%E0%A4%BE%E0%A4%AB-%E0%A4%B8%E0%A4%AB%E0%A4%BE%E0%A4%88-%E0%A4%B8%E0%A5%87-%E0%A4%86%E0%A4%97%E0%A4%B0%E0%A4%BE-%E0%A4%95%E0%A5%80-%E0%A4%B9%E0%A4%B5%E0%A4%BE%E0%A4%8F%E0%A4%82-%E0%A4%B9%E0%A5%8B-%E0%A4%97%E0%A4%88%E0%A4%82-%E0%A4%96%E0%A4%B0%E0%A4%BE%E0%A4%AC,-%E0%A4%A6%E0%A4%BF%E0%A4%B5%E0%A4%BE%E0%A4%B2%E0%A5%80-%E0%A4%B8%E0%A5%87-%E0%A4%AA%E0%A4%B9%E0%A4%B2%E0%A5%87-%E0%A4%A7%E0%A5%82%E0%A4%B2-%E0%A4%95%E0%A5%87-%E0%A4%B8%E0%A5%82%E0%A4%95%E0%A5%8D%E0%A4%B7%E0%A5%8D%E0%A4%AE-%E0%A4%95%E0%A4%A3-%E0%A4%B9%E0%A4%B5%E0%A4%BE-%E0%A4%AE%E0%A5%87%E0%A4%82-%E0%A4%98%E0%A5%81%E0%A4%B2%E0%A5%87/85218609</t>
  </si>
  <si>
    <t>10:16:32 AM</t>
  </si>
  <si>
    <t>Agra AQI: त्योहार पर साफ-सफाई से आगरा की हवाएं हो गईं खराब, दिवाली से पहले धूल के सूक्ष्म कण हवा में घुले</t>
  </si>
  <si>
    <t>Agra AQI Festival cleaning has polluted Agras air with fine dust particles circulating in the air ahead of Diwali
Agra October 10 Diwali is still far away but cleaning has begun in markets and homes Painting and whitewashing is also underway The fine dust particles emitted by these</t>
  </si>
  <si>
    <t>http://twitter.com/BBCHindi/status/1850387760563024105</t>
  </si>
  <si>
    <t>9:33:15 AM</t>
  </si>
  <si>
    <t>Air quality in Delhi reached severe category at many places on Sunday AQI remained above 400 Full news</t>
  </si>
  <si>
    <t>https://namaskaarindia1.wordpress.com/2025/02/11/%e0%a4%a4%e0%a4%ac-%e0%a4%a8-%e0%a4%ac%e0%a5%8b%e0%a4%b2%e0%a4%a8%e0%a5%87-%e0%a4%95%e0%a5%80-%e0%a4%86%e0%a4%9c%e0%a4%bc%e0%a4%be%e0%a4%a6%e0%a5%80-%e0%a4%a5%e0%a5%80-%e0%a4%a8-%e0%a4%b2%e0%a4%bf/</t>
  </si>
  <si>
    <t>8:57:01 PM</t>
  </si>
  <si>
    <t>तब न बोलने की आज़ादी थी, न लिखने की… : राजेश जोशी | Namaskaar India</t>
  </si>
  <si>
    <t>You should have heard this speech by renowned journalisteditor Rajesh Joshi which he delivered recently at the Hari Krishna Memorial Young Journalist Awards at IIC Joshi has been associated with Jansatta and the BBC His speech is presented verbatim
If I say</t>
  </si>
  <si>
    <t>http://twitter.com/Mrityun008/status/1856546323178369478</t>
  </si>
  <si>
    <t>9:25:11 AM</t>
  </si>
  <si>
    <t>http://twitter.com/Ankur_uk/status/1858447961916838017</t>
  </si>
  <si>
    <t>3:21:37 PM</t>
  </si>
  <si>
    <t>http://twitter.com/VivekBh91660088/status/1862016263758942485</t>
  </si>
  <si>
    <t>11:40:46 AM</t>
  </si>
  <si>
    <t>https://topstory.online/uttar-pradesh-mahaakumbh-nagarprayaagaraaj-mahaakumbh-mein-vaayu-pradooshan-niyantran-ka-bana-rikord/</t>
  </si>
  <si>
    <t>8:33:05 PM</t>
  </si>
  <si>
    <t>उत्तर प्रदेश, महाकुम्भ नगर:प्रयागराज महाकुम्भ में वायु प्रदूषण नियंत्रण का बना रिकॉर्ड</t>
  </si>
  <si>
    <t>Uttar Pradesh Mahakumbh Nagar February 24 So far more than 620 million devotees have taken a holy dip in the sacred waters of the Triveni River during the Prayagraj Mahakumbh Thousands of fourwheeldrive vehicles carrying devotees have also made their presence felt in the Mahakumbh area</t>
  </si>
  <si>
    <t>https://hindi.news18.com/news/knowledge/vertical-farming-in-israel-along-with-vegetables-paddy-and-wheat-are-also-grown-8758009.html</t>
  </si>
  <si>
    <t>3:35:21 PM</t>
  </si>
  <si>
    <t>ऐसा देश जहां दीवारों पर होती है खेती, सब्जियों के साथ उगाते हैं धान और गेंहू भी</t>
  </si>
  <si>
    <t>Vertical Farming in Israel India has no shortage of land which is why we have large farms But not every country is so fortunate Agricultural land is rapidly decreasing worldwide Furthermore as the population grows the demand for agricultural products is also increasing worldwide</t>
  </si>
  <si>
    <t>http://twitter.com/desi_bond1/status/1858797712981778560</t>
  </si>
  <si>
    <t>2:31:24 PM</t>
  </si>
  <si>
    <t>http://twitter.com/GeetaChopr79884/status/1774745535607673077</t>
  </si>
  <si>
    <t>3:58:03 PM</t>
  </si>
  <si>
    <t>http://twitter.com/Raushan91596830/status/1888225069630980296</t>
  </si>
  <si>
    <t>7:25:12 PM</t>
  </si>
  <si>
    <t>http://twitter.com/Shuchi68551236/status/1869700818615796031</t>
  </si>
  <si>
    <t>4:36:27 PM</t>
  </si>
  <si>
    <t>Lucknow A yellow fog alert has been issued for Lucknow and surrounding districts The night temperature was 55 degrees Celsius increasing the chill Mornings were colder due to fog and mist Air quality has not improved</t>
  </si>
  <si>
    <t>http://twitter.com/raghuvansh_p/status/1859902127298199996</t>
  </si>
  <si>
    <t>3:39:57 PM</t>
  </si>
  <si>
    <t>http://twitter.com/ve15956060/status/1850762551120081164</t>
  </si>
  <si>
    <t>10:22:32 AM</t>
  </si>
  <si>
    <t>Sant Shri Asharamji Bapu tells that even the urine and feces of are useful just like chemicalladen phenyl pollutes the atmosphere similarly phenyl prepared from cow urine increases the purity in the environment that is why cow is Boon For Humanity</t>
  </si>
  <si>
    <t>http://twitter.com/RameshG1509/status/1850027830022672548</t>
  </si>
  <si>
    <t>http://twitter.com/Raghven21133786/status/1856284345901686809</t>
  </si>
  <si>
    <t>4:04:10 PM</t>
  </si>
  <si>
    <t>http://twitter.com/samhussain7890/status/1859962722760499384</t>
  </si>
  <si>
    <t>7:40:44 PM</t>
  </si>
  <si>
    <t>http://twitter.com/DanodaVikram/status/1893269943824626123</t>
  </si>
  <si>
    <t>5:31:44 PM</t>
  </si>
  <si>
    <t>http://twitter.com/BjymJarchamandl/status/1863847962771964413</t>
  </si>
  <si>
    <t>12:59:17 PM</t>
  </si>
  <si>
    <t>https://hindi.oneindia.com/news/delhi/delhi-air-pollution-respiratory-problems-aqi-crosses-400-grap-iv-restrictions-imposed-1179479.html</t>
  </si>
  <si>
    <t>11:59:58 PM</t>
  </si>
  <si>
    <t>Delhi Air Pollution: दिल्ली- NCR में फिर घुला जहर, सांसों पर ग्रहण, AQI 400 के पार, GRAP IV की पाबंदियां लागू | Delhi Air Pollution respiratory problems, AQI crosses 400, GRAP IV restrictions imposed - Hindi Oneindia</t>
  </si>
  <si>
    <t>Delhi
Delhi Air Pollution Poison once again spreads in DelhiNCR making breathing difficult AQI crosses 400 GRAP IV restrictions imposed
Tuesday December 17 2024 000 IST
As winter progresses Delhis air is becoming increasingly toxic The AQI level crossed 400 on Monday night</t>
  </si>
  <si>
    <t>http://twitter.com/GajendrDubey_/status/1839307080337076302</t>
  </si>
  <si>
    <t>7:42:35 PM</t>
  </si>
  <si>
    <t>http://twitter.com/anjali_speak/status/1858723998563000628</t>
  </si>
  <si>
    <t>9:38:29 AM</t>
  </si>
  <si>
    <t>Double attack of fog and pollution on Delhi breathing problem due to bad air</t>
  </si>
  <si>
    <t>http://twitter.com/ragbina/status/1855562355884601605</t>
  </si>
  <si>
    <t>4:15:14 PM</t>
  </si>
  <si>
    <t>http://twitter.com/GovindDang39714/status/1858809460652753147</t>
  </si>
  <si>
    <t>3:18:05 PM</t>
  </si>
  <si>
    <t>http://twitter.com/mohittrips/status/1888281926466769124</t>
  </si>
  <si>
    <t>11:11:08 PM</t>
  </si>
  <si>
    <t>http://twitter.com/rajaji352985151/status/1893254654756073600</t>
  </si>
  <si>
    <t>4:30:59 PM</t>
  </si>
  <si>
    <t>http://twitter.com/humansin2024/status/1888204896328925654</t>
  </si>
  <si>
    <t>6:05:03 PM</t>
  </si>
  <si>
    <t>https://hindi.news18.com/news/lifestyle/tips-and-tricks-how-to-service-and-cover-ac-at-home-in-winter-in-free-of-cost-air-conditioner-servicing-tips-to-prevent-any-damage-in-hindi-8746150.html</t>
  </si>
  <si>
    <t>11:17:43 AM</t>
  </si>
  <si>
    <t>सर्दियों में बंद पड़ा AC नहीं होगा खराब, घर पर मुफ्त में ऐसे करें सर्विसिंग, 6 महीने बाद भी चलेगा टनाटन</t>
  </si>
  <si>
    <t>How to service your home AC Winter will begin next month The weather is changing daily sometimes hot sometimes rainy The air feels cool in the mornings Rain keeps the weather cool Therefore many people are now using coolers and air conditioners</t>
  </si>
  <si>
    <t>https://www.tv9hindi.com/state/delhi-ncr/aaj-ka-mausam-delhi-aqi-level-worst-category-when-will-winter-come-know-weather-of-your-city-including-up-bihar-stwtg-2925946.html</t>
  </si>
  <si>
    <t>7:16:34 AM</t>
  </si>
  <si>
    <t>दिल्ली में सांसों के साथ घुल रहा जहर, AQI सबसे खराब श्रेणी में, कब आएगी सर्दी... जानें UP-बिहार समेत आपके शहर का हाल | Aaj ka mausam Delhi AQI level worst category when will winter come Know weather of your city including UP Bihar stwtg</t>
  </si>
  <si>
    <t>Poison is seeping into Delhis air with the AQI in the worst category When will winter arrive Find out the state of your city including UP and Bihar
Todays Weather Temperatures have dropped in DelhiNCR but it hasnt gotten that cold yet According to the Meteorological Department the cold</t>
  </si>
  <si>
    <t>http://twitter.com/jitendra4yadav4/status/1837625162583494690</t>
  </si>
  <si>
    <t>4:19:14 AM</t>
  </si>
  <si>
    <t>You are absolutely right Construction activities are increasing pollution in Noida Openair construction is releasing dust and other pollutants into the air degrading air quality This situation is not only harmful to health but also affects the citys beauty Authorities need to address this so we can all live in a healthy and safe environment Do you think theres a solution to this problem</t>
  </si>
  <si>
    <t>http://twitter.com/conscientious1o/status/1882837516363116759</t>
  </si>
  <si>
    <t>10:36:59 PM</t>
  </si>
  <si>
    <t>http://twitter.com/Jotbirdua/status/1859132788840030358</t>
  </si>
  <si>
    <t>12:42:52 PM</t>
  </si>
  <si>
    <t>Honorable Chief Minister Bhopals AQI has reached 300 and the air here is so polluted that breathing it is as harmful as smoking 20 cigarettes Unplanned development and indiscriminate cutting of trees have made our capital a sick city Bhopal urgently needs a robust urban green and water plan Please take action</t>
  </si>
  <si>
    <t>https://kharinews.com/273-2/</t>
  </si>
  <si>
    <t>9:13:31 AM</t>
  </si>
  <si>
    <t>दिल्ली का औसत एक्यूआई 273 रहा, आगे हो सकती है बढ़ोतरी</t>
  </si>
  <si>
    <t>New Delhi Oct 30 IANS Delhis average air quality index AQI was recorded at 273 on Wednesday It is expected to increase in the coming days
According to data from the Central Pollution Control Board CPCB at 730 am in Delhi</t>
  </si>
  <si>
    <t>https://www.amarujala.com/uttar-pradesh/shahjahanpur/dense-fog-remained-till-noonaqi-crossed-five-hundred-shahjahanpur-news-c-122-1-spn1002-131247-2024-11-15</t>
  </si>
  <si>
    <t>2:50:41 AM</t>
  </si>
  <si>
    <t>Dense Fog Remained Till Noon...aqi Crossed Five Hundred - Shahjahanpur News - Shahjahanpur News:दोपहर तक छाया रहा घना कोहरा...पांच सौ पार पहुंचा एक्यूआई</t>
  </si>
  <si>
    <t>Shahjahanpur For the first time this season dense fog was felt on Thursday The haze and fog persisted until noon The fog was so intense in the morning that vehicles crawled with their lights on Visibility dropped from 200 meters to 50 meters Meanwhile the AQI in the afternoon due to the haze</t>
  </si>
  <si>
    <t>http://twitter.com/JaiSury0071109/status/1856984268896956563</t>
  </si>
  <si>
    <t>2:25:25 PM</t>
  </si>
  <si>
    <t>http://twitter.com/jaihomahakaal/status/1860140063218369013</t>
  </si>
  <si>
    <t>7:25:25 AM</t>
  </si>
  <si>
    <t>https://www.livehindustan.com/weather/lucknow-me-aaj-ka-mausam-20-february-2025-lucknow-aqi-today-and-weather-forecast-imd-rain-alert-update-in-hindi-201740015045626.html</t>
  </si>
  <si>
    <t>7:01:54 AM</t>
  </si>
  <si>
    <t>लखनऊ 20 February 2025 का वेदर और AQI: न्यूनतम तापमान 14.99°C, जानें कैसा रहेगा शहर में आज का मौसम</t>
  </si>
  <si>
    <t>Weather News Lucknows weather today February 20 2025 Lucknows AQI today and weather forecast IMD rain alert update in Hindi
Lucknows weather and AQI for February 20 2025 Minimum temperature 1499C find out how the city will be today
Lucknow Weather for February 20 2</t>
  </si>
  <si>
    <t>http://twitter.com/Shriram12398434/status/1870143894177911307</t>
  </si>
  <si>
    <t>9:57:04 PM</t>
  </si>
  <si>
    <t>https://hindi.news18.com/photogallery/himachal-pradesh/mandi-importance-of-pine-trees-benefits-in-hindi-chir-ke-ped-ke-fayde-local18-8831672.html</t>
  </si>
  <si>
    <t>2:23:58 PM</t>
  </si>
  <si>
    <t>प्रकृति प्रेमियों के लिए स्वर्ग है हिमाचल, यहां छिपा है अनमोल खजाना, जो देता है सुरक्षा और शुद्ध वायु – News18 हिंदी</t>
  </si>
  <si>
    <t>Himachal is a paradise for nature lovers offering a treasure trove of protection and clean air
Located in the picturesque Mandi district of Himachal Pradesh the towering pine trees are not only a part of the natural beauty but also a precious boon to humanity</t>
  </si>
  <si>
    <t>http://twitter.com/surajj__03/status/1871581261845991856</t>
  </si>
  <si>
    <t>9:08:39 PM</t>
  </si>
  <si>
    <t>https://www.emsindia.com/news/show/2799557/state</t>
  </si>
  <si>
    <t>11:45:07 AM</t>
  </si>
  <si>
    <t>(नई दिल्ली) दिल्ली में सांस लेना हुआ मुश्किल 8 स्थानों पर प्रदूषण से बिगड़े हालात</t>
  </si>
  <si>
    <t>15Nov2024
New Delhi EMS Pollution levels in Delhi have reached dangerous levels over the past two days with temperatures dropping At 630 am on Friday pollution levels were recorded as hazardous at eight of Delhis 40 weather stations and severe at the remaining</t>
  </si>
  <si>
    <t>http://twitter.com/Bharat621345/status/1859865972448034822</t>
  </si>
  <si>
    <t>1:16:17 PM</t>
  </si>
  <si>
    <t>http://twitter.com/D_Verma2/status/1814933314098082233</t>
  </si>
  <si>
    <t>1:29:56 PM</t>
  </si>
  <si>
    <t>https://telugu.oneindia.com/health/disadvantages-with-over-usage-of-air-purifiers-410155.html</t>
  </si>
  <si>
    <t>9:34:02 PM</t>
  </si>
  <si>
    <t>Air purifiers: ఎయిర్ ప్యూరిఫైయర్స్తో తస్మాత్ జాగ్రత్త.. స్వచ్ఛమైన గాలితోనూ శ్వాసకోస వ్యాధులు</t>
  </si>
  <si>
    <t>Health
Air purifiers Be careful with air purifiers Respiratory diseases can be prevented even with clean air
Bhusarapu Pavani
Published Wednesday October 30 2024 2134 IST
Air pollution The severity of air pollution in India is increasing day by day De</t>
  </si>
  <si>
    <t>http://twitter.com/sanjeev_johri/status/1782439816703230226</t>
  </si>
  <si>
    <t>9:32:23 PM</t>
  </si>
  <si>
    <t>Showing the false dream of turning Delhi into London the Kejriwal government has forced the people of Delhi to live in polluted air Won the MCD elections by showing a mountain of garbage in Ghazipur today the polluted smoke emanating from the fire in it is becoming dangerous for the people of Delhi Promised to turn Delhi into London claimed that by December 2023 the plan to remove the mountains of garbage is ready and so is the policy Our Delhi the capital of the country is under the grip of Kejriwals scams and corruption the massive fire in Ghazipur landfill and the widespread air pollution that followed it</t>
  </si>
  <si>
    <t>http://twitter.com/AbhinawS11975/status/1888223669530607638</t>
  </si>
  <si>
    <t>7:19:38 PM</t>
  </si>
  <si>
    <t>http://twitter.com/Panda95671291/status/1845360727504179232</t>
  </si>
  <si>
    <t>12:37:37 PM</t>
  </si>
  <si>
    <t>Pollution increases significantly across North India during the winter But this time people in Delhi are breathing clean air the day after Dussehra Previously the air would typically become very polluted the day after Dussehra ji</t>
  </si>
  <si>
    <t>http://twitter.com/aktrip76/status/1888935219727655241</t>
  </si>
  <si>
    <t>6:27:05 PM</t>
  </si>
  <si>
    <t>http://twitter.com/VijaySawaran/status/1789210632912613672</t>
  </si>
  <si>
    <t>1:57:11 PM</t>
  </si>
  <si>
    <t>https://jantaserishta.com/national/dangerous-video-of-the-accidentthe-horse-jumped-in-the-air-and-fell-far-away-the-car-was-blown-to-pieces-3691130</t>
  </si>
  <si>
    <t>3:45:30 PM</t>
  </si>
  <si>
    <t>एक्सीडेंट का खतरनाक VIDEO...घोड़ा हवा में उछलकर दूर जाकर गिरा, कार के परखच्चे उड़े | Dangerous VIDEO of the accident...the horse jumped in the air and fell far away, the car was blown to pieces | एक्सीडेंट का खतरनाक VIDEO...घोड़ा हवा में उछलकर दूर जाकर गिरा, कार के परखच्चे उड़े</t>
  </si>
  <si>
    <t>The horse was hit by the car jumping 7 feet into the air and falling 20 feet away The horse died Five people in the car and horsedrawn carriage were injured Baghpat Uttar Pradesh pictwittercomp3SIKMrnsF
Sachin Gupta December 9 2024</t>
  </si>
  <si>
    <t>http://twitter.com/Raushandas5917/status/1852369159125868691</t>
  </si>
  <si>
    <t>8:46:37 PM</t>
  </si>
  <si>
    <t>http://twitter.com/MayankRighteous/status/1868977444965040159</t>
  </si>
  <si>
    <t>4:42:01 PM</t>
  </si>
  <si>
    <t>http://twitter.com/Jamal8485/status/1864725990376714667</t>
  </si>
  <si>
    <t>11:08:15 PM</t>
  </si>
  <si>
    <t>http://twitter.com/KumariSant17974/status/1809233052549177736</t>
  </si>
  <si>
    <t>7:59:08 PM</t>
  </si>
  <si>
    <t>http://twitter.com/ashokpatel43191/status/1893315250067308807</t>
  </si>
  <si>
    <t>8:31:46 PM</t>
  </si>
  <si>
    <t>The material is ready friends you too get ready at 830 PM This pollution has destroyed everything Lakhs of trees thousands of wild animals thousands of acres of land barren More than 50 ponds polluted underground water polluted The water here is polluted the air is polluted everything has become poisonous and deadly This government and leaders are hellbent on taking our lives Now only the people here are left to breathe now they too are suffocating Tag all of you today Leaders should wake up this issue should become national and some action should be taken Friends dont miss it if we dont speak today it will be too late</t>
  </si>
  <si>
    <t>http://twitter.com/hindu_lalmukesh/status/1888227657143427109</t>
  </si>
  <si>
    <t>7:35:29 PM</t>
  </si>
  <si>
    <t>https://www.amarujala.com/madhya-pradesh/indore/indore-news-aqi-air-pollution-weather-today-2024-11-01</t>
  </si>
  <si>
    <t>12:03:54 PM</t>
  </si>
  <si>
    <t>Indore News Aqi Air Pollution Weather Today | Indore Weather Aqi News:300 पार पहुंचा एक्यूआई, वायु प्रदूषण ने सांसों का दम घोटा</t>
  </si>
  <si>
    <t>Air pollution in Indore on Diwali day was suffocating Smoke lingered until Friday morning and toxic gases remained in the atmosphere On Thursday the day of Diwali the AQI crossed 300 and reached a record high of 309 This is an extremely dangerous level where</t>
  </si>
  <si>
    <t>https://www.amarujala.com/india-news/centre-double-penalty-for-stuble-burning-on-farmers-due-to-air-pollution-supreme-court-order-2024-11-07</t>
  </si>
  <si>
    <t>11:38:52 AM</t>
  </si>
  <si>
    <t>Centre Double Penalty For Stuble Burning On Farmers Due To Air Pollution Supreme Court Order | Pollution:पराली जलाने पर केंद्र सख्त, सुप्रीम कोर्ट की टिप्पणी के बाद केंद्र ने जुर्माना बढ़ाकर दोगुना किया</t>
  </si>
  <si>
    <t>The problem of air pollution has become serious across the country The Supreme Court has also expressed its displeasure This is why the central government has now decided to take a tough stand against the stubble burning problem In fact the central government has decided to impose fines on farmers who burn stubble</t>
  </si>
  <si>
    <t>http://twitter.com/Nilesh108Negi/status/1853660673475314024</t>
  </si>
  <si>
    <t>10:18:38 AM</t>
  </si>
  <si>
    <t>http://twitter.com/gsrloves27/status/1858276088805532000</t>
  </si>
  <si>
    <t>3:58:39 AM</t>
  </si>
  <si>
    <t>http://twitter.com/Yogendra242323/status/1851088477535736136</t>
  </si>
  <si>
    <t>7:57:39 AM</t>
  </si>
  <si>
    <t>https://zeenews.india.com/hindi/world/pakistan-china/severe-pollution-in-lahore-pakistan-one-week-holiday-announced-in-government-schools/2499451</t>
  </si>
  <si>
    <t>11:48:49 PM</t>
  </si>
  <si>
    <t>Severe pollution in Lahore, Pakistan one week holiday announced in government schools Pollution Update: लाहौर में लोगों की सांस छीन रहा प्रदूषण! AQI हुआ 1000 के पार, सरकारी स्कूलों में हफ्ते भर की छुट्टी का ऐलान</t>
  </si>
  <si>
    <t>Pollution Update Pollution is choking people in Lahore AQI exceeds 1000 government schools declared a weeklong holiday
Pakistan News in Hindi Not only India but neighboring Pakistan is also grappling with rising pollution In the past few days Lahore</t>
  </si>
  <si>
    <t>https://www.jantaserishta.com/local/punjab/chandigarh-weather-starts-warm-at-3315-c-3328481</t>
  </si>
  <si>
    <t>9:13:32 AM</t>
  </si>
  <si>
    <t>CHANDIGAD NEWS: चंडीगढ़ का मौसम 33.15 °C पर गर्म शुरुआत</t>
  </si>
  <si>
    <t>Chandigarh The temperature in Chandigarh today June 16 2024 is 4429 degrees Celsius The forecast for the day shows minimum and maximum temperatures of 3315 degrees Celsius and 4653 degrees Celsius respectively The relative humidity is 12 and the wind speed is 12 kmh</t>
  </si>
  <si>
    <t>https://zeenews.india.com/hindi/india/when-will-schools-open-in-delhi-ncr-supreme-court-continues-restrictions-under-grap-4/2530599</t>
  </si>
  <si>
    <t>3:42:44 PM</t>
  </si>
  <si>
    <t>When will schools open in Delhi-NCR Supreme Court continues restrictions under GRAP-4 | Supreme Court, Air Pollution, Delhi NCR, Delhi NCR Pollution, दिल्ली एनसीआर प्रदूषण, स्कूल कब खुलेंगे,</t>
  </si>
  <si>
    <t>Air Pollution When will schools reopen in DelhiNCR The Supreme Court has maintained restrictions under GRAP4
Supreme Court Pollution While hearing a pollutionrelated case on Monday the Supreme Court stated that restrictions under GRAP4 will remain in place Furthermore Delhi</t>
  </si>
  <si>
    <t>http://twitter.com/MeenaShaw6/status/1870046062020263964</t>
  </si>
  <si>
    <t>3:28:19 PM</t>
  </si>
  <si>
    <t>Goddess Tulsi of Hindu culture is visible in the form of a plant in every home Sant Shri Asharamji Bapu said that phenyl insecticides may kill germs but pollute the air but Tulsi without polluting the atmosphere makes the environment sattvic pure and sacred and does not allow germs to grow</t>
  </si>
  <si>
    <t>https://www.newsnationtv.com/states/delhi-and-ncr/toxic-air-in-delhi-air-quality-in-severe-category-aqi-crosses-450-8544582</t>
  </si>
  <si>
    <t>11:31:14 PM</t>
  </si>
  <si>
    <t>दिल्ली में जहरीली हवा, वायु गुणवत्ता 'गंभीर' श्रेणी में, AQI 450 पार</t>
  </si>
  <si>
    <t>Delhi residents continued to grapple with toxic air on Friday The 24hour average air quality index was 429 which is considered in the severe category Fourteen of the citys 36 monitoring stations recorded AQI levels above 450 This indicates the conditions in those areas</t>
  </si>
  <si>
    <t>http://twitter.com/HoBhala__/status/1871405793012310289</t>
  </si>
  <si>
    <t>9:31:24 AM</t>
  </si>
  <si>
    <t>http://twitter.com/Santosh62305429/status/1849273731366961277</t>
  </si>
  <si>
    <t>7:46:30 AM</t>
  </si>
  <si>
    <t>http://twitter.com/sawansanatani/status/1858490692604965105</t>
  </si>
  <si>
    <t>6:11:24 PM</t>
  </si>
  <si>
    <t>http://twitter.com/Bhartam123/status/1861075081407193322</t>
  </si>
  <si>
    <t>9:20:51 PM</t>
  </si>
  <si>
    <t>Delhi is becoming the essence of such cleanliness Polluted air is turning Delhi into a doorway to death Delhi is the capital what is the name of cleanliness Delhi is becoming a victim of such conditions Everything was shown to us as good behind the lies Delhi is becoming a world of death Kishore Chauhan Director Shabd Sahitya Lines Share the situation of Delhi</t>
  </si>
  <si>
    <t>https://www.hindiweb.in/cop29-%e0%a4%b8%e0%a4%82%e0%a4%af%e0%a5%81%e0%a4%95%e0%a5%8d%e0%a4%a4-%e0%a4%b0%e0%a4%be%e0%a4%b7%e0%a5%8d%e0%a4%9f%e0%a5%8d%e0%a4%b0-%e0%a4%95%e0%a5%87-%e0%a4%b8%e0%a4%ae%e0%a5%8d%e0%a4%ae%e0%a5%87/</t>
  </si>
  <si>
    <t>9:47:56 PM</t>
  </si>
  <si>
    <t>COP29: संयुक्त राष्ट्र के सम्मेलन में भारत को लेकर क्यों जताई गई चिंता? विशेषज्ञों ने की खास अपील</t>
  </si>
  <si>
    <t>At the United Nations Climate Summit COP29 concerns were raised about Indias deteriorating air quality particularly in Delhi and its surrounding areas Experts from around the world have appealed for action urging India to utilize its potential to</t>
  </si>
  <si>
    <t>https://www.livehindustan.com/uttar-pradesh/mirzapur/story-world-environment-day-planting-trees-is-the-only-solution-to-deal-with-the-crisis-of-increasing-global-warming-10160278.html</t>
  </si>
  <si>
    <t>12:45:09 AM</t>
  </si>
  <si>
    <t>विश्व पर्यावरण दिवस:बढ़ते ग्लोबल वार्मिंग के संकट से निपटने का पौधरोपण ही उपाय</t>
  </si>
  <si>
    <t>http://twitter.com/Raghni7992/status/1864316798377861589</t>
  </si>
  <si>
    <t>8:02:16 PM</t>
  </si>
  <si>
    <t>http://twitter.com/Charu_on_X_x/status/1892024964737327413</t>
  </si>
  <si>
    <t>7:04:38 AM</t>
  </si>
  <si>
    <t>https://www.bhaskar.com/local/punjab/amritsar/news/air-pollution-update-stubble-burning-cases-city-aqi-hissar-most-polluted-punjab-haryana-chandigarh-weather-133910307.html</t>
  </si>
  <si>
    <t>5:31:13 AM</t>
  </si>
  <si>
    <t>weather Air Pollution Update ; Stubble Burning Cases City AQI Hissar Most Polluted | Punjab Haryana Chandigarh | हरियाणा का शहर दिल्ली जितना प्रदूषित: 379 दर्ज हुआ AQI, पंजाब के 5 शहरों की हवा बेहद खराब; पराली जलाने के मामले घटे - Amritsar News</t>
  </si>
  <si>
    <t>A city in Haryana is as polluted as Delhi AQI reaches 379 and the air quality in five Punjab cities is extremely poor stubble burning cases have decreased
Amritsar
Smog on the streets of Punjab
Since Diwali the air in many cities in Haryana and Punjab has become toxic The rising AQI Air Quality Index</t>
  </si>
  <si>
    <t>https://citizensdaily.in/lpg-connections-provided-under-pradhan-mantri-ujjwala-yojana/</t>
  </si>
  <si>
    <t>5:56:37 PM</t>
  </si>
  <si>
    <t>Pradhan Mantri Ujjwala Yojana के तहत प्रदान किए गए एलपीजी कनेक्शन</t>
  </si>
  <si>
    <t>Pradhan Mantri Ujjwala Yojana Pradhan Mantri Ujjwala Yojana PMUY was launched on 01052016 to issue depositfree LPG connections in the name of adult female members of poor households across the country The primary objective of PMUY</t>
  </si>
  <si>
    <t>http://twitter.com/nigam3588/status/1851498271488827482</t>
  </si>
  <si>
    <t>11:06:01 AM</t>
  </si>
  <si>
    <t>You can only have a Christmas without alcohol and without sacrificing a goat then talk about celebrating Diwali without firecrackers When after winning the election they dance and sing and burn firecrackers Then doesnt there happen noise and air pollution Then does the Jat go home Shameless</t>
  </si>
  <si>
    <t>http://twitter.com/thetejnews/status/1858442525507563764</t>
  </si>
  <si>
    <t>3:00:00 PM</t>
  </si>
  <si>
    <t>Dense fog at Delhi Airport delaying 160 flights canceling 7 airlines issue passenger advisories Delhis air quality reached its most dangerous levels on the morning of November 18th The Air Quality Index AQI reached 481</t>
  </si>
  <si>
    <t>https://www.amarujala.com/delhi-ncr/gurgaon/schools-up-to-class-five-will-remain-closed-from-today-till-november-22-gurgaon-news-c-1-1-noi1188-2326281-2024-11-17</t>
  </si>
  <si>
    <t>10:22:06 PM</t>
  </si>
  <si>
    <t>Schools Up To Class Five Will Remain Closed From Today Till November 22. - Gurugram News - Gurugram News:आज से 22 नवंबर तक बंद रहेंगे पांचवीं तक के स्कूल</t>
  </si>
  <si>
    <t>In light of rising pollution the administration has issued instructions
Samvad News Agency Nuh Following the instructions of the Deputy Commissioner and the Director of Elementary Education the administration has issued instructions to close schools from Monday to Friday due to rising air pollution in Mewat</t>
  </si>
  <si>
    <t>http://twitter.com/RajuKum50744638/status/1890283536646844870</t>
  </si>
  <si>
    <t>11:44:49 AM</t>
  </si>
  <si>
    <t>https://www.aajtak.in/weather/hyderabad-air-quality-index-aqi-today</t>
  </si>
  <si>
    <t>1:59:51 PM</t>
  </si>
  <si>
    <t>Hyderabad Air Quality Index (AQI) Today: Real-Time Air Pollution Hyderabad Status | हैदराबाद में आज की वायु प्रदूषण, गुणवत्ता और एक्यूआई - Aajtak</t>
  </si>
  <si>
    <t>How is the air quality in your city Hyderabad today Will the air pollution in Hyderabad be high or low today Will you be able to breathe easily in Hyderabads air today or will you have trouble breathing What is the air quality index in Hyderabad today Hyderabad</t>
  </si>
  <si>
    <t>http://twitter.com/MundaJagan36947/status/1854150151440679203</t>
  </si>
  <si>
    <t>6:43:39 PM</t>
  </si>
  <si>
    <t>http://twitter.com/Manu4kalyan/status/1863526532511404527</t>
  </si>
  <si>
    <t>3:42:02 PM</t>
  </si>
  <si>
    <t>http://twitter.com/TNNavbharat/status/1855143436124393691</t>
  </si>
  <si>
    <t>12:30:36 PM</t>
  </si>
  <si>
    <t>Delhi will continue to experience colder weather with the capitals air quality remaining in the poor category check out the update on</t>
  </si>
  <si>
    <t>http://twitter.com/Sonu29835987/status/1888366237127979355</t>
  </si>
  <si>
    <t>4:46:09 AM</t>
  </si>
  <si>
    <t>http://twitter.com/kumar_sant70352/status/1858500463349432519</t>
  </si>
  <si>
    <t>6:50:14 PM</t>
  </si>
  <si>
    <t>http://twitter.com/KiHindu12274/status/1888551501905449002</t>
  </si>
  <si>
    <t>5:02:20 PM</t>
  </si>
  <si>
    <t>https://www.livehindustan.com/jharkhand/ramgarh/story-traffic-jam-crisis-in-ramgarh-local-markets-suffer-due-to-poor-management-201742675704430.html</t>
  </si>
  <si>
    <t>2:05:06 AM</t>
  </si>
  <si>
    <t>बोले रामगढ़ : जाम से जान छूटे और बाजार में हो पार्किंग-पानी की व्यवस्था</t>
  </si>
  <si>
    <t>Ramgarh Traffic jams in the citys Chatti Bazaar and Shanichara Bazaar have become a serious problem for the public Hundreds of people travel through this route daily for work but the chaotic traffic jams have left them stranded Officegoers</t>
  </si>
  <si>
    <t>http://twitter.com/AhmadHusainWar2/status/1864981705456566324</t>
  </si>
  <si>
    <t>4:04:22 PM</t>
  </si>
  <si>
    <t>http://twitter.com/thplpune/status/1854051335693591036</t>
  </si>
  <si>
    <t>12:10:59 PM</t>
  </si>
  <si>
    <t>This bastard Arvind Kejriwal may have provided free electricity and water for 200400 but the people of Delhi should not forget that this bastard has taken your lives or is about to do so by providing you with polluted and toxic air May God bring this traitor and criminal to his side soon</t>
  </si>
  <si>
    <t>https://navbharattimes.indiatimes.com/metro/delhi/other-news/delhi-govt-to-take-stringent-measures-against-air-pollution-anti-smog-gun-cloud-seeding/articleshow/118648848.cms</t>
  </si>
  <si>
    <t>9:37:38 AM</t>
  </si>
  <si>
    <t>बड़े होटलों, एयरपोर्ट पर अनिवार्य होगी एंटी स्मॉग गन, दिल्ली में प्रदूषण के खिलाफ एक्टिव हुई सरकार, जानें क्या-क्या लिए अहम फैसले | delhi govt to take stringent measures against air pollution anti smog gun cloud seeding</t>
  </si>
  <si>
    <t>New Delhi After forming the government in Delhi the BJP government appears to be actively involved in addressing pollution in the city On Saturday the government held an important highlevel meeting to address pollution in Delhi Following the meeting Delhi Environment Minister Manjinder Singh</t>
  </si>
  <si>
    <t>https://www.amarujala.com/delhi-ncr/double-attack-of-weather-in-delhi-aqi-more-than-400-recorded-in-many-areas-2024-12-22</t>
  </si>
  <si>
    <t>6:28:25 AM</t>
  </si>
  <si>
    <t>Double Attack Of Weather In Delhi, Aqi More Than 400 Recorded In Many Areas | Weather Update:मौसम का डबल अटैक, कड़ाके की ठंड के साथ प्रदूषण ने बढ़ाई दिल्लीवालों की चिंता; Aqi 400 पार</t>
  </si>
  <si>
    <t>Weather Update A double weather attack combined with severe cold and pollution has increased Delhiites worries AQI crosses 400
Amar Ujala Network New Delhi Vijay Pundir Updated Sun 22 Dec 2024 0753 AM IST
Delhiites are forced to breathe polluted air these days What</t>
  </si>
  <si>
    <t>http://twitter.com/Jimmy_Nayak/status/1856925873334882459</t>
  </si>
  <si>
    <t>10:33:22 AM</t>
  </si>
  <si>
    <t>http://twitter.com/SANDEEP75815215/status/1851603100236124337</t>
  </si>
  <si>
    <t>6:02:34 PM</t>
  </si>
  <si>
    <t>https://www.divyahimachal.com/2024/08/un-what-world-are-we-living-in-80-lakh-deaths-due-to-poisonous-air-including-7-lakh-children/</t>
  </si>
  <si>
    <t>1:42:25 PM</t>
  </si>
  <si>
    <t>UN: किस दुनिया में जी रहे हम, जहरीली हवा से 80 लाख मौ*तें, 7 लाख बच्चे भी शामिल</t>
  </si>
  <si>
    <t>AgenciesUnited Nations
Toxic air is causing millions of deaths including among children under five 99 percent of the worlds population breathes toxic air If we dont improve now it wont be long before the planet is doomed The UN SecretaryGeneral</t>
  </si>
  <si>
    <t>https://www.punjabkesari.com/delhi-ncr/delhi-amid-rising-pollution-toxic-foam-seen-in-yamuna-river-near-kalindi-kunj</t>
  </si>
  <si>
    <t>दिल्ली: बढ़ते प्रदूषण के बीच कालिंदी कुंज के पास यमुना नदी में दिखा जहरीला झाग</t>
  </si>
  <si>
    <t>Yamuna River Toxic foam was seen floating in the Yamuna river in the Kalindi Kunj area on Tuesday as pollution levels in the river remained high The incident comes after similar foam was spotted on Sunday raising concerns about the rising pollution in the Yamuna river</t>
  </si>
  <si>
    <t>https://www.jagran.com/delhi/new-delhi-city-ncr-on-the-morning-of-diwali-pollution-haze-covered-the-sky-everywhere-ban-on-firecrackers-still-a-lot-of-fireworks-23824522.html</t>
  </si>
  <si>
    <t>8:21:00 AM</t>
  </si>
  <si>
    <t>Delhi Pollution: अपील और सख्ती की उड़ी धज्जियां,प्रतिबंध नहीं आया काम; लोगों ने जमकर की आतिशबाजी</t>
  </si>
  <si>
    <t>Delhi Pollution Appeals and strictness fall flat restrictions fail people burst firecrackers in droves
Delhi Air Pollution Rising pollution levels in Delhi have led to air quality reaching the severe category The bursting of firecrackers and lighting of diyas on Diwali</t>
  </si>
  <si>
    <t>http://twitter.com/shushma20031262/status/1833168276119048548</t>
  </si>
  <si>
    <t>9:09:10 PM</t>
  </si>
  <si>
    <t>Delhi Air Pollution This government has banned firecrackers until January 1 via Best Online Hindi News</t>
  </si>
  <si>
    <t>http://twitter.com/kaushiksanju79/status/1858885239239786820</t>
  </si>
  <si>
    <t>8:19:12 PM</t>
  </si>
  <si>
    <t>There should be an account with those who have left Aligarh in Uttar Pradesh to pollution and are busy with elections</t>
  </si>
  <si>
    <t>http://twitter.com/md9250gmailcom1/status/1856643532695445705</t>
  </si>
  <si>
    <t>3:51:27 PM</t>
  </si>
  <si>
    <t>https://hindi.news18.com/news/lifestyle/health-how-to-use-handkerchief-to-avoid-air-pollution-doctor-explains-useful-tips-rumal-se-kaise-kaise-banaye-8802645.html</t>
  </si>
  <si>
    <t>1:54:37 PM</t>
  </si>
  <si>
    <t>दिल्ली-NCR में भयंकर पॉल्यूशन ! घर से बाहर जाते वक्त भूल जाएं मास्क, तो जहरीली हवा से ऐसे करें बचाव</t>
  </si>
  <si>
    <t>Tips to Use Handkerchief as a Face Mask Over the past few days the air quality in many major cities including the capital Delhi has reached extremely poor levels The air in DelhiNCR has become so toxic that people are experiencing difficulty breathing Especially in</t>
  </si>
  <si>
    <t>https://tsnews.tv/increased-air-pollution-in-delhi/</t>
  </si>
  <si>
    <t>Today Delhi Air Pollution ఢిల్లీలో పెరిగిన వాయు కాలుష్యం</t>
  </si>
  <si>
    <t>Air quality in the very poor category on the Air Quality Index
Air quality in Delhis Anand Vihar at 334 points on the Air Quality Index
Air quality at an average of 273 points on the Air Quality Index
Delhis air quality is</t>
  </si>
  <si>
    <t>http://twitter.com/Agnostic_India/status/1892150243275206728</t>
  </si>
  <si>
    <t>3:22:27 PM</t>
  </si>
  <si>
    <t>Brother take some time out from all these idiots and talk about real issues Education infrastructure air pollution healthcare Will you change the country with TV jokes and useless issues</t>
  </si>
  <si>
    <t>http://twitter.com/SanjuYadav27815/status/1872489510124274004</t>
  </si>
  <si>
    <t>9:17:43 AM</t>
  </si>
  <si>
    <t>https://newstrack.com/opinion/nautapa-2024-country-boiling-due-to-extreme-heat-in-india-445599</t>
  </si>
  <si>
    <t>11:48:29 AM</t>
  </si>
  <si>
    <t>क्यों गर्मी से उबलता देश | Nautapa 2024 | Extreme heat in India | Heat Wave in India | | Heat Wave Alert: क्यों गर्मी से उबलता देश</t>
  </si>
  <si>
    <t>Heat Wave Alert A large part of the country is currently simmering under the scorching heat The heat wave has become a major topic of discussion during the general election season I am currently on a public outreach campaign in several election areas</t>
  </si>
  <si>
    <t>https://indianews.in/delhi/delhi-pollution-news-pollution-increased-again-in-delhi-compared-to-yesterday-aqi-reached-from-severe-to-very-poor-category/</t>
  </si>
  <si>
    <t>2:43:04 PM</t>
  </si>
  <si>
    <t>Delhi Pollution News: दिल्ली में कल के मुकाबले फिर बढ़ा प्रदूषण, गंभीर से 'बहुत खराब' श्रेणी में पहुंचा AQI</t>
  </si>
  <si>
    <t>India News Delhi Pollution News Pollution levels in Delhi were recorded in the very poor category on Thursday down from the severe category a day earlier According to the Central Pollution Control Board CPCB Delhis overall air quality index</t>
  </si>
  <si>
    <t>http://twitter.com/ManmohanMe35455/status/1900893722583138751</t>
  </si>
  <si>
    <t>6:25:55 PM</t>
  </si>
  <si>
    <t>http://twitter.com/its_Aditya007/status/1789612925352660995</t>
  </si>
  <si>
    <t>4:35:45 PM</t>
  </si>
  <si>
    <t>How will the bad winds have any effect on us as long as we have the blessings of these mothers on our heads Happy Mothers Day to all the mothers of the country</t>
  </si>
  <si>
    <t>http://twitter.com/Inder_Gader/status/1859447356363534394</t>
  </si>
  <si>
    <t>9:32:51 AM</t>
  </si>
  <si>
    <t>https://www.emsindia.com/news/show/2834472/state</t>
  </si>
  <si>
    <t>2:52:27 PM</t>
  </si>
  <si>
    <t>(नई दिल्ली) बारिश के बाद ठंड और कोहरे से कांपी दिल्ली येलो अलर्ट</t>
  </si>
  <si>
    <t>30Dec2024
New Delhi EMS Cold winds following heavy rains have completely changed the weather in Delhi and its surrounding cities Although the rain and strong winds have improved the air pollution levels in the national capital the cold</t>
  </si>
  <si>
    <t>https://hindi.dailykiran.com/exposure-to-pm10-can-cause-serious-eye-infection-research/</t>
  </si>
  <si>
    <t>10:27:05 PM</t>
  </si>
  <si>
    <t>पीएम10 के संपर्क में आने से हो सकता है गंभीर आई इन्फेक्शन: शोध</t>
  </si>
  <si>
    <t>New Delhi November 16 According to a study in the US people living in areas with increased exposure to particulate matter PM 10 may have twice the risk of developing eye infections
Researchers from the University of Colorado Anschutz Medical Campus</t>
  </si>
  <si>
    <t>https://www.prabhasakshi.com/national/bjp-targeted-delhi-government-on-delhi-air-pollution-said-pollution-has-reached-deadly-levels</t>
  </si>
  <si>
    <t>bjp targeted delhi government on delhi air pollution said pollution has reached deadly levels</t>
  </si>
  <si>
    <t>Air quality in the national capital has reached dangerous levels Air pollution in Delhi continues to rise Meanwhile BJP spokesperson Pradeep Bhandari has criticized former Delhi Chief Minister Arvind Kejriwal and the AAP government He criticized Arvind</t>
  </si>
  <si>
    <t>https://www.etvbharat.com/hi/!state/the-first-fog-of-winter-season-was-seen-in-mewat-district-on-wednesday-haryana-news-hrs24111303995</t>
  </si>
  <si>
    <t>5:50:54 PM</t>
  </si>
  <si>
    <t>मेवात में मौसम ने ली करवट, सर्दी की पहली धुंध से कम हुई विजिबिलिटी</t>
  </si>
  <si>
    <t>Nuh The Mewat district witnessed its first fog of the winter season on Wednesday A thick blanket of fog covered the sky since morning directly affecting the temperature People felt a mild chill Due to the fog there was significantly less traffic on the roads today compared to other days</t>
  </si>
  <si>
    <t>http://twitter.com/Abhinav5253/status/1848294863264952748</t>
  </si>
  <si>
    <t>2:56:49 PM</t>
  </si>
  <si>
    <t>Stubble is burnt in Punjab On Atishi blaming Haryana for pollution in Delhi Kiran Chaudhary said Delhi Air Pollution</t>
  </si>
  <si>
    <t>https://www.indiatv.in/health/cold-weather-pollution-and-less-physical-activity-increase-risk-of-heart-attack-how-to-prevent-heart-attack-in-winter-2024-11-27-1093684</t>
  </si>
  <si>
    <t>डेंजर जोन में है आपका दिल! सर्दी, प्रदूषण और आलस बढ़ा रहे हैं Heart Attack का खतरा, जानिए ठंड में कैसे रखें हार्ट का ख्याल</t>
  </si>
  <si>
    <t>Your heart is in the danger zone Cold pollution and laziness are increasing the risk of heart attack Learn how to take care of your heart in the cold
How to Prevent Heart Attack in Winter The risk of heart attack increases significantly in winter Pollution cold winds and reduced physical activity</t>
  </si>
  <si>
    <t>https://navyugsandesh.com/is-there-a-bad-smell-coming-from-the-ac-being-used-in-your-house-know-the-right-way-to-fix-it/</t>
  </si>
  <si>
    <t>3:45:07 PM</t>
  </si>
  <si>
    <t>क्या आपके घर में इस्तेमाल हो रहे AC से आ रही है बदबू? जाने इसे ठीक करने का सही तरीका</t>
  </si>
  <si>
    <t>Living without an AC in this scorching heat is incredibly difficult Its now a necessity in every household There comes a time when even coolers dont cool properly due to the humidity while the AC works fine these days But its a problem if a strange smell suddenly starts emanating from the AC</t>
  </si>
  <si>
    <t>http://twitter.com/ImSoniya24/status/1859474092019036624</t>
  </si>
  <si>
    <t>11:19:05 AM</t>
  </si>
  <si>
    <t>Kejriwal says Delhi has AAPs air But the pollution department is saying Delhis air is toxic The rest is well known to all of you</t>
  </si>
  <si>
    <t>https://hindi.downtoearth.org.in/air/aqi-crosses-200-in-delhi-ghaziabad-becomes-the-most-polluted-city-in-the-country</t>
  </si>
  <si>
    <t>12:43:30 PM</t>
  </si>
  <si>
    <t>दिल्ली में 200 के पार पहुंचा एक्यूआई,गाजियाबाद बना देश का सबसे प्रदूषित शहर</t>
  </si>
  <si>
    <t>The rising pollution in the country continues unabated According to data released by the Central Pollution Control Board on March 24 2025 Ghaziabad has the most polluted air with an air quality index of 297 Meanwhile Kanchipuram</t>
  </si>
  <si>
    <t>https://hindi.newsbytesapp.com/news/india/what-is-the-specialty-of-the-new-electric-vehicle-policy-of-telangana-government/story</t>
  </si>
  <si>
    <t>7:57:42 PM</t>
  </si>
  <si>
    <t>क्या है तेलंगाना सरकार की नई इलेक्ट्रिक वाहन नीति की विशेषता और इससे क्या होगा फायदा?</t>
  </si>
  <si>
    <t>What are the features of the Telangana governments new electric vehicle policy and what will be its benefits
The Telangana government on Sunday introduced a new electric vehicle EV policy as part of its efforts to promote clean air environmental sustainability and energy efficiency in the state This policy</t>
  </si>
  <si>
    <t>http://twitter.com/ShipraKushwah11/status/1810668487951753458</t>
  </si>
  <si>
    <t>7:03:02 PM</t>
  </si>
  <si>
    <t>http://twitter.com/Rahul8880151673/status/1888301338162831692</t>
  </si>
  <si>
    <t>12:28:16 AM</t>
  </si>
  <si>
    <t>http://swarajdigital.in/nation/delhi-government-has-banned-firecrackers-till-january-1-decision-taken-to-tackle-pollution</t>
  </si>
  <si>
    <t>2:36:37 PM</t>
  </si>
  <si>
    <t>1 जनवरी तक दिल्ली सरकार ने पटाखों पर लगाया बैन , प्रदूषण से निपटने के लिए लिया गया फैसला</t>
  </si>
  <si>
    <t>Delhi A letter sent by the Environment Ministry to the Delhi Police Commissioner said The Delhi Government has decided to ban the manufacture storage and sale including delivery through online marketing platforms of all types of firecrackers in the territory of Delhi by January 1 2025</t>
  </si>
  <si>
    <t>http://twitter.com/Ashish__Bassi/status/1898623757184336361</t>
  </si>
  <si>
    <t>12:05:53 PM</t>
  </si>
  <si>
    <t>http://twitter.com/ambar_parmindar/status/1848241551018983436</t>
  </si>
  <si>
    <t>11:24:59 AM</t>
  </si>
  <si>
    <t>Who are polluting Delhis air Everything was so good but it went bad in two days</t>
  </si>
  <si>
    <t>http://twitter.com/Harisha44124648/status/1850383819397812362</t>
  </si>
  <si>
    <t>9:17:35 AM</t>
  </si>
  <si>
    <t>Bhai sahab you gave a good answer I gave you knowledge on Diwali and you bashed me with secularism early in the morning I had gone for a walk early in the morning I met the brother of an acquaintance on the bypass with him was an uncle of about 45 and his daughter of about 25 Ram Ram Shyam Shyam After that we started talking about the benefits of walking then in the middle the uncle said that even walking for twofour days on Diwali will be harmful the air will get polluted the lungs will get spoilt there will be breathing problems etc etc The daughter was also supporting me in full form I being short tempered first I asked the girl that so what were you saying you dont burst crackers she said no I said you must not play with colours also she said no I said you must not fly kites also she said no I said you swing on a swing No I said can you make Rangoli she said no do you know how to apply Mehndi she said no I said do you keep fast for entire Navratri she said no have you ever gone for Ganesh Visarjan she said no I said you must not be observing Karvachauth because you are a virgin you would not even know about Mauni Amavasya and when you have nothing to do then what will you do by staying alive so this time inhale the smoke of firecrackers properly through the pipe and get rid of it because I dont think it makes any difference whether you are on earth or not then I got a face Uncle said son nowadays children are busy studying where do they get time I gave a simple answer to Uncle Uncle I have found an old age home why should anyone say that I said in a family where there are no customs traditions world civilization and festivals the elders of that house spend their old age in old age homes only Uncle made a face walked on tiptoe whispering with his mouth closed</t>
  </si>
  <si>
    <t>http://twitter.com/SaifKha29379588/status/1855573147921023338</t>
  </si>
  <si>
    <t>4:58:08 PM</t>
  </si>
  <si>
    <t>Air pollution is a huge problem that is harming our environment and health Causes of Air Pollution Vehicle exhaust Smoke from cars and trucks is a major cause of air pollution Factory exhaust_ Smoke from industries and factories also contributes to air pollution Effects of Air Pollution Health Problems Air pollution can cause serious diseases like breathing problems heart diseases and cancer Damage to the Ozone Layer Air pollution also damages the ozone layer which protects us from the harmful rays of the sun</t>
  </si>
  <si>
    <t>http://twitter.com/ReporterSahab/status/1888169720589046207</t>
  </si>
  <si>
    <t>3:45:16 PM</t>
  </si>
  <si>
    <t>http://twitter.com/ParshuR89191580/status/1888257261807554632</t>
  </si>
  <si>
    <t>9:33:07 PM</t>
  </si>
  <si>
    <t>http://twitter.com/LuvDatta_INC/status/1890316410087252237</t>
  </si>
  <si>
    <t>1:55:27 PM</t>
  </si>
  <si>
    <t>http://twitter.com/JayMishraG/status/1858465842591125848</t>
  </si>
  <si>
    <t>4:32:40 PM</t>
  </si>
  <si>
    <t>http://twitter.com/Abhishe89269788/status/1859109216331710922</t>
  </si>
  <si>
    <t>11:09:12 AM</t>
  </si>
  <si>
    <t>http://twitter.com/Kailash_9598/status/1862473415631708410</t>
  </si>
  <si>
    <t>5:57:20 PM</t>
  </si>
  <si>
    <t>Brother first tell me how far has the work of cleaning Yamuna reached and how far has the work of reducing air pollution reached</t>
  </si>
  <si>
    <t>https://www.jagran.com/lifestyle/health-monsoon-eye-care-tips-how-to-avoid-eye-infection-in-rainy-season-follow-these-7-tips-23786018.html</t>
  </si>
  <si>
    <t>4:15:00 PM</t>
  </si>
  <si>
    <t>Eye Care Tips: मानसून में नहीं रखा 7 बातों का ध्यान, तो आसानी से हो जाएंगे Eye Infection का शिकार</t>
  </si>
  <si>
    <t>Eye Care Tips If you dont pay attention to these 7 things during the monsoon season you could easily become a victim of an eye infection
The weather during the monsoon season is quite pleasant The greenery and colorful flowers all around are enough to bring joy to anyone but this season also brings bacteria and</t>
  </si>
  <si>
    <t>http://twitter.com/JayramT83688964/status/1852307569311654220</t>
  </si>
  <si>
    <t>4:41:53 PM</t>
  </si>
  <si>
    <t>http://twitter.com/BhaaratExpress/status/1850445054617546770</t>
  </si>
  <si>
    <t>1:20:55 PM</t>
  </si>
  <si>
    <t>Air pollution in Delhi Pollution guard IndiaExpress CM Station AAP BJP</t>
  </si>
  <si>
    <t>http://twitter.com/YamanAh31507189/status/1861049874789130404</t>
  </si>
  <si>
    <t>7:40:41 PM</t>
  </si>
  <si>
    <t>Order to close schools in Noida till 26th November DM took the decision due to increasing pollution Air Pollution</t>
  </si>
  <si>
    <t>https://swarajkhabar.com/relief-from-cold-but-rain-returned-snowfall-in-himachal-weather-seems-to-be-changing-once-again/</t>
  </si>
  <si>
    <t>3:14:53 PM</t>
  </si>
  <si>
    <t>ठंड से राहत मगर लौटी बारिश, हिमाचल में बर्फबारी हुई, एक बार फिर करवट लेता नजर आ रहा</t>
  </si>
  <si>
    <t>The weather appears to be changing once again According to the India Meteorological Department IMD a cyclonic circulation is persisting over Nagaland and adjoining areas at 15 km above sea level This could bring light to moderate rainfall to Arunachal Pradesh during February 1621</t>
  </si>
  <si>
    <t>http://twitter.com/abhishek11910/status/1901211723920736328</t>
  </si>
  <si>
    <t>3:29:32 PM</t>
  </si>
  <si>
    <t>Impacts of Climate Change in India by 2030 1 Rising Temperatures Average temperatures could rise by 152C Example In 2023 temperatures reached 50C in Delhi and Rajasthan this could become more severe by 2030 2 Extreme Weather Events Floods droughts and cyclones will become more devastating Example In 2023 cloudbursts and heavy rains caused floods in Himachal Pradesh and Uttarakhand affecting thousands of people 3 Agricultural Crisis Crop yields will decline which could worsen food shortages Example Farmer suicides are increasing in Maharashtra and Karnataka due to drought 4 Water Crisis Melting Himalayan glaciers will unbalance river flow Example The water crisis in Chennai and Bengaluru has already become severe the situation could worsen by 2030 5 Health Impacts Heatrelated illnesses dengue malaria and respiratory problems will increase Example Air pollution in Delhi causes millions of people to suffer from respiratory illnesses every year 6 Threat to Biodiversity Forest fires sea level rise and the threat of fauna extinction Example Tiger habitats in the Sundarbans are gradually disappearing due to rising sea levels 7 Economic Losses Floods cyclones and droughts will cause significant damage to infrastructure and the economy Example Cyclone Amphan in 2020 caused losses of over 1 lakh crore to West Bengal and Odisha 8 Sea Level Rise Coastal cities like Mumbai Chennai and Kolkata are at risk of submergence Example Sea levels in Mumbai are rising at a rate of 3 mm per year potentially submerging many coastal areas by 2030 Solution Carrying forward the work of Acharya Prashant Posted by Mohit kumar on Gita Community Feed Join live Gita sessions and community with Acharya Prashant</t>
  </si>
  <si>
    <t>http://twitter.com/pngoyanka/status/1798208720440299840</t>
  </si>
  <si>
    <t>9:52:22 AM</t>
  </si>
  <si>
    <t>Protect Our Earth Sant Shri Asharamji Bapu To make the atmosphere pollution free and to protect the environment more trees should be planted This will improve air quality and help in protecting the environment</t>
  </si>
  <si>
    <t>http://twitter.com/rasamy3999/status/1889628288898773318</t>
  </si>
  <si>
    <t>4:21:06 PM</t>
  </si>
  <si>
    <t>Miruthula Ramesh No politician will talk about Delhi Air Pollution in the election Climate change</t>
  </si>
  <si>
    <t>http://twitter.com/rajbongshi33393/status/1850943208165134707</t>
  </si>
  <si>
    <t>10:20:24 PM</t>
  </si>
  <si>
    <t>https://www.patrika.com/national-news/delhi-air-remains-hazardous-on-fourth-day-as-well-office-timings-changed-metro-frequency-increased-schools-closed-in-haryana-19155610</t>
  </si>
  <si>
    <t>8:16:44 AM</t>
  </si>
  <si>
    <t>दिल्ली की हवा चौथे दिन भी ‘खतरनाक’: ऑफिसों का समय बदला, मेट्रो के बढ़ाए फेरे, हरियाणा में स्कूल बंद | Delhi air remains hazardous on fourth day as well: Office timings changed, Metro frequency increased, schools closed in Haryana</t>
  </si>
  <si>
    <t>Delhis air remains hazardous for the fourth consecutive day Office hours changed metro frequency increased schools closed in Haryana
Delhi Air Pollution Air quality remains extremely poor in Delhi and NCR The Air Quality Index AQI in New DelhiNCR remains hazardous for the fourth consecutive day</t>
  </si>
  <si>
    <t>https://hindi.gadgets360.com/internet/xiaomi-mijia-air-purifier-5-price-1099-yuan-launched-hyperos-conncectivity-dust-allergy-removal-specifications-availability-news-6328335</t>
  </si>
  <si>
    <t>3:26:16 PM</t>
  </si>
  <si>
    <t>Xiaomi MIJIA Air Purifier 5 Price 1099 Yuan Launched HyperOS Conncectivity Dust Allergy Removal Specifications Availability</t>
  </si>
  <si>
    <t>Xiaomi recently unveiled the MIJIA Air Purifier 5 in its home market and its now available for preorders ahead of its launch The purifier features an advanced dust sensor monitoring feature that can capture dust particles The LCD color pan</t>
  </si>
  <si>
    <t>https://www.byoviral.com/174-%e0%a4%a8%e0%a4%be%e0%a4%97%e0%a4%b0%e0%a4%bf%e0%a4%95-%e0%a4%b8%e0%a4%ae%e0%a4%be%e0%a4%9c-%e0%a4%b8%e0%a4%82%e0%a4%97%e0%a4%a0%e0%a4%a8-%e0%a4%a8%e0%a5%87%e0%a4%9f%e0%a4%b5%e0%a4%b0%e0%a5%8d/</t>
  </si>
  <si>
    <t>8:38:52 AM</t>
  </si>
  <si>
    <t>174 नागरिक समाज संगठन, नेटवर्क और कार्यकर्ता गुजरात, भारत में एबेलन क्लीन एनर्जी की विषाक्त, प्रदूषणकारी अपशिष्ट-से-ऊर्जा परियोजनाओं के लिए IFC द्वारा वित्तपोषण का विरोध करते हैं</t>
  </si>
  <si>
    <t>August 28 2024 A collective letter written by the Centre for Financial Accountability International Accountability Project National Hawkers Federation GAIAAsia Pacific and Break Free From Plastic and representing 174 civil society organisations regional and global networks and activists</t>
  </si>
  <si>
    <t>https://news1india.in/delhi/delhi-cold-pollution-air-quality-aqi-central-pollution-control-board-very-bad-health/204715/</t>
  </si>
  <si>
    <t>10:46:22 AM</t>
  </si>
  <si>
    <t>Delhi AQI: दिल्ली की में सांस लेना हुआ बेहाल, जहरीली हवा से खतरे में...</t>
  </si>
  <si>
    <t>Delhi AQI Delhis air quality becomes unbearable toxic air threatens NCR find out todays AQI
With the onset of winter pollution levels in Delhi have increased leading to extremely poor air quality According to the Central Pollution Control Board Delhis air quality this morning</t>
  </si>
  <si>
    <t>http://twitter.com/ChetanM84117428/status/1858557381803651344</t>
  </si>
  <si>
    <t>10:36:24 PM</t>
  </si>
  <si>
    <t>https://navbharattimes.indiatimes.com/india/aqi-today-forecast-10-december-2024-aaj-ka-mausam-imd-rain-air-quality-temperature-update-in-hindi/articleshow/116153782.cms</t>
  </si>
  <si>
    <t>6:07:24 AM</t>
  </si>
  <si>
    <t>आज का मौसम और aqi,आज का मौसम और AQI 10 दिसंबर 2024: पहाड़ों पर बर्फबारी ने बदला दिल्ली का मौसम, इन राज्यों में बारिश का अलर्ट, पढ़िए वेदर अपडेट | aqi today forecast 10 december 2024 aaj ka mausam imd rain air quality temperature update in hindi</t>
  </si>
  <si>
    <t>Todays Weather and AQI December 10 2024 Snowfall in the mountains changes Delhis weather rain alert in these states read the weather update
Edited by Utkarsh Gaharwar NavbharatTimescom December 10 2024 618 am
AQI Today Weather News December 10 2024 Cold wave in North India</t>
  </si>
  <si>
    <t>http://twitter.com/ImIndoria/status/1839157995638300795</t>
  </si>
  <si>
    <t>9:50:10 AM</t>
  </si>
  <si>
    <t>The Air Quality Index AQI is an important indicator used to measure air quality It converts the levels of various pollutants such as PM25 PM10 NO2 SO2 CO and ozone into a single number The AQI ranges from 0 to 500 with lower levels considered good for air and higher levels considered harmful to health This information helps raise awareness and protect peoples health</t>
  </si>
  <si>
    <t>http://twitter.com/sitaramrana07/status/1888271148091416679</t>
  </si>
  <si>
    <t>10:28:18 PM</t>
  </si>
  <si>
    <t>http://twitter.com/abhi_biloniya/status/1794363948084687110</t>
  </si>
  <si>
    <t>7:14:37 PM</t>
  </si>
  <si>
    <t>https://hindi.news18.com/news/lifestyle/health-air-pollution-increase-across-delhi-ncr-lungs-heart-problems-may-rise-doctor-tips-to-prevent-this-8776450.html</t>
  </si>
  <si>
    <t>8:21:38 AM</t>
  </si>
  <si>
    <t>जहरीली होने लगी दिल्ली-एनसीआर की हवा ! इन बीमारियों का बढ़ेगा कहर, डॉक्टर से जानें बचाव के तरीके</t>
  </si>
  <si>
    <t>DelhiNCR Air Pollution News Even before the onset of winter the air in DelhiNCR has become toxic and the air quality has deteriorated Air pollution is increasing not only in the capital but in many cities across the country Experts predict that in the coming days the</t>
  </si>
  <si>
    <t>http://twitter.com/AmbarishKumarG3/status/1844211276681183259</t>
  </si>
  <si>
    <t>8:30:06 AM</t>
  </si>
  <si>
    <t>Greenhouse gas emissions Toxic gases Waste landfills Polluted air land and waterthese are just some of the problems Lucknow faces However simply using separate dostbins for wet dry solid and medical waste can significantly improve the situation</t>
  </si>
  <si>
    <t>http://twitter.com/Sleepwalker_moi/status/1858737006370562175</t>
  </si>
  <si>
    <t>10:30:10 AM</t>
  </si>
  <si>
    <t>http://indiacitynews.in/info/t-2410150269.html</t>
  </si>
  <si>
    <t>GRAP क्या होता है, जानिए इस दौरान किन-किन चीजों पर होती है पाबंदी</t>
  </si>
  <si>
    <t>With the onset of winter pollution levels are increasing across DelhiNCR A blanket of smog is visible across the entire NCR On Tuesday morning the pollution level in Delhis air increased significantly The AQI level on Tuesday reached 217 Delhi AQI Level</t>
  </si>
  <si>
    <t>https://hindi.news18.com/news/lifestyle/health-air-pollution-high-aqi-reason-of-heart-problems-dil-se-judi-bimari-ke-upay-sa-8807599.html</t>
  </si>
  <si>
    <t>12:16:48 PM</t>
  </si>
  <si>
    <t>खराब हवा आपके दिल की सेहत को कितनी खतरे में डाल रही है? हो रहा गंभीर असर</t>
  </si>
  <si>
    <t>The Air Quality Index AQI also known as the Air Quality Index is increasing day by day People are facing many problems due to these pollutants Did you know that air pollution affects every part of our body such as our skin</t>
  </si>
  <si>
    <t>https://www.bhaskar.com/local/punjab/ludhiana/news/effect-of-winter-cases-of-heart-attack-increased-by-10-due-to-shrinkage-of-veins-even-people-of-40-years-of-age-are-reaching-the-hospital-134102631.html</t>
  </si>
  <si>
    <t>5:43:10 AM</t>
  </si>
  <si>
    <t>सर्दी का असर: नसें सिकुड़ने से हार्ट अटैक के केस 10% बढ़े, 40 की उम्र वाले भी अस्पताल पहुंच रहे</t>
  </si>
  <si>
    <t>Winters impact Heart attack cases rise 10 due to constricted veins with even those in their 40s reaching hospitals
Ludhiana
Dropping temperatures and cold winds in the morning and night have increased the risk of heart attacks and heart failure for heart patients Hospitals have already been opened up by 10</t>
  </si>
  <si>
    <t>http://twitter.com/sacs1287/status/1850381876751728911</t>
  </si>
  <si>
    <t>9:09:52 AM</t>
  </si>
  <si>
    <t>https://www.nayaindia.com/india/delhi/air-pollution-restrictions-under-grap-3-will-be-imposed-in-delhi-ncr-479032.html</t>
  </si>
  <si>
    <t>3:22:10 AM</t>
  </si>
  <si>
    <t>दिल्ली में दूसरे दिन भी वायु प्रदूषण गंभीर</t>
  </si>
  <si>
    <t>New Delhi The air quality in the capital Delhi remained in the severe category for the second consecutive day on Thursday following which the third phase of the Graded Response Action Plan GRAP was implemented Under this plan all schools up to grade five will be closed and many types of vehicles</t>
  </si>
  <si>
    <t>http://twitter.com/Udaynidhikumar/status/1856334054389375203</t>
  </si>
  <si>
    <t>https://www.jagran.com/delhi/new-delhi-city-ncr-aqi-has-crossed-400-in-many-areas-including-anand-vihar-in-delhi-and-poisonous-air-is-suffocating-23826693.html</t>
  </si>
  <si>
    <t>9:21:00 AM</t>
  </si>
  <si>
    <t>Air Pollution: दिल्ली में घुटने लगा दम, जहरीली हवा से सांसों पर खतरा; 13 इलाकों में 400 के पार पहुंचा AQI - AQI has crossed 400 In many areas including Anand Vihar in Delhi and poisonous air is suffocating</t>
  </si>
  <si>
    <t>Air Pollution Delhi is choking toxic air poses a risk to breathing AQI exceeds 400 in 13 areas
Delhi AQI Toxic air in the capital Delhi is causing suffocation Many people are now experiencing breathing difficulties Meanwhile many</t>
  </si>
  <si>
    <t>http://twitter.com/Rahulva85225700/status/1858445578893414850</t>
  </si>
  <si>
    <t>3:12:08 PM</t>
  </si>
  <si>
    <t>http://twitter.com/Savita2324/status/1872494291400159710</t>
  </si>
  <si>
    <t>9:36:42 AM</t>
  </si>
  <si>
    <t>http://twitter.com/kanaram190/status/1856188303352926715</t>
  </si>
  <si>
    <t>9:42:32 AM</t>
  </si>
  <si>
    <t>http://twitter.com/rahuljjp/status/1850938944311202085</t>
  </si>
  <si>
    <t>10:03:27 PM</t>
  </si>
  <si>
    <t>https://www.etvbharat.com/hi/!state/vulture-counting-training-in-powai-panna-chief-forest-conservator-chhattarpur-told-importance-madhya-pradesh-news-mps25021700392</t>
  </si>
  <si>
    <t>7:11:14 AM</t>
  </si>
  <si>
    <t>गिद्ध नहीं होंगे तो हम पर मंडराएगी मौत, पन्ना में गिद्ध गणना से पहले समझाया गया इनका महत्व</t>
  </si>
  <si>
    <t>Panna As every year the Forest Department is beginning its winter vulture census this year on February 17 Prior to this threeday vulture census the Panna South Forest Division organized a program in the Pawai Forest Range to identify vultures provide information on the counting process and discuss the importance of vultures</t>
  </si>
  <si>
    <t>https://indianews.in/delhi/air-polluted-in-delhi-ncr-aqi-level-reached-this-much-india-news/</t>
  </si>
  <si>
    <t>1:04:33 PM</t>
  </si>
  <si>
    <t>Delhi Air Pollution: दिल्ली- NCR में प्रदूषण वाली हवा, AQI लेवल हुआ इतना Delhi Air Pollution: Air polluted in Delhi-NCR, AQI level reached this much-India News</t>
  </si>
  <si>
    <t>The air in DelhiNCR was recorded as very clean in early April The air quality index hovered around 50 People felt a slight chill in the morning The afternoon heat increased but the air remained clean After months of</t>
  </si>
  <si>
    <t>http://twitter.com/OlabapoOjo/status/1871130475995287881</t>
  </si>
  <si>
    <t>3:17:24 PM</t>
  </si>
  <si>
    <t>Delhis air quality deteriorates again AQI reaches dangerous levels</t>
  </si>
  <si>
    <t>http://twitter.com/AvanishHindu/status/1888201468014186865</t>
  </si>
  <si>
    <t>5:51:25 PM</t>
  </si>
  <si>
    <t>https://www.aajtak.in/india/delhi/story/how-can-delhi-ncr-air-be-as-clean-as-copenhagen-denmark-world-cleanest-city-which-10-things-make-it-special-aqi-air-pollution-ntc-dskc-2099160-2024-11-18</t>
  </si>
  <si>
    <t>11:17:59 AM</t>
  </si>
  <si>
    <t>दिल्ली वायु प्रदूषण डेनमार्क कोपेनहेगेन | एक तरफ गैस चैंबर दिल्ली, दूसरी ओर दुनिया की सबसे साफ सिटी कोपेनहेगेन... कौन से 10 काम उसे बनाते हैं खास? | How can Delhi NCR air be as clean as Copenhagen Denmark world cleanest city which 10 things make it special AQI Air pollution ntc</t>
  </si>
  <si>
    <t>The nations capital Delhi is suffocating under pollution Meanwhile Denmarks capital Copenhagen is once again in the news Its considered the worlds cleanest city Questions arise as to what activities take place in Copenhagen the worlds cleanest city that have turned Delhi into a gas chamber</t>
  </si>
  <si>
    <t>http://twitter.com/Vasu711/status/1847099456333730070</t>
  </si>
  <si>
    <t>7:46:42 AM</t>
  </si>
  <si>
    <t>Banned Tandoor Bhopal Last year the National Green Tribunal NGT completely banned the use of ovens and tandoors in the capital Bhopal Despite this thousands of hotels and restaurants across the capital continue to use tandoors continuously polluting the air This flouts the NGTs order</t>
  </si>
  <si>
    <t>https://indias.news/not-all-animal-diseases-are-zoonotic-animal-husbandry-department/</t>
  </si>
  <si>
    <t>7:58:13 PM</t>
  </si>
  <si>
    <t>सभी पशु रोग जूनोटिक नहीं होते : पशुपालन विभाग</t>
  </si>
  <si>
    <t>New Delhi July 7 The Department of Animal Husbandry and Dairying has stated that zoonotic infectious diseases such as rabies anthrax influenza Nipah COVID19 brucellosis and tuberculosis can spread from animals to humans However not all diseases are zoonotic
The department has</t>
  </si>
  <si>
    <t>http://twitter.com/suru070/status/1861985871408333215</t>
  </si>
  <si>
    <t>9:40:00 AM</t>
  </si>
  <si>
    <t>An air purifier or air cleaner is a device that removes contaminants from the air in a room to improve indoor air quality</t>
  </si>
  <si>
    <t>http://twitter.com/SiwachWazir/status/1901192872767934604</t>
  </si>
  <si>
    <t>2:14:37 PM</t>
  </si>
  <si>
    <t>http://twitter.com/anuvishnoi36/status/1868897495453253879</t>
  </si>
  <si>
    <t>11:24:20 AM</t>
  </si>
  <si>
    <t>http://twitter.com/Amitabh1311/status/1850895452205642159</t>
  </si>
  <si>
    <t>7:10:38 PM</t>
  </si>
  <si>
    <t>CM Mohans election campaign a scathing attack on the opposition Census preparations heavy politics Delhis air quality is polluted pollution worsens Hezbollah hideout bombed destruction continues Watch todays big news at 857 pm only on News State</t>
  </si>
  <si>
    <t>http://twitter.com/CHOUDHARY907/status/1867483797983469660</t>
  </si>
  <si>
    <t>1:46:48 PM</t>
  </si>
  <si>
    <t>is busy distributing free schemes to the public for vote buying campaign from where will the money come for that Delhi has been drowned in debt so will you get the money by selling the kidneys of your workers there is no money to even clean the muddy water the pollution dust floating in the air</t>
  </si>
  <si>
    <t>http://twitter.com/realdesbhakt/status/1889357363276120257</t>
  </si>
  <si>
    <t>10:24:32 PM</t>
  </si>
  <si>
    <t>https://www.bhaskar.com/local/uttar-pradesh/meerut/news/noida-was-the-most-polluted-in-the-state-aqi-reached-312-ghaziabad-meerut-lucknow-noida-varanasi-the-cold-is-increasing-continuously-in-meerut-134020665.html</t>
  </si>
  <si>
    <t>6:43:20 AM</t>
  </si>
  <si>
    <t>Ghaziabad Meerut Lucknow Noida Varanasi The cold is increasing continuously in Meerut Noida was the most polluted in the state, AQI reached 312 | यूपी में नोएडा सबसे प्रदूषित शहर, 312 पहुंचा AQI: बरेली की रात रही सबसे सर्द, लखनऊ में भी बढ़ी ठंड, कई स्कूलों की टाइमिंग बदली - Meerut News</t>
  </si>
  <si>
    <t>Noida is the most polluted city in Uttar Pradesh with an AQI of 312 Bareilly experienced the coldest night Lucknow also experienced increased temperatures and many school timings were changed
Meerut
The cold is rapidly increasing in Uttar Pradesh Bareilly was the coldest city in the state on Sunday night with a minimum temperature of 120</t>
  </si>
  <si>
    <t>http://twitter.com/SatyamS2778649/status/1814184316127346969</t>
  </si>
  <si>
    <t>11:53:41 AM</t>
  </si>
  <si>
    <t>http://twitter.com/SUNILKU92642565/status/1853339994015822254</t>
  </si>
  <si>
    <t>1:04:22 PM</t>
  </si>
  <si>
    <t>After Diwali the air of Jind city became dangerous long queues of patients in the government hospital</t>
  </si>
  <si>
    <t>http://twitter.com/nikhil_unnao_up/status/1807397436174090461</t>
  </si>
  <si>
    <t>6:25:03 PM</t>
  </si>
  <si>
    <t>http://twitter.com/ranjayv521/status/1863857282276114682</t>
  </si>
  <si>
    <t>1:36:19 PM</t>
  </si>
  <si>
    <t>http://twitter.com/SINGHLAKHAN11/status/1871844237471547648</t>
  </si>
  <si>
    <t>2:33:38 PM</t>
  </si>
  <si>
    <t>https://www.newsnationtv.com/utilities/15-trains-to-delhi-from-various-parts-of-the-country-are-running-late-due-to-dense-fog-conditions-8579089</t>
  </si>
  <si>
    <t>11:31:49 PM</t>
  </si>
  <si>
    <t>Delhi Trains Running Late: दिल्ली आने वाली 15 ट्रेनें लेट, घने कोहरे ने धीमी की रफ्तार</t>
  </si>
  <si>
    <t>As temperatures plummet in winter fog has begun to wreak havoc in the national capital Delhi and Northeast India The fog is now affecting trains This is why until 7 pm Monday trains from various parts of the country were forced to leave Delhi due to dense fog</t>
  </si>
  <si>
    <t>https://telugu.oneindia.com/science-technology/google-provided-air-view-feature-to-track-real-time-aqi-413187.html</t>
  </si>
  <si>
    <t>12:01:53 PM</t>
  </si>
  <si>
    <t>Google feature: గాలి కాలుష్యంపై యుద్ధంలోకి గూగుల్ స్టెప్ ఇన్.. ఈ ఫీచర్తో ఎంతో బెనిఫిట్</t>
  </si>
  <si>
    <t>Science technology
Google feature Google steps in to fight air pollution This feature has many benefits
Bhusarapu Pavani
Published Friday November 22 2024 1201 IST
Air pollution In providing new technologies to customers from time to time</t>
  </si>
  <si>
    <t>http://twitter.com/MdparwejHussain/status/1877572197327200401</t>
  </si>
  <si>
    <t>9:54:30 AM</t>
  </si>
  <si>
    <t>Listen to this long conversation I had with lung specialist Dr GC Khilnani If you live in Delhi or anywhere else and are battling air pollution then you should definitely watch this interview The situation is continuously worsening due to increasing air pollution Air pollution crisis in Delhi is so severe that it can reduce human life by almost 12 years Catch in conversation with Dr GC Khilnani about the air crisis Watch</t>
  </si>
  <si>
    <t>http://twitter.com/hydsapphire/status/1892068728415592575</t>
  </si>
  <si>
    <t>9:58:32 AM</t>
  </si>
  <si>
    <t>If we dont prioritize our health what else will governments give us This applies to everything not just this news air pollutionunclean rivers poor pharma checks poor food hygiene</t>
  </si>
  <si>
    <t>http://twitter.com/Ravikumar8865/status/1860556963349729650</t>
  </si>
  <si>
    <t>11:02:02 AM</t>
  </si>
  <si>
    <t>Plot number I64 site 5 industrial area kasna releases huge amount of smoke polluting the atmosphere every night due to which even the vehicles parked nearby turn black a complaint regarding which has already been made to the pollution department but the officials suppressed the matter</t>
  </si>
  <si>
    <t>https://www.livehindustan.com/weather/mumbai-me-aaj-ka-mausam-13-march-2025-mumbai-aqi-today-and-weather-forecast-imd-rain-alert-update-in-hindi-201741829609472.html</t>
  </si>
  <si>
    <t>7:06:38 AM</t>
  </si>
  <si>
    <t>मुंबई 13 March 2025 का वेदर और AQI: न्यूनतम तापमान 27.84°C, जानें कैसा रहेगा शहर में आज का मौसम</t>
  </si>
  <si>
    <t>Weather News Mumbais weather today March 13 2025 Mumbai AQI today and weather forecast IMD rain alert update
Mumbais weather and AQI for March 13 2025 Minimum temperature 2784C find out how the city will be today
Mumbai Weather for March 13 2025 Mumbai</t>
  </si>
  <si>
    <t>http://twitter.com/dainikakshaymai/status/1859036231646277833</t>
  </si>
  <si>
    <t>6:19:11 AM</t>
  </si>
  <si>
    <t>On World COPD Day lets try to reduce air pollution for a healthy life and lungs</t>
  </si>
  <si>
    <t>http://twitter.com/Shashi19618/status/1904901104309330160</t>
  </si>
  <si>
    <t>7:49:49 PM</t>
  </si>
  <si>
    <t>https://hindi.ndtvprofit.com/business/news/average-airfares-drop-25-percent-on-domestic-routes-know-delhi-mumbai-kolkata-bihar-route-wise-fare</t>
  </si>
  <si>
    <t>4:16:08 AM</t>
  </si>
  <si>
    <t>Airfare Drop: दिवाली पर फ्लाइट से सफर हुआ सस्ता, जानिए किस रूट पर कितना घट गया हवाई किराया</t>
  </si>
  <si>
    <t>Theres good news for flight travelers Average airfares on many domestic routes around Diwali have dropped by 2025 compared to last year according to an analysis by travel platform ixigo
Last year the analysis for 2023</t>
  </si>
  <si>
    <t>http://twitter.com/PankajBhole1982/status/1865124066262225283</t>
  </si>
  <si>
    <t>1:30:04 AM</t>
  </si>
  <si>
    <t>http://twitter.com/tauseefAhm6226/status/1860885220461023629</t>
  </si>
  <si>
    <t>8:46:24 AM</t>
  </si>
  <si>
    <t>http://twitter.com/SanjayT00180896/status/1851817213310747109</t>
  </si>
  <si>
    <t>8:13:23 AM</t>
  </si>
  <si>
    <t>Jai Shri Ram Thursday October 31 2024 Headlines Trudeaus security advisors confessed passed sensitive intelligence against India to US newspaper Bomb Threats Now the culprits will not escape bomb threats on flights will be investigated seriously new guidelines issued The issue of burning firecrackers is not about religion it is a question of everyones health said Arvind Kejriwal regarding pollution in Delhi Process of withdrawal of troops from IndiaChina border completed Will feed sweets to each other today on Diwali Ground commanders will soon discuss patrolling Defense MinisterArmy Chief celebrated Diwali with soldiers in Assam Soldiers distributed sweets and burnt firecrackers at LOCAttari border Air Chief Marshal arrives in Jammu and Kashmir Books containing chapters on the Godhra incident withdrawn in Rajasthan Chapter will no longer be taught in schools Education Minister says Congress government glorified murderers Ramnagari lit up with 25 million diyas CM Yogi says MathuraKashi should look like Ayodhya Aisa bhi sakti Rohit Patil ready to inherit fathers political legacy denies making any statement against rebel Ajit Pawar Hyderabad 6 arrested after a woman died and 40 others fell ill after eating momos This is discriminatory and insulting people enraged as Canadian opposition leader cancels Diwali program BJP MPs in Delhi file writ petition against AAP for not implementing Ayushman Bharat scheme As long as terrorists keep infiltrating they will keep getting killed Farooq Abdullah Floods wreak havoc in Spain Valencia bridge collapses killing 95 people Hem Singh Shekhawat announces district presidents of Young Brigade Seva Dal Delhi High Court dismisses PIL seeking admission of Rohingya children in schools Onions to be available for retail sale at Rs 35 per kg during the festive season second train carrying 840 metric tonnes of onions arrives in Delhi Air India cancels 60 flights to the US citing technical issues Closing Bell Market closes on a decline Sensex falls 426 points to close at 79942 Rabada becomes the number one bowler in ICC Test rankings Bumrah slips to third place KohliPant out of top10 in Batters Ranking Many many congratulations and best wishes of Diwali to you and your entire family from me and my entire family May the blessings of Mother Mahalakshmi and Lord Shri Ganesh the giver of RiddhiSiddhi always remain upon you all With best wishes Good morning Jai Ho</t>
  </si>
  <si>
    <t>https://www.samaykibaat.com/2024/11/blog-post_24.html</t>
  </si>
  <si>
    <t>12:11:00 PM</t>
  </si>
  <si>
    <t>भारत में वायु गुणवत्ता</t>
  </si>
  <si>
    <t>Air quality has become a serious problem for India today Rapid urbanization industrialization and population growth along with increasing transportation and energy demands have led to dangerous levels of air pollution As a result human health the environment and other</t>
  </si>
  <si>
    <t>http://twitter.com/RAAJ458/status/1858448120608067871</t>
  </si>
  <si>
    <t>3:22:14 PM</t>
  </si>
  <si>
    <t>https://www.etvbharat.com/hi/!state/deepawali-2024-celebrating-different-way-care-environment-clothes-distributed-poors-madhya-pradesh-news-mps24103001364</t>
  </si>
  <si>
    <t>10:58:28 AM</t>
  </si>
  <si>
    <t>ये लोग अलग अंदाज में मना रहे दीपावली, जरूरतमंदों के साथ ही पर्यावरण की फिक्र</t>
  </si>
  <si>
    <t>Rajgarh While Diwali is celebrated with reckless fireworks and wasted money causing significant environmental damage there are some who celebrate it in a unique way These individuals through association with various organizations work to help the poor</t>
  </si>
  <si>
    <t>http://twitter.com/xzy9MAOdvv8Acpv/status/1888217415462641908</t>
  </si>
  <si>
    <t>6:54:47 PM</t>
  </si>
  <si>
    <t>http://twitter.com/rrgbjy/status/1854392325528850644</t>
  </si>
  <si>
    <t>10:45:58 AM</t>
  </si>
  <si>
    <t>http://twitter.com/VijayDu27456463/status/1781209084542451768</t>
  </si>
  <si>
    <t>http://twitter.com/ShankarYad35657/status/1849037372299567304</t>
  </si>
  <si>
    <t>4:07:17 PM</t>
  </si>
  <si>
    <t>http://twitter.com/sumantvishwaka7/status/1807433912416972984</t>
  </si>
  <si>
    <t>8:49:59 PM</t>
  </si>
  <si>
    <t>http://twitter.com/ITJanak/status/1855965462451851453</t>
  </si>
  <si>
    <t>6:57:03 PM</t>
  </si>
  <si>
    <t>This is Ahmedabad air pollution highest polluted air in India Gujarat model rocks Now that Ahmedabads air is so polluted will anyone in the national media raise their voice or sit on the sidelines</t>
  </si>
  <si>
    <t>http://twitter.com/AwaneeshTripa15/status/1905107300450529295</t>
  </si>
  <si>
    <t>9:29:10 AM</t>
  </si>
  <si>
    <t>http://twitter.com/AyajKha97990870/status/1851495095721169224</t>
  </si>
  <si>
    <t>10:53:24 AM</t>
  </si>
  <si>
    <t>https://hindi.news18.com/news/lifestyle/health-millets-benefits-digestion-heart-health-blood-sugar-control-ayurveda-sa-local18-8801231.html</t>
  </si>
  <si>
    <t>11:45:55 PM</t>
  </si>
  <si>
    <t>आज ही डाइट में शामिल करें ये खास दाना, बढ़ते वजन और शुगर से मिलेगी मुक्ति, जानें क्यों है ये एकदम परफेक्ट!</t>
  </si>
  <si>
    <t>Ghazipur The Krishi Vigyan Kendra in Ghazipur Uttar Pradesh is currently hosting a special Millets Gallery to promote millets Seeds and plants of various millets including finger millet sorghum pearl millet and kutki are on display This event not only</t>
  </si>
  <si>
    <t>https://www.livehindustan.com/ncr/air-pollution-in-delhi-ncr-6-hotspots-consistently-in-severe-zone-air-quality-worsen-fog-201730865850645.html</t>
  </si>
  <si>
    <t>10:02:01 AM</t>
  </si>
  <si>
    <t>दिल्ली में 6 जगहों पर हवा एकदम 'जहरीली', डराने लगा AQI; नोएडा-गाजियाबाद का क्या हाल</t>
  </si>
  <si>
    <t>Air pollution in DelhiNCR remained around the severe level for the fourth consecutive day on Wednesday with the AQI reaching 373 amid thick fog According to data from the Central Pollution Control Board CPCB the average air quality index AQI in the capital</t>
  </si>
  <si>
    <t>http://twitter.com/being_sanatni/status/1888306428139761889</t>
  </si>
  <si>
    <t>12:48:30 AM</t>
  </si>
  <si>
    <t>http://twitter.com/Mohit779624955/status/1850114436796760488</t>
  </si>
  <si>
    <t>3:27:09 PM</t>
  </si>
  <si>
    <t>http://twitter.com/surendra1729/status/1900942319442161693</t>
  </si>
  <si>
    <t>9:39:01 PM</t>
  </si>
  <si>
    <t>http://twitter.com/sk0702/status/1888250528766791847</t>
  </si>
  <si>
    <t>9:06:22 PM</t>
  </si>
  <si>
    <t>http://twitter.com/AapKaRishiraj/status/1868122196708905009</t>
  </si>
  <si>
    <t>8:03:34 AM</t>
  </si>
  <si>
    <t>Delhiites have faced the least pollution this year 207 good days have been recorded so far According to 207 days have been recorded this year so far when the air quality was recorded in the good or moderate category This is the highest since 2018 excluding the Corona period</t>
  </si>
  <si>
    <t>https://www.aajtak.in/short-videos/video/supreme-court-orders-on-schools-functioning-of-delhi-amid-air-pollution-2106493-2024-11-25</t>
  </si>
  <si>
    <t>7:38:58 PM</t>
  </si>
  <si>
    <t>दिल्ली में स्कूलों के संचालन को लेकर सुप्रीम कोर्ट ने अब क्या कहा?</t>
  </si>
  <si>
    <t>Due to the toxic pollution in the capitals air schools were ordered to close and students were asked to switch to online classes However on Monday the Supreme Court ordered the CAQM to decide whether to reopen schools offline or in hybrid mode</t>
  </si>
  <si>
    <t>http://twitter.com/__Sujit__P/status/1858744399737290788</t>
  </si>
  <si>
    <t>10:59:33 AM</t>
  </si>
  <si>
    <t>http://twitter.com/DRuzbeh/status/1856733241925091483</t>
  </si>
  <si>
    <t>9:47:55 PM</t>
  </si>
  <si>
    <t>What will happen to this air Air Pollution in North India via</t>
  </si>
  <si>
    <t>http://twitter.com/JMM_Deoghar/status/1815785623867043979</t>
  </si>
  <si>
    <t>9:56:43 PM</t>
  </si>
  <si>
    <t>Jharkhand has given everything to the country by digging its land it has given coal uranium to the entire country in return our people have got the pain of displacement diseases bad life even today when there is an explosion in the coal mines cracks appear in the walls of the nearby villages the same cracks are written in the fate of our children for them there are no better education health nor facilities for a decent living The dream with which Disham Guruji Soren along with thousands of other people fought for the existence of this state went to jails got shot we have not got that better tomorrow in true sense till now After the separation of the state BJP has ruled for the longest time During their tenure they weakened filed FIR against many tribals in Pathalgadi put them in jails squandered Rs 200 crores slowly handed over the states lands to the industrialists of the country in the name of plant employment the tribals backward and Dalits were exploited here in the name of compensation for their land their lands worth lakhs of crores were occupied overnight Adani plant of Godda is an example of that coal comes from Australia electricity will go to Bangladesh but the people here have to face fire on the land heat water shortage pollution But why Today due to this plant many towns and villages around Godda are burning The land of Santhal Pargana which used to be forested and green is now desolate Our children are growing up in this polluted air they are getting sick their lives are in danger What did we get in return After so many years for the first time we got a chance to run the state to do something for our people We dont have big donations we dont have big corporate media houses we dont have any IT cell or any influencer We thought we would create a whole sky for ourselves but struggle was in our destiny As soon as we took over the state the entire country was in crisis due to the outbreak of At that time without thinking a was announced in the entire country All trains buses etc across the country are stopped an atmosphere of chaos is created throughout the country meanwhile those who had money are imprisoned in their homes and for the daily wage laborers who were working in other states it was as if death was written for them people started returning to their villages by walking thousands of miles people from Jharkhand were also working in other states if a person from a poor family here is stuck outside at the time of this death then the pain of that family will be felt only someone close to them will be able to understand it ji understood this pain and when the center gave up to bring his people home safely he took the initiative to bring them home with his limited resources and even brought them by plane he was the first Chief Minister of the country to do this and he set an example that there is a leader in this country who cares so much for his people Then gradually he reinstated the Old Pension Scheme for his people While the Prime Minister was waiving the loans of his industrialist friends Hemant Soren was waiving the loans of his farmers He increased the salaries of parateachers which had been stagnant for years and provided pensions for all He lowered the age limit for women from 60 to 50 He passed the Localism Act 1932 in the state assembly He also initiated an initiative to increase the reservation limit for backward classes in the state but the BJP prevailed here The Governor at the behest of the central government returned all files Funds for housing for the poor in the state were withheld for years He repeatedly requested it through letters but no hearings were held Finally Hemant Soren introduced the Abua Housing Scheme for the poor with limited funds Today homes are being built across the state a son had fulfilled his duty In return we are jailed Was it a crime to demand our 136000 crore rupees Was it a crime to increase the reservation for our backward brothers and sisters Was it a crime to bring in 1932 for our peoples share When it comes to identity and honor we revolt The fire that lies beneath the soil of Jharkhand is as strong within its people as it is within itself and this fire will only be extinguished by wiping out the from Jharkhand Jai Jharkhand Jai Birsa</t>
  </si>
  <si>
    <t>https://www.livehindustan.com/bihar/bhagalpur/story-air-quality-deteriorated-again-city-39-s-aqi-reached-153-9806188.html</t>
  </si>
  <si>
    <t>12:30:20 AM</t>
  </si>
  <si>
    <t>फिर खराब हुई हवा, 153 हुआ शहर का एक्यूआई</t>
  </si>
  <si>
    <t>Bhagalpur The citys air quality deteriorated just one day later On Friday the citys air quality index was recorded at 153 On Thursday the AQI at the Mayaganj station was recorded at 99 A day later on Friday the AQI at the Mayaganj pollution monitoring station was recorded at 153</t>
  </si>
  <si>
    <t>https://sanjeevnitoday.com/jaipur-news-night-temperature-reached-10-degree-celsius-in-mount-abu-fog-shadow-in-ganganagar-hanumangarh-cold-will-increase-in-rajasthan-from-november-17/</t>
  </si>
  <si>
    <t>12:50:31 PM</t>
  </si>
  <si>
    <t>Jaipur News: माउंट आबू में रात का तापमान 10 डिग्री सेल्सियस पहुंचा, गंगानगर, हनुमानगढ़ में कोहरा छाया……..’राजस्थान में 17 नवंबर से बढ़ेगी सर्दी…… – Sanjeevni Today</t>
  </si>
  <si>
    <t>According to weather experts a Western Disturbance is active in North India which could lead to rain and snowfall in the Jammu and Kashmir and Ladakh regions for the next few days After this system moves away temperatures will drop in Rajasthan and other states starting November 17th</t>
  </si>
  <si>
    <t>http://twitter.com/Soni__001/status/1856237267049722315</t>
  </si>
  <si>
    <t>12:57:06 PM</t>
  </si>
  <si>
    <t>If the government itself is fraudulent then its work will also be fraudulent The pollution department in Agra Uttar Pradesh is manipulating AQI data People are being fooled Their health is being compromised Despite the poor air quality in Agra AQI data is being artificially controlled by spraying water on automatic monitoring stations The truth is that it is becoming difficult to breathe</t>
  </si>
  <si>
    <t>http://twitter.com/DelhiComplaint/status/1853484834611396983</t>
  </si>
  <si>
    <t>10:39:55 PM</t>
  </si>
  <si>
    <t>Countrys capital Delhi Worlds most polluted capital Despite the ban on sale storage and burning of firecrackers in Delhi there was heavy fireworks After air pollution noise pollution also made new records The staunch honest deaf and dumb policemen of the police kept watching and the rules were flouted When the rules of the ban were not to be followed then why did the lazy officers waste the hard earned money of the public on publicity of pollution control and create a lot of drama on social media and media Sir when will action be taken against the police officers who flouted the rules The citizens of the countrys capital Delhi are forced to breathe polluted air throughout the year The countrys capital Delhi The most polluted capital in the world The staunch honest deaf and dumb policemen of the police kept watching and the rules were flouted Despite restrictions intensive checkingpatrolling and monitoring in the capital fireworks were done using dangerous sulphur and potash No action is being taken even after the continuously increasing accidents due to sulphur and potash Despite the ban on sale storage and burning of firecrackers in Delhi fireworks were done in abundance After air pollution noise pollution also set new records Crores of rupees were spent on publicity about pollution control Lazy officers created a lot of drama on social media and in the media But even after that 300 teams of Delhi Police and thousands of policemen completely failed to enforce the ban on firecrackers in Delhi Was the intensive checkingpatrolling and monitoring done only for social media reels and photo ops Did the lazy policemen floute the rules on the instructions of Police Commissioner Sanjay Arora or were the policemen busy taking care of Sir when will action be taken against the police officers who hid information about the action and allowed the rules to be flouted The citizens of the countrys capital Delhi are forced to breathe polluted air throughout the year</t>
  </si>
  <si>
    <t>http://twitter.com/chaudharysaabhh/status/1855176480009179160</t>
  </si>
  <si>
    <t>2:41:55 PM</t>
  </si>
  <si>
    <t>Delhi Air Pollution After the massive failure of Farjiwals Smog Tower built at a cost of 23 crore rupees in Delhi the scamsters have now come up with a mist spray drone that will clean Delhis polluted air To reduce the growing pollution in the capital the Farjiwal government is going to use mist spray drone technology Its first test was conducted in the Anand Vihar area Water will be sprayed using drones in hotspot areas which will reduce pollution Through such experiments Farjiwal continues to haunt the public The man who talks about education has already wasted crores of rupees on these absurd technologies The truth is this rascal is not able to handle Delhi If he continues like this he will completely destroy Delhi and inflict diseases like cancer on the people of Delhi The people of Delhi will have to settle this matter with him in the next elections and kick him out of power</t>
  </si>
  <si>
    <t>http://twitter.com/mtwr_rana/status/1858735785479913613</t>
  </si>
  <si>
    <t>10:25:19 AM</t>
  </si>
  <si>
    <t>When I went to London to live in a good environment for my children you were making memes and abusing me now when it comes to me you are saying save my lungs from air pollution</t>
  </si>
  <si>
    <t>http://twitter.com/Surya1442222390/status/1888238801728000174</t>
  </si>
  <si>
    <t>8:19:46 PM</t>
  </si>
  <si>
    <t>http://twitter.com/Shivaholicgabru/status/1849707757299003663</t>
  </si>
  <si>
    <t>12:31:09 PM</t>
  </si>
  <si>
    <t>Which is an effective N95 mask to purchase for this Air Pollution Any reusable options</t>
  </si>
  <si>
    <t>http://twitter.com/minus80_00/status/1902983617963499662</t>
  </si>
  <si>
    <t>12:50:24 PM</t>
  </si>
  <si>
    <t>https://www.livehindustan.com/uttar-pradesh/moradabad/story-severe-weather-conditions-muradabad-records-38-c-amid-dust-storms-201743147023695.html</t>
  </si>
  <si>
    <t>1:00:25 PM</t>
  </si>
  <si>
    <t>गर्मी : पारा पहुंचा 38 डिग्री सेल्सियस, धूल भरी हवा चली</t>
  </si>
  <si>
    <t>The weather already warming up well ahead of schedule appears to be turning even more harsh The maximum daytime temperature in Moradabad reached 38 degrees Celsius On Friday a strong dusty wind blew from the west amid nearly clear skies The minimum night temperature also increased slightly</t>
  </si>
  <si>
    <t>http://twitter.com/APSIRr/status/1904899429242458153</t>
  </si>
  <si>
    <t>7:43:09 PM</t>
  </si>
  <si>
    <t>http://twitter.com/Dhananj05918194/status/1888243991398977958</t>
  </si>
  <si>
    <t>8:40:24 PM</t>
  </si>
  <si>
    <t>http://twitter.com/VinaySh87026394/status/1850156200186245410</t>
  </si>
  <si>
    <t>6:13:07 PM</t>
  </si>
  <si>
    <t>http://twitter.com/TituDas06563004/status/1845822415357579473</t>
  </si>
  <si>
    <t>7:12:12 PM</t>
  </si>
  <si>
    <t>http://twitter.com/raag124/status/1888591428101832889</t>
  </si>
  <si>
    <t>7:40:59 PM</t>
  </si>
  <si>
    <t>http://twitter.com/ChanderMishra5/status/1875136019617722832</t>
  </si>
  <si>
    <t>Bhrasht Ghoshna Mantri Kejriwal While the NDA Central govt ensures Delhis progress with schemes like Ayushman Bharat new roads EWS flats and more the shameless Bhrasht Ghoshna Mantri Kejriwal has spent 11 years making empty promises Under his rule Delhi suffers from polluted air dirty or no water crumbling healthcare and unfulfilled dreams Delhi deserves action not just announcements</t>
  </si>
  <si>
    <t>http://twitter.com/muraliks_11/status/1888250882288140353</t>
  </si>
  <si>
    <t>9:07:46 PM</t>
  </si>
  <si>
    <t>https://www.amarujala.com/uttar-pradesh/bulandshahr/pollution-increased-due-to-burning-of-garbage-and-blowing-of-dust-bulandshahr-news-c-133-1-bul1004-125668-2024-11-28</t>
  </si>
  <si>
    <t>10:23:31 PM</t>
  </si>
  <si>
    <t>Pollution Increased Due To Burning Of Garbage And Blowing Of Dust - Bulandshahar News - Bulandshahar News:कूड़ा जलने और धूल उड़ने से बढ़ा प्रदूषण</t>
  </si>
  <si>
    <t>Bulandshahr The air quality in the district is fluctuating constantly due to the constant burning of garbage and dust Smoke from the burning garbage is causing breathing problems and eye irritation For the past several days a construction site has been parked in front of the Collectorate gate</t>
  </si>
  <si>
    <t>https://www.jagran.com/delhi/new-delhi-city-ncr-delhi-air-pollution-situation-worsen-grap-3-may-be-implement-soon-in-national-capital-and-ncr-vehicles-ban-and-know-major-restrictions-23822746.html</t>
  </si>
  <si>
    <t>5:56:44 AM</t>
  </si>
  <si>
    <t>प्रदूषण से दिल्ली में हालात गंभीर, जल्द लागू होगा GRAP-3; वाहनों पर लगेगी रोक; जानिए और क्या होंगी बड़ी पाबंदियां - ncr Delhi Air Pollution situation worsen GRAP 3 may be implement soon in national capital and ncr vehicles ban and know major restrictions</t>
  </si>
  <si>
    <t>Pollution has worsened the situation in Delhi with GRAP3 soon to be implemented vehicle restrictions will be imposed learn about other major restrictions
Pollution levels in Delhi and the NCR continue to rise There is no improvement in air quality GRAP is triggered when the AQI exceeds 400</t>
  </si>
  <si>
    <t>https://telugu.hindustantimes.com/lifestyle/heart-attack-cases-are-also-increasing-due-to-air-pollution-everyone-should-be-careful-121732526528616.html</t>
  </si>
  <si>
    <t>6:18:42 PM</t>
  </si>
  <si>
    <t>Heart Attack: వామ్మో ఆ కారణం వల్ల కూడా గుండె పోటు కేసులు పెరిగిపోతున్నాయిట, ప్రతిఒక్కరూ జాగ్రత్త పడాలి-heart attack cases are also increasing due to air pollution everyone should be careful ,లైఫ్స్టైల్ న్యూస్</t>
  </si>
  <si>
    <t>Pollution levels in the atmosphere are increasing Due to this the number of people facing various health problems is increasing Even those who are completely fit are facing some health problems due to pollution Many people are suffering from allergies colds coughs</t>
  </si>
  <si>
    <t>http://twitter.com/VINAYSharm50381/status/1852371714497249494</t>
  </si>
  <si>
    <t>http://twitter.com/RadhySh00152640/status/1852029997612937437</t>
  </si>
  <si>
    <t>10:18:55 PM</t>
  </si>
  <si>
    <t>http://twitter.com/Vivekumar100/status/1863930562831937899</t>
  </si>
  <si>
    <t>6:27:30 PM</t>
  </si>
  <si>
    <t>Hazards of Air Pollution Health Effects Respiratory problems such as asthma bronchitis and lung cancer heart disease and high blood pressure eye and throat irritation and weakened immune systems in children and the elderly Environmental Effects Global warming due to greenhouse gases Acid rain which damages soil and water sources and reduced productivity of forests and vegetation Economic losses Increased healthcare expenditures and decreased agricultural productivity Main causes of air pollution Industrial activities and factory emissions Carbon monoxide and other gases emitted by vehicles Agricultural stubble burning Dust from construction activities Burning of garbage and plastic Measures to reduce air pollution Individual efforts Use public transport bicycles and carpooling Conserve electricity and increase the use of solar energy Plant trees in homes especially airpurifying plants like money plants and peace lilies Social and government measures Stricter emission regulations for industries and factories Promote electric vehicles Proper waste management and recycling Adopt organic composting techniques instead of stubble burning Use of technology and innovation Use air purification devices and smart air filters Develop green energy sources such as wind and solar power Awareness campaigns Environmental education in schools and colleges Make people aware of the importance of clean energy and environmental protection Conclusion Air pollution poses a serious threat to both humans and the environment Everyone must work together to reduce it Along with individual efforts government and collective initiatives are needed to ensure a healthy and clean environment for future generations</t>
  </si>
  <si>
    <t>http://twitter.com/ApparentPower1/status/1888297794232082496</t>
  </si>
  <si>
    <t>12:14:11 AM</t>
  </si>
  <si>
    <t>https://cgnews.in/archives/116256</t>
  </si>
  <si>
    <t>10:17:29 AM</t>
  </si>
  <si>
    <t>यूपी का मौसम: दो दिन के बाद मौसम के करवट लेने का पूर्वानुमान, धूप को लेकर भी हुई भविष्यवाणी</t>
  </si>
  <si>
    <t>People in the capital felt the warmth of the sun on Monday as well The daytime temperature increased compared to Sunday The weather remained dry due to the influence of southwesterly winds Atul Kumar Singh a scientist at the Regional Meteorological Center Lucknow says that in the next 48 hours</t>
  </si>
  <si>
    <t>http://twitter.com/pancham2203/status/1856387952915501401</t>
  </si>
  <si>
    <t>10:55:52 PM</t>
  </si>
  <si>
    <t>https://www.jantaserishta.com/world/lahore-is-the-most-polluted-city-in-the-world-air-quality-reached-303-3677757</t>
  </si>
  <si>
    <t>7:50:43 PM</t>
  </si>
  <si>
    <t>Lahore दुनिया का सबसे प्रदूषित शहर, वायु गुणवत्ता 303 पर पहुंची | Lahore is the most polluted city in the world, air quality reached 303 Lahore दुनिया का सबसे प्रदूषित शहर, वायु गुणवत्ता 303 पर पहुंची</t>
  </si>
  <si>
    <t>Lahore Lahore has retained its position as the worlds most polluted city with hazardous air quality readings posing a major threat to public health According to recent data the citys air quality readings</t>
  </si>
  <si>
    <t>https://www.jagran.com/delhi/new-delhi-city-ncr-will-make-delhi-free-from-air-and-noise-pollution-in-the-next-5-years-nitin-gadkari-23876571.html</t>
  </si>
  <si>
    <t>...तो अगले पांच साल में दिल्ली को मिलने लगेगी साफ हवा? मोदी सरकार के इस मंत्री ने कर दिया बड़ा एलान - Will make Delhi free from air and noise pollution in the next 5 years: Nitin Gadkari</t>
  </si>
  <si>
    <t>So will Delhi start getting clean air in the next five years This minister in the Modi government made a major announcement
On Friday while addressing public meetings in support of BJP candidates in Shalimar Bagh and Shahdara the countrys Transport and Roads Minister Nitin Gadkari made a major announcement</t>
  </si>
  <si>
    <t>https://teluguglobal.com/%e0%b0%a2%e0%b0%bf%e0%b0%b2%e0%b1%8d%e0%b0%b2%e0%b1%80%e0%b0%a8%e0%b0%bf-%e0%b0%95%e0%b0%ae%e0%b1%8d%e0%b0%ae%e0%b1%87%e0%b0%b8%e0%b0%bf%e0%b0%a8-%e0%b0%95%e0%b0%be%e0%b0%b2%e0%b1%81%e0%b0%b7-2/</t>
  </si>
  <si>
    <t>12:56:46 AM</t>
  </si>
  <si>
    <t>ఢిల్లీని కమ్మేసిన కాలుష్యం</t>
  </si>
  <si>
    <t>Air quality index reaches 398 points situation considered severe
Pollution has gripped the national capital Delhi Despite the ban on firecrackers some people are using it</t>
  </si>
  <si>
    <t>https://www.prabhasakshi.com/national/delhi-air-pollution-is-continuously-increasing-aqi-increased-ncr-in-grip-of-toxic-smog</t>
  </si>
  <si>
    <t>10:22:00 AM</t>
  </si>
  <si>
    <t>delhi air pollution is continuously increasing aqi increased ncr in grip of toxic smog</t>
  </si>
  <si>
    <t>Air quality in the national capital Delhi is dropping significantly Toxic smog continued to engulf Delhi on Saturday morning December 21st The average AQI in Nehru Nagar reached 434 a worrying level This level of air pollution falls into the severe category</t>
  </si>
  <si>
    <t>https://www.amarujala.com/haryana/charkhi-dadri/heat-persisted-throughout-the-day-due-to-strong-sunlight-charkhi-dadri-news-c-126-1-shsr1012-116937-2024-04-29</t>
  </si>
  <si>
    <t>Heat Persisted Throughout The Day Due To Strong Sunlight - Charkhi Dadri News - Charkhi Dadri News:तेज धूप से दिनभर बनी रही तपिश</t>
  </si>
  <si>
    <t>Charkhi Dadri The area experienced bright sunshine throughout the day on Sunday The weather remained hot The maximum temperature was recorded at 37 degrees Celsius and the minimum at 23 degrees Celsius Winds blew at a speed of 13 kilometers per hour on Sunday and the maximum pollution level was recorded at 160 AQI The air quality</t>
  </si>
  <si>
    <t>http://twitter.com/PoddarVaishali/status/1804025149521563940</t>
  </si>
  <si>
    <t>11:04:47 AM</t>
  </si>
  <si>
    <t>Its a sad time for you The hardcore corrupt arent coming out and stopping polluting Delhis air Its a celebratory time The peoples CM is coming back</t>
  </si>
  <si>
    <t>http://twitter.com/BRjeetsingh/status/1859931782759792736</t>
  </si>
  <si>
    <t>5:37:47 PM</t>
  </si>
  <si>
    <t>https://news007.in/delhiites-are-smoking-50-cigarettes-a-day-aqi-is-beyond-1500/</t>
  </si>
  <si>
    <t>10:29:51 AM</t>
  </si>
  <si>
    <t>दिल्लीवासी एक दिन में पी रहे 50 सिगरेट, AQI 1500 के पार, स्वास्थ्य पर असर</t>
  </si>
  <si>
    <t>The nations capital Delhi is turning into a gas chamber due to air pollution The situation is so dire that its seriously impacting peoples health People are having difficulty breathing Doctors say that increased pollution is causing people with coughs</t>
  </si>
  <si>
    <t>http://twitter.com/RSnpatel/status/1849646415225491694</t>
  </si>
  <si>
    <t>8:27:24 AM</t>
  </si>
  <si>
    <t>Arvind Kejriwal Delhi Government Air Pollution DelhiNCR Yogendra Yadav Manish Sisodia Amit Shah Rahul Gandhi Kejriwal Tajinder Bagga ___</t>
  </si>
  <si>
    <t>https://www.indiatv.in/education/school-holidays-how-many-days-will-schools-remain-closed-in-december-and-when-will-the-winter-holidays-start-know-here-2024-11-27-1093835</t>
  </si>
  <si>
    <t>5:51:00 PM</t>
  </si>
  <si>
    <t>School Holidays: दिसंबर में कितने दिनों तक बंद रहेंगे स्कूल, कब शुरू होंगी सर्दी की छुट्टियां? जानें यहां</t>
  </si>
  <si>
    <t>School Holidays How long will schools be closed in December and when will the winter holidays begin Find out here
November is coming to an end and December is beginning People want to know how many days their children will have in December</t>
  </si>
  <si>
    <t>http://twitter.com/akash_s__/status/1858575438630842523</t>
  </si>
  <si>
    <t>11:48:09 PM</t>
  </si>
  <si>
    <t>https://www.jantaserishta.com/delhi-ncr/air-becomes-poisonous-in-delhi-ncr-air-quality-reaches-severe-category-3660149</t>
  </si>
  <si>
    <t>10:40:49 AM</t>
  </si>
  <si>
    <t>Delhi-NCR में हवा हुई जहरीली, ‘गंभीर’ श्रेणी में पहुंची वायु गुणवत्ता</t>
  </si>
  <si>
    <t>Delhi Pollution Air pollution levels in Delhi and its surrounding areas have raised concerns according to the Central Pollution Control Board By 730 am Sunday the capitals average air quality index AQI had reached 366 which is the lowest in the world</t>
  </si>
  <si>
    <t>http://twitter.com/AnkitKu32673985/status/1904922075518624065</t>
  </si>
  <si>
    <t>http://twitter.com/SanjayS41860304/status/1897593210660085953</t>
  </si>
  <si>
    <t>3:50:51 PM</t>
  </si>
  <si>
    <t>https://hindi.asianetnews.com/state/delhi/delhi-cm-swearing-in-ceremony-key-challenges-await-rekha-gupta-as-delhi-chief-minister/articleshow-1atzngo</t>
  </si>
  <si>
    <t>5:56:41 PM</t>
  </si>
  <si>
    <t>यमुना की सफाई से मुफ्त की सुविधाएं तक, CM रेखा गुप्ता के सामने हैं ये 6 बड़ी चुनौतियां</t>
  </si>
  <si>
    <t>Rekha Gupta a firsttime MLA has become the Chief Minister of Delhi Many challenges await her including cleaning the Yamuna River free utilities and 2500 for women
Delhi CM Swearingin Ceremony Rekha Gupta a firsttime MLA has become the Chief Minister of Delhi</t>
  </si>
  <si>
    <t>http://twitter.com/sangeet_rawat_/status/1823802005451862129</t>
  </si>
  <si>
    <t>12:50:57 AM</t>
  </si>
  <si>
    <t>Inhaling air containing high levels of CO can cause chest pain dizziness confusion and fainting The National Ambient Air Quality NAQ has set the 1hour CO concentration at 4 milligrams per cubic meter</t>
  </si>
  <si>
    <t>http://twitter.com/Anmolupa871996_/status/1853027019296055600</t>
  </si>
  <si>
    <t>4:20:43 PM</t>
  </si>
  <si>
    <t>A thick layer of smog has engulfed the national capital Delhi the Air Quality Index AQI has touched 364 in many areas the AQI is more than 350 due to the continuous deterioration in air and water quality serious concerns are rising about the health of the residents</t>
  </si>
  <si>
    <t>https://www.agniban.com/resource-less-and-dilapidated-schools-will-not-become-examination-centres/</t>
  </si>
  <si>
    <t>3:23:54 PM</t>
  </si>
  <si>
    <t>संसाधन विहीन और जर्जर स्कूल नहीं बनेंगे परीक्षा केंद्र</t>
  </si>
  <si>
    <t>Resourcepoor and dilapidated schools will not be designated as examination centers
November 19 2024
The Board of Secondary Education has written to collectors asking them to identify examination centers This time resourcepoor and dilapidated schools in Madhya Pradesh will not be designated as centers for board examinations</t>
  </si>
  <si>
    <t>http://twitter.com/sociala58708569/status/1873715687367315888</t>
  </si>
  <si>
    <t>6:30:06 PM</t>
  </si>
  <si>
    <t>Mumbais air quality deteriorates due to pollution BMC bans construction work</t>
  </si>
  <si>
    <t>https://outlookhindi.com/country/general/no-religion-promotes-pollution-supreme-court-on-delhis-failure-to-ban-firecrackers-92851</t>
  </si>
  <si>
    <t>7:10:50 PM</t>
  </si>
  <si>
    <t>दिल्ली में पटाखों पर प्रतिबंध न लगा पाने पर सुप्रीम कोर्ट ने कहा, 'कोई भी धर्म प्रदूषण को बढ़ावा नहीं देता'</t>
  </si>
  <si>
    <t>The Supreme Court on Monday came down heavily on the Delhi Police as the bench questioned the reason behind the failure to enforce the ban on firecrackers in the national capital saying no religion promotes any activity that increases pollution</t>
  </si>
  <si>
    <t>https://www.haribhoomi.com/state-local/delhi/news/temperature-in-delhi-expected-to-fall-after-november-17-according-to-imd-expert-57271</t>
  </si>
  <si>
    <t>9:52:21 AM</t>
  </si>
  <si>
    <t>दिल्ली की सर्दी में आ रहे पसीने: तापमान 17 नवंबर के बाद गिरने की उम्मीद, जानिए क्या कह रहें मौसम विज्ञान के एक्सपर्ट</t>
  </si>
  <si>
    <t>Temperature in Delhi 2024 Delhi is experiencing higher temperatures in November this year delaying the onset of winter and making November a sweaty month Temperatures typically drop in November but this time the situation is somewhat different</t>
  </si>
  <si>
    <t>https://www.onlymyhealth.com/lung-cleanse-tea-to-beat-the-ill-effects-of-air-pollution-in-hindi-12977818911</t>
  </si>
  <si>
    <t>बढ़ते वायु प्रदूषण में फेफड़ों को हेल्दी रखने के लिए जरूर पिएं ये खास हर्बल टी बीमारियों से होगा बचाव</t>
  </si>
  <si>
    <t>The air quality in DelhiNCR is deteriorating daily People are facing significant problems due to air pollution Pollution not only causes eye irritation but also causes suffocation Pollution is inhaled through our breath</t>
  </si>
  <si>
    <t>https://www.bhaskar.com/local/haryana/rewari/news/haryana-air-pollution-air-quality-in-rewari-133808315.html</t>
  </si>
  <si>
    <t>9:18:50 AM</t>
  </si>
  <si>
    <t>रेवाड़ी में आबोहवा होने लगी खराब: खुलेआम सड़कों पर जल रहा कचरा; एक्यूआई 250 पर पहुंचा, ठोस प्लानिंग नहीं</t>
  </si>
  <si>
    <t>Rewaris air quality is deteriorating Garbage is being openly burned on the streets the AQI has reached 250 and no concrete planning is underway
Rewari
On Tuesday morning a garbage fire near a container depot caused smoke to fill the entire area
In Haryanas Rewari city a prewinter</t>
  </si>
  <si>
    <t>http://twitter.com/Mr_GauriFied/status/1853648359598243923</t>
  </si>
  <si>
    <t>9:29:42 AM</t>
  </si>
  <si>
    <t>https://hindi.nativeplanet.com/travel-guide/ahmedabad-to-get-new-oxygen-park-with-75000-trees-know-location-and-its-features-009201.html</t>
  </si>
  <si>
    <t>5:41:35 PM</t>
  </si>
  <si>
    <t>अहमदाबाद में बनेगा एक और नया ऑक्सीजन पार्क, जानिए कहां? क्या होगी इसकी विशेषताएं? | Ahmedabad to get new oxygen park with 75000 trees know location and its features - Hindi Nativeplanet</t>
  </si>
  <si>
    <t>This year from before Diwali until the entire month of November the most talkedabout topic in the country was Delhis Air Quality Index AQI But the air quality wasnt just deteriorating in Delhi Ahmedabad also experienced high levels of air pollution</t>
  </si>
  <si>
    <t>https://www.amarujala.com/haryana/kaithal/kaithal-air-pollution-level-is-not-decreasing-air-quality-index-remained-more-than-200-2024-11-02</t>
  </si>
  <si>
    <t>10:50:17 PM</t>
  </si>
  <si>
    <t>Kaithal: Air Pollution Level Is Not Decreasing, Air Quality Index Remained More Than 200 | Kaithal:कम नहीं हो रहा वायु प्रदूषण का स्तर, दिवाली के बाद दूसरे दिन भी 200 से अधिक रहा वायु गुणवत्ता सूचकांक</t>
  </si>
  <si>
    <t>Air pollution levels in Haryanas Kaithal district are showing no signs of decreasing On Saturday the air pollution level remained above 200 for the second consecutive day after Diwali The air pollution level was also recorded at 216 in the morning
This time people celebrated Diwali for two consecutive days</t>
  </si>
  <si>
    <t>https://rashtrachandika.com/192602/</t>
  </si>
  <si>
    <t>6:02:00 PM</t>
  </si>
  <si>
    <t>गैस चेंबर कहिए या स्मॉग कैपिटल, आपके जीवन के आठ साल कम कर रहा प्रदूषण</t>
  </si>
  <si>
    <t>Schools in Delhi NCR have reopened after the Diwali holidays but Spardha the mother of Advika and Shriyaditha who live in Noida has had to take their children on leave from school as both the children are sick The doctor said that this is due to smog allergy Air quality in the house</t>
  </si>
  <si>
    <t>http://twitter.com/KuldeepTanwar92/status/1849297734483751378</t>
  </si>
  <si>
    <t>9:21:52 AM</t>
  </si>
  <si>
    <t>http://twitter.com/Deepa1107/status/1850223067395461457</t>
  </si>
  <si>
    <t>10:38:49 PM</t>
  </si>
  <si>
    <t>https://www.timesnowhindi.com/cities/delhi-news/pollution-level-in-delhi-decreased-slightly-aqi-close-to-poor-category-article-115717886</t>
  </si>
  <si>
    <t>11:09:50 AM</t>
  </si>
  <si>
    <t>दिल्ली में पॉल्यूशन का स्तर हुआ कम, 'खराब' की श्रेणी के करीब AQI, अभी भी कई इलाके रेड जोन में</t>
  </si>
  <si>
    <t>Pollution in Delhi
Delhi Air Pollution Pollution levels in Delhi are fluctuating Some days the AQI reaches the very poor level while others are recorded in the severe category This morning Delhi experienced some relief from pollution</t>
  </si>
  <si>
    <t>http://twitter.com/jaygaur10/status/1855823482652651953</t>
  </si>
  <si>
    <t>9:32:52 AM</t>
  </si>
  <si>
    <t>You should just let it be Delhis air impure Delhis water impure not even fit for washing let alone drinking Yamuna River Your corrupt officials have destroyed the river by embezzling money from industry But you failed to stop this or are you also getting cut money Yamuna River has gradually almost disappeared from the AAPs election manifesto why is this so</t>
  </si>
  <si>
    <t>http://twitter.com/barve92058503/status/1869008710313668836</t>
  </si>
  <si>
    <t>6:46:15 PM</t>
  </si>
  <si>
    <t>https://www.anandabazar.com/india/delhi-pollution-worsened-for-second-year-in-a-row-cse-claims-2024-saw-only-121-clean-air-days-dgtl/cid/1572997</t>
  </si>
  <si>
    <t>6:53:11 PM</t>
  </si>
  <si>
    <t>Delhi Air Pollution | Delhi pollution worsened for second year in a row CSE claims 2024 saw only 121 clean air days dgtl - Anandabazar</t>
  </si>
  <si>
    <t>The smog in North India including Delhi has not abated Several flight schedules have had to be changed Rail services have also been disrupted It was then that it was revealed that the capital had only 121 days of clean air in 2024
According to the World Health Organization WHO criteria per cubic meter</t>
  </si>
  <si>
    <t>http://twitter.com/SumanAggarwalCA/status/1880563087448945100</t>
  </si>
  <si>
    <t>3:59:13 PM</t>
  </si>
  <si>
    <t>In Delhi there is talk of treating people in mohalla clinics by spreading diseases through dirty water unhygienic food polluted air Freebies destroying civic amenities Educated people should understand this</t>
  </si>
  <si>
    <t>https://www.hindi.nyoooz.com/news/ghaziabad/ghaziabad-school-close-%E0%A4%97%E0%A4%BE%E0%A4%9C%E0%A4%BF%E0%A4%AF%E0%A4%BE%E0%A4%AC%E0%A4%BE%E0%A4%A6-%E0%A4%AE%E0%A5%87%E0%A4%82-12%E0%A4%B5%E0%A5%80%E0%A4%82-%E0%A4%A4%E0%A4%95-%E0%A4%95%E0%A5%87-%E0%A4%B8%E0%A5%8D%E0%A4%95%E0%A5%82%E0%A4%B2-%E0%A4%AC%E0%A4%82%E0%A4%A6-%E0%A4%9C%E0%A4%BF%E0%A4%B2%E0%A5%87-%E0%A4%AE%E0%A5%87%E0%A4%82-20-%E0%A4%A8%E0%A4%B5%E0%A4%82%E0%A4%AC%E0%A4%B0-%E0%A4%95%E0%A5%8B-%E0%A4%B8%E0%A4%BE%E0%A4%B0%E0%A5%8D%E0%A4%B5%E0%A4%9C%E0%A4%A8%E0%A4%BF%E0%A4%95-%E0%A4%85%E0%A4%B5%E0%A4%95%E0%A4%BE%E0%A4%B6_1790013/</t>
  </si>
  <si>
    <t>9:10:00 PM</t>
  </si>
  <si>
    <t>Ghaziabad School Close: गाजियाबाद में 12वीं तक के स्कूल बंद, जिले में 20 नवंबर को सार्वजनिक अवकाश | Ghaziabad | NYOOOZ HINDI</t>
  </si>
  <si>
    <t>Ghaziabad Schools Closed Schools up to 12th grade closed in Ghaziabad public holiday in the district on November 20th
Monday November 18 2024
On Monday the district recorded a peak Air Quality Index AQI of 446
Elderly people and asthma patients should stay at home</t>
  </si>
  <si>
    <t>http://twitter.com/PrabalSikarwar_/status/1864911604698980567</t>
  </si>
  <si>
    <t>11:25:49 AM</t>
  </si>
  <si>
    <t>http://twitter.com/AnmolKumar73563/status/1789131561025274366</t>
  </si>
  <si>
    <t>8:42:59 AM</t>
  </si>
  <si>
    <t>Following the teachings of Saint Gurmeet Ram Rahim Ji crores of people are working to stop pollution and planting lakhs of trees so that future generations do not have fresh air fresh water polluted air and poisonous water and can get rid of diseases</t>
  </si>
  <si>
    <t>http://twitter.com/punita17786/status/1853379677920088293</t>
  </si>
  <si>
    <t>3:42:04 PM</t>
  </si>
  <si>
    <t>http://twitter.com/iamplenipotent/status/1858439606024437993</t>
  </si>
  <si>
    <t>2:48:24 PM</t>
  </si>
  <si>
    <t>http://twitter.com/vijaymi88957575/status/1850396653498278263</t>
  </si>
  <si>
    <t>10:08:35 AM</t>
  </si>
  <si>
    <t>https://www.jagran.com/haryana/panchkula-haryanas-diwali-fireworks-and-stubble-burning-choke-air-leading-to-severe-pollution-these-9-cities-are-not-fit-to-breathe-23824779.html</t>
  </si>
  <si>
    <t>7:54:00 PM</t>
  </si>
  <si>
    <t>दीवाली के बाद दमघोंटू हुई हरियाणा की हवा, खतरनाक स्तर पर पहुंचा AQI, सांस लेने लायक नहीं हैं ये 9 शहर - Haryanas Diwali Fireworks and Stubble Burning Choke Air Leading to Severe Pollution These 9 cities are not fit to breathe</t>
  </si>
  <si>
    <t>Haryanas air becomes suffocating after Diwali AQI reaches dangerous levels these 9 cities are unfit for breathing
Air pollution has reached its peak in Haryana due to Diwali celebrations and stubble burning The Air Quality Index AQI has reached 500 in nine cities</t>
  </si>
  <si>
    <t>http://twitter.com/NetworkItv/status/1854741888407891999</t>
  </si>
  <si>
    <t>9:55:00 AM</t>
  </si>
  <si>
    <t>Delhi Air Pollution 12000 deaths due to pollution in Delhi this is the real reason behind the pollution India News</t>
  </si>
  <si>
    <t>http://twitter.com/ChhotuKumarcbn/status/1851822871737438385</t>
  </si>
  <si>
    <t>8:35:52 AM</t>
  </si>
  <si>
    <t>The changing world and environment pose a serious challenge to us today Over the past few decades technological advancement industrialization and a growing population have led to the indiscriminate exploitation of the Earths resources directly impacting our environment This change has affected the Earths temperature ecosystems and natural balance resulting in natural disasters global warming and biodiversity loss Economic development and urbanization are major contributors to this changing world Population growth has increased the need for more agricultural land water and energy Urban expansion is leading to deforestation river pollution and rising levels of harmful gases in the atmosphere In this race for development humans have disregarded the balance of nature resulting in the extinction of many species and the threat of extinction Global warming is one of the biggest problems of our time Industrialization and the increasing use of fossil fuels are increasing the amount of carbon dioxide and other greenhouse gases in the atmosphere which are raising the Earths surface temperature This is resulting in melting glaciers rising sea levels and climate change Rising sea levels are threatening the existence of many coastal cities and islands Furthermore erratic rainfall and drought are also occurring affecting agriculture and water sources Increasing pollution is also a major threat to the environment Smoke and chemicals from industries and vehicles have polluted the air and water Pollution has increased toxic particles in the air causing respiratory diseases and other health problems Chemicals dumped into water are also endangering the lives of fish and other aquatic creatures Furthermore the use of plastic is destroying our ecosystem Plastic waste is difficult to dispose of and accumulates in soil and water sources polluting them Raising public awareness is essential to protect the environment Many steps are being taken by the government and nongovernmental organizations such as treeplanting campaigns pollution control programs and promoting the use of renewable energy But all these efforts can only be successful if every individual understands their responsibility and contributes to environmental protection We need to understand that environmental protection is not just a government responsibility it is the responsibility of all of us Small steps such as using water and electricity judiciously reducing plastic use and planting trees can help protect the environment Additionally it is important to increase the use of renewable energy such as solar and wind power to reduce dependence on fossil fuels This awareness and sense of responsibility towards the environment can lead us to a healthy and secure future If we do not take concrete steps now future generations will inherit an unsafe and polluted environment</t>
  </si>
  <si>
    <t>https://kewalsachlive.in/a-total-of-6138-cctv-cameras-installed/</t>
  </si>
  <si>
    <t>8:53:12 AM</t>
  </si>
  <si>
    <t>*लगाए गये कुल 6,138 सीसीटीवी कैमरे*</t>
  </si>
  <si>
    <t>Crime control and revenue increase under the Smart City plan
Stateoftheart CCTV surveillance systems installed in four cities of Bihar becoming a third eye in crime control
Smart City surveillance systems have been installed in four major cities of Bihar Patna Bihar Sharif Bhagalpur and Muzaffarpur</t>
  </si>
  <si>
    <t>http://twitter.com/Luciferssky/status/1888475794533761056</t>
  </si>
  <si>
    <t>12:01:30 PM</t>
  </si>
  <si>
    <t>https://www.bhaskarhindi.com/other/delhis-air-quality-deteriorates-to-severe-level-amid-cold-wave-1092902</t>
  </si>
  <si>
    <t>8:21:50 AM</t>
  </si>
  <si>
    <t>पर्यावरण: शीतलहर के बीच दिल्ली की वायु गुणवत्ता ‘गंभीर’ स्तर पर पहुंची</t>
  </si>
  <si>
    <t>The air quality in the national capital continues to deteriorate According to the Central Pollution Control Board CPCB the Air Quality Index AQI was recorded at 403 at 730 am on Monday which falls in the severe category
The India Meteorological Department IMD</t>
  </si>
  <si>
    <t>http://twitter.com/AmarnathKu48109/status/1848943456099467598</t>
  </si>
  <si>
    <t>9:54:06 AM</t>
  </si>
  <si>
    <t>https://www.aajsamaaj.com/severe-cold-in-delhi-rain-expected-from-26th/</t>
  </si>
  <si>
    <t>5:59:26 AM</t>
  </si>
  <si>
    <t>Delhi Weather Update : दिल्ली में कड़ाके की ठंड, 26 से बारिश के आसार</t>
  </si>
  <si>
    <t>Minimum temperatures dropped below five degrees in many places
Delhi Weather Update Aaj Samaj New Delhi As December progresses winter is reaching its peak Weather experts predict a drop in day and night temperatures in the coming days</t>
  </si>
  <si>
    <t>http://twitter.com/Madhukarkumar12/status/1888205288509260011</t>
  </si>
  <si>
    <t>http://twitter.com/VinayJha826763/status/1888262326836752719</t>
  </si>
  <si>
    <t>9:53:15 PM</t>
  </si>
  <si>
    <t>http://twitter.com/thardesertphoto/status/1893234670608757219</t>
  </si>
  <si>
    <t>3:11:34 PM</t>
  </si>
  <si>
    <t>The material is ready friends you too get ready at 830 PM This pollution has destroyed everything lakhs of trees thousands of wild animals thousands of acres of land barren more than 50 ponds polluted underground water polluted the water here is polluted the air is polluted everything has become poisonous and deadly this government and leaders are hellbent on taking our lives now only the people here are left to breathe now even they are suffocating Today tag all of you leaders should wake up this issue should become national and some action should be taken Friends dont miss it if we dont speak today it will be too late</t>
  </si>
  <si>
    <t>http://twitter.com/KiritRaval21166/status/1799106986434539571</t>
  </si>
  <si>
    <t>9:21:46 PM</t>
  </si>
  <si>
    <t>https://www.jantaserishta.com/local/west-bengal/kolkata-weather-at-2721-c-3534474</t>
  </si>
  <si>
    <t>9:16:17 AM</t>
  </si>
  <si>
    <t>Kolkata weather: कोलकाता का मौसम 27.21 °C पर</t>
  </si>
  <si>
    <t>The temperature in Kolkata today September 19 2024 is 3205C The forecast minimum and maximum temperatures for the day are 2721C and 3443C respectively The relative humidity is 64 and</t>
  </si>
  <si>
    <t>http://twitter.com/paramjeet0025/status/1800494364780793857</t>
  </si>
  <si>
    <t>5:14:42 PM</t>
  </si>
  <si>
    <t>http://twitter.com/dseanilkumar/status/1815000768937640126</t>
  </si>
  <si>
    <t>5:57:59 PM</t>
  </si>
  <si>
    <t>http://twitter.com/shubham86611115/status/1850413147745558648</t>
  </si>
  <si>
    <t>11:14:08 AM</t>
  </si>
  <si>
    <t>https://hindi.news18.com/news/rajasthan/jodhpur-air-quality-crosses-500-in-jodhpur-after-diwali-know-doctors-advice-local18-8810661.html</t>
  </si>
  <si>
    <t>11:33:28 AM</t>
  </si>
  <si>
    <t>जोधपुर का एक्यूआई 500 के करीब, जानिए कैसे रखें स्वास्थ्य का ध्यान</t>
  </si>
  <si>
    <t>Jodhpur If things continue like this the day wont be far when Jodhpur will be no less polluted than Delhi Like every year the air quality deteriorated during Diwali but the one positive thing is that the weather has definitely improved</t>
  </si>
  <si>
    <t>http://twitter.com/alok1505/status/1858844228660408613</t>
  </si>
  <si>
    <t>5:36:14 PM</t>
  </si>
  <si>
    <t>http://twitter.com/news24tvchannel/status/1861043148304044463</t>
  </si>
  <si>
    <t>7:13:57 PM</t>
  </si>
  <si>
    <t>http://twitter.com/manikgarg48/status/1787815894858477739</t>
  </si>
  <si>
    <t>5:35:00 PM</t>
  </si>
  <si>
    <t>Trees absorb air pollutants which is why planting trees is important to curb diseases like asthma Millions of followers of Dera Sacha Sauda plant trees under the holy inspiration of Saint MSG Ji so that the environment remains clean and people remain healthy and disease free</t>
  </si>
  <si>
    <t>http://twitter.com/mishrabiswajit6/status/1857292324461596832</t>
  </si>
  <si>
    <t>10:49:31 AM</t>
  </si>
  <si>
    <t>http://twitter.com/Raajeev_Raj/status/1888284017189101663</t>
  </si>
  <si>
    <t>11:19:26 PM</t>
  </si>
  <si>
    <t>https://www.jagran.com/news/national-supreme-court-to-hear-on-november-25-on-grap-4-ban-in-delhi-23835675.html</t>
  </si>
  <si>
    <t>8:00:00 PM</t>
  </si>
  <si>
    <t>Delhi Air Pollution: दिल्ली में ग्रैप-4 प्रतिबंध हटेंगे या नहीं, अब 25 नवंबर को फैसला लेगा सुप्रीम कोर्ट - Supreme Court to hear on November 25 on GRAP 4 ban in Delhi</t>
  </si>
  <si>
    <t>Delhi Air Pollution The Supreme Court will decide on November 25th whether the GRAP4 restrictions in Delhi will be lifted
The Supreme Court has taken a strong stance on the rising air pollution in Delhi The pollution case was heard in the apex court on Friday The entry of heavy vehicles into Delhi</t>
  </si>
  <si>
    <t>https://samacharnama.com/city/patna/patna-air-pollution-is-increasing-respiratory-tract-and/cid15775425.htm</t>
  </si>
  <si>
    <t>1:00:44 PM</t>
  </si>
  <si>
    <t>Patna वायु प्रदूषण सांस की नली और फेफड़े का बढ़ा रहा संक्रमण</t>
  </si>
  <si>
    <t>Bihar News Desk Air pollution and increasing dust in the environment are increasing the risk of inflammation in the respiratory tract and lungs Doctors have termed this condition COPD chronic obstructive pulmonary disease This condition which has asthmalike symptoms is often referred to as</t>
  </si>
  <si>
    <t>http://twitter.com/Subhash91287021/status/1848218408170705125</t>
  </si>
  <si>
    <t>9:53:01 AM</t>
  </si>
  <si>
    <t>http://twitter.com/being_tiger_/status/1888252179108282496</t>
  </si>
  <si>
    <t>9:12:56 PM</t>
  </si>
  <si>
    <t>http://twitter.com/PradeepKapil13/status/1850747044425601482</t>
  </si>
  <si>
    <t>9:20:55 AM</t>
  </si>
  <si>
    <t>http://twitter.com/HarshDu32611429/status/1781929584663134391</t>
  </si>
  <si>
    <t>11:44:54 AM</t>
  </si>
  <si>
    <t>Traditional Meets Modern The use of chemical disinfectants in phenyl kills germs but pollutes the atmosphere Tulsi purifies the atmosphere without causing any pollution and animals do not come near it Sant Shri Asharamji Bapu Take advantage of Sanatan</t>
  </si>
  <si>
    <t>https://kharinews.com/15-144/</t>
  </si>
  <si>
    <t>5:22:54 PM</t>
  </si>
  <si>
    <t>दिल्ली में 15 साल से पुराने वाहनों को नहीं मिलेगा पेट्रोल-डीजल</t>
  </si>
  <si>
    <t>http://twitter.com/shambhusingh21/status/1880882091786924161</t>
  </si>
  <si>
    <t>1:06:50 PM</t>
  </si>
  <si>
    <t>Layman Diery Office Delhites dont understand that Delhi has been flooded for 11yrs polluted air broken roads and river Yamuna Delhi has been called Bemaru Kejriwal and Modi central work is not done Anna Ji is having fun in Delhi</t>
  </si>
  <si>
    <t>http://twitter.com/MMukeshmalik/status/1847156832705384906</t>
  </si>
  <si>
    <t>11:34:42 AM</t>
  </si>
  <si>
    <t>http://twitter.com/Theshakti143/status/1888222426518942107</t>
  </si>
  <si>
    <t>7:14:42 PM</t>
  </si>
  <si>
    <t>http://twitter.com/RealAmit_/status/1858765251292131566</t>
  </si>
  <si>
    <t>12:22:24 PM</t>
  </si>
  <si>
    <t>http://twitter.com/SudiptaKumarNa8/status/1868549877921452078</t>
  </si>
  <si>
    <t>12:23:01 PM</t>
  </si>
  <si>
    <t>http://twitter.com/abhishe33597111/status/1870682213555265839</t>
  </si>
  <si>
    <t>9:36:09 AM</t>
  </si>
  <si>
    <t>https://www.jagran.com/top-deals/aaj-ki-deals/amazon-deal-amazon-great-indian-festival-sale-2024-brings-exciting-offers-on-best-inverter-ac-with-up-to-48-percent-off-23812292.html</t>
  </si>
  <si>
    <t>6:34:00 PM</t>
  </si>
  <si>
    <t>Amazon Sale 2024 लाया Best Inverter AC पर 48 की धुआंदार छूट! कीमत और फीचर से मचा ऑफ सीजन में खरीदने का बवाल !! - Amazon Great Indian Festival Sale 2024 Brings Exciting Offers On Best Inverter AC With Up To 48 Percent Off</t>
  </si>
  <si>
    <t>Amazon Sale 2024 brings a whopping 48 discount on the best inverter ACs The price and features create a buzz to buy during the offseason
If youre planning to buy the best inverter ACs during this Amazon Great Indian Festival Sale 2024 weve got you covered Festive</t>
  </si>
  <si>
    <t>https://www.aajtak.in/short-videos/video/delhi-pollution-breathing-crisis-before-diwali-festival-in-delhi-watch-video-2084467-2024-10-29</t>
  </si>
  <si>
    <t>7:40:09 PM</t>
  </si>
  <si>
    <t>दिल्ली में दिवाली के त्योहार से पहले सांसों पर संकट, देखिए VIDEO</t>
  </si>
  <si>
    <t>Ahead of the Diwali festival the national capital Delhi is facing a respiratory crisis The Air Quality Index AQI dropped on Sunday The worsening air quality index resulted in Delhis average AQI AQI reaching 356 which falls in the very poor category</t>
  </si>
  <si>
    <t>http://twitter.com/CHANDAN0G/status/1858430626971505046</t>
  </si>
  <si>
    <t>2:12:44 PM</t>
  </si>
  <si>
    <t>https://www.amarujala.com/columns/blog/uttarakhand-forest-fires-damage-nature-increase-heat-black-carbon-emissions-2024-05-08</t>
  </si>
  <si>
    <t>1:49:51 PM</t>
  </si>
  <si>
    <t>Uttarakhand-forest-fires-damage-nature-increase-heat-black-carbon-emissions - Amar Ujala Hindi News Live - उत्तराखंड के वनों में आग और हाहाकार:दहकते जंगल उगल रहे हैं ब्लैक कार्बन, संकट में पर्यावरण</t>
  </si>
  <si>
    <t>Of greatest concern is that Uttarakhand nestled in the lap of the Himalayas is the most affected by this wildfire directly impacting the Himalayas which are considered the climate regulators of Asia and the continents water tower Currently the fires are engulfing the forests</t>
  </si>
  <si>
    <t>http://twitter.com/DassDevdutt/status/1850079766952481036</t>
  </si>
  <si>
    <t>1:09:23 PM</t>
  </si>
  <si>
    <t>http://twitter.com/vk64tyagi/status/1848922283550621929</t>
  </si>
  <si>
    <t>8:29:58 AM</t>
  </si>
  <si>
    <t>According to a report the air of many cities in the world has been found to be polluted If we burst firecrackers on Diwali this pollution will increase further Therefore this time you should celebrate a green Diwali</t>
  </si>
  <si>
    <t>http://twitter.com/Sudhesh_Khandip/status/1794381407181246827</t>
  </si>
  <si>
    <t>8:24:00 PM</t>
  </si>
  <si>
    <t>https://hindi.latestly.com/india/delhi-air-quality-index-no-relief-from-pollution-in-delhi-aqi-crosses-400-2397653.html</t>
  </si>
  <si>
    <t>Delhi Air Quality Index: दिल्ली में प्रदूषण से राहत नहीं, एक्यूआई 400 पार</t>
  </si>
  <si>
    <t>Delhi Air Quality Index No respite from pollution in Delhi AQI crosses 400
There seems to be no respite from pollution in Delhi and its surrounding areas According to the latest data from the Central Pollution Control Board CPCB on Tuesday</t>
  </si>
  <si>
    <t>http://twitter.com/Gcp1808/status/1889206584506470821</t>
  </si>
  <si>
    <t>12:25:24 PM</t>
  </si>
  <si>
    <t>Dirty water dirty drains garbage broken roads polluted air educated fools do not see castes after losing they have started dividing the public on caste lines when they were victorious they were helping the Maulvis and Waqf Board after losing they are remembering the Brahmins</t>
  </si>
  <si>
    <t>http://twitter.com/PatelBhome99262/status/1893315995697062106</t>
  </si>
  <si>
    <t>8:34:44 PM</t>
  </si>
  <si>
    <t>http://twitter.com/muralitwit/status/1905202157974102253</t>
  </si>
  <si>
    <t>3:46:06 PM</t>
  </si>
  <si>
    <t>The purpose of weather modificationgeoengineering is to block sunlightheat cause unseasonal rainfall excessive rainfall hailstorms floods and storms The rogue government is calling artificially polluting the air disrupting the weather and wreaking havoc climate change</t>
  </si>
  <si>
    <t>https://www.timesnowhindi.com/cities/delhi-news/delhi-lieutenant-governor-vk-saxena-and-cm-rekha-gupta-launched-bamboo-plantation-drive-at-bhalswa-landfill-site-article-118704528</t>
  </si>
  <si>
    <t>1:58:46 PM</t>
  </si>
  <si>
    <t>Delhi: प्रदूषण नियंत्रण के लिए दिल्ली सरकार का बड़ा कदम, भलस्वा लैंडफिल साइट पर बांस रोपण अभियान शुरू</t>
  </si>
  <si>
    <t>Bamboo Planting Campaign Launched at Bhalswa Landfill Site
The Delhi government has launched a significant initiative towards a clean green and pollutionfree Delhi On Tuesday March 4th Lieutenant Governor Vinay Kumar Saxena and Chief Minister Rekha Gupta inaugurated the Bhalswa Landfill Site</t>
  </si>
  <si>
    <t>https://www.livehindustan.com/bihar/gopalganj/story-weather-change-in-gopalganj-temperature-drops-fog-increases-air-pollution-201733765686047.html</t>
  </si>
  <si>
    <t>11:04:50 PM</t>
  </si>
  <si>
    <t>सर्द पछिया हवा से बढ़ी ठंड,तीन दिनों में और गिरेगा तापमान</t>
  </si>
  <si>
    <t>Gopalganj Senior Correspondent The districts weather changed again on Monday Due to cold winds the maximum and minimum temperatures dropped by three degrees Celsius The districts minimum temperature was recorded at 10 degrees Celsius while the maximum temperature was 24 degrees Celsius</t>
  </si>
  <si>
    <t>http://twitter.com/VipulPatel98767/status/1868868413642485906</t>
  </si>
  <si>
    <t>9:28:46 AM</t>
  </si>
  <si>
    <t>Air pollution in Delhi NCR again Air quality deteriorates AQI crosses 400</t>
  </si>
  <si>
    <t>http://twitter.com/sarojGi57141704/status/1871784405766951277</t>
  </si>
  <si>
    <t>10:35:53 AM</t>
  </si>
  <si>
    <t>https://www.livehindustan.com/ncr/faridabad/story-rising-pneumonia-cases-linked-to-air-pollution-in-smart-city-201731347770814.html</t>
  </si>
  <si>
    <t>11:26:21 PM</t>
  </si>
  <si>
    <t>प्रदूषण बढ़ा रहा स्मार्ट सिटी के निवासयों में निमोनिया</t>
  </si>
  <si>
    <t>Faridabad Senior Correspondent Pneumonia is a serious lung disease and its incidence is increasing every year Infection causes inflammation in the lungs One of the many causes of pneumonia is air pollution Rising air pollution can exacerbate the symptoms of pneumonia</t>
  </si>
  <si>
    <t>http://twitter.com/charlymusical/status/1873176451706737003</t>
  </si>
  <si>
    <t>6:47:22 AM</t>
  </si>
  <si>
    <t>http://twitter.com/deepak_dilbest/status/1797279918423716179</t>
  </si>
  <si>
    <t>8:21:39 PM</t>
  </si>
  <si>
    <t>https://www.aajtak.in/madhya-pradesh/story/malegaon-blast-case-court-issued-warrant-sadhvi-pragya-singh-thakur-says-jinda-rahi-to-court-jaungi-lclr-rptc-2090323-2024-11-07</t>
  </si>
  <si>
    <t>8:37:34 AM</t>
  </si>
  <si>
    <t>'जिंदा रही तो कोर्ट अवश्य जाऊंगी', मालेगांव ब्लास्ट मामले में वारंट मिलने के बाद साध्वी प्रज्ञा का पोस्ट | malegaon blast case court issued warrant sadhvi pragya singh thakur says jinda rahi to court jaungi lclr</t>
  </si>
  <si>
    <t>A special NIA court in Mumbai has issued a bailable warrant to Sadhvi Pragya Singh Thakur a former MP from Bhopal the capital of Madhya Pradesh and has ordered her to appear before the court on November 13 Meanwhile Pragya Singh Thakur has posted a statement citing her deteriorating health</t>
  </si>
  <si>
    <t>http://twitter.com/BharatEkgaurav/status/1849040590433915063</t>
  </si>
  <si>
    <t>4:20:04 PM</t>
  </si>
  <si>
    <t>Honorable please take cognizance despite 2 being implemented this dyeing industry is causing pollution polluting air and water please take strict action</t>
  </si>
  <si>
    <t>http://twitter.com/SarasKavyaSamuh/status/1893139896212300267</t>
  </si>
  <si>
    <t>8:54:58 AM</t>
  </si>
  <si>
    <t>http://twitter.com/GodavariGitanj1/status/1871949560962253101</t>
  </si>
  <si>
    <t>9:32:09 PM</t>
  </si>
  <si>
    <t>http://twitter.com/singh_radh81284/status/1863872941668110704</t>
  </si>
  <si>
    <t>2:38:33 PM</t>
  </si>
  <si>
    <t>Bike riders performing dangerous stunts in the air during a bike race in your heart will stop after watching them</t>
  </si>
  <si>
    <t>https://samacharnama.com/ajab-gajab/unique-place-in-the-world-where-you-get-big-salaries/cid15359808.htm</t>
  </si>
  <si>
    <t>6:00:28 PM</t>
  </si>
  <si>
    <t>दुनिया की ऐसी अनोखी जगह, जहां बिना काम किए हर महीनें मिलती है मोटी सैलरी</t>
  </si>
  <si>
    <t>A unique place in the world where you can earn a hefty monthly salary without working
Have you ever wondered what the Earth would look like if humans disappeared You can get a glimpse of this on an island in Japan Once upon a time this was one such place
Sep 17 2024 1800</t>
  </si>
  <si>
    <t>https://www.inkhabar.com/national/route-of-15-planes-changed-at-delhi-airport-many-flights-delayed-pollution-took-its-toll-only-online-classes-in-jnu-too/</t>
  </si>
  <si>
    <t>9:00:47 AM</t>
  </si>
  <si>
    <t>दिल्ली एयरपोर्ट पर 15 विमानों का रूट बदला, कई उड़ानें लेट, प्रदूषण ने निकाला दम, जेएनयू में भी सिर्फ ऑनलाइन क्लास</t>
  </si>
  <si>
    <t>Bad weather in Delhi led to the diversion of 15 flights and delays of over 100 flights at the Delhi airport on Monday due to low visibility The official said that due to bad weather in Delhi the visibility was very low due to which all flights were</t>
  </si>
  <si>
    <t>http://twitter.com/IamKrPraveen/status/1856507372526588328</t>
  </si>
  <si>
    <t>6:50:24 AM</t>
  </si>
  <si>
    <t>http://twitter.com/blackndwhite12/status/1888228725960921206</t>
  </si>
  <si>
    <t>7:39:44 PM</t>
  </si>
  <si>
    <t>http://twitter.com/VatyaniRajesh/status/1869953059578642788</t>
  </si>
  <si>
    <t>9:18:46 AM</t>
  </si>
  <si>
    <t>http://twitter.com/GutalReshma/status/1796054949647765864</t>
  </si>
  <si>
    <t>11:14:03 AM</t>
  </si>
  <si>
    <t>LIVE Dusty air is dangerous for respiratory patients yoga will be a boonbreaths will get a new lease of life</t>
  </si>
  <si>
    <t>http://twitter.com/SaritaD92879190/status/1848358085930180612</t>
  </si>
  <si>
    <t>7:08:03 PM</t>
  </si>
  <si>
    <t>http://twitter.com/PDasi61785/status/1850143635905351840</t>
  </si>
  <si>
    <t>5:23:11 PM</t>
  </si>
  <si>
    <t>https://www.businessremedies.com/realince-general-insurance/</t>
  </si>
  <si>
    <t>6:08:40 PM</t>
  </si>
  <si>
    <t>स्मॉग से लेकर सेहत की हिफाजत तक: लगातार बढ़ रहे वायु प्रदूषण की दुनिया में Health Insurance क्यों मायने रखता है</t>
  </si>
  <si>
    <t>http://twitter.com/Mohan41591648/status/1800147323412160643</t>
  </si>
  <si>
    <t>6:15:41 PM</t>
  </si>
  <si>
    <t>She herself vowed to leave India if Modi became Prime Minister again Did that helpless sycophantic dramaloving person leave India or is she shamelessly making ends meet here Have the sycophants of the staunchly honest Bhagat Singhs namecalling sycophants really left India or are they just polluting the air here</t>
  </si>
  <si>
    <t>http://twitter.com/PinakChakra11/status/1888814632967483530</t>
  </si>
  <si>
    <t>Seeshmahal pe kam hua hay khub joro se woh kya BJP ne banwaiye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</si>
  <si>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http://twitter.com/LdcSunil/status/1815958198009929949</t>
  </si>
  <si>
    <t>9:22:27 AM</t>
  </si>
  <si>
    <t>http://twitter.com/madhwanjogi/status/1854058500286300648</t>
  </si>
  <si>
    <t>12:39:27 PM</t>
  </si>
  <si>
    <t>http://twitter.com/Chandan25015280/status/1888537113563402527</t>
  </si>
  <si>
    <t>4:05:09 PM</t>
  </si>
  <si>
    <t>https://www.theindiadaily.com/india/delhi-air-pollution-government-failed-to-implement-grap-4-properly-supreme-court-extended-restrictions-news-55871</t>
  </si>
  <si>
    <t>6:52:12 PM</t>
  </si>
  <si>
    <t>Delhi Air Pollution: 'GRAP-4 को सही से लागू करने में विफल रही सरकार', जानें सुप्रीम कोर्ट ने कब तक बढ़ाई पाबंदियां | Delhi Air Pollution Government failed to implement GRAP-4 properly Supreme Court extended restrictions</t>
  </si>
  <si>
    <t>The Supreme Court while hearing the Delhi pollution case stated that GRAP4 will remain in effect until Monday The court has not yet granted permission to lift it During the hearing it stated that GRAP4 measures will remain in place until Monday December 2 in all locations except schools</t>
  </si>
  <si>
    <t>http://twitter.com/swagatnayak21/status/1833409028321345738</t>
  </si>
  <si>
    <t>1:05:50 PM</t>
  </si>
  <si>
    <t>Air pollution causes many lung diseases Now researchers have found that if the temperature rises air pollution worsens</t>
  </si>
  <si>
    <t>https://afeias.com/knowledge-centre/newspaper-clips/27-11-2024-important-news-clippings/</t>
  </si>
  <si>
    <t>4:14:37 PM</t>
  </si>
  <si>
    <t>27-11-2024 (Important News Clippings)</t>
  </si>
  <si>
    <t>Date 271124
Courting Trouble
India cant afford Sambhals SC had a chance to put a stop to this But its reading of a law opened doors
TOI Editorial
The alacrity with which Sambhal district court accepted a plea to access the local Shahi Jama</t>
  </si>
  <si>
    <t>http://twitter.com/sri428531876543/status/1888291995506057522</t>
  </si>
  <si>
    <t>11:51:09 PM</t>
  </si>
  <si>
    <t>http://twitter.com/varindersoni201/status/1855559455359815692</t>
  </si>
  <si>
    <t>4:03:43 PM</t>
  </si>
  <si>
    <t>http://twitter.com/pappu_farishta/status/1849717514726670358</t>
  </si>
  <si>
    <t>1:09:56 PM</t>
  </si>
  <si>
    <t>The deteriorating air quality is harming our health children are being affected the most</t>
  </si>
  <si>
    <t>http://twitter.com/jogirai19/status/1861333520205127980</t>
  </si>
  <si>
    <t>2:27:47 PM</t>
  </si>
  <si>
    <t>http://twitter.com/ABPNews/status/1852188197142565239</t>
  </si>
  <si>
    <t>8:47:32 AM</t>
  </si>
  <si>
    <t>Gurugram is also experiencing extreme pollutionpoor air quality Watch reporter s report</t>
  </si>
  <si>
    <t>http://twitter.com/ushadasi_/status/1861070959484043483</t>
  </si>
  <si>
    <t>9:04:28 PM</t>
  </si>
  <si>
    <t>https://www.jantaserishta.com/local/gujarat/ahmedabad-weather-and-todays-aqi-3670414</t>
  </si>
  <si>
    <t>8:59:24 AM</t>
  </si>
  <si>
    <t>Gujarat The temperature in Ahmedabad today November 29 2024 is 2578C The forecast for the day shows minimum and maximum temperatures of 1802C and 3006C respectively The relative humidity is 34 and the wind speed is 34 kmh The s</t>
  </si>
  <si>
    <t>https://thinkiya.blogspot.com/2024/11/blog-post_15.html</t>
  </si>
  <si>
    <t>9:35:00 PM</t>
  </si>
  <si>
    <t>व्यंग्य: राजधानी दिल्ली की हवा हुई और खराब, राजनेताओं की बातों में कुछ नहीं 'खरा' अब</t>
  </si>
  <si>
    <t>The nations capital Delhi is known for something else entirely its air quality index The air here is so toxic that breathing feels like a feat The poor air quality has made the situation so dire that people are suffering from severe anxiety</t>
  </si>
  <si>
    <t>http://twitter.com/AlishMeena69813/status/1856746206007103941</t>
  </si>
  <si>
    <t>10:39:26 PM</t>
  </si>
  <si>
    <t>Situation worsens in Samarwata village of Uniara Naresh supporters pelt stones at police seeing the situation worsening police resorted to aerial firing</t>
  </si>
  <si>
    <t>https://www.amarujala.com/photo-gallery/lifestyle/fitness/today-health-tips-best-foods-for-air-pollution-to-fight-check-diet-chart-in-hindi</t>
  </si>
  <si>
    <t>Today Health Tips Best Foods For Air Pollution To Fight Check Diet Chart In Hindi | Health Tips:प्रदूषण के असर को कम करने के लिए डाइट में शामिल करें ये सुपरफूड</t>
  </si>
  <si>
    <t>Foods that Reduce the Effects of Air Pollution
Turmeric
Turmeric has medicinal properties It is considered very beneficial for health Turmeric is used to treat injuries and pain Turmeric contains curcumin which helps reduce the serious effects of air pollution</t>
  </si>
  <si>
    <t>http://twitter.com/SevadalTVR/status/1815308353159000501</t>
  </si>
  <si>
    <t>2:20:12 PM</t>
  </si>
  <si>
    <t>http://twitter.com/gautam_kehar/status/1834839597680894211</t>
  </si>
  <si>
    <t>11:50:24 AM</t>
  </si>
  <si>
    <t>http://twitter.com/kaushal365/status/1888182898756403390</t>
  </si>
  <si>
    <t>4:37:38 PM</t>
  </si>
  <si>
    <t>http://twitter.com/manoj28421/status/1789183937157431752</t>
  </si>
  <si>
    <t>12:11:06 PM</t>
  </si>
  <si>
    <t>https://aajkijandhara.com/union-minister-for-jal-shakti-the-work-of-recycling-plastic-waste-by-the-women-of-rajnandgaon-in-chhattisgarh-is-commendable/</t>
  </si>
  <si>
    <t>Union Minister for Jal Shakti : नयी दिल्ली/राजनांदगांव !केंद्रीय जलशक्ति</t>
  </si>
  <si>
    <t>Union Minister for Jal Shakti Womens work in recycling plastic waste is commendable Patil
Union Minister for Jal Shakti New DelhiRajnandgaon Union Jal Shakti Minister CR Patil has praised the work of women in Rajnandgaon Chhattisgarh in recycling plastic waste</t>
  </si>
  <si>
    <t>https://www.onlymyhealth.com/low-dose-ct-scan-for-lung-cancer-screening-know-about-it-in-hindi-12977821743</t>
  </si>
  <si>
    <t>Low Dose CT Scan क्या है लंग कैंसर की जांच में कैसे निभाता है यह अहम भूमिका</t>
  </si>
  <si>
    <t>Lung cancer is one of the leading causes of cancer deaths worldwide This deadly disease is caused by smoking air pollution and genetic factors Early detection can be difficult but lowdose CT scans can help</t>
  </si>
  <si>
    <t>http://twitter.com/SinghYadav68178/status/1807649810352070941</t>
  </si>
  <si>
    <t>11:07:53 AM</t>
  </si>
  <si>
    <t>https://www.emsindia.com/news/show/2800348/state</t>
  </si>
  <si>
    <t>1:18:12 PM</t>
  </si>
  <si>
    <t>16Nov2024
New Delhi EMS The pollution situation in Delhi has worsened to the point where schools have been closed for primary classes However students above grade 5 are still going to school early in the morning amid a blanket of smog and parents are concerned about their health</t>
  </si>
  <si>
    <t>http://twitter.com/AacharyVishal/status/1902943529825079313</t>
  </si>
  <si>
    <t>https://newsindialive.in/farmers-demonstrated-by-climbing-water-tanks-due-to-low-onion-prices/</t>
  </si>
  <si>
    <t>10:31:12 AM</t>
  </si>
  <si>
    <t>प्याज की कम कीमतों को लेकर किसानों ने पानी की टंकियों पर चढ़कर किया प्रदर्शन</t>
  </si>
  <si>
    <t>Mumbai Onion auctions finally began on Tuesday at the Lasalgaon APMC in the states Nashik district On Monday around 15 farmers climbed onto water tanks to protest the drop in onion prices The reason for the drop in prices at the Lasalgaon APMC</t>
  </si>
  <si>
    <t>http://twitter.com/chinmayray2024/status/1861427327701303581</t>
  </si>
  <si>
    <t>8:40:33 PM</t>
  </si>
  <si>
    <t>https://www.bhaskar.com/local/mp/bhopal/news/pollution-control-board-data-experts-analysis-134019415.html</t>
  </si>
  <si>
    <t>प्रदूषण नियंत्रण बोर्ड के आंकड़े, विशेषज्ञों का एनालिसिस: कचरा- तंदूर-अलाव की आग से हवा में बढ़ा नाइट्रोजन ऑक...</t>
  </si>
  <si>
    <t>Pollution Control Board data expert analysis Garbage tandoors and bonfires increase nitrogen oxide in the air making it more dangerous
Author Deepak Vishwakarma
80 of vehicles are below BS4 causing pollution
This year the Air Quality Index AQI is lower than last year</t>
  </si>
  <si>
    <t>http://twitter.com/rahuldixit191i1/status/1850749710065131849</t>
  </si>
  <si>
    <t>9:31:30 AM</t>
  </si>
  <si>
    <t>http://twitter.com/2gurmeetsingh/status/1888880410010218596</t>
  </si>
  <si>
    <t>2:49:18 PM</t>
  </si>
  <si>
    <t>https://samacharnama.com/lifestyle/fitness/know-what-is-the-right-time-to-walk-if-you-walk-at-the/cid14590707.htm</t>
  </si>
  <si>
    <t>7:10:54 AM</t>
  </si>
  <si>
    <t>जान लें क्या है वॉक करने का सही समय,गलत समय पर वॉक किया तो नहीं मिलेगा पूरा फायदा</t>
  </si>
  <si>
    <t>Staying active is essential for staying healthy and walking is considered the easiest way to do this A brisk halfhour daily walk can help maintain various body parts The question now is when is the best time to go for a walk Especially in urban areas</t>
  </si>
  <si>
    <t>http://twitter.com/Prasenj47498104/status/1863855020145349060</t>
  </si>
  <si>
    <t>1:27:20 PM</t>
  </si>
  <si>
    <t>http://twitter.com/RajeevM54440214/status/1787876578904490027</t>
  </si>
  <si>
    <t>9:36:08 PM</t>
  </si>
  <si>
    <t>http://twitter.com/Divyanshu_186/status/1888231423104213009</t>
  </si>
  <si>
    <t>7:50:27 PM</t>
  </si>
  <si>
    <t>http://twitter.com/AnandTo95905026/status/1868814745480106392</t>
  </si>
  <si>
    <t>5:55:30 AM</t>
  </si>
  <si>
    <t>https://www.jantaserishta.com/local/madhya-pradesh/indore-to-curb-pollution-it-is-mandatory-for-vehicles-to-get-pollution-under-control-certificate-indore--3654116</t>
  </si>
  <si>
    <t>10:58:41 AM</t>
  </si>
  <si>
    <t>Indore: प्रदूषण पर अंकुश लगाने के लिए वाहनों को पॉल्यूशन अंडर कंट्रोल सर्टिफिकेट लेना अनिवार्य | Indore: To curb pollution, it is mandatory for vehicles to get Pollution Under Control Certificate | Indore: प्रदूषण पर अंकुश लगाने के लिए वाहनों को पॉल्यूशन अंडर कंट्रोल सर्टिफिकेट लेना अनिवार्य</t>
  </si>
  <si>
    <t>http://twitter.com/Vijaybh28987752/status/1858483273275449565</t>
  </si>
  <si>
    <t>5:41:55 PM</t>
  </si>
  <si>
    <t>https://www.htsyndication.com/hindustan-delhi/article/%E0%A4%B0%E0%A4%BE%E0%A4%82%E0%A4%9A%E0%A5%80-25-december-2024-%E0%A4%95%E0%A4%BE-%E0%A4%B5%E0%A5%87%E0%A4%A6%E0%A4%B0-%E0%A4%94%E0%A4%B0-aqi:-%E0%A4%A8%E0%A5%8D%E0%A4%AF%E0%A5%82%E0%A4%A8%E0%A4%A4%E0%A4%AE-%E0%A4%A4%E0%A4%BE%E0%A4%AA%E0%A4%AE%E0%A4%BE%E0%A4%A8-15.06degc,-%E0%A4%9C%E0%A4%BE%E0%A4%A8%E0%A5%87%E0%A4%82-%E0%A4%95%E0%A5%88%E0%A4%B8%E0%A4%BE-%E0%A4%B0%E0%A4%B9%E0%A5%87%E0%A4%97%E0%A4%BE-%E0%A4%B6%E0%A4%B9%E0%A4%B0-%E0%A4%AE%E0%A5%87%E0%A4%82-%E0%A4%86%E0%A4%9C-%E0%A4%95%E0%A4%BE-%E0%A4%AE%E0%A5%8C%E0%A4%B8%E0%A4%AE/86963517</t>
  </si>
  <si>
    <t>7:29:45 AM</t>
  </si>
  <si>
    <t>रांची 25 December 2024 का वेदर और AQI: न्यूनतम तापमान 15.06degC, जानें कैसा रहेगा शहर में आज का मौसम</t>
  </si>
  <si>
    <t>Ranchi Weather and AQI for December 25 2024 Minimum temperature 1506C find out what the weather will be like in the city today
New Delhi December 25 Weather in Ranchi for December 25 2024 The minimum temperature in Ranchi today was 1506C The Meteorological Department</t>
  </si>
  <si>
    <t>http://twitter.com/rajivhgnis/status/1858473182501687693</t>
  </si>
  <si>
    <t>5:01:50 PM</t>
  </si>
  <si>
    <t>http://twitter.com/mahor70722/status/1858506016091975731</t>
  </si>
  <si>
    <t>7:12:18 PM</t>
  </si>
  <si>
    <t>http://twitter.com/manavsingh3/status/1855564016988324166</t>
  </si>
  <si>
    <t>4:21:51 PM</t>
  </si>
  <si>
    <t>http://twitter.com/Alammehdi11/status/1814162959016337538</t>
  </si>
  <si>
    <t>http://twitter.com/satyaran_/status/1851985991973720229</t>
  </si>
  <si>
    <t>We are going to cause air and noise pollution Do you want to give some knowledge to anyone</t>
  </si>
  <si>
    <t>http://twitter.com/VishuddhBhartiy/status/1888514796007350632</t>
  </si>
  <si>
    <t>2:36:28 PM</t>
  </si>
  <si>
    <t>http://twitter.com/Ts8239456Singh/status/1858542037273825689</t>
  </si>
  <si>
    <t>9:35:26 PM</t>
  </si>
  <si>
    <t>http://twitter.com/GIRIRAJ69876249/status/1861019256755794213</t>
  </si>
  <si>
    <t>5:39:01 PM</t>
  </si>
  <si>
    <t>http://twitter.com/rinkubharti42/status/1834789118380736756</t>
  </si>
  <si>
    <t>8:29:49 AM</t>
  </si>
  <si>
    <t>https://hindi.opindia.com/national/delhi-air-quality-worsens-in-winters-come-aap-government-starts-playing-blame-game-silent-on-punjab-stubble-burning/</t>
  </si>
  <si>
    <t>2:06:40 PM</t>
  </si>
  <si>
    <t>पराली का 93% प्रदूषण पंजाब से, पर जहरीली हवा के लिए हरियाणा-UP को जिम्मेदार ठहरा रही दिल्ली सरकार: ब्लेम गेम से दम घोंट रही AAP, जानिए सच्चाई</t>
  </si>
  <si>
    <t>With the arrival of winter the issue of pollution and toxic air in Delhi has begun to surface Delhis air is once again showing signs of contamination The liberal gang which once used Diwali as an excuse to blame pollution on Hindu festivals is now silent</t>
  </si>
  <si>
    <t>https://www.jantaserishta.com/local/kerala/atal-tinkering-lab-helps-government-school-girls-become-smart-problem-solvers-3858335</t>
  </si>
  <si>
    <t>10:28:18 AM</t>
  </si>
  <si>
    <t>अटल टिंकरिंग लैब की बदौलत सरकारी स्कूल की लड़कियां बनीं 'स्मार्ट' समस्या समाधानकर्ता</t>
  </si>
  <si>
    <t>Gone are the days when rote learning was the foundation of education Today school students are engaged in all kinds of projects that push boundaries and lead to bold innovations And thats exactly what the Government Girls Higher Secondary School at South Junction Ernakulam</t>
  </si>
  <si>
    <t>http://twitter.com/Parveen51842273/status/1851490281373270394</t>
  </si>
  <si>
    <t>10:34:16 AM</t>
  </si>
  <si>
    <t>Bailable Kejriwal is distributing pamphlets to the people of Delhi that he has been falsely implicated All the leaders of Delhi BJP should also go door to door and distribute pamphlets regarding Kejriwals conditional bail Sheeshmahal scam Jalboard scam Mohalla Clinic scam broken roads of Delhi polluted air water Yamuna filth etc</t>
  </si>
  <si>
    <t>http://twitter.com/DHARMEN41977837/status/1814171566323945736</t>
  </si>
  <si>
    <t>11:03:01 AM</t>
  </si>
  <si>
    <t>http://twitter.com/Animeshjiynr/status/1853640970807452139</t>
  </si>
  <si>
    <t>9:00:21 AM</t>
  </si>
  <si>
    <t>Thats reminding me Pakistans Sach TV journalist Nusrat Mirzas claim Indian scientists have invented such a technology that they blow all the pollution and send it to us India is sending all this pollution to us Lahores air quality index has surged past 1000 well above the dangerous threshold of 300</t>
  </si>
  <si>
    <t>https://ndtv.in/videos/delhi-pollution-after-diwali-anand-vihar-tops-the-polluted-areas-know-the-reason-855330</t>
  </si>
  <si>
    <t>9:41:20 AM</t>
  </si>
  <si>
    <t>Delhi Pollution: Diwali के बाद Anand Vihar प्रदुषित इलाको में सबसे ऊपर: जानिए वजह</t>
  </si>
  <si>
    <t>Pollution After Diwali A thick blanket of haze covered the skies in Delhi Anand Vihar in the national capital recorded the most polluted air with an AQI in the severe category Watch the ground report from Anand Vihar</t>
  </si>
  <si>
    <t>http://twitter.com/RameshwarAryaji/status/1833728702225551659</t>
  </si>
  <si>
    <t>10:16:06 AM</t>
  </si>
  <si>
    <t>This pollution has destroyed the air</t>
  </si>
  <si>
    <t>https://www.amarujala.com/dehradun/diwali-2024-air-quality-will-be-monitored-from-mountains-to-plains-cpcb-sent-letter-to-regional-offices-2024-10-21</t>
  </si>
  <si>
    <t>10:06:56 PM</t>
  </si>
  <si>
    <t>Diwali 2024 Air Quality Will Be Monitored From Mountains To Plains Cpcb Sent Letter To Regional Offices | Diwali:पहाड़ से मैदान तक हवा की गुणवत्ता की होगी निगरानी, Cpcb ने क्षेत्रीय कार्यालयों को भेजा पत्र</t>
  </si>
  <si>
    <t>The Pollution Control Board will monitor noise and air pollution levels across the state from the mountains to the plains The Central Pollution Control Board has sent a letter to all regional offices to address this issue
The PCB conducts a special 15day inspection during the Diwali festival every year</t>
  </si>
  <si>
    <t>http://twitter.com/AronimaT64935/status/1889982211551789079</t>
  </si>
  <si>
    <t>3:47:28 PM</t>
  </si>
  <si>
    <t>http://twitter.com/dostaaquil/status/1793191786824749088</t>
  </si>
  <si>
    <t>1:36:52 PM</t>
  </si>
  <si>
    <t>http://twitter.com/NandramVerma6/status/1849106939986182494</t>
  </si>
  <si>
    <t>8:43:43 PM</t>
  </si>
  <si>
    <t>http://twitter.com/NAkilandeswari/status/1857268964478661084</t>
  </si>
  <si>
    <t>9:16:42 AM</t>
  </si>
  <si>
    <t>http://twitter.com/astha89531/status/1888293401159663742</t>
  </si>
  <si>
    <t>11:56:44 PM</t>
  </si>
  <si>
    <t>http://twitter.com/RaviSin46265064/status/1875166667548086581</t>
  </si>
  <si>
    <t>6:35:47 PM</t>
  </si>
  <si>
    <t>http://twitter.com/SoniAni84922614/status/1807301935109701689</t>
  </si>
  <si>
    <t>12:05:34 PM</t>
  </si>
  <si>
    <t>https://zeenews.india.com/hindi/india/up-uttarakhand/ghaziabad/up-air-polluction-update-11-november-2024-poisonous-air-in-meerut-baghpat-ghaziabad-check-district-wise-aqi/2509024</t>
  </si>
  <si>
    <t>8:06:55 AM</t>
  </si>
  <si>
    <t>Air Pollution in UP: गाजियाबाद से लखनऊ तक 'हवा' खराब, यूपी में दमघोंटू से अभी निजात नहीं!</t>
  </si>
  <si>
    <t>Air Pollution in UP From Ghaziabad to Lucknow the air is polluted and theres still no respite from the suffocating heat in UP
Air Pollution in UP There seems to be no respite from the rising pollution in Uttar Pradesh The AQI is increasing daily Not only western UP but many cities in Purvanchal</t>
  </si>
  <si>
    <t>https://www.jantaserishta.com/local/maharashtra/mumbai-weather-and-todays-aqi-3703309</t>
  </si>
  <si>
    <t>Mumbai का मौसम और आज का AQI | Mumbai weather and today's AQI Mumbai का मौसम और आज का AQI</t>
  </si>
  <si>
    <t>Mumbai Mumbai The temperature in Mumbai today December 15 2024 is 261 degrees Celsius The forecast for the day shows minimum and maximum temperatures of 2299 degrees Celsius and 277 degrees Celsius respectively The relative humidity is 34 and the wind speed is 34 kmh The sun is</t>
  </si>
  <si>
    <t>http://twitter.com/Parveen51842273/status/1851867501027602782</t>
  </si>
  <si>
    <t>11:33:12 AM</t>
  </si>
  <si>
    <t>http://twitter.com/ETNowSwadesh/status/1829777427838509200</t>
  </si>
  <si>
    <t>12:35:09 PM</t>
  </si>
  <si>
    <t>Kedarnath Helicopter Crash Helicopter lost balance in midair then fell into Mandakini river watch video</t>
  </si>
  <si>
    <t>http://twitter.com/anjukumri234/status/1850115490942710141</t>
  </si>
  <si>
    <t>3:31:21 PM</t>
  </si>
  <si>
    <t>http://twitter.com/naam_nahi_/status/1852168102043394093</t>
  </si>
  <si>
    <t>7:27:41 AM</t>
  </si>
  <si>
    <t>Its almost three in the morning The sound of firecrackers has subsided Until a while ago it was deafening Now theres only smoke everywhere The smell of burning firecrackers fills our noses as we step out of the house Before measuring the AQI were left wondering what the report will be tomorrow One of our children was taken outside before Diwali because his delicate lungs cant handle this toxicity A few years ago he developed breathing problems The doctor said that Delhis air quality couldnt handle it According to this the AQI is dangerous Take him outside For the past few years hes been going out every year between October and December Parents have to compromise their work There must be thousands of children for whom the air in Delhi NCR has become toxic Many respiratory patients all the sick and all the vulnerable suffer from it Its not just firecrackers that cause pollution Millions of vehicles thousands of construction projects and thousands of factories are daily polluters Stubble burning and firecrackers make this season extremely dangerous In 2019 air pollution caused 24 million deaths in India which translates to 6500 deaths daily In 2021 air pollution caused 21 million deaths in India Of these 169000 were children under the age of five In Delhi alone air pollution causes over 12000 deaths annually Diwali is a beautiful festival As a child I too was fond of firecrackers Children are particularly attracted to them But would Diwali be any less beautiful without firecrackers The moment someone says that firecrackers are harmful their words are seen as antiHindu Imagine that you too dismiss any advice on firecrackers as antiHindu If one day your child starts having difficulty breathing and the doctor tells you to take them out will you save the childs life or will you demonstrate your obsession with saving Hindus by banishing firecrackers Have we collectively gone so crazy that were no longer able to think about our own children Believe me right now I can feel the poison in the air outside my door and think about our children the elderly and the sick If we collectively like poison if the majority supports this toxic air then this very air holds a few breaths and a death for us I have no objection to anyone I just want you to start thinking too May God lead you from darkness to light from death to life Happy Diwali</t>
  </si>
  <si>
    <t>http://twitter.com/solankineha/status/1886970904539795595</t>
  </si>
  <si>
    <t>Jo bhi naam aur izzat hamne kamai thi internationally cgrade movie pushpa 2 ke fight scene ki wajah se wo sab kho di hamne is bryan johnson ke chakkar me When in India I did end this podcast early due to the bad air quality was a gracious host and we were having a great time The problem was that the room we were in circulated outside air which made the air purifier Id brought with me ineffective Inside the AQI was 130 and PM25 was 75 gm which is equal to smoking 34 cigarettes for 24 hours of exposure This was my third day in India and the air pollution had made my skin break out in rash and my eyes and throat burn Air pollution has been so normalized in India that no one even notices anymore despite the science of its negative effects being well known People would be outside running Babies and small children exposed from birth No one wore a mask which can significantly decrease exposure It was so confusing The evidence shows that India would improve the health of its population more by cleaning up air quality than by curing all cancers I am unsure why Indias leaders do not make air quality a national emergency I dont know what interests money and power keep things the way they are but its really bad for the entire country When I returned to the US my eyes were fresh to see what is normalized to me I saw obesity everywhere 424 of American are obese and because I was around it all the time I had been mostly oblivious to it In many contexts obesity is worse than air pollution in the long term Why wouldnt American leaders declare a national emergency on obesity What interests money and power keep things the way they are but are really bad for the entire country</t>
  </si>
  <si>
    <t>https://www.grihshobha.in/story/hindi-short-story-sab-din-rehet-na-ek-saman</t>
  </si>
  <si>
    <t>2:00:57 PM</t>
  </si>
  <si>
    <t>Short Story In Hindi : सब दिन रहत न एक समान</t>
  </si>
  <si>
    <t>Short Story In Hindi It was a year before the arrival of Corona We were scrambling to set our ATM card PINs We were tired of running to banks and enduring the tantrums of government banks Theres a difference between saying Digital India and actually happening The</t>
  </si>
  <si>
    <t>https://hindi.pardaphash.com/delhi-air-pollution-the-supreme-court-reprimanded-four-states-including-up-summoned-them-to-the-court-on-december-5-said-you-want-us-to-run-the-government/</t>
  </si>
  <si>
    <t>4:57:05 PM</t>
  </si>
  <si>
    <t>सुप्रीम कोर्ट ने यूपी समेत चार राज्यों को लगाई फटकार, 5 दिसंबर को अदालत में किया तलब,कहा- आप चाहते हैं सरकार हम चलाएं</t>
  </si>
  <si>
    <t>The Supreme Court reprimanded four states including Uttar Pradesh and summoned them to court on December 5th saying You want us to run the government
On Monday while hearing the DelhiNCR air pollution case the Supreme Court</t>
  </si>
  <si>
    <t>http://twitter.com/theindianworld/status/1793185562272149562</t>
  </si>
  <si>
    <t>1:12:08 PM</t>
  </si>
  <si>
    <t>https://news007.in/mix-one-spoon-of-ghee-and-drink-it-to-get-relief-from-unbearable-sore-throat-in-2-minutes/</t>
  </si>
  <si>
    <t>9:38:23 AM</t>
  </si>
  <si>
    <t>एक चम्मच घी में मिलाकर पिएं..गले की असहनीय खराश से 2 मिनट में छुटकारा</t>
  </si>
  <si>
    <t>Honey and Ginger The rainy season has begun and climate change is causing people to suffer from flu and colds But a common problem everyone is facing these days is sore throat You may have a sore throat But are you looking for an ingredient that</t>
  </si>
  <si>
    <t>http://twitter.com/KirthiMutha/status/1860895098999026020</t>
  </si>
  <si>
    <t>9:25:40 AM</t>
  </si>
  <si>
    <t>https://www.bharatnewsshala.com/2025/02/Irani-Cafe-Crisis-on-these-bakeries-of-Mumbai-will-the-centuries-old-furnace-be-extinguished.html</t>
  </si>
  <si>
    <t>12:38:00 AM</t>
  </si>
  <si>
    <t>Irani Cafe : मुंबई की इन बेकरियों पर संकट, क्या बुझ जाएगी सदियों पुरानी भट्टी?</t>
  </si>
  <si>
    <t>The Iranian bakeries that dotted Mumbais streets once renowned for their aroma and flavor are now facing a crisis A new order from the Brihanmumbai Municipal Corporation BMC has cast a shadow over the future of these historic bakeries The BMC has banned the use of wooden</t>
  </si>
  <si>
    <t>https://www.jantaserishta.com/local/haryana/activists-demand-upgradation-of-aqi-monitors-in-gurugram-3622652</t>
  </si>
  <si>
    <t>11:54:12 AM</t>
  </si>
  <si>
    <t>कार्यकर्ताओं ने गुरुग्राम में AQI मॉनिटरों को उन्नत करने की मांग की</t>
  </si>
  <si>
    <t>Gurugram remains shrouded in smog for most of the day and various realtime apps are showing AQI crossing 400 at various locations while environmentalists allege that the governmentowned air quality monitors fail to record pollution levels accurately</t>
  </si>
  <si>
    <t>http://twitter.com/MrMaanSaab/status/1848951997019373572</t>
  </si>
  <si>
    <t>10:28:02 AM</t>
  </si>
  <si>
    <t>http://twitter.com/HWCBADAULI/status/1872603119466779000</t>
  </si>
  <si>
    <t>4:49:09 PM</t>
  </si>
  <si>
    <t>The people most affected by are young children pregnant women the elderly and those suffering from respiratory or heart disease Lets spread awareness against pollution and ensure the health of these vulnerable groups in our society Air Pollution AQI Air Quality Index</t>
  </si>
  <si>
    <t>http://twitter.com/PranavKrPankaj/status/1904961682209673238</t>
  </si>
  <si>
    <t>11:50:32 PM</t>
  </si>
  <si>
    <t>https://dainiksaveratimes.com/national/slight-drop-in-delhis-air-pollution-335-aqi-recorded-people-are-having-trouble-breathing/</t>
  </si>
  <si>
    <t>10:16:02 AM</t>
  </si>
  <si>
    <t>Delhi Air Pollution: दिल्ली के वायु प्रदूषण में आई मामूली गिरावट, 335 AQI किया गया दर्ज, सांस लेने में हो रही दिक्कत - Dainik Savera Times</t>
  </si>
  <si>
    <t>New Delhi Air pollution in the national capital New Delhi saw a slight decline after a steady increase over the past few days On Sunday the average air quality index AQI was recorded at 335 However it still remained in the very poor category</t>
  </si>
  <si>
    <t>http://twitter.com/_there4you2/status/1858547584488349710</t>
  </si>
  <si>
    <t>9:57:28 PM</t>
  </si>
  <si>
    <t>The problem of air pollution in Delhi has become quite serious and it is being discussed continuously</t>
  </si>
  <si>
    <t>http://twitter.com/MahajanRad46978/status/1893580130410229881</t>
  </si>
  <si>
    <t>2:04:18 PM</t>
  </si>
  <si>
    <t>Liquor scam Sheesh Mahal Delhi drowning in a lake ammonia in water air pollution all the disasters are over</t>
  </si>
  <si>
    <t>https://hindi.news18.com/news/uttar-pradesh/moradabad-in-moradabad-girl-students-have-created-a-unique-project-which-will-provide-automatic-information-ranging-from-aqi-to-cleanliness-of-toilets-local18-9014857.html</t>
  </si>
  <si>
    <t>3:29:59 PM</t>
  </si>
  <si>
    <t>मुरादाबाद की छात्राओं का इनोवेशन! टॉयलेट खुद देगा सफाई का अलर्ट, लाइट बताएगी अंदर कोई है या नहीं</t>
  </si>
  <si>
    <t>Moradabad girl students innovation Toilet automatically alerts them to cleaning lights indicate if someone is inside
February 15 2025 1529 IST
Moradabad girl students have created a unique smart toilet system that automatically alerts them to the need for cleaning and indicates this through lights</t>
  </si>
  <si>
    <t>http://twitter.com/_Puja___/status/1848252308536094964</t>
  </si>
  <si>
    <t>12:07:43 PM</t>
  </si>
  <si>
    <t>Air pollution is a big problem</t>
  </si>
  <si>
    <t>http://twitter.com/doonkhabar/status/1856713670291505315</t>
  </si>
  <si>
    <t>8:30:09 PM</t>
  </si>
  <si>
    <t>Doons air quality remains poor for the fourth day Rishikesh improves PCB releases report via xcomdoonkhabar</t>
  </si>
  <si>
    <t>https://rashtrachandika.com/194363/</t>
  </si>
  <si>
    <t>10:09:24 AM</t>
  </si>
  <si>
    <t>दिल्ली में लॉकडाउन जैसे हालात, ऑनलाइन हुई पढ़ाई, क्या अब वर्क फ्रॉम होम की बारी?</t>
  </si>
  <si>
    <t>The capital Delhi and surrounding states have been facing the brunt of pollution Delhi Pollution Level Today for the past few days The situation has been worsening significantly for the past six days But on Monday visibility was so severe that it dropped to zero in the morning</t>
  </si>
  <si>
    <t>http://twitter.com/foryourealindia/status/1853068428703068544</t>
  </si>
  <si>
    <t>7:05:16 PM</t>
  </si>
  <si>
    <t>Delhi the capital of the country The most polluted capital in the world The polices staunchly honest deaf and dumb policemen watched while the rules were flouted Despite a ban on the sale storage and burning of firecrackers in Delhi there was widespread fireworks After air pollution noise pollution also set new records When asked for details about any action taken against offenders senior officials remained silent And police spokespersons and deputy commissioners of all 15 districts did not respond to multiple requests for comment They did not even respond to enforcement data or lack thereof When reporters called Delhi Polices 112 number on Diwali night no action was taken For example in Janakpuri the police asked the reporter where the firecrackers were being burned But no followup call was made and firecrackers continued to be burst until 3 am Crores of rupees were spent on publicity about pollution control Lazy officers created a lot of drama on social media and in the media But even after that 300 teams of Delhi Police and thousands of policemen completely failed to enforce the ban on firecrackers in Delhi Was the intensive checkingpatrolling and monitoring done only for social media reels and photo ops Did the lazy policemen floute the rules on the instructions of Police Commissioner Sanjay Arora or were the policemen busy taking care of Sir when will action be taken against the police officers who hid information about the action and allowed the rules to be flouted The citizens of the countrys capital Delhi are forced to breathe polluted air throughout the year</t>
  </si>
  <si>
    <t>http://twitter.com/mamtadasi1978/status/1852287805277286665</t>
  </si>
  <si>
    <t>3:23:21 PM</t>
  </si>
  <si>
    <t>http://twitter.com/Piku_jajra/status/1783487907707375890</t>
  </si>
  <si>
    <t>6:57:07 PM</t>
  </si>
  <si>
    <t>If Jats had so much patience they would rule Why were all the Jats scattered around Spreading chaos a day earlier was a loss to society and the air has become polluted Barmer is the pride of the Jats Barmer is more important than Nagaur</t>
  </si>
  <si>
    <t>https://www.aplatestnews.com/usnewsvideo.php?idx=pollution-delhi-ncr-live-delhi-air-pollution-grap-4-imposed-JFFA-2024-11-19&amp;vidtype=10</t>
  </si>
  <si>
    <t>1:59:36 PM</t>
  </si>
  <si>
    <t>Pollution Delhi-NCR LIVE: दिल्ली में जहरीली हुई हवा |Delhi Air Pollution | | GRAP-4 Imposed</t>
  </si>
  <si>
    <t>Published Date 20241119 092936 Category News 1125098
Title Pollution DelhiNCR LIVE Delhis air becomes toxic Delhi Air Pollution GRAP4 Imposed
Pollution DelhiNCR Delhis air becomes toxic Delhi Air Pollution GRAP4 Imposed</t>
  </si>
  <si>
    <t>https://www.jantaserishta.com/local/gujarat/ahmedabad-weather-and-todays-aqi-3707486</t>
  </si>
  <si>
    <t>11:33:30 AM</t>
  </si>
  <si>
    <t>Ahmedabad The temperature in Ahmedabad today December 17 2024 is 232 degrees Celsius The forecast for the day shows minimum and maximum temperatures of 1502 degrees Celsius and 2897 degrees Celsius respectively The relative humidity is 23 and the wind speed is 23 kmh</t>
  </si>
  <si>
    <t>http://twitter.com/onilchristian95/status/1860158111778242883</t>
  </si>
  <si>
    <t>8:37:08 AM</t>
  </si>
  <si>
    <t>http://twitter.com/HarendraBa67/status/1869936557752545419</t>
  </si>
  <si>
    <t>8:13:11 AM</t>
  </si>
  <si>
    <t>http://twitter.com/DineshRaj214/status/1850005822744502613</t>
  </si>
  <si>
    <t>8:15:34 AM</t>
  </si>
  <si>
    <t>http://twitter.com/AARYAN_KKK/status/1857408949453992431</t>
  </si>
  <si>
    <t>6:32:57 PM</t>
  </si>
  <si>
    <t>Benefits of Plants Environmental Benefits Air purification Plants absorb carbon dioxide and release oxygen through photosynthesis improving air quality They also filter out harmful toxins and volatile organic compounds VOCs Temperature regulation Transpiration by plants cools their surroundings providing a natural air conditioning effect and helping combat the heat island effect in urban areas Soil conservation Plant roots hold soil together and prevent soil erosion reducing the impact of rainfall and aiding soil formation Biodiversity Plants provide habitat and food for wildlife supporting ecosystems and maintaining biodiversity Water cycle They play a vital role in the water cycle taking water from the soil and releasing it into the atmosphere contributing to cloud formation and rainfall Health Benefits Air Quality Indoor plants can significantly improve indoor air quality by removing air pollutants thereby reducing respiratory problems Humidity Control Plants can add moisture to the air which is beneficial for people in dry environments or with respiratory problems Stress Reduction Being around plants or gardening can reduce stress lower blood pressure and improve mental health Speedy Recovery Hospital studies show that patients with plants in their rooms recover faster and require fewer painkillers Psychological Benefits Mood Enhancement The presence of plants can improve mood increase a sense of wellbeing and reduce feelings of depression fatigue and anxiety Productivity The presence of plants in a work environment can enhance attention creativity and productivity Connection to Nature Keeping plants fulfills our natural desire to connect with nature called biophilia which improves cognitive functioning and overall happiness Economic Benefits Energy Savings Strategically placed plants can reduce heating and cooling costs in buildings they can provide insulation in winter and shade in summer Food Security Plants are fundamental to agriculture ensuring food production and security for human populations Property Value Landscaping with plants can increase property value by enhancing aesthetic appeal and creating more livable desirable spaces Incorporating plants into our lives whether through gardening indoor plantings or urban green spaces not only beautifies our surroundings but also contributes significantly to our own wellbeing and the health of the planet</t>
  </si>
  <si>
    <t>http://twitter.com/BaapKaBaap/status/1804044541680341477</t>
  </si>
  <si>
    <t>12:21:50 PM</t>
  </si>
  <si>
    <t>Yes do more air pollution I am not getting water and I am not getting air either It is very good If we are old then why do we need air and water</t>
  </si>
  <si>
    <t>https://bangla.latestly.com/socially/india/delhi-air-pollution-level-of-pollution-in-delhi-ncr-is-getting-worse-schools-will-not-open-in-these-states-337690.html</t>
  </si>
  <si>
    <t>6:13:55 PM</t>
  </si>
  <si>
    <t>Delhi Air Pollution: দিল্লি, গাজ়িয়াবাদ, গুরুগ্রামে বাড়ছে দূষণ, সব স্কুল বন্ধ রাখার নির্দেশ</t>
  </si>
  <si>
    <t>The pollution situation in Delhi Delhi Air Pollutin is getting worse The pollution level in the capital city has already reached a very serious level Along with Delhi the pollution situation in Ghaziabad is also serious As a result all schools in Ghaziabad have been ordered to remain closed</t>
  </si>
  <si>
    <t>http://twitter.com/Karansingh15110/status/1789278230886977898</t>
  </si>
  <si>
    <t>6:25:48 PM</t>
  </si>
  <si>
    <t>INDI Thug Arvind Kejriwals dictatorship is going on Palam MLA Bhavana Gaur forcibly stole water from Mahavir Vihar Colony to eat the funds of JJ Colony Sector 1 Sewer water in every house No action taken Look at the irony I promise to make Delhi number 1 in the world but in pollution Arvind Kejriwal will preach to you during Diwali not to burn crackers because it will cause air pollution Today so many crackers were burnt in Delhi that the entire air has become polluted People are troubled by the smoke due to which</t>
  </si>
  <si>
    <t>http://twitter.com/VIJAY10008/status/1855544865658229097</t>
  </si>
  <si>
    <t>3:05:44 PM</t>
  </si>
  <si>
    <t>http://twitter.com/gaurishankar855/status/1836743566950809941</t>
  </si>
  <si>
    <t>5:56:06 PM</t>
  </si>
  <si>
    <t>https://www.zeebiz.com/hindi/trending/lifestyle/monsoon-season-disease-respiratory-infections-how-to-take-care-of-asthma-patients-179729</t>
  </si>
  <si>
    <t>3:28:31 PM</t>
  </si>
  <si>
    <t>इन मरीजों के लिए समस्या बढ़ा सकता है बारिश का मौसम, जान लें बचाव के तरीके| Zee Business Hindi</t>
  </si>
  <si>
    <t>Its monsoon season Humidity increases during this season and temperatures drop This puts people with respiratory problems at risk In fact increased humidity activates various bacteria which can enter your body through the air</t>
  </si>
  <si>
    <t>http://twitter.com/Yadavarvind86/status/1850941786543513719</t>
  </si>
  <si>
    <t>10:14:45 PM</t>
  </si>
  <si>
    <t>http://twitter.com/sportswearnu/status/1814840001206587485</t>
  </si>
  <si>
    <t>7:19:09 AM</t>
  </si>
  <si>
    <t>http://twitter.com/Bhera88/status/1863225574795235346</t>
  </si>
  <si>
    <t>7:46:08 PM</t>
  </si>
  <si>
    <t>http://twitter.com/Dayaram28256451/status/1856338154971636173</t>
  </si>
  <si>
    <t>7:37:59 PM</t>
  </si>
  <si>
    <t>http://twitter.com/vijaykumar1985/status/1888233747616510439</t>
  </si>
  <si>
    <t>7:59:41 PM</t>
  </si>
  <si>
    <t>http://twitter.com/Surendr82472125/status/1904930014174564381</t>
  </si>
  <si>
    <t>9:44:41 PM</t>
  </si>
  <si>
    <t>http://twitter.com/SanjayS41860304/status/1871923946431684633</t>
  </si>
  <si>
    <t>7:50:22 PM</t>
  </si>
  <si>
    <t>http://twitter.com/Maruvaniraj1/status/1872585331255791777</t>
  </si>
  <si>
    <t>3:38:28 PM</t>
  </si>
  <si>
    <t>At this time pollution is playing a terrible role The main reasons for spreading pollution are air pollution water pollution soil pollution and noise pollution</t>
  </si>
  <si>
    <t>http://twitter.com/SVaquas/status/1848581379715449081</t>
  </si>
  <si>
    <t>9:55:20 AM</t>
  </si>
  <si>
    <t>https://www.amarujala.com/uttar-pradesh/muzaffarnagar/when-the-wind-speed-increased-the-days-temperature-dropped-by-14-degrees-muzaffarnagar-news-c-29-1-mng1001-133400-2024-11-06</t>
  </si>
  <si>
    <t>12:30:08 AM</t>
  </si>
  <si>
    <t>When The Wind Speed Increased, The Day's Temperature Dropped By 1.4 Degrees - Muzaffarnagar News - Muzaffarnagar News:हवा की रफ्तार बढ़ी तो 1.4 डिग्री गिरा दिन का पारा</t>
  </si>
  <si>
    <t>Muzaffarnagar The weather continues to fluctuate For the first time since the start of winter the daytime temperature dropped below 30 degrees The maximum temperature dropped by 14 degrees to 296 degrees The morning wind speed was around 6 km per hour On Tuesday</t>
  </si>
  <si>
    <t>http://twitter.com/Deepak51552938/status/1853484216710795680</t>
  </si>
  <si>
    <t>10:37:27 PM</t>
  </si>
  <si>
    <t>http://twitter.com/com_algebra/status/1858765758861316166</t>
  </si>
  <si>
    <t>12:24:25 PM</t>
  </si>
  <si>
    <t>http://twitter.com/NewsNationTV/status/1859886094113972253</t>
  </si>
  <si>
    <t>2:36:14 PM</t>
  </si>
  <si>
    <t>Delhi Air Pollution Delhis air quality deteriorates again AQI crosses 400 in many areas</t>
  </si>
  <si>
    <t>https://newsindialive.in/toxic-air-is-making-your-lungs-sick-eat-these-foods-daily-to-keep-your-lungs-healthy/</t>
  </si>
  <si>
    <t>4:02:05 AM</t>
  </si>
  <si>
    <t>जहरीली हवा बना रही है आपके फेफड़ों को बीमार, फेफड़ों को स्वस्थ रखने के लिए रोजाना खाएं ये फूड्स</t>
  </si>
  <si>
    <t>Air quality is steadily deteriorating Poor air quality is rapidly increasing air pollution forcing people to breathe toxic air Air pollution harms our health in many ways In such a worsening situation</t>
  </si>
  <si>
    <t>http://twitter.com/sudhanshu0694/status/1793210776402165922</t>
  </si>
  <si>
    <t>2:52:19 PM</t>
  </si>
  <si>
    <t>https://nationone.tv/meteorological-department-predicts-that-there-will-be-rain-in-up-before-diwali/</t>
  </si>
  <si>
    <t>मौसम विभाग की भविष्यवाणी, दिवाली के पहले यूपी में होगी बारिश!</t>
  </si>
  <si>
    <t>The Meteorological Department predicts rain in Uttar Pradesh before Diwali
October 28 2024 46
The weather in Uttar Pradesh is set to change again Rain may occur in some districts of the state around Dhanteras It is being said that this change in weather is due to the impact of Cyclone Dana</t>
  </si>
  <si>
    <t>https://zeenews.india.com/hindi/india/delhi-ncr-air-pollution-measures-control-severe-aqi-grap-iii-invoked-junior-schools-construction-shut/2514880</t>
  </si>
  <si>
    <t>7:39:06 PM</t>
  </si>
  <si>
    <t>Delhi-NCR AQI: दिल्ली-एनसीआर में GRAP III लागू होने से कितनी सुधरेगी हवा? कल से क्या-क्या बदलेगा</t>
  </si>
  <si>
    <t>DelhiNCR AQI How much will the air quality in DelhiNCR improve with the implementation of GRAP III What will change from tomorrow
DelhiNCR Severe Air Quality The air quality in the national capital Delhi is deteriorating day by day This is causing severe discomfort to people commuting from areas with cleaner air</t>
  </si>
  <si>
    <t>https://topstory.online/paryaavaran-kee-teem-ne-miksar-plaant-seel-kiya-phaila-rahe-the-pradooshan/</t>
  </si>
  <si>
    <t>9:30:00 PM</t>
  </si>
  <si>
    <t>पर्यावरण की टीम ने मिक्सर प्लांट सील किया, फैला रहे थे प्रदूषण</t>
  </si>
  <si>
    <t>Amar Saini Noida In the Jewar area a team from the Transport Department has sealed a mixer plant operating in Navada village It is reported that local residents had complained to the Transport Department several times about this Following this the Transport Department took action and seized the mixer</t>
  </si>
  <si>
    <t>http://twitter.com/sanj9/status/1904911187399053460</t>
  </si>
  <si>
    <t>8:29:53 PM</t>
  </si>
  <si>
    <t>http://twitter.com/thisSachinTyagi/status/1849004044205150452</t>
  </si>
  <si>
    <t>https://www.theindiadaily.com/india/bjp-shehzad-poonawalla-over-delhi-poisonous-water-air-says-aap-poisonous-politics-reason-news-51327</t>
  </si>
  <si>
    <t>12:07:21 PM</t>
  </si>
  <si>
    <t>'जहरीले पानी, हवा के पीछे की वजह केजरीवाल की जहरीली राजनीति है', AAP पर भड़के शहजाद पूनावाला</t>
  </si>
  <si>
    <t>Kejriwals toxic politics is the reason behind the toxic water and air Shahzad Poonawala slammed AAP
BJP national spokesperson Shahzad Poonawala has targeted the Aam Aadmi Party AAP over the suffocating and toxic air in the national capital Delhi He said</t>
  </si>
  <si>
    <t>http://twitter.com/Deepak_Vidhika/status/1848261871130022249</t>
  </si>
  <si>
    <t>12:45:43 PM</t>
  </si>
  <si>
    <t>https://ntvtelugu.com/lifestyle/health/apart-from-cough-and-cold-dangerous-diseases-can-occur-due-to-polluted-air-717838.html</t>
  </si>
  <si>
    <t>3:56:20 PM</t>
  </si>
  <si>
    <t>Apart from cough and cold, dangerous diseases can occur due to polluted air.</t>
  </si>
  <si>
    <t>Health Apart from cough and cold due to polluted air these dangerous diseases
Air pollution is a big problem these days Air pollution causes serious diseases like lung diseases heart diseases cancer and damage to the nervous system
Current ro</t>
  </si>
  <si>
    <t>https://www.youthkiawaaz.com/2024/07/%e0%a4%b8%e0%a5%8d%e0%a4%b5%e0%a4%9a%e0%a5%8d%e0%a4%9b-%e0%a4%ad%e0%a4%be%e0%a4%b0%e0%a4%a4-%e0%a4%95%e0%a5%87-%e0%a4%a8%e0%a4%95%e0%a4%bc%e0%a5%8d%e0%a4%b6%e0%a5%87-%e0%a4%ae%e0%a5%87%e0%a4%82/</t>
  </si>
  <si>
    <t>11:04:29 PM</t>
  </si>
  <si>
    <t>स्वच्छ भारत के नक़्शे में क्यों नहीं आती स्लम बस्तियां?</t>
  </si>
  <si>
    <t>For the past few years continuous efforts have been made at the central level to clean the country While the Swachh Bharat Abhiyan is being implemented cleanliness surveys are being conducted at the state and city levels All states in the country</t>
  </si>
  <si>
    <t>https://hindi.boldsky.com/health/delhi-pollution-5-ways-asthma-patients-can-protect-their-lungs-from-air-pollution-043343.html</t>
  </si>
  <si>
    <t>2:28:46 PM</t>
  </si>
  <si>
    <t>Delhi Pollution: दिल्ली में फिर घुलने लगा हवाओं में जहर, अस्थमा मरीज न लें रिस्क, इन बातों का रखें ध्यान | Delhi pollution : 5 ways asthma patients can protect their lungs from air pollution - Hindi Boldsky</t>
  </si>
  <si>
    <t>Delhi Pollution The air in Delhi is once again becoming toxic asthma patients should avoid taking risks keep these things in mind
Published Monday October 21 2024 1428 IST
Delhi Pollution Increasing air pollution in Delhi is posing serious health risks</t>
  </si>
  <si>
    <t>https://hindi.moneycontrol.com/news/india/trends/delhi-ncr-aqi-level-delhi-noida-ghaziabad-air-quality-index-is-in-very-poor-level-online-class-of-schools-on-26-november-1939434.html</t>
  </si>
  <si>
    <t>6:09:25 AM</t>
  </si>
  <si>
    <t>Delhi AQI today: दिल्ली-NCR की हवा अभी भी बनी हुई है जहरीली, 26 नवंबर को भी होंगी स्कूलों की ऑनलाइन क्लास - delhi ncr aqi level delhi noida ghaziabad air quality index is in very poor level online class of schools on 26 november | Moneycontrol Hindi</t>
  </si>
  <si>
    <t>Delhi AQI today DelhiNCRs air remains toxic schools will continue to hold online classes on November 26th
Delhi AQI today The Air Quality Index AQI in the national capital Delhi has seen a slight improvement compared to last week Tuesday November 26 20</t>
  </si>
  <si>
    <t>http://twitter.com/kartikey9085/status/1888201161288892449</t>
  </si>
  <si>
    <t>5:50:12 PM</t>
  </si>
  <si>
    <t>http://twitter.com/vikaskumar316/status/1863897414546968605</t>
  </si>
  <si>
    <t>4:15:47 PM</t>
  </si>
  <si>
    <t>Air pollution is not just a Delhi issue but a national issue Farmers feed the country and are forced to burn stubble It is completely wrong to blame farmers for pollution With the support of the AAP government in Punjab farmers have significantly reduced stubble burning But incidents of stubble burning are increasing in UP Haryana and MP AAP MP explained how farmers can be stopped from burning stubble</t>
  </si>
  <si>
    <t>https://winnertimes.in/delhi-becomes-the-most-polluted-city-in-the-country-aqi-severe-at-many-places/</t>
  </si>
  <si>
    <t>7:45:41 AM</t>
  </si>
  <si>
    <t>दिल्ली बना देश का सबसे प्रदूषित शहर, कई जगहों पर AQI ‘गंभीर’</t>
  </si>
  <si>
    <t>New Delhi Delhis air quality on Sunday edged closer to the severe category with the AQI reaching 382C the worst recorded in the country on that day Fifteen monitoring stations in the city recorded air quality levels in the severe category data showed</t>
  </si>
  <si>
    <t>http://twitter.com/dharmendrajat07/status/1904386113743016111</t>
  </si>
  <si>
    <t>9:43:25 AM</t>
  </si>
  <si>
    <t>https://healthnewscentre.blogspot.com/2024/10/benefits-of-neem-leaves-incense-sticks.html</t>
  </si>
  <si>
    <t>10:50:00 AM</t>
  </si>
  <si>
    <t>नीम के पत्तीयों के धूपबत्ती के फायदे (Benefits of Neem leaves incense sticks)</t>
  </si>
  <si>
    <t>Benefits of Neem Leaf Incense Sticks
Home Remedies Benefits of Neem Leaf Incense Sticks
Neem leaf incense sticks have many benefits because burning neem leaves has many</t>
  </si>
  <si>
    <t>http://twitter.com/JatKurdiya/status/1853663466302648732</t>
  </si>
  <si>
    <t>10:29:44 AM</t>
  </si>
  <si>
    <t>Delhi engulfed in smog AQI crosses 400 in many areas breathing crisis increasing in the capital _A thick blanket of smog has enveloped the atmosphere in Delhi with the air quality remaining in the very poor category Along with this the Air Quality Index AQI remains above 400 in many areas of the capital</t>
  </si>
  <si>
    <t>https://www.etvbharat.com/hi/!state/it-is-still-hot-in-delhi-people-are-waiting-for-the-cold-know-when-will-the-cold-last-delhi-news-dls24110501411</t>
  </si>
  <si>
    <t>1:16:39 PM</t>
  </si>
  <si>
    <t>Delhi: दिल्ली में मौसम ने फिर बदली करवट, हल्की ठंड के बीच गर्मी का प्रकोप, जानिए कब तक पड़ेगी सर्दी ?</t>
  </si>
  <si>
    <t>New Delhi Its November but people in DelhiNCR including Ghaziabad Noida and Faridabad are still experiencing a mild chill Temperatures are dropping only at night However theres no change in maximum temperatures</t>
  </si>
  <si>
    <t>https://www.livehindustan.com/uttar-pradesh/hapur/story-farmers-reject-land-consolidation-proposal-in-village-meeting-201729274733414.html</t>
  </si>
  <si>
    <t>11:35:58 PM</t>
  </si>
  <si>
    <t>किसानों ने चकबंदी कराने से कर दिया साफ इंकार</t>
  </si>
  <si>
    <t>At a public meeting farmers flatly rejected the proposal for consolidation of land in the village The consolidation department organized a public meeting on Friday at the primary school in Muzaffara Bagdpur village in the Simbhaoli area The proposal for consolidation of forest land</t>
  </si>
  <si>
    <t>http://twitter.com/AAP4Dehradun/status/1845359906032849239</t>
  </si>
  <si>
    <t>12:34:21 PM</t>
  </si>
  <si>
    <t>http://twitter.com/LiptAatma/status/1888201317400846783</t>
  </si>
  <si>
    <t>5:50:49 PM</t>
  </si>
  <si>
    <t>https://www.jagran.com/delhi/new-delhi-city-ncr-delhi-aqi-nears-300-15-areas-in-red-zone-check-latest-air-quality-update-23818075.html</t>
  </si>
  <si>
    <t>9:53:00 PM</t>
  </si>
  <si>
    <t>Delhi Pollution: दिल्ली में AQI 300 के करीब, 15 इलाके रेड जोन में; जल्द लागू होगी GRAP- 2 की पाबंदियां - Delhi AQI Nears 300 15 Areas in Red Zone Check Latest Air Quality Update</t>
  </si>
  <si>
    <t>Delhi Pollution AQI nears 300 in Delhi 15 areas in the red zone GRAP2 restrictions to be implemented soon
Pollution levels in the capital Delhi are steadily rising and have now reached the threshold of the very poor category 15 areas of Delhi have already entered the red zone</t>
  </si>
  <si>
    <t>http://twitter.com/identicalmen/status/1851957093114482743</t>
  </si>
  <si>
    <t>5:29:13 PM</t>
  </si>
  <si>
    <t>AQI is a misnomer Air Pollution Index is the intent right Similarly air quality index is also not correct Lets say air pollution index</t>
  </si>
  <si>
    <t>http://twitter.com/BrijmohanV43073/status/1848692515941028161</t>
  </si>
  <si>
    <t>5:16:57 PM</t>
  </si>
  <si>
    <t>http://twitter.com/TNHYDROLOGIST/status/1857850416957993212</t>
  </si>
  <si>
    <t>11:47:11 PM</t>
  </si>
  <si>
    <t>http://twitter.com/ranvijayT90/status/1868978795958689825</t>
  </si>
  <si>
    <t>4:47:23 PM</t>
  </si>
  <si>
    <t>http://twitter.com/GulabSi87441854/status/1794787316424380540</t>
  </si>
  <si>
    <t>11:16:56 PM</t>
  </si>
  <si>
    <t>http://twitter.com/Mahendr03723193/status/1862474245626110312</t>
  </si>
  <si>
    <t>https://www.thelallantop.com/science/post/delhi-air-pollution-aqi-what-are-diffrent-type-of-masks-n95</t>
  </si>
  <si>
    <t>9:20:51 AM</t>
  </si>
  <si>
    <t>AQI 300 पार; 'जहरीली' हवा से बचने के लिए किस मास्क का इस्तेमाल कर रहे हैं आप, पहले N95 का मतलब जान लीजिए</t>
  </si>
  <si>
    <t>AQI crosses 300 which mask are you using to protect yourself from toxic air First learn the meaning of N95
Even before Diwali the AQI in Delhi is exceeding 300 daily Its also worth noting that PM 25 the extremely fine particles present in polluted air contains chlorophyll</t>
  </si>
  <si>
    <t>http://twitter.com/MissRadhika000/status/1852221933162807583</t>
  </si>
  <si>
    <t>11:01:36 AM</t>
  </si>
  <si>
    <t>https://www.etvbharat.com/hi/!state/haryana-weather-update-air-quality-index-not-good-in-haryana-winter-season-start-haryana-news-hrs24112500596</t>
  </si>
  <si>
    <t>7:20:05 AM</t>
  </si>
  <si>
    <t>हरियाणा बढ़ते ठंड के साथ प्रदूषण का कहर, कई शहरों में सांस लेना मुश्किल, पानीपत की स्थिति बेहद खराब</t>
  </si>
  <si>
    <t>Chandigarh The cold wave in Haryana is increasing daily Several areas are experiencing cold waves both morning and night Meanwhile smog in several districts has worsened the situation In some areas the toxic air is causing breathing difficulties</t>
  </si>
  <si>
    <t>https://www.jantaserishta.com/life-style/climate-change-is-increasing-the-risk-of-allergies-3347584</t>
  </si>
  <si>
    <t>9:00:40 PM</t>
  </si>
  <si>
    <t>Lifestyle: जलवायु परिवर्तन से एलर्जी का खतरा बढ़ रहा</t>
  </si>
  <si>
    <t>Lifestyle World Allergy Week 2024 Allergies are a growing health concern in both developed and developing countries Environmental factors and host factors contribute to the development of allergies in humans Host factors such as race genetics age and gender can also trigger allergies</t>
  </si>
  <si>
    <t>http://twitter.com/SunilDas1544027/status/1852181994521665865</t>
  </si>
  <si>
    <t>8:22:54 AM</t>
  </si>
  <si>
    <t>https://www.jantaserishta.com/local/kerala/nit-cs-unique-collaborative-startup-gets-israeli-advisor-3479105</t>
  </si>
  <si>
    <t>10:50:03 AM</t>
  </si>
  <si>
    <t>NIT-C के अनूठे सहयोगी स्टार्टअप को मिला इज़रायली सलाहकार | NIT-C के अनूठे सहयोगी स्टार्टअप को मिला इज़रायली सलाहकार NIT-C's unique collaborative startup gets Israeli advisor</t>
  </si>
  <si>
    <t>Kochi In perhaps the first industryacademia partnership on a Kerala campus a research and development RD startup incubated at the National Institute of TechnologyCalicut NITC has received support from a top Israeli scientist helping them secure global deep learning opportunities</t>
  </si>
  <si>
    <t>https://tosnews.com/%e0%a4%a6%e0%a4%bf%e0%a4%b2%e0%a5%8d%e0%a4%b2%e0%a5%80-%e0%a4%95%e0%a5%80-%e0%a4%b9%e0%a4%b5%e0%a4%be-%e0%a4%ae%e0%a5%87%e0%a4%82-%e0%a4%a5%e0%a5%8b%e0%a4%a1%e0%a4%bc%e0%a4%be-%e0%a4%b8%e0%a5%81/</t>
  </si>
  <si>
    <t>12:01:37 PM</t>
  </si>
  <si>
    <t>The air quality in the capital Delhi is poor due to the weather A layer of haze was also visible on Wednesday morning However pollution levels have declined Until last Tuesday the AQI remained in the very poor category for three consecutive days The Central Pollution Control Board CPCB</t>
  </si>
  <si>
    <t>http://twitter.com/PawanKu79864763/status/1861362488698122722</t>
  </si>
  <si>
    <t>4:22:54 PM</t>
  </si>
  <si>
    <t>Contribute towards reducing air pollution by switching off your vehicle engine at red lights and railway crossings</t>
  </si>
  <si>
    <t>https://www.jantaserishta.com/life-style/the-heater-that-keeps-your-car-safe-in-winter-can-be-deadly-3658905</t>
  </si>
  <si>
    <t>3:58:30 PM</t>
  </si>
  <si>
    <t>सर्दियों में आपकी कार को सुरक्षित रखने वाला हीटर जानलेवा हो सकता</t>
  </si>
  <si>
    <t>Business Business Car heaters or fans are often used during the winter These can be used to increase the temperature inside the car providing relief from the cold However many people may not realize that your car heater can also be lifethreatening</t>
  </si>
  <si>
    <t>https://topstory.online/peeem-2-5-ka-adhikatam-ekyooaee-500-tak-pahuncha/</t>
  </si>
  <si>
    <t>7:47:16 PM</t>
  </si>
  <si>
    <t>पीएम 2.5 का अधिकतम एक्यूआई 500 तक पहुंचा</t>
  </si>
  <si>
    <t>Amar Saini Noida The maximum AQI for PM 25 in Sector 116 reached 500 This is the first time this season that such a significant increase in ultrafine particles has occurred On Monday the AQI for Noida and Greater Noida was recorded in the poor category The AQI for both cities was 240</t>
  </si>
  <si>
    <t>http://twitter.com/AnnjuSharrma/status/1875816165496516846</t>
  </si>
  <si>
    <t>1:36:39 PM</t>
  </si>
  <si>
    <t>Are the children of 8th to 10th grade made of iron that they wont feel the cold What kind of method is this DM using to close schools The cold and air pollution are raging and the government doesnt care if children in higher classes fall ill</t>
  </si>
  <si>
    <t>http://twitter.com/muskan__441/status/1891454612793667753</t>
  </si>
  <si>
    <t>5:18:15 PM</t>
  </si>
  <si>
    <t>http://twitter.com/0GOJO0007/status/1836659402712957082</t>
  </si>
  <si>
    <t>12:21:39 PM</t>
  </si>
  <si>
    <t>http://twitter.com/Hinduforever007/status/1888231095474246101</t>
  </si>
  <si>
    <t>7:49:09 PM</t>
  </si>
  <si>
    <t>http://twitter.com/vishwastiwari11/status/1849326115044675989</t>
  </si>
  <si>
    <t>11:14:39 AM</t>
  </si>
  <si>
    <t>https://newstrack.com/astrology/aaj-ka-rashifal-23-december-2024-ka-love-rashifal-daily-love-rashifal-dainik-rashifal-shubh-number-money-kal-ka-bhavishyavani-aaj-ka-love-rashifal-23-december-2024-business-rashifal-23-december-2024-kal-ka-rashifal-in-hindi-486010</t>
  </si>
  <si>
    <t>11:00:35 AM</t>
  </si>
  <si>
    <t>Rashifal 23December 2024 Aaj Ka Rashifal ।23December 2024 aaj ka rashifal । aaj ka love rashifal । aaj ka subh ank rashifal । today horoscope 23December 2024 । News Track Hindi News | Latest Update Hindi Samachar | 23 December 2024 Ka Rashifal: इन 3 राशियों के जीवन में होगा उथल-पुथल,गलतफहमी से...</t>
  </si>
  <si>
    <t>Aaj Ka Rashifal 23 December 2024 Todays Horoscope for December 23 2024 In Hinduism people who believe in the almanac and the planets and constellations are also very curious about horoscopes They want to know what todays horoscope will be like Daily horoscope is a daily horoscope</t>
  </si>
  <si>
    <t>http://twitter.com/PoornimaChauha/status/1859598861909561456</t>
  </si>
  <si>
    <t>7:34:53 PM</t>
  </si>
  <si>
    <t>https://www.amarujala.com/delhi-ncr/delhi-be-careful-poisonous-air-is-narrowing-the-mouth-of-the-wind-pipe-2024-11-20</t>
  </si>
  <si>
    <t>5:33:21 AM</t>
  </si>
  <si>
    <t>Delhi: Be Careful... Poisonous Air Is Narrowing The Mouth Of The Wind Pipe | Pollution Hazards :सावधान... सांस की नली का मुंह छोटा कर रही है जहरीली हवा, दिल्ली एम्स ने पहली बार किया डेमो</t>
  </si>
  <si>
    <t>The suffocating air in DelhiNCR has created a respiratory emergency Meanwhile Delhi AIIMS provided the first live demonstration of this air laden with harmful chemicals The demonstration using four different breathing tubes showed the size and shape of PM 10 and PM 25 as well as PM 1 and PM 15</t>
  </si>
  <si>
    <t>http://twitter.com/R_Kumar60/status/1796204589986779240</t>
  </si>
  <si>
    <t>9:08:40 PM</t>
  </si>
  <si>
    <t>https://ujjawalprabhat.com/you-dont-go-dont-go-in-the-plane-instead-of-looking-beautiful-the-loss/757331/</t>
  </si>
  <si>
    <t>2:52:43 PM</t>
  </si>
  <si>
    <t>सज-धजकर नहीं जाएं प्लेन में, सुंदर दिखने के बजाय होगा नुकसान</t>
  </si>
  <si>
    <t>Science has changed our lives significantly While traveling from one place to another used to be a hassle the situation has changed Air travel has made this problem easier even if it means spending a little more</t>
  </si>
  <si>
    <t>http://twitter.com/GemsOfModiji/status/1858555800643363315</t>
  </si>
  <si>
    <t>10:30:07 PM</t>
  </si>
  <si>
    <t>https://www.hindi.nyoooz.com/news/dehradun/air-pollution-%E0%A4%A6%E0%A5%87%E0%A4%B9%E0%A4%B0%E0%A4%BE%E0%A4%A6%E0%A5%82%E0%A4%A8-%E0%A4%98%E0%A4%BE%E0%A4%9F%E0%A5%80-%E0%A4%B8%E0%A5%87-%E0%A4%A7%E0%A5%80%E0%A4%B0%E0%A5%87-%E0%A4%A7%E0%A5%80%E0%A4%B0%E0%A5%87-%E0%A4%B9%E0%A4%9F%E0%A5%87%E0%A4%97%E0%A4%BE-%E0%A4%AB%E0%A4%BF%E0%A4%9C%E0%A4%BE%E0%A4%93%E0%A4%82-%E0%A4%AE%E0%A5%87%E0%A4%82-%E0%A4%98%E0%A5%81%E0%A4%B2%E0%A4%BE-%E0%A4%9C%E0%A4%B9%E0%A4%B0-%E0%A4%A6%E0%A5%80%E0%A4%B5%E0%A4%BE%E0%A4%B2%E0%A5%80-%E0%A4%95%E0%A5%87-%E0%A4%AC%E0%A4%BE%E0%A4%A6-%E0%A4%B8%E0%A5%87-%E0%A4%B9%E0%A4%BE%E0%A4%B2%E0%A4%A4-%E0%A4%96%E0%A4%B0%E0%A4%BE%E0%A4%AC_1788872/</t>
  </si>
  <si>
    <t>9:52:00 AM</t>
  </si>
  <si>
    <t>Air Pollution: देहरादून घाटी से धीरे-धीरे हटेगा फिजाओं में घुला जहर, दीवाली के बाद से हालत खराब | Dehradun | NYOOOZ HINDI</t>
  </si>
  <si>
    <t>Air Pollution The Dehradun Valley will gradually clear of the toxic atmosphere conditions have worsened since Diwali
Sunday November 3 2024
The Uttarakhand Environment Protection and Pollution Control Board will also be conducting air pollution control in Dehradun for Diwali in the Ghantaghar Nehru Colony and Doon University areas</t>
  </si>
  <si>
    <t>http://twitter.com/manishmishraiyc/status/1877656448433279269</t>
  </si>
  <si>
    <t>3:29:17 PM</t>
  </si>
  <si>
    <t>According to a Harvard study more than 5100 Mumbaikars die every year due to air pollution In recent years there has been an alarming increase in respiratory and other pollutionrelated diseases in our city Thousands of lives are lost every year due to increasing pollution Mumbais once clear skies are now covered in toxic smog almost every day Yet this insensitive friendly government is focusing only on BandAid measures The pollution problem will not be solved by throwing events or temporary measures Effective air quality management and sustainable measures are needed to prevent pollution Stricter standards for construction projects and strict enforcement of pollutioncontrol rules at construction sites are needed A Zero Tolerance Policy is needed to completely stop the commercialization of the citys open spaces as well as the adoption of the Polluters Pay Principle The city needs more mobile air sensors and an independent air quality monitoring board with expert and trained officers for MMR Despite repeated demands the government has remained indifferent to this Now even the High Court has reprimanded the government Mumbai needs a government that prioritizes citizens not a government that protects the interests of contractors and builder friends As a conscious citizen we should also hold ourselves and the government responsible for pollution control Lets work together and help Mumbai breathe clean air again According to a Harvard study over 5100 Mumbaikars die annually due to exposure to air pollution Our city has witnessed a worrying rise in respiratory illnesses other pollutionrelated ailments in recent years We are losing thousands of lives each year to rising pollution The once clear skies of Mumbai are now shrouded in toxic smog almost daily Yet this insensitive contractorfriendly government continues to offer just bandaid solutions LPhoto ops with brooms and kneejerk reactions are not the answer to our air pollution crisis Mumbai needs effective air quality management and sustainable pollution mitigation measures We require stringent benchmarks for infrastructure projects and stricter enforcement of pollutioncontrol norms at construction sites Despite continuous pleas the government remains apathetic a sentiment now echoed by the High Court Mumbai deserves a government that prioritizes its citizens over the interests of builders and contractors We must implement a zerotolerance policy against the monetisation of open spaces adopt the polluter pays principle The city needs more mobile air sensors and an independent air quality monitoring commission staffed by experts and trained officials for the MMR As citizens we must also hold ourselves and the government accountable for pollution control Lets work together to ensure Mumbai breathes easily</t>
  </si>
  <si>
    <t>https://www.jagran.com/uttar-pradesh/noida-ncr-air-pollution-physical-classes-will-continue-in-noida-outdoor-activities-will-be-closed-23833283.html</t>
  </si>
  <si>
    <t>Air Pollution: नोएडा में 12वीं तक के स्कूल बंद, प्रदूषण के चलते DM ने जारी किया आदेश</t>
  </si>
  <si>
    <t>Air Pollution Schools up to 12th grade closed in Noida DM issues order due to pollution
Online Classes in Noida The district administration in Gautam Buddha Nagar has issued an order to conduct online classes Pollution in the district Noida Pollution remains in the severe category</t>
  </si>
  <si>
    <t>http://twitter.com/isabelle_cole13/status/1856471225318682900</t>
  </si>
  <si>
    <t>4:26:46 AM</t>
  </si>
  <si>
    <t>http://twitter.com/HemaSah68529573/status/1854139542560805066</t>
  </si>
  <si>
    <t>6:01:29 PM</t>
  </si>
  <si>
    <t>http://twitter.com/sssaxena226012/status/1891294555649024163</t>
  </si>
  <si>
    <t>6:42:15 AM</t>
  </si>
  <si>
    <t>http://twitter.com/Imsuresh0036/status/1794589833391939592</t>
  </si>
  <si>
    <t>10:12:12 AM</t>
  </si>
  <si>
    <t>http://twitter.com/nikhilsoni410/status/1849162528380600516</t>
  </si>
  <si>
    <t>12:24:37 AM</t>
  </si>
  <si>
    <t>http://twitter.com/Anurag_BE/status/1859667947675128033</t>
  </si>
  <si>
    <t>12:09:24 AM</t>
  </si>
  <si>
    <t>http://twitter.com/Siddhar15451855/status/1853373943496704399</t>
  </si>
  <si>
    <t>3:19:16 PM</t>
  </si>
  <si>
    <t>https://indianletter.com/%e0%a4%a6%e0%a4%bf%e0%a4%b2%e0%a5%8d%e0%a4%b2%e0%a5%80-%e0%a4%a1%e0%a5%8d%e0%a4%b0%e0%a5%8b%e0%a4%a8-%e0%a4%b8%e0%a5%87-%e0%a4%aa%e0%a4%a4%e0%a4%be-%e0%a4%9a%e0%a4%b2%e0%a5%87%e0%a4%97%e0%a4%be/</t>
  </si>
  <si>
    <t>10:56:56 AM</t>
  </si>
  <si>
    <t>दिल्ली: ड्रोन से पता चलेगा प्रदूषण का कारण, हॉटस्पॉट्स में निगरानी के लिए पायलट प्रोजेक्ट शुरू</t>
  </si>
  <si>
    <t>The Delhi government has deployed drone monitoring as a pilot project to identify pollution sources in the capitals hotspots From a height of 120 meters the drones will provide information on various sources of pollution within a 200meter radius to the Environment Department and the DPCC</t>
  </si>
  <si>
    <t>http://twitter.com/DondorThongni/status/1858840319854309429</t>
  </si>
  <si>
    <t>5:20:42 PM</t>
  </si>
  <si>
    <t>https://www.livehindustan.com/weather/gurgaon-me-aaj-ka-mausam-25-september-2024-gurgaon-aqi-today-and-weather-forecast-imd-rain-alert-update-in-hindi-201727227975638.html</t>
  </si>
  <si>
    <t>गुडगाँव 25 September 2024 का वेदर और AQI: न्यूनतम तापमान 29.02°C, जानें कैसा रहेगा शहर में आज का मौसम</t>
  </si>
  <si>
    <t>Weather News Gurgaons weather today September 25 2024 Gurgaon AQI today and weather forecast IMD rain alert update in Hindi
Gurgaons weather and AQI for September 25 2024 Minimum temperature 2902C find out what the citys weather will be like today
Gurgaon Weather September 25</t>
  </si>
  <si>
    <t>https://www.amarujala.com/madhya-pradesh/indore/indore-city-news-air-pollution-nature-car-traffic-jam-health-update-aqi-2024-10-23</t>
  </si>
  <si>
    <t>8:15:23 PM</t>
  </si>
  <si>
    <t>Indore City News Air Pollution Nature Car Traffic Jam Health Update Aqi | Indore News:इंदौर में वायु प्रदूषण खतरनाक स्तर पर, जहरीली गैसों और धूल से सांस लेना मुश्किल</t>
  </si>
  <si>
    <t>The citys air quality is deteriorating day by day posing a serious threat to public health Six days ago the citys AQI Air Quality Index exceeded 200 a dangerous level This evening the AQI also surpassed 160 Vehicles</t>
  </si>
  <si>
    <t>https://www.bhaskar.com/local/uttar-pradesh/bareilly/news/humid-heat-in-bareilly-from-today-133669924.html</t>
  </si>
  <si>
    <t>6:02:00 AM</t>
  </si>
  <si>
    <t>Humid heat in Bareilly from today | बरेली में आज से उमस भरी गर्मी: 2 डिग्री बढ़ने के साथ तापमान 34 डिग्री पार जाने की संभावना, रात में मौसम साफ रहा - Bareilly News</t>
  </si>
  <si>
    <t>Humid heat in Bareilly starting today Temperatures are expected to rise by 2 degrees reaching 34 degrees Celsius Clear weather overnight
Bareilly
People walking on Subhashnagar Road in the scorching sun on Thursday
Bareilly will experience humid heat starting Friday Rain is expected today but not today</t>
  </si>
  <si>
    <t>http://twitter.com/vijayall1296/status/1832806576081477745</t>
  </si>
  <si>
    <t>9:11:54 PM</t>
  </si>
  <si>
    <t>Delhi is the state capital but crime water crisis air pollution level safety of daughters women empowerment lack of basic amenities illegal construction etc are such reasons that the central government needs to pay attention to this</t>
  </si>
  <si>
    <t>http://twitter.com/Parveen51842273/status/1851867028807635339</t>
  </si>
  <si>
    <t>11:31:20 AM</t>
  </si>
  <si>
    <t>The useless plundering fraud AAP government of Delhi has committed the grave sin of leaving the elderly of Delhi who have fallen ill due to the polluted air and water of Delhi to die slowly by depriving them of the Ayushman Bharat Health Scheme The people of Delhi will oust AAP in the elections for the respect of their elders</t>
  </si>
  <si>
    <t>http://twitter.com/drheeralmeena/status/1794434269953286634</t>
  </si>
  <si>
    <t>11:54:03 PM</t>
  </si>
  <si>
    <t>Why every tree is important On an average the temperature is 4 degrees lower in summer under a big tree A tree filters about one lakh square meters of polluted air every year A tree absorbs 20 kg of dust in a year A tree releases 230 liters of oxygen every day A tree near the house wal</t>
  </si>
  <si>
    <t>http://twitter.com/RaajYogi26369/status/1807064679342330240</t>
  </si>
  <si>
    <t>8:22:47 PM</t>
  </si>
  <si>
    <t>http://twitter.com/a8a60fe555ba487/status/1847568385871110624</t>
  </si>
  <si>
    <t>2:50:04 PM</t>
  </si>
  <si>
    <t>Loud noise is more dangerous than air pollution and contaminated water It puts direct pressure on the heart Due to DJ headphones pressure horns in future 80 of the people will be deaf and hard of hearing Prevention of these is necessary</t>
  </si>
  <si>
    <t>https://www.bhaskar.com/local/punjab/jalandhar/news/heatwave-mercury-44-degrees-for-the-first-time-deputy-director-of-factories-issued-advisory-for-factory-owners-133172887.html</t>
  </si>
  <si>
    <t>हीटवेव... पारा 44 डिग्री, पहली बार डिप्टी डायेक्टर ऑफ फैक्ट्रीज ने फैक्ट्री मालिकों के लिए एडवाइजरी जारी की</t>
  </si>
  <si>
    <t>Heatwave Temperature reaches 44 degrees Deputy Director of Factories issues advisory for factory owners for the first time
Jalandhar
Bhaskar News Jalandhar
If you experience severe headache fainting nausea vomiting excessive thirst dark yellow urine or strong</t>
  </si>
  <si>
    <t>https://ndtv.in/videos/air-pollution-is-becoming-a-major-cause-of-deaths-shocking-revelation-in-lancet-report-810796</t>
  </si>
  <si>
    <t>5:21:30 PM</t>
  </si>
  <si>
    <t>Air Pollution बन रहा मौतों की बड़ी वजह, Lancet Report में चौंकाने वाला खुलासा</t>
  </si>
  <si>
    <t>Air pollution has increased so much in the country that it is now proving fatal A Lancet report has revealed this Toxic air kills 33000 people annually in 10 cities across the country The countrys metropolitan cities include Delhi Mumbai Chennai and Bengaluru</t>
  </si>
  <si>
    <t>http://twitter.com/rituhsg/status/1779045886586446235</t>
  </si>
  <si>
    <t>12:46:07 PM</t>
  </si>
  <si>
    <t>Tell me 10 ways to end air pollution in Delhi</t>
  </si>
  <si>
    <t>http://twitter.com/AvinashMat16/status/1904924590444573087</t>
  </si>
  <si>
    <t>9:23:08 PM</t>
  </si>
  <si>
    <t>http://twitter.com/Davinderoberoi2/status/1888189574192513085</t>
  </si>
  <si>
    <t>5:04:10 PM</t>
  </si>
  <si>
    <t>https://www.livehindustan.com/uttar-pradesh/meerut/story-pollution-crisis-in-meerut-air-quality-management-measures-ignored-amidst-open-garbage-burning-201729803049603.html</t>
  </si>
  <si>
    <t>2:21:02 AM</t>
  </si>
  <si>
    <t>कागजों में ग्रैप, शहर की सड़कों पर धूल और धुआं</t>
  </si>
  <si>
    <t>Despite the Air Quality Management Commission implementing the second phase of GRAP restrictions to curb pollution Meerut is flouting the rules and the city is choked with smoke Garbage heaps are being openly burned in every corner of Meerut morning and night On Kila Road</t>
  </si>
  <si>
    <t>http://twitter.com/MJshaikh89/status/1859989506864415150</t>
  </si>
  <si>
    <t>9:27:10 PM</t>
  </si>
  <si>
    <t>http://twitter.com/Jagdish62491643/status/1848691489922003410</t>
  </si>
  <si>
    <t>5:12:52 PM</t>
  </si>
  <si>
    <t>http://twitter.com/vijaytomer100/status/1855701643288879573</t>
  </si>
  <si>
    <t>1:28:43 AM</t>
  </si>
  <si>
    <t>https://newsindialive.in/due-to-delhi-air-pollution-peoples-immune-system-becomes-their-enemy/</t>
  </si>
  <si>
    <t>10:29:02 AM</t>
  </si>
  <si>
    <t>दिल्ली: वायु प्रदूषण के कारण लोगों का इम्यून सिस्टम ही उनका दुश्मन बन जाता</t>
  </si>
  <si>
    <t>Due to climate change air pollution is increasing at an alarming rate in many cities including Delhi Longterm exposure to polluted air increases the risk of developing a disease called lupus We dont know whether rising air pollution can be detrimental to our immune system</t>
  </si>
  <si>
    <t>https://www.amarujala.com/delhi-ncr/minister-gopal-rai-gave-these-instructions-in-an-emergency-meeting-13-hotspot-area-aqi-crosses-300-2024-10-18</t>
  </si>
  <si>
    <t>10:20:30 AM</t>
  </si>
  <si>
    <t>Minister Gopal Rai Gave These Instructions In An Emergency Meeting 13 Hotspot Area Aqi Crosses 300 | दिल्ली में बजी खतरे की घंटी:aqi 300 के पार... 13 इलाकों की हवा सबसे खराब, गोपाल राय ने दिए ये निर्देश</t>
  </si>
  <si>
    <t>Delhis Environment Minister Gopal Rai held a meeting with officials on Friday to discuss the air pollution situation Speaking to the media after the meeting Environment Minister Gopal Rai said that the air quality in Delhi has reached the poor category but pollution has increased in 13 hotspots</t>
  </si>
  <si>
    <t>http://twitter.com/RAJanimalLover/status/1789359938713854172</t>
  </si>
  <si>
    <t>11:50:28 PM</t>
  </si>
  <si>
    <t>https://www.byoviral.com/%e0%a4%b0%e0%a4%bf%e0%a4%aa%e0%a5%8b%e0%a4%b0%e0%a5%8d%e0%a4%9f-%e0%a4%ae%e0%a5%87%e0%a4%82-%e0%a4%95%e0%a5%89%e0%a4%b0%e0%a5%8d%e0%a4%95-%e0%a4%b6%e0%a4%b9%e0%a4%b0-%e0%a4%95%e0%a5%80-%e0%a4%b8/</t>
  </si>
  <si>
    <t>रिपोर्ट में कॉर्क शहर की सड़क यातायात शोर स्तर को विश्व स्वास्थ्य संगठन के दिशानिर्देशों से ऊपर पाया गया है</t>
  </si>
  <si>
    <t>More than half of Cork citys population is exposed to road traffic noise levels exceeding World Health Organization WHO guideline levels
The data comes from the Environmental Protection Agencys EPA recently released State of the Environment Report for Ireland 2024 which</t>
  </si>
  <si>
    <t>http://twitter.com/VatssAtull/status/1854045123006378267</t>
  </si>
  <si>
    <t>11:46:18 AM</t>
  </si>
  <si>
    <t>http://twitter.com/ITIPKRT/status/1850794583648612368</t>
  </si>
  <si>
    <t>12:29:49 PM</t>
  </si>
  <si>
    <t>The Air Quality Index AQI in Delhi has reached dangerous levels The AQI was recorded at 376 366 362 causing suffocation This level of pollution early in the morning is causing difficulty in breathing</t>
  </si>
  <si>
    <t>https://www.sachkahoon.com/delhi-government-has-banned-firecrackers-till-january-1/</t>
  </si>
  <si>
    <t>4:27:20 PM</t>
  </si>
  <si>
    <t>Delhi Air Pollution : इस सरकार ने किये 1 जनवरी तक पटाखे बैन!</t>
  </si>
  <si>
    <t>Firecrackers Ban in Delhi New Delhi Agency On Monday the AAP government of Delhi has banned the production sale and use of firecrackers in the national capital till January 1 2025 to prevent air pollution in winter This information was given by the Environment Minister of Delhi</t>
  </si>
  <si>
    <t>https://swarajkhabar.com/mohan-bhagwat-said-that-education-is-essential-for-development-but-this-education-should-be-india-centric/</t>
  </si>
  <si>
    <t>7:50:17 AM</t>
  </si>
  <si>
    <t>मोहन भागवत ने कहा कि विकास के लिए शिक्षा अनिवार्य है, लेकिन यह शिक्षा भारत-केंद्रित होनी चाहिए</t>
  </si>
  <si>
    <t>Rashtriya Swayamsevak Sangh RSS chief Mohan Bhagwat arrived in Gurugram to attend the inaugural session of VIVBH2024 Vision for a Developed India Bhagwat said that education is essential for development but it must be Indiacentric He said that India needs to</t>
  </si>
  <si>
    <t>https://www.livehindustan.com/uttar-pradesh/shravasti/story-the-drain-filled-with-encroachment-and-garbage-is-not-being-cleaned-9976028.html</t>
  </si>
  <si>
    <t>5:50:05 PM</t>
  </si>
  <si>
    <t>अतिक्रमण संग कचरे से पटे नाले की नहीं हो रही सफाई</t>
  </si>
  <si>
    <t>Girantbazar Correspondent
The drainage system near Badla village is in a bad state The drain is clogged with garbage preventing drainage Even a light rain causes water to overflow onto the road causing problems for residents
In the Baijnathpur village panchayat of the Jamunaha development area</t>
  </si>
  <si>
    <t>https://ndtv.in/webstories/news/delhi-air-qality-index-26836</t>
  </si>
  <si>
    <t>9:29:07 AM</t>
  </si>
  <si>
    <t>AQI रिपोर्ट: दिल्ली की हवा में न कोई सुधार, ज्यादातर इलाके 400 पार</t>
  </si>
  <si>
    <t>On November 4 2024 the pollution level in almost all areas of Delhi remained above 400 This means that air pollution is increasing day by day Here are the 10 areas of Delhi where the AQI level was the worst as of 8 am on November 4</t>
  </si>
  <si>
    <t>https://www.amarujala.com/haryana/hisar/inform-the-administration-about-those-who-spread-air-pollution-hisar-news-c-21-hsr1020-509179-2024-11-21</t>
  </si>
  <si>
    <t>1:52:05 AM</t>
  </si>
  <si>
    <t>Inform The Administration About Those Who Spread Air Pollution - Hisar News - Hisar News:वायु प्रदूषण फैलाने वालों के बारे प्रशासन को करें सूचित</t>
  </si>
  <si>
    <t>Siwani Mandi Deputy Commissioner Bhiwani Mahavir Kaushik said that in view of the increased level of pollution in Delhi and NCR region the Commission for Air Quality Management CAQM has imposed Stage4 restrictions of the Graded Response Action Plan GRAP in the DelhiNCR region</t>
  </si>
  <si>
    <t>http://twitter.com/deepakd8795/status/1856328314903748830</t>
  </si>
  <si>
    <t>6:58:53 PM</t>
  </si>
  <si>
    <t>http://twitter.com/hmtvnewslive/status/1861276527327080755</t>
  </si>
  <si>
    <t>10:41:19 AM</t>
  </si>
  <si>
    <t>Air Pollution Is Increasing In Hyderabad Hyderabad in Danger hmtv</t>
  </si>
  <si>
    <t>https://zeenews.india.com/hindi/health/delhi-air-pollution-increase-problems-like-difficulty-in-breathing-cough-throat-irritation/2513210</t>
  </si>
  <si>
    <t>6:39:40 PM</t>
  </si>
  <si>
    <t>दिल्ली में प्रदूषण का कहर: सांस लेने में तकलीफ, खांसी, गले में जलन जैसी समस्याएं बढ़ीं</t>
  </si>
  <si>
    <t>Pollution wreaks havoc in Delhi Breathing problems coughing and sore throats on the rise
Rising pollution in Delhi and the NCR is seriously impacting peoples health In recent days there have been reports of shortness of breath coughing sore throats nasal congestion and</t>
  </si>
  <si>
    <t>http://twitter.com/mayankd36962129/status/1850448766337262079</t>
  </si>
  <si>
    <t>1:35:40 PM</t>
  </si>
  <si>
    <t>https://www.livehindustan.com/uttar-pradesh/lakhimpur-khiri/story-diwali-fireworks-health-risks-and-precautions-amid-pollution-concerns-201730310929167.html</t>
  </si>
  <si>
    <t>11:25:33 PM</t>
  </si>
  <si>
    <t>पटाखे जलाएं पर रहें पूरी तरह से सावधान</t>
  </si>
  <si>
    <t>Lakhimpur Diwali is the festival of lights Firecrackers are also burned in abundance Be careful when lighting them Dont let pollution spread Also take care of your eyes ears nose and body Doctors say that staying away from firecrackers will help reduce illness This Diwali</t>
  </si>
  <si>
    <t>https://www.theindiadaily.com/webstory/lifestyle/air-pollution-s-hidden-link-to-depression-and-anxiety-52204</t>
  </si>
  <si>
    <t>6:14:42 PM</t>
  </si>
  <si>
    <t>वायु प्रदूषण के कारण भी होता है मानसिक तनाव, जानें कैसे</t>
  </si>
  <si>
    <t>Not linked to heart and respiratory problems
Air pollution is not only linked to heart and respiratory problems but it also has a profound impact on mental health and mood</t>
  </si>
  <si>
    <t>http://twitter.com/Sangeeta_Garg_/status/1852239436517384348</t>
  </si>
  <si>
    <t>12:11:09 PM</t>
  </si>
  <si>
    <t>https://up.punjabkesari.in/uttar-pradesh/news/the-falling-mercury-is-increasing-the-problems-of-the-people-of-the-state-2067110</t>
  </si>
  <si>
    <t>12:21:06 PM</t>
  </si>
  <si>
    <t>UP Weather Update : लुढ़कता पारा बढ़ा रहा सूबे के लोगों की मुश्किलें, कोहरे की परत ने बिगाड़ा ट्रेनों और विमानों का शेड्यूल - the falling mercury is increasing the problems of the people of the state</t>
  </si>
  <si>
    <t>Lucknow the capital of Uttar Pradesh has seen a change in the weather since Wednesday The mercury has dropped along with a light fog According to the Regional Meteorological Center daytime temperatures will gradually drop starting Wednesday which is expected to increase the cold</t>
  </si>
  <si>
    <t>http://twitter.com/siyashriwastv/status/1857739931734434005</t>
  </si>
  <si>
    <t>4:28:09 PM</t>
  </si>
  <si>
    <t>CVC has tightened its grip on Kejriwal who is squandering Delhis hardearned money on luxuries On the initiative of Vijendra Gupta ji CVO of CPWD has been directed to investigate This common mans glass palace built with public money has 7star facilities including 50 split ACs 250 ton centralized AC 934 liter AI fridge 75 speakers 8 kingsize beds 12 toilets And Delhi in the name of facilities has broken roads polluted air fake medicines dirty water overflowing sewers and other hellish facilities</t>
  </si>
  <si>
    <t>http://twitter.com/_Yuvraj_Rathor/status/1824407370010612106</t>
  </si>
  <si>
    <t>4:56:27 PM</t>
  </si>
  <si>
    <t>http://twitter.com/SanjayS41860304/status/1890271218332496211</t>
  </si>
  <si>
    <t>10:55:52 AM</t>
  </si>
  <si>
    <t>http://twitter.com/GwHasnain/status/1858782838784749657</t>
  </si>
  <si>
    <t>1:32:17 PM</t>
  </si>
  <si>
    <t>https://hindi.boldsky.com/health/which-mask-should-you-wear-in-delhi-ncr-to-fight-air-pollution-044007.html</t>
  </si>
  <si>
    <t>1:32:01 PM</t>
  </si>
  <si>
    <t>Delhi Air Pollution : दिल्ली के पॉल्यूशन में कौनसा मास्क है आपके लिए सही, एक्सपर्ट से जानें!</t>
  </si>
  <si>
    <t>Delhi Air Pollution Which mask is right for you in Delhis pollution Learn from an expert
Published Tuesday November 19 2024 1332 IST
Delhi Air Pollution The AQI in Delhi has reached around 500 Its difficult to go outside in this suffocating air</t>
  </si>
  <si>
    <t>https://hindi.bankersadda.com/world-asthma-day-2024-in-hindi/</t>
  </si>
  <si>
    <t>10:10:12 AM</t>
  </si>
  <si>
    <t>World Asthma Day 2024 – विश्व अस्थमा दिवस 2024: अस्थमा शिक्षा – सशक्तिकरण</t>
  </si>
  <si>
    <t>World Asthma Day 2024 in Hindi
World Asthma Day is celebrated every year on the first Tuesday of May This year it falls on May 7 2024 The purpose of this day is to spread awareness about asthma educate patients and promote breathing</t>
  </si>
  <si>
    <t>http://twitter.com/Brijeshy_SP/status/1858767311563616657</t>
  </si>
  <si>
    <t>12:30:35 PM</t>
  </si>
  <si>
    <t>DelhiNCRs air turns toxic AQI reaches dangerous levels government issues advisory restrictions to remain in place under Grape4 weather conditions will be like this in the coming days</t>
  </si>
  <si>
    <t>http://twitter.com/ritu123k/status/1796457421898178943</t>
  </si>
  <si>
    <t>1:53:20 PM</t>
  </si>
  <si>
    <t>When it comes to the worlds most polluted countries Bangladesh Pakistan and India rank first according to IQ Air a Swiss organization that monitors air quality around the world</t>
  </si>
  <si>
    <t>http://twitter.com/akp_iit/status/1857105122809258122</t>
  </si>
  <si>
    <t>10:25:39 PM</t>
  </si>
  <si>
    <t>http://twitter.com/vimal_thinks/status/1904937560402780326</t>
  </si>
  <si>
    <t>10:14:41 PM</t>
  </si>
  <si>
    <t>http://twitter.com/SuchaSi92081727/status/1813139489998479634</t>
  </si>
  <si>
    <t>Tell us about your bullsbrain feats Like a plane escaping radar behind clouds Climate change hasnt happened its our ability to withstand cold that has diminished Just now you were calling Austria Australia</t>
  </si>
  <si>
    <t>http://twitter.com/G_S_BISHNOI/status/1893245693466210439</t>
  </si>
  <si>
    <t>3:55:22 PM</t>
  </si>
  <si>
    <t>The material is ready friends you too get ready at 830 PM This pollution has destroyed everything Lakhs of trees thousands of wild animals thousands of acres of land barren More than 50 ponds polluted underground water polluted The water here is polluted the air is polluted everything has become poisonous and deadly This government and leaders are hellbent on taking our lives Now only the breathing of the people here is left now even they are suffocating Tag all of you today The leaders should wake up this issue should become national and some action should be taken Friends dont miss it if we dont speak today it will be too late</t>
  </si>
  <si>
    <t>http://twitter.com/AshokTholiya_21/status/1893242612460433851</t>
  </si>
  <si>
    <t>3:43:08 PM</t>
  </si>
  <si>
    <t>https://hindi.ndtvprofit.com/news/india/delhi-air-pollution-restrictions-eased-in-capital-due-to-reducing-levels-know-what-is-allowed-whats-not-in-grap-2</t>
  </si>
  <si>
    <t>5:07:52 AM</t>
  </si>
  <si>
    <t>दिल्ली में थोड़ी बेहतर हुई एयर क्वालिटी; जानें GRAP-2 प्रतिबंधों से क्या बदलाव आएगा</t>
  </si>
  <si>
    <t>Delhi Air Pollution Due to continuous rainfall Delhi has received some relief from toxic air In view of this the government has lifted the restrictions imposed under Stage 3 of GRAP in the capital However restrictions under Stage 2 of GRAP remain in place in the capital</t>
  </si>
  <si>
    <t>http://twitter.com/SaxenaApps/status/1882962437164650986</t>
  </si>
  <si>
    <t>6:53:23 AM</t>
  </si>
  <si>
    <t>If China can eliminate air pollution from Beijing then why cant India</t>
  </si>
  <si>
    <t>https://indianews.in/indianews/delhi-weather-monsoon-sunday-will-be-a-rainy-day-rain-in-many-areas-imd-issued-yellow-alert-for-two-days/</t>
  </si>
  <si>
    <t>11:18:00 AM</t>
  </si>
  <si>
    <t>Delhi Weather: दिल्ली में संडे बनेगा रेनी डे, कई इलाकों में बारिश! IMD ने दो दिनों के लिए दिया यलो अलर्ट Delhi Weather: Sunday will be a rainy day in Delhi, rain in many areas! IMD issued yellow alert for two days - India News</t>
  </si>
  <si>
    <t>India News Delhi Weather The monsoon has begun to show its effect in Delhi Delhi Weather Update Last Saturday light rain fell in many areas of the capital Clouds continued to move throughout the day Meanwhile</t>
  </si>
  <si>
    <t>https://indianews.in/bihar/patna-air-pollution-aqi-above-200-danger-increases-due-to-polluted-air-know-the-action-of-administration/</t>
  </si>
  <si>
    <t>2:14:47 PM</t>
  </si>
  <si>
    <t>Patna Air Pollution: AQI 200 से ऊपर! प्रदूषित हवा से बढ़ा खतरा, जानें प्रशासन का एक्शन</t>
  </si>
  <si>
    <t>India News Bihar India News Patna Air Pollution Air pollution has severely deteriorated the air quality in Patna On Friday the citys Air Quality Index AQI reached 278 indicating severe pollution This high AQI level</t>
  </si>
  <si>
    <t>https://www.onlymyhealth.com/healthy-morning-body-detox-kadha-to-combat-air-pollution-effects-in-hindi-12977820272</t>
  </si>
  <si>
    <t>शरीर पर प्रदूषण के प्रभाव को कम करने के लिए पिएं ये 4 काढ़े जानें रेसिपी</t>
  </si>
  <si>
    <t>Healthy Morning Body Detox Khada for Fighting Air Pollution Effects Pollution levels are increasing in DelhiNCR Breathing polluted air is causing respiratory and lung problems Furthermore this pollution is affecting peoples immune</t>
  </si>
  <si>
    <t>http://twitter.com/hanuman1857/status/1888207206606045332</t>
  </si>
  <si>
    <t>6:14:13 PM</t>
  </si>
  <si>
    <t>http://twitter.com/kanitdass/status/1848750459269333126</t>
  </si>
  <si>
    <t>9:07:12 PM</t>
  </si>
  <si>
    <t>https://www.prabhatkhabar.com/state/first-the-river-was-poisoned-now-it-is-poisoning-the-air</t>
  </si>
  <si>
    <t>9:42:01 PM</t>
  </si>
  <si>
    <t>पहले नदी को लील गये, अब हवा में घोल रहे जहर</t>
  </si>
  <si>
    <t>Madhepura The governmentmanaged waste collection process is being implemented in every village for sanitation but burning garbage in the city continues to pollute the environment The banks of the Sukhasan River remain an illegal dumping zone for the city The mounds of garbage dumped in the river are causing</t>
  </si>
  <si>
    <t>http://twitter.com/ryshyy/status/1858035126250230076</t>
  </si>
  <si>
    <t>12:01:09 PM</t>
  </si>
  <si>
    <t>Air quality in several districts including Patna deteriorates Patna Air Quality Index reaches 340</t>
  </si>
  <si>
    <t>http://twitter.com/Mohamme85840651/status/1864706098625962099</t>
  </si>
  <si>
    <t>9:49:13 PM</t>
  </si>
  <si>
    <t>http://twitter.com/SIFPSA/status/1858370809527779526</t>
  </si>
  <si>
    <t>10:15:02 AM</t>
  </si>
  <si>
    <t>Avoiding air pollution is important for everyones health Adopt measures to avoid air pollution and keep yourself safe Take special care of children and the elderly as polluted air affects their health more Lets take steps towards clean air for a healthy life</t>
  </si>
  <si>
    <t>http://twitter.com/kumarbishnoi4/status/1891522963691676024</t>
  </si>
  <si>
    <t>9:49:51 PM</t>
  </si>
  <si>
    <t>https://www.bhaskarhindi.com/other/air-pollution-exposure-during-childhood-may-affect-lung-health-later-representational-photo-1079772</t>
  </si>
  <si>
    <t>4:16:34 PM</t>
  </si>
  <si>
    <t>स्वास्थ्य/चिकित्सा: वायु प्रदूषण से बच्चों में बढ़ सकता है फेफड़ों के कैंसर और अस्थमा का खतरा विशेषज्ञ | Air pollution exposure during childhood may affect lung health later (Representational photo)</t>
  </si>
  <si>
    <t>Experts say that longterm exposure to air pollution can cause serious lung damage in children and significantly increase the risk of lung cancer and respiratory diseases like asthma and bronchitis Meanwhile the air quality in DelhiNCR</t>
  </si>
  <si>
    <t>http://twitter.com/patel_chhagan/status/1810694214789001415</t>
  </si>
  <si>
    <t>8:45:16 PM</t>
  </si>
  <si>
    <t>https://www.amarujala.com/punjab/mohali/mohali-surrounded-by-smog-aqi-crosses-400-mohali-news-c-71-1-mli1005-121840-2024-11-13</t>
  </si>
  <si>
    <t>2:50:59 AM</t>
  </si>
  <si>
    <t>Mohali Surrounded By Smog, Aqi Crosses 400 - Mohali News - Mohali News:स्मॉग से घिरा मोहाली, एक्यूआई 400 पार</t>
  </si>
  <si>
    <t>Mohali Smog is troubling people in Derabassi Zirakpur Kharar and Mohali Smokespewing industries ongoing construction in the district and burning garbage along with rising dust are once again worsening the situation On Monday Mohalis AQI was measured through a mobile app</t>
  </si>
  <si>
    <t>https://hindi.news18.com/news/delhi-ncr/explainer-grap-ii-delhi-ncr-air-quality-index-very-unhealthy-grap-2-where-and-what-restrictions-imposed-8786612.html</t>
  </si>
  <si>
    <t>7:53:08 PM</t>
  </si>
  <si>
    <t>Delhi Air Pollution: सावधान! दिल्ली-एनसीआर में लागू होगा ग्रैप-2, जानें कहां और किन चीजों पर लगेगी पाबंदी?</t>
  </si>
  <si>
    <t>To improve the deteriorating air quality in DelhiNCR the Commission for Air Quality Management CAQM on Monday ordered the implementation of GRAPII Graded Response Action Plan The order stated In an effort to prevent further deterioration in air quality</t>
  </si>
  <si>
    <t>https://www.bhaskar.com/local/uttar-pradesh/ghaziabad/news/for-the-first-time-in-march-the-mercury-reached-29-degrees-celsius-134617799.html</t>
  </si>
  <si>
    <t>8:05:49 AM</t>
  </si>
  <si>
    <t>मार्च माह में पहली बार पारा 29 डिग्री सेल्सियस: गाजियाबाद और NCR में दिन में धूप में बढ़ने लगी तेजी</t>
  </si>
  <si>
    <t>Mercury reaches 29 degrees Celsius for the first time in March Daytime sunshine in Ghaziabad and the National Capital Region is increasing
Ghaziabad
Today temperatures will remain high with bright sunshine
Ghaziabad and the National Capital Region will experience relief from strong winds today The normal wind speed today is 5 kmh</t>
  </si>
  <si>
    <t>http://twitter.com/diptiranjan20/status/1890095779148337336</t>
  </si>
  <si>
    <t>11:18:44 PM</t>
  </si>
  <si>
    <t>https://nari.punjabkesari.in/nari/news/air-pollution-may-increase-the-risk-of-lung-cancer-and-asthma-in-children-2061782</t>
  </si>
  <si>
    <t>8:24:43 AM</t>
  </si>
  <si>
    <t>'जहरीली हवा' में मासूमों का घुट रहा दम ! बच्चों में फेफड़े के कैंसर और अस्थमा का बढ़ा खतरा | air-pollution-may-increase-the-risk-of-lung-cancer-and-asthma-in-children</t>
  </si>
  <si>
    <t>Womens Desk Longterm exposure to air pollution can seriously harm childrens lung health and significantly increase the risk of lung cancer and respiratory diseases like asthma and bronchitis Experts issued a warning on Friday</t>
  </si>
  <si>
    <t>http://twitter.com/COBALT_WZ/status/1845669004997984504</t>
  </si>
  <si>
    <t>9:02:36 AM</t>
  </si>
  <si>
    <t>http://twitter.com/Harish_VermaFC/status/1855626601456980060</t>
  </si>
  <si>
    <t>https://www.etvbharat.com/hi/!state/winter-season-starts-in-haryana-weather-update-haryana-temperature-drops-haryana-news-hrs24101400732</t>
  </si>
  <si>
    <t>8:47:23 AM</t>
  </si>
  <si>
    <t>हरियाणा में सर्दी ने दी दस्क, न्यूनतम तापमान में गिरावट दर्ज, 15 के बाद मौसम बदलाव की संभावना</t>
  </si>
  <si>
    <t>Chandigarh After the monsoon cold weather has arrived in Haryana Minimum temperatures are gradually dropping across the state leading to chilly night winds Temperatures in Sonipat Karnal Mahendragarh and Jind have recorded below 17 degrees Celsius</t>
  </si>
  <si>
    <t>http://twitter.com/KESHAVS68558233/status/1888226311283318833</t>
  </si>
  <si>
    <t>7:30:08 PM</t>
  </si>
  <si>
    <t>https://www.jantaserishta.com/delhi-ncr/delhi-government-released-winter-plan-to-curb-pollution-3509568</t>
  </si>
  <si>
    <t>11:40:05 AM</t>
  </si>
  <si>
    <t>Dehli: दिल्ली सरकार ने प्रदूषण पर लगाम लगाने के लिए शीतकालीन योजना जारी की</t>
  </si>
  <si>
    <t>Delhi Environment Minister Gopal Rai on Thursday released a 21point plan saying a realtime drone survey will be conducted as part of Delhis winter action plan to reduce air pollution in the capital Rai said the 21 action plan</t>
  </si>
  <si>
    <t>http://twitter.com/BolLogical/status/1888230378571194700</t>
  </si>
  <si>
    <t>7:46:18 PM</t>
  </si>
  <si>
    <t>https://www.jantaserishta.com/local/kerala/14-out-of-19-people-survived-the-deadly-amoeba-disease-in-kerala-know-how-3528241</t>
  </si>
  <si>
    <t>Kerala में जानलेवा अमीबा बीमारी से 19 में से 14 लोग बच गए: जानिए कैसे | Kerala में जानलेवा अमीबा बीमारी से 19 में से 14 लोग बच गए: जानिए कैसे 14 out of 19 people survived the deadly amoeba disease in Kerala: Know how</t>
  </si>
  <si>
    <t>Kerala As of 2018 only 381 cases of primary amoebic meningoencephalitis PAM the dangerous brain infection that has gained attention in Kerala had been reported worldwide Only seven people had survived the disease In 2024 the world will see the disease reach its peak before the disease spreads to Kerala</t>
  </si>
  <si>
    <t>https://www.hindi.nyoooz.com/news/ghaziabad/diwali-2024-%E0%A4%97%E0%A4%BE%E0%A4%9C%E0%A4%BF%E0%A4%AF%E0%A4%BE%E0%A4%AC%E0%A4%BE%E0%A4%A6-%E0%A4%95%E0%A5%87-%E0%A4%AC%E0%A4%BE%E0%A4%9C%E0%A4%BE%E0%A4%B0%E0%A5%8B%E0%A4%82-%E0%A4%AE%E0%A5%87%E0%A4%82-%E0%A4%AA%E0%A4%9F%E0%A4%BE%E0%A4%96%E0%A5%8B%E0%A4%82-%E0%A4%AA%E0%A4%B0-%E0%A4%AA%E0%A5%8D%E0%A4%B0%E0%A4%A4%E0%A4%BF%E0%A4%AC%E0%A4%82%E0%A4%A7-%E0%A4%91%E0%A4%A8%E0%A4%B2%E0%A4%BE%E0%A4%87%E0%A4%A8-%E0%A4%91%E0%A4%B0%E0%A5%8D%E0%A4%A1%E0%A4%B0-%E0%A4%AA%E0%A4%B0-%E0%A4%B9%E0%A5%8B-%E0%A4%B0%E0%A4%B9%E0%A5%80-%E0%A4%B9%E0%A5%8B%E0%A4%AE-%E0%A4%A1%E0%A4%BF%E0%A4%B2%E0%A5%80%E0%A4%B5%E0%A4%B0%E0%A5%80_1788424/</t>
  </si>
  <si>
    <t>11:03:00 AM</t>
  </si>
  <si>
    <t>Diwali 2024: गाजियाबाद के बाजारों में पटाखों पर प्रतिबंध, ऑनलाइन ऑर्डर पर हो रही होम डिलीवरी | Ghaziabad | NYOOOZ HINDI</t>
  </si>
  <si>
    <t>Diwali 2024 Fireworks banned in Ghaziabad markets home delivery available for online orders
Sunday October 27 2024
Bookings being made via WhatsApp link Meanwhile a link was also sent via WhatsApp
Opening the link opened an app that displayed the Agarwal Fire War</t>
  </si>
  <si>
    <t>https://www.prabhatkhabar.com/state/bihar/muzaffarpur/city-air-is-suffocating-increased-risk-of-many-diseases</t>
  </si>
  <si>
    <t>8:44:18 PM</t>
  </si>
  <si>
    <t>दम घोंट रही शहर की हवा, कई बीमारियों का बढ़ा खतरा</t>
  </si>
  <si>
    <t>Deputy Chief Correspondent Muzaffarpur Air pollution has been called a silent killer It slowly makes people sick and causes death According to the State of Global Pollution report released this year pollution kills 81 million people worldwide including 21 million</t>
  </si>
  <si>
    <t>https://samacharnama.com/city/noida/noida-health-department-to-identify-respiratory-patients/cid15476282.htm</t>
  </si>
  <si>
    <t>11:00:01 AM</t>
  </si>
  <si>
    <t>Noida सांस रोगियों की पहचान करेगा स्वास्थ्य विभाग</t>
  </si>
  <si>
    <t>Uttar Pradesh News Desk As part of the Communicable Diseases and Dastak campaigns ASHAs will identify five respiratory pulmonary and obstetric patients each day For the first time respiratory identification has been integrated into both campaigns
Communicable Diseases The Dastak campaign runs from the 11th to the 31st</t>
  </si>
  <si>
    <t>http://twitter.com/Raj_lodhiji/status/1888226080739504599</t>
  </si>
  <si>
    <t>7:29:13 PM</t>
  </si>
  <si>
    <t>http://twitter.com/RUDRAASTRO59268/status/1888453733526167881</t>
  </si>
  <si>
    <t>https://www.agniban.com/central-government-held-responsible-for-increasing-pollution-in-delhi-chief-minister-atishi/</t>
  </si>
  <si>
    <t>6:23:58 PM</t>
  </si>
  <si>
    <t>दिल्ली में बढ़ते प्रदूषण के लिए केंद्र सरकार को जिम्मेदार ठहराया मुख्यमंत्री आतिशी ने</t>
  </si>
  <si>
    <t>Chief Minister Atishi blamed the central government for the increasing pollution in Delhi
November 18 2024
Girish
New Delhi Chief Minister Atishi blamed the central government for the increasing pollution in Delhi</t>
  </si>
  <si>
    <t>https://www.livehindustan.com/weather/gurgaon-me-aaj-ka-mausam-3-november-2024-gurgaon-aqi-today-and-weather-forecast-imd-rain-alert-update-in-hindi-201730597575938.html</t>
  </si>
  <si>
    <t>गुडगाँव 3 November 2024 का वेदर और AQI: न्यूनतम तापमान 19.02°C, जानें कैसा रहेगा शहर में आज का मौसम</t>
  </si>
  <si>
    <t>Weather News Gurgaons weather today November 3 2024 Gurgaon AQI today and weather forecast IMD rain alert update in Hindi
Gurgaons weather and AQI for November 3 2024 Minimum temperature 1902C find out what the citys weather will be like today
Gurgaon Weather November 3</t>
  </si>
  <si>
    <t>https://samacharnama.com/states/%E0%A4%A6%E0%A4%BF%E0%A4%B2%E0%A5%8D%E0%A4%B2%E0%A5%80-%E0%A4%AE%E0%A5%87%E0%A4%82-%E0%A4%AC%E0%A4%BE%E0%A4%82%E0%A4%B8-%E0%A4%B0%E0%A5%8B%E0%A4%AA%E0%A4%A3-%E0%A4%85%E0%A4%AD%E0%A4%BF%E0%A4%AF%E0%A4%BE%E0%A4%A8-%E0%A4%B6%E0%A5%81%E0%A4%B0%E0%A5%82-%E0%A4%AD%E0%A4%B2%E0%A4%B8%E0%A5%8D%E0%A4%B5%E0%A4%BE-%E0%A4%B2%E0%A5%88%E0%A4%82%E0%A4%A1%E0%A4%AB%E0%A4%BF%E0%A4%B2-%E0%A4%B8%E0%A4%BE%E0%A4%87%E0%A4%9F-%E0%A4%95%E0%A5%8B/cid16315554.htm</t>
  </si>
  <si>
    <t>1:03:55 PM</t>
  </si>
  <si>
    <t>दिल्ली में बांस रोपण अभियान शुरू, भलस्वा लैंडफिल साइट को मिलेगा नया जीवन</t>
  </si>
  <si>
    <t>Bamboo planting campaign begins in Delhi Bhalswa landfill site to get new life
New Delhi March 4 IANS The Delhi government has launched a significant initiative towards a clean green and pollutionfree Delhi On Tuesday Lieutenant Governor Vinay Kumar Saxena and Chief Minister</t>
  </si>
  <si>
    <t>http://twitter.com/OLakhiyani96218/status/1872161826940866766</t>
  </si>
  <si>
    <t>11:35:37 AM</t>
  </si>
  <si>
    <t>http://twitter.com/Rashtrawad70255/status/1888247225949864075</t>
  </si>
  <si>
    <t>8:53:15 PM</t>
  </si>
  <si>
    <t>https://hindi.webdunia.com/national-hindi-news/delhi-air-pollution-stage-1-of-grap-kicks-in-delhi-as-air-quality-dips-to-poor-124101500016_1.html</t>
  </si>
  <si>
    <t>11:46:11 AM</t>
  </si>
  <si>
    <t>Delhi air pollution After Delhis air quality remained in the poor category for the third consecutive day on Tuesday restrictions have come into effect in the national capital under the first phase of the Graded Response Action Plan GRAP
How is Delhis weather Central</t>
  </si>
  <si>
    <t>http://twitter.com/Yash_Official1/status/1858791405943972131</t>
  </si>
  <si>
    <t>2:06:20 PM</t>
  </si>
  <si>
    <t>http://twitter.com/parvez64603035/status/1865241603935474049</t>
  </si>
  <si>
    <t>9:17:07 AM</t>
  </si>
  <si>
    <t>https://zeenews.india.com/hindi/india/up-uttarakhand/trending-news/how-to-face-dense-fog-cold-and-air-pollution-know-tips-and-remedy-air-pollution-in-ncr/2519875</t>
  </si>
  <si>
    <t>4:59:22 PM</t>
  </si>
  <si>
    <t>How to face dense fog Cold and air pollution know tips and remedy Air Pollution in NCR | Air Pollution: यूपी में मौसम का ट्रिपल अटैक! सुबह और रात के वक्त बरतें ये सावधानियां, सेहत से न करें खिलवाड़ | Hindi News, UPUK Trending News</t>
  </si>
  <si>
    <t>Air Pollution A triple weather attack in Uttar Pradesh Take these precautions during the morning and night avoid compromising your health
How to face dense fog cold and air pollution The weather in Uttar Pradesh has suddenly changed Pollution is taking its toll along with fog and cold</t>
  </si>
  <si>
    <t>http://twitter.com/AjitSin51922128/status/1888428739526033881</t>
  </si>
  <si>
    <t>8:54:31 AM</t>
  </si>
  <si>
    <t>http://twitter.com/DDNewsHindi/status/1858023314557685892</t>
  </si>
  <si>
    <t>11:14:13 AM</t>
  </si>
  <si>
    <t>Review meeting held for air pollution control under An important review meeting was held in New Delhi under the chairmanship of Dr Sujeet Kumar Bajpai Member CAQM to ensure strict implementation of Graded Response Action Plan GRAP for controlling air pollution in DelhiNCR The important point was highlighted in the meeting that the upcoming winter season is a crucial time and the steps to be taken under various phases of GRAP will be implemented with utmost seriousness File Image</t>
  </si>
  <si>
    <t>https://www.prabhatkhabar.com/rashifal/saptahik-singh-rashifal-14-to-20-april-2024-lion-weekly-horoscope-in-hindi-rdy</t>
  </si>
  <si>
    <t>12:20:59 PM</t>
  </si>
  <si>
    <t>Saptahik Singh Rashifal 14 to 20 April 2024: सिंह राशि वाले इस सप्ताह सचेत रहें, हानि का योग</t>
  </si>
  <si>
    <t>Leo Horoscope April 14 to 20 2024 Leo This week will see many ups and downs There will be progress at work An ongoing dispute will be resolved You will receive good news from your children Financial gains will be more than normal There will be happiness at home and in the family</t>
  </si>
  <si>
    <t>http://twitter.com/EbadurRahmanAn8/status/1856619160739979428</t>
  </si>
  <si>
    <t>2:14:36 PM</t>
  </si>
  <si>
    <t>https://samacharnama.com/business/aviation-turbine-fuel-prices-fall-drastically-can-it-be-a/cid14651724.htm</t>
  </si>
  <si>
    <t>3:30:16 PM</t>
  </si>
  <si>
    <t>हवाई इंधन यानी एविएशन टरबाइन फ्यूल के दामों में आई भारी गिरावट, क्या अब हवाई जहाज से सफर करना हो जाएगा सस्ता</t>
  </si>
  <si>
    <t>Along with commercial LPG the price of jet fuel has also been cut On Saturday June 1st the price of jet fuel or ATF was cut by a massive 65 due to the drop in international oil prices Additionally commercial LPG used in hotels and restaurants</t>
  </si>
  <si>
    <t>http://twitter.com/SujanAdhana/status/1814927003734208841</t>
  </si>
  <si>
    <t>1:04:52 PM</t>
  </si>
  <si>
    <t>https://samacharnama.com/auto/auto-care/if-there-is-no-problem-while-driving-in-summer-then-keep/cid14652225.htm</t>
  </si>
  <si>
    <t>1:45:45 PM</t>
  </si>
  <si>
    <t>अगर गर्मी में गाड़ी चलाते समय न हो कोई परेशानी तो इन बातों का रखें ध्यान,नहीं रुकेगी आपकी गाड़ी</t>
  </si>
  <si>
    <t>The air conditioning system is one of the most demanding components during the summer Its essential to have it serviced as soon as summer begins If the oil is old or worn out high temperatures can often cause engine oil to run out faster</t>
  </si>
  <si>
    <t>https://www.prabhatkhabar.com/state/jharkhand/ranchi/jharkhand-weather-26-december-2024-aqi-today</t>
  </si>
  <si>
    <t>झारखंड में 26 December 2024 का वेदर और AQI, न्यूनतम तापमान 11.3 डिग्री, जानें कैसा रहेगा आज का मौसम | Jharkhand Weather 26 December 2024 AQI Today</t>
  </si>
  <si>
    <t>Jharkhand Weather 26 December 2024 AQI Today Light to moderate fog will prevail in Jharkhand today The sky will clear after the sun rises There will be light fog or mist in Ranchi in the morning The maximum temperature during the day is 26 degrees and the minimum temperature is 14 degrees</t>
  </si>
  <si>
    <t>http://twitter.com/mvikasm/status/1858528927444242767</t>
  </si>
  <si>
    <t>8:43:20 PM</t>
  </si>
  <si>
    <t>http://twitter.com/Aatmament/status/1847152761894207868</t>
  </si>
  <si>
    <t>11:18:31 AM</t>
  </si>
  <si>
    <t>Now I am enjoying breathing otherwise I was feeling suffocated for so many days Air quality is bad in Delhi Yesterday AQI in many areas of Delhi was between 350 to 400 Air Pollution Diwali</t>
  </si>
  <si>
    <t>http://twitter.com/manojkwadhwa/status/1888903109725868132</t>
  </si>
  <si>
    <t>4:19:30 PM</t>
  </si>
  <si>
    <t>I cannot tell you how air pollution will be reduced</t>
  </si>
  <si>
    <t>http://twitter.com/Dheeraj50185601/status/1851208711844352047</t>
  </si>
  <si>
    <t>3:55:25 PM</t>
  </si>
  <si>
    <t>It is a very good thing ban all the companies Hindu brothers are requested not to burn crackers save yourself from noise pollution or air pollution by lighting lamps please listen to me</t>
  </si>
  <si>
    <t>https://www.jantaserishta.com/delhi-ncr/air-pollution-claimed-81-million-lives-in-2021-globally-21-million-in-india-report-3336305</t>
  </si>
  <si>
    <t>8:23:26 PM</t>
  </si>
  <si>
    <t>Air pollution ने 2021 में दुनिया भर में 8.1 मिलियन लोगों की जान ली, भारत में 2.1 मिलियन लोगों की जान गई: Report | Air pollution claimed 8.1 million lives in 2021 globally, 2.1 million in India: Report</t>
  </si>
  <si>
    <t>New Delhi Air pollution caused 81 million deaths worldwide in 2021 with India and China recording 21 million and 23 million deaths respectively according to a report released on Wednesday
An independent USbased study in partnership with UNICEF</t>
  </si>
  <si>
    <t>https://www.livehindustan.com/bihar/biharsharif/story-farmers-ignoring-stricter-regulations-continue-to-burn-stubble-13-times-more-incidents-this-year-201734975062985.html</t>
  </si>
  <si>
    <t>11:01:07 PM</t>
  </si>
  <si>
    <t>सख्ती बेअसर, पिछले साल की तुलना में 13 गुना अधिक स्थानों पर जली पराली</t>
  </si>
  <si>
    <t>Strictness ineffective stubble burnt at 13 times more places than last year Despite awareness and ban farmers are burning stubble after harvesting Till now registration of 25 farmers has been cancelled after being found guilty in the investigation They will have to remain deprived of the schemes of the Agriculture Department for three years Phone</t>
  </si>
  <si>
    <t>https://www.gnttv.com/health/video/air-pollution-solutions-beat-pollution-with-good-health-and-healthy-lifestyle-follow-these-health-tips-1110880-2024-10-25</t>
  </si>
  <si>
    <t>12:09:47 PM</t>
  </si>
  <si>
    <t>Air Pollution Solutions: इन हेल्थ टिप्स को अपनाकर पॉल्यूशन को दे सकते हैं मात, देखिए ये खास रिपोर्ट</t>
  </si>
  <si>
    <t>Its essential to find solutions to combat pollution This requires lifestyle changes and adopting immunityboosting foods Its also crucial to take care of children and the elderly at home Watch this report</t>
  </si>
  <si>
    <t>https://www.aajtak.in/short-videos/video/pollution-started-increasing-in-delhi-even-before-the-onset-of-cold-2070437-2024-10-14</t>
  </si>
  <si>
    <t>12:36:38 PM</t>
  </si>
  <si>
    <t>ठंड की दस्तक से पहले ही दिल्ली में बढ़ने लगा प्रदूषण</t>
  </si>
  <si>
    <t>While winter has arrived in the national capital Delhi the air quality is also deteriorating Pollution levels in Delhi typically rise with the onset of winter the air quality has deteriorated since Sunday the day after Dussehra</t>
  </si>
  <si>
    <t>http://twitter.com/iakt05/status/1888216935868838399</t>
  </si>
  <si>
    <t>6:52:53 PM</t>
  </si>
  <si>
    <t>https://www.indiatv.in/north-east/sikkim/sikkim-implement-odd-even-rule-vehicles-in-gangtok-november-5-tourist-crowd-increase-snowfall-2024-10-26-1086236</t>
  </si>
  <si>
    <t>2:59:28 PM</t>
  </si>
  <si>
    <t>दिल्ली के बाद अब ये राज्य लागू करेगा गाड़ियों में ऑड-ईवन नियम, प्रदूषण नहीं कुछ और है वजह, जानें पूरी डिटेल</t>
  </si>
  <si>
    <t>After Delhi this state will now implement the oddeven rule for vehicles The reason isnt pollution but something else Learn the full details
In Delhi the oddeven rule is implemented as pollution levels rise This rule has not yet been implemented in Delhi Meanwhile in Delhi</t>
  </si>
  <si>
    <t>https://outlookhindi.com/country/general/air-quality-in-delhi-in-severe-category-minimum-temperature-76-degrees-celsius-94188</t>
  </si>
  <si>
    <t>6:52:29 AM</t>
  </si>
  <si>
    <t>दिल्ली में वायु गुणवत्ता गंभीर श्रेणी में, न्यूनतम तापमान 7.6 डिग्री सेल्सियस</t>
  </si>
  <si>
    <t>The air quality index in Delhi recorded 441 on Wednesday which falls in the severe category according to data from the Central Pollution Control Board CPCB
Thirtytwo of the 37 monitoring stations in the national capital recorded severe air quality</t>
  </si>
  <si>
    <t>http://twitter.com/Vshal80379963/status/1904428042971394202</t>
  </si>
  <si>
    <t>12:30:02 PM</t>
  </si>
  <si>
    <t>No matter which government comes to power in Delhi no one is able to solve these 4 problems 1 Crime rape abetting abuses incest 2 Population of Chapri Bihar UP panthook incestuous Bihar filthy people 3 Dirty crowd unnecessary horn blowing civic sense air pollution radio in CP</t>
  </si>
  <si>
    <t>http://twitter.com/iamkartikvikram/status/1858211672131018800</t>
  </si>
  <si>
    <t>11:42:41 PM</t>
  </si>
  <si>
    <t>You wont get any votes by solving the problem of air pollution so let the people die Yes make them fight in the name of religion sect sect and caste you will get votes</t>
  </si>
  <si>
    <t>http://twitter.com/purushottam_5/status/1858512452670902723</t>
  </si>
  <si>
    <t>7:37:52 PM</t>
  </si>
  <si>
    <t>The air in DelhiNCR has become toxic with pollution reaching dangerous levels Graphically learn how much AQI is equivalent to smoking a daily number of cigarettes</t>
  </si>
  <si>
    <t>https://www.livehindustan.com/weather/haryana-me-aaj-ka-mausam-20-december-2024-haryana-aqi-today-and-weather-forecast-imd-rain-alert-update-in-hindi-201734658546398.html</t>
  </si>
  <si>
    <t>हरियाणा 20 December 2024 का वेदर और AQI: न्यूनतम तापमान 9.96°C, जानें कैसा रहेगा शहर में आज का मौसम</t>
  </si>
  <si>
    <t>Haryana weather today December 20 2024 The minimum temperature in Haryana today was recorded at 996 degrees Celsius According to the Meteorological Department IMD the sky is expected to be clear The maximum temperature is expected to be 1781 degrees Celsius Tomorrows minimum temperature in Haryana</t>
  </si>
  <si>
    <t>http://twitter.com/Chinmay69143437/status/1858743615604002984</t>
  </si>
  <si>
    <t>10:56:26 AM</t>
  </si>
  <si>
    <t>https://navbharattimes.indiatimes.com/apna-bazaar/beauty/skin-care/sabse-achcha-face-wash-kaun-sa-hai-know-more-about-mrp-discount-and-other-offers-of-amazon/articleshow/116395402.cms</t>
  </si>
  <si>
    <t>2:38:22 PM</t>
  </si>
  <si>
    <t>Sabse Achcha Face Wash Kaun Sa Hai,चमकते दमकते चेहरे की चाहत रखने वालों के लिए आई खुशखबरी! इन सबसे अच्छे Face Wash से स्किन रहेगी फ्रेश और स्मूद | sabse achcha face wash kaun sa hai know more about mrp discount and other offers of amazon</t>
  </si>
  <si>
    <t>Face Wash on Amazon can cleanse your face of dirt and give you a fairer complexion Increasing air pollution and other factors can cause your complexion to fade To keep your face clean clear and bright try the face washes available here</t>
  </si>
  <si>
    <t>http://twitter.com/AAP_DarshanS/status/1863876357651865775</t>
  </si>
  <si>
    <t>http://twitter.com/Ajay72610130/status/1888241303592329496</t>
  </si>
  <si>
    <t>8:29:43 PM</t>
  </si>
  <si>
    <t>http://twitter.com/mravnishk91/status/1905844677154152950</t>
  </si>
  <si>
    <t>10:19:14 AM</t>
  </si>
  <si>
    <t>http://twitter.com/ShivamG2341/status/1888873574842192348</t>
  </si>
  <si>
    <t>2:22:08 PM</t>
  </si>
  <si>
    <t>https://www.mumbailive.com/hi/civic/no-cold-expected-across-the-country-in-december-86804</t>
  </si>
  <si>
    <t>9:33:14 AM</t>
  </si>
  <si>
    <t>दिसंबर में देशभर में ठंड की उम्मीद नहीं</t>
  </si>
  <si>
    <t>The country is unlikely to experience the expected cold in December Maximum and minimum temperatures are expected to remain above average The India Meteorological Department has predicted that cold waves in the north will also be below average during December and February</t>
  </si>
  <si>
    <t>http://twitter.com/sahushraddha135/status/1854110007031468270</t>
  </si>
  <si>
    <t>4:04:08 PM</t>
  </si>
  <si>
    <t>http://twitter.com/wa47265022/status/1888243369325019582</t>
  </si>
  <si>
    <t>8:37:55 PM</t>
  </si>
  <si>
    <t>http://twitter.com/moneyness03/status/1857959826602492124</t>
  </si>
  <si>
    <t>7:01:56 AM</t>
  </si>
  <si>
    <t>It is Indian b who pollute the atmosphere The government can do only as much Oh as soon as you get a salary of one lakh you will buy a car and get angry God bless you Tin can car toy cars</t>
  </si>
  <si>
    <t>https://www.lokshakti.in/states/jharkhand/451702/</t>
  </si>
  <si>
    <t>8:42:15 AM</t>
  </si>
  <si>
    <t>बढ़ते तापमान का कहर : आम, लीची और रबी फसल का उत्पादन होगा प्रभावित - Lok Shakti</t>
  </si>
  <si>
    <t>https://www.bhaskar.com/lifestyle/news/delhi-air-pollution-side-effects-aqi-level-cigarette-calculator-133939037.html</t>
  </si>
  <si>
    <t>4:40:00 AM</t>
  </si>
  <si>
    <t>Delhi Air Pollution Side Effects; AQI Level Cigarette Calculator | सेहतनामा- दिल्ली में सांस लेना रोज 10 सिगरेट पीने जैसा: एयर पॉल्यूशन से होता ब्रेन स्ट्रोक, AQI से जानिए आप रोज कितनी सिगरेट पी रहे</t>
  </si>
  <si>
    <t>Lifestyle Delhi Air Pollution Side Effects AQI Level Cigarette Calculator
Healthcare Breathing in Delhi is like smoking 10 cigarettes a day Air pollution causes brain strokes find out how many cigarettes you smoke daily from the AQI
Author Gaurav Tiwari
Most of North India</t>
  </si>
  <si>
    <t>http://twitter.com/aryanaryaup/status/1858470946106900895</t>
  </si>
  <si>
    <t>4:52:56 PM</t>
  </si>
  <si>
    <t>The AQI is reaching 500 People are reporting burning sensation in their breath eyes and skin Look at the map and you can see all of Punjab on fire Kejriwal who used to criticize Punjabs stubble burning from Delhi is now feeding those same polluters The one who cried over Dahi Handi is sitting in a room drinking Fevicol Modi who used to give speeches on the environment is touring countries with good AQI Indias Environment Minister has tweetedreposted 38 times in the last seven days Three of these are on birth anniversaries and festivals 32 tweets are either reposts of or clips from his rallies Theres also a repost of Amit Shah about planting a tree or two All this is happening at a time when people wake up in the morning check the AQI on their phones and wonder what the solution to this poor air quality is The Environment Ministry has offered no solution should tell whether has done any research that retweeting the Prime Ministers tweets will seal the ozone layer and reduce air pollution Tell your ministers to do some work Otherwise after you leave they will not be able to tell why BJP should be voted for Every minister is busy reposting ModiModi Repost but out of 35 in a week 31 should not be only Modi If you want to chant Modis name 31 times then chant that too but also make 31 original tweets about what work you did during the day how many useful people you met what is being done about pollution This is strange shamelessness</t>
  </si>
  <si>
    <t>https://now7news.com/85043/</t>
  </si>
  <si>
    <t>6:25:00 PM</t>
  </si>
  <si>
    <t>यूपी में पछुआ हवाओं के चलते एक बार फिर मौसम हुआ सुहावना</t>
  </si>
  <si>
    <t>Lucknow
The capital experienced a sunny day on Sunday with strong westerly winds blowing The mercury dropped by 34 degrees on Sunday night According to the Meteorological Department the sunshine and the harshness of the sunshine will continue on Monday along with dry winds Starting Tuesday northerly westerly winds</t>
  </si>
  <si>
    <t>http://twitter.com/Neerajdesi/status/1865997517667906006</t>
  </si>
  <si>
    <t>11:20:51 AM</t>
  </si>
  <si>
    <t>Air quality in remains in the poor category The in Delhi was recorded at 253 at 6 am today According to the Central Pollution Control Board the Air Quality Index crossed 300 in some parts of Delhi</t>
  </si>
  <si>
    <t>http://twitter.com/DrNDPandey/status/1856395104782622836</t>
  </si>
  <si>
    <t>11:24:17 PM</t>
  </si>
  <si>
    <t>https://hindi.news18.com/videos/air-pollution-in-purnia-toxic-air-health-issues-doctors-mask-advice-local18-8837935.html</t>
  </si>
  <si>
    <t>Purnia की हवा हुई जहरीली, डॉक्टर ने दी मास्क लगाने की सलाह!</t>
  </si>
  <si>
    <t>November 16 2024 1536 IST Purnias air has become toxic doctors advise wearing masks
Air Pollution in Purnia Rising pollution levels in Purnia have increased the problems for the people Yesterday the pollution level in Purnia exceeded the AQI of 300 Continuously</t>
  </si>
  <si>
    <t>http://twitter.com/vikas_mishra18/status/1858427586281447738</t>
  </si>
  <si>
    <t>2:00:39 PM</t>
  </si>
  <si>
    <t>http://twitter.com/thexindia/status/1872494373503672772</t>
  </si>
  <si>
    <t>9:37:02 AM</t>
  </si>
  <si>
    <t>Officials silent Administration silent Responsible silent Public silent s AQI hits 301 air quality in the very poor category PostDiwali pollution at record high health at risk The Local Pollution Board fails to act only paperwork continues Factories fueling toxic air</t>
  </si>
  <si>
    <t>http://twitter.com/Kunnimpp/status/1888376647331790957</t>
  </si>
  <si>
    <t>5:27:31 AM</t>
  </si>
  <si>
    <t>https://www.onlymyhealth.com/microplastics-found-in-male-testicles-study-says-in-hindi-1716380688</t>
  </si>
  <si>
    <t>वैज्ञानिकों को मिला पुरुषों के अंडकोष में खतरनाक माइक्रोप्लास्टिक जानें इससे होने वाले नुकसान</t>
  </si>
  <si>
    <t>Nowadays poor eating habits and irregular lifestyles are increasing the risk of disease Microplastics are also being seen as a major threat to human health Pollution or exposure to contaminated air can sometimes lead to the development of microplastics</t>
  </si>
  <si>
    <t>https://www.punjabkesari.com/delhi-ncr/millions-of-people-die-every-year-due-to-air-pollution-the-figures-of-2009-2019-are-the-most-frightening</t>
  </si>
  <si>
    <t>12:31:51 PM</t>
  </si>
  <si>
    <t>वायु प्रदूषण से हर साल लाखों लोगों की मौत, 2009 से 2019 के आंकड़े सबसे भयावह</t>
  </si>
  <si>
    <t>Air pollution in India is claiming millions of lives each year The highest number of deaths occurred between 2009 and 2019 with 15 million deaths annually during this period This figure is based on a study published in the journal The Lancet Planetary Health Ashoka University</t>
  </si>
  <si>
    <t>https://www.timesnowhindi.com/india/pakistans-lahore-declared-most-polluted-city-in-world-article-114462778</t>
  </si>
  <si>
    <t>4:28:58 PM</t>
  </si>
  <si>
    <t>पाकिस्तान पर प्रदूषण की भयंकर मार, लाहौर बना दुनिया का सबसे प्रदूषित शहर - Pakistan's Lahore declared most polluted city in world</t>
  </si>
  <si>
    <t>Lahore is the most polluted city
Lahore is the most polluted city Not just India Pakistan is also facing the brunt of pollution these days Pakistans cultural city of Lahore has been declared the most polluted city in the world with an alarming Air Quality Index AQI of 394</t>
  </si>
  <si>
    <t>https://jiwanjotsavera.com/2024/10/15/%e0%a4%ac%e0%a5%8c%e0%a4%b0%e0%a5%80-%e0%a4%ae%e0%a5%87%e0%a4%ae%e0%a5%8b%e0%a4%b0%e0%a4%bf%e0%a4%af%e0%a4%b2-%e0%a4%8f%e0%a4%9c%e0%a5%81%e0%a4%95%e0%a5%87%e0%a4%b6%e0%a4%a8%e0%a4%b2-%e0%a4%8f/</t>
  </si>
  <si>
    <t>12:47:59 PM</t>
  </si>
  <si>
    <t>बौरी मेमोरियल एजुकेशनल एंड मेडिकल ट्रस्ट में सेमिनार का आयोजन</t>
  </si>
  <si>
    <t>Jalandhar Makkad Under Disha an initiative run and managed by Bauri Memorial Educational and Medical Trust a seminar was organised at Loharan Campus School and College to promote awareness about UN SDG 13 Climate Action</t>
  </si>
  <si>
    <t>http://twitter.com/irwithkabira/status/1898570348863557856</t>
  </si>
  <si>
    <t>8:33:39 AM</t>
  </si>
  <si>
    <t>India is a country where rivers used to get the same respect that we have been giving to our mother It is a matter of regret that today all those sitting in respectable positions in the country have become blind dumb and deaf I want someone to solve the problem of these pictures being shared by brother since the last one month Any lawyer please take cognizance and put this matter before the Supreme Court on an emergency basis because the Prime Ministers Office of the country feels ashamed in writing a letter to the Rajasthan Government to solve the problem This is the only means available to us common citizens we can tag them through social media and tell them that we are forced to live in such a situation Environment is a shared responsibility A friend of mine has taken photos and videos of the polluted Jojri river from an aeroplane today how poison is being mixed in the villages to populate the rich people of the cities Honorable Judge Sir Honorable President Madam ji Honorable Prime Minister Sir ji Honorable Chief Minister Sir Honorable Governor Sir Honorable Minister Sir and Honorable Environment Minister Sir ji and Collector of Jodhpur Sir Our human rights are being violated our land has been made barren and poisonous our underground and pond water has been polluted our air has been polluted our relatives do not come to meet us our animals birds and trees are dying the entire biodiversity has been destroyed now we are troubled by the poisonous stench an attempt is being made to suffocate us in the industrial units of Jodhpur and in your rule is industrial development acceptable at the cost of our death Media friends of the country if your conscience is alive then this is the reality why are you adding spice to useless issues There are going to be deaths here there is going to be a terrible devastation come let us show our situation before we die so that all the dignitaries tagged above can know about it Cant you see all this</t>
  </si>
  <si>
    <t>http://twitter.com/bahardutt/status/1858413888485675115</t>
  </si>
  <si>
    <t>1:06:13 PM</t>
  </si>
  <si>
    <t>Air pollution has no effect on your voting finger and the ears that listen to speeches Apart from these two organs everything else is useless for them</t>
  </si>
  <si>
    <t>https://www.kesari.tv/videos/national/raghav-chaddha-in-rajysabha-511562</t>
  </si>
  <si>
    <t>5:10:06 PM</t>
  </si>
  <si>
    <t>Raghav Chaddha Rajyasaha Speech: ‘Air Pollution केवल दिल्ली का नहीं बल्कि देश का मुद्दा है’ | AAP</t>
  </si>
  <si>
    <t>Raghav Chaddha Rajya Sabha Speech Air pollution is not just a Delhi issue but a national issue AAP
Raghav Chaddha Rajya Sabha Speech Air pollution is not just a Delhi issue but a national issue AAP</t>
  </si>
  <si>
    <t>http://twitter.com/himansh56230933/status/1858443841461719301</t>
  </si>
  <si>
    <t>3:05:14 PM</t>
  </si>
  <si>
    <t>http://twitter.com/Daily24bharat/status/1853312059066233333</t>
  </si>
  <si>
    <t>11:13:22 AM</t>
  </si>
  <si>
    <t>Delhi Air Pollution Breathing crisis in Delhi People are in bad condition Latest News Daily24Bharat</t>
  </si>
  <si>
    <t>http://twitter.com/NitishBhardwajz/status/1884267298988655015</t>
  </si>
  <si>
    <t>9:18:26 PM</t>
  </si>
  <si>
    <t>Ye bhi dekha karo kitni ghatiya chhavi ban rahi Modi sarkar ki bada dukh hota hai kya socha tha kya nikle aap In India to earn 1000 a salaried person first pays 340 in income tax Out of the remaining 1000 Spends 200 on petrol and pays 110 as Taxes Spends 200 on education and pays 36 GST Spends 100 on insurance and pays 18 GST Spends 100 on pens and books paying 18 GST Saves 100 earns 50 more and pays 10 in capital gains tax Whats left Just 300 with which you still have to pay Toll fees Hospital bills GST Rent Groceries Movie tickets GST In total over 50 of your income is taken by the government And what do you get for it Poorquality air Potholeridden roads Widespread corruption A judiciary lacking confidence Failing public health and education systems Crumbling infrastructure Minimal GDP growth Skyhigh inflation Taxation like this isnt governanceits daylight robbery</t>
  </si>
  <si>
    <t>https://hindi.news18.com/news/lifestyle/health-sleeping-in-ac-can-affect-your-health-in-many-ways-you-need-to-know-all-factors-8530088.html</t>
  </si>
  <si>
    <t>12:17:25 PM</t>
  </si>
  <si>
    <t>भारी पड़ सकता है AC में सोना, आंखों को ऐसे करेगा डैमेज... जान लें नुकसान</t>
  </si>
  <si>
    <t>Side Effects of AC The world is currently experiencing a severe heatwave Temperatures are soaring UN Chief Antonio Guterres has warned that billions of people are suffering from deadly heat waves due to climate change The European Copernicus Network has reported that the past few days</t>
  </si>
  <si>
    <t>http://twitter.com/PariharD50108/status/1894361327738429617</t>
  </si>
  <si>
    <t>5:48:30 PM</t>
  </si>
  <si>
    <t>http://twitter.com/RaviGur39805716/status/1850779226129223982</t>
  </si>
  <si>
    <t>11:28:47 AM</t>
  </si>
  <si>
    <t>_____ _____ Having mulled over the vexed problem of livelihood of thousands of CDVs engaged as Bus Marshalls whose services were terminated an year back at the behest of then CM Shri Arvind Kejriwal found an opportunity today to give them immediate relief by way of engaging them as volunteers to mitigate the disaster of air pollution in Delhi for the next 04 months On humanitarian grounds asked the Honble CM Ms to come up with a concrete scheme for permanent engagement of these hapless CDVs as per law within the next 04 months It is expected that this is done in the right earnest and doesnt remain a mere announcement I hope that this small gesture will help brighten the Diwali of our fellow CDVs who have been hanging on a thread for the last one year</t>
  </si>
  <si>
    <t>https://navbharattimes.indiatimes.com/lifestyle/health/what-are-the-causes-of-cancer-increase-in-india-10-cancer-prevention-tips-in-hindi/articleshow/109233409.cms</t>
  </si>
  <si>
    <t>9:39:02 AM</t>
  </si>
  <si>
    <t>How To Prevent Cancer Or Find It Early,Cancer Prevention: डायबिटीज के बाद 'कैंसर की राजधानी' भी बना भारत, अगर ये 10 काम नहीं किए सब जाएंगे काम से | what are the causes of cancer increase in india 10 cancer prevention tips in hindi</t>
  </si>
  <si>
    <t>A recent study on Indias health is worrying Noncommunicable diseases are rapidly increasing in the country particularly cancer cases This report released by Apollo Hospitals for World Health Day 2024 ranks India as the cancer capital of the world</t>
  </si>
  <si>
    <t>http://twitter.com/DARE4CARE/status/1888209833637052437</t>
  </si>
  <si>
    <t>6:24:40 PM</t>
  </si>
  <si>
    <t>http://twitter.com/Mahendr18144281/status/1854862687727198643</t>
  </si>
  <si>
    <t>5:55:01 PM</t>
  </si>
  <si>
    <t>Air pollution is a big problem in the world</t>
  </si>
  <si>
    <t>http://twitter.com/foryourealindia/status/1858891237765304415</t>
  </si>
  <si>
    <t>8:43:02 PM</t>
  </si>
  <si>
    <t>https://outlookhindi.com/country/general/bamboo-charcoal-is-rich-in-many-minerals-and-is-also-capable-of-blocking-infra-red-rays-92042</t>
  </si>
  <si>
    <t>10:27:49 PM</t>
  </si>
  <si>
    <t>कई खनिजों से भरपूर है बांस का चारकोल, इंफ्रा रेड किरणों को भी रोकने में सक्षम</t>
  </si>
  <si>
    <t>Known as Black Diamond bamboo charcoal is not only beneficial for water purification but also for facial health A medical study claims that bamboo charcoal prevents toxins from air pollution from adhering to the skin</t>
  </si>
  <si>
    <t>http://twitter.com/SumitDec1982/status/1859832389255745820</t>
  </si>
  <si>
    <t>11:02:50 AM</t>
  </si>
  <si>
    <t>Struggle for breath battle with pollution There is no solution to pollution Poison in Delhis air Pollutions havoc continues Expressing my reaction on national news channel TV9 BHARATVARSH HINDI LIVE</t>
  </si>
  <si>
    <t>https://www.amarujala.com/haryana/kaithal/farmers-fields-included-in-red-entry-for-burning-stubble-kaithal-news-c-18-1-knl1004-505260-2024-10-23</t>
  </si>
  <si>
    <t>2:12:11 AM</t>
  </si>
  <si>
    <t>Farmers' Fields Included In Red Entry For Burning Stubble - Kaithal News - Kaithal News:पराली जलाने पर किसानों के खेत रेड एंट्री में शामिल</t>
  </si>
  <si>
    <t>Kaithal The district administration continues its crackdown on farmers burning stubble in the district Under this initiative the fields of 68 farmers across the district have been included in the red entry list Meanwhile 16 farmers have been arrested across the district However the police</t>
  </si>
  <si>
    <t>https://www.htsyndication.com/hindustan-delhi/article/%E0%A4%A0%E0%A4%82%E0%A4%A1-%E0%A4%95%E0%A5%87-%E0%A4%B8%E0%A4%BE%E0%A4%A5-%E0%A4%B9%E0%A4%B5%E0%A4%BE-%E0%A4%9C%E0%A4%B9%E0%A4%B0%E0%A5%80%E0%A4%B2%E0%A5%80,-%E0%A4%A1%E0%A5%87%E0%A4%82%E0%A4%97%E0%A5%82-%E0%A4%AE%E0%A4%B2%E0%A5%87%E0%A4%B0%E0%A4%BF%E0%A4%AF%E0%A4%BE-%E0%A4%95%E0%A4%BE-%E0%A4%AA%E0%A5%8D%E0%A4%B0%E0%A4%95%E0%A5%8B%E0%A4%AA-%E0%A4%AC%E0%A4%B0%E0%A4%95%E0%A4%B0%E0%A4%BE%E0%A4%B0/86246978</t>
  </si>
  <si>
    <t>4:12:41 AM</t>
  </si>
  <si>
    <t>ठंड के साथ हवा जहरीली, डेंगू-मलेरिया का प्रकोप बरकरार</t>
  </si>
  <si>
    <t>Cold weather turns the air toxic and dengue and malaria outbreaks persist
Muzaffarnagar November 25 As the cold weather intensifies so too are diseases Pollution has also poisoned the air Dengue and malaria are still plaguing patients Amidst all this</t>
  </si>
  <si>
    <t>http://twitter.com/Ashishsaini1601/status/1864846171283546391</t>
  </si>
  <si>
    <t>7:05:49 AM</t>
  </si>
  <si>
    <t>http://twitter.com/JagdishMol52381/status/1847684600505487710</t>
  </si>
  <si>
    <t>10:31:51 PM</t>
  </si>
  <si>
    <t>https://www.prabhatkhabar.com/state/bihar/muzaffarpur/muzaffarpur-weather-imd-latest-report-today-cold-alert-bad-aqi-level</t>
  </si>
  <si>
    <t>8:34:23 AM</t>
  </si>
  <si>
    <t>Muzaffarpur Weather: पछुआ हवा ने बढ़ाई कनकनी, 8 डिग्री तक गिरा तापमान, जानिए अगले 4 दिन कैसा रहेगा मौसम का हाल?</t>
  </si>
  <si>
    <t>Muzaffarpur Weather Todays morning was the coldest on record in the district The morning began with bonechilling cold People had to resort to bonfires to protect themselves from the chill A westerly wind increased the chill Due to fog and cold winds people were experiencing a biting cold</t>
  </si>
  <si>
    <t>http://twitter.com/wanderfool_dude/status/1858629049310228935</t>
  </si>
  <si>
    <t>3:21:11 AM</t>
  </si>
  <si>
    <t>http://twitter.com/SatishInnov8/status/1776636609456394384</t>
  </si>
  <si>
    <t>9:12:30 PM</t>
  </si>
  <si>
    <t>ji ji we are repeatedly informing you about the practice of garbage burning in Gurugram If the administration is unable to stop the waste burning then call the army Public health has to be protected ji a serious situation due to garbage burning Gurugram residents are forced to breathe polluted air garbage is being burnt on the roadside at garbage collection centres you need to intervene and stop this problem please see the letter give priority to public health</t>
  </si>
  <si>
    <t>http://twitter.com/rajeevgiitk/status/1888430762703421523</t>
  </si>
  <si>
    <t>9:02:33 AM</t>
  </si>
  <si>
    <t>http://twitter.com/Anupam83Nirwan/status/1894737013653602333</t>
  </si>
  <si>
    <t>6:41:21 PM</t>
  </si>
  <si>
    <t>https://hindi.news18.com/news/lifestyle/health-delhi-ncr-people-passively-smoke-more-than-10-cigarettes-just-by-breathing-know-shocking-facts-8803647.html</t>
  </si>
  <si>
    <t>8:39:24 AM</t>
  </si>
  <si>
    <t>रोज 10 सिगरेट पी रहे दिल्ली-एनसीआर के लोग ! ये तो नॉन स्मोकर्स का हाल, डॉक्टर बोले- यह बेहद खतरनाक</t>
  </si>
  <si>
    <t>Air Pollution Harmful Effects Did you know that every person living in DelhiNCR smokes at least 10 cigarettes every day You might be wondering how everyone can smoke considering many people dont smoke The answer is that DelhiNCR</t>
  </si>
  <si>
    <t>http://twitter.com/GoodNewsToday/status/1846920728110649828</t>
  </si>
  <si>
    <t>7:56:30 PM</t>
  </si>
  <si>
    <t>Brainstorming in MVA regarding seat sharing in Maharashtra Tiger sighting in Jungle Safari See the deteriorating air quality in Delhi</t>
  </si>
  <si>
    <t>http://twitter.com/pokaabhii/status/1875209802126954673</t>
  </si>
  <si>
    <t>9:27:11 PM</t>
  </si>
  <si>
    <t>http://twitter.com/Gyankikhojme/status/1838493900714979749</t>
  </si>
  <si>
    <t>1:51:18 PM</t>
  </si>
  <si>
    <t>http://twitter.com/Abhi1824/status/1888241357564866639</t>
  </si>
  <si>
    <t>8:29:56 PM</t>
  </si>
  <si>
    <t>http://twitter.com/Emanfatima70/status/1854842188028318148</t>
  </si>
  <si>
    <t>4:33:33 PM</t>
  </si>
  <si>
    <t>The smog in Lahore and Delhi two cities roughly 260 miles apart has several common and unique contributing factors Agricultural Practices The burning of crop residue especially after the harvest season in regions like Punjab in both Pakistan and India significantly contributes to the smog This practice releases large amounts of particulate matter into the air Vehicular Emissions Both cities suffer from high vehicular pollution due to dense traffic a growing number of vehicles and inadequate public transport systems In Delhi vehicles contribute significantly to air pollution while in Lahore the reliance on personal transport also adds to the problem Industrial Pollution Factories and industries particularly those using outdated technology emit pollutants In Lahore brick kilns using traditional methods and industrial units without proper emission controls are major contributors Delhi also faces challenges from industrial emissions though there have been efforts to control this through regulations like closing down highly polluting plants like the Badarpur Power Plant Meteorological Factors The winter months bring cooler temperatures and calm winds which trap pollutants closer to the ground exacerbating smog formation This is particularly evident during the postmonsoon to winter season when atmospheric conditions are conducive to smog retention Construction Dust Rapid urbanization in both cities leads to extensive construction work which contributes dust and other particulates to the air Waste Burning Burning of garbage both by individuals and at landfill sites adds to the air pollution in these cities Geographical Influence The geographical layout of the IndoGangetic Plain where both cities are located can trap pollutants due to its bowllike topography especially under certain weather conditions Lack of Coordination Despite the transboundary nature of pollution in this region theres noted a lack of effective crossborder cooperation or smog diplomacy which could help in mitigating the issue</t>
  </si>
  <si>
    <t>https://www.prabhasakshi.com/national/instead-of-stopping-the-deadly-delhi-air-pollution-kejriwal-government-is-doing-gimmicks</t>
  </si>
  <si>
    <t>instead of stopping the deadly delhi air pollution kejriwal government is doing gimmicks</t>
  </si>
  <si>
    <t>The Delhi government has banned the production sale and use of firecrackers in the national capital to control air pollution during the winter season Delhi Environment Minister Gopal Rai said the ban on firecrackers was imposed to curb air pollution</t>
  </si>
  <si>
    <t>https://www.livehindustan.com/national/supreme-court-seeks-explanation-from-commission-for-air-quality-management-on-resumption-of-stubble-burning-near-delhi-201727173521372.html</t>
  </si>
  <si>
    <t>4:02:09 PM</t>
  </si>
  <si>
    <t>हमें जवाब चाहिए, पराली जलना फिर शुरू क्यों हुआ? सुप्रीम कोर्ट ने CAQM से मांगा स्पष्टीकरण</t>
  </si>
  <si>
    <t>Delhi Air Pollution The Supreme Court has sought clarification from the Commission for Air Quality Management CAQM on what steps are being taken against those violating the ban on stubble burning in the country A bench of Justices Abhay S Oka and Augustine George Masih</t>
  </si>
  <si>
    <t>https://highwaychannel.in/13184</t>
  </si>
  <si>
    <t>मनोज तिवारी का बड़ा हमला, दिल्लीवालों को 10 साल से मौत परोसा रही आप सरकार</t>
  </si>
  <si>
    <t>BJP MP from Delhi Manoj Tiwari has responded to the pollution in Delhi Congress leader Nitin Rauts allegations against former Maharashtra CM Vilasrao Deshmukh and spiritual guru Devkinandan Thakurs suggestion to form a Sanatan Board
The Aam Aadmi Party has never</t>
  </si>
  <si>
    <t>http://twitter.com/KunalSi35327290/status/1847956249670737990</t>
  </si>
  <si>
    <t>4:31:17 PM</t>
  </si>
  <si>
    <t>https://www.tv9hindi.com/lifestyle/india-10-most-air-polluted-city-winter-2025-know-in-detail-3159964.html</t>
  </si>
  <si>
    <t>5:40:02 PM</t>
  </si>
  <si>
    <t>भारत में इस सर्दी के 10 सबसे प्रदूषित दिन, जानिए कब और कहां एयर क्वालिटी रही सबसे खराब</t>
  </si>
  <si>
    <t>The 10 most polluted days in India this winter Find out when and where the air quality was the worst
Concerns have been raised about the longstanding pollution in India Meanwhile a report by CREA has been released naming the 10 cities with the worst air quality in India</t>
  </si>
  <si>
    <t>https://www.tv9hindi.com/world/kamala-harris-or-donald-trump-whom-china-preferred-for-us-president-2894964.html</t>
  </si>
  <si>
    <t>कमला हैरिस या डोनाल्ड ट्रंप...अमेरिकी राष्ट्रपति चुनाव में कौन है चीन की पसंद? | Kamala Harris or Donald Trump Whom China preferred for US president</t>
  </si>
  <si>
    <t>Kamala Harris or Donald Trump Who is Chinas choice for the US presidential election
China on US Election Chinas preferred candidate for the US presidential election has been revealed A senior member of the Standing Committee of the CPPCC Chinas national advisory body</t>
  </si>
  <si>
    <t>https://www.htsyndication.com/hindustan-delhi/article/%E0%A4%B0%E0%A4%BE%E0%A4%AE%E0%A4%AA%E0%A5%81%E0%A4%B0-%E0%A4%95%E0%A5%80-%E0%A4%B9%E0%A4%B5%E0%A4%BE-%E0%A4%B9%E0%A5%81%E0%A4%88-%E0%A4%9C%E0%A4%B9%E0%A4%B0%E0%A5%80%E0%A4%B2%E0%A5%80,-%E0%A4%85%E0%A4%AE%E0%A4%B0%E0%A5%8B%E0%A4%B9%E0%A4%BE-%E0%A4%95%E0%A5%80-%E0%A4%B9%E0%A4%B5%E0%A4%BE-%E0%A4%B8%E0%A4%AC%E0%A4%B8%E0%A5%87-%E0%A4%9C%E0%A5%8D%E0%A4%AF%E0%A4%BE%E0%A4%A6%E0%A4%BE-%E0%A4%96%E0%A4%A4%E0%A4%B0%E0%A4%A8%E0%A4%BE%E0%A4%95/85842403</t>
  </si>
  <si>
    <t>4:21:04 AM</t>
  </si>
  <si>
    <t>रामपुर की हवा हुई जहरीली, अमरोहा की हवा सबसे ज्यादा खतरनाक</t>
  </si>
  <si>
    <t>Rampurs air is toxic Amrohas air is the most dangerous
Rampur November 6 Rapid changes in the weather have reduced the suns heat preventing harmful gases deposited in the ozone layer from reacting with each other resulting in toxic air</t>
  </si>
  <si>
    <t>https://www.patrika.com/jodhpur-news/rajasthan-news-sky-clears-before-diwali-aqi-drops-below-100-19087988</t>
  </si>
  <si>
    <t>8:12:26 AM</t>
  </si>
  <si>
    <t>Rajasthan News: दिवाली से पहले पश्चिमी विक्षोभ ने दी बड़ी राहत, आसमां की बदल गई सूरत, जानिए कैसे</t>
  </si>
  <si>
    <t>Rajasthan News A western disturbance brought significant relief before Diwali transforming the sky Find out how
Jodhpur News The Sun City experienced light to moderate rainfall on Monday evening washing away air pollutants
JodhpurOct 23 2024</t>
  </si>
  <si>
    <t>https://apstarnews.in/?p=11288</t>
  </si>
  <si>
    <t>3:32:14 PM</t>
  </si>
  <si>
    <t>दिवाली से पहले दिल्ली में पटाखों पर फिर से बैन</t>
  </si>
  <si>
    <t>With the arrival of winter discussions about pollution in Delhi begin The Delhi government has begun taking necessary steps to address the increasing pollution during winter To this end the use of firecrackers has once again been banned in Delhi The Delhi government has</t>
  </si>
  <si>
    <t>https://dastakhindustan.in/archives/159387</t>
  </si>
  <si>
    <t>4:09:57 PM</t>
  </si>
  <si>
    <t>दिसंबर की सर्दी ने 2 साल का रिकॉर्ड तोड़ा: भोपाल में एक ही रात में 4.5° लुढ़का पारा; सर्द हवाओं से ठिठुरा शहर</t>
  </si>
  <si>
    <t>Bhopal Madhya Pradesh This Decembers cold in Bhopal the capital of Madhya Pradesh has broken records set in the past two years The temperature suddenly dropped at night leaving residents shivering On Monday night the mercury dropped to 45 degrees Celsius the lowest level in the past two years</t>
  </si>
  <si>
    <t>http://twitter.com/hey_Crick_love/status/1893971511352111184</t>
  </si>
  <si>
    <t>3:59:31 PM</t>
  </si>
  <si>
    <t>Pollution levels in Delhi and surrounding areas remain dangerous The Air Quality Index AQI has crossed 400 in many places causing breathing problems for people The government has implemented the Graded Response Action Plan GRAP4</t>
  </si>
  <si>
    <t>http://twitter.com/VeerArjunDainik/status/1847570102939488378</t>
  </si>
  <si>
    <t>2:56:53 PM</t>
  </si>
  <si>
    <t>On the deteriorating air quality in Delhi Congress leader Rashid Alvi said AAP does the same drama every year Pollution increases every year and farmers are blamed for it Neither the central government nor the state government has taken any action</t>
  </si>
  <si>
    <t>http://twitter.com/jiten93292/status/1854188878976192611</t>
  </si>
  <si>
    <t>9:17:32 PM</t>
  </si>
  <si>
    <t>http://twitter.com/krishan44542938/status/1785581783888888201</t>
  </si>
  <si>
    <t>1:37:26 PM</t>
  </si>
  <si>
    <t>http://twitter.com/Suryabhandas45/status/1846119496487973043</t>
  </si>
  <si>
    <t>2:52:41 PM</t>
  </si>
  <si>
    <t>http://twitter.com/sanataniLadka_7/status/1888222048201392441</t>
  </si>
  <si>
    <t>7:13:12 PM</t>
  </si>
  <si>
    <t>http://twitter.com/rudrologist/status/1789144859812458867</t>
  </si>
  <si>
    <t>9:35:49 AM</t>
  </si>
  <si>
    <t>The worlds three most polluted countries are located next to each other These three countries are Bangladesh India and Pakistan The air quality in these three countries was found to be the worst last year</t>
  </si>
  <si>
    <t>https://zeenews.india.com/hindi/health/every-day-464-children-die-in-india-due-to-air-pollution-as-per-state-of-global-air-2024-report/2300862</t>
  </si>
  <si>
    <t>5:17:12 PM</t>
  </si>
  <si>
    <t>बच्चों के लिए 'यमराज' बना वायु प्रदूषण, भारत में हर दिन 464 बच्चे तोड़ रहे दम!</t>
  </si>
  <si>
    <t>According to a shocking report by the State of Global Air SoGA 2024 air pollution kills 464 children every day in India The report states that fine particles in the air called PM25 which are so small that they can be directly inhaled into the lungs</t>
  </si>
  <si>
    <t>http://twitter.com/monu_lodh/status/1858312934633689374</t>
  </si>
  <si>
    <t>6:25:04 AM</t>
  </si>
  <si>
    <t>http://twitter.com/Love4SSR6/status/1888230988603396215</t>
  </si>
  <si>
    <t>7:48:43 PM</t>
  </si>
  <si>
    <t>http://twitter.com/shyamlee_r/status/1847162111786381628</t>
  </si>
  <si>
    <t>11:55:40 AM</t>
  </si>
  <si>
    <t>https://www.inextlive.com/uttarakhand/dehradun/poison-is-dissolving-in-the-environment-now-delhi-is-not-far-from-doon-1731394061</t>
  </si>
  <si>
    <t>12:17:45 PM</t>
  </si>
  <si>
    <t>Dehradun News: फिजाओं में घुल रहा जहर दून से अब दिल्ली दूर नहीं</t>
  </si>
  <si>
    <t>Dehradun Bureau While the rising pollution in Delhi and the NCR may be causing people to experience colder weather coughs sore eyes and throats and breathing problems among other issues However the rising AQI in Dehradun has also raised concerns Its estimated that</t>
  </si>
  <si>
    <t>http://twitter.com/ragner85/status/1862529453022191797</t>
  </si>
  <si>
    <t>9:40:00 PM</t>
  </si>
  <si>
    <t>http://twitter.com/UP_Ka_Shailesh/status/1864914938046595363</t>
  </si>
  <si>
    <t>11:39:04 AM</t>
  </si>
  <si>
    <t>http://twitter.com/Das_Ravi_/status/1858800789445071141</t>
  </si>
  <si>
    <t>2:43:37 PM</t>
  </si>
  <si>
    <t>http://twitter.com/anish11sh/status/1856188191293817013</t>
  </si>
  <si>
    <t>9:42:05 AM</t>
  </si>
  <si>
    <t>http://twitter.com/manojbathre75/status/1890325931941638320</t>
  </si>
  <si>
    <t>2:33:17 PM</t>
  </si>
  <si>
    <t>https://www.amarujala.com/uttar-pradesh/sonebhadra/dust-from-crusher-plants-making-people-sick-sonbhadra-news-c-194-1-son1002-121683-2024-12-14</t>
  </si>
  <si>
    <t>10:23:59 PM</t>
  </si>
  <si>
    <t>Dust From Crusher Plants Making People Sick - Sonebhadra News - Sonebhadra News:लोगों को बीमार कर रही क्रशर प्लांटों की धूल</t>
  </si>
  <si>
    <t>The mining areas climate has deteriorated during the winter The crusher plant operators operating without restrictions are not adhering to pollution control standards Neither is regular water sprinkling nor other measures being implemented
The result is dust and dirt</t>
  </si>
  <si>
    <t>http://www.indiacitynews.in/info/t-2411220233.html</t>
  </si>
  <si>
    <t>6:44:20 PM</t>
  </si>
  <si>
    <t>Delhis air quality remains very poor today
As the cold in Delhi increases pollution is also increasing daily The situation has become so bad that breathing is becoming difficult Be it the elderly or children everyone is suffering Because of breathing in the polluted air</t>
  </si>
  <si>
    <t>http://twitter.com/SevadalVSHI/status/1863041577507283361</t>
  </si>
  <si>
    <t>7:35:00 AM</t>
  </si>
  <si>
    <t>http://twitter.com/AnkitYa96125798/status/1889174004990099932</t>
  </si>
  <si>
    <t>10:15:56 AM</t>
  </si>
  <si>
    <t>http://twitter.com/vickypshiva/status/1831238860241801280</t>
  </si>
  <si>
    <t>1:22:21 PM</t>
  </si>
  <si>
    <t>These are the poisons that are being sprayed in the atmosphere by airplanes for decades in some corner of the earth 24 hours a day with the aim of implementing the New World Order sponsored by WEF World Economic Forum and the 21point Agenda 2030 made for its implementation This technology is called chemtrail ie trail of chemicals Due to this agriculture is being destroyed By slowing down the germination of seeds a sure arrangement has been made that gradually the seeds do not germinate at all The public is made sick 1 Pseudomonas aeruginosa bacteria that generally attacks the lungs 2 Pseudomonas fluorescens bacteria that causes infection of the blood and respiratory organs 3 Serratia scar bacteria that causes pneumonia encephalitis inflammation of the heart 4 Mycoplasma fermentation secret A type of pathogenic microorganism created by bioengineers in US military laboratories and found in 45 of US soldiers suffering from socalled Golf syndrome 5 Streptomyces and other types of fungi 6 Some types of yeast 7 Some bacteria that contain specific bacterial enzymes that can modify the human genome 8 Salt 9 Aluminum particle size of microns interestingly people with Alzheimers disease have more aluminum in their brains 10 Ethylenedibromide dibromoethane C2X4Br2 carcinogenic fuel additive and chloroform aromatic insecticide</t>
  </si>
  <si>
    <t>http://twitter.com/BABULAL93/status/1859191907001258266</t>
  </si>
  <si>
    <t>4:37:47 PM</t>
  </si>
  <si>
    <t>Now it has become difficult to even breathe especially in cities where the air quality is getting worse day by day</t>
  </si>
  <si>
    <t>https://ndtv.in/videos/delhi-air-pollution-grap-4-will-continue-in-delhi-what-did-the-supreme-court-say-during-the-hearing-868120</t>
  </si>
  <si>
    <t>5:38:11 PM</t>
  </si>
  <si>
    <t>Delhi Air Pollution: दिल्ली में जारी रहेगा GRAP-4, Supreme Court ने सुनवाई के दौरान क्या-क्या कहा?</t>
  </si>
  <si>
    <t>The Supreme Court heard the issue of pollution in DelhiNCR The court clarified that there will be no changes to the restrictions for now</t>
  </si>
  <si>
    <t>http://twitter.com/TrueInd11088157/status/1866404539298894168</t>
  </si>
  <si>
    <t>2:18:12 PM</t>
  </si>
  <si>
    <t>hey sir whats the matter this is it make things such that the world sees Delhi taxpayers have to face black dirty water and overflow sewer polluted air and for sir best air purifiersteamsaunajacuzzi lifeIs it legal to have these in CM house More luxurious than Saddam Husseins palace More grand than Colonel Gaddafis palace come and see Arvind Kejriwals Sheesh Mahal</t>
  </si>
  <si>
    <t>https://www.satyaday.in/smoke-continues-at-delhi-ghazipur/</t>
  </si>
  <si>
    <t>4:18:28 PM</t>
  </si>
  <si>
    <t>Ghazipur Landfill Fire: राजनीतिक आरोप-प्रत्यारोप के बीच दिल्ली के ग़ाज़ीपुर लैंडफिल में धुआं जारी है</t>
  </si>
  <si>
    <t>Ghazipur Landfill Fire
As efforts to extinguish the fire at Delhis Ghazipur dumping ground continue political blame has taken center stage
Rejecting all allegations from the opposition in Delhi AAP minister Atishi said that the mountains of garbage</t>
  </si>
  <si>
    <t>http://twitter.com/Ajay_BIT/status/1905095784363929649</t>
  </si>
  <si>
    <t>8:43:24 AM</t>
  </si>
  <si>
    <t>http://twitter.com/MohitDubey96314/status/1849045261596917872</t>
  </si>
  <si>
    <t>4:38:38 PM</t>
  </si>
  <si>
    <t>Delhi Delhi CM Atishi inspects Wazirabad Barrage She said Delhiites should know that the reason behind Yamunas pollution and Delhis air pollution is BJPs dirty politics Haryana and Punjab are sending their untreated waste into Yamuna Punjab has halved stubble burning incidents from 2021 to 2023 Reduced it by another 25 from 2023 to 2024 But stubble burning incidents are continuously increasing in Haryana and Uttar Pradesh BJP hates Delhiites so much that it is using its Haryana and Uttar Pradesh governments as a weapon</t>
  </si>
  <si>
    <t>http://twitter.com/AryaMejorador/status/1899080895375552881</t>
  </si>
  <si>
    <t>6:22:23 PM</t>
  </si>
  <si>
    <t>Along with soil air pollution is also very high and in the fields near you farmers are producing cancer causing food by using polluted water to cultivate vegetables and grains The administration is asleep Strictest action should be taken against the responsible people</t>
  </si>
  <si>
    <t>http://twitter.com/NirmalaTanwar3/status/1849080468488020192</t>
  </si>
  <si>
    <t>6:58:32 PM</t>
  </si>
  <si>
    <t>https://www.amarujala.com/haryana/ambala/air-pollution-broke-records-on-diwali-ambala-news-c-36-1-amb1003-132020-2024-11-02</t>
  </si>
  <si>
    <t>3:31:22 AM</t>
  </si>
  <si>
    <t>Air Pollution Broke Records On Diwali - Ambala News - Ambala News:दीपावली पर हवा में प्रदूषण ने तोड़ा रिकॉर्ड</t>
  </si>
  <si>
    <t>Ambala City A lot of firecrackers were burst on Diwali night The effects of this were felt on the weather from Thursday night onwards The weather remained hazy until 11 am on Friday Due to the smoke on Diwali the level of air pollution reached the red zone ie 367 compared to a level earlier on Thursday</t>
  </si>
  <si>
    <t>https://udaipurkiran.in/kanpur-metro-tvs-and-ecs-system-installation-work-90-percent-complete/</t>
  </si>
  <si>
    <t>कानपुर मेट्रो : टीवीएस और ईसीएस सिस्टम के इन्स्टालेशन का कार्य 90 प्रतिशत पूरा</t>
  </si>
  <si>
    <t>Kanpur May 23 Udaipur Kiran The work on the stateoftheart Tunnel Ventilation System TVS System and Environment Control System ECS System in the approximately 85 km long underground metro stations of Kanpur Metro is 90 percent complete</t>
  </si>
  <si>
    <t>https://palpalindia.com/2024/11/14/UP-Priyanka-Gandhi-said-Delhi-gas-chamber-deteriorating-air-quality-Kerala-Wayanad-by-election.html</t>
  </si>
  <si>
    <t>6:23:16 PM</t>
  </si>
  <si>
    <t>प्रियंका गांधी बोली दिल्ली है गैस का चेम्बर, खूबसूरत है वायनाड की हवा..!</t>
  </si>
  <si>
    <t>Wayanad Congress General Secretary Priyanka Gandhi Vadra who returned to Delhi today after the Wayanad byelection in Kerala described her experience as like entering a gas chamber due to the deteriorating air quality and high AQI levels in the capital She appealed for clean air in Delhi</t>
  </si>
  <si>
    <t>http://twitter.com/AMMARYASIR7275/status/1847999349667533014</t>
  </si>
  <si>
    <t>7:22:33 PM</t>
  </si>
  <si>
    <t>The Delhi Chief Minister held a press conference today to explain to the people of Delhi the real reason behind the increasing pollution in Delhis air and water Listen to the Chief Minister and bang your head</t>
  </si>
  <si>
    <t>https://www.livehindustan.com/ncr/gurgaon/story-gurugram-air-pollution-soars-40-post-dussehra-graded-response-action-plan-phase-ii-implemented-201729532905318.html</t>
  </si>
  <si>
    <t>11:18:31 PM</t>
  </si>
  <si>
    <t>मिलेनियम सिटी में प्रदूषण का स्तर बढ़ने से नई पाबंदियां लगीं</t>
  </si>
  <si>
    <t>Gurugram The Millennium Citys air is becoming increasingly polluted Pollution levels have increased by about 40 percent since Dussehra Meanwhile in the past decade air pollution has increased by 20 percent On Monday the Commission for Air Quality Management CAQM</t>
  </si>
  <si>
    <t>http://twitter.com/NareshGhosh20/status/1859228936900681783</t>
  </si>
  <si>
    <t>7:04:56 PM</t>
  </si>
  <si>
    <t>https://www.aajsamaaj.com/now-heat-hits-delhi-with-bad-aqi/</t>
  </si>
  <si>
    <t>9:12:33 AM</t>
  </si>
  <si>
    <t>Delhi Pollution Update : खराब एक्यूआई के साथ अब दिल्ली में गर्मी की मार</t>
  </si>
  <si>
    <t>The capitals temperature has crossed 28 degrees Celsius and the mercury could reach 35 degrees by the end of February
Delhi Pollution Update Aaj Samaj New Delhi People in the capital are currently grappling with a double whammy of weather On the one hand Delhis air has been filled with toxic elements for the past several months which</t>
  </si>
  <si>
    <t>http://twitter.com/Rohit_899/status/1888527934979490270</t>
  </si>
  <si>
    <t>3:28:41 PM</t>
  </si>
  <si>
    <t>https://navabharat.com/?p=174936</t>
  </si>
  <si>
    <t>दक्षिण-पश्चिमी रूस में तेल रिफाइनरी में लगी आग</t>
  </si>
  <si>
    <t>Moscow March 3 IANS A fire broke out at an oil refinery in the southwestern Russian city of Ufa posing no threat to local residents the countrys RIA Novosti news agency reported on Monday
The regional headquarters of the Russian Emergency Situations Ministry</t>
  </si>
  <si>
    <t>http://twitter.com/PatidarManohar/status/1893582095139635325</t>
  </si>
  <si>
    <t>2:12:07 PM</t>
  </si>
  <si>
    <t>https://www.amarujala.com/delhi-ncr/cold-wind-increased-chill-in-delhi-temperature-reached-5-degrees-in-many-areas-this-year-air-cleanest-after-se-2024-12-14</t>
  </si>
  <si>
    <t>8:52:52 PM</t>
  </si>
  <si>
    <t>Cold Wind Increased Chill In Delhi Temperature Reached 5 Degrees In Many Areas This Year Air Cleanest After Se | Delhi:ठंडी हवा ने बढ़ाई ठिठुरन, कई इलाकों में पांच डिग्री पहुंचा पारा; सात साल बाद सबसे साफ रही इस वर्ष वायु</t>
  </si>
  <si>
    <t>Delhi Cold winds increased the chill with temperatures dropping to five degrees in many areas this years air quality was the cleanest in seven years
News Desk Amar Ujala New Delhi Vikas Kumar Updated Sat 14 Dec 2024 1018 PM IST
Air quality has improved in the capital Saturday or</t>
  </si>
  <si>
    <t>http://twitter.com/bikaner_godara/status/1860150366702305765</t>
  </si>
  <si>
    <t>8:06:22 AM</t>
  </si>
  <si>
    <t>http://twitter.com/Ts8239456Singh/status/1864705404480913538</t>
  </si>
  <si>
    <t>9:46:27 PM</t>
  </si>
  <si>
    <t>http://twitter.com/rjritesh1987/status/1855930381607854478</t>
  </si>
  <si>
    <t>4:37:39 PM</t>
  </si>
  <si>
    <t>Delhi School Holidays Delhis air quality has deteriorated and children are worried When will schools finally close The pollution problem in Delhi is worsening The situation is such that most people living in Delhi and the adjoining NCR including Noida Ghaziabad and Greater Noida are experiencing colds coughs and fevers Currently everyone is forced to breathe toxic air which is worsening their health Doctors are advising everyone especially children to be extra cautious</t>
  </si>
  <si>
    <t>http://twitter.com/AnitaSh74408420/status/1849435092269113429</t>
  </si>
  <si>
    <t>6:27:41 PM</t>
  </si>
  <si>
    <t>http://twitter.com/kumudamNews24x7/status/1875394563877298198</t>
  </si>
  <si>
    <t>9:41:21 AM</t>
  </si>
  <si>
    <t>Very bad air Shocking report Is Chennai in danger Chennai Air Pollution</t>
  </si>
  <si>
    <t>http://twitter.com/btw_aayan/status/1858542207562621380</t>
  </si>
  <si>
    <t>9:36:06 PM</t>
  </si>
  <si>
    <t>http://twitter.com/urgoddamnright_/status/1848016466865443023</t>
  </si>
  <si>
    <t>8:30:34 PM</t>
  </si>
  <si>
    <t>http://twitter.com/GirishLaksh/status/1904998380788740420</t>
  </si>
  <si>
    <t>2:16:21 AM</t>
  </si>
  <si>
    <t>https://www.jantaserishta.com/local/haryana/gurgaon-weather-at-2702-c-3440732</t>
  </si>
  <si>
    <t>8:56:00 AM</t>
  </si>
  <si>
    <t>Gurugram The temperature in Gurugram today August 6 2024 is 3091 degrees Celsius The forecast minimum and maximum temperatures for the day are 2702 degrees Celsius and 3366 degrees Celsius respectively The relative humidity is 67 and the wind speed is</t>
  </si>
  <si>
    <t>http://twitter.com/vinod_daya/status/1850418891421319454</t>
  </si>
  <si>
    <t>11:36:57 AM</t>
  </si>
  <si>
    <t>http://twitter.com/_pandeyg/status/1859833880523702489</t>
  </si>
  <si>
    <t>11:08:45 AM</t>
  </si>
  <si>
    <t>https://www.jantaserishta.com/local/maharashtra/city-temperature-cold-spell-will-be-short-imd-3694581</t>
  </si>
  <si>
    <t>11:25:01 AM</t>
  </si>
  <si>
    <t>शहर का तापमान, ठंड का दौर कम समय तक रहेगा: IMD | City temperature, cold spell will be short: IMD शहर का तापमान, ठंड का दौर कम समय तक रहेगा: IMD</t>
  </si>
  <si>
    <t>The citys temperature has been fluctuating dramatically since the beginning of December with the mercury dipping to 5 degrees Celsius on Tuesday morning as the city recorded its coldest December day in nine years Mumbai The citys temperature has been fluctuating dramatically since the beginning of December</t>
  </si>
  <si>
    <t>http://twitter.com/143_pushpendra/status/1858932309153771692</t>
  </si>
  <si>
    <t>11:26:14 PM</t>
  </si>
  <si>
    <t>http://twitter.com/khushiagg357/status/1849848450311127523</t>
  </si>
  <si>
    <t>9:50:13 PM</t>
  </si>
  <si>
    <t>http://twitter.com/KaranRa58709520/status/1902972826593923161</t>
  </si>
  <si>
    <t>12:07:32 PM</t>
  </si>
  <si>
    <t>http://twitter.com/Bhawna21814014/status/1860971463735660992</t>
  </si>
  <si>
    <t>2:29:06 PM</t>
  </si>
  <si>
    <t>http://twitter.com/MonikaKuma59603/status/1853062642094547425</t>
  </si>
  <si>
    <t>6:42:16 PM</t>
  </si>
  <si>
    <t>https://www.livehindustan.com/weather/ranchi-me-aaj-ka-mausam-1-december-2024-ranchi-aqi-today-and-weather-forecast-imd-rain-alert-update-in-hindi-201733016688074.html</t>
  </si>
  <si>
    <t>7:01:27 AM</t>
  </si>
  <si>
    <t>रांची 1 December 2024 का वेदर और AQI: न्यूनतम तापमान 15.15°C, जानें कैसा रहेगा शहर में आज का मौसम</t>
  </si>
  <si>
    <t>Weather News Ranchis weather today December 1 2024 Ranchi AQI today and weather forecast IMD rain alert update in Hindi
Ranchis weather and AQI for December 1 2024 Minimum temperature 1515C find out what the citys weather will be like today
Ranchi Weather for December 1 2024</t>
  </si>
  <si>
    <t>http://twitter.com/udaynimbal91270/status/1869099074361917505</t>
  </si>
  <si>
    <t>12:45:20 AM</t>
  </si>
  <si>
    <t>http://twitter.com/Uditgup45609755/status/1859102324570157203</t>
  </si>
  <si>
    <t>10:41:49 AM</t>
  </si>
  <si>
    <t>Pollution in Delhi is spreading more on the ground than in the air You are Miss Kolkata2017 Sannati Mitra This is the view of India Gate Delhi Now the atmosphere here is becoming more and more pure every day</t>
  </si>
  <si>
    <t>http://twitter.com/KrishanGahlot_/status/1862856834530283929</t>
  </si>
  <si>
    <t>7:20:54 PM</t>
  </si>
  <si>
    <t>Kejriwals Freebies Over the past 11 years Kejriwal has given Delhi dirty water exorbitant electricity bills polluted air a liquor scam and piles of garbage in exchange for freebies The people of Delhi have now fully understood this and therefore they want change in the upcoming elections s_misfortune_Kejriwal</t>
  </si>
  <si>
    <t>http://twitter.com/PATHAAN2TheFlim/status/1859856061089579052</t>
  </si>
  <si>
    <t>12:36:54 PM</t>
  </si>
  <si>
    <t>http://twitter.com/_SaffronFighter/status/1858482356681642479</t>
  </si>
  <si>
    <t>5:38:17 PM</t>
  </si>
  <si>
    <t>http://twitter.com/Mahangu7327/status/1851937531249520715</t>
  </si>
  <si>
    <t>4:11:29 PM</t>
  </si>
  <si>
    <t>https://samacharnama.com/states/rajasthan-news/for-the-first-time-in-the-history-of-rajasthan-schools-will/cid15742499.htm</t>
  </si>
  <si>
    <t>5:54:35 PM</t>
  </si>
  <si>
    <t>पहली बार राजस्थान के इतिहास में प्रदूषण की वजह से स्कूलों में छुट्टी, वीडियो में देखें पूरी खबर</t>
  </si>
  <si>
    <t>Jaipur News Desk Pollution is now becoming a major threat in Rajasthan forcing the government to close schools for the first time in history According to media reports pollution has reached dangerous levels in Rajasthans KhairthalTijara district</t>
  </si>
  <si>
    <t>http://twitter.com/KumbharamjaatK1/status/1848329221401166014</t>
  </si>
  <si>
    <t>5:13:21 PM</t>
  </si>
  <si>
    <t>Farmers arent the only ones responsible for polluting the countrys air There are many other major sources of air pollution too</t>
  </si>
  <si>
    <t>https://www.emsindia.com/news/show/2883086/state</t>
  </si>
  <si>
    <t>12:22:30 PM</t>
  </si>
  <si>
    <t>(नई दिल्ली) दिल्ली में बूंदाबांदी से मौसम सुहाना, अब बढ़ेगा तापमान</t>
  </si>
  <si>
    <t>04Mar2025
New Delhi EMS Bright sunshine throughout the day in the capital Delhi on Monday left people feeling the heat However the weather changed in the evening with clouds gathering and light drizzle at some places The Meteorological Department has predicted a strong downpour for the next two days</t>
  </si>
  <si>
    <t>http://twitter.com/Shaikh_ar76/status/1849713452623052854</t>
  </si>
  <si>
    <t>12:53:47 PM</t>
  </si>
  <si>
    <t>This is so dehati to tolerate air pollution I am telling you that till the time no international leader raises his voice against the filth in our country no government will take any action here Shameless</t>
  </si>
  <si>
    <t>http://twitter.com/DEEPSBISHNOI_/status/1893281107577028689</t>
  </si>
  <si>
    <t>6:16:06 PM</t>
  </si>
  <si>
    <t>http://twitter.com/RahulGa69159482/status/1890069501989077252</t>
  </si>
  <si>
    <t>9:34:19 PM</t>
  </si>
  <si>
    <t>https://www.aplatestnews.com/usnewsvideo.php?idx=delhi-ncr-heavy-smog-jasola-vihar-smog-smog-delhi-air-pollution-mNv7-2024-11-13&amp;vidtype=10</t>
  </si>
  <si>
    <t>6:25:40 AM</t>
  </si>
  <si>
    <t>Delhi NCR Heavy Smog: Jasola Vihar में भी चोरों तरफ Smog ही Smog | Delhi Air Pollution</t>
  </si>
  <si>
    <t>Published Date 20241113 015540 Category News 1122174
Title Delhi NCR Heavy Smog Smog everywhere in Jasola Vihar Delhi Air Pollution
Delhi NCR Heavy Smog Smog everywhere in Jasola Vihar Delhi Air Pollution
Delhi</t>
  </si>
  <si>
    <t>https://topstory.online/delhi-air-pollution-gopal-rai-surrounded-the-central-government-on-pollution-demanded-resignation/</t>
  </si>
  <si>
    <t>5:19:56 PM</t>
  </si>
  <si>
    <t>Delhi Air Pollution: गोपाल राय ने प्रदूषण पर केंद्र सरकार को घेरा, इस्तीफे की मांग की</t>
  </si>
  <si>
    <t>Delhi Air Pollution Gopal Rai attacks central government over pollution demands resignation Report Hemant Kumar Delhi governments Environment Minister Gopal Rai held a press conference expressing concern over the increasing pollution in Delhi He said that for quite some time now</t>
  </si>
  <si>
    <t>http://twitter.com/ShalviChauhan07/status/1888471283865882974</t>
  </si>
  <si>
    <t>11:43:34 AM</t>
  </si>
  <si>
    <t>https://www.jantaserishta.com/local/telangana/water-pollution-due-to-dumpyard-in-telangana-alleged-3889368</t>
  </si>
  <si>
    <t>Telangana में डंपयार्ड के कारण जल प्रदूषण का आरोप | Water pollution due to dumpyard in Telangana alleged | Telangana में डंपयार्ड के कारण जल प्रदूषण का आरोप</t>
  </si>
  <si>
    <t>NALGONDA Residents of Chandanapalli near the district headquarters of Nalgonda are raising concerns about the contamination of drinking water due to waste from a local dumping yard The waste is reportedly flowing into the Udayasamudram reservoir which</t>
  </si>
  <si>
    <t>http://twitter.com/khasiguy/status/1888216510415700465</t>
  </si>
  <si>
    <t>6:51:12 PM</t>
  </si>
  <si>
    <t>http://twitter.com/PradeepKapil13/status/1798216595208323411</t>
  </si>
  <si>
    <t>https://jantaserishta.com/world/air-quality-alert-issued-in-brazils-capital-3488434</t>
  </si>
  <si>
    <t>1:50:14 PM</t>
  </si>
  <si>
    <t>Brazil की राजधानी में वायु गुणवत्ता अलर्ट जारी</t>
  </si>
  <si>
    <t>Brasilia The Environmental Institute of Brasilia which monitors air quality in the Brazilian capital has issued an alert warning of a critical situation For the second consecutive day Brasilia has been hit by a forest fire in the states of Sao Paulo and Goias</t>
  </si>
  <si>
    <t>http://twitter.com/hind_gyan/status/1836955943457935541</t>
  </si>
  <si>
    <t>8:00:00 AM</t>
  </si>
  <si>
    <t>The water of the rivers is polluted smoke like shadows hang in the air the beauty of nature is slowly fading away</t>
  </si>
  <si>
    <t>http://twitter.com/Archkesh8/status/1854904854025470272</t>
  </si>
  <si>
    <t>8:42:34 PM</t>
  </si>
  <si>
    <t>The Delhi government is going to hire three spray drones to tackle dust pollution in hotspot areas as well as collect realtime data on major pollutants Environment department officials said that these drones will be deployed at 13 identified hotspots to spray water and improve air quality The drones will be equipped with a minimum 17litre tank and will be able to cover one acre within 15 minutes They will also be connected to realtime monitoring systems and highresolution cameras for accurate data collection and reporting Delhi pollution control drone</t>
  </si>
  <si>
    <t>http://twitter.com/KC1357IDPL/status/1888287940079428057</t>
  </si>
  <si>
    <t>11:35:02 PM</t>
  </si>
  <si>
    <t>https://www.amarujala.com/haryana/yamuna-nagar/garbage-is-spoiling-the-beauty-of-the-city-yamuna-nagar-news-c-246-1-ymn1001-127901-2024-11-05</t>
  </si>
  <si>
    <t>1:32:22 AM</t>
  </si>
  <si>
    <t>Garbage Is Spoiling The Beauty Of The City - Yamuna Nagar News - Yamuna Nagar News:शहर की सुंदरता में दाग लगा रहा कचरा</t>
  </si>
  <si>
    <t>Yamunanagar Piles of garbage are piled up everywhere in the city The Municipal Corporation is not taking any action to clean the city This situation is visible in various parts of the city causing distress to residents The garbage is tarnishing the citys beauty</t>
  </si>
  <si>
    <t>https://www.patrika.com/national-news/delhi-govt-office-timing-change-mcd-grap-mcd-8-30-am-to-5pm-offices-under-government-of-nct-of-delhi-gnctd-10am-to-6-30-pm-19159873</t>
  </si>
  <si>
    <t>6:40:32 PM</t>
  </si>
  <si>
    <t>Delhi Office Timing Change: सरकारी ऑफिसों की बदली टाइमिंग, 28 फरवरी तक लागू रहेगा आदेश</t>
  </si>
  <si>
    <t>http://twitter.com/Dhruv14588676/status/1858181857470304437</t>
  </si>
  <si>
    <t>9:44:12 PM</t>
  </si>
  <si>
    <t>http://twitter.com/udaipurblog/status/1834088400879603794</t>
  </si>
  <si>
    <t>10:05:25 AM</t>
  </si>
  <si>
    <t>Udaipurs air quality has deteriorated This was revealed in the recent Clean Air Survey 2024 which evaluated cities with populations ranging from 300000 to 100000 Udaipur ranked 15th in the country in this population category</t>
  </si>
  <si>
    <t>https://samacharnama.com/states/hindi-delhi-wakes-to-severe-air-quality-as-light-rain-fails/cid15936172.htm</t>
  </si>
  <si>
    <t>10:17:25 AM</t>
  </si>
  <si>
    <t>दिल्ली में हवा की गुणवत्ता ‘गंभीर‘, हल्की बारिश से भी नहीं बदले हालात</t>
  </si>
  <si>
    <t>New Delhi Dec 24 IANS The air quality in the national capital Delhi remained in the severe category on Tuesday Despite light rain at 7 am the average AQI Air Quality Index of the air was 401
The worst air quality in Delhi was at Bawana station</t>
  </si>
  <si>
    <t>https://hindi.news18.com/news/lifestyle/health-jharkhand-air-qaulity-today-air-quality-index-on-november-16-local18-8836483.html</t>
  </si>
  <si>
    <t>6:01:03 AM</t>
  </si>
  <si>
    <t>AQI Jharkhand- जमशेदपुर और धनबाद की हवा हुई जहरीली, अस्थमा के पेशेंट ऐसे रखें ध्यान</t>
  </si>
  <si>
    <t>Ranchi The level of air pollution is continuously increasing in Jharkhands capital Ranchi and other cities Once known for their greenery and clean air it seems as if poison has dissolved in the air of these cities Dhanbad is currently at the top in this matter where the air quality index is</t>
  </si>
  <si>
    <t>http://twitter.com/Ankita84sia/status/1864174422791274611</t>
  </si>
  <si>
    <t>10:36:31 AM</t>
  </si>
  <si>
    <t>Then who is stopping us from discussing the construction of a new capital in Parliament I wish you were the Environment Minister and could change the direction of polluted air by imposing taxes</t>
  </si>
  <si>
    <t>https://www.uttamhindu.com/temperature-increasing/</t>
  </si>
  <si>
    <t>12:00:32 PM</t>
  </si>
  <si>
    <t>बरस रही है आग</t>
  </si>
  <si>
    <t>According to the Meteorological Department a red alert has been issued for the next five days in 10 states and union territories of northern India due to the increasing heat The Punjab government had declared school holidays in response to the rising temperatures Now the Chandigarh administration has also announced holidays</t>
  </si>
  <si>
    <t>http://twitter.com/DoootShanti/status/1815443713151144397</t>
  </si>
  <si>
    <t>11:18:05 PM</t>
  </si>
  <si>
    <t>https://palpalindia.com/2024/08/30/madhya-pradesh-Climate-change-Indore-Traffic-police-learnt-to-protect-themselves-from-air-pollution-Mayor-Pushyamitra-Bhargava.html</t>
  </si>
  <si>
    <t>12:26:39 PM</t>
  </si>
  <si>
    <t>यातायात पुलिस ने सीखे वायु प्रदूषण से बचाव के गुर</t>
  </si>
  <si>
    <t>Indore Mayor Pushyamitra Bhargava is spearheading an air quality improvement campaign which is now focusing on the health of traffic police Recognizing the risks associated with air pollution from road traffic the traffic control department and the</t>
  </si>
  <si>
    <t>https://www.aajtak.in/india/news/story/announcement-of-ban-grap-in-delhi-ncr-how-did-delhi-become-gas-chamber-where-is-mistake-air-pollution-aqi-ntc-dskc-2099052-2024-11-18</t>
  </si>
  <si>
    <t>8:55:37 AM</t>
  </si>
  <si>
    <t>दिल्ली वायु प्रदूषण | 'चेहरे पे सारे शहर के गर्द-ए-मलाल है...', बैन पर बैन के ऐलान, फिर कैसे गैस चैंबर बन गई दिल्ली, कहां हो रही चूक? | Announcement of ban GRAP in Delhi NCR how did Delhi become gas chamber where is mistake air pollution AQI ntc</t>
  </si>
  <si>
    <t>The entire citys faces are dusted with grief The state of the heart is the same as the state of Delhi
Confusion suffocation detention heat and extreme crowds make it difficult to even breathe
The winds have the right to wander in the city it is impossible to leave the house with a lamp
Famous poet Malikzada Manzoor Ahmed</t>
  </si>
  <si>
    <t>http://twitter.com/renycs08/status/1863920395700654522</t>
  </si>
  <si>
    <t>5:47:06 PM</t>
  </si>
  <si>
    <t>https://www.dnaindia.com/hindi/india/news-delhi-ncr-weather-today-extreme-heat-temperature-to-rise-check-out-the-fresh-imd-forecast-aqi-index-4156241</t>
  </si>
  <si>
    <t>6:33:26 AM</t>
  </si>
  <si>
    <t>Weather Update: दिल्ली-NCR में गर्मी के तेवर हुए तीखे, बढ़ते तापमान से राहत नहीं, जानें मौसम का ताजा हाल</t>
  </si>
  <si>
    <t>Delhi NCR Weather The heat is rapidly increasing in DelhiNCR According to the Meteorological Department the sky will be clear on Monday morning and the sun will be shining brightly This will lead to a maximum temperature of around 33 degrees Celsius while the minimum temperature could drop to 17 degrees</t>
  </si>
  <si>
    <t>http://twitter.com/FAZIL8877/status/1858526966623666561</t>
  </si>
  <si>
    <t>8:35:33 PM</t>
  </si>
  <si>
    <t>http://twitter.com/livetimes_news/status/1849686261025362161</t>
  </si>
  <si>
    <t>11:05:44 AM</t>
  </si>
  <si>
    <t>Delhi Air Pollution Winds brought relief to the people of Delhi Air Quality Index decreased</t>
  </si>
  <si>
    <t>http://twitter.com/suri_anil/status/1858847474984550862</t>
  </si>
  <si>
    <t>5:49:08 PM</t>
  </si>
  <si>
    <t>https://hindi.news18.com/news/delhi-ncr/commission-for-air-quality-management-caqm-give-good-news-for-bs-iii-and-iv-diesel-petrol-big-concession-8865792.html</t>
  </si>
  <si>
    <t>11:06:16 PM</t>
  </si>
  <si>
    <t>दिल्लीवालों के लिए खुशखबरी, हजारों लोगों को मिलेगी राहत, BS IV-BS III वाहनों पर बड़ा फैसला</t>
  </si>
  <si>
    <t>Good news for Delhiites Thousands will get relief major decision on BS IVBS III vehicles
Delhi Air Pollution Updates Delhis air quality has improved somewhat in the last few days However the AQI level remains in the very poor category
PTI November 28 2024 2306 IST Man</t>
  </si>
  <si>
    <t>http://twitter.com/GirishS62385143/status/1807375637335699532</t>
  </si>
  <si>
    <t>4:58:26 PM</t>
  </si>
  <si>
    <t>https://www.aajtak.in/bihar/story/patna-pollution-update-most-polluted-cities-of-india-bihar-air-quality-very-poor-category-munger-motihari-aqi-weather-forecast-update-ralbs-dskc-2076410-2024-10-21</t>
  </si>
  <si>
    <t>9:01:56 AM</t>
  </si>
  <si>
    <t>प्रदूषण से सावधान! दिवाली से पहले बिगड़ी बिहार की हवा, पटना समेत कई शहरों का AQI 'खराब'</t>
  </si>
  <si>
    <t>Bihar Air Pollution Pollution levels are rising in Bihar and surrounding areas Diwali is still a few days away yet the air in many cities including Patna has become difficult to breathe Pollution typically increases after Diwali but this time it began before Diwali</t>
  </si>
  <si>
    <t>http://brijkhandelwalwrites.blogspot.com/2024/12/1254pm-brij-khandelwal-prmedia-2611.html</t>
  </si>
  <si>
    <t>12:55:00 PM</t>
  </si>
  <si>
    <t>2611 1254 pm Brij Khandelwal PRMedia The Case of Caning A Strong Argument for Discipline in Schools
By Brij Khandelwal
Indian schools are only producing disrespectful troublemakers whose pursuit of knowledge or making their parents proud</t>
  </si>
  <si>
    <t>http://twitter.com/drmanishdoshi/status/1868200887287767385</t>
  </si>
  <si>
    <t>1:16:15 PM</t>
  </si>
  <si>
    <t>https://www.amarujala.com/uttar-pradesh/aligarh/colleagues-jokingly-filled-air-in-laborer-body-he-died-2024-08-11</t>
  </si>
  <si>
    <t>2:12:17 AM</t>
  </si>
  <si>
    <t>Colleagues Jokingly Filled Air In Laborer Body, He Died | मजाक-मजाक में गई जान:कंप्रेशर से मजदूर के शरीर में भरी हवा, तबीयत बिगड़ी, हुई मौत, मुकदमा दर्ज</t>
  </si>
  <si>
    <t>http://twitter.com/PremCha27958185/status/1789166661125488761</t>
  </si>
  <si>
    <t>11:02:27 AM</t>
  </si>
  <si>
    <t>https://www.aplatestnews.com/usnewsvideo.php?idx=breaking-news-delhi-ncr-air-pollution-fog-aaj-tak-ulyn-2025-01-10&amp;vidtype=10</t>
  </si>
  <si>
    <t>9:41:32 AM</t>
  </si>
  <si>
    <t>Breaking News: Delhi Ncr में एक बार फिर ठंड और प्रदूषण की मार | Air Pollution | Fog | Aaj Tak - India(Hindi) News हिंदी समाचार - Video - APLatestNews</t>
  </si>
  <si>
    <t>Published Date 20250110 025709 Category News 1141672
Title Breaking News Delhi NCR once again hit by cold and pollution Air Pollution Fog Aaj Tak
Breaking Delhi NCR once again hit by cold and pollution Air Pollution Fog Aaj Tak</t>
  </si>
  <si>
    <t>https://dastakhindustan.in/archives/156113</t>
  </si>
  <si>
    <t>4:07:06 PM</t>
  </si>
  <si>
    <t>पॉल्यूशन बन रहा है साइलेंट किलर दुनियाभर में हर दिन इतने बच्चों की होती है मौत जान लीजिए भारत का हाल</t>
  </si>
  <si>
    <t>Air pollution is a silent killer that is causing the deaths of many children in countries around the world including India People often take pollution lightly but doing so is a major mistake for the entire world Pollution in India is causing severe suffering Indias</t>
  </si>
  <si>
    <t>http://twitter.com/pal_rajpal8063/status/1858795954494689371</t>
  </si>
  <si>
    <t>2:24:24 PM</t>
  </si>
  <si>
    <t>https://www.livehindustan.com/bihar/bhagalpur/story-bhagalpur-city-39-s-air-improved-aqi-remained-73-9823251.html</t>
  </si>
  <si>
    <t>11:00:15 AM</t>
  </si>
  <si>
    <t>भागलपुर : बेहतर हुई शहर की हवा, 73 रहा एक्यूआई</t>
  </si>
  <si>
    <t>Bhagalpur The citys air quality has improved Both pollution monitoring stations in the city recorded air quality indexes below 100 This is the second consecutive day of improved air quality Experts attribute this to the higher wind speed which is faster than average</t>
  </si>
  <si>
    <t>http://twitter.com/SwarnaliSen/status/1806902438516965405</t>
  </si>
  <si>
    <t>9:38:06 AM</t>
  </si>
  <si>
    <t>First destroy then vent the buck on that the air quality has deteriorated Will improve the quality by blowing air from its mouth Amazing people a case should be filed against</t>
  </si>
  <si>
    <t>https://www.amarujala.com/haryana/bhiwani/poison-mixed-in-the-air-aqi-214-burning-sensation-in-eyes-bhiwani-news-c-125-1-shsr1009-125225-2024-11-05</t>
  </si>
  <si>
    <t>3:33:24 AM</t>
  </si>
  <si>
    <t>Poison Mixed In The Air, Aqi 214, Burning Sensation In Eyes - Bhiwani News - Bhiwani News:हवा में घुला जहर, एक्यूआई 214 आंखों में जलन, सांस लेना भी दूभर</t>
  </si>
  <si>
    <t>Bhiwani The effects of stubble burning and excessive Diwali fireworks in several districts of the state are now becoming visible Air pollution has caused haze in the sky The district recorded an AQI of 214 on Monday compared to 178 before Diwali Due to increased air pollution</t>
  </si>
  <si>
    <t>http://twitter.com/SouravPratap3/status/1862327211753185552</t>
  </si>
  <si>
    <t>8:16:22 AM</t>
  </si>
  <si>
    <t>Exclusive This house filled with fresh air and peace is in Delhi only This beautiful green house in Delhi gives the feeling of freshness of the mountains Delhi News Air Pollution AQI</t>
  </si>
  <si>
    <t>https://www.jagran.com/news/national-sunburn-cases-bengaluru-march-reason-behind-this-how-can-it-be-prevented-23904036.html</t>
  </si>
  <si>
    <t>2:15:00 PM</t>
  </si>
  <si>
    <t>बेंगलुरु में मार्च में ही बढ़ रहे सनबर्न के मामले, क्या है इसके पीछे का कारण और कैसे किया जा सकता इससे बचाव? - Sunburn cases Bengaluru March reason behind this how can it be prevented</t>
  </si>
  <si>
    <t>Sunburn cases are increasing in Bengaluru in March What is the reason behind this and how can we prevent it
Sunburn cases are rapidly increasing in Bengaluru Karnataka Usually sunburn cases are reported in April and May but this time the number is higher in February</t>
  </si>
  <si>
    <t>https://indias.news/delhi-residents-facing-difficulty-in-breathing-due-to-air-pollution/</t>
  </si>
  <si>
    <t>11:58:20 AM</t>
  </si>
  <si>
    <t>वायु प्रदूषण से दिल्लीवासी परेशान, सांस लेने में हो रही दिक्कत</t>
  </si>
  <si>
    <t>New Delhi Nov 12 IANS Pollution becomes a common problem in the national capital Delhi with the arrival of winter For the past few days especially since Diwali people have been experiencing breathing problems
Ajay Kumar a passerby spoke to</t>
  </si>
  <si>
    <t>http://twitter.com/prabhasakshi/status/1847143669280751990</t>
  </si>
  <si>
    <t>10:42:23 AM</t>
  </si>
  <si>
    <t>Delhi Air Pollution Manoj Tiwari and Shahzad Poonawala lashed out at AAP over rising pollution saying this</t>
  </si>
  <si>
    <t>http://twitter.com/Manpree77240524/status/1905214531841724884</t>
  </si>
  <si>
    <t>4:35:16 PM</t>
  </si>
  <si>
    <t>http://twitter.com/lohar_bhavesh28/status/1888217615568699603</t>
  </si>
  <si>
    <t>6:55:35 PM</t>
  </si>
  <si>
    <t>https://hindi.webdunia.com/jammu-kashmir-news/kashmir-snowfall-and-global-warming-125021900020_1.html</t>
  </si>
  <si>
    <t>12:38:36 PM</t>
  </si>
  <si>
    <t>ग्लोबल वार्मिंग से बढ़ा तापमान, क्या बर्फ के लिए तरसेगा कश्मीर?</t>
  </si>
  <si>
    <t>Jammu Kashmir news in Hindi A look at the changing weather cycle suggests that Kashmir will be starved of snow in the near future In such a scenario the scant snowfall is prompting a study to caution that Kashmir may be starved of snow in the future</t>
  </si>
  <si>
    <t>http://twitter.com/BalaWankhede/status/1777721070210179571</t>
  </si>
  <si>
    <t>9:01:46 PM</t>
  </si>
  <si>
    <t>Look at smoke from board garbage processing plant in spreading air pollution in surrounding areas of road Please stop burning garbage in the open</t>
  </si>
  <si>
    <t>http://twitter.com/MANIKANTROY/status/1859577837004431527</t>
  </si>
  <si>
    <t>6:11:20 PM</t>
  </si>
  <si>
    <t>Delhis polluted air Mental health at risk The increasing pollution in Delhi is harming not only physical but also mental health Stress anxiety depression and sleep problems are on the rise Who is affected Children Mental development impaired Elderly Risk of dementia Mentally ill Symptoms severe Preventive measures Stay at home use a mask Practice yoga meditation and a healthy diet For help contact TeleManas 14416</t>
  </si>
  <si>
    <t>http://twitter.com/NutanDevisingh2/status/1862376883150811377</t>
  </si>
  <si>
    <t>11:33:44 AM</t>
  </si>
  <si>
    <t>Delhi Air Pollution What is the root cause Watch the full conversation in detail on my YouTube Channel</t>
  </si>
  <si>
    <t>http://twitter.com/GargClan/status/1866414793005166959</t>
  </si>
  <si>
    <t>2:58:57 PM</t>
  </si>
  <si>
    <t>http://twitter.com/HiralalTrivedi2/status/1848376570932515100</t>
  </si>
  <si>
    <t>8:21:30 PM</t>
  </si>
  <si>
    <t>The burning of stubble in Punjab and Haryana is degrading Delhis environment In Madhya Pradesh too farmers burn the straw spread in the fields after harvesting soybeans with threshers causing heavy atmospheric pollution Today there was fog in Ujjain this morning but it wasnt fog but pollution</t>
  </si>
  <si>
    <t>http://twitter.com/SatyaramCh44196/status/1850759867830542546</t>
  </si>
  <si>
    <t>10:11:52 AM</t>
  </si>
  <si>
    <t>http://twitter.com/rajeshved36/status/1888324075078160551</t>
  </si>
  <si>
    <t>1:58:37 AM</t>
  </si>
  <si>
    <t>http://twitter.com/sureshs86646294/status/1850941982304289037</t>
  </si>
  <si>
    <t>10:15:32 PM</t>
  </si>
  <si>
    <t>http://twitter.com/RiteshK57723312/status/1807061091677327739</t>
  </si>
  <si>
    <t>8:08:32 PM</t>
  </si>
  <si>
    <t>http://twitter.com/NeerajRoyKumar/status/1852454492014350586</t>
  </si>
  <si>
    <t>2:25:42 AM</t>
  </si>
  <si>
    <t>Today people were celebrating Diwali at Lokhandwala Back Road in Mumbai some people cited pollution this is the answer for them</t>
  </si>
  <si>
    <t>http://twitter.com/Narende02800323/status/1852008547757834542</t>
  </si>
  <si>
    <t>8:53:41 PM</t>
  </si>
  <si>
    <t>http://twitter.com/Sonugautam_/status/1858904440209650017</t>
  </si>
  <si>
    <t>9:35:29 PM</t>
  </si>
  <si>
    <t>https://www.prabhatkhabar.com/state/bihar/patna/kal-ka-mausam-tomorrow-the-day-be-start-amidst-white-sheets-dense-fog-cover-these-districts</t>
  </si>
  <si>
    <t>2:31:57 PM</t>
  </si>
  <si>
    <t>Kal Ka Mausam : सफेद चादर के बीच होगी कल दिन की शुरुआत, इन जिलों में छायेगा घना कोहरा</t>
  </si>
  <si>
    <t>Tomorrows Weather Patna The mild cold in Bihar is gradually becoming more severe Moderate wind speeds are increasing air pollution Tomorrow morning amid mild cold will be accompanied by a thick blanket of fog According to SK Patel a scientist at the Patna Meteorological Center</t>
  </si>
  <si>
    <t>http://twitter.com/tiwariGGGG/status/1838472329489203477</t>
  </si>
  <si>
    <t>12:25:35 PM</t>
  </si>
  <si>
    <t>http://twitter.com/Nagar85176505/status/1837874766683795707</t>
  </si>
  <si>
    <t>8:51:05 PM</t>
  </si>
  <si>
    <t>Congratulations to the people of Delhi Dear Delhiites Wake up and look at the road dust that contributes to Delhis pollution Nothing is more precious than the health and life of you and your family Delhi the capital of the country The most polluted capital in the world The corrupt and lazy officials and leaders who have failed to control pollution and floods in Delhi are not handling natural rains and are talking about artificial rains The corrupt and lazy officials and leaders enjoy themselves by installing air filters in their airconditioned homes and offices using the money of the people of Delhi while the common poor people are forced to breathe polluted air and finally the government shows its achievement by stopping the work of the daily wage labourers who work at small scale Near Asian Multispeciality Hospital Old Delhi Gurgaon Rd Samalka Delhi37 Lets together improve the countrys capital</t>
  </si>
  <si>
    <t>http://twitter.com/Kishoreslochib/status/1858123764275225006</t>
  </si>
  <si>
    <t>5:53:22 PM</t>
  </si>
  <si>
    <t>Polluted air in Neemkathana</t>
  </si>
  <si>
    <t>http://twitter.com/RakeshK28768737/status/1845876493202727190</t>
  </si>
  <si>
    <t>10:47:05 PM</t>
  </si>
  <si>
    <t>http://twitter.com/ABHINAVKUM59540/status/1862118263880040812</t>
  </si>
  <si>
    <t>6:26:05 PM</t>
  </si>
  <si>
    <t>Pollution is not only of air and water it is also of the system</t>
  </si>
  <si>
    <t>http://twitter.com/Patekar_in/status/1814713347620667793</t>
  </si>
  <si>
    <t>Delhi is breathing polluted air while the Kejriwal government is busy theatrics The Modi government sent thousands of crores of rupees to Delhi to reduce pollution but the Kejriwal government has not taken any steps to provide relief to the people of Delhi</t>
  </si>
  <si>
    <t>http://twitter.com/dharamdharamji/status/1905081285426778146</t>
  </si>
  <si>
    <t>7:45:47 AM</t>
  </si>
  <si>
    <t>http://twitter.com/Swaroopsrajput/status/1898737860838293593</t>
  </si>
  <si>
    <t>7:39:17 PM</t>
  </si>
  <si>
    <t>http://twitter.com/KumarHa98707098/status/1852196402170073340</t>
  </si>
  <si>
    <t>9:20:09 AM</t>
  </si>
  <si>
    <t>News people think the entire city is polluted due to one days firecrackers whereas the whole year smells of factory and vehicle smoke Do they have human noses or sniffer dogs noses Not only Delhi the air of many cities of Maharashtra including Mumbai has also become polluted Watch the latest and big morning news in</t>
  </si>
  <si>
    <t>https://www.livehindustan.com/uttar-pradesh/meerut/story-weather-update-temperature-rise-in-meerut-amidst-snowfall-and-dusty-winds-201741041432851.html</t>
  </si>
  <si>
    <t>4:07:14 AM</t>
  </si>
  <si>
    <t>कल से 48 घंटे तक दिन में चलेंगी तेज हवाएं</t>
  </si>
  <si>
    <t>Meerut Chief Correspondent Heavy snowfall in the mountains and cold winds in the plains led to a rise in daytime temperatures and a drop in nighttime temperatures on Monday Strong dusty winds are expected in West Uttar Pradesh for the next 48 hours starting tomorrow This will cause the winds to</t>
  </si>
  <si>
    <t>https://www.bhaskar.com/local/bihar/khagaria/news/people-are-falling-ill-due-to-fluctuations-in-weather-132978919.html</t>
  </si>
  <si>
    <t>4:28:20 AM</t>
  </si>
  <si>
    <t>मौसम के उतार-चढ़ाव से लोग पड़ रहे बीमार</t>
  </si>
  <si>
    <t>Weather fluctuations are making people sick
Khagaria
Khagaria Climate change and unusual temperature fluctuations are not only affecting crops and livestock but are also adversely impacting human health After a period of intense heat the weather has been turning mild since Saturday</t>
  </si>
  <si>
    <t>http://twitter.com/Kmmunna37Kumar/status/1850376480012046622</t>
  </si>
  <si>
    <t>8:48:25 AM</t>
  </si>
  <si>
    <t>http://twitter.com/UPTimesLive/status/1859914819329294772</t>
  </si>
  <si>
    <t>4:30:23 PM</t>
  </si>
  <si>
    <t>Agra Air turns toxic peoples concern increases due to rising pollution memorandum submitted to Taj Trapezium Zone Reporter</t>
  </si>
  <si>
    <t>http://twitter.com/Rekha15681/status/1860626422194479353</t>
  </si>
  <si>
    <t>3:38:02 PM</t>
  </si>
  <si>
    <t>http://twitter.com/blackindisguise/status/1851081522738315291</t>
  </si>
  <si>
    <t>7:30:01 AM</t>
  </si>
  <si>
    <t>Which yoga asanas can keep the lungs healthy amidst air pollution</t>
  </si>
  <si>
    <t>http://twitter.com/bedram87254/status/1846529089177313668</t>
  </si>
  <si>
    <t>6:00:16 PM</t>
  </si>
  <si>
    <t>Judging by the Surajpur incident and the Congress Partys NSUI District President being the mastermind it seems certain Congress Party leaders are committing the sin of spreading chaos in the state polluting the atmosphere and polluting the peaceful air of the state</t>
  </si>
  <si>
    <t>http://twitter.com/Manisha90821238/status/1810520350339617155</t>
  </si>
  <si>
    <t>9:14:24 AM</t>
  </si>
  <si>
    <t>https://www.livehindustan.com/ncr/delhi-air-pollution-aqi-at-283-people-complain-about-breating-problem-headache-201729830443709.html</t>
  </si>
  <si>
    <t>10:17:15 AM</t>
  </si>
  <si>
    <t>दिल्ली की फिजा में घुला जहर, लोगों की हेल्थ पर दिखने लगा असर; सिर दर्द-सांस लेने में दिक्कत</t>
  </si>
  <si>
    <t>The toxic air in Delhi has left people in a state of distress Many have stopped venturing outside while others have even cut off their morning walks The capital remained shrouded in a thick haze on Friday with the Air Quality Index AQI reaching 283 at 8 am</t>
  </si>
  <si>
    <t>https://ujjawalprabhat.com/signs-of-rain-and-snowfall-in-jammu-and-kashmir/803706/</t>
  </si>
  <si>
    <t>11:49:36 AM</t>
  </si>
  <si>
    <t>जम्मू-कश्मीर में कुछ जगह बारिश और बर्फबारी के आसार</t>
  </si>
  <si>
    <t>There may be some relief from the prolonged dry weather According to the Meteorological Center Srinagar rain and snowfall are expected in parts of Jammu and Kashmir on November 10th and 11th Many areas may be affected especially on Monday Then on November 14th and 15th</t>
  </si>
  <si>
    <t>https://vaanbhatt.blogspot.com/2024/05/blog-post.html</t>
  </si>
  <si>
    <t>11:05:00 PM</t>
  </si>
  <si>
    <t>जीनोम एडिटिंग</t>
  </si>
  <si>
    <t>I was allergic to mountains Its not that I dont like mountains but it would be more accurate to say who doesnt People living in plains rarely face the challenges of the mountains They considered all mountains to be hill stations</t>
  </si>
  <si>
    <t>http://twitter.com/mishraanuj7550/status/1850914797497303121</t>
  </si>
  <si>
    <t>8:27:30 PM</t>
  </si>
  <si>
    <t>http://twitter.com/LACROUTS7/status/1855785170151920017</t>
  </si>
  <si>
    <t>7:00:38 AM</t>
  </si>
  <si>
    <t>https://www.indiatv.in/world/asia/after-the-israeli-attack-iran-military-again-made-dangerous-tweet-the-message-flood-of-death-rain-and-destruction-israel-iran-war-2024-10-27-1086429</t>
  </si>
  <si>
    <t>12:38:13 PM</t>
  </si>
  <si>
    <t>Israel-Iran War: इजरायली हमले के बाद ईरान मिलिट्री ने फिर किया खतरनाक ट्वीट, "बाढ़, बारिश और तबाही है पैगाम"</t>
  </si>
  <si>
    <t>IsraelIran War Following the Israeli attack the Iranian military again tweeted a dangerous message Floods rain and destruction are the message
24 hours after the attack on Tehran the Iranian military has again tweeted a tweet revealing its dangerous intentions to retaliate From the US</t>
  </si>
  <si>
    <t>http://twitter.com/MK_MB_VK/status/1851290056444838237</t>
  </si>
  <si>
    <t>9:18:39 PM</t>
  </si>
  <si>
    <t>Jesus trees for Christmas Millions of trees are cut down all over the world Then wont pollution be affected Millions of plastic trees are made to be Jesus trees Wont that plastic cause pollution How to celebrate diwali without sounds and air pollution</t>
  </si>
  <si>
    <t>http://twitter.com/pkhindi/status/1892022377955074122</t>
  </si>
  <si>
    <t>6:54:21 AM</t>
  </si>
  <si>
    <t>Despite the ban on diesel generators residents have to bear the air pollution and noise caused by sugarcane juice carts every day and no concrete action is being taken to stop them Please pay attention immediately Service Road Oriental ApttC5826Sec62 NoidaUP Diesel smoke and noise keep coming from sugarcane juice carts all day long Please get rid of these cart vendors standing on the service road outside Oriental Apartments C5826 Sector 62 Noida After being removed they come back again at the same place</t>
  </si>
  <si>
    <t>http://twitter.com/NarendraMenghr1/status/1892055123204989260</t>
  </si>
  <si>
    <t>9:04:28 AM</t>
  </si>
  <si>
    <t>Sant Shri Asharamji Bapu while talking about the benefits of Desi Cow says that chemical phenyl and its foul smell pollute the atmosphere Cow phenyl will increase your purity and fragrance</t>
  </si>
  <si>
    <t>http://twitter.com/TeamElonX1/status/1874845845331628199</t>
  </si>
  <si>
    <t>9:20:57 PM</t>
  </si>
  <si>
    <t>you traitor to the country where has your knowledge gone here stop air pollution sale</t>
  </si>
  <si>
    <t>http://twitter.com/pojakpr/status/1857367983976235105</t>
  </si>
  <si>
    <t>3:50:10 PM</t>
  </si>
  <si>
    <t>http://twitter.com/shuklar7/status/1871608675259056303</t>
  </si>
  <si>
    <t>10:57:35 PM</t>
  </si>
  <si>
    <t>http://twitter.com/AmarUjalaNews/status/1861280953186034159</t>
  </si>
  <si>
    <t>10:58:54 AM</t>
  </si>
  <si>
    <t>Delhi Air pollution Delhis air remains in the poor category restrictions under Grape 3 and 4 eased Click on the link for other news</t>
  </si>
  <si>
    <t>http://twitter.com/Indic_God/status/1847503391842267551</t>
  </si>
  <si>
    <t>10:31:48 AM</t>
  </si>
  <si>
    <t>https://www.amarujala.com/delhi-ncr/ghaziabad/air-quality-improved-in-ghaziabad-second-in-the-state-and-fourth-in-the-country-ghaziabad-news-c-30-gbd1013-378495-2024-05-18</t>
  </si>
  <si>
    <t>4:36:28 AM</t>
  </si>
  <si>
    <t>Air Quality Improved In Ghaziabad, Second In The State And Fourth In The Country - Ghaziabad News - Ghaziabad News:गाजियाबाद में सुधरी हवा की गुणवत्ता, प्रदेश में दूसरा तो देश में चौथा स्थान</t>
  </si>
  <si>
    <t>Ghaziabad Air quality in Ghaziabad has improved rapidly Ghaziabad ranks second in the state and fourth in the country in the air quality improvement rankings released by the Central Pollution Control Board The survey conducted between January 1 and March 31 2024</t>
  </si>
  <si>
    <t>http://twitter.com/deobratdmishra/status/1868556552027980254</t>
  </si>
  <si>
    <t>12:49:32 PM</t>
  </si>
  <si>
    <t>http://twitter.com/KumarSingh657/status/1857068537241559094</t>
  </si>
  <si>
    <t>8:00:16 PM</t>
  </si>
  <si>
    <t>http://twitter.com/Abdec14/status/1858442582931489278</t>
  </si>
  <si>
    <t>3:00:14 PM</t>
  </si>
  <si>
    <t>http://twitter.com/hthealthshotsH/status/1863047870200651920</t>
  </si>
  <si>
    <t>Cold winds and pollution combine to cause smog a polluted atmosphere This can cause blockages in the chest throat and nose These yoga and Ayurvedic remedies will help protect you from pollution</t>
  </si>
  <si>
    <t>http://twitter.com/preettaam/status/1882951887823266173</t>
  </si>
  <si>
    <t>6:11:28 AM</t>
  </si>
  <si>
    <t>Dilli kay polluted air ko deep inhale karne say exhale kay pehle hi khallas Ye sab Kanedda mey hi kariyo behena Sophie Trudeau wants you to pause for a moment and say vooooooooo</t>
  </si>
  <si>
    <t>http://twitter.com/mamtadasi1978/status/1807313717211668554</t>
  </si>
  <si>
    <t>12:52:23 PM</t>
  </si>
  <si>
    <t>http://twitter.com/Rajbagh2214/status/1888440825211932884</t>
  </si>
  <si>
    <t>http://twitter.com/PRADEEPYADAVYAD/status/1856356494318661682</t>
  </si>
  <si>
    <t>8:50:52 PM</t>
  </si>
  <si>
    <t>http://twitter.com/RajendraSe45404/status/1780861003879907569</t>
  </si>
  <si>
    <t>12:58:44 PM</t>
  </si>
  <si>
    <t>http://twitter.com/LLBinterceptor/status/1866695075016683993</t>
  </si>
  <si>
    <t>9:32:42 AM</t>
  </si>
  <si>
    <t>If Gaajar ka Halwa is not a dessert then it is plain tasteless coated with ghee How is Mysore Pak a dessert Gram flour and Maidayi do not make a sweet thread 1 Sarson ka saag 2 Sukha of raza 3 Chrysanthemums 4 Gajar ka halwa fraud dessert 5 NRIs at Khan market Dilli haat 6 Air quality returns to poor from severe 7 Knee high boots leather pants ugh 9 Gajak and chai every home 10 Fog travel delays</t>
  </si>
  <si>
    <t>https://outlookhindi.com/country/general/due-to-pollution-50-percent-of-delhi-government-employees-will-work-from-home-environment-minister-gopal-rai-93197</t>
  </si>
  <si>
    <t>10:59:14 AM</t>
  </si>
  <si>
    <t>राजधानी दिल्ली में प्रदूषण के बीच सरकार का निर्णय, घर से काम करेंगे 50 प्रतिशत सरकारी कर्मचारी</t>
  </si>
  <si>
    <t>https://www.saahassamachar.in/2024/10/30/advisory-issued-by-health-department-air-quality-deteriorated-in-punjab/</t>
  </si>
  <si>
    <t>9:03:22 PM</t>
  </si>
  <si>
    <t>सेहत विभाग की ओर से एडवाइजी जारी, पंजाब में बिगड़ी हवा, गुणवत्ता खराब</t>
  </si>
  <si>
    <t>Bathinda The Health Department has issued an advisory to raise awareness about the ill effects of air pollution Civil Surgeon Dr Ramandeep Singla explained that as the weather cools air quality deteriorates
Regarding stubble burning and Diwali celebrations</t>
  </si>
  <si>
    <t>http://twitter.com/Abdulsaleemgad/status/1847972923740406222</t>
  </si>
  <si>
    <t>5:37:33 PM</t>
  </si>
  <si>
    <t>http://twitter.com/Seema75158220/status/1845865096326639917</t>
  </si>
  <si>
    <t>10:01:48 PM</t>
  </si>
  <si>
    <t>http://twitter.com/jaiswal_kamala/status/1842837560470786510</t>
  </si>
  <si>
    <t>1:31:27 PM</t>
  </si>
  <si>
    <t>http://twitter.com/My_Self_Chikoo/status/1814469599598964923</t>
  </si>
  <si>
    <t>6:47:18 AM</t>
  </si>
  <si>
    <t>http://twitter.com/Priyank12956116/status/1860281045779706260</t>
  </si>
  <si>
    <t>4:45:38 PM</t>
  </si>
  <si>
    <t>http://twitter.com/pk_bscp/status/1851617475462418771</t>
  </si>
  <si>
    <t>6:59:42 PM</t>
  </si>
  <si>
    <t>http://twitter.com/Rajaram78884653/status/1849067013513363651</t>
  </si>
  <si>
    <t>6:05:04 PM</t>
  </si>
  <si>
    <t>http://twitter.com/R_a_i_n_A_03/status/1863509670692077741</t>
  </si>
  <si>
    <t>2:35:02 PM</t>
  </si>
  <si>
    <t>http://twitter.com/sanghi_samar/status/1848953647889096773</t>
  </si>
  <si>
    <t>10:34:36 AM</t>
  </si>
  <si>
    <t>http://twitter.com/girishjais37121/status/1888205869881704493</t>
  </si>
  <si>
    <t>6:08:55 PM</t>
  </si>
  <si>
    <t>http://twitter.com/ntdailyonline/status/1854414670582427873</t>
  </si>
  <si>
    <t>12:14:45 PM</t>
  </si>
  <si>
    <t>Air Pollution Air pollution continues in Delhi People are facing severe problems</t>
  </si>
  <si>
    <t>http://twitter.com/NeelamS32784/status/1861744725553766700</t>
  </si>
  <si>
    <t>5:41:46 PM</t>
  </si>
  <si>
    <t>http://twitter.com/ndeshpande/status/1782267733490778450</t>
  </si>
  <si>
    <t>Friend you too how many hoaxes will you make hoaxes are worsening air pollution Take a Hajmola pill Alcohol wont help</t>
  </si>
  <si>
    <t>http://twitter.com/Sandhya40877913/status/1796077735397183814</t>
  </si>
  <si>
    <t>12:44:36 PM</t>
  </si>
  <si>
    <t>https://www.livehindustan.com/weather/haryana-me-aaj-ka-mausam-11-november-2024-haryana-aqi-today-and-weather-forecast-imd-rain-alert-update-in-hindi-201731288948015.html</t>
  </si>
  <si>
    <t>7:05:47 AM</t>
  </si>
  <si>
    <t>हरियाणा 11 November 2024 का वेदर और AQI: न्यूनतम तापमान 21.72°C, जानें कैसा रहेगा शहर में आज का मौसम</t>
  </si>
  <si>
    <t>Haryana weather today November 11 2024 The minimum temperature in Haryana today was recorded at 2172 degrees Celsius According to the Meteorological Department IMD the sky is expected to be clear The maximum temperature is expected to be 2925 degrees Celsius Tomorrows minimum temperature in Haryana</t>
  </si>
  <si>
    <t>https://www.bhaskar.com/local/bihar/patna/news/air-got-polluted-due-to-firecrackers-and-dust-133900862.html</t>
  </si>
  <si>
    <t>पटाखे और धूलकण से हवा हुई खराब: देश के टॉप 10 प्रदूषित शहरों में पटना</t>
  </si>
  <si>
    <t>Air quality deteriorates due to firecrackers and dust Patna among the top 10 polluted cities in the country
Patna
Air pollution is rapidly increasing in many cities across the state including Patna On Saturday Patna Chhapra and Siwan were among the top 10 polluted cities in the country Siwans AQI level was 317 Chhapras</t>
  </si>
  <si>
    <t>http://twitter.com/ArvindYadav000/status/1848365400041394591</t>
  </si>
  <si>
    <t>7:37:06 PM</t>
  </si>
  <si>
    <t>http://twitter.com/AamirSu40096736/status/1889308087854473719</t>
  </si>
  <si>
    <t>http://twitter.com/Siraj92050638/status/1862363158108668215</t>
  </si>
  <si>
    <t>10:39:12 AM</t>
  </si>
  <si>
    <t>https://tricitytoday.com/noida/delhi-ncr-could-be-like-lahore-in-pakistan-aqi-crosses-1900-weddings-banned-for-three-months-64209.html</t>
  </si>
  <si>
    <t>4:30:38 PM</t>
  </si>
  <si>
    <t>दिल्ली-NCR का भी न हो जाए ऐसा ही हाल : इस शहर का AQI पहुंच गया 1900 के पार, तीन महीने के लिए शादियों पर भी पाबंदी</t>
  </si>
  <si>
    <t>Noida Desk The nations capital Delhi along with the entire NCR and many other cities are currently reeling under pollution Pollution has worsened conditions not only in India but also in many cities abroad Lahore Pakistan has now become the worlds most polluted city</t>
  </si>
  <si>
    <t>http://twitter.com/Gss_Views/status/1883777648314462716</t>
  </si>
  <si>
    <t>12:52:44 PM</t>
  </si>
  <si>
    <t>is talking about air pollution there is a guarantee on cleaning Yamuna there Dont come here without thinking or thinking brother</t>
  </si>
  <si>
    <t>https://indias.news/people-are-facing-digestive-problems-due-to-increasing-air-pollution-in-delhi-%e0%a4%a6%e0%a4%bf%e0%a4%b2%e0%a5%8du200d%e0%a4%b2%e0%a5%80-%e0%a4%ae%e0%a5%87%e0%a4%82-%e0%a4%ac%e0%a4%a2%e0%a4%bc/</t>
  </si>
  <si>
    <t>दिल्ली में बढ़ते वायु प्रदूषण के कारण लोगों को हो रही पाचन संबंधी समस्या</t>
  </si>
  <si>
    <t>New Delhi Nov 6 Doctors have reported an increase in digestive problems such as irritable bowel syndrome IBS and inflammatory bowel disease IBD due to air pollution in the national capital
DelhiNCRs air quality on Wednesday</t>
  </si>
  <si>
    <t>http://twitter.com/PanditJi587581/status/1849406584797253831</t>
  </si>
  <si>
    <t>4:34:24 PM</t>
  </si>
  <si>
    <t>Congratulations to the people of Delhi Delhi is the capital of the country The most polluted capital in the world Corrupt and lazy officials and leaders of Delhi are busy in insulting other states Will the officials and leaders of other states also solve these problems of Delhi Main reasons for increasing pollution in Delhi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Illegal tandoors being used in large numbers in Delhi Burning of garbageplasticindustrial wastecoal etc in Delhi Open burning being done by illegal encroachers by encroaching on the roads and footpaths of Delhi Ban generators being used in large numbers in Delhi Illegal constructions flouting the rules in Delhi Polluting vehicles running on the roads of Delhi Broken roads and dust on the roads of Delhi Negligence in lifting the silt from drainssewers in Delhi Poor garbage disposal system of Delhi Encroachment on forests water bodies parks and green belt areas of Delhi Lots of vacancies and poor inspection in pollution related departments of Delhi Corrupt and lazy officers and leaders of Delhi are enjoying themselves by installing airfilters in their airconditioned houses and offices with the money of the people of Delhi while the common poor people are forced to breathe polluted air and in the end the government shows its achievement by stopping the work of the daily wage labourers who work on a small scale Near Baba Banda Singh Bahadur Setu Gopal Rd Pant Nagar Bhogal Jangpura Delhi14 Let us together improve the capital of the country</t>
  </si>
  <si>
    <t>http://twitter.com/rukke_swap70533/status/1858515333495107949</t>
  </si>
  <si>
    <t>7:49:19 PM</t>
  </si>
  <si>
    <t>http://twitter.com/A1TVOfficial/status/1900078576004980862</t>
  </si>
  <si>
    <t>12:26:48 PM</t>
  </si>
  <si>
    <t>Due to continuous weather change and air pollution the number of patients in hospitals has increased due to runny nose cold cough phlegm fever headache</t>
  </si>
  <si>
    <t>https://punjab.punjabkesari.in/punjab/news/punjab-weather-2062869</t>
  </si>
  <si>
    <t>9:19:38 AM</t>
  </si>
  <si>
    <t>पंजाब में बढ़ रही ठंड के बीच Alert जारी, जानें अगले 5 दिनों के मौसम का हाल...</t>
  </si>
  <si>
    <t>The weather in Punjab and Chandigarh has begun to get colder According to the Meteorological Department temperatures will drop by 2 to 5 degrees over the next five days The department has issued a yellow alert for 14 districts of the state including Amritsar Gurdaspur Kapurthala Jalandhar</t>
  </si>
  <si>
    <t>http://twitter.com/RavikiranShend1/status/1834845073906737342</t>
  </si>
  <si>
    <t>12:12:10 PM</t>
  </si>
  <si>
    <t>http://twitter.com/yesamitnarang/status/1861685207478284775</t>
  </si>
  <si>
    <t>1:45:16 PM</t>
  </si>
  <si>
    <t>Ek Prayas Pollution Free Narela Water sprinkling was done on the roads in Narela Assembly Constituency to control pollution N95 masks were also distributed to protect citizens from polluted air</t>
  </si>
  <si>
    <t>https://news007.in/delhis-air-again-poisonous-warning-not-to-go-out-without-a-mask/</t>
  </si>
  <si>
    <t>12:18:21 PM</t>
  </si>
  <si>
    <t>दिल्ली की हवा फिर ‘जहरीली’, बिना मास्क न निकलने की चेतावनी, ये हैं देश के टॉप-10 सबसे प्रदूषित शहर</t>
  </si>
  <si>
    <t>Air Pollution in Delhi Ahead of Diwali Delhis air is becoming toxic On Wednesday October 16 air quality once again reached the severe category The air in DelhiNCR is hazy due to stubble burning Smoke can be seen in the skies of Delhi and Noida</t>
  </si>
  <si>
    <t>https://www.jantaserishta.com/local/west-bengal/kolkata-weather-at-2797-c-3459117</t>
  </si>
  <si>
    <t>9:29:43 AM</t>
  </si>
  <si>
    <t>Kolkata weather: कोलकाता का मौसम 27.97 °C पर</t>
  </si>
  <si>
    <t>The temperature in Kolkata today August 14 2024 is 3105C The forecast minimum and maximum temperatures for the day are 2797C and 336C respectively The relative humidity is 77 and the wind speed is 77 kmh</t>
  </si>
  <si>
    <t>https://samacharnama.com/states/delhi-news/once-again-the-air-of-the-capital-is-poisonous-grap-2-may/cid15552815.htm</t>
  </si>
  <si>
    <t>9:23:20 AM</t>
  </si>
  <si>
    <t>एक बार फिर राजधानी की हवा हुई जहरीली, लग सकता है ग्रैप-2, इन चीजों पर रहेगा बैन</t>
  </si>
  <si>
    <t>The capitals air has once again become toxic GRAP2 may be imposed with these items banned
Delhis AQI level has reached the poor category since Dussehra GRAP1 was implemented in DelhiNCR three days ago It bans several items</t>
  </si>
  <si>
    <t>http://twitter.com/shankssankaran/status/1888222100713799700</t>
  </si>
  <si>
    <t>7:13:24 PM</t>
  </si>
  <si>
    <t>http://twitter.com/Jugal_Kishore76/status/1850527490281701775</t>
  </si>
  <si>
    <t>6:48:29 PM</t>
  </si>
  <si>
    <t>http://twitter.com/tmoradiya828/status/1801308905466958293</t>
  </si>
  <si>
    <t>11:11:24 PM</t>
  </si>
  <si>
    <t>Bhopal one of the countrys most beautiful capitals is renowned for its lush greenery and lakes but the BJP government wants to cut down 28000 trees here to build MLA bungalows Modis BJP is leaving no stone unturned in making the common man suffer the brunt of environmental stress heat cold landslides and air pollution</t>
  </si>
  <si>
    <t>http://twitter.com/mewtow_/status/1868503909821747705</t>
  </si>
  <si>
    <t>9:20:21 AM</t>
  </si>
  <si>
    <t>Why is Delhi shown black Its 7 there Oh it must be because of air pollution</t>
  </si>
  <si>
    <t>http://twitter.com/ReetuPal826739/status/1850118911682904552</t>
  </si>
  <si>
    <t>3:44:56 PM</t>
  </si>
  <si>
    <t>http://twitter.com/RajatSingh22508/status/1857112976794206374</t>
  </si>
  <si>
    <t>http://twitter.com/HIhrccc/status/1864705398068121649</t>
  </si>
  <si>
    <t>9:46:26 PM</t>
  </si>
  <si>
    <t>http://twitter.com/EncourageAAP/status/1847156515162955851</t>
  </si>
  <si>
    <t>11:33:26 AM</t>
  </si>
  <si>
    <t>https://www.inkhabar.com/state/imd-issues-orange-alert-with-increasing-cold-in-delhi/</t>
  </si>
  <si>
    <t>9:40:50 PM</t>
  </si>
  <si>
    <t>दिल्ली में बढ़ती ठंड के साथ IMD ने जारी किया ऑरेंज अलर्ट</t>
  </si>
  <si>
    <t>Cold and pollution have raised concerns in the national capital Delhi The India Meteorological Department IMD has issued an orange alert for Monday November 18 The department has predicted dense fog and cold winds Furthermore given the continued deterioration of air quality</t>
  </si>
  <si>
    <t>https://www.htsyndication.com/hindustan-delhi/article/%E0%A4%97%E0%A5%81%E0%A4%A1%E0%A4%97%E0%A4%BE%E0%A4%81%E0%A4%B5-24-december-2024-%E0%A4%95%E0%A4%BE-%E0%A4%B5%E0%A5%87%E0%A4%A6%E0%A4%B0-%E0%A4%94%E0%A4%B0-aqi:-%E0%A4%A8%E0%A5%8D%E0%A4%AF%E0%A5%82%E0%A4%A8%E0%A4%A4%E0%A4%AE-%E0%A4%A4%E0%A4%BE%E0%A4%AA%E0%A4%AE%E0%A4%BE%E0%A4%A8-12.02degc,-%E0%A4%9C%E0%A4%BE%E0%A4%A8%E0%A5%87%E0%A4%82-%E0%A4%95%E0%A5%88%E0%A4%B8%E0%A4%BE-%E0%A4%B0%E0%A4%B9%E0%A5%87%E0%A4%97%E0%A4%BE-%E0%A4%B6%E0%A4%B9%E0%A4%B0-%E0%A4%AE%E0%A5%87%E0%A4%82-%E0%A4%86%E0%A4%9C-%E0%A4%95%E0%A4%BE-%E0%A4%AE%E0%A5%8C%E0%A4%B8%E0%A4%AE/86952493</t>
  </si>
  <si>
    <t>7:47:42 AM</t>
  </si>
  <si>
    <t>गुडगाँव 24 December 2024 का वेदर और AQI: न्यूनतम तापमान 12.02degC, जानें कैसा रहेगा शहर में आज का मौसम</t>
  </si>
  <si>
    <t>Gurgaon Weather and AQI for December 24 2024 Minimum temperature 1202C find out what the weather will be like in the city today
New Delhi December 24 Weather in Gurgaon for December 24 2024 The minimum temperature in Gurgaon today was recorded at 1202C Meteorological</t>
  </si>
  <si>
    <t>http://twitter.com/NDTV_Rajasthan/status/1904225468158709782</t>
  </si>
  <si>
    <t>11:05:05 PM</t>
  </si>
  <si>
    <t>Rajasthan Weather Alert Strong winds will blow in Rajasthan for the next 23 days there is also a possibility of a drop in temperature</t>
  </si>
  <si>
    <t>http://twitter.com/SKSharama/status/1858689555236266155</t>
  </si>
  <si>
    <t>7:21:37 AM</t>
  </si>
  <si>
    <t>Breathing polluted air is causing health problems especially in the respiratory system Hence spraying can provide some relief but to prevent all these problems strict and punitive action is also needed against those who play foul</t>
  </si>
  <si>
    <t>http://twitter.com/PrabhatKumarINC/status/1879228225852961179</t>
  </si>
  <si>
    <t>11:34:58 PM</t>
  </si>
  <si>
    <t>http://twitter.com/Ashishk53793449/status/1858555460447547573</t>
  </si>
  <si>
    <t>10:28:46 PM</t>
  </si>
  <si>
    <t>https://hindi.news18.com/news/uttar-pradesh/varanasi-up-weather-today-imd-alert-lucknow-varanasi-prayagraj-hamirpur-temperature-40-degree-above-aaj-ka-mausam-news-local18-9138078.html</t>
  </si>
  <si>
    <t>5:11:41 AM</t>
  </si>
  <si>
    <t>UP Weather Today: यूपी में मार्च माह में गर्मी ने तोड़े सारे रिकॉर्ड, प्रयागराज, हमीरपुर.... में आग के गोले बरसा रहा आसमान</t>
  </si>
  <si>
    <t>UP Weather Today Heat in Uttar Pradesh broke all records in March with the sky raining fireballs in Prayagraj Hamirpur
March 30 2025 0511 IST
UP Weather Today Fire is raining from the sky in many districts of Uttar Pradesh Temperatures in many districts are above 40 degrees</t>
  </si>
  <si>
    <t>https://www.onlymyhealth.com/air-pollution-caused-135-million-premature-deaths-study-know-impact-of-pollution-on-health-in-hindi-1718185794</t>
  </si>
  <si>
    <t>वायु प्रदूषण के कारण पिछले 20 सालों में 135 मिलियन लोगों की जल्दी हुई मौत नई स्टडी में हुआ खुलासा</t>
  </si>
  <si>
    <t>The threat of air pollution is increasing in the country It is disrupting peoples daily activities and causing illness Prolonged exposure to air pollution is also causing lung problems Millions of people worldwide are suffering from pollution</t>
  </si>
  <si>
    <t>http://twitter.com/Sparsh81031779/status/1893281556510200291</t>
  </si>
  <si>
    <t>6:17:53 PM</t>
  </si>
  <si>
    <t>http://twitter.com/Prabhas64/status/1793196145012854989</t>
  </si>
  <si>
    <t>1:54:11 PM</t>
  </si>
  <si>
    <t>https://www.amarujala.com/photo-gallery/lifestyle/fitness/lungs-problem-in-hindi-lifestyle-behaviors-that-harm-your-lungs-the-most-2024-06-15</t>
  </si>
  <si>
    <t>1:48:44 PM</t>
  </si>
  <si>
    <t>Lungs Problem In Hindi Lifestyle Behaviors That Harm Your Lungs The Most | Lungs Problem:इन दो वजहों से फेफड़ों में भरता जा रहा है 'जहर', आप भी तो नहीं कर रहे ये गलतियां?</t>
  </si>
  <si>
    <t>The risk of lung disease is increasing worldwide Asthma chronic obstructive pulmonary disease COPD and lung cancer are the most common conditions affecting this vital organ Statistics show that millions of people die each year due to lung</t>
  </si>
  <si>
    <t>http://twitter.com/Iminyoursoul2/status/1858803426143965598</t>
  </si>
  <si>
    <t>2:54:06 PM</t>
  </si>
  <si>
    <t>http://twitter.com/praveen_mohila/status/1807430351163191485</t>
  </si>
  <si>
    <t>8:35:50 PM</t>
  </si>
  <si>
    <t>http://twitter.com/wittyminion/status/1888217992544342372</t>
  </si>
  <si>
    <t>6:57:05 PM</t>
  </si>
  <si>
    <t>http://twitter.com/eternalroute/status/1833802770815615373</t>
  </si>
  <si>
    <t>3:10:25 PM</t>
  </si>
  <si>
    <t>http://twitter.com/Eshan814519/status/1869117122653348302</t>
  </si>
  <si>
    <t>1:57:03 AM</t>
  </si>
  <si>
    <t>https://jansandeshonline.com/state-news/patake-ban-diwali</t>
  </si>
  <si>
    <t>दिवाली पर पटाखों पर बैन: जानें पूरी कहानी</t>
  </si>
  <si>
    <t>Diwali Fireworks Ban Whats the whole story
Do you know how dangerous firecracker pollution is on a festival like Diwali The ban on firecrackers in Delhi has caused a stir In this article well explore the reasons behind this ban and its implications</t>
  </si>
  <si>
    <t>http://twitter.com/PoojaCh11409907/status/1858767947663372308</t>
  </si>
  <si>
    <t>12:33:07 PM</t>
  </si>
  <si>
    <t>http://twitter.com/SoniaBhall/status/1858732171587969359</t>
  </si>
  <si>
    <t>10:10:57 AM</t>
  </si>
  <si>
    <t>http://twitter.com/truearyan00/status/1888434905866207460</t>
  </si>
  <si>
    <t>9:19:01 AM</t>
  </si>
  <si>
    <t>https://www.prabhasakshi.com/national/minimum-temperature-in-delhi-116-degree-celsius-air-quality-in-poor-category</t>
  </si>
  <si>
    <t>11:06:00 AM</t>
  </si>
  <si>
    <t>minimum temperature in delhi 116 degree celsius air quality in poor category</t>
  </si>
  <si>
    <t>The national capital recorded a minimum temperature of 116 degrees Celsius on Wednesday 16 degrees above the seasons average according to the India Meteorological Department IMD
The IMD has predicted strong winds during the day and a maximum temperature of 27 degrees Celsius</t>
  </si>
  <si>
    <t>http://twitter.com/iAquifAli/status/1797496675717562761</t>
  </si>
  <si>
    <t>10:42:58 AM</t>
  </si>
  <si>
    <t>Cycling works your heart blood vessels and lungs Youll breathe deeply sweat and experience an increase in body temperature improving your overall fitness level Anxiety and depression are reduced Cycling reduces air and noise pollution Cycling</t>
  </si>
  <si>
    <t>http://twitter.com/ka_baap59140/status/1845466511030247446</t>
  </si>
  <si>
    <t>7:37:57 PM</t>
  </si>
  <si>
    <t>https://www.khaskhabar.com/local/rajasthan/jaipur-news/news-double-blow-of-pollution-and-cold-aqi-crosses-300-in-khairthal-karauli-and-bikaner-holidays-for-classes-1-to-5-in-schools-of-khairthal-tijara-district-news-hindi-1-684071-KKN.html</t>
  </si>
  <si>
    <t>प्रदूषण और ठंड की दोहरी मार : खैरथल, करौली और बीकानेर में AQI 300 के पार, खैरथल-तिजारा जिले के स्कूलों में 1 से 5वीं तक छुट्टी-Khaskhabar</t>
  </si>
  <si>
    <t>Double whammy of pollution and cold AQI exceeds 300 in Khairthal Karauli and Bikaner schools in KhairthalTijara district closed for grades 1 to 5
Rising pollution and cold have worsened the situation in Rajasthan In view of the dangerous levels of pollution in KhairthalTijara district the first</t>
  </si>
  <si>
    <t>http://twitter.com/AIRNewsHindi/status/1857764147116781934</t>
  </si>
  <si>
    <t>6:04:22 PM</t>
  </si>
  <si>
    <t>Air quality remains severe in the National Capital Region The Air Quality Index AQI was recorded at 413 at 4 pm today According to data from the Central Pollution Control Board the AQI in many areas of Delhi exceeded 450</t>
  </si>
  <si>
    <t>http://twitter.com/Amarnath_Verma/status/1857397952379298045</t>
  </si>
  <si>
    <t>5:49:15 PM</t>
  </si>
  <si>
    <t>https://imdweather.com/forecast/delhi-weather-update-24-and-25-may-2024/</t>
  </si>
  <si>
    <t>11:53:04 AM</t>
  </si>
  <si>
    <t>Delhi Weather Update: दिल्ली में पड़ रही भीषण गर्मी से लोगों को मिली राहत, जानिए आगे का मौसम कैसा रहेगा</t>
  </si>
  <si>
    <t>Delhi Weather Update The intense heat in Delhi over the past few days has made life difficult for people Stepping outside in the hot and blazing sun was a challenge But after the wind direction changed on Thursday people were relieved of the scorching heat</t>
  </si>
  <si>
    <t>http://twitter.com/kuldeep42142340/status/1807347381681209519</t>
  </si>
  <si>
    <t>3:06:09 PM</t>
  </si>
  <si>
    <t>http://twitter.com/pavan_sethi/status/1858849801376252177</t>
  </si>
  <si>
    <t>5:58:23 PM</t>
  </si>
  <si>
    <t>The opposition itself is useless there is pollution in Delhi see how the opposition BJP people are roaming on the streets But in Haryana UP and other states the opposition parties just post 24 posts on social media and go away Uttar Pradesh Visibility was severely affected in Aligarh earlier today due to air pollution as well as fog</t>
  </si>
  <si>
    <t>http://twitter.com/AmarMobileStudi/status/1856597929533776021</t>
  </si>
  <si>
    <t>12:50:14 PM</t>
  </si>
  <si>
    <t>https://www.bhaskar.com/local/uttar-pradesh/ghaziabad/news/ghaziabads-indirapuram-is-the-most-polluted-place-in-the-country-134135005.html</t>
  </si>
  <si>
    <t>6:06:42 AM</t>
  </si>
  <si>
    <t>गाजियाबाद का इंदिरापुरम देश में सबसे अधिक प्रदूषित: NCR की हवा फिर हुई जहरीली, स्कूल कॉलेजों पर फिर बंद होन...</t>
  </si>
  <si>
    <t>Indirapuram in Ghaziabad is the most polluted area in the country NCRs air becomes toxic again schools and colleges face another threat of closure
Ghaziabad
The AQI in the NCR has reached 400
The air in DelhiNCR has become polluted again People are having trouble breathing</t>
  </si>
  <si>
    <t>http://twitter.com/chahar_jatni/status/1846113722030297521</t>
  </si>
  <si>
    <t>2:29:45 PM</t>
  </si>
  <si>
    <t>Green roofs are an effective solution to combat heat in urban areas The urban heat island effect is a condition in which temperatures in cities are higher than those in surrounding rural areas This is due to the abundance of concrete asphalt and other heatabsorbing surfaces which absorb solar energy during the day and release this heat into the atmosphere at night Green roofs are planted on rooftops which protect the roof surface from overheating These plants not only maintain humidity in the atmosphere but also reflect sunlight reducing the urban heat island effect Additionally green roofs absorb carbon dioxide and improve air quality In this way green roofs play a vital role in controlling urban temperatures reducing energy consumption and maintaining a healthy environment This can be a longterm solution especially in urban areas with extreme heat</t>
  </si>
  <si>
    <t>http://twitter.com/DasiBhawna66589/status/1807361112192565756</t>
  </si>
  <si>
    <t>4:00:42 PM</t>
  </si>
  <si>
    <t>http://twitter.com/AnjaliVadher1/status/1810504617114861776</t>
  </si>
  <si>
    <t>8:11:52 AM</t>
  </si>
  <si>
    <t>Gau Rakshak Sant Shri Asharamji Bapu says that the countrymen should consider cow protection as their ultimate duty He told about the indigenous cow products that the atmosphere gets polluted by the chemical phenyl and its foul smell Cow phenyl increases your sattvikta and fragrance Milk of foreign Jersey cows causes serious diseases like diabetes blood clotting in arteries heart attack autism meningitis etc The milk of indigenous cows of India has such elements which provide protection from many diseases Sant Shri Asharamji Bapu Gau Rakshak</t>
  </si>
  <si>
    <t>http://twitter.com/SARATCH67824461/status/1890396453442335007</t>
  </si>
  <si>
    <t>Where in the world do these people live who cut the river and also release water from Gandhi drain into it Kudos to these people Air pollution in the name of tradition</t>
  </si>
  <si>
    <t>http://twitter.com/yadav1prashant1/status/1860167229658267849</t>
  </si>
  <si>
    <t>9:13:22 AM</t>
  </si>
  <si>
    <t>Till now all the BJP leaders including the Prime Minister of the country used to blame Pakistan for other problems The Forest and Environment Minister of UP is saying that pollution in IndiaUP has increased due to the polluted air coming from Lahore The question to the Minister is that in the video attached in this X post is the dilapidated bus painted in saffron colour and emitting heavy pollution causing smoke from UP Roadways depot or is it a bus from Pakistan These ministersBJP leaders have no shame to hide their every corruption failure inaction dishonesty they blame the previous governments and Pakistan everywhere Why dont such useless incompetent shameless corrupt criminal BJP members go to Pakistan themselves</t>
  </si>
  <si>
    <t>http://twitter.com/HWCBADAULI/status/1870432996203102309</t>
  </si>
  <si>
    <t>5:05:51 PM</t>
  </si>
  <si>
    <t>It is our responsibility to contribute consciously to controlling air pollution Small efforts can make a big difference Lets be a part of this change together Air pollution air pollution aqi Clean Air</t>
  </si>
  <si>
    <t>https://dailyhindinews.com/a-sigh-of-relief-the-air-in-delhi-is-better-than-last-diwali/</t>
  </si>
  <si>
    <t>6:04:45 AM</t>
  </si>
  <si>
    <t>राहत की सांस… दिल्ली में पिछली दिवाली के मुकाबले हवा बेहतर, जानिए क्या रही वजह</t>
  </si>
  <si>
    <t>New Delhi The morning after Diwali wasnt as horrific for the national capital and its surrounding areas this year The air quality index AQI measured 365 at 10 am Friday Last year the morning after Diwali</t>
  </si>
  <si>
    <t>https://hindi.moneycontrol.com/news/world/pakistan-s-lahore-declared-most-polluted-city-in-world-air-quality-pollution-air-pollution-smog-1931934.html</t>
  </si>
  <si>
    <t>3:40:40 PM</t>
  </si>
  <si>
    <t>इस चीज में भारत से आगे निकला पाकिस्तान! जानिए हमारे लिए कितना अच्छा या बुरा</t>
  </si>
  <si>
    <t>Pakistan surpasses India in this area Find out how good or bad it is for us
Maryam Aurangzeb a senior Punjab minister who holds the Environment portfolio said The positive impact of the measures taken to combat smog will be visible in 8 to 10 years</t>
  </si>
  <si>
    <t>http://twitter.com/Ramlkoinext/status/1843923609603260674</t>
  </si>
  <si>
    <t>1:27:01 PM</t>
  </si>
  <si>
    <t>http://twitter.com/Sahabla26272016/status/1869955349517672605</t>
  </si>
  <si>
    <t>9:27:52 AM</t>
  </si>
  <si>
    <t>Goddess Tulsi of Hindu culture is visible in the form of a plant in every home Sant Shri Asharamji Bapu said that phenyl insecticides may destroy germs but pollute the air but Tulsi without polluting the atmosphere makes the environment sattvic pure and sacred and does not allow germs to grow</t>
  </si>
  <si>
    <t>http://twitter.com/RajanDas1379233/status/1859205272562028805</t>
  </si>
  <si>
    <t>5:30:53 PM</t>
  </si>
  <si>
    <t>http://twitter.com/RjM14007982/status/1893552973478842665</t>
  </si>
  <si>
    <t>12:16:24 PM</t>
  </si>
  <si>
    <t>http://twitter.com/thesagar_8/status/1904903152362750160</t>
  </si>
  <si>
    <t>7:57:57 PM</t>
  </si>
  <si>
    <t>https://hindi.downtoearth.org.in/air/leaving-gurugram-behind-sasaram-tops-in-pollution-despite-the-decline-delhi-is-in-second-place</t>
  </si>
  <si>
    <t>5:37:24 PM</t>
  </si>
  <si>
    <t>गुरूग्राम को पीछे छोड़ प्रदूषण में अव्वल सासाराम, गिरावट के बावजूद दूसरे स्थान पर है दिल्ली</t>
  </si>
  <si>
    <t>Pollution levels across the country continue to fluctuate According to data released today February 17 2025 by the Central Pollution Control Board Sasaram in Bihar has the most polluted air in the country with an air quality index of 269</t>
  </si>
  <si>
    <t>https://hindi.downtoearth.org.in/air/leaving-delhi-mumbai-behind-the-situation-in-seven-cities-including-durgapur-howrah-barrackpur-is-very-bad-in-pollution</t>
  </si>
  <si>
    <t>6:26:28 PM</t>
  </si>
  <si>
    <t>दिल्ली-मुंबई को पीछे छोड़ प्रदूषण में अव्वल दुर्गापुर, हावड़ा-बैरकपुर सहित सात शहरों में स्थिति 'बेहद खराब'</t>
  </si>
  <si>
    <t>Seven cities across the country today have very poor air quality Durgapur has the worst air quality with an air quality index of 345 Similarly Howrah 335 Barrackpore 332 Angul 323 Burnihat 322 Araria 302 and Talcher 302</t>
  </si>
  <si>
    <t>https://www.jagran.com/uttar-pradesh/lucknow-city-up-weather-update-dense-fog-in-gorakhpur-air-quality-worsens-in-kanpur-23825279.html</t>
  </si>
  <si>
    <t>8:22:00 AM</t>
  </si>
  <si>
    <t>UP Weather News: गोरखपुर छाया घना कोहरा, कानपुर में ठंडक बढ़ते ही बिगड़ने लगी हवा; पढ़िए IMD का ताजा अपडेट - UP Weather Update Dense Fog in Gorakhpur Air Quality Worsens in Kanpur</t>
  </si>
  <si>
    <t>UP Weather News Dense fog blankets Gorakhpur air quality deteriorates as coldness increases in Kanpur read the latest IMD update
The weather in Uttar Pradesh is rapidly changing Dense fog in Gorakhpur is making it feel cold Meanwhile the air quality in Kanpur is deteriorating due to the increasing cold</t>
  </si>
  <si>
    <t>http://twitter.com/NEXTPM_Kejriwal/status/1847971943678394535</t>
  </si>
  <si>
    <t>5:33:39 PM</t>
  </si>
  <si>
    <t>http://twitter.com/SatyapriyaArya/status/1798275126066303093</t>
  </si>
  <si>
    <t>2:16:15 PM</t>
  </si>
  <si>
    <t>Heartiest greetings on World Environment Day Fulfill your duty towards nature by planting more trees to protect and conserve the environment and pledge to keep the earth green clean and the atmosphere pollutionfree ___</t>
  </si>
  <si>
    <t>https://indias.news/effect-of-pollution-classes-10th-and-12th-also-online/</t>
  </si>
  <si>
    <t>10:53:18 PM</t>
  </si>
  <si>
    <t>प्रदूषण का असर, 10वीं और 12वीं की कक्षाएं भी ऑनलाइन</t>
  </si>
  <si>
    <t>New Delhi November 18 Air pollution in Delhi continues to rise Due to this schools have been closed for students in grades 10 and 12 Online classes will now be conducted for these students as well Additionally various colleges in Delhi</t>
  </si>
  <si>
    <t>http://twitter.com/LokshahiMarathi/status/1871236828214509925</t>
  </si>
  <si>
    <t>10:20:00 PM</t>
  </si>
  <si>
    <t>News Planet With Vishal Patil Air Pollution Mumbaikars are suffocating air quality has deteriorated</t>
  </si>
  <si>
    <t>https://www.amarujala.com/delhi-ncr/amount-of-dust-particles-in-delhi-will-be-more-than-the-standard-for-two-days-2024-10-01</t>
  </si>
  <si>
    <t>5:55:32 AM</t>
  </si>
  <si>
    <t>Amount Of Dust Particles In Delhi Will Be More Than The Standard For Two Days | Delhi:दिल्ली-एनसीआर में अब हवाओं का दम घुटने की बारी, दो दिन धूल के कणों की मात्रा मानक से ज्यादा होगी</t>
  </si>
  <si>
    <t>Due to a change in weather conditions the air in DelhiNCR is now choking The amount of fine dust particles in the air will exceed the standard for the next two days The central agency the Indian Institute of Tropical Meteorology IITM has forecast that on Wednesday and Thursday</t>
  </si>
  <si>
    <t>http://twitter.com/PremSingh96869/status/1853337498711130541</t>
  </si>
  <si>
    <t>12:54:27 PM</t>
  </si>
  <si>
    <t>http://twitter.com/Osamakhan4u/status/1858205214299615556</t>
  </si>
  <si>
    <t>11:17:01 PM</t>
  </si>
  <si>
    <t>http://twitter.com/Peace8pushkar_/status/1850743673912209425</t>
  </si>
  <si>
    <t>9:07:31 AM</t>
  </si>
  <si>
    <t>Yushu Yushu dance on air pollution will reduce you have been exploding bombs in Middle East and Europe for the last 2 years nothing has happened to the ozone layer due to our arrival the ozone layer will be destroyed by driving on empty vehicle go away</t>
  </si>
  <si>
    <t>http://twitter.com/MonikaRani29360/status/1850550713308303533</t>
  </si>
  <si>
    <t>8:20:46 PM</t>
  </si>
  <si>
    <t>http://twitter.com/PeetamberC/status/1859141653933572142</t>
  </si>
  <si>
    <t>1:18:06 PM</t>
  </si>
  <si>
    <t>Beijings air pollution is between 6065 Shanghais is between 3540 and your citys</t>
  </si>
  <si>
    <t>http://twitter.com/mahajan04/status/1857041307279016212</t>
  </si>
  <si>
    <t>6:12:04 PM</t>
  </si>
  <si>
    <t>https://www.amarujala.com/photo-gallery/lifestyle/fitness/world-lung-cancer-day-2024-know-causes-symptoms-and-prevention-of-lungs-cancer-in-india-2024-07-29</t>
  </si>
  <si>
    <t>1:55:04 PM</t>
  </si>
  <si>
    <t>World Lung Cancer Day 2024 Know Causes Symptoms And Prevention Of Lungs Cancer In India | Lung Cancer:ये है फेफड़ों के कैंसर की मुख्य वजह, इन चार लक्षणों से जान सकते हैं कहीं आपको कैंसर तो नहीं?</t>
  </si>
  <si>
    <t>Lung cancer is one of the leading causes of death globally According to the World Health Organization WHO more than 18 million people died from lung cancer in 2020 Lung cancer is the most common cancer in Indian men</t>
  </si>
  <si>
    <t>http://twitter.com/Tveer_13/status/1896974271488098519</t>
  </si>
  <si>
    <t>10:51:25 PM</t>
  </si>
  <si>
    <t>How much hatred is harboreda agenda has been spread against farmers As long as rumors circulated that Delhis pollution was being caused by farmers from Haryana and Punjab there was uproar from television to streets and homes with cries of Oh pollution oh pollution Since reports have emerged that the pollution isnt caused by farmers but by residents of Delhi itself the topic of pollution has disappeared from conversations from television to homes Now people are breathing 9999 clean air and no one has any issues According to a survey 53 of Delhi residents blame farmers for polluted air while stubble burning contributes only 12 to Delhis pollution If farmers were even 5 responsible farming would have been stopped by now leaving them to become factory laborers With the introduction of agricultural laws and the introduction of contract farming farm owners themselves would be working as Adanis servants on their own farms Now you understand what kind of agendas were used to win to secure the repeal of the agricultural laws with apologies from the great man Next time instead of getting caught up in the agendas of the government and industrialists if you cant stand up for your farmers behave with a little less meanness and ignorance</t>
  </si>
  <si>
    <t>http://twitter.com/aditya_manoja/status/1838206711091339673</t>
  </si>
  <si>
    <t>The development of human civilization took place on the banks of rivers be it the Indus Valley the Egyptian civilization the Iranian civilization or the Chinese civilization their remains of grandeur are still there on the golden pages of history Over time so many civilizations were developed the rivers shrank the water got polluted smoke of troubles filled the atmosphere and left poisonous air behind History</t>
  </si>
  <si>
    <t>http://twitter.com/7ShubhamMaurya/status/1888619568920178951</t>
  </si>
  <si>
    <t>9:32:48 PM</t>
  </si>
  <si>
    <t>https://smnewshimachal.in/hyundai-creta-ev-range-of-500km-in-a-single-charge-hyundais-creta-now-in-electric-avatar/</t>
  </si>
  <si>
    <t>8:55:26 AM</t>
  </si>
  <si>
    <t>Hyundai Creta EV: सिंगल चार्ज में 500km की रेंज, Hyundai की Creta अब इलेक्ट्रिक अवतार में ,</t>
  </si>
  <si>
    <t>Hyundai Creta EV 500km range on a single charge Hyundais Creta now in electric avatar
The Hyundai Creta EV has ushered in a new era for electric cars in the Indian market This car is not only an attractive option for environmentally conscious individuals</t>
  </si>
  <si>
    <t>http://twitter.com/shobhnathyada19/status/1858844811748393059</t>
  </si>
  <si>
    <t>5:38:33 PM</t>
  </si>
  <si>
    <t>http://twitter.com/NehaSha15032327/status/1846213250251170284</t>
  </si>
  <si>
    <t>9:05:14 PM</t>
  </si>
  <si>
    <t>http://twitter.com/imjagdish78/status/1829397704868524207</t>
  </si>
  <si>
    <t>11:26:16 AM</t>
  </si>
  <si>
    <t>Know these things for sure A healthy body is the biggest wealth and happiness Use only rock salt thyroid BP and stomach will be fine Use only steel cooker you will be saved from the harm caused by lead mixed in aluminium Do not eat any refined oil use only sesame peanut mustard and coconut refined oil contains many chemicals which cause many types of diseases in the body Soak soyabean gram for 2 hours mash it and use it only after removing the poisonous foam Exhaust fan is necessary in the kitchen it should take out the polluted air Play music that you like while working It will have a good effect on the food as well and fatigue will reduce Increase the use of Desi Cow Ghee Many diseases will be cured weight will not increase Add as much sweet neemcurry leaves as possible in food items it will improve everyones health Cook as many things as possible in an iron pan no one will suffer from iron deficiency Fix meal time your stomach will be fine Do not talk during meals food will provide more nutrition Include sprouted grains in breakfast you will get nutritious vitamins and fiber Take fresh curd made from local cows milk with breakfast your stomach will be fine Use sugar as little as possible bones will remain healthy in old age Instead of sugar take jaggery or local sugar without spices Use nigella seeds along with mustard seeds in tempering The benefits are so many that they cannot be written Make a habit of drinking Ayurvedic drinks at tea time you will remain healthy Keep one dustbin in the kitchen and one outside throw the kitchen waste in the outside dustbin before sleeping Apply ghee or mustard oil in the nose as soon as you enter the kitchen your head and lungs will remain healthy Eat bitter vegetables like bitter gourd fenugreek and radish your blood will remain pure Do not drink water colder than that of a pot your digestion and teeth will remain fine Remove plastic and aluminium from the kitchen both are cancer causing Use of microwave oven is a cancer causing factor Eat cold food as little as possible it harms the stomach and teeth Outside food is very harmful join a food related group and cook everything at home Avoid fried items your weight stomach and acidity will remain fine Eat less refined flour gram flour chickpeas kidney beans and black gram you will avoid gas problems Increase the use of ginger and carom seeds gas and body pain will reduce Pickles without nigella seeds are harmful RO water filter is harmful use only UV filter it is cheaper and better too There are many cosmetics in the kitchen itself get information from such groups At night put half a spoon of Triphala in a cup of water in the morning filter it with a cloth and wash your eyes with this water your glasses will be removed After filtering put the remaining powder in a glass of water and keep it aside Drink it at night your stomach will be clean and no disease will remain after a year Do not wear slippers in the kitchen in the morning it will increase purity as well as acupressure Chew half a spoon of raw cumin soaked overnight on an empty stomach in the morning and drink the same water acidity will go away Make a habit of cooking while standing on an acupressure pyramid platform then all diseases will go away from the body Consuming a quarter teaspoon of cinnamon in any form throughout the day will definitely lead to good health Tea made from kitchen spices is healthy Sucking a fingernailsized nutmeg in winter will protect you from the effects of cold Keep two pinches of carom seeds in your mouth while going out in winter to prevent the ill effects of cold Rubbing your teeth with a quarter of a lemon with a little turmeric salt and alum will prevent any dental problems Occasionally add two drops of mustard oil to salt and turmeric and clean your teeth with your finger No dental disease can survive Boil one liter of water for fever and reduce it to 250 ml Give it to the patient in small quantities once it reaches normal temperature it will work as medicine Include fresh homemade curd from a local cow with your breakfast it will act as a probiotic Drinking lukewarm turmeric water sharpens the mind Drinking lukewarm turmeric water in the morning makes the mind sharp and energetic If you drink turmeric water daily it cleans the impurities in the blood and also prevents blood clotting It purifies the blood and also protects the heart from diseases For people suffering from liver problems turmeric water is no less than a medicine</t>
  </si>
  <si>
    <t>http://twitter.com/RamRewa1973/status/1848419103444504762</t>
  </si>
  <si>
    <t>11:10:30 PM</t>
  </si>
  <si>
    <t>http://twitter.com/DPRdelhi/status/1877642297719816304</t>
  </si>
  <si>
    <t>2:33:03 PM</t>
  </si>
  <si>
    <t>http://twitter.com/vishnu_makhan/status/1819259416895455465</t>
  </si>
  <si>
    <t>12:00:19 PM</t>
  </si>
  <si>
    <t>Lung cancer is the deadliest cancer worldwide So today on World Lung Cancer Day we want to highlight the biggest risk factors They are Smoking Secondhand smoke Air pollution Workplace hazards like asbestos Quitting smoking is the best way to prevent lung cancer Forward this message to a loved one And if you do too pledge to quit today</t>
  </si>
  <si>
    <t>http://twitter.com/AURAIYA1234/status/1846109438601527665</t>
  </si>
  <si>
    <t>2:12:43 PM</t>
  </si>
  <si>
    <t>Delhi Firecrackers wont be allowed to be burned this year either as air pollution has led to a ban on firecrackers</t>
  </si>
  <si>
    <t>http://twitter.com/sunilch10573099/status/1906352871630877074</t>
  </si>
  <si>
    <t>7:58:37 PM</t>
  </si>
  <si>
    <t>Delhi Weather Pleasant weather in Delhi but air pollution persists Will the AQI drop further</t>
  </si>
  <si>
    <t>http://twitter.com/UTTAMKU16208615/status/1893243699452117053</t>
  </si>
  <si>
    <t>3:47:27 PM</t>
  </si>
  <si>
    <t>http://twitter.com/PATEL__G/status/1852197260555149709</t>
  </si>
  <si>
    <t>9:23:33 AM</t>
  </si>
  <si>
    <t>Pollution levels in Delhi alarming Pollution levels have increased in Delhi after Diwali with the Air Quality Index AQI crossing 400 in many areas leading to increased respiratory problems</t>
  </si>
  <si>
    <t>https://jantaserishta.com/life-style/four-indoor-plants-that-will-always-give-fresh-natural-oxygen-know-here-3700464</t>
  </si>
  <si>
    <t>10:52:55 PM</t>
  </si>
  <si>
    <t>चार इनडोर पौधे जो हमेशा देंगे ताज़ा प्राकृतिक ऑक्सीजन, जानिए | Four indoor plants that will always give fresh natural oxygen, know here | चार इनडोर पौधे जो हमेशा देंगे ताज़ा प्राकृतिक ऑक्सीजन, जानिए</t>
  </si>
  <si>
    <t>Lifestyle Plants are one of the most important things everyone should have in their home Indoor plants which provide fresh natural oxygen 247 are a beautiful addition to any space They can help improve overall health promote relaxation</t>
  </si>
  <si>
    <t>http://twitter.com/TV9Bharatvarsh/status/1898653149210005716</t>
  </si>
  <si>
    <t>2:02:40 PM</t>
  </si>
  <si>
    <t>Who is setting fire to camps after the Maha Kumbh The threat of air pollution looms</t>
  </si>
  <si>
    <t>http://twitter.com/dostibanerahebs/status/1793181897104732494</t>
  </si>
  <si>
    <t>12:57:34 PM</t>
  </si>
  <si>
    <t>http://twitter.com/kvnageshrao/status/1888461812762583492</t>
  </si>
  <si>
    <t>11:05:56 AM</t>
  </si>
  <si>
    <t>https://www.patrika.com/jaipur-news/rajasthan-weather-winter-knocks-in-the-east-scared-of-the-heat-during-the-day-know-the-weather-condition-of-which-district-last-night-19133823</t>
  </si>
  <si>
    <t>10:00:36 AM</t>
  </si>
  <si>
    <t>Rajasthan Weather: पूरब में सर्दी की दस्तक, दिन में गर्मी से सहमी, जानिए बीती रात मौसम का हाल…</t>
  </si>
  <si>
    <t>Rajasthan Weather Winter arrives in the east people are scared of the heat during the day find out what the weather was like last night
According to meteorologists the states weather is likely to change partially and the effects of winter will increase from November 15th
Nov 09 2024 1000 am
Jai</t>
  </si>
  <si>
    <t>http://twitter.com/Sumit_Sangwan20/status/1858517227495956781</t>
  </si>
  <si>
    <t>7:56:51 PM</t>
  </si>
  <si>
    <t>Its like treating cancer with a BandAid This mist spray is just another distraction Polluted air stretches hundreds of feet into the sky How can we control it by spraying electricity poles A similarly foolish solution was the smog tower installed two years ago in Delhis Connaught Place at a cost of approximately 23 crore rupees Now it stands idle a monument to unscientific ineptitude During peak seasons in Delhi more than 300 ktCO2e of pollutants are released into the air daily A simple mathematical calculation will show that no tower can clean such openair air But now the country is in a race for magical jingles Just dazzle the public with the dazzling effect of some alluring solution for a few days pass the time and then with the change of seasons people will forget everything for a year The days of scientific thinking and scientific solutions are long gone in our country VIDEO There is no doubt that pollution is increasing alarmingly in Delhi people are struggling The DDA has done a successful experiment with the antismog mist system here in Dwarka in an area of 550 m It has been installed on the electric poles and it spreads mist in the air which catches the smog says Delhi LG VK Saxena after launching trial run for antismog mist drive</t>
  </si>
  <si>
    <t>https://ujjawalprabhat.com/delhi-fgd-set-up-in-10-units-of-thermal-power-plant/842289/</t>
  </si>
  <si>
    <t>1:44:14 PM</t>
  </si>
  <si>
    <t>https://navbharattimes.indiatimes.com/apna-bazaar/top-deals/protect-your-home-from-high-aqi-air-pollution-with-best-rated-air-purifiers-with-discount-upto-70-percent-on-amazon/articleshow/115794552.cms</t>
  </si>
  <si>
    <t>12:05:25 PM</t>
  </si>
  <si>
    <t>Best Rated Air Purifiers,ये बेस्ट रेटेड Air Purifiers जहरीली हवा से देंगे मुक्ति और पॉल्यूशन की होगी नो एंट्री, पाएं 70% तक की छूट | protect your home from high aqi air pollution with best rated air purifiers with discount upto 70 percent on amazon</t>
  </si>
  <si>
    <t>Demand for air purifiers remains strong with people purchasing them for their homes or offices Pollution in DelhiNCR continues to show no signs of abating So if youre experiencing breathing problems consider these air purifiers</t>
  </si>
  <si>
    <t>http://twitter.com/Beren_1217/status/1852540675855614431</t>
  </si>
  <si>
    <t>8:08:10 AM</t>
  </si>
  <si>
    <t>Panchami is even more noisy Theres noise pollution along with air pollution The entire sky is filled with dust and smoke The same polluted air enters the house as well It can be felt in the air</t>
  </si>
  <si>
    <t>http://twitter.com/Vaibhav80215970/status/1860018852220006401</t>
  </si>
  <si>
    <t>11:23:46 PM</t>
  </si>
  <si>
    <t>https://www.bhaskar.com/local/rajasthan/jaipur/news/fog-in-rajasthan-during-the-day-air-quality-deteriorates-in-cities-133994214.html</t>
  </si>
  <si>
    <t>7:09:33 AM</t>
  </si>
  <si>
    <t>Fog in Rajasthan during the day, air quality deteriorates in cities | राजस्थान में दिन में भी धुंध, जहरीली हुई हवा: जयपुर सहित 4 शहर रेड जोन में, AQI लेवल 300 के पार; 23 नवंबर तक स्कूल बंद - Jaipur News</t>
  </si>
  <si>
    <t>Daytime haze in Rajasthan toxic air Four cities including Jaipur in the red zone with AQI levels exceeding 300 schools closed until November 23
Jaipur just moments ago
The increasing influence of northerly winds in Rajasthan has led to increased haze and cold weather In DelhiNCR and North</t>
  </si>
  <si>
    <t>https://nazm-e-zakhm.blogspot.com/2025/03/kaliyug-must-come-to-end.html</t>
  </si>
  <si>
    <t>6:53:00 PM</t>
  </si>
  <si>
    <t>कलयुग का अंत हो जाना चाहिए (Kaliyug must come to an end)</t>
  </si>
  <si>
    <t>Where is man Humanity is no longer a thing Now he should be called a demon
Be it an incarnation or God you must now come forward
Be Ram of Treta Yuga or Krishna of Dwapar Yuga or Kalki of Kali Yuga
If this is Kali Yuga then this Kali Yuga must end
Womens dignity no longer exists
Mens integrity</t>
  </si>
  <si>
    <t>http://twitter.com/AdvRohitGogo/status/1845739622984270325</t>
  </si>
  <si>
    <t>1:43:12 PM</t>
  </si>
  <si>
    <t>http://twitter.com/burhanamba97/status/1877320229014913291</t>
  </si>
  <si>
    <t>http://twitter.com/varun_jin/status/1849422005671469295</t>
  </si>
  <si>
    <t>5:35:41 PM</t>
  </si>
  <si>
    <t>Yes LG show us how you can raise a hue and cry for everything show us how you can blame other states for air pollution show us how you can make promises that you will clean the Yamuna</t>
  </si>
  <si>
    <t>http://twitter.com/GoodreturnsHi/status/1858359927586099383</t>
  </si>
  <si>
    <t>9:31:48 AM</t>
  </si>
  <si>
    <t>Delhi Air Pollution Fourth phase of GRAP implemented in Delhi schools closed due to increasing air pollution</t>
  </si>
  <si>
    <t>http://twitter.com/sanatan4384/status/1858604577597129185</t>
  </si>
  <si>
    <t>1:43:57 AM</t>
  </si>
  <si>
    <t>We Delhiites should show them their place on February 2025 They have ACs and air purifiers in their homes what about us common people The air here got polluted and the Khalistanis ran away to the South</t>
  </si>
  <si>
    <t>http://twitter.com/manojkhnna/status/1852309498062364821</t>
  </si>
  <si>
    <t>4:49:33 PM</t>
  </si>
  <si>
    <t>http://twitter.com/RajBajpaiR59067/status/1888255845819183293</t>
  </si>
  <si>
    <t>9:27:30 PM</t>
  </si>
  <si>
    <t>https://hindi.latestly.com/india/air-pollution-causes-over-7-percent-deaths-in-10-cities-delhi-tops-list-2214714.html</t>
  </si>
  <si>
    <t>10:05:20 AM</t>
  </si>
  <si>
    <t>Air Pollution: जानलेवा बन रहा वायु प्रदूषण, देश के 10 शहरों में 7 फीसदी मौतों के लिए जहरीली हवा जिम्मेदार</t>
  </si>
  <si>
    <t>Air Pollution Air pollution is becoming deadly with toxic air responsible for 7 percent of deaths in 10 cities across the country
This report reveals that air pollution accounts for more than 7 percent of all deaths in Indias 10 largest cities</t>
  </si>
  <si>
    <t>http://twitter.com/Bhargavi0506/status/1847202650116206946</t>
  </si>
  <si>
    <t>2:36:45 PM</t>
  </si>
  <si>
    <t>It is LGs fault We wanted to empty the Yamuna bucket by bucket but LG did not allow it to work Delhi Air Pollution Pollution has taken a toll on the countrys capital Delhi the entire Yamuna river has been covered with toxic foam</t>
  </si>
  <si>
    <t>http://twitter.com/kabirpantiaks/status/1807097360851296755</t>
  </si>
  <si>
    <t>10:32:39 PM</t>
  </si>
  <si>
    <t>https://lokwarta.net/medical-emergency-in-delhi-people-unable-to-breathe-atishi/</t>
  </si>
  <si>
    <t>4:12:57 PM</t>
  </si>
  <si>
    <t>दिल्ली में मेडिकल इमरजेंसी, सांस नहीं ले पा रहे लोग : आतिशी - Lokvarta</t>
  </si>
  <si>
    <t>While the Supreme Court has reprimanded the Delhi government for the deteriorating air quality in the city Chief Minister Atishi has accused the Bharatiya Janata Party BJPled central government of not taking any steps to stop stubble burning which is a major source of national pollution</t>
  </si>
  <si>
    <t>http://twitter.com/MarkWBuss/status/1861662539999777221</t>
  </si>
  <si>
    <t>12:15:12 PM</t>
  </si>
  <si>
    <t>Air strike in DelhiNCR Check this report before leaving your homes Air Pollution In DelhiNCR</t>
  </si>
  <si>
    <t>http://twitter.com/ChandelDhiresh/status/1848008552776081765</t>
  </si>
  <si>
    <t>7:59:07 PM</t>
  </si>
  <si>
    <t>http://twitter.com/newsindia24x7_/status/1857349012124475606</t>
  </si>
  <si>
    <t>2:34:47 PM</t>
  </si>
  <si>
    <t>BJPs sarcasm on Aam Aadmi Party Polluted water and air become election issues ExMayor of Delhi Bipin Biharis special conversation with News India</t>
  </si>
  <si>
    <t>http://twitter.com/EarthToHeaven__/status/1850402263342395397</t>
  </si>
  <si>
    <t>10:30:53 AM</t>
  </si>
  <si>
    <t>Air Quality Monitoring Main objective of air quality monitoring To measure the level of harmful gases and pollutants in the atmosphere To understand the impact of air pollution on health and environment Main pollutants PM25 PM10 Nitrogen dioxide NO2 Sulphur dioxide SO2 Ozone Health problems due to these pollutants Respiratory problems Heart diseases Cancer risk Air pollution problems in India Urbanization Industrialization Vehicle population growth Solutions Setting up monitoring stations by government and nongovernment organizations Realtime data collection Formulation of policies Issuing health alerts Government and nongovernment organizations for air quality monitoring Indian Pollution Control Board National Air Quality Monitoring Programme World Health Organization WHO for air quality information Air Quality Index AQI Mobile apps Websites Our contribution towards a healthy environment Reduced use of vehicles Energy saving Tree plantation Adopting pollution reducing measures</t>
  </si>
  <si>
    <t>https://royalbulletin.in/aqi-of-loni-ghaziabad/248323</t>
  </si>
  <si>
    <t>5:21:45 PM</t>
  </si>
  <si>
    <t>दिल्ली-एनसीआर में गाजियाबाद सबसे प्रदूषित, लोनी का एक्यूआई 400 पहुंचा</t>
  </si>
  <si>
    <t>Ghaziabad Breathing is becoming a problem in Ghaziabad Ghaziabad is in the worst condition in DelhiNCR The 24hour report of the Central Pollution Control Board CPCB shows that Ghaziabad is ahead of Delhi in terms of pollution Uttar Pradesh pollution</t>
  </si>
  <si>
    <t>http://twitter.com/kamat02533/status/1846171278761230717</t>
  </si>
  <si>
    <t>6:18:27 PM</t>
  </si>
  <si>
    <t>Like a mad man this Shanki is polluting the air and the world is watching Tamasa</t>
  </si>
  <si>
    <t>https://www.jantaserishta.com/delhi-ncr/delhi-sales-of-air-purifiers-and-masks-increased-due-to-deterioration-in-air-quality-3650240</t>
  </si>
  <si>
    <t>10:45:18 AM</t>
  </si>
  <si>
    <t>Delhi: वायु गुणवत्ता में गिरावट के कारण एयर प्यूरीफायर और मास्क की बिक्री बढ़ी | Delhi: Sales of air purifiers and masks increased due to deterioration in air quality Delhi: वायु गुणवत्ता में गिरावट के कारण एयर प्यूरीफायर और मास्क की बिक्री बढ़ी</t>
  </si>
  <si>
    <t>With air pollution levels rising to dangerous levels in Delhi and the National Capital Region sales of air purifiers and masks have seen a surge according to traders in the city According to the Central Pollution Control Board CPCB Delhis air quality</t>
  </si>
  <si>
    <t>http://twitter.com/Gautam00192835/status/1848366625126338726</t>
  </si>
  <si>
    <t>7:41:59 PM</t>
  </si>
  <si>
    <t>https://www.livehindustan.com/ncr/iit-study-reveals-why-air-pollution-increasing-in-delhi-tell-how-pm-2-5-can-be-reduced-201728003461909.html</t>
  </si>
  <si>
    <t>6:34:44 AM</t>
  </si>
  <si>
    <t>दिल्ली में क्यों बढ़ रहा है वायु प्रदूषण, IIT स्टडी में खुलासा; बताया कैसे आ सकती है कमी</t>
  </si>
  <si>
    <t>A study conducted by IIT Delhi found that addressing local air pollution sources in the capital has led to a reduction of more than 15 percent in PM 25 levels The study was presented at IIT Delhi on Thursday</t>
  </si>
  <si>
    <t>http://twitter.com/begariyuvamorch/status/1798411826528752011</t>
  </si>
  <si>
    <t>On the occasion of World Environment Day heartiest wishes to the residents of green coal belt Dhanbad for poisonous smoke and contaminated water India air pollution and water pollution due to coal mines in dhanbad jharkhand india</t>
  </si>
  <si>
    <t>http://twitter.com/hpsinghu/status/1853452916453249191</t>
  </si>
  <si>
    <t>https://www.jantaserishta.com/local/tamil-nadu/tn-dean-of-mathematics-institute-writes-to-tamil-nadu-government-about-air-pollution-in-kelambakkam-3519243</t>
  </si>
  <si>
    <t>11:40:31 AM</t>
  </si>
  <si>
    <t>TN : गणित संस्थान के डीन ने केलमबक्कम में वायु प्रदूषण के बारे में तमिलनाडु सरकार को लिखा पत्र</t>
  </si>
  <si>
    <t>Air pollution reportedly caused by some textile factories operating in Kelambakkam has caused health problems for local residents The matter came to light in a letter dated September 5 sent to the Chennai Mathematical Institute CMI</t>
  </si>
  <si>
    <t>http://twitter.com/Rajendr24272707/status/1901113669020512721</t>
  </si>
  <si>
    <t>8:59:54 AM</t>
  </si>
  <si>
    <t>Sant Shri Asharamji Bapu says that the smell of chemicalbased phenyl pollutes the atmosphere whereas the phenyl of indigenous cow increases the purity and fragrance of the environment hence and Save Humanity</t>
  </si>
  <si>
    <t>http://twitter.com/Savera24news/status/1848680510056243268</t>
  </si>
  <si>
    <t>4:29:15 PM</t>
  </si>
  <si>
    <t>Delhiites breathed very poor quality air on Monday after 94 days with the citys average air quality index reaching 310</t>
  </si>
  <si>
    <t>http://twitter.com/rish_ranjan/status/1888205061123428599</t>
  </si>
  <si>
    <t>6:05:42 PM</t>
  </si>
  <si>
    <t>https://hindi.moneycontrol.com/trends/delhi-weather-update-hottest-march-since-2022-imd-predicts-strong-winds-today-aqi-remains-poor-article-1965571.html</t>
  </si>
  <si>
    <t>7:35:35 AM</t>
  </si>
  <si>
    <t>Delhi Weather Update: भीषण गर्मी से झुलसी राजधानी, मौसम विभाग ने जारी किया अलर्ट</t>
  </si>
  <si>
    <t>Delhi Weather Update The capital is sweltering under intense heat with the Meteorological Department issuing an alert
Delhi Weather Update According to the Meteorological Department due to the influence of a western disturbance wind speeds in Delhi and surrounding areas reached 10 to 20 kilometers per hour on Thursday</t>
  </si>
  <si>
    <t>http://twitter.com/DharamS47143659/status/1807397772821151749</t>
  </si>
  <si>
    <t>6:26:23 PM</t>
  </si>
  <si>
    <t>http://twitter.com/AnkushKumarAwa3/status/1864733091832406373</t>
  </si>
  <si>
    <t>11:36:28 PM</t>
  </si>
  <si>
    <t>http://twitter.com/vkp11196/status/1888210580080570728</t>
  </si>
  <si>
    <t>6:27:38 PM</t>
  </si>
  <si>
    <t>http://twitter.com/Murari_kumawat_/status/1854441405738869106</t>
  </si>
  <si>
    <t>2:00:59 PM</t>
  </si>
  <si>
    <t>AAPs havoc poison mixed in Delhis air Delhis air quality index has increased so much that Delhi residents are breathing poison into their lungs the people of Delhi are bearing the brunt of Kejriwal governments mistakes Kejriwal who broke the trust of the people of Delhi will face the same fate as a fish without water the people of Delhi will force him to crave for each and every vote</t>
  </si>
  <si>
    <t>http://twitter.com/RajeshK45830783/status/1831575317305004412</t>
  </si>
  <si>
    <t>11:39:19 AM</t>
  </si>
  <si>
    <t>http://twitter.com/bechan_yad78904/status/1851970459467690233</t>
  </si>
  <si>
    <t>6:22:20 PM</t>
  </si>
  <si>
    <t>http://twitter.com/KhushbooAg91609/status/1861396804073631778</t>
  </si>
  <si>
    <t>6:39:15 PM</t>
  </si>
  <si>
    <t>https://www.aplatestnews.com/usnewsvideo.php?idx=delhi-air-pollution-latest-news-grpa-4-supreme-court-4lH3-2024-11-18&amp;vidtype=10</t>
  </si>
  <si>
    <t>11:13:23 AM</t>
  </si>
  <si>
    <t>Delhi Air Pollution Latest News: GRPA 4 देरी से लागू करने को लेकर Supreme Court ने लगाई कड़ी फटकार</t>
  </si>
  <si>
    <t>Published Date 20241118 064323 Category News 1124507
Title Delhi Air Pollution Latest News Supreme Court strongly reprimands for delayed implementation of GRPA 4
Delhi Air Pollution Latest Supreme Court strongly reprimands for delayed implementation of GRPA 4</t>
  </si>
  <si>
    <t>https://sachchadost.in/archives/7021</t>
  </si>
  <si>
    <t>2:25:00 PM</t>
  </si>
  <si>
    <t>Lungs Problem: फेफड़ों में जहर बनकर घुलती हैं आपकी ये आदतें, हेल्थ एक्सपर्ट से जानिए बचाव के तरीके</t>
  </si>
  <si>
    <t>The risk of lung disease is rapidly increasing worldwide Serious diseases like lung cancer asthma and COPD are affecting this vital organ According to statistics millions of people die each year due to lung disease</t>
  </si>
  <si>
    <t>http://twitter.com/Rajesh_BPositiv/status/1787660397820219486</t>
  </si>
  <si>
    <t>7:17:06 AM</t>
  </si>
  <si>
    <t>http://twitter.com/Mamta_1512/status/1849107235609202851</t>
  </si>
  <si>
    <t>8:44:54 PM</t>
  </si>
  <si>
    <t>http://twitter.com/bhavankesh/status/1794410362751881588</t>
  </si>
  <si>
    <t>10:19:03 PM</t>
  </si>
  <si>
    <t>https://www.byoviral.com/%e0%a4%95%e0%a5%88%e0%a4%b2%e0%a4%bf%e0%a4%ab%e0%a5%8b%e0%a4%b0%e0%a5%8d%e0%a4%a8%e0%a4%bf%e0%a4%af%e0%a4%be-%e0%a4%b8%e0%a4%82%e0%a4%97%e0%a5%80%e0%a4%a4-%e0%a4%b8%e0%a4%ae%e0%a4%be%e0%a4%b0%e0%a5%8b/</t>
  </si>
  <si>
    <t>9:39:39 PM</t>
  </si>
  <si>
    <t>कैलिफोर्निया संगीत समारोह में वैली फीवर का प्रकोप फंगस के खतरे को दर्शाता है</t>
  </si>
  <si>
    <t>Review
Cases of a fungal infection called Valley Fever have been increasing in California in recent years Five cases identified among people attending a music festival in the state are an example of the danger this fungus poses Climate change is causing the spread of a fungus called Coccidioides</t>
  </si>
  <si>
    <t>http://twitter.com/Sandeep2606986/status/1789328704105238677</t>
  </si>
  <si>
    <t>9:46:21 PM</t>
  </si>
  <si>
    <t>https://now7news.com/69366/</t>
  </si>
  <si>
    <t>12:09:00 PM</t>
  </si>
  <si>
    <t>भोपाल गैस त्रासदी के 40 साल बाद 250 KM दूर ले जाया जा रहा 377 मीट्रिक टन जहरीला कचरा</t>
  </si>
  <si>
    <t>Forty years after the Bhopal gas tragedy preparations have begun to remove toxic waste Nearly 40 years after the gas tragedy 337 tons of toxic waste is being removed from the Union Carbide factory This waste will be transported from the capital Bhopal to Pithampur for incineration The waste will be transported</t>
  </si>
  <si>
    <t>http://twitter.com/kunalranjan109/status/1855513973610709189</t>
  </si>
  <si>
    <t>1:02:59 PM</t>
  </si>
  <si>
    <t>Ji AAP must take strict steps to improve the air quality in Delhi AMIT KHARKHARI</t>
  </si>
  <si>
    <t>http://twitter.com/Kabir10662801/status/1895126735949308271</t>
  </si>
  <si>
    <t>8:29:58 PM</t>
  </si>
  <si>
    <t>Sir Bhiwadi Rajasthan pays the highest taxes yet the air in Bhiwadi Rajasthan is so polluted The roads are broken You are the Environment Minister of the country Bhiwadi is your own area yet the situation is like this The MLA is sleeping</t>
  </si>
  <si>
    <t>https://worldblog.in/delhi-pollution/</t>
  </si>
  <si>
    <t>12:03:56 PM</t>
  </si>
  <si>
    <t>Delhi Pollution : दिल्ली में बढ़ते प्रदूषण के कारण 10वीं और 12वीं को छोड़ अन्य सभी स्कूल अस्थायी रूप से बंद करने का आदेश जारी।</t>
  </si>
  <si>
    <t>Delhi Pollution Due to rising pollution in Delhi an order has been issued to temporarily close all schools except for classes 10th and 12th
Delhi Pollution Due to rising pollution in Delhi an order has been issued to temporarily close all schools except classes 10th and 12th</t>
  </si>
  <si>
    <t>https://www.aplatestnews.com/usnewsvideo.php?idx=delhi-pollution-aqi-aaj-tak-BaAT-2024-11-02&amp;vidtype=10</t>
  </si>
  <si>
    <t>12:16:28 PM</t>
  </si>
  <si>
    <t>Delhi Pollution: हवा की गुणवत्ता लगातार खराब होने के कारण कई इलाकों में छाई धुंध | AQI | Aaj Tak</t>
  </si>
  <si>
    <t>Published Date 20241102 041615 Category News 1114876
Title Delhi Pollution Haze engulfs many areas due to continued deterioration in air quality AQI Aaj Tak
Delhi Pollution Haze engulfs many areas due to continued deterioration in air quality</t>
  </si>
  <si>
    <t>http://twitter.com/dgupta1859/status/1858443355358638137</t>
  </si>
  <si>
    <t>3:03:18 PM</t>
  </si>
  <si>
    <t>https://hindi.news18.com/news/lifestyle/health-rml-hospital-delhi-issues-advisory-to-stay-safe-in-heavy-pollution-what-to-do-and-what-to-not-in-very-poor-air-quality-tips-for-prevention-in-hindi-8778613.html</t>
  </si>
  <si>
    <t>7:53:43 PM</t>
  </si>
  <si>
    <t>दिल्ली के प्रदूषण में रहना है स्वस्थ? RML अस्पताल ने जारी की एडवाइजरी, बताया क्या करें या न करें</t>
  </si>
  <si>
    <t>RML Hospital Advisory on Air Pollution Due to rising pollution levels in Delhi hospitals are becoming increasingly crowded People are reaching out to hospital outpatient departments OPDs with issues ranging from respiratory to skin eye and mental health The increasing number of patients</t>
  </si>
  <si>
    <t>http://twitter.com/iammanishjha/status/1858852918557897209</t>
  </si>
  <si>
    <t>6:10:46 PM</t>
  </si>
  <si>
    <t>There is a limit to lies and laziness The people of Delhi are suffering from polluted air and Madam Sahiba is roaming around to promote her politics of lies is requested to prove the truth about what is the role of the Delhi Government in this Metro Rail Phase 4 project</t>
  </si>
  <si>
    <t>http://twitter.com/BcNatarajan/status/1898375526206644712</t>
  </si>
  <si>
    <t>7:39:30 PM</t>
  </si>
  <si>
    <t>https://navbharattimes.indiatimes.com/state/uttar-pradesh/noida/air-quality-deteriorated-in-up-districts-including-noida-ghaziabad/articleshow/114418111.cms</t>
  </si>
  <si>
    <t>3:48:00 PM</t>
  </si>
  <si>
    <t>AQI News: खांसी, खरास और गले में जलन... नोएडा-गाजियाबाद समेत यूपी के कई जिलों में दिवाली से पहले जहरीली हुई हवा | air quality deteriorated in up districts including noida ghaziabad</t>
  </si>
  <si>
    <t>Noida Even before Diwali the air quality in several cities including Noida Ghaziabad and Kanpur has deteriorated People are experiencing breathing difficulties The number of coughing patients has increased and people are experiencing throat irritation Pollution in Noida and Ghaziabad is dire</t>
  </si>
  <si>
    <t>http://twitter.com/AbhimanyuKhat12/status/1849361815274213634</t>
  </si>
  <si>
    <t>1:36:30 PM</t>
  </si>
  <si>
    <t>http://twitter.com/Rajneeshme_pie/status/1848359872942743940</t>
  </si>
  <si>
    <t>7:15:09 PM</t>
  </si>
  <si>
    <t>http://twitter.com/AjaySinghRathe1/status/1888221031292158027</t>
  </si>
  <si>
    <t>7:09:09 PM</t>
  </si>
  <si>
    <t>https://www.emsindia.com/news/show/2650492/article</t>
  </si>
  <si>
    <t>9:04:38 AM</t>
  </si>
  <si>
    <t>पीओके के हाथ से निकल जाने के डर से सहमा पाकिस्तान (लेखक- ललित गर्ग/ ईएमएस)</t>
  </si>
  <si>
    <t>https://hindi.news18.com/news/jharkhand/ranchi-aqi-update-today-jharkhand-air-quality-index-report-19-december-pollution-level-of-ranchi-jamshedpur-and-dhanbad-local18-8904483.html</t>
  </si>
  <si>
    <t>7:22:53 AM</t>
  </si>
  <si>
    <t>Jharkhand AQI: हवा की गुणवत्ता में सुधार... पर प्रदूषण बरकरार, यहां जानें अपने शहर की एयर क्वालिटी</t>
  </si>
  <si>
    <t>Ranchi The Air Quality Index AQI report for Jharkhands cities is providing some relief Ranchi Jamshedpur and Dhanbad have shown improvements The AQI is expected to drop by approximately 125 points in Ranchi 40 points in Jamshedpur and 50 points in Dhanbad Nevertheless the air quality remains</t>
  </si>
  <si>
    <t>http://twitter.com/Anshusethh/status/1859872042197393724</t>
  </si>
  <si>
    <t>1:40:24 PM</t>
  </si>
  <si>
    <t>http://twitter.com/CR_MOONDH/status/1836441518816792827</t>
  </si>
  <si>
    <t>9:55:52 PM</t>
  </si>
  <si>
    <t>The pair is stuck Jogis dont demand it Then why blame the youth and children Children will be freed by becoming young and old but what will you say to the elders Then they say that the society has deteriorated the wind is blowing bad bad times have come this that this that if but</t>
  </si>
  <si>
    <t>http://twitter.com/MeghaKaushik202/status/1849688560942846038</t>
  </si>
  <si>
    <t>11:14:53 AM</t>
  </si>
  <si>
    <t>Citys air quality deteriorates ahead of Diwali AQI rising continuously in the last 2 days</t>
  </si>
  <si>
    <t>https://www.punjabkesari.in/national/news/delhi-ncr-air-quality-index-in-delhi-becomes-dangerous-aqi-crosses-500-2055835</t>
  </si>
  <si>
    <t>10:38:01 AM</t>
  </si>
  <si>
    <t>दिल्ली में खतरनाक स्तर पर पहुंचा वायु प्रदूषण, AQI हुआ 500 के पार</t>
  </si>
  <si>
    <t>Despite the ban on Diwali Delhi burst a large number of firecrackers completely poisoning the air The AQI improved after Diwali but on the morning of November 3rd Delhis air pollution increased again This morning the AQI exceeded 500 which</t>
  </si>
  <si>
    <t>http://twitter.com/madanmanyta/status/1853773258149023928</t>
  </si>
  <si>
    <t>5:46:00 PM</t>
  </si>
  <si>
    <t>Delhi Air Pollution Delhis air quality is the worst in the country AQI reaches 382</t>
  </si>
  <si>
    <t>https://www.livehindustan.com/uttar-pradesh/bulandsehar/story-air-pollution-increases-respiratory-issues-ahead-of-diwali-201730137222891.html</t>
  </si>
  <si>
    <t>11:10:26 PM</t>
  </si>
  <si>
    <t>आबोहवा बिगड़ने से सेहत पर असर, सांस के मरीजों की आफत</t>
  </si>
  <si>
    <t>Due to the deteriorating climate in the district patients suffering from respiratory problems asthma tuberculosis and tuberculosis are experiencing difficulties Respiratory patients are arriving at the outpatient department OPD Breathing difficulties have already begun before Diwali Three days from now fireworks will further increase the toxicity Its effects will be felt 10 days after Diwali</t>
  </si>
  <si>
    <t>http://twitter.com/unused_2May/status/1904932183351189770</t>
  </si>
  <si>
    <t>9:53:19 PM</t>
  </si>
  <si>
    <t>https://magnets5.wordpress.com/2024/06/15/%e0%a4%9c%e0%a4%b2%e0%a4%b5%e0%a4%be%e0%a4%af%e0%a5%81-%e0%a4%aa%e0%a4%b0%e0%a4%bf%e0%a4%b5%e0%a4%b0%e0%a5%8d%e0%a4%a4%e0%a4%a8-%e0%a4%95%e0%a5%8d%e0%a4%af%e0%a4%be-%e0%a4%b9%e0%a5%88/</t>
  </si>
  <si>
    <t>10:42:49 AM</t>
  </si>
  <si>
    <t>जलवायु परिवर्तन क्या है? – Site Title</t>
  </si>
  <si>
    <t>Today we will learn
1 What is climate change
2 What are the causes of climate change
3 How does climate change occur
4 How does climate change impact human life and nature
5 How can climate change be prevented
1 What is climate change
Water</t>
  </si>
  <si>
    <t>https://ndtv.in/india/sonam-wangchuk-said-in-the-impact-of-global-warming-is-also-visible-in-ladakh-5996321</t>
  </si>
  <si>
    <t>3:42:33 PM</t>
  </si>
  <si>
    <t>कृपया यहां आकर यह मत मांगिए... वांगचुक की लेह-लद्दाख आने वाले टूरिस्ट के लिए क्या सलाह है</t>
  </si>
  <si>
    <t>Our glaciers are melting causing our sea levels to rise Melting glaciers harm biodiversity These are all consequences of climate change The effects of climate change are also being felt in Ladakh NDTV India</t>
  </si>
  <si>
    <t>https://samacharnama.com/city/motihari/motihari-stay-in-alert-mode-to-protect-against-scorching/cid14284571.htm</t>
  </si>
  <si>
    <t>Motihari भीषण गर्मी और लू से बचाव को अलर्ट मोड में रहें डीएम</t>
  </si>
  <si>
    <t>Bihar News Desk In view of the intense heat and the possibility of a heat wave District Magistrate Arvind Kumar Verma has directed districtlevel officials from various departments to remain on alert for the safety of the public He said that summer has already begun What is the risk of heat wave</t>
  </si>
  <si>
    <t>http://twitter.com/ashwani18065682/status/1848279570107056591</t>
  </si>
  <si>
    <t>1:56:03 PM</t>
  </si>
  <si>
    <t>Mem this is the drama of Aam Aadmi Party they only want betting and these people just keep on making wrong statements there is air pollution in Delhi and there is water pollution of Mother Yamuna also if you harm the culture then the society will not forgive you Aam Aadmi Party should think what we are doing</t>
  </si>
  <si>
    <t>https://www.amarujala.com/uttar-pradesh/barabanki/air-is-spoiling-the-health-of-respiratory-patients-number-of-patients-increased-barabanki-news-c-315-1-brp1004-128379-2024-11-21</t>
  </si>
  <si>
    <t>1:04:19 AM</t>
  </si>
  <si>
    <t>Air Is Spoiling The Health Of Respiratory Patients, Number Of Patients Increased - Barabanki News - Barabanki News:हवा बिगाड़ रही सांस के रोगियों की सेहत, बढ़े मरीज</t>
  </si>
  <si>
    <t>BarabankiSirouli Gauspur With the change in weather polluted air is increasing the problems of respiratory patients Patients are experiencing breathing problems and coughing Furthermore the number of patients suffering from dengue malaria and viral infections is also increasing</t>
  </si>
  <si>
    <t>https://dainiksaveratimes.com/lifestyle/non-smokers-in-the-country-are-getting-lung-cancer-due-to-air-pollution/</t>
  </si>
  <si>
    <t>10:00:33 PM</t>
  </si>
  <si>
    <t>Non-smokerscountryaregettinglungcancerdueairpollution</t>
  </si>
  <si>
    <t>New Delhi As air quality in the national capital continues to deteriorate experts have said that air pollution is a contributing factor in lung cancer in nonsmokers Meanwhile after eight days of severe air pollution air quality</t>
  </si>
  <si>
    <t>https://world-l-news.blogspot.com/2024/10/blog-post_19.html</t>
  </si>
  <si>
    <t>https://dainiksaveratimes.com/weather/delhi-air-quality-despite-the-rain-delhis-air-is-not-breathable-aqi-crosses-300/</t>
  </si>
  <si>
    <t>9:47:28 AM</t>
  </si>
  <si>
    <t>Delhi Air Quality बारिश के बावजूद सांस लेने लायक नहीं दिल्ली की हवा</t>
  </si>
  <si>
    <t>Delhi Air Quality According to the International Monetary Fund IMD Delhi received its highest December rainfall in 15 years on Friday Heavy rain began Thursday morning and continued throughout the day The rain has slightly improved Delhis air quality but it remains</t>
  </si>
  <si>
    <t>http://twitter.com/amareklaakash/status/1850401930536689831</t>
  </si>
  <si>
    <t>10:29:33 AM</t>
  </si>
  <si>
    <t>Air Quality Monitoring The main purpose of air quality monitoring is to measure the levels of harmful gases and pollutants in the atmosphere to understand the impact of air pollution on our health and the environment Major pollutants include PM25 PM10 nitrogen dioxide NO2 sulfur dioxide SO2 and ozone All of these pollutants can increase the risk of respiratory problems heart disease and even cancer Air pollution has become a serious problem in India due to increasing urbanization industrialization and vehicle population Therefore various government and nongovernment organizations are setting up monitoring stations to monitor air quality which can collect realtime data Using this data the government can formulate policies to reduce pollution levels and issue health warnings to the public</t>
  </si>
  <si>
    <t>https://www.onlymyhealth.com/cloth-surgical-or-carbon-filter-mask-which-mask-is-most-effective-in-protecting-against-pollution-in-hindi-12977820045</t>
  </si>
  <si>
    <t>कपड़े वाला सर्जिकल या कार्बन फिल्टर वाला मास्क प्रदूषण से बचाने में कौन सा मास्क है सबसे कारगर</t>
  </si>
  <si>
    <t>Cloth Surgical or Carbon Filter Mask Which Is Effective For Air Pollution The nations capital Delhi is becoming a gas chamber Many cities in North India including Delhi Noida Ghaziabad and Lucknow are shrouded in a thick blanket of fog and air pollution The Central Pollution Control Board</t>
  </si>
  <si>
    <t>http://twitter.com/hanuman6861/status/1840305945454186866</t>
  </si>
  <si>
    <t>1:51:43 PM</t>
  </si>
  <si>
    <t>Environment Management Series 1 Let us today learn about some such plants which provide pure air and oxygen inside the house Due to pollution the air has become poisonous In such a situation people are feeling the need of many means for oxygen To keep the air inside the house pure you can plant some such plants which will provide you with plenty of oxygen Tulsi To fulfill the lack of oxygen planting Tulsi plant in the house is a better option Having Tulsi plant inside the house increases the supply of oxygen It is said that this plant gives oxygen for 20 hours a day It also absorbs harmful gases like carbon monoxide sulfur dioxide and carbon monoxide from the air Aloe Vera While you may already know about the many benefits of aloe vera the aloe vera plant also helps purify the air You can easily plant it in any pot at home This plant releases oxygen at night Snake Plant It is said that the snake plant like aloe vera also releases oxygen at night This plant absorbs carbon dioxide from the air It can be easily planted at home Spider Plant This plant is considered the best purifying plant You can easily keep it in your balcony or shed Besides soothing the eyes it also purifies the air by removing carbon monoxide benzene and formaldehyde from the atmosphere Pothos Plant This plant cleans harmful substances like formaldehyde benzene and carbon monoxide from the air Its a good indoor plant for oxygen supply This plant which helps keep indoor air clean is also very easy to care for If you liked the information please share it with others Thank you</t>
  </si>
  <si>
    <t>http://twitter.com/SunitaD76083997/status/1808376320600031622</t>
  </si>
  <si>
    <t>11:14:47 AM</t>
  </si>
  <si>
    <t>https://navbharattimes.indiatimes.com/metro/delhi/other-news/delhi-air-pollution-grap-2-may-be-imposed-in-the-capital-soon-know-restrictions/articleshow/114331852.cms</t>
  </si>
  <si>
    <t>6:30:42 AM</t>
  </si>
  <si>
    <t>Delhi Pollution: दिल्ली में AQI 300 के पास, राजधानी में जल्द लग सकता है ग्रैप-2, जानिए क्या होंगी पाबंदियां | delhi air pollution grap 2 may be imposed in the capital soon know restrictions</t>
  </si>
  <si>
    <t>Pollution levels in DelhiNCR are steadily rising On Thursday the AQI reached 285 the worst level of the season Forecasts indicate that pollution may worsen in the coming days To address this dire situation the government may implement GRAP2 which</t>
  </si>
  <si>
    <t>http://twitter.com/SanjayS41860304/status/1892591012851191821</t>
  </si>
  <si>
    <t>8:33:54 PM</t>
  </si>
  <si>
    <t>https://www.jagran.com/news/national-planet-vs-plastic-remove-pollution-save-earth-rajeev-aacharya-jprime-23701801.html</t>
  </si>
  <si>
    <t>11:08:00 PM</t>
  </si>
  <si>
    <t>प्लेनेट बनाम प्लास्टिक प्रदूषण हटाएं पृथ्वी बचाएं - Planet vs Plastic: Remove Pollution, Save Earth</t>
  </si>
  <si>
    <t>Planet vs Plastic Eliminate Pollution Save the Earth
Landfills filled with plastic emit methane a potent greenhouse gas Furthermore burning plastic waste releases harmful chemicals that impact the climate as well as human health</t>
  </si>
  <si>
    <t>http://twitter.com/YadvendraRishi/status/1888210976690069795</t>
  </si>
  <si>
    <t>6:29:12 PM</t>
  </si>
  <si>
    <t>http://twitter.com/NalinRastogi5/status/1864723561379774508</t>
  </si>
  <si>
    <t>10:58:36 PM</t>
  </si>
  <si>
    <t>http://twitter.com/rafiquekhan520/status/1900927009263698283</t>
  </si>
  <si>
    <t>8:38:11 PM</t>
  </si>
  <si>
    <t>http://twitter.com/ANOOPKU29367012/status/1850747931155935525</t>
  </si>
  <si>
    <t>9:24:26 AM</t>
  </si>
  <si>
    <t>http://twitter.com/ArunSinghAK/status/1855546857109258559</t>
  </si>
  <si>
    <t>3:13:39 PM</t>
  </si>
  <si>
    <t>https://www.newstracklive.com/news/is-this-the-right-time-to-walk-in-summer-know-how-long-you-should-walk-in-the-evening-sc53-nu371-ta901-1608385-1.html</t>
  </si>
  <si>
    <t>12:59:03 AM</t>
  </si>
  <si>
    <t>क्या गर्मियों में टहलने का यह सही समय है? जानिए शाम को टहलना चाहिए</t>
  </si>
  <si>
    <t>http://twitter.com/AU_HaryanaNews/status/1858766517489594426</t>
  </si>
  <si>
    <t>12:27:26 PM</t>
  </si>
  <si>
    <t>The districts air quality is steadily deteriorating On Monday the districts AQI reached 497 for the first time bringing the pollution level to a very severe level In response to the rising air pollution the district administration has declared a holiday for primary schools</t>
  </si>
  <si>
    <t>http://twitter.com/Shastri11Dinesh/status/1827696258766811180</t>
  </si>
  <si>
    <t>6:45:19 PM</t>
  </si>
  <si>
    <t>Very commendable work Madam ATISHI ji is continuously running a tree plantation drive program for the residents of Kalkaji assembly constituency so that the residents can get pure air and pollution can be reduced Thank you aam Guest Teacher Forum President NAVEEN DABAS</t>
  </si>
  <si>
    <t>http://twitter.com/gscjaisalmer/status/1842604805816222037</t>
  </si>
  <si>
    <t>10:06:34 PM</t>
  </si>
  <si>
    <t>Air pollution should not be done</t>
  </si>
  <si>
    <t>http://twitter.com/rajeevkr8896/status/1869555724726214981</t>
  </si>
  <si>
    <t>6:59:54 AM</t>
  </si>
  <si>
    <t>The pollutants in the air are attacking the ears and brain</t>
  </si>
  <si>
    <t>https://www.livehindustan.com/lifestyle/fitness/health-tips-know-5-tips-to-keep-your-throat-clear-in-winters-sardiyon-mein-gala-saaf-rakhe-ke-tips-201732613286135.html</t>
  </si>
  <si>
    <t>4:30:14 PM</t>
  </si>
  <si>
    <t>सर्दियों में गले की खराश से बचने के लिए अपनाएं ये 5 उपाय, हर नुस्खा बेहद असरदार</t>
  </si>
  <si>
    <t>As the weather changes colds coughs and sore throats become a source of trouble for people Fog and increasing pollution can make a persons throat dry and irritated The steadily deteriorating air quality due to rising pollution is causing respiratory joint and throat problems for people</t>
  </si>
  <si>
    <t>http://twitter.com/AbGhanshyam/status/1848754629120594205</t>
  </si>
  <si>
    <t>9:23:46 PM</t>
  </si>
  <si>
    <t>http://twitter.com/PandavSandhya/status/1901106148432113855</t>
  </si>
  <si>
    <t>8:30:01 AM</t>
  </si>
  <si>
    <t>http://twitter.com/FidaMuhammad566/status/1854054873228034224</t>
  </si>
  <si>
    <t>12:25:03 PM</t>
  </si>
  <si>
    <t>Very beautiful thoughts Just as a flower cannot display its full beauty in polluted air a polluted society hinders a persons true qualities and growth Only a healthy and positive society can lead its people on the path of progress</t>
  </si>
  <si>
    <t>http://twitter.com/Dixitrimpy/status/1870867732402426325</t>
  </si>
  <si>
    <t>9:53:21 PM</t>
  </si>
  <si>
    <t>What are you giving Delhi Toxic air polluted water potholed roads liquor shops in every street corruption crime and glass palaces built with public money</t>
  </si>
  <si>
    <t>http://twitter.com/anilgup03419925/status/1849349034244538748</t>
  </si>
  <si>
    <t>The air is being purified by serving riots to the public The courts rhetoric in the name of justice is failing to satisfy Impure air like Electoral Bond riots corruption hate politics Rafale corruption demonetization EVM etc is stripping Indian morality bare</t>
  </si>
  <si>
    <t>https://janmorcha.in/delhi-weather-light-rain-amid-fog-and-cold-in-delhi-temperature-drops/</t>
  </si>
  <si>
    <t>12:04:07 PM</t>
  </si>
  <si>
    <t>Delhi weather: दिल्ली में कोहरे और सर्दी के बीच हल्की बारिश, तापमान में गिरावट</t>
  </si>
  <si>
    <t>Delhi Several parts of Delhi which had been reeling under fog and cold received light rain on Monday morning bringing a slight drop in temperatures According to the latest update from the Meteorological Department this morning rain fell in Jind Panipat Gohana Gannaur Hansi Meham Sonipat Rohtak Bhiwa areas of DelhiNCR</t>
  </si>
  <si>
    <t>http://twitter.com/ikumarashok/status/1864029268109312418</t>
  </si>
  <si>
    <t>12:59:44 AM</t>
  </si>
  <si>
    <t>http://twitter.com/rish_ranjan/status/1888245391361233196</t>
  </si>
  <si>
    <t>8:45:57 PM</t>
  </si>
  <si>
    <t>http://twitter.com/MishraDheeraj88/status/1858826062878191700</t>
  </si>
  <si>
    <t>4:24:03 PM</t>
  </si>
  <si>
    <t>http://twitter.com/sahil_mansoori/status/1877309388207092126</t>
  </si>
  <si>
    <t>4:30:11 PM</t>
  </si>
  <si>
    <t>https://www.jagran.com/delhi/new-delhi-city-ncr-decrease-in-pollution-seen-in-delhi-ncr-strong-winds-helped-delhi-aqi-still-in-very-poor-category-23821333.html</t>
  </si>
  <si>
    <t>10:49:00 PM</t>
  </si>
  <si>
    <t>Delhi-NCR के प्रदूषण में दिखी कमी, तेज हवा चलने से हुआ फायदा; दिल्ली का AQI अभी भी 'बहुत खराब' श्रेणी में - Decrease in pollution seen in Delhi NCR strong winds helped Delhi AQI still in very poor category</t>
  </si>
  <si>
    <t>Pollution in DelhiNCR declines aided by strong winds Delhis AQI remains in the very poor category
The transport sector in the capital Delhi was the largest contributor to pollution Emissions from transport accounted for approximately 163 percent of the citys air pollution which</t>
  </si>
  <si>
    <t>http://twitter.com/Yogendr13084704/status/1871938000885805465</t>
  </si>
  <si>
    <t>8:46:12 PM</t>
  </si>
  <si>
    <t>https://www.timesnowhindi.com/cities/live-aaj-mausam-ka-aqi-22-october-2024-imd-forecast-today-air-quality-delhi-noida-gurgaon-mumbai-bihar-up-today-hava-ki-gunvatta-kitni-hai-air-pollution-india-news-liveblog-114443642</t>
  </si>
  <si>
    <t>6:59:16 AM</t>
  </si>
  <si>
    <t>Live Aaj Mausam Ka Aqi 22 October 2024: Imd Forecast Today Air Quality Index Delhi, Noida, Gurgaon, Mumbai, Bihar, Up Today Hava Ki Gunvatta Kitni Hai Air Pollution India</t>
  </si>
  <si>
    <t>What is aqi in the weather Aaj Mausam Ka AQI Air Quality 22 Oct 2024 Today IMD Forecast Air Quality Index Hava Ki Gunvatta Kitni Hai Delhi Noida Gurgaon India</t>
  </si>
  <si>
    <t>http://twitter.com/DeepakD43971542/status/1858892277596172438</t>
  </si>
  <si>
    <t>8:47:10 PM</t>
  </si>
  <si>
    <t>http://twitter.com/JoyThinkbook/status/1845789874500096212</t>
  </si>
  <si>
    <t>5:02:53 PM</t>
  </si>
  <si>
    <t>http://twitter.com/kavirdeva/status/1859609186310476081</t>
  </si>
  <si>
    <t>8:15:54 PM</t>
  </si>
  <si>
    <t>http://twitter.com/kumar_pate15683/status/1847941384650494285</t>
  </si>
  <si>
    <t>3:32:13 PM</t>
  </si>
  <si>
    <t>http://twitter.com/keshav4226/status/1863858777147281615</t>
  </si>
  <si>
    <t>1:42:15 PM</t>
  </si>
  <si>
    <t>http://twitter.com/db__ok/status/1888338580382355921</t>
  </si>
  <si>
    <t>2:56:15 AM</t>
  </si>
  <si>
    <t>You will have to accept it Pandey ji In those 10 years the more opportunities you were given the more you tarnished the name of India in terms of pollution cleanliness and air quality And if we are talking about development the water never turns black in developed areas and people never fall so sick</t>
  </si>
  <si>
    <t>http://twitter.com/Soma62353166/status/1864980574311456837</t>
  </si>
  <si>
    <t>3:59:53 PM</t>
  </si>
  <si>
    <t>Air Pollution Big decision on GRAP4 Supreme Court gives permission to remove it from DelhiNCR</t>
  </si>
  <si>
    <t>http://twitter.com/IftikerSk/status/1864714300243280098</t>
  </si>
  <si>
    <t>10:21:48 PM</t>
  </si>
  <si>
    <t>http://twitter.com/Shivgovind77/status/1850100591755706429</t>
  </si>
  <si>
    <t>2:32:08 PM</t>
  </si>
  <si>
    <t>https://www.mantralayanews.com/article/forest-minister-and-sports-minister-inaugurated-the-nikshay-niramaya-chhattisgarh-program</t>
  </si>
  <si>
    <t>1:56:23 PM</t>
  </si>
  <si>
    <t>वन मंत्री व खेल मंत्री ने निक्षय निरामय छत्तीसगढ़ कार्यक्रम का किया शुभारंभ</t>
  </si>
  <si>
    <t>Forest Minister and Sports Minister Inaugurate the Nikshay Niramay Chhattisgarh Program
09122024 1234 PM
Forest and Climate Change Minister Kedar Kashyap and Sports and Youth Welfare Minister Tankaram Verma inaugurated the Nikshay Niramay Chhattisgarh Program in Narayanpur on Sunday</t>
  </si>
  <si>
    <t>http://twitter.com/AgniSavant/status/1856713088755466402</t>
  </si>
  <si>
    <t>8:27:51 PM</t>
  </si>
  <si>
    <t>Lag toh Raha jaise baraf giri ho Delhi Toxic foam floats on the surface of Yamuna River in the Kalindi Kunj area Visuals also show a layer of haze in the sky as the air quality remains in the Very Poor category Drone visuals shot at 745 am</t>
  </si>
  <si>
    <t>http://twitter.com/Ckpghoshkunal/status/1859925405068849464</t>
  </si>
  <si>
    <t>5:12:26 PM</t>
  </si>
  <si>
    <t>http://twitter.com/poovulagu/status/1863127855418511551</t>
  </si>
  <si>
    <t>1:17:50 PM</t>
  </si>
  <si>
    <t>Fengal cyclone in Tamil Nadu Air Pollution in Delhi Environmental activities of the Union Government Poovulagu Click here to watch video Like Share ampSubscribe</t>
  </si>
  <si>
    <t>http://twitter.com/Brahmashan57472/status/1850373504664784932</t>
  </si>
  <si>
    <t>8:36:36 AM</t>
  </si>
  <si>
    <t>https://zeenews.india.com/hindi/explainer/why-dengue-cases-across-the-world-have-surged-this-year-what-data-says-for-india/2446766</t>
  </si>
  <si>
    <t>10:04:02 PM</t>
  </si>
  <si>
    <t>why dengue cases across the world have surged this year what data says for India | Dengue: इस साल दुनिया भर में डेंगू के मामले क्यों बढ़े हैं, भारत में कैसी है हालत? क्या कहते हैं आंकड़े | Hindi News</t>
  </si>
  <si>
    <t>Dengue Why have dengue cases increased worldwide this year and what is the situation in India What do the statistics say
Dengue Cases Across the World According to the World Health Organizations WHO global dengue surveillance data as of August this year there were 12 million cases globally</t>
  </si>
  <si>
    <t>http://twitter.com/Kishandatt9/status/1846112245438095534</t>
  </si>
  <si>
    <t>2:23:53 PM</t>
  </si>
  <si>
    <t>https://hindi.etnownews.com/news/diwali-firecrackers-cause-pollution-former-infosys-cfo-mohandas-pai-said-this-on-the-ban-on-firecrackers-in-delhi-article-114834748</t>
  </si>
  <si>
    <t>9:48:50 AM</t>
  </si>
  <si>
    <t>Diwali के पटाखों से होता है प्रदूषण? दिल्ली में पटाखे के बैन पर पूर्व Infosys CFO मोहनदास पई ने कह दी ये बात | Diwali Firecrackers Cause Pollution Former Infosys Cfo Mohandas Pai Said This On The Ban On Firecrackers In Delhi</t>
  </si>
  <si>
    <t>The government has once again banned fireworks in Delhi for Diwali The ban has sparked widespread debate on social media Some believe that firecrackers significantly harm air quality while others like former Infosys CFO Mohandas Pai</t>
  </si>
  <si>
    <t>https://hindi.theprint.in/india/noida-ghaziabad-schools-ordered-to-conduct-online-classes-due-to-air-pollution/754357/</t>
  </si>
  <si>
    <t>12:48:11 AM</t>
  </si>
  <si>
    <t>वायु प्रदूषण के कारण नोएडा, गाजियाबाद के स्कूलों को ऑनलाइन कक्षाएं संचालित करने का आदेश</t>
  </si>
  <si>
    <t>NoidaGhaziabad Nov 18 PTI The Ghaziabad and Gautam Buddh Nagar Noida district administrations in Uttar Pradesh on Monday night ordered suspension of facetoface classes in all schools up to Class 12 saying the poor air quality in the region has hampered academic performance</t>
  </si>
  <si>
    <t>https://www.jantaserishta.com/editorial/editorial-pollution-increases-cancer-risk-3687475</t>
  </si>
  <si>
    <t>Editorial: प्रदूषण से बढ़ता कैंसर का जोखिम</t>
  </si>
  <si>
    <t>Vijay Garg Cancer accounts for 22 percent of deaths caused by air pollution in India A recent study published in The Lancet reports that this figure has doubled in the past decade Of particular concern is the young population</t>
  </si>
  <si>
    <t>http://twitter.com/satyenders953/status/1858798050430345311</t>
  </si>
  <si>
    <t>http://twitter.com/vikkuu/status/1888213002396037362</t>
  </si>
  <si>
    <t>6:37:15 PM</t>
  </si>
  <si>
    <t>http://twitter.com/ExtraA007/status/1888226713349316944</t>
  </si>
  <si>
    <t>7:31:44 PM</t>
  </si>
  <si>
    <t>http://twitter.com/AWAIZ24/status/1856005456952488159</t>
  </si>
  <si>
    <t>9:35:58 PM</t>
  </si>
  <si>
    <t>Iss post main maryam Aurangzeb ki shakal toxic smog ko represent krr rhi hai The government has decided to implement strict measures as part of its antismog action plan The Punjab government has decided to close shops markets and bazaars in four districts at 8 PM Business and outdoor activities have been banned in Lahore Multan Faisalabad and Gujranwala Air pollution levels have exceeded 500 AQI which is harmful to human health Experts report that smoke from crop burning in India is increasingly affecting Pakistan</t>
  </si>
  <si>
    <t>http://twitter.com/GaribDass358131/status/1850355359606608354</t>
  </si>
  <si>
    <t>7:24:30 AM</t>
  </si>
  <si>
    <t>https://divyamarathi.bhaskar.com/national/news/delhi-air-pollution-crisis-hearing-update-air-quality-supreme-court-134000689.html</t>
  </si>
  <si>
    <t>2:33:34 PM</t>
  </si>
  <si>
    <t>दिल्ली प्रदूषणावर सुप्रीम कोर्टात सुनावणी: म्हटले- 113 एंट्री पॉइंट, फक्त 13 सीसीटीव्ही का? तरुण वकील पथकान...</t>
  </si>
  <si>
    <t>Delhi Air Pollution Crisis Hearing Update Air Quality Supreme Court
Supreme Court hearing on Delhi pollution Why 113 entry points only 13 CCTVs Young lawyers team should monitor truck entry
New Delhi
Delhi pollution concerns</t>
  </si>
  <si>
    <t>https://kharinews.com/hindi-bushfires-in-australian-island-state-threatening-lives/</t>
  </si>
  <si>
    <t>https://www.prabhatkhabar.com/state/jharkhand/ranchi/fly-ash-is-being-transported-by-dumper-and-tipper-truck</t>
  </si>
  <si>
    <t>8:44:37 PM</t>
  </si>
  <si>
    <t>डाला व टीपर ट्रक से हो रहा फ्लाई ऐश का परिवहन</t>
  </si>
  <si>
    <t>Khalari
Transportation of fly ash continues on State Highway 7 the HazaribaghBijupada road which passes through Khalari The Union Ministry of Environment Forest and Climate Change MoEFCC and the National Green Tribunal NGT have issued specific guidelines regarding transportation</t>
  </si>
  <si>
    <t>http://twitter.com/Rishabh54081713/status/1848396180784361846</t>
  </si>
  <si>
    <t>9:39:25 PM</t>
  </si>
  <si>
    <t>http://twitter.com/Dayanan39125986/status/1851516584210161937</t>
  </si>
  <si>
    <t>12:18:47 PM</t>
  </si>
  <si>
    <t>http://twitter.com/Vella_Aadmi/status/1888502808888082700</t>
  </si>
  <si>
    <t>1:48:50 PM</t>
  </si>
  <si>
    <t>http://twitter.com/BimalKumar65866/status/1836741698245775701</t>
  </si>
  <si>
    <t>Be your own doctor and save this post 1 Use only rock salt it will cure your thyroid blood pressure and stomach 2 Use only steel cookers you will avoid the harm caused by lead in aluminum 3 Avoid any refined oil use only sesame peanut mustard and coconut Refined oil contains many chemicals that cause various diseases in the body 4 Soak soybean gram for 2 hours mash it and remove the toxic foam before using it 5 An exhaust fan is necessary in the kitchen keep polluted air out 6 Play music that you like while working It will have a positive effect on your food and reduce fatigue 7 Increase the use of desi cow ghee Many diseases will be cured and weight will not increase 8 Add as much sweet neemcurry leaves as possible to food it will improve everyones health 9 Cook as many things as possible in an iron pan No one will suffer from iron deficiency 10 Establish mealtimes your stomach will be healthy Avoid talking during meals food will provide more nutrition 11 Include sprouted grains in your breakfast you will get nutritious vitamins and fiber 12 Eat fresh yogurt made from local cows milk with your breakfast your stomach will be healthy 13 Use sugar sparingly your bones will remain healthy even in old age 14 Use unspiced jaggery or jaggery instead of sugar 15 Use nigella seeds along with mustard seeds in your tempering the benefits are too numerous to describe 16 Make a habit of drinking Ayurvedic drinks at tea time and stay healthy 17 Keep one dustbin in the kitchen and one outside dispose of kitchen waste in the outside dustbin before going to bed 18 Apply ghee or mustard oil to your nose upon entering the kitchen your head and lungs will remain healthy 19 Eat bitter vegetables like bitter gourd fenugreek and radish your blood will remain pure 20 Do not drink water colder than that of a pot your digestion and teeth will remain fine 21 Remove plastic and aluminium from the kitchen both are cancer causing agents 22 Use of microwave oven is a cancer causing agent 23 Eat cold food as little as possible it damages the stomach and teeth 24 Outside food is very harmful join a food related group and prepare everything at home 25 Avoid fried food your weight stomach and acidity will remain fine 26 Eat less refined flour gram flour chickpeas kidney beans and black gram you will avoid gas problem 27 Increase the use of ginger and carom seeds gas and body pain will reduce 28 Pickle without nigella seeds is harmful 29 Water filter with RO is harmful 30 There are many cosmetics in the kitchen itself get information from such groups 31 Soak half a teaspoon of Triphala in a cup of water overnight Strain it through a cloth in the morning and wash your eyes with this water Your glasses will be removed After straining put the remaining powder in a glass of water and drink it at night Your stomach will be clean and you will be free from any illness within a year 32 Dont wear slippers in the kitchen in the morning for both purity and acupressure 33 Chew half a teaspoon of raw cumin seeds soaked overnight on an empty stomach and drink the same water for relief from acidity 34 Make it a habit to cook while standing on an acupressure pyramid platform and all illnesses will be eliminated 35 Consuming a quarter teaspoon of cinnamon in any form throughout the day will ensure good health 36 Tea made with kitchen spices is healthy 37 Sucking a fingernailsized nutmeg in the winter will protect you from the effects of cold 38 Keep two pinches of carom seeds in your mouth when going out in the winter you will not be affected by cold 39 By rubbing teeth with a little turmeric salt alum mixed in a quarter of lemon juice there will be no dental problems 40 Sometimes add 2 drops of mustard oil to salt and turmeric and clean the teeth with your finger no dental disease can survive 41 In case of fever boil 1 liter of water and reduce it to 250 ml When it comes to normal temperature give it to the patient in small quantities It will work as a medicine 42 Make sure to include fresh curd of a local cow prepared at home with your breakfast It will work as a probiotic Ayurvedic treatment for heart disease In our country India 3000 years ago there was a great sage his name was Maharishi Vagvat ji He wrote a book whose name is Ashtang Hridayam In this book he had written 7000 sutras for curing diseases This is one of them Vagvat writes that the heart is being attacked at any time Meaning blockages are starting to form in the hearts vessels which means that the acidity in the blood has increased You understand acidity which is also called acidity in English and this acidity is of two types One is stomach acidity And the other is blood acidity When the acidity in your stomach increases you will feel a burning sensation in the stomach sour burps water coming out of the mouth And if this acidity increases further it is called hyperacidity Then when this stomach acidity increases and enters the blood it causes blood acidity When the acidity in the blood increases this acidic blood cannot pass through the hearts vessels and causes blockage in the vessels and that is when a heart attack occurs Without this heart attack does not happen and this is the biggest truth of Ayurveda which no doctor tells you Because its treatment is the simplest What is the treatment of acidity Vagbat ji further writes that when the acidity in the blood has increased Then you should use such things which are alkaline You know that there are two types of things Acidic and alkaline Now what happens if you mix acid and alkaline We all know that it becomes neutral So Vagbat ji writes that if the acidity of the blood has increased then eat alkaline things Then the acidity of the blood will become neutral and when the acidity in the blood becomes neutral then there will never be a possibility of heart attack in life This is the whole story Now you will ask what are those things which are alkaline and we should eat There are many alkaline foods in your kitchen Eating them will prevent a heart attack and if you do it wont happen again The most alkaline food in your home is bottle gourd also known as Dudhi Dudhi and Bottle Gourd Bottle Gourd which you eat as a vegetable Theres nothing more alkaline than this so drink bottle gourd juice daily or if you can eat raw gourd According to Vagvatji bottle gourd has the greatest ability to reduce blood acidity so consume bottle gourd juice How much should you consume Drink 200 to 300 grams of bottle gourd juice daily When should you drink it You can drink it in the morning on an empty stomach after using the toilet or half an hour after breakfast You can also make this bottle gourd juice even more alkaline For this add 7 to 10 basil leaves as basil is very alkaline You can also add 7 to 10 mint leaves as mint is also very alkaline Be sure to add black salt or rock salt which is also very alkaline Remember to use only black or rock salt never iodized salt This iodized salt is acidic You must consume this bottle gourd juice It will heal all your heart blockages within 2 to 3 months You will start seeing significant results on the 21st day and you will no longer need surgery This will be treated at home using our Indian Ayurveda saving your precious body and millions of rupees from surgery If you wish donate the money saved to a cow shelter because donating to a cow shelter is better than giving it to a doctor If our mother cow survives India will survive Turmeric Water Drinking water mixed with turmeric has these 7 benefits 1 Drinking lukewarm turmeric water sharpens the mind Drinking lukewarm turmeric water in the morning makes the mind sharp and energetic 2 Drinking turmeric water daily clears impurities from the blood and prevents blood clotting It purifies the blood and protects the heart from disease 3 Turmeric water is a medicine for people suffering from liver problems as turmeric water repairs toxic liver cells Furthermore the combined properties of turmeric and water also protect the liver from infection 4 People suffering from heart problems should drink turmeric water as turmeric prevents blood thickening reducing the risk of heart attacks 5 When honey and lemon are added to turmeric water it removes toxins from the body which can help protect the body from the effects of aging Turmeric contains free radicals that enhance health and beauty 6 If there is any kind of swelling in the body that is not getting cured by any medicine then you should drink turmeric water Turmeric contains curcumin which cures swelling and unbearable joint pain Turmeric water is an effective medicine for swelling 7 Turmeric eliminates cancer Turmeric fights cancer and also prevents its growth because it contains anticancer properties If you drink turmeric water three times a week you will always be protected from cancer in the future According to our Vedas there are 15 rules for staying healthy 1 Water should be drunk only 130 hours after eating 2 Water should be drunk in sips so that the saliva in the mouth can mix with the water and go into the stomach Acid is formed in the stomach and alkali in the mouth If both are mixed equally in the stomach no disease will come near you 3 Never drink cold water from the refrigerator 4 As soon as you wake up in the morning drink two glasses of water without gargling The saliva in your mouth overnight is priceless and must go into the stomach 5 Food should be chewed as many times as you have teeth in your mouth 6 Food should be eaten while sitting crosslegged on the ground or squatting 7 Avoid combining contradictory foods in the diet menu such as curd with milk milk with onion urad dal with curd 8 Rock salt or black salt should be consumed instead of sea salt 9 Refined oil and Dalda are poisonous use mustard sesame peanut or coconut oil depending on your region Do not consume any soybean products only pigs can digest it Humans do not produce enzymes to digest it 10 You should rest for at least 30 minutes after lunch and walk 500 steps after dinner 11 Sugar should not be used at home because 17 types of poisons chemicals are added to whiten sugar Jaggery should be used instead Nowadays jaggery is whitened by adding caustic soda poison so avoid white jaggery Eat only natural jaggery Natural jaggery is chocolate colored 12 Your head should be facing east or south while sleeping 13 There should be no aluminum utensils or cookers in the house Our utensils should be made of clay brass iron and bronze 14 Lunch should be eaten by 11 am and dinner by sunset 15 You should drink buttermilk made from the milk of a local cow mixed with rock salt and unroasted cumin seeds before dawn If you implement these rules in your life then you will not need to go to the doctor and the country will save Rs 8 lakh crore If you are sick then by following these rules all the diseases of your body BP sugar will be cured in the next 3 to 12 months Get full benefits of fenugreek seeds in winter Fenugreek seeds are hot antiwind and antiphlegm bile enhancer digestive and strength enhancer and beneficial for the heart It acts as a nutritious energizing and refreshing tonic Swallowing it with water in the morning and evening makes the stomach healthy removes constipation and gas It can also be eaten by making a vegetable with moong It is very beneficial for diabetic patients Chewing or sucking as many fenugreek seeds as the number of years you have lived every day slowly is beneficial in the ailments that arise in old age such as pain in knees and joints loss of appetite numbness of hands sciatica muscle strain frequent urination dizziness etc It is beneficial for pregnant and lactating women to eat laddus made by mixing powder of roasted fenugreek seeds with flour Energy boosting drink from fenugreek seeds Soak two teaspoons of fenugreek seeds in a glass of water for 45 hours then boil it till the water remains onefourth filter it and drink it after adding 2 teaspoons of honey Medicinal uses 1 Constipation Soak 20 grams of fenugreek seeds in 200 grams of fresh water After 56 hours mash it and drink it it helps in clearing the stool Appetite improves and digestion also starts improving 2 Joint pain Roast 100 grams of fenugreek seeds halfcooked and grind them coarsely Add 25 grams of black salt to it and keep it aside Taking 2 teaspoons of this mixture with lukewarm water in the morning and evening is beneficial in joint back and knee pain rheumatism arthritis pain etc It also prevents gas formation in the stomach 3 Stomach problems Taking 1 to 3 grams of fenugreek seeds powder with water in the morning afternoon and evening is very beneficial in indigestion diarrhea loss of appetite flatulence pain etc 4 Weakness Roasting 1 teaspoon of fenugreek seeds in ghee and taking it in the morning and evening removes pathological physical and nervous weakness 5 Menstrual obstruction Boil 4 teaspoons of fenugreek seeds in 1 glass of water When half the water remains filter it and take it hot it helps in regular menstruation 6 7 IMPORTANT HEART ATTACK Heart Attack</t>
  </si>
  <si>
    <t>http://twitter.com/AmarUjalaNews/status/1850439791592313096</t>
  </si>
  <si>
    <t>1:00:00 PM</t>
  </si>
  <si>
    <t>Delhi Pollution Todays pollution report will surprise you Delhi Air Pollution AQI Yamuna River Click on the link for other news</t>
  </si>
  <si>
    <t>https://hindi.news18.com/news/uttar-pradesh/agra-agra-weather-forecast-today-tomorrow-hourly-in-hindi-local18-8927510.html</t>
  </si>
  <si>
    <t>11:56:36 PM</t>
  </si>
  <si>
    <t>आगरा में सर्दी से सिहर उठे लोग, अगले दो दिनों तक ऐसा रहेगा मौसम का हाल</t>
  </si>
  <si>
    <t>Agra The effects of the continuous snowfall in the hilly areas are also being felt in the plains Rain and cold winds in western Uttar Pradesh have caused a sharp drop in temperatures Agra recorded a maximum of 12 degrees Celsius and a minimum of 9 degrees Celsius on Sunday</t>
  </si>
  <si>
    <t>https://iasbaba.com/2024/10/daily-current-affairs-ias-%e0%a4%b9%e0%a4%bf%e0%a4%a8%e0%a5%8d%e0%a4%a6%e0%a5%80-upsc-%e0%a4%aa%e0%a5%8d%e0%a4%b0%e0%a4%be%e0%a4%b0%e0%a4%82%e0%a4%ad%e0%a4%bf%e0%a4%95-%e0%a4%8f%e0%a4%b5%e0%a4%82-37/</t>
  </si>
  <si>
    <t>1:26:55 PM</t>
  </si>
  <si>
    <t>UPSC प्रारंभिक एवं मुख्य परीक्षा – 16th October 2024</t>
  </si>
  <si>
    <t>Swell Waves
Syllabus
Preliminary and Main Examination Geography Reference The Indian National Centre for Ocean Information Services INCOIS has released the latest data for Andaman and Nicobar Islands and Lakshadweep Islands as well as Andhra Pradesh Goa Gujarat Kerala Maharashtra Odisha Tamil Nadu and</t>
  </si>
  <si>
    <t>http://twitter.com/hmtvnewslive/status/1847177683844641224</t>
  </si>
  <si>
    <t>12:57:33 PM</t>
  </si>
  <si>
    <t>Air Pollution in Delhi Increasing air pollution in Delhihmtv</t>
  </si>
  <si>
    <t>https://www.bhaskar.com/local/uttar-pradesh/agra/news/uttar-pradesh-agra-guidelines-will-be-prepared-to-prevent-air-pollution-at-construction-sites-133942901.html</t>
  </si>
  <si>
    <t>8:23:47 PM</t>
  </si>
  <si>
    <t>Guidelines will be prepared to prevent air pollution at construction sites | निर्माण स्थलों पर वायु प्रदूषण रोकने को तैयार होगी गाइडलाइन: WRI इंडिया के सहयोग से नगर निगम में हुई कार्यशाला, स्वच्छ पर्यावरण पर हुआ मंथन - Agra News</t>
  </si>
  <si>
    <t>A workshop on measures to prevent air pollution at construction sites was held at the Municipal Corporation on Monday Held in collaboration with WRI India the workshop decided to develop guidelines to control air pollution Additional Municipal Commissioner Satyendra Kumar Tiwari was present on the occasion</t>
  </si>
  <si>
    <t>http://twitter.com/DharuheraUpdate/status/1815296639864614914</t>
  </si>
  <si>
    <t>1:33:40 PM</t>
  </si>
  <si>
    <t>has spent approximately 70 lakh to install a machine in the Dharuhera Municipality complex that displays atmospheric pollution and other important information on a TV screen for the public However this TV screen has been out of order for a long time</t>
  </si>
  <si>
    <t>https://www.punjabkesari.com/ampstories/web-stories/air-purifier-do-air-purifiers-really-clean-polluted-air</t>
  </si>
  <si>
    <t>Air Purifier : प्रदूषित हवा को क्या सच में साफ करते हैं एयर प्यूरिफायर?</t>
  </si>
  <si>
    <t>http://twitter.com/CHOUDHARY907/status/1867483350468112476</t>
  </si>
  <si>
    <t>1:45:01 PM</t>
  </si>
  <si>
    <t>http://twitter.com/iam_rakeshsingh/status/1852195594049036454</t>
  </si>
  <si>
    <t>9:16:56 AM</t>
  </si>
  <si>
    <t>Delhi firecracker ban goes up in smoke on Diwali air quality Very Poor Thank God Varun Dev ji who showered his blessings on Delhi this Diwali otherwise the people with big hearts left no stone unturned in polluting the air this time too Ultimately Kejriwal will have to be blamed for this misdeed</t>
  </si>
  <si>
    <t>https://kharinews.com/hindi-air-pollution-exposure-during-childhood-may-affect-lung-health-later/</t>
  </si>
  <si>
    <t>2:07:21 PM</t>
  </si>
  <si>
    <t>बचपन में वायु प्रदूषण के संपर्क में आने से जवानी में फेफड़ों को होगा नुकसान : शोध</t>
  </si>
  <si>
    <t>New Delhi June 28 IANS A study has suggested that childhood exposure to air pollution may impact lung health later in life The researchers also stressed the need to reduce pollution
Southern California</t>
  </si>
  <si>
    <t>http://twitter.com/RoastingBaba_/status/1891318475903140343</t>
  </si>
  <si>
    <t>8:17:18 AM</t>
  </si>
  <si>
    <t>Now it will be fun now we cannot even blame Kejriwal be it Yamuna or air pollution</t>
  </si>
  <si>
    <t>https://www.bhaskar.com/local/punjab/amritsar/news/weather-update-fog-alert-rain-alert-punjab-ram-tirath-133970169.html</t>
  </si>
  <si>
    <t>5:10:00 AM</t>
  </si>
  <si>
    <t>पंजाब में 14 जिलों में धुंध का अलर्ट: WD एक्टिव, कुछ जिलों में हुई बारिश, गिरा तापमान; चंडीगढ़ में प्रदूषण घ...</t>
  </si>
  <si>
    <t>Fog alert in 14 districts of Punjab WD active rain in some districts temperatures dropping pollution in Chandigarh reduced in orange zone
Amritsar
Light haze engulfed Amritsar on Sunday morning
Temperatures continue to drop slightly in Punjab and Chandigarh Rain in the mountains</t>
  </si>
  <si>
    <t>https://hindi.theprint.in/india/delhis-air-quality-remained-poor-for-the-third-consecutive-day-reaching-severe-level-in-some-areas/742473/</t>
  </si>
  <si>
    <t>11:18:16 PM</t>
  </si>
  <si>
    <t>दिल्ली की वायु गुणवत्ता लगातार तीसरे दिन भी ‘खराब’ रही, कुछ इलाकों में ‘गंभीर’ स्तर पर पहुंची</t>
  </si>
  <si>
    <t>New Delhi October 16 Language Delhis air quality remained in the poor category for the third consecutive day on Wednesday with some monitoring stations recording it in the very poor and severe categories
The Centres decisionmaking support system for air quality management in Delhi</t>
  </si>
  <si>
    <t>http://twitter.com/lk0564424/status/1899681872398962800</t>
  </si>
  <si>
    <t>10:10:27 AM</t>
  </si>
  <si>
    <t>Polluted air is a threat to our lives Neutral The problem of pollution in Delhi is very serious Positive Swachh Bharat Abhiyan has brought some change Witty Aurangzeb ji we do not need to worry</t>
  </si>
  <si>
    <t>http://twitter.com/vats_himanshi/status/1851970832525828588</t>
  </si>
  <si>
    <t>6:23:49 PM</t>
  </si>
  <si>
    <t>http://twitter.com/yashubht434/status/1887114953947005240</t>
  </si>
  <si>
    <t>5:54:00 PM</t>
  </si>
  <si>
    <t>Air quality is an issue of entire North India It is not only bad in Delhi the air quality is bad in many regions of Haryana and UP Its solution will be found only when the governments of all the North Indian states and the central government work together</t>
  </si>
  <si>
    <t>https://hindi.newsbytesapp.com/news/auto/car-safety-measures-on-diwali/story</t>
  </si>
  <si>
    <t>7:31:43 AM</t>
  </si>
  <si>
    <t>आपको भी है अपनी कार से प्यार, तो दिवाली पर ऐसे करें सुरक्षा</t>
  </si>
  <si>
    <t>If you love your car then take care of it this Diwali
The Diwali season is almost here in the country Its impossible not to have a blast during this time and the excitement of fireworks is at its peak People often ignore the surrounding environment while bursting firecrackers</t>
  </si>
  <si>
    <t>http://twitter.com/jadounrahul74/status/1888214154676171157</t>
  </si>
  <si>
    <t>6:41:50 PM</t>
  </si>
  <si>
    <t>https://www.rakhewaldaily.com/national/air-quality-levels-in-the-capital-delhi-worsened-with-extremely-hazardous-air-pollution-with-aqi-crossing-400/</t>
  </si>
  <si>
    <t>3:20:09 PM</t>
  </si>
  <si>
    <t>Air quality levels in the capital Delhi worsened with extremely</t>
  </si>
  <si>
    <t>Every year as the cold weather increases in DelhiNCR the pollution levels also change and increase Something similar is being seen this year too In fact with the increasing cold in Delhi the air quality in the capital Delhi is also getting very bad Air quality in the capital Delhi</t>
  </si>
  <si>
    <t>https://www.amarujala.com/photo-gallery/lifestyle/fitness/delhi-records-11-5-of-deaths-due-to-air-pollution-annually-says-lancet-study-2024-07-04</t>
  </si>
  <si>
    <t>12:22:07 PM</t>
  </si>
  <si>
    <t>Delhi Records 11.5% Of Deaths Due To Air Pollution Annually Says Lancet Study | चिंता:दिल्ली में हर साल इस वजह से बड़ी संख्या में हो रही हैं मौतें, मस्तिष्क-सांस की भी बढ़ रही हैं बीमारियां</t>
  </si>
  <si>
    <t>Air pollution has been considered detrimental to overall health in many ways It is a major cause of lung and respiratory problems and the number of deaths due to pollution is also increasing every year In The Lancet Planetary Health journal</t>
  </si>
  <si>
    <t>http://twitter.com/hemant_negi87/status/1888276745792655521</t>
  </si>
  <si>
    <t>10:50:33 PM</t>
  </si>
  <si>
    <t>http://twitter.com/amitjainashu/status/1888214203548279022</t>
  </si>
  <si>
    <t>6:42:02 PM</t>
  </si>
  <si>
    <t>The biggest problem of AAP is that they consider all voters to be fools Dhruv Are you still understanding this No one can brainwash the voters If you still dont understand the power of voters then your masters have already drowned and their masters pets like you will also drown one day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been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</si>
  <si>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https://www.awamkasach.com/difficulty-in-breathing-and-soreness-are-symptoms-of-dirt-stuck-in-the-lungs-drink-these-5-juices-to-detoxify-sans-lene-men-tkleef-khrash-fefadon-men-chipkee-gandgee-ke-lkshan-dit-ks-krne-ke-lie-pien/</t>
  </si>
  <si>
    <t>9:55:45 PM</t>
  </si>
  <si>
    <t>Difficulty in breathing and soreness are symptoms of dirt stuck in the lungs drink these 5 juices to detoxify | सांस लेने में तकलीफ-खराश फेफड़ों में चिपकी गंदगी के लक्षण, डिटॉक्स करने के लिए पिएं ये 5 जूस – Awam Ka Sach</t>
  </si>
  <si>
    <t>Shortness of breath wheezing chest pain rustcolored phlegm and weakness A cough with loose mucus is not only a sign of a change in weather but also of accumulated debris in the lungs While the lungs are capable of cleaning themselves if you breathe in highly polluted air</t>
  </si>
  <si>
    <t>https://www.newsnationtv.com/states/delhi-and-ncr/fog-prevails-in-delhi-ncr-visibility-reduced-to-zero-in-many-areas-flights-diverted-trains-running-late-7589026</t>
  </si>
  <si>
    <t>11:48:22 AM</t>
  </si>
  <si>
    <t>दिल्ली-एनसीआर ने ओढ़ी धुंध की चादर, बेहद कम हुई विजिबिलिटी, कई फ्लाइट डायवर्ट, देरी से चल रही ट्रेनें</t>
  </si>
  <si>
    <t>Delhi Air Pollution The air quality in DelhiNCR has deteriorated significantly these days but on Monday it reached its worst level this season A thick haze blanketed Delhis skies reducing visibility to near zero in many areas This impacted aircraft and</t>
  </si>
  <si>
    <t>http://twitter.com/SevaSunilKumar/status/1851599149872861361</t>
  </si>
  <si>
    <t>http://twitter.com/guy_cosmiccguy/status/1850857161032610223</t>
  </si>
  <si>
    <t>4:38:29 PM</t>
  </si>
  <si>
    <t>Arre bhai Diwali se toh pura northpole will melt and get ghus jaaega in nehr ki gand Haina Only a zenith level imbecile would feel proud in polluting air he himself has to breathe later</t>
  </si>
  <si>
    <t>https://www.jansatta.com/national/birth-of-plastic-eating-bacteria-is-lifesaver-for-environment/3378064/</t>
  </si>
  <si>
    <t>9:32:31 AM</t>
  </si>
  <si>
    <t>प्लास्टिक भक्षक जीवाणु का जन्म पर्यावरण के लिए संजीवनी</t>
  </si>
  <si>
    <t>The birth of a plasticeating bacterium is a lifeline for the environment
Hansol Kim a scientist at the University of California San Diego has added a bacterium to polyurethane plastic This bacterium eats away at the plastic As a result the plastic itself degrades</t>
  </si>
  <si>
    <t>https://www.newsnationtv.com/400--20241220100316/</t>
  </si>
  <si>
    <t>10:01:12 AM</t>
  </si>
  <si>
    <t>दिल्ली में प्रदूषण खतरनाक स्तर पर बरकरार, एक्यूआई पहुंचा 400 पार</t>
  </si>
  <si>
    <t>New Delhi Dec 20 IANS Pollution in the national capital Delhi has once again reached dangerous levels It has become difficult for ordinary people to breathe People are wearing masks when leaving their homes
According to the Central Pollution Control Board</t>
  </si>
  <si>
    <t>https://nityasandeshindia.blogspot.com/2024/12/blog-post_37.html</t>
  </si>
  <si>
    <t>8:36:00 PM</t>
  </si>
  <si>
    <t>प्रदूषण का असर: बच्चों के ईएनटी स्वास्थ्य पर गंभीर खतरा</t>
  </si>
  <si>
    <t>Binit Kumar Roy
Nitya Sandesh Noida Increasing pollution has become a serious threat to childrens health especially their ear nose and throat ENT systems Weak immune systems and prolonged exposure to pollution are leading to an increase in ENT problems in children</t>
  </si>
  <si>
    <t>http://twitter.com/VirwaniSunita/status/1810513490811277743</t>
  </si>
  <si>
    <t>8:47:08 AM</t>
  </si>
  <si>
    <t>Sant Shri Asharamji Bapu renowned as Gau Rakshak says that countrymen should consider cow protection as their utmost duty He told about indigenous cow products that the atmosphere gets polluted due to chemical phenyl and its foul smell whereas cow phenyl increases your sattvikta and fragrance</t>
  </si>
  <si>
    <t>http://twitter.com/SanjayS41860304/status/1897605355581943920</t>
  </si>
  <si>
    <t>4:39:07 PM</t>
  </si>
  <si>
    <t>http://twitter.com/Chris0909m/status/1888189618488500440</t>
  </si>
  <si>
    <t>5:04:20 PM</t>
  </si>
  <si>
    <t>Aur roo bhen ke lode BJP toh lund party hai par AAP ko kon support karta hai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</si>
  <si>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http://twitter.com/ImAnandKumar01/status/1858792131428848127</t>
  </si>
  <si>
    <t>2:09:13 PM</t>
  </si>
  <si>
    <t>guys run the headline that Delhi government is responsible for this too Uttar Pradesh Visibility was severely affected in Aligarh earlier today due to air pollution as well as fog</t>
  </si>
  <si>
    <t>http://twitter.com/vishal_rade/status/1858724728753779187</t>
  </si>
  <si>
    <t>9:41:23 AM</t>
  </si>
  <si>
    <t>http://twitter.com/karankundraboss/status/1857203131462938828</t>
  </si>
  <si>
    <t>4:55:06 AM</t>
  </si>
  <si>
    <t>https://www.livehindustan.com/ncr/story-delhi-mausam-ki-khabar-barish-kab-hogi-imd-alert-for-rainfall-in-ncr-read-delhi-weather-news-9788826.html</t>
  </si>
  <si>
    <t>7:02:07 PM</t>
  </si>
  <si>
    <t>दिल्ली में 2 दिन 40 की स्पीड से चलेंगी हवाएं, झमाझम बारिश का यलो अलर्ट, कब से बिगड़ेगा मौसम?</t>
  </si>
  <si>
    <t>NCR Winds will blow at speeds of up to 40 mph for two days in Delhi a yellow alert for heavy rain When will the weather deteriorate
Winds will blow at speeds of up to 40 mph for two days in Delhi a yellow alert for heavy rain When will the weather deteriorate
Delhi Weather News Delhi will experience strong winds and heavy rain for two days</t>
  </si>
  <si>
    <t>http://twitter.com/Vijaybakore_/status/1807119664536785060</t>
  </si>
  <si>
    <t>12:01:17 AM</t>
  </si>
  <si>
    <t>http://twitter.com/newsnasha/status/1861308140270293378</t>
  </si>
  <si>
    <t>12:46:56 PM</t>
  </si>
  <si>
    <t>AQI crosses 400 again in Delhi today Delhi Air Pollution</t>
  </si>
  <si>
    <t>http://twitter.com/Kishan234/status/1777773249864360107</t>
  </si>
  <si>
    <t>12:29:06 AM</t>
  </si>
  <si>
    <t>Har jagah se issue hai I want to relocate but Delhi has air pollution Bangalore has water crisis Mumbai has high cost of living and Ahmedabad has Gujaratis</t>
  </si>
  <si>
    <t>http://twitter.com/SSSK__18/status/1859738065792856230</t>
  </si>
  <si>
    <t>4:48:01 AM</t>
  </si>
  <si>
    <t>Delhis AQI drops below 400 after five days air quality in poor category NCR situation According to the report released by CPCB Delhis average AQI was 371 in the very poor category A day before this Delhis AQI was 419 in the severe category Compared to this AQI decreased by 48 points _</t>
  </si>
  <si>
    <t>http://twitter.com/GATLU111/status/1864895163446743162</t>
  </si>
  <si>
    <t>10:20:29 AM</t>
  </si>
  <si>
    <t>http://twitter.com/Parveen51842273/status/1851866171567444030</t>
  </si>
  <si>
    <t>11:27:55 AM</t>
  </si>
  <si>
    <t>https://indias.news/dinesh-malik-30-percent-cases-of-skin-allergy-are-coming-in-rohtak-civil-hospital/</t>
  </si>
  <si>
    <t>7:53:39 PM</t>
  </si>
  <si>
    <t>रोहतक सिविल अस्पताल में स्किन एलर्जी के 30 फीसदी मामले आ रहे हैं : दिनेश मलिक</t>
  </si>
  <si>
    <t>Rohtak November 13 Air quality in DelhiNCR remains in the poor category causing breathing problems
On the other hand pollution in Rohtak Haryana is causing skin allergies In the OPD of Rohtak Civil Hospital</t>
  </si>
  <si>
    <t>http://twitter.com/Lalitku81675851/status/1858568458729906479</t>
  </si>
  <si>
    <t>11:20:25 PM</t>
  </si>
  <si>
    <t>http://twitter.com/rathoregzb/status/1850543562900766755</t>
  </si>
  <si>
    <t>7:52:21 PM</t>
  </si>
  <si>
    <t>http://twitter.com/MelMelmoth/status/1799539066884473100</t>
  </si>
  <si>
    <t>1:58:42 AM</t>
  </si>
  <si>
    <t>The air quality in Paris since theyve been tearing up the asphalt removing parking spaces and filling the city with bike lanes Oil on canvas Air pollution is the elephant in the room and beyond the bitter fights to curb motor traffic in Paris one essential fact remains Nitrogen dioxide levels have been steadily declining across the city reducing rates of premature mortality and respiratory disease</t>
  </si>
  <si>
    <t>http://twitter.com/subhi_1301/status/1885334577100546259</t>
  </si>
  <si>
    <t>7:59:25 PM</t>
  </si>
  <si>
    <t>This ammonia level was high even beforewhy didnt you say anything then Then what is the level in the water coming out of Delhi When were the STPs and reservoirs cleaned Why are all the works not being done There are many questions Do you think the public is fool Where did the money go The question is not just about water It is also about the scam in the name of water for which Haryana has been accused of covering it up In the budget of 2023 alone the Delhi government had allocated a budget of Rs 78800 crore to clean the Yamuna and air pollution Where did this money go in the name of pollution and Yamuna This is also a serious scam In the Rs 78800 crore budget the Delhi government has earmarked funds to tackle the cleanliness situation in Yamuna as well as air pollution</t>
  </si>
  <si>
    <t>https://www.amarujala.com/delhi-ncr/weather-update-first-quarter-of-2025-is-best-in-last-five-years-2025-03-31</t>
  </si>
  <si>
    <t>9:37:49 PM</t>
  </si>
  <si>
    <t>Weather Update First Quarter Of 2025 Is Best In Last Five Years | Weather Update:2025 की पहली तिमाही पिछले पांच साल में सबसे बेहतर, एक भी दिन Aqi 400 के पार नहीं; देखें आंकड़े</t>
  </si>
  <si>
    <t>The capitals March Air Quality Index AQI has been the best in the last four years The average index was 170 Meanwhile the AQI was recorded at 223 in March 2021 217 in 2022 170 in 2023 and 176 in 2024 Furthermore the January of 2025</t>
  </si>
  <si>
    <t>http://twitter.com/himansh48558104/status/1891538950419886239</t>
  </si>
  <si>
    <t>10:53:23 PM</t>
  </si>
  <si>
    <t>http://twitter.com/Arunk750/status/1862841650671669419</t>
  </si>
  <si>
    <t>6:20:34 PM</t>
  </si>
  <si>
    <t>Electrostatic Precipitator ESP helps in controlling air pollution in power plants by removing up to 99 of particulate matter from flue gas thereby improving environmental quality</t>
  </si>
  <si>
    <t>http://twitter.com/khabarindiaup/status/1854102283291656660</t>
  </si>
  <si>
    <t>3:33:26 PM</t>
  </si>
  <si>
    <t>Delhi Pollution Capitals air pollution impacts Chhath festival breathing problems</t>
  </si>
  <si>
    <t>http://twitter.com/csadityadwivedi/status/1888446541876380128</t>
  </si>
  <si>
    <t>10:05:15 AM</t>
  </si>
  <si>
    <t>https://hindi.news18.com/news/auto/cars-if-car-ac-not-working-in-45-degree-temperature-try-4-things-to-make-air-conditioner-more-effective-8355573.html</t>
  </si>
  <si>
    <t>1:07:49 PM</t>
  </si>
  <si>
    <t>क्या 45 डिग्री में हांफने लगा है कार का AC? ये 4 टिप्स आसान बना देंगे लाइफ, एक तो बिल्कुल जादू</t>
  </si>
  <si>
    <t>Car AC Tips The mercury in Delhi is reaching 45 degrees All of North India is reeling under the intense heat In Rajasthan temperatures have even touched 50 degrees in some places This is creating significant difficulties for car drivers Parking a car in the shade</t>
  </si>
  <si>
    <t>https://www.thesrinagartimes.com/2024/10/70.html</t>
  </si>
  <si>
    <t>10:12:49 AM</t>
  </si>
  <si>
    <t>किश्तवाड़ जिले के वारवान गांव में आग लगने से 70 परिवार बेघर हो गए</t>
  </si>
  <si>
    <t>Kishtwar A fire in Warwan village in Kishtwar district has left 70 families homeless
All that remains are halfburnt utensils and the charred walls of a twostory house that was destroyed on Monday in Mulwarwan village in the Warwan Valley</t>
  </si>
  <si>
    <t>http://twitter.com/Komal83662109/status/1852280083399970833</t>
  </si>
  <si>
    <t>2:52:40 PM</t>
  </si>
  <si>
    <t>http://twitter.com/parmatmaki75579/status/1807804135418568763</t>
  </si>
  <si>
    <t>9:21:07 PM</t>
  </si>
  <si>
    <t>https://tamil.latestly.com/india/the-pollution-control-board-has-announced-a-ban-on-all-types-of-firecrackers-in-delhi-due-to-air-pollution-21736.html</t>
  </si>
  <si>
    <t>6:42:35 PM</t>
  </si>
  <si>
    <t>Fire Crackers Ban In Delhi: டெல்லியில் பட்டாசு வெடிக்க தடை.. மாசுக் கட்டுப்பாட்டு குழு அதிரடி உத்தரவு..! | 🇮🇳 LatestLY தமிழ்</t>
  </si>
  <si>
    <t>October 14 Delhi Delhi News According to a report released by the Pollution Control Board in the capital Delhi Diwali festival will be celebrated on October 31st followed by Christmas and New Year celebrations</t>
  </si>
  <si>
    <t>https://www.jagran.com/delhi/new-delhi-city-ncr-grap-1-restrictions-imposed-in-delhi-read-which-things-will-be-banned-due-to-delhi-air-pollution-23815832.html</t>
  </si>
  <si>
    <t>8:01:00 AM</t>
  </si>
  <si>
    <t>Delhi Pollution: दिल्ली में ग्रेप-1 की पाबंदियां लागू, अक्टूबर में 6 दिन ज्यादा मिली साफ हवा; पढ़ें किन चीजों पर रहेगा प्रतिबंध - GRAP 1 restrictions imposed in Delhi read which things will be banned due to Delhi Air Pollution</t>
  </si>
  <si>
    <t>Delhi Pollution GRAP1 restrictions implemented in Delhi clean air increased by 6 days in October read about the restrictions
Delhi Air Pollution The first phase of the Graded Response Action Plan GRAP has been implemented in the National Capital Region</t>
  </si>
  <si>
    <t>http://twitter.com/NareshgandhiINC/status/1858713889610891582</t>
  </si>
  <si>
    <t>8:58:19 AM</t>
  </si>
  <si>
    <t>http://twitter.com/ranv_1894/status/1904915180095451292</t>
  </si>
  <si>
    <t>http://twitter.com/kbgodara/status/1817488259385037155</t>
  </si>
  <si>
    <t>2:42:22 PM</t>
  </si>
  <si>
    <t>Why go to Delhi for UPSC Prep Its packed expensive has rathole rooms unclean food and surroundings and so forth Not to add the effects on the environment are disastrous including waste production pollution and excessive energy use There is no magic pill like the best coaching celebrity teachers or peer group pressure You may prepare whatever you need from the comfort of your house with the help of the internet This lowers your in addition to saving you money I never suggest that anyone go to Delhi in order to prep or any other Competitive exam The air pollution and unsustainable activities in Delhi along with the entire system are harmful to the environment and your health</t>
  </si>
  <si>
    <t>http://twitter.com/Prashan62085172/status/1888844215297122485</t>
  </si>
  <si>
    <t>12:25:28 PM</t>
  </si>
  <si>
    <t>http://twitter.com/PRAVEEN76899802/status/1891688948449059247</t>
  </si>
  <si>
    <t>8:49:25 AM</t>
  </si>
  <si>
    <t>http://twitter.com/prabhasakshi/status/1865278240710971588</t>
  </si>
  <si>
    <t>11:42:42 AM</t>
  </si>
  <si>
    <t>Delhi Air Pollution AQI recorded 219 again in poor category</t>
  </si>
  <si>
    <t>http://twitter.com/BikashGosw84357/status/1858746775840190943</t>
  </si>
  <si>
    <t>11:08:59 AM</t>
  </si>
  <si>
    <t>http://twitter.com/pradipkrj/status/1858873836550451221</t>
  </si>
  <si>
    <t>7:33:53 PM</t>
  </si>
  <si>
    <t>http://twitter.com/meprvn/status/1900382565271560632</t>
  </si>
  <si>
    <t>8:34:45 AM</t>
  </si>
  <si>
    <t>Automatic water sprinklers installed in New Delhi to curb pollution Water sprinklers have been installed on the roads of New Delhi to combat pollution These mist fountains installed on electric poles will spray water during peak traffic hours ROpurified water is used in these sprinklers The moisture from the sprinklers helps vehicle exhaust and road dust fall to the ground before they can reach the atmosphere improving air quality</t>
  </si>
  <si>
    <t>http://twitter.com/iShubham_IND/status/1855993513164369938</t>
  </si>
  <si>
    <t>8:48:30 PM</t>
  </si>
  <si>
    <t>The pollution situation in Pakistan has become so severe that it can be seen from space Images taken by NASA clearly show thick smoke and smog clouds spreading across the Punjab province This deadly smoke has paralyzed life in Pakistan making it difficult for people to breathe The increasing pollution in Pakistan is having a severe impact on peoples health Schools and public places have been closed due to excessive smoke Children and the elderly are particularly affected putting pressure on health services The situation is so dire that in this image taken from space Pakistan appears to be lost in pollution Every winter pollution levels in Punjab increase This smoke is caused by agricultural waste burning coalfired power plants and vehicle emissions Due to the cold and dry weather airflow is disrupted causing pollution to accumulate on the ground making breathing difficult Pollution in Lahore city has reached extremely severe levels this year The Air Quality Index AQI has repeatedly exceeded 1000 which is extremely hazardous to health According to the World Health Organization an AQI level above 300 poses a health risk However in Lahore and its surrounding areas this level has risen significantly Pollution has led to a significant increase in the number of patients with respiratory problems in hospitals More than 30000 people in Punjab province are seeking treatment for respiratory and other health problems Pollution is increasing the incidence of eye irritation sore throat and lung infections</t>
  </si>
  <si>
    <t>http://twitter.com/RajkumarMa18017/status/1888201477174563129</t>
  </si>
  <si>
    <t>5:51:27 PM</t>
  </si>
  <si>
    <t>https://www.mumbailive.com/mr/civic/bmc-issues-stop-work-orders-to-2-builders-over-new-dust-control-rule-lapse-86416</t>
  </si>
  <si>
    <t>7:38:23 PM</t>
  </si>
  <si>
    <t>Bmc issues stop-work orders to 2 builders over new dust control rule lapse | वाढत्या वायू प्रदूषणामुळे पालिकेची कारवाई</t>
  </si>
  <si>
    <t>The Brihanmumbai Municipal Corporation BMC took action to curb air pollution on Saturday October 26 night
After it was found that air quality norms were being violated the authorities</t>
  </si>
  <si>
    <t>http://twitter.com/News18India/status/1862325466608075227</t>
  </si>
  <si>
    <t>8:09:26 AM</t>
  </si>
  <si>
    <t>Exclusive This house filled with fresh air and peace is in Delhi itself This beautiful green house in Delhi gives the feeling of freshness of the mountains Delhi News Air Pollution AQI</t>
  </si>
  <si>
    <t>http://twitter.com/AKalamkar/status/1871912082045890834</t>
  </si>
  <si>
    <t>7:03:13 PM</t>
  </si>
  <si>
    <t>Pappu came and polluted the air</t>
  </si>
  <si>
    <t>https://www.livehindustan.com/ncr/delhi-mausam-ki-jankari-imd-light-rain-forecast-today-aqi-improve-but-may-worsen-in-coming-days-201727396056603.html</t>
  </si>
  <si>
    <t>5:58:09 AM</t>
  </si>
  <si>
    <t>Delhi Weather: गर्मी और उमस से परेशान हुए दिल्लीवाले, कब होगी राहत वाली बरसात; AQI में आया सुधार</t>
  </si>
  <si>
    <t>Delhi Weather Humid conditions plagued the capital Delhi throughout the day on Thursday Both maximum and minimum temperatures increased during this time However the Meteorological Department has predicted light rain on Friday According to the Meteorological Department Friday will be generally cloudy</t>
  </si>
  <si>
    <t>http://twitter.com/healthcareontim/status/1878433467886907558</t>
  </si>
  <si>
    <t>6:56:53 PM</t>
  </si>
  <si>
    <t>Questions on efforts to reduce air pollution in India</t>
  </si>
  <si>
    <t>http://twitter.com/LodhiPadme13726/status/1834617791841784007</t>
  </si>
  <si>
    <t>9:09:01 PM</t>
  </si>
  <si>
    <t>Now Port Blair will be pollutionfree We will also be free from polluted air and water The environment will be protected This step will also improve the level of education and eliminate unemployment This is the only mistake This work should have been done long ago</t>
  </si>
  <si>
    <t>http://twitter.com/GhausIrfan/status/1814220973446746276</t>
  </si>
  <si>
    <t>2:19:21 PM</t>
  </si>
  <si>
    <t>http://twitter.com/indian_nagrik/status/1874785302478496196</t>
  </si>
  <si>
    <t>5:20:22 PM</t>
  </si>
  <si>
    <t>See the replies Yeh Delhi ka Nazara hota toh line lagi hoti Kejriwal ko gaali dene ke liye Maharashtra Parts of Mumbai city wake up to a layer of smog lingering in the air as the overall air quality deteriorates Visuals from Bandra Reclamation this morning</t>
  </si>
  <si>
    <t>http://twitter.com/mysql_sync/status/1888509435267711045</t>
  </si>
  <si>
    <t>2:15:10 PM</t>
  </si>
  <si>
    <t>http://twitter.com/Ajeety28/status/1864995093221953965</t>
  </si>
  <si>
    <t>4:57:34 PM</t>
  </si>
  <si>
    <t>https://lalluram.com/the-air-was-the-cleanest-in-delhi-for-the-first-time-this-year/</t>
  </si>
  <si>
    <t>9:21:38 AM</t>
  </si>
  <si>
    <t>दिल्ली में इस साल में पहली बार सबसे साफ रही हवा</t>
  </si>
  <si>
    <t>New Delhi Light rain in most parts of Delhi has brought relief from the heat and pollution On Thursday the air quality was the cleanest this year with the Air Quality Index AQI below 100 or in the satisfactory category
Typically Delhi</t>
  </si>
  <si>
    <t>http://twitter.com/PrinceVoice24x7/status/1853626179447611866</t>
  </si>
  <si>
    <t>8:01:34 AM</t>
  </si>
  <si>
    <t>http://twitter.com/kunal_yt72074/status/1898728157772919187</t>
  </si>
  <si>
    <t>7:00:44 PM</t>
  </si>
  <si>
    <t>https://uttarakhandsamachar.in/archives/24027</t>
  </si>
  <si>
    <t>दिल्ली में हवा की गुणवत्ता बेहद खराब, आठ दिन बाद फिर गंभीर श्रेणी में</t>
  </si>
  <si>
    <t>Pollution conditions remain serious in the national capital Delhi Today the AQI exceeded 400 in many parts of Delhi On Thursday a change in weather conditions in the capital pushed the air quality into the very poor category After eight days on Thursday the air quality</t>
  </si>
  <si>
    <t>https://www.amarujala.com/world/air-pollution-from-fires-causing-deaths-around-the-world-india-most-affected-country-lancet-study-news-and-upd-2024-11-28</t>
  </si>
  <si>
    <t>6:13:26 AM</t>
  </si>
  <si>
    <t>Air Pollution From Fires Causing Deaths Around The World India Most Affected Country Lancet Study News And Upd | Study:आग लगने के बाद फैले प्रदूषण से दुनिया में हर साल 15 लाख मौतें, इसका भारत पर कितना असर? स्टडी में खुलासा</t>
  </si>
  <si>
    <t>Air pollution caused by fires is causing 15 million deaths worldwide each year according to a study published in the medical journal The Lancet Surprisingly the highest number of such cases are reported in developing countries
The study</t>
  </si>
  <si>
    <t>http://twitter.com/Mr_Ahmed_Khan_/status/1856397041666084876</t>
  </si>
  <si>
    <t>11:31:59 PM</t>
  </si>
  <si>
    <t>Delhi Air Pollution 12000 deaths due to pollution in Delhi this is the real reason behind pollution</t>
  </si>
  <si>
    <t>http://twitter.com/DeepakT24150881/status/1848213983293059451</t>
  </si>
  <si>
    <t>9:35:26 AM</t>
  </si>
  <si>
    <t>http://twitter.com/kingabhishekan/status/1904978907885093279</t>
  </si>
  <si>
    <t>12:58:59 AM</t>
  </si>
  <si>
    <t>http://twitter.com/mukund4637/status/1860336715090842065</t>
  </si>
  <si>
    <t>8:26:50 PM</t>
  </si>
  <si>
    <t>http://twitter.com/neerajjaihind/status/1858795490634080357</t>
  </si>
  <si>
    <t>2:22:34 PM</t>
  </si>
  <si>
    <t>http://twitter.com/Shivdas843654/status/1848708090796949580</t>
  </si>
  <si>
    <t>6:18:50 PM</t>
  </si>
  <si>
    <t>http://twitter.com/omparkasharya7/status/1871782173986136120</t>
  </si>
  <si>
    <t>10:27:00 AM</t>
  </si>
  <si>
    <t>Ans 2 Eucalyptus tree Eucalyptus tree pollutes the atmosphere and depletes the life force Indian Govt should stop planting Nilgiri tree Sant Shri Asharamji Bapu 25 December</t>
  </si>
  <si>
    <t>http://twitter.com/viratvicky39269/status/1850892320910238100</t>
  </si>
  <si>
    <t>6:58:11 PM</t>
  </si>
  <si>
    <t>http://twitter.com/RMforNetaji/status/1858561829510770749</t>
  </si>
  <si>
    <t>10:54:05 PM</t>
  </si>
  <si>
    <t>http://twitter.com/VIVEKTh71633341/status/1850735742492066046</t>
  </si>
  <si>
    <t>8:36:00 AM</t>
  </si>
  <si>
    <t>http://twitter.com/Dharmyodha10/status/1850843961516007560</t>
  </si>
  <si>
    <t>3:46:02 PM</t>
  </si>
  <si>
    <t>http://twitter.com/SanjayS41860304/status/1855401532868460843</t>
  </si>
  <si>
    <t>5:36:11 AM</t>
  </si>
  <si>
    <t>http://twitter.com/Pmurugadossmah1/status/1898064929753833672</t>
  </si>
  <si>
    <t>11:05:18 PM</t>
  </si>
  <si>
    <t>Moderator What is your plan to solve Delhis air pollution problem Delhi CM When it comes we check AQI IQ not AIQ Well done Delhiites In the next 5 years your life is going to go somewhere</t>
  </si>
  <si>
    <t>http://twitter.com/SMYousuff4/status/1898043444297449579</t>
  </si>
  <si>
    <t>9:39:55 PM</t>
  </si>
  <si>
    <t>https://www.amarujala.com/lifestyle/fitness/pope-francis-disease-name-bronchial-spasm-know-bronchospasm-causes-symptoms-and-prevention-2025-03-02</t>
  </si>
  <si>
    <t>12:24:38 PM</t>
  </si>
  <si>
    <t>Pope Francis Disease Name Bronchial Spasm Know Bronchospasm Causes Symptoms And Prevention | Pope Francis:जानिए क्या है ब्रोंकोस्पज्म बीमारी, जिससे पीड़ित हैं पोप फ्रांसिस; स्थिर बनी हुई है हालत</t>
  </si>
  <si>
    <t>Pope Francis Learn about the bronchospasm disease Pope Francis is suffering from his condition remains stable
Health Desk Amar Ujala New Delhi Abhilash Srivastava Updated Sun 02 Mar 2025 1242 PM IST
The Vatican reported that Pope Francis is suffering from bronchospasm</t>
  </si>
  <si>
    <t>http://twitter.com/aapkanitish/status/1888215988044509267</t>
  </si>
  <si>
    <t>6:49:07 PM</t>
  </si>
  <si>
    <t>http://twitter.com/ETVBharatDelhi/status/1858790901121786215</t>
  </si>
  <si>
    <t>2:04:20 PM</t>
  </si>
  <si>
    <t>Delhi Air Pollution Dangerous particles are being inhaled by Delhiites Advice to leave home only in case of emergency</t>
  </si>
  <si>
    <t>http://twitter.com/vipinrmishra94/status/1904993662578344342</t>
  </si>
  <si>
    <t>1:57:36 AM</t>
  </si>
  <si>
    <t>http://twitter.com/ranjayv521/status/1856892434950561878</t>
  </si>
  <si>
    <t>8:20:30 AM</t>
  </si>
  <si>
    <t>https://hindi.news18.com/news/uttarakhand/rising-pollution-threatens-health-of-pregnant-women-infants-dr-jagdish-rawats-tips-2-8697297.html</t>
  </si>
  <si>
    <t>4:59:24 PM</t>
  </si>
  <si>
    <t>बढ़ते प्रदूषण का असर गर्भवती महिलाओं और बच्चों पर! डॉ. जगदीश रावत से जानें कैसे रखें फेफड़ों की सुरक्षा</t>
  </si>
  <si>
    <t>Dehradun The growing threat of pollution is having a profound impact on our health especially for pregnant women and vulnerable children We may have reached the pinnacle of technological advancement but its dark shadow is clearly visible on our environment Vehicle emissions</t>
  </si>
  <si>
    <t>https://www.lokmat.com/raigad/in-order-to-reduce-air-pollution-panvel-municipal-corporation-focuses-on-implementation-a-a846-c629/</t>
  </si>
  <si>
    <t>6:50:31 PM</t>
  </si>
  <si>
    <t>हवेतील प्रदूषण कमी करण्याच्या दृष्टीने पनवेल महापालिकेचा उपाययोजनांवर भर</t>
  </si>
  <si>
    <t>Panvel Municipal Corporation focuses on measures to reduce air pollution
Vaibhav GaikerMay 29 2024 0644 PM
Vaibhav Gaiker is implementing various measures such as erecting high compounds in construction areas within the municipal jurisdiction covering garbage trucks with cloth</t>
  </si>
  <si>
    <t>https://hindi.livelaw.in/category/news-updates/delhi-air-pollution-supreme-court-directs-caqm-to-consider-allowing-physical-classes-in-schoolscolleges-276215</t>
  </si>
  <si>
    <t>3:47:07 PM</t>
  </si>
  <si>
    <t>BREAKING| Delhi Air Pollution - सुप्रीम कोर्ट ने CAQM को स्कूलों/कॉलेजों में क्लासेस लगाने की अनुमति देने पर विचार करने का निर्देश दिया | Delhi Air Pollution, Air Pollution, Supreme Court, CAQM, Physical Classes, Schools/Colleges, दिल्ली वायु प्रदूषण, वायु प्रदूषण, सुप्रीम कोर्ट, सीएक्यूएम, फिजिकल...</t>
  </si>
  <si>
    <t>The Supreme Court on Monday November 25 directed the Commission for Air Quality Management CAQM to consider easing restrictions on physical classes in schools colleges and educational institutions in DelhiNCR which were imposed last week due to severe air pollution</t>
  </si>
  <si>
    <t>http://twitter.com/KeyurKs0475/status/1789266790872219852</t>
  </si>
  <si>
    <t>5:40:20 PM</t>
  </si>
  <si>
    <t>https://www.healthshots.com/hindi/mom-says/follow-these-5-home-remedies-to-avoid-cold-and-cough-in-weather-changes/</t>
  </si>
  <si>
    <t>बदलते मौसम में सर्दी खांसी जैसे संक्रमण से बचाव के तरीकें - how to prevent cold and cough in changing weather</t>
  </si>
  <si>
    <t>Winter is about to end and summer is about to arrive In this changing season even the slightest carelessness can make you vulnerable to infections like colds coughs and flu These infections are especially prevalent in children Keeping yourself safe during this season is crucial</t>
  </si>
  <si>
    <t>http://twitter.com/ranjayv521/status/1859503993631740377</t>
  </si>
  <si>
    <t>1:17:54 PM</t>
  </si>
  <si>
    <t>http://twitter.com/bhatiacrish___/status/1850506541188763922</t>
  </si>
  <si>
    <t>5:25:14 PM</t>
  </si>
  <si>
    <t>As soon as Diwali arrives the air in Delhi turns polluted Throughout the year you wont find a single news related to Delhis pollution But 15 days before Diwali you will find only news about pollution And on hearing the name of Diwali the liberals and film stars get asthma And their pet dogs and cats pee But on Christmas even their asthma gets cured and their pets dance by wagging their tails on the sound of firecrackers</t>
  </si>
  <si>
    <t>http://twitter.com/ANITACHHIKARA3/status/1851968796459741459</t>
  </si>
  <si>
    <t>6:15:43 PM</t>
  </si>
  <si>
    <t>http://twitter.com/MonuKum13262826/status/1807678642425872799</t>
  </si>
  <si>
    <t>1:02:28 PM</t>
  </si>
  <si>
    <t>http://twitter.com/ChouhanMan22978/status/1861024888053538836</t>
  </si>
  <si>
    <t>6:01:24 PM</t>
  </si>
  <si>
    <t>http://twitter.com/JugatOdd/status/1893241501582278877</t>
  </si>
  <si>
    <t>3:38:43 PM</t>
  </si>
  <si>
    <t>http://twitter.com/PrabhuDyadav/status/1858417589094916585</t>
  </si>
  <si>
    <t>With the implementation of GRAP4 entry of trucks has been banned in Delhi Air quality in all areas of Delhi is at hazardous level</t>
  </si>
  <si>
    <t>https://www.aplatestnews.com/usnewsvideo.php?idx=sc-on-pollution-caqm-sJKk-2024-11-25&amp;vidtype=10</t>
  </si>
  <si>
    <t>3:15:11 PM</t>
  </si>
  <si>
    <t>SC on Pollution: स्कूल खोलने पर तुरंत फैसला करे CAQM, निर्माण बंद होने तक राज्य सरकारें दें भत्ता</t>
  </si>
  <si>
    <t>Published Date 20241125 104511 Category News 1127899
Title SC on Pollution CAQM should immediately decide on school reopening state governments should provide allowances until construction is complete
SC Pollution CAQM should immediately decide on school reopening state governments should provide allowances until construction is complete</t>
  </si>
  <si>
    <t>http://twitter.com/news24tvchannel/status/1849062823281783288</t>
  </si>
  <si>
    <t>5:48:25 PM</t>
  </si>
  <si>
    <t>Amidst increasing pollution NDMC increased parking charges Now you will have to pay Rs 40 instead of Rs 20 Decision taken to reduce vehicles on the roads and reduce pollution Delhi Air Pollution</t>
  </si>
  <si>
    <t>http://twitter.com/Akashword/status/1847903339834417561</t>
  </si>
  <si>
    <t>1:01:03 PM</t>
  </si>
  <si>
    <t>Friends he will beat you with a broom Today the Chief Minister of Delhi held a press conference and told the people of Delhi what is the real reason for the increasing pollution in the air and water of Delhi Listen to the Chief Minister and bang your head</t>
  </si>
  <si>
    <t>http://twitter.com/Bhushanlalb/status/1862033277655175667</t>
  </si>
  <si>
    <t>12:48:22 PM</t>
  </si>
  <si>
    <t>In ReadLikhe Cutter Imaandaar CMs Delhi Polluted air poisonous water The capital has become a mess under Kejriwals rule</t>
  </si>
  <si>
    <t>http://twitter.com/49shashank/status/1856616684565745933</t>
  </si>
  <si>
    <t>2:04:46 PM</t>
  </si>
  <si>
    <t>Bhai kabhi to central se bhi sawal kar BJP leader Shehzad Poonawalla wears a gas mask as the pollution level increases in DelhiNCR He says Delhi has become a gas chamber AAP used to blame stubble burning in Punjab for that Now more than 6000 cases of stubble burning have happened in Punjab but they chose to stay silent on that They blame Diwali UP and Haryana for the rise in air pollution But they stay silent on the internal reasons of Delhi for this situationWhether it is pollution in Yamuna River or air pollution in delhi AAP is responsible for all this</t>
  </si>
  <si>
    <t>https://10tv.in/telugu-news/health/air-pollution-and-high-temperatures-are-also-responsible-for-brain-stroke-deaths-867187.html</t>
  </si>
  <si>
    <t>9:41:18 AM</t>
  </si>
  <si>
    <t>Brain Stroke: బాబోయ్.. బ్రెయిన్ స్ట్రోక్ రావడానికి ఆ రెండు అంశాలు కూడా ప్రధాన కారణాలే.. తాజా అధ్యయనంలో వెల్లడి | Air pollution and high temperatures are also responsible for brain stroke deaths-10TV Telugu</t>
  </si>
  <si>
    <t>Brain Stroke Boboi Those two factors are also the main causes of brain stroke according to a recent study
The Institute for Health Metrics and Evaluation IHME of the University of Washington in the US led this comprehensive study</t>
  </si>
  <si>
    <t>https://www.jantaserishta.com/local/assam/assam-news-on-the-occasion-of-world-environment-day-absu-calls-for-reviving-green-earth-to-overcome-global-warming-and-climate-change-3313102</t>
  </si>
  <si>
    <t>12:04:45 PM</t>
  </si>
  <si>
    <t>assam news : विश्व पर्यावरण दिवस के अवसर पर ABSU ने ग्लोबल वार्मिंग और जलवायु परिवर्तन पर काबू पाने के लिए हरित पृथ्वी को पुनर्जीवित करने का आह्वान | assam news : On the occasion of World Environment Day, ABSU calls for reviving green earth to overcome global warming and climate change assam news :...</t>
  </si>
  <si>
    <t>KOKRAJHAR Kokrajhar Congratulating and expressing gratitude to environmental conservationists and nature lovers on the occasion of World Environment Day the All Bodo Students Union ABSU stressed that a green earth is the key to overcoming global warming and climate change</t>
  </si>
  <si>
    <t>http://twitter.com/poonambjpNE/status/1868957267573498293</t>
  </si>
  <si>
    <t>3:21:50 PM</t>
  </si>
  <si>
    <t>https://hindi.shethepeople.tv/sehat/what-effect-increasing-air-pollution-has-on-the-brain-7783442</t>
  </si>
  <si>
    <t>1:04:10 PM</t>
  </si>
  <si>
    <t>जानिए बढ़ते Air Pollution का क्या असर पड़ता है दिमाग पर?</t>
  </si>
  <si>
    <t>What effect does increasing air pollution have on the brain Air pollution is a growing global concern with farreaching health implications While its effects on respiratory and cardiovascular health are well known its impact on the brain often receives less attention</t>
  </si>
  <si>
    <t>http://twitter.com/vasavakishan2/status/1888307605912932791</t>
  </si>
  <si>
    <t>12:53:10 AM</t>
  </si>
  <si>
    <t>http://twitter.com/PremjalD3255/status/1861730486361481560</t>
  </si>
  <si>
    <t>4:45:11 PM</t>
  </si>
  <si>
    <t>https://www.tv9hindi.com/lifestyle/summer-oil-cleansing-for-skin-know-the-benefits-2533456.html</t>
  </si>
  <si>
    <t>10:30:56 AM</t>
  </si>
  <si>
    <t>Skin Care Tips: अब फेसवॉश से नहीं तेल से करें स्किन साफ, जानिए ऑयल क्लींजिंग के फायदे</t>
  </si>
  <si>
    <t>Skin Care Tips Now cleanse your skin with oil not face wash Learn the benefits of oil cleansing
Oil Cleansing Tips If you want to maintain skin moisture oil cleansing is the best solution Oil cleansing nourishes the skin and eliminates blemishes</t>
  </si>
  <si>
    <t>http://twitter.com/sandeep_ja1192/status/1853810334911680679</t>
  </si>
  <si>
    <t>8:13:20 PM</t>
  </si>
  <si>
    <t>I told you to show the road near Hindu Rao Hospital in Hansraj near Delhi University as pothole free There are potholes left on the road at some places They are conducting photo sessions with road rollers Nothing has been done in 10 years on Air pollution and cleaning of Yamuna</t>
  </si>
  <si>
    <t>http://twitter.com/wellknownpandit/status/1853472199874585020</t>
  </si>
  <si>
    <t>9:49:42 PM</t>
  </si>
  <si>
    <t>Live match streaming in Australia is different good quality cameras beautiful grounds clean air why cant we get similar quality live streaming in Indian stadiums</t>
  </si>
  <si>
    <t>http://twitter.com/Kanatunga/status/1905084730292490539</t>
  </si>
  <si>
    <t>7:59:29 AM</t>
  </si>
  <si>
    <t>Tweet from your account Dharmendra See the story of the failure of the Indian government and bureaucracy 858 crore was originally earmarked for air pollution control in the year 202425 of which only 71 crore less than 1 was spent says they have a complete plan for how to spend but they have not been given permission to continue the pollution control plan beyond 202526 Go to Minister Bhupendra Yadavs Twitter and he is living on Modi jis tweets and videos I believe that one should tweet about a leader but why are you tarnishing the name of the responsibility given to you by the same Id like to tell the team that this falls under your minimum government because the minister has been absent and sleeping but please bring it under maximum governance as well The year is coming to an end and the ministry is sleeping The air is toxic in many districts of the country including Delhi yet the ministers who live in the greenery of Lutyens and the green corridors of power with twelve air purifiers dont seem to mind it one bit How can a ministry make the excuse of waiting for permission for eight months when winter has already come and gone If it rains the minister will say that it rained in Delhi because of the illustrious Modi Worship his feet because you cant win on your own but do some work he has given you the ministry</t>
  </si>
  <si>
    <t>https://srpatrika.com/article/countrys-largest-bone-marrow-transplant-centre-is-almost-ready-lifeline-for-cancer-patients-50-patients-can-be-treated-every-month-in-jaipur</t>
  </si>
  <si>
    <t>3:11:48 PM</t>
  </si>
  <si>
    <t>देश का सबसे बड़ा बोनमैरो ट्रांसप्लांट सेंटर लगभग तैयार:कैंसर रोगियों के लिए लाइफलाइन, जयपुर में हर महीने हो सकेगा 50 मरीजों का इलाज</t>
  </si>
  <si>
    <t>The countrys largest bone marrow transplant center being built in Jaipur will be operational by JulyAugust This 50bed center is being constructed at the State Cancer Institute Here bone marrow transplants crucial for cancer patients will be performed free of charge
However currently</t>
  </si>
  <si>
    <t>https://udaipurkiran.in/13-percent-of-worlds-asthma-patients-lack-awareness-in-india-dr-harshil-alwani/</t>
  </si>
  <si>
    <t>6:58:29 PM</t>
  </si>
  <si>
    <t>दुनिया के 13 फीसदी अस्थमा रोगी भारत में, जागरुकता का अभाव : डॉ. हर्षिल अलवानी</t>
  </si>
  <si>
    <t>Bikaner May 26 Udaipur Kiran Asthma is a serious lung disease affecting people of all ages Asthma patients experience swelling and muscle stiffness around the airways making it difficult for them to breathe</t>
  </si>
  <si>
    <t>https://www.amarujala.com/haryana/rewari/the-climate-worsened-50-percent-people-stopped-taking-morning-walks-rewari-news-c-198-1-rew1001-211447-2024-11-10</t>
  </si>
  <si>
    <t>11:08:39 PM</t>
  </si>
  <si>
    <t>The Climate Worsened, 50 Percent People Stopped Taking Morning Walks. - Rewari News - Rewari News:आबोहवा हुई खराब, 50 फीसदी लोगों ने सुबह सैर करना छोड़ा</t>
  </si>
  <si>
    <t>Rewari As the air quality deteriorates peoples problems are increasing Due to breathing difficulties caused by pollution 50 percent of people have stopped taking morning walks The AQI remained at 261 throughout Saturday Asthma patients are facing increasing difficulties due to pollution</t>
  </si>
  <si>
    <t>https://www.amarujala.com/uttar-pradesh/mathura/temperature-dropped-below-45-degrees-after-four-days-mathura-news-c-369-1-mt11005-113709-2024-05-22</t>
  </si>
  <si>
    <t>2:24:51 AM</t>
  </si>
  <si>
    <t>Temperature Dropped Below 45 Degrees After Four Days - Mathura News - Mathura News:चार दिन बाद 45 डिग्री से नीचे आया तापमान</t>
  </si>
  <si>
    <t>Mathura People suffering from the scorching heat received some relief on Tuesday after four days of temperatures dropping The maximum temperature was 429 degrees and the minimum was 31 degrees People also received some relief from the afternoon heat However on Wednesday temperatures again reached 45 degrees</t>
  </si>
  <si>
    <t>http://twitter.com/ARRathour3/status/1858845310388171238</t>
  </si>
  <si>
    <t>5:40:32 PM</t>
  </si>
  <si>
    <t>Air Pollution Construction and mining banned in DelhiNCR Under the GRAP3 restrictions imposed by the CAQM all construction work in Delhi has now been banned Demolition of any kind has also been prohibited Mining has also been banned Brick kilns have also been banned Despite that illegal construction and mining by illegal tractor trolleys is going on in full swing in Dayalpur area Karawal Nagar area and Gokalpuri area of North East Delhi</t>
  </si>
  <si>
    <t>http://twitter.com/ChandramaD85587/status/1851974724751896834</t>
  </si>
  <si>
    <t>6:39:17 PM</t>
  </si>
  <si>
    <t>http://twitter.com/SWADESH7614165/status/1857234251944538425</t>
  </si>
  <si>
    <t>6:58:46 AM</t>
  </si>
  <si>
    <t>http://twitter.com/Piyush5809/status/1858700300955087015</t>
  </si>
  <si>
    <t>8:04:19 AM</t>
  </si>
  <si>
    <t>http://twitter.com/RekhaArora4951/status/1852292089364480241</t>
  </si>
  <si>
    <t>3:40:22 PM</t>
  </si>
  <si>
    <t>http://twitter.com/Subtle_Abhishek/status/1888200646614196438</t>
  </si>
  <si>
    <t>5:48:09 PM</t>
  </si>
  <si>
    <t>http://twitter.com/jagdishmamgain/status/1851088284480377317</t>
  </si>
  <si>
    <t>7:56:53 AM</t>
  </si>
  <si>
    <t>Theres a burning sensation in the chest and a storm in the eyes everyone in this city is troubled Finding faults in others while concealing their own misdeeds Punjab isnt the only one responsible for Delhis pollution Haryana Uttar Pradesh Rajasthan and the central government are equally responsible If the Punjab government is in the opposition why are they making a show of submitting a memorandum to it While the governments in Haryana Uttar Pradesh Rajasthan and the Central government belong to the BJP why not warn them Although the court has reported a reduction in stubble burning in Punjab the ridiculous situation is that the BJP in Punjab opposes the Bhagwant Mann government which is taking action against stubble burning The central government formed a national commission four years ago to curb pollution and tried to appear strict in combating pollution by imposing a penalty of five years in jail and a fine of 1 crore for polluting people But tell me has anyone been jailed or fined 1 crore in these four years The Master Plan 2041 draft recently passed under the chairmanship of Delhis Lieutenant Governor VK Saxena who is at the forefront of criticizing Kejriwal and company states that a large portion of Delhis air pollution comes from outside its geographical boundaries Pollution from within Delhi accounts for 26 percent in summer and 36 percent in winter meaning that action against states outside Delhi is necessary Due to more than one crore vehicles pollution in Delhi is 57 percent CNG vehicles have curbed this and now the increase in electric vehicles will improve the situation Due to the multiplicity of authorities in Delhi and political tugofwar and each playing its own tune collective action is not being taken against the uncontrolled pollution The administration of the capital Delhi is under the Central Government State Government and various civic bodies including Municipal Corporation hence there is a need to bring all these bodies together to fight pollution Only the Central Government can do this work of coordination and it should do it</t>
  </si>
  <si>
    <t>http://www.samaylive.com/regional-news-in-hindi/ncr-news-in-hindi/518903/delhi-fireworks-will-not-be-burnt-this-year-as-well-complete-ban-imposed-till-1-january.html</t>
  </si>
  <si>
    <t>4:01:56 PM</t>
  </si>
  <si>
    <t>Delhi Fire Crackers Ban: दिल्ली में पटाखों पर लगा बैन, आज से 1 जनवरी तक पटाखों के निर्माण और बिक्री पर प्रतिबंध Regional News</t>
  </si>
  <si>
    <t>14 Oct 2024 014714 PM IST
The Delhi government issued an order on Monday banning the production storage and sale of firecrackers until January 1 The letter was issued by Gopal Rai Delhis Environment Minister
Gopal Rai also issued the order through social media</t>
  </si>
  <si>
    <t>http://twitter.com/Krishna26379268/status/1861416976012259714</t>
  </si>
  <si>
    <t>http://twitter.com/maurya1993/status/1853447362334564362</t>
  </si>
  <si>
    <t>8:11:01 PM</t>
  </si>
  <si>
    <t>Samajwadi Party Uttar Pradesh 19 Vikramaditya Marg Lucknow For publicationbroadcast Date 04112024 Samajwadi Party National President and former Chief Minister Shri Akhilesh Yadav has said that the BJP government has ruined the entire system The government has failed on every front health education environment and law and order Governance and administration are victims of inaction Infectious diseases like dengue and malaria have ravaged all urban areas of the state including the capital Lucknow More than 1500 fever patients are admitted to Lucknow hospitals A large number of people have already contracted dengue and malaria in Lucknow Due to poor sanitation mosquitoborne diseases are on the rise As of November 3 2024 the number of dengue patients has reached 2111 If there is a scramble for platelets in Lucknow alone one can imagine the situation in other districts The health system is in shambles under the BJP government 86 percent of patients with diseases like tuberculosis are in Uttar Pradesh As of October 31st 559000 TB patients have been identified in the state 475 malaria patients have been found since January Government hospital facilities are inadequate forcing people to resort to private hospitals Private blood banks are charging exorbitant fees The air in cities is becoming toxic Poor air quality is worsening the condition of people suffering from respiratory and other illnesses The BJP government which boasts of planting millions of trees shows nothing but lies and plunder Similarly the education system is in shambles under the BJP government The BJP government has reduced the education system to abyss People do not want to send their children to government schools Instead of improving school facilities the BJP government is conspiring to close 27764 council primary and upper primary schools This will disrupt the education of children from poor families This appears to be a conspiracy by the BJP government If government schools close parents will have no choice but to send their children to expensive private schools Rajendra Chaudhary Chief Spokesperson</t>
  </si>
  <si>
    <t>https://www.ibc24.in/country/coldest-night-of-the-season-in-delhi-pollution-at-peak-2805755.html</t>
  </si>
  <si>
    <t>2:53:19 PM</t>
  </si>
  <si>
    <t>दिल्ली में मौसम की सबसे सर्द रात, प्रदूषण चरम पर</t>
  </si>
  <si>
    <t>With photo
New Delhi November 20 Language Toxic air and pollution remained at its peak in Delhi on Wednesday with the national capitals Air Quality Index AQI recording 426 which falls in the severe category Furthermore last night Delhi experienced its worst temperature of the season</t>
  </si>
  <si>
    <t>https://www.bhaskar.com/opinion/news/n-raghuramans-column-it-is-important-to-save-the-pancha-tatva-along-with-modernity-133918658.html</t>
  </si>
  <si>
    <t>एन. रघुरामन का कॉलम: आधुनिकता के साथ-साथ पंच तत्व बचाना जरूरी है</t>
  </si>
  <si>
    <t>Opinion by N Raghuraman Its Important to Save the Pancha Tattva Along With Modernity
N Raghuramans Column Its Important to Save the Pancha Tattva Along With Modernity
N Raghuraman Management Guru
One of my uncles who is also an asthma patient was working on some personal</t>
  </si>
  <si>
    <t>http://twitter.com/NareshJ37105/status/1794552831380492540</t>
  </si>
  <si>
    <t>7:45:10 AM</t>
  </si>
  <si>
    <t>https://bccnews24.com/korba-korbas-condition-is-worse-than-delhis-pollution-jyotsna-mahant/</t>
  </si>
  <si>
    <t>7:17:43 PM</t>
  </si>
  <si>
    <t>दिल्ली के प्रदूषण से बदतर स्थिति कोरबा की | ज्योत्सना महंत</t>
  </si>
  <si>
    <t>The issue of slag and coal dust echoed in the Parliament Korba MP sought answer from the Union Minister in the Parliament MP Jyotsna Charandas Mahant raised the issue in the Parliament regarding the problem being faced by the common citizens due to dumping of slag in the open and coal dust in the Lok Sabha constituency</t>
  </si>
  <si>
    <t>http://twitter.com/fahadkhan1719/status/1850541726898745499</t>
  </si>
  <si>
    <t>7:45:03 PM</t>
  </si>
  <si>
    <t>http://twitter.com/DineshKeer15647/status/1850161536934740309</t>
  </si>
  <si>
    <t>6:34:19 PM</t>
  </si>
  <si>
    <t>http://twitter.com/vjkumawat1/status/1865657175760089325</t>
  </si>
  <si>
    <t>12:48:27 PM</t>
  </si>
  <si>
    <t>The Amaltas tree is not only renowned for its beauty but it also helps purify the environment by absorbing harmful elements from the air Its shade also provides great relief during the summer heat</t>
  </si>
  <si>
    <t>http://twitter.com/ErATULDESAI/status/1855556986709905473</t>
  </si>
  <si>
    <t>3:53:54 PM</t>
  </si>
  <si>
    <t>https://hindimedia.in/aam-chunavo-mei-rashtriya-vimarsh-ab-bahas-ka-vishay-hee-nahi/</t>
  </si>
  <si>
    <t>6:46:28 PM</t>
  </si>
  <si>
    <t>आम चुनावों में राष्ट्रीय विमर्श अब बहस का विषय ही नहीं</t>
  </si>
  <si>
    <t>India is the worlds largest democracy Four phases of the general elections have concluded Voting for the fifth phase is underway today Voting is a fundamental right in a democracy It gives citizens the opportunity to choose who should come to power what kind of government it should be and who should rule them This power</t>
  </si>
  <si>
    <t>http://twitter.com/The_DilipRajput/status/1888249331788263761</t>
  </si>
  <si>
    <t>9:01:37 PM</t>
  </si>
  <si>
    <t>http://twitter.com/pandeyvishal86/status/1888376317583966672</t>
  </si>
  <si>
    <t>5:26:13 AM</t>
  </si>
  <si>
    <t>https://hindi.news18.com/news/jharkhand/ranchi-jharkhand-jamshedpur-dhanbad-ranchi-air-qaulity-index-today-local18-8842813.html</t>
  </si>
  <si>
    <t>6:54:48 PM</t>
  </si>
  <si>
    <t>AQI Jharkhand: जमशेदपुर और धनबाद में जहरीली हवा का कहर, इन बातों का रखें ध्यान वरना पड़ेगा भारी!</t>
  </si>
  <si>
    <t>Ranchi Wedding season has begun and every evening we see the sound of wedding processions and fireworks Furthermore the increasing number of vehicles is clearly visible in the polluted air in Jharkhands cities especially in Jamshedpur and Dhanbad</t>
  </si>
  <si>
    <t>http://twitter.com/panwar_84Gujjar/status/1855952662887387452</t>
  </si>
  <si>
    <t>6:06:11 PM</t>
  </si>
  <si>
    <t>Air pollution is primarily caused by the burning of fossil fuels industrial processes and vehicular emissions This releases pollutants such as carbon monoxide sulfur dioxide nitrogen oxides and particulate matter into the atmosphere</t>
  </si>
  <si>
    <t>https://www.amarujala.com/photo-gallery/automobiles/delhi-air-pollution-cause-and-solutions-centre-for-science-and-environment-report-on-air-quality-2024-11-08</t>
  </si>
  <si>
    <t>Delhi Air Pollution Cause And Solutions Centre For Science And Environment Report On Air Quality | Delhi Air Pollution:दिल्ली में प्रदूषण का कारण सिर्फ पराली का जलना नहीं, जान लीजिए कौन है सबसे बड़ा विलेन!</t>
  </si>
  <si>
    <t>Vehicles plying on the national capitals roads are being blamed for the rising pollution levels in Delhi A new study has revealed that the pollutants affecting Delhis Air Quality Index AQI during the winter months are</t>
  </si>
  <si>
    <t>https://navbharattimes.indiatimes.com/metro/delhi/other-news/aqi-crosses-1000-people-are-consuming-poison-in-these-15-areas-of-delhi-see-the-condition-of-your-area-on-the-map/articleshow/115437575.cms</t>
  </si>
  <si>
    <t>8:07:06 PM</t>
  </si>
  <si>
    <t>AQI 1000 पार! दिल्ली के इन 15 इलाकों में जहर घोंट रहे लोग, मैप में अपने इलाके का हाल देखिए | aqi crosses 1000! people are consuming poison in these 15 areas of delhi, see the condition of your area on the map</t>
  </si>
  <si>
    <t>Breathing became difficult in Delhi on Monday with the Air Quality Index AQI reaching the dangerous level of 500 in 15 areas According to data from the Central Pollution Control Board CPCB the AQI at 33 out of 36 air monitoring stations in Delhi was above 490</t>
  </si>
  <si>
    <t>http://twitter.com/HighAndHigher22/status/1881280861783626115</t>
  </si>
  <si>
    <t>3:31:24 PM</t>
  </si>
  <si>
    <t>Bagree ke pille If the per capita income is Rs 2 lakhs then why are apartments being sold for Rs 15 crore in any random metro where the drain and the road are one air water pollution is compulsory free service in the name of waste management only s song is played</t>
  </si>
  <si>
    <t>http://twitter.com/SevadalN24/status/1862861942454386804</t>
  </si>
  <si>
    <t>7:41:12 PM</t>
  </si>
  <si>
    <t>https://rashtriyakhabar.com/132046/</t>
  </si>
  <si>
    <t>6:18:09 PM</t>
  </si>
  <si>
    <t>पराली जलाने में जुगाड़ साइंस का प्रयोग</t>
  </si>
  <si>
    <t>Farmers are even eluding the sharp eyes of satellites
Jugaad science is a popular practice in the Hindi belt especially in Punjab This time even American satellites monitoring air pollution have been caught in the crosshairs Satellite data shows that</t>
  </si>
  <si>
    <t>http://twitter.com/AdityaRatanTiw1/status/1905136948529803710</t>
  </si>
  <si>
    <t>11:26:58 AM</t>
  </si>
  <si>
    <t>https://www.livehindustan.com/weather/haryana-me-aaj-ka-mausam-7-november-2024-haryana-aqi-today-and-weather-forecast-imd-rain-alert-update-in-hindi-201730943347639.html</t>
  </si>
  <si>
    <t>हरियाणा 7 November 2024 का वेदर और AQI: न्यूनतम तापमान 21.34°C, जानें कैसा रहेगा शहर में आज का मौसम</t>
  </si>
  <si>
    <t>Haryana weather today November 7 2024 The minimum temperature in Haryana today was recorded at 2134 degrees Celsius According to the Meteorological Department IMD the sky is expected to be clear The maximum temperature is expected to be 2854 degrees Celsius Tomorrows minimum temperature in Haryana</t>
  </si>
  <si>
    <t>https://www.aplatestnews.com/usnewsvideo.php?idx=delhi-air-pollution-delhi-ncr-20-XI0S-2024-11-21&amp;vidtype=10</t>
  </si>
  <si>
    <t>10:50:49 PM</t>
  </si>
  <si>
    <t>Delhi Air Pollution: Delhi-NCR के प्रदूषित माहौल में सांस लेना क्या 20 सिगरेट पीने के बराबर है?</t>
  </si>
  <si>
    <t>Published Date 20241121 182049 Category News 1126075
Title Delhi Air Pollution Is breathing in the polluted air of DelhiNCR equivalent to smoking 20 cigarettes
Delhi Air Pollution Is breathing in the polluted air of DelhiNCR equivalent to smoking 20 cigarettes</t>
  </si>
  <si>
    <t>http://twitter.com/AamNagrik97/status/1852938259980284188</t>
  </si>
  <si>
    <t>10:28:01 AM</t>
  </si>
  <si>
    <t>These leftist people dont mind the noise made five times a day in a meaningless voice but bursting firecrackers once a year doesnt help them sleep The poisonous air from firecrackers pollutes the environment harming it But have you ever heard these hypocrites say that animals shouldnt be killed on a particular festival as it affects the environment The leftist intoxication has penetrated so deeply into these people that they are no longer even Hindus Yesterday the noise of firecrackers was so loud that I couldnt sleep the whole night Heavy firecrackers were bursting till four in the morning Even the windows couldnt be opened because there was toxic smoke outside By what authority can permission be given or taken to burst firecrackers all night long Imagine if people of other religions were disturbing everyones sleep with firecrackers</t>
  </si>
  <si>
    <t>http://twitter.com/arbindk93537651/status/1896612732797108611</t>
  </si>
  <si>
    <t>10:54:47 PM</t>
  </si>
  <si>
    <t>http://twitter.com/DhirandraSawan/status/1862410357345513652</t>
  </si>
  <si>
    <t>1:46:45 PM</t>
  </si>
  <si>
    <t>http://twitter.com/marrDiedman/status/1856545276783145135</t>
  </si>
  <si>
    <t>9:21:01 AM</t>
  </si>
  <si>
    <t>You were fond of exploding bombs now its all smoke enjoy it This morning AQI crossed one thousand in Lahore Pakistan United Nations said due to this the health of 11 crore children of Punjab province is in danger Lahore Air Pollution</t>
  </si>
  <si>
    <t>https://www.amarujala.com/uttar-pradesh/farrukhabad/the-citys-climate-has-become-poisonous-the-air-has-become-as-deadly-as-smoking-farrukhabad-news-c-22-1-sknp1018-104461-2024-11-14</t>
  </si>
  <si>
    <t>1:46:01 AM</t>
  </si>
  <si>
    <t>The City's Climate Has Become Poisonous, The Air Has Become As Deadly As Smoking. - Farrukhabad News - Farrukhabad News:जहरीली हुई शहर की आबोहवा,धूम्रपान जितनी घातक हो गई प्राणवायु</t>
  </si>
  <si>
    <t>Farrukhabad Breathing in the city is now a punishment The air pollution is causing as much harm as smoking a cigarette The air pollution level has risen from 140 AQI to 164 The ideal AQI is 50</t>
  </si>
  <si>
    <t>http://twitter.com/iftekharkhan62/status/1848364810796450059</t>
  </si>
  <si>
    <t>7:34:46 PM</t>
  </si>
  <si>
    <t>https://samacharnama.com/health/the-smoke-emanating-from-firecrackers-on-diwali-2024-may/cid15631310.htm</t>
  </si>
  <si>
    <t>3:15:37 PM</t>
  </si>
  <si>
    <t>Diwali 2024 पर पटाखों से निकलने वाला धुआं कहीं अपनी आँखों को न कर दे खराब, जाने से बचने का तरीका, देखें वीडियो</t>
  </si>
  <si>
    <t>Health News Desk Diwali the biggest festival of Sanatan Dharma will be celebrated across the country tomorrow October 31st Peoples excitement about Diwali increases many days in advance The joy of lights sweets and firecrackers makes this festival extremely special But</t>
  </si>
  <si>
    <t>http://twitter.com/vishwastiwari11/status/1849323569202758143</t>
  </si>
  <si>
    <t>11:04:32 AM</t>
  </si>
  <si>
    <t>http://twitter.com/AhmedAhsanAbbas/status/1858941184443641954</t>
  </si>
  <si>
    <t>Beware AQI is continuously increasing in Bhopal air quality is deteriorating</t>
  </si>
  <si>
    <t>https://hindi.news18.com/news/delhi/west-delhi-delhi-ncr-weather-update-delhi-ka-aqi-pollution-night-temperature-increase-heat-imd-update-local18-8807080.html</t>
  </si>
  <si>
    <t>6:50:20 AM</t>
  </si>
  <si>
    <t>Delhi- NCR Weather : दिल्ली एनसीआर में प्रदूषण से बढ़ेगा रात का तापमान, गर्मी से अभी नहीं मिलेगी राहत, जानें IMD का ताजा अपडेट - News18 हिंदी</t>
  </si>
  <si>
    <t>DelhiAnjali Singh Rajput There will be widespread haze in DelhiNCR today Friday The air quality index is expected to reach around 388 which falls in the very poor category The impact of this deteriorating air quality index will also be felt on the weather Senior meteorologist Mo</t>
  </si>
  <si>
    <t>http://twitter.com/ajax_chd/status/1863423544279101788</t>
  </si>
  <si>
    <t>8:52:48 AM</t>
  </si>
  <si>
    <t>Day by day we are witnessing air pollution This pollution turns into poison and enters the human body Pollution is prevalent everywhere water forests land and sky If it is not stopped soon it will ruin the future On National Pollution Control Day let us all make a collective effort to free the environment from pollution and resolve to make each other aware of pollution control measures</t>
  </si>
  <si>
    <t>http://twitter.com/Amar_HeadnHeart/status/1858550229332574587</t>
  </si>
  <si>
    <t>10:07:59 PM</t>
  </si>
  <si>
    <t>http://twitter.com/dharminder8619/status/1845369866175336898</t>
  </si>
  <si>
    <t>1:13:56 PM</t>
  </si>
  <si>
    <t>http://twitter.com/KarishmaVe74776/status/1845810366149755239</t>
  </si>
  <si>
    <t>6:24:19 PM</t>
  </si>
  <si>
    <t>https://hindi.news18.com/news/career/education-delhi-school-holidays-due-to-pollution-break-will-impact-winter-vacation-in-delhi-ncr-schools-closed-8821121.html</t>
  </si>
  <si>
    <t>10:48:24 AM</t>
  </si>
  <si>
    <t>Delhi School Holidays: क्या इसी हफ्ते बंद हो जाएंगे दिल्ली के स्कूल? विंटर वेकेशन पर पड़ेगा असर</t>
  </si>
  <si>
    <t>New Delhi Delhi School Holidays In most states across the country schools are closed during summer winter monsoon and festivals However schools in Delhi and NCR remain closed even during the first or second week of November Delhi Pollution Break</t>
  </si>
  <si>
    <t>http://twitter.com/Umesh68551727/status/1871920113571819531</t>
  </si>
  <si>
    <t>7:35:08 PM</t>
  </si>
  <si>
    <t>Lung cancer is no longer necessarily caused by smoking if you live in areas where there is a lot of air pollution the chances of getting lung cancer increase and our government and health ministry are not doing anything about air pollution</t>
  </si>
  <si>
    <t>http://twitter.com/SushilRangari3/status/1834532467337843137</t>
  </si>
  <si>
    <t>3:29:58 PM</t>
  </si>
  <si>
    <t>https://www.hindikunj.com/2025/03/aadhunik-yug-ko-apnate-hue-holi.html</t>
  </si>
  <si>
    <t>11:15:00 PM</t>
  </si>
  <si>
    <t>आधुनिक युग को अपनाते हुए होली: हर्षौल्लास एवं उमंगों का त्यौहार</t>
  </si>
  <si>
    <t>Holi Embracing the Modern Age A Festival of Joy and Excitement
Holi has long been one of Indias most celebrated festivals filled with joy happiness brotherhood and enthusiasm This festival is not only a celebration of colors and culture but also
Holi Embracing the Modern Age Every</t>
  </si>
  <si>
    <t>http://twitter.com/vivaciousvishal/status/1868132594312990786</t>
  </si>
  <si>
    <t>8:44:53 AM</t>
  </si>
  <si>
    <t>http://twitter.com/bablumahore1187/status/1850029997806784522</t>
  </si>
  <si>
    <t>9:51:38 AM</t>
  </si>
  <si>
    <t>http://twitter.com/Sukhdev_02/status/1893284940512461300</t>
  </si>
  <si>
    <t>6:31:20 PM</t>
  </si>
  <si>
    <t>http://twitter.com/suryakantvsnl/status/1845128744316424458</t>
  </si>
  <si>
    <t>9:15:48 PM</t>
  </si>
  <si>
    <t>Should you wear deodorant or risk your lungs Your deodorant may or may not get you a girlfriend who lives in your breath and eyes but it can definitely pose a threat to your breathing This was revealed by a study by the Swiss Federal Institute of Technology Lausanne EPFL The use of products like deodorants and lotions is rapidly deteriorating indoor air quality According to the study the use of deodorants and sprays releases more than 200 types of volatile organic compounds VOCs into the air These are elements that have the potential to vaporize When these compounds come into contact with the indoor air they cause dangerous chemical reactions creating even more toxic compounds that can reach the lungs Scientists have warned that inhaling these particles in large quantities can cause serious diseases like cancer Lead researcher Dusan Lisina explained that deodorants perfumes lotions and dry shampoo sprays from major brands sold in Europe were tested The impact of these products on the home environment was studied in an indoor lab Machines revealed that during their use many toxic elements are released into the air which can enter the lungs The study found that a large number of people are unaware of the chemicals in these products Companies encourage people to buy them through attractive advertisements However the reality is that these products pose a serious threat not only to health but also to the environment Experts have suggested that these products should be used sparingly and attention should be paid to ventilation to keep the air in the home clean</t>
  </si>
  <si>
    <t>http://twitter.com/pratapjagtap0/status/1869122647684243838</t>
  </si>
  <si>
    <t>2:19:00 AM</t>
  </si>
  <si>
    <t>http://twitter.com/Shanky729948172/status/1888232218000253278</t>
  </si>
  <si>
    <t>7:53:37 PM</t>
  </si>
  <si>
    <t>http://twitter.com/ashwaniAKN/status/1888277963021697135</t>
  </si>
  <si>
    <t>10:55:23 PM</t>
  </si>
  <si>
    <t>http://twitter.com/jyotikaushik09/status/1862508711039668330</t>
  </si>
  <si>
    <t>8:17:35 PM</t>
  </si>
  <si>
    <t>https://www.bhaskar.com/opinion/news/column-by-gro-harlem-brundtland-we-dont-seem-to-have-learned-any-lessons-from-the-covid-pandemic-133507881.html</t>
  </si>
  <si>
    <t>ग्रो हार्लेम बुंडलैंड का कॉलम: लगता नहीं कि हमने कोविड महामारी से सबक सीखे हैं</t>
  </si>
  <si>
    <t>Opinion Column by Gro Harlem Brundtland We Dont Seem to Have Learned Any Lessons from the Covid Pandemic
Gro Harlem Brundtlands column We dont seem to have learned any lessons from the Covid pandemic
Gro Harlem Brundtland former Prime Minister of Norway and WH</t>
  </si>
  <si>
    <t>http://twitter.com/ayushjadon95472/status/1888233499293000033</t>
  </si>
  <si>
    <t>7:58:42 PM</t>
  </si>
  <si>
    <t>http://twitter.com/AnkheHamari/status/1900936512377627106</t>
  </si>
  <si>
    <t>9:15:56 PM</t>
  </si>
  <si>
    <t>http://twitter.com/Daily24bharat/status/1868916105772949840</t>
  </si>
  <si>
    <t>12:38:17 PM</t>
  </si>
  <si>
    <t>Delhi Air Pollution Delhis air turns toxic again People are having trouble breathing</t>
  </si>
  <si>
    <t>http://twitter.com/GauravC07214742/status/1855542807017988147</t>
  </si>
  <si>
    <t>2:57:34 PM</t>
  </si>
  <si>
    <t>https://indianews.in/indianews/air-pollution-wreaks-havoc-with-heat-in-delhi-ncr-no-improvement-in-aqi-india-news/</t>
  </si>
  <si>
    <t>4:08:34 PM</t>
  </si>
  <si>
    <t>Delhi Air Pollution: दिल्ली- NCR में गर्मी के साथ वायु प्रदूषण का कहर, AQI में कोई सुधार नहीं Delhi Air Pollution: Air pollution wreaks havoc with heat in Delhi-NCR, no improvement in AQI-India News - India News</t>
  </si>
  <si>
    <t>https://deshonnati.com/kanhan-nagar-parishad-dust-and-air-pollution/</t>
  </si>
  <si>
    <t>6:46:58 PM</t>
  </si>
  <si>
    <t>Kanhan Nagar Parishad: त्रापुर येथील कंपनीत ट्रक वाहतुकीने धुळ व वायु प्रदुर्शन</t>
  </si>
  <si>
    <t>Truck dust and air pollution endangers the health of Satrapur citizens
Kanhan Kanhan Nagar Parishad Ward No 8 under the Municipal Council Due to heavy traffic of trucks coming and going to Rita Steel and Nagpur Power Limited companies adjacent to the village in Satrapur</t>
  </si>
  <si>
    <t>http://twitter.com/anubhav_mon/status/1857180221449122094</t>
  </si>
  <si>
    <t>3:24:04 AM</t>
  </si>
  <si>
    <t>https://www.etvbharat.com/hi/!state/pollution-in-delhi-broke-all-records-compared-to-the-year-2016-pollution-increased-by-27-percent-till-november-this-year-delhi-news-dls24111901996</t>
  </si>
  <si>
    <t>Delhi Air Pollution: दिल्लीवालों की सांसों में घुल रहे 'खतरनाक कण'!, 'इमरजेंसी' पर ही घर से निकलने की सलाह</t>
  </si>
  <si>
    <t>New Delhi Air pollution levels in the national capital Delhi have reached dangerous levels According to IQAIR despite two days of strong winds the air quality index reached close to 1200 The highest AQI was recorded in the Mundka area On Monday morning</t>
  </si>
  <si>
    <t>http://twitter.com/NiravKumbhani3/status/1850817960975196603</t>
  </si>
  <si>
    <t>2:02:43 PM</t>
  </si>
  <si>
    <t>https://www.haribhoomi.com/state-local/delhi/news/delhi-ncr-weather-update-today-imd-forecast-heatwave-mausam-ki-jankari-24224</t>
  </si>
  <si>
    <t>8:43:47 AM</t>
  </si>
  <si>
    <t>Weather Update Today: दिल्ली-एनसीआर में चल रही सुहानी हवाएं बदलेंगी मौसम का मिजाज? जानिए अगले तीन दिन के मौसम का हाल</t>
  </si>
  <si>
    <t>Delhi NCR Weather For the past few days people in DelhiNCR have been facing intense heat The situation is such that people are hesitant to even leave their homes According to the Meteorological Department the maximum temperature in Delhi on Wednesday was below 40 degrees However the</t>
  </si>
  <si>
    <t>https://latesthindinews247.blogspot.com/2024/11/weather.html</t>
  </si>
  <si>
    <t>6:35:00 AM</t>
  </si>
  <si>
    <t>Weather: यूपी-पंजाब में छाया रहेगा कोहरा, पहाड़ों पर बर्फबारी शुरू; दिल्ली में फिर बढ़ा सांसों पर संकट</t>
  </si>
  <si>
    <t>The Meteorological Department has predicted fog in several districts of Delhi Punjab Haryana Himachal Pradesh and Uttarakhand today Snowfall in the mountains has increased the cold Pollution levels in the capital were high on Saturday morning due to moderate fog and extremely low wind speeds</t>
  </si>
  <si>
    <t>https://www.amarujala.com/delhi-ncr/grap-1-restrictions-lifted-from-delhi-ncr-pollution-reduced-due-to-wind-2025-03-30</t>
  </si>
  <si>
    <t>3:57:00 AM</t>
  </si>
  <si>
    <t>Grap 1 Restrictions Lifted From Delhi-ncr, Pollution Reduced Due To Wind | Delhi:दिल्ली-एनसीआर से ग्रेप 1 की पाबंदियां खत्म, हवा चलने से प्रदूषण हुआ कम</t>
  </si>
  <si>
    <t>Following improvement in air quality in DelhiNCR restrictions imposed under the Graded Response Action Plan GRAP 1 have been lifted The subcommittee of the Commission for Air Quality Management CAQM took this step after observing improvement in air pollution in the capital on Saturday</t>
  </si>
  <si>
    <t>https://www.bhaskar.com/local/jharkhand/bokaro/news/bokaro-will-remain-cloudy-today-there-are-chances-of-rain-132873452.html</t>
  </si>
  <si>
    <t>9:21:34 AM</t>
  </si>
  <si>
    <t>बोकारो में आज छाए रहेंगे बादल बारिश के आसार: सोमवार से मौसम रहेगा शुष्क, बढ़ेगा तापमान</t>
  </si>
  <si>
    <t>Bokaro will be overcast today with a chance of rain The weather will remain dry from Monday with temperatures rising
Bokaro
The Bokaro district is overcast on Sunday April 14th Rain is also expected Sunrise occurred at 525 am while sunset will occur at 606 pm</t>
  </si>
  <si>
    <t>http://twitter.com/chaudhary5665/status/1888335403842679278</t>
  </si>
  <si>
    <t>2:43:38 AM</t>
  </si>
  <si>
    <t>http://twitter.com/amit_3773/status/1860028008339538194</t>
  </si>
  <si>
    <t>12:00:09 AM</t>
  </si>
  <si>
    <t>http://twitter.com/bhargaw_arun/status/1904942587750064341</t>
  </si>
  <si>
    <t>https://www.indiatv.in/health/due-to-high-blood-pressure-the-risk-of-stroke-increases-twice-as-fast-in-winters-learn-from-baba-ramdev-how-to-control-bp-2024-11-05-1088389</t>
  </si>
  <si>
    <t>9:27:49 AM</t>
  </si>
  <si>
    <t>हाई ब्लड प्रेशर की वजह से सर्दियों में दोगुनी तेजी से बढ़ता है स्ट्रोक का खतरा, बाबा रामदेव से जानें कैसे करें बीपी कंट्रोल?</t>
  </si>
  <si>
    <t>High blood pressure doubles the risk of stroke in winter Learn from Baba Ramdev how to control blood pressure
Every year 18 million people in India suffer from stroke and if treatment is not received within 45 hours a part of the body becomes paralyzed</t>
  </si>
  <si>
    <t>http://twitter.com/Madhupr89851254/status/1848694575189348419</t>
  </si>
  <si>
    <t>5:25:08 PM</t>
  </si>
  <si>
    <t>http://twitter.com/BhaaratExpress/status/1863084778867794375</t>
  </si>
  <si>
    <t>10:26:40 AM</t>
  </si>
  <si>
    <t>Air Pollution Delhis air remains in the very poor category breathing becomes difficult Bharat Express</t>
  </si>
  <si>
    <t>https://jayka.in/2024/11/18/delhi-aqi-today-%e0%a4%a6%e0%a4%bf%e0%a4%b2%e0%a5%8d%e0%a4%b2%e0%a5%80-%e0%a4%95%e0%a5%80-%e0%a4%b9%e0%a4%b5%e0%a4%be-%e0%a4%ae%e0%a5%87%e0%a4%82-%e0%a4%98%e0%a5%81%e0%a4%b2-%e0%a4%97%e0%a4%af/</t>
  </si>
  <si>
    <t>8:22:35 AM</t>
  </si>
  <si>
    <t>Delhi AQI Today: दिल्ली की हवा में घुल गया जहर, AQI 500 के पार, GRAP-4 लागू, स्कूल बंद</t>
  </si>
  <si>
    <t>Pollution in DelhiNCR has reached dangerous levels Meanwhile the government has taken a major decision to control pollution The government has implemented Grape 4 in DelhiNCR Its restrictions will come into effect at 8 am on Monday In many areas of Delhi</t>
  </si>
  <si>
    <t>https://www.inkhabar.com/khabar-jara-hatkar/mumbaikars-clashed-with-delhikars-said-something-that-started-a-war-on-the-internet/</t>
  </si>
  <si>
    <t>दिल्लीवालों से भिड़े मुंबई वाले, कहा कुछ ऐसा कि इंटरनेट पर छिड़ गई जंग</t>
  </si>
  <si>
    <t>Every day something or the other happens between people on social media People fight with each other more intensely than they communicate You might be wondering why were saying this so for your information</t>
  </si>
  <si>
    <t>https://samacharnama.com/city/noida/noida-need-to-increase-groundwater-level-and-improve-air/cid14276025.htm</t>
  </si>
  <si>
    <t>3:00:47 PM</t>
  </si>
  <si>
    <t>Noida भूजल स्तर बढ़ाने और वायु गुणवत्ता सुधारने की जरूरत</t>
  </si>
  <si>
    <t>Uttar Pradesh News Desk With the growing population in the district groundwater levels are declining and so is air pollution More trees are being planted each year but air quality is not improving Experts say that in the coming</t>
  </si>
  <si>
    <t>http://twitter.com/VivekJaisw82134/status/1848398948962054376</t>
  </si>
  <si>
    <t>9:50:25 PM</t>
  </si>
  <si>
    <t>http://twitter.com/nagar_jaipur/status/1891404413081915760</t>
  </si>
  <si>
    <t>1:58:47 PM</t>
  </si>
  <si>
    <t>Dont burn garbage Burning causes Emission of toxic gases into the environment Risk of allergies and asthma Increase in air pollution and global warming Impact on regional climate Let us all together save cleanliness and environment Dispose of garbage properly instead of burning it</t>
  </si>
  <si>
    <t>http://twitter.com/sudhird530/status/1860898964876226623</t>
  </si>
  <si>
    <t>9:41:01 AM</t>
  </si>
  <si>
    <t>https://www.jagrantv.com/hi-show/air-pollution-report-deadly-danger-12-thousand-deaths-every-year-due-to-air-pollution-rc1053264</t>
  </si>
  <si>
    <t>3:04:10 PM</t>
  </si>
  <si>
    <t>Air Pollution Report: जानलेवा खतरा! वायु प्रदूषण से हर साल 12 हजार मौतें</t>
  </si>
  <si>
    <t>Air Pollution Report A Deadly Threat Air pollution causes 12000 deaths every year
Air Pollution Report Everyone across the country is suffering the effects of everincreasing pollution The government also runs campaigns to raise awareness about pollution Despite this India</t>
  </si>
  <si>
    <t>http://twitter.com/priyans82776499/status/1847229808033325296</t>
  </si>
  <si>
    <t>4:24:40 PM</t>
  </si>
  <si>
    <t>Delhis air quality is deteriorating with each passing day with toxic foam floating on the Yamuna waters adding to the citys woes</t>
  </si>
  <si>
    <t>http://twitter.com/Imrakesparmar/status/1848382818570711106</t>
  </si>
  <si>
    <t>8:46:19 PM</t>
  </si>
  <si>
    <t>http://twitter.com/TheSautrik/status/1888273015713989016</t>
  </si>
  <si>
    <t>10:35:44 PM</t>
  </si>
  <si>
    <t>https://hindi.goodreturns.in/news/delhi-weather-forecast-imd-prediction-cyclone-dana-check-delhi-up-bihar-mausam-ki-jankari-in-hindi-066403.html</t>
  </si>
  <si>
    <t>7:06:36 AM</t>
  </si>
  <si>
    <t>Delhi Weather Today: चक्रवात दाना का दिल्ली के मौसम पर कितना होगा असर? तेजी से गिरेगा तापमान?</t>
  </si>
  <si>
    <t>Delhi Weather Today How much impact will Cyclone Dana have on Delhis weather Will temperatures drop rapidly
Digvijay Singh
Published Sunday October 27 2024 706 IST
Delhi Weather Today The impact of Cyclone Dana has subsided significantly but Odisha West Bengal</t>
  </si>
  <si>
    <t>http://www.indiacitynews.in/info/t-2410270123.html</t>
  </si>
  <si>
    <t>5:55:26 PM</t>
  </si>
  <si>
    <t>Delhi Pollution : बिगड़ते जा रही हवा, आनंद विहार का AQI पहुंचा 400 के पार, सांस लेना हुआ दूभर</t>
  </si>
  <si>
    <t>File photo
The Diwali festival is approaching but before that Delhis air quality is steadily deteriorating Due to the increasing pollution in DelhiNCR people are facing health problems The elderly are facing the most difficulties</t>
  </si>
  <si>
    <t>http://twitter.com/SagarPhulwaria/status/1840985567447957597</t>
  </si>
  <si>
    <t>10:52:17 AM</t>
  </si>
  <si>
    <t>This news is completely missing from our media Actually we dont expect our media to report such news People from Ladakh led by renowned environmentalist Sonam Wangchuk are undertaking an 850kilometer march to Delhi This march which began on September 1st reached Delhi today after covering 850 kilometers in 30 days 95 of Ladakhs population is tribal The purpose of this march is to protect the interests of the people of Ladakh restore democracy and draw attention to the safeguards of the Sixth Schedule Currently the local people of Ladakh are being neglected Wangchuk stated that all grazing lands in Ladakh are being given to companies for setting up a 13000 MW solar project which will harm the interests of the local people The companies will reap the profits and the burden of environmental damage will fall on the local people and the countrys taxpayers Over five lakh tourists have visited Ladakh in the past five months worsening the environmental crisis in the region This is polluting Ladakhs land water and air The culture of Ladakh is also being damaged</t>
  </si>
  <si>
    <t>http://twitter.com/VatssAtull/status/1859875512950325557</t>
  </si>
  <si>
    <t>https://zeenews.india.com/hindi/india/bihar-jharkhand/patna/there-is-no-industrial-pollution-in-patna-yet-where-is-carbon-in-air-coming-from-iit-kanpur-is-doing-research/2428102</t>
  </si>
  <si>
    <t>12:04:01 PM</t>
  </si>
  <si>
    <t>उद्योग धंधे ही नहीं फिर भी पटना में प्रदूषण क्यों? IIT कानपुर कर रहा रिसर्च</t>
  </si>
  <si>
    <t>Why is Patna polluted despite the absence of industries IIT Kanpur is conducting research
Patna News Patna citys air pollution levels remain poor The situation remains worrisome in many other cities in Bihar The reason for the alarming air quality index is unclear</t>
  </si>
  <si>
    <t>http://twitter.com/PoojaRani161142/status/1839125706942353600</t>
  </si>
  <si>
    <t>7:41:52 AM</t>
  </si>
  <si>
    <t>Today terrible diseases like AIDS cancer TB are spreading in the society Air pollution water pollution noise pollution is continuously increasing To avoid this plant trees in large numbers so that the environment will be pure and disease free Saint Dr MSG Insan Dera Sacha Sauda</t>
  </si>
  <si>
    <t>http://twitter.com/Alokaieee/status/1840289153268810004</t>
  </si>
  <si>
    <t>12:44:59 PM</t>
  </si>
  <si>
    <t>http://twitter.com/H__S__R/status/1892081271968596182</t>
  </si>
  <si>
    <t>10:48:23 AM</t>
  </si>
  <si>
    <t>http://twitter.com/Barun44412192/status/1902960289630363907</t>
  </si>
  <si>
    <t>11:17:42 AM</t>
  </si>
  <si>
    <t>https://hindi.ebmnews.com/delhi/217415/</t>
  </si>
  <si>
    <t>6:35:44 PM</t>
  </si>
  <si>
    <t>पंजाब नहीं, इन 2 राज्यों में पराली जलाने की बढ़ी घटनाएं, Delhi pollution के लिए अगले 15 दिन महत्वपूर्ण</t>
  </si>
  <si>
    <t>Gopal Rai claims rise in stubble burning in these two states Delhi Environment Minister Gopal Rai on Saturday claimed that except Punjab more incidents of stubble burning are taking place in Haryana and Uttar Pradesh Union Ministers Shivraj Singh Chouhan Bhup</t>
  </si>
  <si>
    <t>https://www.tv9hindi.com/state/delhi-ncr/delhi-air-pollution-grape-4-restrictions-imposed-bs-4-diesel-bs-3-petrol-vehicles-ban-people-buy-ev-and-cng-cars-stwas-3008972.html</t>
  </si>
  <si>
    <t>10:31:48 PM</t>
  </si>
  <si>
    <t>अब EV और CNG कार ही खरीदेंगे... ग्रैप-4 लागू होने से फिर बैन डीजल गाडियां, छलक उठा दिल्ली वालों का दर्द | Delhi air pollution Grape 4 restrictions imposed BS 4 diesel BS 3 petrol vehicles ban people buy ev and cng cars stwas</t>
  </si>
  <si>
    <t>Now we will only buy EV and CNG cars Diesel vehicles are banned again due to the implementation of GRAP4 Delhi residents pain has spilled over
Vijay Chaudhary a resident of Delhi says he bought a car for 14 million He hasnt been able to drive it for four years and is now in a position to sell it because</t>
  </si>
  <si>
    <t>http://twitter.com/GuddaSoni3/status/1888262325976649959</t>
  </si>
  <si>
    <t>https://hindi.theprint.in/world/%e0%a4%87%e0%a4%b2%e0%a5%87%e0%a4%95%e0%a5%8d%e0%a4%9f%e0%a5%8d%e0%a4%b0%e0%a4%bf%e0%a4%95-%e0%a4%b5%e0%a4%be%e0%a4%b9%e0%a4%a8%e0%a5%8b%e0%a4%82-%e0%a4%95%e0%a5%80-%e0%a4%b8%e0%a4%82%e0%a4%96/686900/</t>
  </si>
  <si>
    <t>4:48:21 PM</t>
  </si>
  <si>
    <t>इलेक्ट्रिक वाहनों की संख्या में वृद्धि से उत्सर्जन में होगी कमी, वायु गुणवत्ता में भी होगा सुधार</t>
  </si>
  <si>
    <t>John Rose and Andrea Pelligrini University of Sydney
Sydney May 5 The Conversation Electric vehicles are often seen as a panacea for reducing emissions and air pollution from the transport sector
Is this view correct Yesbut</t>
  </si>
  <si>
    <t>https://newsindialive.in/imd-weather-forecast-terrible-storm-will-cause-devastation-heavy-rain-alert-in-11-states/</t>
  </si>
  <si>
    <t>12:53:55 PM</t>
  </si>
  <si>
    <t>IMD मौसम पूर्वानुमान: भयानक तूफान मचाएगा तबाही! 11 राज्यों में भारी बारिश का अलर्ट</t>
  </si>
  <si>
    <t>The countrys weather has changed Winter is underway North India is shrouded in dense fog South India and Northeast India are experiencing rain and thunderstorms The Meteorological Department has predicted a cyclone this week Snowfall is occurring in the three hill states</t>
  </si>
  <si>
    <t>http://twitter.com/Kundank39804626/status/1888240929863082116</t>
  </si>
  <si>
    <t>8:28:14 PM</t>
  </si>
  <si>
    <t>http://twitter.com/MadhavRamDhaka/status/1852765327500693897</t>
  </si>
  <si>
    <t>Delhi is for the people with heart and lungs but the lungs are on the verge of getting damaged due to bad air</t>
  </si>
  <si>
    <t>http://twitter.com/baiak5492981/status/1864173039056777478</t>
  </si>
  <si>
    <t>10:31:01 AM</t>
  </si>
  <si>
    <t>http://twitter.com/Mohit779624955/status/1846171105410826480</t>
  </si>
  <si>
    <t>6:17:46 PM</t>
  </si>
  <si>
    <t>http://twitter.com/MeeranAhmad11/status/1858574824932601957</t>
  </si>
  <si>
    <t>11:45:43 PM</t>
  </si>
  <si>
    <t>http://twitter.com/darshan_shah01/status/1851137641963814994</t>
  </si>
  <si>
    <t>11:13:00 AM</t>
  </si>
  <si>
    <t>http://twitter.com/amishra1825/status/1858550809379897798</t>
  </si>
  <si>
    <t>10:10:17 PM</t>
  </si>
  <si>
    <t>http://twitter.com/sudhakar_gajare/status/1810518079262130429</t>
  </si>
  <si>
    <t>9:05:22 AM</t>
  </si>
  <si>
    <t>http://twitter.com/AmitRay934/status/1781172029615735120</t>
  </si>
  <si>
    <t>9:34:39 AM</t>
  </si>
  <si>
    <t>https://www.vidhankesari.com/332085/</t>
  </si>
  <si>
    <t>4:06:43 PM</t>
  </si>
  <si>
    <t>पाकिस्तान-अफगानिस्तान की हवा से दिल्ली में बढ़ रहा प्रदूषण</t>
  </si>
  <si>
    <t>The situation in the countrys capital Delhi is dire Air pollution in Delhi and its surrounding areas has reached dangerous levels Meanwhile the Air Quality Index AQI in two Pakistani cities Lahore and Multan has exceeded 2000</t>
  </si>
  <si>
    <t>http://twitter.com/BhopalSinghCh17/status/1888467733488325013</t>
  </si>
  <si>
    <t>11:29:28 AM</t>
  </si>
  <si>
    <t>When you knew all this that Aam Aadmi Party is not working in Delhi for the last few days then why did you put the documentary on your channel What did you put it to prove if anyone has top class stupidity then it is you you yourself do not know anything and still you keep blabbering all day long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</si>
  <si>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http://twitter.com/Santosh14792967/status/1857292787458457707</t>
  </si>
  <si>
    <t>10:51:22 AM</t>
  </si>
  <si>
    <t>http://twitter.com/RahTripathi1980/status/1888206628413219127</t>
  </si>
  <si>
    <t>6:11:56 PM</t>
  </si>
  <si>
    <t>http://twitter.com/ak2516053/status/1814149873547276416</t>
  </si>
  <si>
    <t>9:36:49 AM</t>
  </si>
  <si>
    <t>http://twitter.com/alpeshchauhan07/status/1862569102491230584</t>
  </si>
  <si>
    <t>12:17:33 AM</t>
  </si>
  <si>
    <t>http://twitter.com/UpYogiVikas/status/1815978777509294393</t>
  </si>
  <si>
    <t>10:44:14 AM</t>
  </si>
  <si>
    <t>State Delhi Electricity Frequent cuts Electric current Public deaths due to exposed wires Road Submerged Air Polluted Chief Minister Arvind Kejriwal Chameleon You also tell yours State Delhi Electricity 24 hours Chief Minister Arvind Kejriwal You also tell yours</t>
  </si>
  <si>
    <t>http://twitter.com/mackmind1/status/1888214423367758307</t>
  </si>
  <si>
    <t>6:42:54 PM</t>
  </si>
  <si>
    <t>http://twitter.com/harryyshitposts/status/1890615922089439381</t>
  </si>
  <si>
    <t>9:45:36 AM</t>
  </si>
  <si>
    <t>http://twitter.com/KRISHNA52310896/status/1850749677790003611</t>
  </si>
  <si>
    <t>9:31:23 AM</t>
  </si>
  <si>
    <t>https://www.livehindustan.com/uttar-pradesh/bagpat/story-severe-air-pollution-schools-closed-and-construction-work-halted-in-district-201732038122504.html</t>
  </si>
  <si>
    <t>11:12:13 PM</t>
  </si>
  <si>
    <t>487 दर्ज हुआ एक्यूआई, स्कूल-कॉलेज रहे बंद</t>
  </si>
  <si>
    <t>The districts air quality remained unchanged on Tuesday The AQI reached 487 in the evening leaving residents short of breath Meanwhile as soon as Grape4 came into effect the District Magistrate declared a holiday for all schools across the district from grades 1 to 12 until further notice</t>
  </si>
  <si>
    <t>https://teesrijung.com/%e0%a4%ab%e0%a5%87%e0%a4%ab%e0%a4%a1%e0%a4%bc%e0%a5%8b%e0%a4%82-%e0%a4%95%e0%a5%80-%e0%a4%ac%e0%a4%a2%e0%a4%bc%e0%a4%a4%e0%a5%80-%e0%a4%ac%e0%a5%80%e0%a4%ae%e0%a4%be%e0%a4%b0%e0%a4%bf%e0%a4%af/</t>
  </si>
  <si>
    <t>3:57:28 PM</t>
  </si>
  <si>
    <t>फेफड़ों की बढ़ती बीमारियां चिंताजनक हैं : रिपोर्ट</t>
  </si>
  <si>
    <t>The rise in lung diseases is a cause for concern as they claim millions of lives each year Lung cancer has emerged as a major global challenge claiming the lives of more than 150000 people each year Researchers suggest that these problems can largely be prevented</t>
  </si>
  <si>
    <t>https://kharinews.com/%e0%a4%a6%e0%a4%bf%e0%a4%b2%e0%a5%8d%e0%a4%b2%e0%a5%80-%e0%a4%ae%e0%a5%87%e0%a4%82-%e0%a4%aa%e0%a5%8d%e0%a4%b0%e0%a4%a6%e0%a5%82%e0%a4%b7%e0%a4%a3-%e0%a4%95%e0%a5%8b-%e0%a4%b2%e0%a5%87%e0%a4%95/</t>
  </si>
  <si>
    <t>2:50:38 PM</t>
  </si>
  <si>
    <t>दिल्ली में प्रदूषण को लेकर गंदी राजनीति कर रही भाजपा: सीएम आतिशी</t>
  </si>
  <si>
    <t>New Delhi Oct 20 IANS The issue of pollution in the national capital Delhi has once again sparked a political battle The BJP and the Aam Aadmi Party are blaming each other for the pollution Meanwhile on Sunday Delhi Chief Minister Atishi</t>
  </si>
  <si>
    <t>http://twitter.com/N24twit/status/1852287094216908898</t>
  </si>
  <si>
    <t>http://twitter.com/mathewmantony/status/1815002624938139675</t>
  </si>
  <si>
    <t>6:05:21 PM</t>
  </si>
  <si>
    <t>http://twitter.com/siva21624293524/status/1810514883433333000</t>
  </si>
  <si>
    <t>8:52:40 AM</t>
  </si>
  <si>
    <t>http://twitter.com/Sundeepvickey/status/1864859106122870956</t>
  </si>
  <si>
    <t>7:57:12 AM</t>
  </si>
  <si>
    <t>http://twitter.com/JitendraGogali/status/1893282426660499696</t>
  </si>
  <si>
    <t>6:21:20 PM</t>
  </si>
  <si>
    <t>https://abhitak.in/?p=76006</t>
  </si>
  <si>
    <t>http://twitter.com/SushmaChha55497/status/1850094375969194305</t>
  </si>
  <si>
    <t>2:07:26 PM</t>
  </si>
  <si>
    <t>http://twitter.com/NareshGhosh20/status/1859228405515825322</t>
  </si>
  <si>
    <t>7:02:49 PM</t>
  </si>
  <si>
    <t>http://twitter.com/MANISHKATIJA1/status/1852360620563406891</t>
  </si>
  <si>
    <t>8:12:41 PM</t>
  </si>
  <si>
    <t>First the BJP says Burst as many firecrackers as you can No one can ban them its a festival The next day they start checking the air quality and blame Kejriwal While Kejriwal repeatedly says Delhi is ours We have to live here Its our responsibility to protect it BSDK</t>
  </si>
  <si>
    <t>http://twitter.com/ShantuSharma17/status/1789110541757395389</t>
  </si>
  <si>
    <t>7:19:27 AM</t>
  </si>
  <si>
    <t>Nowadays everyone is worried about the increasing air pollution it is responsible for stroke lung cancer and respiratory diseases Saint Dr Ram Rahim has appealed to the farmers not to burn the stubble but to feed it to the animals this is known as Protection Campaign</t>
  </si>
  <si>
    <t>http://twitter.com/Rajnishtiwari82/status/1862880169737752879</t>
  </si>
  <si>
    <t>8:53:37 PM</t>
  </si>
  <si>
    <t>Electrostatic Precipitator ESP is used for air pollution control in power plants which helps in keeping the environment clean by removing particles from the flue gas</t>
  </si>
  <si>
    <t>http://twitter.com/PathanAli9/status/1858738436603367842</t>
  </si>
  <si>
    <t>10:35:51 AM</t>
  </si>
  <si>
    <t>http://twitter.com/PUJA_WRITES_/status/1834879307836952600</t>
  </si>
  <si>
    <t>2:28:12 PM</t>
  </si>
  <si>
    <t>https://highwaychannel.in/2432</t>
  </si>
  <si>
    <t>12:08:05 PM</t>
  </si>
  <si>
    <t>पाकिस्तान में भीषण गर्मी से बेकाबू हुए हालात, पारा 53 के पार पहुंचा; कई इलाकों में बत्ती भी गुल…</t>
  </si>
  <si>
    <t>Much of the country is reeling under intense heat
Heatwaves and scorching heat have broken all records The scorching heat has also caused extreme heat in Pakistan with temperatures exceeding 53 degrees Celsius in many places
Amidst the intense heat lights have failed in many areas</t>
  </si>
  <si>
    <t>http://twitter.com/roy__aashish/status/1888269191465291965</t>
  </si>
  <si>
    <t>10:20:32 PM</t>
  </si>
  <si>
    <t>http://twitter.com/RitikSe7962967/status/1851466978537381949</t>
  </si>
  <si>
    <t>9:01:40 AM</t>
  </si>
  <si>
    <t>https://zeenews.india.com/hindi/india/up-uttarakhand/sehat/skin-care-tips-for-protect-your-face-from-pollution-diwali-2024-anti-pollution-skincare-routine/2492388</t>
  </si>
  <si>
    <t>6:05:35 PM</t>
  </si>
  <si>
    <t>Diwali 2024: दिवाली पर पटाखों के प्रदूषण से स्किन हो सकती है डल, आजमाएं ये कारगर टिप्स</t>
  </si>
  <si>
    <t>Diwali 2024 Fireworks pollution on Diwali can cause dull skin try these effective tips
Pollution Skincare Tips on Diwali 2024 Pollution levels during Diwali can become so severe that they can cause problems for everyone from the skin to the eyes The effects of pollution on the body</t>
  </si>
  <si>
    <t>http://twitter.com/fukraKumar/status/1895834870024454532</t>
  </si>
  <si>
    <t>7:23:50 PM</t>
  </si>
  <si>
    <t>Kya Factroy ke liye Industrial area chota par rha hai jo ye Residential areamuhalla me air and noise pollution kar rhe h Chakia motihari bihar ka AQI 160 ho chuka hai magar Shirf data deta hai kaam nhi Hello Why still not any action is taken This chivra and rice mill working in Residential area and due to heavy machines my house get shaked I built my house in Residential area But this mill is not in Industrial area why</t>
  </si>
  <si>
    <t>http://twitter.com/pankhuripathak/status/1848199794600075633</t>
  </si>
  <si>
    <t>8:39:03 AM</t>
  </si>
  <si>
    <t>Oh brother When there were no crackers how did Hindus celebrate Diwali Say something sensible otherwise people will think that all Hindus are weak in intellect Diwali is the festival of lights not a festival of sounds or pollution And in the end all of us Hindu Muslim Sikhs birds animals have to breathe the same polluted air</t>
  </si>
  <si>
    <t>https://www.amarujala.com/uttar-pradesh/etah/even-after-fine-farmers-are-not-agreeing-to-burn-stubble-etah-news-c-163-1-sagr1017-124774-2024-10-22</t>
  </si>
  <si>
    <t>10:14:17 PM</t>
  </si>
  <si>
    <t>Even After Fine, Farmers Are Not Agreeing To Burn Stubble - Etah News - Etah News:जुर्माने के बाद भी पराली जलाने से नहीं मान रहे किसान</t>
  </si>
  <si>
    <t>Etah Farmers are not stopping burning the stubble left in their fields after harvesting paddy despite the administrations continuous awareness campaigns Strict instructions have been issued to prevent stubble burning but even after this the incidents of stubble burning show no signs of stopping</t>
  </si>
  <si>
    <t>http://twitter.com/santosh95176555/status/1858702445603340763</t>
  </si>
  <si>
    <t>8:12:50 AM</t>
  </si>
  <si>
    <t>https://www.newsnationtv.com/india/increase-in-air-pollution-before-diwali-know-top-10-polluted-city-in-hindi-7338835</t>
  </si>
  <si>
    <t>1:22:07 PM</t>
  </si>
  <si>
    <t>दिवाली से पहले ही बढ़ने लगा वायु प्रदुषण, दिल्ली नहीं इस शहर की हवा है सबसे जहरीली; जानें Top-10 प्रदुषित शहर</t>
  </si>
  <si>
    <t>Diwali is just around the corner We all know the state of the air the day after Diwali Fireworks and bombs increase air pollution However Diwali doesnt necessarily pollute the air Were still about 10 days away from Diwali yet the air is polluted</t>
  </si>
  <si>
    <t>https://www.swadeshnews.in/newdelhi/haryana-mp-up-and-rajasthan-responsible-for-delhi-toxic-air-cm-makes-serious-allegations-against-the-center-931621</t>
  </si>
  <si>
    <t>12:25:52 PM</t>
  </si>
  <si>
    <t>Delhi: दिल्ली की जहरीली हवा के लिए हरियाणा, MP, UP और राजस्थान जिम्मेदार! पंजाब की तारीफ, CM ने लगाया केंद्र पर आरोप | Haryana, MP, UP and Rajasthan responsible for Delhi toxic air CM makes serious allegations against the Center</t>
  </si>
  <si>
    <t>Delhi Air Pollution Delhi Chief Minister Atishi said that stubble burning is happening across the country and the central government is doing nothing While Chief Minister Atishi praised the Punjab government she also criticized the state of Madhya Pradesh Uttar Pradesh and Rajasthan for the extent of stubble burning</t>
  </si>
  <si>
    <t>https://www.etvbharat.com/hi/!state/schools-up-to-5th-class-closed-in-haryana-nayab-government-decision-amid-increasing-pollution-haryana-news-hrs24111604942</t>
  </si>
  <si>
    <t>7:05:39 PM</t>
  </si>
  <si>
    <t>हरियाणा में प्रदूषण के चलते स्कूल होंगे बंद, नायब सरकार ने ले डाला ये बड़ा फैसला</t>
  </si>
  <si>
    <t>Panchkula Due to rising air pollution in Haryana a decision has been taken to close all government and private schools up to grade 5 The Directorate of School Education Haryana has issued orders to all deputy commissioners across the state The decision to close schools</t>
  </si>
  <si>
    <t>http://twitter.com/nasib_siwach/status/1857008765511344582</t>
  </si>
  <si>
    <t>4:02:45 PM</t>
  </si>
  <si>
    <t>http://twitter.com/Live_Hindustan/status/1855173496524923297</t>
  </si>
  <si>
    <t>2:30:03 PM</t>
  </si>
  <si>
    <t>The air in many Pakistani cities has become so hazardous that its difficult for people to breathe Schools have been closed in several cities including Lahore until the 17th</t>
  </si>
  <si>
    <t>http://twitter.com/arjunjadhav_/status/1892502972573061338</t>
  </si>
  <si>
    <t>2:44:04 PM</t>
  </si>
  <si>
    <t>http://twitter.com/dkgautam007/status/1853151285048164669</t>
  </si>
  <si>
    <t>12:34:30 AM</t>
  </si>
  <si>
    <t>http://twitter.com/yogeshnaga98856/status/1798187116582846775</t>
  </si>
  <si>
    <t>8:26:31 AM</t>
  </si>
  <si>
    <t>https://www.dishadaily.com/national/delhi-pollution-control-committee-orders-complete-ban-on-firecrackers-till-next-year-373746</t>
  </si>
  <si>
    <t>3:18:02 PM</t>
  </si>
  <si>
    <t>Air Pollution: దీపావళికి ముందు ఢిల్లీ కాలుష్య నియంత్రణ మండలి కీలక నిర్ణయం</t>
  </si>
  <si>
    <t>Ahead of the Diwali festival the Delhi Pollution Control Board has taken a key decision It has issued orders banning the bursting of firecrackers till January next year It has also imposed a ban on the manufacture storage and sale of firecrackers With this ban coming before the festive season the air</t>
  </si>
  <si>
    <t>https://hindi.downtoearth.org.in/forests/conservation-of-rainforests-reduces-respiratory-diseases-research</t>
  </si>
  <si>
    <t>3:37:57 PM</t>
  </si>
  <si>
    <t>वर्षावनों के संरक्षण से सांस की बीमारियों में आती है कमी: रिपोर्ट</t>
  </si>
  <si>
    <t>Conserving rainforests is not only good for biodiversity and the climate but it also significantly improves the health of the people living in those areas This is what a study by the University of Bonn and the Universidade Federal de Minas Gerais in Brazil has revealed</t>
  </si>
  <si>
    <t>http://twitter.com/pankajm65/status/1888217155080208518</t>
  </si>
  <si>
    <t>6:53:45 PM</t>
  </si>
  <si>
    <t>http://twitter.com/anishanandgeu/status/1905210051221987783</t>
  </si>
  <si>
    <t>http://twitter.com/LuckyMeghani1/status/1892554594330268148</t>
  </si>
  <si>
    <t>6:09:11 PM</t>
  </si>
  <si>
    <t>Got liquor shops opened everywhere caused damage to the water board could not clean Yamuna caused air pollution committed corruption</t>
  </si>
  <si>
    <t>https://www.bhaskar.com/local/bihar/patna/news/weather-in-all-districts-of-bihar-bhaskar-latest-news-133890336.html</t>
  </si>
  <si>
    <t>5:47:20 AM</t>
  </si>
  <si>
    <t>weather in all districts of bihar; bhaskar latest news | बिहार के 16 शहरों का अधिकतम तापमान 32℃ से अधिक: 4 दिन बाद न्यूनतम तापमान में गिरावट की संभावना, सभी जिलों में आज मौसम शुष्क - Patna News</t>
  </si>
  <si>
    <t>Maximum temperatures in 16 cities across Bihar exceed 32C Minimum temperatures are expected to drop after four days with dry weather in all districts today
The weather will remain dry in all districts of Bihar today Rain is not expected in any district The Meteorological Departments Science Center</t>
  </si>
  <si>
    <t>https://navbharattimes.indiatimes.com/india/what-to-do-and-what-not-in-increasing-air-pollution-government-has-issued-guidelines/articleshow/114572638.cms</t>
  </si>
  <si>
    <t>1:23:19 PM</t>
  </si>
  <si>
    <t>Does and Donts for Air Pollution: जहरीली हवा के खतरों से बचने के उपाय जान लीजिए केंद्र सरकार के बड़े अफसर ने चिट्ठी में बताई सारी बात</t>
  </si>
  <si>
    <t>The central government has requested state health departments and health facilities to enhance their preparedness for rising levels of air pollution This includes raising public awareness strengthening the capacity of health workers and implementing national programs</t>
  </si>
  <si>
    <t>https://hindi.news18.com/videos/delhi-air-pollution-pollution-increased-in-delhi-after-ravana-dahan-know-how-local18-8768740.html</t>
  </si>
  <si>
    <t>3:45:00 PM</t>
  </si>
  <si>
    <t>Delhi Air Pollution: दिल्ली में Ravana Dahan के बाद बढ़ा प्रदूषण, जानें कैसे! | #local18</t>
  </si>
  <si>
    <t>October 13 2024 1545 IST Delhi Air Pollution Pollution in Delhi increased after Ravana Dahan find out how Delhi Air Pollution Pollution in Delhi increased after Ravana Dahan find out how</t>
  </si>
  <si>
    <t>https://www.tv9hindi.com/india/union-health-ministry-issues-guidelines-for-states-and-union-territories-on-air-pollution-2908570.html</t>
  </si>
  <si>
    <t>7:17:38 PM</t>
  </si>
  <si>
    <t>वायु प्रदूषण से निपटने के लिए तैयारियां मजबूत करें, केंद्र का राज्यों को निर्देश</t>
  </si>
  <si>
    <t>Central government directs states to strengthen preparedness to combat air pollution
The central government has directed all state governments to strengthen preparedness and increase the capacity of health workers in response to rising air pollution levels States</t>
  </si>
  <si>
    <t>https://www.hindikunj.com/2024/05/ped-mante-hain-kanoon-paryavaran-kavita.html</t>
  </si>
  <si>
    <t>10:41:00 PM</t>
  </si>
  <si>
    <t>पेड़ मानते हैं कानून इसलिए सावधान खड़े हैं | पर्यावरण कविता हिंदी में</t>
  </si>
  <si>
    <t>Trees obey the law so they stand at attention Environmental poem in Hindi
Trees obey the law so they stand at attention Environmental poem in Hindi If we call them forests they blossom bear fruit fall and are cut down yet they dont even complain Road
Compensation
The beautiful glacier</t>
  </si>
  <si>
    <t>http://twitter.com/ashishmishraasm/status/1856032333671076088</t>
  </si>
  <si>
    <t>11:22:46 PM</t>
  </si>
  <si>
    <t>And we Kanpurites are still deprived of potholefree roads dustpollutionfree air and good traffic It seems as if the situation here is like that of some backward city of a country like Nigeria City Square to be built in Gujarat 175 meters high Restaurants cafes shops art galleries gardens amphitheater etc Location Sindhu Bhavan Road Ahmedabad</t>
  </si>
  <si>
    <t>https://www.jagran.com/delhi/new-delhi-city-ncr-delhi-pollution-rising-air-pollution-exacerbates-respiratory-issues-surge-in-cough-and-breathing-patients-at-opds-23820122.html</t>
  </si>
  <si>
    <t>9:14:00 PM</t>
  </si>
  <si>
    <t>Delhi Pollution: बढ़ती प्रदूषण से सांस के मरीजों की बढ़ी परेशानी, OPD में खांसी और सांस के रोगी की बढ़ी संख्या - Delhi Pollution Rising Air Pollution Exacerbates Respiratory Issues Surge in Cough and Breathing Patients at OPDs</t>
  </si>
  <si>
    <t>Delhi Pollution Rising pollution has exacerbated respiratory problems for patients with an increased number of cough and respiratory patients in OPDs
Rising pollution in Delhi has led to an increase in coughs colds and respiratory problems The number of such patients in hospital OPDs is increasing</t>
  </si>
  <si>
    <t>http://twitter.com/activistminhaz/status/1863923469055905800</t>
  </si>
  <si>
    <t>5:59:19 PM</t>
  </si>
  <si>
    <t>https://www.jantaserishta.com/local/punjab/average-aqi-169-air-quality-improving-3623324</t>
  </si>
  <si>
    <t>4:12:13 PM</t>
  </si>
  <si>
    <t>औसत AQI 169, वायु गुणवत्ता में सुधार | Average AQI 169, air quality improving | औसत AQI 169, वायु गुणवत्ता में सुधार</t>
  </si>
  <si>
    <t>https://news007.in/bjp-kejriwal-will-get-atishi-arrested-by-implicating-him-in-a-false-case/</t>
  </si>
  <si>
    <t>10:09:25 AM</t>
  </si>
  <si>
    <t>आतिशी को झूठे केस में फंसाकर गिरफ्तार कराएगी बीजेपी: केजरीवाल</t>
  </si>
  <si>
    <t>New Delhi Former Delhi Chief Minister and AAP chief Arvind Kejriwal claimed that Aam Aadmi Party leader and Delhi Chief Minister Atishi could be arrested any time in a false case Kejriwal said that central agencies are working at the behest of the BJP to arrest the Chief Minister</t>
  </si>
  <si>
    <t>https://www.htsyndication.com/hindustan-delhi/article/%E0%A4%B0%E0%A4%BE%E0%A4%82%E0%A4%9A%E0%A5%80-2-december-2024-%E0%A4%95%E0%A4%BE-%E0%A4%B5%E0%A5%87%E0%A4%A6%E0%A4%B0-%E0%A4%94%E0%A4%B0-aqi:-%E0%A4%A8%E0%A5%8D%E0%A4%AF%E0%A5%82%E0%A4%A8%E0%A4%A4%E0%A4%AE-%E0%A4%A4%E0%A4%BE%E0%A4%AA%E0%A4%AE%E0%A4%BE%E0%A4%A8-15.83degc,-%E0%A4%9C%E0%A4%BE%E0%A4%A8%E0%A5%87%E0%A4%82-%E0%A4%95%E0%A5%88%E0%A4%B8%E0%A4%BE-%E0%A4%B0%E0%A4%B9%E0%A5%87%E0%A4%97%E0%A4%BE-%E0%A4%B6%E0%A4%B9%E0%A4%B0-%E0%A4%AE%E0%A5%87%E0%A4%82-%E0%A4%86%E0%A4%9C-%E0%A4%95%E0%A4%BE-%E0%A4%AE%E0%A5%8C%E0%A4%B8%E0%A4%AE/86454622</t>
  </si>
  <si>
    <t>7:27:58 AM</t>
  </si>
  <si>
    <t>रांची 2 December 2024 का वेदर और AQI: न्यूनतम तापमान 15.83degC, जानें कैसा रहेगा शहर में आज का मौसम</t>
  </si>
  <si>
    <t>Ranchi Weather and AQI for December 2 2024 Minimum temperature 1583C find out what the weather will be like in the city today
New Delhi December 2 Weather in Ranchi for December 2 2024 The minimum temperature in Ranchi today was 1583C The Meteorological Department I</t>
  </si>
  <si>
    <t>https://www.downtoearth.org.in/hindistory/pollution/air-pollution/pollution-became-suffocating-after-a-jump-of-42-points-in-faridabad-air-was-most-polluted-in-nalbari-95772</t>
  </si>
  <si>
    <t>8:44:58 PM</t>
  </si>
  <si>
    <t>फरीदाबाद में 42 अंकों के उछाल के बाद दमघोंटू हुआ प्रदूषण, नलबाड़ी में सबसे दूषित रही हवा</t>
  </si>
  <si>
    <t>Faridabads air quality has become suffocating after a 42point jump with Nalbari the most polluted
On the other hand Varanasi has the cleanest air in the country with an AQI of 27
On Wednesday April 24 2024
Faridabads air quality has increased after a 42point jump</t>
  </si>
  <si>
    <t>http://twitter.com/sonvirpalKNPSS/status/1894269456861340000</t>
  </si>
  <si>
    <t>11:43:26 AM</t>
  </si>
  <si>
    <t>https://www.jagran.com/top-deals/electronics/air-conditioner-best-cruise-air-conditioner-making-your-summer-easy-breezy-and-comfortable-23697362.html</t>
  </si>
  <si>
    <t>4:45:00 PM</t>
  </si>
  <si>
    <t>Cruise के ये Air Conditioner आ रहे मात्र 25990 की शुरुआती कीमतों में 3 और 5 स्टार मिलेगी एनर्जी सेविंग रेटिंग - Best Cruise Air Conditioner Making Your Summer Easy Breezy And Comfortable</t>
  </si>
  <si>
    <t>These Cruise Air Conditioners are available starting at just 25990 with 3 and 5star energysaving ratings
To escape the scorching heat coolers arent the only effective options These are ACs whose powerful cooling technology eliminates heat and humidity in the home</t>
  </si>
  <si>
    <t>http://twitter.com/Anuradh17427537/status/1850782953518862603</t>
  </si>
  <si>
    <t>11:43:36 AM</t>
  </si>
  <si>
    <t>Yes Sant Shri Asharamji Bapu says that are Boon For Humanity Consumption of cow urine cures fatal diseases like cancer Chemical phenyl and its foul smell pollutes the atmosphere but cow phenyl increases your sattvikta and fragrance</t>
  </si>
  <si>
    <t>http://twitter.com/Jagdeep56942568/status/1888232381183820253</t>
  </si>
  <si>
    <t>7:54:15 PM</t>
  </si>
  <si>
    <t>https://indianletter.com/%e0%a4%a6%e0%a4%bf%e0%a4%b2%e0%a5%8d%e0%a4%b2%e0%a5%80-%e0%a4%ac%e0%a5%87%e0%a4%b9%e0%a4%a4%e0%a4%b0-%e0%a4%ae%e0%a5%8c%e0%a4%b8%e0%a4%ae%e0%a5%80-%e0%a4%a6%e0%a4%b6%e0%a4%be%e0%a4%93%e0%a4%82/</t>
  </si>
  <si>
    <t>3:37:22 PM</t>
  </si>
  <si>
    <t>दिल्ली : बेहतर मौसमी दशाओं से हवाओं में मामूली सुधार</t>
  </si>
  <si>
    <t>After remaining in poor conditions for the past two days air quality showed a slight improvement on Tuesday Due to slightly improved weather conditions Delhis air quality index recorded 198 Local pollutants were the dominant contributors Stubble burning accounted for only 1287 percent</t>
  </si>
  <si>
    <t>http://twitter.com/AnushkaTha7362/status/1865014563478831249</t>
  </si>
  <si>
    <t>6:14:56 PM</t>
  </si>
  <si>
    <t>https://www.jagran.com/delhi/new-delhi-city-ncr-after-rain-in-delhi-aqi-in-poor-category-minimum-temperature-also-dropped-23844756.html</t>
  </si>
  <si>
    <t>Delhi Weather AQI Update: दिल्ली-NCR में सर्दी की पहली बारिश से राहत या प्रदूषण का स्तर और बिगड़ा? पढ़ें ताजा AQI रिपोर्ट - After rain in Delhi AQI in poor category minimum temperature also dropped</t>
  </si>
  <si>
    <t>The Air Quality Index AQI across Delhi remained in the poor category on Monday with a thick haze looming over many areas according to the Central Pollution Control Board CPCB The AQI in the capital was recorded at 253 at 6 am Rain</t>
  </si>
  <si>
    <t>http://twitter.com/Anmol1600preet/status/1870444809401594124</t>
  </si>
  <si>
    <t>5:52:48 PM</t>
  </si>
  <si>
    <t>Trees absorb carbon dioxide and release oxygen which improves the quality of the atmosphere Saint Dr MSG Insan inspires everyone to plant as many trees as possible because without trees it is difficult to live in a pure environment Tree plantation</t>
  </si>
  <si>
    <t>https://www.hindi.nyoooz.com/news/nainital/air-pollution-%E0%A4%85%E0%A4%B8%E0%A5%8D%E0%A4%A5%E0%A4%AE%E0%A4%BE-%E0%A4%AB%E0%A5%87%E0%A4%AB%E0%A4%A1%E0%A4%BC%E0%A5%8B%E0%A4%82-%E0%A4%95%E0%A5%87-%E0%A4%AE%E0%A4%B0%E0%A5%80%E0%A4%9C-%E0%A4%95%E0%A5%87-%E0%A4%B2%E0%A4%BF%E0%A4%8F-%E0%A4%96%E0%A4%B0%E0%A4%BE%E0%A4%AC-%E0%A4%B9%E0%A5%8B%E0%A4%A4%E0%A5%80-%E0%A4%9C%E0%A4%BE-%E0%A4%B0%E0%A4%B9%E0%A5%80-%E0%A4%A6%E0%A5%87%E0%A4%B5%E0%A4%AD%E0%A5%82%E0%A4%AE%E0%A4%BF-%E0%A4%95%E0%A5%87-%E0%A4%87%E0%A4%B8-%E0%A4%B6%E0%A4%B9%E0%A4%B0-%E0%A4%95%E0%A5%80-%E0%A4%B9%E0%A4%B5%E0%A4%BE-%E0%A4%98%E0%A5%81%E0%A4%9F-%E0%A4%B0%E0%A4%B9%E0%A4%BE-%E0%A4%A6%E0%A4%AE_1789680/</t>
  </si>
  <si>
    <t>Air Pollution: अस्थमा-फेफड़ों के मरीज के लिए खराब होती जा रही देवभूमि के इस शहर की हवा, घुट रहा दम | Nainital | NYOOOZ HINDI</t>
  </si>
  <si>
    <t>Air Pollution The air in this Devbhoomi city is becoming increasingly harmful for asthma and lung patients making them suffocate
Thursday November 14 2024
The main causes of air pollution in Haldwani are increased construction activities and the complete noncompliance with PCB standards</t>
  </si>
  <si>
    <t>http://twitter.com/So20195137Soni/status/1860970048451445047</t>
  </si>
  <si>
    <t>2:23:29 PM</t>
  </si>
  <si>
    <t>http://twitter.com/rpsdirawali/status/1838775502116413703</t>
  </si>
  <si>
    <t>8:30:17 AM</t>
  </si>
  <si>
    <t>Biogas A cheap and effective source of clean energy Biogas is a natural gas produced by the decomposition of organic matter It is primarily made from dung food scraps and other organic waste Biogas can be used for energy production cooking and even as a fuel in vehicles Its key features are 1 Environmentally friendly The use of biogas reduces atmospheric pollution and reduces dependence on fossil fuels 2 Improves agriculture Biofertilizer obtained from biogas plants is extremely beneficial for agriculture increasing yields 3 Sustainable development It helps create employment in rural areas and increases farmers income The government is also running several schemes to promote biogas Therefore we should make maximum use of this green energy source and move towards a cleaner greener future</t>
  </si>
  <si>
    <t>http://twitter.com/nkthakur281989/status/1858808813211795692</t>
  </si>
  <si>
    <t>3:15:30 PM</t>
  </si>
  <si>
    <t>http://twitter.com/RitikGupta1999/status/1863853278678716712</t>
  </si>
  <si>
    <t>1:20:25 PM</t>
  </si>
  <si>
    <t>http://twitter.com/Anandkr884/status/1858764877768044622</t>
  </si>
  <si>
    <t>12:20:55 PM</t>
  </si>
  <si>
    <t>http://twitter.com/Chhotaak1/status/1848344450755428436</t>
  </si>
  <si>
    <t>6:13:52 PM</t>
  </si>
  <si>
    <t>http://twitter.com/proud_indian01/status/1865297004101808261</t>
  </si>
  <si>
    <t>12:57:15 PM</t>
  </si>
  <si>
    <t>MCD is in the hands of AAP then why are the roads of Delhi in such a bad condition Why is clean drinking water not available Why is the air polluted and flooded during the rainy season How many of the promises made during the MCD elections have been fulfilled Mountains of garbage remain as they were nothing has been done on these issues now they are asking for votes on the issue of security</t>
  </si>
  <si>
    <t>http://twitter.com/Sandeep57331692/status/1888247592829739519</t>
  </si>
  <si>
    <t>8:54:42 PM</t>
  </si>
  <si>
    <t>http://twitter.com/Rambabu48138282/status/1807074355643367679</t>
  </si>
  <si>
    <t>9:01:14 PM</t>
  </si>
  <si>
    <t>http://twitter.com/AmitshikharAmit/status/1858719324397023320</t>
  </si>
  <si>
    <t>9:19:54 AM</t>
  </si>
  <si>
    <t>http://twitter.com/ahamdullah_khan/status/1814187851262702037</t>
  </si>
  <si>
    <t>12:07:44 PM</t>
  </si>
  <si>
    <t>http://twitter.com/ExcessHarmones/status/1888498160357490887</t>
  </si>
  <si>
    <t>https://hindi.news18.com/news/madhya-pradesh/jabalpur-air-of-sanskaardhani-improved-aqi-level-decreased-27-percent-a-sigh-of-relief-for-common-citizen-8641533.html</t>
  </si>
  <si>
    <t>8:22:08 PM</t>
  </si>
  <si>
    <t>संस्कारधानी की हवा हुई बेहतर, AQI लेवल में आई इतनी कमी, नागरिकों के लिए रहात की सांस</t>
  </si>
  <si>
    <t>Jabalpur Smile youre in Jabalpur the capital of culture This is because ordinary citizens in Jabalpur are now breathing a sigh of relief This means the Air Quality Index AQI has decreased by 27 percent This was revealed by the Madhya Pradesh Pollution Control Board</t>
  </si>
  <si>
    <t>https://www.timesnowhindi.com/cities/delhi-news/delhi-government-writes-to-centre-pushes-for-cloud-seeding-for-air-pollution-article-114127533</t>
  </si>
  <si>
    <t>10:04:48 PM</t>
  </si>
  <si>
    <t>Delhi Air Pollution:वायु प्रदूषण से निपटने के लिए ‘क्लाउड सीडिंग’ के लिए दिल्ली सरकार ने दिया जोर</t>
  </si>
  <si>
    <t>Delhi air pollution Gopal Rai in a letter to Union Environment Minister Bhupender Yadav stressed the need for action to avoid hazardous air pollution levels after Diwali</t>
  </si>
  <si>
    <t>http://twitter.com/NEXTPM_Kejriwal/status/1829540812499431498</t>
  </si>
  <si>
    <t>8:54:55 PM</t>
  </si>
  <si>
    <t>Air pollution levels in Delhi become so severe during the winter that schools are forced to close The Delhi government has held a meeting to improve air quality</t>
  </si>
  <si>
    <t>https://www.onlymyhealth.com/what-is-aqi-know-from-doctor-in-hindi-12977820324</t>
  </si>
  <si>
    <t>AQI क्या होता है जिसे मापने से प्रदूषण के स्तर का लगाया जाता है पता</t>
  </si>
  <si>
    <t>What is AQI in Hindi The Air Quality Index AQI is a scale used to measure air pollution This scale indicates the level of air pollution or the amount of pollutant particles present in the air</t>
  </si>
  <si>
    <t>https://www.onlymyhealth.com/can-the-weather-affect-headaches-know-expert-tips-to-control-in-hindi-1720101796</t>
  </si>
  <si>
    <t>7:54:30 PM</t>
  </si>
  <si>
    <t>क्या बदलता मौसम सिरदर्द का कारण बन सकता है डॉक्टर से जानें बचाव के तरीके</t>
  </si>
  <si>
    <t>While the monsoon season brings relief from the heat it can also cause many health problems Headaches are a common problem Many people suffer from headaches during the monsoon season which can make them unable to concentrate on any work</t>
  </si>
  <si>
    <t>http://twitter.com/hindu7575/status/1888287725847273549</t>
  </si>
  <si>
    <t>11:34:11 PM</t>
  </si>
  <si>
    <t>http://twitter.com/amitdhobi305/status/1888250417357996186</t>
  </si>
  <si>
    <t>9:05:56 PM</t>
  </si>
  <si>
    <t>http://twitter.com/3mrvikaspandey/status/1857294612865724576</t>
  </si>
  <si>
    <t>10:58:37 AM</t>
  </si>
  <si>
    <t>http://twitter.com/nikhilsureka/status/1848008205202575366</t>
  </si>
  <si>
    <t>7:57:45 PM</t>
  </si>
  <si>
    <t>https://www.jantaserishta.com/local/jammu-and-kashmir/chandigarh-weather-at-2599-c-3493990</t>
  </si>
  <si>
    <t>10:08:46 AM</t>
  </si>
  <si>
    <t>Chandigarh: चंडीगढ़ का मौसम 25.99 °C पर</t>
  </si>
  <si>
    <t>http://twitter.com/PatriotRavi/status/1888496793203470471</t>
  </si>
  <si>
    <t>1:24:56 PM</t>
  </si>
  <si>
    <t>https://www.dnaindia.com/hindi/health/report-delhi-air-pollution-side-effects-on-health-detox-drinks-to-cleanse-the-lungs-drinks-to-fight-air-pollution-aqi-4137801</t>
  </si>
  <si>
    <t>1:24:53 PM</t>
  </si>
  <si>
    <t>दिल्ली की हवा में सांस लेना हुआ दुश्वार, प्रदूषण से बचाव के लिए रोज सुबह पिएं ये 5 ड्रिंक्स</t>
  </si>
  <si>
    <t>Detox Drinks Air pollution has increased significantly in DelhiNCR Breathing in the toxic air has become difficult for people The Air Quality Index remains near the dangerous level Breathing polluted air can cause colds coughs and asthma</t>
  </si>
  <si>
    <t>http://twitter.com/sunnykushwaha1/status/1853410224301879733</t>
  </si>
  <si>
    <t>5:43:26 PM</t>
  </si>
  <si>
    <t>http://twitter.com/FarmanElahii/status/1889168013242532095</t>
  </si>
  <si>
    <t>9:52:08 AM</t>
  </si>
  <si>
    <t>http://twitter.com/AshuYad67338241/status/1861066996558786574</t>
  </si>
  <si>
    <t>8:48:43 PM</t>
  </si>
  <si>
    <t>http://twitter.com/pkjoshi_988/status/1877673858104266787</t>
  </si>
  <si>
    <t>http://twitter.com/Manisha90821238/status/1871806150951457196</t>
  </si>
  <si>
    <t>12:02:17 PM</t>
  </si>
  <si>
    <t>http://twitter.com/AnandFan4/status/1847914040821010601</t>
  </si>
  <si>
    <t>1:43:34 PM</t>
  </si>
  <si>
    <t>https://hindi.latestly.com/lifestyle/health-wellness/is-it-safe-to-go-for-morning-walks-during-high-air-pollution-opt-for-these-timings-instead-2425205.html</t>
  </si>
  <si>
    <t>10:08:11 PM</t>
  </si>
  <si>
    <t>Air Pollution: बढ़ते प्रदूषण में मॉर्निंग वॉक करना कितना सुरक्षित? जानें सुबह नहीं तो किस वक्त करें सैर | 🍏 LatestLY हिन्दी</t>
  </si>
  <si>
    <t>Air Pollution How safe is a morning walk amid rising pollution Find out when to take a walk if not in the morning
Air pollution is the presence of harmful substances in the air such as particulate matter PM25 and PM10 carbon monoxide nitrogen oxides</t>
  </si>
  <si>
    <t>http://twitter.com/sachin_mps/status/1850833418533163173</t>
  </si>
  <si>
    <t>3:04:08 PM</t>
  </si>
  <si>
    <t>http://twitter.com/TNNavbharat/status/1855456399813193737</t>
  </si>
  <si>
    <t>9:14:13 AM</t>
  </si>
  <si>
    <t>People are troubled by the increasing pollution in Delhi Difficulty in breathing due to the toxic air AQI crosses 350 at India Gate Watch the report from ground zero by correspondent</t>
  </si>
  <si>
    <t>https://www.univarta.com/delhi-s-air-quality-improved-air-quality-index-reached-138/India/news/3427047.html</t>
  </si>
  <si>
    <t>12:58:02 AM</t>
  </si>
  <si>
    <t>दिल्ली की हवा में हुआ सुधार, वायु गुणवत्ता सूचकांक 138 पर पहुंचा</t>
  </si>
  <si>
    <t>Posted at Mar 31 2025 145 AM
Delhis air quality improves Air Quality Index reaches 138
New Delhi March 30 IANS The Delhi governments proactive policies and concerted efforts are continuously improving the air quality in the capital The Air Quality Index in Delhi on Sunday</t>
  </si>
  <si>
    <t>http://twitter.com/Kalki_10th/status/1888200520424120665</t>
  </si>
  <si>
    <t>5:47:39 PM</t>
  </si>
  <si>
    <t>http://twitter.com/ManishSahu67723/status/1852662530088591725</t>
  </si>
  <si>
    <t>4:12:22 PM</t>
  </si>
  <si>
    <t>http://twitter.com/sangharsh_chour/status/1888880741234147789</t>
  </si>
  <si>
    <t>2:50:37 PM</t>
  </si>
  <si>
    <t>https://www.jagran.com/delhi/new-delhi-city-ncr-delhi-weather-despite-yellow-alert-delhiites-got-relief-from-cold-sky-will-remain-clear-on-saturday-also-23848141.html</t>
  </si>
  <si>
    <t>Delhi Weather: यलो अलर्ट के बावजूद दिल्लीवासियों को मिली ठंड से राहत, शनिवार को भी आसमान रहने के आसार - Delhi Weather Despite yellow alert Delhiites got relief from cold sky will remain clear on Saturday also</t>
  </si>
  <si>
    <t>Delhi Weather Despite a yellow alert Delhiites received relief from the cold with clear skies expected on Saturday
After two consecutive days of cold waves in Delhi the minimum temperature suddenly increased by 45 degrees Celsius on Friday providing relief from the cold</t>
  </si>
  <si>
    <t>http://twitter.com/Pramod160464/status/1814229936493691344</t>
  </si>
  <si>
    <t>2:54:58 PM</t>
  </si>
  <si>
    <t>http://twitter.com/cricketfanshow/status/1853365214378377618</t>
  </si>
  <si>
    <t>2:44:35 PM</t>
  </si>
  <si>
    <t>http://twitter.com/AnilCha55687917/status/1863530138039980054</t>
  </si>
  <si>
    <t>3:56:22 PM</t>
  </si>
  <si>
    <t>http://twitter.com/powbnk/status/1856575743938949323</t>
  </si>
  <si>
    <t>11:22:05 AM</t>
  </si>
  <si>
    <t>http://twitter.com/ksvr1957/status/1876498529755021747</t>
  </si>
  <si>
    <t>10:48:07 AM</t>
  </si>
  <si>
    <t>What has he become from itching red He has become chubby he says he has done mischief he has a glass palace for himself and he has unleashed havoc on the public Water pollution air pollution</t>
  </si>
  <si>
    <t>http://twitter.com/Harishdass11/status/1852620987650691178</t>
  </si>
  <si>
    <t>1:27:18 PM</t>
  </si>
  <si>
    <t>http://twitter.com/yadava_pra2668/status/1889284145223725366</t>
  </si>
  <si>
    <t>5:33:36 PM</t>
  </si>
  <si>
    <t>Delhis pollution and environmental issues are one of the biggest challenges for political parties Detailed information on this problem is as follows 1 Causes of Pollution in Delhi Vehicular Emissions Delhi has over 12 million registered vehicles which contribute significantly to air pollution Diesel vehicles in particular emit high amounts of particulate matter PM25 PM10 Industrial Pollution Factories located in and around Delhi including those in neighboring states emit pollutants that deteriorate air quality Construction Dust Largescale construction projects generate dust and debris which is a major contributor to PM10 levels Burning of Crop Residue Stubble Burning Every winter farmers in Punjab Haryana and Uttar Pradesh burn stubble further increasing the smog in Delhi Waste Burning Illegal burning of waste and plastic in landfills adds harmful toxins to the air Weather and Geography Delhis location in the IndoGangetic Plain combined with low wind speeds in winter traps pollutants leading to poor air quality 2 Political Challenges in Addressing Pollution Blame Game Between Governments The Delhi government blames neighboring states for stubble burning while states like Punjab and Haryana expect central government intervention This results in delayed action Coordination Issues Pollution is a regional problem requiring cooperation between Delhi Punjab Haryana Uttar Pradesh and Rajasthan However different political parties in power make coordination difficult ShortTerm Solutions Rather Than LongTerm Plans Governments often introduce temporary measures such as oddeven traffic schemes instead of investing in longterm solutions like improved public transportation and green energy Weak enforcement of laws Rules exist on construction dust control industrial emissions and waste management but they are not properly followed due to corruption and inefficiency Judicial and bureaucratic delays The Supreme Court and the NGT National Green Tribunal frequently intervene but implementation of their orders is slow 3 Steps taken by political parties Aam Aadmi Party AAP Launched the oddeven scheme to reduce vehicular pollution Distributed antismog guns and biodecomposers to control pollution Implemented green war rooms to monitor air quality Pushed for electric buses and promoted the Delhi EV policy Bharatiya Janata Party BJP Focuses on central government schemes such as the expansion of metro lines Supports alternatives to stubble burning through subsidies Controls the Municipal Corporation of Delhi MCD responsible for waste management but faces criticism for landfill mismanagement Congress Advocates for stricter laws on industrial pollution Promotes treeplanting initiatives but has been politically weak in recent years 4 What more should be done Regional cooperation Delhi should work with Punjab Haryana and Uttar Pradesh for joint pollution control policies Strong public transportation Expand metro connectivity improve bus networks and promote cycling infrastructure Sustainable construction practices Strict dust control measures and environmentally friendly construction policies Improve waste management Proper landfill management and a ban on illegal waste burning Public awareness Educate citizens about how individual actions contribute to pollution Despite various efforts political parties often focus on temporary solutions and blame shifting rather than longterm solutions Do you want information about a specific aspect of Delhis pollution crisis Delhis pollution and environmental issues are among the biggest challenges for political parties Heres a detailed look at the problem 1 Causes of Pollution in Delhi Vehicular Emissions Delhi has over 12 million registered vehicles contributing heavily to air pollution Diesel vehicles in particular release high levels of particulate matter PM25 PM10 Industrial Pollution Factories in and around Delhi including in neighboring states emit pollutants that worsen air quality Construction Dust Massive construction projects release dust and debris a major contributor to PM10 levels Burning of Crop Residue Stubble Burning Every winter farmers in Punjab Haryana and UP burn stubble adding to the smog in Delhi Waste Burning Illegal burning of garbage and plastic in landfills adds harmful toxins to the air Weather and Geography Delhis location in the IndoGangetic plain with low wind speeds in winter traps pollutants making air quality worse 2 Political Challenges in Addressing Pollution Blame Game Between Governments The Delhi government blames neighboring states for stubble burning while states like Punjab and Haryana expect central government intervention This results in delayed action Coordination Issues Pollution is a regional problem requiring cooperation between Delhi Punjab Haryana UP and Rajasthan However different political parties in power make coordination difficult ShortTerm Solutions Over LongTerm Plans Governments often introduce temporary measures like the OddEven traffic scheme instead of investing in longterm solutions like better public transport and green energy Weak Enforcement of Laws Rules on construction dust control industrial emissions and waste management exist but are poorly enforced due to corruption and inefficiency Judicial and Bureaucratic Delays The Supreme Court and NGT National Green Tribunal frequently intervene but implementation of their orders is slow 3 Steps Taken by Political Parties Aam Aadmi Party AAP Launched the OddEven Scheme to reduce vehicular pollution Distributed antismog guns and biodecomposers to control pollution Implemented Green War Rooms to monitor air quality Pushed for electric buses and promoted Delhi EV Policy Bharatiya Janata Party BJP Focuses on central government schemes like expanding Metro lines Supports stubbleburning alternatives through subsidies Controls the Municipal Corporation of Delhi MCD responsible for waste management but faces criticism for landfill mismanagement Congress Advocates for stricter laws on industrial pollution Promotes treeplanting initiatives but has been politically weaker in recent years 4 What More Needs to Be Done Regional Collaboration Delhi must work with Punjab Haryana and UP for joint pollution control policies Stronger Public Transport Expanding Metro connectivity better bus networks and promoting cycling infrastructure Sustainable Construction Practices Strict dust control measures and ecofriendly construction policies Waste Management Overhaul Proper landfill management and banning illegal waste burning Public Awareness Educating citizens on how individual actions contribute to pollution Despite various efforts political parties often focus on temporary fixes and blame games rather than longterm solutions Would you like insights into any specific aspect of Delhis pollution crisis</t>
  </si>
  <si>
    <t>http://twitter.com/gulkeshmeena52/status/1854447690832085309</t>
  </si>
  <si>
    <t>2:25:58 PM</t>
  </si>
  <si>
    <t>Important questions for current affairs Current Affairs 07 November 2024 1 Recently Republican Party candidate Donald Trump has won as the ____ President of America A 40th B 42nd C 47th D 51st 2 By which year has the Supreme Court set a target to end child marriage in Rajasthan A Year 2026 B Year 2028 C Year 2030 D Year 2035 3 Who has recently launched the 15day Jal Utsav A Jal Shakti Ministry B Ministry of Health and Family Welfare C Ministry of Housing and Urban Affairs D NITI Aayog 4 Where has the OddEven scheme been implemented recently to reduce traffic congestion A Bengaluru B Sikkim C Uttarakhand D Maharashtra 5 Recently which state government has increased the reservation for women from 33 7 On which of the following dates was the famous physicist C V Raman born A 07 November 1888 B 11 November 1889 C 14 November 1898 D 21 November 1889 8 Where was the worlds largest food and beverage industry event Gulfhost 2024 organized A Iran B America C Dubai D China 9 Where did the Indian Coast Guard ICG recently organize the 26th National Oil Spill Disaster Contingency Plan meeting A Rajasthan B Assam C Gujarat D New Delhi 10 Where was the Shilp Samagam Mela 2024 organized recently A Madhya Pradesh B New Delhi C Rajasthan D Punjab 11 On which of the following dates is National Cancer Awareness Day celebrated A 05 November B 06 November C 07 November D 08 November 12 Recently Meluri has been declared as the 17th district of which state A Nagaland B Goa C Sikkim D Manipur 13 Who has recently chaired the 32nd meeting of the Kendriya Hindi Samiti A Prime Minister Narendra Modi B Education Minister Dharmendra Pradhan C Finance Minister Nirmala Sitharaman D Home Minister Amit Shah 14 Mission Proba3 of which of the following will be launched by India from Sriharikota Space Station in December A ISRO B ESA C NASA D JAXA 15 In India what is the percentage decline in TB incidence from 2015 to 2023 A122 B159 C 177 D 208 Important questions for competitive exams</t>
  </si>
  <si>
    <t>https://www.bhaskar.com/local/rajasthan/jaipur/kotputli/news/delhi-ncr-air-pollution-kotputli-behror-air-quality-index-grap-4-134022001.html</t>
  </si>
  <si>
    <t>3:39:41 PM</t>
  </si>
  <si>
    <t>Delhi NCR Air Pollution; Kotputli-Behror Air Quality Index | GRAP-4 | राजस्थान के दो शहरों में निर्माण पर प्रतिबंध: एनसीआर में प्रदूषण बढ़ने पर बहरोड़-नीमराना में सख्ती; प्रदूषण फैलाने वाले वाहनों पर रोक - kotputli News</t>
  </si>
  <si>
    <t>Construction ban in two Rajasthan cities Strict action in BehrorNeemrana due to rising pollution in the NCR pollutioncausing vehicles banned
Kotputli
Grape4 has been implemented in two Rajasthan cities in response to rising pollution in the NCR KotputliBehror district</t>
  </si>
  <si>
    <t>http://twitter.com/BharatUppadhyay/status/1859846026645078279</t>
  </si>
  <si>
    <t>11:57:01 AM</t>
  </si>
  <si>
    <t>https://www.amarujala.com/india-news/top-news-headline-today-important-and-big-news-stories-of-25-november-2024-updates-on-amar-ujala-2024-11-25</t>
  </si>
  <si>
    <t>7:36:42 AM</t>
  </si>
  <si>
    <t>Top News Headline Today Important And Big News Stories Of 25 November 2024 Updates On Amar Ujala | Top News:आज से संसद का शीत सत्र और अंतरराष्ट्रीय सहकारिता सम्मेलन का आगाज, संभल में बवाल के बाद हालात नाजुक</t>
  </si>
  <si>
    <t>The winter session of Parliament begins today November 25th This session will continue until December 20th The government will introduce five new bills during this session including three related to the shipping sector The government will introduce the Coastal Shipping Bill the Indian Ports Bill and the Merchant Shipping Bill Indian</t>
  </si>
  <si>
    <t>https://www.amarujala.com/delhi-ncr/gurgaon/the-citys-air-remained-satisfactory-only-17-days-in-six-months-gurgaon-news-c-24-1-gur1002-35919-2024-07-30</t>
  </si>
  <si>
    <t>10:45:35 PM</t>
  </si>
  <si>
    <t>The City's Air Remained Satisfactory Only 17 Days In Six Months - Gurugram News - Gurugram News:छह महीने में मात्र 17 दिन शहर की हवा रही संतोषजनक</t>
  </si>
  <si>
    <t>CREA released a report showing Gurugram as the fourth most polluted city in the country from January to June
Gurugram The citys air remained polluted for the first six months of the year The Millennium City will be the fourth most polluted city in the country from January to June in 2024</t>
  </si>
  <si>
    <t>https://www.etvbharat.com/hi/!state/this-time-the-pollution-is-highest-on-the-day-of-chhoti-diwali-graap-3-may-be-implemented-delhi-news-dls24103005325</t>
  </si>
  <si>
    <t>8:21:46 PM</t>
  </si>
  <si>
    <t>2021 के बाद इस बार छोटी दीपावली के दिन सबसे अधिक प्रदूषण, लागू हो सकता है ग्रैप -3</t>
  </si>
  <si>
    <t>New Delhi This years Choti Diwali saw the highest pollution levels since 2021 On the morning of October 30th Delhis Air Quality Index AQI was recorded at 307 compared to 296 on Choti Diwali in 2020 In 2021 it was 314</t>
  </si>
  <si>
    <t>https://indianews.in/videos/3CRrvHOGPPQ/</t>
  </si>
  <si>
    <t>11:13:42 AM</t>
  </si>
  <si>
    <t>Delhi Air Pollution Update: आंखों में जलन... सांस लेने में दिक्कत... फिर गैस चैंबर बनी दिल्ली? AQI</t>
  </si>
  <si>
    <t>Delhi Air Pollution Update Burning eyes difficulty breathing Delhi has become a gas chamber again AQI</t>
  </si>
  <si>
    <t>http://twitter.com/0502sidd/status/1888225071778373824</t>
  </si>
  <si>
    <t>7:25:13 PM</t>
  </si>
  <si>
    <t>https://www.bhaskar.com/local/bihar/darbhanga/news/12-thousand-pots-will-be-decorated-in-the-32nd-year-competition-will-be-held-in-darbhanga-134125428.html</t>
  </si>
  <si>
    <t>2:05:31 PM</t>
  </si>
  <si>
    <t>12 thousand pots will be decorated in the 32nd year, competition will be held | पुष्प प्रदर्शनी में सजेगा 12 हजार गमला: दरभंगा में 28-29 दिसंबर को मेला, लक्ष्मेश्वर पब्लिक लाइब्रेरी में तैयारी शुरू; 250 प्रतिभागी शामिल - Darbhanga News</t>
  </si>
  <si>
    <t>12000 flower pots to be displayed at flower show Fair to be held in Darbhanga on December 2829 preparations begin at Laxmeshwar Public Library 250 participants are participating
Darbhanga
The North Bihar Horticulture Society is organizing a flower show at Laxmeshwar Public Library near Lalbag Post Office in Darbhanga</t>
  </si>
  <si>
    <t>http://twitter.com/wandering_wolf7/status/1853384302358311069</t>
  </si>
  <si>
    <t>4:00:26 PM</t>
  </si>
  <si>
    <t>http://twitter.com/yogitasinghbjp/status/1856686952705048888</t>
  </si>
  <si>
    <t>6:43:59 PM</t>
  </si>
  <si>
    <t>The capital Delhi has become a hub of harmful air and toxic water Shame on you and apologize to the public Talk to the AAP government in Punjab and stop stubble burning Kejriwal ji the public did not elect you to blame Uttar Pradesh and Haryana</t>
  </si>
  <si>
    <t>http://twitter.com/akibsyed786/status/1862417389595353121</t>
  </si>
  <si>
    <t>2:14:42 PM</t>
  </si>
  <si>
    <t>https://ddnews.gov.in/cm-rekha-gupta-held-a-high-level-meeting-to-make-delhi-clean-and-pollution-free/</t>
  </si>
  <si>
    <t>10:47:35 PM</t>
  </si>
  <si>
    <t>दिल्ली को स्वच्छ और प्रदूषण मुक्त बनाने के लिए सीएम रेखा गुप्ता ने की उच्चस्तरीय बैठक</t>
  </si>
  <si>
    <t>Delhi Chief Minister Rekha Gupta chaired a highlevel meeting on Thursday to ensure a clean and pollutionfree Delhi capital The meeting was attended by Environment Minister Manjinder Singh Sirsa Delhi Police Environment Department CAQM DDA PWD</t>
  </si>
  <si>
    <t>http://twitter.com/Gaurav_jha___/status/1859155212184830109</t>
  </si>
  <si>
    <t>Thank you God for showing me the way out of a terrible city like Delhi Otherwise I smoke a packet of cigarettes a day and on top of that there is pollution Supreme Court advises wearing of masks due to the deteriorating air quality in Delhi</t>
  </si>
  <si>
    <t>http://twitter.com/shab_ka_shid/status/1848358506132361416</t>
  </si>
  <si>
    <t>7:09:43 PM</t>
  </si>
  <si>
    <t>http://twitter.com/HimanshuPa95802/status/1888452197706604807</t>
  </si>
  <si>
    <t>10:27:44 AM</t>
  </si>
  <si>
    <t>http://twitter.com/Santosh57482917/status/1850921900798624173</t>
  </si>
  <si>
    <t>8:55:44 PM</t>
  </si>
  <si>
    <t>http://twitter.com/SATHISHKUM18086/status/1898031128986235007</t>
  </si>
  <si>
    <t>8:50:59 PM</t>
  </si>
  <si>
    <t>http://twitter.com/rpkhorwal5050/status/1849483832891740621</t>
  </si>
  <si>
    <t>9:41:22 PM</t>
  </si>
  <si>
    <t>http://twitter.com/irfanan90749664/status/1864954160531075154</t>
  </si>
  <si>
    <t>2:14:55 PM</t>
  </si>
  <si>
    <t>http://twitter.com/Ashutoshas90461/status/1859231822111965630</t>
  </si>
  <si>
    <t>7:16:23 PM</t>
  </si>
  <si>
    <t>Now we will blame God that God has polluted the air of Delhi by conspiring with Modi and BJP otherwise clean village air used to flow in Delhi</t>
  </si>
  <si>
    <t>http://twitter.com/SunilKu52498251/status/1852024652614263074</t>
  </si>
  <si>
    <t>9:57:40 PM</t>
  </si>
  <si>
    <t>You illiterate person scared of the sound of firecrackers animals and birds have left the country and gone to Pakistan even the black deer has run away due to air pollution respiratory problems have occurred eyes are burning there are benefits of bursting firecrackers in your backside</t>
  </si>
  <si>
    <t>https://www.theindiadaily.com/auto/delhi-air-pollution-transport-traffic-police-scrapping-old-vehicles-news-54804</t>
  </si>
  <si>
    <t>5:02:17 PM</t>
  </si>
  <si>
    <t>कहीं आपकी भी गाड़ी उठा ना ले जाए सरकार, समय रहते हो जाएं सावधान नहीं तो होगा भारी नुकसान!</t>
  </si>
  <si>
    <t>The government may also confiscate your vehicle Be careful in time or you will suffer huge losses
Pollution in Delhi has become unbearable Breathing has become extremely difficult The Supreme Court has even reprimanded the government Every effort is being made to prevent this</t>
  </si>
  <si>
    <t>http://twitter.com/cityofdreamsnow/status/1876288457678725611</t>
  </si>
  <si>
    <t>8:53:22 PM</t>
  </si>
  <si>
    <t>Mumbai Air Pollution Pollution in Mumbai travels towards Delhi measuring system inadequate</t>
  </si>
  <si>
    <t>http://news007.in/dense-fog-will-remain-in-punjab-for-2-days-temperature-has-dropped-situation-worsens-due-to-pollution-know-the-condition-of-your-city/</t>
  </si>
  <si>
    <t>9:17:12 AM</t>
  </si>
  <si>
    <t>पंजाब में 2 दिन रहेगा घना कोहरा, गिरा तापमान, प्रदूषण से हालात खराब, जानें अपने शहर का हाल</t>
  </si>
  <si>
    <t>Punjab Weather Update Dense fog will prevail in seven districts of Punjab today Friday and Saturday The Meteorological Department has issued a yellow alert for this purpose These districts include Amritsar Nawanshahr Kapurthala Jalandhar Ludhiana Fatehgarh Sahib and Patiala</t>
  </si>
  <si>
    <t>http://twitter.com/dharmendra22368/status/1858853822526885979</t>
  </si>
  <si>
    <t>6:14:21 PM</t>
  </si>
  <si>
    <t>http://twitter.com/yadavs1398/status/1858844883689087312</t>
  </si>
  <si>
    <t>5:38:50 PM</t>
  </si>
  <si>
    <t>http://twitter.com/Sahabla9981403/status/1798193229646725411</t>
  </si>
  <si>
    <t>8:50:49 AM</t>
  </si>
  <si>
    <t>http://twitter.com/newsnasha/status/1858780188613460350</t>
  </si>
  <si>
    <t>22 trains delayed due to pollution and smog in Delhi classes conducted online in DUJNU AQI recorded above 500 in many areas of Delhi early this morning Delhi Air Pollution</t>
  </si>
  <si>
    <t>http://twitter.com/Trohi1710/status/1810540421711344029</t>
  </si>
  <si>
    <t>http://twitter.com/MuniswamyBoopa4/status/1805466023812010077</t>
  </si>
  <si>
    <t>10:30:18 AM</t>
  </si>
  <si>
    <t>NEW VIDEO ALERT 81 lakh people died due to air pollution Prabhakaran Veera Arasu Poovulagu Full Video Link LIKE SHARE COMMENT SUBSCRIBE</t>
  </si>
  <si>
    <t>http://twitter.com/GuptaWorkhelps/status/1866462841244664177</t>
  </si>
  <si>
    <t>6:09:53 PM</t>
  </si>
  <si>
    <t>http://twitter.com/UmairPasha_/status/1817355129894600810</t>
  </si>
  <si>
    <t>5:53:22 AM</t>
  </si>
  <si>
    <t>Am I in the middle of the ocean or Rasulullah SAW I am in the middle of the ocean the wind has turned bad take my boat across Only this person would have taken my boat across</t>
  </si>
  <si>
    <t>https://www.prabhasakshi.com/national/lg-saxenas-proposal-cm-atishi-decision-chhath-will-be-a-public-holiday-in-delhi</t>
  </si>
  <si>
    <t>lg saxenas proposal cm atishi decision chhath will be a public holiday in delhi</t>
  </si>
  <si>
    <t>Delhi Chief Minister Atishi wrote to the Chief Secretary regarding a holiday for Chhath Puja in the national capital Atishi said that Chhath Puja is an important festival for the people of the NCT of Delhi Accordingly the Government of the National Capital Territory of Delhi has decided to</t>
  </si>
  <si>
    <t>http://twitter.com/bhatiacrish___/status/1847503646822408442</t>
  </si>
  <si>
    <t>10:32:49 AM</t>
  </si>
  <si>
    <t>http://twitter.com/NareshGhosh20/status/1858733022830375051</t>
  </si>
  <si>
    <t>10:14:20 AM</t>
  </si>
  <si>
    <t>http://twitter.com/RajniRajni2210/status/1850868449544642601</t>
  </si>
  <si>
    <t>5:23:20 PM</t>
  </si>
  <si>
    <t>Air is the foundation of our lives on Earth But increasing air pollution is poisoning this air This poses a serious threat to our health especially for children and the elderly We must work together to solve this problem We can all play our part in reducing pollution Lets build a healthier and cleaner future</t>
  </si>
  <si>
    <t>http://twitter.com/hawak24/status/1860009790631739462</t>
  </si>
  <si>
    <t>10:47:46 PM</t>
  </si>
  <si>
    <t>Hey Delhi MLAs work in the state of Delhi Not MPs Enemy of intelligence Go and ask Kejriwal or Atishi Delhis polluted air is caused by stubble burning in Punjab Both states belong to the AAP party Ask them</t>
  </si>
  <si>
    <t>https://www.htsyndication.com/hindustan-delhi/article/%E0%A4%B2%E0%A4%96%E0%A4%A8%E0%A4%8A-10-december-2024-%E0%A4%95%E0%A4%BE-%E0%A4%B5%E0%A5%87%E0%A4%A6%E0%A4%B0-%E0%A4%94%E0%A4%B0-aqi:-%E0%A4%A8%E0%A5%8D%E0%A4%AF%E0%A5%82%E0%A4%A8%E0%A4%A4%E0%A4%AE-%E0%A4%A4%E0%A4%BE%E0%A4%AA%E0%A4%AE%E0%A4%BE%E0%A4%A8-13.25degc,-%E0%A4%9C%E0%A4%BE%E0%A4%A8%E0%A5%87%E0%A4%82-%E0%A4%95%E0%A5%88%E0%A4%B8%E0%A4%BE-%E0%A4%B0%E0%A4%B9%E0%A5%87%E0%A4%97%E0%A4%BE-%E0%A4%B6%E0%A4%B9%E0%A4%B0-%E0%A4%AE%E0%A5%87%E0%A4%82-%E0%A4%86%E0%A4%9C-%E0%A4%95%E0%A4%BE-%E0%A4%AE%E0%A5%8C%E0%A4%B8%E0%A4%AE/86627345</t>
  </si>
  <si>
    <t>लखनऊ 10 December 2024 का वेदर और AQI: न्यूनतम तापमान 13.25degC, जानें कैसा रहेगा शहर में आज का मौसम</t>
  </si>
  <si>
    <t>Lucknow Weather and AQI for December 10 2024 Minimum temperature 1325C find out what the weather will be like in the city today
New Delhi December 10 Weather in Lucknow for December 10 2024 The minimum temperature in Lucknow today was recorded at 1325C The Meteorological Department I</t>
  </si>
  <si>
    <t>http://twitter.com/pin2kirtijain/status/1856703570743050482</t>
  </si>
  <si>
    <t>http://twitter.com/avinashbn25/status/1848413314205806821</t>
  </si>
  <si>
    <t>s R roona is done Till there were no elections in Punjab Punjab was responsible Now Haryana and UP after 2025 If there is air pollution in Punjab Delhi Haryana and UP will be responsible for it</t>
  </si>
  <si>
    <t>https://hindi.latestly.com/india/giriraj-singh-on-opposition-why-do-lalu-yadav-rahul-gandhi-maintain-silence-regarding-attacks-on-hindus-giriraj-singh-2378275.html</t>
  </si>
  <si>
    <t>8:28:24 AM</t>
  </si>
  <si>
    <t>Giriraj Singh on Opposition: हिंदुओं पर हमले को लेकर क्यों चुप्पी साध लेते हैं लालू यादव, राहुल गांधी?; गिरिराज सिंह</t>
  </si>
  <si>
    <t>Patna November 6 Congress leader Rahul Gandhis statement that the East India Company is finished has sparked political controversy in the country Union Textiles Minister Giriraj Singh on Wednesday took aim at him Speaking to the media in Patna the capital of Bihar Giriraj Singh</t>
  </si>
  <si>
    <t>https://www.theindiadaily.com/state/uttar-pradesh/delhi-government-bans-firecrackers-throughout-year-supreme-court-orders-up-and-haryana-to-take-similar-steps-news-58205</t>
  </si>
  <si>
    <t>8:19:06 PM</t>
  </si>
  <si>
    <t>दिल्ली-एनसीआर की हवा फिर से जहरीली होने पर सु्प्रीम कोर्ट सख्त, दिल्ली में पटाखों पर सालभर का बैन, हरियाणा और यूपी को दिए ये आदेश | Delhi government bans firecrackers throughout year Supreme Court orders UP and Haryana to take similar steps</t>
  </si>
  <si>
    <t>The Supreme Court has taken a tough stand on the DelhiNCR air pollution imposing a yearlong ban on firecrackers in Delhi and issuing these orders to Haryana and Uttar Pradesh
Following Delhi major states like Uttar Pradesh and Haryana will also implement a yearlong ban on firecrackers This move</t>
  </si>
  <si>
    <t>http://twitter.com/Lucifersoul786/status/1888237972144701654</t>
  </si>
  <si>
    <t>8:16:28 PM</t>
  </si>
  <si>
    <t>http://twitter.com/archana_tak/status/1897153126278553786</t>
  </si>
  <si>
    <t>10:42:07 AM</t>
  </si>
  <si>
    <t>Burning plastic releases harmful chemicals like dioxins furans and heavy metals into the air This can cause a number of health problems including lung diseases</t>
  </si>
  <si>
    <t>https://www.inextlive.com/uttar-pradesh/allahabad/the-city-39-s-air-quality-improved-as-soon-as-cm-came-to-the-city-1733599452</t>
  </si>
  <si>
    <t>12:53:05 AM</t>
  </si>
  <si>
    <t>सीएम के आते ही सुधर गई शहर की एयर क्वालिटी</t>
  </si>
  <si>
    <t>The citys air quality which had been poor for several days suddenly improved on Saturday with the arrival of Chief Minister Yogi Adityanath The AQI Air Quality Index in many areas of the city was found to be below 100 bringing a sigh of relief The air quality control system which had been in place since late Friday night in preparation for the Chief Ministers arrival</t>
  </si>
  <si>
    <t>http://twitter.com/yash_saharan02/status/1904896079373492649</t>
  </si>
  <si>
    <t>7:29:51 PM</t>
  </si>
  <si>
    <t>http://twitter.com/Tiwariaditya2/status/1888278875819463008</t>
  </si>
  <si>
    <t>10:59:01 PM</t>
  </si>
  <si>
    <t>http://twitter.com/0119Arjun/status/1868713476497256806</t>
  </si>
  <si>
    <t>11:13:06 PM</t>
  </si>
  <si>
    <t>http://twitter.com/javedahmad0625/status/1794544262601933114</t>
  </si>
  <si>
    <t>7:11:07 AM</t>
  </si>
  <si>
    <t>http://twitter.com/anand725/status/1858515495235809418</t>
  </si>
  <si>
    <t>7:49:58 PM</t>
  </si>
  <si>
    <t>http://twitter.com/kamal_chaurasia/status/1870286961610764608</t>
  </si>
  <si>
    <t>7:25:34 AM</t>
  </si>
  <si>
    <t>Delhi Air Pollution Neither stubble nor Diwali so why has pollution in Delhi worsened Experts are telling you</t>
  </si>
  <si>
    <t>http://twitter.com/journo_jitendra/status/1858494125412155536</t>
  </si>
  <si>
    <t>Delhi Air Pollution A smog tower worth Rs 23 crore is gathering dust amidst Delhis toxic air 40 fans are lying idle</t>
  </si>
  <si>
    <t>http://twitter.com/kani09jain/status/1855513726897811595</t>
  </si>
  <si>
    <t>1:02:00 PM</t>
  </si>
  <si>
    <t>Delhis streets are choked with pollution and the air is toxic When will the government take action AMIT KHARKHARI</t>
  </si>
  <si>
    <t>http://twitter.com/anuragk23535547/status/1861050418476064773</t>
  </si>
  <si>
    <t>http://twitter.com/sudhanshuti/status/1905082033476702337</t>
  </si>
  <si>
    <t>7:48:46 AM</t>
  </si>
  <si>
    <t>http://twitter.com/raj7322995771/status/1795675279949770789</t>
  </si>
  <si>
    <t>10:05:23 AM</t>
  </si>
  <si>
    <t>Yess its very important Planting more and more trees will help to get rid of polluted air and also from heat</t>
  </si>
  <si>
    <t>http://twitter.com/Mithleshku1508/status/1827639975296356771</t>
  </si>
  <si>
    <t>3:01:40 PM</t>
  </si>
  <si>
    <t>http://twitter.com/BikashDawn91521/status/1862543443567739183</t>
  </si>
  <si>
    <t>10:35:35 PM</t>
  </si>
  <si>
    <t>http://twitter.com/cricketfanshow/status/1862497851026157981</t>
  </si>
  <si>
    <t>7:34:25 PM</t>
  </si>
  <si>
    <t>Delhi Air Pollution Whats the root cause Watch the full conversation in detail on my YouTube Channel</t>
  </si>
  <si>
    <t>http://twitter.com/SunilYa96066207/status/1845813242729267440</t>
  </si>
  <si>
    <t>6:35:45 PM</t>
  </si>
  <si>
    <t>http://twitter.com/IamcbsMukeshINC/status/1856951444370272743</t>
  </si>
  <si>
    <t>12:14:59 PM</t>
  </si>
  <si>
    <t>http://twitter.com/Bhatt_mewar/status/1858849428129337467</t>
  </si>
  <si>
    <t>5:56:54 PM</t>
  </si>
  <si>
    <t>https://rashtrachandika.com/194387/</t>
  </si>
  <si>
    <t>1:48:17 PM</t>
  </si>
  <si>
    <t>पराली, प्रदूषण और ठंड… कैसे पॉइजन बनी दिल्ली की साफ हवा, सामने आई असली वजह</t>
  </si>
  <si>
    <t>Many areas of Uttar Pradesh and Haryana Delhi NCR including the capital Delhi are currently facing the brunt of pollution Delhi Pollution Update The AQI in Delhi is currently over 500 People are forced to breathe in the suffocating air But the question on everyones mind is what is causing Delhis</t>
  </si>
  <si>
    <t>http://twitter.com/3b294d8059994e2/status/1858518235722756444</t>
  </si>
  <si>
    <t>8:00:51 PM</t>
  </si>
  <si>
    <t>https://punjab.punjabkesari.in/punjab/news/delhi-air-pollution-effect-on-punjab-2065495</t>
  </si>
  <si>
    <t>3:54:06 PM</t>
  </si>
  <si>
    <t>दिल्ली की हवा में घुले जहर का Punjab पर असर, होगा बड़ा नुकसान</t>
  </si>
  <si>
    <t>The toxic pollution in the air of the nations capital Delhi is now affecting everyday life In light of the pollution levels the Delhi Transportation Department has banned dieselpowered and noncompliant buses from entering Delhi</t>
  </si>
  <si>
    <t>http://twitter.com/Deepika84362980/status/1807290149010645210</t>
  </si>
  <si>
    <t>11:18:44 AM</t>
  </si>
  <si>
    <t>http://twitter.com/manoj8516/status/1855814619857649850</t>
  </si>
  <si>
    <t>8:57:39 AM</t>
  </si>
  <si>
    <t>http://twitter.com/VikasCh82973775/status/1860175887293170083</t>
  </si>
  <si>
    <t>9:47:46 AM</t>
  </si>
  <si>
    <t>http://twitter.com/Balramindoriya/status/1888209312574799995</t>
  </si>
  <si>
    <t>6:22:36 PM</t>
  </si>
  <si>
    <t>https://hindi.news18.com/news/jharkhand/ranchi-aqi-update-today-jharkhand-air-quality-index-report-8-december-pollution-level-local18-8882817.html</t>
  </si>
  <si>
    <t>7:55:59 AM</t>
  </si>
  <si>
    <t>Jharkhand AQI: आंकड़े हुए स्थिर... जमशेदपुर में बिना मास्क के सांस लेना खतरनाक, जानें रांची-धानबाद का हाल</t>
  </si>
  <si>
    <t>Ranchi The air quality in Jharkhands cities is considered extremely poor However compared to previous days the Air Quality Index AQI data is improving However the air quality remains above normal Compared to yesterday Saturday todays air quality in the capital Ranchi Jamshedpur</t>
  </si>
  <si>
    <t>http://twitter.com/TheSummerNews2/status/1780917793631670392</t>
  </si>
  <si>
    <t>4:44:24 PM</t>
  </si>
  <si>
    <t>ED alleges that CM Kejriwal is deliberately consuming sweets mangoes and tea with sugar to increase his sugar level inside the jail so that he can get bail citing ill health</t>
  </si>
  <si>
    <t>https://www.jantaserishta.com/local/uttar-pradesh/lucknow-weather-and-todays-aqi-3684404</t>
  </si>
  <si>
    <t>11:52:29 AM</t>
  </si>
  <si>
    <t>Uttar Pradesh Uttar Pradesh The temperature in Lucknow today December 6 2024 is 1802C The forecast for the day shows a low and high of 1335C and a high of 2457C The relative humidity is 28 and the wind speed is 28 kmh The sun rises at 0600 AM</t>
  </si>
  <si>
    <t>https://samacharnama.com/city/shimla/shimla-poisoning-of-shimla-and-dharamshala-due-to-fire/cid14585841.htm</t>
  </si>
  <si>
    <t>1:04:36 PM</t>
  </si>
  <si>
    <t>Shimla आग की घटनाओं और औद्योगिक क्षेत्रों के कारण शिमला और धर्मशाला की आबोहवा में घुल रहा जहर</t>
  </si>
  <si>
    <t>Shimla News Desk Rising heat and forest fires in Himachal Pradesh have made the environment of the Queen of Hills the capital Shimla and Dharamshala worse than many polluted cities including the industrial areas of Nalagarh and Kala Amb These two cities have been in good shape</t>
  </si>
  <si>
    <t>http://twitter.com/Sunilsinwar3849/status/1893264608514675157</t>
  </si>
  <si>
    <t>5:10:32 PM</t>
  </si>
  <si>
    <t>http://twitter.com/taashi2016/status/1848986635083329910</t>
  </si>
  <si>
    <t>12:45:40 PM</t>
  </si>
  <si>
    <t>The increasing air pollution in Delhi has a serious impact on the respiratory system leading to diseases like cough difficulty in breathing and asthma especially for children and the elderly</t>
  </si>
  <si>
    <t>http://twitter.com/tiwars_8216v/status/1868621983321399628</t>
  </si>
  <si>
    <t>5:09:32 PM</t>
  </si>
  <si>
    <t>Delhis air quality deteriorates again GRAP3 implemented The air quality of the countrys capital Delhi has deteriorated once again GRAP3 restrictions have been imposed once again in the national capital after the air quality deteriorated It is known that on Monday morning the minimum temperature in the national capital was recorded at 45 degrees Celsius and the air quality was recorded in the very poor category According to the India Meteorological Department IMD cold wave conditions continue in Delhi The temperature in the Pusa area dropped to 35 degrees Celsius and in the Ayanagar area to 41 degrees Celsius According to the Central Pollution Control Board the Air Quality Index AQI in Delhi was recorded at 351 at 9 am An AQI between zero and 50 is considered good 51 and 100 satisfactory 101 and 200 moderate 201 and 300 poor 301 and 400 very poor and 401 and 500 severe After GRAP3 is implemented construction work in DelhiNCR will be completely halted Dustgenerating activities will be prohibited Stone crusher operations will also be suspended in DelhiNCR Furthermore the use of BSIII petrol and BSIV diesel LMVs fourwheelers will be prohibited The frequency of mechanized road cleaning will be increased Water sprinkling will also be used to suppress dust in crowded areas Public transport services will be expanded and the frequency of metro services will also be increased When GRAP3 is implemented entry of light commercial vehicles and diesel trucks into Delhi is prohibited The use of coal and wood in hotel and restaurant ovens is also restricted Generators can only be used for emergencies</t>
  </si>
  <si>
    <t>http://twitter.com/DrNirajKumarGu6/status/1853431358414090555</t>
  </si>
  <si>
    <t>http://twitter.com/dhanjisoni9/status/1848038374097166385</t>
  </si>
  <si>
    <t>9:57:37 PM</t>
  </si>
  <si>
    <t>http://twitter.com/Asli_Secularrrr/status/1892482248324067659</t>
  </si>
  <si>
    <t>1:21:43 PM</t>
  </si>
  <si>
    <t>If Yamuna ji and the mountains of Kode get tired then it does not matter who the CM is people will see change air pollution is a big problem every day it is less to get tired do this for water Yamuna ji and the mountains of Kode</t>
  </si>
  <si>
    <t>http://twitter.com/AmarUjalaNews/status/1858698172207399067</t>
  </si>
  <si>
    <t>7:55:51 AM</t>
  </si>
  <si>
    <t>Air Pollution Air quality index reaches 500 in DelhiNCR risk of asthma attack increases</t>
  </si>
  <si>
    <t>http://twitter.com/PradeepKapil13/status/1798334518069440837</t>
  </si>
  <si>
    <t>6:12:15 PM</t>
  </si>
  <si>
    <t>http://twitter.com/Spoilerkingg/status/1851807177553420513</t>
  </si>
  <si>
    <t>7:33:30 AM</t>
  </si>
  <si>
    <t>Yes brother you should spread air pollution noise pollution disturb the animals with whom you talk about love with the sound of firecrackers brother who is stopping you the government is yours do whatever you want</t>
  </si>
  <si>
    <t>https://www.jagranjosh.com/current-affairs/delhi-air-pollution-aqi-severe-whats-allowed-whats-not-check-here-1731678184-2</t>
  </si>
  <si>
    <t>7:23:33 PM</t>
  </si>
  <si>
    <t>Delhi Air Pollution: दिल्ली में गंभीर वायु प्रदूषण के चलते क्या है प्रतिबंधित और किसकी है अनुमति? देखें यहां</t>
  </si>
  <si>
    <t>Delhi Air Pollution What is prohibited and what is permitted due to the severe air pollution in Delhi See here
Delhi Air Pollution In view of the rising air pollution and severe AQI levels in Delhi several strict restrictions have been implemented under GRAP3 Construction and</t>
  </si>
  <si>
    <t>http://twitter.com/mhonenewsindia/status/1858850569525621219</t>
  </si>
  <si>
    <t>6:01:26 PM</t>
  </si>
  <si>
    <t>Suffocating air creates uproar Sword of lockdown on Delhi Delhi Air Pollution Delhi Lockdown</t>
  </si>
  <si>
    <t>http://twitter.com/JayramT83688964/status/1846156896148869252</t>
  </si>
  <si>
    <t>5:21:18 PM</t>
  </si>
  <si>
    <t>http://twitter.com/Shubham08091999/status/1888243538967536002</t>
  </si>
  <si>
    <t>8:38:36 PM</t>
  </si>
  <si>
    <t>http://saajha-sansaar.blogspot.com/2024/11/blog-post_21.html</t>
  </si>
  <si>
    <t>10:24:00 PM</t>
  </si>
  <si>
    <t>साझा संसार: 115. साँसों का संकट</t>
  </si>
  <si>
    <t>115 Breathing Problems
When I went out to my balcony around 10 am I saw a thick haze also known as smog It looked pleasant like a winter mist But dust particles began to enter my breath and my eyes began to burn By 5 pm</t>
  </si>
  <si>
    <t>http://twitter.com/Kamlesh36077390/status/1822610845353804026</t>
  </si>
  <si>
    <t>5:57:42 PM</t>
  </si>
  <si>
    <t>Know about the charitable works of By planting trees even the polluted atmosphere has been purified Social reformer Sant Rampal Ji Maharaj</t>
  </si>
  <si>
    <t>http://twitter.com/anujtripathi02/status/1888302342694699066</t>
  </si>
  <si>
    <t>12:32:16 AM</t>
  </si>
  <si>
    <t>http://twitter.com/desai_ujjwala/status/1853570990971773341</t>
  </si>
  <si>
    <t>4:22:16 AM</t>
  </si>
  <si>
    <t>http://twitter.com/Gitaabhinandan/status/1861034534449578120</t>
  </si>
  <si>
    <t>6:39:44 PM</t>
  </si>
  <si>
    <t>http://twitter.com/vineetvinny27/status/1875886827984544143</t>
  </si>
  <si>
    <t>6:17:26 PM</t>
  </si>
  <si>
    <t>This Farjiwal has done nothing in Delhi except his own glorification and advertisement Please do not give free knowledge here if you have done some development then tell us Yamuna cleaning Hospital Drinking water Roads Air and water pollution Tap water What has been reduced</t>
  </si>
  <si>
    <t>http://twitter.com/MurtuzaAli37273/status/1858744403105656921</t>
  </si>
  <si>
    <t>10:59:34 AM</t>
  </si>
  <si>
    <t>https://www.amarujala.com/dehradun/dehradun-air-quality-remains-poor-for-the-fourth-day-central-pollution-control-board-read-all-updates-2024-11-13</t>
  </si>
  <si>
    <t>2:44:43 PM</t>
  </si>
  <si>
    <t>Dehradun Air Quality Remains Poor For The Fourth Day Central Pollution Control Board Read All Updates | Uttarakhand:चौथे दिन भी दून की हवा की गुणवत्ता खराब, ऋषिकेश में हुआ सुधार, पीसीबी ने जारी की रिपोर्ट</t>
  </si>
  <si>
    <t>Dehraduns air quality remained poor for the fourth consecutive day According to the Central Pollution Control Board Dehraduns AQI at 6 pm was 245 This falls in the poor category by standards although there was some improvement compared to Monday
In Rishikesh</t>
  </si>
  <si>
    <t>http://twitter.com/TusharS20691283/status/1858821961146618132</t>
  </si>
  <si>
    <t>4:07:45 PM</t>
  </si>
  <si>
    <t>http://twitter.com/AreleRamavtaar/status/1864637894234612199</t>
  </si>
  <si>
    <t>5:18:11 PM</t>
  </si>
  <si>
    <t>http://twitter.com/bhardwaj2509/status/1815009499763052763</t>
  </si>
  <si>
    <t>6:32:40 PM</t>
  </si>
  <si>
    <t>http://twitter.com/VishalP51104/status/1869174096162103774</t>
  </si>
  <si>
    <t>5:43:26 AM</t>
  </si>
  <si>
    <t>http://twitter.com/vishnujakhad__/status/1814969340154040459</t>
  </si>
  <si>
    <t>3:53:05 PM</t>
  </si>
  <si>
    <t>http://twitter.com/bhosale86761053/status/1868991202244411550</t>
  </si>
  <si>
    <t>5:36:41 PM</t>
  </si>
  <si>
    <t>http://twitter.com/flower40468/status/1850108804765254068</t>
  </si>
  <si>
    <t>3:04:47 PM</t>
  </si>
  <si>
    <t>http://twitter.com/rjkishor5/status/1858712034466017665</t>
  </si>
  <si>
    <t>8:50:56 AM</t>
  </si>
  <si>
    <t>http://twitter.com/MonuKum01037801/status/1864628550474543193</t>
  </si>
  <si>
    <t>4:41:04 PM</t>
  </si>
  <si>
    <t>http://twitter.com/anikethbad/status/1898695175829926263</t>
  </si>
  <si>
    <t>4:49:40 PM</t>
  </si>
  <si>
    <t>The fact is that villages have never been dependent on the governments tap water scheme they have always made their own arrangements at their own level The demand was to promote an unenvironmentfriendly lifestyle hence the importance of natural resources was reduced from their side and an attempt was made to make them dependent on the government even for a litre of water so that we can win by trapping them in this trap every year Many villages in the desert are still selfsufficient for water I have heard that an oxygen cafe has also been opened in Delhi for getting pure oxygen Pollution has made pure air useless The things that were meant to make life easier are becoming more complicated but who dares humans to reconsider their development plans</t>
  </si>
  <si>
    <t>http://twitter.com/DS__Rajput/status/1860291934239228267</t>
  </si>
  <si>
    <t>5:28:54 PM</t>
  </si>
  <si>
    <t>http://twitter.com/sirpathikg/status/1858437829925146940</t>
  </si>
  <si>
    <t>2:41:21 PM</t>
  </si>
  <si>
    <t>https://www.jagran.com/haryana/panchkula-effect-of-strictness-air-quality-improve-in-haryana-aqi-of-5-cities-crosses-200-reduction-in-stubble-burning-23821886.html</t>
  </si>
  <si>
    <t>7:54:00 AM</t>
  </si>
  <si>
    <t>सख्ती का असर: हरियाणा के कई इलाकों की हवा में सुधार, 5 शहरों का एक्यूआई 200 के पार, पराली जलाने के मामले में कमी - Effect of strictness air quality Improve in haryana AQI of 5 cities crosses 200 reduction in stubble burning</t>
  </si>
  <si>
    <t>The impact of the crackdown Air quality in many areas of Haryana has improved with five cities seeing an AQI above 200 and stubble burning cases declining
Air quality has improved in many Haryana cities but the AQI in five cities remains above 200 The impact of the crackdown on stubble burning</t>
  </si>
  <si>
    <t>http://twitter.com/nbharkar/status/1892133323159261413</t>
  </si>
  <si>
    <t>2:15:13 PM</t>
  </si>
  <si>
    <t>Respected Sant Shri Asharamji Bapu explains that harmful chemical phenyl and its foul smell pollute the atmosphere Cow phenyl increases your sattvikta fragrance and purity Benefits of Desi Cow</t>
  </si>
  <si>
    <t>http://twitter.com/AMANGUP01289866/status/1858502726541279558</t>
  </si>
  <si>
    <t>6:59:13 PM</t>
  </si>
  <si>
    <t>https://now7news.com/22651/</t>
  </si>
  <si>
    <t>2:05:00 PM</t>
  </si>
  <si>
    <t>भारत में घटिया तेल खाने से हर 1,000 बच्चों में से हो रही 27 की मौत: रिपोर्ट</t>
  </si>
  <si>
    <t>Washington Twentyseven out of every 1000 infants and children die in India due to exposure to substandard cooking fuel according to a report released by a prestigious US university Cornell University</t>
  </si>
  <si>
    <t>http://twitter.com/VishalMaghrola/status/1888213253291119018</t>
  </si>
  <si>
    <t>6:38:15 PM</t>
  </si>
  <si>
    <t>http://twitter.com/KuldeepPensia/status/1828478665916588381</t>
  </si>
  <si>
    <t>10:34:20 PM</t>
  </si>
  <si>
    <t>Education is private health is private defence is private there is no pension even in the army toll on the roads polluted water polluted air brother just tell me what do you mean by this countrynation Is that only 1 of the country</t>
  </si>
  <si>
    <t>http://twitter.com/1stIndiaNews/status/1856203184102097380</t>
  </si>
  <si>
    <t>10:41:40 AM</t>
  </si>
  <si>
    <t>Delhi Air Pollution Delhi wrapped in a blanket of smog Smog Central Pollution Control Board AQI</t>
  </si>
  <si>
    <t>http://twitter.com/AAPvimalkumar/status/1864144409597759713</t>
  </si>
  <si>
    <t>8:37:16 AM</t>
  </si>
  <si>
    <t>https://hindi.asianetnews.com/state/maharashtra/vir-das-criticizes-mumbais-air-pollution-comparing-it-to-marlboro-light/articleshow-9dbfn5g</t>
  </si>
  <si>
    <t>6:11:41 PM</t>
  </si>
  <si>
    <t>Mumbai Air Pollution: Veer Das का तंज– \"सांस लेना मतलब सिगरेट पीना\"</t>
  </si>
  <si>
    <t>Vir Das has taken a dig at Mumbais deteriorating air quality comparing breathing in the city to smoking cigarettes He wrote on Instagram I smoke cigarettes only fifteen days a year
Mumbai ANI Standup comedian and actor Vir Das who is known for his social</t>
  </si>
  <si>
    <t>http://twitter.com/JavedKh79850214/status/1793247017491427552</t>
  </si>
  <si>
    <t>http://twitter.com/SHYAMSU48325333/status/1839603451640401973</t>
  </si>
  <si>
    <t>3:20:15 PM</t>
  </si>
  <si>
    <t>http://twitter.com/AmbeBharti/status/1868902867199049746</t>
  </si>
  <si>
    <t>11:45:40 AM</t>
  </si>
  <si>
    <t>Sulfur Pollution is Slowly Poisoning Air becomes poisonous and rain becomes dangerous</t>
  </si>
  <si>
    <t>https://www.gujaratimidday.com/news/mumbai-news/article/mumbai-monsoon-humidity-increased-chance-of-rain-today-air-quality-index-reported-poor-228886</t>
  </si>
  <si>
    <t>9:19:00 AM</t>
  </si>
  <si>
    <t>Mumbai Monsoon: Humidity increased, chance of rain today, air quality Index reported poor | Mumbai Monsoon: મુંબઈકર્સ! છત્રી ભેગી જ રાખજો, કાળાં ભમ્મર વાદળાં છવાયાં- હવાની ગુણવત્તા બગડી</t>
  </si>
  <si>
    <t>Mumbai Monsoon The sky is likely to remain cloudy in Mumbai during the day today and humid weather is expected today
The sky will remain cloudy today Representational file photo
Key Highlights
Share
There will be occasional sunshine today Thats why according to</t>
  </si>
  <si>
    <t>http://twitter.com/guruprasadyada5/status/1856863927495274781</t>
  </si>
  <si>
    <t>6:27:13 AM</t>
  </si>
  <si>
    <t>Breathing Delhis air has now become dangerous for health The capital has turned into a gas chamber According to the latest data from the Central Pollution Control Board CPCB Delhis average air quality index AQI has reached 452 This means that Delhis air has now reached the severe category The CPCB released air quality indexes for various areas of Delhi late Wednesday night According to the data Najafgarhs air is the most polluted with an AQI of 482 recorded there</t>
  </si>
  <si>
    <t>http://twitter.com/ManjuKa27101672/status/1848714390490780125</t>
  </si>
  <si>
    <t>6:43:52 PM</t>
  </si>
  <si>
    <t>http://twitter.com/ravi_13751/status/1888288974751363426</t>
  </si>
  <si>
    <t>11:39:08 PM</t>
  </si>
  <si>
    <t>http://twitter.com/TyagiVvineet/status/1851809737517773035</t>
  </si>
  <si>
    <t>7:43:41 AM</t>
  </si>
  <si>
    <t>http://twitter.com/simpisingh87/status/1852219092725276706</t>
  </si>
  <si>
    <t>10:50:18 AM</t>
  </si>
  <si>
    <t>http://twitter.com/APRealEstata/status/1859869302142407028</t>
  </si>
  <si>
    <t>1:29:30 PM</t>
  </si>
  <si>
    <t>http://twitter.com/VijayPainter5/status/1850835042060132530</t>
  </si>
  <si>
    <t>3:10:35 PM</t>
  </si>
  <si>
    <t>http://twitter.com/Ruchika79290425/status/1846065778103058701</t>
  </si>
  <si>
    <t>11:19:14 AM</t>
  </si>
  <si>
    <t>http://twitter.com/Rahulkumawat04/status/1858824796332585354</t>
  </si>
  <si>
    <t>4:19:01 PM</t>
  </si>
  <si>
    <t>http://twitter.com/VikasMeghvanshi/status/1859066811481837889</t>
  </si>
  <si>
    <t>8:20:42 AM</t>
  </si>
  <si>
    <t>22 trains delayed due to pollution and smog in Delhi classes in DUJNU conducted online AQI recorded above 500 in many areas of Delhi early this morning Delhi Air Pollution</t>
  </si>
  <si>
    <t>http://twitter.com/VEERU409552774/status/1888282518090097087</t>
  </si>
  <si>
    <t>11:13:29 PM</t>
  </si>
  <si>
    <t>http://twitter.com/nanuogra5772/status/1853691463399293011</t>
  </si>
  <si>
    <t>http://twitter.com/quarkiens/status/1888229642315702620</t>
  </si>
  <si>
    <t>7:43:22 PM</t>
  </si>
  <si>
    <t>http://twitter.com/harisngpro55276/status/1882452919687262593</t>
  </si>
  <si>
    <t>9:08:44 PM</t>
  </si>
  <si>
    <t>It is the Collectors responsibility to immediately relocate the school Sree Cement factory is clearly not complying with air pollution standards Is the Environment Department sleeping on this Why hasnt the factory closure process been initiated yet</t>
  </si>
  <si>
    <t>http://twitter.com/AshishM64605583/status/1793231463686812058</t>
  </si>
  <si>
    <t>4:14:32 PM</t>
  </si>
  <si>
    <t>https://hindi.oneindia.com/news/delhi/delhi-ncr-aqi-crosses-400-hybrid-learning-in-schools-know-noida-gurugram-ghaziabad-schools-timings-1179553.html</t>
  </si>
  <si>
    <t>7:36:54 AM</t>
  </si>
  <si>
    <t>AQI 400 पार! अब दिल्ली के स्कूलों में हाइब्रिड लर्निंग, क्या खुले रहेंगे नोएडा, गुरुग्राम के School? | Delhi NCR AQI Crosses 400 Hybrid Learning in Schools Know Noida Gurugram Ghaziabad Schools Timings - Hindi Oneindia</t>
  </si>
  <si>
    <t>Delhi
AQI crosses 400 Hybrid learning now in Delhi schools will schools in Noida and Gurugram remain open
Divyansh Rastogi
Tuesday December 17 2024 736 IST
Delhi Schools Hybrid Classes Air quality in Delhi and NCR once again deteriorates</t>
  </si>
  <si>
    <t>http://twitter.com/anuvishnoi36/status/1856021071557996559</t>
  </si>
  <si>
    <t>Todays top news from India and the world Todays news in India 1 BJP promises Uniform Civil Code in Jharkhand The BJP has promised to implement a Uniform Civil Code in Jharkhand with special exemptions for the tribal community This proposal has sparked political and social debate in the state The Uniform Civil Code aims to establish a uniform legal framework across the country but concerns are also being raised about it given the states unique characteristics 2 Indias first MarsMoon analog mission launched in Ladakh India has taken a new step in space research The first mission to simulate the conditions of Mars and the Moon has been launched in Ladakh Its aim is to gain a better understanding of the harsh conditions of Mars and the Moon on Earth to aid future space exploration 3 Deepening Economic Relations with Russia Russian First Deputy Prime Minister Denis Manturov visited India The visit aims to strengthen IndiaRussia economic ties and promote trade relations between the two countries This visit is an important step towards further enhancing longterm cooperation between the two countries 4 Discussions on Security and Policing A conference of security officials has been organized in Bhubaneswar where pressing issues such as cybercrime AI in policing and terrorism will be discussed The aim of this conference is to share new approaches and technological solutions to policing 5 Political Activities in Maharashtra Political parties in Maharashtra are debating election promises and strategies The opposition has accused the government of spreading false information The turbulent political atmosphere has maintained interest in the upcoming elections 6 Environmental Issues Air quality in Delhi remains concerning although there has been some reduction in agricultural burning Various measures are needed to control pollution and the government is making active efforts in this direction 7 Jet Airways liquidation order The Supreme Court has ordered the liquidation of Jet Airways assets This is likely to impact the airport and airline industry This step has been taken due to Jet Airways financial situation 8 Vistaras final flight Vistara flew its final flight as it is set to merge with Air India After the merger Air India will become a major part of the airline which could lead to several changes in the aviation industry 9 Cricket update The Indian cricket team has recently experienced mixed results Players performances have fluctuated but it is expected that the team will improve its performance in the upcoming matches 10 Cultural events and political engagement Diwali decorations at Burj Khalifa and Chhath Puja celebrations in various cities reflected cultural celebrations and political initiatives Indias cultural heritage was showcased at these events 11 Cyber Threats and International Relations Canada has placed India on a cyber threat list which has strained relations between the two countries This issue has also become a topic of discussion in international politics 12 Accident in Uttarakhand An accident occurred in Uttarakhand injuring several people This incident is raising public safety and health concerns and the administration has launched immediate relief efforts Foreign News 1 Trumps victory in the US and its global impact Donald Trumps victory has impacted global politics The impact of his policies is clearly visible on relations between the US and other countries 2 COP29 Climate Conference The US climate policies are being discussed at the COP29 Climate Conference being held in Azerbaijan This conference focuses on solutions to the global climate crisis 3 CanadaIndia Relations A Hindu priest has been reordained in Canada further strengthening the cultural ties between Canada and India This move is significant for India as religious and cultural ties between the two countries are growing stronger 4 World Cricket Recent ICC decisions and the performances of teams like Australia and Pakistan have impacted global cricket These events have become a topic of discussion among cricket fans 5 Global Economic Movements The US Feds interest rate decision has impacted global markets This decision is causing fluctuations in international trade and investment Through this news we have the opportunity to monitor important events and decisions in the world and India</t>
  </si>
  <si>
    <t>https://www.amarujala.com/uttar-pradesh/agra/more-poison-in-the-air-of-lush-green-dayalbagh-than-in-sanjay-place-game-going-on-in-aqi-2024-11-16</t>
  </si>
  <si>
    <t>2:35:20 PM</t>
  </si>
  <si>
    <t>More Poison In The Air Of Lush Green Dayalbagh Than In Sanjay Place Game Going On In Aqi | Agra Aqi:हरे-भरे दयालबाग की हवा में संजय प्लेस से ज्यादा 'जहर', हो रहा एक्यूआई में खेल</t>
  </si>
  <si>
    <t>Dayalbagh one of Agras greenest and most peaceful areas has higher pollution levels than Sanjay Place This shocking revelation isnt from us but from data from the UPPCB Uttar Pradesh Pollution Control Board
The citys busiest commercial</t>
  </si>
  <si>
    <t>https://news.bharattimes.co.in/%e0%a4%86%e0%a4%82%e0%a4%96%e0%a5%87%e0%a4%82-%e0%a4%b8%e0%a5%82%e0%a4%96%e0%a4%a8%e0%a5%87-%e0%a4%95%e0%a5%87-%e0%a4%95%e0%a4%be%e0%a4%b0%e0%a4%a3-%e0%a4%b9%e0%a5%8b%e0%a4%a4%e0%a5%80-%e0%a4%b9/</t>
  </si>
  <si>
    <t>12:42:36 PM</t>
  </si>
  <si>
    <t>आंखें सूखने के कारण होती है जलन तो इन 7 बातों का रखें खास ध्यान, Dry Eyes से नहीं होगी परेशानी</t>
  </si>
  <si>
    <t>Eye Care Any burning sensation redness or a gritty feeling in the eyes are signs of dry eyes Dry eyes are a condition characterized by a dry feeling in the eyes Sometimes dry eyes can also make it difficult to see clearly</t>
  </si>
  <si>
    <t>https://www.amarujala.com/chandigarh/record-162-cases-of-stubble-burning-in-punjab-in-one-day-2024-10-14</t>
  </si>
  <si>
    <t>5:10:53 AM</t>
  </si>
  <si>
    <t>Record 162 Cases Of Stubble Burning In Punjab In One Day | Stubble Burning:पंजाब में एक दिन में पराली जलने के रिकॉर्ड 162 केस, बठिंडा का एक्यूआई 211 पहुंचा</t>
  </si>
  <si>
    <t>Punjab recorded a record number of stubble burning cases for the fourth consecutive day on Sunday With 162 new cases the total number of stubble burning cases in Punjab has reached 872 On the same day in 2022 there were 120 cases of stubble burning and in 2023 there were 154 cases
It seems</t>
  </si>
  <si>
    <t>https://hindi.news18.com/news/jharkhand/ranchi-aqi-update-today-jharkhand-air-quality-index-report-26-december-pollution-level-of-ranchi-jamshedpur-and-dhanbad-local18-8920160.html</t>
  </si>
  <si>
    <t>8:01:08 AM</t>
  </si>
  <si>
    <t>Jharkhand की हवा हुई जहरीली... 250 पहुंचा जमशेदपुर का AQI, रांची-धनबाद में भी सांस लेना हुआ मुश्किल</t>
  </si>
  <si>
    <t>Ranchi Jamshedpur currently holds the top spot in Jharkhands latest Air Quality Index AQI report The figure here has reached close to 250 Dhanbad and Ranchi meanwhile recorded 225 and 226 respectively This means the air in Jharkhands cities has become severely polluted Experts</t>
  </si>
  <si>
    <t>http://twitter.com/Aindri_V/status/1888212043561595198</t>
  </si>
  <si>
    <t>6:33:27 PM</t>
  </si>
  <si>
    <t>https://www.mumbailive.com/hi/civic/mumbai-air-quality-deteriorates-again-86510</t>
  </si>
  <si>
    <t>11:08:24 AM</t>
  </si>
  <si>
    <t>मुंबई में हवा का स्तर फिर हुआ खराब</t>
  </si>
  <si>
    <t>The air quality index in Mumbai was recorded in the moderate range on Wednesday morning with low air quality in Sewri Worli and the BandraKurla Complex The air quality in Mumbai remained in the moderate range on Tuesday as well According to the SAMEER app Mumbais air quality</t>
  </si>
  <si>
    <t>https://navbharattimes.indiatimes.com/world/science-news/plane-never-fly-over-tibetan-plateau-big-danger-for-airlines-and-flight-black-hole/articleshow/113146229.cms</t>
  </si>
  <si>
    <t>Tibetan Plateau Flying Plane Danger,भारत के पड़ोस में मौजूद है हवाई जहाज का 'ब्लैक होल', एक भी प्लेन उड़ने की नहीं करता है हिम्मत, यहां जाना मतलब मौत! | plane never fly over tibetan plateau big danger for airlines and flight black hole</t>
  </si>
  <si>
    <t>Beijing Airplanes have always been a marvel of human ingenuity They allow us to travel long distances in short periods of time Modern aircraft are designed to overcome challenges ranging from bad weather to difficult altitudes However there are some areas in the world where</t>
  </si>
  <si>
    <t>http://twitter.com/frrd143345/status/1833520284084932986</t>
  </si>
  <si>
    <t>8:27:55 PM</t>
  </si>
  <si>
    <t>Delhi government has banned the production sale and use of firecrackers in the national capital to control air pollution during the winter season Delhi Environment Minister Gopal Rai says that the ban on firecrackers is necessary to prevent air pollution However the reality is that pollution in Delhi is spreading not because of firecrackers but because of corruption The CBI has seized cash worth Rs 239 crore from the premises of Mohammad Arif a senior engineer in the Delhi Pollution Control Committee DPCC environment department The CBI has stated that the senior engineer Mohammad Arif has been involved in corrupt practices and has been accepting bribes from representatives of private companies in exchange for assisting them in obtaining fresh clearances from the Delhi Pollution Control Committee The case of Mohammad Arif a senior engineer in the Delhi Pollution Control Committee environment department demonstrates how peoples lives are being played with Watch s special program to hear what Mr a senior advocate of the and known as s has to say on this important issue</t>
  </si>
  <si>
    <t>http://twitter.com/Tanay1313194/status/1851147090157527237</t>
  </si>
  <si>
    <t>11:50:33 AM</t>
  </si>
  <si>
    <t>The stench of garbage terrible pollution poisonous air dirty water potholed roads free liquor drugs Bangladeshi Rohingya guests vote bank through appeasement even death is free for Hindus should the countrymen of Delhi Punjab die in a cup before voting to destroy the sinners</t>
  </si>
  <si>
    <t>http://twitter.com/ManojRa22325528/status/1855547485483069578</t>
  </si>
  <si>
    <t>3:16:09 PM</t>
  </si>
  <si>
    <t>http://twitter.com/MohanSingh91971/status/1852279697767268490</t>
  </si>
  <si>
    <t>2:51:08 PM</t>
  </si>
  <si>
    <t>http://twitter.com/KumarVinay81968/status/1856580388677624185</t>
  </si>
  <si>
    <t>11:40:32 AM</t>
  </si>
  <si>
    <t>https://www.jantaserishta.com/local/punjab/chandigarh-weather-at-2671-c-3483339</t>
  </si>
  <si>
    <t>9:58:00 AM</t>
  </si>
  <si>
    <t>Chandigarh weather: चंडीगढ़ का मौसम 26.71 °C पर</t>
  </si>
  <si>
    <t>Chandigarh The temperature in Chandigarh today August 25 2024 is 3217 degrees Celsius The forecast for the day shows minimum and maximum temperatures of 2671 degrees Celsius and 3399 degrees Celsius respectively The relative humidity is 58 and the wind speed is 58 kmh</t>
  </si>
  <si>
    <t>http://twitter.com/Sandeep05764864/status/1792258902450413798</t>
  </si>
  <si>
    <t>11:49:55 PM</t>
  </si>
  <si>
    <t>Bharat Mata ki Jai victory The vision will be for a developed India and Nation First Arvind Kejriwal and the AAP Party are now like Delhis polluted air for the city and the country This time the public must use their votes to cleanse this country of the politics of hatred lies and corruption</t>
  </si>
  <si>
    <t>http://twitter.com/m_coolavi/status/1888236890761146524</t>
  </si>
  <si>
    <t>8:12:11 PM</t>
  </si>
  <si>
    <t>http://twitter.com/vikramDhruvna/status/1859919025738035200</t>
  </si>
  <si>
    <t>4:47:06 PM</t>
  </si>
  <si>
    <t>https://www.bhopalsamachar.com/2024/10/15000-lancet-report-hindi-news.html</t>
  </si>
  <si>
    <t>7:07:50 PM</t>
  </si>
  <si>
    <t>भारत के प्रत्येक मतदाता को ₹15000 अतिरिक्त टैक्स भरना होगा, The Lancet Report - HINDI NEWS</t>
  </si>
  <si>
    <t>If you litter in a public place youll have to pay a fine This is the law and justice in India However in India if someone pollutes the environment instead of the Earth they arent fined Instead they are punished for the consequences</t>
  </si>
  <si>
    <t>https://www.livehindustan.com/bihar/supaul/story-difficulty-in-movement-due-to-dust-10077228.html</t>
  </si>
  <si>
    <t>12:00:50 AM</t>
  </si>
  <si>
    <t>धूल उड़ने से आवाजाही में परेशानी</t>
  </si>
  <si>
    <t>Raghopur Construction work is underway on NH 106 near the Raghopur block office to widen the road from Veerpur to Bihapur Winds are blowing dust as a result Residents say the dust is rising due to a lack of water sprinkling This could lead to the spread of several infectious diseases</t>
  </si>
  <si>
    <t>http://twitter.com/FoujdarLal70107/status/1850424851636617267</t>
  </si>
  <si>
    <t>12:00:38 PM</t>
  </si>
  <si>
    <t>http://twitter.com/aartikhowal9999/status/1807738705672855851</t>
  </si>
  <si>
    <t>5:01:08 PM</t>
  </si>
  <si>
    <t>http://twitter.com/amareklaakash/status/1838774888145858912</t>
  </si>
  <si>
    <t>8:27:50 AM</t>
  </si>
  <si>
    <t>Biogas A cheap and effective source of clean energy Biogas is a natural gas produced by the decomposition of organic matter It is primarily made from dung food scraps and other organic waste Biogas can be used for energy production cooking and even as a fuel for vehicles Its key features are 1 Environmentally friendly The use of biogas reduces atmospheric pollution and reduces dependence on fossil fuels 2 Improves agriculture Biofertilizer obtained from biogas plants is extremely beneficial for agriculture increasing yields 3 Sustainable development It helps create employment in rural areas and increases farmers income The government is also running several schemes to promote biogas Therefore we should maximize the use of this green energy source and move towards a cleaner greener future</t>
  </si>
  <si>
    <t>https://www.amarujala.com/delhi-ncr/delhi-air-cleanest-in-the-month-of-august-after-2020-2024-08-30</t>
  </si>
  <si>
    <t>7:15:16 PM</t>
  </si>
  <si>
    <t>Delhi Air Cleanest In The Month Of August After 2020 | 'सांसों' को मिला बारिश का सहारा:2020 के बाद इस माह दिल्ली ने ली साफ हवा में सांस, एक भी दिन नहीं बिगड़ा Aqi</t>
  </si>
  <si>
    <t>The weather in the capital is favorable these days Along with abundant rainfall the month of August has also set a record for clean air People breathed the cleanest air this month Until Friday there wasnt a single day when the Air Quality Index AQI deteriorated Since that date</t>
  </si>
  <si>
    <t>http://twitter.com/manishmrt96/status/1858721686977130908</t>
  </si>
  <si>
    <t>9:29:18 AM</t>
  </si>
  <si>
    <t>http://twitter.com/kausaransari_/status/1856316875547832776</t>
  </si>
  <si>
    <t>6:13:26 PM</t>
  </si>
  <si>
    <t>There is no doubt that paracetamol is an effective medicine for fever But if it is taken in doses of more than 4000mg in a day it becomes poison Then dont ask the question that paracetamol is a medicine how did it become poison There is no doubt that firecrackers are harmful for the environment and health But by putting the entire blame of pollution on firecrackers and portraying them as villains attention is being diverted from the real culprits Doing this also suits those who want to escape their responsibility of improving the air If only firecrackers cause pollution then how did the air quality in Delhi NCR deteriorate before Diwali and why has it not improved even after eleven days</t>
  </si>
  <si>
    <t>http://twitter.com/imsrj0143/status/1850376478669811864</t>
  </si>
  <si>
    <t>https://navbharattimes.indiatimes.com/metro/delhi/other-news/delhi-air-pollution-may-reach-very-bad-levels-today-know-aqi/articleshow/114386457.cms</t>
  </si>
  <si>
    <t>2:15:59 AM</t>
  </si>
  <si>
    <t>Delhi Pollution: हांफने लगी दिल्ली! प्रदूषण से दो दिनों तक घुटेगा राजधानी का दम, आज लागू हो सकता है ग्रैप-2, जानें पाबंदियां | delhi air pollution may reach very bad levels today know aqi</t>
  </si>
  <si>
    <t>Pollution levels are expected to rise to extremely poor levels on Sunday Furthermore pollution levels may remain the same from October 20th to 22nd This forecast strongly suggests the imposition of GRAP2 under the revised GRAP For the past three days the capitals performance has been</t>
  </si>
  <si>
    <t>http://twitter.com/Culturelyindian/status/1857986249341968857</t>
  </si>
  <si>
    <t>8:46:56 AM</t>
  </si>
  <si>
    <t>China has done a great job in reducing air pollution We should do the same in Delhi and other cities to prevent adverse health effects on the residents</t>
  </si>
  <si>
    <t>http://twitter.com/pal692004/status/1848707895875309713</t>
  </si>
  <si>
    <t>6:18:04 PM</t>
  </si>
  <si>
    <t>http://twitter.com/Sam0kayy/status/1889735905025360222</t>
  </si>
  <si>
    <t>11:28:44 PM</t>
  </si>
  <si>
    <t>From tomorrow onwards no girl will be raped air pollution will end everyone has got justice now that alimony case that Pune accident case the rape case now people will even stop watching porn now no one will abuse now our society will move forward Finally</t>
  </si>
  <si>
    <t>http://twitter.com/imjagdish78/status/1812375591842189673</t>
  </si>
  <si>
    <t>12:06:28 PM</t>
  </si>
  <si>
    <t>Yagya is highly valued in Sanatan culture It also provides spiritual benefits both physical and mental In mythology various tasks such as giving children to the childless and health and beauty to the ugly or sick are accomplished through yagya In Hinduism any ritual or practice performed in front of a sacred fire is a yagya The process of yagya resembles that of havan or homa but these are two distinct Hindu rituals What is the significance and utility of yagya The effect of gross substances on health when reduced to subtle by fire depends on human health Human health depends on the pure blood within a person The purer the blood the healthier the person and the more impure the blood the more unhealthy the person will be Blood circulates through the body through the heart but the lungs are the factory for purifying impure blood When food is digested in the stomach and circulates through the body this blood on which health and life depend is purified by the lungs and circulates through the body providing vitality If pure and nutritious air reaches the lungs the person will be healthy beautiful and wellbuilt If impure air reaches the lungs the person will be unhealthy Similarly when we perform a yajna the subtle elements of the medicines added to the ghee and ingredients through the fire fill these empty lungs and provide us with the medicinal benefits of the ghee and ingredients This benefit of yajna is both scientific and material Purifying the personal and social atmosphere through yajna Every persons home is filled with polluted air Not only this it is filled with carbon dioxide Furthermore many types of germs reside in every home Many homes have a damp smell which causes coughs colds and various body aches To remove these the air must be purified through yajna The function of air is to circulate From this perspective performing yajna in ones home not only benefits the individual but also purifies the surrounding environment Purifying the atmosphere provides health to the individual and society and also lightens the economic burden Carbon Dioxide Gas The carbon dioxide produced by burning Samidha in a Yagna is not just carbon dioxide it contains a large amount of ghee and other medicinal herbs mixed with the ingredients Remedying Rainfall Deficiency Through Yagna purifies the air and destroys diseasecausing germs Furthermore it also alleviates the lack of rainfall during drought The use of ghee in Yagna helps bring about rain Ghee molecules are an excellent tool for inducing rain Water and ghee are both substances that freeze in winter and melt in summer When the ghee molecules become tiny and rise upwards in Yagna they reach the base of the clouds floating in the air and freeze thus helping them freeze and bring about rain This means that when the ghee atoms ascend to the sky and reach the base of the clouds they freeze due to the cold there Thoughts regarding the ingredients of Yagya Rishi Dayanand ji writes on the scientificity of Yagya in the third Sammulas of Satyarth Prakash that wherever the homa is performed the nose of a person situated at a distance from there receives fragrance and similarly the foul smell also The power of fire becomes the penetrating power of substances like saffron musk fragrant flowers and perfume etc and by expelling the foul smell it lets in pure air</t>
  </si>
  <si>
    <t>http://twitter.com/NavalMalav4/status/1849688973880213542</t>
  </si>
  <si>
    <t>11:16:31 AM</t>
  </si>
  <si>
    <t>Now the winter season has arrived now the villagers will not face any problem but now the people of the city will start feeling breathless because the weather will become cold and the pollution will increase as the humidity in the air will increase the people of the city will start feeling breathless the winter season has just started just wait and watch</t>
  </si>
  <si>
    <t>http://twitter.com/MohitGo36427355/status/1904952806941007920</t>
  </si>
  <si>
    <t>11:15:16 PM</t>
  </si>
  <si>
    <t>http://twitter.com/ajeetya79121840/status/1852324024719688069</t>
  </si>
  <si>
    <t>Most people understand saving the environment simply by planting trees and are satisfied However it only cleans the air which is a very small part of the environment Delhi has never had as many trees as it does today Delhi is the worlds greenest capital No other capital in the world boasts as much greenery as Delhi But is Delhi also the worlds least polluted capital On the contrary it wouldnt be surprising if Delhi were the most polluted If you clean the air with plants and then dump waste into water the water will become polluted and the gases released will recontaminate the air Take a look at the trees planted on roadsides dividers and parks in Delhi and other cities How many have pigeons sitting on them How many have bird nests How many have snake holes otter burrows or rabbit holes beneath them Not a single one Because only those trees have been planted here that provide shade clean the air and look beautiful Trees conducive to animal and bird welfare have not been planted at all Because if pigeons perch on them the park will become dirty if snakes and monitor lizards live beneath them they will pose a danger to citizens if vultures perch on them their beauty will be ruined Do you see even a single Pakad Banyan Peepal Gular Semal etc tree on the road or in the park The environment is made up of all the elements of nature land water animals and air There is no separate need to purify the air if it is not polluted Villagers and farmers never plant trees for the environment they never did They cultivate crops and plant fruit orchards and timber trees for economic gain Furthermore Peepal and Banyan trees are revered and the Chaupal is held under the Pakad trees These trees attract a lot of birds because their branches provide ample nesting space and their bark leaves and twigs harbor insects that are bird food Birds also visit the crops and help farmers by eating insects and locusts We urbanites who consider ourselves protectors of the environment harm the environment by traveling alone in heavy diesel vehicles and even more so by bathing with soap and shampoo twice a day Watch TV advertisements that claim a particular soap kills 99 of germs and believe it To protect children from infections scrub them thoroughly with soap and shampoo The soap and shampoo used by this 1 billion population ends up flowing into the ocean polluting rivers These rivers are the main source of water for animals and birds They drink soapy water from the rivers and eat plastic from the garbage Sparrows die after consuming this food and water while you keep a clay pot filled with water on your balcony wondering why the sparrows havent come yet Youre watering the branches by cutting the roots Youre posing as environmental leaders by driving electric cars but you dont realize that 80 of electricity is still produced by burning coal Using such electricity does not reduce pollution it simply transfers it from the metropolis to a remote place In many places this irony was also seen where the charger of an electric car was running on a diesel generator The environment department will take action against factories etc but no one will enter your house and check how much soap shampoo shower gel you use poisoning the natural sources of water and killing sparrows You will not even know that your lush green parks have been created by destroying the natural habitat of animals and birds Give yourself or your children unfiltered river water and see how long they can survive</t>
  </si>
  <si>
    <t>https://dainiksaveratimes.com/national/himachal/delhis-air-poisonous-situation-due-pollution-tourists-heading-towards-shimla-people-gathering-mountains/</t>
  </si>
  <si>
    <t>2:03:46 PM</t>
  </si>
  <si>
    <t>दिल्ली की हवा हुई जहरीली...प्रदूषण से हुआ हाल बेहाल, शिमला की तरह रुख कर रहे पर्यटक, पहाड़ों में लगा लोगों का जमावड़ा - Dainik Savera Times</t>
  </si>
  <si>
    <t>Himachal Pollution in the national capital Delhi has made the air toxic Now during the holidays people are flocking to the mountains for relief The air quality in Himachal Pradesh is much better than in Delhi While the air quality in other cities including Delhi is</t>
  </si>
  <si>
    <t>http://twitter.com/ddmishra77/status/1870796190117155239</t>
  </si>
  <si>
    <t>5:09:04 PM</t>
  </si>
  <si>
    <t>This is the Ketliwals hoax by showing which Punjabi women were trapped Drink dirty water pay bills worth thousands polluted air the heart of sinking Delhi is shaken</t>
  </si>
  <si>
    <t>http://twitter.com/Subhash_Atwal/status/1851987430099886097</t>
  </si>
  <si>
    <t>7:29:46 PM</t>
  </si>
  <si>
    <t>https://dailyhindinews.com/bad-condition-of-the-economy-people-in-distress/</t>
  </si>
  <si>
    <t>9:06:04 PM</t>
  </si>
  <si>
    <t>अर्थव्यवस्था का बुरा हाल, जनता बेहाल, देश को नई सोच और कारोबार के लिए ‘न्यू डील’ की जरूरतः राहुल गांधी – Daily Hindi News</t>
  </si>
  <si>
    <t>Citing a decline in gross domestic product GDP growth Leader of the Opposition in the Lok Sabha Rahul Gandhi on Monday alleged that the economy is in bad shape and the public is suffering He also said that without wasting time a new thinking and a New Design for business should be adopted</t>
  </si>
  <si>
    <t>http://twitter.com/VeerArjey/status/1775122141446639929</t>
  </si>
  <si>
    <t>4:54:33 PM</t>
  </si>
  <si>
    <t>The air is getting worse</t>
  </si>
  <si>
    <t>http://twitter.com/TravelToq/status/1853516450813608230</t>
  </si>
  <si>
    <t>12:45:33 AM</t>
  </si>
  <si>
    <t>https://prettyeyenews.blogspot.com/2024/11/aqi.html</t>
  </si>
  <si>
    <t>*मुंबई मौसम अपडेट: दिवाली के जश्न के बीच कई इलाकों में AQI 'खराब' दर्ज किया जा रहा है*/ रिपोर्ट स्पर्श देसाई</t>
  </si>
  <si>
    <t>Mumbai Weather Update Amid Diwali celebrations AQI is being recorded as poor in many areas Report by Sparsh Desai
On Saturday November 2nd the city was shrouded in fog obscuring the citys skyline While the latest Mumbai weather update from the India Meteorological Department</t>
  </si>
  <si>
    <t>https://www.jansatta.com/international/donald-trump-win-makes-america-less-attractive-for-higher-education-international-students-avoiding-says-survey/3706528/</t>
  </si>
  <si>
    <t>3:24:31 PM</t>
  </si>
  <si>
    <t>Donald Trump Win Makes America Less Attractive For Higher Education International Students Avoiding says Survey- US Election: ट्रंप की जीत इंटरनेशनल स्टूडेंट्स को नहीं आई पसंद? अमेरिका जाने वाले छात्रों की संख्या में आ सकती है कमी | Jansatta</t>
  </si>
  <si>
    <t>US Election International students disapproved of Trumps victory The number of students going to the US may decline
The US UK Canada and Australia are the most preferred destinations for higher studies by Indian students
shrutisrivastva
N</t>
  </si>
  <si>
    <t>http://twitter.com/Kiranpa85690357/status/1893265814419103759</t>
  </si>
  <si>
    <t>5:15:19 PM</t>
  </si>
  <si>
    <t>http://twitter.com/technicalmix786/status/1904968006264033384</t>
  </si>
  <si>
    <t>12:15:39 AM</t>
  </si>
  <si>
    <t>https://indianews.in/bihar/bihar-aqi-breathing-is-becoming-difficult-now-aqi-reached-serious-category-capital-came-into-red-zone/</t>
  </si>
  <si>
    <t>10:07:11 AM</t>
  </si>
  <si>
    <t>Bihar AQI: सांस लेना अब हो रहा मुश्किल! गंभीर श्रेणी में पहुंचा AQI, राजधानी आई रेड जोन में</t>
  </si>
  <si>
    <t>India News Bihar AQI The air pollution situation in Bihar is becoming increasingly serious According to reports the Air Quality Index AQI of several major cities in the state has exceeded 400 which falls in the severe category In such a situation the capital Patna</t>
  </si>
  <si>
    <t>http://twitter.com/ryshyy/status/1858430170618556495</t>
  </si>
  <si>
    <t>2:10:55 PM</t>
  </si>
  <si>
    <t>http://twitter.com/Sunil_Jajra/status/1857315913717952539</t>
  </si>
  <si>
    <t>12:23:15 PM</t>
  </si>
  <si>
    <t>The truth is they too have no alternative to polluted air The day it arrives the poor will be left to die on their own Its one thing to shout about equal rights in the Constitution but quite another to treat everyone with respect in life 4n</t>
  </si>
  <si>
    <t>https://dainiknavajyoti.com/opinion/it-is-becoming-difficult-to-live-due-to-air-pollution/article-99186</t>
  </si>
  <si>
    <t>8:43:20 AM</t>
  </si>
  <si>
    <t>वायु प्रदूषण से जीना हो रहा मुश्किल</t>
  </si>
  <si>
    <t>The toxicity of pollution continues unabated in the country and its capital Delhi Evidence of the dire situation is that our country and its capital Delhi have set global records in terms of pollution Be it the mountains the plains or the Terai region</t>
  </si>
  <si>
    <t>https://www.amarujala.com/uttar-pradesh/hapur/pollution-in-red-zone-aqi-reached-180-to-304-hapur-news-c-135-1-hpr1001-116595-2024-11-04</t>
  </si>
  <si>
    <t>3:00:51 AM</t>
  </si>
  <si>
    <t>Pollution In Red Zone, Aqi Reached 180 To 304 - Hapur News - Hapur News:रेड जोन में प्रदूषण, 180 से 304 पर जा पहुंचा एक्यूआई</t>
  </si>
  <si>
    <t>Hapur The toxic atmosphere created by two days of heavy fireworks during Diwali is now spreading rapidly This has poisoned the districts air Sunday was the most polluted day of the season so far in the district The Air Quality Index AQI reached 304 by morning However</t>
  </si>
  <si>
    <t>http://twitter.com/Deshbha25635664/status/1827687681356181671</t>
  </si>
  <si>
    <t>6:11:14 PM</t>
  </si>
  <si>
    <t>All future elections will be between Hindus and Muslims They will be between the rich and the poor There will be no caste system Any leader who talks about caste will have their security deposit confiscated The reason for the decrease in air pollution is because Kejriwal was imprisoned Bulldozers should be run on Sheeshmahal all pollution will be eliminated</t>
  </si>
  <si>
    <t>http://twitter.com/Satyend49349491/status/1855817150927147403</t>
  </si>
  <si>
    <t>9:07:42 AM</t>
  </si>
  <si>
    <t>AQI crosses 400 for the 13th consecutive day in Delhi Air quality is worst in Jahangirpuri area where AQI was recorded at 407 Air Pollution Delhi</t>
  </si>
  <si>
    <t>http://twitter.com/MonikaD05594996/status/1862197742149255498</t>
  </si>
  <si>
    <t>11:41:54 PM</t>
  </si>
  <si>
    <t>If the will power is strong and one really wants to do something for the countrys welfare then China is an example before us Like Delhi earlier China also had the same pollution problem every year Breathing Delhis polluted air is as dangerous as smoking 22 cigarettes every day I wish work was done here as vigorously as politics</t>
  </si>
  <si>
    <t>http://twitter.com/VEDPRAK28495082/status/1864112976460165290</t>
  </si>
  <si>
    <t>6:32:21 AM</t>
  </si>
  <si>
    <t>http://twitter.com/AnkitRajRollno1/status/1853386139257684263</t>
  </si>
  <si>
    <t>4:07:44 PM</t>
  </si>
  <si>
    <t>http://twitter.com/AnjuJaipra86599/status/1846086896461476344</t>
  </si>
  <si>
    <t>12:43:09 PM</t>
  </si>
  <si>
    <t>http://twitter.com/VickyKu64224251/status/1888180241169883621</t>
  </si>
  <si>
    <t>4:27:04 PM</t>
  </si>
  <si>
    <t>http://twitter.com/son_nir26091/status/1794410318615261547</t>
  </si>
  <si>
    <t>10:18:53 PM</t>
  </si>
  <si>
    <t>http://twitter.com/mahi42074313739/status/1893618093425135910</t>
  </si>
  <si>
    <t>4:35:09 PM</t>
  </si>
  <si>
    <t>http://twitter.com/bajajviresh/status/1858734476760936930</t>
  </si>
  <si>
    <t>10:20:07 AM</t>
  </si>
  <si>
    <t>http://twitter.com/YADAV1081/status/1858711840508838279</t>
  </si>
  <si>
    <t>8:50:10 AM</t>
  </si>
  <si>
    <t>https://www.bhaskar.com/local/haryana/mahendragarh/narnaul/news/narnaul-air-turned-poisonous-diwali-133891202.html</t>
  </si>
  <si>
    <t>1:21:15 PM</t>
  </si>
  <si>
    <t>नारनौल में दीपावली के दिन जहरीली हुई हवा: एयर क्वालिटी इंडेक्स 172, खतरनाक श्रेणी में जा पहुंची</t>
  </si>
  <si>
    <t>https://www.jagran.com/bihar/patna-city-bihar-weather-news-today-westerly-wind-brought-down-the-temperature-of-20-districts-including-the-capital-23825645.html</t>
  </si>
  <si>
    <t>7:47:00 AM</t>
  </si>
  <si>
    <t>Bihar Weather Today: छठ के दिन कैसा रहेगा मौसम? IMD ने दी ताजा जानकारी, बारिश और ठंड को लेकर पढ़ें नया अपडेट - Bihar Weather News Today westerly wind brought down the temperature of 20 districts including the capital</t>
  </si>
  <si>
    <t>Bihar Weather Today What will the weather be like on Chhath Day IMD provides the latest information read the latest updates on rain and cold
The weather across the state including the capital will remain dry Light rain is expected at one or two locations in West and East Champaran in the northwest Water</t>
  </si>
  <si>
    <t>http://twitter.com/psr_diaries/status/1888448605889155380</t>
  </si>
  <si>
    <t>https://www.ibc24.in/chhattisgarh/cm-dr-mohan-yadav-cm-vishnudeo-sai-vishwas-sarang-digvijay-singh-political-reaction-on-the-sabarmati-report-2804272.html</t>
  </si>
  <si>
    <t>2:04:49 PM</t>
  </si>
  <si>
    <t>The Sabarmati Report Political Reaction |</t>
  </si>
  <si>
    <t>The Sabarmati Report Political Reaction Politics has erupted over The Sabarmati Report with BJP and Congress leaders reacting in this way
The Sabarmati Report Political Reaction Politics has erupted over The Sabarmati Report with BJP and Congress leaders reacting in this way</t>
  </si>
  <si>
    <t>http://twitter.com/RajpootShree/status/1850959922558804052</t>
  </si>
  <si>
    <t>11:26:49 PM</t>
  </si>
  <si>
    <t>http://twitter.com/modanwal45/status/1858410715171995908</t>
  </si>
  <si>
    <t>12:53:36 PM</t>
  </si>
  <si>
    <t>http://twitter.com/Gopalmawa/status/1889738342742241753</t>
  </si>
  <si>
    <t>https://hindi.oneindia.com/news/india/iit-kanpur-develops-affordable-pm2-5-sensor-for-air-quality-011-1172479.html</t>
  </si>
  <si>
    <t>3:13:29 PM</t>
  </si>
  <si>
    <t>IIT कानपुर का बेहतर वायु गुणवत्ता डेटा के लिए नया आविष्कार, किफायती PM 2.5 सेंसर से पता चलेगा एक्यूरेट डेटा | IIT kanpur develops affordable pm2.5 sensor for air quality - Hindi Oneindia</t>
  </si>
  <si>
    <t>IIT Kanpurs new invention for better air quality data affordable PM 25 sensor will provide accurate data
One India Staff
Sunday December 8 2024 1513 IST
According to Professor SN Tripathi Dean of the Kotak School of Sustainability at IITKanpur</t>
  </si>
  <si>
    <t>https://hindi.dynamitenews.com/story/delhi-pollution-aqi-crosses-400-in-delhi-ncr-blanket-of-smog-looms-this-will-be-the-weather-this-week</t>
  </si>
  <si>
    <t>Delhi Pollution: दिल्ली-NCR में AQI 400 के पार, छाई धुंध की चादर, इस हफ्ते ऐसा रहेगा मौसम</t>
  </si>
  <si>
    <t>The national capital Delhi and the NCR region are experiencing a steady decline in air quality
According to the reporter according to the Central Pollution Control Board CPCB the average Air Quality Index AQI of Delhi at 7 am on Wednesday</t>
  </si>
  <si>
    <t>http://twitter.com/Raman85pandit/status/1814296226977697960</t>
  </si>
  <si>
    <t>7:18:23 PM</t>
  </si>
  <si>
    <t>http://twitter.com/GVK_Karan71/status/1898385731459883125</t>
  </si>
  <si>
    <t>8:20:03 PM</t>
  </si>
  <si>
    <t>http://twitter.com/akhilesh79/status/1863850132153741671</t>
  </si>
  <si>
    <t>1:07:54 PM</t>
  </si>
  <si>
    <t>https://hindi.latestly.com/india/gurugram-housing-complex-uses-artificial-rain-to-combat-pollution-watch-video-2379286.html</t>
  </si>
  <si>
    <t>10:08:06 AM</t>
  </si>
  <si>
    <t>Gurugram Artificial Rain Video: गुरुग्राम में आर्टिफिशियल बारिश! प्रदूषण से निपटने के लिए कराई गई कृत्रिम वर्षा</t>
  </si>
  <si>
    <t>Gurugram Artificial Rain Video Artificial rain in Gurugram Artificial rain created to combat pollution
Pollution levels across Delhi and the entire NCR have reached alarming levels causing people to face health problems</t>
  </si>
  <si>
    <t>http://twitter.com/Ekbhartiya_143/status/1814502665629405595</t>
  </si>
  <si>
    <t>8:58:41 AM</t>
  </si>
  <si>
    <t>https://hindi.news18.com/videos/delhi-air-pollution-delhi-government-s-rules-violated-on-dussehra-air-turns-poisonous-local18-8768231.html</t>
  </si>
  <si>
    <t>1:06:32 PM</t>
  </si>
  <si>
    <t>Delhi Air Pollution: Dussehra पर दिल्ली सरकार के नियमों की उड़ी धज्जियां, जहरीली हुई हवा! #local18</t>
  </si>
  <si>
    <t>http://twitter.com/AnjuSin28601717/status/1845758640642273756</t>
  </si>
  <si>
    <t>2:58:47 PM</t>
  </si>
  <si>
    <t>http://twitter.com/Chota_Elon/status/1855597798277734430</t>
  </si>
  <si>
    <t>6:36:05 PM</t>
  </si>
  <si>
    <t>http://twitter.com/Mahendr18144281/status/1850784593433030898</t>
  </si>
  <si>
    <t>11:50:07 AM</t>
  </si>
  <si>
    <t>https://janwarta.com/air-pollution-became-yamraj-for-children-464-children-are-dying-every-day-in-india/</t>
  </si>
  <si>
    <t>5:34:42 PM</t>
  </si>
  <si>
    <t>बच्चों के लिए 'यमराज' बना वायु प्रदूषण,भारत में हर दिन 464 बच्चे तोड़ रहे दम! - Janwarta</t>
  </si>
  <si>
    <t>New Delhi According to a shocking report by the State of Global Air SoGA 2024 air pollution kills 464 children every day in India The report states that fine particles in the air called PM25 which are so small that they can</t>
  </si>
  <si>
    <t>https://www.tv9hindi.com/india/indian-coast-guard-advanced-light-helicopter-emergency-landing-in-arabian-sea-2813631.html</t>
  </si>
  <si>
    <t>11:34:14 AM</t>
  </si>
  <si>
    <t>ICG के हेलीकॉप्टर की अरब सागर में आपात लैंडिंग, 3 क्रू मेंबर हुए लापता</t>
  </si>
  <si>
    <t>ICG helicopter makes emergency landing in Arabian Sea 3 crew members missing
An Indian Coast Guard helicopter has made an emergency landing in the Arabian Sea Three of the four people on board are reported missing and a search is underway Meanwhile</t>
  </si>
  <si>
    <t>http://twitter.com/SantShiromani63/status/1872317524907614324</t>
  </si>
  <si>
    <t>9:54:18 PM</t>
  </si>
  <si>
    <t>All Hindu organizations Hindutva vadi brave sons and daughters of the earth all Sant Mandals in Delhi NCR will have to unite with one goal and blow the conch shell for the bright future of Delhi there should be clean water clean Yamuna freedom from polluted air disease free there should be a state in Delhi which will talk about Hindu interests</t>
  </si>
  <si>
    <t>https://www.gnttv.com/shows/good-news-today-special/video/pollution-along-with-cold-has-increased-the-troubles-of-people-in-delhi-ncr-news-in-hindi-1139010-2024-12-17</t>
  </si>
  <si>
    <t>1:08:29 PM</t>
  </si>
  <si>
    <t>Delhi Cold Wave: दिल्ली-NCR में ठंड के साथ प्रदूषण ने बढ़ाई परेशानी, जरूरी सेवाओं को छोड़कर हर तरह के ट्रकों की राजधानी में एंट्री बैन</t>
  </si>
  <si>
    <t>Delhi Cold Wave Delhiites are on a doublebarrel alert This morning Delhis AQI was recorded at 418 Most areas remained above 400 The most severe situation was recorded in Jahangirpur where the AQI was 466 In Anand Vihar the level was 465</t>
  </si>
  <si>
    <t>http://twitter.com/rajivtripathi/status/1858749276366795162</t>
  </si>
  <si>
    <t>11:18:56 AM</t>
  </si>
  <si>
    <t>http://twitter.com/UshaDasi93133/status/1851965722206896534</t>
  </si>
  <si>
    <t>6:03:30 PM</t>
  </si>
  <si>
    <t>http://twitter.com/RajKumar3230/status/1862732678052946186</t>
  </si>
  <si>
    <t>11:07:33 AM</t>
  </si>
  <si>
    <t>Polluted air toxic water the capital has fallen into disrepair under Kejriwals rule</t>
  </si>
  <si>
    <t>http://twitter.com/PuneetPanwarBJP/status/1856709958558986691</t>
  </si>
  <si>
    <t>The capital Delhi has become a hub of harmful air and poisonous water Shame on you and apologize to the public Talk to the AAP government of Punjab and stop stubble burning Kejriwal ji the public did not elect you to blame Uttar Pradesh and Haryana</t>
  </si>
  <si>
    <t>http://twitter.com/AndheyHindu/status/1850583267252015497</t>
  </si>
  <si>
    <t>https://www.haribhoomi.com/state-local/delhi/news/delhi-weather-update-pollution-mundka-aqi-604-november-is-hottest-in-5-years-60105</t>
  </si>
  <si>
    <t>7:50:00 AM</t>
  </si>
  <si>
    <t>Delhi Weather Update: प्रदूषण के साथ-साथ ठंड ने भी तोड़ा रिकॉर्ड, पिछले 5 साल में सबसे गर्म रहा नवंबर का महीना</t>
  </si>
  <si>
    <t>Delhi Weather Update Delhi is finding no respite from pollution This morning the AQI in many areas of Delhi once again exceeded 500 with Mundka recording the highest AQI of 604 This is causing people to experience a variety of problems including difficulty breathing</t>
  </si>
  <si>
    <t>https://www.bhaskar.com/local/bihar/patna/news/orange-alert-for-fog-in-12-districts-of-bihar-133967855.html</t>
  </si>
  <si>
    <t>Orange alert for fog in 12 districts of Bihar | बिहार के 12 जिलों में कोहरे का ऑरेंज अलर्ट: अगले 48 घंटे में गिरेगा तापमान, बढ़ेगी ठंडी; हाजीपुर की हवा सबसे खराब - Patna News</t>
  </si>
  <si>
    <t>Orange fog alert for 12 districts in Bihar Temperatures to fall and cold to increase in the next 48 hours Hajipurs air will be the worst
Patna
Bihar is experiencing rapid changes in weather A new western disturbance on November 14th has caused fog across northwest India as well as Bihar</t>
  </si>
  <si>
    <t>https://www.tv9hindi.com/world/aqi-level-multan-lahore-delhi-smog-low-visibility-air-pollution-world-most-populated-city-2933124.html</t>
  </si>
  <si>
    <t>7:44:03 AM</t>
  </si>
  <si>
    <t>पाकिस्तान में जहरीली हुई हवा, मुल्तान बना देश का सबसे प्रदूशित शहर...दिल्ली में भी एक्यूआई पहुंचा 400 पार | AQI level Multan Lahore delhi smog low visibility air pollution world most populated city</t>
  </si>
  <si>
    <t>The air in Pakistan has become toxic with Multan becoming the countrys most polluted city The AQI in Delhi also exceeds 400
The air in Pakistan has become toxic making it increasingly difficult for people to breathe in the open air In Multan the AQI level has exceeded 2000</t>
  </si>
  <si>
    <t>https://navabharat.com/?p=73378</t>
  </si>
  <si>
    <t>7:48:21 PM</t>
  </si>
  <si>
    <t>ई कॉमर्स की तेज वृद्धि से सामाजिक व्यवस्थान पैदा हो सकता है: गोयल</t>
  </si>
  <si>
    <t>New Delhi Aug 21 UNI Citing the decline in market share and margins of small retailers due to the rapid growth of ecommerce Union Commerce and Industry Minister Piyush Goyal on Wednesday said that the massive growth of ecommerce is affecting social</t>
  </si>
  <si>
    <t>http://twitter.com/nitin_sharma76/status/1858862675801108719</t>
  </si>
  <si>
    <t>6:49:32 PM</t>
  </si>
  <si>
    <t>https://www.bhaskar.com/local/uttar-pradesh/gorakhpur/news/the-mood-of-weather-is-changing-rapidly-in-gorakhpur-132975383.html</t>
  </si>
  <si>
    <t>2:02:10 PM</t>
  </si>
  <si>
    <t>गोरखपुर में तेजी से बदल रहा मौसम का मिजाज: शनिवार की धुंध से लोगों ने महसूस की आंखों में जलन, अगले 5-दिनों ...</t>
  </si>
  <si>
    <t>The weather in Gorakhpur has begun to change On Saturday the winds shifted northward though this didnt significantly affect the temperature Meanwhile a distinctive haze appeared in the skies from the city to the countryside This has caused people to suffer from eye irritation and</t>
  </si>
  <si>
    <t>http://twitter.com/MauryaRamrati/status/1798196313164841155</t>
  </si>
  <si>
    <t>9:03:04 AM</t>
  </si>
  <si>
    <t>http://twitter.com/KumarRahul44026/status/1794537563077870001</t>
  </si>
  <si>
    <t>6:44:30 AM</t>
  </si>
  <si>
    <t>http://twitter.com/ravipartap_1/status/1858436140048453750</t>
  </si>
  <si>
    <t>2:34:38 PM</t>
  </si>
  <si>
    <t>http://twitter.com/NareshGhosh20/status/1859136193797235197</t>
  </si>
  <si>
    <t>12:56:24 PM</t>
  </si>
  <si>
    <t>Entire North India is grappling with severe air pollution but no action is being taken by the central government and the Saheb is roaming in Nigeria Severe air pollution in whole of North India but no action is being taken by the central government and the Saheb is roaming in Nigeria</t>
  </si>
  <si>
    <t>https://newstrack.com/uttar-pradesh/sonbhadra/pollution-is-increasing-lung-disease-rapidly-in-sonbhadra-news-478822</t>
  </si>
  <si>
    <t>6:20:05 PM</t>
  </si>
  <si>
    <t>Sonbhadra News| Pollution| Pollution is increasing lung disease | Newstrack Latest Update| Hindi Samachar | Sonbhadra News: तेजी से फेफड़ों की बीमारी बढ़ा रहा प्रदूषण, तीव्र श्वसन रोग के साथ फ्लोरोसिस का बढ़ता जा रहा प्रभाव</t>
  </si>
  <si>
    <t>Sonbhadra News Due to worsening air pollution in Sonbhadra which has been identified as a critically polluted area the incidence of pollutionrelated illnesses has begun to rise rapidly Based on primary surveys conducted by the Central Pollution Control Board and government medical centers</t>
  </si>
  <si>
    <t>http://twitter.com/vedic_sanatanii/status/1782355947664634200</t>
  </si>
  <si>
    <t>3:59:07 PM</t>
  </si>
  <si>
    <t>http://twitter.com/news4nations/status/1787354354661667085</t>
  </si>
  <si>
    <t>Air quality of Smart City Bhagalpur deteriorates again AQI level reaches 261 it may deteriorate further in the coming days</t>
  </si>
  <si>
    <t>http://twitter.com/SevadalVSHI/status/1871193402928140653</t>
  </si>
  <si>
    <t>7:27:27 PM</t>
  </si>
  <si>
    <t>Warning for Mumbaikars Clean air is a fundamental right of every citizen for good health But since the first week of October this year the air quality has deteriorated drastically In the last few days the air quality has deteriorated and it has become dangerous to breathe On Monday the PM25 level was four times higher than the limit This is having a terrible impact on the health of citizens and respiratory diseases are increasing rapidly among Mumbaikars The government and should take this crisis seriously as a public health emergency Mumbaikars do not need BandAid solutions now but longterm and sustainable solutions You have now been given the Environment and Climate Change portfolio I strongly request you to take immediate steps to curb Mumbais increasing air pollution Our demands Implement the Polluters Pay policy Implement new strict pollution control standards for construction and public projects Set up an independent Air Quality Management Commission for the Mumbai Metropolitan Region Examine whether the Staggered Work Hours system can be implemented for construction projects This government is rampantly commercializing public green and open spaces It should be stopped immediately Stop the indiscriminate cutting of trees for construction projects Improve transportation and waste management Install mobile air sensors in Mumbai DISASTER ALERT Breathing in Mumbai has become a health hazard no longer a right Since the first week of October air quality has been dangerously poor with PM25 levels reaching four times the recommended limit on Monday Citizens are suffering and respiratory illnesses are rising It is high time the government and treats this crisis as a public health emergency We need longterm sustainable solutions not temporary fixes I congratulate tai as Maharashtras new Environment Minister but urge her to take immediate action on Mumbais worsening air quality Our demands Implement the polluters pay policy Enforce stricter antipollution standards for infrastructure projects Establish an independent Air Quality Commission for the Mumbai Metropolitan Region Stagger work hours for construction projects Halt commercialization of public green spaces Stop indiscriminate tree cutting Improve traffic waste management Deploy mobile air quality sensors across Mumbai ACT NOW</t>
  </si>
  <si>
    <t>https://www.theindiadaily.com/india/why-winter-has-not-yet-arrived-in-delhi-even-half-of-november-passed-imd-explained-news-54053</t>
  </si>
  <si>
    <t>8:09:11 PM</t>
  </si>
  <si>
    <t>नवंबर जाने को है लेकिन दिल्ली-NCR से गायब है सर्दी, प्रदूषण की मार झेल रहे लोगों पर क्यों पड़ रहा है मौसम का 'डबल अटैक' | Why winter has not yet arrived in Delhi even Half of November passed, IMD explained</t>
  </si>
  <si>
    <t>November is about to end but DelhiNCR is still cold Why are people already suffering from pollution facing a double attack from the weather
The IMD has stated that due to climate change warmer Novembers may become common in the coming years This could cause Delhiites</t>
  </si>
  <si>
    <t>https://www.indiatv.in/viral/news/child-told-amazing-way-to-avoid-pollution-after-reading-you-will-not-be-able-to-control-your-laughter-2024-04-12-1037934</t>
  </si>
  <si>
    <t>3:58:06 PM</t>
  </si>
  <si>
    <t>प्रदूषण से बचने के लिए बच्चे ने बताया गजब का तरीका, पढ़ने के बाद जमीन पर हो जाएंगे लोट-पोट</t>
  </si>
  <si>
    <t>A child has revealed a remarkable way to combat pollution and youll be rolling on the floor after reading it
An answer sheet is going viral on social media in which a child has described a method to combat pollution You may have read about many ways to combat pollution but</t>
  </si>
  <si>
    <t>http://twitter.com/pudharionline/status/1859209452215239084</t>
  </si>
  <si>
    <t>5:47:30 PM</t>
  </si>
  <si>
    <t>Delhi Air Pollution 50 percent of Delhi government employees will work from home decision taken due to severe pollution</t>
  </si>
  <si>
    <t>https://zeenews.india.com/hindi/india/weather-update-today-delhi-ncr-rainfall-update-imd-alert-up-bihar-jharkhand-mausam-update/2429180</t>
  </si>
  <si>
    <t>5:20:17 AM</t>
  </si>
  <si>
    <t>Weather Update Today: आज भी होगी बारिश या मिलेगी राहत? कैसा रहेगा मौसम, IMD ने बता दिया अपडेट</t>
  </si>
  <si>
    <t>Weather Update Today Will it rain again today or will we see some relief The IMD has provided an update on the weather
Delhi Weather Update Today The national capital Delhi has been experiencing intermittent rain since Wednesday night September 11 causing flooding in many areas</t>
  </si>
  <si>
    <t>http://twitter.com/VatsalPatidar04/status/1888200541282410855</t>
  </si>
  <si>
    <t>5:47:44 PM</t>
  </si>
  <si>
    <t>https://www.etvbharat.com/hi/!state/imd-report-says-heavy-and-light-rain-in-delhi-today-and-this-week-dls24071300958</t>
  </si>
  <si>
    <t>दिल्लीवालों के खुशखबरी! अब बारिश का इंतजार खत्म, सुबह से ही खुल गए बादल, अगले 5 दिन होगी झमाझम बारिश - Delhi Monsoon</t>
  </si>
  <si>
    <t>New Delhi Heavy rains fell across DelhiNCR on Saturday morning bringing pleasant weather People enjoyed the intermittent rain Strong winds were also blowing alongside the rain The Meteorological Department had predicted heavy rain tomorrow Friday
The weather</t>
  </si>
  <si>
    <t>https://www.theindiadaily.com/india/delhi-aqi-air-quality-index-grap-stage-iv-was-invoked-in-delhi-weather-serious-plus-category-news-58030</t>
  </si>
  <si>
    <t>8:44:41 AM</t>
  </si>
  <si>
    <t>Delhi AQI: दिल्ली एक बार फिर से बनी गैस चैंबर, ठंड और जहरीली हवा के कॉकटेल से ‘आपातकाल’ जैसे हालात</t>
  </si>
  <si>
    <t>Delhi AQI Delhi once again becomes a gas chamber a cocktail of cold and toxic air creating a state of emergency
The pollution situation in Delhi is worsening day by day In response to this situation authorities have reimposed GRAP Stage 4 This level of pollution</t>
  </si>
  <si>
    <t>http://twitter.com/ManojDmanoj005/status/1801471299421934023</t>
  </si>
  <si>
    <t>9:56:42 AM</t>
  </si>
  <si>
    <t>Today I held a meeting with officials from 30 departments regarding the summer action plan and announced the Summer Action Plan 2024 Twelve focus points have been identified to reduce Delhis summer pollution Delhis air quality has improved with air pollution reduced by approximately 30 in 8 years</t>
  </si>
  <si>
    <t>http://twitter.com/Priyadarshan_37/status/1888257023005130834</t>
  </si>
  <si>
    <t>9:32:11 PM</t>
  </si>
  <si>
    <t>http://twitter.com/raviranjanhindi/status/1858439255254581284</t>
  </si>
  <si>
    <t>2:47:01 PM</t>
  </si>
  <si>
    <t>http://twitter.com/KiranG78995/status/1825157493741309958</t>
  </si>
  <si>
    <t>6:37:10 PM</t>
  </si>
  <si>
    <t>Graphite India company We are very troubled by air pollution we are coughing skin is itching and we are falling sick due to air pollution please request the government to stop air pollution Nashik Maharashtra</t>
  </si>
  <si>
    <t>https://www.patrika.com/bhopal-news/heavy-rain-red-alert-extremely-heavy-rain-warning-for-48-hours-18937944</t>
  </si>
  <si>
    <t>10:30:31 AM</t>
  </si>
  <si>
    <t>Heavy Rain Red Alert: 48 घंटे अत्यधिक भारी बारिश की चेतावनी, स्ट्रॉन्ग सिस्टम मचाएगा तबाही</t>
  </si>
  <si>
    <t>Heavy Rain Red Alert Extremely heavy rainfall warning for 48 hours strong system will wreak havoc
Heavy Rain Red Alert The Meteorological Department has issued a red alert for Morena Alirajpur Gwalior Singrauli Maihar Shahdol Seoni Rewa Sehore Raisen Betul Narsinghpur Narmadapuram Bhopal Indore</t>
  </si>
  <si>
    <t>https://www.naidunia.com/madhya-pradesh/indore-davv-indore-students-of-bba-bca-old-course-will-be-able-to-give-private-examination-8305991</t>
  </si>
  <si>
    <t>DAVV Indore: बीबीए-बीसीए ओल्ड कोर्स वाले विद्यार्थी दे सकेंगे प्राइवेट परीक्षा</t>
  </si>
  <si>
    <t>DAVV Indore Students with BBABCA old courses will be able to appear for private exams
The university issued a notification following instructions from the Higher Education Department
Published Date Fri 26 Apr 2024 1033 AM IST
Updated Date Fri 26 Apr 2024 1033 AM IST
DAVV</t>
  </si>
  <si>
    <t>https://www.bhaskarhindi.com/other/delhi-ncr-air-quality-deteriorates-as-aqi-nears-severe-levels-1092610</t>
  </si>
  <si>
    <t>9:35:19 AM</t>
  </si>
  <si>
    <t>पर्यावरण: दिल्ली की हवा फिर हुई 'बेहद खराब', ठंड भी बढ़ी</t>
  </si>
  <si>
    <t>The air quality in the National Capital Region of Delhi has once again turned toxic The capitals Air Quality Index AQI remained in the very poor category for the second consecutive day on Sunday According to data from the Central Pollution Control Board CPCB at 6 am the overall AQI</t>
  </si>
  <si>
    <t>http://twitter.com/archana_si82941/status/1850155743267143798</t>
  </si>
  <si>
    <t>6:11:18 PM</t>
  </si>
  <si>
    <t>http://twitter.com/PranjalYad97040/status/1859920019444146604</t>
  </si>
  <si>
    <t>4:51:02 PM</t>
  </si>
  <si>
    <t>http://twitter.com/YDasi39513/status/1853090007621214414</t>
  </si>
  <si>
    <t>8:31:01 PM</t>
  </si>
  <si>
    <t>http://www.samaylive.com/regional-news-in-hindi/ncr-news-in-hindi/519276/red-light-on-car-off-campaign-started-in-delhi-minister-gopal-rai-gave-the-green-signal.html</t>
  </si>
  <si>
    <t>3:25:35 PM</t>
  </si>
  <si>
    <t>Delhi Air Pollution: दिल्ली सरकार ने शुरू किया 'रेड लाइट ऑन, गाड़ी ऑफ' अभियान, गोपाल राय ने ITO से शुरू किया अभियान Regional News</t>
  </si>
  <si>
    <t>21 Oct 2024 030615 PM IST
To curb the increasing pollution in Delhi NCR a Red Light On Car Off campaign has been launched in Delhi from today
Delhi Government Environment Minister Gopal Rai along with activists launched it at the red light at ITO
This</t>
  </si>
  <si>
    <t>http://twitter.com/4Loganathan/status/1850721077082870089</t>
  </si>
  <si>
    <t>7:37:44 AM</t>
  </si>
  <si>
    <t>http://twitter.com/BhagawatiKr/status/1891735264562749745</t>
  </si>
  <si>
    <t>11:53:28 AM</t>
  </si>
  <si>
    <t>Guwahatis AQI is not how much you dont look at Dust and snow are falling unexpectedly Im having a dry cough There is phlegm There are many ways to get away from the polluted atmosphere There was no heavy rain</t>
  </si>
  <si>
    <t>http://twitter.com/DrMeetaRuparel/status/1864730163369447569</t>
  </si>
  <si>
    <t>11:24:50 PM</t>
  </si>
  <si>
    <t>http://twitter.com/MyLoveBapuji/status/1869954608887484765</t>
  </si>
  <si>
    <t>9:24:55 AM</t>
  </si>
  <si>
    <t>https://www.amarujala.com/lucknow/the-incoming-surge-beyond-day-and-night-lucknow-news-c-13-1-lko1029-1133770-2025-03-28</t>
  </si>
  <si>
    <t>2:40:41 AM</t>
  </si>
  <si>
    <t>The Incoming Surge Beyond Day And Night | Lucknow News:दिन और रात के पारे में आया उछाल</t>
  </si>
  <si>
    <t>Lucknow The capital was troubled by harsh sunlight on Thursday Westerly winds blew at speeds of 20 to 30 km per hour during the day The night temperature rose by 25 degrees
Atul Kumar Singh senior scientist at the Regional Meteorological Center says that from March 28</t>
  </si>
  <si>
    <t>http://twitter.com/TARUNKR61395882/status/1904901547302985931</t>
  </si>
  <si>
    <t>7:51:34 PM</t>
  </si>
  <si>
    <t>https://mpbreakingnews.in/breaking-news/important-decision-of-rajasthan-high-court-asaram-given-7-days-parole-for-treatment-mcb</t>
  </si>
  <si>
    <t>राजस्थान हाई कोर्ट का अहम फैसला, आसाराम को इलाज के लिए दी 7 दिन की पैरोल</t>
  </si>
  <si>
    <t>Asaram who is serving a life sentence on serious sexual assault charges has received a major reprieve from the Rajasthan High Court The court has granted Asaram seven days parole for medical treatment The court made this decision on Tuesday August 13 2024 while hearing Asarams petition</t>
  </si>
  <si>
    <t>http://twitter.com/rishav_14/status/1859989372776665444</t>
  </si>
  <si>
    <t>9:26:38 PM</t>
  </si>
  <si>
    <t>Sab karta ha par phir bhi vote nahi milta inko Today LoP Shri met with locals at India Gate to listen to their concerns about the hazardous air pollution levels in the region New Delhi</t>
  </si>
  <si>
    <t>http://twitter.com/DrLakshman83986/status/1850577821623632214</t>
  </si>
  <si>
    <t>10:08:29 PM</t>
  </si>
  <si>
    <t>http://twitter.com/RanaNaina42594/status/1858514449612616189</t>
  </si>
  <si>
    <t>7:45:48 PM</t>
  </si>
  <si>
    <t>http://twitter.com/DelhiComplaint/status/1853901957041143849</t>
  </si>
  <si>
    <t>2:17:25 AM</t>
  </si>
  <si>
    <t>Congratulations to the people of Delhi Delhi the capital of the country The most polluted capital in the world Delhis corrupt and lazy officials and leaders are busy insulting other states Will the officials and leaders of other states also solve these problems of Delhi The main reasons for the increasing pollution in Delhi A large number of illegal industrial unitsfactorieswarehousesdairies operating in residential and commercial areas of Delhi Unregisteredillegal vehicleserickshaws plying on Delhis roads Delhis poor public transport and traffic system Burning of crop residue in rural areas of Delhi Illegal tandoors being used extensively in Delhi Burning of garbageplasticindustrial wastecoal etc in Delhi Open burning by illegal squatters encroaching on Delhis roads and footpaths Banned generators are being used in large numbers in Delhi Illegal construction in Delhi flouts regulations Polluting vehicles ply Delhis roads Broken roads and dust on the roads Negligence in removing silt from drains and sewers in Delhi Delhis poor garbage disposal system Encroachment on Delhis forests water bodies parks and green belt areas Numerous vacancies and poor inspections in Delhis pollutionrelated departments Corrupt and lazy officials and leaders of Delhi are enjoying themselves by installing air filters in their airconditioned homes and offices using Delhiites money while the common poor are forced to breathe polluted air Finally the government shows off its achievements by shutting down the work of smallscale daily wage laborers Max Wali Rd DA Block Shalimar Extension Shalimar BaghDelhi88 Lets together improve the capital of the country Congratulations to the people of Delhi Delhi is the capital of the country The most polluted capital in the world Corrupt and lazy officers and leaders of Delhi are busy in demeaning other states Will officials and leaders from other states also solve these problems of Delhi The main reasons for the increasing pollution in Delhi A large number of illegal industrial unitsfactorieswarehousesdairies operating in residential and commercial areas of Delhi Unregisteredillegal vehicleserickshaws plying on Delhis roads Delhis poor public transport and traffic system Burning of crop residue in rural areas of Delhi Illegal tandoors being used in large numbers in Delhi Burning of garbageplasticindustrial wastecoal etc in Delhi Open burning by illegal squatters encroaching on Delhis roads and footpaths Banned generators being used in large numbers in Delhi Construction flouting rulesillegal construction in Delhi Polluting vehicles ply Delhis roads Delhis broken roads and dust Negligence in removing silt from drains and sewers in Delhi Delhis poor garbage disposal system Encroachment on Delhis forests water bodies parks and green belts Excessive vacancies and poor oversight in Delhis pollutionrelated departments Delhis corrupt and lazy officials and leaders are enjoying themselves by installing air filters in their airconditioned homes and offices using Delhiites money while the common poor are forced to breathe polluted air Finally the government shows off its achievements by shutting down the work of smallscale daily wage laborers A155 Block B Khazoori Khas Delhi94 Lets together improve the countrys capital</t>
  </si>
  <si>
    <t>http://twitter.com/Mdsamsa13678448/status/1901333656960114931</t>
  </si>
  <si>
    <t>11:34:03 PM</t>
  </si>
  <si>
    <t>Absolutely Greenery is very important for our life and it is also very beneficial for the environment Benefits of Greenery For the Environment 1 Reducing Air Pollution Trees and plants help in reducing air pollution 2 Preventing Climate Change Greenery helps in preventing climate change 3 Preventing Soil Erosion Trees and plants help in preventing soil erosion For Human Health 1 Reducing Stress Greenery helps in reducing stress 2 Reducing Respiratory Problems Trees and plants help in reducing respiratory problems 3 Improving Mental Health Greenery helps in improving mental health Economic Benefits 1 Providing Employment Opportunities Greenery provides employment opportunities 2 Contributing to Economic Development Greenery contributes to economic development 3 Promoting Tourism Greenery promotes tourism The importance of greenery is immense and we should respect it</t>
  </si>
  <si>
    <t>http://twitter.com/SurajGu52686238/status/1862439622287954289</t>
  </si>
  <si>
    <t>3:43:03 PM</t>
  </si>
  <si>
    <t>I called yesterday that builder mafia Sahil is poisoning the air by painting with a spray paint machine Police took away the paint machine now he has started it again I am having trouble breathing</t>
  </si>
  <si>
    <t>http://twitter.com/manjil_satlok/status/1845853630110564725</t>
  </si>
  <si>
    <t>9:16:14 PM</t>
  </si>
  <si>
    <t>https://www.aajsamaaj.com/jind-news-administration-is-ready-to-ensure-that-stubble-is-not-burnt-in-the-fields/</t>
  </si>
  <si>
    <t>4:53:58 PM</t>
  </si>
  <si>
    <t>Jind News : खेतों में पराली न जले, प्रशासन ने कसी कमर</t>
  </si>
  <si>
    <t>Farmers should get the paddy crop harvested with SMSfitted combines Farmers should not burn stubble in the fields but make it a source of income DC Jind News Jind The administration has geared up to ensure that stubble is not burnt in the fields under any circumstances in the district In 13 districts of the district</t>
  </si>
  <si>
    <t>https://www.jantaserishta.com/local/haryana/haryana-municipal-corporation-formed-35-teams-to-check-air-pollution-in-gurugram-3654219</t>
  </si>
  <si>
    <t>11:36:49 AM</t>
  </si>
  <si>
    <t>Haryana : गुरुग्राम में वायु प्रदूषण की जांच के लिए नगर निगम ने 35 टीमें गठित कीं | Haryana : गुरुग्राम में वायु प्रदूषण की जांच के लिए नगर निगम ने 35 टीमें गठित कीं Haryana: Municipal Corporation formed 35 teams to check air pollution in Gurugram</t>
  </si>
  <si>
    <t>The Gurugram Municipal Corporation MCG on Wednesday formed 35 special teams at the ward level to monitor violations of prohibitory orders issued by the district administration under PhaseIV of GRAP on the recommendations of the Commission for Air Quality Management in NCR and adjoining areas</t>
  </si>
  <si>
    <t>https://www.punjabkesari.com/delhi-ncr/a-blanket-of-smog-engulfs-the-capital-delhi-the-total-aqi-dropped-to-293</t>
  </si>
  <si>
    <t>9:48:33 AM</t>
  </si>
  <si>
    <t>राजधानी दिल्ली में छाई धुंध की चादर, कुल AQI गिरकर 293 पर पहुंचा</t>
  </si>
  <si>
    <t>Delhi Weather Pollution levels are steadily rising in the capital Delhi The air in many areas has reached very poor levels There seems to be no relief from the smog and pollution A thick layer of haze enveloped Delhi A thick layer of haze enveloped the national capital on Friday causing</t>
  </si>
  <si>
    <t>https://emran687.blogspot.com/2025/03/blog-post.html</t>
  </si>
  <si>
    <t>7:29:00 PM</t>
  </si>
  <si>
    <t>♥️♥️</t>
  </si>
  <si>
    <t>Major Diseases in India Communicable NonCommunicable Health is the most important aspect of any persons life Today a variety of diseases are affecting human life which can be classified into two major categories</t>
  </si>
  <si>
    <t>http://twitter.com/KabirHari11/status/1861010106269245858</t>
  </si>
  <si>
    <t>http://twitter.com/ManoremaN92311/status/1850748972219932853</t>
  </si>
  <si>
    <t>9:28:34 AM</t>
  </si>
  <si>
    <t>http://twitter.com/Rajlaxmi1443/status/1872493971240632802</t>
  </si>
  <si>
    <t>http://twitter.com/mataonline/status/1856908975033520264</t>
  </si>
  <si>
    <t>9:26:14 AM</t>
  </si>
  <si>
    <t>Delhi Air Pollution Smog over Delhi Air quality in severe condition demand for holiday for schools</t>
  </si>
  <si>
    <t>http://twitter.com/NidhiKNDTV/status/1852341288688902266</t>
  </si>
  <si>
    <t>6:55:52 PM</t>
  </si>
  <si>
    <t>Pollution spikes in DelhiNCR the morning after Diwali How to protect yourself from toxic air</t>
  </si>
  <si>
    <t>https://shono.sangbadpratidin.in/mixed-bag/delhi-air-pollution-triggers-meme-festival-but-do-anyone-receive-the-alarm-actually/</t>
  </si>
  <si>
    <t>2:46:21 AM</t>
  </si>
  <si>
    <t>Delhi Air Pollution Triggers Meme Festival, But Do Anyone Receive the Alarm Actually?</t>
  </si>
  <si>
    <t>Year after year it is heard that the capital city is almost invisible due to the smog The air is difficult to breathe as a result people are fleeing But where will they flee Delhi alone is not immune the rest of the cities are also somehow its allies The pollution rate is excessively high in some places maybe even in others</t>
  </si>
  <si>
    <t>https://www.amarujala.com/delhi-ncr/air-quality-in-delhi-may-reach-severe-category-on-tuesday-2024-12-16</t>
  </si>
  <si>
    <t>Air Quality In Delhi May Reach Severe Category On Tuesday | Delhi Air Pollution:कल गंभीर श्रेणी में पहुंच सकती हवा, ग्रैप के चलते 5वीं तक हाइब्रिड मोड में चलेंगी कक्षाएं</t>
  </si>
  <si>
    <t>With the change in wind direction and reduced speed in the capital air quality has once again reached the very poor category This has caused breathing difficulties and irritation in the eyes On one hand the cold from the falling temperature and on the other hand the impact of pollution is affecting people</t>
  </si>
  <si>
    <t>https://www.kesari.tv/videos/national/poison-started-dissolving-in-delhi-air-498533</t>
  </si>
  <si>
    <t>10:26:19 AM</t>
  </si>
  <si>
    <t>Delhi Air Pollution: दिल्ली की हवाओं में घुलने लगा 'जहर', कई इलाकों में AQI 300 के पार, जीना मुहाल!</t>
  </si>
  <si>
    <t>Delhi Air Pollution Poison is seeping into Delhis air with AQI exceeding 300 in many areas making life difficult
Delhi Air Pollution Poison is seeping into Delhis air with AQI exceeding 300 in many areas making life difficult</t>
  </si>
  <si>
    <t>https://www.prabhatkhabar.com/state/bihar/motihari/bihar-news-motihari-air-quality-is-worse-than-patna</t>
  </si>
  <si>
    <t>8:06:58 PM</t>
  </si>
  <si>
    <t>Bihar News: मोतिहारी की हवा जहरीली, वायु गुणवत्ता पटना से भी खराब, स्वास्थ्य पर मंडरा रहा संकट</t>
  </si>
  <si>
    <t>http://twitter.com/Rmeena462/status/1794414183976517976</t>
  </si>
  <si>
    <t>10:34:14 PM</t>
  </si>
  <si>
    <t>The barren land calls out beautify it by planting trees Why every tree is important On an average the temperature remains 4 degrees lower under a big tree in summer A tree filters about one lakh square meters of polluted air every year A tree absorbs 20 kg of dust in a year A tree releases 230 liters of oxygen every day A tree near the house</t>
  </si>
  <si>
    <t>http://twitter.com/skpaap/status/1848225256982405545</t>
  </si>
  <si>
    <t>10:20:14 AM</t>
  </si>
  <si>
    <t>http://twitter.com/shivraj327/status/1900921622523187587</t>
  </si>
  <si>
    <t>8:16:46 PM</t>
  </si>
  <si>
    <t>According to s 2024 World Air Quality Report India is the fifth most polluted country in the world The report ranks Byrnihat in Meghalaya as the most polluted metropolitan area globally while New Delhi is the worlds most polluted capital 13 of the worlds 20 most polluted cities are in India In 2023 we were ranked third meaning we have dropped two places from the previous one This means India has seen some improvement in pollution compared to the previous year The report states that India saw a 7 decline in PM 25 levels in 2024 Key findings New Delhi Average annual PM 25 level 918 gm the worlds most polluted capital Burnihat Meghalaya Worlds most polluted city with PM 25 level of 1282 gm Indias Rank India will become the fifth most polluted country in 2024 was third in 2023 India Dominates Polluted Cities 13 of the worlds 20 most polluted cities are located in India DelhiNCR PM 25 level in Delhi remained at 916 gm while Indias average level was 506 gm Global Air Quality Ranking Chad tops the list of most polluted countries followed by Bangladesh Pakistan Congo and India Only 7 countries Australia Bahamas Barbados Estonia Grenada Iceland and New Zealand met the WHO PM25 standard 5 gm Burnihat Why the most polluted city Burnihat recorded an annual PM25 level of 1282 gm which is 25 times higher than the WHO standard and three times higher than Indias national air quality standard Rapid industrialisation uncontrolled emissions construction work and deforestation in the city are the main reasons for this Mainly affected Indian cities Burnihat Meghalaya 1282 gm Mullanpur Punjab Faridabad Haryana Loni Uttar Pradesh Gurugram Haryana Ganganagar Rajasthan Greater Noida Uttar Pradesh Bhiwadi Rajasthan Muzaffarnagar Uttar Pradesh Hanumangarh Rajasthan Noida Uttar Pradesh New Delhi Central Delhi Delhi other areas Causes of air pollution Vehicle engine and industrial emissions Burning of coal and wood Burning of stubble in agriculture Construction activities and dust Power generation Impact of Air Pollution 35 of Indian cities recorded PM25 levels 10 times higher than the WHO standard According to the Air Quality Life Index of the University of Chicago the average life expectancy in India is decreasing by 52 years due to air pollution PM25 particles are extremely small which can get deposited in the lungs and cause respiratory diseases and other health problems Posted by Dharmender Kumar on Gita Community Feed Join live Gita sessions and community with Acharya Prashant</t>
  </si>
  <si>
    <t>http://twitter.com/Ruturaj___/status/1886811371771453767</t>
  </si>
  <si>
    <t>9:47:40 PM</t>
  </si>
  <si>
    <t>http://twitter.com/AnuradhaPr9654/status/1849113464234484122</t>
  </si>
  <si>
    <t>9:09:39 PM</t>
  </si>
  <si>
    <t>http://twitter.com/Manav_Singh12/status/1859987191948300477</t>
  </si>
  <si>
    <t>9:17:58 PM</t>
  </si>
  <si>
    <t>https://www.newsnationtv.com/--20241108165406/</t>
  </si>
  <si>
    <t>5:26:14 PM</t>
  </si>
  <si>
    <t>'पीएम ई-ड्राइव योजना' से इलेक्ट्रिक वाहनों की बिक्री में रिकॉर्ड उछाल</t>
  </si>
  <si>
    <t>New Delhi Nov 8 IANS The use of electric vehicles is rapidly increasing in the country EVs are being promoted under the central governments PM eDrive scheme Government data shows that this scheme has led to a significant increase in EV sales in the country</t>
  </si>
  <si>
    <t>https://www.amarujala.com/lucknow/fog-prevailed-in-the-morning-chill-throughout-the-day-raebareli-news-c-101-1-rai1002-124695-2024-12-24</t>
  </si>
  <si>
    <t>10:49:24 PM</t>
  </si>
  <si>
    <t>Fog Prevailed In The Morning, Chill Throughout The Day - Lucknow News - Lucknow News:सुबह छाया रहा कोहरा, दिनभर ठिठुरन</t>
  </si>
  <si>
    <t>Rae Bareli The weather changed on Monday with wind clouds and fog The sun continued to play hide and seek The strong wind made the day chilly Winter struck again with light fog in the morning and night Temperatures dropped once again The weather department has predicted rain</t>
  </si>
  <si>
    <t>http://news007.in/these-3-drinks-will-also-help-in-detoxifying-the-body-which-is-beneficial-for-the-lungs/</t>
  </si>
  <si>
    <t>11:52:26 AM</t>
  </si>
  <si>
    <t>फेफड़ों के लिए फायदेमंद, शरीर को डिटॉक्स करने में भी मदद करेंगे ये 3 ड्रिंक्स</t>
  </si>
  <si>
    <t>https://hindi.news18.com/news/jharkhand/ranchi-aqi-update-today-jharkhand-air-quality-index-report-30-december-pollution-level-of-ranchi-jamshedpur-and-dhanbad-local18-8927515.html</t>
  </si>
  <si>
    <t>6:15:24 AM</t>
  </si>
  <si>
    <t>Jharkhand: हवा की गुणवत्ता में सुधार दर्ज... फिर भी धनबाद का AQI 200 के करीब, जानें रांची-जमशेदपुर की रिपोर्ट</t>
  </si>
  <si>
    <t>Ranchi The latest report on Jharkhands Air Quality Index AQI offers some relief However the air quality remains in the poor category Ranchi Jamshedpur and Dhanbad have all recorded a drop in the air quality index According to AQI data Jamshedpur recorded a 100point</t>
  </si>
  <si>
    <t>http://twitter.com/PrernaG89759005/status/1893262749410447804</t>
  </si>
  <si>
    <t>5:03:09 PM</t>
  </si>
  <si>
    <t>https://jantayojana.in/%e0%a4%a6%e0%a4%bf%e0%a4%b2%e0%a5%8d%e0%a4%b2%e0%a5%80-%e0%a4%95%e0%a5%80-%e0%a4%b9%e0%a4%b5%e0%a4%be-%e0%a4%87%e0%a4%b8-%e0%a4%ae%e0%a5%8c%e0%a4%b8%e0%a4%ae-%e0%a4%ae%e0%a5%87%e0%a4%82-%e0%a4%b8/</t>
  </si>
  <si>
    <t>7:42:11 PM</t>
  </si>
  <si>
    <t>दिल्ली की हवा इस मौसम में सबसे ख़राब, जानें क्या क़दम उठाए गए</t>
  </si>
  <si>
    <t>Delhis air quality has deteriorated significantly Its so dangerous that its technically considered severe The air quality index AQI measured by the Air Quality Index AQI has surpassed 400 and reached close to 500 This is called approaching the severe plus level</t>
  </si>
  <si>
    <t>http://twitter.com/tablubablu/status/1857210283833409784</t>
  </si>
  <si>
    <t>5:23:31 AM</t>
  </si>
  <si>
    <t>http://twitter.com/SSati8193029/status/1888258605322764571</t>
  </si>
  <si>
    <t>9:38:28 PM</t>
  </si>
  <si>
    <t>http://twitter.com/real_ankurr/status/1889738391631093762</t>
  </si>
  <si>
    <t>11:38:36 PM</t>
  </si>
  <si>
    <t>Despite the worsening air pollution situation in Begusarai for years no significant action has been taken Why are the government and administration failing to take effective action When will the government and administration wake up Top 10 Cities With The Worst Air Pollution 1 Begusarai 2 Patna 3 Saharsa 4 New Delhi 5 Noida 6 Kashgar 7 Ghaziabad 8 Faridabad 9 Aksu 10 Purnea Source AQI</t>
  </si>
  <si>
    <t>http://twitter.com/dineshp19721625/status/1905801332382105956</t>
  </si>
  <si>
    <t>7:27:00 AM</t>
  </si>
  <si>
    <t>http://twitter.com/VikasKu41356475/status/1864924568667701253</t>
  </si>
  <si>
    <t>12:17:20 PM</t>
  </si>
  <si>
    <t>http://twitter.com/rahulfalcon1152/status/1893529354086310113</t>
  </si>
  <si>
    <t>10:42:32 AM</t>
  </si>
  <si>
    <t>https://zeenews.india.com/bengali/videos/the-whole-country-is-under-the-blanket-of-pollution-including-kolkata-which-way-to-get-rid-of-it_553689.html</t>
  </si>
  <si>
    <t>8:50:01 PM</t>
  </si>
  <si>
    <t>Air Pollution: দূষণের চাদরে গোটা দেশ, বাদ নেই কলকাতাও, নিস্তার কোন পথে? | Zee 24 Ghanta</t>
  </si>
  <si>
    <t>Air Pollution The whole country is covered in pollution Kolkata is no exception what is the way out Zee 24 Ghanta</t>
  </si>
  <si>
    <t>http://twitter.com/d_dev_/status/1888217535247704558</t>
  </si>
  <si>
    <t>6:55:16 PM</t>
  </si>
  <si>
    <t>http://twitter.com/PARMESHWAR3178/status/1871788774017093876</t>
  </si>
  <si>
    <t>10:53:14 AM</t>
  </si>
  <si>
    <t>https://navyugsandesh.com/to-keep-your-lungs-healthy-avoid-these-things-they-can-damage-your-lungs/</t>
  </si>
  <si>
    <t>5:32:19 PM</t>
  </si>
  <si>
    <t>फेफड़ों को स्वस्थ रखने के लिए इन चीजों से बचें, हो सकते है लंग्स डैमेज</t>
  </si>
  <si>
    <t>Smoking can cause the most damage to your lungs If you smoke exercise helps strengthen your lungs and increase their capacity A diet rich in fruits vegetables and whole grains helps keep your lungs healthy Today we</t>
  </si>
  <si>
    <t>http://twitter.com/sahuchem/status/1867888336054243339</t>
  </si>
  <si>
    <t>4:34:17 PM</t>
  </si>
  <si>
    <t>http://twitter.com/raj05tilak/status/1905119596497231988</t>
  </si>
  <si>
    <t>10:18:01 AM</t>
  </si>
  <si>
    <t>http://twitter.com/News18India/status/1853294847534170295</t>
  </si>
  <si>
    <t>Delhi AIR Pollution Delhis air turns toxic breathing is dangerous AAP News18India</t>
  </si>
  <si>
    <t>http://twitter.com/PankajK33586974/status/1853382212818698300</t>
  </si>
  <si>
    <t>3:52:08 PM</t>
  </si>
  <si>
    <t>E Block Environmental Complex Ignoo Road South Delhi Seven and a half floors Jungle Raj against the law air polluted not your door can open</t>
  </si>
  <si>
    <t>https://www.aajtak.in/short-videos/video/pollution-in-yamuna-water-increased-in-delhi-2074967-2024-10-18</t>
  </si>
  <si>
    <t>10:27:08 PM</t>
  </si>
  <si>
    <t>दिल्ली में यमुना का पानी हुआ जहरीला! बढ़ा प्रदूषण</t>
  </si>
  <si>
    <t>With the onset of winter the nations capital Delhi begins to experience the toxic effects of pollution This is not only causing air pollution but also poisoning the water On one hand Delhis air is becoming polluted making it difficult to breathe Meanwhile the Yamuna River is becoming foamy</t>
  </si>
  <si>
    <t>https://samacharnama.com/states/gujarat-news/gujarat-govt-gives-relief-to-students-from-cold/cid15760509.htm</t>
  </si>
  <si>
    <t>2:47:50 PM</t>
  </si>
  <si>
    <t>गुजरात के स्कूलों में स्टूडेंट्स को मिली ये छूट, सर्दी से मिलेगी राहत</t>
  </si>
  <si>
    <t>The winter season has become a disaster for children On one hand the cold winds are adding to the woes while on the other pollution is making life difficult Meanwhile the Gujarat Education Ministry has taken a major decision to provide relief to schoolchildren Under this private schools</t>
  </si>
  <si>
    <t>http://twitter.com/AnilVidyarthi21/status/1794413324949655987</t>
  </si>
  <si>
    <t>10:30:49 PM</t>
  </si>
  <si>
    <t>https://www.dnaindia.com/hindi/india/report-delhi-pollution-updates-supreme-court-permit-to-remove-grap-4-ban-in-delhi-ncr-with-these-conditions-cpcb-caqm-delhi-aqi-updates-delhu-weather-report-read-delhi-news-4142739</t>
  </si>
  <si>
    <t>2:44:57 PM</t>
  </si>
  <si>
    <t>Delhi Pollution: दिल्ली में हटेगा GRAP-4 का बैन, सुप्रीम कोर्ट ने दी इजाजत, लेकिन...</t>
  </si>
  <si>
    <t>Delhi Pollution Due to the continued improvement in the weather in DelhiNCR the Supreme Court on Thursday allowed GRAP4 restrictions to be relaxed This permission was granted due to the deteriorating air quality in the entire National Capital Region including Delhi over the past few days</t>
  </si>
  <si>
    <t>http://twitter.com/MPedophili30113/status/1888196986785964040</t>
  </si>
  <si>
    <t>5:33:37 PM</t>
  </si>
  <si>
    <t>http://twitter.com/sejwalsudesh/status/1807295558660358260</t>
  </si>
  <si>
    <t>11:40:13 AM</t>
  </si>
  <si>
    <t>http://twitter.com/BPriyakar/status/1857333928626917663</t>
  </si>
  <si>
    <t>1:34:50 PM</t>
  </si>
  <si>
    <t>http://twitter.com/Ramendr95124973/status/1893340456009838735</t>
  </si>
  <si>
    <t>10:11:55 PM</t>
  </si>
  <si>
    <t>http://twitter.com/kamalsh25393750/status/1845317215723163983</t>
  </si>
  <si>
    <t>9:44:43 AM</t>
  </si>
  <si>
    <t>https://www.punjabkesari.com/ampstories/health-lifestyle-news/delhis-air-is-poisonous-take-these-precautions-while-going-out</t>
  </si>
  <si>
    <t>5:26:27 PM</t>
  </si>
  <si>
    <t>दिल्ली की हवा हुई जहरीली, बाहर जाते समय बरतें ये सवाधानियां</t>
  </si>
  <si>
    <t>The level of polluted air in DelhiNCR ie AQI has crossed 300 Due to this the central government has implemented Grape 2 under which construction and many things causing pollution have been banned Despite the poisonous air some people go out for a walk</t>
  </si>
  <si>
    <t>http://twitter.com/akhilkumar001/status/1857344836724052265</t>
  </si>
  <si>
    <t>2:18:11 PM</t>
  </si>
  <si>
    <t>https://earlynews24.com/punjab/cold-will-increase-rapidly-in-punjab/</t>
  </si>
  <si>
    <t>10:19:26 AM</t>
  </si>
  <si>
    <t>Punjab में तेज़ी से बढेगी ठंड, दिवाली के बाद तापमान में आएगी गिरावट</t>
  </si>
  <si>
    <t>The cold is increasing in Punjab and Chandigarh The weather is pleasant and cool in the mornings and evenings but the day remains hot Maximum temperatures have started to drop slightly in all areas They have dropped by 03 degrees which means they are about 15 degrees Fahrenheit about 15 degrees Celsius compared to the current average</t>
  </si>
  <si>
    <t>http://twitter.com/kpsingh007007/status/1828839860020638159</t>
  </si>
  <si>
    <t>10:29:35 PM</t>
  </si>
  <si>
    <t>http://twitter.com/Manishnyama/status/1871836014400196768</t>
  </si>
  <si>
    <t>https://viralhindinews21.blogspot.com/2024/12/snow-day-calculator.html</t>
  </si>
  <si>
    <t>10:12:00 AM</t>
  </si>
  <si>
    <t>Snow Day Calculator ~ Viral Hindi News</t>
  </si>
  <si>
    <t>Snow Day Calculator
Its snowing Share your photos with us
Its snowing Share your photos with us
As winter casts a magical spell over the landscape theres no better time to say Its snowing</t>
  </si>
  <si>
    <t>https://www.amarujala.com/shimla/the-air-quality-is-bad-in-himachal-as-well-pollution-level-reached-dangerous-levels-in-baddi-2024-11-01</t>
  </si>
  <si>
    <t>5:05:33 AM</t>
  </si>
  <si>
    <t>The Air Quality Is Bad In Himachal As Well, Pollution Level Reached Dangerous Levels In Baddi | Himachal Air Quality:हिमाचल में भी आबोहवा खराब, बद्दी में खतरनाक स्तर पर पहुंचा प्रदूषण का स्तर</t>
  </si>
  <si>
    <t>Diwali fireworks have also caused air pollution in Himachal Pradesh Pollution has increased from the states industrial areas of Baddi Barotiwala and Nalagarh to the mountain queen of Shimla The Air Quality Index AQI in Baddi Solan district reached 296 on Friday</t>
  </si>
  <si>
    <t>https://www.bhaskar.com/local/mp/gwalior/news/aqi-reached-331-even-after-spending-rs-75-crore-dust-is-flying-on-the-roads-garbage-is-burning-openly-133999667.html</t>
  </si>
  <si>
    <t>6:22:36 AM</t>
  </si>
  <si>
    <t>सांसों पर संकट: एक्यूआई 331 पहुंचा... 75 करोड़ रुपए खर्च के बाद भी सड़कों पर उड़ रही है धूल, खुलेआम जल रहा क...</t>
  </si>
  <si>
    <t>Breathing crisis AQI reaches 331 Despite spending 75 crore dust continues to fly on the roads and garbage is being openly burned
Gwalior
The administration is failing to control air pollution in the city As the weather changes the Air Quality Index AQI has crossed 300</t>
  </si>
  <si>
    <t>http://twitter.com/DaneshDewangan3/status/1888231537499349324</t>
  </si>
  <si>
    <t>7:50:54 PM</t>
  </si>
  <si>
    <t>https://www.livehindustan.com/uttar-pradesh/hapur/story-municipality-takes-action-against-air-pollution-construction-work-halted-and-dust-control-measures-implemented-201732189573264.html</t>
  </si>
  <si>
    <t>5:16:17 PM</t>
  </si>
  <si>
    <t>प्रदूषण से जहरीली हो रही हवा को लेकर पालिका चेती, निर्माण पर लगाई रोक</t>
  </si>
  <si>
    <t>The municipal administration acting to protect the air from pollution has imposed a complete halt to construction work and planned to spray water on the roads to control dust After Diwali and the Kartik Mela have concluded the environment</t>
  </si>
  <si>
    <t>https://www.etvbharat.com/hi/!state/there-is-no-relief-from-pollution-in-delhi-but-the-onset-of-cold-is-being-felt-delhi-news-dls24110601042</t>
  </si>
  <si>
    <t>11:26:15 AM</t>
  </si>
  <si>
    <t>Delhi: मौसम को लेकर अलर्ट, कोहरे और धुंध के बीच सर्दी की दस्तक, जानें- इस हफ्ते का वेदर अपडेट</t>
  </si>
  <si>
    <t>New Delhi Despite the start of November people in North India havent been able to feel the cold this time However the effects of the cold have slowly begun to be felt in the capital Delhi since Wednesday morning Its been mildly chilly in the morning Meanwhile on Tuesday fog and mist are expected</t>
  </si>
  <si>
    <t>https://www.jagran.com/delhi/new-delhi-city-ncr-light-rain-in-many-areas-of-delhi-imd-issues-yellow-alert-for-two-days-23771499.html</t>
  </si>
  <si>
    <t>Delhi Weather: दिल्ली के कई इलाकों में हल्की बारिश, IMD ने दो दिनों के लिए जारी किया यलो अलर्ट</t>
  </si>
  <si>
    <t>Delhi Weather Light rain in many areas of Delhi IMD issues yellow alert for two days
Light rain was observed in some areas of Delhi on Saturday According to the Meteorological Department the sky will remain cloudy on Sunday The maximum temperature is expected to be 35 degrees Celsius</t>
  </si>
  <si>
    <t>http://twitter.com/AlokBhardwaj39/status/1858689432419008974</t>
  </si>
  <si>
    <t>7:21:08 AM</t>
  </si>
  <si>
    <t>http://twitter.com/LakhanKumarTan1/status/1890078548268052507</t>
  </si>
  <si>
    <t>10:10:16 PM</t>
  </si>
  <si>
    <t>https://hindi.latestly.com/india/information/lung-cancer-accounts-for-22-of-cancer-deaths-see-preventive-measures-here-2248113.html</t>
  </si>
  <si>
    <t>10:54:35 PM</t>
  </si>
  <si>
    <t>Lung Cancer: कैंसर से होने वाली मौतों में लंग कैंसर के 22 फीसद मामले, यहां देखें रोकथाम के उपाय</t>
  </si>
  <si>
    <t>New Delhi Aug 1 IANS World Lung Cancer Day is observed every year on August 1 The aim is to raise awareness about lung cancer and educate people about the disease When damaged cells divide uncontrollably</t>
  </si>
  <si>
    <t>http://twitter.com/complainbytweet/status/1864967021886050507</t>
  </si>
  <si>
    <t>3:06:02 PM</t>
  </si>
  <si>
    <t>http://twitter.com/nick13021993/status/1871647295034507352</t>
  </si>
  <si>
    <t>1:31:03 AM</t>
  </si>
  <si>
    <t>If you dont want idiots then go to Gurgaon or ask your father LG union minister when Delhi govt had asked to get artificial rain done did I go myself Air pollution is the issue of entire north India not just Delhi if there is a dam then write idiot and tag PMO You dont want BC you want free electricity give air to idiots</t>
  </si>
  <si>
    <t>http://twitter.com/_my_thoughts07/status/1831252246606061758</t>
  </si>
  <si>
    <t>2:15:33 PM</t>
  </si>
  <si>
    <t>http://twitter.com/DST72836922/status/1859270876186767485</t>
  </si>
  <si>
    <t>9:51:35 PM</t>
  </si>
  <si>
    <t>https://hindi.newsroompost.com/india/supreme-court-again-expressed-displeasure-over-pollution-in-delhi-directed-to-form-a-special-cell-to-ensure-ban-on-firecrackers/1011541.html</t>
  </si>
  <si>
    <t>1:45:22 PM</t>
  </si>
  <si>
    <t>Supreme Court On Air Pollution In Delhi : दिल्ली में प्रदूषण पर सुप्रीम कोर्ट ने फिर जताई नाराजगी, पटाखों पर प्रतिबंध सुनिश्चित करने के लिए विशेष प्रकोष्ठ के गठन का निर्देश, Supreme Court again expressed displeasure over pollution in Delhi, directed to form a special cell to ensure ban on firecrackers.</t>
  </si>
  <si>
    <t>New Delhi The Supreme Court today again expressed displeasure over the rising air pollution in Delhi and the lack of effective enforcement of the firecracker ban The Supreme Court directed the Delhi Police Commissioner to constitute a special team to ensure effective implementation of the firecracker ban</t>
  </si>
  <si>
    <t>https://www.jantaserishta.com/science/science-do-air-purifiers-help-with-allergies-3849504</t>
  </si>
  <si>
    <t>8:48:38 PM</t>
  </si>
  <si>
    <t>SCIENCE: क्या एलर्जी में सहायक होते हैं एयर प्यूरीफायर?</t>
  </si>
  <si>
    <t>SCIENCE Air purifiers clean the air by drawing in air trapping airborne pollutants and then pushing filtered clean air back into the room Some of these airborne particles such as pollen pet dander and mold spores can cause irritation</t>
  </si>
  <si>
    <t>http://twitter.com/KamoMeghwal666/status/1854062864639610905</t>
  </si>
  <si>
    <t>12:56:48 PM</t>
  </si>
  <si>
    <t>After Delhi the air in my district Sri Ganganagar has become the most polluted because we grow paddy here and the stubble smoke is poisoning the air The government should pay more attention to this</t>
  </si>
  <si>
    <t>http://twitter.com/grok/status/1901317616012341657</t>
  </si>
  <si>
    <t>10:30:19 PM</t>
  </si>
  <si>
    <t>Arvind Kejriwal wears a muffler to ward off the cold and project an image of a common man although he doesnt always wear it Research suggests his style is deliberately designed to appear simple and relatable which aligns with his politics It may also help prevent respiratory problems in Delhis polluted air</t>
  </si>
  <si>
    <t>https://hindi.ebmnews.com/national/216280/</t>
  </si>
  <si>
    <t>2:40:09 PM</t>
  </si>
  <si>
    <t>मौसम की दोहरी मार, उत्तर में ठंड बढ़ी, दक्षिण में भारी बारिश और तूफान का अलर्ट</t>
  </si>
  <si>
    <t>Weather Update Winter is slowly progressing across the country The southwest monsoon has withdrawn and the northeast monsoon has become active bringing a variety of weather to India Heavy rains and storms are expected in the southern Indian states</t>
  </si>
  <si>
    <t>http://twitter.com/lokvimarsh/status/1859995439807991814</t>
  </si>
  <si>
    <t>9:50:44 PM</t>
  </si>
  <si>
    <t>http://twitter.com/UJJAWALSHARMA07/status/1888277694334517340</t>
  </si>
  <si>
    <t>10:54:19 PM</t>
  </si>
  <si>
    <t>https://zeenews.india.com/hindi/india/up-uttarakhand/web-stories/health-after-diwali-protect-yourself-from-pollution-with-these-exercise-yoga/2497782</t>
  </si>
  <si>
    <t>2:04:07 PM</t>
  </si>
  <si>
    <t>प्रदूषण से हाल बेहाल? ये सात योगाभ्यास देंगे दिल और दिमाग को राहत</t>
  </si>
  <si>
    <t>Are you suffering from pollution These seven yoga exercises will provide relief to your heart and mind
Pooja Singh
Nov 02 2024
Air Pollution
Air pollution levels increase significantly after Diwali This can cause breathing problems and lung infections among other problems
Caution</t>
  </si>
  <si>
    <t>http://twitter.com/DeshgaonNews/status/1832749241069953181</t>
  </si>
  <si>
    <t>5:24:04 PM</t>
  </si>
  <si>
    <t>The people of Pithampur are upset feeling like theyre not being informed before decisions are made about their lives Union Carbides waste and pollution are being shifted from the capital Bhopal to the villages</t>
  </si>
  <si>
    <t>https://www.livehindustan.com/jharkhand/hazaribagh/story-air-pollution-smoking-obesity-and-stress-are-increasing-the-number-of-asthma-patients-9931155.html</t>
  </si>
  <si>
    <t>5:15:12 PM</t>
  </si>
  <si>
    <t>वायु प्रदूषण, धूम्रपान मोटापा और तनाव से बढ़ रहे अस्थमा के मरीज</t>
  </si>
  <si>
    <t>Hazaribagh Our Correspondent World Asthma Day is celebrated every year on the first Tuesday of May This year World Asthma Day will be celebrated on May 7th According to the Health Department the number of asthma patients in the district is steadily increasing Asthma in the district</t>
  </si>
  <si>
    <t>http://twitter.com/ErSunilKSharma/status/1848059994018640012</t>
  </si>
  <si>
    <t>11:23:32 PM</t>
  </si>
  <si>
    <t>http://twitter.com/MadanLa46948063/status/1807308970576445820</t>
  </si>
  <si>
    <t>12:33:31 PM</t>
  </si>
  <si>
    <t>http://twitter.com/DhirajKuma80282/status/1845466816530767883</t>
  </si>
  <si>
    <t>7:39:10 PM</t>
  </si>
  <si>
    <t>https://lokwarta.net/district-heat-action-plan-workshop-organized-under-the-chairmanship-of-district-collector-abhishek-surana/</t>
  </si>
  <si>
    <t>7:47:11 PM</t>
  </si>
  <si>
    <t>जिला कलेक्टर अभिषेक सुराणा की अध्यक्षता में आयोजित हुई जिला हीट एक्शन प्लान कार्यशाला</t>
  </si>
  <si>
    <t>Churu Under the chairmanship of District Collector Abhishek Surana the District Heat Action Plan was reviewed on Friday at the Government Lohia College located at the district headquarters under the joint aegis of the District Administration the IQAC Cell and Geography Department of the college and the Women Housing Trust Jaipur</t>
  </si>
  <si>
    <t>https://navpradesh.com/sukos-strict-remarks-regarding-air-pollution-%e0%a4%a6%e0%a5%87%e0%a4%b6-%e0%a4%95%e0%a5%80-%e0%a4%b0%e0%a4%be%e0%a4%9c%e0%a4%a7%e0%a4%be%e0%a4%a8%e0%a5%80-%e0%a4%a8%e0%a4%88-%e0%a4%a6%e0%a4%bf/</t>
  </si>
  <si>
    <t>12:22:54 PM</t>
  </si>
  <si>
    <t>वायु प्रदूषण को लेकर सुको की सख्त टिप्पणी</t>
  </si>
  <si>
    <t>The Supreme Court has issued a strong warning to the governments of Haryana and Punjab regarding the increasing air pollution in the countrys capital New Delhi The Supreme Court has once again taken a strict stance on this issue</t>
  </si>
  <si>
    <t>http://twitter.com/Dinesh489793441/status/1793187011781710112</t>
  </si>
  <si>
    <t>https://www.jantaserishta.com/national/the-weather-will-remain-hot-in-delhi-for-the-next-2-3-days-imd-3621745</t>
  </si>
  <si>
    <t>5:51:10 PM</t>
  </si>
  <si>
    <t>दिल्ली में अगले 2-3 दिन तक मौसम गर्म रहेगा: IMD | दिल्ली में अगले 2-3 दिन तक मौसम गर्म रहेगा: IMD The weather will remain hot in Delhi for the next 2-3 days: IMD</t>
  </si>
  <si>
    <t>New Delhi November has begun and people are usually greeted with cool breezes and chilly mornings but this time the heat has broken all records Sweating people are reeling under the heat even amid the Diwali lights The month of October</t>
  </si>
  <si>
    <t>http://twitter.com/_Sana_tani/status/1838785560359428122</t>
  </si>
  <si>
    <t>9:10:15 AM</t>
  </si>
  <si>
    <t>http://twitter.com/uma_khowal/status/1850557340577370195</t>
  </si>
  <si>
    <t>8:47:06 PM</t>
  </si>
  <si>
    <t>http://twitter.com/Hariramkoushik/status/1794564381415817359</t>
  </si>
  <si>
    <t>8:31:04 AM</t>
  </si>
  <si>
    <t>http://twitter.com/VitthalbhaiPr11/status/1850007276397920398</t>
  </si>
  <si>
    <t>8:21:20 AM</t>
  </si>
  <si>
    <t>http://twitter.com/premuind/status/1888215206314262879</t>
  </si>
  <si>
    <t>6:46:01 PM</t>
  </si>
  <si>
    <t>http://twitter.com/skvyas7777/status/1851506571869585762</t>
  </si>
  <si>
    <t>11:39:00 AM</t>
  </si>
  <si>
    <t>https://www.livehindustan.com/weather/delhi-me-aaj-ka-mausam-20-october-2024-delhi-aqi-today-and-weather-forecast-imd-rain-alert-update-in-hindi-201729387805046.html</t>
  </si>
  <si>
    <t>दिल्ली 20 October 2024 का वेदर और AQI: न्यूनतम तापमान 23.05°C, जानें कैसा रहेगा शहर में आज का मौसम</t>
  </si>
  <si>
    <t>Weather News Todays Weather in Delhi October 20 2024 Delhi AQI Today and Weather Forecast IMD Rain Alert Update in Hindi
Delhi Weather and AQI for October 20 2024 Minimum Temperature 2305C Find Out What the Citys Weather Will Be Like Today
Delhi Weather October 20 2024</t>
  </si>
  <si>
    <t>http://twitter.com/jawed26361/status/1888233352781553852</t>
  </si>
  <si>
    <t>7:58:07 PM</t>
  </si>
  <si>
    <t>http://twitter.com/Rza_Muhd/status/1867624360510423209</t>
  </si>
  <si>
    <t>11:05:20 PM</t>
  </si>
  <si>
    <t>Pollution kills 15 million people every year in India The level of pollution is increasing in India and due to this 15 million people are dying every year This claim has been made in a study published in Lancet Planet Health According to the study pollution in India is much more than the standards set by WHO due to which peoples health is getting adversely affected According to the study 819 percent of Indias population lives in areas where the air quality is very poor</t>
  </si>
  <si>
    <t>http://twitter.com/AgraLeaks/status/1853781332062540261</t>
  </si>
  <si>
    <t>6:18:05 PM</t>
  </si>
  <si>
    <t>AgraLeaksAir pollution in Agra has increased with the onset of winter The AQI has reached near 200 which is considered dangerous This area has the highest air pollution</t>
  </si>
  <si>
    <t>https://www.livehindustan.com/ncr/delhi-temperature-dropped-below-average-air-quality-also-improved-strong-winds-expected-for-next-2-days-imd-201743256554791.html</t>
  </si>
  <si>
    <t>7:38:33 PM</t>
  </si>
  <si>
    <t>औसत से कितना कम रहा दिल्ली का पारा? हवा में भी सुधार; अगले 2 दिन तेज हवाओं के आसार- IMD</t>
  </si>
  <si>
    <t>NCR News Delhi temperature dropped below average air quality also improved strong winds expected for the next two days IMD
How much below average was Delhis temperature Air quality also improved strong winds expected for the next two days IMD
The Meteorological Department has predicted that the coming</t>
  </si>
  <si>
    <t>https://thewirehindi.com/273578/uttarakhand-three-laborers-died-in-fire-in-almora-forest/</t>
  </si>
  <si>
    <t>2:09:22 PM</t>
  </si>
  <si>
    <t>उत्तराखंड: अल्मोड़ा के जंगलों में आग की चपेट में आने से तीन श्रमिकों की मौत</t>
  </si>
  <si>
    <t>Uttarakhand has been grappling with forest fires for the past several weeks Three workers at a pine resin factory in Almora died of burns while trying to extinguish a forest fire that had reached close to their factory an official said on Friday
The</t>
  </si>
  <si>
    <t>https://www.aajtak.in/india/news/video/every-year-22-lakh-deaths-occur-due-to-pollution-in-india-see-this-report-video-ytvd-2099819-2024-11-18</t>
  </si>
  <si>
    <t>10:32:26 PM</t>
  </si>
  <si>
    <t>भारत में प्रदूषण से हर साल 22 लाख मौतें होती हैं, देखिए ये रिपोर्ट</t>
  </si>
  <si>
    <t>Pollution kills 22 million people in India every year while COVID19 has caused 533 million deaths in four years Despite this 900 million of Indias 145 billion people are forced to breathe hazardous air but only a fraction of these 900 million</t>
  </si>
  <si>
    <t>http://twitter.com/hemant__nain/status/1893321056238047265</t>
  </si>
  <si>
    <t>8:54:50 PM</t>
  </si>
  <si>
    <t>https://www.amarujala.com/uttar-pradesh/mathura/winter-arrived-with-fog-the-air-became-suffocating-mathura-news-c-369-1-mt11009-120779-2024-11-15</t>
  </si>
  <si>
    <t>2:57:56 AM</t>
  </si>
  <si>
    <t>Winter Arrived With Fog, The Air Became Suffocating - Mathura News - Mathura News:सर्दी ने कोहरे के साथ दी दस्तक, दमघोंटू हुई हवा</t>
  </si>
  <si>
    <t>Mathura Winter has arrived with fog The first fog of the season fell on Thursday and temperatures plummeted Vehicles slid slowly on National Highway 19 The city faced the same problem The entire district was shrouded in fog until 10 am</t>
  </si>
  <si>
    <t>https://www.naidunia.com/chhattisgarh/raipur-major-weather-change-expected-in-chhattisgarh-before-diwali-temperature-set-to-drop-rapidly-imd-issues-latest-forecast-8355560</t>
  </si>
  <si>
    <t>8:00:16 AM</t>
  </si>
  <si>
    <t>CG Weather: छत्तीसगढ़ में दिवाली से पहले बदलेगा मौसम का मिजाज, ठंड को लेकर IMD ने दिया बड़ा अपडेट</t>
  </si>
  <si>
    <t>CG Weather Weather in Chhattisgarh to change before Diwali IMD issues major cold update
The weather in Chhattisgarh is expected to change significantly before Diwali The Meteorological Department IMD has predicted a drop in temperature and the arrival of cold winds in the coming days</t>
  </si>
  <si>
    <t>http://twitter.com/DEEPAK251289/status/1888202711390417215</t>
  </si>
  <si>
    <t>https://www.jantaserishta.com/local/maharashtra/mumbai-weather-at-2678-c-3534308</t>
  </si>
  <si>
    <t>7:53:27 AM</t>
  </si>
  <si>
    <t>Mumbai weather: मुंबई का मौसम 26.78 °C पर</t>
  </si>
  <si>
    <t>Mumbai The temperature in Mumbai today September 19 2024 is 2723 degrees Celsius The forecast minimum and maximum temperatures for the day are 2678 degrees Celsius and 2833 degrees Celsius respectively The relative humidity is 76</t>
  </si>
  <si>
    <t>http://twitter.com/sushilKumarbha6/status/1846028337208045802</t>
  </si>
  <si>
    <t>8:50:27 AM</t>
  </si>
  <si>
    <t>http://twitter.com/mkhan1947_m/status/1858719485739549133</t>
  </si>
  <si>
    <t>9:20:33 AM</t>
  </si>
  <si>
    <t>http://twitter.com/X9399029483307/status/1858787830421426313</t>
  </si>
  <si>
    <t>http://newsstandard.in/news.php?id=pollution-level-increases-in-bhopal-air-quality-index-aqi-crosses-364-519966</t>
  </si>
  <si>
    <t>1:19:56 PM</t>
  </si>
  <si>
    <t>भोपाल में प्रदूषण का स्तर बढ़ा, एयर क्वालिटी इंडेक्स (AQI) 364 के पार</t>
  </si>
  <si>
    <t>Bhopal The administration says that the increasing pollution in the city is due to the burning of garbage and stubble This stubble burning is also increasing ozone levels and reducing oxygen levels in the air It should be noted that stubble burning contributes to Bhopals pollution through PM 25 emissions</t>
  </si>
  <si>
    <t>http://twitter.com/mayank0410/status/1888643065914782076</t>
  </si>
  <si>
    <t>11:06:10 PM</t>
  </si>
  <si>
    <t>http://twitter.com/ShayarJaved/status/1858820425469321446</t>
  </si>
  <si>
    <t>4:01:39 PM</t>
  </si>
  <si>
    <t>https://www.emsindia.com/news/show/2810460/state</t>
  </si>
  <si>
    <t>(अहमदाबाद) दो दिन बाद गुजरात में बढ़ेगी ठंड, 11 से 14 डिग्री न्यूनतम तापमान रहने की संभावना</t>
  </si>
  <si>
    <t>28Nov2024
Ahmedabad EMS The Meteorological Department has released important news regarding the cold in Gujarat According to the Meteorological Department the cold in Gujarat will intensify in two days and the minimum temperature is expected to hover around 11 to 14 degrees Meanwhile the minimum temperature in many cities across the state</t>
  </si>
  <si>
    <t>https://navbharattimes.indiatimes.com/apna-bazaar/top-deals/get-air-purifier-under-10000-rs-from-amazon-to-avoid-fog-and-high-air-pollution-500-aqi-in-delhi-ncr-noida-and-haryana/articleshow/115514871.cms</t>
  </si>
  <si>
    <t>11:12:28 AM</t>
  </si>
  <si>
    <t>Air Purifier Under 10000,दम घोंटू हुई हवा! सांस की बिमारी होने से पहले खरीद लें Air Purifier, अमेजन पर दाम हुए ₹10000 से भी कम | get air purifier under 10000 rs from amazon to avoid fog and high air pollution 500 aqi in delhi ncr noida and haryana</t>
  </si>
  <si>
    <t>If youre looking to buy an air purifier under 10000 well tell you about the best options The situation is dire right now especially in Delhi Haryana and Noida where the AQI has exceeded 500 Residents of these cities should consider purchasing an air purifier</t>
  </si>
  <si>
    <t>https://www.bhaskar.com/local/uttar-pradesh/kanpur/news/hallett-hospital-will-get-5-portable-icus-133230014.html</t>
  </si>
  <si>
    <t>5:26:35 PM</t>
  </si>
  <si>
    <t>Hallett Hospital will get 5 portable ICUs | हैलट अस्पताल को मिलेंगे 5 पोर्टेबल आईसीयू: प्रदेश का पहला कानपुर मेडिकल कॉलेज जहां मरीज को मिलेगा लेप्रोस्कोपी जैसी मशीनों से उपचार - Kanpur News</t>
  </si>
  <si>
    <t>Hallet Hospital to receive 5 portable ICUs Kanpur Medical College is the first in the state to offer patients treatment with machines like laparoscopy
Kanpur
Dr Sanjay Kala and others express happiness after signing the MoU
GSVM Medical College Kanpur</t>
  </si>
  <si>
    <t>http://twitter.com/divya9933824957/status/1888212953977241859</t>
  </si>
  <si>
    <t>6:37:04 PM</t>
  </si>
  <si>
    <t>https://jara.news/%e0%a4%97%e0%a4%bc%e0%a4%be%e0%a4%9c%e0%a4%bc%e0%a4%be-%e0%a4%ae%e0%a5%87%e0%a4%82-%e0%a4%87%e0%a4%b8%e0%a4%b0%e0%a4%be%e0%a4%87%e0%a4%b2-%e0%a4%95%e0%a5%87-%e0%a4%ac%e0%a5%87%e0%a4%a6%e0%a4%96/</t>
  </si>
  <si>
    <t>2:03:30 AM</t>
  </si>
  <si>
    <t>ग़ाज़ा में इसराइल के बेदख़ली आदेशों के स्वास्थ्य पर गम्भीर जोखिम, WHO</t>
  </si>
  <si>
    <t>Dr Tedros Adhanom Ghebreyesus DirectorGeneral of the UN health agency the World Health Organization WHO told reporters in Geneva on Thursday that AlAhli and Patient Friendly in the northern region of Gaza are facing a lot of difficulties due to the ongoing fighting around them</t>
  </si>
  <si>
    <t>https://www.amarujala.com/haryana/sonipat/fog-knocks-visibility-reduced-to-50-meters-brakes-applied-on-vehicle-speed-sonipat-news-c-197-1-snp1002-127675-2024-11-14</t>
  </si>
  <si>
    <t>2:11:10 AM</t>
  </si>
  <si>
    <t>Fog Knocks: Visibility Reduced To 50 Meters, Brakes Applied On Vehicle Speed - Sonipat News - कोहरे की दस्तक :दृश्यता 50 मीटर तक सिमटी, वाहनों की रफ्तार पर लगे ब्रेक</t>
  </si>
  <si>
    <t>Sonipat A change in the weather brought the first fog of the season on Wednesday morning When people woke up in the morning the district was covered in a blanket of fog However the fog had been intensifying since late Tuesday night The fog slowed down vehicles causing trouble for drivers</t>
  </si>
  <si>
    <t>http://twitter.com/Sameer_Sharma_/status/1793685274028913141</t>
  </si>
  <si>
    <t>10:17:49 PM</t>
  </si>
  <si>
    <t>Your government has been in power in Delhi for the last eight years Tell us how much relief Delhiites have received from pollution Just tell us how long will we continue to breathe polluted air trusting your false promises</t>
  </si>
  <si>
    <t>https://www.etvbharat.com/hi/!state/cold-start-increasing-in-delhi-mercury-started-falling-some-relief-from-pollution-delhi-news-dls24112201262</t>
  </si>
  <si>
    <t>12:08:17 PM</t>
  </si>
  <si>
    <t>5 दिन बाद भी दिल्ली की AIR क्वालिटी में सुधार नहीं, GRAP-4 से प्रदूषण कम होने के आसार</t>
  </si>
  <si>
    <t>New Delhi The air quality in DelhiNCR remained in the very poor category on Friday morning with light haze visible in many areas A layer of haze persisted in Delhi and the average air quality index at 715 am was 371 which falls in the very poor category</t>
  </si>
  <si>
    <t>http://twitter.com/AjitPra48031176/status/1861115677635158388</t>
  </si>
  <si>
    <t>12:02:10 AM</t>
  </si>
  <si>
    <t>This is the only way left for the governments to fight pollution Order to close schools in Noida till 26th November DM took the decision due to increasing pollution Air Pollution</t>
  </si>
  <si>
    <t>http://twitter.com/Anhoti100/status/1855614066280001972</t>
  </si>
  <si>
    <t>7:40:43 PM</t>
  </si>
  <si>
    <t>https://www.aajsamaaj.com/haryana-punjab-governments-efforts-to-stop-stubble-burning-in-fields-are-just-a-show-supreme-court/</t>
  </si>
  <si>
    <t>10:32:52 AM</t>
  </si>
  <si>
    <t>Haryana-Punjab News: हरियाणा-पंजाब सरकार की खेतों में पराली जलाने से रोकने की कोशिशें महज दिखावा: सुप्रीम कोर्ट | पंजाब</t>
  </si>
  <si>
    <t>The Supreme Court reprimanded Haryana and Punjab while hearing a petition regarding the rising pollution in Delhi Chandigarh News Aaj Samaj Chandigarh The cases of stubble burning in the fields of Haryana and Punjab are continuously increasing Due to which pollution in Delhis environment</t>
  </si>
  <si>
    <t>http://twitter.com/omkaara8/status/1904895380506206696</t>
  </si>
  <si>
    <t>7:27:04 PM</t>
  </si>
  <si>
    <t>https://hindi.ebmnews.com/delhi/207097/</t>
  </si>
  <si>
    <t>8:54:52 AM</t>
  </si>
  <si>
    <t>Delhi Air Pollution: दिल्ली में रहने से 8 साल कम हो जाएगी उम्र, रिपोर्ट में चौंकाने वाला खुलासा</t>
  </si>
  <si>
    <t>Delhi Air Pollution Air quality in Delhi drops significantly during the winter season making it difficult for people to breathe The annual report of the Energy Policy Institute of the University of Chicago states that the Air Quality Life Index 202</t>
  </si>
  <si>
    <t>http://twitter.com/SONARAM79914223/status/1857074390149558297</t>
  </si>
  <si>
    <t>8:23:32 PM</t>
  </si>
  <si>
    <t>http://twitter.com/ratanogra/status/1789167757306818953</t>
  </si>
  <si>
    <t>11:06:49 AM</t>
  </si>
  <si>
    <t>http://twitter.com/rajeshkeshari79/status/1855616151646089357</t>
  </si>
  <si>
    <t>7:49:00 PM</t>
  </si>
  <si>
    <t>https://www.jantaserishta.com/local/haryana/haryana-aqi-of-bagar-deteriorated-market-committee-fined-rs-10-lakh-3656221</t>
  </si>
  <si>
    <t>11:44:15 AM</t>
  </si>
  <si>
    <t>Haryana : बगड़ का AQI बिगड़ा, मार्केट कमेटी पर लगा 10 लाख का जुर्माना | Haryana : बगड़ का AQI बिगड़ा, मार्केट कमेटी पर लगा 10 लाख का जुर्माना Haryana: AQI of Bagar deteriorated, market committee fined Rs 10 lakh</t>
  </si>
  <si>
    <t>Haryana The air quality index AQI in the industrial town of Bahadurgarh once again crossed 400 on Thursday causing respiratory problems eye irritation cough and sore throat among locals A large number of such cases are reported daily</t>
  </si>
  <si>
    <t>http://twitter.com/freak9411/status/1900086316651753636</t>
  </si>
  <si>
    <t>https://www.ranginduniya.com/2024/11/blog-post.html</t>
  </si>
  <si>
    <t>10:18:00 AM</t>
  </si>
  <si>
    <t>प्रदूषण से नवजात शिशुओं पर बढ़ा खतरा, डॉक्टरों की ये सुरक्षा टिप्स अपनाएं</t>
  </si>
  <si>
    <t>Air pollution is becoming a serious problem in most parts of the country Especially during winter when the amount of harmful particles in the atmosphere increases this situation can be extremely dangerous for newborns Since childrens immune systems are not yet developed</t>
  </si>
  <si>
    <t>https://www.jantaserishta.com/local/madhya-pradesh/indore-weather-and-todays-aqi-3703242</t>
  </si>
  <si>
    <t>Indore The temperature in Indore today December 15 2024 is 2299 degrees Celsius The forecast for the day shows minimum and maximum temperatures of 91 degrees Celsius and 2596 degrees Celsius respectively The relative humidity is 15 and the wind speed is 15 kmh The sun rises at 0659 AM</t>
  </si>
  <si>
    <t>http://twitter.com/NikhilK62851660/status/1864718871548088567</t>
  </si>
  <si>
    <t>10:39:58 PM</t>
  </si>
  <si>
    <t>http://twitter.com/Meteorologist0/status/1794725985012846965</t>
  </si>
  <si>
    <t>7:13:13 PM</t>
  </si>
  <si>
    <t>Why every tree is important The average temperature in summer is 4 degrees lower under a large tree A tree filters about 100000 square meters of polluted air every year A tree absorbs 20 kg of dust in a year A tree releases 230 liters of oxygen every day</t>
  </si>
  <si>
    <t>http://twitter.com/statemirrornews/status/1856621775796478291</t>
  </si>
  <si>
    <t>Delhi Air Pollution Pollution reaches dangerous levels people are finding it difficult to breathe</t>
  </si>
  <si>
    <t>http://twitter.com/tat_tvam_ase/status/1905490179613458519</t>
  </si>
  <si>
    <t>10:50:35 AM</t>
  </si>
  <si>
    <t>It is the air of the times the poisonous air through which we breathe is the cause of death When there was Congress government at the Centre Aamir Khan used to make Satyamev Jayate and now he is making Girlfriend When there was Congress government at the Centre Juhi Chawla was worried about her underwear falling down and now he cannot see the rupee When there was Congress government at the Centre Amitabh Bachchan used to tell the rate of petrol and now he tells the number of his tweets</t>
  </si>
  <si>
    <t>http://twitter.com/prakashhande1/status/1902014175838110176</t>
  </si>
  <si>
    <t>Air and water pollution in Chandrapur Pollution issue raised in the Legislative Assembly MLA Mungantiwars application puts pressure on the government</t>
  </si>
  <si>
    <t>http://twitter.com/premkumarcbn01/status/1845668577640153400</t>
  </si>
  <si>
    <t>9:00:54 AM</t>
  </si>
  <si>
    <t>Important Information About Air Conditioning Systems Air conditioning AC and heating ventilation and air conditioning HVAC technologies have become a vital part of modern life Whether in homes offices or vehicles these technologies have made our lives comfortable and safe But their history is also quite long and interesting Lets take a look at the journey of AC and HVAC development 1 Early Efforts and Ancient Times Early human civilizations resorted to the simplest methods to cool the air and regulate temperatures Ancient civilizations in Egypt and India sprayed water on walls and ceilings to keep their houses cool Furthermore the Roman Empire also used water pipes in their homes to maintain a cool feeling In China during the Han Dynasty 206 BC 220 AD a fan was invented that could be manually rotated This fan circulated air to cool the environment 2 The Birth of Modern Air Conditioning Modern air conditioning was invented in the early 20th century In 1902 an American engineer named Willis Carrier first created a machine that could control both temperature and humidity It was first used in a printing press where moisture was causing paper to deteriorate The invention of this machine revolutionized the field of modern air conditioning and Carrier is considered the Father of Air Conditioning 3 The Development of HVAC Systems Until the 1920s air conditioning use was limited to large industries and public spaces such as theaters In the 1930s its use gradually increased in residential buildings and offices HVAC Heating Ventilation and Air Conditioning technologies gradually developed providing not only cooling but also heating and ventilation HVAC systems gained widespread popularity in the 1940s and 1950s especially in the United States These systems controlled not only temperature but also air quality humidity control and ventilation These systems became a necessity for hospitals offices and public spaces 4 Refrigerants and Environmental Impacts Early AC and HVAC systems used CFCs chlorofluorocarbons However in the 1970s and 1980s scientists discovered that CFCs were damaging the ozone layer Subsequently CFCs were gradually replaced by HCFCs hydrochlorofluorocarbons and then HFCs hydrofluorocarbons which were less harmful 5 Todays Modern HVAC Systems Today HVAC systems have become highly advanced and energyefficient They use smart technology which reduces energy consumption and provides more precise temperature control New refrigerants such as R410A and R32 are now more environmentally friendly than CFCs Alternatives such as solarpowered and geothermal HVAC systems are also being developed which offer improved energy efficiency and environmental protection Furthermore HVAC systems now offer additional features such as air purification and dehumidification which improve air quality 6 Future Direction AC and HVAC technology is constantly evolving In the future we will see even more energyefficient environmentally friendly and smart HVAC systems The use of artificial intelligence AI and the Internet of Things IoT will become more integrated into HVAC systems allowing users to more precisely control temperature and ventilation according to their needs Conclusion AC and HVAC technology has played a vital role in making our lives comfortable Its development has been rapid over the past few decades and the future will see even more advancements With energy efficiency and environmental protection this technology will prove even more useful in the future</t>
  </si>
  <si>
    <t>http://twitter.com/JINDAGI333/status/1840571800436040173</t>
  </si>
  <si>
    <t>7:28:08 AM</t>
  </si>
  <si>
    <t>Planting trees is extremely important for our lives and the planet Trees absorb carbon dioxide from the air and produce oxygen They also absorb rainwater and increase groundwater levels Trees prevent soil erosion and increase its fertility Trees absorb greenhouse gases and slow down climate change Provide habitat and food for animals and birds Trees help reduce stress relieve respiratory problems and improve mental health By planting trees we not only save our planet but also make our lives healthy and prosperous So lets plant trees and take a step towards a greener future</t>
  </si>
  <si>
    <t>https://www.emsindia.com/news/show/2822484/state</t>
  </si>
  <si>
    <t>4:59:28 PM</t>
  </si>
  <si>
    <t>(नई दिल्ली) दिल्ली- एनसीआर में प्रदूषण बढ़ने से फिर सख्ती स्कूलों को लेकर आ गया नया आदेश</t>
  </si>
  <si>
    <t>14Dec2024
New Delhi EMS A central government panel has released a revised plan to tackle pollution in DelhiNCR The central panel on air quality has directed states to take strict measures in case of poor air quality to combat winter pollution</t>
  </si>
  <si>
    <t>http://twitter.com/RakeshK88970449/status/1861009443850203368</t>
  </si>
  <si>
    <t>5:00:01 PM</t>
  </si>
  <si>
    <t>http://twitter.com/VijayYa43063803/status/1853296787286610041</t>
  </si>
  <si>
    <t>10:12:41 AM</t>
  </si>
  <si>
    <t>https://navbharattimes.indiatimes.com/lifestyle/family/what-children-should-eat-during-air-pollution/articleshow/117201635.cms</t>
  </si>
  <si>
    <t>8:08:59 AM</t>
  </si>
  <si>
    <t>Air Pollution में बच्चे को खिलाएंगे कुछ बढ़ियां चीज़ें, तो फेफड़े और हड्डियां दोनों होंगे मजबूत</t>
  </si>
  <si>
    <t>Feeding your child some healthy foods during air pollution will strengthen both their lungs and bones
Authored by Parul Rohatgi Edited by Sudhir Singh NavbharatTimescom Jan 20 2025 800 am
If youre a parent and youre worried about your childs health due to the increasing pollution</t>
  </si>
  <si>
    <t>https://www.amarujala.com/delhi-ncr/mist-spray-installed-on-lodhi-road-to-prevent-air-pollution-2025-03-31</t>
  </si>
  <si>
    <t>4:42:31 AM</t>
  </si>
  <si>
    <t>Mist Spray Installed On Lodhi Road To Prevent Air Pollution | Delhi:वायु प्रदूषण रोकने के लिए लोधी रोड पर लगाए मिस्ट स्प्रे, दिल्ली नगर पालिका परिषद ने अपनाई नई तकनीक</t>
  </si>
  <si>
    <t>The New Delhi Municipal Council NDMC has adopted a new technology to reduce air pollution in the capital As part of a pilot project mist sprays have been installed on electric poles along Lodhi Road This technology is being used for the first time in Delhi and is being used</t>
  </si>
  <si>
    <t>https://www.inkhabar.com/khabar-jara-hatkar/best-airy-places-in-india-feel-fresh-where-is-the-lowest-aqi-level/</t>
  </si>
  <si>
    <t>7:30:00 PM</t>
  </si>
  <si>
    <t>Best airy places in India feel fresh where is the lowest AQI level</t>
  </si>
  <si>
    <t>Delhis air quality index AQI has recently improved After a long time Delhi residents are breathing clean air Rain and strong winds have brought Delhis AQI down to 53 which is considered satisfactory But do you know which areas in India</t>
  </si>
  <si>
    <t>http://twitter.com/Shyamwati49957/status/1855976280493040096</t>
  </si>
  <si>
    <t>7:40:02 PM</t>
  </si>
  <si>
    <t>http://twitter.com/smitaprakash/status/1882840523918266689</t>
  </si>
  <si>
    <t>10:48:57 PM</t>
  </si>
  <si>
    <t>Delhi is polluted take a deep inhale exhale youll be fine Yes Kanedda mey hi kariyo behena Sophie Trudeau wants you to pause for a moment and say vooooooooo</t>
  </si>
  <si>
    <t>http://twitter.com/AjayxzA/status/1852358081075699863</t>
  </si>
  <si>
    <t>8:02:36 PM</t>
  </si>
  <si>
    <t>First the BJP says Burst as many firecrackers as you can No one can ban them its a festival The next day they start checking the air quality And blame Kejriwal While Kejriwal repeatedly says Delhi is ours We have to live here Its our responsibility to protect it</t>
  </si>
  <si>
    <t>http://twitter.com/VipulJa77/status/1859667915316002945</t>
  </si>
  <si>
    <t>12:09:16 AM</t>
  </si>
  <si>
    <t>First give improvement to Delhi give the people of Delhi clean water pollution free air clean roads drains sewers etc</t>
  </si>
  <si>
    <t>https://www.khaskhabar.com/local/haryana/chandigarh-news/news-cold-wave-havoc-in-north-india-condition-critical-in-haryana-due-to-cold-wave-news-hindi-1-690001-KKN.html</t>
  </si>
  <si>
    <t>7:13:19 PM</t>
  </si>
  <si>
    <t>उत्तर भारत में शीतलहर का कहर : हरियाणा में शीतलहर से हालत गंभीर-Khaskhabar</t>
  </si>
  <si>
    <t>Cold wave wreaks havoc in North India Severe cold wave conditions in Haryana
Chandigarh Continuous snowfall in the mountains has forced the entire North India to shiver Haryana is currently experiencing severe cold where the cold wave is even more severe than in Himachal Pradesh</t>
  </si>
  <si>
    <t>http://twitter.com/neelam_dev56794/status/1848716783009861847</t>
  </si>
  <si>
    <t>6:53:23 PM</t>
  </si>
  <si>
    <t>http://twitter.com/prabhasakshi/status/1882335543779876917</t>
  </si>
  <si>
    <t>1:22:20 PM</t>
  </si>
  <si>
    <t>Delhi air pollution GRAP3 cancelled in NCR as AQI improves due to rain</t>
  </si>
  <si>
    <t>http://twitter.com/joshaldilli/status/1863154582026912128</t>
  </si>
  <si>
    <t>3:04:02 PM</t>
  </si>
  <si>
    <t>https://hindi.oneindia.com/news/delhi/pollution-increased-tension-in-delhi-aqi-crossed-300-gopal-rai-said-where-is-the-environment-min-1131033.html</t>
  </si>
  <si>
    <t>4:56:48 PM</t>
  </si>
  <si>
    <t>दिल्ली में प्रदूषण ने बढ़ाई टेंशन: AQI 300 के पार, गोपाल राय बोले- यूपी के पर्यावरण मंत्री कहां हैं? | Pollution increased tension in Delhi: AQI crossed 300, Gopal Rai said - Where is the Environment Minister of UP? - Hindi Oneindia</t>
  </si>
  <si>
    <t>Delhi
Pollution in Delhi raises concerns AQI crosses 300 Gopal Rai asks Where is the UP Environment Minister
Saksham Satyam
Friday October 18 2024 1656 IST
Delhi Air Pollution Pollution in Delhi is increasing ahead of the onset of winter Several</t>
  </si>
  <si>
    <t>http://twitter.com/VikasFive/status/1796034973712932989</t>
  </si>
  <si>
    <t>9:54:41 AM</t>
  </si>
  <si>
    <t>http://twitter.com/RuhiKhanReal/status/1858857729118372137</t>
  </si>
  <si>
    <t>6:29:53 PM</t>
  </si>
  <si>
    <t>What are the factors responsible for air pollution in Delhi Who do you hold responsible for this</t>
  </si>
  <si>
    <t>http://twitter.com/Subhash17272633/status/1864715516817834238</t>
  </si>
  <si>
    <t>10:26:38 PM</t>
  </si>
  <si>
    <t>http://twitter.com/Minaksh38365600/status/1810586863247163528</t>
  </si>
  <si>
    <t>1:38:41 PM</t>
  </si>
  <si>
    <t>http://twitter.com/SameerAlam82586/status/1852119919384784969</t>
  </si>
  <si>
    <t>4:16:14 AM</t>
  </si>
  <si>
    <t>Air pollution Firecrackers can worsen asthma Noise pollution The loud sound of firecrackers can cause hearing loss Soil and water pollution Firecrackers can contaminate soil and water bodies Global warming Heat and carbon dioxide from firecrackers increase the Earths temperature</t>
  </si>
  <si>
    <t>http://twitter.com/ntdailyonline/status/1861706530342506641</t>
  </si>
  <si>
    <t>Air Pollution Severe air pollution in Delhi Smog engulfs the capital</t>
  </si>
  <si>
    <t>https://zeenews.india.com/hindi/web-stories/lifestyle/plant-these-5-plants-at-home-to-reduce-air-pollution/2525181</t>
  </si>
  <si>
    <t>11:50:36 AM</t>
  </si>
  <si>
    <t>प्रदूषण से बचने के लिए घर पर लगाएं ये 5 पौधे, खोलकर ले सकेंगे सांस</t>
  </si>
  <si>
    <t>Plant these 5 plants at home to avoid pollution and breathe freely
Ritika
Nov 22 2024
Due to pollution in the capital Delhi it has become difficult for people to breathe Even indoors there is no relief from pollution
Today we will tell you which plants to plant at home</t>
  </si>
  <si>
    <t>http://twitter.com/AbhimanyuKhat12/status/1850365764366131368</t>
  </si>
  <si>
    <t>8:05:51 AM</t>
  </si>
  <si>
    <t>https://hindi.news18.com/news/rajasthan/udaipur-udaipur-air-travel-airfares-drop-after-mahakumbh-advance-bookings-surge-for-international-trips-local18-9071804.html</t>
  </si>
  <si>
    <t>8:26:29 AM</t>
  </si>
  <si>
    <t>उदयपुर हवाई यात्रा: महाकुंभ के बाद हवाई किरायों में गिरावट, विदेश यात्रा के लिए बढ़ी एडवांस बुकिंग</t>
  </si>
  <si>
    <t>Udaipur Air Travel Airfares drop after Maha Kumbh Mela advance bookings for foreign travel increase
March 03 2025 0826 IST
Udaipur Air Travel With fares for flights to and from Delhi and Mumbai dropping by 80 to 100 percent prices are back to normal</t>
  </si>
  <si>
    <t>http://twitter.com/LatifPathanINC/status/1862859041166307483</t>
  </si>
  <si>
    <t>7:29:40 PM</t>
  </si>
  <si>
    <t>http://twitter.com/ribadiyadipen/status/1869249637460455445</t>
  </si>
  <si>
    <t>10:43:37 AM</t>
  </si>
  <si>
    <t>http://twitter.com/deepennsail/status/1848540766748217423</t>
  </si>
  <si>
    <t>7:13:57 AM</t>
  </si>
  <si>
    <t>https://www.gnttv.com/india/story/delhi-ncr-weather-update-to-get-relief-from-heat-rain-expected-in-next-few-hours-1032193-2024-06-20</t>
  </si>
  <si>
    <t>10:09:30 AM</t>
  </si>
  <si>
    <t>Delhi-NCR Weather Update: दिल्ली और आसपास के क्षेत्रों को मिलने वाली है गर्मी से राहत, अगले कुछ घंटों में बारिश की उम्मीद | Delhi NCR weather update to get relief from heat, rain expected in next few hours</t>
  </si>
  <si>
    <t>As heatwaves continue to grip North India residents of Delhi and its surrounding areas can expect some relief According to the latest weather update light rain accompanied by strong winds is expected in isolated parts of Delhi and the National Capital Region NCR within the next few hours</t>
  </si>
  <si>
    <t>http://twitter.com/Amit_Saroj01/status/1850809343899304271</t>
  </si>
  <si>
    <t>1:28:28 PM</t>
  </si>
  <si>
    <t>Ban firecrackers nationwide Air pollution caused by firecrackers is a serious problem especially in large cities Pollution levels spike significantly during Diwali This situation is exacerbated in Delhi Lucknow and other major cities where air quality is already poor Scientific research shows that firecracker smoke not only harms the environment but also negatively impacts public health especially the elderly children and asthmatics Environmentalists and health experts believe it is crucial to impose a strict ban on firecrackers The Supreme Court should ban them nationwide In recent years the Supreme Court and various state governments have taken strong steps to ban firecrackers When banning the sale and use of firecrackers the court made it clear that this decision was in the interest of public health and environmental protection Following the courts order some states implemented partial or complete bans but some stubborn foolish individuals continue to oppose them Should we allow the environment to become polluted Should people become diseased because of environmental problems</t>
  </si>
  <si>
    <t>http://twitter.com/Tiger_AAP/status/1888287534242996385</t>
  </si>
  <si>
    <t>11:33:25 PM</t>
  </si>
  <si>
    <t>http://twitter.com/Rajveer43065318/status/1789321124330778849</t>
  </si>
  <si>
    <t>http://twitter.com/crystalkaushal/status/1858502963657904141</t>
  </si>
  <si>
    <t>7:00:10 PM</t>
  </si>
  <si>
    <t>https://www.timesnowhindi.com/india/delhi-air-pollution-bs-iii-petrol-and-bs-iv-diesel-vehicles-banned-in-delhi-amid-rising-pollution-violators-will-be-fined-twenty-thousand-article-115348908</t>
  </si>
  <si>
    <t>6:47:01 AM</t>
  </si>
  <si>
    <t>बढ़ते प्रदूषण के बीच दिल्ली में बीएस-III पेट्रोल और BS-IV डीजल वाहनों पर प्रतिबंध; उल्लंघन करने वालों पर लगेगा 20000 का जुर्माना</t>
  </si>
  <si>
    <t>The Delhi government has banned the use of BSIII petrol and BSIV diesel fourwheelers
Delhi Air Pollution The Delhi government has banned the use of BSIII petrol and BSIV diesel fourwheelers in the national capital from Friday under the Graded Response Action Plan GRAPIII</t>
  </si>
  <si>
    <t>http://twitter.com/Dilip82073/status/1858520507181592788</t>
  </si>
  <si>
    <t>8:09:53 PM</t>
  </si>
  <si>
    <t>The situation in Delhi is terrible the air pollution level is very high</t>
  </si>
  <si>
    <t>https://www.livehindustan.com/ncr/new-delhi/story-rising-wildfires-worldwide-cause-12-000-annual-deaths-climate-change-study-201729580315934.html</t>
  </si>
  <si>
    <t>12:28:40 PM</t>
  </si>
  <si>
    <t>चिंता : जंगलों की आग का धुआं और जानलेवा होगा</t>
  </si>
  <si>
    <t>New York United States AP Forest fires have increased worldwide in recent years The resulting smoke has made life difficult for populations near forests This smoke is causing an additional 12000 deaths each year If forest fires remain unchecked the smoke could take even more lives</t>
  </si>
  <si>
    <t>https://hindi.news18.com/news/jharkhand/ranchi-jharkhand-air-pollution-aqi-today-air-quality-index-level-report-on-november-10-local18-8824425.html</t>
  </si>
  <si>
    <t>8:52:19 AM</t>
  </si>
  <si>
    <t>Jharkhand air pollution aqi today air quality index level report on November 10</t>
  </si>
  <si>
    <t>Shikha ShreyaRanchi November is considered a month of great excitement as it marks the beginning of everything from major festivals to the wedding season With the wedding season about to begin in just a few days this is very good news for everyone In fact with the ongoing rains</t>
  </si>
  <si>
    <t>http://twitter.com/PankajAjat/status/1858797276824789049</t>
  </si>
  <si>
    <t>Come forward do your duty This is not fog its a blanket of poison For over a decade winter mornings have been like this We look outside and say Its very foggy today and our normal routine begins No one tells us that what you think is fog is actually a poison that is shortening your and your childrens lives every moment It is silently strangling you Lets illustrate this with the story of a childs normal routine Its 8 am New Delhi is shrouded in thick smog Hours have passed since sunrise but theres no sign of the sun Fourteenyearold Pawan looks out his window and cant even see the road His fathers phone tells him that the AQI Air Quality Index outside has reached over 2300 According to the WHO the hazardous category begins at 300 This means its not just polluted air its a toxic cloud that millions of unsuspecting people in North India breathe in for months every year Pawan was coughing a sound now common among Delhis children More than 22 million children in the city suffer from chronic lung diseases caused by polluted air PM25 micropollutant levels are above 900 ppm 25 to 36 times the WHOs safe limit These tiny particles penetrate deep into the lungs and slowly corrode them While getting ready for school the news came on TV North Indias air quality is the worst in the world India is home to 22 of the worlds 30 most polluted cities most of them in North India Cities like Kanpur Lucknow and Ghaziabad also struggle with pollution just like Delhi On his way to school Pawan noticed the streets were eerily quiet with the smog muffling sounds Delhi has over 103 million vehicles contributing to 41 of the citys air pollution Vehicle exhaust releases pollutants like NO and SO which contribute to respiratory illnesses Passing by a construction site he noticed dust billowing in the air This construction contributes 23 to the citys particulate pollution Industrial emissions add another 18 as many factories operate without regard for emission controls Pawans father also works in one such factory Pawans grandfather is a farmer who lives in a neighboring state In these neighboring states stubble burning increases pollution by 44 during the harvest season Pawan coughs more but is oblivious to the cause He doesnt know that in 2019 alone air pollution in India caused over 167 million deaths representing 178 of the countrys total deaths Air pollution has reduced the lifespan of people in North India by 10 years And children are particularly affected Air pollution contributes to the deaths of more than 100000 children under five every year in India One study found that 35 of Delhis children have impaired lung capacity compared to 15 nationally His eyes stung when he read a billboard Breathing North Indian air is equivalent to smoking 50 cigarettes a day Air pollution costs India 8 lakh crore every year or about 54 of Indias GDP Stuck in traffic Pawan arrives late to school He misses his first period But Pawan feels no regret That period was for a subject whose marks dont matter to the final percentage environmental science This devastation is manmade Vehicle emissions industrial pollution uncontrolled construction dust and agricultural practices have created this dangerous situation Acharya Prashant and the worlds leading scientists have been screaming for decades to save us from the ill effects of human consumerism and climate change But unless their message reaches every household nothing will work The media isnt spreading these things to you governments arent including them in the curriculum and prominent figures and ordinary people are busy pursuing their own personal interests Its too late This is a public health emergency that needs to be addressed immediately You and I must do this together Its an emergency we need to save everyone we need to educate everyone Acharya Prashant is fighting</t>
  </si>
  <si>
    <t>http://twitter.com/KishanASP/status/1851216405510738247</t>
  </si>
  <si>
    <t>4:25:59 PM</t>
  </si>
  <si>
    <t>http://twitter.com/ZeeNews/status/1848380954638946470</t>
  </si>
  <si>
    <t>8:38:55 PM</t>
  </si>
  <si>
    <t>With the onset of winter pollution has once again set in creating a suffocating atmosphere Stage 2 of GRAP implemented Like every year pollution has begun to tighten its grip on DelhiNCR with the onset of winter Today on October 21st the Air Quality Index in Delhi was recorded at 310 which is considered very poor The situation is similar in NoidaGreater Noida Ghaziabad Faridabad Gurugram and other areas of the NCR adjacent to Delhi To curb pollution Stage 2 of GRAP has been implemented in DelhiNCR With this a period of suffocating atmosphere and restrictions has also begun in DelhiNCR for the next four months According to the report under the Pollution Mitigation Plan GRAP Delhis AQI Air Quality Index has remained around 300 and at 400 pm it was recorded at 310 According to IMDIITM forecasts Delhis AQI may remain in the very poor category 301400 in the coming days This will be due to poor weather conditions and lack of wind Therefore to prevent air quality from deteriorating further all necessary measures will be taken under the second phase of GRAP very poor air quality These measures will be implemented across the entire NCR from 800 am on October 22 2024 Additionally the measures already implemented under the first phase will also continue The Commission for Air Quality Management CAQM has also become active sensing the pollution crisis and has ordered the implementation of GRAPII in Delhi NCR The Commissions order states To prevent further deterioration in air quality it has been decided to implement GRAPII restrictions in addition to the already imposed GRAPI restrictions These will come into effect from 8 am on Tuesday Meanwhile the Aam Aadmi Party government in Delhi has launched the Red Light On Gaadi Off campaign to address the situation Delhi Environment Minister Gopal Rai launched the campaign at ITO Chowk He appealed to drivers to contribute to reducing pollution by switching off their vehicle engines when the light turns red The minister stated that the current rising pollution in Delhi is largely due to biomass burning and dust pollution as well as vehicular pollution The Red Light On Gaadi Off campaign was launched in response to this He added that Delhi residents are facing the brunt of pollution coming from outside Delhi While the Punjab governments efforts have led to a reduction in stubble burning the governments of Haryana and Uttar Pradesh are not taking any action in this direction Meanwhile the Noida Authority and the Pollution Control Board have been alerted by the increasing air pollution in the city Three teams have been formed to crack down on polluters All three teams are conducting inspections in the area So far raids have been conducted in various areas and fines totaling 54 million have been imposed on various institutions Authority CEO Lokesh M stated that work has been halted at several construction sites by issuing notices Additionally water is being sprinkled on roads to control pollution</t>
  </si>
  <si>
    <t>http://twitter.com/vivekdixit1974/status/1833556126140662060</t>
  </si>
  <si>
    <t>10:50:20 PM</t>
  </si>
  <si>
    <t>The Delhi government has banned the production sale and use of firecrackers in the national capital to control air pollution during the winter season Delhi Environment Minister Gopal Rai says that the ban on firecrackers is necessary to curb air pollution However the reality is that pollution in Delhi is not caused by firecrackers but by corruption The CBI has seized Rs 239 crore in cash from the premises of Mohammad Arif a senior environmental engineer at the Delhi Pollution Control Committee DPCC The CBI has stated that the senior engineer Mohammad Arif has been involved in corrupt practices and has been accepting bribes from representatives of private companies in exchange for assisting their companies in obtaining reapproval from the Delhi Pollution Control Committee The case of Mohammad Arif a senior environmental engineer at the Delhi Pollution Control Committee demonstrates how peoples lives are being played with Watch in s special program what Mr senior advocate of and known as of has to say on this important issue</t>
  </si>
  <si>
    <t>http://twitter.com/AJAYDEDHA276061/status/1894282026678698181</t>
  </si>
  <si>
    <t>12:33:23 PM</t>
  </si>
  <si>
    <t>http://twitter.com/Tiwari__Saab/status/1812374548857192481</t>
  </si>
  <si>
    <t>12:02:19 PM</t>
  </si>
  <si>
    <t>https://www.aajtak.in/india/news/story/the-government-is-working-on-new-methodology-to-identify-farm-fire-stubble-burning-sslbs-rptc-2108020-2024-11-27</t>
  </si>
  <si>
    <t>2:34:16 PM</t>
  </si>
  <si>
    <t>पराली जलाने के आंकड़ों में हेराफेरी के कारण, नई पद्धति पर काम कर रही सरकार | the government is working on new methodology to identify farm fire stubble burning sslbs</t>
  </si>
  <si>
    <t>The air quality in most states of North India is extremely poor the main reason for which is believed to be stubble burning Every year farmers burn their farm residue polluting the air Data on stubble burning by officials and farmers</t>
  </si>
  <si>
    <t>https://navbharattimes.indiatimes.com/auto/car-bikes/puc-certificate-details-and-why-is-this-useful-for-car-bikes-and-other-vehicle-users/articleshow/109947238.cms</t>
  </si>
  <si>
    <t>3:14:24 PM</t>
  </si>
  <si>
    <t>कार-बाइक वाले हो जाएं सावधान, ये सर्टिफिकेट नहीं तो 10 हजार का चालान!- PUC Certificate details and why is this useful for car bikes and other vehicle users</t>
  </si>
  <si>
    <t>People often wonder why a pollution certificate is necessary for cars bikes or other vehicles Air pollution has become a serious issue these days and controlling vehicle emissions is crucial This is why</t>
  </si>
  <si>
    <t>https://hindi.oneindia.com/news/india/bengaluru-weather-update-heavy-rain-imd-orange-alert-schools-closed-work-from-home-advisory-issued-1132901.html</t>
  </si>
  <si>
    <t>9:38:49 AM</t>
  </si>
  <si>
    <t>Bengaluru Rain Alert: भारी बारिश से हाहाकार! IMD का ऑरेंज अलर्ट, स्कूल बंद, वर्क फ्रॉम होम, एडवाइजरी जारी | Bengaluru Weather Update Heavy rain IMD orange alert schools closed work from home advisory issued - Hindi Oneindia</t>
  </si>
  <si>
    <t>Bengaluru Rain Alert Heavy rains cause havoc IMD issues orange alert schools closed work from home advisory issued
Monday October 21 2024 938 IST
Bengaluru Rain Alert The India Meteorological Department IMD has issued an orange alert due to heavy rains in Bengaluru</t>
  </si>
  <si>
    <t>https://indianews.in/health/asthma-patient-why-does-the-problem-of-asthma-patient-increase-on-diwali-know-the-reason/</t>
  </si>
  <si>
    <t>asthma patient : दिवाली पर क्यों बढ़ जाती है अस्थमा रोगी की परेशानी... - India News</t>
  </si>
  <si>
    <t>India News Asthma Patients As the festive season approaches asthma patients are becoming increasingly troubled A polluted environment is very harmful for asthma patients Breathing becomes increasingly difficult for them</t>
  </si>
  <si>
    <t>http://twitter.com/vinodyadav100/status/1853650896376467504</t>
  </si>
  <si>
    <t>9:39:47 AM</t>
  </si>
  <si>
    <t>http://twitter.com/satcat6469/status/1905266559884362062</t>
  </si>
  <si>
    <t>8:02:00 PM</t>
  </si>
  <si>
    <t>http://twitter.com/A_lfaaz__/status/1823592319515255182</t>
  </si>
  <si>
    <t>10:57:44 AM</t>
  </si>
  <si>
    <t>http://twitter.com/unmappedBrain/status/1888475414072308122</t>
  </si>
  <si>
    <t>11:59:59 AM</t>
  </si>
  <si>
    <t>https://www.emsindia.com/news/show/2746250/national</t>
  </si>
  <si>
    <t>4:40:00 PM</t>
  </si>
  <si>
    <t>पटाखों की बिक्री पर पाबंदी....व्यापारियों ने आप के खिलाफ मोर्चा खोला</t>
  </si>
  <si>
    <t>http://twitter.com/Real__Kaafir/status/1888232645584175178</t>
  </si>
  <si>
    <t>7:55:19 PM</t>
  </si>
  <si>
    <t>http://twitter.com/GajuDusane/status/1871794524420542545</t>
  </si>
  <si>
    <t>11:16:05 AM</t>
  </si>
  <si>
    <t>http://twitter.com/g10lad/status/1864506994541097455</t>
  </si>
  <si>
    <t>8:38:03 AM</t>
  </si>
  <si>
    <t>https://agritpatrika.com/?p=169240</t>
  </si>
  <si>
    <t>मेला प्रशासन का दावा…बार्क और इसरो की मदद से साफ हो रहा गंगा जल !</t>
  </si>
  <si>
    <t>Mahakumbh 2025 Mela administration claims Ganga water is being cleaned with the help of BARC and ISRO with 1600 crore rupees spent
The Uttar Pradesh Pollution Control Board OCEMS and the thirdparty MNIT conduct daily Ganga water testing Water is monitored at every level by the NGT</t>
  </si>
  <si>
    <t>http://twitter.com/bshail4/status/1839539752065777965</t>
  </si>
  <si>
    <t>11:07:08 AM</t>
  </si>
  <si>
    <t>https://www.amarujala.com/haryana/kaithal/kaithal-dense-smog-is-prevalent-in-the-morning-irritation-in-eyes-problems-for-respiratory-patients-2024-10-22</t>
  </si>
  <si>
    <t>5:38:16 PM</t>
  </si>
  <si>
    <t>Kaithal: Dense Smog Is Prevalent In The Morning, Irritation In Eyes, Problems For Respiratory Patients | Kaithal:सुबह के समय छा रहा है घना स्मॉग, आखों में जलन, सांस के मरीजों को परेशानी</t>
  </si>
  <si>
    <t>Due to elevated air pollution levels over the past few days dense smog has been lingering in the mornings and evenings in Haryanas Kaithal district This is causing eye irritation and increasing discomfort for respiratory patients On Tuesday air pollution levels remained below 300 but have remained below 300 for the past two days</t>
  </si>
  <si>
    <t>http://twitter.com/AnkitTh98234128/status/1807375542838063452</t>
  </si>
  <si>
    <t>4:58:03 PM</t>
  </si>
  <si>
    <t>http://twitter.com/AnuraggSingh/status/1846611759404314864</t>
  </si>
  <si>
    <t>Prewinter pollution in Haryanas Rewari city has caused air pollution Garbage being openly burnt on the streets AQI reaches 250 no concrete planning</t>
  </si>
  <si>
    <t>http://twitter.com/spm694/status/1794029722042785938</t>
  </si>
  <si>
    <t>9:06:31 PM</t>
  </si>
  <si>
    <t>Arvind Kejriwal who came to Delhi with attractive promises of providing pure water pure air pollutionfree Yamuna and clean streets has forgotten all his promises and has only committed scams till now so before voting remember its misdeeds and vote only for BJP Appeal to the people of Delhi watch this video before going to vote on 25th May</t>
  </si>
  <si>
    <t>http://twitter.com/DhsShahjahanpur/status/1858191591464439808</t>
  </si>
  <si>
    <t>10:22:53 PM</t>
  </si>
  <si>
    <t>https://zeenews.india.com/hindi/india/delhi-air-pollution-next-10-days-will-be-difficult-aqi-increased-before-diwali-people-feeling-suffocated/2481186</t>
  </si>
  <si>
    <t>5:30:00 AM</t>
  </si>
  <si>
    <t>Delhi Air Pollution next 10 days will be difficult, AQI increased before Diwali people feeling suffocated | Air Pollution: अगले 10 दिन मुश्किल भरे, दिवाली से पहले ही घुटने लगा दम, आंखों में जलन भी; क्या करें-क्या नहीं | Hindi News, देश</t>
  </si>
  <si>
    <t>Air Pollution The next 10 days will be challenging with people feeling suffocated and their eyes burning even before Diwali what to do and what not to do
Air Pollution Delhi According to the Meteorological Department as winter approaches Delhiites are starting to feel a slight chill in the morning and evening</t>
  </si>
  <si>
    <t>http://twitter.com/ShadmaTahseen/status/1855660210792419759</t>
  </si>
  <si>
    <t>10:44:05 PM</t>
  </si>
  <si>
    <t>http://twitter.com/Subhash17569/status/1850123105726767205</t>
  </si>
  <si>
    <t>4:01:36 PM</t>
  </si>
  <si>
    <t>http://twitter.com/meena_savi50941/status/1864709497798656330</t>
  </si>
  <si>
    <t>10:02:43 PM</t>
  </si>
  <si>
    <t>https://www.ibc24.in/country/trumps-election-proves-that-age-doesnt-matter-in-politics-kalyan-banerjee-2787235.html</t>
  </si>
  <si>
    <t>11:00:06 PM</t>
  </si>
  <si>
    <t>ट्रंप का निर्वाचन इस बात को साबित करता है कि राजनीति में उम्र कोई मायने नहीं रखती: कल्याण बनर्जी</t>
  </si>
  <si>
    <t>With photo
Kolkata Nov 7 PTI Trinamool Congress MP Kalyan Banerjee said on Thursday that Donald Trumps election as US president proved that age doesnt matter if one enjoys popular support
Ban</t>
  </si>
  <si>
    <t>http://twitter.com/sarfrazG0071/status/1848391873427304682</t>
  </si>
  <si>
    <t>http://twitter.com/AjitPra48031176/status/1861096826977308804</t>
  </si>
  <si>
    <t>10:47:15 PM</t>
  </si>
  <si>
    <t>In the villages this is called opening the door of the house due to fear of chiller Order to close schools in Noida till 26th November DM took the decision due to increasing pollution Air Pollution</t>
  </si>
  <si>
    <t>http://twitter.com/AmanYad88596004/status/1856342285413429604</t>
  </si>
  <si>
    <t>7:54:24 PM</t>
  </si>
  <si>
    <t>http://twitter.com/VaishaliYa15804/status/1856366328208118237</t>
  </si>
  <si>
    <t>9:29:56 PM</t>
  </si>
  <si>
    <t>Air Pollution No improvement in air quality in Delhi AQI crosses 400 in many areassmog prevails</t>
  </si>
  <si>
    <t>https://mpbreakingnews.in/lifestyle/the-terror-of-mosquitoes-will-end-adopt-these-simple-measures-34-742666</t>
  </si>
  <si>
    <t>8:45:01 PM</t>
  </si>
  <si>
    <t>मच्छरों का आतंक होगा खत्म, अपनाएं ये आसान उपाय the terror of mosquitoes will end adopt these simple measures जीवनशैली</t>
  </si>
  <si>
    <t>With the arrival of summer various insects begin to roam around Mosquitoes are one of these and their terror can be troubling Some people even use mosquito nets to protect themselves Mosquitoes pose the risk of diseases like dengue malaria and chikungunya</t>
  </si>
  <si>
    <t>http://twitter.com/kuldeep0401/status/1893293339987841363</t>
  </si>
  <si>
    <t>7:04:42 PM</t>
  </si>
  <si>
    <t>http://twitter.com/AdityaSinghDRi1/status/1848760664203960744</t>
  </si>
  <si>
    <t>9:47:45 PM</t>
  </si>
  <si>
    <t>https://navbharattimes.indiatimes.com/good-news/good-news-a-home-with-15-aqi-in-delhi-cancer-survivor-creates-pollution-free-paradise/articleshow/115527713.cms</t>
  </si>
  <si>
    <t>7:13:58 AM</t>
  </si>
  <si>
    <t>न जहरीली हवा और न प्रदूषण, AQI भी 15... अजूबा है दिल्ली का ये घर, इस पंजाबी कपल ने तो करिश्मा कर डाला | good news a home with 15 aqi in delhi cancer survivor creates pollution free paradise</t>
  </si>
  <si>
    <t>Connecting two major states in North India and serving as the nations capital Delhi is in dire straits these days The reason is its air which has become toxic for its residents The air is so toxic that breathing it is equivalent to smoking 1020 cigarettes a day</t>
  </si>
  <si>
    <t>https://samacharnama.com/todays-significance/b/cid15865936.htm</t>
  </si>
  <si>
    <t>8:04:13 AM</t>
  </si>
  <si>
    <t>Dr. Harshvardhan Goel Birthday भारतीय राजनेता डॉ. हर्षवर्धन गोयल के जन्मदिन पर जानिए इनका जीवन परिचय</t>
  </si>
  <si>
    <t>Dr Harshvardhan Goel Birthday Indian Politician Dr Know Harshavardhan Goyals Birthday Biography
Dr Dr Harshvardhan Goel born December 13 1954 Delhi is an Indian politician He gives
Dec 13 2024 0804 AM IST
Dr start</t>
  </si>
  <si>
    <t>http://twitter.com/Babludowan36/status/1855567833410773204</t>
  </si>
  <si>
    <t>4:37:00 PM</t>
  </si>
  <si>
    <t>https://sonebhadralive.in/?p=430758</t>
  </si>
  <si>
    <t>9:22:00 PM</t>
  </si>
  <si>
    <t>पीलीभीत: समय से पहले ही विदा होने लगे ये खास विदेशी मेहमान, वजह जान रह जाएंगे हैरान!</t>
  </si>
  <si>
    <t>March 11 2025 2122 IST
Migratory birds are returning prematurely due to climate change and rising temperatures in Pilibhit Experts attribute this to rising temperatures and food shortages
Symbolic photo
Climate change is causing migratory birds to return prematurely</t>
  </si>
  <si>
    <t>http://twitter.com/Harishdass11/status/1859126909545968016</t>
  </si>
  <si>
    <t>12:19:30 PM</t>
  </si>
  <si>
    <t>http://twitter.com/dalipsabharwal/status/1877719672180641952</t>
  </si>
  <si>
    <t>7:40:30 PM</t>
  </si>
  <si>
    <t>Open letter to all the three major political parties who tend to rule serve Delhi for the next 5 years Is air pollution or road safety your priority We are inclined to support those who can commit to make Delhi a liveable and breathable city</t>
  </si>
  <si>
    <t>https://janmorcha.in/%e0%a4%a6%e0%a4%bf%e0%a4%b2%e0%a5%8d%e0%a4%b2%e0%a5%80-%e0%a4%ae%e0%a5%87%e0%a4%82-%e0%a4%85%e0%a4%ac-%e0%a4%aa%e0%a5%8d%e0%a4%b0%e0%a4%a6%e0%a5%82%e0%a4%b7%e0%a4%a3-%e0%a4%aa%e0%a4%b0-%e0%a4%b2/</t>
  </si>
  <si>
    <t>दिल्ली में अब प्रदूषण पर लगेगी लगाम</t>
  </si>
  <si>
    <t>New Delhi Delhi Environment Minister Gopal Rai on Friday flagged off antismog guns to tackle rising air pollution in the national capital He said that 200 antismog guns will be installed across the city to control air pollution in Delhi</t>
  </si>
  <si>
    <t>https://www.ibc24.in/aaj-ka-mausam/weather-update-latest-news-imd-issues-by-rain-in-tomorrow-3007507.html</t>
  </si>
  <si>
    <t>1:12:03 PM</t>
  </si>
  <si>
    <t>Weather Update Latest News: IMD Issues by rain in tomorrow</t>
  </si>
  <si>
    <t>http://twitter.com/KakaliPaulKaka3/status/1864692024651194611</t>
  </si>
  <si>
    <t>Kolkata Takes a Breath of Fresh Air Municipalitys AntiPollution Drive To combat rising air pollution the Kolkata Municipality has rolled out a series of measures Here are some key initiatives EcoFriendly Stoves 1500 smokeless stoves will be distributed to fast food vendors on footpaths Crackdown on Open Fires Legal action will be taken against those burning fires in the open Plastic Ban Use of plastic will be prohibited to reduce waste and pollution Cleaner Vehicles Plans are underway to tackle cars emitting black smoke These efforts aim to improve Kolkatas air quality especially during winter</t>
  </si>
  <si>
    <t>http://twitter.com/NewsMobileHindi/status/1862739982386909356</t>
  </si>
  <si>
    <t>11:36:34 AM</t>
  </si>
  <si>
    <t>Air quality in the capital Delhi remains very poor for the third consecutive day</t>
  </si>
  <si>
    <t>http://twitter.com/MoniDasi64418/status/1858824331281002549</t>
  </si>
  <si>
    <t>4:17:10 PM</t>
  </si>
  <si>
    <t>https://www.bhaskar.com/web-stories/decor/indoor-plants-that-are-beneficial-for-health/</t>
  </si>
  <si>
    <t>12:45:48 PM</t>
  </si>
  <si>
    <t>सेहत दुरुस्त रखते हैं ये 8 इनडोर प्लांट्स</t>
  </si>
  <si>
    <t>Decor
These 8 indoor plants promote good health
Indoor plants not only enhance beauty but also promote good health Learn about 8 such indoor plants that keep us healthy
1 Dieffenbachia This plant is known for its large and colorful</t>
  </si>
  <si>
    <t>https://agra-ka-lal-kila24566.blog2learn.com/80504461/new-step-by-step-map-for-agra-ka-lal-kila</t>
  </si>
  <si>
    <t>9:58:48 PM</t>
  </si>
  <si>
    <t>New Step by Step Map For Agra ka lal kila</t>
  </si>
  <si>
    <t>The Sound and Light Demonstrate is usually a fascinating night spectacle that narrates the historical past with the fort by lights audio outcomes along with a captivating storytelling expertise
The city of Agra is not only famous for the beautiful Taj Mahal but</t>
  </si>
  <si>
    <t>http://twitter.com/SANDIPKANANI19/status/1858751006307479787</t>
  </si>
  <si>
    <t>11:25:48 AM</t>
  </si>
  <si>
    <t>The air in Delhi is dangerous even today Disaster for the breathing of Delhiites</t>
  </si>
  <si>
    <t>https://www.theindiadaily.com/india/aaj-ka-mausam-4-october-2024-monday-weather-update-news-53290</t>
  </si>
  <si>
    <t>7:12:05 AM</t>
  </si>
  <si>
    <t>Aaj Ka Mausam: दिल्ली में स्मॉग का असर तो तमिलनाडु में भारी बारिश का अलर्ट, जानें कैसा रहेगा मौसम का हाल | aaj ka mausam 4 october 2024 monday weather update</t>
  </si>
  <si>
    <t>Todays Weather Delhi is affected by smog while Tamil Nadu is under heavy rain alert Find out what the weather will be like
Todays Weather Delhi was enveloped in the first smog of the season on Sunday which could worsen problems for the next three days Currently no major changes in temperature are expected</t>
  </si>
  <si>
    <t>http://twitter.com/sunnykushwaha1/status/1853612309089808672</t>
  </si>
  <si>
    <t>7:06:27 AM</t>
  </si>
  <si>
    <t>https://www.prabhatkhabar.com/life-and-style/home-decor-want-to-keep-your-home-healthy-and-fresh-these-plants-can-help-sbh</t>
  </si>
  <si>
    <t>12:13:32 PM</t>
  </si>
  <si>
    <t>Home Decor: घर को रखना चाहते है स्वस्थ और ताजा?</t>
  </si>
  <si>
    <t>Home Decor Tips In urban life its increasingly important to keep the air quality around our homes clean and pure Fresh air is essential for our health and a stressfree life This is why we should plant trees around our homes</t>
  </si>
  <si>
    <t>http://twitter.com/Gautammk/status/1864849521173500390</t>
  </si>
  <si>
    <t>7:19:07 AM</t>
  </si>
  <si>
    <t>https://www.herzindagi.com/top-deals/hindi/air-cooler/best-air-cooler-best-brands-to-battle-heat-with-honeycomb-pads-and-uniform-air-deflection-article-280987</t>
  </si>
  <si>
    <t>2:31:05 PM</t>
  </si>
  <si>
    <t>Air Cooler Best Brand | बढ़िया कूलिंग से कर देंगे ये बढ़िया ब्रांड वाले एयर कूलर अपना दीवाना | best air cooler best brands to battle heat with honeycomb pads and uniform air deflection</t>
  </si>
  <si>
    <t>Air Cooler Best Brand In the summer air coolers are more common in Indian homes than ACs and theyre the best and most economical way to beat the heat So if you cant afford an AC you dont have to worry</t>
  </si>
  <si>
    <t>https://www.jantaserishta.com/local/uttar-pradesh/muzaffarnagar-administration-became-strict-on-increasing-pollution-muzaffarnagar--3651018</t>
  </si>
  <si>
    <t>3:53:24 PM</t>
  </si>
  <si>
    <t>Muzaffarnagar प्रशासन बढ़ते प्रदूषण पर हुआ सख्त | Muzaffarnagar administration became strict on increasing pollution | Muzaffarnagar प्रशासन बढ़ते प्रदूषण पर हुआ सख्त</t>
  </si>
  <si>
    <t>Muzaffarnagar Rising pollution in the district has created a serious situation Following complaints from local residents and media reports of poison in the air the administration swung into action The road mixer plant located on Jolly Road in the Sikheda police station area of the district has been shut down with immediate effect</t>
  </si>
  <si>
    <t>http://twitter.com/sas_singh/status/1859933564604973558</t>
  </si>
  <si>
    <t>5:44:52 PM</t>
  </si>
  <si>
    <t>http://twitter.com/moinaltaf1973/status/1854788611750629418</t>
  </si>
  <si>
    <t>1:00:40 PM</t>
  </si>
  <si>
    <t>http://twitter.com/guru_ji_ki_daya/status/1807694382050484640</t>
  </si>
  <si>
    <t>http://twitter.com/jeetasingh82/status/1888234418558628273</t>
  </si>
  <si>
    <t>8:02:21 PM</t>
  </si>
  <si>
    <t>https://www.jantaserishta.com/local/telangana/tg-flu-cold-cough-cases-on-the-rise-in-the-city-3662122</t>
  </si>
  <si>
    <t>10:23:57 AM</t>
  </si>
  <si>
    <t>TG: शहर में फ्लू, सर्दी, खांसी के मामलों में बढ़ोतरी | TG: Flu, cold, cough cases on the rise in the city TG: शहर में फ्लू, सर्दी, खांसी के मामलों में बढ़ोतरी</t>
  </si>
  <si>
    <t>Following a surge in dengue malaria and chikungunya cases over the past few months various hospitals in the city are reporting doubledigit caseloads However changing weather conditions have led to an increase in cases of flu cold and cough According to officials the citys</t>
  </si>
  <si>
    <t>http://twitter.com/pappu_farishta/status/1864496092487750142</t>
  </si>
  <si>
    <t>7:54:43 AM</t>
  </si>
  <si>
    <t>Delhi Air quality in moderate category</t>
  </si>
  <si>
    <t>http://twitter.com/anuragkgaur/status/1857065862764597320</t>
  </si>
  <si>
    <t>7:49:38 PM</t>
  </si>
  <si>
    <t>https://www.awamkasach.com/delhi-ncr-aqi-very-poor-category-respiratory-problem-to-cancer-air-pollution-making-body-hollow-from-inside-dillee-enseeaar-kee-hva-men-ghula-jhr-jan-ka-dushmn-bn-ye-prdooshhan-janen-shreer-ko-andr-se/</t>
  </si>
  <si>
    <t>8:13:33 AM</t>
  </si>
  <si>
    <t>Delhi NCR AQI very poor category respiratory problem to cancer air pollution making body hollow from inside | दिल्ली-एनसीआर की हवा में घुला जहर! जान का दुश्मन बन ये प्रदूषण, जानें शरीर को अंदर से कैसे कर रहा खोखला? – Awam Ka Sach</t>
  </si>
  <si>
    <t>The Air Quality Index AQI in Delhi and surrounding areas was recorded as very poor on Wednesday morning Around 6 am Delhis average AQI was 349 which falls in the very poor category Specifically Alipur recorded 366 Anand Vihar 403 Jahangirpuri</t>
  </si>
  <si>
    <t>https://www.jagran.com/delhi/new-delhi-city-ncr-the-ban-on-firecrackers-in-delhi-will-remain-in-effect-from-october-14-to-january1-23815398.html</t>
  </si>
  <si>
    <t>12:34:00 PM</t>
  </si>
  <si>
    <t>दिवाली पर पटाखे नहीं फोड़ सकेंगे दिल्ली वाले, 1 जनवरी तक बैन; अधिसूचना जारी - Delhi Pollution, Firecrackers Ban, Winter Pollution, Air Quality, Diwali Celebrations, The ban on firecrackers in Delhi will remain in effect from October 14 to January 1</t>
  </si>
  <si>
    <t>Delhi residents will not be able to burst firecrackers on Diwali a ban has been imposed until January 1st a notification has been issued
Delhi News In view of the increasing pollution in Delhi the Delhi government has taken a major decision In view of the increasing pollution in the winter the production storage and sale of firecrackers will be prohibited from today until January 1st</t>
  </si>
  <si>
    <t>http://twitter.com/EKVillainOO7/status/1852205397622354157</t>
  </si>
  <si>
    <t>9:55:53 AM</t>
  </si>
  <si>
    <t>http://twitter.com/ManishK11072012/status/1905941897211982257</t>
  </si>
  <si>
    <t>4:45:33 PM</t>
  </si>
  <si>
    <t>http://twitter.com/Sheetal83879466/status/1833801847317930417</t>
  </si>
  <si>
    <t>3:06:45 PM</t>
  </si>
  <si>
    <t>http://twitter.com/Bharat24Liv/status/1869567625350598877</t>
  </si>
  <si>
    <t>7:47:11 AM</t>
  </si>
  <si>
    <t>CR Delhi Air quality remains poor today Average AQI in Delhi 448 AQI in Anand Vihar 478 AQI in Jahangirpuri and ITO 477 AQI in Alipur 447 AQI in Bawana 451 AQI in Najafgarh 403 Watch</t>
  </si>
  <si>
    <t>http://twitter.com/pramodm85469975/status/1848438088743239841</t>
  </si>
  <si>
    <t>12:25:57 AM</t>
  </si>
  <si>
    <t>http://twitter.com/LoudlyClearly/status/1855589476510372254</t>
  </si>
  <si>
    <t>6:03:01 PM</t>
  </si>
  <si>
    <t>http://twitter.com/Parveen51842273/status/1851922662450147496</t>
  </si>
  <si>
    <t>3:12:24 PM</t>
  </si>
  <si>
    <t>http://twitter.com/PreetiP25275467/status/1840317083621453878</t>
  </si>
  <si>
    <t>2:35:58 PM</t>
  </si>
  <si>
    <t>As the air gets polluted further it will become difficult to breathe and then people will be forced to give up meat fish eggs and intoxicants l Jaigurudev say it with pride not with shame free_vegetarians</t>
  </si>
  <si>
    <t>http://twitter.com/Gaurav_Bhanwala/status/1903084935713284205</t>
  </si>
  <si>
    <t>7:33:00 PM</t>
  </si>
  <si>
    <t>What is the need of terrorists in the country Sometimes due to bridge collapse gas cylinder and gas container explosion electric shock accident criminals firing sometimes due to beating by police sometimes due to adulterated milk curd ghee paneer pesticide vegetables wheat rape gang rape falling in potholes bad road design stray dog bites rabies or accidents fake doctors fake medicines air pollution noise pollution People are dying everyday Be it small or big rich or poor everyones turn will come Keep sleeping like Kumbhakarna Only if we stay alive we will fight Pakistan Here there is a need to stay alive everyday All the wells are filled with cannabis Whoever enters the system becomes a happy Ram</t>
  </si>
  <si>
    <t>http://twitter.com/AlLxmn013/status/1849698683811504279</t>
  </si>
  <si>
    <t>11:55:06 AM</t>
  </si>
  <si>
    <t>Diwali 2024 Follow these tips to protect children and the elderly from air pollution READ</t>
  </si>
  <si>
    <t>http://twitter.com/BihariMadhukar/status/1853442739582476691</t>
  </si>
  <si>
    <t>7:52:39 PM</t>
  </si>
  <si>
    <t>http://twitter.com/maurya_akshaya/status/1794580246529708337</t>
  </si>
  <si>
    <t>9:34:07 AM</t>
  </si>
  <si>
    <t>http://twitter.com/harsh65430/status/1888234992444350619</t>
  </si>
  <si>
    <t>8:04:38 PM</t>
  </si>
  <si>
    <t>http://twitter.com/YashRaj45166034/status/1793844575704056196</t>
  </si>
  <si>
    <t>http://twitter.com/BimlaDe09302140/status/1807226078278402166</t>
  </si>
  <si>
    <t>7:04:08 AM</t>
  </si>
  <si>
    <t>https://www.aajtak.in/science/story/pollutions-deadly-gift-delhi-ncr-residents-inhale-smoke-equivalent-to-6-cigarettes-daily-dskc-2078531-2024-10-23</t>
  </si>
  <si>
    <t>12:16:17 PM</t>
  </si>
  <si>
    <t>पॉल्यूशन की मार, दिल्ली-NCR बना ‘सुट्टा बार’…बिना स्मोकिंग 4-6 सिगरेट रोज फूंक रहे लोग!</t>
  </si>
  <si>
    <t>Pollution levels are high at all stations in Delhi According to the Central Pollution Control Board as of 11 am on October 23 2024 the AQI in various areas of Delhi ranges from 281 to 416 meaning severe to very severe conditions If you live in Delhi</t>
  </si>
  <si>
    <t>http://twitter.com/RajivPa67379390/status/1853384773927882900</t>
  </si>
  <si>
    <t>4:02:18 PM</t>
  </si>
  <si>
    <t>http://twitter.com/heyyynitesh/status/1856576019257311596</t>
  </si>
  <si>
    <t>11:23:11 AM</t>
  </si>
  <si>
    <t>http://twitter.com/SONARAM79914223/status/1858469293521846728</t>
  </si>
  <si>
    <t>4:46:22 PM</t>
  </si>
  <si>
    <t>http://twitter.com/ash_kap/status/1889030247817060857</t>
  </si>
  <si>
    <t>12:44:42 AM</t>
  </si>
  <si>
    <t>http://twitter.com/RealAmit_/status/1863894671002350033</t>
  </si>
  <si>
    <t>4:04:53 PM</t>
  </si>
  <si>
    <t>https://www.khaskhabar.com/local/chandigarh-ut/chandigarh-ut-news/news-bjp-also-played-with-the-citys-environment-by-failing-ev-in-chandigarh---bansal-news-hindi-1-629052-KKN.html</t>
  </si>
  <si>
    <t>8:19:28 PM</t>
  </si>
  <si>
    <t>भाजपा ने चंडीगढ़ में ईवी को नाकाम कर शहर के पर्यावरण के साथ भी किया खिलवाड़ - बंसल-Khaskhabar</t>
  </si>
  <si>
    <t>The BJP has also jeopardized the citys environment by thwarting the EV push in Chandigarh Bansal
The BJP has completely failed to provide the necessary infrastructure for electric vehicles Bansal
Chandigarh Former city MP and senior Congress leader Pawan Bansal has criticized Chandigarh</t>
  </si>
  <si>
    <t>https://www.bhaskar.com/local/jharkhand/ranchi/news/diwali-after-18-days-city-becomes-garbage-dump-133800741.html</t>
  </si>
  <si>
    <t>18 दिन बाद दीपावली, शहर बना कूड़ा घर</t>
  </si>
  <si>
    <t>Diwali is 18 days away and the city has become a garbage dump
More than 700 metric tons of garbage is being generated daily and not even 50 of households are collecting it leaving heaps on the streets
Diwali will be celebrated in Ranchi in 18 days Five days later the grand festival of Chhath will begin The importance of cleanliness and purity</t>
  </si>
  <si>
    <t>https://marathi.timesnownews.com/maharashtra/maharashtra-minister-bungalow-allotment-pankaja-munde-accepts-ramtek-bungalow-wich-rejected-by-bawankule-article-116648822</t>
  </si>
  <si>
    <t>11:28:28 AM</t>
  </si>
  <si>
    <t>Maharashtra Ministers Bungalows: चंद्रशेखर बावनकुळेंनी नाकारलेला तो 'अनलकी' बंगला या मंत्र्याने स्वीकारला</t>
  </si>
  <si>
    <t>Mumbai Air Pollution Air quality in Mumbai has deteriorated instructions to take strict measures to control air pollution</t>
  </si>
  <si>
    <t>http://twitter.com/Anmolupa871996_/status/1888220195954581803</t>
  </si>
  <si>
    <t>7:05:50 PM</t>
  </si>
  <si>
    <t>http://twitter.com/Ratanbishnoi01/status/1893319835880128544</t>
  </si>
  <si>
    <t>http://twitter.com/Cool99239751/status/1856170954080047224</t>
  </si>
  <si>
    <t>8:33:36 AM</t>
  </si>
  <si>
    <t>http://twitter.com/Prasenj47498104/status/1858398674176381123</t>
  </si>
  <si>
    <t>12:05:45 PM</t>
  </si>
  <si>
    <t>http://twitter.com/DBeuro/status/1800703147549335982</t>
  </si>
  <si>
    <t>7:04:20 AM</t>
  </si>
  <si>
    <t>Aligarh Air is getting polluted illegal mining of soil is happening rampantly with JCB</t>
  </si>
  <si>
    <t>http://twitter.com/Gourav_bansal/status/1848964759007232327</t>
  </si>
  <si>
    <t>11:18:45 AM</t>
  </si>
  <si>
    <t>https://www.amarujala.com/haryana/hisar/difficulty-in-breathinglungs-getting-suffocated-due-to-pollution-hisar-news-c-21-hsr1005-516237-2024-12-01</t>
  </si>
  <si>
    <t>12:19:09 AM</t>
  </si>
  <si>
    <t>Difficulty In Breathing...lungs Getting Suffocated Due To Pollution - Hisar News - Hisar News:सांसों पर संकट...प्रदूषण से निकल रहा फेफड़ों का दम</t>
  </si>
  <si>
    <t>Hisar Stubble burning vehicle exhaust neglected road cleaning and industrial pollution are suffocating our lungs Stubble burning alone poses a daily breathing problem for nearly three months Air pollution is also exposing people to many serious chronic illnesses</t>
  </si>
  <si>
    <t>https://jantayojana.in/%e0%a4%aa%e0%a4%be%e0%a4%95%e0%a4%bf%e0%a4%b8%e0%a5%8d%e0%a4%a4%e0%a4%be%e0%a4%a8-%e0%a4%ae%e0%a5%87%e0%a4%82-%e0%a4%96%e0%a4%a4%e0%a4%b0%e0%a4%a8%e0%a4%be%e0%a4%95-%e0%a4%b8%e0%a5%8d%e0%a4%a4/</t>
  </si>
  <si>
    <t>10:03:00 PM</t>
  </si>
  <si>
    <t>पाकिस्तान में खतरनाक स्तर पर पहुंचा प्रदूषण, लाहौर सहित कई जिलों में पार्क-स्कूल बंद</t>
  </si>
  <si>
    <t>http://twitter.com/_bhumiii16/status/1858509187556262195</t>
  </si>
  <si>
    <t>7:24:54 PM</t>
  </si>
  <si>
    <t>https://www.amarujala.com/india-news/asicon-2025-national-convention-of-hiv-medical-experts-in-gujarat-2025-02-18</t>
  </si>
  <si>
    <t>9:57:39 PM</t>
  </si>
  <si>
    <t>Asicon-2025: National Convention Of Hiv Medical Experts In Gujarat | Asicon-2025:गुजरात में Hiv चिकित्सकीय विशेषज्ञों का राष्ट्रीय अधिवेशन, सीएम भूपेंद्र पटेल करेंगे उद्घाटन</t>
  </si>
  <si>
    <t>The 16th National Convention of HIV Medical Experts ASICON 2025 will be held in Ahmedabad Gujarat from February 2123 this year This is the first time this prestigious convention is being held in Gujarat HIV medical and medical experts</t>
  </si>
  <si>
    <t>http://twitter.com/MaheshJ23523051/status/1851334632123613618</t>
  </si>
  <si>
    <t>12:15:47 AM</t>
  </si>
  <si>
    <t>https://www.patrika.com/chhatarpur-news/shopkeepers-said-big-vehicles-are-causing-jams-8795524</t>
  </si>
  <si>
    <t>10:50:52 AM</t>
  </si>
  <si>
    <t>दुकानदार बोले- बड़े वाहनों से हो रहा जाम, दुर्घटना व प्रदूषण,मिल रही बीमारी</t>
  </si>
  <si>
    <t>Shopkeepers say large vehicles are causing traffic jams accidents pollution and illness
Chhatarpur Published Apr 01 2024 105052 am
Hundreds of people set up shops on the roadside throughout the day to support their families The smoke dust and noise pollution from large vehicles are taking a toll on their health</t>
  </si>
  <si>
    <t>http://twitter.com/BBPATEL123/status/1902941065646403777</t>
  </si>
  <si>
    <t>http://twitter.com/harisngpro55276/status/1854495471923798433</t>
  </si>
  <si>
    <t>5:35:50 PM</t>
  </si>
  <si>
    <t>15yearold cars can be allowed to pollute Delhi The state of Delhis industrial air and water pollution is dire But every punishment must be doubled against the enemies of farmers Farmers still havent learned their lesson and are protesting demanding MSP</t>
  </si>
  <si>
    <t>https://navbharattimes.indiatimes.com/metro/delhi/other-news/aqi-level-of-most-of-the-areas-in-delhi-are-more-than-325-as-the-air-quality-goes-in-very-poor-category/articleshow/114447177.cms</t>
  </si>
  <si>
    <t>4:37:47 AM</t>
  </si>
  <si>
    <t>दिल्ली में फिर जहरीली हुई हवा! अपने इलाके का एक्यूआई लेवल देखेंगे तो खुद हो जाएंगे सतर्क</t>
  </si>
  <si>
    <t>Air quality in Delhi is very poor with stubble burning increasing pollution The Air Quality Index AQI in many areas of Delhi exceeded 325 The CAQM implemented Grade 2 in Delhi announcing several restrictions
Toxic air in Delhi is once again becoming toxic</t>
  </si>
  <si>
    <t>http://twitter.com/Ghanshy36962008/status/1850607547121820020</t>
  </si>
  <si>
    <t>12:06:36 AM</t>
  </si>
  <si>
    <t>The knowledge of all knowledgeable people is remembered only on Hindu festivals before that they live like Gandhis 3 monkeys neither do they say anything nor do they listen to anything nor do they see anything 1 Animal Rights 2 Air Pollution 3 Noise Pollution 4 Water Wasteage and so on so froth</t>
  </si>
  <si>
    <t>https://navbharattimes.indiatimes.com/metro/delhi/other-news/delhi-winter-action-plan-14-points-guidelines-to-curb-pollution-aap-minister-gopal-rai-explains/articleshow/113769080.cms</t>
  </si>
  <si>
    <t>8:00:08 PM</t>
  </si>
  <si>
    <t>Delhi 14 Points Guidelines For Pollution,Delhi Pollution: इस सर्दी दिल्ली में प्रदूषण पर लगेगी लगाम, केजरीवाल सरकार ने तैयार किया 14 बिंदुओं वाला ऐक्शन प्लान | delhi winter action plan 14 points guidelines to curb pollution aap minister gopal rai explains</t>
  </si>
  <si>
    <t>14point multipoint winter action plan prepared to control air pollution in Delhi during winters Erecting high walls around construction sites using green nets and installing antismog guns are among the measures included in the plan Gopal Rai has urged the Centre to</t>
  </si>
  <si>
    <t>http://twitter.com/seemasrivastva/status/1858817087931560430</t>
  </si>
  <si>
    <t>3:48:23 PM</t>
  </si>
  <si>
    <t>http://twitter.com/AshishIncrntion/status/1847864340608696644</t>
  </si>
  <si>
    <t>10:26:05 AM</t>
  </si>
  <si>
    <t>https://www.indiatv.in/health/world-copd-day-2024-when-does-the-respiratory-disease-called-copd-occur-know-the-symptoms-and-prevention-copd-ke-kya-lakshan-hai-2024-11-16-1091044</t>
  </si>
  <si>
    <t>2:46:38 PM</t>
  </si>
  <si>
    <t>World COPD Day 2024: कब होती है सांस से जुड़ी सीओपीडी नामक बीमारी, डॉक्टर से जानें लक्षण और बचाव के उपाय</t>
  </si>
  <si>
    <t>World COPD Day 2024 When does COPD a respiratory disease occur Learn about its symptoms and preventive measures from a doctor
The rise in pollution in the country has led to an increase in lungrelated problems This is causing lungrelated problems to increase day by day</t>
  </si>
  <si>
    <t>http://twitter.com/Pushpa_Sinngh/status/1818114133373440285</t>
  </si>
  <si>
    <t>8:09:22 AM</t>
  </si>
  <si>
    <t>Sant Shri Asharamji Bapu says that chemical phenyl and its foul smell pollute the atmosphere Cow phenyl will definitely increase your purity and fragrance that is why Gau Sewa Dharm Hamara this will bring purity in the environment</t>
  </si>
  <si>
    <t>http://twitter.com/RameshG1509/status/1798203664949219552</t>
  </si>
  <si>
    <t>9:32:17 AM</t>
  </si>
  <si>
    <t>http://twitter.com/RajeevP80666369/status/1866119650301391160</t>
  </si>
  <si>
    <t>7:26:10 PM</t>
  </si>
  <si>
    <t>http://twitter.com/SanjayK10313387/status/1860992383174758703</t>
  </si>
  <si>
    <t>3:52:14 PM</t>
  </si>
  <si>
    <t>http://twitter.com/RitikSe7962967/status/1851466769484955984</t>
  </si>
  <si>
    <t>9:00:51 AM</t>
  </si>
  <si>
    <t>Air pollution is such a problem that one person causes harm but everyone has to suffer it As far as Eid and other festivals are concerned let me tell you that everyone eats meat all over the world and animals are also born from it it does not affect the health of those who do not eat it and as far as Diwali is concerned earlier pollution was less in India</t>
  </si>
  <si>
    <t>https://sabsach.in/2024/11/04/air-pollution-%e0%a4%9c%e0%a4%b9%e0%a4%b0%e0%a5%80%e0%a4%b2%e0%a5%80-%e0%a4%b9%e0%a4%b5%e0%a4%be-%e0%a4%b8%e0%a5%87-%e0%a4%aa%e0%a4%be%e0%a4%95-%e0%a4%95%e0%a5%87-%e0%a4%b6%e0%a4%b9%e0%a4%b0/</t>
  </si>
  <si>
    <t>4:36:00 PM</t>
  </si>
  <si>
    <t>Air Pollution : जहरीली हवा से पाक के शहर बेहाल, AQI पहुंचा 1000 के पार</t>
  </si>
  <si>
    <t>Lahore
Pakistans Lahore is grappling with pollution forcing all primary schools to be closed for a week On Saturday pollution levels in Lahore exceeded 1000 a dangerous level Meanwhile five of Pakistans</t>
  </si>
  <si>
    <t>http://twitter.com/javedgigawat/status/1860006454968877225</t>
  </si>
  <si>
    <t>10:34:30 PM</t>
  </si>
  <si>
    <t>http://twitter.com/pushpak07406588/status/1858855875995463976</t>
  </si>
  <si>
    <t>6:22:31 PM</t>
  </si>
  <si>
    <t>https://hindi.pardaphash.com/report-claims-car-can-cause-many-serious-diseases-including-cancer-dangerous-chemical-found/</t>
  </si>
  <si>
    <t>Report Claims : कार से कैंसर समेत कई गंभीर बीमारियां हो सकती हैं, पाया गया खतरनाक केमिकल</t>
  </si>
  <si>
    <t>Car sales in the country are trending upward at a good pace If you drive to work daily or use your car for any other purpose you need to be cautious A shocking report has recently surfaced This report</t>
  </si>
  <si>
    <t>https://www.mumbailive.com/mr/environment/bmc-issues-notices-to-437-construction-sites-for-breaking-pollution-rules-86944</t>
  </si>
  <si>
    <t>Bmc issues notices to 437 construction sites for breaking pollution rules | महापालिकेची 437 बांधकाम स्थळांना नोटिस</t>
  </si>
  <si>
    <t>The Brihanmumbai Municipal Corporation BMC deputy engineers recently inspected all 24 administrative wards of Mumbai BMC During this inspection they found that many rules were being flouted
Construction workers are dumping construction debris and</t>
  </si>
  <si>
    <t>https://hindi.ebmnews.com/delhi/221397/</t>
  </si>
  <si>
    <t>8:41:21 AM</t>
  </si>
  <si>
    <t>दिल्ली में सांसों का Lockdown; 15 इलाकों में 400 से ज्यादा AQI, जानें कब तक ऐसा रहेगा मौसम?</t>
  </si>
  <si>
    <t>Delhi Air Pollution Latest Update Delhi is now fully gripped by the cold but air pollution is making the situation worse A thick blanket of fog a layer of smog and the cold combined with falling temperatures are causing a triple whammy for residents Fans and ACs are off</t>
  </si>
  <si>
    <t>https://www.amarujala.com/uttar-pradesh/varanasi/bad-air-quality-in-varanasi-maldahiya-aqi-verge-of-orange-zone-carbon-content-increased-along-dust-2024-11-25</t>
  </si>
  <si>
    <t>8:46:47 AM</t>
  </si>
  <si>
    <t>Bad Air Quality In Varanasi Maldahiya Aqi Verge Of Orange Zone Carbon Content Increased Along Dust | वाराणसी में हवा की गुणवत्ता खराब :ऑरेंज जोन के मुहाने पर मलदहिया का Aqi, धूल के साथ बढ़ी कार्बन की मात्रा</t>
  </si>
  <si>
    <t>Poor air quality in Varanasi Maldahiyas AQI at the edge of the Orange Zone increased carbon content along with dust
Amar Ujala Network Varanasi Aman Vishwakarma Updated Mon 25 Nov 2024 0945 AM IST
Varanasi News Pollution in Varanasi has been on the rise since Diwali</t>
  </si>
  <si>
    <t>https://www.etvbharat.com/hi/!bharat/cm-pushkar-singh-dhami-launched-gep-index-in-dehradun-utn24071905908</t>
  </si>
  <si>
    <t>5:51:32 PM</t>
  </si>
  <si>
    <t>GEP Index लांच करने वाला दुनिया का पहला राज्य बना उत्तराखंड, जानें क्या है Gross Environmental Product - launched GEP Index dehradun</t>
  </si>
  <si>
    <t>Dehradun Chief Minister Pushkar Singh Dhami held a press conference at the Uttarakhand Secretariat in Dehradun on Friday July 19 During the conference he inaugurated the Gross Environmental Product Index GEP to assess GDP Uttarakhand is the first state in the world to do so</t>
  </si>
  <si>
    <t>http://twitter.com/dummies2/status/1858435711629967546</t>
  </si>
  <si>
    <t>2:32:56 PM</t>
  </si>
  <si>
    <t>http://twitter.com/timesofdesert/status/1870842042449830220</t>
  </si>
  <si>
    <t>8:11:16 PM</t>
  </si>
  <si>
    <t>A blanket of smog spreads across Delhi and Mumbai increasing air pollution amid the winter fury with AQI severe</t>
  </si>
  <si>
    <t>http://twitter.com/deepakjabad/status/1888216239362932743</t>
  </si>
  <si>
    <t>6:50:07 PM</t>
  </si>
  <si>
    <t>http://twitter.com/FBhartiye/status/1842085521700381140</t>
  </si>
  <si>
    <t>11:43:07 AM</t>
  </si>
  <si>
    <t>https://indianews.in/haryana-news/cabinet-minister-shruti-chaudhary-targeted-congress-said-state-congress-party-is-divided-into-many-factions-one-mans-monopoly-destroyed-congress/</t>
  </si>
  <si>
    <t>5:46:15 PM</t>
  </si>
  <si>
    <t>कैबिनट मंत्री श्रुति चौधरी ने कांग्रेस पर साधा निशाना, कहा – प्रदेश कांग्रेस पार्टी कईं धड़ो में बटी, एक आदमी की मोनोपोली ने कांग्रेस को किया खत्म</t>
  </si>
  <si>
    <t>Congress party is on the verge of extinction people of Delhi have given the answer Now the people of the state will sweep it in the civic elections BJP party has given strong leadership in the country and the state Bhupendra Singh Hooda has given his reply on the question raised by the government on its 100 days of work</t>
  </si>
  <si>
    <t>https://www.jantaserishta.com/local/chhattisgarh/adornment-of-mother-earth-and-care-of-greenery-a-tree-in-the-name-of-mother-earth-3387387</t>
  </si>
  <si>
    <t>8:32:54 PM</t>
  </si>
  <si>
    <t>धरती मां का श्रृंगार और हरियाली का जतन: एक पेड़ मां के नाम | Adornment of Mother Earth and care of greenery: A tree in the name of Mother Earth | धरती मां का श्रृंगार और हरियाली का जतन: एक पेड़ मां के नाम</t>
  </si>
  <si>
    <t>LD Manikpuri
Mothers have always been revered in Indian culture The glory of mothers has been described in various ways in different religions Our illustrious Prime Minister Narendra Modi has appealed to millions of countrymen to come and plant a tree in the name of mothers</t>
  </si>
  <si>
    <t>http://twitter.com/KhushbooKu74613/status/1845784971065143680</t>
  </si>
  <si>
    <t>4:43:24 PM</t>
  </si>
  <si>
    <t>http://twitter.com/Senmadan94/status/1818273413561303522</t>
  </si>
  <si>
    <t>https://www.bhaskar.com/local/uttar-pradesh/ghaziabad/news/weather-changed-due-to-light-rain-in-ghaziabad-and-ncr-134091789.html</t>
  </si>
  <si>
    <t>7:19:36 AM</t>
  </si>
  <si>
    <t>गाजियाबाद व NCR में हल्की बारिश से बदला मौसम: मानसून जाने के बाद पहली बार बदला मौसम, आज भी बूंदाबांदी की सं...</t>
  </si>
  <si>
    <t>http://twitter.com/Brahmobrahm/status/1888581705037918462</t>
  </si>
  <si>
    <t>7:02:21 PM</t>
  </si>
  <si>
    <t>https://telugu.asianetnews.com/national/prayagraj-mahakumbh-record-made-for-air-pollution-control-in-telugu-akp-ss94em</t>
  </si>
  <si>
    <t>11:56:12 PM</t>
  </si>
  <si>
    <t>60 కోట్లమంది పాల్గొన్నా... ప్రయాగరాజ్ కుంభమేళా స్థలంలో గాలి ఇంత స్వచ్చంగా ఉందా! | Prayagraj Mahakumbh Record Made for Air Pollution Control in telugu</t>
  </si>
  <si>
    <t>Kumbh Mela 2025 So far more than 62 crore devotees have taken holy dip at the Triveni Sangam in Prayagraj Mahakumbh Despite thousands of vehicles coming to the Mahakumbh area the air in this holy area has not been polluted The Central Pollution Control Board has released</t>
  </si>
  <si>
    <t>http://twitter.com/aap_farooq/status/1847985312443814180</t>
  </si>
  <si>
    <t>6:26:47 PM</t>
  </si>
  <si>
    <t>https://www.jansatta.com/national/delhi-yamuna-river-toxic-foam-floats-water-surface-chhat-puja-gopal-rai-winter-action-plan/3636343/</t>
  </si>
  <si>
    <t>छठ पूजा से पहले यमुना नदी में फैला झाग, दिल्ली की हवा भी हुई जहरीली, सरकार ने बनाया विंटर एक्शन प्लान</t>
  </si>
  <si>
    <t>Foam spreads in the Yamuna River ahead of Chhath Puja Delhis air also becomes toxic government creates Winter Action Plan
A Winter Action Plan has been implemented to control pollution This includes spraying biodecomposers and conducting antidust campaigns at construction sites</t>
  </si>
  <si>
    <t>https://www.prabhasakshi.com/national/air-quality-very-poor-in-the-national-capital</t>
  </si>
  <si>
    <t>air quality very poor in the national capital</t>
  </si>
  <si>
    <t>The national capital was shrouded in fog on Sunday morning with the minimum temperature settling at 91 degrees Celsius 16 degrees above the seasons average Delhis air quality index AQI was 346 at 9 am falling in the very poor category
On Saturday</t>
  </si>
  <si>
    <t>https://www.htsyndication.com/hindustan-delhi/article/%E0%A4%AA%E0%A5%8D%E0%A4%B0%E0%A4%A6%E0%A5%82%E0%A4%B7%E0%A4%BF%E0%A4%A4-%E0%A4%B9%E0%A4%B5%E0%A4%BE-%E0%A4%B8%E0%A5%87-%E0%A4%AE%E0%A4%BF%E0%A4%B2%E0%A5%87%E0%A4%97%E0%A5%80-%E0%A4%AA%E0%A5%82%E0%A4%B0%E0%A5%80-%E0%A4%B8%E0%A5%81%E0%A4%B0%E0%A4%95%E0%A5%8D%E0%A4%B7%E0%A4%BE,-rs.2500-%E0%A4%B8%E0%A5%87-%E0%A4%95%E0%A4%AE-%E0%A4%AE%E0%A5%87%E0%A4%82-%E0%A4%96%E0%A4%B0%E0%A5%80%E0%A4%A6%E0%A5%87%E0%A4%82-%E0%A4%AF%E0%A5%87-%E0%A4%A7%E0%A4%BE%E0%A4%82%E0%A4%B8%E0%A5%82-%E0%A4%8F%E0%A4%AF%E0%A4%B0-%E0%A4%AA%E0%A5%8D%E0%A4%AF%E0%A5%82%E0%A4%B0%E0%A4%BF%E0%A4%AB%E0%A4%BE%E0%A4%AF%E0%A4%B0%E0%A5%8D%E0%A4%B8/86134426</t>
  </si>
  <si>
    <t>9:49:42 AM</t>
  </si>
  <si>
    <t>प्रदूषित हवा से मिलेगी पूरी सुरक्षा, Rs.2500 से कम में खरीदें ये धांसू एयर प्यूरिफायर्स</t>
  </si>
  <si>
    <t>Get complete protection from polluted air buy these amazing air purifiers for less than Rs 2500
New Delhi November 19 The winter season has arrived but even before the cold the level of air pollution has increased Pollution has reached dangerous levels in many cities</t>
  </si>
  <si>
    <t>http://twitter.com/RameshG1509/status/1850025646459658621</t>
  </si>
  <si>
    <t>9:34:20 AM</t>
  </si>
  <si>
    <t>http://twitter.com/sanjaygoutam177/status/1848381749685838062</t>
  </si>
  <si>
    <t>8:42:05 PM</t>
  </si>
  <si>
    <t>https://www.zeebiz.com/hindi/economy/rbi-7-2-percent-estimate-overly-optimistic-india-has-entered-cyclical-growth-slowdown-nomura-189908</t>
  </si>
  <si>
    <t>6:36:25 PM</t>
  </si>
  <si>
    <t>RBI का ग्रोथ अनुमान अत्यधिक आशावादी, जापानी ब्रोकरेज कंपनी ने कहा- भारत का Cyclical Growth नरमी के दौर में</t>
  </si>
  <si>
    <t>India GDP Growth Japanese brokerage firm Nomura said that the Indian economy has entered a phase of cyclical growth slowdown and the Reserve Bank of Indias RBI GDP growth forecast of 72 now appears overly optimistic</t>
  </si>
  <si>
    <t>http://twitter.com/imkpbhatt/status/1857060518323712408</t>
  </si>
  <si>
    <t>7:28:24 PM</t>
  </si>
  <si>
    <t>https://hindi.asianetnews.com/lifestyle/life/10-indoor-plants-to-purify-air-and-released-more-oxygen-in-the-atmosphere/articleshow-x4qe5bp</t>
  </si>
  <si>
    <t>4:23:30 PM</t>
  </si>
  <si>
    <t>Houseplants That Clean Air: प्रदूषित हवा से हैं परेशान तो घर में लगाएं ये 10 पौधे, होगा वातावरण शुद्ध</t>
  </si>
  <si>
    <t>http://twitter.com/neechatneechat/status/1855665122967965722</t>
  </si>
  <si>
    <t>11:03:36 PM</t>
  </si>
  <si>
    <t>http://twitter.com/Saurabh00056/status/1888201527887790254</t>
  </si>
  <si>
    <t>5:51:39 PM</t>
  </si>
  <si>
    <t>http://twitter.com/Panda95671291/status/1863859163115245654</t>
  </si>
  <si>
    <t>1:43:47 PM</t>
  </si>
  <si>
    <t>http://twitter.com/AbhishekPa87894/status/1858555196328018229</t>
  </si>
  <si>
    <t>10:27:43 PM</t>
  </si>
  <si>
    <t>https://www.patrika.com/bilaspur-news/fishermans-body-found-after-3-days-had-gone-fishing-with-his-brother-18652941</t>
  </si>
  <si>
    <t>6:35:34 PM</t>
  </si>
  <si>
    <t>बिलासपुर में हादसा…3 दिन बाद मिली मछुआरे की लाश, भाई के साथ गया था मछली पकड़ने</t>
  </si>
  <si>
    <t>Accident in Bilaspur Fishermans body found after 3 days he had gone fishing with his brother
On Wednesday evening while fishing the weather suddenly changed and Rahul and Pankajs boat capsized in strong winds and waves
I am the MLAs nephew If I speak too much I will be arrested and killed</t>
  </si>
  <si>
    <t>http://twitter.com/R_indira18/status/1888204706717024256</t>
  </si>
  <si>
    <t>6:04:17 PM</t>
  </si>
  <si>
    <t>http://twitter.com/Gautam00192835/status/1889319464057102563</t>
  </si>
  <si>
    <t>7:53:56 PM</t>
  </si>
  <si>
    <t>http://twitter.com/Subhashkdk/status/1858435539244081536</t>
  </si>
  <si>
    <t>2:32:15 PM</t>
  </si>
  <si>
    <t>http://twitter.com/EatMyPaneer/status/1858813755548635535</t>
  </si>
  <si>
    <t>3:35:09 PM</t>
  </si>
  <si>
    <t>http://twitter.com/RAMKARA27294791/status/1808520557031301606</t>
  </si>
  <si>
    <t>8:47:56 PM</t>
  </si>
  <si>
    <t>http://twitter.com/Nation_soldier_/status/1828837384760480231</t>
  </si>
  <si>
    <t>10:19:45 PM</t>
  </si>
  <si>
    <t>http://twitter.com/shaileshvermasp/status/1864341305645527457</t>
  </si>
  <si>
    <t>People regularly express their anguish over the taxes levied in India on social media However this time a tax consultant has even advised people to leave India writing on X Some users agreed However many users still say that leaving the country is not an option An investor named Siddharth Singh Gautam wrote on X I am leaving India next year 2025 The paperwork is currently underway After which I will be relocating completely to Singapore He further wrote I cannot tolerate the politicians here Despite paying 40 tax I am breathing polluted air But no one takes responsibility for this problem In such a situation my suggestion is that if you have a good income you should leave this country In another post an investor from Goa wrote that if you earn 50000 rupees in India you are living like a beggar If you go to Bali or Thailand and earn that much you could live like a king So I say get out of here as soon as possible As of this writing s post about moving to Singapore has received 19 million views 30000 users have also liked the post In the comments section nearly 3500 users have commented on the issue On the one hand users are furious at Invest for advising him to leave India and are advising him to leave the country as soon as possible One user commented on the post writing I will never leave my motherland in my life Please leave my beautiful country Another user said that politicians are the worst things about India But instead of leaving we should make it better by voting for better people A third user said that the lack of accountability in India is perhaps the most disappointing thing</t>
  </si>
  <si>
    <t>http://twitter.com/Shahruk33909489/status/1864956099503489341</t>
  </si>
  <si>
    <t>https://hindi.news18.com/news/madhya-pradesh/sagar-nagar-nigam-decision-no-bonfires-lit-in-severe-cold-will-shocked-to-know-reason-local18-8897101.html</t>
  </si>
  <si>
    <t>कितनी भी ठंड पड़े...नहीं जलेंगे अलाव! सागर नगर निगम का हैरान करने वाला फैसला, वजह सुनकर पकड़ेंगे सिर</t>
  </si>
  <si>
    <t>Sagar Madhya Pradesh is experiencing severe cold these days People have started lighting bonfires in their homes In many places the administration is also arranging bonfires to provide relief to those living on the streets However the Sagar Municipal Corporation has a different approach This time at intersections and</t>
  </si>
  <si>
    <t>https://www.livehindustan.com/weather/delhi-me-aaj-ka-mausam-31-august-2024-delhi-aqi-today-and-weather-forecast-imd-rain-alert-update-in-hindi-201725067803394.html</t>
  </si>
  <si>
    <t>दिल्ली 31 August 2024 का वेदर और AQI: न्यूनतम तापमान 27.05°C, जानें कैसा रहेगा शहर में आज का मौसम</t>
  </si>
  <si>
    <t>Delhi Weather and AQI for August 31 2024 Minimum temperature 2705C find out what the weather will be like in the city today
Delhi Weather for August 31 2024 Clear skies are expected in Delhi today The maximum temperature is expected to be 3766C and the minimum temperature is expected to be 2705C</t>
  </si>
  <si>
    <t>https://www.amarujala.com/punjab/patiala/stubble-burnt-at-10-more-places-in-punjab-patiala-news-c-284-1-ptl1001-5790-2024-09-30</t>
  </si>
  <si>
    <t>8:33:52 PM</t>
  </si>
  <si>
    <t>Stubble Burnt At 10 More Places In Punjab - Patiala News - Patiala News:पंजाब में 10 और जगह जली पराली, अब तक 129 मामले</t>
  </si>
  <si>
    <t>Mandi Gobindgarhs AQI rises again reaching 156
Amar Ujala Bureau Patiala Despite the governments continued claims stubble burning continues in Punjab Ten new cases were reported on Monday bringing the total to 129 Amritsar district reported the highest number of stubble burning cases with four</t>
  </si>
  <si>
    <t>https://www.amarujala.com/uttar-pradesh/agra/aqi-reaches-211-air-in-the-district-continues-to-deteriorate-mainpuri-news-c-174-1-sagr1037-126717-2024-11-06</t>
  </si>
  <si>
    <t>10:59:13 PM</t>
  </si>
  <si>
    <t>Aqi Reaches 211, Air In The District Continues To Deteriorate - Agra News - Agra News:एक्यूआई पहुंचा 211, बिगड़ने रही जिले की हवा</t>
  </si>
  <si>
    <t>Mainpuri The districts air is becoming increasingly polluted after Diwali Fog prevailed since Wednesday morning The districts AQI was measured at 211 Along with this the number of asthma patients has increased Over a hundred asthma patients have arrived at the district hospital in the last two days 30 deaths</t>
  </si>
  <si>
    <t>http://twitter.com/LokeshT60865796/status/1905119677212221853</t>
  </si>
  <si>
    <t>10:18:21 AM</t>
  </si>
  <si>
    <t>http://twitter.com/NirajKu28130163/status/1869572703445045651</t>
  </si>
  <si>
    <t>8:07:22 AM</t>
  </si>
  <si>
    <t>http://twitter.com/dkdt1995/status/1888404803191177459</t>
  </si>
  <si>
    <t>7:19:24 AM</t>
  </si>
  <si>
    <t>http://twitter.com/sarmanisa1/status/1850728558391689253</t>
  </si>
  <si>
    <t>8:07:27 AM</t>
  </si>
  <si>
    <t>ji Sant Shri Asharamji Bapu states in his letter that the indigenous cow is Boon for Humanity The chemical phenyl and its foul smell pollute the atmosphere On the contrary phenyl made from the urine of will increase purity and health in the home</t>
  </si>
  <si>
    <t>http://twitter.com/manish18682/status/1858453627884523617</t>
  </si>
  <si>
    <t>3:44:07 PM</t>
  </si>
  <si>
    <t>http://twitter.com/Gitaabhinandan/status/1845784904971202720</t>
  </si>
  <si>
    <t>4:43:09 PM</t>
  </si>
  <si>
    <t>https://punjab.punjabkesari.in/punjab/news/punjab-chandigarh-weather-2076874</t>
  </si>
  <si>
    <t>12:45:42 PM</t>
  </si>
  <si>
    <t>मौसम को लेकर बड़ी Update, पंजाब में 0 डिग्री तक पहुंचा तापमान, कांप रहे लोग....</t>
  </si>
  <si>
    <t>Pollution which had returned after two days of cold weather subsided considerably with the winds on Tuesday afternoon However PM 25 levels in the air around Sector 53 reached extremely poor levels ranging from 413 to 436 for four hours on Monday night
PM 25 levels around Sector 22 also</t>
  </si>
  <si>
    <t>http://twitter.com/Parveen41768540/status/1850202244790075554</t>
  </si>
  <si>
    <t>9:16:04 PM</t>
  </si>
  <si>
    <t>http://twitter.com/BJPLeDubegi/status/1848359859781325084</t>
  </si>
  <si>
    <t>7:15:06 PM</t>
  </si>
  <si>
    <t>http://twitter.com/KishorePar53546/status/1888398969753014492</t>
  </si>
  <si>
    <t>6:56:13 AM</t>
  </si>
  <si>
    <t>https://www.jagran.com/delhi/new-delhi-city-ncr-priyanka-gandhi-returns-to-delhi-from-wayanad-raises-concerns-about-pollution-23831083.html</t>
  </si>
  <si>
    <t>वायनाड से दिल्ली लौटते ही परेशान हुईं प्रियंका गांधी, बताया कैसे खत्म होगा प्रदूषण; सरकार के सामने रखा ये प्रपोजल - Priyanka Gandhi Returns to Delhi from Wayanad Raises Concerns About Pollution</t>
  </si>
  <si>
    <t>Priyanka Gandhi worried as she returned to Delhi from Wayanad explained how to end pollution presented this proposal to the government
Priyanka Gandhi worried as she returned to Delhi from Wayanad expressed concern about the pollution problem She said that Delhis pollution is getting worse every year</t>
  </si>
  <si>
    <t>http://twitter.com/GirishPan/status/1859336645566513432</t>
  </si>
  <si>
    <t>2:12:55 AM</t>
  </si>
  <si>
    <t>http://twitter.com/ArvindK68267681/status/1800411555093451259</t>
  </si>
  <si>
    <t>11:45:39 AM</t>
  </si>
  <si>
    <t>http://twitter.com/dinjan001/status/1888219165980237997</t>
  </si>
  <si>
    <t>7:01:45 PM</t>
  </si>
  <si>
    <t>http://twitter.com/Nature_isSoul/status/1853386397090005499</t>
  </si>
  <si>
    <t>4:08:45 PM</t>
  </si>
  <si>
    <t>http://twitter.com/SurajKu03294565/status/1848391254582636781</t>
  </si>
  <si>
    <t>9:19:51 PM</t>
  </si>
  <si>
    <t>http://twitter.com/AryanKh39127891/status/1856305099393368146</t>
  </si>
  <si>
    <t>5:26:38 PM</t>
  </si>
  <si>
    <t>http://twitter.com/thekngroup7622/status/1861458325310971940</t>
  </si>
  <si>
    <t>10:43:43 PM</t>
  </si>
  <si>
    <t>Lockdown in Delhi LIVE Delhi will be under lockdown from 12 midnight tonight Pollution Delhi AIR Pollution</t>
  </si>
  <si>
    <t>http://twitter.com/anuragtrp/status/1898618731003080962</t>
  </si>
  <si>
    <t>11:45:54 AM</t>
  </si>
  <si>
    <t>http://twitter.com/UP_NEWS_/status/1888814243627126788</t>
  </si>
  <si>
    <t>10:26:22 AM</t>
  </si>
  <si>
    <t>Delhis air quality remains a serious crisis rightly said that we need a Restricted Activity Calendar to tackle this problem Will our governments pay attention to this Delhis Air Quality Crisis Why We Need a Restricted Activity Calendar Delhi went to the polls yesterday with political discourse dominated by promises of freebies welfare schemes and Yamuna cleanup plans However one of the most pressing and lifethreatening challengesair pollutionreceived little attention While opposition parties did include air quality targets in their manifestos no new solutions were presented on how they plan to achieve them Perhaps this is because there is no quickfix solution to the problem making it an inconvenient issue to campaign on This reality leaves the Delhi government and the Commission for Air Quality Management CAQM the central body overseeing air quality in the NCR focused on mitigation strategies The urgency is clear Delhi recorded 157 days of poor to severe air quality AQI 200 in 2024 a figure that has remained stubbornly consistent in recent years barring the COVID period Given this stagnation in air quality improvement mitigation efforts must focus on limiting extreme pollution episodes particularly those that exceed AQI 400 for consecutive days Sustained exposure to severe air pollution increases the risk of respiratory diseases cardiovascular issues and longterm health damage At present the only available control mechanism is the implementation of the Graded Response Action Plan GRAP which enforces staged restrictions such as curbing industrial emissions halting construction activities limiting vehicular movement and closing down schools and workplaces One of the biggest challenges with GRAP implementation is its unpredictability Frequent transitions between different GRAP stages create instability for businesses dailywage laborers and unorganized sector workers who depend on steady employment The first two weeks of January 2025 exemplify this volatility GRAP3 was invoked on Jan 3rd revoked just 2 days later on Jan 5th followed by reimposition on Jan 9th when peak AQI crossed 400 levels This was followed by more transitions with GRAP4 having to be imposed on Jan 15th since air quality was worsening once again A total of 8 orders were passed in January alone This volatility disproportionately impacts Delhis unorganized sector workers particularly in construction January saw approximately 13 nowork days 42 of the month due to construction bans under GRAP34 For workers traveling from neighboring states this means extended stays in Delhi without wages compounded by additional travel costs and living expenses A Smarter Approach Proactive GRAP Scheduling Building on our earlier analysis of proactive GRAP implementation which advocates using predictive modeling and weather forecasts to anticipate severe pollution episodes we propose a restricted activity calendar system A Restricted Activity Calendarpublished before the start of each monthcould outline GRAP enforcement dates for the month This can be derived from machinelearning predictions of pollution trends using historical AQI data weather patterns festival dates and other meteorological data such as wind velocities Such forecastbased planning can minimize volatility in the implementation of restrictions ensuring a smoother rollout For example construction bans in January could have been forecast and communicated in December allowing dailywage workers to adjust their travel plans accordingly and avoid unnecessary loss of income This approach would also help businesses and industries plan ahead reducing uncertainty and improving compliance with environmental mandates Moving Beyond Unrealistic Air Quality Targets While some political manifestos have promised to halve PM25 and PM10 levels achieving such ambitious targets within a short timeframe is unrealistic Instead a more practical and measurable goal would be to reduce the number of poor air days per year By focusing on limiting the duration of severe AQI episodes and smoothing out GRAP enforcement with predictive scheduling Delhis governing bodies can Minimize health risks associated with prolonged exposure to extreme pollution Reduce economic stress on the unorganized workforce Improve overall productivity and quality of life for all residents Air pollution is a longterm battle but with smart proactive governance it is possible to make meaningful progress without disrupting livelihoods Delhi deserves a strategy that prioritizes both public health and economic stability Also see</t>
  </si>
  <si>
    <t>http://twitter.com/MaiHoonDhanbad/status/1784936347523772764</t>
  </si>
  <si>
    <t>Weekly Bulletin of Dhanbad last week the air quality was in moderate category for 6 days and poor category for 1 day</t>
  </si>
  <si>
    <t>http://twitter.com/mahajan04/status/1903141064078397780</t>
  </si>
  <si>
    <t>11:16:02 PM</t>
  </si>
  <si>
    <t>http://twitter.com/sain_rajendra/status/1893295127206011170</t>
  </si>
  <si>
    <t>7:11:48 PM</t>
  </si>
  <si>
    <t>https://www.livehindustan.com/uttar-pradesh/story-up-monsoon-update-three-months-of-pre-monsoon-season-remained-dry-for-the-first-time-lowest-rainfall-in-15-10231167.html</t>
  </si>
  <si>
    <t>UP Monsoon Update: पहली बार सूखे रहे प्री-मानसूनी सीजन के तीन महीने, 15 में सबसे कम बारिश</t>
  </si>
  <si>
    <t>UP Monsoon Update For the first time three months of the premonsoon season were dry with the lowest rainfall in 15 years
UP Monsoon Update For the first time three months of the premonsoon season were dry with the lowest rainfall in 15 years
For the first time three months of the premonsoon season were almost dry in Meerut</t>
  </si>
  <si>
    <t>http://twitter.com/NewsStateHindi/status/1852295310799696036</t>
  </si>
  <si>
    <t>3:53:10 PM</t>
  </si>
  <si>
    <t>Air Pollution Delhis air quality was the worst in the world after Diwali these are the 10 most polluted cities in the world</t>
  </si>
  <si>
    <t>http://twitter.com/caashokgupta/status/1888411204902875445</t>
  </si>
  <si>
    <t>7:44:50 AM</t>
  </si>
  <si>
    <t>http://twitter.com/chef_A_R/status/1898112321974927392</t>
  </si>
  <si>
    <t>2:13:37 AM</t>
  </si>
  <si>
    <t>http://twitter.com/JamsherNavi3/status/1894002239070478672</t>
  </si>
  <si>
    <t>6:01:37 PM</t>
  </si>
  <si>
    <t>https://www.tv9hindi.com/state/uttar-pradesh/weather-about-to-change-in-mountains-rain-snowfall-fog-condition-of-10-states-including-delhi-aaj-ka-mausam-stwma-2933101.html</t>
  </si>
  <si>
    <t>7:24:31 AM</t>
  </si>
  <si>
    <t>बारिश-बर्फबारी और कोहरा...पहाड़ों पर मौसम बदलने वाला है रंग, जानें दिल्ली सहित 10 राज्यों का हाल | Weather about to change in mountains rain snowfall fog condition of 10 states including delhi aaj ka mausam stwma</t>
  </si>
  <si>
    <t>Rain snow and fog The weather is about to change in the mountains Learn about the situation in 10 states including Delhi
The Meteorological Department has predicted heavy rain in many areas of the country Clear weather will prevail in DelhiNCR A slight drop in temperature has been recorded On November 9th and 10th</t>
  </si>
  <si>
    <t>http://twitter.com/Jansatta/status/1857276583985484005</t>
  </si>
  <si>
    <t>9:46:58 AM</t>
  </si>
  <si>
    <t>DelhiNCR Air Pollution Online classes ban on diesel vehiclesGRAP3 implemented in DelhiNCR know what will remain closed</t>
  </si>
  <si>
    <t>http://twitter.com/easylove143/status/1864917375855755516</t>
  </si>
  <si>
    <t>11:48:45 AM</t>
  </si>
  <si>
    <t>http://twitter.com/Surajkr472/status/1854921046513627215</t>
  </si>
  <si>
    <t>9:46:54 PM</t>
  </si>
  <si>
    <t>http://twitter.com/lalitjyani98/status/1904366589014663239</t>
  </si>
  <si>
    <t>8:25:50 AM</t>
  </si>
  <si>
    <t>http://twitter.com/_him_ansh_/status/1904900125975318544</t>
  </si>
  <si>
    <t>7:45:56 PM</t>
  </si>
  <si>
    <t>https://www.agniban.com/pakistan-aqi-crosses-1900-in-lahore-15-thousand-patients-admitted-to-hospitals-in-24-hours-weddings-banned-for-3-months/</t>
  </si>
  <si>
    <t>10:00:49 AM</t>
  </si>
  <si>
    <t>Pakistan: AQI crosses 1900 in Lahore, 15 thousand patients admitted to hospitals in 24 hours, weddings banned for 3 months Pakistan: लाहौर में 1900 के पार AQI, 24 घंटे में 15 हजार मरीज अस्पतालों में भर्ती, 3 महीने के लिए शादियों पर रोक</t>
  </si>
  <si>
    <t>Pakistan AQI crosses 1900 in Lahore 15000 patients admitted to hospitals in 24 hours weddings banned for 3 months
November 15 2024
Lahore Lahore Pakistan has become the worlds most polluted city Where every</t>
  </si>
  <si>
    <t>https://www.nayaindia.com/editorial-column/editorial1/air-pollution-health-problem-477996.html</t>
  </si>
  <si>
    <t>1:50:00 AM</t>
  </si>
  <si>
    <t>pollution ना गंभीरता, ना ईमानदारी</t>
  </si>
  <si>
    <t>If people are willing to risk their own health who can save society Doctors are tired of warning that pollution can be fatal But the lack of awareness and accountability persists
On the occasion of Chhath the Yamunas pollution in Delhi</t>
  </si>
  <si>
    <t>https://www.livehindustan.com/weather/mumbai-me-aaj-ka-mausam-14-october-2024-mumbai-aqi-today-and-weather-forecast-imd-rain-alert-update-in-hindi-201728869617044.html</t>
  </si>
  <si>
    <t>7:03:36 AM</t>
  </si>
  <si>
    <t>मुंबई 14 October 2024 का वेदर और AQI: न्यूनतम तापमान 25.99°C, जानें कैसा रहेगा शहर में आज का मौसम</t>
  </si>
  <si>
    <t>Mumbai weather today October 14 2024 The minimum temperature in Mumbai today was recorded at 2599 degrees Celsius According to the Meteorological Department IMD light to moderate rain is possible throughout the day The maximum temperature is expected to be 2804 degrees Celsius Tomorrows minimum temperature in Mumbai</t>
  </si>
  <si>
    <t>http://twitter.com/JamalMo19105153/status/1898102030650282373</t>
  </si>
  <si>
    <t>1:32:43 AM</t>
  </si>
  <si>
    <t>https://hindi.ndtvprofit.com/news/india/delhi-ncr-air-pollution-aqi-400-plus-grap-iv-by-caqm</t>
  </si>
  <si>
    <t>2:46:32 AM</t>
  </si>
  <si>
    <t>Delhi Air Pollution: दिल्ली में AQI फिर से 400 के पार, GRAP-IV लागू; जानिए कौन-सी पाबंदियां रहेंगी</t>
  </si>
  <si>
    <t>Delhi Air Pollution The air in the capital Delhi has once again become toxic The AQI has exceeded 400 in many areas On Tuesday morning Delhis average air quality index was recorded at 418 once again reflecting the November situation
Rising air pollution</t>
  </si>
  <si>
    <t>https://inspiremeone.blogspot.com/2024/09/parijad-tree.html</t>
  </si>
  <si>
    <t>7:31:01 PM</t>
  </si>
  <si>
    <t>Parijad Tree</t>
  </si>
  <si>
    <t>Parijat Tree
The Parijat Tree A Rare Tree in the Most Unexpected Places
The Parijat Tree in Kintur village near Barabanki Uttar Pradesh is the only one of its kind in the entire country a different subspecies is found in Madhya Pradesh</t>
  </si>
  <si>
    <t>http://twitter.com/sanjai2july/status/1801217079343022521</t>
  </si>
  <si>
    <t>5:06:31 PM</t>
  </si>
  <si>
    <t>https://www.amarujala.com/photo-gallery/lifestyle/fitness/delhi-air-pollution-aqi-what-to-do-to-reduce-health-risks-from-pollution-in-hindi-2024-10-24</t>
  </si>
  <si>
    <t>12:14:48 PM</t>
  </si>
  <si>
    <t>Delhi Air Pollution Aqi What To Do To Reduce Health Risks From Pollution In Hindi | Air Pollution:प्रदूषण के दुष्प्रभावों से बचने के लिए डॉक्टर ने दी ये जरूरी सलाह, बच्चे बरतें खास सावधानी</t>
  </si>
  <si>
    <t>Air pollution levels in the capital DelhiNCR continue to remain in the poor category The Air Quality Index AQI was recorded at 330 on Thursday morning This type of air is considered harmful to health in many ways Health experts say pollution</t>
  </si>
  <si>
    <t>http://twitter.com/NewsbytesHindi/status/1852254912203116681</t>
  </si>
  <si>
    <t>1:12:38 PM</t>
  </si>
  <si>
    <t>Despite the ban firecrackers were burst in Delhi on Diwali night air quality was very poor</t>
  </si>
  <si>
    <t>http://twitter.com/SevadalMGA/status/1862828162595311713</t>
  </si>
  <si>
    <t>5:26:58 PM</t>
  </si>
  <si>
    <t>https://www.htsyndication.com/hindustan-delhi/article/%E0%A4%AA%E0%A4%BE%E0%A4%B0%E0%A5%87-%E0%A4%A8%E0%A5%87-%E0%A4%B2%E0%A4%97%E0%A4%BE%E0%A4%88-%E0%A4%A1%E0%A5%81%E0%A4%AC%E0%A4%95%E0%A5%80,-%E0%A4%AA%E0%A5%8D%E0%A4%B0%E0%A4%A6%E0%A5%82%E0%A4%B7%E0%A4%A3-%E0%A4%95%E0%A4%BE-%E0%A4%97%E0%A5%8D%E0%A4%B0%E0%A4%BE%E0%A4%AB-%E0%A4%AD%E0%A5%80-%E0%A4%97%E0%A4%BF%E0%A4%B0%E0%A4%BE/86177093</t>
  </si>
  <si>
    <t>10:23:13 PM</t>
  </si>
  <si>
    <t>पारे ने लगाई डुबकी, प्रदूषण का ग्राफ भी गिरा</t>
  </si>
  <si>
    <t>Mercury dips pollution levels also fall
Meerut November 20 Both mercury and pollution levels dipped in Meerut on Wednesday The night temperature dropped by 16 degrees Celsius while the AQI dropped from the very poor category to the poor category The afternoon</t>
  </si>
  <si>
    <t>http://twitter.com/NeetiSharma8186/status/1906629219876295038</t>
  </si>
  <si>
    <t>2:16:44 PM</t>
  </si>
  <si>
    <t>http://twitter.com/gauravtomar_/status/1858933755739619809</t>
  </si>
  <si>
    <t>http://twitter.com/DVNews_Live/status/1847208590660214949</t>
  </si>
  <si>
    <t>3:00:22 PM</t>
  </si>
  <si>
    <t>Delhi Air Pollution News Pollution in Delhi turns fatal AQI crosses 467</t>
  </si>
  <si>
    <t>http://twitter.com/keshavdogra/status/1856748945659011386</t>
  </si>
  <si>
    <t>Air pollution in India is estimated to kill approximately 2 million people each year it is the fifthlargest killer in India According to the WHO India has the highest mortality rate from chronic respiratory diseases and asthma in the world Impact on Children Poor air quality has caused irreversible lung damage to 22 million children in Delhi Furthermore research shows that pollution can weaken childrens immune systems and increase the risk of adultonset diseases such as cancer epilepsy diabetes and even multiple sclerosis Children are more vulnerable to the negative effects of air pollution because they are growing and developing meaning they breathe in more air per kilogram of their body weight They also spend more time outdoors and are thus more exposed In Delhi poor air quality irreversibly damages the lungs of 22 million children or 50 percent of all children On November 25 2019 the Supreme Court of India while giving a statement on pollution in Delhi said that Delhi has become worse than hell Supreme Court Justice Arun Mishra said that it would be better to get explosives and kill everyone Effect on adults Poor air quality causes reduced lung capacity headaches sore throat cough fatigue lung cancer and early death Effect on politicians No they are busy with the upcoming elections All political parties are busy with the upcoming elections and believe me if they ever cared about this issue it would have been their first agenda but they are all frauds Everyone has just looted Delhi</t>
  </si>
  <si>
    <t>http://twitter.com/ashokgopala/status/1855659833896124830</t>
  </si>
  <si>
    <t>10:42:35 PM</t>
  </si>
  <si>
    <t>https://hindi.dailykiran.com/if-we-work-with-experts-in-a-planned-manner-air-and-yamuna-pollution-in-delhi-can-be-reduced-anil-kumar-gupta/</t>
  </si>
  <si>
    <t>2:31:51 PM</t>
  </si>
  <si>
    <t>एक्सपर्ट के साथ योजना से काम करें तो दिल्ली में वायु और यमुना प्रदूषण कम हो सकता है : अनिल कुमार गुप्ता - डैली किरण</t>
  </si>
  <si>
    <t>New Delhi November 10 The air quality in the capital Delhi remains in the poor category The AQI in many parts of Delhi has exceeded 350 Yamuna pollution also remains a concern
However pollution in Delhis air and Yamuna may decrease On Sunday</t>
  </si>
  <si>
    <t>http://twitter.com/Shahidj46394653/status/1814346521623642268</t>
  </si>
  <si>
    <t>10:38:14 PM</t>
  </si>
  <si>
    <t>http://twitter.com/IndianCana/status/1847801317814620648</t>
  </si>
  <si>
    <t>6:15:39 AM</t>
  </si>
  <si>
    <t>Due to the negligence of the Yamuna and air pollution in Delhi has worsened today First Saxena got hundreds of trees cut illegally and then he stopped the work of the Delhi government and himself spread lies about cleaning the Yamuna Someone should ask him when his 6 months will be over Useless and useless</t>
  </si>
  <si>
    <t>http://twitter.com/iRaviravi0/status/1858478064281276874</t>
  </si>
  <si>
    <t>5:21:14 PM</t>
  </si>
  <si>
    <t>http://twitter.com/Bhardwaj1Dinesh/status/1858505909175017979</t>
  </si>
  <si>
    <t>7:11:52 PM</t>
  </si>
  <si>
    <t>http://twitter.com/thakurprakash75/status/1891001966102269992</t>
  </si>
  <si>
    <t>11:19:36 AM</t>
  </si>
  <si>
    <t>http://www.dandakaranyasamachar.com/4754</t>
  </si>
  <si>
    <t>12:30:06 AM</t>
  </si>
  <si>
    <t>इंदौर में वायु प्रदूषण के खतरों से लोगों की सेहत की रक्षा के प्रयास</t>
  </si>
  <si>
    <t>Sudhir Gore
Indore Indores Chief Medical and Health Officer Dr BS Setia explained why the health department views the adverse effects of air pollution on public health as a major challenge Air rich in fine particles and a variety of harmful substances</t>
  </si>
  <si>
    <t>http://twitter.com/Deepakk23932097/status/1796376621974519968</t>
  </si>
  <si>
    <t>8:32:16 AM</t>
  </si>
  <si>
    <t>http://twitter.com/SeaNewsAgra/status/1853732717986230495</t>
  </si>
  <si>
    <t>3:04:55 PM</t>
  </si>
  <si>
    <t>Agra Strong winds brought relief from pollution crackers Central Pollution Control Board SEA NEWS</t>
  </si>
  <si>
    <t>http://twitter.com/RSnpatel/status/1851022228613148921</t>
  </si>
  <si>
    <t>3:34:24 AM</t>
  </si>
  <si>
    <t>http://twitter.com/M3318450Rocky/status/1888204916797407692</t>
  </si>
  <si>
    <t>6:05:07 PM</t>
  </si>
  <si>
    <t>https://www.indiaherald.com/Politics/Read/994755596/Political-Storm-Over-Delhi-Worsening-Air-Quality</t>
  </si>
  <si>
    <t>1:26:41 PM</t>
  </si>
  <si>
    <t>दिल्ली की बिगड़ती वायु गुणवत्ता पर राजनीतिक तूफान</t>
  </si>
  <si>
    <t>A thin layer of haze shrouded Delhi on Saturday with the air quality index dropping to 226 which falls into the poor category However pollution in the national capital has taken a political turn sparking heated debate between political parties The air quality</t>
  </si>
  <si>
    <t>http://twitter.com/4sidestvTelugu/status/1855488027029799017</t>
  </si>
  <si>
    <t>11:19:53 AM</t>
  </si>
  <si>
    <t>Delhi Air Pollution Reaches Hazardous Levels Rising pollution in Delhi is posing health concerns as the AQI is in the very poor range affecting residents and prompting an urgent call for action</t>
  </si>
  <si>
    <t>http://twitter.com/skrana1983_rana/status/1858808862234890612</t>
  </si>
  <si>
    <t>3:15:42 PM</t>
  </si>
  <si>
    <t>http://twitter.com/SunilKu73433529/status/1831603933216899082</t>
  </si>
  <si>
    <t>1:33:01 PM</t>
  </si>
  <si>
    <t>http://twitter.com/Parveen51842273/status/1851922916843118803</t>
  </si>
  <si>
    <t>3:13:25 PM</t>
  </si>
  <si>
    <t>http://twitter.com/eshwar1542/status/1888199860526227735</t>
  </si>
  <si>
    <t>5:45:02 PM</t>
  </si>
  <si>
    <t>http://twitter.com/MunikaSheoran/status/1848358907225268659</t>
  </si>
  <si>
    <t>7:11:18 PM</t>
  </si>
  <si>
    <t>http://twitter.com/Rahul32592/status/1858494052485709876</t>
  </si>
  <si>
    <t>6:24:45 PM</t>
  </si>
  <si>
    <t>http://twitter.com/Rishbkn/status/1824241349916590361</t>
  </si>
  <si>
    <t>5:56:45 AM</t>
  </si>
  <si>
    <t>Some interesting facts about the Bilva tree 1 Snakes do not come near the Bilva tree 2 If someones funeral procession passes through the shade of the Bilva tree then he attains salvation 3 The Bilva tree has the highest capacity to absorb the impurities present in the atmosphere</t>
  </si>
  <si>
    <t>http://twitter.com/DushyantDiwvedi/status/1889266900502213099</t>
  </si>
  <si>
    <t>4:25:04 PM</t>
  </si>
  <si>
    <t>http://twitter.com/pr_news24/status/1854054149555728822</t>
  </si>
  <si>
    <t>12:22:10 PM</t>
  </si>
  <si>
    <t>Delhis air quality is polluted during Chhath festival AQI is poor breathing problems</t>
  </si>
  <si>
    <t>http://twitter.com/SumitKumar7210/status/1852001559359664493</t>
  </si>
  <si>
    <t>http://twitter.com/pukhrajjat0036/status/1893253184354676757</t>
  </si>
  <si>
    <t>4:25:08 PM</t>
  </si>
  <si>
    <t>https://viralblogs.in/%e0%a4%ac%e0%a4%bf%e0%a4%b9%e0%a4%be%e0%a4%b0-%e0%a4%ae%e0%a5%87%e0%a4%82-%e0%a4%a4%e0%a4%be%e0%a4%aa%e0%a4%ae%e0%a4%be%e0%a4%a8-%e0%a4%ae%e0%a5%87%e0%a4%82-%e0%a4%ac%e0%a4%a2%e0%a4%bc%e0%a5%8b/</t>
  </si>
  <si>
    <t>6:30:00 AM</t>
  </si>
  <si>
    <t>बिहार में तापमान में बढ़ोतरी के हैं आसार, जानें आज मौसम में क्या होगा बदलाव? – Viral Blogs</t>
  </si>
  <si>
    <t>February 25 2025 0634 IST
Bihar Weather The weather in Bihar has been experiencing constant changes over the past few days Scientists predict temperatures will rise in the next few hours
X
Rain is forecast
Temperatures will rise in the next 4872 hours</t>
  </si>
  <si>
    <t>http://twitter.com/press98783/status/1847613318023770403</t>
  </si>
  <si>
    <t>5:48:36 PM</t>
  </si>
  <si>
    <t>Air pollution in Delhi Delhis air has become poisonous AQI has reached this level the government has imposed Grape1 restrictions</t>
  </si>
  <si>
    <t>http://twitter.com/kumarn1971/status/1847947555801293209</t>
  </si>
  <si>
    <t>3:56:45 PM</t>
  </si>
  <si>
    <t>http://twitter.com/KumarRvkr/status/1802519698883682370</t>
  </si>
  <si>
    <t>7:22:40 AM</t>
  </si>
  <si>
    <t>Air MJ Diwali Holi pe Economy nahi sakta Kevala water wastage and air pollution sakta</t>
  </si>
  <si>
    <t>https://hindi.moneycontrol.com/news/videos/markets/what-do-the-people-say-about-delhi-ncr-population-and-know-what-are-their-suggestions-to-control-population-1938276.html</t>
  </si>
  <si>
    <t>4:39:51 PM</t>
  </si>
  <si>
    <t>Pollution पर क्या बोलती Public? - what do the people say about delhi ncr population and know what are their suggestions to control population</t>
  </si>
  <si>
    <t>Markets
What does the public say about pollution
Due to pollution the air quality in DelhiNCR has deteriorated so much that the public is now offering unique and fun ideas to combat it See how people are having fun with the polluted air</t>
  </si>
  <si>
    <t>https://hindi.oneindia.com/news/india/weather-forecast-ayodhya-bhopal-are-the-coldest-cities-no-relief-for-5-days-says-imd-1179475.html</t>
  </si>
  <si>
    <t>12:49:06 AM</t>
  </si>
  <si>
    <t>Weather Forecast: मैदानी इलाकों में 'जीरो डिग्री का टॉर्चर', अयोध्या, भोपाल सबसे ठंडे शहर, 5 दिन राहत नहीं | Weather Forecast Ayodhya, Bhopal are the coldest cities, no relief for 5 days says IMD - Hindi Oneindia</t>
  </si>
  <si>
    <t>Weather Forecast Zerodegree torture in the plains Ayodhya and Bhopal the coldest cities no relief for 5 days
Tuesday December 17 2024 049 IST
Weather Forecast Several states are reeling under a cold wave as temperatures intensify in the second week of December</t>
  </si>
  <si>
    <t>http://twitter.com/ShahMdManzar1/status/1856582366577258653</t>
  </si>
  <si>
    <t>11:48:24 AM</t>
  </si>
  <si>
    <t>https://diprajsarkar.blogspot.com/2024/11/weather-update-today-aqi-490-ncr-10.html</t>
  </si>
  <si>
    <t>6:58:00 AM</t>
  </si>
  <si>
    <t>Weather Update today: उत्तर भारत कोहरे में समाया AQI 490, दिल्ली-NCR में जानिए पाबंदियों पर 10 बड़े अपडेट</t>
  </si>
  <si>
    <t>Air Pollution in Delhi A thick layer of dangerous smog has enveloped most areas of DelhiNCR due to pollution According to the government agency Safar Delhis current AQI at 5 am was 482 Ahmedabad recorded 128 Bengaluru 92 Pune and Chennai 128 Lucknow</t>
  </si>
  <si>
    <t>https://tricitytoday.com/greater-noida/greater-noida-has-become-the-third-most-polluted-city-in-the-country-and-noida-has-become-the-fifth-most-polluted-city-63204.html</t>
  </si>
  <si>
    <t>8:18:19 AM</t>
  </si>
  <si>
    <t>बढ़ते प्रदुषण से बुरा हाल : ग्रेटर नोएडा तीसरा और नोएडा पांचवा सबसे अधिक प्रदूषित शहर की श्रेणी में पहुंचे</t>
  </si>
  <si>
    <t>Greater Noida News Pollution has begun to rise this winter and Delhis AQI has already remained in the red zone for several days Now air pollution levels in Noida adjacent to Delhi have also surpassed 300 for the first time this season Due to</t>
  </si>
  <si>
    <t>http://twitter.com/Mahesht0077/status/1847555282479554722</t>
  </si>
  <si>
    <t>1:57:59 PM</t>
  </si>
  <si>
    <t>North India turns red due to stubble burning Smoke is poisoning the air and damaging the soil as well The level of air pollution in Delhi NCR has become more than normal In satellite images Punjab Haryana as well as the Punjab part of Pakistan can be seen turning bright red due to stubble burning According to experts stubble burning is not only increasing the problem of air pollution farmers are making their fields barren Due to stubble burning the deficiency of essential organic carbon in the soil is increasing</t>
  </si>
  <si>
    <t>https://newsindialive.in/air-becomes-poisonous-in-kolkata-after-kali-puja-and-diwali-pollution-reaches-dangerous-level/</t>
  </si>
  <si>
    <t>8:49:36 PM</t>
  </si>
  <si>
    <t>काली पूजा और दीपावली के बाद कोलकाता में जहरीली हुई हवा, खतरनाक स्तर पर पहुंचा प्रदूषण</t>
  </si>
  <si>
    <t>Kolkata November 2 HS Pollution levels have reached dangerous levels due to fireworks during Diwali and Kali Puja Since Friday night the Air Quality Index AQI in many areas of Kolkata has crossed 300 falling into the hazardous category</t>
  </si>
  <si>
    <t>http://twitter.com/LalanKumar__/status/1888226805699813456</t>
  </si>
  <si>
    <t>7:32:06 PM</t>
  </si>
  <si>
    <t>http://twitter.com/SinghShree1619/status/1858749659440968166</t>
  </si>
  <si>
    <t>11:20:27 AM</t>
  </si>
  <si>
    <t>http://twitter.com/UgraJha/status/1847940393024864609</t>
  </si>
  <si>
    <t>3:28:17 PM</t>
  </si>
  <si>
    <t>http://twitter.com/TNNavbharat/status/1899681543880343913</t>
  </si>
  <si>
    <t>10:09:09 AM</t>
  </si>
  <si>
    <t>Strong winds will blow in UP today weather will deteriorate from tomorrow there will be rain with thunder on Holi</t>
  </si>
  <si>
    <t>http://twitter.com/Kingarpit270/status/1849736092540342318</t>
  </si>
  <si>
    <t>2:23:45 PM</t>
  </si>
  <si>
    <t>Air Pollution Haryana before 2022 Punjab people are fuming What can Kejriwal do Water is not coming Haryana people are not giving water What can Kejriwal do Kejriwal can only build a palace for himself What else can Kejriwal do A drama queen</t>
  </si>
  <si>
    <t>http://twitter.com/MarkWBuss/status/1859093796371525950</t>
  </si>
  <si>
    <t>http://twitter.com/NaikRaviraj/status/1863854179929711002</t>
  </si>
  <si>
    <t>1:23:59 PM</t>
  </si>
  <si>
    <t>http://twitter.com/RBewda64058/status/1888485674220945583</t>
  </si>
  <si>
    <t>12:40:45 PM</t>
  </si>
  <si>
    <t>http://twitter.com/sanewshimachal/status/1852695484789350491</t>
  </si>
  <si>
    <t>6:23:19 PM</t>
  </si>
  <si>
    <t>Delhi The air in DelhiNCR has become extremely polluted after Diwali On Friday the Air Quality Index AQI exceeded 400 in many places making it difficult to breathe even indoors</t>
  </si>
  <si>
    <t>http://twitter.com/alok4400/status/1814679010422771842</t>
  </si>
  <si>
    <t>8:39:25 PM</t>
  </si>
  <si>
    <t>Delhi residents suffocate in three seasons Heat no water Rain no water Cold polluted air</t>
  </si>
  <si>
    <t>http://twitter.com/Nareshkharadi4/status/1848365886333243425</t>
  </si>
  <si>
    <t>7:39:02 PM</t>
  </si>
  <si>
    <t>http://twitter.com/Aditya_RR08/status/1845770175724802518</t>
  </si>
  <si>
    <t>3:44:37 PM</t>
  </si>
  <si>
    <t>https://ndtv.in/world-news/blood-moon-explained-total-lunar-eclipse-on-holi-science-behind-it-7912885</t>
  </si>
  <si>
    <t>9:14:05 AM</t>
  </si>
  <si>
    <t>होली पर इस बार चांद के चेहरे पर भी चढ़ जाएगा लाल रंग, समझिए ऐसा क्यों होगा?</t>
  </si>
  <si>
    <t>This Holi the moons face will also be colored red Understand why
Blood Moon Explained What is a blood moon and how does the moon turn a vibrant red
Ashutosh Kumar Singh
Why does the moon turn red during a blood moon
This Holi the moons face</t>
  </si>
  <si>
    <t>http://twitter.com/Lucky882673/status/1845776290378350810</t>
  </si>
  <si>
    <t>4:08:55 PM</t>
  </si>
  <si>
    <t>https://www.livehindustan.com/ncr/new-delhi/story-rspl-group-donates-one-lakh-seed-balls-to-haryana-csr-trust-for-ecological-restoration-201723311261197.html</t>
  </si>
  <si>
    <t>11:04:25 PM</t>
  </si>
  <si>
    <t>हरित आवरण बढ़ाने को आरएसपीएल ने सौंपी एक लाख सीड बॉल</t>
  </si>
  <si>
    <t>RSPL donated one lakh seed balls to increase green cover
RSPL Welfare Foundation donated one lakh seed balls to the Haryana CSR Trust These seed balls will help restore the local ecosystem and increase green cover They were distributed in Nuh Sona and Aravalli</t>
  </si>
  <si>
    <t>https://www.jagran.com/delhi/new-delhi-city-ncr-delhi-pollution-update-air-quality-improves-slightly-but-still-in-very-poor-category-23853265.html</t>
  </si>
  <si>
    <t>7:23:00 PM</t>
  </si>
  <si>
    <t>Delhi Pollution: दिल्ली पर प्रदूषण की मार, 'बेहद खराब' रहा AQI; जानें आनेवाले दिनों में कैसी रहेगी हवा की गुणवत्ता - Delhi Pollution Update Air Quality Improves Slightly But Still in Very Poor Category</t>
  </si>
  <si>
    <t>Delhi Pollution Pollution hits Delhi AQI remains very poor find out how the air quality will be in the coming days
Pollution levels in Delhi have improved slightly but air quality remains in the very poor category According to the CPCB on Saturday</t>
  </si>
  <si>
    <t>https://www.gnttv.com/india/video/delhi-air-pollution-delhi-atishi-govt-running-anti-dust-campaign-for-better-aqi-in-delhi-1106327-2024-10-14</t>
  </si>
  <si>
    <t>Air Pollution Delhi AQI: वायु प्रदूषण को लेकर एक्शन में दिल्ली सरकार, चला रही एंटी डस्ट कैंपेन, क्या इन तरीकों के कम होगा एयर पॉल्यूशन?</t>
  </si>
  <si>
    <t>With winter approaching another change in the DelhiNCR weather is seen in the level of pollution Delhi Air Pollution This time the government has already started some preparations to improve the air quality of the capital Delhi Delhi A</t>
  </si>
  <si>
    <t>http://twitter.com/Binaysr24039791/status/1821890474593878323</t>
  </si>
  <si>
    <t>6:15:12 PM</t>
  </si>
  <si>
    <t>Pollution free air to breathe</t>
  </si>
  <si>
    <t>http://twitter.com/RadhaSriwastawa/status/1814904416698249347</t>
  </si>
  <si>
    <t>11:35:06 AM</t>
  </si>
  <si>
    <t>http://twitter.com/mnu820642854587/status/1789113254733926490</t>
  </si>
  <si>
    <t>7:30:14 AM</t>
  </si>
  <si>
    <t>Nowadays farmers burn stubble which causes air pollution and air pollution affects our lungs Ram Rahim Ji has inspired people to use stubble as fodder for animals instead of burning it under the Protection Campaign so that everyone can live in a</t>
  </si>
  <si>
    <t>https://now7news.com/57234/</t>
  </si>
  <si>
    <t>2:45:00 PM</t>
  </si>
  <si>
    <t>मुंबई में भी सांसों पर मंडराया संकट, सुबह कोहरा छाने से 500 मी. से भी कम पहुंची दृश्यता</t>
  </si>
  <si>
    <t>Mumbai
Dense fog enveloped Mumbai Maharashtra on Sunday The entire city was covered in a thick layer of haze According to FASAR System of Air Quality Forecasting and Research the air quality index AQI in Mumbai was recorded at 179 at 9 am The AQI</t>
  </si>
  <si>
    <t>https://teachervijayaraman.blogspot.com/2025/03/18032025.html</t>
  </si>
  <si>
    <t>6:42:42 AM</t>
  </si>
  <si>
    <t>இன்றைய கல்வி &amp; பொதுஅறிவுச் செய்திகள் – 18.03.2025 (செவ்வாய்)</t>
  </si>
  <si>
    <t>1 The Tamil Nadu Chief Minister has said that the Rs symbol was used in the budget statement to show the firmness of the language policy
2 Prime Minister Narendra Modi has said that healthy competition between India and China is necessary
3 Chandrayaan 5th</t>
  </si>
  <si>
    <t>http://twitter.com/thar_ol/status/1892194271534497967</t>
  </si>
  <si>
    <t>6:17:24 PM</t>
  </si>
  <si>
    <t>http://twitter.com/Ajai37830797/status/1842448263053472138</t>
  </si>
  <si>
    <t>11:44:31 AM</t>
  </si>
  <si>
    <t>Israeli time machine promises to make people young BuntyBabli absconds after looting 35 crores A couple in Uttar Pradesh defrauded dozens of people of approximately 35 crores rupees by promising them an Israeli time machine The couple claimed they would make people young with the Israeli time machine They promised to make not just one but several people young and then fled with the money According to media reports the fraudsters have been identified as Rajiv Kumar and his wife Rashmi Dubey According to police the couple had opened a therapy center in Kanpur called Revival World They told people that the center was built with the help of a machine imported from Israel The machine at the center could make a 60yearold person look 25 years old Police said the couple misled people by claiming that polluted air was causing them to age rapidly and that oxygen therapy would rejuvenate them within a few months They sold a 10session package for approximately 5900 and a threeyear plan for 89000 A victim complained of being defrauded of approximately 10 lakh prompting police to register a case The couple is still at large and is feared to have fled abroad According to a Times of India report police have launched a search operation to arrest them Police also stated that the couple defrauded thousands of people of up to 35 crore Currently the police have registered a case and are searching for the fraudsters</t>
  </si>
  <si>
    <t>http://twitter.com/niteshsharma_7/status/1814908431465144445</t>
  </si>
  <si>
    <t>11:51:04 AM</t>
  </si>
  <si>
    <t>http://twitter.com/pp4aap/status/1851626065837350940</t>
  </si>
  <si>
    <t>7:33:50 PM</t>
  </si>
  <si>
    <t>CM A tourist Tarun Mittal says Taj Mahal is very pretty but the only problem here is the air pollution I have read that industries were removedStill if there is pollution then something needs to be done</t>
  </si>
  <si>
    <t>https://www.livehindustan.com/weather/jaipur-me-aaj-ka-mausam-20-december-2024-jaipur-aqi-today-and-weather-forecast-imd-rain-alert-update-in-hindi-201734658589081.html</t>
  </si>
  <si>
    <t>7:06:28 AM</t>
  </si>
  <si>
    <t>जयपुर 20 December 2024 का वेदर और AQI: न्यूनतम तापमान 11.26°C, जानें कैसा रहेगा शहर में आज का मौसम</t>
  </si>
  <si>
    <t>Jaipur weather today December 20 2024 The minimum temperature in Jaipur today was recorded at 1126 degrees Celsius According to the Meteorological Department IMD the sky is expected to be clear The maximum temperature is expected to be 1917 degrees Celsius Tomorrows minimum temperature in Jaipur</t>
  </si>
  <si>
    <t>https://hindi.theprint.in/india/delhis-air-is-stifling-doctors-issue-health-warning-for-all/754227/</t>
  </si>
  <si>
    <t>7:33:33 PM</t>
  </si>
  <si>
    <t>दिल्ली में दमघोंटू हवा, चिकित्सकों ने सभी के लिए स्वास्थ्य चेतावनी दी</t>
  </si>
  <si>
    <t>New Delhi Nov 18 PTI Delhis air quality on Monday crossed the severe category reaching its worst level this season with doctors expressing concern about its health risks and warning that toxic air is not only a health hazard but also</t>
  </si>
  <si>
    <t>https://www.newstracklive.com/news/skin-can-become-dull-due-to-pollution-keep-this-in-mind-sc96-nu915-ta915-1623323-1.html</t>
  </si>
  <si>
    <t>10:00:53 PM</t>
  </si>
  <si>
    <t>प्रदूषण के कारण डल हो सकती है स्किन, ऐसे रखें ध्यान</t>
  </si>
  <si>
    <t>Pollution levels spike during Diwali and air quality deteriorates dangerously every year during this time Smoke from firecrackers contains toxic chemicals such as sulfur dioxide nitrous oxide and heavy metals which mix with the air and cause</t>
  </si>
  <si>
    <t>https://tfipost.in/2024/11/the-aqi-was-as-high-as-it-was-a-week-before-diwali-even-less-after-diwali-data-proved-wrong-those-who-linked-hindu-festivals-with-pollution/</t>
  </si>
  <si>
    <t>दीपावली से एक सप्ताह पहले थी जितनी AQI, दीपावली के बाद उससे भी कम | The AQI was the same as it was a week before Diwali, even lower after Diwali</t>
  </si>
  <si>
    <t>Diwali has passed and as in previous years firecrackers are being blamed for Delhis pollution According to government data the smoke from stubble burning contributed to Delhis pollution on Monday October 28</t>
  </si>
  <si>
    <t>https://www.timesnowhindi.com/cities/patna-news/aaj-ka-mausam-19-november-fog-and-cold-in-bihar-imd-weather-today-article-115434327</t>
  </si>
  <si>
    <t>9:39:21 AM</t>
  </si>
  <si>
    <t>बिहार में ठंड के साथ प्रदूषण की मार झेल रहे लोग, आज सुबह इन जिलों में छाया कोहरा, अभी और लुढ़केगा तापमान</t>
  </si>
  <si>
    <t>Cold weather intensifies in Bihar symbolic photo
How will the weather be in Bihar today and tomorrow Cold weather has begun across North India including Bihar Fog is also visible in many districts of Bihar Due to the haze visibility has decreased in the morning This has led to</t>
  </si>
  <si>
    <t>https://www.bhaskar.com/local/mp/indore/news/if-trees-are-not-saved-the-average-temperature-will-increase-by-05-degrees-in-20-years-heat-waves-in-cities-will-also-double-132911612.html</t>
  </si>
  <si>
    <t>5:00:13 AM</t>
  </si>
  <si>
    <t>वर्ल्ड अर्थ डे आज: पेड़ नहीं बचाए तो औसत तापमान 20 साल में 0.5 डिग्री बढ़ जाएगा, शहर में लू भी दोगुना चलने लग...</t>
  </si>
  <si>
    <t>World Earth Day today If trees are not saved the average temperature will rise by 05 degrees in 20 years and city heat waves will double
Indore Author Neeta Sisodia
Whether its summer rain or winter no season is behaving as expected Greenhouse gas emissions are increasing</t>
  </si>
  <si>
    <t>http://twitter.com/rituraaj28/status/1854103818700533884</t>
  </si>
  <si>
    <t>3:39:32 PM</t>
  </si>
  <si>
    <t>http://twitter.com/SfrRollins/status/1888159822882988317</t>
  </si>
  <si>
    <t>3:05:56 PM</t>
  </si>
  <si>
    <t>https://www.jagran.com/delhi/new-delhi-city-ncr-cleanliness-takes-a-backseat-to-vote-bank-politics-in-delhi-23853964.html</t>
  </si>
  <si>
    <t>9:45:00 AM</t>
  </si>
  <si>
    <t>गजब हाल: दिल्ली में वोट बैंक की राजनीति का शिकार हुआ 'स्वच्छ भारत मिशन', चौंका देगी रिपोर्ट</t>
  </si>
  <si>
    <t>Shocking situation The Clean India Mission in Delhi has fallen victim to votebank politics a shocking report
The state of sanitation in Delhi is deplorable Cleanliness is not prioritized in election agendas and action is not taken against those who litter to woo the vote bank</t>
  </si>
  <si>
    <t>http://twitter.com/AamCyss/status/1863853022196924775</t>
  </si>
  <si>
    <t>1:19:23 PM</t>
  </si>
  <si>
    <t>http://twitter.com/TEJRAMSHARMA16/status/1851947253113532570</t>
  </si>
  <si>
    <t>4:50:07 PM</t>
  </si>
  <si>
    <t>http://twitter.com/JanardanMajhi/status/1855825039305875566</t>
  </si>
  <si>
    <t>9:39:03 AM</t>
  </si>
  <si>
    <t>http://twitter.com/rkg30365/status/1789199095070068836</t>
  </si>
  <si>
    <t>1:11:20 PM</t>
  </si>
  <si>
    <t>https://navbharattimes.indiatimes.com/metro/delhi/other-news/delhi-okhla-wte-plant-ruined-residents-face-severe-health-issues-toxic-emission-disposes-of-hazardous-ash/articleshow/115206926.cms</t>
  </si>
  <si>
    <t>5:06:00 PM</t>
  </si>
  <si>
    <t>मेरे फेफड़े मुझसे पहले ही मर जाएंगे... इस पावर प्लांट ने हम लोगों की जिंदगी तबाह कर दी है | delhi okhla wte plant ruined residents face severe health issues toxic emission disposes of hazardous ash</t>
  </si>
  <si>
    <t>New Delhi The wastetoenergy plant in Okhla burns approximately 2000 tons of solid waste every day About a kilometer southeast of the plant is the Jasola Vihar area home to 78yearold Dev Kumar Bansal and his family Sukhdev Vihar Haji Colony and</t>
  </si>
  <si>
    <t>http://twitter.com/Deependramaur11/status/1842852812113551427</t>
  </si>
  <si>
    <t>2:32:03 PM</t>
  </si>
  <si>
    <t>In future if the air gets polluted it will become difficult to breathe and then people will be forced to give up meat fish eggs and intoxicants Jai Gurudev children be of good character</t>
  </si>
  <si>
    <t>http://twitter.com/maheshsoni1919/status/1798218781745111155</t>
  </si>
  <si>
    <t>10:32:21 AM</t>
  </si>
  <si>
    <t>http://twitter.com/SureshM46/status/1859224148452495810</t>
  </si>
  <si>
    <t>6:45:54 PM</t>
  </si>
  <si>
    <t>http://twitter.com/nvats429/status/1845710451105222712</t>
  </si>
  <si>
    <t>11:47:17 AM</t>
  </si>
  <si>
    <t>Congratulations to the people of Delhi Dear Delhiites Wake up and look at the road dust that contributes to Delhis pollution Nothing is more precious than the health and life of you and your family Delhi the capital of the country The most polluted capital in the world The corrupt and lazy officials and leaders who have failed to control pollution and floods in Delhi are not handling natural rains and are talking about artificial rains The corrupt and lazy officials and leaders enjoy themselves by installing air filters in their airconditioned homes and offices using the money of the people of Delhi while the common poor people are forced to breathe polluted air and finally the government shows its achievement by stopping the work of the daily wage labourers who work at small scale Vasant Kunj Rd Pocket 1 Sector C Vasant Kunj Delhi70 Lets together improve the countrys capital</t>
  </si>
  <si>
    <t>http://twitter.com/sanjaykumargo17/status/1892055738811404474</t>
  </si>
  <si>
    <t>9:06:55 AM</t>
  </si>
  <si>
    <t>http://twitter.com/patrika_mp/status/1858766325503361456</t>
  </si>
  <si>
    <t>12:26:40 PM</t>
  </si>
  <si>
    <t>Delhis dangerous air reaches Jyotiraditya Scindias city AQI level crosses 382</t>
  </si>
  <si>
    <t>http://twitter.com/Roushan_World/status/1850401482819969307</t>
  </si>
  <si>
    <t>10:27:46 AM</t>
  </si>
  <si>
    <t>https://www.tv9hindi.com/state/delhi-ncr/delhi-air-pollution-okhla-bird-sanctuary-noida-migratory-birds-did-not-coming-stwas-2955959.html</t>
  </si>
  <si>
    <t>6:49:29 PM</t>
  </si>
  <si>
    <t>शुक्र है परिंदे नहीं आए... प्रदूषण में घुट रहा दम, नोएडा के बर्ड सेंचुरी में प्रवासी पक्षियों की संख्या हुई कम | Delhi air pollution okhla bird sanctuary noida migratory birds did not coming stwas</t>
  </si>
  <si>
    <t>Thankfully the birds havent come Pollution is suffocating with the number of migratory birds declining at Noidas bird sanctuary
Pollution in Delhi is increasing The air quality AQI is continuously deteriorating The AQI level has reached 500 resulting in</t>
  </si>
  <si>
    <t>http://twitter.com/rahul_sain29914/status/1858540199602536563</t>
  </si>
  <si>
    <t>9:28:08 PM</t>
  </si>
  <si>
    <t>https://www.timesnowhindi.com/health/how-to-make-lungs-strong-during-wheather-change-in-hindi-article-118302098</t>
  </si>
  <si>
    <t>4:29:54 PM</t>
  </si>
  <si>
    <t>How To Make Lungs Strong During Wheather Change In Hindi:मौसम बदलते ही होने लगी सांस लेने में तकलीफ, फेफड़ों को मजबूत बनाने के लिए कर लें ये सिंपल सा काम, फेफड़े मजबूत कैसे बनाएं, फेफड़ों की देखभाल कैसे करें, how to make lungs strong, how to make lungs strong and healthy, how to make lungs strong at home, how to make lungs strong naturally, how to make lungs strong after pnuemonia, how to make lungs strong in kids, how to make lungs strong food, how to make lungs strong in hindi, how to make lun</t>
  </si>
  <si>
    <t>How to Make Lungs Strong in Hindi When the weather changes many people experience respiratory problems This has a profound impact on their lives For those already suffering from lung problems this is especially important</t>
  </si>
  <si>
    <t>https://hindi.theprint.in/india/number-of-good-air-quality-days-increases-in-the-national-capital-delhi-government/749713/</t>
  </si>
  <si>
    <t>9:19:48 PM</t>
  </si>
  <si>
    <t>राष्ट्रीय राजधानी में अच्छी वायु गुणवत्ता वाले दिनों की संख्या बढ़ी: दिल्ली सरकार</t>
  </si>
  <si>
    <t>New Delhi Nov 5 PTI The Delhi government has said in a report submitted before the National Green Tribunal NGT on the steps taken to tackle air pollution that the number of days with good air quality in the city between January and October will reach 100 by 2024</t>
  </si>
  <si>
    <t>http://twitter.com/Sona456222/status/1855953731700859121</t>
  </si>
  <si>
    <t>6:10:26 PM</t>
  </si>
  <si>
    <t>http://twitter.com/SunitaBalh6698/status/1807053566621732974</t>
  </si>
  <si>
    <t>7:38:38 PM</t>
  </si>
  <si>
    <t>http://twitter.com/upendra03497501/status/1805811644158951841</t>
  </si>
  <si>
    <t>9:23:40 AM</t>
  </si>
  <si>
    <t>Air Pollution Trees cut breathing difficult Delhi Air Pollution DElhi News</t>
  </si>
  <si>
    <t>http://twitter.com/kabirazad2017/status/1794671756424462736</t>
  </si>
  <si>
    <t>3:37:44 PM</t>
  </si>
  <si>
    <t>http://twitter.com/Pratapyadav5761/status/1888229628885754165</t>
  </si>
  <si>
    <t>7:43:19 PM</t>
  </si>
  <si>
    <t>http://twitter.com/albypanakalam/status/1856853698829283719</t>
  </si>
  <si>
    <t>5:46:35 AM</t>
  </si>
  <si>
    <t>https://navbharattimes.indiatimes.com/state/bihar/patna/bihar-government-ban-on-firecrackers-in-patna-gaya-muzaffarpur-hajipur-know-reason/articleshow/114573570.cms</t>
  </si>
  <si>
    <t>Bihar Firecrackers Ban : बिहार सरकार ने पटना गया मुजफ्फरपुर हाजीपुर में पटाखों पर लगाया प्रतिबंध जानें वजह | bihar government ban on firecrackers in patna gaya muzaffarpur hajipur know reason</t>
  </si>
  <si>
    <t>A ban on firecrackers has been imposed in Patna Gaya Muzaffarpur and Hajipur due to poor AQI levels in these cities The Patna district administration has issued strict instructions to ensure compliance with the order
Patna Poor AQI levels in Patna Gaya Muzaffarpur and Hajipur</t>
  </si>
  <si>
    <t>http://twitter.com/WolverineT_/status/1810393358457778331</t>
  </si>
  <si>
    <t>12:49:46 AM</t>
  </si>
  <si>
    <t>Logic like Lawde Birds are dying because of the network not because of pesticides not because of deforestation urbanization not because of air pollution not because of water and soil pollution And give Adani a forest like Hasdeo then cry like a whore for nature</t>
  </si>
  <si>
    <t>https://jantaserishta.com/editorial/the-blind-race-for-modernity-and-development-and-playing-with-nature-3306606</t>
  </si>
  <si>
    <t>6:23:20 PM</t>
  </si>
  <si>
    <t>आधुनिकता और विकास की अंधी दौड़- और प्रकृति से होता खिलवाड़</t>
  </si>
  <si>
    <t>Environment protection Of all the living creatures on this Indian planet only we humans are considered rational creatures and it is we rational creatures who create an imbalance in nature In the name of development for the sake of our own selfish interests we violate natures inexorable laws</t>
  </si>
  <si>
    <t>http://twitter.com/Ambispawar/status/1858734624060654041</t>
  </si>
  <si>
    <t>10:20:42 AM</t>
  </si>
  <si>
    <t>https://www.swadeshnews.in/lead-story/imd-weather-forecast-snowfall-in-himachal-uttarakhand-jammu-and-kashmir-935850</t>
  </si>
  <si>
    <t>8:41:32 AM</t>
  </si>
  <si>
    <t>Weather Update: कड़ाके के ठंड के बीच इन राज्यों में हुई बर्फबारी और बूंदाबांदी, जानिए मौसम विभाग का ताजा अपडेट | IMD weather forecast snowfall in himachal uttarakhand jammu and kashmir</t>
  </si>
  <si>
    <t>Snowfall in the hilly states and light drizzle in the plains have caused a significant drop in temperatures across North India As a result the cold is increasing in Uttar Pradesh Bihar and other states Morning fog also enveloped many districts in states like Punjab and Haryana</t>
  </si>
  <si>
    <t>https://hindi.shethepeople.tv/news/bryan-johsnon-ends-podcast-over-air-quality-8692617</t>
  </si>
  <si>
    <t>4:49:02 PM</t>
  </si>
  <si>
    <t>निखिल कामथ का पॉडकास्ट छोड़कर जाने वाले ब्रायन जॉनसन कौन हैं?</t>
  </si>
  <si>
    <t>Bryan Johsnon Ends Podcast Over Air Quality Bryan Johnson an American billionaire joined Zerodha cofounder Nikhil Kamath for his podcast but left it midway due to poor air quality Bryan was discussing his antiaging</t>
  </si>
  <si>
    <t>https://www.amarujala.com/uttar-pradesh/kanpur/kanpur-air-quality-worsens-before-diwali-city-reaches-red-zone-aqi-186-2024-10-30</t>
  </si>
  <si>
    <t>11:47:41 PM</t>
  </si>
  <si>
    <t>Kanpur: Air Quality Worsens Before Diwali, City Reaches Red Zone, Aqi 186 | Kanpur:दिवाली से पहले हवा हुई खराब, शहर पहुंचा रेड जोन में, एक्यूआई 186</t>
  </si>
  <si>
    <t>Smoke from the festive seasons vehicular traffic garbage burning and dust polluted the air in the evening The citys pollution level which was around 76 AQI in the afternoon rose to 176 by 9 pm and 186 by 10 pm according to the</t>
  </si>
  <si>
    <t>https://newsindialive.in/work-from-home-50-government-employees-will-work-from-home-order-issued/</t>
  </si>
  <si>
    <t>1:16:49 PM</t>
  </si>
  <si>
    <t>Work From Home: 50% सरकारी कर्मचारी घर से करेंगे काम, आदेश जारी</t>
  </si>
  <si>
    <t>The air pollution situation in the national capital Delhi is steadily worsening The air here is toxic making it difficult for people to breathe in the open air Due to the pollution smog enveloped many areas on Wednesday Meanwhile on Tuesday Delhi</t>
  </si>
  <si>
    <t>http://twitter.com/rajkaushik6636/status/1858723512526983280</t>
  </si>
  <si>
    <t>9:36:33 AM</t>
  </si>
  <si>
    <t>http://twitter.com/RjAditya11724/status/1888551691626094622</t>
  </si>
  <si>
    <t>5:03:05 PM</t>
  </si>
  <si>
    <t>https://jaianndata.com/Chief-Minister-and-Shri-Patil-inspected-the-plastic-waste-management-unit</t>
  </si>
  <si>
    <t>7:11:55 PM</t>
  </si>
  <si>
    <t>मुख्यमंत्री श्री साय एवं केंद्रीय जल शक्ति मंत्री श्री पाटिल ने प्लास्टिक वेस्ट मैनेजमेंट यूनिट का किया मुआयना</t>
  </si>
  <si>
    <t>Recycling plastic waste will reduce environmental pollution The Chief Minister praised the efforts of womens groups A plastic waste management unit is operating in Amlidih Rajnandgaon district
Chief Minister Shri Vishnu Dev Sai Union Water Power Minister Shri CR</t>
  </si>
  <si>
    <t>http://twitter.com/rajbhuku/status/1888516589953392685</t>
  </si>
  <si>
    <t>2:43:36 PM</t>
  </si>
  <si>
    <t>https://marathi.indiatimes.com/maharashtra/mumbai-news/house-property-will-become-expensive-in-maharashtra-as-ready-reckoner-rates-will-increase-by-10-percent-from-april-pri/articleshow/117662280.cms</t>
  </si>
  <si>
    <t>2:25:02 AM</t>
  </si>
  <si>
    <t>राज्यात घरे-मालमत्ता महागणार! स्वप्नाच्या घरासाठी आता मोजावी लागतील जास्त पैसे, कारण...</t>
  </si>
  <si>
    <t>Houses and properties will become more expensive in the state You will now have to pay more money for your dream house because
Kishori Telkar M T Correspondent Maharashtra Times 29 Jan 2025 655 am
Ready Reckoner Rate Hike You will have to bear more financial stress to buy a new property</t>
  </si>
  <si>
    <t>https://k24news.in/2024/11/06/hc-%e0%a4%95%e0%a4%be-%e0%a4%af%e0%a4%ae%e0%a5%81%e0%a4%a8%e0%a4%be-%e0%a4%aa%e0%a4%b0-%e0%a4%9b%e0%a4%a0-%e0%a4%aa%e0%a5%82%e0%a4%9c%e0%a4%be-%e0%a4%95%e0%a5%80-%e0%a4%87%e0%a4%9c%e0%a4%be%e0%a4%9c/</t>
  </si>
  <si>
    <t>9:51:45 PM</t>
  </si>
  <si>
    <t>HC का यमुना पर छठ पूजा की इजाजत देने से इनकार, ‘ऐसे जहरीले पानी में नहाने से लोग बीमार पड़ सकते हैं’ – K24 News</t>
  </si>
  <si>
    <t>A Public Interest Litigation PIL was filed seeking permission to perform Chhath Puja on the banks of the Yamuna River challenging the ban on the ritual However the Delhi High Court refused to issue any direction citing severe pollution of the Yamuna River</t>
  </si>
  <si>
    <t>http://twitter.com/SandeepTayal14/status/1888205193952596076</t>
  </si>
  <si>
    <t>6:06:14 PM</t>
  </si>
  <si>
    <t>http://twitter.com/Hrofworld/status/1858914218512445572</t>
  </si>
  <si>
    <t>10:14:21 PM</t>
  </si>
  <si>
    <t>This is the result of Kejriwals actions Delhi Air Pollution Schools up to class 12 closed in Delhi from tomorrow Classes will be conducted online CM Atishi gave orders</t>
  </si>
  <si>
    <t>http://twitter.com/RitaSha43313224/status/1850003815442870323</t>
  </si>
  <si>
    <t>8:07:35 AM</t>
  </si>
  <si>
    <t>http://twitter.com/AmarUjalaNews/status/1848984565752443196</t>
  </si>
  <si>
    <t>Delhi Air Quality Delhis air quality deteriorates before Diwali AQI reaches dangerous levels Click on the link for other news</t>
  </si>
  <si>
    <t>http://twitter.com/AnuragPandeyy3/status/1886898803032383914</t>
  </si>
  <si>
    <t>3:35:06 AM</t>
  </si>
  <si>
    <t>http://twitter.com/SrijanAmbastaG/status/1888267490721153531</t>
  </si>
  <si>
    <t>10:13:46 PM</t>
  </si>
  <si>
    <t>http://twitter.com/UpSoch/status/1829193352082010603</t>
  </si>
  <si>
    <t>9:54:14 PM</t>
  </si>
  <si>
    <t>Delhis air is very dangerous whoever gets exposed to it freezes</t>
  </si>
  <si>
    <t>http://twitter.com/Sanjeev_S36/status/1858429790220439805</t>
  </si>
  <si>
    <t>2:09:24 PM</t>
  </si>
  <si>
    <t>http://twitter.com/indrameena951/status/1835144756118290900</t>
  </si>
  <si>
    <t>8:02:59 AM</t>
  </si>
  <si>
    <t>https://www.aajtak.in/explained/story/mpox-global-health-emergency-by-who-why-africa-is-hotbed-for-infectious-diseases-mdj-2014873-2024-08-19</t>
  </si>
  <si>
    <t>2:22:25 PM</t>
  </si>
  <si>
    <t>एमपॉक्स बीमारी बनी ग्लोबल हेल्थ इमरजेंसी, क्यों अफ्रीका और एशिया से फैलती रहीं ज्यादातर संक्रामक बीमारियां? | mpox global health emergency by who why africa is hotbed for infectious diseases mdj</t>
  </si>
  <si>
    <t>Monkeypox has been declared a global health emergency for the second time in the past two years Patients are also being reported in Indias neighboring country Pakistan Meanwhile concerns are being raised that infectious diseases often originate from African or Asian countries</t>
  </si>
  <si>
    <t>http://twitter.com/SonakshiSengh92/status/1775199306607472753</t>
  </si>
  <si>
    <t>10:01:10 PM</t>
  </si>
  <si>
    <t>http://twitter.com/NikhilKumar_410/status/1904981649529647447</t>
  </si>
  <si>
    <t>1:09:52 AM</t>
  </si>
  <si>
    <t>http://twitter.com/BKUP_ACcount/status/1860921439781629999</t>
  </si>
  <si>
    <t>11:10:20 AM</t>
  </si>
  <si>
    <t>http://twitter.com/Today_Article_/status/1857316116013428906</t>
  </si>
  <si>
    <t>12:24:03 PM</t>
  </si>
  <si>
    <t>https://news247online.in/https-www-livemint-com-technology-gadgets-amazon-great-indian-festival-2024-big-offers-up-to-83-off-on-air-purifiers-vacuum-cleaners-and-dehumidifiers-11727589923691-html-news247online/</t>
  </si>
  <si>
    <t>1:01:34 AM</t>
  </si>
  <si>
    <t>अमेज़न ग्रेट इंडियन फेस्टिवल 2024: एयर प्यूरीफायर, वैक्यूम क्लीनर और डीह्यूमिडिफ़ायर पर 83% तक की बड़ी छूट</t>
  </si>
  <si>
    <t>Amazon Great Indian Festival 2024 Up to 83 off on air purifiers vacuum cleaners and dehumidifiers
The Amazon Great Indian Festival 2024 has entered its fourth day and the deals just keep getting better Now discounts on air purifiers vacuum cleaners and dehumidifiers</t>
  </si>
  <si>
    <t>https://tv9telugu.com/telangana/hyderabad/telangana-pcb-warns-of-431-aqi-recorded-in-hyderabad-1477445.html</t>
  </si>
  <si>
    <t>11:01:27 AM</t>
  </si>
  <si>
    <t>Hyderabad: వామ్మో.. ప్రమాదం అంచున హైదరాబాద్.! ఈ మార్పులు గమనిస్తున్నారా?</t>
  </si>
  <si>
    <t>Hyderabad Wow Hyderabad is on the verge of danger Are you noticing these changes
Clean air is necessary for a healthy life It is known that 100 clean air is not available in cities But in the countrys capital Delhi the air quality is deteriorating to a critical level</t>
  </si>
  <si>
    <t>http://twitter.com/NareshGhosh20/status/1859564097164972143</t>
  </si>
  <si>
    <t>5:16:44 PM</t>
  </si>
  <si>
    <t>http://twitter.com/rahulvkk/status/1888267602679697532</t>
  </si>
  <si>
    <t>10:14:13 PM</t>
  </si>
  <si>
    <t>http://twitter.com/Shambho30788485/status/1839187184215023718</t>
  </si>
  <si>
    <t>11:46:09 AM</t>
  </si>
  <si>
    <t>Ghaziabads air quality deteriorates Ghaziabads air quality is suffocating Ghaziabad has become the most polluted district in the country Its AQI was recorded at 275 Greater Noida came second with an AQI of 271 NCR pollution</t>
  </si>
  <si>
    <t>http://twitter.com/A_1Soni/status/1810568725298339999</t>
  </si>
  <si>
    <t>12:26:37 PM</t>
  </si>
  <si>
    <t>http://twitter.com/TechAndCricket/status/1838597038772027868</t>
  </si>
  <si>
    <t>8:41:08 PM</t>
  </si>
  <si>
    <t>Theres a lot of pollution in the cities The air is very polluted and so is the water</t>
  </si>
  <si>
    <t>http://twitter.com/drzafirquazi/status/1865008915961794702</t>
  </si>
  <si>
    <t>5:52:30 PM</t>
  </si>
  <si>
    <t>http://twitter.com/muktanandsahu_/status/1854086721270333626</t>
  </si>
  <si>
    <t>2:31:36 PM</t>
  </si>
  <si>
    <t>http://twitter.com/SharadSingh97/status/1888241256955875516</t>
  </si>
  <si>
    <t>8:29:32 PM</t>
  </si>
  <si>
    <t>http://twitter.com/vedant_parth05/status/1904897063151690179</t>
  </si>
  <si>
    <t>7:33:45 PM</t>
  </si>
  <si>
    <t>https://afeias.com/knowledge-centre/newspaper-clips/22-11-2024-important-news-clippings/</t>
  </si>
  <si>
    <t>4:12:21 PM</t>
  </si>
  <si>
    <t>22-11-2024 (Important News Clippings)</t>
  </si>
  <si>
    <t>Date 221124
Health Warning Air Pollution Kills Us
Tobacco causes painful death reads a cigarette pack warning A newer warning Tobacco users die younger We could apply similar statutory warnings to our air A new Indian Council of Medic</t>
  </si>
  <si>
    <t>http://twitter.com/khushboo_s87266/status/1888207211941568864</t>
  </si>
  <si>
    <t>6:14:15 PM</t>
  </si>
  <si>
    <t>https://indianews.in/delhi/delhi-weather-update-smog-wreaks-havoc-in-delhi-slight-drop-in-temperature/</t>
  </si>
  <si>
    <t>10:01:13 AM</t>
  </si>
  <si>
    <t>Delhi Weather Update: दिल्ली में स्मॉग का कहर, तापमान में मामूली गिरावट</t>
  </si>
  <si>
    <t>India News Delhi Weather Update With the onset of winter smog has descended on Delhi causing air quality to deteriorate According to the Meteorological Department the first smog of the season was recorded on Sunday A layer of smoke along with a light haze has</t>
  </si>
  <si>
    <t>https://indianews.in/indianews/delhi-air-pollution-change-in-wind-direction-in-delhi-ncr-know-todays-aqi-indianews/</t>
  </si>
  <si>
    <t>4:14:38 PM</t>
  </si>
  <si>
    <t>Delhi Air Pollution: दिल्ली- NCR में हवाओं के रुख में बदलाव, जानें आज का AQI- indianews Delhi Air Pollution: Change in wind direction in Delhi-NCR, know today's AQI- indianews</t>
  </si>
  <si>
    <t>http://twitter.com/amitgusain/status/1888283277301252279</t>
  </si>
  <si>
    <t>11:16:30 PM</t>
  </si>
  <si>
    <t>http://twitter.com/rathourDiha/status/1888322218758934797</t>
  </si>
  <si>
    <t>1:51:14 AM</t>
  </si>
  <si>
    <t>https://www.jagran.com/delhi/new-delhi-city-ncr-this-time-the-month-of-may-was-the-second-most-polluted-in-seven-years-know-the-air-quality-of-delhi-23729300.html</t>
  </si>
  <si>
    <t>7:20:00 PM</t>
  </si>
  <si>
    <t>Delhi Weather: सात सालों में दूसरा सबसे ज्यादा प्रदूषित रहा इस बार मई का महीना, ये वर्ष था सबसे अच्छा - This time the month of May was the second most polluted in seven years, know the air quality of Delhi</t>
  </si>
  <si>
    <t>Delhi Weather May was the second most polluted month in seven years the best this year
Delhi Delhi Weather Update is experiencing intense heat this year causing distress to Delhi residents On the other hand consider the air pollution</t>
  </si>
  <si>
    <t>https://ujjawalprabhat.com/grep-applicable-before-winter-starts-in-delhi-ncr/787805/</t>
  </si>
  <si>
    <t>11:21:26 AM</t>
  </si>
  <si>
    <t>दिल्ली-एनसीआर में सर्दी शुरू होने से पहले ही ग्रेप लागू</t>
  </si>
  <si>
    <t>The Graded Response Action Plan GRAP has come into effect in DelhiNCR ahead of the onset of winter It was implemented before October 1st as an emergency measure to control air pollution
Air quality in Delhi and surrounding areas</t>
  </si>
  <si>
    <t>https://www.haribhoomi.com/state-local/delhi/news/delhi-air-pollution-today-aqi-anand-vihar-reached-nasty-53290</t>
  </si>
  <si>
    <t>9:02:12 AM</t>
  </si>
  <si>
    <t>Delhi Air Pollution: दिल्ली में बिगड़ा प्रदूषण स्तर, आनंद विहार में AQI 334 पहुंचा</t>
  </si>
  <si>
    <t>Delhi Air Pollution Pollution levels are steadily rising in the capital Delhi Keeping air pollution in mind the Delhi government has implemented GRAP1 restrictions but as winter approaches the capitals air quality</t>
  </si>
  <si>
    <t>https://www.onlymyhealth.com/turmeric-and-ginger-benefits-for-lungs-in-hindi-1718366676</t>
  </si>
  <si>
    <t>5:14:13 PM</t>
  </si>
  <si>
    <t>फेफड़ों को डिटॉक्स करने के लिए करें हल्दी और अदरक का सेवन जानें तरीका</t>
  </si>
  <si>
    <t>Turmeric and Ginger for Lungs Lung problems are often caused by breathing polluted air smoking and dietary and lifestyle factors To avoid these problems its recommended to pay special attention to your diet and lifestyle In todays world the increasing number of</t>
  </si>
  <si>
    <t>https://hindi.theprint.in/india/delhi-is-indias-most-polluted-city-in-october-report/749759/</t>
  </si>
  <si>
    <t>10:35:08 PM</t>
  </si>
  <si>
    <t>अक्टूबर में दिल्ली भारत का सबसे प्रदूषित शहर रहा: रिपोर्ट</t>
  </si>
  <si>
    <t>New Delhi Nov 5 PTI Delhi remained Indias most polluted city in October with the average level of PM 25 in the national capitals air reaching 111 micrograms per cubic metre a new analysis has found
Independent think tank Centre for Research on Energy</t>
  </si>
  <si>
    <t>http://twitter.com/BhavreenMK/status/1870128085921862021</t>
  </si>
  <si>
    <t>8:54:15 PM</t>
  </si>
  <si>
    <t>Clean air water and food A new definition of basic amenities When someone is asked about basic amenities the answer often comes food clothing and shelter But if we look at the situation in India today this answer seems inadequate Now our country has basic amenities clean air clean water and clean food But unfortunately these three amenities have become a symbol of luxury today Gandhijis three monkeys and our people Gandhijis three monkeys gave the message see no evil hear no evil and say no evil But today these monkeys have taken the form of the people of modern India Now these three monkeys saydont look at pollution dont listen to adulteration and dont speak out against the administrations misdeeds Clean air Our cities are trapped in pollution Delhi once known as the city of the kind has become a gas chamber Toxic particles in the air are hollowing out the lungs But the public and administrations response What can we do about the air Its Gods gift The administration fulfills its responsibility by banning firecrackers every Diwali but turns a blind eye to the smoke emitted by factories and vehicles for the remaining 364 days Clean water The Ganga and Yamuna once praised for their purity have now become poisonous rivers People in villages are forced to drink arsenictainted water and every household in cities relies on RO The publics attitude toward the water crisis If you get bottled water whats the problem Meanwhile the administration trumpets plans Every budget allocates crores of rupees to schemes like Namami Gange but instead of getting cleaner the rivers become dirtier Adulterated Food Much has been said about bread but how pure is the bread we eat Detergent in milk coloring in spices and chemicals in vegetablesour food has become poison The publics response Well eat whatever is available What can we do The administrations response Strict laws exist to prevent adulteration But those laws remain confined to files The administration and the public blame game When pollution dirty water and adulterated food become issues the administration points the finger at the public and the public at the administration But the truth is both are at fault The administration formulates plans but their implementation is lax And the public is willing to break every rule for their own convenience The administration banned plastic but every roadside cart uses plastic There are laws against adulteration but corruption allows the perpetrators to escape Laws were enacted to combat pollution but the public finds it difficult to even turn off the engine at a red light A modern incarnation of Gandhis monkeys The public Gandhis monkeys have settled within us today See no evil We ignore pollution filth and adulteration Hear no evil When someone speaks out against it we ignore them Say no evil When the administrations failures are questioned we remain silent Sarcastic message When governments formulate policies on pollution the public pays their respects by keeping their engines running at traffic signals When the administration passes a budget to clean rivers factories pay tribute by dumping industrial waste into them And when raids are conducted against adulteration shopkeepers thank the public by charging exorbitant prices for their fines What to do how to change 1 The publics role Take responsibility for the environment and cleanliness Speak out against adulteration Small steps like carpooling and proper waste disposal can bring about big changes 2 The role of the administration Plans should be implemented honestly Strict action should be taken against corruption Promote campaigns to raise public awareness 3 Collective efforts Pollution water and food are not the sole problems of one person The public and the administration must work together Conclusion If we do not fight for clean air water and food today future generations will not forgive us The time has come to change Gandhijis three monkeys to see evil hear evil and say evil Let us resolve to make our future clean healthy and safe So that along with food clothing and shelter clean air water and food can also become part of our basic amenities</t>
  </si>
  <si>
    <t>http://twitter.com/ashishsaini_550/status/1888434090858135918</t>
  </si>
  <si>
    <t>9:15:47 AM</t>
  </si>
  <si>
    <t>http://twitter.com/PradeepK46208/status/1891569810665877759</t>
  </si>
  <si>
    <t>12:56:01 AM</t>
  </si>
  <si>
    <t>Toxic air polluted Yamuna heaps of garbage stampede at the station and now earthquake Delhiites</t>
  </si>
  <si>
    <t>http://twitter.com/ajaysapra/status/1858682063626346748</t>
  </si>
  <si>
    <t>6:51:51 AM</t>
  </si>
  <si>
    <t>http://twitter.com/KshatriBhunesh/status/1858520114817036534</t>
  </si>
  <si>
    <t>8:08:19 PM</t>
  </si>
  <si>
    <t>https://aajkaal.in/story/29011/delhi-cm-atishi-announces-new-timings-for-govt-offices-as-air-quality-remains-severe-gnr</t>
  </si>
  <si>
    <t>6:11:43 PM</t>
  </si>
  <si>
    <t>Delhi CM Atishi announces new timings for govt offices as air quality remains severe gnr</t>
  </si>
  <si>
    <t>Delhi is in trouble due to air pollution Delhi Chief Minister Atishi has changed the timings of government offices This measure has been taken to protect government employees from Delhis pollution Those who work in the municipality will have to work from 830 am to 5 pm</t>
  </si>
  <si>
    <t>https://www.jantaserishta.com/local/uttar-pradesh/noida-weather-at-2516-c-3526775</t>
  </si>
  <si>
    <t>9:03:14 AM</t>
  </si>
  <si>
    <t>Noida weather: नोएडा का मौसम 25.16 °C पर</t>
  </si>
  <si>
    <t>Noida The temperature in Noida is 3198 degrees Celsius on 2024 The forecast for the day shows minimum and maximum temperatures of 2516 degrees Celsius and 359 degrees Celsius respectively The relative humidity is 45 and the wind speed is 45 kmh The</t>
  </si>
  <si>
    <t>http://twitter.com/jadhavchav88742/status/1869154058810126534</t>
  </si>
  <si>
    <t>4:23:49 AM</t>
  </si>
  <si>
    <t>https://www.digit.in/hi/features/general/air-pollution-gets-high-before-diwali-here-are-5-gadgets-to-keep-you-safe.html</t>
  </si>
  <si>
    <t>11:16:00 AM</t>
  </si>
  <si>
    <t>दिवाली से पहले दिल्ली में बढ़ा प्रदूषण! ताज़ी हवा में सांस लेने के लिए ये 5 गैजेट आएंगे आपके काम</t>
  </si>
  <si>
    <t>Pollution in Delhi has been a major concern for many years especially during the winter months when pollutants completely engulf the city This year too as the month of November is about to begin and Diwali is also approaching the environment of DelhiNCR is already in a bad shape</t>
  </si>
  <si>
    <t>https://www.aplatestnews.com/usnewsvideo.php?idx=air-pollution-in-delhi-is-dangerous-abn-telugu-L17a-2025-01-06&amp;vidtype=2</t>
  </si>
  <si>
    <t>8:08:07 PM</t>
  </si>
  <si>
    <t>ఢిల్లీలో పడిపోయిన ఎయిర్ క్వాలిటీ..! Air Pollution In Delhi Is Dangerous | ABN Telugu</t>
  </si>
  <si>
    <t>Published Date 20250106 153807 Category News 2630306
Title Air Quality in Delhi Falls Air Pollution In Delhi Is Dangerous ABN Telugu
Air Quality in Delhi Falls Air Pollution Delhi Dangerous Telugu
Air Quality in Delhi Falls</t>
  </si>
  <si>
    <t>https://bazaar.businesstoday.in/india/story/delhi-ncr-air-pollution-still-toxic-check-aqi-levels-1127353-2024-11-26</t>
  </si>
  <si>
    <t>1:08:19 PM</t>
  </si>
  <si>
    <t>Delhi-NCR की हवा अभी भी जहरीली, जानें AQI</t>
  </si>
  <si>
    <t>https://www.ibc24.in/country/today-news-and-live-update-16-november-2024-2799866.html</t>
  </si>
  <si>
    <t>8:57:35 AM</t>
  </si>
  <si>
    <t>Today News and Live Update 16 November 2024</t>
  </si>
  <si>
    <t>Todays News and Live Update November 16 2024 PM Modi on a visit to Nigeria starting today Delhi facing a breathing crisis 10 children dead in Uttar Pradesh find out all the big news here
PM Modi on a visit to Nigeria starting today Delhi facing a breathing crisis Todays News and Live U</t>
  </si>
  <si>
    <t>http://twitter.com/sameerpawa23044/status/1869160146313879988</t>
  </si>
  <si>
    <t>4:48:00 AM</t>
  </si>
  <si>
    <t>http://twitter.com/ManojTiwariMP/status/1858745307061702975</t>
  </si>
  <si>
    <t>11:03:09 AM</t>
  </si>
  <si>
    <t>http://twitter.com/Amit64524812/status/1871857624456798627</t>
  </si>
  <si>
    <t>3:26:49 PM</t>
  </si>
  <si>
    <t>https://www.amarujala.com/uttar-pradesh/muzaffarnagar/air-pollution-five-hot-mix-and-tire-plants-sealed-muzaffarnagar-news-c-29-1-mng1005-134245-2024-11-20</t>
  </si>
  <si>
    <t>1:35:56 AM</t>
  </si>
  <si>
    <t>Air Pollution: Five Hot Mix And Tire Plants Sealed - Muzaffarnagar News - वायु प्रदूषण :पांच हाॅट मिक्स और टायर प्लांट सील</t>
  </si>
  <si>
    <t>Muzaffarnagar Following the implementation of GRAP4 in the NCR the administration swung into action On Tuesday separate teams from the regional pollution control department sealed five hotmix plants and one plastic pyrolysis plant for violating GRAP4 standards
Pollution Control</t>
  </si>
  <si>
    <t>http://twitter.com/Aap4Sikandrabad/status/1847999147518886375</t>
  </si>
  <si>
    <t>7:21:45 PM</t>
  </si>
  <si>
    <t>http://twitter.com/JantantraTv/status/1849769097942249704</t>
  </si>
  <si>
    <t>4:34:54 PM</t>
  </si>
  <si>
    <t>Kanpur Uttar Pradesh Burning garbage is polluting the air People are falling prey to diseases</t>
  </si>
  <si>
    <t>http://twitter.com/bagga1957/status/1814225194883469552</t>
  </si>
  <si>
    <t>2:36:07 PM</t>
  </si>
  <si>
    <t>Uttar Pradesh Bundelkhand Banda Illegal mining on mountains and rivers in Girwa Jarar Rampur and Patraha Illegal mining is being done by using 4 inch and 6 inch blasting NGT and EC rules are being blatantly flouted Lives of people in the vicinity are in danger due to illegal blasting Houses have developed cracks due to illegal blasting on the mountains Nearby villagers are facing asthma problems due to air pollution Villagers are forced to migrate due to the terror of mining mafia Complaints from Banda to Lucknow but no action taken</t>
  </si>
  <si>
    <t>http://twitter.com/Shubhgaganindia/status/1847945383391174863</t>
  </si>
  <si>
    <t>3:48:07 PM</t>
  </si>
  <si>
    <t>http://twitter.com/MukeshS93113433/status/1845735566718935339</t>
  </si>
  <si>
    <t>1:27:05 PM</t>
  </si>
  <si>
    <t>http://twitter.com/Chaudhary_rt/status/1891319509153120394</t>
  </si>
  <si>
    <t>Take water and samadhi directly in Ganga ji why pollute the air by burning pyres</t>
  </si>
  <si>
    <t>https://samacharnama.com/ajab-gajab/this-plant-is-poisonous-it-starts-burning-in-the-body-only/cid14552309.htm</t>
  </si>
  <si>
    <t>2:00:50 PM</t>
  </si>
  <si>
    <t>ये हैं दुनिया का सबसे जहरीला पौधा, छूने मात्र से ही हो जाती हैं मौत</t>
  </si>
  <si>
    <t>This is the worlds most poisonous plant just touching it can cause death
You must be aware of how important plants and trees are to the Earth It is because of them that the Earth has survived
May 20 2024 1400 IST
You must be aware that plants and trees are the lifeblood of this Earth</t>
  </si>
  <si>
    <t>http://twitter.com/prabhasakshi/status/1853675456991523129</t>
  </si>
  <si>
    <t>11:17:23 AM</t>
  </si>
  <si>
    <t>Delhi Air Pollution A thin layer of haze covers many parts of the city AQI crosses 400 air quality remains very poor</t>
  </si>
  <si>
    <t>http://twitter.com/siyashriwastv/status/1859892712402719027</t>
  </si>
  <si>
    <t>3:02:32 PM</t>
  </si>
  <si>
    <t>https://jantaserishta.com/local/uttar-pradesh/kanpur-dust-particles-covered-the-atmosphere-people-had-trouble-breathing-3643675</t>
  </si>
  <si>
    <t>5:52:18 PM</t>
  </si>
  <si>
    <t>Kanpur: वातावरण में छाए धूल के कण, लोगों को सांस लेने में हुई दिक्कत</t>
  </si>
  <si>
    <t>Kanpur With the change in weather the quality of the air has also begun to change Friday began with mist and fog This fog brought trouble and persisted throughout the day The maximum AQI was recorded at 321 making it difficult for people to breathe The air</t>
  </si>
  <si>
    <t>http://twitter.com/RSGohil17/status/1858948028205592770</t>
  </si>
  <si>
    <t>http://twitter.com/sisodiya_ghan/status/1840316107997004263</t>
  </si>
  <si>
    <t>2:32:06 PM</t>
  </si>
  <si>
    <t>As the air gets polluted further breathing will become difficult and then people will be forced to give up meat fish eggs and intoxicants Jaigurudev say it with pride not with shame free_vegetarians</t>
  </si>
  <si>
    <t>http://twitter.com/ankitdas03691/status/1807631437262471640</t>
  </si>
  <si>
    <t>9:54:53 AM</t>
  </si>
  <si>
    <t>https://marathi.latestly.com/india/news/uppcb-imposes-75-lakh-fines-150-75--580571.html</t>
  </si>
  <si>
    <t>UPPCB Imposes ₹75 Lakh Fines: वायू प्रदूषणाचे उल्लंघन, 150 औद्योगिक युनिट्सवर 75 लाख रुपयांपेक्षा अधिक दंड; यूपीपीसीबी ची कारवाई</t>
  </si>
  <si>
    <t>UPPCB Imposes 75 Lakh Fines Air pollution violations fines of over Rs 75 lakh on 150 industrial units UPPCB action
UPPCB has imposed a fine of Rs 75 lakh on 150 industrial units for violating air pollution under GRAPIV in Uttar Pradesh</t>
  </si>
  <si>
    <t>http://twitter.com/Om16884277/status/1889212988152013002</t>
  </si>
  <si>
    <t>12:50:50 PM</t>
  </si>
  <si>
    <t>http://twitter.com/Pawanku22021978/status/1905183322738962476</t>
  </si>
  <si>
    <t>2:31:15 PM</t>
  </si>
  <si>
    <t>http://twitter.com/Jitende87544811/status/1782251939788685799</t>
  </si>
  <si>
    <t>9:05:49 AM</t>
  </si>
  <si>
    <t>The weather is constantly changing global warming is increasing the sudden occurrence of heat cold and rain are signs of apocalypse To avoid these Dera Sacha Sauda inspired by Saint Dr MSG Insan is carrying out tree plantation water conservation cleanliness campaign etc</t>
  </si>
  <si>
    <t>http://twitter.com/DivyankarTiwari/status/1852200083476885914</t>
  </si>
  <si>
    <t>9:34:46 AM</t>
  </si>
  <si>
    <t>Gurugram is also experiencing extreme pollutionpoor air quality Watch report by correspondent</t>
  </si>
  <si>
    <t>http://twitter.com/Dinesh2Dinkar/status/1865935131107901863</t>
  </si>
  <si>
    <t>7:12:57 AM</t>
  </si>
  <si>
    <t>Due to global warming all the pleasant seasons like summer winter and rain have disappeared In the coming times there will be almost no rain in summer so we will have to make do by lying on blocks of ice brother</t>
  </si>
  <si>
    <t>http://twitter.com/Caringforindia/status/1828844063879246031</t>
  </si>
  <si>
    <t>10:46:17 PM</t>
  </si>
  <si>
    <t>https://www.jagran.com/haryana/jhajjar-haryana-weather-starting-of-summer-season-maximum-temperature-is-likely-to-remain-above-30-degrees-for-the-whole-week-23903864.html</t>
  </si>
  <si>
    <t>8:19:00 AM</t>
  </si>
  <si>
    <t>Haryana Mausam: अभी से पड़ने लगी भीषण गर्मी, पूरे हफ्ते 30 डिग्री से ज्यादा रहेगा तापमान; पढ़ें मौसम का हाल - haryana weather starting of summer season maximum temperature is likely to remain above 30 degrees for the whole week</t>
  </si>
  <si>
    <t>Haryana Weather Severe heat has already begun temperatures will remain above 30 degrees throughout the week read the weather forecast
Winter is over in Haryana With the arrival of spring summer has begun Temperatures are expected to exceed 30 degrees in the coming days</t>
  </si>
  <si>
    <t>http://twitter.com/Siyaram62616378/status/1848881854503424289</t>
  </si>
  <si>
    <t>5:49:19 AM</t>
  </si>
  <si>
    <t>https://www.amarujala.com/uttar-pradesh/mathura/young-people-are-also-falling-prey-to-asthma-due-to-changing-weather-mathura-news-c-29-1-mtr1002-302580-2024-10-15</t>
  </si>
  <si>
    <t>1:51:20 AM</t>
  </si>
  <si>
    <t>Young People Are Also Falling Prey To Asthma Due To Changing Weather - Mathura News - Mathura News:बदलते मौसम में युवा भी आ रहे अस्थमा की चपेट में</t>
  </si>
  <si>
    <t>Mathura With the changing weather not only the elderly but also the young are falling prey to asthma Along with the changing weather air pollution is being cited as a major cause of this disease Doctors are advising the patients who come to the district hospital every day to avoid smoking</t>
  </si>
  <si>
    <t>http://twitter.com/PRIYANSHUPRAN14/status/1858760821356327346</t>
  </si>
  <si>
    <t>12:04:48 PM</t>
  </si>
  <si>
    <t>https://www.aplatestnews.com/usnewsvideo.php?idx=top-headlines-8-diwali-2024-air-pollution-qtB--2024-11-01&amp;vidtype=10</t>
  </si>
  <si>
    <t>10:55:40 AM</t>
  </si>
  <si>
    <t>TOP Headlines: 8 बजे की बड़ी खबरें फटाफट देखें | Diwali 2024 | Air Pollution</t>
  </si>
  <si>
    <t>Published Date 20241101 040116 Category News 1114313
Title TOP Headlines Quickly watch the big news at 8 oclock Diwali 2024 Air Pollution
Headlines Quickly watch the big news at 8 oclock Diwali 2024 Air Pollution</t>
  </si>
  <si>
    <t>http://twitter.com/dghanshyam24300/status/1888225427514343647</t>
  </si>
  <si>
    <t>7:26:38 PM</t>
  </si>
  <si>
    <t>http://twitter.com/kpradeep304/status/1858761682300158415</t>
  </si>
  <si>
    <t>12:08:13 PM</t>
  </si>
  <si>
    <t>Sir I will not say anything about DTC strike The people of Delhi are suffering the consequences of Kejriwal jis mistake BJP MP Manoj Tiwari said on increasing pollution in Delhi Air Pollution AQI</t>
  </si>
  <si>
    <t>http://twitter.com/Divyans25345290/status/1848077775652999348</t>
  </si>
  <si>
    <t>12:34:11 AM</t>
  </si>
  <si>
    <t>http://twitter.com/AlokTiwari9335/status/1793969039360012471</t>
  </si>
  <si>
    <t>5:05:23 PM</t>
  </si>
  <si>
    <t>https://www.jagran.com/delhi/new-delhi-city-ncr-delhi-weather-forecast-on-independence-day-rain-may-disrupt-celebrations-on-15-august-23778537.html</t>
  </si>
  <si>
    <t>Delhi Weather Update: आजादी के जश्न में खलल डाल सकता मौसम, IMD ने बारिश को लेकर दिया अपडेट</t>
  </si>
  <si>
    <t>Delhi Weather Update Weather may disrupt Independence Day celebrations IMD provides rain update
Independence Day Celebration in Delhi The countrys independence will be celebrated in Delhi Prime Minister Narendra Modi will hoist the tricolor on the ramparts of the Red Fort During this</t>
  </si>
  <si>
    <t>https://www.livehindustan.com/uttar-pradesh/bagpat/story-increase-in-respiratory-and-asthma-patients-due-to-weather-change-and-pollution-201730902288191.html</t>
  </si>
  <si>
    <t>7:41:32 PM</t>
  </si>
  <si>
    <t>सांसों पर संकट: अस्पतालों में दस फीसदी बढ़ गए सांस के मरीज</t>
  </si>
  <si>
    <t>Due to the change in weather the number of patients with respiratory and asthma issues is rapidly increasing Hospital outpatient departments OPDs are seeing a 10 increase in the number of patients with colds respiratory issues and asthma compared to normal days Pollution also causes more severe morning and evening</t>
  </si>
  <si>
    <t>http://twitter.com/LaxmanAryaa/status/1871802290975449201</t>
  </si>
  <si>
    <t>11:46:57 AM</t>
  </si>
  <si>
    <t>https://www.patrika.com/national-news/pm-edrive-yojana-government-scheme-record-jump-in-sales-of-electric-vehicles-19133094</t>
  </si>
  <si>
    <t>8:51:41 PM</t>
  </si>
  <si>
    <t>PM E-Drive Yojana से इलेक्ट्रिक वाहनों की बिक्री में रिकॉर्ड उछाल</t>
  </si>
  <si>
    <t>http://twitter.com/AjEeT1_RaThOrE/status/1847956134235099200</t>
  </si>
  <si>
    <t>4:30:50 PM</t>
  </si>
  <si>
    <t>http://twitter.com/NewsContinuous/status/1872608356449599696</t>
  </si>
  <si>
    <t>5:09:58 PM</t>
  </si>
  <si>
    <t>Mumbai Air Pollution Be careful Mumbais air is as polluted as Delhi the air in this area is at a very worrying level</t>
  </si>
  <si>
    <t>http://twitter.com/DhruvJain1405/status/1894791689220288910</t>
  </si>
  <si>
    <t>10:18:36 PM</t>
  </si>
  <si>
    <t>In the 2027 elections broken roads outside the house bad polluted air deadly dust fake leaders involved in corruption lazyincompetent and aimless administration should be eliminated This is the wish of the people of Satna The people of Satna also wish that a person who is not even remotely worthy of becoming a councilor should never become the mayor again It is my wish that your house should be the abode of happiness prosperity peace and progress</t>
  </si>
  <si>
    <t>https://www.patrika.com/noida-news/grap-3-to-come-into-force-in-delhi-ncr-entry-of-bs-3-petrol-and-bs-4-diesel-vehicles-restricted-19150559</t>
  </si>
  <si>
    <t>11:10:25 AM</t>
  </si>
  <si>
    <t>NCR में प्रदूषण को देखते हुए ग्रैप 3 के नियम लागू, BS-3 पेट्रोल और बीएस 4 डीजल वाहनों की थमेगी रफ्तार | GRAP 3 to come into force in Delhi-NCR entry of BS-3 Petrol and BS-4 Diesel vehicles restricted</t>
  </si>
  <si>
    <t>In response to pollution in the NCR GRAP 3 regulations have been implemented slowing down the speed of BS3 petrol and BS4 diesel vehicles
With the implementation of GRAP 3 regulations construction will be restricted except for essential areas including airports hospitals elevated roads and STP plant projects</t>
  </si>
  <si>
    <t>https://www.agniban.com/odd-even-rule-is-going-to-come-again-in-delhi-new-rule-for-firecrackers-too/</t>
  </si>
  <si>
    <t>1:18:15 PM</t>
  </si>
  <si>
    <t>दिल्ली में फिर आने वाला है Odd-Even रूल, पटाखों के लिए भी नया नियम</t>
  </si>
  <si>
    <t>The OddEven rule is coming back to Delhi along with new rules for firecrackers
September 25 2024
Strict measures are already being taken to curb the increasing air pollution in Delhi during the winter season Atishi Sark</t>
  </si>
  <si>
    <t>http://twitter.com/gaikwad90860153/status/1868964878628909081</t>
  </si>
  <si>
    <t>3:52:05 PM</t>
  </si>
  <si>
    <t>http://twitter.com/TheOliveSword/status/1850516327816949783</t>
  </si>
  <si>
    <t>6:04:08 PM</t>
  </si>
  <si>
    <t>https://jansandeshonline.com/health-lifestyle/haiderabad-mein-mausami-bimariyon-ka-kaha-bachav-ka-upaay/</t>
  </si>
  <si>
    <t>8:11:18 AM</t>
  </si>
  <si>
    <t>हाइडराबाद में मौसमी बीमारियों का कहर: क्या है बचाव का उपाय?</t>
  </si>
  <si>
    <t>The surge in seasonal illnesses this year has left many in Hyderabad worried In midSeptember 38yearold IT professional Kirti developed a high fever leading her to worry about dengue or chikungunya When tests came back negative for either disease she</t>
  </si>
  <si>
    <t>http://twitter.com/pakshalikasingh/status/1789624422967734530</t>
  </si>
  <si>
    <t>5:21:26 PM</t>
  </si>
  <si>
    <t>How can the bad winds have any effect on us as long as we have the blessings of these mothers on our heads Happy Mothers Day to all the mothers of the country</t>
  </si>
  <si>
    <t>https://www.aajsamaaj.com/jind-news-in-view-of-fog-and-smog-orders-for-leave-for-students-up-to-class-v/</t>
  </si>
  <si>
    <t>7:52:03 PM</t>
  </si>
  <si>
    <t>कोहरे व स्मॉग को देखते हुए पांचवी तक के छात्रों की छुट्टी के आदेश</t>
  </si>
  <si>
    <t>Fog and smog have affected life in the district with Jinds maximum AQI reaching 388 causing inconvenience to residents For the past four days severe fog has persisted at night leaving roads deserted Smog permeates the atmosphere during the day Air quality is also</t>
  </si>
  <si>
    <t>http://twitter.com/atipichadamanch/status/1848021468673978797</t>
  </si>
  <si>
    <t>8:50:27 PM</t>
  </si>
  <si>
    <t>In North India especially in Delhi and the surrounding states the biggest share of air pollution is the dust flying on the roads but the entire blame is put on the farmers that burning of stubble is making breathing difficult Who has what share in PM25 38 road dust 22 vehicles 11 industries 02 stubble 27 others Whose responsibility is it that the roads should be clean and dust should not fly The farmers are weak so file a case against them why is no action taken against the responsible officers Indians have still not come out of the mindset of subjects the day they become citizens everything will be clean Be citizens not subjects Jai Bharat</t>
  </si>
  <si>
    <t>http://twitter.com/laxmi_manne/status/1850047865273581600</t>
  </si>
  <si>
    <t>11:02:37 AM</t>
  </si>
  <si>
    <t>https://haryana.punjabkesari.in/haryana/news/haryana-s-air-turns-poisonous-before-diwali-2050396</t>
  </si>
  <si>
    <t>11:01:49 AM</t>
  </si>
  <si>
    <t>Haryana Pollution Update: दिवाली से पहले 'जहरीली' हुई हरियाणा की हवा, जानें अपने शहर का हाल</t>
  </si>
  <si>
    <t>A blanket of smog can be seen in Haryana this morning Rising pollution has turned the air toxic According to a bulletin issued by the Pollution Control Board pollution has reached a critical stage in eight districts of Haryana with the air quality index exceeding 200</t>
  </si>
  <si>
    <t>http://twitter.com/DrAhsanAli9/status/1858725548278902885</t>
  </si>
  <si>
    <t>9:44:38 AM</t>
  </si>
  <si>
    <t>http://twitter.com/arunugale7/status/1850823846435459182</t>
  </si>
  <si>
    <t>2:26:06 PM</t>
  </si>
  <si>
    <t>http://twitter.com/Prakhar60486131/status/1848248879541805524</t>
  </si>
  <si>
    <t>11:54:06 AM</t>
  </si>
  <si>
    <t>https://www.tv9hindi.com/technology/air-conditioner-smelling-bad-reasons-explained-check-how-to-fix-2613610.html</t>
  </si>
  <si>
    <t>7:00:22 AM</t>
  </si>
  <si>
    <t>Air Conditioner से आ रही अजीब सी गंध की वजह, इसे कैसे कर सकते हैं ठीक ?</t>
  </si>
  <si>
    <t>What causes a strange smell coming from your air conditioner and how can you fix it
Is your homes air conditioner emitting a foul odor when turned on This could be a serious problem that needs prompt attention Here well explain the causes of a strange smell coming from your AC</t>
  </si>
  <si>
    <t>http://twitter.com/ka_baap59140/status/1848597894212796752</t>
  </si>
  <si>
    <t>11:00:57 AM</t>
  </si>
  <si>
    <t>http://twitter.com/Ashutos19701005/status/1818114688733057157</t>
  </si>
  <si>
    <t>8:11:35 AM</t>
  </si>
  <si>
    <t>Sant Shri Asharamji Bapu has praised Mother Cow along with Vedic knowledge The atmosphere gets polluted due to chemical phenyl and its foul smell Gau Sewa Dharm Hamara</t>
  </si>
  <si>
    <t>http://twitter.com/AarisarAmad/status/1858721037489197333</t>
  </si>
  <si>
    <t>9:26:43 AM</t>
  </si>
  <si>
    <t>http://twitter.com/DrOPSahu76/status/1859957306701795795</t>
  </si>
  <si>
    <t>7:19:12 PM</t>
  </si>
  <si>
    <t>http://twitter.com/NeerGopal/status/1857127612558311833</t>
  </si>
  <si>
    <t>11:55:01 PM</t>
  </si>
  <si>
    <t>http://twitter.com/bharati_2020/status/1868589187014013282</t>
  </si>
  <si>
    <t>2:59:13 PM</t>
  </si>
  <si>
    <t>http://twitter.com/yanoop729/status/1863873995742884123</t>
  </si>
  <si>
    <t>In the name of massive foreign investment a compromise has been reached with the victims and deceased of the Bhopal gas tragedy even after 40 years Beyond a small amount of financial assistance the victims of the Bhopal gas tragedy whose present and future generations were devastated in the worlds largest industrial disaster are receiving only rebukes The current government which has consistently blamed previous governments for the victims and deceased of the Bhopal gas tragedy has however sold out the victims and deceased whenever the BJP has come to power The late Arun Jaitley a prominent BJP leader directly exonerated the American Dow Chemical Company during his tenure as Finance Minister and Law Minister as a lawyer by trade Meanwhile the current Madhya Pradesh and central governments have remained in power unmoved The Bhopal Memorial Health Research Center bmhrc the only health care provider that was providing better healthcare not only to the gas victims but to the entire Bhopal region has been destroyed Even after 40 years the BJP government has been unable to address water and air pollution Bhopal residents are still suffering from polluted water and air</t>
  </si>
  <si>
    <t>http://twitter.com/KanwarB48724471/status/1849116047959310701</t>
  </si>
  <si>
    <t>9:19:55 PM</t>
  </si>
  <si>
    <t>http://twitter.com/karmveerka96725/status/1852954049362170274</t>
  </si>
  <si>
    <t>11:30:46 AM</t>
  </si>
  <si>
    <t>Planting trees is essential because trees provide oxygen to the environment and improve air quality Therefore Saint Dr MSG started the Nature Campaign under which Dera Sacha Sauda followers plant trees in thousands and lakhs</t>
  </si>
  <si>
    <t>http://twitter.com/DindorkarSuresh/status/1861330001247011260</t>
  </si>
  <si>
    <t>2:13:48 PM</t>
  </si>
  <si>
    <t>http://twitter.com/Sahilkumar_00/status/1845760588086972704</t>
  </si>
  <si>
    <t>3:06:31 PM</t>
  </si>
  <si>
    <t>https://www.jantaserishta.com/local/punjab/chandigarh-aqi--3701286</t>
  </si>
  <si>
    <t>12:20:45 PM</t>
  </si>
  <si>
    <t>Chandigarh का मौसम और AQI आज | Chandigarh का मौसम और AQI आज Chandigarh का मौसम और AQI आज</t>
  </si>
  <si>
    <t>Punjab Punjab The temperature in Chandigarh today December 14 2024 is 2032 degrees Celsius The forecast for the day shows minimum and maximum temperatures of 94 degrees Celsius and 2395 degrees Celsius respectively The relative humidity is 11 and the wind speed is 11 kmh Sun</t>
  </si>
  <si>
    <t>https://hindi.news18.com/news/lifestyle/travel-winter-adventures-place-104-year-old-ice-skating-rink-reopens-for-winter-fun-in-shimla-8899518.html</t>
  </si>
  <si>
    <t>7:05:53 PM</t>
  </si>
  <si>
    <t>सर्दियों के एडवेंचर के लिए हो जाइए तैयार, शिमला में खुल गई 104 साल पुरानी ये जगह, बना लें घूमने का प्लान</t>
  </si>
  <si>
    <t>Shimla Tourist Place If you want to enjoy adventure in the winter season then prepare to visit Shimla Shimlas historic Ice Skating Rink Asias oldest natural ice skating rink has reopened this winter This rink</t>
  </si>
  <si>
    <t>http://twitter.com/Prince_KumarG/status/1855658030089769197</t>
  </si>
  <si>
    <t>10:35:25 PM</t>
  </si>
  <si>
    <t>http://twitter.com/ImAnandKumar01/status/1855794756615352458</t>
  </si>
  <si>
    <t>7:38:43 AM</t>
  </si>
  <si>
    <t>https://allviralnewshindi.blogspot.com/2024/11/delhi-air-pollution-11.html</t>
  </si>
  <si>
    <t>12:03:00 AM</t>
  </si>
  <si>
    <t>Delhi Air Pollution: दिल्ली में ऑनलाइन चलेंगी छठी से 11वीं तक की कक्षाएं, इन छात्रों को जाना होगा स्कूल</t>
  </si>
  <si>
    <t>In view of the increasing pollution level in Delhi the Delhi government has decided to run classes 6th to 11th online
from Latest And Breaking Hindi News Headlines News In Hindi Amar Ujala Hindi News Amar Ujala</t>
  </si>
  <si>
    <t>https://hindi.news18.com/news/madhya-pradesh/bhopal-mp-aqi-improvement-in-air-quality-fluctuations-in-bhopal-gwalior-know-latest-aqi-list-local18-8879100.html</t>
  </si>
  <si>
    <t>7:45:09 AM</t>
  </si>
  <si>
    <t>MP AQI: तेजी से सुधर रही इन जिलों की हवा, भोपाल-ग्वालियर में उतार-चढ़ाव,देखें लिस्ट</t>
  </si>
  <si>
    <t>Bhopal Madhya Pradeshs air is experiencing a different tone While most districts were overcast on Wednesday Thursday saw bright sunshine reflecting the states air quality With the exception of Bhopal and Gwalior most cities</t>
  </si>
  <si>
    <t>http://twitter.com/jeetram_das/status/1807323592700379312</t>
  </si>
  <si>
    <t>1:31:37 PM</t>
  </si>
  <si>
    <t>https://www.livehindustan.com/bihar/siwan/story-changing-weather-patterns-cause-health-issues-and-crop-readiness-in-siwan-201741594679413.html</t>
  </si>
  <si>
    <t>1:48:01 PM</t>
  </si>
  <si>
    <t>मौसम का पल-पल बदल रहा मिजाज, बीमार पड़ रहे लोग</t>
  </si>
  <si>
    <t>SiwanRaghunathpur A Correspondent In this month of March the weather is changing every moment The weather is so volatile that people are experiencing colds coughs and even fevers On Sunday the weather changed so drastically that people even had to wait for a bonfire</t>
  </si>
  <si>
    <t>http://twitter.com/gsosec/status/1888591471026290719</t>
  </si>
  <si>
    <t>7:41:09 PM</t>
  </si>
  <si>
    <t>https://urdu.news18.com/news/nation/bjp-filed-complaint-against-congress-mp-rahul-gandhi-under-section-109-115-117-125-131-351-know-sentenced-delhi-police-imt-531820.html</t>
  </si>
  <si>
    <t>9:34:31 PM</t>
  </si>
  <si>
    <t>Bjp filed complaint against congress mp rahul gandhi under section 109 115 117 125 131 351 know sentenced delhi police imt - راہل گاندھی کے خلاف کن دفعات میں شکایت؟ پائے گئے قصوروار تو ملے گی کتنی سزا، یہاں جانئے سب کچھ – News18 اردو</t>
  </si>
  <si>
    <t>The BJP has filed a complaint against Congress MP Rahul Gandhi at the Parliament Street police station in New Delhi in connection with the scuffle in the Parliament premises The complaint has been filed by the BJP MP from Vadodara BJP MP Anurag Thak</t>
  </si>
  <si>
    <t>https://www.indiatv.in/health/best-yoga-and-ayurvedic-treatment-to-improve-eyesight-know-yogic-remedies-from-swami-ramdev-2024-11-28-1093954</t>
  </si>
  <si>
    <t>9:40:54 AM</t>
  </si>
  <si>
    <t>आंखों की रौशनी बढ़ाने के लिए योग और आयुर्वेदिक उपचार, स्वामी रामदेव से जानिए यौगिक उपाय</t>
  </si>
  <si>
    <t>Yoga and Ayurvedic treatments to improve eyesight Learn about yogic remedies from Swami Ramdev
Ramdev Yoga for Eyes Eye problems have increased significantly due to the cold and rising pollution People are wearing glasses at a young age and their vision is deteriorating</t>
  </si>
  <si>
    <t>https://www.zeebiz.com/hindi/trending/world-asthma-day-2024-significance-asthma-or-dama-cause-symptoms-important-test-inhaler-role-for-patients-and-other-important-things-167956</t>
  </si>
  <si>
    <t>World Asthma Day 2024: सांस लेने में दिक्कत होना कहीं अस्थमा का संकेत तो नहीं, जानें इस बीमारी के कारण और लक्षण</t>
  </si>
  <si>
    <t>World Asthma Day 2024 World Asthma Day is celebrated worldwide every year on the first Tuesday of May This year it falls on May 7th This problem has increased rapidly in recent years Asthma is a medical condition that affects a patients breathing</t>
  </si>
  <si>
    <t>https://aajkaal.in/story/25073/construction_guidelines_to_tackle_delhi_air_pollution_gnr</t>
  </si>
  <si>
    <t>3:37:50 PM</t>
  </si>
  <si>
    <t>Construction Guidelines To Tackle Delhi Air Pollution gnr</t>
  </si>
  <si>
    <t>Winter time means severe air pollution in Delhi The same picture is captured every time However this time the Delhi administration is going to take precautionary measures in advance Delhi Environment Minister Gopal Rai said that they have prepared a winter action plan As a result this time Delhi will have a winter</t>
  </si>
  <si>
    <t>http://twitter.com/Nirwal1976/status/1845759845045047431</t>
  </si>
  <si>
    <t>3:03:34 PM</t>
  </si>
  <si>
    <t>http://twitter.com/shahenshahind/status/1859817378978333128</t>
  </si>
  <si>
    <t>10:03:11 AM</t>
  </si>
  <si>
    <t>s Mahathug will tell why Delhis air has become so bad after 2020 despite your promises People are troubled by poisonous air and dangerous smog was this AAPs action plan</t>
  </si>
  <si>
    <t>http://twitter.com/sonu_dass81637/status/1807107634774106374</t>
  </si>
  <si>
    <t>http://twitter.com/rampraj70147915/status/1850379745634177266</t>
  </si>
  <si>
    <t>9:01:24 AM</t>
  </si>
  <si>
    <t>http://twitter.com/DEOFCNTRAlwar1/status/1871802151057649987</t>
  </si>
  <si>
    <t>11:46:23 AM</t>
  </si>
  <si>
    <t>http://twitter.com/thar_ol/status/1853703988216000724</t>
  </si>
  <si>
    <t>1:10:45 PM</t>
  </si>
  <si>
    <t>http://twitter.com/pojakpr/status/1858377933146005649</t>
  </si>
  <si>
    <t>10:43:20 AM</t>
  </si>
  <si>
    <t>http://twitter.com/SKabeer98176/status/1898077029884375051</t>
  </si>
  <si>
    <t>11:53:23 PM</t>
  </si>
  <si>
    <t>https://www.amarujala.com/chandigarh/chandigarhs-air-becomes-clean-aqi-below-50-after-a-long-time-chandigarh-news-c-16-pkl1043-646147-2025-03-01</t>
  </si>
  <si>
    <t>1:29:03 AM</t>
  </si>
  <si>
    <t>Chandigarh's Air Becomes Clean, Aqi Below 50 After A Long Time - Chandigarh News - Chandigarh News:चंडीगढ़ की हवा हुई साफ, लंबे समय बाद एक्यूआई 50 से नीचे</t>
  </si>
  <si>
    <t>Chandigarh Theres some good news for the people After a long time the citys air has become so clean that the Air Quality Index AQI has been recorded below 50 which is considered very good for breathing
At 1000 am on Friday the air quality monitoring station in Sector 22</t>
  </si>
  <si>
    <t>https://www.khaskhabar.com/local/delhi-ncr/delhi-news/news-air-quality-in-noida-is-very-poor-people-are-facing-problems-news-hindi-1-684018-KKN.html</t>
  </si>
  <si>
    <t>7:12:36 AM</t>
  </si>
  <si>
    <t>नोएडा में हवा की गुणवत्ता बेहद खराब, लोगों को हो रही परेशानी-Khaskhabar</t>
  </si>
  <si>
    <t>Air quality in Noida is extremely poor causing inconvenience to residents
khaskhabarcom Wednesday November 20 2024 0712 AM
New Delhi Pollution in Delhi is at its peak these days The AQI in Delhi has reached 481 which falls in the severe category
A</t>
  </si>
  <si>
    <t>https://www.amarujala.com/haryana/jind/do-not-burn-crop-residues-special-attention-on-13-red-zone-villages-dc-jind-news-c-199-1-jnd1001-123207-2024-09-19</t>
  </si>
  <si>
    <t>4:45:54 AM</t>
  </si>
  <si>
    <t>Do Not Burn Crop Residues, Special Attention On 13 Red Zone Villages: Dc - Jind News - फसल अवशेष न जलाएं, रेड जोन वाले 13 गांवों पर विशेष नजर :डीसी</t>
  </si>
  <si>
    <t>Jind Deputy Commissioner Mohammad Imran Raza held a meeting with concerned officials regarding crop residue management in the auditorium of the Mini Secretariat on Wednesday He urged all farmers not to burn paddy residue as it pollutes the environment Farmers can either</t>
  </si>
  <si>
    <t>http://twitter.com/deepak_jee51148/status/1885725255429447749</t>
  </si>
  <si>
    <t>9:51:50 PM</t>
  </si>
  <si>
    <t>Its okay you fight very well you may not be able to do any work while being in the government but even Modi ji listens to your fight thats why we Delhiites want that this time you sit outside and fight for Yamuna air pollution and the issues of Delhi and let BJP form the government</t>
  </si>
  <si>
    <t>http://twitter.com/BapusSadhak/status/1858826135728980463</t>
  </si>
  <si>
    <t>4:24:20 PM</t>
  </si>
  <si>
    <t>http://twitter.com/NemSingh492350/status/1865378674435932623</t>
  </si>
  <si>
    <t>6:21:47 PM</t>
  </si>
  <si>
    <t>https://www.livehindustan.com/bihar/nawada/story-32600-plants-will-be-planted-in-163-units-in-rajauli-resolution-taken-10314645.html</t>
  </si>
  <si>
    <t>3:00:12 PM</t>
  </si>
  <si>
    <t>रजौली में 163 यूनिट में लगाए जाएंगे 32600 पौधे, लिया संकल्प</t>
  </si>
  <si>
    <t>32600 trees will be planted in 163 units in Bihars Navadarjouli a resolution was adopted
32600 trees will be planted in 163 units in Rajauli a resolution was adopted
The Panchayat Committee meeting was held in the block auditorium on Tuesday under the chairmanship of Block Chief Saroj Devi BDO Anil Mistry</t>
  </si>
  <si>
    <t>http://twitter.com/nikhilsoni410/status/1849027438199673127</t>
  </si>
  <si>
    <t>3:27:49 PM</t>
  </si>
  <si>
    <t>https://www.jansatta.com/international/delhi-pollution-smog-air-pollution-climate-inaction-international-issue-baku-cop29/3687981/</t>
  </si>
  <si>
    <t>9:28:00 AM</t>
  </si>
  <si>
    <t>Delhi pollution smog air pollution climate inaction international issue baku cop29- COP29 बैठक में भी छाया दिल्ली के प्रदूषण का मुद्दा, कनाडा बोला- गरीब देशों की करनी होगी मदद</t>
  </si>
  <si>
    <t>Air pollution in DelhiNCR has now become a topic of international discussion Delhis toxic air was discussed at the COP29 environmental summit held in Baku the capital of Azerbaijan During the summit environmental experts expressed concern over the pollution in DelhiNCR</t>
  </si>
  <si>
    <t>http://twitter.com/PRASHANTVARIYA3/status/1888235851630440731</t>
  </si>
  <si>
    <t>8:08:03 PM</t>
  </si>
  <si>
    <t>https://www.etvbharat.com/hi/!state/danger-is-increasing-due-to-global-warming-seminar-in-bhilai-cts24080605572</t>
  </si>
  <si>
    <t>7:49:12 PM</t>
  </si>
  <si>
    <t>ग्लोबल वॉर्मिंग से बढ़ रहा है खतरा, जानिए कैसे होगा विश्व का बचाव - Global warming</t>
  </si>
  <si>
    <t>Durg Global warming poses the biggest challenge facing us today Not just India the entire world is affected by it Global warming has significantly altered the weather In many parts of India temperatures exceed 50 degrees during the summer</t>
  </si>
  <si>
    <t>https://www.amarujala.com/uttar-pradesh/aligarh/morning-fog-in-aligarh-2024-10-28</t>
  </si>
  <si>
    <t>3:14:30 PM</t>
  </si>
  <si>
    <t>Morning Fog In Aligarh | Aligarh News:सुबह छायी धुंध, प्रदूषण से गले-सीने और आंखों में जलन, नहीं दिखा रास्ता</t>
  </si>
  <si>
    <t>The morning of October 27th was shrouded in mist People out for a morning walk were surprised by this sudden sight
Weather experts said that the haze was caused by smoke from Diwali firecrackers stubble burning dust and vehicle exhaust The effects of air pollution and weather changes</t>
  </si>
  <si>
    <t>http://twitter.com/shambhavi220/status/1823644566584431026</t>
  </si>
  <si>
    <t>2:25:21 PM</t>
  </si>
  <si>
    <t>https://hindi.shethepeople.tv/sehat/tips-to-take-care-of-burning-eyes-in-monsoon-5998055</t>
  </si>
  <si>
    <t>6:59:11 PM</t>
  </si>
  <si>
    <t>मानसून में आँखों में हो रही है जलन, ऐसे रखें ख्याल</t>
  </si>
  <si>
    <t>Tips to take care of burning eyes in monsoon The monsoon season brings relief from the heat but it also brings its own challenges especially for our eyes Increased humidity pollution and allergies can cause eye discomfort and infection During this season</t>
  </si>
  <si>
    <t>http://twitter.com/imRajatrajput29/status/1832254951260824001</t>
  </si>
  <si>
    <t>8:39:56 AM</t>
  </si>
  <si>
    <t>Air pollution has increased a lot</t>
  </si>
  <si>
    <t>http://twitter.com/YOGVEERSINGH74/status/1860258306402472110</t>
  </si>
  <si>
    <t>If there was Sanjay Gandhi there would be no pollution no population explosion no waste of natural resources Can we solve Delhis air pollution problem Listen to what Sh has to say</t>
  </si>
  <si>
    <t>http://twitter.com/SunilRuhila2/status/1789132467858972969</t>
  </si>
  <si>
    <t>8:46:35 AM</t>
  </si>
  <si>
    <t>Air pollution can harm humans by causing illness allergies and death Saint Ram Rahim Ji encourages farmers to burn leftover stubble and use it as animal fodder This is known as the Protection Campaign</t>
  </si>
  <si>
    <t>https://www.emsindia.com/news/show/2801751/national</t>
  </si>
  <si>
    <t>3:46:55 PM</t>
  </si>
  <si>
    <t>हरियाणा में घना कोहरा और धुंध फैलने से रोजमर्रा की जिंदगी प्रभावित</t>
  </si>
  <si>
    <t>18Nov2024
The average day temperature dropped by 44 degrees to 33 degrees in Chandigarh EMS Dense fog and haze in many areas of Haryana are affecting daily life Visibility ranged from 50 to 100 meters from morning to afternoon causing disruptions to car</t>
  </si>
  <si>
    <t>http://twitter.com/YuvrajBhar28042/status/1904900220401352826</t>
  </si>
  <si>
    <t>https://hi.oliveoiltimes.com/production/harvest-in-greece-runs-into-early-problems/135031</t>
  </si>
  <si>
    <t>8:19:05 PM</t>
  </si>
  <si>
    <t>ग्रीस में फसल की कटाई में शुरुआती समस्याएं</t>
  </si>
  <si>
    <t>Greek olive oil producers are expecting a good harvest in the 202425 crop year due to a prolonged drought and a lack of sufficient autumn rainfall in southern Greece
The Peloponnese Peninsula the center of the countrys olive oil industry is expected to experience drier and hotterthannormal weather during 2024</t>
  </si>
  <si>
    <t>http://twitter.com/SatyaPrakashTa1/status/1888603502944866566</t>
  </si>
  <si>
    <t>8:28:58 PM</t>
  </si>
  <si>
    <t>Foolish man if LG had stopped the work your father had given money to build Sheeshmahal that too during the time of Covid That means money was given for the CMs luxury and not for public welfare can this happen even a person with less intelligence will not believe this He used to work like the previous CM without any complaint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</si>
  <si>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https://www.amarujala.com/india-news/delhi-air-pollution-amidst-the-poisonous-air-of-delhi-a-smog-tower-worth-rs-23-crore-is-gathering-dust-2024-11-18</t>
  </si>
  <si>
    <t>5:25:11 PM</t>
  </si>
  <si>
    <t>Delhi Air Pollution: Amidst The Poisonous Air Of Delhi, A Smog Tower Worth Rs 23 Crore Is Gathering Dust | Delhi Air Pollution:दिल्ली की जहरीली हवा के बीच धूल फांक रहा 23 करोड़ का स्मॉग टावर, बंद पड़े हैं 40 पंखे</t>
  </si>
  <si>
    <t>The National Capital Region Delhi is facing severe air pollution The Air Quality Index AQI has exceeded 480 A white blanket of air pollution has covered the atmosphere Amid Delhis toxic air a smog detector installed at a cost of 23 crore rupees</t>
  </si>
  <si>
    <t>http://twitter.com/kritika1496766/status/1892945537714057625</t>
  </si>
  <si>
    <t>8:02:40 PM</t>
  </si>
  <si>
    <t>http://twitter.com/MohdRihanFarid1/status/1855923583316353466</t>
  </si>
  <si>
    <t>4:10:38 PM</t>
  </si>
  <si>
    <t>http://twitter.com/akhtarpilani786/status/1794416997821972719</t>
  </si>
  <si>
    <t>10:45:25 PM</t>
  </si>
  <si>
    <t>http://twitter.com/Dayanan39125986/status/1815015399206854810</t>
  </si>
  <si>
    <t>6:56:07 PM</t>
  </si>
  <si>
    <t>Air Pollution Crisis Government fails in controlling air pollution Congresss via</t>
  </si>
  <si>
    <t>http://twitter.com/pngoyanka/status/1892221636805370277</t>
  </si>
  <si>
    <t>8:06:08 PM</t>
  </si>
  <si>
    <t>http://twitter.com/ShashiK47422719/status/1850741209674711226</t>
  </si>
  <si>
    <t>8:57:44 AM</t>
  </si>
  <si>
    <t>Sant Shri Asharamji Bapu while explaining the importance of the indigenous cow says Phenyl made from cow urine will increase your sattvikta purity and fragrance Chemical phenyl and its foul smell pollute the atmosphere Cow service has an important place in human life Boon For Humanity</t>
  </si>
  <si>
    <t>http://twitter.com/theariff/status/1858717350050099412</t>
  </si>
  <si>
    <t>9:12:04 AM</t>
  </si>
  <si>
    <t>https://www.amarujala.com/haryana/panipat/difficulty-in-breathing-of-asthma-patients-panipat-news-c-244-1-pnp1003-126863-2024-11-05</t>
  </si>
  <si>
    <t>4:12:07 AM</t>
  </si>
  <si>
    <t>Difficulty In Breathing Of Asthma Patients - Panipat News - Panipat News:दमा रोगियों के सांसों पर संकट</t>
  </si>
  <si>
    <t>Panipat Environmental pollution in the city is steadily worsening For the past five days the air quality index has been in the orange and yellow zones The amount of PM25 in the air has doubled On Monday the CPCBs SAMEER app recorded the citys AQI at 187 Monday</t>
  </si>
  <si>
    <t>https://www.newsnationtv.com/--20241023101528/</t>
  </si>
  <si>
    <t>दिल्ली में बढ़ते प्रदूषण से लोग परेशान, बोले- दमघोंटू हवा में बाहर निकलना भी मुश्किल</t>
  </si>
  <si>
    <t>New Delhi Oct 23 IANS The national capital Delhi is once again reeling under air pollution The air has become suffocating The AQI level is continuously rising causing distress to Delhiites On Wednesday the air pollution index in many areas of Delhi reached 300 and 400</t>
  </si>
  <si>
    <t>http://twitter.com/SACHINBTP/status/1857440624808743192</t>
  </si>
  <si>
    <t>8:38:49 PM</t>
  </si>
  <si>
    <t>http://twitter.com/AmbedkarSachitr/status/1858777122795295039</t>
  </si>
  <si>
    <t>1:09:35 PM</t>
  </si>
  <si>
    <t>https://www.aplatestnews.com/usnewsvideo.php?idx=delhi-air-pollution-breaking-news-PFs_-2024-11-01&amp;vidtype=10</t>
  </si>
  <si>
    <t>7:23:02 AM</t>
  </si>
  <si>
    <t>Delhi Air Pollution : नहीं माने दिल्ली वाले...जमकर फोड़े पटाखे ! हवा में जहर.. Breaking News</t>
  </si>
  <si>
    <t>Published Date 20241101 025302 Category News 1114194 Time 0 min View Count 1 Title Delhi Air Pollution Delhi residents refused to listen burst firecrackers in large numbers Poison in the air Breaking News
Delhi Air Pollution Delhi residents refused to listen burst firecrackers in large numbers</t>
  </si>
  <si>
    <t>http://twitter.com/cchandramouli1/status/1898675833176535241</t>
  </si>
  <si>
    <t>3:32:48 PM</t>
  </si>
  <si>
    <t>https://jantaserishta.com/world/delhi-cm-atishi-inspected-the-work-of-the-fourth-phase-of-the-metro-3651540</t>
  </si>
  <si>
    <t>8:39:56 PM</t>
  </si>
  <si>
    <t>दिल्ली की CM आतिशी ने मेट्रो के चौथे चरण के कार्यों का निरीक्षण किया</t>
  </si>
  <si>
    <t>New Delhi Delhi Chief Minister Atishi on Monday said infrastructure development in the national capital is going on at a war footing and the fourth phase of the metro is also expanding rapidly as she launched a driverless metro train at the Mukundpur depot</t>
  </si>
  <si>
    <t>http://twitter.com/S94374515Prerna/status/1850492388013199804</t>
  </si>
  <si>
    <t>https://www.livehindustan.com/uttar-pradesh/hapur/story-delhi-ncr-air-quality-deteriorates-ahead-of-diwali-grap-1-enforcement-ignored-201729531243133.html</t>
  </si>
  <si>
    <t>जहरीली हो रही हवा, ग्रेप-वन की पाबंदी भी हवाई</t>
  </si>
  <si>
    <t>The districts air is becoming toxic even before Diwali As a result the Pollution Control Board has implemented a Grape One ban in DelhiNCR However the officials responsible for enforcing Grape One remain oblivious Smoke is pouring from factory chimneys and on the streets</t>
  </si>
  <si>
    <t>http://twitter.com/ashwin31soni/status/1858771339039175021</t>
  </si>
  <si>
    <t>12:46:36 PM</t>
  </si>
  <si>
    <t>https://www.bhaskarhindi.com/other/new-delhi-vehicles-move-through-a-thick-grey-haze-blanketing-the-city-on-a-winter-morning-1083907</t>
  </si>
  <si>
    <t>9:37:28 AM</t>
  </si>
  <si>
    <t>दिल्ली में ग्रैप-4 रहेगा जारी, प्रदूषण स्तर फिर बढ़ा, एक्यूआई 400 के पार</t>
  </si>
  <si>
    <t>Delhi Nov 27 IANS The air quality in the national capital Delhi has again reached the severe category According to the Central Pollution Control Board CPCB Delhis overall Air Quality Index AQI on Wednesday was 396 However in some areas the level</t>
  </si>
  <si>
    <t>https://newsindialive.in/grape-will-be-implemented-in-jhajjar-live-cameras-will-be-installed-at-the-construction-site/</t>
  </si>
  <si>
    <t>10:57:49 PM</t>
  </si>
  <si>
    <t>झज्जर में लागू हाेगा ग्रेप,निर्माण स्थल पर लगाने होंगे लाइव कैमरे</t>
  </si>
  <si>
    <t>Jhajjar October 11 HS The Haryana State Pollution Control Board HSPCB has now become stricter in curbing dust pollution this winter season under the Graded Response Action Plan GRAP On Friday the board issued a public notice</t>
  </si>
  <si>
    <t>http://www.hindiweb.in/%e0%a4%ad%e0%a4%be%e0%a4%b0%e0%a4%a4-%e0%a4%ae%e0%a5%87%e0%a4%82-%e0%a4%9c%e0%a4%be%e0%a4%a8%e0%a4%b2%e0%a5%87%e0%a4%b5%e0%a4%be-%e0%a4%ac%e0%a4%a8%e0%a4%be-%e0%a4%b5%e0%a4%be%e0%a4%af%e0%a5%81/</t>
  </si>
  <si>
    <t>12:06:17 PM</t>
  </si>
  <si>
    <t>भारत में जानलेवा बना वायु प्रदूषण, खराब हवा से दिल्ली में हर साल 12 हजार मौतें; जानें मुंबई, वाराणसी समेत अन्य शहरों का हाल</t>
  </si>
  <si>
    <t>According to the report air pollution causes 12000 deaths each year in the capital Delhi It should be noted that more than seven percent of all deaths in Indias 10 largest cities are due to air pollution In Ahmedabad Bengaluru Chennai Hyderabad Kolkata</t>
  </si>
  <si>
    <t>http://twitter.com/Rajbhan96439176/status/1872902711764762825</t>
  </si>
  <si>
    <t>12:39:37 PM</t>
  </si>
  <si>
    <t>https://hindi.latestly.com/india/aqi-crosses-400-in-many-areas-of-delhi-ncr-air-pollution-increases-the-risk-of-disease-video-2375478.html</t>
  </si>
  <si>
    <t>8:40:51 AM</t>
  </si>
  <si>
    <t>Delhi, Mumabi &amp; UP Air Pollution: दिल्ली-एनसीआर के कई इलाकों में AQI 400 के पार, वायु प्रदूषण से बढ़ा बीमारी का खतरा; VIDEO</t>
  </si>
  <si>
    <t>Delhi Mumbai UP Air Pollution Delhi Mumbai and Uttar Pradesh have been experiencing a rapid decline in air quality since Diwali On Monday morning a light layer of smog was observed in many areas of Delhi According to the Central Pollution Control Board CPCB the air quality</t>
  </si>
  <si>
    <t>http://twitter.com/SatishPare19193/status/1901499839806116294</t>
  </si>
  <si>
    <t>10:34:24 AM</t>
  </si>
  <si>
    <t>In Public Service Member Secretary Central Pollution Control Board CPCB Ministry of Environment Forest Climate Change Government of India Subject Complaint and request for appropriate action regarding air pollution illegal mining administrative connivance and its adverse effects on public health caused by illegal brick kilns operated by Sarpanch Ankit Baretha in Village Bakani Tehsil Bakani District Jhalawar Rajasthan Respected SirMadam I Satish Kumar Pareta am a resident of Village Bakani Tehsil Bakani District Jhalawar Rajasthan 326022 I would like to bring to your notice that Sarpanch Ankit Baretha is operating illegal brick kilns in our area causing severe air pollution illegal mining and causing huge damage to public health Problem Statement 1 Air pollution Brick kilns continuously emit harmful gases CO SO NO and particulate matter causing respiratory illness asthma lung infections and skin diseases among local residents 2 Water pollution and soil erosion These kilns are overexploiting groundwater exacerbating the water crisis The Sarpanch is illegally mining the Garwada area using his dumper and JCB to extract yellow soil and tikni soil and use it in his brick kilns destroying the fertility of agricultural land 3 Impact on the local community Pollution poses a serious threat to the health of local citizens especially the elderly children and pregnant women I lost my wife Sangeeta Pareta to this pollution She fell victim to a serious pollutionrelated illness and her treatment cost 2530 lakh rupees but we still couldnt save her 4 Administrative Collusion and Inaction I have previously filed complaints on this issue several times but due to the collusion of the local administration no action has been taken Ramavatar Yadav Development Officer Bakani and Sanjay Upadhyay Village Development Officer are ignoring the matter instead of taking action The Bakani police and the Tehsildars office have also taken no action Brick kilns have been operating illegally for years but due to administrative collusion they are not being closed Requests 1 A highlevel investigation should be conducted into this entire matter including the role of Sarpanch Ankit Baretha local officials and the police 2 The legality and environmental standards of the brick kilns should be examined and they should be closed immediately 3 Strict action should be taken against the illegal mining being carried out by the Sarpanch 4 Strict disciplinary action should be taken against the officials responsible for the negligence and collusion of the local administration 5 Immediate and effective steps should be taken to ensure justice for me and other affected villagers 6 I request justice for the death of my wife Sangeeta Pareta and compensation for the financial losses caused by administrative negligence I request you to immediately address this serious environmental and health crisis and take strict action Please keep me informed of the status of this case Sincerely Name Satish Kumar Pareta Address Village Bakani Tehsil Bakani District Jhalawar Rajasthan 326022 Contact Number 9001279577</t>
  </si>
  <si>
    <t>https://www.jagran.com/delhi/new-delhi-city-ncr-delhi-weather-forecast-update-moderate-fog-may-occur-today-imd-23839984.html</t>
  </si>
  <si>
    <t>Delhi Weather: आज हो सकता है मध्यम स्तर का कोहरा, साफ रहेगा मौसम; पढ़ें IMD का पूर्वानुमान</t>
  </si>
  <si>
    <t>Delhi Weather Moderate fog expected today but the weather will remain clear read the IMD forecast
Light to moderate fog will prevail in Delhi this morning The weather will remain clear during the day but light fog and smog are possible in the evening and night The maximum temperature is expected to be 27</t>
  </si>
  <si>
    <t>http://twitter.com/RohitNe98303152/status/1888246172369735734</t>
  </si>
  <si>
    <t>http://twitter.com/Ekartproduct/status/1847298177579282682</t>
  </si>
  <si>
    <t>8:56:21 PM</t>
  </si>
  <si>
    <t>http://twitter.com/rashmiprasan/status/1814699844201509045</t>
  </si>
  <si>
    <t>10:02:13 PM</t>
  </si>
  <si>
    <t>http://twitter.com/Osamakhan4u/status/1864706598007865537</t>
  </si>
  <si>
    <t>9:51:12 PM</t>
  </si>
  <si>
    <t>https://madhavexpress.com/?p=39747</t>
  </si>
  <si>
    <t>10:29:50 PM</t>
  </si>
  <si>
    <t>प्रकृति की अनदेखी से बढ़ती प्राकृतिक आपदाएं</t>
  </si>
  <si>
    <t>Sunil Kumar Mahala
This monsoon season has seen excessive rainfall in some areas This has led to floods in many parts of our country while landslides are occurring in the mountains Indeed today we are not paying enough attention to the conservation of nature</t>
  </si>
  <si>
    <t>http://twitter.com/sewaeveryday/status/1851164900078600580</t>
  </si>
  <si>
    <t>1:01:19 PM</t>
  </si>
  <si>
    <t>http://twitter.com/MandaPawar9/status/1860309266181050704</t>
  </si>
  <si>
    <t>6:37:46 PM</t>
  </si>
  <si>
    <t>If you had done the same thing in 70 years your entire family would have paid some attention to why pollution happens and how it happens Pollution is because all Bangladeshi Rohingya Muslims have been settled in Delhi Air pollution in North India is a national emergencya public health crisis that is stealing our childrens future and suffocating the elderly and an environmental and economic disaster that is ruining countless lives The poorest among us suffer the most unable to escape the toxic air that surrounds them Families are gasping for clean air children are falling sick and millions of lives are being cut short Tourism is declining and our global reputation is crumbling The cloud of pollution covers hundreds of kilometres Cleaning it up will need major changes and decisive action from governments companies experts and citizens We need a collective national response not political blame games As Parliament meets in a few days MPs will all be reminded of the crisis by our irritated eyes and sore throats It is our responsibility to come together and discuss how India can end this crisis once and for all</t>
  </si>
  <si>
    <t>https://sanjeevnitoday.com/rajasthan-weather-the-coldest-night-of-the-season-in-jaipur/</t>
  </si>
  <si>
    <t>12:42:54 PM</t>
  </si>
  <si>
    <t>Rajasthan Weather: जयपुर में सीजन की सबसे ठंडी रात, इतना पहुंचा पारा………’राजस्थान में बेहाल करेगी सर्दी…….. – Sanjeevni Today</t>
  </si>
  <si>
    <t>Rajasthan Weather Winter has begun to take hold in the capital Day and night temperatures are steadily dropping Monday night was the coldest of the season The minimum temperature on Sunday night was 176 degrees Celsius which dropped to 146 degrees Celsius on Monday night</t>
  </si>
  <si>
    <t>https://telugu.ebmnews.com/national/175853/</t>
  </si>
  <si>
    <t>8:30:26 AM</t>
  </si>
  <si>
    <t>union health ministry issues guidelines for states and union territories on air pollution</t>
  </si>
  <si>
    <t>Air Pollution Air pollution is increasing in many cities of the country including the national capital Delhi It is likely to increase further due to Diwali and cold weather Keeping this in mind the Central Government has asked all the state governments to strengthen their preparations to deal with it</t>
  </si>
  <si>
    <t>http://twitter.com/HarshDu32611429/status/1871835413645832646</t>
  </si>
  <si>
    <t>1:58:34 PM</t>
  </si>
  <si>
    <t>http://twitter.com/visilante10/status/1858787345346019725</t>
  </si>
  <si>
    <t>1:50:12 PM</t>
  </si>
  <si>
    <t>https://ranchiexpress.com/rexpress?ind=Holiday-in-schools-of-kharthal-tijara-due-to-pollu</t>
  </si>
  <si>
    <t>11:44:21 AM</t>
  </si>
  <si>
    <t>प्रदूषण के कारण खैरथल-तिजारा के स्कूलों में छुट्टी</t>
  </si>
  <si>
    <t>Jaipur In view of the increasing pollution government and private schools in the KhairthalTijara district have been closed Children in grades 1 through 5 will not attend school from November 20th to 23rd The order was issued by Khairthal Collector Kishore Kumar on Tuesday
Answer</t>
  </si>
  <si>
    <t>http://twitter.com/Dharmen07646372/status/1850388949795209380</t>
  </si>
  <si>
    <t>9:37:58 AM</t>
  </si>
  <si>
    <t>https://www.onlymyhealth.com/does-pollution-increase-copd-risk-know-from-expert-in-hindi-12977820178</t>
  </si>
  <si>
    <t>10:39:00 AM</t>
  </si>
  <si>
    <t>दिल्ली में प्रदूषण से हाल बेहाल जानें क्या वायु प्रदूषण से COPD का जोखिम बढ़ता है</t>
  </si>
  <si>
    <t>Link Between Air Pollution and COPD Rising levels of air pollution in DelhiNCR remain a cause for concern Since Diwali many states including Delhi have experienced poor air quality This has led to significantly reduced visibility Air pollution has also</t>
  </si>
  <si>
    <t>http://twitter.com/gangradeakash/status/1904558325557256686</t>
  </si>
  <si>
    <t>9:07:44 PM</t>
  </si>
  <si>
    <t>Thats fine but the knowledge of 5000 years ago will not be enough for today Look at our knowledge today How far behind we are in science and technology What is the condition of education and employment here How is the air quality Are 150 crore people able to get nutritious food or not</t>
  </si>
  <si>
    <t>http://twitter.com/BhamboreVarsha/status/1869975283522252903</t>
  </si>
  <si>
    <t>10:47:04 AM</t>
  </si>
  <si>
    <t>http://twitter.com/ram976501/status/1839221633128579214</t>
  </si>
  <si>
    <t>2:03:03 PM</t>
  </si>
  <si>
    <t>http://twitter.com/mgmnair/status/1855571320857047141</t>
  </si>
  <si>
    <t>4:50:52 PM</t>
  </si>
  <si>
    <t>http://twitter.com/singh_man_ish/status/1888429648062926983</t>
  </si>
  <si>
    <t>8:58:08 AM</t>
  </si>
  <si>
    <t>http://twitter.com/AaMukujaya/status/1901285743458480145</t>
  </si>
  <si>
    <t>The garbage plant to be set up in Sector 117 will force the citizens of all the adjoining societies and villages to bear the polluted smelly air The public representatives of the district and BJP District Noida should pay the salt of the votes received from the district and tighten the reins on the authority for which they have got the votes Joginder Singh GBngr</t>
  </si>
  <si>
    <t>http://twitter.com/sanghsanwad/status/1892238527468798162</t>
  </si>
  <si>
    <t>9:13:15 PM</t>
  </si>
  <si>
    <t>https://www.livehindustan.com/weather/weather-updates-kashmir-snowfall-up-delhi-ncr-mausam-rainfall-alert-today-imd-report-201735557722733.html</t>
  </si>
  <si>
    <t>5:02:00 PM</t>
  </si>
  <si>
    <t>सावधान! 4 जनवरी को आ रहा ताजा पश्चिमी विक्षोभ, यूपी-दिल्ली समेत यहां होगी बारिश और बर्फबारी</t>
  </si>
  <si>
    <t>Weather Updates The India Meteorological Department IMD says that North India will be hit by a fresh western disturbance starting January 4th This has increased the likelihood of rain and snowfall The IMD stated The western disturbance will begin to move northward on the night of January 4th</t>
  </si>
  <si>
    <t>http://twitter.com/itz_metoo/status/1888245169218359599</t>
  </si>
  <si>
    <t>8:45:04 PM</t>
  </si>
  <si>
    <t>http://twitter.com/Ajaiy_Ghorakhal/status/1856578124512731179</t>
  </si>
  <si>
    <t>11:31:33 AM</t>
  </si>
  <si>
    <t>Secondly feel the fresh air you breathe outside your house is this haze a sign of winter approaching is it fog If yes then why is there a burning sensation while breathing and in the eyes This is polluted stubbleladen air but since this is a BJP ruled state then</t>
  </si>
  <si>
    <t>http://twitter.com/raj_indianews/status/1834632366666473642</t>
  </si>
  <si>
    <t>Deep potholes on DelhiMumbai Highway vehicles flew in the air after losing balance India News</t>
  </si>
  <si>
    <t>http://twitter.com/AG231304/status/1870315218774962261</t>
  </si>
  <si>
    <t>9:17:51 AM</t>
  </si>
  <si>
    <t>It is very important to protect nature The sooner humans understand this the better it will be That is why tree plantation is very important Plant a tree and make your important contribution to saving the Earth This is very important to protect against things like global warming and air pollution</t>
  </si>
  <si>
    <t>http://twitter.com/DivyaPa51657493/status/1855635816116355298</t>
  </si>
  <si>
    <t>9:07:09 PM</t>
  </si>
  <si>
    <t>https://www.etvbharat.com/hi/!state/poison-mixed-in-the-air-of-delhi-people-coming-here-are-having-trouble-breathin-delhi-news-dls24102001819</t>
  </si>
  <si>
    <t>12:52:03 PM</t>
  </si>
  <si>
    <t>Delhi: दिल्ली की हवा में घुला जहर, राजधानी आनेवाले पर्यटकों को हो रही सांस लेने में तकलीफ</t>
  </si>
  <si>
    <t>New Delhi With the onset of winter air pollution levels in Delhi are increasing The AQI has reached 350 in many areas Pollution in the capital is causing breathing difficulties To protect against pollution people have</t>
  </si>
  <si>
    <t>http://twitter.com/shntnsthe/status/1858787753896669486</t>
  </si>
  <si>
    <t>1:51:49 PM</t>
  </si>
  <si>
    <t>https://www.timesnowhindi.com/cities/delhi-news/delhi-winter-20-november-aaj-ka-mausam-kaisa-rahega-delhi-ncr-imd-weather-today-dense-fog-alert-article-115468945</t>
  </si>
  <si>
    <t>8:46:07 AM</t>
  </si>
  <si>
    <t>दिल्ली में छाई कोहरे-स्मॉग की चादर, पारा लुढ़कने से बढ़ रही सर्दी, दिन में भी गर्म कपड़ों में दिख रहे लोग</t>
  </si>
  <si>
    <t>Delhis weather today November 20 2024 Winter has arrived in Delhi and dense fog has begun to settle in The Meteorological Department has issued a yellow alert for dense fog in the capital today Delhis minimum temperature dropped to 150 degrees Celsius on Tuesday</t>
  </si>
  <si>
    <t>http://twitter.com/Tanvi130211/status/1854136824345559154</t>
  </si>
  <si>
    <t>5:50:41 PM</t>
  </si>
  <si>
    <t>http://twitter.com/_Suresh_rai/status/1872984557949194667</t>
  </si>
  <si>
    <t>6:04:51 PM</t>
  </si>
  <si>
    <t>http://twitter.com/Narayan20391440/status/1850739233872330879</t>
  </si>
  <si>
    <t>8:49:53 AM</t>
  </si>
  <si>
    <t>Not only this Sant Shri Asharamji Bapu states in his letter that Desi Cow is Boon for Humanity The chemical phenyl and its foul smell pollutes the atmosphere On the contrary phenyl made from the urine of will increase purity and health in the home</t>
  </si>
  <si>
    <t>http://twitter.com/iianasansari/status/1852054173019443689</t>
  </si>
  <si>
    <t>11:54:59 PM</t>
  </si>
  <si>
    <t>Whats the point of celebrating festivals in a way that puts someones life at risk What should we say about these people poisoning Delhis air Think about those who suffer from asthma those who suffer from heart attacks What must they be going through due to this toxic air and noise pollution Think about those mute animals who cannot speak This is extremely sad</t>
  </si>
  <si>
    <t>https://www.amarujala.com/shimla/people-are-troubled-by-the-dust-blowing-from-the-construction-work-of-four-lane-shimla-news-c-19-sml1001-444771-2024-11-23</t>
  </si>
  <si>
    <t>11:28:02 PM</t>
  </si>
  <si>
    <t>People Are Troubled By The Dust Blowing From The Construction Work Of Four Lane - Shimla News - Shimla News:फोरलेन के निर्माण कार्य से उड़ रही धूल से लोग परेशान</t>
  </si>
  <si>
    <t>Trouble in Malyana and Lambidhar
Villagers report difficulty breathing
Shimla Residents near Malyana and Lambidhar are facing problems due to dust generated by the construction of the DhaliKaithlighat fourlane road Officials visited the area and assured villagers that they</t>
  </si>
  <si>
    <t>http://twitter.com/shiv0057/status/1856600450075898218</t>
  </si>
  <si>
    <t>http://twitter.com/yash_dass2014/status/1851979393658421597</t>
  </si>
  <si>
    <t>6:57:50 PM</t>
  </si>
  <si>
    <t>https://hindi.news18.com/news/lifestyle/tips-and-tricks-put-cow-dung-paint-in-house-room-remain-cool-in-summer-without-running-ac-cooler-air-also-pure-local18-9111144.html</t>
  </si>
  <si>
    <t>9:36:14 AM</t>
  </si>
  <si>
    <t>घर में लगा दें गाय के गोबर से बनी ये चीज, गर्मी में बिना एसी-कूलर चलाए ठंडा रहेगा कमरा, हवा भी शुद्ध</t>
  </si>
  <si>
    <t>Install this item made from cow dung in your home your room will remain cool and the air will be purified in the summer without the need for an AC or cooler
March 19 2025 0936 IST
Summer Tips A woman from Jamshedpur Jharkhand has modernized an ancient tradition and made life easier for people Cow dung is used in such</t>
  </si>
  <si>
    <t>https://hindi.news18.com/news/himachal-pradesh/shimla-air-polluted-in-himachal-record-of-five-years-broken-pollution-caused-by-firecrackers-local18-8818432.html</t>
  </si>
  <si>
    <t>9:31:31 AM</t>
  </si>
  <si>
    <t>Himachal AQI: हिमाचल में हवा हुई खराब, 5 साल का रिकॉर्ड टूटा, आठ शहरों में AQI 100 से पार</t>
  </si>
  <si>
    <t>Shimla Air quality deteriorated in many cities across the country after Diwali Delhis air quality was the most polluted Several cities in Himachal Pradesh also suffered from this pollution For the first time in five years Diwali pollution caused by firecrackers</t>
  </si>
  <si>
    <t>https://www.khaskhabar.com/local/haryana/ambala-news/news-winter-begins-in-haryana-seasons-first-fog-seen-in-ambala-news-hindi-1-681203-KKN.html</t>
  </si>
  <si>
    <t>12:47:15 PM</t>
  </si>
  <si>
    <t>हरियाणा में सर्दी शुरू, अंबाला में दिखी मौसम की पहली धुंध-Khaskhabar</t>
  </si>
  <si>
    <t>Winter begins in Haryana Ambala sees seasons first fog
Ambala Winter has begun in Haryana The seasons first fog was seen in Ambala today The fog reduced visibility early in the morning slowing down vehicle speeds The public</t>
  </si>
  <si>
    <t>http://twitter.com/Imanishsingh15/status/1812377992170996108</t>
  </si>
  <si>
    <t>12:16:00 PM</t>
  </si>
  <si>
    <t>https://hindi.news18.com/news/bihar/purnia-plant-all-these-plants-during-the-summer-season-your-house-will-be-clean-along-with-beauty-and-clean-air-8340680.html</t>
  </si>
  <si>
    <t>1:10:30 PM</t>
  </si>
  <si>
    <t>गर्मी के मौसम में लगाए ये पौधे, खूबसूरती, शुद्ध हवा के साथ आपके घर को भी रखेगा कूल-कूल</t>
  </si>
  <si>
    <t>Vikram Kumar JhaPurnia During the summer people plant many trees and plants in their homes or balconies to provide them with fresh air and a cool environment keeping their minds fresh Today were going to tell you about all these plants which you can plant in your room home office balcony etc</t>
  </si>
  <si>
    <t>https://www.naidunia.com/web-stories/ways-to-avoid-toxic-pollution-114804</t>
  </si>
  <si>
    <t>4:50:37 PM</t>
  </si>
  <si>
    <t>जहरीले प्रदूषण से बचने के उपाय</t>
  </si>
  <si>
    <t>Measures to Avoid Toxic Pollution
Nov 19 2024 0412 PM
The air in Delhi and its surrounding states has become polluted Toxic pollution directly impacts peoples health Some measures should be taken to prevent it
Risk of Lung Cancer
Toxic air</t>
  </si>
  <si>
    <t>https://www.amarujala.com/haryana/chandigarh-haryana/bhiwani-is-third-most-polluted-city-of-the-country-aqi-375-2024-11-13</t>
  </si>
  <si>
    <t>10:05:02 PM</t>
  </si>
  <si>
    <t>Bhiwani Is Third Most Polluted City Of The Country Aqi 375 | सांसों पर संकट:हरियाणा के नौ शहरों की हवा जहरीली, देश का तीसरा सबसे प्रदूषित शहर भिवानी, एक्यूआई 375</t>
  </si>
  <si>
    <t>The respiratory crisis in Haryana is growing Polluted air is posing a serious threat to the breathing of children the elderly and patients in the state Nine of the countrys 28 most polluted cities are in Haryana The air in these cities has become dangerous The third most polluted in the country</t>
  </si>
  <si>
    <t>http://twitter.com/PravinPand75983/status/1818840923998241121</t>
  </si>
  <si>
    <t>One tree in the name of mother On the occasion of Van Mahotsav on July 20 2024 the Honorable Minister will launch a tree plantation program in Mau and Azamgarh districts To provide a clean and healthy environment to our future generations and to reduce the amount of dangerous gases in the atmosphere join this campaign of tree plantation and plant a tree</t>
  </si>
  <si>
    <t>https://hindi.news18.com/news/lifestyle/health-non-smokers-getting-lung-cancer-in-india-rapidly-study-reveals-know-5-major-cause-of-this-disease-8486332.html</t>
  </si>
  <si>
    <t>1:14:58 PM</t>
  </si>
  <si>
    <t>भारत में लंग कैंसर के ज्यादातर मरीज नॉन स्मोकर्स ! फिर क्यों हो रही जानलेवा बीमारी? जानें 5 बड़ी वजह</t>
  </si>
  <si>
    <t>Lung Cancer Risk Factors Smoking is considered the leading cause of lung cancer Health experts advise people to avoid smoking to protect their lungs from disease for a longer life However a recent study has</t>
  </si>
  <si>
    <t>https://palpalindia.com/2024/11/04/Delhi-Supreme-Court-angry-over-air-pollution-asked-Delhi-government--why-ban-on-firecrackers-not-implemented.html</t>
  </si>
  <si>
    <t>सुप्रीम कोर्ट वायु प्रदूषण पर नाराज, दिल्ली सरकार से पूछा- पटाखों पर प्रतिबंध क्यों लागू नहीं किया</t>
  </si>
  <si>
    <t>The Supreme Court has reprimanded the Delhi government for the increasing air pollution in Delhi The Supreme Court stated that newspaper reports suggest that the ban on firecrackers has not been enforced in Delhi The Supreme Court sought a response from the Delhi government regarding this matter</t>
  </si>
  <si>
    <t>http://twitter.com/aeronutist23/status/1863936664453677555</t>
  </si>
  <si>
    <t>6:51:45 PM</t>
  </si>
  <si>
    <t>http://twitter.com/santoshmor47469/status/1869086350173155410</t>
  </si>
  <si>
    <t>11:54:46 PM</t>
  </si>
  <si>
    <t>http://twitter.com/VivekBh91660088/status/1859922601096983005</t>
  </si>
  <si>
    <t>http://twitter.com/RajpalS05107952/status/1853238533588398576</t>
  </si>
  <si>
    <t>6:21:12 AM</t>
  </si>
  <si>
    <t>The air quality of the nations capital New Delhi has deteriorated once again With the onset of winter the capitals air has become toxic Due to incidents of stubble burning the air quality has reached dangerous levels</t>
  </si>
  <si>
    <t>http://twitter.com/zohu2170/status/1858758382330736756</t>
  </si>
  <si>
    <t>11:55:07 AM</t>
  </si>
  <si>
    <t>http://twitter.com/ranjanasahu8/status/1854951613099556928</t>
  </si>
  <si>
    <t>11:48:22 PM</t>
  </si>
  <si>
    <t>https://www.inkhabar.com/lifestyle/increasing-pollution-is-a-big-threat-for-heart-patients-know-how-to-protect-yourself/</t>
  </si>
  <si>
    <t>8:09:34 AM</t>
  </si>
  <si>
    <t>बढ़ता प्रदूषण हार्ट के मरीजों के लिए है बड़ा खतरा, जानें कैसे करें बचाव</t>
  </si>
  <si>
    <t>Increasing air pollution in cities is proving to be extremely dangerous to our health especially for those with heart disease Fine particles present in pollution such as PM 25 and PM 10 enter the body through breathing and put additional strain on the heart</t>
  </si>
  <si>
    <t>http://twitter.com/ansh_pinara/status/1820114381264552039</t>
  </si>
  <si>
    <t>8:37:39 PM</t>
  </si>
  <si>
    <t>On a cold night in December 1984 thousands of people died from methyl isocyanide gas and that devastation became history Even today you can find Bhopal residents carrying fragments of that toxic air in their lungs Another poison in its new version was born in the country when a new era of capitalism ushered in a new</t>
  </si>
  <si>
    <t>https://hindnewsexpress.blogspot.com/2025/02/delhi-air-pollution-levels-rise.html</t>
  </si>
  <si>
    <t>11:23:00 AM</t>
  </si>
  <si>
    <t>दिल्ली में वायु प्रदूषण का स्तर बढ़ा, आठ स्टेशन 'रेड जोन' में</t>
  </si>
  <si>
    <t>New Delhi February 12 2025
Air pollution levels in Delhi have once again increased today forcing residents to breathe amid heavy haze and smog Eight major air quality monitoring stations in Delhi recorded pollution in the very poor category</t>
  </si>
  <si>
    <t>http://twitter.com/IndiraG2020/status/1855593039973990886</t>
  </si>
  <si>
    <t>6:17:10 PM</t>
  </si>
  <si>
    <t>http://twitter.com/KhinchiRam39956/status/1858797729926820028</t>
  </si>
  <si>
    <t>2:31:28 PM</t>
  </si>
  <si>
    <t>If someone tells you that you smoke 38 cigarettes a day or 25 cigarettes a day tell me how would you feel Look at how polluted the air is in which state Air pollution in Delhi is equivalent to smoking 38 cigarettes a day followed by Haryana with 25 cigarettes a day All of you see which is your state according to that</t>
  </si>
  <si>
    <t>http://twitter.com/Rakibkh08889526/status/1815059862428287129</t>
  </si>
  <si>
    <t>9:52:48 PM</t>
  </si>
  <si>
    <t>http://twitter.com/mayuripuja/status/1847936135097364782</t>
  </si>
  <si>
    <t>3:11:22 PM</t>
  </si>
  <si>
    <t>Delhis AQI has dropped to 334 which is classified as very poor This is the state of Delhi with Diwali still 10 days away We can only imagine the air quality during Diwali Both the Arvind Kejriwalled Delhi government and the Narendra Modiled central government have failed the citizens of Delhi</t>
  </si>
  <si>
    <t>http://twitter.com/Narendr16495163/status/1858035671086125528</t>
  </si>
  <si>
    <t>12:03:19 PM</t>
  </si>
  <si>
    <t>http://twitter.com/LvlyShukla71795/status/1849282382559330318</t>
  </si>
  <si>
    <t>8:20:52 AM</t>
  </si>
  <si>
    <t>Whatever the problem in the country the easiest way to get rid of it is to blame the farmers The air is being polluted by the farmers stubble and perhaps the farmers of Haryana must be mixing Sharf in the Yamuna which creates foam The air gets purified like a havan from factories and vehicles</t>
  </si>
  <si>
    <t>http://twitter.com/harvindarKaur2/status/1868729287823835593</t>
  </si>
  <si>
    <t>12:15:56 AM</t>
  </si>
  <si>
    <t>http://twitter.com/ZeeBiharNews/status/1859599186553077969</t>
  </si>
  <si>
    <t>7:36:10 PM</t>
  </si>
  <si>
    <t>Air Pollution in Bihar AQI reaches 460 in Kazimuhammadpur Muzaffarpur</t>
  </si>
  <si>
    <t>http://twitter.com/ayushagarwalagr/status/1859947929857040591</t>
  </si>
  <si>
    <t>6:41:57 PM</t>
  </si>
  <si>
    <t>http://twitter.com/Krrish73407287/status/1857285165707624867</t>
  </si>
  <si>
    <t>10:21:04 AM</t>
  </si>
  <si>
    <t>Delhis pollution levels have suddenly risen to the severe category primarily due to a drop in temperature and reduced wind flow However wind speeds are expected to increase from today which may lead to a reduction in pollution Therefore GRAP3 will not be implemented for now but the Delhi government will continue its efforts against pollution with vigor</t>
  </si>
  <si>
    <t>https://www.amarujala.com/video/india-news/air-pollution-even-today-the-air-is-in-the-category-of-very-bad-why-does-delhi-ncr-suffocate-every-year-del-2023-11-05</t>
  </si>
  <si>
    <t>5:31:49 AM</t>
  </si>
  <si>
    <t>Air Pollution- आज भी हवा बेहद खराब श्रेणी में, क्यों हर साल Delhi-Ncr का घुटता है दम? Delhi AQI</t>
  </si>
  <si>
    <t>Air Pollution Even today the air quality is in the very poor category Why does DelhiNCR suffocate every year Delhi AQI</t>
  </si>
  <si>
    <t>http://twitter.com/SanjayS41860304/status/1851571885164622062</t>
  </si>
  <si>
    <t>https://hindi.news18.com/news/lifestyle/health-lead-poisoning-can-harmful-effects-disable-the-brain-know-how-to-separate-lead-from-life-8804946.html</t>
  </si>
  <si>
    <t>3:41:33 PM</t>
  </si>
  <si>
    <t>दिमाग को अपंग बना सकता है शीशे का एक्सपोजर, ऐसी बीमारी होगी कि रूह कांप जाएगा, कैसे करे जीवन से लेड को अलग</t>
  </si>
  <si>
    <t>Lead poisoning harmful effects Lead is a very dangerous metal You might be wondering since we dont eat glass how is it dangerous In fact thousands of items in our homes and around us contain lead which we may not even be aware of For example</t>
  </si>
  <si>
    <t>https://telugu.ebmnews.com/national/176493/</t>
  </si>
  <si>
    <t>2:06:22 PM</t>
  </si>
  <si>
    <t>diwali smog up govt accuses pakistan noida ghaziabad air pollution</t>
  </si>
  <si>
    <t>Pollution As Diwali approaches the air in DelhiNCR is becoming toxic Pollution levels have increased in many areas adjacent to Delhi making it difficult to breathe This has been happening for the last few years Two parts of Uttar Pradesh</t>
  </si>
  <si>
    <t>http://twitter.com/niileshraichura/status/1888254866533101812</t>
  </si>
  <si>
    <t>9:23:36 PM</t>
  </si>
  <si>
    <t>http://twitter.com/riteshrai6661/status/1864316410626732223</t>
  </si>
  <si>
    <t>8:00:44 PM</t>
  </si>
  <si>
    <t>https://tamil.goodreturns.in/news/air-quality-index-levels-worsen-in-delhi-as-social-media-users-share-the-dense-smog-videos-054537.html</t>
  </si>
  <si>
    <t>8:46:10 PM</t>
  </si>
  <si>
    <t>Air Quality Index levels worsen in Delhi as social media users share the dense smog videos</t>
  </si>
  <si>
    <t>Delhi Air pollution has become a major problem in the capital Delhi and the states surrounding Delhi Schools have been declared holiday following the alarming increase in air pollution levels Various institutions have also closed their</t>
  </si>
  <si>
    <t>https://www.bhaskar.com/local/punjab/ludhiana/khanna/news/samrala-boycott-continued-in-protest-20-votes-were-polled-in-mushkabad-and-khiranian-no-one-voted-in-taparia-133110736.html</t>
  </si>
  <si>
    <t>4:08:37 AM</t>
  </si>
  <si>
    <t>समराला : विरोध में रहा बायकॉट, मुश्काबाद व खीरनियां में पोल हुए 20 वोट, टपरिया में किसी ने वोट नहीं डाला</t>
  </si>
  <si>
    <t>Samrala Boycott in protest 20 votes were cast in Mushkabad and Khiranian no one voted in Taparia
Khanna
For two years residents of three villages boycotted elections in protest against the biogas factory being set up in Mushkabad village the effects of which are evident today</t>
  </si>
  <si>
    <t>https://zeenews.india.com/hindi/india/up-uttarakhand/ghaziabad/up-air-pollution-in-noida-ghaziabad-meerut-aqi-check-district-wise-list/2490256</t>
  </si>
  <si>
    <t>7:55:16 AM</t>
  </si>
  <si>
    <t>UP Air Pollution: मेरठ-गाजियाबाद में प्रदूषण प्रयागराज से छह गुना, लखनऊ का भी बुरा हाल</t>
  </si>
  <si>
    <t>UP Air Pollution Pollution in Meerut and Ghaziabad is six times higher than Prayagraj and Lucknow is also in a bad state
UP Air Pollution Ahead of Diwali air pollution levels in Uttar Pradesh are rising The situation is particularly severe in cities adjacent to Delhi Half a dozen districts in Purvanchal also face air pollution</t>
  </si>
  <si>
    <t>http://twitter.com/viralvm69/status/1848224838374109455</t>
  </si>
  <si>
    <t>10:18:34 AM</t>
  </si>
  <si>
    <t>Delhi smokes Yamuna foams With the onset of winter the pollution crisis in Delhi and surrounding areas has deepened Pollution levels in the capitals air are rising and this pollution is visible in the Yamuna as white foam DD News correspondent tried to find out what the situation is in Delhi and how the situation is in other areas of the city</t>
  </si>
  <si>
    <t>http://twitter.com/Ratnakar_W/status/1858705705882013977</t>
  </si>
  <si>
    <t>8:25:48 AM</t>
  </si>
  <si>
    <t>Everyone knows who polluted the air of every city and village of our country Everyone knows who polluted the rivers and land of our country Even the party that has polluted the ideology of the people of our country is Congress but those who are agents of China will not see all this</t>
  </si>
  <si>
    <t>http://twitter.com/yajnshri/status/1855716228847022441</t>
  </si>
  <si>
    <t>2:26:41 AM</t>
  </si>
  <si>
    <t>What is the story of the Belpatra tree Why is the Belpatra tree considered auspicious Once a drop of Goddess Parvatis sweat fell on Mount Mandara and the Bel tree sprouted from it The Bel tree originated from the sweat of Goddess Parvati All the forms of Goddess Parvati reside in it She resides in the form of Girija in the trees roots as Maheshwari in its trunk as Dakshinayani in its branches as Parvati in its leaves as Katyayani in its fruits and as Gauri in its flowers In addition to all these forms the form of Goddess Lakshmi resides throughout the tree Because the Belpatra is a reflection of Goddess Parvati it is offered to Lord Shiva Offering Belpatra to Lord Shiva pleases him and fulfills the devotees wishes If a person who cannot visit a pilgrimage site worships the root of the Bilva tree and offers water to it during the month of Shravan he receives the merit of visiting all the pilgrimage sites What is the significance of the Bel tree 1 Snakes do not come near the Bilva tree 2 If someones funeral procession passes through the shade of the Bilva tree then the person attains salvation 3 The Bilva tree has the highest capacity to absorb the impurities present in the atmosphere 4 The one who gets a Bilva leaf with 4 5 6 or 7 leaves is considered extremely lucky and offering it to Lord Shiva gives infinite benefits 5 Cutting a Bel tree destroys the lineage and planting a Bel tree increases the lineage 6 Sins are destroyed by merely seeing the Bel tree in the morning and evening 7 By watering the Bel tree ancestors are satisfied 8 By planting the Bel tree and white Aak together one gets eternal Lakshmi 9 By a special experiment of Bel leaf and copper metal sages and saints used to produce gold metal 10 If one offers a Bael leaf to a Shivalinga even just once in a lifetime even by mistake ones sins are absolved 11 Planting nurturing and cultivating a Bael tree certainly brings the benefit of meeting Lord Shiva Har Har Mahadev</t>
  </si>
  <si>
    <t>https://navbharattimes.indiatimes.com/apna-bazaar/top-deals/top-air-purifier-at-discounted-price-of-upto-64-percent-off-get-it-today-for-post-diwali-pollution-control/articleshow/114936652.cms</t>
  </si>
  <si>
    <t>1:11:53 PM</t>
  </si>
  <si>
    <t>Air Purifier Amazon Sale Todays Offers,बाहर की जहरीली हवा को घर में घुसने से रोकेंगे ये Air Purifier, 64% डिस्काउंट देख Amazon पर खरीदने के लिए टूट पड़े लोग | top air purifier at discounted price of upto 64 percent off get it today for post diwali pollution control</t>
  </si>
  <si>
    <t>Its needless to say how important the best air purifiers have become After Diwali air quality has deteriorated significantly and people are having difficulty breathing leading to health problems You cant do anything about the outside air</t>
  </si>
  <si>
    <t>http://twitter.com/mccworld77/status/1888209840645832905</t>
  </si>
  <si>
    <t>6:24:41 PM</t>
  </si>
  <si>
    <t>https://www.htsyndication.com/hindustan-delhi/article/%E0%A4%A6%E0%A4%BF%E0%A4%B2%E0%A5%8D%E0%A4%B2%E0%A5%80-%E0%A4%AE%E0%A5%87%E0%A4%82-%E0%A4%B8%E0%A4%BE%E0%A4%82%E0%A4%B8-%E0%A4%B2%E0%A5%87%E0%A4%A8%E0%A4%BE-%E0%A4%AD%E0%A5%80-%E0%A4%B9%E0%A5%81%E0%A4%86-%E0%A4%AE%E0%A5%81%E0%A4%B6%E0%A5%8D%E0%A4%95%E0%A4%BF%E0%A4%B2;-300-%E0%A4%95%E0%A5%87-%E0%A4%AA%E0%A4%BE%E0%A4%B0-%E0%A4%AA%E0%A4%B9%E0%A5%81%E0%A4%82%E0%A4%9A%E0%A4%BE-aqi/85417739</t>
  </si>
  <si>
    <t>1:13:57 PM</t>
  </si>
  <si>
    <t>दिल्ली में सांस लेना भी हुआ मुश्किल; 300 के पार पहुंचा AQI</t>
  </si>
  <si>
    <t>Breathing in Delhi has become difficult AQI crosses 300
New Delhi October 19 As winter approaches Delhi the threat of pollution is also increasing For the fourth consecutive day the air quality in the capital has been recorded in the poor category In many areas the AQI has exceeded 300</t>
  </si>
  <si>
    <t>https://www.bhaskar.com/local/uttar-pradesh/kanpur/news/10-increase-in-eye-allergy-patients-in-kanpur-133053549.html</t>
  </si>
  <si>
    <t>10% increase in eye allergy patients in Kanpur | कानपुर में आंखों की एलर्जी के बढ़े 10% मरीज: इफेक्टिव और एलर्जी कंजक्टिवाइटिस की आ रहे मरीज, लक्षण दिखने पर हो जाए सतर्क - Kanpur News</t>
  </si>
  <si>
    <t>Kanpur reports a 10 increase in eye allergy cases Patients with affective and allergic conjunctivitis are reporting so be alert if symptoms appear
Kanpur
Dr Shalini Mohan examines patients in the OPD
As the summer temperatures rise so too are the diseases</t>
  </si>
  <si>
    <t>http://twitter.com/NiranjanBe3673/status/1810490487545217179</t>
  </si>
  <si>
    <t>7:15:44 AM</t>
  </si>
  <si>
    <t>http://twitter.com/INCIndia/status/1868549422537208246</t>
  </si>
  <si>
    <t>12:21:12 PM</t>
  </si>
  <si>
    <t>The Korba Lok Sabha constituency faces a worse pollution situation than Delhi The air quality in Korba is 400 which is serious Waste from the plants in the area is dumped in various locations causing numerous diseases including air and water pollution The government is reaping the benefits of these plants but in return it is giving the public numerous diseases including asthma tuberculosis and cancer I want to ask the government what plans it has made to address this serious problem ji in the Lok Sabha</t>
  </si>
  <si>
    <t>http://twitter.com/ArunUpa0000/status/1858483015607046406</t>
  </si>
  <si>
    <t>5:40:54 PM</t>
  </si>
  <si>
    <t>http://twitter.com/AnmolKumar73563/status/1787694431090733532</t>
  </si>
  <si>
    <t>9:32:20 AM</t>
  </si>
  <si>
    <t>Polluted air is a major cause of asthma hence prevention from pollution is essential Dera Sacha Sauda runs cleanliness drives globally to keep the environment clean and plants a large number of trees Let us all plant one tree each and save ourselves from pollution</t>
  </si>
  <si>
    <t>https://jantayojana.in/%e0%a4%85%e0%a4%b8%e0%a5%8d%e0%a4%a5%e0%a4%ae%e0%a4%be-%e0%a4%b9%e0%a5%88-%e0%a4%a6%e0%a4%be%e0%a4%a6%e0%a5%80-%e0%a4%95%e0%a5%8b-%e0%a4%a6%e0%a4%bf%e0%a4%b2%e0%a5%8d/</t>
  </si>
  <si>
    <t>11:48:46 PM</t>
  </si>
  <si>
    <t>‘अस्थमा है दादी को…’: दिल्ली में वायु प्रदूषण से मजदूर वर्ग सबसे ज़्यादा पीड़ित</t>
  </si>
  <si>
    <t>Diwali is over and Delhis air has begun to turn from bad to toxic With winter arriving several factors are being cited for Delhis rising air pollution These include stubble burning by farmers in Haryana and Punjab the burning of firecrackers during Diwali and many other factors</t>
  </si>
  <si>
    <t>http://twitter.com/sunilku83187/status/1792569862516261353</t>
  </si>
  <si>
    <t>8:25:34 PM</t>
  </si>
  <si>
    <t>Is Pawan Singhs fortunes going to turn sour PM Modi is coming to Karakat for Kushwaha</t>
  </si>
  <si>
    <t>http://twitter.com/SdqGujjar/status/1877264592142778435</t>
  </si>
  <si>
    <t>1:32:11 PM</t>
  </si>
  <si>
    <t>http://twitter.com/HaayatAshraf/status/1858361153769939073</t>
  </si>
  <si>
    <t>9:36:40 AM</t>
  </si>
  <si>
    <t>As the cold intensifies air quality in Patna is deteriorating which is a matter of concern Sheikhpuras AQI exceeding 400 poses a serious threat Immediate strict action and awareness are needed</t>
  </si>
  <si>
    <t>http://twitter.com/Kanishk_Patel2/status/1797890722965909811</t>
  </si>
  <si>
    <t>12:48:46 PM</t>
  </si>
  <si>
    <t>They are being foolish the air and water balance there is disturbed and the work which should have been done without any selfishness is being put on Hasdeo</t>
  </si>
  <si>
    <t>http://twitter.com/dilipatil/status/1858618962918916452</t>
  </si>
  <si>
    <t>2:41:06 AM</t>
  </si>
  <si>
    <t>https://www.amarujala.com/delhi-ncr/air-of-hot-spots-in-delhi-ranges-from-poor-to-very-poor-anand-vihar-s-aqi-reaches-400-2024-10-03</t>
  </si>
  <si>
    <t>5:30:05 AM</t>
  </si>
  <si>
    <t>Air Of Hot Spots In Delhi Ranges From Poor To Very Poor, Anand Vihar's Aqi Reaches 400 | Air Pollution :दिल्ली में हॉट स्पॉट्स की हवा खराब से बेहद खराब श्रेणी में, आनंद विहार का Aqi पहुंचा 400</t>
  </si>
  <si>
    <t>As pollution rises government agencies are focusing their attention on pollution hotspots Special monitoring of these areas is claimed to be underway to reduce pollution in Delhi The government has also formed teams for regular monitoring Despite this the situation remains unimproved Wednesday</t>
  </si>
  <si>
    <t>http://twitter.com/Uttra_News/status/1848313401358877165</t>
  </si>
  <si>
    <t>4:10:29 PM</t>
  </si>
  <si>
    <t>Air in Delhi turns toxic people facing breathing problems</t>
  </si>
  <si>
    <t>http://twitter.com/Sankhyan29/status/1888254748031373420</t>
  </si>
  <si>
    <t>http://twitter.com/trivediyash10/status/1848319217939960270</t>
  </si>
  <si>
    <t>4:33:36 PM</t>
  </si>
  <si>
    <t>Dont one day in your denial blame the BJP for your very birth Same story every year Why isnt the central government formulating a national plan to control pollution in the capital And why is the Haryana government once again not cooperating with the government in Delhi The BJP government in Haryana is responsible for water and air pollution in Delhi</t>
  </si>
  <si>
    <t>http://twitter.com/RaoAtendraydv44/status/1870849862612185206</t>
  </si>
  <si>
    <t>8:42:20 PM</t>
  </si>
  <si>
    <t>http://twitter.com/GautamY746/status/1893494294696136737</t>
  </si>
  <si>
    <t>8:23:13 AM</t>
  </si>
  <si>
    <t>http://twitter.com/mishrarohit812/status/1902957483070792024</t>
  </si>
  <si>
    <t>11:06:33 AM</t>
  </si>
  <si>
    <t>https://www.newstracklive.com/news/do-you-use-these-things-to-scent-your-home-so-be-careful-otherwise-sc116-nu915-ta915-1619845-1.html</t>
  </si>
  <si>
    <t>10:07:16 PM</t>
  </si>
  <si>
    <t>घर-महकाने के लिए करते है इन चीजों का इस्तेमाल? तो हो जाएं सावधान वरना...</t>
  </si>
  <si>
    <t>Lung diseases can be caused by many factors but the most common cause is cigarette smoking Furthermore air pollution such as dust gases and industrial chemicals also seriously impact lung health However few people know that household odors can</t>
  </si>
  <si>
    <t>http://twitter.com/news24tvchannel/status/1848906763338236030</t>
  </si>
  <si>
    <t>Air quality in Delhi reaches very poor level AQI level reaches 349 Delhi Air Pollution</t>
  </si>
  <si>
    <t>http://twitter.com/rravid_rravid/status/1868599853368136076</t>
  </si>
  <si>
    <t>3:41:36 PM</t>
  </si>
  <si>
    <t>http://twitter.com/anwar007bond/status/1792619815573553438</t>
  </si>
  <si>
    <t>11:44:03 PM</t>
  </si>
  <si>
    <t>Siwan Lok Sabha Update Siwan is creating a lot of confusion Its difficult to understand right now The atmosphere is changing Recently our colleagues Saurav Raj and Kavya were in a Brahmindominated village in Siwan Senior Bihar journalist Ravi Upadhyay was also with them They wanted to gauge the mood But here the question is answered with a question</t>
  </si>
  <si>
    <t>http://twitter.com/toniteesh/status/1859269303150800913</t>
  </si>
  <si>
    <t>9:45:20 PM</t>
  </si>
  <si>
    <t>Straighten your spine and ask your Environment Minister one question what happened in the last ten years What have they been doing for last 1 yr And a yr before that And before that Year after year the situation is same Air pollution water pollution in Yamuna but you cant expect one logical answer</t>
  </si>
  <si>
    <t>https://zeenews.india.com/hindi/india/rajasthan/jaipur/rajasthan-weather-update-temperature-increased-due-to-fireworks-on-diwali/2494547</t>
  </si>
  <si>
    <t>12:24:02 PM</t>
  </si>
  <si>
    <t>Rajasthan Weather Update temperature increased due to fireworks on Diwali | Rajasthan Weather Update: दीपावली पर मौसम ने बदला तेवर, आतिशबाजी से तापमान में आया उछाल, सुबह-शाम हल्की ठंडक का एहसास | Hindi News, जयपुर</t>
  </si>
  <si>
    <t>Rajasthan Weather Update The weather changed for Diwali with fireworks raising temperatures and a slight chill in the morning and evening
Rajasthan Weather Update The monsoon has departed from Rajasthan The arrival of the pink winter has also arrived The pink winter</t>
  </si>
  <si>
    <t>https://hindi.news18.com/news/lifestyle/health-chandigarh-pollution-impact-health-aqi-precautions-sa-local18-8845414.html</t>
  </si>
  <si>
    <t>11:12:27 PM</t>
  </si>
  <si>
    <t>chandigarh pollution impact health aqi precautions sa</t>
  </si>
  <si>
    <t>Chandigarh These days pollution levels have risen to such a level that the air has become toxic making breathing difficult This has led to people falling victim to many serious illnesses Especially in cities like Chandigarh the weather has become so bad that people are struggling to</t>
  </si>
  <si>
    <t>http://twitter.com/GumnamiBaba1685/status/1904900729531433277</t>
  </si>
  <si>
    <t>http://twitter.com/Tejdeep28891246/status/1861722896260886869</t>
  </si>
  <si>
    <t>4:15:02 PM</t>
  </si>
  <si>
    <t>http://twitter.com/Abhishe46482476/status/1888221360956289106</t>
  </si>
  <si>
    <t>7:10:28 PM</t>
  </si>
  <si>
    <t>https://www.newsnationtv.com/states/delhi-and-ncr/air-pollution-delhis-air-worsens-on-diwali-aqi-reaches-very-poor-category-7376694</t>
  </si>
  <si>
    <t>8:36:58 PM</t>
  </si>
  <si>
    <t>Delhi Air Pollution: दिवाली पर और खराब हुई दिल्ली की हवा, बहुत खराब श्रेणी में पहुंचा AQI</t>
  </si>
  <si>
    <t>Delhi Air Pollution The air quality in the national capital Delhi has been poor for the past few days However it worsened further on Diwali reaching the very poor category It is believed that Delhis air quality could reach the severe category tonight</t>
  </si>
  <si>
    <t>http://twitter.com/Arvind81564348/status/1853432241969680400</t>
  </si>
  <si>
    <t>7:10:56 PM</t>
  </si>
  <si>
    <t>http://twitter.com/Parveen51842273/status/1851867237386272774</t>
  </si>
  <si>
    <t>11:32:10 AM</t>
  </si>
  <si>
    <t>http://twitter.com/tripathyak1/status/1814920140284440577</t>
  </si>
  <si>
    <t>12:37:35 PM</t>
  </si>
  <si>
    <t>http://twitter.com/SureshD43157335/status/1849397998637449312</t>
  </si>
  <si>
    <t>http://twitter.com/VivekSi51495089/status/1850426597884698875</t>
  </si>
  <si>
    <t>12:07:34 PM</t>
  </si>
  <si>
    <t>https://www.bhaskar.com/local/uttar-pradesh/meerut/news/meerut-remained-the-sixth-most-polluted-city-in-the-state-meerut-weather-weather-news-today-weather-133991084.html</t>
  </si>
  <si>
    <t>meerut weather weather news today weather Meerut remained the sixth most polluted city in the state | यूपी में हापुड़ रहा सबसे प्रदूषित शहर: AQI 342, दूसरे नंबर गाजियाबाद; मेरठ में सर्दी ने तोड़ा 13 साल का रिकॉर्ड - Meerut News</t>
  </si>
  <si>
    <t>Hapur remains the most polluted city in UP AQI 342 Ghaziabad second cold in Meerut breaks 13year record
Meerut
Photo taken at 11 pm in Meerut
Hapur remains the most polluted city in UP At 7 pm on Wednesday the AQI here was recorded at 342 Ghaziabads AQI was 317</t>
  </si>
  <si>
    <t>http://twitter.com/KetanMi87759880/status/1888223976398401978</t>
  </si>
  <si>
    <t>7:20:52 PM</t>
  </si>
  <si>
    <t>https://lionseye1.blogspot.com/2024/08/blog-post_19.html</t>
  </si>
  <si>
    <t>12:51:00 PM</t>
  </si>
  <si>
    <t>मंदिरों में शंख और घंटा बजाने का विज्ञान</t>
  </si>
  <si>
    <t>It is a scientific fact that sunlight hinders sound transmission This is why radio broadcasts are clearer at night than during the day Usually blowing the conch and ringing the bells is customary in the evening when sunlight is dim Once</t>
  </si>
  <si>
    <t>http://twitter.com/AnilPeddineni/status/1884607727378563548</t>
  </si>
  <si>
    <t>7:51:11 PM</t>
  </si>
  <si>
    <t>Good news for sugarcane farmers Modi governments goal is to double farmers income The Union Cabinets approval of the revision of the ethanol procurement price for Public Sector Oil Marketing Companies will stir our economy with a new energy by cutting down our oil import bills reducing air pollution levels and enthusing sugar mills and sugarcane farmers with increased earnings My heartfelt thanks to PM Modi Ji for the landmark decision</t>
  </si>
  <si>
    <t>http://twitter.com/DainikBhaskar/status/1848707846734746072</t>
  </si>
  <si>
    <t>6:17:52 PM</t>
  </si>
  <si>
    <t>In Delhi the CAQM Commission for Air Quality Management has implemented the GRAPII phase due to deteriorating air quality The CAQM has appealed to people to use public transport and replace the air filters in their vehicles Read the full report</t>
  </si>
  <si>
    <t>http://twitter.com/mahesh_grewal/status/1853858388666716376</t>
  </si>
  <si>
    <t>http://twitter.com/Shivamkumar1082/status/1858484792410411026</t>
  </si>
  <si>
    <t>5:47:58 PM</t>
  </si>
  <si>
    <t>http://twitter.com/GyandasSahu/status/1861080286596907420</t>
  </si>
  <si>
    <t>9:41:32 PM</t>
  </si>
  <si>
    <t>http://twitter.com/Suresh38913892/status/1858410251550073326</t>
  </si>
  <si>
    <t>12:51:46 PM</t>
  </si>
  <si>
    <t>http://twitter.com/rawat_sing98885/status/1794566971939574174</t>
  </si>
  <si>
    <t>8:41:22 AM</t>
  </si>
  <si>
    <t>https://hindi.news18.com/news/jharkhand/ranchi-aqi-today-jharkhand-air-pollution-air-quality-index-level-report-on-november-7-local18-8818445.html</t>
  </si>
  <si>
    <t>6:57:20 AM</t>
  </si>
  <si>
    <t>Jharkhand air pollution aqi today air quality index level report on November 7</t>
  </si>
  <si>
    <t>Ranchi The grand festival of Chhath has begun People are once again immersed in the festivities bursting firecrackers in abundance However this is causing pollution levels to steadily worsen especially in Jharkhands cities The situation is such that the Pollution Control Board</t>
  </si>
  <si>
    <t>http://twitter.com/MaharanaPratapG/status/1888221392983699938</t>
  </si>
  <si>
    <t>7:10:36 PM</t>
  </si>
  <si>
    <t>http://twitter.com/AviralS48/status/1888603337354072395</t>
  </si>
  <si>
    <t>8:28:18 PM</t>
  </si>
  <si>
    <t>http://twitter.com/KaushalAma31569/status/1852271316902019521</t>
  </si>
  <si>
    <t>2:17:50 PM</t>
  </si>
  <si>
    <t>This is fog it has jungle rain or storm it has nothing to do with air pollution</t>
  </si>
  <si>
    <t>http://twitter.com/basade_abdul/status/1775178903239487743</t>
  </si>
  <si>
    <t>8:40:06 PM</t>
  </si>
  <si>
    <t>https://hindi.theprint.in/india/how-do-pollution-restrictions-affect-construction-workers-in-delhi/759133/</t>
  </si>
  <si>
    <t>5:33:25 PM</t>
  </si>
  <si>
    <t>दिल्ली में प्रदूषण के कारण लगने वाले प्रतिबंध निर्माण श्रमिकों को कैसे प्रभावित करते हैं?</t>
  </si>
  <si>
    <t>Uzmi Athar
New Delhi December 1 Language Raju Singh a mason from Bihar said When they stop our work we dont just lose our wages We lose food from our plates and whatever little savings we have for our childrens future</t>
  </si>
  <si>
    <t>http://twitter.com/Panda95671291/status/1863846028702892537</t>
  </si>
  <si>
    <t>12:51:36 PM</t>
  </si>
  <si>
    <t>http://twitter.com/chotudausa/status/1794422403445178730</t>
  </si>
  <si>
    <t>11:06:54 PM</t>
  </si>
  <si>
    <t>https://www.uttarpradeshkeegaatha.in/2025/02/record-made-for-air-pollution-control.html</t>
  </si>
  <si>
    <t>8:50:03 PM</t>
  </si>
  <si>
    <t>प्रयागराज महाकुम्भ में वायु प्रदूषण नियंत्रण का बना रिकॉर्ड</t>
  </si>
  <si>
    <t>Prayagrajs air quality was better than Chandigarhs during the Maha Kumbh Mela
The air quality index of the municipal area has remained in the green zone for 42 days since January 13th
Regular monitoring and frequent sprinkling of water on roads have proven effective by the municipal management</t>
  </si>
  <si>
    <t>https://www.newstracklive.com/news/the-air-of-this-city-is-worse-than-delhi-the-report-revealed-mc23-nu915-ta915-1624639-1.html</t>
  </si>
  <si>
    <t>3:44:40 PM</t>
  </si>
  <si>
    <t>दिल्ली से भी खराब है इस शहर की हवा, रिपोर्ट में हुआ खुलासा</t>
  </si>
  <si>
    <t>Chandigarh The air in Chandigarh known as the Beautiful City is currently more polluted than Delhi Chandigarhs AQI Air Quality Index has reached 347 and the situation is expected to remain the same in the coming days causing residents</t>
  </si>
  <si>
    <t>http://twitter.com/JagranNews/status/1846072262312841481</t>
  </si>
  <si>
    <t>11:45:00 AM</t>
  </si>
  <si>
    <t>Delhis air quality deteriorates with the AQI reaching 207 the first phase of GRAP restrictions comes into effect</t>
  </si>
  <si>
    <t>https://zeenews.india.com/hindi/india/delhi-ncr-haryana/manoj-tiwari-said-that-aap-and-arvind-kejriwal-government-have-made-mistakes/2520730</t>
  </si>
  <si>
    <t>12:00:11 PM</t>
  </si>
  <si>
    <t>Delhi News: AAP और अरविंद केजरीवाल की सरकार ने गलतियां की हैं, यह आपातकाल लगाने जैसा है-मनोज तिवारी</t>
  </si>
  <si>
    <t>Delhi News AAP and Arvind Kejriwals government have made mistakes this is like imposing an emergency Manoj Tiwari
The national capital is currently grappling with an airpocalypse Delhi BJP MP Manoj Tiwari distributed masks to the public at Rajiv Chowk Metro Station Why</t>
  </si>
  <si>
    <t>https://www.timesnowhindi.com/india/kashmir-returning-to-normal-after-snow-led-disruptions-imd-issues-orange-alert-for-delhi-kaisa-rahega-mausam-article-116773645</t>
  </si>
  <si>
    <t>10:44:52 PM</t>
  </si>
  <si>
    <t>दिल्ली में छाया रहेगा घना कोहरा, कश्मीर में जनजीवन हो रहा सामान्य; जानें अन्य राज्यों का हाल</t>
  </si>
  <si>
    <t>Weather Update Snowfall in the hilly states and cold winds following rain in the plains have completely changed the weather Air pollution levels in the national capital Delhi have improved The India Meteorological Department IMD reported that</t>
  </si>
  <si>
    <t>https://www.bhaskar.com/local/uttar-pradesh/lucknow/news/weather-updates-lucknow-uttar-pradesh-cold-wave-knocks-lucknow-westerly-winds-133989122.html</t>
  </si>
  <si>
    <t>Weather updates lucknow uttar Pradesh Cold wave knocks Lucknow westerly winds | लखनऊ में सीजन की अब तक की सबसे ठंडी रात: कोहरे से ढकी राजधानी; पछुआ हवाओं से बढ़ी सर्द, वायु प्रदूषण का स्तर बढ़ा - Lucknow News</t>
  </si>
  <si>
    <t>Lucknow experienced its coldest night of the season so far Fog blanketed the capital westerly winds increased the chill air pollution levels soared
Lucknow
Cold weather has arrived in the capital Lucknow with westerly winds As the cold increased the fog intensified causing</t>
  </si>
  <si>
    <t>https://www.amarujala.com/video/india-news/delhi-ncr-air-pollution-news-month-of-november-when-will-the-situation-improve-2024-11-30</t>
  </si>
  <si>
    <t>5:32:06 AM</t>
  </si>
  <si>
    <t>Delhi-ncr Air Pollution News: Month Of November, When Will The Situation Improve | Delhi-ncr Air Pollution News:नवंबर महीने में सांसों पर संकट रहा, कब सुधरेंगे हालात?</t>
  </si>
  <si>
    <t>DelhiNCR Air Pollution News Month of November when will the situation improve</t>
  </si>
  <si>
    <t>http://twitter.com/anujsingh_rs/status/1856361088046256243</t>
  </si>
  <si>
    <t>9:09:07 PM</t>
  </si>
  <si>
    <t>http://twitter.com/nakultarun/status/1859571729443471837</t>
  </si>
  <si>
    <t>5:47:04 PM</t>
  </si>
  <si>
    <t>Developments that led to disaster Stubble burning is emerging as an unintended consequence of Indias Green Revolution of the 1960s The Green Revolution dramatically transformed agricultural productivityIndias grain yield increased from 947 kghectare in 1960 to over 3500 kghectare by 2022 However this success came at a steep price The governments emphasis on highyielding varieties of rice and wheat along with the adoption of a double cropping cyclerice during the monsoon and wheat in winterhas left farmers with a narrow time window of only 1520 days between harvests Despite its adverse effects on air quality and longterm soil health this tight timeframe forces many farmers to resort to stubble burning as the fastest and most costeffective way to clear their fields Delhis rapid population growth further complicates matters From approximately 2 million residents in 1960 the citys population has grown to over 32 million today making it Indias most densely populated city This demographic explosion has necessitated increased vehicle density sustained construction activity and rising residential emissions The health consequences of this environmental crisis are serious and farreaching As a disaster manager I want development to happen but not become a disaster</t>
  </si>
  <si>
    <t>http://twitter.com/bimlesh71982/status/1861353282934870277</t>
  </si>
  <si>
    <t>3:46:19 PM</t>
  </si>
  <si>
    <t>http://twitter.com/krpramod31/status/1858794702507495752</t>
  </si>
  <si>
    <t>2:19:26 PM</t>
  </si>
  <si>
    <t>https://www.jantaserishta.com/business/mercedes-benz-lowers-forecast-from-11-to-75-3537439</t>
  </si>
  <si>
    <t>1:49:49 PM</t>
  </si>
  <si>
    <t>Mercedes-Benz ने पूर्वानुमान 11% से घटाकर 7.5% किया</t>
  </si>
  <si>
    <t>MercedesBenz Group AG lowered its financial forecast citing a sharp decline in the Chinese market The luxury automaker now expects its main auto divisions adjusted profit to decline 75 percent to 85 percent Bloomberg reported</t>
  </si>
  <si>
    <t>http://twitter.com/DrKrishna_24/status/1886727790885478459</t>
  </si>
  <si>
    <t>4:15:33 PM</t>
  </si>
  <si>
    <t>If the public defeats you 6th time then next time Yamuna will also be cleaned air pollution will also be rectified roads will also be made like Paris everyone will start getting clean water from the tap</t>
  </si>
  <si>
    <t>https://navbharattimes.indiatimes.com/lifestyle/health/continuous-rise-in-the-cases-of-cancer-patients-in-india-it-is-becoming-cancer-capital/articleshow/115028624.cms</t>
  </si>
  <si>
    <t>10:12:33 AM</t>
  </si>
  <si>
    <t>National Cancer Awareness Day 2024: कैंसर के बढ़ते मामलों के कारण भारत बन रहा है विश्व का कैंसर कैपिटल | continuous rise in the cases of cancer patients in india it is becoming cancer capital</t>
  </si>
  <si>
    <t>Cancer once considered a rare and fatal disease has become a serious health problem globally and in India
It is a matter of concern that India is joining the list of countries where cancer cases are increasing rapidly and it is often referred to as the cancer hub of the world</t>
  </si>
  <si>
    <t>http://twitter.com/SharadB68360320/status/1888595639384318001</t>
  </si>
  <si>
    <t>7:57:43 PM</t>
  </si>
  <si>
    <t>https://www.jantaserishta.com/world/pakistan-artificial-rain-was-made-after-aqi-crossed-dangerous-levels-in-many-cities-3645883</t>
  </si>
  <si>
    <t>11:48:53 PM</t>
  </si>
  <si>
    <t>Pakistan: कई शहरों में AQI खतरनाक स्तर को पार करने के बाद कृत्रिम बारिश कराई गई | Pakistan: Artificial rain was made after AQI crossed dangerous levels in many cities Pakistan: कई शहरों में AQI खतरनाक स्तर को पार करने के बाद कृत्रिम बारिश कराई गई</t>
  </si>
  <si>
    <t>Lahore Pakistans Punjab government on Friday declared smog a health crisis and used artificial rain in several cities across the province in an effort to tackle its dangerous levels after millions of people suffered from breathing problems and</t>
  </si>
  <si>
    <t>http://twitter.com/KumaarRaajendra/status/1905131055532876054</t>
  </si>
  <si>
    <t>11:03:33 AM</t>
  </si>
  <si>
    <t>https://ujjawalprabhat.com/pollution-of-lahore-in-pakistan-now-dib-from-space-pollution-of-lahore/804633/</t>
  </si>
  <si>
    <t>पाकिस्तान में सांसों पर संकट, अब अंतरिक्ष से भी दिख रहा लाहौर का प्रदूषण</t>
  </si>
  <si>
    <t>The toxic smog that engulfs Lahore the capital of Pakistans Punjab province which is grappling with severe pollution is now visible from space Satellite images taken by the US space agency NASA have revealed this situation Geo News reported In Pakistan Multan and Isl</t>
  </si>
  <si>
    <t>https://hindi.newsbytesapp.com/news/lifestyle/5-ways-to-stay-safe-during-a-dust-storm/story</t>
  </si>
  <si>
    <t>5:15:54 PM</t>
  </si>
  <si>
    <t>दिल्ली के बाद मुंबई में चली धूलभरी आंधी, जानिए इससे खुद को सुरक्षित रखने के तरीके</t>
  </si>
  <si>
    <t>After Delhi a dust storm hit Mumbai learn how to protect yourself
After Delhi a dust storm hit several parts of Mumbai and its surrounding areas disrupting air train and metro services A dust storm is a natural phenomenon in which</t>
  </si>
  <si>
    <t>https://www.agniban.com/cyber-fraudsters-use-a-unique-method-of-cheating-peoples-accounts-are-being-emptied-through-digital-invitation-cards/</t>
  </si>
  <si>
    <t>5:32:20 PM</t>
  </si>
  <si>
    <t>साइबर ठगो द्वारा ठगी का अनोखा तरीका, डिजिटल इनविटेशन कार्ड के जरिए लोगों के अकाउंट हो रहे खाली</t>
  </si>
  <si>
    <t>Cyber fraudsters are using a unique method of defrauding people emptying their accounts using digital invitation cards
November 18 2024
Following the digital arrest and cyber fraud in Indore City fraudsters have devised a new method of fraud</t>
  </si>
  <si>
    <t>https://rahulmarehrablogger.blogspot.com/2024/11/vaatichuka.html</t>
  </si>
  <si>
    <t>12:00:00 AM</t>
  </si>
  <si>
    <t>वातिचक क्या है?वातिचक (Vaatichuka) एक प्रकार की त्वचा और बालों से जुड़ी समस्या है, जो अधिकतर...</t>
  </si>
  <si>
    <t>What is Vaaticha Vaatichuka is a type of skin and hair problem that mostly What is Vaaticha Vaatichuka is a type of skin and hair problem that mostly
Vaatichuka is a type of skin and hair problem that mostly</t>
  </si>
  <si>
    <t>http://twitter.com/TheKhabariLaal/status/1863848916770582705</t>
  </si>
  <si>
    <t>1:03:05 PM</t>
  </si>
  <si>
    <t>https://www.amarujala.com/delhi-ncr/ghaziabad/rape-victim-teenager-gives-birth-to-a-child-case-registered-ghaziabad-news-c-134-1-sbd1002-113712-2024-11-25</t>
  </si>
  <si>
    <t>4:46:29 AM</t>
  </si>
  <si>
    <t>Rape Victim Teenager Gives Birth To A Child, Case Registered - Ghaziabad News - Ghaziabad News:हवा की सेहत में सुधार नहीं ऑनलाइन ही चलेगी पढ़ाई</t>
  </si>
  <si>
    <t>GhaziabadSahibabad Due to the lack of improvement in air quality schools will continue to conduct online classes for now However the Air Quality Index AQI on Sunday was lower than in the last 1015 days but still in the poor category at 252
District Magistrate Ind</t>
  </si>
  <si>
    <t>http://twitter.com/ThaGame9/status/1888879666964103584</t>
  </si>
  <si>
    <t>2:46:20 PM</t>
  </si>
  <si>
    <t>http://twitter.com/Vlove44103V/status/1858550459050410034</t>
  </si>
  <si>
    <t>10:08:54 PM</t>
  </si>
  <si>
    <t>https://www.bhaskar.com/local/uttar-pradesh/varanasi/news/weather-will-change-in-uttar-pradesh-from-todaymorning-will-start-with-fog-varanasi-after-rain-now-cold-winds-will-drop-the-maximum-temperature-there-will-be-change-in-morning-and-evening-till-d-133798118.html</t>
  </si>
  <si>
    <t>9:42:44 AM</t>
  </si>
  <si>
    <t>यूपी में सुबह-शाम ठंडी बढ़ेगी: सर्द हवाएं गिराएंगी पारा, नदी किनारे के इलाकों में कोहरे-कुहासे से सुबह की शु...</t>
  </si>
  <si>
    <t>Mornings and evenings will become colder in Uttar Pradesh Cold winds will bring down temperatures and riverside areas will begin the morning with fog and mist
Varanasi
The weather in Ayodhya was clear on Sunday morning
The weather in Uttar Pradesh will change today with Dussehra Temperatures will also drop Cold winds</t>
  </si>
  <si>
    <t>http://twitter.com/gauravsinghPB/status/1864717072523047174</t>
  </si>
  <si>
    <t>10:32:49 PM</t>
  </si>
  <si>
    <t>https://www.bhaskar.com/local/uttar-pradesh/meerut/news/11th-november-has-passed-but-the-feeling-of-heat-remains-during-the-day-133943995.html</t>
  </si>
  <si>
    <t>5:55:00 AM</t>
  </si>
  <si>
    <t>11th November has passed but the feeling of heat remains during the day | 11 नवंबर बीता लेकिन दिन में गर्मी का अहसास बरकरार: मौसम में बदलाव की अभी संभावना नहीं, सुबी-शाम को बढ़ रहा स्मॉग - Meerut News</t>
  </si>
  <si>
    <t>November 11th has passed but the heat remains during the day No change in the weather is expected yet with smog increasing in the morning and evening
Meerut
November 11th has passed in Meerut but the daytime temperatures have not yet decreased The heat remained during the day on Monday It was cold at night</t>
  </si>
  <si>
    <t>http://twitter.com/nitin1466/status/1904895178034299293</t>
  </si>
  <si>
    <t>7:26:16 PM</t>
  </si>
  <si>
    <t>http://twitter.com/AjasLily/status/1898040724882346076</t>
  </si>
  <si>
    <t>9:29:07 PM</t>
  </si>
  <si>
    <t>https://www.livehindustan.com/ncr/faridabad/story-smart-city-suffers-from-pollution-morning-parks-empty-as-aqi-hits-214-201729963115566.html</t>
  </si>
  <si>
    <t>10:48:40 PM</t>
  </si>
  <si>
    <t>प्रदूषण से सुबह में सैर करने करने वालों की बढ़ी परेशानी</t>
  </si>
  <si>
    <t>Most of the Smart City parks are deserted in the morning Ballabhgarhs AQI was 214 on Saturday morning Smoke and garbage burning are increasing pollution in the Smart City Faridabad Office Correspondent The continuously increasing pollution level in the Smart City has put a damper on the morning walkers</t>
  </si>
  <si>
    <t>https://allinonenewslateste.blogspot.com/2024/12/blog-post_54.html</t>
  </si>
  <si>
    <t>4:26:29 PM</t>
  </si>
  <si>
    <t>नए साल का स्वागत कोहरे के साथ ÷</t>
  </si>
  <si>
    <t>Many districts in Haryana have been experiencing continuous rainfall for two days An orange alert has been issued for fog and cold wave in 11 districts and a yellow alert in 11 districts The rain has also improved air quality Haryanas AQI has dropped below 100</t>
  </si>
  <si>
    <t>https://www.bhaskar.com/local/mp/barwani/news/chill-increased-due-to-cold-winds-in-barwani-134103258.html</t>
  </si>
  <si>
    <t>11:36:24 AM</t>
  </si>
  <si>
    <t>Chill increased due to cold winds in Barwani | बड़वानी में सर्द हवाओं से बढ़ी ठिठुरन: पांच दिनों में 10 डिग्री तक लुढ़का रात का पारा, दिन के तापमान में केवल 4 डिग्री की गिरावट - Barwani News</t>
  </si>
  <si>
    <t>Cold winds intensify chill in Barwani Night temperatures drop by 10 degrees in five days while daytime temperatures drop by only 4 degrees
Barwani
In view of the cold shops selling warm clothing have opened on Anjad Road
Winter has brought a chill to this district known for its warm temperament</t>
  </si>
  <si>
    <t>http://twitter.com/NareshGhosh20/status/1859225089037742563</t>
  </si>
  <si>
    <t>6:49:38 PM</t>
  </si>
  <si>
    <t>http://twitter.com/AmanKanoje/status/1904948362513985775</t>
  </si>
  <si>
    <t>10:57:36 PM</t>
  </si>
  <si>
    <t>https://zeenews.india.com/hindi/india/bihar-jharkhand/patna/why-is-burning-bamboo-prohibited-in-sanatan-dharma-know-the-reason-behind-it/2445729</t>
  </si>
  <si>
    <t>11:07:07 AM</t>
  </si>
  <si>
    <t>Bamboo Stick: बांस जलाने की सनातन धर्म में क्यों है मनाही, जानें इसके पीछे के कारण</t>
  </si>
  <si>
    <t>Bamboo Stick Why is burning bamboo prohibited in Sanatan Dharma Learn the reasons behind it
Bamboo Stick Burning bamboo is believed to destroy the bamboo and may also cause ancestral curse Bamboo is worshipped in any auspicious event so burning it</t>
  </si>
  <si>
    <t>http://twitter.com/monikatyagi55/status/1807112486224589046</t>
  </si>
  <si>
    <t>11:32:45 PM</t>
  </si>
  <si>
    <t>https://www.anmnews.in/india/delhi-government-has-conducted-a-demonstration-for-drone-based-fog-spraying-7565888</t>
  </si>
  <si>
    <t>8:13:11 PM</t>
  </si>
  <si>
    <t>ড্রোন-ভিত্তিক কুয়াশা স্প্রে করার জন্য একটি প্রদর্শনী পরিচালনা করেছে দিল্লি সরকার</t>
  </si>
  <si>
    <t>Own Correspondent The Delhi government has conducted a demonstration on dronebased fog spraying The aim is to reduce airborne particles and other pollutants Delhi Environment Minister Gopal Rai was present during the demonstration
Delhi government cond</t>
  </si>
  <si>
    <t>http://twitter.com/AbdulKareemJ10/status/1898323080327348475</t>
  </si>
  <si>
    <t>4:11:06 PM</t>
  </si>
  <si>
    <t>http://twitter.com/DevendarMalodi2/status/1855812829128868054</t>
  </si>
  <si>
    <t>Winter experiences such as dropping temperatures cold winds and snowfall make it a unique season This season not only brings changes to our lives but also significantly alters our daily routine and eating habits Wearing warm clothing consuming plenty of hot beverages and enjoying festivals are just a few of the many aspects that make this season special</t>
  </si>
  <si>
    <t>https://www.amarujala.com/haryana/yamuna-nagar/anti-smog-guns-will-reduce-air-pollution-in-the-city-yamuna-nagar-news-c-246-1-sknl1019-128710-2024-11-22</t>
  </si>
  <si>
    <t>3:55:30 AM</t>
  </si>
  <si>
    <t>Anti-smog Guns Will Reduce Air Pollution In The City - Yamuna Nagar News - Yamuna Nagar News:एंटी स्मॉग गन से कम होगा शहर का वायु प्रदूषण</t>
  </si>
  <si>
    <t>Yamunanagar To reduce air pollution in the city the Municipal Corporation has started spraying fine droplets of water from antismog guns Corporation Commissioner Ayush Sinha launched the gun on Thursday from the Mini Secretariat The antismog gun was then dispatched to the city streets</t>
  </si>
  <si>
    <t>http://twitter.com/AmreshY45638985/status/1856349495304565024</t>
  </si>
  <si>
    <t>8:23:03 PM</t>
  </si>
  <si>
    <t>https://www.jantaserishta.com/delhi-ncr/delhi-chhath-puja-dispute-delhi-high-court-refuses-to-allow-worship-on-yamuna-banks-3626701</t>
  </si>
  <si>
    <t>1:43:53 PM</t>
  </si>
  <si>
    <t>दिल्ली छठ पूजा विवाद: Delhi HC ने यमुना तट पर पूजा करने की अनुमति देने से किया इनकार</t>
  </si>
  <si>
    <t>New Delhi New Delhi A Public Interest Litigation PIL was filed seeking permission to perform Chhath Puja on the banks of the Yamuna river challenging the ban on the ritual However the Delhi High Court has refused to allow any Chhath Puja citing severe pollution of the Yamuna river</t>
  </si>
  <si>
    <t>http://twitter.com/KaurSimran43335/status/1850167176315171177</t>
  </si>
  <si>
    <t>6:56:43 PM</t>
  </si>
  <si>
    <t>https://www.tarunmitra.in/state/uttar-pradesh/free-camp-for-testing-lung-function-in-kgmu/article-62702</t>
  </si>
  <si>
    <t>7:30:41 PM</t>
  </si>
  <si>
    <t>केजीएमयू में फेफड़े की कार्यक्षमता की जांच का निःशुल्क शिविर</t>
  </si>
  <si>
    <t>Today the entire world is suffering from pollution Along with increasing air pollution the number of patients suffering from respiratory diseases is growing day by day To raise awareness about respiratory diseases a special event is held every year on the third day of November</t>
  </si>
  <si>
    <t>http://twitter.com/cool_bindra/status/1858846314831683787</t>
  </si>
  <si>
    <t>5:44:31 PM</t>
  </si>
  <si>
    <t>http://twitter.com/Abhishe23952732/status/1850432717625967041</t>
  </si>
  <si>
    <t>https://www.jantaserishta.com/delhi-ncr/collective-response-needed-to-tackle-air-pollution-rahul-3657723</t>
  </si>
  <si>
    <t>8:15:50 AM</t>
  </si>
  <si>
    <t>वायु प्रदूषण से निपटने के लिए सामूहिक प्रतिक्रिया की जरूरत: Rahul</t>
  </si>
  <si>
    <t>NEW DELHI Amid deteriorating air quality in the national capital Leader of Opposition in the Lok Sabha Rahul Gandhi on Friday stressed the need for a collective national response not political blame game to tackle it The air quality in the atmosphere</t>
  </si>
  <si>
    <t>https://outlookhindi.com/country/state/there-is-no-relief-from-pollution-problem-in-delhi-air-quality-still-very-bad-93544</t>
  </si>
  <si>
    <t>दिल्ली में प्रदूषण की समस्या से कोई राहत नहीं, वायु गुणवत्ता अब भी बहुत खराब</t>
  </si>
  <si>
    <t>Delhis air quality remained very poor for the sixth consecutive day on Friday According to data from the Central Pollution Control Board CPCB Delhis Air Quality Index AQI at 9 am was recorded at 329 which falls in the very poor category
Pr</t>
  </si>
  <si>
    <t>https://agritpatrika.com/?p=157341</t>
  </si>
  <si>
    <t>1:29:29 PM</t>
  </si>
  <si>
    <t>दिल्ली में सांस लेना रोज 10 सिगरेट पीने जैसा ?</t>
  </si>
  <si>
    <t>Breathing in Delhi is like smoking 10 cigarettes a day
Air pollution can increase the risk of brain stroke Find out how many cigarettes you smoke daily from the AQI
Midcold mornings and evenings are beginning to descend on most parts of North India With the onset of cold air pollution is also increasing Previously</t>
  </si>
  <si>
    <t>http://twitter.com/Kapoor777A/status/1848966878980673699</t>
  </si>
  <si>
    <t>11:27:10 AM</t>
  </si>
  <si>
    <t>https://www.jagran.com/delhi/new-delhi-city-ncr-cm-atishi-has-a-meeting-with-officers-and-minister-gopal-rai-for-pollution-in-delhi-23816040.html</t>
  </si>
  <si>
    <t>3:05:00 PM</t>
  </si>
  <si>
    <t>प्रदूषण को लेकर चिंता में दिल्ली सरकार, सीएम आतिशी ने अधिकारियों के साथ की उच्चस्तरीय बैठक</t>
  </si>
  <si>
    <t>Delhi government concerned about pollution CM Atishi held a highlevel meeting with officials
CM Atishi held a meeting with officials on Tuesday in view of the increasing pollution in the capital Environment Minister G</t>
  </si>
  <si>
    <t>http://twitter.com/2_F_I_B/status/1856981036585848928</t>
  </si>
  <si>
    <t>2:12:34 PM</t>
  </si>
  <si>
    <t>https://www.amarujala.com/uttar-pradesh/maharajganj/pollution-increased-due-to-firecrackers-and-dust-difficult-to-pass-through-the-road-maharajganj-news-c-206-1-sgkp1021-143048-2025-02-20</t>
  </si>
  <si>
    <t>12:38:10 AM</t>
  </si>
  <si>
    <t>Pollution Increased Due To Firecrackers And Dust... Difficult To Pass Through The Road - Maharajganj News - Maharajganj News:पटाखे व धूल से बढ़ा प्रदूषण... सड़क से गुजरना मुश्किल</t>
  </si>
  <si>
    <t>Maharajganj Roadside dust and firecrackers have increased pollution levels The air quality index is currently 151 Clouds of dust on the roads are harming peoples health The dust has made it difficult for drivers to drive
Dust entering the body through the breath</t>
  </si>
  <si>
    <t>https://urdu.news18.com/news/nation/north-india-aap-leader-amanutallah-khan-release-order-by-rouse-avenue-court-in-delhi-waqf-board-money-laundering-case-mgb-529442.html</t>
  </si>
  <si>
    <t>12:39:32 PM</t>
  </si>
  <si>
    <t>Aap leader amanutallah khan release order by rouse avenue court in delhi waqf board money laundering case mgb - Amanatullah Khan:منی لانڈرنگ کیس میں امانت اللہ خان کوملی بڑی راحت، آج شام تک جیل سے ہوسکتے ہیں رہا – News18 اردو</t>
  </si>
  <si>
    <t>Amanatullah Khan Amanatullah Khan may be released by this evening after filling the formal bail bonds The court said that there is enough evidence to prosecute Amanatullah Khan but there is no permission to prosecute him Therefore the notice of the supplementary charge sheet was accepted</t>
  </si>
  <si>
    <t>http://twitter.com/HariKis63708314/status/1858809281492967645</t>
  </si>
  <si>
    <t>3:17:22 PM</t>
  </si>
  <si>
    <t>https://www.timesnowhindi.com/cities/live-aaj-mausam-ka-aqi-8-november-2024-imd-forecast-today-air-quality-delhi-noida-gurgaon-mumbai-bihar-up-today-hava-ki-gunvatta-kitni-hai-air-pollution-india-news-liveblog-115067698</t>
  </si>
  <si>
    <t>7:24:27 AM</t>
  </si>
  <si>
    <t>Live Aaj Mausam Ka Aqi 8 November 2024: Imd Forecast Today Air Quality Index Delhi, Noida, Gurgaon, Mumbai, Bihar, Up Today Hava Ki Gunvatta Kitni Hai Air Pollution India</t>
  </si>
  <si>
    <t>Live Updates
Live Todays Weather AQI November 8 2024 Todays Air Quality Air quality deteriorates not only in Delhi but also in Jharkhand and Bihar Learn about pollution in other cities
What is the AQI in the weather AQI today Air Quality October 16 2024 Todays IMD Air Quality Forecast</t>
  </si>
  <si>
    <t>http://twitter.com/Phantom5673/status/1776172826753638782</t>
  </si>
  <si>
    <t>2:29:36 PM</t>
  </si>
  <si>
    <t>http://twitter.com/anshbhardwaj011/status/1870485278579884062</t>
  </si>
  <si>
    <t>8:33:37 PM</t>
  </si>
  <si>
    <t>Due to this the sewage line of the locality is jammed and dirty water has accumulated at the gate of B A A P High School the entire ward no 11 is troubled Please get the mill removed from the public area residential area due to this the air pollution is increasing and the people nearby are facing problems Location chakia kuawa road ward no 11 Motihari east champaran</t>
  </si>
  <si>
    <t>http://twitter.com/yadava_pra2668/status/1889227502733889758</t>
  </si>
  <si>
    <t>1:48:31 PM</t>
  </si>
  <si>
    <t>http://twitter.com/archana_tak/status/1898444125332283841</t>
  </si>
  <si>
    <t>12:12:05 AM</t>
  </si>
  <si>
    <t>http://twitter.com/AjEeT1_RaThOrE/status/1814262269506736547</t>
  </si>
  <si>
    <t>5:03:27 PM</t>
  </si>
  <si>
    <t>http://twitter.com/MdimranSalmani5/status/1864983531123826941</t>
  </si>
  <si>
    <t>4:11:38 PM</t>
  </si>
  <si>
    <t>http://twitter.com/OmBaytu/status/1836395535722516907</t>
  </si>
  <si>
    <t>6:53:08 PM</t>
  </si>
  <si>
    <t>http://twitter.com/deepika_kh90/status/1847616555594764770</t>
  </si>
  <si>
    <t>6:01:28 PM</t>
  </si>
  <si>
    <t>http://twitter.com/ShwetaSoni2510/status/1862469854202405002</t>
  </si>
  <si>
    <t>5:43:10 PM</t>
  </si>
  <si>
    <t>http://twitter.com/ImLoveBatra/status/1855630541791359371</t>
  </si>
  <si>
    <t>8:46:11 PM</t>
  </si>
  <si>
    <t>https://www.livehindustan.com/ncr/faridabad/story-faridabad-garbage-burning-despite-cleanliness-survey-preparations-air-quality-deteriorates-201724694735078.html</t>
  </si>
  <si>
    <t>11:22:18 PM</t>
  </si>
  <si>
    <t>स्वच्छता सर्वेक्षण माह में भी कूड़ा जल रहा</t>
  </si>
  <si>
    <t>Garbage continues to burn even during the Swachhta Survey Month
Despite preparations for the Swachhta Survey in Faridabad garbage is being burned in the city Garbage was set on fire near Sant Surdas Park polluting the air quality Garbage collection and disposal</t>
  </si>
  <si>
    <t>http://twitter.com/SuryakantBanar1/status/1848777092822921401</t>
  </si>
  <si>
    <t>10:53:02 PM</t>
  </si>
  <si>
    <t>http://twitter.com/Deshbhaktsanatn/status/1888216619174043673</t>
  </si>
  <si>
    <t>6:51:38 PM</t>
  </si>
  <si>
    <t>http://twitter.com/manish_tiwari29/status/1888785982591520910</t>
  </si>
  <si>
    <t>http://twitter.com/dtc_union/status/1853872377337164062</t>
  </si>
  <si>
    <t>12:19:52 AM</t>
  </si>
  <si>
    <t>Honorable Mr Sahab why are we ten thousand bus marshals being fooled Sahab Diwali is over all the festivals are over now please give us employment this government is playing politics You are our only support Your Excellency we request you to return the employment as soon as possible Unveiled the Elephant Family Sculpture at the RML Hospital Roundabout in New Delhi today along with area MP Ms A part of our efforts to enhance the Citys aesthetic landscape this latest addition complements the ongoing redevelopment works With 35 sculptures installed at around 20 locations featuring exquisite creations like Bhagwan Buddha marble Lions Polo Horse and Chariot etc such structures have begun to provide a new look to roundabouts and intersections in the NDMC area The redevelopment not only provides picturesque views but also contributes to a cleaner and greener environment with fountains that help reduce air pollution and surrounding temperatures We remain committed to make Delhi cleaner greener</t>
  </si>
  <si>
    <t>http://twitter.com/96_apoorva/status/1888519887376589219</t>
  </si>
  <si>
    <t>2:56:42 PM</t>
  </si>
  <si>
    <t>https://ndtv.in/health/delhi-air-pollution-can-cause-many-health-problems-delhi-air-pollution-se-hone-wali-bimariyan-6960802</t>
  </si>
  <si>
    <t>7:01:02 AM</t>
  </si>
  <si>
    <t>दिल्ली में बढ़ते पॉल्यूशन की वजह से लोगों को हो रही पाचन संबंधी समस्याएं और भी गंभीर बीमारियों का खतरा</t>
  </si>
  <si>
    <t>Air pollution in the national capital is contributing to an increase in digestive problems like irritable bowel syndrome IBS and inflammatory bowel disease IBD doctors have said DelhiNCRs air quality remained in the very poor category on Wednesday</t>
  </si>
  <si>
    <t>http://twitter.com/Satyaa008/status/1864728319100338389</t>
  </si>
  <si>
    <t>11:17:30 PM</t>
  </si>
  <si>
    <t>http://twitter.com/Faizkhan0005/status/1852414094294561164</t>
  </si>
  <si>
    <t>11:45:10 PM</t>
  </si>
  <si>
    <t>Air pollution is happening land pollution is also happening this is the difference between the literate and the educated people</t>
  </si>
  <si>
    <t>https://www.nayaindia.com/news/delhi-air-pollution-grap-4-supreme-court-481247.html</t>
  </si>
  <si>
    <t>दिल्ली में पाबंदियां जारी रहेंगी</t>
  </si>
  <si>
    <t>New Delhi The Supreme Court has refused to lift restrictions imposed to curb pollution in Delhi While Delhis air quality has improved slightly with the Air Quality Index AQI falling from very poor to poor the Supreme Court</t>
  </si>
  <si>
    <t>http://twitter.com/PeetamberC/status/1856367668246266051</t>
  </si>
  <si>
    <t>9:35:16 PM</t>
  </si>
  <si>
    <t>http://twitter.com/ragpipa/status/1858701131058119053</t>
  </si>
  <si>
    <t>8:07:37 AM</t>
  </si>
  <si>
    <t>http://twitter.com/SuryaBandaru9/status/1863458101011022315</t>
  </si>
  <si>
    <t>11:10:07 AM</t>
  </si>
  <si>
    <t>A true leader no matter how many dogs bark works with integrity A pollutionfree future begins with collective responsibility The Andhra Pradesh Government is taking proactive measures to reduce industrial air and water pollution while promoting sustainable practices at the individual level With the establishment of Solid and Liquid Resource Management SLRM units across the state let us unite to protect Mother Earth and create a lasting positive impact</t>
  </si>
  <si>
    <t>https://www.emsindia.com/news/show/2789024/state</t>
  </si>
  <si>
    <t>11:29:11 AM</t>
  </si>
  <si>
    <t>(नई दिल्ली) नवंबर आ गया लेकिन नहीं बंद हुए एसी</t>
  </si>
  <si>
    <t>02Nov2024
New Delhi EMS People in Delhi are suffering from the heat The month of November has already begun but people are still sweating Even during Diwali this year the weather was quite hot The entire month of October passed in much hotter temperatures than usual</t>
  </si>
  <si>
    <t>http://twitter.com/AvanShukl/status/1888443910810370235</t>
  </si>
  <si>
    <t>9:54:48 AM</t>
  </si>
  <si>
    <t>http://twitter.com/prabhasakshi/status/1850791447236075907</t>
  </si>
  <si>
    <t>12:17:21 PM</t>
  </si>
  <si>
    <t>Delhi Air Pollution Air pollution reaches very poor category smog covers many areas</t>
  </si>
  <si>
    <t>https://newsindialive.in/no-relief-from-pollution-in-delhi-difficulty-in-breathing/</t>
  </si>
  <si>
    <t>12:35:29 PM</t>
  </si>
  <si>
    <t>दिल्ली: दिल्ली में प्रदूषण से राहत नहीं! सांस लेने में दिक्कत, AQI 430 से ऊपर</t>
  </si>
  <si>
    <t>After improving today Delhis air quality has again recorded a very poor AQI At 7 am Delhis average AQI was in the very poor range Persistent haze is being observed in many areas of the national capital
Delhis 24hour average AQI at 7 am</t>
  </si>
  <si>
    <t>http://twitter.com/VnsAnuTi/status/1845127354315833740</t>
  </si>
  <si>
    <t>9:10:16 PM</t>
  </si>
  <si>
    <t>Should you wear deodorant or risk your lungs Your deodorant may or may not get you a girlfriend who lives in your breath and eyes but it can definitely pose a threat to your breathing This was revealed by a study by the Swiss Federal Institute of Technology Lausanne EPFL The use of products like deodorants and lotions is rapidly deteriorating indoor air quality According to the study the use of deodorants and sprays releases more than 200 types of volatile organic compounds VOCs into the air These are elements that have the potential to vaporize When these compounds come into contact with the indoor air they cause dangerous chemical reactions creating even more toxic compounds that can reach the lungs Scientists have warned that inhaling these particles in large quantities can cause serious diseases like cancer Lead researcher Dusan Lisina explained that the deodorants perfumes lotions and dry shampoo sprays from major brands sold in Europe were tested The impact of these products on the home environment was studied in an indoor lab Machines revealed that during their use many toxic elements are released into the air which can enter the lungs The study found that a large number of people are unaware of the chemicals in these products Companies encourage people to buy them through attractive advertisements However the reality is that these products pose a serious threat not only to health but also to the environment Experts have suggested that these products should be used sparingly and attention should be paid to ventilation to keep the air in the home clean</t>
  </si>
  <si>
    <t>http://twitter.com/VeeesVatma/status/1852681706496565635</t>
  </si>
  <si>
    <t>5:28:34 PM</t>
  </si>
  <si>
    <t>https://www.bhaskar.com/local/uttar-pradesh/ghaziabad/news/ncrs-weather-is-pleasant-due-to-strong-winds-and-cloud-cover-134644782.html</t>
  </si>
  <si>
    <t>5:27:27 AM</t>
  </si>
  <si>
    <t>तेज हवाओं और बादल छाने से NCR का मौसम सुहाना: गाजियाबाद में पिछले 2 दिनों मे हल्की बारिश से बदला मौसम, आज भ...</t>
  </si>
  <si>
    <t>Strong winds and cloudy skies bring pleasant weather to the NCR Light rain in Ghaziabad over the past two days has brought a change in weather with rain expected today as well
Ghaziabad
Clouds and light drizzle have been observed in Ghaziabad since the evening
Rainy weather continues today in Ghaziabad and the NCR region</t>
  </si>
  <si>
    <t>http://twitter.com/ranjit0852/status/1905112293274501395</t>
  </si>
  <si>
    <t>9:49:00 AM</t>
  </si>
  <si>
    <t>http://twitter.com/singh_somv55937/status/1860267919503982657</t>
  </si>
  <si>
    <t>3:53:28 PM</t>
  </si>
  <si>
    <t>https://hindi.news18.com/news/lifestyle/tips-and-tricks-bring-these-5-big-plants-for-room-decoration-air-will-also-remain-pure-monstera-deliciosa-fiddle-leaf-fig-rubber-plant-8486089.html</t>
  </si>
  <si>
    <t>12:03:33 PM</t>
  </si>
  <si>
    <t>कमरे का डेकोरेशन लगता है फीका? नर्सरी से ले आएं 5 बड़े पत्ते वाले पौधे, शुद्ध हवा के साथ मिलेगा लग्जरी लुक</t>
  </si>
  <si>
    <t>Indoor plants for room decoration We all want our homes to be as beautiful as our dreams but that doesnt require spending your entire lifes savings on building a home If you want to give your room a luxurious look at a low cost or want to freshen up the air in your home</t>
  </si>
  <si>
    <t>http://twitter.com/Nitesh0503/status/1864720908813767065</t>
  </si>
  <si>
    <t>10:48:04 PM</t>
  </si>
  <si>
    <t>http://twitter.com/Mkr1Manish/status/1840652359816343813</t>
  </si>
  <si>
    <t>12:48:14 PM</t>
  </si>
  <si>
    <t>It is important to have such plants in our courtyard that provide us with a good environment along with adequate oxygen Some of the plants that provide fresh air and adequate oxygen are as follows 1 Neem Its leaves help in purifying the air and it is also effective in reducing pollution 2 Peepal This plant emits oxygen even at night which makes it very valuable 3 Tulsi Tulsi not only purifies the air but also provides health benefits 4 Aloe Vera It is easy to grow in a pot and it gives oxygen even at night 5 Areca Palm This plant removes toxins from the air and increases the oxygen level 6 Snake Plant Also known as Motherinlaws Tongue it gives oxygen even at night 7 Money Plant It is considered lucky to plant in the house and it helps in purifying the air 8 Rubber Plant It is also an effective air purifier and is good for the house 9 Ficus Benjamina Also known as Weeping Fig it improves the air quality 10 Spider Plant Apart from purifying the air it is also easy to maintain These plants not only enhance the decor of your house but also improve the air quality Plant trees save life let us all pledge to plant trees in our homes</t>
  </si>
  <si>
    <t>http://twitter.com/Teekhi_Mirchh/status/1869099759828668767</t>
  </si>
  <si>
    <t>12:48:03 AM</t>
  </si>
  <si>
    <t>http://twitter.com/RajArya_desh/status/1858883527808290842</t>
  </si>
  <si>
    <t>8:12:24 PM</t>
  </si>
  <si>
    <t>http://twitter.com/Ayushmanpy0799/status/1854039595828343214</t>
  </si>
  <si>
    <t>https://www.aajsamaaj.com/delhis-air-remains-in-severe-category/</t>
  </si>
  <si>
    <t>6:13:48 AM</t>
  </si>
  <si>
    <t>Delhi Pollution Update : दिल्ली की हवा गंभीर श्रेणी में बरकरार</t>
  </si>
  <si>
    <t>Rains havent brought relief Delhis pollution continues to plague Delhi
Delhi Pollution Update Aaj Samaj New Delhi The situation in the capital which has been transformed into a gas chamber since the first week of October remains unchanged For the past three months Delhis</t>
  </si>
  <si>
    <t>http://twitter.com/PrayagKaPrakash/status/1819062913262661741</t>
  </si>
  <si>
    <t>10:59:29 PM</t>
  </si>
  <si>
    <t>My lungs are my life my life Smoking and air pollution are the biggest threats to the lungs By planting trees we can protect our lungs and the lungs of our loved ones</t>
  </si>
  <si>
    <t>http://twitter.com/hitesh_kagliwal/status/1850417534899716408</t>
  </si>
  <si>
    <t>11:31:34 AM</t>
  </si>
  <si>
    <t>https://regionalreporter.in/supreme-court-reprimanded-delhi-government/</t>
  </si>
  <si>
    <t>4:16:59 PM</t>
  </si>
  <si>
    <t>सुप्रीम कोर्ट ने लगाई दिल्ली सरकार को फटकार</t>
  </si>
  <si>
    <t>The air in Delhi and the NCR has been steadily becoming toxic since Diwali Rising pollution levels have caused people to experience eye irritation and breathing problems
The Supreme Court has expressed strong displeasure over the noncompliance of its Diwali order regarding firecrackers</t>
  </si>
  <si>
    <t>http://twitter.com/rohan_trivedi23/status/1858570651885334786</t>
  </si>
  <si>
    <t>11:29:08 PM</t>
  </si>
  <si>
    <t>http://twitter.com/Chandan98948183/status/1888207764734005281</t>
  </si>
  <si>
    <t>6:16:26 PM</t>
  </si>
  <si>
    <t>https://www.inextlive.com/uttar-pradesh/lucknow/lucknow-news-special-plan-prepared-by-municipal-corporation-to-improve-air-quality-of-lucknow-1729095895</t>
  </si>
  <si>
    <t>11:25:09 PM</t>
  </si>
  <si>
    <t>Lucknow News: लखनऊ की एयर क्वालिटी बेहतर करने के लिए नगर निगम की ओर से तैयार किया गया खास प्लान</t>
  </si>
  <si>
    <t>A fourlayer action plan has been developed to control air quality before the winter season arrives This plan incorporates several points that have previously shown positive effects on air quality This plan will be implemented after Diwali</t>
  </si>
  <si>
    <t>http://twitter.com/amitazad67/status/1888926210731737243</t>
  </si>
  <si>
    <t>5:51:17 PM</t>
  </si>
  <si>
    <t>http://twitter.com/GeetaDevi334206/status/1807387624845586516</t>
  </si>
  <si>
    <t>5:46:04 PM</t>
  </si>
  <si>
    <t>http://twitter.com/PMINOfficial/status/1848919242177126906</t>
  </si>
  <si>
    <t>8:17:53 AM</t>
  </si>
  <si>
    <t>Oh my god The government has set a time limit for bursting crackers to reduce noise pollution and air pollution No one is an enemy of Hinduism here Dont be an enemy of humanity you stupid fool</t>
  </si>
  <si>
    <t>http://twitter.com/kiranki99560013/status/1875566308433223690</t>
  </si>
  <si>
    <t>9:03:48 PM</t>
  </si>
  <si>
    <t>https://now7news.com/56563/</t>
  </si>
  <si>
    <t>10:08:00 AM</t>
  </si>
  <si>
    <t>आईएमडी के मुताबिक इस साल देश में कड़ाके की ठंड पड़ने के आसार, अल-नीना का कितना असर?</t>
  </si>
  <si>
    <t>New Delhi The Meteorological Department has issued a warning about the severity of the cold weather in India this year According to the International Medical Center IMD the country is expected to experience severe cold this year According to the IMD conditions could be very challenging during this time According to the Meteorological Department Himachal Pradesh</t>
  </si>
  <si>
    <t>http://twitter.com/MunnaSudhir/status/1850735377499169060</t>
  </si>
  <si>
    <t>8:34:33 AM</t>
  </si>
  <si>
    <t>Must read it completely before her death in 1996 at the age of 85 the mysterious blind Baba Vanga of Bulgaria made several predictions for the year 2024 Some of these appear to have come true as the early months of the year saw turmoil in many parts of the world Baba Vangas predictions for 2024 are 1 Climate change Baba Vanga predicted severe weather events and natural disasters in 2024 This is proving to be true 2 Cyber attacks were also predicted one of Baba Vangas most notable predictions is about cyber attacks At the time of her death in 1996 the internet was in its infancy Yet she predicted cyber attacks and called them a global security risk Recently ATT revealed that a dataset discovered on the dark web contained sensitive information including Social Security numbers and passwords belonging to 76 million current and 654 million former account holders 3 Mystic Baba Vanga also predicted an economic crisis She attributed this to a shift in global economic power rising geopolitical tensions and increasing debt levels This year the United States and Japan are already grappling with persistent inflation 4 Rise in Terrorism and Biological Weapons Testing Baba Vanga warned of increased terrorist activity in Europe hinting at the possibility of a major country being involved in testing or launching biological weapons attacks Currently the IsraelHamas conflict and Russias invasion of Ukraine remain major issues 5 Baba Vanga predicted medical breakthroughs for incurable diseases including Alzheimers and cancer in 2024 Recently progress in the development of a lung cancer vaccine has been confirmed The UK has allocated a budget to produce 3000 doses of a DNAbased lung cancer vaccine Reports from Russia indicate that a cancer vaccine is being developed there 6 Furthermore Baba Vanga also predicted the end of the world by the year 5079</t>
  </si>
  <si>
    <t>https://hindi.oneindia.com/news/delhi/delhi-supreme-court-demands-immediate-action-on-air-pollution-crisis-in-hindi-011-1149129.html</t>
  </si>
  <si>
    <t>2:20:03 PM</t>
  </si>
  <si>
    <t>Pollution: 'कोई भी धर्म प्रदूषण को बढ़ावा नहीं देता', SC ने पटाखों पर प्रतिबंध मामले में लगाई फटकार | Delhi: Supreme Court Demands Immediate Action On Air Pollution Crisis in Hindi - Hindi Oneindia</t>
  </si>
  <si>
    <t>Delhi
Pollution No religion promotes pollution SC rebukes court over firecracker ban
Oneindia Staff
Monday November 11 2024 1420 IST
Delhi Pollution The Supreme Court has directed the Delhi Police to ban firecrackers in the national capital</t>
  </si>
  <si>
    <t>http://twitter.com/Sadhnaa02/status/1852009256112836676</t>
  </si>
  <si>
    <t>8:56:29 PM</t>
  </si>
  <si>
    <t>https://www.jagran.com/top-deals/aaj-ki-deals/amazon-deal-amazon-great-indian-festival-2024-offers-sale-on-best-voltas-split-ac-with-up-to-48-percent-off-23813524.html</t>
  </si>
  <si>
    <t>धमाकेदार छूट पर मिल रही Voltas Split AC ने Amazon Festival सेल में मचाया धमाल!! 48 के डिस्काउंट ने करे एसी के आधे रेट - Amazon Great Indian Festival 2024 Offers Sale On Best Voltas Split AC With Up To 48 Percent Off</t>
  </si>
  <si>
    <t>Voltas Split ACs available at a whopping discount are a hit at the Amazon Festival sale A 48 discount brings ACs down to half the price
These Voltas Split ACs available at almost half the price during the biggest sale of the year are reportedly coming with fast cooling This</t>
  </si>
  <si>
    <t>http://twitter.com/abdulla77713950/status/1865818834046988731</t>
  </si>
  <si>
    <t>11:30:49 PM</t>
  </si>
  <si>
    <t>http://twitter.com/Shailen76109181/status/1891156780182315373</t>
  </si>
  <si>
    <t>9:34:47 PM</t>
  </si>
  <si>
    <t>http://twitter.com/SaccaS65747/status/1888242603549688227</t>
  </si>
  <si>
    <t>8:34:53 PM</t>
  </si>
  <si>
    <t>http://twitter.com/shubham_animesh/status/1888205827972202672</t>
  </si>
  <si>
    <t>6:08:45 PM</t>
  </si>
  <si>
    <t>https://www.etvbharat.com/hi/!state/poisonous-winds-are-suffocating-4-cities-of-haryana-are-among-the-top-10-polluted-cities-of-the-world-haryana-news-hrs24111804506</t>
  </si>
  <si>
    <t>5:26:16 PM</t>
  </si>
  <si>
    <t>दम घोंट रही जहरीली हवाएं, दुनिया के Top-10 प्रदूषित शहरों में हरियाणा के 4 शहर</t>
  </si>
  <si>
    <t>Chandigarh The situation in Haryana has worsened due to rising pollution The states AQI level has surpassed 600 which is dangerous Amidst this toxic air the government has taken a major step and decided to close private and government primary schools in five districts</t>
  </si>
  <si>
    <t>http://twitter.com/singh_charandip/status/1888442220950569421</t>
  </si>
  <si>
    <t>9:48:05 AM</t>
  </si>
  <si>
    <t>http://twitter.com/Deshbha25635664/status/1827688449169834091</t>
  </si>
  <si>
    <t>6:14:17 PM</t>
  </si>
  <si>
    <t>https://www.htsyndication.com/hindustan-delhi/article/%E0%A4%B8%E0%A5%80%E0%A4%A8%E0%A4%BF%E0%A4%AF%E0%A4%B0-%E0%A4%B8%E0%A4%BF%E0%A4%9F%E0%A5%80%E0%A4%9C%E0%A4%A8-%E0%A4%B8%E0%A5%8B%E0%A4%B8%E0%A4%BE%E0%A4%87%E0%A4%9F%E0%A5%80-%E0%A4%A8%E0%A5%87-%E0%A4%B2%E0%A5%80-%E0%A4%AA%E0%A4%B0%E0%A5%8D%E0%A4%AF%E0%A4%BE%E0%A4%B5%E0%A4%B0%E0%A4%A3-%E0%A4%B8%E0%A4%82%E0%A4%B0%E0%A4%95%E0%A5%8D%E0%A4%B7%E0%A4%A3-%E0%A4%95%E0%A5%80-%E0%A4%B6%E0%A4%AA%E0%A4%A5/82001644</t>
  </si>
  <si>
    <t>1:33:39 AM</t>
  </si>
  <si>
    <t>सीनियर सिटीजन सोसाइटी ने ली पर्यावरण संरक्षण की शपथ</t>
  </si>
  <si>
    <t>Senior Citizens Society Takes Pledge to Protect the Environment
Saharanpur June 6 On the occasion of World Environment Day officials of the Senior Citizens Welfare Society organized a program at the organizations office Plants were distributed to senior citizens Everyone was given a</t>
  </si>
  <si>
    <t>http://twitter.com/sunilRATHO77/status/1856636202989887820</t>
  </si>
  <si>
    <t>3:22:20 PM</t>
  </si>
  <si>
    <t>http://twitter.com/meena_sujatam/status/1858438787782558156</t>
  </si>
  <si>
    <t>2:45:09 PM</t>
  </si>
  <si>
    <t>https://www.haribhoomi.com/state-local/delhi/news/delhi-ncr-air-pollution-today-after-diwali-increased-by-30-times-aqi-is-400-in-national-capital-55464</t>
  </si>
  <si>
    <t>6:13:31 AM</t>
  </si>
  <si>
    <t>Delhi Air Pollution: दिवाली के पटाखों ने दिल्ली-एनसीआर को किया धुआं-धुआं, सांस लेने पर गले में अटक रही दमघोंटू हवा, 400 के पास पहुंचा AQI</t>
  </si>
  <si>
    <t>Delhi Air Pollution The air quality in Delhi has deteriorated after Diwali The Air Quality Index AQI exceeded 400 in many areas on Friday Smoke is ubiquitous It has become difficult for people to breathe even in their homes and</t>
  </si>
  <si>
    <t>https://www.aajsamaaj.com/supreme-court-strict-on-pollution-in-delhi/</t>
  </si>
  <si>
    <t>8:32:12 AM</t>
  </si>
  <si>
    <t>Delhi Pollution : दिल्ली में प्रदूषण पर सुप्रीम कोर्ट सख्त | दिल्ली</t>
  </si>
  <si>
    <t>Delhi Police reprimanded for failing to enforce a ban on firecrackers
Orders issued to ban firecrackers in the capital until November 25th
Delhi Pollution Aaj Samaj New Delhi Environmental pollution in the capital Delhi is becoming a growing concern Over the past</t>
  </si>
  <si>
    <t>http://twitter.com/uttarpradesh88/status/1858530814218088649</t>
  </si>
  <si>
    <t>8:50:50 PM</t>
  </si>
  <si>
    <t>http://twitter.com/bhise1955/status/1856600386225979598</t>
  </si>
  <si>
    <t>https://www.etvbharat.com/hi/!state/haryana-weather-update-cold-increased-in-haryana-pollution-attack-in-gurugram-patients-increased-haryana-news-hrs24112900614</t>
  </si>
  <si>
    <t>8:01:02 AM</t>
  </si>
  <si>
    <t>हरियाणा मौसम अपडेट: बढ़ती ठंड के साथ प्रदूषण लेवल भी बढ़ा, गुरुग्राम में बढ़ी मरीजों की संख्या</t>
  </si>
  <si>
    <t>Gurugram The weather in Haryana is gradually becoming colder The cold is increasing every day Mornings and nights are becoming more chilly Meanwhile Hisar was the coldest district yesterday while Gurugram was the hottest Hisar recorded a temperature of 74</t>
  </si>
  <si>
    <t>http://twitter.com/SatishPare19193/status/1903799827403604066</t>
  </si>
  <si>
    <t>6:53:44 PM</t>
  </si>
  <si>
    <t>Full details of pollution and administrative negligence from illegal brick kilns in Bakani Jhalawar 1 Serious air pollution and health crisis Illegal brick kilns operated by Sarpanch Ankit Baretha in the Bakani area are causing significant air pollution The smoke emitted from these kilns is filled with toxic pollutants like CO carbon dioxide SO sulfur dioxide NO nitrogen oxide and PM particulate matter These toxic gases are causing diseases like asthma lung infections skin diseases and cancer Children the elderly and asthmatics are the most affected Many people are complaining of persistent breathing problems eye irritation and skin itching and rashes Personal injury I Satish Kumar Pareta have personally been a victim of this pollution My wife Sangeeta Pareta passed away from illness caused by this pollution We spent 30 lakh on treatment but the administration offered no help 2 Illegal Mining and Environmental Destruction Soil is being illegally excavated from the Garwada area for brick kilns destroying the fertility of the fields Sarpanch Ankit Baretha is excavating yellow and tikni soil with JCBs and dumpers This illegal mining is causing groundwater levels to drop leading to a water crisis in the entire village Many wells and hand pumps have dried up because water is being extracted for brick kilns 3 Administrative Complicity and Negligence This illegal activity is being carried out with the connivance of local officials Despite complaints to Ramavatar Yadav Development Officer Bakani and Sanjay Upadhyay Village Development Officer no action was taken The Bakani police and Tehsildar office have been repeatedly informed but they are not taking any action against the Sarpanch The RSPCB Rajasthan State Pollution Control Board team has not conducted any inspections yet 4 Our Demands and Solutions We demand The legality of illegal brick kilns should be investigated and they should be immediately closed Strict action should be taken to stop illegal mining and protect land The collusion between Sarpanch Ankit Baretha administrative officials and the police should be investigated The victims should be given adequate compensation and medical assistance should be provided A highlevel team from the CPCB and RSPCB should be sent to Bakani to investigate the pollution and make the report public 5 Next Steps If No Action Is Taken If action is not taken within 15 days we will file a Public Interest Litigation PIL with the NGT National Green Tribunal and the Rajasthan High Court We will raise this issue nationally through social media and the media We will launch mass protests and demonstrations to pressure the administration We expect the government to take cognizance of this serious problem and take immediate action</t>
  </si>
  <si>
    <t>https://www.thehindupatrika.com/news/aaj-ka-mausam-01-november-2024-weather-forecast-winter-alert-delhi-ncr-bihar-up-rajasthan/</t>
  </si>
  <si>
    <t>7:14:43 AM</t>
  </si>
  <si>
    <t>aaj ka mausam 01 november 2024 weather forecast winter alert Delhi NCR Bihar UP rajasthan</t>
  </si>
  <si>
    <t>The Hindu Magazine Todays weather November 1 2024 weather forecast winter alert Delhi NCR Bihar UP Rajasthan Nilesh Desai
Weather Update Even after Diwali the cold hasnt yet arrived in Delhi NCR People are still sleeping with ACs and fans running in their homes</t>
  </si>
  <si>
    <t>https://www.jagran.com/delhi/new-delhi-city-ncr-delhi-weather-aqi-update-delhiites-get-ready-for-severe-cold-wave-will-blow-now-yellow-alert-issued-23846467.html</t>
  </si>
  <si>
    <t>4:05:00 PM</t>
  </si>
  <si>
    <t>Delhi Weather AQI Update: दिल्लीवालों कड़ाके की ठंड के लिए हो जाओ तैयार, अब शीत लहर से होगा सामना; येलो अलर्ट जारी - Delhi Weather AQI Update Delhiites get ready for severe cold wave will blow now Yellow alert issued</t>
  </si>
  <si>
    <t>State Bureau New Delhi Due to icy winds blowing in from the mountains the temperature in Delhi dropped five degrees Celsius below normal This resulted in a cold wave in Delhi on Wednesday morning for the first time in the season This increased the chill Furthermore on Wednesday morning</t>
  </si>
  <si>
    <t>http://twitter.com/Shailendra57679/status/1863996029818806479</t>
  </si>
  <si>
    <t>10:47:39 PM</t>
  </si>
  <si>
    <t>http://twitter.com/ChaitanyaKet/status/1877017173295607983</t>
  </si>
  <si>
    <t>9:09:02 PM</t>
  </si>
  <si>
    <t>Near Mundhwa river garbage is burned every day not a single day is an exception will action be taken against or not Dear PMC PCMC are failing to control air pollution in Garbage and biomass burning are on the rise with no measures in sight Its now on you to ensure citizens get their right to breathe clean air</t>
  </si>
  <si>
    <t>http://twitter.com/KOMALSI58366142/status/1814893540931215564</t>
  </si>
  <si>
    <t>10:51:53 AM</t>
  </si>
  <si>
    <t>https://hindi.downtoearth.org.in/wildlife-biodiversity/polar-bear-week-polar-bears-may-disappear-by-2060-due-to-climate-change</t>
  </si>
  <si>
    <t>11:19:18 AM</t>
  </si>
  <si>
    <t>2060 तक गायब हो सकते हैं ध्रुवीय भालू, सप्ताह भर संरक्षण पर बात करेगी दुनिया</t>
  </si>
  <si>
    <t>http://twitter.com/aarohi_kum89739/status/1862087128873845065</t>
  </si>
  <si>
    <t>4:22:22 PM</t>
  </si>
  <si>
    <t>http://twitter.com/Golu81704202/status/1851943153126785110</t>
  </si>
  <si>
    <t>4:33:49 PM</t>
  </si>
  <si>
    <t>https://www.bhaskar.com/local/bihar/muzaffarpur/news/arbitrary-construction-agency-cut-down-dozens-of-trees-instead-of-shifting-them-taking-away-the-beauty-of-the-junction-134036367.html</t>
  </si>
  <si>
    <t>मनमानी... निर्माण एजेंसी ने शिफ्ट करने के बदले दर्जनों पेड़ काट डाले, जंक्शन की रौनक छिनी</t>
  </si>
  <si>
    <t>http://twitter.com/LokshahiMarathi/status/1873212246316466498</t>
  </si>
  <si>
    <t>Air pollution The problem of air pollution in Mumbai is becoming more serious day by day</t>
  </si>
  <si>
    <t>http://twitter.com/VegScavenger/status/1888396932156153873</t>
  </si>
  <si>
    <t>6:48:08 AM</t>
  </si>
  <si>
    <t>https://www.amarujala.com/haryana/bhiwani/due-to-increase-in-air-pollution-level-aqi-crossed-233-irritation-in-eyes-increased-bhiwani-news-c-125-1-shsr1009-124737-2024-10-22</t>
  </si>
  <si>
    <t>10:58:45 PM</t>
  </si>
  <si>
    <t>Due To Increase In Air Pollution Level, Aqi Crossed 233, Irritation In Eyes Increased - Bhiwani News - Bhiwani News:हवा में प्रदूषण का स्तर बढ़ने से एक्यूआई पहुंचा 233 के पार, बढ़ी आंखों में जलन</t>
  </si>
  <si>
    <t>Bhiwani Air pollution levels are constantly fluctuating On Tuesday the AQI was recorded at 233 A slight haze in the air has also increased eye irritation This has led to an increase in the number of ophthalmologists at the District Civil Hospital
In fact stubble burning</t>
  </si>
  <si>
    <t>https://pratibha.eenadu.net/generalstudiesandessays/lesson/lateststories/delhi-air-pollution/2-1003-187-23100001693</t>
  </si>
  <si>
    <t>9:19:50 AM</t>
  </si>
  <si>
    <t>Delhi Air Pollution: దేశ రాజధాని... ఉక్కిరిబిక్కిరి</t>
  </si>
  <si>
    <t>Delhi has been dubbed the worlds most polluted city This infamy did not come about in a single year For several years water and air pollution in the national capital has been increasing exponentially Despite the courts insistence on taking preventive measures the situation has not only worsened but has also not improved</t>
  </si>
  <si>
    <t>http://twitter.com/abhi_388/status/1888322552331940211</t>
  </si>
  <si>
    <t>1:52:34 AM</t>
  </si>
  <si>
    <t>https://hindi.webdunia.com/national-hindi-news/latest-weather-news-for-16-november-in-india-124111600013_1.html</t>
  </si>
  <si>
    <t>9:10:49 AM</t>
  </si>
  <si>
    <t>Weather updates: दिल्ली NCR में गिरा तापमान, उत्तर भारत में छाया घना कोहरा</t>
  </si>
  <si>
    <t>Weather updates According to the Indian Meteorological Department IMD temperatures have dropped in Delhi NCR Meanwhile dense fog has enveloped North India According to the IMD dense fog is expected in North India and the Himalayan foothills from November 17th to 19th</t>
  </si>
  <si>
    <t>https://www.jantaserishta.com/local/haryana/haryana-air-quality-deteriorates-in-sirsa-after-diwali-3626422</t>
  </si>
  <si>
    <t>11:52:23 AM</t>
  </si>
  <si>
    <t>Haryana : दिवाली के बाद सिरसा में वायु गुणवत्ता खराब हुई | Haryana : दिवाली के बाद सिरसा में वायु गुणवत्ता खराब हुई Haryana: Air quality deteriorates in Sirsa after Diwali</t>
  </si>
  <si>
    <t>Despite a decrease in stubble burning this year air pollution has increased here since Diwali For the first time this season the Air Quality Index AQI crossed 300 entering the very poor category The AQI reached 305 on Monday night a level that dropped slightly on Tuesday</t>
  </si>
  <si>
    <t>http://twitter.com/hindu_rashtra15/status/1857341433356644431</t>
  </si>
  <si>
    <t>2:04:40 PM</t>
  </si>
  <si>
    <t>http://twitter.com/suneel1601/status/1864171041641386401</t>
  </si>
  <si>
    <t>10:23:05 AM</t>
  </si>
  <si>
    <t>https://hindi.goodreturns.in/news/delhi-winter-weather-temperature-fell-record-low-last-night-at-8-5-degree-celsius-check-weather-pred-070965.html</t>
  </si>
  <si>
    <t>10:07:09 AM</t>
  </si>
  <si>
    <t>Delhi Winter Weather: दिल्ली में गुरुवार को सीजन की सबसे ठंडी रात, पारा 8.5 डिग्री तक लुढ़का, आगे कैसा रहेगा ह | Delhi Winter Weather temperature fell record low last night at 8.5 degree Celsius check weather prediction - Hindi Goodreturns</t>
  </si>
  <si>
    <t>Delhi Winter Weather Thursday was the coldest night of the season in Delhi with temperatures dropping to 85 degrees What will the future hold
Published Friday December 6 2024 1007 IST
Delhi Winter Weather The winter season is progressing in North India The cold temperatures are also</t>
  </si>
  <si>
    <t>https://www.amritvichar.com/article/527424/cm-yogi-said-that-the-state-government-has-planted-210</t>
  </si>
  <si>
    <t>1:41:11 PM</t>
  </si>
  <si>
    <t>सीएम योगी बोले, राज्य सरकार ने आठ साल में 210 करोड़ पौधे लगाए, वन क्षेत्र में वृद्धि हुई</t>
  </si>
  <si>
    <t>Amrit Vichar Gorakhpur Chief Minister Yogi Adityanath said on Thursday that the state government has planted 210 crore saplings in the last eight years leading to a significant increase in forest cover despite rapid urbanisation and industrial development National</t>
  </si>
  <si>
    <t>http://twitter.com/HappyHites2024/status/1849709596346290415</t>
  </si>
  <si>
    <t>12:38:28 PM</t>
  </si>
  <si>
    <t>http://twitter.com/UpenderRajPasi/status/1848343522241548460</t>
  </si>
  <si>
    <t>6:10:10 PM</t>
  </si>
  <si>
    <t>http://twitter.com/Kuldeep70127674/status/1888202715903484023</t>
  </si>
  <si>
    <t>5:56:23 PM</t>
  </si>
  <si>
    <t>http://twitter.com/ya72285964/status/1901214995570192516</t>
  </si>
  <si>
    <t>3:42:32 PM</t>
  </si>
  <si>
    <t>http://twitter.com/syed14067/status/1898161137327489278</t>
  </si>
  <si>
    <t>5:27:35 AM</t>
  </si>
  <si>
    <t>http://twitter.com/ManojBhalla_/status/1888937076592128353</t>
  </si>
  <si>
    <t>6:34:28 PM</t>
  </si>
  <si>
    <t>https://news1india.in/delhi/delhi-aqi-came-below-400-slight-relief-in-delhi-air/208913/</t>
  </si>
  <si>
    <t>11:45:30 AM</t>
  </si>
  <si>
    <t>Delhi AQI: दिल्ली की हवा में मामूली राहत, 400 से नीचे आया एक्यूआई</t>
  </si>
  <si>
    <t>Delhi AQI As the cold in DelhiNCR begins to increase air pollution is also adding to peoples problems However some improvement has been observed in Delhis air quality making the air a little better This morning Delhis average AQI was recorded at 302</t>
  </si>
  <si>
    <t>http://twitter.com/vijaymi88957575/status/1888245670269902915</t>
  </si>
  <si>
    <t>8:47:04 PM</t>
  </si>
  <si>
    <t>http://twitter.com/MaharathyN66629/status/1845786261660864998</t>
  </si>
  <si>
    <t>4:48:32 PM</t>
  </si>
  <si>
    <t>http://twitter.com/NirmalaDev58830/status/1846497033504293269</t>
  </si>
  <si>
    <t>3:52:53 PM</t>
  </si>
  <si>
    <t>https://www.tv9hindi.com/trending/engineer-advice-indians-with-good-money-to-leave-india-cant-breathe-polluted-air-sparks-outrage-2977195.html</t>
  </si>
  <si>
    <t>11:34:52 AM</t>
  </si>
  <si>
    <t>'2025 में हमेशा के लिए भारत छोड़ दूंगा, हो सके तो आप भी छोड़ दीजिए', इंजीनियर के ट्वीट ने मचाया बवाल | Engineer Advice Indians With Good Money To Leave India Can't breathe polluted air Sparks Outrage</t>
  </si>
  <si>
    <t>Ill leave India forever in 2025 if possible you should too engineers tweet sparks controversy
Siddharth Singh Gautam an engineer from Goa has sparked a new debate online by announcing his plans to leave India and move to Singapore permanently He</t>
  </si>
  <si>
    <t>http://twitter.com/abhishekdixitg/status/1864863087880278522</t>
  </si>
  <si>
    <t>8:13:02 AM</t>
  </si>
  <si>
    <t>http://twitter.com/NSKarth00681088/status/1838181507250196707</t>
  </si>
  <si>
    <t>5:09:57 PM</t>
  </si>
  <si>
    <t>Delhis polluted Yamuna Delhis polluted air Delhis broken roads</t>
  </si>
  <si>
    <t>http://twitter.com/Soma62353166/status/1888533553895624777</t>
  </si>
  <si>
    <t>3:51:01 PM</t>
  </si>
  <si>
    <t>http://twitter.com/prernao2/status/1858411707883729378</t>
  </si>
  <si>
    <t>Air pollution has no effect on your voting finger and your listening ears Apart from these two organs everything else is useless for them</t>
  </si>
  <si>
    <t>http://twitter.com/Motijoshi9/status/1858431642735370748</t>
  </si>
  <si>
    <t>2:16:46 PM</t>
  </si>
  <si>
    <t>http://twitter.com/GujaratFirst/status/1855087977535242688</t>
  </si>
  <si>
    <t>8:50:14 AM</t>
  </si>
  <si>
    <t>GPCBs exercise to control air pollution in winter in Surat Gujarat First</t>
  </si>
  <si>
    <t>http://twitter.com/grok/status/1901945131139285287</t>
  </si>
  <si>
    <t>Delhis current Air Quality Index AQI is around 98 which falls in the moderate category This means that the air quality is generally fine but sensitive people may experience mild health problems The AQI varies slightly between 90100 at different places in Delhi but overall it remains stable and moderate</t>
  </si>
  <si>
    <t>http://twitter.com/1stIndiaNews/status/1860901904487948435</t>
  </si>
  <si>
    <t>9:52:42 AM</t>
  </si>
  <si>
    <t>Jaipur Air Pollution The scope of pollution is continuously increasing in Rajasthan today the Sitapura area had the highest pollution</t>
  </si>
  <si>
    <t>http://twitter.com/KKD125689/status/1858508764694839364</t>
  </si>
  <si>
    <t>7:23:13 PM</t>
  </si>
  <si>
    <t>http://twitter.com/priya_official5/status/1845791099543048685</t>
  </si>
  <si>
    <t>5:07:45 PM</t>
  </si>
  <si>
    <t>https://www.amarujala.com/haryana/kaithal/relief-from-air-pollution-aqi-recorded-133-kaithal-news-c-18-1-knl1004-531197-2024-12-02</t>
  </si>
  <si>
    <t>1:44:45 AM</t>
  </si>
  <si>
    <t>Relief From Air Pollution, Aqi Recorded 133 - Kaithal News - Kaithal News:वायु प्रदूषण से राहत, एक्यूआई दर्ज किया गया 133</t>
  </si>
  <si>
    <t>Kaithal Air pollution levels in the district have been declining again for the past two days On Sunday the air pollution level was recorded at 133 which is not particularly harmful to health
Its worth noting that this year too the air pollution level in the district had reached over 300 after Diwali</t>
  </si>
  <si>
    <t>http://twitter.com/ImtiyazaliINC/status/1856674716007702621</t>
  </si>
  <si>
    <t>5:55:22 PM</t>
  </si>
  <si>
    <t>http://twitter.com/Rahulsh0542/status/1905085570067357754</t>
  </si>
  <si>
    <t>8:02:49 AM</t>
  </si>
  <si>
    <t>http://twitter.com/SatishPare19193/status/1902586482143195306</t>
  </si>
  <si>
    <t>10:32:20 AM</t>
  </si>
  <si>
    <t>At your service Member Secretary Central Pollution Control Board CPCB Rajasthan State Pollution Control Board RSPCB Ministry of Environment Forests and Climate Change Government of India Topic Regarding air pollution illegal mining administrative collusion and adverse effects on public health caused by illegal brick kilns in village Bakani Tehsil Bakani District Jhalawar Rajasthan Complaints and requests for expedited action Honble SirMadam I am Satish Kumar Pareta a resident of Village Bakani Tehsil Bakani District Jhalawar Rajasthan I would like to bring to your notice that illegal brick kilns are being operated by Sarpanch Ankit Baretha in our area causing serious air pollution illegal mining and huge damage to public health Problem details 1 Air pollution and health effects These illegal brick kilns are causing excessive emissions of CO2 SO2 NO3 and PM particulate matter into the air increasing the risk of diseases like asthma lung infections skin diseases and cancer Many local citizens are suffering from lung diseases I myself suffer from this pollution and I lost my wife Sangeeta Pareta due to this pollution caused disease We spent Rs 2530 lakh on treatment yet could not save them 2 Illegal mining and environmental damage Sarpanch through his JCB and dumper is illegally extracting yellow and sticky soil from Garwara area and using it in brick kilns thus destroying the fertility of agricultural land Groundwater is being overexploited increasing the water crisis in the village 3 Administrative collusion and negligence Despite several written and oral complaints to the administration no action was taken Ramavatar Yadav Development Officer Bakani and Sanjay Upadhyay Village Development Officer are ignoring the whole matter instead of taking action The Bakani police and Tehsildar office were also informed but no action was taken Requests and Demands 1 A high level investigation into this whole matter should be conducted and the role of Sarpanch Ankit Baretha local officials and police should also be investigated 2 Illegal brick kilns should be checked for legality and environmental standards and shut down immediately 3 Illegal mining should be banned and strict legal action should be taken against the culprits 4 Negligence and corruption of administrative officials should be investigated and disciplinary action should be taken against them 5 I should get justice for the death of my wife Sangeeta Pareta and compensate me for the financial loss caused by the negligence of the administration 6 A team of CPCB and Rajasthan State Pollution Control Board RSPCB should be sent to the spot and assess the situation of the affected families 7 If effective action is not taken within 15 days I will be compelled to file a Public Interest Litigation PIL with the National Green Tribunal NGT and the High Court You are requested to take immediate notice of this serious environmental and health crisis and take strong action against the culprits Please kindly let me know the status of this case Regards Name Satish Kumar Pareta Address Village Bakani Tehsil Bakani District Jhalawar Rajasthan 326022 Contact No</t>
  </si>
  <si>
    <t>http://twitter.com/Gyan_Das15/status/1840239208759513565</t>
  </si>
  <si>
    <t>9:26:32 AM</t>
  </si>
  <si>
    <t>Hell of Greater Noida Surajpur Site C Group Housing Extension2 even breathing in polluted air is difficult it should be declared a pollution hotspot</t>
  </si>
  <si>
    <t>https://rashtrachandika.com/189834/</t>
  </si>
  <si>
    <t>9:06:03 AM</t>
  </si>
  <si>
    <t>धुंध, सर्दी और जहरीली हवा… दिल्ली में मौसम के बदलते रंग, तमिलनाडु में बारिश से त्राहिमाम; जानें इन राज्यों का हाल</t>
  </si>
  <si>
    <t>The monsoon has retreated across the country Winter has arrived in several states including the capital Delhi Uttar Pradesh Bihar Haryana Punjab and Madhya Pradesh People are beginning to feel the mild chill in the mornings and evenings Meanwhile heavy rains are falling in southern Indian states</t>
  </si>
  <si>
    <t>http://twitter.com/padale_abhijeet/status/1902786713740775426</t>
  </si>
  <si>
    <t>11:47:59 PM</t>
  </si>
  <si>
    <t>Will we have to go to court to shut down this RMC plant ALERT RMC plant operating in Kalina Mumbai causing air noise pollution Residents lets raise our voices against this environmental hazard take immediate action</t>
  </si>
  <si>
    <t>https://www.timesnowhindi.com/cities/delhi-news/supreme-court-for-round-the-year-firecracker-ban-said-no-religion-encourages-pollution-article-115178005</t>
  </si>
  <si>
    <t>Firecracker: कोई भी धर्म प्रदूषण को बढ़ावा नहीं देता: सुप्रीम कोर्ट ने पूरे साल पटाखों पर प्रतिबंध लगाने की मांग की</t>
  </si>
  <si>
    <t>The ban on firecrackers was barely enforced in the national capital
Slamming the Delhi government for largely ignoring the ban on firecrackers during Diwali the Supreme Court asked how it could address the persistent air pollution problem in the capital</t>
  </si>
  <si>
    <t>http://twitter.com/anshum02/status/1850729059371643223</t>
  </si>
  <si>
    <t>8:09:27 AM</t>
  </si>
  <si>
    <t>http://twitter.com/RahulsngH6/status/1861385269175284108</t>
  </si>
  <si>
    <t>5:53:25 PM</t>
  </si>
  <si>
    <t>http://twitter.com/pratyushtoyou/status/1858551457357676849</t>
  </si>
  <si>
    <t>10:12:52 PM</t>
  </si>
  <si>
    <t>http://twitter.com/Sunita_Dasi_57/status/1850863928135360717</t>
  </si>
  <si>
    <t>5:05:22 PM</t>
  </si>
  <si>
    <t>https://www.kesari.tv/videos/national/cm-atishi-targets-bjp-over-pollution-499991</t>
  </si>
  <si>
    <t>7:52:24 PM</t>
  </si>
  <si>
    <t>Delhi Air Pollution: Atishi ने बढ़ते प्रदूषण को लेकर Bjp पर साधा जमकर निशाना,दिल्ली में AQI 400 पार</t>
  </si>
  <si>
    <t>Delhi Air Pollution Atishi strongly criticized the BJP over rising pollution with the AQI in Delhi exceeding 400
Delhi Air Pollution Atishi strongly criticized the BJP over rising pollution with the AQI in Delhi exceeding 400</t>
  </si>
  <si>
    <t>http://twitter.com/RSnpatel/status/1852237463026102615</t>
  </si>
  <si>
    <t>12:03:18 PM</t>
  </si>
  <si>
    <t>http://twitter.com/Ramprakash16535/status/1846178744098345116</t>
  </si>
  <si>
    <t>6:48:07 PM</t>
  </si>
  <si>
    <t>http://twitter.com/themanubhardwaj/status/1857419001279762929</t>
  </si>
  <si>
    <t>7:12:53 PM</t>
  </si>
  <si>
    <t>In the increasing pollution and toxic air of urban life people will miss the peace and cleanliness of their villages This poem or sher shows the difference between the village and the city where the natural beauty and freshness of the village is sought for peace and tranquility as compared to the hustle and bustle and pollution of the city</t>
  </si>
  <si>
    <t>http://twitter.com/saaj_ind/status/1779352835550781468</t>
  </si>
  <si>
    <t>http://twitter.com/sandeep30766558/status/1859983815315492912</t>
  </si>
  <si>
    <t>9:04:33 PM</t>
  </si>
  <si>
    <t>http://twitter.com/gsb7176/status/1871913367029547347</t>
  </si>
  <si>
    <t>7:08:19 PM</t>
  </si>
  <si>
    <t>http://twitter.com/Sameer_Sharma_/status/1858441386900517101</t>
  </si>
  <si>
    <t>2:55:29 PM</t>
  </si>
  <si>
    <t>Its a very clear statement theyre neither able to clean the Yamuna River nor prevent air pollution let alone stop stubble burning If they cant do the job then simply say they cant Why have you been fooling the people of Delhi for years</t>
  </si>
  <si>
    <t>https://kharinews.com/hindi-city-doctors-report-a-rise-in-digestive-disorders-due-to-air-pollution/</t>
  </si>
  <si>
    <t>8:07:08 PM</t>
  </si>
  <si>
    <t>New Delhi Nov 6 IANS Air pollution in the national capital is leading to an increase in digestive problems like irritable bowel syndrome IBS and inflammatory bowel disease IBD doctors have said
DelhiNCRs air quality</t>
  </si>
  <si>
    <t>https://dainiknavajyoti.com/article/80475/pollution-graph-increased-in-jaipur-jodhpur-kota-alwar</t>
  </si>
  <si>
    <t>11:52:58 AM</t>
  </si>
  <si>
    <t>जयपुर, जोधपुर, कोटा-अलवर में बढ़ा प्रदूषण का ग्राफ</t>
  </si>
  <si>
    <t>Jaipur The level of environmental pollution in the state is increasing day by day Jaipur Jodhpur Kota and Alwar are experiencing the highest pollution levels The Pollution Control Board has placed cities like Jaipur Jodhpur Kota and Alwar in a separate category</t>
  </si>
  <si>
    <t>https://gnewsbraking.blogspot.com/2024/11/blog-post_18.html</t>
  </si>
  <si>
    <t>12:45:00 AM</t>
  </si>
  <si>
    <t>दम घोंट रही हवा, दिल्ली-नोएडा से लेकर गुरुग्राम-गाजियाबाद तक... कहां बंद रहेंगे स्कूल? जानिए किन चीजों पर है पाबंदी? - G.News,ALL IN ONE NEWS BRAKING NEWS , NEWS , TOP BRAKING NEWS, G.News, HINDI NEWS top braking news,</t>
  </si>
  <si>
    <t>The situation in Delhi is worsening due to the deadly pollution The air quality index AQI has reached the severe category On Monday the AQI exceeded 450 in almost all of Delhi and reached 500 in most areas The air quality in the NCR is also deteriorating</t>
  </si>
  <si>
    <t>https://www.bhaskar.com/career/news/2-day-literature-and-art-festival-to-be-organized-in-ayodhya-build-india-expo-2025-134671088.html</t>
  </si>
  <si>
    <t>5:30:10 AM</t>
  </si>
  <si>
    <t>UP Current Affairs - 20 March | 2-day literature and art festival to be organized in Ayodhya; Build India Expo - 2025 | यूपी करेंट अफेयर्स - 20 मार्च: अयोध्या में 2 दिवसीय साहित्य व कला महोत्सव का आयोजन होगा; 'बिल्ड भारत एक्सपो-2025' शुरू</t>
  </si>
  <si>
    <t>Career UP Current Affairs 20 March 2day Literature and Art Festival to be organized in Ayodhya Build India Expo 2025
UP Current Affairs 20 March A 2day literature and art festival will be organized in Ayodhya Build India Expo 2025 begins
Uttar Pradesh</t>
  </si>
  <si>
    <t>http://twitter.com/DhirajP25261961/status/1859921461592596885</t>
  </si>
  <si>
    <t>4:56:46 PM</t>
  </si>
  <si>
    <t>http://twitter.com/singhh_sk/status/1848896987615092803</t>
  </si>
  <si>
    <t>6:49:27 AM</t>
  </si>
  <si>
    <t>http://twitter.com/amansih28295247/status/1888196908562182192</t>
  </si>
  <si>
    <t>5:33:18 PM</t>
  </si>
  <si>
    <t>https://www.bhaskar.com/local/uttar-pradesh/ghaziabad/news/rain-with-strong-winds-at-night-in-ncr-134510584.html</t>
  </si>
  <si>
    <t>5:38:00 AM</t>
  </si>
  <si>
    <t>Rain with strong winds at night in NCR | NCR में रात में तेज हवाओं के साथ बारिश: गाजियाबाद व आसपास के जिलों में ओले पड़े, फरवरी माह में दूसरी बार बदला मौसम - Ghaziabad News</t>
  </si>
  <si>
    <t>Rain accompanied by strong winds overnight in NCR Hailstorms hit Ghaziabad and surrounding districts changing the weather for the second time in February
Ghaziabad
Weather during the overnight rain in Vijaynagar
Rain accompanied by strong winds occurred overnight in Ghaziabad The rains altered the weather across the NCR</t>
  </si>
  <si>
    <t>https://www.punjabkesari.in/national/news/cremation-ground-cleanest-air-air-pollution-delhi-ncr-breathing-2064084</t>
  </si>
  <si>
    <t>3:25:48 PM</t>
  </si>
  <si>
    <t>cremation air pollution: जहां जलती हैं चिताएं, वहीं सबसे शुद्ध हवा! NCR का प्रदूषण चौंकाने वाला</t>
  </si>
  <si>
    <t>Pollution levels in DelhiNCR are steadily rising Toxic particles in the air have made breathing difficult Going outside without a mask has now become a serious health hazard The capitals Air Quality Index AQI has reached close to 500 which</t>
  </si>
  <si>
    <t>http://twitter.com/Prashan91680635/status/1858725084619317642</t>
  </si>
  <si>
    <t>9:42:48 AM</t>
  </si>
  <si>
    <t>https://punjab.punjabkesari.in/punjab/news/punjab-smog-air-quality-index-2056720</t>
  </si>
  <si>
    <t>11:12:21 AM</t>
  </si>
  <si>
    <t>Punjab में सांसों पर संकट: लोगों का घर से निकलना हुआ मुश्किल ...बच्चों व बुजुर्गों को भारी दिक्कत</t>
  </si>
  <si>
    <t>Amritsar After Diwali pollution levels have begun to rise again Waves of smog have spread morning and evening trapping patients with respiratory diseases Meanwhile the number of eye respiratory and lung patients in private and government hospitals has suddenly increased Children and the elderly</t>
  </si>
  <si>
    <t>http://twitter.com/Umesh68551727/status/1888162926239916215</t>
  </si>
  <si>
    <t>3:18:16 PM</t>
  </si>
  <si>
    <t>Lung cancer is now spreading even without smoking cigarettes Because of air pollution Cancer among under the age of 50 has doubled and 1 out of 5 lung cancer patients have never smoked WHO</t>
  </si>
  <si>
    <t>http://twitter.com/LatestlyBangla/status/1850023835040612594</t>
  </si>
  <si>
    <t>9:27:08 AM</t>
  </si>
  <si>
    <t>Delhi Air Pollution Delhis pollution levels are increasing Thicker white foam layer in Yamuna fear of more dangerous situation</t>
  </si>
  <si>
    <t>http://twitter.com/shuklaji_1_/status/1904918147926568993</t>
  </si>
  <si>
    <t>8:57:32 PM</t>
  </si>
  <si>
    <t>http://twitter.com/AIRNewsHindi/status/1866054265896313025</t>
  </si>
  <si>
    <t>3:06:21 PM</t>
  </si>
  <si>
    <t>The air quality in the national capital Delhi has improved to the moderate category The average air quality index AQI at 1 pm today was 194 According to the Central Pollution Control Board it has crossed the 200 mark in some areas of the city</t>
  </si>
  <si>
    <t>https://punjab.punjabkesari.in/punjab/news/the-main-highway-of-punjab-1962378</t>
  </si>
  <si>
    <t>11:46:55 AM</t>
  </si>
  <si>
    <t>पंजाब के Main Highway पर लगा पक्का धरना, घर से निकलने से पहले पढ़ें ये खबर</t>
  </si>
  <si>
    <t>Samrala Garg Residents of Mushkabad Khirnian and Taparia villages have intensified their struggle against a biogas plant being built in the nearby village of Mushkabad Several surrounding villages have also joined the protest Residents of these three villages</t>
  </si>
  <si>
    <t>http://twitter.com/RaviShu29731239/status/1864358845230768511</t>
  </si>
  <si>
    <t>10:49:21 PM</t>
  </si>
  <si>
    <t>http://twitter.com/JaglanTej/status/1793187811736084683</t>
  </si>
  <si>
    <t>https://www.etvbharat.com/hi/!state/delhi-ncr-weather-update-aqi-in-dangerous-category-pollution-at-its-high-level-suffocation-in-air-delhi-news-dls24110100897</t>
  </si>
  <si>
    <t>10:55:59 AM</t>
  </si>
  <si>
    <t>Delhi: दिल्ली-NCR में पटाखों के धुएं से सांस लेना हुआ मुश्किल, कई इलाकों की हवा हुई 'जहरीली'</t>
  </si>
  <si>
    <t>New Delhi Despite the ban fireworks were burst in abundance in the capital Delhi on Diwali night The noise of firecrackers was heard throughout the night and this morning Delhiites found it difficult to breathe The hazy and smokefilled morning is proof that the air quality in DelhiNCR has deteriorated after the fireworks</t>
  </si>
  <si>
    <t>https://k24news.in/2024/11/20/%e0%a4%aa%e0%a4%b6%e0%a5%8d%e0%a4%9a%e0%a4%bf%e0%a4%ae%e0%a5%80-%e0%a4%b5%e0%a4%bf%e0%a4%95%e0%a5%8d%e0%a4%b7%e0%a5%8b%e0%a4%ad-%e0%a4%95%e0%a5%87-%e0%a4%95%e0%a4%be%e0%a4%b0%e0%a4%a3-%e0%a4%9c/</t>
  </si>
  <si>
    <t>10:05:01 PM</t>
  </si>
  <si>
    <t>पश्चिमी विक्षोभ के कारण जहां मौसम में काफी बदलाव देखने को मिल रहा, लोगों के लिए खड़ी हुई नई मुसीबत</t>
  </si>
  <si>
    <t>Punjab While the western disturbance is causing significant changes in the weather its also negatively impacting peoples health The rapid changes in weather combined with the harsh morning and evening winds and cold are causing people to experience problems like coughs colds sore throats and aches</t>
  </si>
  <si>
    <t>http://twitter.com/PriyaMeena_/status/1794412193737564485</t>
  </si>
  <si>
    <t>10:26:20 PM</t>
  </si>
  <si>
    <t>http://twitter.com/jainmani21/status/1795161468981166574</t>
  </si>
  <si>
    <t>He doesnt drink the Yamuna water doesnt breathe polluted air and probably wont even touch the cheap liquor available in Delhi He probably drinks bottled water has four purifiers in each room and drinks the best single malt</t>
  </si>
  <si>
    <t>http://twitter.com/n1974kumar/status/1877283642944172247</t>
  </si>
  <si>
    <t>2:47:53 PM</t>
  </si>
  <si>
    <t>http://twitter.com/deendayal75522/status/1888305798310212027</t>
  </si>
  <si>
    <t>12:45:59 AM</t>
  </si>
  <si>
    <t>https://hindi.news18.com/news/bihar/patna-bihar-weather-update-aaj-ka-mausam-samachar-rain-may-hamper-dhanteras-shopping-local18-8801274.html</t>
  </si>
  <si>
    <t>6:10:04 AM</t>
  </si>
  <si>
    <t>Bihar Weather Report: धनतेरस की शॉपिंग में बारिश डाल सकता बाधा, बिहार के 19 जिलों में बरसात के आसार</t>
  </si>
  <si>
    <t>Patna Today is Dhanteras People will flock to the markets and indulge in a lot of shopping Rain could hinder their shopping The International Meteorological Department IMD has predicted rain in 19 districts of Bihar Scientists at the Patna Meteorological Center</t>
  </si>
  <si>
    <t>https://janmorcha.in/delhiites-will-not-be-able-to-burst-firecrackers-on-diwali-ban-notification-issued-till-january-1/</t>
  </si>
  <si>
    <t>दिवाली पर पटाखे नहीं फोड़ सकेंगे दिल्ली वाले 1 जनवरी तक बैन अधिसूचना जारी</t>
  </si>
  <si>
    <t>New Delhi The Delhi government has taken a major decision in response to the rising pollution in the capital In response to the rising winter pollution the government has imposed a ban on the production storage sale and use of firecrackers from Monday October 14 until January 1</t>
  </si>
  <si>
    <t>http://twitter.com/ashish_nalanda/status/1859654648480858535</t>
  </si>
  <si>
    <t>http://twitter.com/rajeshbhatt74/status/1827929505773609102</t>
  </si>
  <si>
    <t>10:12:10 AM</t>
  </si>
  <si>
    <t>This is neither Kashmir nor Bengal nor Kerala nor Pakistan nor Bangladesh This scary video is from Dehradun in Devbhoomi Uttarakhand You must not be able to believe it right A mob of Muslims gathered in thousands in Dehradun under the protection of Uttarakhand Police and protested against the remarks of Ramgiri Maharaj of Nashik Maharashtra and openly threatened and gave inflammatory speeches When Hindu organizations had called a Mahapanchayat in Purola the Uttarakhand government administration had imposed Section 144 and imposed a ban citing deteriorating law and order situation The Supreme Court had taken immediate cognizance of the Dharma Sansad in Haridwar but today everyone has become blind and deaf will no action be taken Isnt even the law and order situation deteriorating today</t>
  </si>
  <si>
    <t>https://hindi.news18.com/news/nation/air-quality-index-of-india-top-delhi-ncr-is-severe-diwali-celebration-air-pollution-here-is-12-cities-list-8809006.html</t>
  </si>
  <si>
    <t>10:25:12 AM</t>
  </si>
  <si>
    <t>AQI News: सिर्फ दिल्ली ही नहीं, 99 शहरों की हवा बनी दमघोंटू, दिवाली के बाद हवा में घुला जहर, देख लें लिस्ट</t>
  </si>
  <si>
    <t>AQI News After Diwali the condition of various cities across the country including Delhi is dire Its as if the air has been poisoned Not just one or two but approximately 99 cities across the country experienced severe air quality on Friday evening the day after Diwali The Central Pollution Control Board</t>
  </si>
  <si>
    <t>https://www.bhaskar.com/local/bihar/patna/news/cold-will-increase-further-in-bihar-in-the-next-one-week-bhaskar-latest-news-133994171.html</t>
  </si>
  <si>
    <t>6:34:38 AM</t>
  </si>
  <si>
    <t>cold will increase further in bihar in the next one week; bhaskar latest news | बिहार में अगले हफ्ते और बढ़ेगी ठंड: हाजीपुर देश में दूसरा सबसे प्रदूषित शहर; रोहतास का न्यूनतम तापमान 14 डिग्री सेल्सियस - Patna News</t>
  </si>
  <si>
    <t>Cold weather intensifies in Bihar next week Hajipur is the second most polluted city in the country Rohtas recorded a minimum temperature of 14 degrees Celsius
Patna
Cold temperatures are beginning to be felt in the mornings and evenings across Bihar Several districts are also recording a drop in minimum temperatures On Wednesday Rohtas</t>
  </si>
  <si>
    <t>https://www.rasra.in/india/supreme-court-heard-the-hearing-on-pollution-on-january-15/</t>
  </si>
  <si>
    <t>2:11:00 PM</t>
  </si>
  <si>
    <t>दिल्ली की तरह यूपी और हरियाणा भी लगाएं पटाखों पर बैन, सुप्रीम कोर्ट में प्रदूषण पर 15 जनवरी को सुनवाई</t>
  </si>
  <si>
    <t>The Supreme Court on December 19 directed Uttar Pradesh and Haryana to implement a complete ban on firecrackers similar to Delhi due to deteriorating air quality in the national capital and its neighbouring areas The apex court further said that by December 19 2024</t>
  </si>
  <si>
    <t>http://twitter.com/JJ_JK_SSH/status/1888159788464505164</t>
  </si>
  <si>
    <t>3:05:48 PM</t>
  </si>
  <si>
    <t>People get angry with the Left parties on issues like pollution health inflation national security etc whereas everything is fine in the Right wing Here neither the Right wing nor the Left when Atishi Marlena MarxLenin herself was out to become a Hindu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been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</si>
  <si>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http://twitter.com/tweetbychetan/status/1858562030745055485</t>
  </si>
  <si>
    <t>10:54:53 PM</t>
  </si>
  <si>
    <t>https://uttarakhandgktest.blogspot.com/2024/12/compendium-1.html</t>
  </si>
  <si>
    <t>11:24:00 PM</t>
  </si>
  <si>
    <t>COMPENDIUM/सार संग्रह-1</t>
  </si>
  <si>
    <t>COMPENDIUM
Indian History and Culture
1 What kind of civilization was the Indus Valley Civilization with regard to religious matters Secular
2 The religious practices of the early Vedic Aryans were primarily nature worship and sacrifice
3 The six major schools of Indian philosophy</t>
  </si>
  <si>
    <t>http://twitter.com/SharmaArt2/status/1858372103398982070</t>
  </si>
  <si>
    <t>Air pollution is no less than Corona a lockdown is also made for pollution</t>
  </si>
  <si>
    <t>http://twitter.com/desh_bhkt/status/1858432515951800769</t>
  </si>
  <si>
    <t>2:20:14 PM</t>
  </si>
  <si>
    <t>https://dailynews24.in/lifestyle/blackhead-removal-tips-easy-home-remedies-94194.html</t>
  </si>
  <si>
    <t>8:00:39 PM</t>
  </si>
  <si>
    <t>Blackhead Removal Tips: ब्लैकहेड्स हटाने के आसान घरेलू उपाय, रसोई की इन चीजों से पाएं साफ और चमकदार त्वचा</t>
  </si>
  <si>
    <t>Blackhead Removal Tips Due to increasing air pollution and unhealthy lifestyles skin problems have become common these days One of the most common problems is blackheads which are caused by dirt oil and dead skin cells accumulating in the pores of the skin This problem</t>
  </si>
  <si>
    <t>http://twitter.com/Ranipragya1992/status/1818115936878313818</t>
  </si>
  <si>
    <t>8:16:32 AM</t>
  </si>
  <si>
    <t>http://twitter.com/Ravikashya52711/status/1864833968559861982</t>
  </si>
  <si>
    <t>6:17:19 AM</t>
  </si>
  <si>
    <t>http://twitter.com/The_boss786/status/1888427748391280883</t>
  </si>
  <si>
    <t>8:50:35 AM</t>
  </si>
  <si>
    <t>https://navbharattimes.indiatimes.com/metro/delhi/other-news/pollution-level-rises-in-delhi-amid-hot-summer-toxic-air-making-life-difficult/articleshow/109910493.cms</t>
  </si>
  <si>
    <t>12:56:32 PM</t>
  </si>
  <si>
    <t>चिलचिलाती गर्मी के बीच दिल्ली खराब हुई हवा, सांस लेना मुश्किल, जहरीली हवाओं ने दूभर किया जीना</t>
  </si>
  <si>
    <t>Amid the scorching heat in Delhi pollution is also taking its toll The citys AQI remained in the poor category for the fourth consecutive day Some stations including Chandni Chowk Jahangirpuri Shadipur NSUT Dwarka and Mundka recorded very poor air quality The AQI here exceeded 300</t>
  </si>
  <si>
    <t>http://twitter.com/108_Adi/status/1871482274199580898</t>
  </si>
  <si>
    <t>2:35:19 PM</t>
  </si>
  <si>
    <t>Now employment should come Mithilas cities also top in air pollution when there is not a single industry there what is the reason for this Let those who are investing do it you yourself say that you get step brotherly treatment when you are getting it then also you are behaving like this</t>
  </si>
  <si>
    <t>http://twitter.com/p3sp2/status/1904923292945047654</t>
  </si>
  <si>
    <t>http://twitter.com/bhavyapande3/status/1859836967850262959</t>
  </si>
  <si>
    <t>11:21:01 AM</t>
  </si>
  <si>
    <t>http://twitter.com/lilmum55/status/1850006488749687054</t>
  </si>
  <si>
    <t>8:18:13 AM</t>
  </si>
  <si>
    <t>https://www.bhaskar.com/local/uttar-pradesh/meerut/news/muzaffarnagar-has-the-most-polluted-air-in-the-country-meerut-news-meerut-weather-today-meerut-weather-meerut-weather-news-meerut-polution-meerut-polution-news-133797655.html</t>
  </si>
  <si>
    <t>6:32:36 AM</t>
  </si>
  <si>
    <t>meerut news meerut weather today meerut weather meerut weather news meerut polution meerut polution news Muzaffarnagar has the most polluted air in the country | यूपी में मुजफ्फनगर की हवा सबसे ज्यादा खराब: 238 पर पहुंचा AQI, हापुड़ दूसरे नंबर पर, गाजियाबाद और नोएडा भी प्रदूषित शहरों में टॉप पर - Meerut News | Dainik Bhaskar</t>
  </si>
  <si>
    <t>Muzaffarnagar has the worst air quality in Uttar Pradesh AQI reached 238 Hapur ranked second Ghaziabad and Noida also top polluted cities
Meerut
The burning of Ravana and firecrackers during Dussehra has also increased pollution
Muzaffarnagar has the most polluted air in Uttar Pradesh</t>
  </si>
  <si>
    <t>http://twitter.com/AmitRaylegend/status/1888311078041563546</t>
  </si>
  <si>
    <t>1:06:58 AM</t>
  </si>
  <si>
    <t>https://www.jantaserishta.com/delhi-ncr/delhis-air-quality-remains-in-very-poor-category-for-the-seventh-day-3674547</t>
  </si>
  <si>
    <t>9:59:36 AM</t>
  </si>
  <si>
    <t>Delhi में वायु गुणवत्ता सातवें दिन भी ‘बहुत खराब’ श्रेणी में बनी रही | Delhi's air quality remains in 'very poor' category for the seventh day Delhi में वायु गुणवत्ता सातवें दिन भी ‘बहुत खराब’ श्रेणी में बनी रही</t>
  </si>
  <si>
    <t>The national capitals air quality remained in the very poor category for the seventh consecutive day on Sunday with the Air Quality Index AQI recording 346 according to data from the Central Pollution Control Board CPCB The Air Quality Early Warning System</t>
  </si>
  <si>
    <t>https://www.amarujala.com/lucknow/respiratory-problems-found-in-20-percent-of-patients-in-testing-camp-lucknow-news-c-13-1-lko1029-960998-2024-11-21</t>
  </si>
  <si>
    <t>3:23:12 AM</t>
  </si>
  <si>
    <t>Respiratory Problems Found In 20 Percent Of Patients In Testing Camp | Lucknow News:जांच शिविर में 20 फीसदी में मिली सांस की समस्या</t>
  </si>
  <si>
    <t>Lucknow Declining environmental conditions are increasing respiratory problems Twenty percent of people at a free screening camp held Wednesday at the KGMUs Department of Respiratory Medicine were found to have this condition The camp was organized to mark Chronic Obstructive Pulmonary Disease COPD Day</t>
  </si>
  <si>
    <t>https://www.livehindustan.com/uttar-pradesh/up-weather-western-disturbance-arrives-in-up-rain-in-the-mountains-from-this-date-cold-icy-winds-winter-fog-cold-waves-201732760584075.html</t>
  </si>
  <si>
    <t>8:03:07 AM</t>
  </si>
  <si>
    <t>UP Weather: यूपी में पश्चिमी विक्षोभ की दस्तक, इस तारीख से पहाड़ों में बारिश; अपने यहां बर्फीली हवाएं</t>
  </si>
  <si>
    <t>UP Weather Update The weather in Uttar Pradesh is about to change drastically Northwest winds have brought down temperatures The western disturbance which was expected on December 2nd is now expected to arrive on November 29th After this the cold will intensify The Meteorological Department believes that the mountains</t>
  </si>
  <si>
    <t>http://twitter.com/tikhee_mirchi/status/1858411511179567423</t>
  </si>
  <si>
    <t>12:56:46 PM</t>
  </si>
  <si>
    <t>Delhi pollution Air quality continues to deteriorate with AQI in the severe category in many areas</t>
  </si>
  <si>
    <t>https://www.onlymyhealth.com/how-poor-diet-increase-the-risk-of-lung-cancer-doctor-explains-in-hindi-12977827484</t>
  </si>
  <si>
    <t>2:54:00 PM</t>
  </si>
  <si>
    <t>खराब डाइट के कारण कैसे बढ़ता है लंग कैंसर का खतरा जानें डॉक्टर से</t>
  </si>
  <si>
    <t>How a Poor Diet Increases the Risk of Lung Cancer Nowadays people become victims of lung cancer due to factors like poor lifestyle air pollution and smoking If we try to understand lung cancer it is called lung cancer in Hindi This fe</t>
  </si>
  <si>
    <t>http://twitter.com/DSUPADHYAY17/status/1900926425571750049</t>
  </si>
  <si>
    <t>8:35:52 PM</t>
  </si>
  <si>
    <t>http://twitter.com/phss10202405/status/1904906171338883200</t>
  </si>
  <si>
    <t>8:09:57 PM</t>
  </si>
  <si>
    <t>http://twitter.com/DeswalDhaw55608/status/1860967861004505360</t>
  </si>
  <si>
    <t>http://twitter.com/07rahul_g/status/1880901681199874529</t>
  </si>
  <si>
    <t>2:24:40 PM</t>
  </si>
  <si>
    <t>what are you saying brother Mumbais AQI is currently 156 And this photo is from 12 days ago air pollution is visible in that too As for Delhi the AQI there is 250 And Mumbais also falls in the unhealthy category Same condition where I live too</t>
  </si>
  <si>
    <t>http://twitter.com/beingmukul171/status/1848963505031877121</t>
  </si>
  <si>
    <t>11:13:46 AM</t>
  </si>
  <si>
    <t>http://twitter.com/vedantku11/status/1888201194595561809</t>
  </si>
  <si>
    <t>5:50:20 PM</t>
  </si>
  <si>
    <t>http://twitter.com/HiteshJ02836598/status/1853291058794528835</t>
  </si>
  <si>
    <t>9:49:55 AM</t>
  </si>
  <si>
    <t>two vehicle or four vehicle has smoke coming out of it upload its photo and he may get a penalty this is possible Air pollution poses a serious threat to our health impacting our lungs heart eyes and even our brain Protect yourself and loved ones with simple dos and donts</t>
  </si>
  <si>
    <t>http://twitter.com/vishalpadhiyar1/status/1888191790152650966</t>
  </si>
  <si>
    <t>5:12:58 PM</t>
  </si>
  <si>
    <t>https://samacharnama.com/city/kochi/kochi-over-2500-temples-offer-this-flower-what-is-oleander/cid14532319.htm</t>
  </si>
  <si>
    <t>7:58:25 AM</t>
  </si>
  <si>
    <t>Kochi 2,500 से अधिक मंदिरों में इस फूल को चढ़ाने पर प्रबंधन, क्या है ओलियंडर जो ले लेता है जान</t>
  </si>
  <si>
    <t>Kochi News Desk Two temple trusts controlled by the Kerala government have banned the offering of oleander Karveer or Kaner in temples across the state These two boards manage more than 2500 temples in the state What is oleander and why should it be planted</t>
  </si>
  <si>
    <t>http://twitter.com/rahul3101/status/1858479972656009687</t>
  </si>
  <si>
    <t>5:28:49 PM</t>
  </si>
  <si>
    <t>http://twitter.com/ParulgS84/status/1776801900899500531</t>
  </si>
  <si>
    <t>8:09:19 AM</t>
  </si>
  <si>
    <t>There is no answer to our problem no one listens to the problems of the common people we are suffering from these problems for years will the government provide treatment if someone gets asthma or any other disease due to such polluted air A lot of taxes are deducted from us and facilities 0</t>
  </si>
  <si>
    <t>http://twitter.com/Jitendralawyer/status/1852010394916917633</t>
  </si>
  <si>
    <t>9:01:01 PM</t>
  </si>
  <si>
    <t>https://hindi.news18.com/news/uttar-pradesh/ghaziabad-pollution-increasing-in-ghaziabad-trouble-to-live-people-local18-8848026.html</t>
  </si>
  <si>
    <t>10:53:38 PM</t>
  </si>
  <si>
    <t>गाजियाबाद में प्रदूषण का प्रकोप, मुश्किल हो रहा है लोगों का जीना</t>
  </si>
  <si>
    <t>Ghaziabad Pollution is spreading in the national capital Delhi and surrounding districts Due to the rising air quality index and the steady drop in temperatures Ghaziabad district has become the fourth most polluted city in the country If the air quality</t>
  </si>
  <si>
    <t>https://www.jantaserishta.com/delhi-ncr/delhis-weather-and-todays-aqi-3703379</t>
  </si>
  <si>
    <t>11:57:54 AM</t>
  </si>
  <si>
    <t>Delhi का मौसम और आज का AQI | Delhi's weather and today's AQI Delhi का मौसम और आज का AQI</t>
  </si>
  <si>
    <t>The temperature in Delhi today December 15 2024 is 1905 degrees Celsius The forecast for the day shows minimum and maximum temperatures of 705 degrees Celsius and 223 degrees Celsius respectively The relative humidity is 11 and the wind speed is 11 kmh The sun rises at 0706 AM</t>
  </si>
  <si>
    <t>http://twitter.com/gsinghlive/status/1858586270437699841</t>
  </si>
  <si>
    <t>12:31:12 AM</t>
  </si>
  <si>
    <t>https://www.jantaserishta.com/local/telangana/waiting-for-mild-cold-before-the-scorching-heat-starts-in-telangana-3872707</t>
  </si>
  <si>
    <t>12:48:59 PM</t>
  </si>
  <si>
    <t>Telangana में भीषण गर्मी शुरू होने से पहले हल्की ठंड का इंतजार | Waiting for mild cold before the scorching heat starts in Telangana | Telangana में भीषण गर्मी शुरू होने से पहले हल्की ठंड का इंतजार</t>
  </si>
  <si>
    <t>Hyderabad Telangana is experiencing a severe heat wave since March 10 with temperatures expected to reach 39 degrees or even 40 degrees Celsius However before the mercury rises the weather could see a surprising change northern Telangana will suddenly</t>
  </si>
  <si>
    <t>https://salamhindnews.blogspot.com/2024/05/blog-post_74.html</t>
  </si>
  <si>
    <t>5:20:45 AM</t>
  </si>
  <si>
    <t>खून के आंसू रूला रहा है कैराना का मीट प्लांट</t>
  </si>
  <si>
    <t>Kairanas meat plant is causing tears of blood Kairanas meat plant is causing tears of blood
The meat plant is rampantly slaughtering young animals and dairy animals
The factory flouts rules regulations and laws Even under the Yogi government the people of Kairana are not getting</t>
  </si>
  <si>
    <t>http://twitter.com/bbcparas/status/1850415613233033437</t>
  </si>
  <si>
    <t>11:23:55 AM</t>
  </si>
  <si>
    <t>http://twitter.com/barath3103/status/1898406107409793156</t>
  </si>
  <si>
    <t>9:41:01 PM</t>
  </si>
  <si>
    <t>http://twitter.com/SunitaSing5051/status/1848790499664269580</t>
  </si>
  <si>
    <t>11:46:18 PM</t>
  </si>
  <si>
    <t>http://twitter.com/AJIT52240/status/1848707295527768283</t>
  </si>
  <si>
    <t>http://twitter.com/ManjeshKumarPa/status/1855580284244103491</t>
  </si>
  <si>
    <t>5:26:29 PM</t>
  </si>
  <si>
    <t>http://twitter.com/AriKuberan/status/1898045086891397485</t>
  </si>
  <si>
    <t>http://twitter.com/DrVedaPMishra/status/1859122511105192249</t>
  </si>
  <si>
    <t>12:02:02 PM</t>
  </si>
  <si>
    <t>http://twitter.com/kamalsh25393750/status/1906419868481818868</t>
  </si>
  <si>
    <t>12:24:50 AM</t>
  </si>
  <si>
    <t>https://www.bhaskarhindi.com/other/antiviral-medication-may-prevent-vision-damage-associated-with-shingles-harvard-health-1080313</t>
  </si>
  <si>
    <t>10:28:13 PM</t>
  </si>
  <si>
    <t>स्वास्थ्य/चिकित्सा: पीएम10 के संपर्क में आने से हो सकता है गंभीर आई इन्फेक्शन शोध</t>
  </si>
  <si>
    <t>According to a study in the US people living in areas with increased exposure to particulate matter PM 10 may have twice the risk of developing eye infections
Researchers at the University of Colorado Anschutz Medical Campus showed that air pollution</t>
  </si>
  <si>
    <t>http://twitter.com/2VivekRana/status/1858578577375322529</t>
  </si>
  <si>
    <t>12:00:38 AM</t>
  </si>
  <si>
    <t>http://twitter.com/farooqueeali/status/1859283476672811482</t>
  </si>
  <si>
    <t>10:41:39 PM</t>
  </si>
  <si>
    <t>http://twitter.com/DivyaPa51657493/status/1855636156060484090</t>
  </si>
  <si>
    <t>http://twitter.com/Rathi0408/status/1858092862811889872</t>
  </si>
  <si>
    <t>3:50:34 PM</t>
  </si>
  <si>
    <t>Plot No I 64 Site 5 Industrial Area Greater Noida AA Level Pvt Ltd is poisoning the environment Every day the company releases black smoke polluting the atmosphere</t>
  </si>
  <si>
    <t>http://twitter.com/india27news/status/1848595081718337942</t>
  </si>
  <si>
    <t>10:49:47 AM</t>
  </si>
  <si>
    <t>Cold wave is knocking in many states including DelhiNCR the level of air pollution is continuously increasing the effect of cold will start in the last week of October cold will come in entire North India including Delhi till Diwali</t>
  </si>
  <si>
    <t>http://twitter.com/JayatuHindutvam/status/1847944647684849733</t>
  </si>
  <si>
    <t>3:45:11 PM</t>
  </si>
  <si>
    <t>http://twitter.com/PradeepKapil13/status/1798332784844673407</t>
  </si>
  <si>
    <t>http://twitter.com/Rit_hind/status/1844801011304521958</t>
  </si>
  <si>
    <t>11:33:30 PM</t>
  </si>
  <si>
    <t>The only cure for such people is to leave them alone in their condition Perhaps solitude will cultivate positive thoughts in their minds and hearts and they will understand the duty and meaning of being a Brahmin Because nowadays all the oppositions politics is focused on humiliating these people And the polluted air of the Left is polluting them the most whatever the reason One reason is clear since ancient times Brahmins have been at the center of society state nation and Sanatan culture In a way it can be said that the flag of religion has been in their hands Over time whenever attempts have been made to destroy religion the Brahmin community has been the target no one can deny this Therefore the unrighteous always use them as their weapon Now they have to understand and understand themselves What will they ultimately want to do</t>
  </si>
  <si>
    <t>https://www.patrika.com/opinion/climate-protection-measures-are-also-useful-for-human-health-19160332</t>
  </si>
  <si>
    <t>9:52:44 PM</t>
  </si>
  <si>
    <t>जलवायु संरक्षण के उपाय मानव स्वास्थ्य के लिए भी उपयोगी</t>
  </si>
  <si>
    <t>Climate protection measures are also beneficial for human health
DelhiNCR and neighboring areas experience some of the worlds worst air quality levels during winter The combination of vehicle emissions industrial waste dust and agricultural waste burning in these areas</t>
  </si>
  <si>
    <t>http://twitter.com/ashok__godara/status/1872493881134330197</t>
  </si>
  <si>
    <t>9:35:05 AM</t>
  </si>
  <si>
    <t>http://twitter.com/brijjeshshuklaa/status/1873397886798713325</t>
  </si>
  <si>
    <t>9:27:16 PM</t>
  </si>
  <si>
    <t>Delhis Winter A Regret Though I look back on the past three decades Delhis winter now seems like a forgotten dream Sameer had once written Your love torments me keeps me awake all night Delhis winter Oh that winter season that blanket of fog I cant remember that couplet of JNUs super senior journalist Shakeel Hasan Shamsi which while reciting it in a Mushaira at the Red Fort he used to say that only JNU students in the world can understand it That couplet is like two shadows wrapped in a single blanket in dense fog I remember the lines of a ghazal sung by Sharda Sinha This fog and two shadowsA long time has passed Well not only the winter even Delhis summer and rainy seasons have changed a lot now But but but whats past is past Now if someone were to forcefully write a song like Tadpaye Tarsaye Re Dilli it would be considered a hoax Delhis winters are now a nostalgic past We Delhiites are now a crowd of unnecessarily complaining people harping on about the heat cold rain traffic jams and so on However such noises are mostly uttered by those who live in the new settlements of Uttar Pradesh or Haryana adjacent to Delhi But if you want to see the lament of a citys ruin listen to Nazir Akbarabadi Now it seemed as if even a small village would not give its daughter to anyone otherwise Agra was Chinas soninlaw Anyway the point is that whatever havoc climate change has wreaked on the world it has plundered Delhi the most Something like Bashir Badr said Old Delhi is the settlement of the heart whoever has passed through it has plundered it Attachment to the city is also a strange matter Its also an alienating apparatus and its constantly deteriorating In this sense city planning is a misnomer I consider Delhi my own Im very distant from this city but Im also a migrant We the zombielike migrants see the city in yards and feet not the city as a city Delhis problems can be lived with a smile See Rashid Anwar Rashids style Last winter he took me to the mountains Im going to call him to Delhi in June Delhi has many cities and hundreds of villages The weather is also slightly different I once wrote in a piece the tar on the roads of East Delhi was beginning to melt Spring was still present in the air of South Delhi The compulsion of daily wages was becoming an El Nio in the season of love Anyway this is about Delhi The hassle of reaching Delhi is also amazing Watch Mirs statement Mir I am complaining about my need right now Dear Hanooj Delhi is far away Well while we are in Delhi we have to live For this this couplet by Aftab Iqbal Shamim is a mantra for me I believe in the wine of Delhi which after drinking the wine of debt writes poetry</t>
  </si>
  <si>
    <t>http://twitter.com/RenukaPatidar1/status/1862142619729481831</t>
  </si>
  <si>
    <t>8:02:52 PM</t>
  </si>
  <si>
    <t>It is very important to reduce air pollution in Delhi</t>
  </si>
  <si>
    <t>http://twitter.com/Bhavishyasain16/status/1858448387248373934</t>
  </si>
  <si>
    <t>3:23:18 PM</t>
  </si>
  <si>
    <t>https://dailyhindinews.com/big-news-live-rahul-gandhi-met-the-family-of-dalit-youth-killed-in-parbhani-and-demanded-justice/</t>
  </si>
  <si>
    <t>5:01:42 PM</t>
  </si>
  <si>
    <t>बड़ी खबर LIVE: राहुल गांधी ने परभणी में मारे गए दलित युवक के परिवार से की मुलाकात, न्याय की मांग की – Daily Hindi News</t>
  </si>
  <si>
    <t>There was no lapse on the part of CISF in the clash that took place at Makar Dwar outside Parliament House CISF DIG Delhi On December 19 clash in Parliament outside Makar Dwar CISF DIG Ops Shrikant Kishore says There was no lapse on the part of CISF pictwitterc</t>
  </si>
  <si>
    <t>http://twitter.com/RMeena_99/status/1855459884365435028</t>
  </si>
  <si>
    <t>9:28:03 AM</t>
  </si>
  <si>
    <t>A thin layer of haze looms over several areas of Delhi while the air quality remains very poor according to the Central Pollution Control Board CPCB Visuals from Mayur Vihar</t>
  </si>
  <si>
    <t>http://twitter.com/MK_Singh13/status/1890453715296932057</t>
  </si>
  <si>
    <t>11:01:03 PM</t>
  </si>
  <si>
    <t>http://twitter.com/HedayatullahINC/status/1862380860772655526</t>
  </si>
  <si>
    <t>11:49:33 AM</t>
  </si>
  <si>
    <t>http://twitter.com/NewsRktv/status/1846798799852773727</t>
  </si>
  <si>
    <t>11:52:00 AM</t>
  </si>
  <si>
    <t>Deteriorating air quality from combustion sources</t>
  </si>
  <si>
    <t>http://twitter.com/gathanki7/status/1789169442737324135</t>
  </si>
  <si>
    <t>11:13:30 AM</t>
  </si>
  <si>
    <t>http://twitter.com/AdityaT37989600/status/1850944504217706996</t>
  </si>
  <si>
    <t>10:25:33 PM</t>
  </si>
  <si>
    <t>http://twitter.com/SaurabhMalav9/status/1888227352108290496</t>
  </si>
  <si>
    <t>7:34:16 PM</t>
  </si>
  <si>
    <t>https://www.aajtak.in/india/delhi/story/amidst-delhi-worst-pollution-crisis-punjab-and-rajasthan-registered-record-stubble-burning-ntc-rptc-2099863-2024-11-18</t>
  </si>
  <si>
    <t>11:19:27 PM</t>
  </si>
  <si>
    <t>दिल्ली में दमघोटूं हुई हवा... पंजाब में दर्ज की गईं पराली जलाने की रिकॉर्ड घटनाएं</t>
  </si>
  <si>
    <t>Amid the challenging pollution crisis in Delhi and North India stubble burning incidents have reached alarming levels further worsening air quality problems in the region Punjab recorded the highest number of stubble burning incidents of the season on November 18 2024 with 1251 incidents</t>
  </si>
  <si>
    <t>https://www.bhaskarhindi.com/other/pakistans-lahore-remains-worlds-most-polluted-city-with-an-aqi-of-708-1073931</t>
  </si>
  <si>
    <t>4:41:43 PM</t>
  </si>
  <si>
    <t>पर्यावरण: भारत के अमृतसर में शुद्ध हवा, फिर भी पाकिस्तान चिढ़ा</t>
  </si>
  <si>
    <t>Lahore Oct 29 IANS Pakistans Lahore city remains the most polluted city in the world The Air Quality Index AQI reached 708 on Monday night prompting medical experts and the provincial government to issue guidelines for citizens These include</t>
  </si>
  <si>
    <t>http://twitter.com/AlokRan90579080/status/1856325321735241996</t>
  </si>
  <si>
    <t>6:47:00 PM</t>
  </si>
  <si>
    <t>https://www.jantaserishta.com/local/bihar/patna-air-pollution-is-increasing-respiratory-tract-and-lung-infections-patna--3671188</t>
  </si>
  <si>
    <t>1:45:54 PM</t>
  </si>
  <si>
    <t>Patna: वायु प्रदूषण सांस की नली और फेफड़े का बढ़ा रहा संक्रमण | Patna: Air pollution is increasing respiratory tract and lung infections | Patna: वायु प्रदूषण सांस की नली और फेफड़े का बढ़ा रहा संक्रमण</t>
  </si>
  <si>
    <t>Patna Air pollution and increasing dust in the environment are increasing the risk of inflammation in the respiratory tract and lungs Doctors have termed this condition COPD chronic obstructive pulmonary disease This condition which has asthmalike symptoms is usually diagnosed in people over 40 years of age</t>
  </si>
  <si>
    <t>http://twitter.com/Hema9526109595/status/1858480563818041693</t>
  </si>
  <si>
    <t>5:31:09 PM</t>
  </si>
  <si>
    <t>http://twitter.com/Himanityhelper/status/1845292602087592256</t>
  </si>
  <si>
    <t>8:06:54 AM</t>
  </si>
  <si>
    <t>https://www.inkhabar.com/khabar-jara-hatkar/i-will-leave-india-as-soon-as-2025-comes-you-also-leave-it-engineer-created-a-ruckus-on-the-internet-with-his-tweet/</t>
  </si>
  <si>
    <t>1:48:18 PM</t>
  </si>
  <si>
    <t>2025 आते ही मैं भारत छोड़ दूंगा, इंजीनियर ने ट्वीट से इंटरनेट पर मचाया बवाल</t>
  </si>
  <si>
    <t>A tweet by Siddharth Singh Gautam an engineer from Goa is causing a stir online In his tweet Siddharth announced that he is leaving India permanently and is preparing to relocate to Singapore His announcement has sparked a new debate online</t>
  </si>
  <si>
    <t>http://twitter.com/RSnpatel/status/1849139049094656048</t>
  </si>
  <si>
    <t>10:51:19 PM</t>
  </si>
  <si>
    <t>http://twitter.com/DineshC15809108/status/1859595774243332301</t>
  </si>
  <si>
    <t>7:22:36 PM</t>
  </si>
  <si>
    <t>Air quality deteriorates during winter and after Diwali</t>
  </si>
  <si>
    <t>http://twitter.com/vnslaxman/status/1850728257945317396</t>
  </si>
  <si>
    <t>8:06:16 AM</t>
  </si>
  <si>
    <t>https://ysnews.in/%e0%a4%85%e0%a4%aa%e0%a4%a8%e0%a4%be-%e0%a4%a6%e0%a5%87%e0%a4%b6/%e0%a4%a6%e0%a4%bf%e0%a4%b2%e0%a5%8d%e0%a4%b2%e0%a5%80-%e0%a4%ae%e0%a5%87%e0%a4%82-%e0%a4%9c%e0%a5%80%e0%a4%a8%e0%a4%be-%e0%a4%ae%e0%a5%81%e0%a4%b9%e0%a4%be%e0%a4%b2-aqi-400-%e0%a4%aa%e0%a4%be/</t>
  </si>
  <si>
    <t>9:52:14 AM</t>
  </si>
  <si>
    <t>दिल्ली में जीना मुहाल, AQI 400 पार, रोहतक-सोनीपत का तो पूछो मत हाल</t>
  </si>
  <si>
    <t>New Delhi Pollution has made life difficult in the national capital Delhi The air quality index AQI in many areas of the capital has exceeded 400 According to data from the Central Pollution Control Board at 7 am on Sunday morning the national capital</t>
  </si>
  <si>
    <t>http://twitter.com/Mahipal555555/status/1864965607877152924</t>
  </si>
  <si>
    <t>3:00:24 PM</t>
  </si>
  <si>
    <t>http://twitter.com/GandhiM46875770/status/1898748319620632950</t>
  </si>
  <si>
    <t>8:20:51 PM</t>
  </si>
  <si>
    <t>http://twitter.com/NareshK40347540/status/1850967002132763057</t>
  </si>
  <si>
    <t>11:54:57 PM</t>
  </si>
  <si>
    <t>https://www.byoviral.com/%e0%a4%b9%e0%a4%be%e0%a4%b2-%e0%a4%95%e0%a5%87-%e0%a4%b5%e0%a4%b0%e0%a5%8d%e0%a4%b7%e0%a5%8b%e0%a4%82-%e0%a4%ae%e0%a5%87%e0%a4%82-%e0%a4%86%e0%a4%af%e0%a4%b0%e0%a4%b2%e0%a5%88%e0%a4%82%e0%a4%a1/</t>
  </si>
  <si>
    <t>11:57:23 PM</t>
  </si>
  <si>
    <t>हाल के वर्षों में आयरलैंड में इतने सारे तूफान क्यों देखे गए हैं?</t>
  </si>
  <si>
    <t>Analysis Extremely high levels of stormy weather mean Ireland will experience more frequent and more intense storms
Some years the storms seem endless For some this means wet feet windblown hair and canceled plans For others</t>
  </si>
  <si>
    <t>http://twitter.com/iSubhashj/status/1836408468695065021</t>
  </si>
  <si>
    <t>7:44:32 PM</t>
  </si>
  <si>
    <t>http://twitter.com/mahindernoor/status/1853076539451023607</t>
  </si>
  <si>
    <t>7:37:30 PM</t>
  </si>
  <si>
    <t>Why plant trees after all Planting trees has many benefits which positively impact our environment health and society 1 Providing oxygen Trees release oxygen which is essential for breathing One adult tree releases enough oxygen in a year which is enough for two people 2 Purifying the air Trees purify the atmosphere by absorbing harmful gases like carbon dioxide sulphur dioxide and nitrogen oxide from the air 3 Reducing global warming Trees absorb carbon dioxide which is one of the main causes of global warming This helps in maintaining the balance in temperature 4 Soil conservation Tree roots hold the soil together reducing soil erosion and the risk of floods 5 Climate balance Trees help balance the water cycle improving rainfall and maintaining water levels 6 Wildlife shelter Trees provide habitat for many animals and maintain biodiversity 7 Mental and physical health Living near trees reduces stress and provides mental peace Furthermore they keep the environment cool providing relief from summer heat 8 Natural beauty Trees make our surroundings beautiful and green bringing happiness to life Given all these benefits planting and protecting trees is extremely important</t>
  </si>
  <si>
    <t>http://twitter.com/Laikurrahman2/status/1842066987926564952</t>
  </si>
  <si>
    <t>10:29:28 AM</t>
  </si>
  <si>
    <t>http://twitter.com/HindiKhabar/status/1860580921080185186</t>
  </si>
  <si>
    <t>Struggle for breath in Delhi Air quality again reaches severe category due to toxic air</t>
  </si>
  <si>
    <t>http://twitter.com/bk5050954/status/1871806273253220636</t>
  </si>
  <si>
    <t>12:02:46 PM</t>
  </si>
  <si>
    <t>http://twitter.com/Indian10638409/status/1888252049189666988</t>
  </si>
  <si>
    <t>9:12:25 PM</t>
  </si>
  <si>
    <t>http://twitter.com/dhundur_pravin/status/1856628816812097990</t>
  </si>
  <si>
    <t>2:52:59 PM</t>
  </si>
  <si>
    <t>BJP leader Shehzad Poonawalla wears a gas mask as the pollution level increases in DelhiNCR He says Delhi has become a gas chamber AAP used to blame stubble burning in Punjab for that Now more than 6000 cases of stubble burning have happened in Punjab but they chose to stay silent on that They blame Diwali UP and Haryana for the rise in air pollution But they stay silent on the internal reasons of Delhi for this situationWhether it is pollution in Yamuna River or air pollution in delhi AAP is responsible for all this</t>
  </si>
  <si>
    <t>https://thefinancialworld.com/hindi/2024/11/11/no-religion-encourages-increasing-pollution/</t>
  </si>
  <si>
    <t>6:34:00 AM</t>
  </si>
  <si>
    <t>'कोई भी धर्म प्रदूषण बढ़ाने को बढ़ावा नहीं देता', पटाखा बैन पर विचार करे सरकार: सुप्रीम कोर्ट</t>
  </si>
  <si>
    <t>New Delhi The Supreme Court today questioned why a permanent nationwide ban on firecrackers has not been imposed and why restrictions are imposed only during specific months in Delhi while air pollution remains an issue throughout the year in the capital The Supreme Court</t>
  </si>
  <si>
    <t>http://twitter.com/Darshan70442049/status/1888211996333764691</t>
  </si>
  <si>
    <t>6:33:15 PM</t>
  </si>
  <si>
    <t>http://twitter.com/giriraj76/status/1845328844225429953</t>
  </si>
  <si>
    <t>10:30:55 AM</t>
  </si>
  <si>
    <t>http://twitter.com/RAKESHMISHRA3/status/1834524698140368986</t>
  </si>
  <si>
    <t>2:59:06 PM</t>
  </si>
  <si>
    <t>Who will you blame for bad air quality</t>
  </si>
  <si>
    <t>https://www.dnaindia.com/hindi/viral/news-delhi-new-cigarette-named-aqi-900-influencer-chetan-goel-viral-video-on-delhi-pollution-viral-memes-instagram-4141034</t>
  </si>
  <si>
    <t>8:00:55 PM</t>
  </si>
  <si>
    <t>'दिल्ली में आई नई सिगरेट, नाम है AQI 900' दिल्ली प्रदूषण पर इंफ्लुएंसर की बात से लोगों के 'फेफड़े बस्ट' , VIDEO</t>
  </si>
  <si>
    <t>http://twitter.com/Drrajpalsaharan/status/1789107298071114124</t>
  </si>
  <si>
    <t>7:06:34 AM</t>
  </si>
  <si>
    <t>https://www.htsyndication.com/hindustan-delhi/article/delhi-air-pollution:-%E0%A4%A6%E0%A4%BF%E0%A4%B2%E0%A5%8D%E0%A4%B2%E0%A5%80-%E0%A4%95%E0%A5%80-%E0%A4%B9%E0%A4%B5%E0%A4%BE-%E0%A4%AE%E0%A5%87%E0%A4%82-%E0%A4%A5%E0%A5%8B%E0%A4%A1%E0%A4%BC%E0%A4%BE-%E0%A4%B8%E0%A5%81%E0%A4%A7%E0%A4%BE%E0%A4%B0,-%E0%A4%9A%E0%A4%BE%E0%A4%B0-%E0%A4%A6%E0%A4%BF%E0%A4%A8-%E0%A4%AC%E0%A4%BE%E0%A4%A6-300-%E0%A4%B8%E0%A5%87-%E0%A4%A8%E0%A5%80%E0%A4%9A%E0%A5%87-%E0%A4%86%E0%A4%AF%E0%A4%BE-aqi;-%E0%A4%86%E0%A4%A8%E0%A4%82%E0%A4%A6-%E0%A4%B5%E0%A4%BF%E0%A4%B9%E0%A4%BE%E0%A4%B0-%E0%A4%AC%E0%A4%A8%E0%A4%BE-%E0%A4%AE%E0%A5%81%E0%A4%B8%E0%A5%80%E0%A4%AC%E0%A4%A4/85584932</t>
  </si>
  <si>
    <t>1:38:54 AM</t>
  </si>
  <si>
    <t>Delhi Air Pollution: दिल्ली की हवा में थोड़ा सुधार, चार दिन बाद 300 से नीचे आया AQI; आनंद विहार बना मुसीबत</t>
  </si>
  <si>
    <t>Delhi Air Pollution Slight improvement in Delhis air quality AQI below 300 after four days Anand Vihar becomes a problem
New Delhi October 26 Delhiites breathing in suffocating air have found some relief from pollution Due to increased wind speed a portion of the capital</t>
  </si>
  <si>
    <t>https://hindi.latestly.com/india/yamuna-was-cleaned-in-delhi-chemical-was-sprayed-in-the-river-to-remove-foam-at-kalindi-kunj-ghat-2360718.html</t>
  </si>
  <si>
    <t>11:11:10 AM</t>
  </si>
  <si>
    <t>Yamuna River Pollution: दिल्ली में यमुना की गई सफाई, कालिंदी कुंज घाट पर झाग को दूर करने के लिए नदी में किया गया केमिकल का छिड़काव</t>
  </si>
  <si>
    <t>Yamuna River Pollution The Yamuna River in Delhi has become severely polluted A few days ago videos of the river went viral on social media showing icelike foam in the river The Delhi government faced significant criticism after the videos went viral</t>
  </si>
  <si>
    <t>https://www.livehindustan.com/uttarakhand/there-was-relief-for-a-few-days-then-pollution-brought-trouble-air-quality-deteriorated-in-dehradun-201732084472007.html</t>
  </si>
  <si>
    <t>12:10:11 PM</t>
  </si>
  <si>
    <t>कुछ ही दिन मिली राहत फिर प्रदूषण से आई आफत, देहरादून में खराब हुई आबोहवा</t>
  </si>
  <si>
    <t>There was relief for a few days then pollution brought trouble air quality deteriorated in Dehradun
Respite came for a few days then pollution brought trouble Dehraduns air quality deteriorated
On Tuesday Dehradun reached the moderate category On Tuesday Doon</t>
  </si>
  <si>
    <t>http://twitter.com/subhashnagar62/status/1807363068848161100</t>
  </si>
  <si>
    <t>4:08:29 PM</t>
  </si>
  <si>
    <t>https://www.prabhasakshi.com/national/schools-closed-due-to-delhi-ncr-stifling-air-online-classes-started-in-du-jnu</t>
  </si>
  <si>
    <t>11:00:00 AM</t>
  </si>
  <si>
    <t>schools closed due to delhi ncr stifling air online classes started in du jnu</t>
  </si>
  <si>
    <t>Air Pollution Alert Schools closed due to DelhiNCRs suffocating air DUJNU resumes online classes these changes have been made
Jawaharlal Nehru University JNU and Delhi University have also reported severe pollution and dangerous AQI levels in Delhi and NCR</t>
  </si>
  <si>
    <t>http://twitter.com/Parveen92814125/status/1848416270989074859</t>
  </si>
  <si>
    <t>10:59:15 PM</t>
  </si>
  <si>
    <t>https://samacharnama.com/city/ranchi/ranchi-hot-start-at-2003%C2%B0c-see-weather-forecast-for-24/cid15592138.htm</t>
  </si>
  <si>
    <t>7:00:30 AM</t>
  </si>
  <si>
    <t>Ranchi 20.03 °C पर गर्म शुरुआत, 24 अक्टूबर 2024 के लिए मौसम पूर्वानुमान देखें</t>
  </si>
  <si>
    <t>Ranchi News Desk The temperature in Ranchi today October 24 2024 is 2357 degrees Celsius The forecast for the day shows minimum and maximum temperatures of 2003 degrees Celsius and 239 degrees Celsius respectively The relative humidity is 83 and the wind speed is 83 kmh</t>
  </si>
  <si>
    <t>http://twitter.com/Dharmik14539173/status/1864717320846803315</t>
  </si>
  <si>
    <t>10:33:48 PM</t>
  </si>
  <si>
    <t>http://twitter.com/Deshbha25635664/status/1827687825128735027</t>
  </si>
  <si>
    <t>6:11:48 PM</t>
  </si>
  <si>
    <t>All future elections will be between Hindus and Muslims It will be between the rich and the poor There will be no caste Any leader who talks about caste will have his security deposit confiscated The reason for the reduction in air pollution is because of keeping Kejriwal in jail Bulldozers should be run on Sheeshmahal all the pollution will be eliminated Crime is crime Whoever is the culprit take strictest action against him Action should be taken in whatever happened in Hathras whatever happened in Kolkata These should not be seen from the angle of religion</t>
  </si>
  <si>
    <t>https://marathi.indiatimes.com/maharashtra/mumbai-news/air-pollution-death-risk-in-india-33-thousand-deaths-occur-every-year-in-10-cities-including-mumbai/articleshow/111500629.cms</t>
  </si>
  <si>
    <t>7:17:41 AM</t>
  </si>
  <si>
    <t>हवा प्रदूषणामुळे भारतात मृत्यूचा धोका अधिक; मुंबईसह 'या' शहरांत दरवर्षी हजारो मृत्यू, चिंताजनक आकडेवारी समोर | air pollution death risk in india 33 thousand deaths occur every year in 10 cities including mumbai</t>
  </si>
  <si>
    <t>Air pollution is a serious issue in many cities in India including Mumbai The air in India is below the countrys air quality standards Due to this the daily death rate in India is increasing says a study published in the journal Lancet Planetary Health</t>
  </si>
  <si>
    <t>https://ndtv.in/india/delhi-air-pollution-after-diwali-celebration-anand-vihar-aqi-395-very-poor-firecrackers-6918409</t>
  </si>
  <si>
    <t>6:34:01 AM</t>
  </si>
  <si>
    <t>दिवाली की सुबह 'गैस चेंबर' बनी दिल्ली, कई जगह AQI खतरनाक स्तर पर, जान लें आपने इलाके का हाल</t>
  </si>
  <si>
    <t>Delhi turned into a gas chamber on Diwali morning with AQI levels at dangerous levels in many places Find out the situation in your area
On Thursday night Delhis air became so toxic that PM 25 levels reached 900 Despite the Supreme Courts order banning firecrackers firecrackers continued to be burst in the capital</t>
  </si>
  <si>
    <t>https://www.jantaserishta.com/local/madhya-pradesh/indore-weather-forecast-and-aqi-today-december-19-warm-start-know-the-complete-weather-3711491</t>
  </si>
  <si>
    <t>इंदौर मौसम पूर्वानुमान और AQI आज 19 दिसंबर: गर्म शुरुआत, जानें पूरा मौसम | Indore weather forecast and AQI today December 19: Warm start, know the complete weather इंदौर मौसम पूर्वानुमान और AQI आज 19 दिसंबर: गर्म शुरुआत, जानें पूरा मौसम</t>
  </si>
  <si>
    <t>Madhya Pradesh Indore Weather Forecast and AQI Today Indore recorded 2245C on December 19 2024 The minimum and maximum temperatures are expected to be 1404C and 2643C respectively according to the India Meteorological Department IMD forecast The relative</t>
  </si>
  <si>
    <t>https://rashtrachandika.com/196368/</t>
  </si>
  <si>
    <t>2:28:32 PM</t>
  </si>
  <si>
    <t>दिल्ली पर मौसम का डबल अटैक! बारिश के बाद भी हवा खराब, येलो अलर्ट भी जारी</t>
  </si>
  <si>
    <t>The weather in Delhi has changed with rain lashing several areas on Sunday evening The rain accompanied by cold winds has brought a change in Delhis weather and Monday morning has been chilly The rain and cold winds that fell Sunday night brought light rain to Delhi</t>
  </si>
  <si>
    <t>http://twitter.com/jalimpatrakar/status/1824449457825390764</t>
  </si>
  <si>
    <t>7:43:42 PM</t>
  </si>
  <si>
    <t>http://twitter.com/ajitkrnandan26/status/1900890750210240704</t>
  </si>
  <si>
    <t>6:14:06 PM</t>
  </si>
  <si>
    <t>http://twitter.com/guruprasadyada5/status/1858994491312795943</t>
  </si>
  <si>
    <t>3:33:19 AM</t>
  </si>
  <si>
    <t>The effects of polluted westerly winds coming from Delhi are beginning to be felt in Uttar Pradesh According to the Meteorological Department the extent of fog and haze will increase further in Uttar Pradesh on Wednesday However a slight increase in daytime temperatures is expected</t>
  </si>
  <si>
    <t>http://twitter.com/ADITYAM72342190/status/1858242040636878928</t>
  </si>
  <si>
    <t>1:43:21 AM</t>
  </si>
  <si>
    <t>But Sir this is your thinking for the children but a message has come from Vian Toddlers School located in Jheel Kuranja that if the school opens then this is just playing with the health of the children and defying the government order please take cognizance of this Alert Physical classes for primary students NurseryClass 5 suspended in Delhi Govt Govtaided private schools due to air pollution from today Online classes to continue Student safety health is our top priority</t>
  </si>
  <si>
    <t>https://www.tv9hindi.com/india/statue-of-unity-gallery-toilet-jain-board-cinema-industry-permanent-solution-to-air-pollution-in-delhi-3001985.html</t>
  </si>
  <si>
    <t>स्टैचू ऑफ यूनिटी में बनी गैलरी से शौचालय हटाया जाए... लोकसभा में उठी मांग | Statue of Unity gallery toilet Jain Board Cinema Industry Permanent solution to air pollution in Delhi</t>
  </si>
  <si>
    <t>The toilet should be removed from the gallery at the Statue of Unity Demand raised in the Lok Sabha
On Monday a demand was raised in the Lok Sabha to remove the toilet from a gallery in the center of the Statue of Unity in Gujarat Congress MP GK Padvi said that a gallery built in the Statue of Unity</t>
  </si>
  <si>
    <t>http://twitter.com/Sandeep05764864/status/1792502385161732541</t>
  </si>
  <si>
    <t>3:57:26 PM</t>
  </si>
  <si>
    <t>https://hindi.downtoearth.org.in/air/aqi-was-45-points-higher-in-delhi-14-per-cent-decline-in-cities-with-satisfactory-air-quality</t>
  </si>
  <si>
    <t>10:30:30 PM</t>
  </si>
  <si>
    <t>दिल्ली में फिर बढ़ा वायु प्रदूषण, साफ हवा वाले शहरों में आई 14 फीसदी की गिरावट</t>
  </si>
  <si>
    <t>According to data released by the Central Pollution Control Board pollution in Delhi has once again increased due to the lack of rain According to the data Delhis air quality index has jumped 45 points to 107 Meaning</t>
  </si>
  <si>
    <t>http://twitter.com/agniprabhadatta/status/1848744080550793235</t>
  </si>
  <si>
    <t>8:41:51 PM</t>
  </si>
  <si>
    <t>Lahore has the worlds dirtiest air Pollution in Pakistan has become a threat to peoples lives Pakistans cultural city Lahore has been declared the worlds most polluted city as its Air Quality Index AQI has reached 394 The Punjab government of Pakistan has planned artificial rain to reduce the effects of smog AQI is a measure of the concentration of various pollutants in the air An AQI between zero and 50 is considered good between 51 and 100 satisfactory between 101 and 200 moderate between 201 and 300 poor between 301 and 400 very poor and between 401 and 500 severe The air pollution crisis has worsened due to crop residue burning and industrial emissions The dangerous smog is causing various health problems for city residents including coughing difficulty breathing eye irritation and skin infections Punjab Information Minister Azma Bukhari said at a press conference here on Tuesday Yesterday Lahore was declared the most polluted city in the world We have taken several initiatives to address this issue and now we are planning to create artificial rain in the city Maryam Nawazs Punjab government has also formed antismog teams that will visit areas affected by smog These teams will educate farmers about the dangers of crop residue burning promote the use of super seeders and provide information on alternative methods for residue disposal Punjab Environment Minister Maryam Aurangzeb said The positive effects of the steps taken to combat smog will be visible in eight to ten years Environmental protection has been included as a subject in the curriculum in the province He urged farmers to avoid burning crop residue saying that doing so not only damages the crops but also harms the health of their children</t>
  </si>
  <si>
    <t>http://twitter.com/hotnewstv228443/status/1858412119995146457</t>
  </si>
  <si>
    <t>12:59:11 PM</t>
  </si>
  <si>
    <t>Delhi Air Pollution Pollution reaches dangerous levels in Delhi AQI near 1200 in Mundka area even GRAP4 has no effect</t>
  </si>
  <si>
    <t>http://twitter.com/ChetnaSola39014/status/1901107568237572300</t>
  </si>
  <si>
    <t>8:35:39 AM</t>
  </si>
  <si>
    <t>Right Sant Shri Asharamji Bapu says that chemical phenyl and its foul smell pollute the atmosphere Cow phenyl will definitely increase your purity and fragrance Save Humanity</t>
  </si>
  <si>
    <t>http://twitter.com/prashnjain3/status/1847963559860294120</t>
  </si>
  <si>
    <t>5:00:20 PM</t>
  </si>
  <si>
    <t>http://twitter.com/MoniBasrai/status/1892855582966648881</t>
  </si>
  <si>
    <t>2:05:13 PM</t>
  </si>
  <si>
    <t>Why no air pollution</t>
  </si>
  <si>
    <t>http://twitter.com/_sahil_soni_/status/1853726789283008608</t>
  </si>
  <si>
    <t>https://bengali.indianexpress.com/general-news/pollution-chokes-delhi-new-restrictions-in-place-schools-go-online-7582405</t>
  </si>
  <si>
    <t>12:23:43 PM</t>
  </si>
  <si>
    <t>Delhi Pollution: দিল্লির বাতাসে 'বিষ'! জারি নয়া নিয়ম</t>
  </si>
  <si>
    <t>Delhi Air Pollution The situation in Delhi is getting worse day by day The air quality in the countrys capital is very serious The Air Quality Index or AQI is 498
Delhis air is becoming toxic Meanwhile a grey alert has been imposed in Delhi from 8 am</t>
  </si>
  <si>
    <t>https://www.newsnationtv.com/states/uttar-pradesh/first-delhi-now-schools-closed-in-up-also-due-to-pollution-yogi-government-told-supreme-court-7590739</t>
  </si>
  <si>
    <t>10:05:32 PM</t>
  </si>
  <si>
    <t>पहले दिल्ली अब यूपी में भी कल से स्कूल बंद, योगी सरकार ने जारी किया आदेश</t>
  </si>
  <si>
    <t>UP Noida Ghaziabad Schools Closed Like Delhi the Uttar Pradesh government has now decided to close schools The increasing pollution in the NCR is particularly evident in Noida and Ghaziabad which is why schools have been closed since November 19th</t>
  </si>
  <si>
    <t>http://twitter.com/dayanand_dinker/status/1850726259539775833</t>
  </si>
  <si>
    <t>7:58:19 AM</t>
  </si>
  <si>
    <t>http://twitter.com/godhani1974/status/1857242806848528576</t>
  </si>
  <si>
    <t>7:32:45 AM</t>
  </si>
  <si>
    <t>http://twitter.com/bawariyakhushi/status/1870392553578938377</t>
  </si>
  <si>
    <t>2:25:09 PM</t>
  </si>
  <si>
    <t>Trees are a wonderful gift to nature they clean polluted air and provide us with oxygen to breathe Saint Dr MSG Insan started the Tree Plantation Campaign under which the followers of Dera Sacha Sauda celebrate their every happiness by planting trees and have pledged to give</t>
  </si>
  <si>
    <t>http://twitter.com/Lopa81408/status/1840070132347162861</t>
  </si>
  <si>
    <t>Polluted air acidic sea and the suffering innocent Posted by Prashant Sawant on Gita Community Feed Join live Gita sessions and community with Prashant</t>
  </si>
  <si>
    <t>http://twitter.com/devarambaitu/status/1860326563486540192</t>
  </si>
  <si>
    <t>7:46:30 PM</t>
  </si>
  <si>
    <t>http://twitter.com/sharmalokesh6/status/1867943264885825763</t>
  </si>
  <si>
    <t>8:12:33 PM</t>
  </si>
  <si>
    <t>http://twitter.com/UmeshJaiswl1998/status/1857322609584812044</t>
  </si>
  <si>
    <t>https://www.haribhoomi.com/state-local/delhi/news/bjp-candidate-kapil-mishra-attack-on-arvind-kejriwal-and-aap-said-bjp-will-form-government-on-8-february-66801</t>
  </si>
  <si>
    <t>2:39:59 AM</t>
  </si>
  <si>
    <t>कपिल मिश्रा का AAP पर बड़ा हमला, बोले- पूर्वांचल समाज के लिए केजरीवाल ने उगला जहर, आतिशी पर भी कसा तंज</t>
  </si>
  <si>
    <t>Delhi Assembly Election 2025 On December 11 the BJP announced its second list of 29 candidates for the Delhi Assembly elections including Kapil Mishra He has been nominated from the Karawal Nagar constituency in Delhi The BJP</t>
  </si>
  <si>
    <t>http://twitter.com/SahilTi76589842/status/1848276618290122778</t>
  </si>
  <si>
    <t>1:44:19 PM</t>
  </si>
  <si>
    <t>https://www.bhopalsamachar.com/2024/12/bhopal-news_3.html</t>
  </si>
  <si>
    <t>11:36:29 AM</t>
  </si>
  <si>
    <t>BHOPAL NEWS - खटारा बसों में गरीबों का बसेरा बनाया जाएगा, प्लान सफल होगा या नहीं, पढ़िए</t>
  </si>
  <si>
    <t>The Bhopal Municipal Corporation has decided to convert BCLLs dilapidated buses which used to be sold to scrap dealers for 3000035000 rupees into night shelters for the poor The city has yet to determine how those sleeping inside these dilapidated buses will be protected from the weather</t>
  </si>
  <si>
    <t>http://twitter.com/teambanlk/status/1864925417225818290</t>
  </si>
  <si>
    <t>12:20:42 PM</t>
  </si>
  <si>
    <t>http://twitter.com/Bharat24Liv/status/1852423541754630598</t>
  </si>
  <si>
    <t>12:22:43 AM</t>
  </si>
  <si>
    <t>Who is responsible for polluting the air of Delhi Watch</t>
  </si>
  <si>
    <t>https://www.theindiadaily.com/international/climate-diplomacy-what-appeal-did-pakistan-maryam-nawaz-make-to-india-to-deal-with-smog-news-50296</t>
  </si>
  <si>
    <t>7:55:18 AM</t>
  </si>
  <si>
    <t>Climate Diplomacy: स्मॉग से निपटने के लिए पाकिस्तान की मरियम नवाज ने भारत से क्या अपील की?</t>
  </si>
  <si>
    <t>Climate Diplomacy What appeal did Pakistans Maryam Nawaz make to India to combat smog
Climate Diplomacy Pakistans Maryam Nawaz has called for climate diplomacy with India to combat smog Maryam Nawaz Sharif is a resident of Pakistans Punjab province</t>
  </si>
  <si>
    <t>http://twitter.com/ekkjanasena/status/1863547031278747797</t>
  </si>
  <si>
    <t>5:03:29 PM</t>
  </si>
  <si>
    <t>http://twitter.com/Dineshdhkd/status/1860304280575492172</t>
  </si>
  <si>
    <t>6:17:57 PM</t>
  </si>
  <si>
    <t>https://www.emsindia.com/news/show/2618073/national</t>
  </si>
  <si>
    <t>4:55:05 PM</t>
  </si>
  <si>
    <t>चुनाव आते ही कर्मचारी होने लगे बीमार, बना रहे बहाने</t>
  </si>
  <si>
    <t>01Apr2024
Ranchi receives over 500 applications in 7 days Ranchi EMS The Lok Sabha elections have begun Many political parties have begun campaigning in full swing As the election date draws closer enthusiasm is evident among the people</t>
  </si>
  <si>
    <t>http://twitter.com/VickyKu23794735/status/1846843748874920434</t>
  </si>
  <si>
    <t>http://twitter.com/yogitasinghbjp/status/1868915747701113181</t>
  </si>
  <si>
    <t>12:36:51 PM</t>
  </si>
  <si>
    <t>http://twitter.com/desiboydhakad/status/1904892619521745328</t>
  </si>
  <si>
    <t>7:16:06 PM</t>
  </si>
  <si>
    <t>http://twitter.com/PravinUpadhya10/status/1853481905695686937</t>
  </si>
  <si>
    <t>10:28:17 PM</t>
  </si>
  <si>
    <t>http://twitter.com/nileshsewa2/status/1850013372000969103</t>
  </si>
  <si>
    <t>8:45:34 AM</t>
  </si>
  <si>
    <t>Sant Shri Asharamji Bapu says that to make life healthy and happy it is very important to purify the environment Ecofriendly Life Sant Shri Asharamji Bapu says that Tulsi has the greatest contribution in purifying polluted air Tulsi plant releases invigorating ozone air which has three atoms of oxygen instead of two Tulsi is an excellent pollution killer Ecofriendly Life</t>
  </si>
  <si>
    <t>https://www.etvbharat.com/hi/!state/delhi-imd-report-says-rainy-weather-continue-and-winter-update-delhi-news-dls24092001107</t>
  </si>
  <si>
    <t>रुक-रुककर हो रही बारिश से दिल्ली में गुलाबी ठंड का अहसास, जानें सर्दी को लेकर क्या है अपडेट - Delhi Weather</t>
  </si>
  <si>
    <t>https://samacharnama.com/city/alwar/farmers-learn-farming-tricks-under-tribal-subplan/cid15602069.htm</t>
  </si>
  <si>
    <t>12:40:01 PM</t>
  </si>
  <si>
    <t>कृषकों ने आदिवासी उपयोजना के तहत सीखे खेती के गुर</t>
  </si>
  <si>
    <t>Farmers learned farming skills under the Tribal SubPlan
The Agricultural Science Center Naugaon organized a training program focused on the importance and benefits of production management and seed treatment for Rabi crops under the Tribal SubPlan Farmers from the village of Bagad</t>
  </si>
  <si>
    <t>https://www.onlymyhealth.com/delhi-ncr-aqi-above-300-know-morning-or-evening-what-is-the-best-time-for-walk-in-hindi-1729868848</t>
  </si>
  <si>
    <t>1:40:38 AM</t>
  </si>
  <si>
    <t>दिल्ली में जानलेवा हुई हवा एक्सपर्ट से जानें- सुबह या शाम किस समय वॉक करना है सही</t>
  </si>
  <si>
    <t>The air quality in the capital Delhi is once again becoming polluted On Thursday October 24 Delhis average AQI reached 340 Air with an AQI of 300 is considered extremely dangerous for health Given the pollution levels in Delhi the use of firecrackers on Diwali</t>
  </si>
  <si>
    <t>http://twitter.com/choudharyop123/status/1905891851108024322</t>
  </si>
  <si>
    <t>http://twitter.com/Shailendra2993/status/1888375830595977265</t>
  </si>
  <si>
    <t>5:24:16 AM</t>
  </si>
  <si>
    <t>https://hindi.latestly.com/technology/science/silica-dust-is-proving-to-be-as-deadly-as-asbestos-2259416.html</t>
  </si>
  <si>
    <t>12:40:12 AM</t>
  </si>
  <si>
    <t>एस्बेस्टस की तरह जानलेवा साबित हो रही सिलिका की धूल</t>
  </si>
  <si>
    <t>Silica dust produced during rock cutting or drilling can cause lifethreatening lung disease if inhaled Workers exposed to it daily need to be protected Construction mining dental work</t>
  </si>
  <si>
    <t>http://twitter.com/sbramkumar1/status/1850740586887643270</t>
  </si>
  <si>
    <t>8:55:15 AM</t>
  </si>
  <si>
    <t>http://sri143-srinivas.blogspot.com/2024/10/delhi-air-pollution-delhi-pollution-air.html</t>
  </si>
  <si>
    <t>12:35:00 AM</t>
  </si>
  <si>
    <t>Delhi Air Pollution: Delhi की नाक के नीचे जल रही पराली | Pollution | Air Pollution | Sach Ki Padtaal</t>
  </si>
  <si>
    <t>Delhi Air Pollution Everyone is expressing concern about Delhis toxic air The Delhi government the Pollution Control Board and even the Supreme Court agree that it is essential to control this unhealthy air in Delhi
from Videos</t>
  </si>
  <si>
    <t>https://www.amritvichar.com/article/506219/air-quality-of-kanpur-city-is-so-bad-aqi-reached</t>
  </si>
  <si>
    <t>4:03:24 PM</t>
  </si>
  <si>
    <t>Kanpur: शहर की हवा खराब, इतना पहुंचा एक्यूआई...वातावरण में छाए धूल के कण, लोगों को सांस लेने में हुई दिक्कत</t>
  </si>
  <si>
    <t>With the change in weather the quality of the air has also begun to change Friday began with mist and fog This haze brought trouble and persisted throughout the day The maximum AQI recorded was 321 making it difficult for people to breathe Harmful pollutants in the air</t>
  </si>
  <si>
    <t>https://www.htsyndication.com/hindustan-delhi/article/%E0%A4%B0%E0%A4%BE%E0%A4%82%E0%A4%9A%E0%A5%80-1-december-2024-%E0%A4%95%E0%A4%BE-%E0%A4%B5%E0%A5%87%E0%A4%A6%E0%A4%B0-%E0%A4%94%E0%A4%B0-aqi:-%E0%A4%A8%E0%A5%8D%E0%A4%AF%E0%A5%82%E0%A4%A8%E0%A4%A4%E0%A4%AE-%E0%A4%A4%E0%A4%BE%E0%A4%AA%E0%A4%AE%E0%A4%BE%E0%A4%A8-15.15degc,-%E0%A4%9C%E0%A4%BE%E0%A4%A8%E0%A5%87%E0%A4%82-%E0%A4%95%E0%A5%88%E0%A4%B8%E0%A4%BE-%E0%A4%B0%E0%A4%B9%E0%A5%87%E0%A4%97%E0%A4%BE-%E0%A4%B6%E0%A4%B9%E0%A4%B0-%E0%A4%AE%E0%A5%87%E0%A4%82-%E0%A4%86%E0%A4%9C-%E0%A4%95%E0%A4%BE-%E0%A4%AE%E0%A5%8C%E0%A4%B8%E0%A4%AE/86447879</t>
  </si>
  <si>
    <t>8:46:12 AM</t>
  </si>
  <si>
    <t>रांची 1 December 2024 का वेदर और AQI: न्यूनतम तापमान 15.15degC, जानें कैसा रहेगा शहर में आज का मौसम</t>
  </si>
  <si>
    <t>http://twitter.com/SoyantarDevang/status/1883480135556587638</t>
  </si>
  <si>
    <t>Since yesterday so many people have cried over Harry Brooks comment on smog what wrong did he say it was visible in the telecast by Brook if there was bad air quality then it is fine just tell him that he will die of asthma and then only say something</t>
  </si>
  <si>
    <t>https://www.zoomnews.in/hi/news-detail/delhis-air-becomes-very-bad-once-again-aqi-crosses-400-in-anand-vihar-1.html</t>
  </si>
  <si>
    <t>9:19:52 AM</t>
  </si>
  <si>
    <t>एक बार फिर हुई दिल्ली की हवा 'बहुत खराब' | Delhi AQI Index</t>
  </si>
  <si>
    <t>Delhi AQI Index Delhis air quality once again becomes very poor with AQI crossing 400 in Anand Vihar
Air pollution in Delhi has again reached a critical level with many areas recording AQIs above 400 With the arrival of winter toxic elements in the air have increased</t>
  </si>
  <si>
    <t>https://zeenews.india.com/hindi/zeesalaam/news/delhi-becomes-the-most-polluted-city-of-the-country-aqi-level-is-very-dangerous/2525029</t>
  </si>
  <si>
    <t>12:28:57 PM</t>
  </si>
  <si>
    <t>Delhi becomes the most polluted city of the country aqi level is very dangerous | दिल्ली वासियों के लिए मुसीबत राजधानी बनी देश का सबसे प्रदूषित सिटी रिकॉर्ड तोड़ पड़ने वाली है ठंड | Hindi News, Zee Salaam ख़बरें</t>
  </si>
  <si>
    <t>Trouble for Delhi residents The capital has become the countrys most polluted city recordbreaking cold is on the horizon
Delhi Air Pollution The capital Delhi is currently the most polluted city in India with an average PM 25 level of 2433 microgramscubic meter and a weekoverweek increase</t>
  </si>
  <si>
    <t>https://www.livehindustan.com/weather/gurgaon-me-aaj-ka-mausam-5-november-2024-gurgaon-aqi-today-and-weather-forecast-imd-rain-alert-update-in-hindi-201730770375618.html</t>
  </si>
  <si>
    <t>गुडगाँव 5 November 2024 का वेदर और AQI: न्यूनतम तापमान 19.02°C, जानें कैसा रहेगा शहर में आज का मौसम</t>
  </si>
  <si>
    <t>Weather News Gurgaons weather today November 5 2024 Gurgaon AQI today and weather forecast IMD rain alert update in Hindi
Gurgaons weather and AQI for November 5 2024 Minimum temperature 1902C find out what the citys weather will be like today
Gurgaon Weather November 5</t>
  </si>
  <si>
    <t>https://www.amarujala.com/delhi-ncr/ghaziabad/world-prematurity-day-18-percent-children-being-born-prematurely-due-to-pollution-and-late-marriage-ghaziabad-news-c-30-gbd1013-512285-2024-11-17</t>
  </si>
  <si>
    <t>3:57:32 AM</t>
  </si>
  <si>
    <t>World Prematurity Day: 18 Percent Children Being Born Prematurely Due To Pollution And Late Marriage - Ghaziabad News - विश्व प्रीमेच्योरिटी दिवस:प्रदूषण और देर से शादी से समय से पहले पैदा हो रहे 18 फीसदी बच्चे</t>
  </si>
  <si>
    <t>Ashutosh Yadav Ghaziabad Pollution late marriage and anemia are contributing to the premature birth of 18 percent of children From April 1st to October 20th 4090 babies were born at the District Womens Hospital Of these 749 were born prematurely In the month of November</t>
  </si>
  <si>
    <t>http://twitter.com/Arvindg65183766/status/1901135639707611193</t>
  </si>
  <si>
    <t>10:27:12 AM</t>
  </si>
  <si>
    <t>http://twitter.com/TrichyCorp/status/1836704037070401704</t>
  </si>
  <si>
    <t>3:19:01 PM</t>
  </si>
  <si>
    <t>Corporation Commissioner Mr V Saravanan IAP personally inspected and inspected the ongoing road construction work for the construction of the STP site septic tank and the Air Pollution Machine in the Panchpur area today 19092024</t>
  </si>
  <si>
    <t>https://tamil.latestly.com/india/news/the-capital-city-of-delhi-is-heavily-affected-by-air-pollution--22215.html</t>
  </si>
  <si>
    <t>7:48:55 PM</t>
  </si>
  <si>
    <t>Delhi Air Pollution: மிக மோசமான நிலைக்கு சென்ற காற்றின் தரம்.. திணறும் மக்கள்.!</t>
  </si>
  <si>
    <t>November 08 New Delhi With the onset of the northeast monsoon season Delhi is currently experiencing a severe cold snap Meanwhile air pollution which has become a major problem in Delhi every year from Diwali to the end of January</t>
  </si>
  <si>
    <t>http://twitter.com/SunriseEnclave/status/1791655005893820528</t>
  </si>
  <si>
    <t>7:50:15 AM</t>
  </si>
  <si>
    <t>http://twitter.com/CommonMan1008/status/1888215981979500582</t>
  </si>
  <si>
    <t>6:49:06 PM</t>
  </si>
  <si>
    <t>http://twitter.com/Aasshiiqq/status/1859126992701886647</t>
  </si>
  <si>
    <t>12:19:50 PM</t>
  </si>
  <si>
    <t>There is so much air pollution that today it thought I was someone else</t>
  </si>
  <si>
    <t>http://twitter.com/RaviRan39837928/status/1848259768261001708</t>
  </si>
  <si>
    <t>12:37:22 PM</t>
  </si>
  <si>
    <t>https://www.jagran.com/top-deals/electronics/air-conditioner-top-selling-ac-with-dehumidifier-finest-picks-from-voltas-lloyd-samsung-and-more-23704638.html</t>
  </si>
  <si>
    <t>डीह्यूमिडिफ़ायर वाले ये AC रखेंगे घर को फ्रेश बदबू फंगस वायरस आदि से घर रहेगा मुक्त ₹31990 कीमत - Top Selling AC With Dehumidifier Finest Picks From Voltas Lloyd Samsung And More</t>
  </si>
  <si>
    <t>These ACs with dehumidifiers will keep your home fresh and free from odors fungus viruses and more Priced at 31990
Buying an AC with a dehumidifier is extremely beneficial but few people are aware of it The moisture that gets trapped in our kitchens bathrooms and other</t>
  </si>
  <si>
    <t>http://twitter.com/Pratap9013/status/1851940637865558213</t>
  </si>
  <si>
    <t>4:23:50 PM</t>
  </si>
  <si>
    <t>https://www.indiatv.in/haryana/aqi-crossed-400-in-haryana-too-chandigarh-s-air-is-worse-than-delhi-2024-11-14-1090674</t>
  </si>
  <si>
    <t>9:42:04 PM</t>
  </si>
  <si>
    <t>चंडीगढ़ की हवा दिल्ली से भी खराब</t>
  </si>
  <si>
    <t>Air quality in Haryana adjacent to Delhi has also become extremely toxic On Thursday November 14 many parts of Haryana recorded an AQI of over 400 Chandigarh recorded the worst air quality in the country on Thursday marking the first time this season that the region</t>
  </si>
  <si>
    <t>http://twitter.com/MSMalik020/status/1864390950665232602</t>
  </si>
  <si>
    <t>12:56:56 AM</t>
  </si>
  <si>
    <t>http://twitter.com/gandhiincindia/status/1868617037070938573</t>
  </si>
  <si>
    <t>4:49:53 PM</t>
  </si>
  <si>
    <t>https://www.thelallantop.com/entertainment/post/kalki-2898-ad-weekend-collection-prabhas-deepika-kamal-haasan-amitabh-bachchan-film-grosses-550-crores</t>
  </si>
  <si>
    <t>12:33:19 PM</t>
  </si>
  <si>
    <t>'कल्कि' ने पहले वीकेंड ऐसा तूफान उठाया कि सब धुआं-धुआं हो गया!</t>
  </si>
  <si>
    <t>Kalki created such a storm in its first weekend that everything went up in smoke
Prabhass Kalki 2898 AD has collected over 500 crores worldwide
Prabhas Amitabh Bachchan Kamal Haasan Deepika Padukone and Disha Patanis film Kalki 2898 AD</t>
  </si>
  <si>
    <t>http://twitter.com/TejaramJalandh1/status/1810514587256779085</t>
  </si>
  <si>
    <t>8:51:29 AM</t>
  </si>
  <si>
    <t>http://twitter.com/JaiSriMahakaal/status/1788963271292125625</t>
  </si>
  <si>
    <t>9:34:15 PM</t>
  </si>
  <si>
    <t>In this crowd Millard must have come hiding his face with a gamchha to see his Kajri like Amitabh Bachchan in Sooryavansham Delhis air pollution is the worst and it is one of the worlds most polluted cities Yet look at these AAPiyas bursting firecrackers nonstop Ironically these same people including Arvind Kejriwal will preach to you during Diwali not to burst crackers because it will cause</t>
  </si>
  <si>
    <t>http://twitter.com/Dhawan01841169/status/1846134595734900990</t>
  </si>
  <si>
    <t>3:52:41 PM</t>
  </si>
  <si>
    <t>http://twitter.com/SatbirDass74845/status/1850443877758460297</t>
  </si>
  <si>
    <t>1:16:14 PM</t>
  </si>
  <si>
    <t>https://www.aajtak.in/technology/tech-news/story/world-sleep-day-and-how-to-take-good-sleep-with-dyson-air-purifier-ttecr-dskc-2189572-2025-03-13</t>
  </si>
  <si>
    <t>5:07:06 PM</t>
  </si>
  <si>
    <t>World Sleep Day: अच्छी नींद के लिए याद से कर लें ये काम, बीमार लोगों को भी मिलेगा फायदा</t>
  </si>
  <si>
    <t>World Sleep Day falls on Holi March 14th In todays fastpaced lives people spend significant amounts of money to get a good nights sleep Many people install air conditioners or coolers as well as expensive mattresses and curtains Despite this many people still struggle with quality sleep</t>
  </si>
  <si>
    <t>http://twitter.com/grok/status/1904604747664945371</t>
  </si>
  <si>
    <t>12:12:12 AM</t>
  </si>
  <si>
    <t>Its hazy in Delhi today with temperatures hovering around 25C at night and poor air quality The day is normal with the budget presentation being the main event and no major unrest There are some local events like conferences and walks as well as promotions for the film L2 Empuraan</t>
  </si>
  <si>
    <t>http://twitter.com/livetimes_news/status/1858400430356562033</t>
  </si>
  <si>
    <t>12:12:44 PM</t>
  </si>
  <si>
    <t>http://twitter.com/shahnawazsadiqu/status/1803700417416617987</t>
  </si>
  <si>
    <t>1:34:25 PM</t>
  </si>
  <si>
    <t>Life put at risk to make reels Video of girl risking her life while performing stunt on a temple building goes viral In the video the girl is seen hanging in the air holding the hand of a boy and performing dangerous stunts Video of girls stunt goes viral on social media It is said to be from Pune</t>
  </si>
  <si>
    <t>https://www.agniban.com/level-of-air-pollution-in-delhi-ncr-raised-concern-cpcb/</t>
  </si>
  <si>
    <t>6:44:00 PM</t>
  </si>
  <si>
    <t>दिल्ली-एनसीआर में वायु प्रदूषण के स्तर ने बढ़ा दी चिंता - सीपीसीबी | Level of air pollution in Delhi-NCR raised concern - CPCB</t>
  </si>
  <si>
    <t>New Delhi According to the Central Pollution Control Board CPCB the level of air pollution in DelhiNCR has raised concerns The average air quality index AQI of the capital Delhi till 730 am on Sunday</t>
  </si>
  <si>
    <t>http://twitter.com/hdhingra/status/1858813456784245148</t>
  </si>
  <si>
    <t>3:33:57 PM</t>
  </si>
  <si>
    <t>Another ordinance That too late at night Will the of Gurugram comply with this ordinance Will be able to get it complied with No way Then what is the justification for this formality The surprising thing is that all the schools in Gurugram are open today As per directives from Director Secondary Education Haryana and after assessing the Air Quality Index AQI situation all physical classes up to 12th standard in District Gurugram will remain suspended from 19th Nov 2024 to 23rd Nov 2024 or until further orders AQI has worsened to a Severe category in some areas Online classes will continue during this period in all Government Private Schools Stay safe and follow the guidelines</t>
  </si>
  <si>
    <t>http://twitter.com/Priyam1707__/status/1888245333588680769</t>
  </si>
  <si>
    <t>8:45:44 PM</t>
  </si>
  <si>
    <t>https://www.amarujala.com/haryana/bhiwani/garbage-points-are-not-decreasing-in-the-city-people-are-dumping-garbage-at-the-desired-place-bhiwani-news-c-125-1-shsr1009-126198-2024-11-24</t>
  </si>
  <si>
    <t>11:13:21 PM</t>
  </si>
  <si>
    <t>Garbage Points Are Not Decreasing In The City, People Are Dumping Garbage At The Desired Place. - Bhiwani News - Bhiwani News:शहर में नहीं घट रहे कचरा प्वाइंट, मनचाही जगह पर लोग डाल रहे कूड़ा</t>
  </si>
  <si>
    <t>Bhiwani The number of garbage points in the city is not decreasing The Municipal Council has over 35 authorized secondary garbage points within the city where garbage from the surrounding areas is dumped daily and then taken to the dumping yard
Despite this the city has approximately</t>
  </si>
  <si>
    <t>http://twitter.com/RohellaKrishan/status/1858847935641120899</t>
  </si>
  <si>
    <t>5:50:58 PM</t>
  </si>
  <si>
    <t>http://twitter.com/AHindinews/status/1852568165995491365</t>
  </si>
  <si>
    <t>9:57:24 AM</t>
  </si>
  <si>
    <t>Delhi Water sprinkling is being done to mitigate the impact of poor air quality in the national capital Video is from Mathura Road</t>
  </si>
  <si>
    <t>http://www.indiacitynews.in/info/t-2411200263.html</t>
  </si>
  <si>
    <t>5:52:54 PM</t>
  </si>
  <si>
    <t>दिल्ली में आज 500 से कम हुआ AQI, हालात लेकिन अब भी खराब, जानें कब मिलेगी राहत</t>
  </si>
  <si>
    <t>Poison in Delhis air
Delhis air pollution is worsening day by day As the cold intensifies Delhis air is becoming more toxic The citys toxic air is also having a negative impact on peoples health The increasing pollution</t>
  </si>
  <si>
    <t>http://twitter.com/Vikram9962Meena/status/1855548109553549486</t>
  </si>
  <si>
    <t>3:18:38 PM</t>
  </si>
  <si>
    <t>http://twitter.com/arunjha76/status/1848247283831177313</t>
  </si>
  <si>
    <t>11:47:45 AM</t>
  </si>
  <si>
    <t>Welcome to Delhi a city of burning eyes and choking breath Coughing is mandatory here but polluted water and air are completely free</t>
  </si>
  <si>
    <t>http://twitter.com/Deepak342010/status/1847958816328982535</t>
  </si>
  <si>
    <t>4:41:29 PM</t>
  </si>
  <si>
    <t>http://twitter.com/khemubaba_uvach/status/1888835925397954724</t>
  </si>
  <si>
    <t>11:52:32 AM</t>
  </si>
  <si>
    <t>http://twitter.com/JITENDR76262483/status/1848431265739116976</t>
  </si>
  <si>
    <t>11:58:50 PM</t>
  </si>
  <si>
    <t>https://kharinews.com/hindi-delhis-air-quality-in-very-poor-category-cold-wave-persist/</t>
  </si>
  <si>
    <t>9:35:06 AM</t>
  </si>
  <si>
    <t>दिल्ली की हवा फिर हुई 'बेहद खराब', ठंड भी बढ़ी</t>
  </si>
  <si>
    <t>New Delhi Dec 22 IANS The air quality of the National Capital Region NCR of Delhi has turned toxic again The capitals Air Quality Index AQI remained in the very poor category for the second consecutive day on Sunday Data from the Central Pollution Control Board CPCB</t>
  </si>
  <si>
    <t>http://twitter.com/lal_murari2269/status/1860996929624150211</t>
  </si>
  <si>
    <t>4:10:18 PM</t>
  </si>
  <si>
    <t>http://twitter.com/Nitishk01371844/status/1906644787848937760</t>
  </si>
  <si>
    <t>3:18:35 PM</t>
  </si>
  <si>
    <t>because Why all Congress leaders are like this They give long lecture on Hindu festivals and Become more muslim than real muslims on Muslim festivals Why no air pollution wealth health sugar diabetes on Eid</t>
  </si>
  <si>
    <t>http://twitter.com/dvniranjan281/status/1848060936633897246</t>
  </si>
  <si>
    <t>11:27:17 PM</t>
  </si>
  <si>
    <t>Ticket is here Blackiya The BJP government in Haryana is responsible for the water and air pollution in Delhi Modi ji why do you hate the people of Delhi so much What crime have the people of Delhi committed The BJP has vowed to destroy Delhi has vowed to save Delhi</t>
  </si>
  <si>
    <t>https://hindi.ebmnews.com/delhi/218337/</t>
  </si>
  <si>
    <t>6:42:20 AM</t>
  </si>
  <si>
    <t>पटाखों ने घोला Delhi-NCR की हवा में जहर! सांस लेना भी दूभर, जानें कहां रहा कितना AQI</t>
  </si>
  <si>
    <t>Delhi Pollution Diwali was celebrated across the country on October 31st People burst firecrackers in abundance during this time Since then air pollution has caused haze in Delhi and many other major cities across the country The air quality in DelhiNCR has reached severe levels</t>
  </si>
  <si>
    <t>https://tothepointofview.blogspot.com/2024/12/blog-post_23.html</t>
  </si>
  <si>
    <t>11:54:00 PM</t>
  </si>
  <si>
    <t>भारत में बढ़ती ठंड</t>
  </si>
  <si>
    <t>Winter in India A Detailed Analysis
India is a vast and diverse country experiencing a variety of climatic conditions Winter plays a significant role in this This season mainly lasts from November to February and varies from region to region</t>
  </si>
  <si>
    <t>https://hindi.oneindia.com/news/bihar/significant-temperature-drop-and-rain-expected-in-coming-days-bihar-weather-update-1172293.html</t>
  </si>
  <si>
    <t>8:10:40 AM</t>
  </si>
  <si>
    <t>Bihar Weather News: तापमान में गिरावट, बढ़ रही ठंड, बिगड़ने वाला है मौसम का मिज़ाज, हो सकती है बारिश | Significant Temperature Drop and Rain Expected in Coming Days Bihar Weather Update - Hindi Oneindia</t>
  </si>
  <si>
    <t>Bihar
Bihar Weather News Temperatures dropping cold increasing weather conditions worsening rain possible
Inzamam Wahidi
Sunday December 8 2024 810 IST
Bihar Weather News The December cold is increasing in Patna and in the first week itself</t>
  </si>
  <si>
    <t>http://twitter.com/sazzadaham14417/status/1865267045580894603</t>
  </si>
  <si>
    <t>10:58:13 AM</t>
  </si>
  <si>
    <t>http://twitter.com/JPrashantsingh/status/1888230331800515005</t>
  </si>
  <si>
    <t>7:46:07 PM</t>
  </si>
  <si>
    <t>http://twitter.com/Ramkinkarsingh/status/1848688042296348765</t>
  </si>
  <si>
    <t>4:59:10 PM</t>
  </si>
  <si>
    <t>Foam has become a problem The government has started a campaign to eliminate it Water land and air are all polluted in Delhi people are forced to live under restrictions Watch the report of Aaj Tak correspondent</t>
  </si>
  <si>
    <t>https://www.amarujala.com/delhi-ncr/aqi-reached-moderate-category-due-to-increase-in-wind-speed-in-delhi-2024-12-14</t>
  </si>
  <si>
    <t>10:04:38 PM</t>
  </si>
  <si>
    <t>Aqi Reached Moderate Category Due To Increase In Wind Speed In Delhi | Delhi:लोगों ने मध्यम श्रेणी की वायु गुणवत्ता में ली सांस, कई इलाकों की हालत अब भी खराब; जानें क्या है एक्यूआई</t>
  </si>
  <si>
    <t>People in the capital Delhi breathed moderate air quality on Saturday After two days of polluted air people got relief Changes in wind speed and direction have led to improvements in air quality According to the Central Pollution Control Board CPCB</t>
  </si>
  <si>
    <t>https://www.jagran.com/delhi/new-delhi-city-ncr-ensure-that-auto-fares-paid-under-meter-at-ground-level-said-delhi-high-court-23821974.html</t>
  </si>
  <si>
    <t>12:04:00 PM</t>
  </si>
  <si>
    <t>दिल्ली में मीटर से हो ऑटो किराया का भुगतान, हाईकोर्ट ने सरकार से फैसला जल्द लेने को कहा</t>
  </si>
  <si>
    <t>Auto fares in Delhi should be metered the High Court has asked the government to take a decision soon
On Friday the Delhi High Court directed the Delhi government to ensure that the rules for installing fare meters in auto rickshaws are followed and that people pay according to the meter</t>
  </si>
  <si>
    <t>https://www.amritvichar.com/article/512879/rain-dropped-the-citys-temperature-cold-is-unhealthy-and-the</t>
  </si>
  <si>
    <t>11:11:35 AM</t>
  </si>
  <si>
    <t>बारिश ने गिराया शहर का तापमान, बढ़ी ठंड, Unhealthy है शहर का AQI</t>
  </si>
  <si>
    <t>Lucknow Amrit Vichar Early morning rain has brought down the citys temperature A cold wave has been continuing in many states across the country for the past several days causing a significant drop in temperatures Lucknow has also seen no sunshine since morning and strong winds are blowing</t>
  </si>
  <si>
    <t>http://twitter.com/Sumitraj002/status/1823556989399519545</t>
  </si>
  <si>
    <t>8:37:20 AM</t>
  </si>
  <si>
    <t>Hello Friends Sugar Salt ke saath Cancer free me Le lo Water is contaminated by Arsenic which causes cancer Food products are adulterised Air is polluted Even we cant say air pee ke ziva rah sakte hain</t>
  </si>
  <si>
    <t>https://hindi.latestly.com/india/difficult-to-breathe-in-many-cities-of-up-aqi-increased-due-to-fireworks-during-diwali-2372806.html</t>
  </si>
  <si>
    <t>1:30:03 PM</t>
  </si>
  <si>
    <t>Air Pollution Uttar Pradesh: यूपी के कई शहरों में सांस लेना भी मुश्किल, दिवाली में हुई आतिशबाजी के कारण AQI बढ़ा</t>
  </si>
  <si>
    <t>Air Pollution Uttar Pradesh Breathing is difficult in many cities of Uttar Pradesh with the AQI rising due to Diwali fireworks
Many cities in Uttar Pradesh witnessed the heavy bursting of firecrackers on Diwali leading to a significant increase in pollution levels From Ghaziabad to Noida</t>
  </si>
  <si>
    <t>http://twitter.com/indiatvnews/status/1783142735135809796</t>
  </si>
  <si>
    <t>8:05:31 PM</t>
  </si>
  <si>
    <t>Increasing air pollution is weakening the brain Find out why its affecting young childrens brains more</t>
  </si>
  <si>
    <t>http://twitter.com/SuryaSamacharIN/status/1864539073840599501</t>
  </si>
  <si>
    <t>10:45:31 AM</t>
  </si>
  <si>
    <t>Air quality is improving sunshine started today people got some relief from pollution</t>
  </si>
  <si>
    <t>http://twitter.com/HariyaneKaChora/status/1856173651223089398</t>
  </si>
  <si>
    <t>8:44:19 AM</t>
  </si>
  <si>
    <t>https://www.livehindustan.com/uttar-pradesh/gorakhpur/story-gorakhpur-air-quality-improves-aqi-drops-by-141-points-pollution-levels-decline-201730664591453.html</t>
  </si>
  <si>
    <t>1:39:57 AM</t>
  </si>
  <si>
    <t>छंट रही है बारूद की गंध, साफ होने लगी शहर की आबोहवा</t>
  </si>
  <si>
    <t>Gorakhpur Senior Correspondent Important news for the people of Purvanchal The smell of firecracker gunpowder is rapidly dissipating from the air of Purvanchal This has led to the citys air becoming cleaner In the past 24 hours the Air Quality Index AQI in eastern Uttar Pradesh has dropped by 141 points</t>
  </si>
  <si>
    <t>http://twitter.com/TotaltvH/status/1850058915750478033</t>
  </si>
  <si>
    <t>11:46:32 AM</t>
  </si>
  <si>
    <t>Condition of Air Pollution Will Diwali fireworks remain the same or will there be improvement</t>
  </si>
  <si>
    <t>https://www.livehindustan.com/jharkhand/jamshedpur/story-women-empowerment-for-clean-air-international-women-s-day-initiative-201741523973499.html</t>
  </si>
  <si>
    <t>6:09:35 PM</t>
  </si>
  <si>
    <t>जमशेदपुर में स्वच्छ हवा के लिए महिलाओं ने की अगुवाई</t>
  </si>
  <si>
    <t>Clean air is not just a necessity but our right On International Womens Day women participated in the Lets Change the Hawa program which aimed to inspire women to take responsibility for the environment and make collective efforts for clean air</t>
  </si>
  <si>
    <t>https://navbharattimes.indiatimes.com/state/uttar-pradesh/noida/aqi-level-396-noida-gautam-buddha-nagar-becomes-seventh-most-polluted-city-in-india-schools-run-on-hybrid-mode/articleshow/116408222.cms</t>
  </si>
  <si>
    <t>10:16:50 PM</t>
  </si>
  <si>
    <t>​noida gautam buddha nagar aqi news,नोएडा में AQI का स्तर 396, गौतमबुद्ध नगर देश का 7वां सबसे प्रदूषित शहर बना, हाइब्रिड मोड पर चलेंगे स्कूल | aqi level 396 noida gautam buddha nagar becomes seventh most polluted city in india schools run on hybrid mode</t>
  </si>
  <si>
    <t>Manish Singh Noida The air quality in Gautam Buddha Nagar Uttar Pradesh has once again reached the poor category The pollution problem has become severe here People are facing significant problems due to the toxic air Due to the air pollution in Gautam Buddha</t>
  </si>
  <si>
    <t>http://twitter.com/Mdsamsa13678448/status/1901771221861347367</t>
  </si>
  <si>
    <t>4:32:47 AM</t>
  </si>
  <si>
    <t>Absolutely Greenery is very important for our life and it is also very beneficial for the environment Benefits of Greenery For Environment 1 Reducing Air Pollution Trees and plants help in reducing air pollution 2 Preventing Climate Change Greenery helps in preventing climate change 3 Preventing Soil Erosion Trees and plants help in reducing soil erosion For Human Health 1 Reducing Stress Greenery helps in reducing stress 2 Reducing Respiratory Problems Trees and plants help in reducing respiratory problems 3 Improving Mental Health Greenery helps in improving mental health Economic Benefits 1 Providing Employment Opportunities Greenery provides employment opportunities 2 Contributing to Economic Development Greenery contributes to economic development 3 Promotes tourism Greenery promotes tourism Greenery is of great importance and we should respect it</t>
  </si>
  <si>
    <t>https://www.eenadu.net/telugu-article/health/cancer-threat-from-air-pollution/0813/124203228</t>
  </si>
  <si>
    <t>12:43:56 AM</t>
  </si>
  <si>
    <t>Air Pollution: గాలి కాలుష్యంతో క్యాన్సర్ల ముప్పు</t>
  </si>
  <si>
    <t>Air Pollution The threat of cancer due to air pollution
The number of people suffering from cancer in our country is increasing every year It is estimated that 14 million new cases are registered every year and about 9 lakh people die
The number of people suffering from cancer in our country is</t>
  </si>
  <si>
    <t>http://twitter.com/govind51000/status/1858433758489141430</t>
  </si>
  <si>
    <t>http://twitter.com/manvitavar1/status/1893972347876466778</t>
  </si>
  <si>
    <t>4:02:50 PM</t>
  </si>
  <si>
    <t>http://twitter.com/kumar0_1/status/1850494016866967710</t>
  </si>
  <si>
    <t>4:35:28 PM</t>
  </si>
  <si>
    <t>https://hindi.moneycontrol.com/news/india/trends/delhi-aqi-today-300-cross-pollution-very-poor-firecracker-bursting-during-diwali-latest-updates-1933721.html</t>
  </si>
  <si>
    <t>7:59:45 AM</t>
  </si>
  <si>
    <t>Delhi AQI Today: पटाखों से दिल्ली- NCR की हवा में घुला जहर, AQI 300 के पार, सांस लेना भी मुश्किल</t>
  </si>
  <si>
    <t>Delhi AQI Today Fireworks have poisoned the air in DelhiNCR with the AQI exceeding 300 making it difficult to breathe
Delhi Air Pollution Update A thick blanket of smog has covered the skies in Delhi Anand Vihar in the national capital has the most polluted air The AQI is severe</t>
  </si>
  <si>
    <t>http://twitter.com/SharadSingh97/status/1850385173344395340</t>
  </si>
  <si>
    <t>9:22:58 AM</t>
  </si>
  <si>
    <t>http://twitter.com/thexindia/status/1871094552825598169</t>
  </si>
  <si>
    <t>12:54:39 PM</t>
  </si>
  <si>
    <t>situation of pollution and toxic air is not improving in Muzaffarnagar Record increase of 61 points in pollution level in 24 hours Muzaffarnagars AQI was 194 at 930 am on Sunday By Monday morning Muzaffarnagars AQI crossed 250 Today the AQI of Muzaffarnagar district is 255 AQI above 200 is considered to be a very dangerous level People are facing severe difficulty in breathing also complain of burning sensation in the eyes The atmosphere is very troublesome for people suffering from lung asthma and heart disease The atmosphere of the district is becoming dangerous Pollution Control Board is sitting idle</t>
  </si>
  <si>
    <t>https://tamil.asianetnews.com/gallery/technology/google-introduces-air-view-makes-hyperlocal-air-quality-insights-sgb-sna7ts</t>
  </si>
  <si>
    <t>9:45:06 AM</t>
  </si>
  <si>
    <t>காற்றின் தரத்தை அறிந்துகொள்ள கூகுள் மேப்பில் புதிய வசதி Air View+!</t>
  </si>
  <si>
    <t>Google has launched a new feature called Air View to provide air quality information in over a hundred Indian cities to help government officials and citizens
First Published Nov 21 2024 916 AM IST Last Updated Nov</t>
  </si>
  <si>
    <t>http://twitter.com/Satender7gurjar/status/1894377951627809218</t>
  </si>
  <si>
    <t>6:54:34 PM</t>
  </si>
  <si>
    <t>http://twitter.com/aap_sah/status/1862478030813233467</t>
  </si>
  <si>
    <t>6:15:40 PM</t>
  </si>
  <si>
    <t>http://twitter.com/MukeshBhatedia/status/1847957954479132693</t>
  </si>
  <si>
    <t>4:38:04 PM</t>
  </si>
  <si>
    <t>http://twitter.com/Shahinmiah9067/status/1897027583189115115</t>
  </si>
  <si>
    <t>2:23:15 AM</t>
  </si>
  <si>
    <t>https://www.amarujala.com/haryana/ambala/dcs-instructions-to-prevent-air-pollution-ambala-news-c-36-1-amb1002-133057-2024-11-21</t>
  </si>
  <si>
    <t>2:46:59 AM</t>
  </si>
  <si>
    <t>Dc's Instructions To Prevent Air Pollution - Ambala News - Ambala News:वायु प्रदूषण को रोकने के लिए डीसी के निर्देश</t>
  </si>
  <si>
    <t>Ambala City On Wednesday Deputy Commissioner Parth Gupta held a meeting with concerned officials in the auditorium regarding air pollution During the meeting he said that to prevent air pollution in the district action should be taken first against the polluting industries and factories</t>
  </si>
  <si>
    <t>http://twitter.com/singhpooniya2/status/1848230526739497092</t>
  </si>
  <si>
    <t>10:41:10 AM</t>
  </si>
  <si>
    <t>In eight districts of Haryana including Charkhi Dadri the air has become toxic due to pollution The increasing smoke is causing eye irritation and breathing problems The number of patients in hospitals is increasing but the new BJP government is still not paying any attention to this Air turns toxic in 8 districts of Haryana AQI reaches dangerous levels Supreme Court seeks response from DC</t>
  </si>
  <si>
    <t>http://twitter.com/DuliyaSahu65949/status/1854334161487581521</t>
  </si>
  <si>
    <t>6:54:50 AM</t>
  </si>
  <si>
    <t>http://twitter.com/HardeepMor8/status/1857068716481003619</t>
  </si>
  <si>
    <t>8:00:59 PM</t>
  </si>
  <si>
    <t>Kiran Chaudhary is overjoyed to have her daughter elected first as an MP then as an MLA and then as a minister The Chaudharis Chaudharis are also delighted with Chaudharys victory Rao Sahib is also overjoyed to finally have his daughter elected as a minister This also makes all the Ahirs of Ahirwal happy that the government is theirs Meanwhile Jaiprakash is also delighted to have his son elected as an MLA after sacrificing his agreement with the Aam Aadmi Party Randeep is happy to have his son awarded the title of youngest MLA Shailaja is happy to have defeated the Congress party in the elections Bhupendra Hooda is happy to have destroyed the entire Congress party for his son Abhay Chautala is delighted to see his son read the MLA oath in English A large section of the population is happy that a Jat did not become Chief Minister while a smaller section is happy that the plundering intentions of some Chaudharis have been shattered In this atmosphere of happiness everywhere only the sick person whose lungs cant breathe in this polluted air is sad the poor person who cant build a house in this inflationary environment is sad the victim who cant even approach the court despite wanting to the father whose children cant pay such high fees is sad the plaintiff who has been getting court dates for years is sad the businessman who is receiving threats is sad the student whose college lacks teachers is sad the youth for whom employment and marriage have become a dream is sad the driver who has to pay toll tax every time he leaves home is sad the city dweller is sad where dirt and potholes on the roads have become permanent is sad the villager is sad who has to stand in line to sell his crops and buy fertilizer is sad You dont need to be sad about these people because when our caste leaders and their children are thriving we too are bound to be happy</t>
  </si>
  <si>
    <t>http://twitter.com/1967Anil/status/1882336822388576306</t>
  </si>
  <si>
    <t>1:27:25 PM</t>
  </si>
  <si>
    <t>http://twitter.com/mahesh_donawat/status/1850761295869456559</t>
  </si>
  <si>
    <t>10:17:33 AM</t>
  </si>
  <si>
    <t>http://twitter.com/santoshmishra69/status/1888059636986913115</t>
  </si>
  <si>
    <t>Theres a lot of dust here Most airpolluted cities PM25 concentration gm3 1 Lahore Pakistan 2 Hotan China 3 Bhiwadi India Delhi 5 Peshawar 6 Darbhanga 7 Asopur 8 NDjamena Chad 9 New Delhi 10 Patna 11 Ghaziabad 12 Dharuhera 13 Baghdad Iraq 14 Chapra 15 Muzaffarnagar 16 Faisalabad 17 Greater Noida 19 Bahadurgarh 20 Faridabad 20 Muzaffarpur</t>
  </si>
  <si>
    <t>http://twitter.com/sejwalsudesh/status/1845786201002791140</t>
  </si>
  <si>
    <t>4:48:18 PM</t>
  </si>
  <si>
    <t>http://twitter.com/Tasleem41775337/status/1793205342463222057</t>
  </si>
  <si>
    <t>2:30:44 PM</t>
  </si>
  <si>
    <t>http://twitter.com/dasayadeva/status/1858444089890320439</t>
  </si>
  <si>
    <t>3:06:13 PM</t>
  </si>
  <si>
    <t>https://www.maalaimalar.com/news/national/air-pollution-in-north-india-a-national-emergency-rahul-gandhi-748090</t>
  </si>
  <si>
    <t>3:06:54 PM</t>
  </si>
  <si>
    <t>வட இந்தியாவில் நிலவும் காற்று மாசு தேசிய அவசர நிலை- ராகுல் காந்தி</t>
  </si>
  <si>
    <t>Air pollution in the capital Delhi continues to increase Due to severe air pollution Delhi is covered in thick smog Due to heavy snowfall normal life of the public is affected
From these problems</t>
  </si>
  <si>
    <t>https://www.amarujala.com/uttar-pradesh/siddharthnagar/environment-improves-air-quality-will-deteriorate-again-siddharthnagar-news-c-227-1-sgkp1033-126891-2024-11-07</t>
  </si>
  <si>
    <t>5:01:03 AM</t>
  </si>
  <si>
    <t>Environment Improves, Air Quality Will Deteriorate Again - Siddharthnagar News - Siddharthnagar News:सुधरा पर्यावरण, फिर बिगड़ेगी हवा की गुणवत्ता</t>
  </si>
  <si>
    <t>Siddharthnagar The mild weather and the firecrackers burned during Diwali had polluted the air for several days with the AQI reaching 160 However the weather has improved over the past two days and the sunshine has cleared the haze improving the air quality According to data the AQI</t>
  </si>
  <si>
    <t>http://twitter.com/herefortp/status/1888421041854132498</t>
  </si>
  <si>
    <t>8:23:56 AM</t>
  </si>
  <si>
    <t>http://twitter.com/Balkrishan0911/status/1873220982833594856</t>
  </si>
  <si>
    <t>9:44:19 AM</t>
  </si>
  <si>
    <t>Respected Loknayak if youre such a great engineer why cant you provide the people of Delhi with clean drinking water and pollutionfree air Delhi has had 24hour electricity since 2002 but after your arrival many areas are experiencing power cuts</t>
  </si>
  <si>
    <t>http://www.indiacitynews.in/info/t-2502251002.html</t>
  </si>
  <si>
    <t>6:18:29 PM</t>
  </si>
  <si>
    <t>प्रयागराज महाकुंभ में वायु प्रदूषण नियंत्रण का बना रिकॉर्ड-24 घंटे वैश्विक समाचारों की रोलिंग रिपोर्ट।,भारतीय शहर की खबर</t>
  </si>
  <si>
    <t>http://twitter.com/Dharmendra41721/status/1858770105422770254</t>
  </si>
  <si>
    <t>12:41:42 PM</t>
  </si>
  <si>
    <t>http://twitter.com/Vijaysunkara52/status/1851453096636866745</t>
  </si>
  <si>
    <t>8:06:31 AM</t>
  </si>
  <si>
    <t>Look what NTR fans are doing around this tweet they are saying that the scene is yours not NTRs NTR did not write that scene That is a piece of garbage That song is not even there They are defending it as if it is a heroine They are saying so much and then the hero goes in a Royal Enfield that causes AirNoise pollution</t>
  </si>
  <si>
    <t>http://twitter.com/rajesh_bajaj69/status/1888412338128372155</t>
  </si>
  <si>
    <t>7:49:21 AM</t>
  </si>
  <si>
    <t>http://twitter.com/Jha4Ranu/status/1850434947787468882</t>
  </si>
  <si>
    <t>http://twitter.com/jogirai19/status/1849016015130345916</t>
  </si>
  <si>
    <t>2:42:25 PM</t>
  </si>
  <si>
    <t>http://twitter.com/SONARAM79914223/status/1888467085866520772</t>
  </si>
  <si>
    <t>11:26:53 AM</t>
  </si>
  <si>
    <t>https://zeenews.india.com/hindi/lifestyle/what-is-the-best-time-to-walk-for-fitness/2685252</t>
  </si>
  <si>
    <t>7:04:14 PM</t>
  </si>
  <si>
    <t>गलत समय पर वॉक करना सेहत को पड़ सकता है महंगा! जानें वॉक करने का सही टाइम</t>
  </si>
  <si>
    <t>Walking at the wrong time can be costly to your health Learn the right time to walk
Right Time for Walking Walking is extremely beneficial for your health Did you know that walking at the wrong time can also be detrimental to your health Lets find out the right time to walk</t>
  </si>
  <si>
    <t>http://twitter.com/sumitsh129/status/1888264518700032024</t>
  </si>
  <si>
    <t>https://www.newstracklive.com/news/if-you-are-facing-problems-in-eyes-due-to-pollution-then-adopt-these-tricks-you-nu915-ta915-1624926-1.html</t>
  </si>
  <si>
    <t>9:00:20 PM</t>
  </si>
  <si>
    <t>प्रदूषण से आंखों में हो रही है समस्या, तो अपनाएं ये ट्रिक्स, मिलेगी राहत</t>
  </si>
  <si>
    <t>As the weather has cooled air pollution levels have also risen Pollution increases respiratory problems and people use masks to protect themselves However air pollution also has a negative impact on the eyes</t>
  </si>
  <si>
    <t>https://hindi.pardaphash.com/now-google-maps-will-tell-you-whether-the-air-in-your-street-intersections-is-breathable-or-not/</t>
  </si>
  <si>
    <t>7:04:19 PM</t>
  </si>
  <si>
    <t>अब Google Maps बताएगा, आपके गली चौराहों की हवा सांस लेने लायक या नहीं</t>
  </si>
  <si>
    <t>https://www.amarujala.com/haryana/panipat/grape-four-restrictions-come-into-effect-panipat-news-c-244-1-pnp1001-127691-2024-11-20</t>
  </si>
  <si>
    <t>12:59:04 AM</t>
  </si>
  <si>
    <t>Grape Four Restrictions Come Into Effect - Panipat News - Panipat News:ग्रैप चार की पाबंदी लागू</t>
  </si>
  <si>
    <t>Panipat The district administration has implemented restrictions in Panipat as it enters the fourth phase of the Graded Response Action Plan GRAP It has also implemented a Citizens Charter to control air pollution This includes health and safety guidelines</t>
  </si>
  <si>
    <t>https://www.dnaindia.com/hindi/lifestyle/report-poor-aqi-in-delhi-ncr-pollution-like-smoking-10-cigarettes-a-day-risk-bad-air-quality-increase-heart-attack-risk-get-rid-of-bad-air-4140857</t>
  </si>
  <si>
    <t>10:45:51 AM</t>
  </si>
  <si>
    <t>Bad AQI in Delhi-NCR Effects: एक दिन में 10 सिगरेट पीने जैसा हुआ पॉल्यूशन, हार्ट अटैक के बढ़ेंगे और खतरे</t>
  </si>
  <si>
    <t>DelhiNCR is breathing toxic air You may hear or talk about pollution every day but do you realize how dangerous it is becoming for health The Air Quality Index AQI in Delhi was labeled severe today Recent reports</t>
  </si>
  <si>
    <t>https://www.etvbharat.com/hi/!bharat/scientists-raise-concerns-as-the-us-stops-sharing-air-quality-data-from-embassies-worldwide-hindi-news-hin25030601902</t>
  </si>
  <si>
    <t>1:36:25 PM</t>
  </si>
  <si>
    <t>हवा की निगरानी पर भी ट्रंप की कॉस्ट कंटिंग का असर, अमेरिका का AQI का डेटा सार्वजनिक करने पर रोक</t>
  </si>
  <si>
    <t>NEW DELHI The US government will stop sharing air quality data collected from its embassies and consulates worrying local scientists and experts who say it could be crucial for monitoring global air quality and improving public health</t>
  </si>
  <si>
    <t>http://twitter.com/ArjunBhagwat198/status/1905240335783252258</t>
  </si>
  <si>
    <t>6:17:48 PM</t>
  </si>
  <si>
    <t>https://www.loksatta.com/maharashtra/nitin-gadkari-shares-concerns-on-delhi-pollution-reconsiders-visits-aam-93-4749501/</t>
  </si>
  <si>
    <t>7:47:27 PM</t>
  </si>
  <si>
    <t>Nitin Gadkari Shares Concerns on Delhi Pollution, Reconsiders Visits</t>
  </si>
  <si>
    <t>Nitin Gadkari On Delhis Air Pollution Union Minister Nitin Gadkari has said that he does not feel like going to Delhi due to increasing pollution Gadkari also said that he does not like living in Delhi and that pollution causes him infections
Gadkari</t>
  </si>
  <si>
    <t>http://twitter.com/indraje13249381/status/1814239845142679940</t>
  </si>
  <si>
    <t>3:34:20 PM</t>
  </si>
  <si>
    <t>https://www.newsnationtv.com/400--20241126084032/</t>
  </si>
  <si>
    <t>8:42:07 AM</t>
  </si>
  <si>
    <t>दिल्ली में प्रदूषण से राहत नहीं, एक्यूआई 400 पार</t>
  </si>
  <si>
    <t>New Delhi Nov 26 IANS There seems to be no respite in sight from pollution in Delhi and its surrounding areas According to the latest data from the Central Pollution Control Board CPCB Delhis average air quality as of 715 am on Tuesday</t>
  </si>
  <si>
    <t>https://newsindialive.in/severe-air-pollution-in-delhi-ncr-grap-3-restrictions-implemented/</t>
  </si>
  <si>
    <t>दिल्ली-एनसीआर में गंभीर वायु प्रदूषण: ग्रैप-3 पाबंदियां लागू, जानें नए नियम और सुप्रीम कोर्ट की कार्रवाई</t>
  </si>
  <si>
    <t>Rising air pollution in DelhiNCR Situation critical
Air pollution in DelhiNCR has once again reached critical levels In response to the rising pollution GRAP3 Graded Response Action Plan restrictions have been implemented These restrictions are aimed at reducing pollution</t>
  </si>
  <si>
    <t>http://twitter.com/naijonam/status/1801402148950774200</t>
  </si>
  <si>
    <t>5:21:55 AM</t>
  </si>
  <si>
    <t>http://twitter.com/imgorakhnath/status/1855204346956308658</t>
  </si>
  <si>
    <t>4:32:39 PM</t>
  </si>
  <si>
    <t>Danger looms over the people of Punjab The Air Quality Index in Punjabs Fazilka district is steadily deteriorating People are experiencing breathing difficulties and many other ailments due to pollution</t>
  </si>
  <si>
    <t>https://sanmarg.in/home-slider/kolkata-weather-update-heat-will-increase-in-kolkata-know-the-weather-forecast/</t>
  </si>
  <si>
    <t>2:38:31 PM</t>
  </si>
  <si>
    <t>Kolkata Weather Update: कोलकाता में बढ़ेगी गर्मी, जानें मौसम को लेकर ताज हाल….</t>
  </si>
  <si>
    <t>Today September 3 2024 the temperature was recorded at 3129 degrees Celsius The minimum temperature today is expected to be 275 degrees Celsius and the maximum temperature is expected to be 3434 degrees Celsius The relative humidity is 73 and the wind speed is 73 kmh Sunrise is at 0519 am</t>
  </si>
  <si>
    <t>http://twitter.com/Vijaybairagim20/status/1845325567370948852</t>
  </si>
  <si>
    <t>10:17:54 AM</t>
  </si>
  <si>
    <t>http://twitter.com/GitaKum52950779/status/1888269529052033192</t>
  </si>
  <si>
    <t>10:21:52 PM</t>
  </si>
  <si>
    <t>http://twitter.com/Surajkr472/status/1857279968826314856</t>
  </si>
  <si>
    <t>10:00:25 AM</t>
  </si>
  <si>
    <t>http://twitter.com/SurenderRa49229/status/1850521090218451026</t>
  </si>
  <si>
    <t>6:23:03 PM</t>
  </si>
  <si>
    <t>http://twitter.com/Dailygrinder1/status/1858738388729229379</t>
  </si>
  <si>
    <t>10:35:40 AM</t>
  </si>
  <si>
    <t>https://indianlooknews.com/?p=32394</t>
  </si>
  <si>
    <t>दिल्ली-NCR में बारिश के बावजूद AQI 200 के पार, नए साल में और बिगड़ेगी हवा की गुणवत्ता</t>
  </si>
  <si>
    <t>Delhi The relief brought by the reduction in pollution due to rain in Delhi did not last long Just a day later on Sunday the AQI in Delhi rose to over 200 which falls in the poor category of air pollution
What is the AQI in which area today
The Central Pollution Control Board</t>
  </si>
  <si>
    <t>http://twitter.com/IrfanTurkei/status/1855014534014288038</t>
  </si>
  <si>
    <t>3:58:24 AM</t>
  </si>
  <si>
    <t>Delhis air is polluted but this small towns air is filled with dust toxic gases and coal particles Now quickly tell me the name of this city</t>
  </si>
  <si>
    <t>http://twitter.com/Inder_Gader/status/1850118785673330935</t>
  </si>
  <si>
    <t>3:44:26 PM</t>
  </si>
  <si>
    <t>http://twitter.com/RekhaRe1593749/status/1901251261862691083</t>
  </si>
  <si>
    <t>6:06:39 PM</t>
  </si>
  <si>
    <t>http://twitter.com/MamtaAw57775502/status/1852619501193314807</t>
  </si>
  <si>
    <t>1:21:23 PM</t>
  </si>
  <si>
    <t>http://twitter.com/nayaadhyay/status/1846831691073311174</t>
  </si>
  <si>
    <t>2:02:42 PM</t>
  </si>
  <si>
    <t>https://www.aplatestnews.com/usnewsvideo.php?idx=delhi-ncr-air-pollution-update-ndtv-k2sA-2024-11-19&amp;vidtype=10</t>
  </si>
  <si>
    <t>6:43:53 AM</t>
  </si>
  <si>
    <t>Delhi-NCR Air Pollution Update: दिल्ली ने देखा दूसरा सबसे दमघोंटू दिन, आखिर कब मिलेगी राहत? | NDTV</t>
  </si>
  <si>
    <t>Published Date 20241119 021353 Category News 1124889
Title DelhiNCR Air Pollution Update Delhi witnesses its second most suffocating day when will we see relief NDTV
DelhiNCR Air Pollution Update Delhi witnesses its second most suffocating day when will we see relief</t>
  </si>
  <si>
    <t>https://ndtv.in/zara-hatke/5-star-hotels-selling-clean-air-as-luxury-delhi-pollution-post-goes-viral-7178732</t>
  </si>
  <si>
    <t>4:42:17 PM</t>
  </si>
  <si>
    <t>साफ हवा का बिजनेस, 5-स्टार होटल की इस लग्जरी को देख लोग बोले- अब फ्री की चीज के भी देने पड़ेंगे पैसे</t>
  </si>
  <si>
    <t>The business of clean air Seeing this luxury of a 5star hotel people say Now youll have to pay for even free things
From Delhi to Bengaluru many 5star hotels have now incorporated clean air as a part of their amenities This trend has become a topic of discussion on social media</t>
  </si>
  <si>
    <t>https://hindilanguage09.blogspot.com/2024/12/hindi-moral-values-storiespart-3.html</t>
  </si>
  <si>
    <t>11:18:30 PM</t>
  </si>
  <si>
    <t>Hindi Moral Values Stories(Part-3)</t>
  </si>
  <si>
    <t>Hindi Language Learning
Hindi Moral Values Stories Part 3
1 Strength in Organization The Story of Body Parts Our body is made up of many organs Each organ performs its function diligently and efficiently ensuring the smooth functioning of our lives One day the body</t>
  </si>
  <si>
    <t>https://www.bhaskar.com/national/news/delhi-air-pollution-situation-photos-update-aqi-level-graded-response-action-plan-grap-133988982.html</t>
  </si>
  <si>
    <t>7:23:33 AM</t>
  </si>
  <si>
    <t>Delhi Air Pollution Situation Photos Update; AQI Level | Graded Response Action Plan (GRAP) | दिल्ली की हवा में थोड़ा सुधार, AQI 422 पर आया: सुप्रीम कोर्ट हाइब्रिड मोड पर सुनवाई करेगा; बॉर्डर पर रात भर डीजल गाड़ियों की चेकिंग हुई</t>
  </si>
  <si>
    <t>National Delhi Air Pollution Situation Photos Update AQI Level Graded Response Action Plan GRAP
Delhis air quality improves slightly with AQI reaching 422 Supreme Court to hear plea on hybrid mode diesel vehicles checked overnight at border
New Delhi
The</t>
  </si>
  <si>
    <t>http://twitter.com/iKeshavMahajan/status/1789163695328972976</t>
  </si>
  <si>
    <t>10:50:40 AM</t>
  </si>
  <si>
    <t>http://twitter.com/MunishKumarVe17/status/1815369871682654457</t>
  </si>
  <si>
    <t>http://twitter.com/Dayanan39125986/status/1862420640256659706</t>
  </si>
  <si>
    <t>2:27:37 PM</t>
  </si>
  <si>
    <t>http://twitter.com/Animeshjiynr/status/1851599928704782534</t>
  </si>
  <si>
    <t>5:49:58 PM</t>
  </si>
  <si>
    <t>http://twitter.com/23456qwer11/status/1868867038149853285</t>
  </si>
  <si>
    <t>9:23:18 AM</t>
  </si>
  <si>
    <t>https://navbharattimes.indiatimes.com/state/bihar/patna/bihar-weather-forecast-imd-alert-cold-wave-gaya-buxar-muzaffarpur-ara-patna-mausam-live-update/articleshow/116645837.cms</t>
  </si>
  <si>
    <t>9:23:23 AM</t>
  </si>
  <si>
    <t>Bihar Weather, aaj Ka Mausam, IMD, Weather, Bihar Weather Today, Weather Forecast, Bihar Weather, Bihar Mausam, Bihar air is polluted,bihar weather news,Wind direction will change,bihar weather today,bihar weather forecast ,bihar weather forecast,bihar weather news today , bihar latest weather news,temperature will increase, IMD report, bihar weather news update , बिहार मौसम विभाग समाचार , bihar mausam vibhag news , bihar mausam news in hindi , बिहार मौसम अलर्ट, imd alert 25 december 2024, Bihar</t>
  </si>
  <si>
    <t>The weather in Bihar is set to change before the New Year A western disturbance is expected to bring rain starting Wednesday which could lead to a slight increase in temperatures and a chill Dense fog is also possible in many areas for which a yellow alert has been issued Weather</t>
  </si>
  <si>
    <t>http://twitter.com/PrasadaRaj30186/status/1846936282242445760</t>
  </si>
  <si>
    <t>8:58:18 PM</t>
  </si>
  <si>
    <t>Banned Tandoor Bhopal Last year the National Green Tribunal NGT completely banned the use of ovens and tandoors in the capital Bhopal Despite this thousands of hotels and restaurants across the capital continue to use tandoors continuously polluting the air This flouts the NGT order</t>
  </si>
  <si>
    <t>http://twitter.com/Smileverma777/status/1789133230232498560</t>
  </si>
  <si>
    <t>8:49:37 AM</t>
  </si>
  <si>
    <t>https://www.jagran.com/delhi/new-delhi-city-ncr-delhi-lg-four-page-letter-to-cm-atishi-on-pollution-in-national-capital-take-care-of-your-own-house-before-blaming-other-23820752.html</t>
  </si>
  <si>
    <t>Delhi Pollution: दूसरों पर आरोप लगाने से पहले अपने घर को संभालें, LG का CM आतिशी को चार पन्नों का पत्र - ncr Delhi LG four page letter to CM Atishi on pollution in national capital Take care of your own house before blaming other</t>
  </si>
  <si>
    <t>Delhi Pollution LG writes a fourpage letter to CM Atishi asking her to take care of her own home before blaming others
The Lieutenant Governor in a letter to Chief Minister Atishi cited road dust as the biggest cause of air pollution in the city He suggested that instead of blaming others</t>
  </si>
  <si>
    <t>http://twitter.com/KavitaRani66961/status/1854146838263447666</t>
  </si>
  <si>
    <t>https://www.amarujala.com/delhi-ncr/delhi-s-air-in-very-poor-category-air-quality-index-rises-again-2024-11-29</t>
  </si>
  <si>
    <t>3:19:00 AM</t>
  </si>
  <si>
    <t>Delhi's Air In Very Poor Category, Air Quality Index Rises Again | Delhi:पहाड़ों की हवा ने कराया गुलाबी ठंड का अहसास, हवा बेहद खराब श्रेणी में, फिर बढ़ा वायु गुणवत्ता सूचकांक</t>
  </si>
  <si>
    <t>The mountain breeze has begun to affect the plains People experienced a mild chill on Thursday Meanwhile fog persisted due to the change in wind direction Visibility at Safdarjung Airport was recorded at 600 meters at 730 am
In Palam the morning</t>
  </si>
  <si>
    <t>http://twitter.com/OmPraka05925377/status/1888204167509950833</t>
  </si>
  <si>
    <t>6:02:09 PM</t>
  </si>
  <si>
    <t>http://twitter.com/RajaramLeghaBi1/status/1893485845576855934</t>
  </si>
  <si>
    <t>7:49:39 AM</t>
  </si>
  <si>
    <t>http://twitter.com/KumreSurya/status/1864341543609364838</t>
  </si>
  <si>
    <t>9:40:36 PM</t>
  </si>
  <si>
    <t>https://bengali.news18.com/news/south-bengal/know-the-air-pollution-level-near-you-details-here-l18-pbd-1719106.html</t>
  </si>
  <si>
    <t>1:40:52 PM</t>
  </si>
  <si>
    <t>বাদুড়িয়াতেও দেখা যাবে পলিউশনের মাত্রা! বসানো হল ডিসপ্লেটি বোর্ড| know the air pollution level near you details here – News18 বাংলা</t>
  </si>
  <si>
    <t>Basirhat A display board has been installed in the Baduria Municipality area to monitor the pollution levels This time it will be displayed in front of the public to inform them how much the pollution levels are increasing in the area The Municipal Manager of Ward No 3 of the Basirhat Mahakumar Baduria Municipality in North 24 Parganas district</t>
  </si>
  <si>
    <t>http://twitter.com/KanyalDhirendra/status/1846894246453711273</t>
  </si>
  <si>
    <t>6:11:16 PM</t>
  </si>
  <si>
    <t>https://navbharattimes.indiatimes.com/metro/delhi/other-news/weather-changed-delhi-ncr-temprature-dropped-strong-winds-snowfall-in-himachal-pradesh-imd-forecast/articleshow/118690240.cms</t>
  </si>
  <si>
    <t>Imd Mausam Update Delhi Ncr,दिल्ली-एनसीआर में बदला मौसम... हिमाचल में बर्फबारी, क्या बढ़ेगी ठंड? IMD का ताजा अपडेट जान लीजिए | weather changed delhi ncr temprature dropped strong winds snowfall in himachal pradesh imd forecast</t>
  </si>
  <si>
    <t>The weather in DelhiNCR has been changing over the past few days Sometimes it feels hot and sometimes it feels cold due to strong winds The weather in DelhiNCR also changed on Monday evening Light rain fell in Indirapuram Ghaziabad adjacent to the national capital During this time</t>
  </si>
  <si>
    <t>http://twitter.com/Advait_Prashant/status/1854309927503974463</t>
  </si>
  <si>
    <t>5:18:32 AM</t>
  </si>
  <si>
    <t>These are some of Trumps tweets and statements on the BBCNews website Climate change is a conspiracy by China against America to make American production noncompetitive New York is completely frozen where is global warming These climate treaties cause great harm to American industries I will look into them I cannot say that climate change is manmade We should reject those who keep crying about climate change A 78yearold man has been made the supreme leader of the worlds largest economy who believes that there is no such thing as climate change Who believes that people like Elon Musk are doing great work Who think that progress means only increasing GDP growth rate and the only aim of mankind is to produce children and consume as much as possible They have ten to twelve years left then they will pass away and leave it for us AQI of 400 cancer asthma raped earth and frustrated society If population growth and consumerism are not stopped then we will die anyway but we will die like dogs If there is any slim possibility left then it is if sirs message reaches as many people as possible otherwise the matter is messed up Posted by Rajender Guneja on Gita Community Feed Join live Gita sessions and community with Acharya Prashant</t>
  </si>
  <si>
    <t>https://navbharattimes.indiatimes.com/lifestyle/beauty-skin/homemade-scrub-for-soft-and-glowing-hands-and-feet/articleshow/113197192.cms</t>
  </si>
  <si>
    <t>6:35:50 PM</t>
  </si>
  <si>
    <t>Hath Pairon Ko Saaf Karne Ka Tarika,शीशे से चमकने लगेंगे हाथ-पैर, रंग हो जाएगा साफ बस करें इन दो घरेलू नुस्खों का इस्तेमाल | homemade scrub for soft and glowing hands and feet</t>
  </si>
  <si>
    <t>Every girl dreams of being so beautiful that whether she wears a ring or applies henna her hands are the center of attention If someone holds her hand they wont want to let go But when we look at our hands theyre tanned and dusty</t>
  </si>
  <si>
    <t>http://twitter.com/SdGurjarNewai/status/1868968707739074974</t>
  </si>
  <si>
    <t>4:07:18 PM</t>
  </si>
  <si>
    <t>https://apstarnews.in/20686/</t>
  </si>
  <si>
    <t>2:42:34 PM</t>
  </si>
  <si>
    <t>Rajasthan AQI: राजस्थान के AQI में बारिश की वजह से आया सुधार, 100 के नीचे लगभग सभी शहरों में</t>
  </si>
  <si>
    <t>Rajasthans air quality is improving Ahead of the New Year air pollution levels have seen a slight decrease Air pollution levels have improved even more today compared to yesterday The Meteorological Department has classified only one area of the state as moderate today which is considered a hazardous area for air pollution</t>
  </si>
  <si>
    <t>http://twitter.com/hkumawat0808/status/1837332071175385505</t>
  </si>
  <si>
    <t>8:54:36 AM</t>
  </si>
  <si>
    <t>Religion is still the biggest priority for people who breathe the worlds most polluted air eat adulterated food and drink dirty water</t>
  </si>
  <si>
    <t>http://twitter.com/Hussain18351521/status/1852940616067367178</t>
  </si>
  <si>
    <t>10:37:23 AM</t>
  </si>
  <si>
    <t>Delhis air quality has become hazardous According to the IQAir website Delhis PM25 level has become 65 times more hazardous than the WHO prescribed limit Delhis AQI was recorded at 507 at 5 am on Sunday</t>
  </si>
  <si>
    <t>http://twitter.com/HimaniP_2017/status/1807081790735008229</t>
  </si>
  <si>
    <t>9:30:47 PM</t>
  </si>
  <si>
    <t>http://twitter.com/Mohit8376960331/status/1863867478893264963</t>
  </si>
  <si>
    <t>2:16:50 PM</t>
  </si>
  <si>
    <t>http://twitter.com/ZEEUPUK/status/1858735112298656103</t>
  </si>
  <si>
    <t>10:22:39 AM</t>
  </si>
  <si>
    <t>Pollution affects air services visibility at airport is very low 15 flights diverted in Delhi</t>
  </si>
  <si>
    <t>http://twitter.com/AnujMis61981544/status/1848340863920832724</t>
  </si>
  <si>
    <t>5:59:37 PM</t>
  </si>
  <si>
    <t>https://hindi.dailykiran.com/record-jump-in-sales-of-electric-vehicles-due-to-pm-e-drive-scheme/</t>
  </si>
  <si>
    <t>5:26:51 PM</t>
  </si>
  <si>
    <t>New Delhi November 8 The use of electric vehicles is rapidly increasing in the country EVs are being promoted under the central governments PM eDrive scheme Government data shows that this scheme has led to a significant increase in EV sales across the country</t>
  </si>
  <si>
    <t>http://twitter.com/ShivrajMina_/status/1794411193773539479</t>
  </si>
  <si>
    <t>10:22:21 PM</t>
  </si>
  <si>
    <t>https://sonebhadralive.in/?p=412413</t>
  </si>
  <si>
    <t>7:19:00 PM</t>
  </si>
  <si>
    <t>‘मोहल्ला क्लीनिक का बदला जाएगा नाम’, BJP सरकार का बड़ा फैसला; स्वास्थ्य मंत्री ने दिए जांच के आदेश – Sonebhadra Live</t>
  </si>
  <si>
    <t>The Delhi government is going to change the name of Mohalla Clinics The Delhi government has ordered an investigation into the Mohalla Clinics Delhi Health Minister Pankaj Singh said that under the guise of Mohalla Clinics people associated with the Aam Aadmi Party were benefited but first</t>
  </si>
  <si>
    <t>http://twitter.com/martinv17/status/1858190530401734834</t>
  </si>
  <si>
    <t>10:18:40 PM</t>
  </si>
  <si>
    <t>This will end air pollution and Mother Ganga will become a bike NIHMALNRMAL</t>
  </si>
  <si>
    <t>https://krishnaemitrajoonakheda1.blogspot.com/2025/03/25-march-2025-current-affairs-with.html</t>
  </si>
  <si>
    <t>8:13:00 AM</t>
  </si>
  <si>
    <t>25 March 2025 Current Affairs With Static GK Top 15 MCQs*</t>
  </si>
  <si>
    <t>25 March 2025 Current Affairs With Static GK Top 15 MCQs
1 According to the India Bioeconomy Report 2025 Indias bioeconomy has grown to how many billion dollars in 2024
According to the India Bioeconomy Report 2025 Indias bioeconomy has gro</t>
  </si>
  <si>
    <t>http://twitter.com/M_arioooooo/status/1888245602859065455</t>
  </si>
  <si>
    <t>8:46:48 PM</t>
  </si>
  <si>
    <t>http://twitter.com/amitkumar3988/status/1904914180056244611</t>
  </si>
  <si>
    <t>8:41:46 PM</t>
  </si>
  <si>
    <t>http://twitter.com/Dd_shivanjya5/status/1791047813792756048</t>
  </si>
  <si>
    <t>3:37:29 PM</t>
  </si>
  <si>
    <t>They remain cool in the heat bear the cold with a smile take a bath in the rain like children the leaves are bearing the dust and smoke of the world by drinking polluted air I asked how are you everyone started smiling the leaves drink poison like Shankar they always give nectar leaves are teaching us how to live life with this excuse</t>
  </si>
  <si>
    <t>https://www.amarujala.com/haryana/sonipat/pollution-increases-problems-of-eye-patients-opd-increases-sonipat-news-c-197-1-snp1002-127553-2024-11-12</t>
  </si>
  <si>
    <t>1:59:09 AM</t>
  </si>
  <si>
    <t>Pollution Increases Problems Of Eye Patients, Opd Increases - Sonipat News - Sonipat News:प्रदूषण ने बढ़ाई नेत्र रोगियों की समस्या, बढ़ी ओपीडी</t>
  </si>
  <si>
    <t>Sonipat Air pollution levels in the district have reached dangerous levels affecting peoples health The increased pollution levels are causing eye irritation and breathing difficulties Patients in hospitals are complaining of watery eyes</t>
  </si>
  <si>
    <t>http://twitter.com/Ranjanajoshi14/status/1856200278711599396</t>
  </si>
  <si>
    <t>10:30:07 AM</t>
  </si>
  <si>
    <t>https://newsindialive.in/sales-of-air-purifiers-and-masks-increased-due-to-increase-in-air-pollution-in-delhi-ncr/</t>
  </si>
  <si>
    <t>दिल्ली-एनसीआर में वायु प्रदूषण बढ़ने से एयर प्यूरीफायर और मास्क की बिक्री बढ़ी</t>
  </si>
  <si>
    <t>New Delhi November 18 HS With air pollution rising to dangerous levels in the national capital New Delhi and the National Capital Region DelhiNCR sales of air purifiers and masks have increased significantly traders said on Monday
The Centre</t>
  </si>
  <si>
    <t>https://rashtrachandika.com/211305/</t>
  </si>
  <si>
    <t>10:14:36 PM</t>
  </si>
  <si>
    <t>बिहार: CCTV की मदद से 141.85 करोड़ की चालान वसूली… स्मार्ट सिटी योजना की कामयाबी</t>
  </si>
  <si>
    <t>Stateoftheart CCTV surveillance systems have been installed in four major cities of Bihar Patna Bihar Sharif Bhagalpur and Muzaffarpur under the Smart City plan A total of 6138 CCTV cameras have been installed in these cities providing significant improvements in crime control and traffic management</t>
  </si>
  <si>
    <t>http://twitter.com/JitendraLodhi_/status/1864716668326547607</t>
  </si>
  <si>
    <t>https://24x7livenewz.com/hindi/weather-update-%e0%a4%a6%e0%a4%bf%e0%a4%b2%e0%a5%8d%e0%a4%b2%e0%a5%80-ncr-%e0%a4%ae%e0%a5%87%e0%a4%82-%e0%a4%95%e0%a5%8b%e0%a4%b9%e0%a4%b0%e0%a5%87-%e0%a4%b8%e0%a5%87-%e0%a4%b5%e0%a4%bf%e0%a4%9c/8198205/</t>
  </si>
  <si>
    <t>10:25:46 AM</t>
  </si>
  <si>
    <t>Weather Update: दिल्ली-NCR में कोहरे से विजिबिलीटी हुई कम, UP में कंपकंपाने लगी ठंड; पढ़ें बिहार समेत दूसरे राज्यों का जानें हाल</t>
  </si>
  <si>
    <t>The minimum temperature in Delhi today was recorded at 1605 degrees Celsius According to the Meteorological Department minimum temperatures in northwest India could drop by two to three degrees Celsius over the next five days Northwest Bihar and subHimachal Pradesh will see a drop in temperatures over the next two days</t>
  </si>
  <si>
    <t>http://twitter.com/anilkum21310153/status/1864773654799937808</t>
  </si>
  <si>
    <t>2:17:39 AM</t>
  </si>
  <si>
    <t>https://www.livehindustan.com/uttar-pradesh/prayagraj/story-scientific-seminar-on-copd-awareness-held-in-prayagraj-201729437115728.html</t>
  </si>
  <si>
    <t>8:42:00 PM</t>
  </si>
  <si>
    <t>फेफड़े को खोखला कर रहा धूम्रपान और वायु प्रदूषण</t>
  </si>
  <si>
    <t>Prayagraj Correspondent A scientific symposium was held in the AMA auditorium on Sunday Chest specialist Dr Shubham Agarwal said that chronic obstructive pulmonary disease COPD a common lung disease can impair breathing It is widely</t>
  </si>
  <si>
    <t>http://twitter.com/Devilironer/status/1852209063905390742</t>
  </si>
  <si>
    <t>Look Hindus how Yamuna river has become polluted due to your poison antinational thinking and air pollution caused by crackers Delhi Toxic foam seen floating on the Yamuna River in Kalindi Kunj as pollution level in the river continues to remain high</t>
  </si>
  <si>
    <t>https://www.tv9hindi.com/state/delhi-ncr/weather-forecast-imd-alert-delhi-up-slightly-cold-tamil-nadu-heavy-rain-schools-colleges-closed-trains-flights-cancelled-stwma-2892129.html</t>
  </si>
  <si>
    <t>8:10:38 AM</t>
  </si>
  <si>
    <t>धुंध, सर्दी और जहरीली हवा... दिल्ली में मौसम के बदलते रंग, तमिलनाडु में बारिश से त्राहिमाम; जानें इन राज्यों का हाल | Weather forecast imd alert Delhi UP slightly cold Tamil Nadu heavy rain schools colleges closed trains flights cancelled stwma</t>
  </si>
  <si>
    <t>Fog cold and toxic air Delhis weather is changing Tamil Nadu is suffering from rain learn about the situation in these states
Heavy rain is lashing the southern states of the country The ongoing rain in Tamil Nadu has worsened the situation in several districts The Chennai CentralMysore Cave</t>
  </si>
  <si>
    <t>https://dailyhindinews.com/even-before-diwali-aqi-reached-dangerous-level-in-delhi/</t>
  </si>
  <si>
    <t>9:05:26 PM</t>
  </si>
  <si>
    <t>दिवाली से पहले ही दिल्ली में खतरनाक लेवल पर पहुंचा AQI, बढ़ते प्रदूषण से लोगों को होने लगी ये दिक्कत – Daily Hindi News</t>
  </si>
  <si>
    <t>New Delhi Pollution levels in the capital Delhi have reached dangerous levels even before Diwali Typically Delhis air quality worsens after Diwali but this time pollution has increased significantly even before winter arrives Even on Thursday afternoon haze lingered in many areas</t>
  </si>
  <si>
    <t>https://www.jagran.com/news/national-weather-update-climate-change-early-summer-long-term-heatwave-predicted-23897524.html</t>
  </si>
  <si>
    <t>10:01:00 PM</t>
  </si>
  <si>
    <t>Weather Update This time the heat will be intense with a prolonged heat wave predicted
Weather Update The Meteorological Department reported that on Sunday Delhis maximum temperature was recorded at 328 degrees Celsius 44 degrees above normal The minimum temperature during the day was 135 degrees Celsius</t>
  </si>
  <si>
    <t>http://twitter.com/Parveen51842273/status/1851867295246626954</t>
  </si>
  <si>
    <t>11:32:23 AM</t>
  </si>
  <si>
    <t>https://indianews.in/bihar/bihar-todays-weather-people-of-bihar-be-careful-there-will-be-severe-cold-from-this-day-meteorological-department-has-issued-an-alert/</t>
  </si>
  <si>
    <t>9:35:36 AM</t>
  </si>
  <si>
    <t>Bihar Today's Weather: बिहार वासियों हो जाओ सावधान! इस दिन से पड़ेगी कड़ाके की ठंड; मौसम विभाग ने जारी किया अलर्ट</t>
  </si>
  <si>
    <t>India News India News Bihar Todays Weather Severe cold has descended across the state The Meteorological Department has also issued an alert for everyone The weather can change at any time Rain may also occur which will further intensify the cold In Bihar here</t>
  </si>
  <si>
    <t>http://twitter.com/Shivang66190563/status/1864728264910032974</t>
  </si>
  <si>
    <t>11:17:17 PM</t>
  </si>
  <si>
    <t>http://twitter.com/SumanSi5505535/status/1871821160511676861</t>
  </si>
  <si>
    <t>http://twitter.com/SachinB64371782/status/1864200362254618673</t>
  </si>
  <si>
    <t>12:19:36 PM</t>
  </si>
  <si>
    <t>http://twitter.com/GyaniC55102/status/1858848077789991172</t>
  </si>
  <si>
    <t>https://zeenews.india.com/hindi/india/delhi-pollution-ncr-aqi-school-closed-online-class-in-jnu-grap-4/2520342</t>
  </si>
  <si>
    <t>6:41:15 AM</t>
  </si>
  <si>
    <t>प्रदूषण का लॉकडाउन! दिल्ली-नोएडा के सभी स्कूलों के साथ JNU में भी ऑनलाइन क्लास, संभलकर निकलें बाहर</t>
  </si>
  <si>
    <t>Pollution Lockdown All schools in Delhi and Noida are also conducting online classes at JNU be cautious when you go out
DelhiNCR Pollution The sudden increase in pollution levels in DelhiNCR has made life difficult People are facing respiratory problems As the winter heat increases</t>
  </si>
  <si>
    <t>http://twitter.com/KhediAshok/status/1898624551656796245</t>
  </si>
  <si>
    <t>http://twitter.com/Mohanlal1018092/status/1848740634263159017</t>
  </si>
  <si>
    <t>8:28:09 PM</t>
  </si>
  <si>
    <t>http://twitter.com/sachins0522/status/1781196358961263050</t>
  </si>
  <si>
    <t>11:11:19 AM</t>
  </si>
  <si>
    <t>https://www.prabhatkhabar.com/state/bihar/patna/air-quality-index-patna-bihar-air-pollution-in-hajipur-muzaffarpur-aqi-today</t>
  </si>
  <si>
    <t>6:40:35 AM</t>
  </si>
  <si>
    <t>पटना और हाजीपुर क्यों बना वायु प्रदूषण का हॉट-स्पॉट? बिहार में सभी डीएम को मिले कार्रवाई करने के निर्देश</t>
  </si>
  <si>
    <t>As Bihars weather has changed air pollution has also increased in many cities Pollution levels are rising especially in the capital Patna In the past week air pollution levels in the city have exceeded 300 The highest pollution levels in the city are Samanpura Daan</t>
  </si>
  <si>
    <t>http://twitter.com/SumanDasi626700/status/1807320521677177093</t>
  </si>
  <si>
    <t>1:19:25 PM</t>
  </si>
  <si>
    <t>http://twitter.com/keshavdogra/status/1887163012034760865</t>
  </si>
  <si>
    <t>9:04:58 PM</t>
  </si>
  <si>
    <t>Im unsure why Indias leaders dont make air quality a national emergency but its really bad for the entire country Air pollution has become so normalized in India that no one even notices it anymore despite the science of its negative effects being well known When in India I did end this podcast early due to the bad air quality was a gracious host and we were having a great time The problem was that the room we were in circulated outside air which made the air purifier Id brought with me ineffective Inside the AQI was 130 and PM25 was 75 gm which is equal to smoking 34 cigarettes for 24 hours of exposure This was my third day in India and the air pollution had made my skin break out in rash and my eyes and throat burn Air pollution has been so normalized in India that no one even notices anymore despite the science of its negative effects being well known People would be outside running Babies and small children exposed from birth No one wore a mask which could significantly decrease exposure It was so confusing The evidence shows that India would improve the health of its population more by cleaning up air quality than by curing all cancers I am unsure why Indias leaders do not make air quality a national emergency I dont know what interests money and power keep things the way they are but its really bad for the entire country When I returned to the US my eyes were fresh to see what is normalized to me I saw obesity everywhere 424 of Americans are obese and because I was around it all the time I had been mostly oblivious to it In many contexts obesity is worse than air pollution in the long term Why wouldnt American leaders declare a national emergency on obesity What interests money and power keep things the way they are but are really bad for the entire country</t>
  </si>
  <si>
    <t>http://twitter.com/GopalCh10419921/status/1858698134651892064</t>
  </si>
  <si>
    <t>7:55:42 AM</t>
  </si>
  <si>
    <t>http://twitter.com/JatniSb/status/1794371240301609181</t>
  </si>
  <si>
    <t>7:43:36 PM</t>
  </si>
  <si>
    <t>http://twitter.com/JeswaniMeera/status/1892040883484119310</t>
  </si>
  <si>
    <t>8:07:53 AM</t>
  </si>
  <si>
    <t>Revered Sant Shri Asharamji Bapu explains that the dangerous chemical phenyl and its foul smell contaminate the atmosphere Cow phenyl will increase your purity and fragrance Benefits of Desi Cow</t>
  </si>
  <si>
    <t>http://twitter.com/sandesh/status/1859197499749376481</t>
  </si>
  <si>
    <t>Delhis air quality continued to deteriorate remaining in the very poor category The citys 24hour average Air Quality Index AQI was recorded at 328 at 4 pm</t>
  </si>
  <si>
    <t>http://twitter.com/DhsMahoba/status/1884837080091807978</t>
  </si>
  <si>
    <t>11:02:33 AM</t>
  </si>
  <si>
    <t>http://twitter.com/ikrishna_2/status/1857104041513247070</t>
  </si>
  <si>
    <t>10:21:21 PM</t>
  </si>
  <si>
    <t>https://www.jantaserishta.com/delhi-ncr/delhi-police-checks-vehicles-to-monitor-grap-phase-iv-compliance-amid-very-poor-air-quality-in-the-capital-3674427</t>
  </si>
  <si>
    <t>9:05:21 AM</t>
  </si>
  <si>
    <t>Delhi Police ने राजधानी में 'बहुत खराब' वायु गुणवत्ता के बीच GRAP चरण IV अनुपालन की निगरानी के लिए वाहनों की जाँच की | Delhi Police checks vehicles to monitor GRAP Phase IV compliance amid 'very poor' air quality in the capital</t>
  </si>
  <si>
    <t>New Delhi The Delhi Police conducted vehicle checks to ensure proper implementation of Phase IV of the Graded Response Action Plan GRAP as air quality in the national capital remained in the very poor category
Except for essential services in Phase IV</t>
  </si>
  <si>
    <t>http://twitter.com/Surende45050010/status/1852279403230695832</t>
  </si>
  <si>
    <t>2:49:58 PM</t>
  </si>
  <si>
    <t>http://twitter.com/arvindthakur072/status/1888413676950217173</t>
  </si>
  <si>
    <t>7:54:40 AM</t>
  </si>
  <si>
    <t>http://twitter.com/staywellnews/status/1860539121766400089</t>
  </si>
  <si>
    <t>9:51:08 AM</t>
  </si>
  <si>
    <t>Air Pollution 2024 How to take care of your lungs amid the increasing pollution in DelhiNCR Keep your home air clean during this pollution period Use an air purifier at home especially for those living in highly polluted areas or suffering from conditions like asthma Air purifiers help filter pollutants like dust smoke and bacteria You can also keep plants at home Also clean your home daily to prevent dust and dirt from accumulating Avoid smoking</t>
  </si>
  <si>
    <t>http://twitter.com/RahulRoy122/status/1856575378904490323</t>
  </si>
  <si>
    <t>11:20:38 AM</t>
  </si>
  <si>
    <t>http://twitter.com/dhannno62/status/1893294993084674517</t>
  </si>
  <si>
    <t>7:11:16 PM</t>
  </si>
  <si>
    <t>http://twitter.com/Pravind_Kr/status/1858698629201924473</t>
  </si>
  <si>
    <t>7:57:40 AM</t>
  </si>
  <si>
    <t>http://twitter.com/Gaukaran3/status/1871886555687813151</t>
  </si>
  <si>
    <t>5:21:47 PM</t>
  </si>
  <si>
    <t>https://httpbolbanaras.wordpress.com/2024/07/29/%e0%a4%95%e0%a4%b2%e0%a5%8d%e0%a4%aa%e0%a4%a8%e0%a4%be-%e0%a4%95%e0%a5%80%e0%a4%9c%e0%a4%bf%e0%a4%af%e0%a5%87-%e0%a4%af%e0%a4%a6%e0%a4%bf-%e0%a4%b9%e0%a4%ae%e0%a4%be%e0%a4%b0%e0%a5%87-%e0%a4%a8/</t>
  </si>
  <si>
    <t>3:32:00 AM</t>
  </si>
  <si>
    <t>कल्पना कीजिये यदि हमारे नेता हमारी परवाह करते?…</t>
  </si>
  <si>
    <t>The people on this tiny island love care and have compassionnot just for each other but for the planet as well Their thoughtful actions create a harmonious community demonstrating how caring and empathy can transform our world</t>
  </si>
  <si>
    <t>http://twitter.com/kaimwal_sa45734/status/1849063011702423881</t>
  </si>
  <si>
    <t>5:49:10 PM</t>
  </si>
  <si>
    <t>http://twitter.com/Minal01608857/status/1845407617658524121</t>
  </si>
  <si>
    <t>3:43:56 PM</t>
  </si>
  <si>
    <t>http://twitter.com/SubhashPok3/status/1856555100493303940</t>
  </si>
  <si>
    <t>10:00:03 AM</t>
  </si>
  <si>
    <t>The situation has become very frightening Pollution all around toxic air Burning sensation in eyes breathing is also becoming difficult It is very worrying for the elderly and children How much should we sit inside the four walls of the house if we go out then the polluted air causes huge damage to the lungs What should we do a state of confusion</t>
  </si>
  <si>
    <t>http://twitter.com/ManoremaN92311/status/1901181453813379464</t>
  </si>
  <si>
    <t>1:29:15 PM</t>
  </si>
  <si>
    <t>Pujya Sant Shri Asharamji Bapu says that the use of phenyl made from harmful chemicals pollutes the atmosphere whereas cow phenyl increases the purity of the environment Save Humanity</t>
  </si>
  <si>
    <t>http://twitter.com/DEVENDR06734901/status/1856373805683482942</t>
  </si>
  <si>
    <t>9:59:39 PM</t>
  </si>
  <si>
    <t>http://twitter.com/sugandh_kumar52/status/1858524351127339061</t>
  </si>
  <si>
    <t>8:25:09 PM</t>
  </si>
  <si>
    <t>There are several reasons for the increased air pollution levels in Delhi during winter Temperature inversion Lower temperatures in winter cause the air to cool and sink This reduces wind speed and traps pollutants in the air Less rainfall Rainfall is less in winter which prevents a large portion of air pollution from dissipating</t>
  </si>
  <si>
    <t>http://twitter.com/lalitjyani98/status/1862842299212009700</t>
  </si>
  <si>
    <t>6:23:08 PM</t>
  </si>
  <si>
    <t>http://twitter.com/NutanDevisingh1/status/1862376764452086049</t>
  </si>
  <si>
    <t>11:33:16 AM</t>
  </si>
  <si>
    <t>http://twitter.com/Shashwa55370399/status/1793174852318441742</t>
  </si>
  <si>
    <t>12:29:35 PM</t>
  </si>
  <si>
    <t>http://twitter.com/punjabkesarimp/status/1889368433931985087</t>
  </si>
  <si>
    <t>11:08:32 PM</t>
  </si>
  <si>
    <t>The groom was on his way to pick up his bride A tire burst on the way and the car swerved dangerously and fell under a culvert</t>
  </si>
  <si>
    <t>http://twitter.com/78k_yt/status/1888456672923828276</t>
  </si>
  <si>
    <t>http://twitter.com/Sandeepkumark0/status/1858177184453501250</t>
  </si>
  <si>
    <t>9:25:38 PM</t>
  </si>
  <si>
    <t>The air in Delhi has become completely poisonous I feel suffocated when I go out There is a stinging sensation in the eyes burning sensation in the chest and a sore throat</t>
  </si>
  <si>
    <t>http://twitter.com/manubhaiyajii/status/1824450207817298344</t>
  </si>
  <si>
    <t>7:46:40 PM</t>
  </si>
  <si>
    <t>https://www.timesnowhindi.com/cities/kal-ka-mausam-15-march-2025-kal-ka-mausam-kaisa-rahega-up-rajasthan-delhi-ncr-bihar-jharkhand-jammu-kashmir-main-cold-day-heatwave-storm-rain-ka-alert-jari-article-119003797</t>
  </si>
  <si>
    <t>Kal Ka Mausamm (कल का मौसम कैसा रहेगा), 15 March 2025: Aaj Aur Kal ka Mausam kaisa Rahega, Thunderstorm, hailstorm Alert, cold day, Heatwave, lightning, Rain Alert, Holi Ka Mausam, Sunburn Alert in South, 15 मार्च का मौसम कैसा रहेगा। गर्मी का मौसम, बारिश कब होगी, बारिश का पता कैसे चलता है, लू, मानसून कितना है | Times Now Navbharat</t>
  </si>
  <si>
    <t>Tomorrows Weather March 15 2025 Clouds are beginning to move across northern India According to the IMD strong winds light to moderate rain and lightning are expected again by March 16th</t>
  </si>
  <si>
    <t>https://www.livehindustan.com/weather/lucknow-me-aaj-ka-mausam-15-november-2024-lucknow-aqi-today-and-weather-forecast-imd-rain-alert-update-in-hindi-201731634247437.html</t>
  </si>
  <si>
    <t>लखनऊ 15 November 2024 का वेदर और AQI: न्यूनतम तापमान 16.99°C, जानें कैसा रहेगा शहर में आज का मौसम</t>
  </si>
  <si>
    <t>https://hindi.gktoday.in/%e0%a4%b9%e0%a4%bf%e0%a4%82%e0%a4%a6%e0%a5%80-%e0%a4%95%e0%a4%b0%e0%a5%87%e0%a4%82%e0%a4%9f-%e0%a4%85%e0%a4%ab%e0%a5%87%e0%a4%af%e0%a4%b0%e0%a5%8d%e0%a4%b8-%e0%a4%aa%e0%a5%8d%e0%a4%b0%e0%a4%b6-2069/</t>
  </si>
  <si>
    <t>5:07:53 PM</t>
  </si>
  <si>
    <t>हिंदी करेंट अफेयर्स प्रश्नोत्तरी : 30 अप्रैल, 2024</t>
  </si>
  <si>
    <t>First Published April 30 2024 Last Updated April 30 2024
1 Which country recently won the gold medal in the mens recurve event at the Archery World Cup
Answer India
Indias mens recurve team broke a 14year gold medal drought defeating South Korea</t>
  </si>
  <si>
    <t>https://www.newsnationtv.com/lifestyle/others/air-pollution-use-these-tips-to-save-yourself-from-pollution-of-delhi-7604391</t>
  </si>
  <si>
    <t>9:49:24 AM</t>
  </si>
  <si>
    <t>Air Pollution 2024: दिल्ली की खराब हवा से खुद को बचाने के लिए इन चीजों का करें सेवन</t>
  </si>
  <si>
    <t>Air Pollution 2024 These days air pollution in many areas of DelhiNCR has made breathing difficult The air quality index AQI has exceeded 450 in many areas of DelhiNCR To combat this the Delhi government has imposed restrictions on several things</t>
  </si>
  <si>
    <t>http://twitter.com/dilthi_gujarati/status/1895801870368768016</t>
  </si>
  <si>
    <t>5:12:42 PM</t>
  </si>
  <si>
    <t>Sir Youre promoting animal Cruelty by promoting dairy fisheries product We had high hopes from you but for the economic growth youre promoting animals as mere products of abuse of power As per Garud Purana there are 21 types of hell If someone kills animals and eats their meat or even those who sells animals meat and those who promote animals Slaughter whether its government local body Slaughter Community or whoever they aregoes directly into kumbhipak hell In Charak Samhita Viman Sthan Chapter 3 Lord Atreyu has said that devastating natural calamities and spread of diseases like epidemics are the result of sins committed by humans Animal cruelty animal killing meat eating pollution of rivers polluted air all these are manmade sins due to which the downfall of humans is certain YoHinskani Bhootani Hinastyatmasukhaichchaya Sa Jivansh Mritchaiva Na Qu Chit Sukhmedhate 45 Yo Bandhanvadhkleshaan pranainan na chikirshati 46 Yad Dhyayati Yat Kurute Ratin Badhnati Yatra Cha Tadavapnotyayatnen yo hinasti na ki chan 47 Nakritva praninam himansam maansmutpadyate que chit Na cha praanivdhaah swargyastsmaan mansam vivarjayet 48 Samutpattim ca manasya vadhabandhau ca dehinam Prasamikshya Nivartet Sarvamanasya Bhakshanaat 49 Na bhakshayati yo mansam vidhihin hitwa pishachavat Na loke priyat yaati vyadhibhishcha na pydyate 50 Amananta Vishishita Nihanta Kryavryayi Culture Chopharta Cha Khadakashcheti Ghatakah 51 Svamansam paramansen yo vardhayitumichchati 52 In Chapter 5 Verse 43 to 55 of Manu Smriti there is a clear prohibition regarding those who eat meat People living in Grihasthashram Brahmacharya Ashram and Vanaprasthashram are prohibited from violence even in an emergency It has been written about those who kill animals and sacrifice animals that the person who kills nonviolent creatures for his own happiness does not get happiness in this world even after death or in the next world Hence the person who does not commit violence against living beings attains eternal happiness The person who does not commit violence against living beings is free from all diseases and only he gets the fruits of virtue It is clearly written in the Gita that the one who suffers pain can enjoy happiness later on but the one who causes pain can never be happy please stop promoting animal slaughter for votes Because is supreme and foremost If you only think about economic growth of our Bharat the land of ahimsa than animals are also part of it</t>
  </si>
  <si>
    <t>http://twitter.com/sachin43146745/status/1856172850740375757</t>
  </si>
  <si>
    <t>8:41:08 AM</t>
  </si>
  <si>
    <t>http://twitter.com/JabarSi99039493/status/1850506942076129677</t>
  </si>
  <si>
    <t>5:26:50 PM</t>
  </si>
  <si>
    <t>http://twitter.com/d__yug/status/1905219035479826824</t>
  </si>
  <si>
    <t>4:53:09 PM</t>
  </si>
  <si>
    <t>http://twitter.com/SumitKa09816520/status/1789146468009574473</t>
  </si>
  <si>
    <t>9:42:13 AM</t>
  </si>
  <si>
    <t>Following the teachings of Saint Ram Rahim Ji crores of people are working to stop pollution and are planting lakhs of trees so that future generations will have fresh air fresh water no polluted air and toxic water and will be free from diseases</t>
  </si>
  <si>
    <t>http://twitter.com/HarishRaghu1981/status/1888205378506424356</t>
  </si>
  <si>
    <t>6:06:58 PM</t>
  </si>
  <si>
    <t>http://twitter.com/neelam_dev56794/status/1861399936740532434</t>
  </si>
  <si>
    <t>6:51:42 PM</t>
  </si>
  <si>
    <t>http://twitter.com/Geniuslikesingh/status/1889774705126810000</t>
  </si>
  <si>
    <t>2:02:54 AM</t>
  </si>
  <si>
    <t>http://twitter.com/Abinash_2K/status/1856747406429151350</t>
  </si>
  <si>
    <t>10:44:13 PM</t>
  </si>
  <si>
    <t>http://twitter.com/rishabkuma86191/status/1862414620163809574</t>
  </si>
  <si>
    <t>The most worrying topic right now is pollution Pollution is the process of depleting natural resources The main types of pollution are air pollution water pollution and land pollution Both natural disasters and human activities are responsible for pollution Natural causes of pollution include floods forest fires and volcanic events Pollution is a global problem not a national one Reusing reducing and recycling are the best ways to prevent pollution Acid rain and global warming are the consequences of pollution Pollution always has a negative impact on animals and humans Polluted air and water cause many diseases in humans and animals We can prevent pollution by using environmentally friendly resources such as solar panels</t>
  </si>
  <si>
    <t>https://jantayojana.in/%e0%a4%97%e0%a5%81%e0%a4%9f%e0%a5%87%e0%a4%b0%e0%a5%87%e0%a4%b8-%e0%a4%a8%e0%a5%87-%e0%a4%95%e0%a4%b9%e0%a4%be-99-%e0%a4%aa%e0%a5%8d%e0%a4%b0%e0%a4%a4%e0%a4%bf%e0%a4%b6%e0%a4%a4-%e0%a4%ae/</t>
  </si>
  <si>
    <t>9:32:00 AM</t>
  </si>
  <si>
    <t>गुटेरेस ने कहा, “99 प्रतिशत मनुष्य प्रदूषित हवा में सांस लेते हैं, जिससे 80 लाख लोगों की अकाल मृत्यु हो जाती है</t>
  </si>
  <si>
    <t>UNITED NATIONS UN SecretaryGeneral Antonio Guterres has urged the international community to invest in clean air to combat climate change Xinhua news agency reported The UN chief said 99 percent of human beings</t>
  </si>
  <si>
    <t>https://www.hindikunj.com/2024/06/prakriti-ki-or-laut-chalen-nibandh.html</t>
  </si>
  <si>
    <t>5:37:00 PM</t>
  </si>
  <si>
    <t>प्रकृति की ओर लौट चलें विषय पर हिन्दी निबंध</t>
  </si>
  <si>
    <t>Hindi essay on the topic of returning to nature
Hindi Essay on Lets Return to Nature Man is a major part of nature The five elements present in nature are sky water fire air and earth
Hindi essay on the topic of returning to nature
Humans are the</t>
  </si>
  <si>
    <t>https://www.zeebiz.com/hindi/trending/air-pollution-in-india-and-pakistan-aqi-crosses-400-in-delhi-1900-in-lahore-pakistan-know-how-dangerous-it-can-be-for-health-190608</t>
  </si>
  <si>
    <t>7:54:12 AM</t>
  </si>
  <si>
    <t>Air Pollution: दिल्ली के तमाम इलाकों में AQI 400 पार, पाकिस्तान में 1900…जानिए ये कितना खतरनाक हो सकता है…</t>
  </si>
  <si>
    <t>Air Pollution AQI crosses 400 in many areas of Delhi 1900 in Pakistan Learn how dangerous this can be
These days Delhi has become a gas chamber The AQI has exceeded 400 in many places But Pakistan is the most talked about pollution area worldwide</t>
  </si>
  <si>
    <t>http://twitter.com/PriyaArc7/status/1871600280326004915</t>
  </si>
  <si>
    <t>10:24:14 PM</t>
  </si>
  <si>
    <t>http://twitter.com/CHAITAN97972882/status/1888207249253736826</t>
  </si>
  <si>
    <t>http://twitter.com/hirenraiyani55/status/1888173855195140334</t>
  </si>
  <si>
    <t>4:01:42 PM</t>
  </si>
  <si>
    <t>From now on air pollution will not come in the media</t>
  </si>
  <si>
    <t>http://twitter.com/prateekbhai2021/status/1782188376025657550</t>
  </si>
  <si>
    <t>4:53:14 AM</t>
  </si>
  <si>
    <t>http://twitter.com/deepakvasisth/status/1853291159445020932</t>
  </si>
  <si>
    <t>9:50:19 AM</t>
  </si>
  <si>
    <t>https://www.livehindustan.com/weather/lucknow-me-aaj-ka-mausam-7-november-2024-lucknow-aqi-today-and-weather-forecast-imd-rain-alert-update-in-hindi-201730943047794.html</t>
  </si>
  <si>
    <t>7:00:47 AM</t>
  </si>
  <si>
    <t>लखनऊ 7 November 2024 का वेदर और AQI: न्यूनतम तापमान 22.95°C, जानें कैसा रहेगा शहर में आज का मौसम</t>
  </si>
  <si>
    <t>Lucknow weather today November 7 2024 The minimum temperature in Lucknow today was recorded at 2295 degrees Celsius According to the Meteorological Department IMD the sky is expected to remain clear The maximum temperature is expected to be 2694 degrees Celsius Tomorrows minimum temperature in Lucknow was 22</t>
  </si>
  <si>
    <t>https://www.tv9hindi.com/knowledge/delhi-pollution-death-in-india-lancet-report-polluted-city-in-india-how-bad-air-quality-particles-causes-death-heart-and-respiratory-diseases-2904460.html</t>
  </si>
  <si>
    <t>3:49:15 PM</t>
  </si>
  <si>
    <t>दिल्ली छोड़िए, वाराणसी-शिमला जैसे शहरों में जान का दुश्मन बना प्रदूषण, भारत में हर साल होती हैं इतनी मौतें | Delhi pollution death in india lancet report how bad air quality particles causes death heart and respiratory diseases</t>
  </si>
  <si>
    <t>Forget Delhi pollution has become a threat to life in cities like Varanasi and Shimla with so many deaths occurring in India every year
Delhi Pollution Deaths in India Pollution across the country is claiming the lives of 33000 people every year Pollution levels have risen again in Delhi The Lancet</t>
  </si>
  <si>
    <t>https://www.prabhatkhabar.com/state/jharkhand/jamshedpur/104-mt-garbage-deposited-in-mango</t>
  </si>
  <si>
    <t>9:09:58 PM</t>
  </si>
  <si>
    <t>Jamshedpur news. मानगो में 104 एमटी कचरा जमा, तीन लाख लोग गंदगी व बदबू से परेशान, बीमारियों का खतरा</t>
  </si>
  <si>
    <t>Jamshedpur news
The sanitation system in the Mango Municipal Corporation area has collapsed Garbage has piled up everywhere throughout the area The 52 metric tons of waste generated daily in the Mango Municipal Corporation area has been piling up on roads streets neighborhoods and public spaces for two days</t>
  </si>
  <si>
    <t>https://navbharattimes.indiatimes.com/travel/destinations/jharia-burning-coal-fields-is-still-burning-people-living-here-know-about-the-nearby-tourist-places/articleshow/116595226.cms</t>
  </si>
  <si>
    <t>8:25:20 AM</t>
  </si>
  <si>
    <t>Know About Jharkhand Jharia Burning Coalfields,भारत में है एक ऐसी जगह जो 108 साल से लगातार जल रही है, फिर भी आग के बीच रहते हैं लोग, घूमने की न करें गलती | jharia burning coal fields is still burning people living here know about the nearby tourist places</t>
  </si>
  <si>
    <t>Our planet is home to many places that are beyond our imagination The more we try to learn about it the more it surprises us You may already know that in Turkmenistan theres a place called the Darvaza Gas Crater which is 50 years old</t>
  </si>
  <si>
    <t>https://marathi.latestly.com/socially/maharashtra/parts-of-mumbai-city-wake-up-to-a-layer-of-smog-lingering-in-the-air--578253.html</t>
  </si>
  <si>
    <t>10:27:24 PM</t>
  </si>
  <si>
    <t>Mumbai Air Pollution Video: मुंबई मध्ये हवेची गुणवत्ता 'Poor' श्रेणीत; पहा आज सकाळची दृश्य (Watch Video)</t>
  </si>
  <si>
    <t>A blanket of fog has been seen in many places in Mumbai this morning The air quality in the city has deteriorated There was smog in the air yesterday as well The Central Pollution Control Boards observatory in Malad said that the air quality is in the Poor category</t>
  </si>
  <si>
    <t>http://twitter.com/GaneshChav59884/status/1863878675055190377</t>
  </si>
  <si>
    <t>3:01:19 PM</t>
  </si>
  <si>
    <t>http://twitter.com/SUNNYRAJPUT7620/status/1858866510036435417</t>
  </si>
  <si>
    <t>7:04:46 PM</t>
  </si>
  <si>
    <t>http://twitter.com/SonaliSoni75973/status/1807085992177713170</t>
  </si>
  <si>
    <t>9:47:29 PM</t>
  </si>
  <si>
    <t>http://twitter.com/jassi_ocd/status/1858367897019572610</t>
  </si>
  <si>
    <t>10:03:28 AM</t>
  </si>
  <si>
    <t>http://twitter.com/StudyGeo1/status/1900925133604483307</t>
  </si>
  <si>
    <t>8:30:43 PM</t>
  </si>
  <si>
    <t>https://hindi.moneycontrol.com/trends/weather-update-delhi-today-march-22-2025-aqi-weather-forecast-and-imd-rain-alert-update-article-1964390.html</t>
  </si>
  <si>
    <t>8:13:39 AM</t>
  </si>
  <si>
    <t>Weather Update: दिल्ली-एनसीआर में तेज हवाओं से मौसम हुआ सुहावना, लेकिन गर्मी से राहत नहीं, आने वाले दिनों में बढ़ेगा पारा - weather update delhi today march 22 2025 aqi weather forecast and imd rain alert update | Moneycontrol Hindi</t>
  </si>
  <si>
    <t>Weather Update Strong winds have brought pleasant weather to DelhiNCR but theres no respite from the heat temperatures will rise in the coming days
Weather Update Clear weather is expected in Delhi on March 22 2025 The maximum temperature is expected to be around 3357 degrees Celsius and the minimum temperature</t>
  </si>
  <si>
    <t>http://twitter.com/kabirandrews/status/1858712898140598393</t>
  </si>
  <si>
    <t>8:54:22 AM</t>
  </si>
  <si>
    <t>http://twitter.com/ytyagi1989/status/1888230421647028394</t>
  </si>
  <si>
    <t>7:46:28 PM</t>
  </si>
  <si>
    <t>http://twitter.com/ncr_tak/status/1858016423269793795</t>
  </si>
  <si>
    <t>10:46:50 AM</t>
  </si>
  <si>
    <t>Pollution wreaks havoc in Delhi NCR making the air unfit to breathe AQI crosses 400</t>
  </si>
  <si>
    <t>http://twitter.com/DINESHthrSONI/status/1888201966855335995</t>
  </si>
  <si>
    <t>5:53:24 PM</t>
  </si>
  <si>
    <t>http://twitter.com/KTyagi1234/status/1850373969309798544</t>
  </si>
  <si>
    <t>8:38:27 AM</t>
  </si>
  <si>
    <t>https://www.jantaserishta.com/world/people-evacuated-due-to-massive-fire-in-greece-3455037</t>
  </si>
  <si>
    <t>12:47:54 PM</t>
  </si>
  <si>
    <t>Greece में भीषण आग के कारण लोगों को निकाला गया</t>
  </si>
  <si>
    <t>Athens Greek authorities have ordered the evacuation of the town of Marathon the birthplace of the marathon raceResidents of Marathon were evacuated to the neighboring settlement of Na</t>
  </si>
  <si>
    <t>http://twitter.com/ZeeBusiness/status/1854006639655059578</t>
  </si>
  <si>
    <t>Air Pollution AQI crosses 400 in many areas of Delhi 1900 in Pakistan Know how dangerous this can be</t>
  </si>
  <si>
    <t>http://twitter.com/Pk758824/status/1855814566984245717</t>
  </si>
  <si>
    <t>8:57:26 AM</t>
  </si>
  <si>
    <t>http://twitter.com/krunalp1/status/1850394434900250795</t>
  </si>
  <si>
    <t>9:59:46 AM</t>
  </si>
  <si>
    <t>http://twitter.com/AngryManyu2003/status/1897484990121673002</t>
  </si>
  <si>
    <t>8:40:49 AM</t>
  </si>
  <si>
    <t>It is important to reduce air pollution in cities</t>
  </si>
  <si>
    <t>http://twitter.com/ys859511/status/1848766682472349816</t>
  </si>
  <si>
    <t>10:11:40 PM</t>
  </si>
  <si>
    <t>The hunter will come lay a trap and put bait Dont get caught The hunter arrived ten years ago laid a trap and even put bait twice Delhi residents are coughing and are getting their health affected by polluted water and air</t>
  </si>
  <si>
    <t>http://twitter.com/73ps_/status/1850394195585839108</t>
  </si>
  <si>
    <t>9:58:49 AM</t>
  </si>
  <si>
    <t>http://twitter.com/PrabhuK96164963/status/1856565142319673496</t>
  </si>
  <si>
    <t>10:39:57 AM</t>
  </si>
  <si>
    <t>People living in Chandigarh should be careful while taking morning walks the air is filled with the poison of pollution The citys Air Quality Index has reached 372 Professor of Environmental Health at PGI explained what people should be careful about</t>
  </si>
  <si>
    <t>http://twitter.com/Lucky882673/status/1850165715468189855</t>
  </si>
  <si>
    <t>6:50:55 PM</t>
  </si>
  <si>
    <t>https://www.dnaindia.com/hindi/india/news-delhi-ncr-earthquake-weather-update-imd-forecast-for-next-7-days-light-rain-expected-due-to-western-disturbance-read-up-bihar-weather-news-4150467</t>
  </si>
  <si>
    <t>5:34:27 AM</t>
  </si>
  <si>
    <t>Weather Update: दिल्ली-NCR में फिर बदलेगा मौसम, अगले 7 दिन के लिए मौसम विभाग ने जारी किया अलर्ट</t>
  </si>
  <si>
    <t>The weather in the capital Delhi and surrounding areas is about to change once again The India Meteorological Department IMD has issued a weather forecast for the next seven days predicting rain in DelhiNCR on February 19 and 20 A western disturbance</t>
  </si>
  <si>
    <t>http://twitter.com/VIKRAMM34189050/status/1898566976626168106</t>
  </si>
  <si>
    <t>8:20:15 AM</t>
  </si>
  <si>
    <t>https://www.newsnationtv.com/states/delhi-and-ncr/delhi-air-pollution-to-be-monitor-through-drones-pilot-project-started-from-wazirpur-7354293</t>
  </si>
  <si>
    <t>1:44:58 PM</t>
  </si>
  <si>
    <t>Delhi: प्रदूषण पर अब ड्रोन से रखी जाएगी नजर, वजीरपुर से शुरू किया गया पायलट प्रोजेक्ट</t>
  </si>
  <si>
    <t>Delhi Air Pollution Report Harish Jha Delhi is once again facing the brunt of pollution Pollution levels in the capital have been steadily rising since the beginning of October According to the Central Pollution Control Board CPCB Delhis air quality index on Friday</t>
  </si>
  <si>
    <t>https://www.dnaindia.com/hindi/health/report-do-you-dry-clothes-inside-the-house-the-risk-of-bacterial-and-fungal-infections-will-increase-4154299</t>
  </si>
  <si>
    <t>Harm of Drying Clothes Inside Room: घर के अंदर आप भी सुखाते हैं कपड़े तो जान लीजिए कर रहे आप अपनी सेहत से खिलवाड़</t>
  </si>
  <si>
    <t>Even if youre washing your clothes in a machine and then hanging them on a hanger after drying them in the dryer if youre drying them indoors youre creating a breeding ground for illness These washed clothes can become the source of fungal and bacterial infections</t>
  </si>
  <si>
    <t>http://twitter.com/sambit_dash/status/1886667783510856135</t>
  </si>
  <si>
    <t>12:17:06 PM</t>
  </si>
  <si>
    <t>Jo dikhega nahin wo bikega nahin When in India I did end this podcast early due to the bad air quality was a gracious host and we were having a great time The problem was that the room we were in circulated outside air which made the air purifier Id brought with me ineffective Inside the AQI was 130 and PM25 was 75 gm which is equal to smoking 34 cigarettes for 24 hours of exposure This was my third day in India and the air pollution had made my skin break out in rash and my eyes and throat burn Air pollution has been so normalized in India that no one even notices anymore despite the science of its negative effects being well known People would be outside running Babies and small children exposed from birth No one wore a mask which can significantly decrease exposure It was so confusing The evidence shows that India would improve the health of its population more by cleaning up air quality than by curing all cancers I am unsure why Indias leaders do not make air quality a national emergency I dont know what interests money and power keep things the way they are but its really bad for the entire country When I returned to the US my eyes were fresh to see what is normalized to me I saw obesity everywhere 424 of American are obese and because I was around it all the time I had been mostly oblivious to it In many contexts obesity is worse than air pollution in the long term Why wouldnt American leaders declare a national emergency on obesity What interests money and power keep things the way they are but are really bad for the entire country</t>
  </si>
  <si>
    <t>https://gsboskinzoinbiology.blogspot.com/2024/12/bsc-iii-semester-botany-unit-8.html</t>
  </si>
  <si>
    <t>8:10:00 AM</t>
  </si>
  <si>
    <t>B.Sc. III Semester Botany unit -8 Aesthetic characteristics of plants</t>
  </si>
  <si>
    <t>Aesthetic characteristics of plants
Plants possess a range of aesthetic characteristics that make them appealing and valuable in landscaping art and design These characteristics include their visual tactile and sensory properties Below are som</t>
  </si>
  <si>
    <t>http://twitter.com/vivek_7781/status/1898637337203986800</t>
  </si>
  <si>
    <t>12:59:50 PM</t>
  </si>
  <si>
    <t>http://twitter.com/dkchaudhar86370/status/1848559885136572434</t>
  </si>
  <si>
    <t>8:29:55 AM</t>
  </si>
  <si>
    <t>BJPs politics is increasing pollution in Delhi Stubble burning incidents are increasing Stubble burning incidents are steadily increasing in BJPruled Uttar Pradesh and Haryana These states are not taking any concrete steps to curb stubble burning and the smoke from these areas is contributing to Delhis pollution While stubble burning incidents have decreased in Punjab the problem remains severe in Uttar Pradesh and Haryana negatively impacting Delhis air quality Impact of brick kilns and thermal power plants Smoke emitted from brick kilns and thermal power plants located in the Uttar Pradesh and Haryana regions of the NCR is also contributing to pollution Harmful gases and dust particles emitted from these industries are mixing with Delhis atmosphere worsening Delhis air quality Polluted water in the Yamuna The Uttar Pradesh and Haryana governments are releasing polluted water into the Yamuna increasing water pollution in Delhi This polluted water is not only contaminating the Yamuna River but also affecting the lives and health of Delhiites</t>
  </si>
  <si>
    <t>https://www.htsyndication.com/hindustan-delhi/article/%E0%A4%AE%E0%A5%81%E0%A4%82%E0%A4%AC%E0%A4%88-20-december-2024-%E0%A4%95%E0%A4%BE-%E0%A4%B5%E0%A5%87%E0%A4%A6%E0%A4%B0-%E0%A4%94%E0%A4%B0-aqi:-%E0%A4%A8%E0%A5%8D%E0%A4%AF%E0%A5%82%E0%A4%A8%E0%A4%A4%E0%A4%AE-%E0%A4%A4%E0%A4%BE%E0%A4%AA%E0%A4%AE%E0%A4%BE%E0%A4%A8-21.99degc,-%E0%A4%9C%E0%A4%BE%E0%A4%A8%E0%A5%87%E0%A4%82-%E0%A4%95%E0%A5%88%E0%A4%B8%E0%A4%BE-%E0%A4%B0%E0%A4%B9%E0%A5%87%E0%A4%97%E0%A4%BE-%E0%A4%B6%E0%A4%B9%E0%A4%B0-%E0%A4%AE%E0%A5%87%E0%A4%82-%E0%A4%86%E0%A4%9C-%E0%A4%95%E0%A4%BE-%E0%A4%AE%E0%A5%8C%E0%A4%B8%E0%A4%AE/86879205</t>
  </si>
  <si>
    <t>8:33:21 AM</t>
  </si>
  <si>
    <t>मुंबई 20 December 2024 का वेदर और AQI: न्यूनतम तापमान 21.99degC, जानें कैसा रहेगा शहर में आज का मौसम</t>
  </si>
  <si>
    <t>http://twitter.com/krishnam830210/status/1892052990644847068</t>
  </si>
  <si>
    <t>Respected Sant Shri Asharamji Bapu explains that the dangerous chemical phenyl and its foul smell contaminate the atmosphere Cow phenyl will increase purity fragrance and positivity Benefits of Desi Cow</t>
  </si>
  <si>
    <t>https://www.bhaskar.com/local/uttar-pradesh/lucknow/news/smog-prevails-in-lucknow-since-morningpeople-are-facing-problems-due-to-suffocating-air-mercury-also-dropped-133962535.html</t>
  </si>
  <si>
    <t>7:59:28 AM</t>
  </si>
  <si>
    <t>लखनऊ में सुबह से छाया स्मॉग: दमघोंटू हवा से लोगों को हो रही परेशानी, पारा भी नीचे लुढ़का</t>
  </si>
  <si>
    <t>Smog has engulfed Lucknow since morning Suffocating air is causing discomfort to residents and the temperature has also dropped
Lucknow
This picture is of Lucknow in the morning The sky is shrouded in haze
The effects of smog have been visible in Lucknows skies since morning The suffocating air is making it difficult for people to breathe</t>
  </si>
  <si>
    <t>http://twitter.com/KhopdiSickular/status/1888540918946705720</t>
  </si>
  <si>
    <t>4:20:17 PM</t>
  </si>
  <si>
    <t>http://twitter.com/RAJ1984MEENA/status/1848571636695376343</t>
  </si>
  <si>
    <t>9:16:37 AM</t>
  </si>
  <si>
    <t>http://twitter.com/ashurbanipal69/status/1857092953241477201</t>
  </si>
  <si>
    <t>9:37:17 PM</t>
  </si>
  <si>
    <t>http://twitter.com/navipeth/status/1827756472232456223</t>
  </si>
  <si>
    <t>10:44:35 PM</t>
  </si>
  <si>
    <t>LUNG CANCER ASTHMA BRONCHITIS Genocide air Pollution since 2018 anna Pl save Punekars Mahavikas Aghadis fake narrative will be answered with a true narrative</t>
  </si>
  <si>
    <t>http://twitter.com/Jyotiyadav0123/status/1850793517578076347</t>
  </si>
  <si>
    <t>http://twitter.com/DrAadityaMehta/status/1858870332863770630</t>
  </si>
  <si>
    <t>7:19:58 PM</t>
  </si>
  <si>
    <t>http://twitter.com/MeMdHaider/status/1855591167632498761</t>
  </si>
  <si>
    <t>6:09:44 PM</t>
  </si>
  <si>
    <t>https://www.livehindustan.com/gadgets/reviews/sharp-fp-s42ml-air-purifier-review-know-price-and-other-details-201733502635725.amp.html</t>
  </si>
  <si>
    <t>10:10:14 PM</t>
  </si>
  <si>
    <t>Sharp FP S42ML Review: सता रही है बढ़ते AQI की फिक्र तो राहत की सांस देगा यह प्यूरीफायर</t>
  </si>
  <si>
    <t>Sharp FP S42ML Review If youre worried about rising AQI this purifier will bring relief
This air purifier from Sharp comes with Plasmacluster Ion technology and AIoT connectivity We used this air purifier for about 15 days averaging 68 hours per day</t>
  </si>
  <si>
    <t>https://www.amarujala.com/video/india-news/delhi-weather-forecast-delhi-s-air-started-deteriorating-pressure-of-pollution-from-neighboring-states-incre-2024-10-03</t>
  </si>
  <si>
    <t>2:29:37 PM</t>
  </si>
  <si>
    <t>Delhi Weather Forecast: Delhi's Air Started Deteriorating, Pressure Of Pollution From Neighboring States Incre | Delhi Weather Forecast:बिगड़ने लगी दिल्ली की हवा, पड़ोसी राज्यों के प्रदूषण का दबाव बढ़ा</t>
  </si>
  <si>
    <t>Delhi Weather Forecast Delhis Air Started Deteriorating Pressure Of Pollution From Neighboring States Increased Delhi Weather Forecast Delhis Air Started Deteriorating Pressure Of Pollution From Neighboring States Increased</t>
  </si>
  <si>
    <t>http://twitter.com/Ashwani38092872/status/1820097979178705023</t>
  </si>
  <si>
    <t>7:32:28 PM</t>
  </si>
  <si>
    <t>Those who tried to spoil Akhilesh Bhaiya jis image have themselves got spoiled The trailer was shown in 2024 the full movie will be shown in 2027 dont worry</t>
  </si>
  <si>
    <t>https://www.tamiltv9.com/photo-gallery/delhi-ncr-air-pollution-grap-4-stage-implemented-from-today-2085934.html</t>
  </si>
  <si>
    <t>7:38:27 AM</t>
  </si>
  <si>
    <t>மூச்சு திணறும் டெல்லி… உச்சத்தை தொட்ட காற்று மாசு.. கடும் கட்டுப்பாடுகள்!</t>
  </si>
  <si>
    <t>Delhi is suffocating Air pollution has reached its peak Strict restrictions
Delhi Air Pollution Heavy fog wind and pollution are tormenting the people of Delhi In this situation the increasing air pollution is a sight to behold today</t>
  </si>
  <si>
    <t>http://twitter.com/_ApniPathshala/status/1858217376954855567</t>
  </si>
  <si>
    <t>12:05:21 AM</t>
  </si>
  <si>
    <t>Pollution in Delhi was recorded at extremely dangerous levels this morning More than 10 stations in Delhi recorded an of 400 at 7 am The AQI in Jahangirpuri reached a high of 445 In light of the pollution the Chief Minister announced new timings for government offices Online classes have already been announced for all primary schools up to grade 5 in Delhi Now a decision has been taken to make masks mandatory for schools from grades 6 to 12 The government has appealed to people not to drive private vehicles Many other measures are being taken but what is this AQI Lets learn about it today What is AQI AQI Air Quality Index is a device that works like a thermometer The only difference is that it measures the level of pollution in the air instead of temperature AQI measures the concentration of key air pollutants such as CO Carbon Monoxide Ozone NO2 Nitrogen Dioxide PM 25 and PM 10 Particulate Matter and is displayed on a scale of 0 to 500 AQI categories and their values 1050 Good Air is clean and has no negative impact on health 251100 Satisfactory Generally safe but may cause some discomfort to some sensitive individuals 3101200 Moderate May cause mild respiratory problems to sensitive individuals 4201300 Poor May have negative impact on health especially on vulnerable groups 5301400 Very poor Prolonged exposure may cause serious health problems 6401500 Severe This level is hazardous and poses a serious risk to the health of all people How is AQI measured AQI is calculated based on eight major pollutants oPM10 oPM25 oNO2 nitrogen dioxide oSO2 sulphur dioxide oCO2 carbon dioxide oO3 ozone oNH3 ammonia oPb lead Data for at least three pollutants is required for calculation one of which must be PM25 or PM10 If the required data is not available AQI calculation is not possible Particulate Matter PM What is it and how is it measured Particulate matter PM are extremely small particles present in the air identified by their size PM25 refers to particles measuring 25 microns or less This is so small that it is impossible to see with the naked eye For comparison the average thickness of a human hair is 5060 microns while PM25 is about 20 times smaller How is PM25 formed Smoke PM25 is formed wherever something is burned such as wood diesel gasoline or other fuels Other sources Industrial processes vehicle emissions and crop burning also produce PM25 Measurement of Air Quality PM25 and PM10 levels are observed to measure air quality If the PM25 level is less than 60 microgramscubic meter the air is considered safe If the PM10 level is less than 100 microgramscubic meter it also falls in the safe category Effect of PM on health PM25 particles are so small that they can enter the lungs and bloodstream causing respiratory diseases and heart diseases Conclusion It is important to keep the PM level under control because it is harmful not only for the environment but also for human health</t>
  </si>
  <si>
    <t>http://twitter.com/ANOOPKU29367012/status/1810512605082947928</t>
  </si>
  <si>
    <t>8:43:37 AM</t>
  </si>
  <si>
    <t>http://twitter.com/PankajK87613357/status/1845701094355112176</t>
  </si>
  <si>
    <t>http://twitter.com/snehalmane16562/status/1869071079047864552</t>
  </si>
  <si>
    <t>http://twitter.com/sirIshwarbarod/status/1858520943406060026</t>
  </si>
  <si>
    <t>8:11:37 PM</t>
  </si>
  <si>
    <t>http://twitter.com/Deepak51552938/status/1871793984559108190</t>
  </si>
  <si>
    <t>11:13:56 AM</t>
  </si>
  <si>
    <t>http://twitter.com/Narayan29533161/status/1846118816277057607</t>
  </si>
  <si>
    <t>2:49:59 PM</t>
  </si>
  <si>
    <t>http://twitter.com/tablubablu/status/1871471638019211606</t>
  </si>
  <si>
    <t>1:53:03 PM</t>
  </si>
  <si>
    <t>If BJP government starts charging tax on oxygen Village Clean air 18 GST City Polluted air 12 GST</t>
  </si>
  <si>
    <t>http://twitter.com/Sidhika20/status/1904941746267812008</t>
  </si>
  <si>
    <t>10:31:19 PM</t>
  </si>
  <si>
    <t>http://twitter.com/DubeyINb/status/1865035895906165111</t>
  </si>
  <si>
    <t>7:39:42 PM</t>
  </si>
  <si>
    <t>https://www.livehindustan.com/bihar/muzaffarpur/story-muzaffarpur-garbage-crisis-medical-college-faces-dumping-issues-201732799678503.html</t>
  </si>
  <si>
    <t>6:44:44 PM</t>
  </si>
  <si>
    <t>मेडिकल कॉलेज मेन गेट के पास कूड़े का अंबार</t>
  </si>
  <si>
    <t>Muzaffarpur Senior Correspondent A pile of garbage has piled up near the main gate of SKMCH Waste is being dumped at three locations between Zeromile and the Medical College The problem becomes serious when the garbage begins to dry out or rot Amidst the dust and stench</t>
  </si>
  <si>
    <t>http://twitter.com/Aradhanasingh76/status/1862448685730193569</t>
  </si>
  <si>
    <t>https://www.wenews24.com/2024/12/grape-3-and-4-restrictions-lifted-in-delhi-ncr-school-transport-businessman-get-relief.html</t>
  </si>
  <si>
    <t>दिल्ली एनसीआर में हटी ग्रेप 3 और 4 की पाबंदी ,स्कुल ,ट्रांसपोर्ट व्यपारी को मिली राहत</t>
  </si>
  <si>
    <t>Follow We News 24 and stay updated on all news
We News 24 Hindi Reporting Source Deepak Kumar
New Delhi The air quality in the entire NCR including the capital Delhi has seen significant relief today Friday The air quality in the NCR has been deteriorating for the past several days</t>
  </si>
  <si>
    <t>http://twitter.com/manubhaiyajii/status/1812375765150765554</t>
  </si>
  <si>
    <t>12:07:09 PM</t>
  </si>
  <si>
    <t>http://twitter.com/Gufran_ahmadIND/status/1862386168320405509</t>
  </si>
  <si>
    <t>12:10:38 PM</t>
  </si>
  <si>
    <t>https://iasbaba.com/2025/02/daily-current-affairs-ias-%e0%a4%b9%e0%a4%bf%e0%a4%a8%e0%a5%8d%e0%a4%a6%e0%a5%80-upsc-%e0%a4%aa%e0%a5%8d%e0%a4%b0%e0%a4%be%e0%a4%b0%e0%a4%82%e0%a4%ad%e0%a4%bf%e0%a4%95-%e0%a4%8f%e0%a4%b5%e0%a4%82-135/</t>
  </si>
  <si>
    <t>UPSC प्रारंभिक एवं मुख्य परीक्षा – 14th February 2025</t>
  </si>
  <si>
    <t>Corruption Perceptions Index
Syllabus
Preliminary and Main Examination Current Affairs Context India ranks 96th out of 180 countries in the Corruption Perceptions Index CPI for 2024
Background Denmarks ranking in the index</t>
  </si>
  <si>
    <t>http://twitter.com/MinjLalita90407/status/1850808048421642594</t>
  </si>
  <si>
    <t>http://twitter.com/RealFXjourney/status/1855630425408090296</t>
  </si>
  <si>
    <t>http://twitter.com/vivekkumar18968/status/1859176231511429131</t>
  </si>
  <si>
    <t>3:35:30 PM</t>
  </si>
  <si>
    <t>https://hindi.downtoearth.org.in/air/delhis-air-quality-remained-very-bad-for-the-11th-consecutive-day-68-of-cities-are-in-a-critical-condition</t>
  </si>
  <si>
    <t>8:15:10 PM</t>
  </si>
  <si>
    <t>दिल्ली में लगातार 11वें दिन 'बेहद खराब' रही हवा, 68 फीसदी शहरों में चिंताजनक हैं हालात</t>
  </si>
  <si>
    <t>Pollution levels in Delhi have dropped since yesterday but air quality remains extremely poor For the eleventh consecutive day the air quality index in Delhi has been recorded above 300 In fact there hasnt been a single day since Diwali when the air quality</t>
  </si>
  <si>
    <t>http://twitter.com/panchayati_pt/status/1857284636591751571</t>
  </si>
  <si>
    <t>10:18:58 AM</t>
  </si>
  <si>
    <t>Air Pollution Grape3 implemented in Delhi NCR from today there will be a complete ban on these activities</t>
  </si>
  <si>
    <t>http://twitter.com/GunjanS99242377/status/1888218169338450376</t>
  </si>
  <si>
    <t>6:57:47 PM</t>
  </si>
  <si>
    <t>http://twitter.com/BhupyPal/status/1864707927296049593</t>
  </si>
  <si>
    <t>9:56:29 PM</t>
  </si>
  <si>
    <t>http://twitter.com/prashantarchu/status/1869195019048960476</t>
  </si>
  <si>
    <t>7:06:35 AM</t>
  </si>
  <si>
    <t>http://twitter.com/sanjayKT05/status/1848297952306930009</t>
  </si>
  <si>
    <t>3:09:06 PM</t>
  </si>
  <si>
    <t>You are a very religious person stubble pollutes the air and causes asthma in children keep quiet for 5 years</t>
  </si>
  <si>
    <t>http://twitter.com/rajesh1234v/status/1871779748889989341</t>
  </si>
  <si>
    <t>10:17:22 AM</t>
  </si>
  <si>
    <t>http://twitter.com/kssingh1025/status/1793182353298272691</t>
  </si>
  <si>
    <t>12:59:23 PM</t>
  </si>
  <si>
    <t>https://www.etvbharat.com/ta/!health/air-pollution-kills-33-thousand-people-annually-in-india-says-lancet-planetary-health-study-tns24070403920</t>
  </si>
  <si>
    <t>7:57:05 PM</t>
  </si>
  <si>
    <t>இந்தியாவில் ஆண்டுக்கு 33 ஆயிரம் பேரின் உயிரை வாங்கும் காற்று மாசு... ஆய்வில் அதிர்ச்சி தகவல்! - INDIA AIR POLLUTION</t>
  </si>
  <si>
    <t>Chennai A recent report by Friends of the Earth has included information on a new study recently published in the journal Lancet Planetary Health Accordingly currently in India</t>
  </si>
  <si>
    <t>https://www.srpatrika.com/article/fireworks-banned-in-delhi-ncr-for-1-year-sc-said-not-everyone-can-install-air-purifiers</t>
  </si>
  <si>
    <t>4:59:21 AM</t>
  </si>
  <si>
    <t>दिल्ली-एनसीआर में 1 साल तक पटाखे बैन:SC ने कहा- सभी एयर प्यूरीफायर नहीं लगा सकते;</t>
  </si>
  <si>
    <t>The Supreme Court on Thursday extended the ban on the manufacture storage and sale of firecrackers in DelhiNCR for one year A bench of Justices Abhay S Oka and Ujjal Bhuyan said Air pollution levels have remained dangerous for a long time
A large portion of the population</t>
  </si>
  <si>
    <t>http://twitter.com/manishcarmark/status/1858433503756452077</t>
  </si>
  <si>
    <t>2:24:09 PM</t>
  </si>
  <si>
    <t>https://jharkhandnewsdaily.blogspot.com/2024/11/aqi-jharkhand.html</t>
  </si>
  <si>
    <t>4:27:34 AM</t>
  </si>
  <si>
    <t>AQI Jharkhand- जमशेदपुर और धनबाद की हवा हुई जहरीली, अस्थमा के पेशेंट ऐसे रखें</t>
  </si>
  <si>
    <t>AQI Jharkhand Air quality in Jamshedpur and Dhanbad turns toxic asthma patients should take care of themselves here
November 15 2024 0
In the last 24 hours the air quality index in Ranchi Jamshedpur and Dhanbad</t>
  </si>
  <si>
    <t>http://twitter.com/kk_4488/status/1857331778777657805</t>
  </si>
  <si>
    <t>Congratulations to the people of Delhi Delhi is the capital of the country The most polluted capital in the world Corrupt and lazy officials and leaders of Delhi are busy in insulting other states Will the officials and leaders of other states also solve these problems of Delhi Main reasons for increasing pollution in Delhi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Illegal tandoors being used in large numbers in Delhi Burning of garbageplasticindustrial wastecoal etc in Delhi Open burning being done by illegal encroachers by encroaching on the roads and footpaths of Delhi Ban generators being used in large numbers in Delhi Illegal constructions flouting the rules in Delhi Polluting vehicles running on the roads of Delhi Broken roads and dust on the roads of Delhi Negligence in lifting the silt from drainssewers in Delhi Poor garbage disposal system of Delhi Encroachment on forests water bodies parks and green belt areas of Delhi Lots of vacancies and poor inspection in pollution related departments of Delhi Corrupt and lazy officials and leaders of Delhi are enjoying themselves by installing air filters in their airconditioned houses and offices using the money of the people of Delhi while the common poor people are forced to breathe polluted air and in the end the government shows its achievement by stopping the work of daily wage labourers who work at small level Near Ghazipur Landfill Ghazipur Dairy Farm Ghazipur Delhi91 Lets together improve the capital of the country Congratulations to the people of Delhi Delhi the capital of the country The most polluted capital in the world Will the officials and leaders of other states also solve these problems of Delhi During the tenure of former Delhi Chief Minister ji for about 9 years and 9 months many new records of highest pollution were made in Delhi Nov16 AQI exceeded 1000 Nov21 AQI exceeded 600 Dec19 AQI exceeded 500 4 Nov17 AQI reached 500 5 Dec20 AQI hit around 450 6 Nov18 AQI around 450 7 Nov19 AQI exceeded 400 8 Oct20 AQI exceeded 400 9 Nov20 AQI reached 400 10 Jan18 AQI around 400 Swami Dayanand Marg Preet Vihar Delhi92 Lets together improve the capital of the country Nothing is more precious than the health and life of you and your family</t>
  </si>
  <si>
    <t>http://twitter.com/Durgesh17591081/status/1798204721418944882</t>
  </si>
  <si>
    <t>9:36:29 AM</t>
  </si>
  <si>
    <t>http://twitter.com/wow35956/status/1848617979522519251</t>
  </si>
  <si>
    <t>12:20:46 PM</t>
  </si>
  <si>
    <t>https://www.centralnews-india.com/2024/06/1000.html</t>
  </si>
  <si>
    <t>इफको टोकियो जनरल इंश्योरेंस कंपनी द्वारा 1000 पेड़ लगाने का संकल्प ल</t>
  </si>
  <si>
    <t>IFFCO Tokio General Insurance Company pledged to plant 1000 trees
Balod On the occasion of National Insurance Awareness Day IFFCO Tokio General Insurance Company pledged to plant 1000 trees The tree plantation took place in front of the District Transport Office in village Pakurbhat</t>
  </si>
  <si>
    <t>https://www.indiatv.in/health/through-poisonous-air-pollution-metals-like-copper-lead-mercury-entering-in-the-body-damaging-kidney-and-other-organs-2024-11-22-1092458</t>
  </si>
  <si>
    <t>9:11:42 AM</t>
  </si>
  <si>
    <t>प्रदूषण में जहरीली हवा के साथ शरीर में पहुंच रहे हैं कॉपर, लेड और मर्करी जैसे मेटल, किडनी को कर रहे हैं डैमेज, Kidney को ऐसे रखें स्वस्थ</t>
  </si>
  <si>
    <t>Metals like copper lead and mercury are entering the body along with toxic air pollution damaging the kidneys Heres how to keep your kidneys healthy
Pollution Effect on Kidneys Dangerous pollution is making even healthy people sick Metals like copper and lead dissolved in the air</t>
  </si>
  <si>
    <t>http://twitter.com/SandSanjay420/status/1888381095068221748</t>
  </si>
  <si>
    <t>5:45:12 AM</t>
  </si>
  <si>
    <t>https://navabharat.com/?p=189769</t>
  </si>
  <si>
    <t>8:29:27 AM</t>
  </si>
  <si>
    <t>New Delhi Talks The air quality in the capital is continuously improving due to the proactive policy and concerted efforts of the Delhi government The air quality index in Delhi was recorded at 138 on Sunday down from 153 on Saturday and 189 on the same day last year
Environmental</t>
  </si>
  <si>
    <t>http://twitter.com/RajnikantRR007/status/1853403100071276948</t>
  </si>
  <si>
    <t>5:15:08 PM</t>
  </si>
  <si>
    <t>http://twitter.com/Mahiir21890/status/1781619516587569522</t>
  </si>
  <si>
    <t>3:12:48 PM</t>
  </si>
  <si>
    <t>13 Things that are harmful to health There are also many harmful things in the home that if left inside can poison the atmosphere These things are not physically visible but they alter the air quality There are many things around us like the ones lying around the house</t>
  </si>
  <si>
    <t>http://twitter.com/wasiqkazi/status/1852271350645162368</t>
  </si>
  <si>
    <t>2:17:58 PM</t>
  </si>
  <si>
    <t>https://www.amarujala.com/uttar-pradesh/siddharthnagar/dust-and-smoke-amid-fog-increased-problems-for-respiratory-patients-siddharthnagar-news-c-227-1-sgkp1032-127478-2024-11-20</t>
  </si>
  <si>
    <t>12:08:47 AM</t>
  </si>
  <si>
    <t>Dust And Smoke Amid Fog, Increased Problems For Respiratory Patients - Siddharthnagar News - Siddharthnagar News:कोहरे के बीच धूल और धुआं, सांस के मरीजों की बढ़ी मुसीबत</t>
  </si>
  <si>
    <t>Siddharthnagar Fog dust and smoke are making respiratory patients feel suffocated Leaving the house without a mask worsens their discomfort Patients suffering from respiratory problems are arriving at the medical colleges outpatient department daily
According to doctors during the winter season morning and evening</t>
  </si>
  <si>
    <t>http://twitter.com/shrichandrajosh/status/1851645940266106902</t>
  </si>
  <si>
    <t>8:52:48 PM</t>
  </si>
  <si>
    <t>https://www.etvbharat.com/hi/!state/13-percent-of-the-world-asthma-patients-are-in-india-causes-symptoms-treatment-of-asthma-disease-rjs24050700554</t>
  </si>
  <si>
    <t>7:27:09 AM</t>
  </si>
  <si>
    <t>विश्व के 13 फीसदी अस्थमा रोगी भारत में , जागरूकता से ही बचाव संभव - World Asthma Day</t>
  </si>
  <si>
    <t>Symptoms and Prevention of Asthma Video ETV Bharat
Jodhpur Asthma cases are steadily increasing across the country and the world Although India has 13 of the worlds asthma patients it is a matter of concern that due to lack of awareness the number of deaths among asthma patients is increasing</t>
  </si>
  <si>
    <t>http://twitter.com/AntiNaziSavarna/status/1814881673898832305</t>
  </si>
  <si>
    <t>10:04:44 AM</t>
  </si>
  <si>
    <t>https://zeenews.india.com/hindi/zee-hindustan/utility-news/how-to-protect-yourself-from-delhi-air-pollution/2508331</t>
  </si>
  <si>
    <t>2:30:23 PM</t>
  </si>
  <si>
    <t>फेफड़ों के लिए काल बन रहा है बढ़ता प्रदूषण, जहरीली हवा से बचना है तो आज कर लें ये उपाय</t>
  </si>
  <si>
    <t>New Delhi Pollution Due to the increasing pollution in Delhi people are facing many problems related to skin eyes throat and breathing The toxic air caused by the increasing pollution is making it extremely difficult to breathe Therefore to protect yourself from this suffocating air</t>
  </si>
  <si>
    <t>http://twitter.com/AmitKum7316421/status/1807291820294172823</t>
  </si>
  <si>
    <t>11:25:22 AM</t>
  </si>
  <si>
    <t>http://twitter.com/Ramlal84905/status/1850451528710009186</t>
  </si>
  <si>
    <t>1:46:38 PM</t>
  </si>
  <si>
    <t>http://twitter.com/ndtvindia/status/1848526307740766391</t>
  </si>
  <si>
    <t>6:16:30 AM</t>
  </si>
  <si>
    <t>Delhis air has become toxic and suffocating The situation in the countrys capital Delhi is deplorable Residents are deeply troubled by the toxic polluted and suffocating air People are facing numerous breathing difficulties In response the Central Pollution Control Board implemented the second phase of the Graded Response Action Plan GRAP on Monday amid deteriorating air quality in the national capital Its not even Diwali yet and the situation has already worsened</t>
  </si>
  <si>
    <t>https://ndtv.in/india/delhi-weather-coldwave-air-pollution-latest-updates-know-here-7257502</t>
  </si>
  <si>
    <t>7:04:48 AM</t>
  </si>
  <si>
    <t>दिल्ली में कड़ाके की ठंड का कहर, अभी और सताएगी सर्दी; जानें कब कैसा रहेगा मौसम</t>
  </si>
  <si>
    <t>Severe cold weather wreaks havoc in Delhi with more to come find out when the weather will be like
Delhis nights are becoming extremely cold The chill begins to intensify as soon as evening arrives According to the Meteorological Department the cold will intensify in the coming days
Reported by NDTV</t>
  </si>
  <si>
    <t>http://twitter.com/Mmukeshchand/status/1853049519572684988</t>
  </si>
  <si>
    <t>5:50:08 PM</t>
  </si>
  <si>
    <t>Delhi the capital of the country The most polluted capital in the world The staunchly honest deaf and dumb policemen of the police kept watching while the rules were flouted Despite restrictions intensive checkingpatrolling and monitoring in the capital fireworks were burst using dangerous sulfur and potash No action is being taken even after the continuously increasing accidents due to sulfur and potash Despite the ban on the sale storage and burning of firecrackers in Delhi fireworks were burst in large numbers After air pollution noise pollution also set new records Crores of rupees were spent on publicity about pollution control Lazy officers created a lot of drama on social media and in the media But even after that 300 teams of Delhi Police and thousands of policemen completely failed to enforce the ban on firecrackers in Delhi Was the intensive checkingpatrolling and surveillance done only for social media reels and photo ops Did the rules get flouted by the lazy policemen on the instructions of Police Commissioner Sanjay Arora or were the policemen busy taking care of Sir when will action be taken against the police officers who hid information about the action and flouted the rules The citizens of the countrys capital Delhi are forced to breathe polluted air throughout the year</t>
  </si>
  <si>
    <t>https://ndtv.in/videos/delhi-air-pollution-sc-questions-delhi-government-on-pollution-why-was-grap-3-not-implemented-earlie-862190</t>
  </si>
  <si>
    <t>11:30:40 AM</t>
  </si>
  <si>
    <t>Delhi Air Pollution: प्रदूषण पर SC का दिल्ली सरकार से सवाल, GRAP-3 पहले लागू क्यों नहीं किया? | AQI</t>
  </si>
  <si>
    <t>Delhi Air Pollution DelhiNCR has turned into a gas chamber The Supreme Court has reprimanded the Delhi government for delaying the implementation of GRAP3 and GRAP4 pollution control measures Why did you wait three days The AQI is over 400 in most areas And</t>
  </si>
  <si>
    <t>http://twitter.com/dinesh8510051/status/1852600459065790733</t>
  </si>
  <si>
    <t>12:05:43 PM</t>
  </si>
  <si>
    <t>http://twitter.com/Sushmit18991328/status/1893097517119574320</t>
  </si>
  <si>
    <t>6:06:34 AM</t>
  </si>
  <si>
    <t>About 45 billion years ago the Earth was born and life evolved here over time Our sages and saints created religious texts to understand this knowledge and enrich life In these texts they explained the importance of selfknowledge and life but we distanced ourselves from these texts as per our convenience and created new incarnations according to our own Due to this hollowness and ego we forgot our spiritual knowledge and brought the Earth to the brink of destruction We exploited nature disturbed the balance of the Earth for our own selfish interests Hollowness of Man and Destruction of the Earth In the name of modernization and advancing human culture we have caused great destruction to our environment and the Earth Conditions like extinction of countless species climate change water scarcity and heat are pushing the Earth to the brink of destruction This situation doesnt affect the lives of the wealthy as much but the middle class and the poor as well as animal species suffer the most from this destruction Misuse of Science and Technology We developed science and technology but we used it to harm the Earth We created nuclear weapons which threaten the entire Earth We created polluting industries which are contaminating the air and water Consumerism We promoted consumerism which has increased peoples needs and they have started consuming more things This is leading to overexploitation of natural resources and increasing pollution Greed and Selfishness Human greed and selfishness are also a cause of the Earths destruction People are exploiting nature to earn more money and do not care about the interests of others Introduction Human civilization has made tremendous progress since the Industrial Revolution but what has been the price of this progress We cut down forests polluted rivers and caused the extinction of many species But now when problems of our own making are surrounding us we are searching for life on Mars and other planets Is this a scientific discovery or an attempt to escape Task Today you should research and reflect on two topics 1 The story of Earths destruction 2 Exploration of Mars and other planets Posted by Prashant on Gita Community Feed Join live Gita sessions and community with Acharya Prashant</t>
  </si>
  <si>
    <t>https://khabarjagat.in/?p=392122</t>
  </si>
  <si>
    <t>8:50:00 PM</t>
  </si>
  <si>
    <t>ढाका ने निया में सबसे खराब वायु गुणवत्ता का रिकॉर्ड बनाया, सबसे प्रदूषित शहरों की सूची में शीर्ष स्थान पर</t>
  </si>
  <si>
    <t>Dhaka Bangladeshs capital recorded the worst air quality in the world on Saturday morning According to the Air Quality and Pollution Ranking the city recorded an air quality index of 304 which falls in the hazardous category The air quality index was 15</t>
  </si>
  <si>
    <t>http://twitter.com/Daily24bharat/status/1852614696152523217</t>
  </si>
  <si>
    <t>1:02:18 PM</t>
  </si>
  <si>
    <t>Delhi Air Pollution Delhiites got relief from pollution Special Report Daily 24 Bharat</t>
  </si>
  <si>
    <t>http://twitter.com/AshtonAga1/status/1888202221684228399</t>
  </si>
  <si>
    <t>5:54:25 PM</t>
  </si>
  <si>
    <t>http://twitter.com/BhatraDeepak/status/1839575474281857143</t>
  </si>
  <si>
    <t>1:29:05 PM</t>
  </si>
  <si>
    <t>https://newstrack.com/tourism/asias-beautiful-famous-hill-station-in-maharashtra-location-significance-and-know-tour-guide-443128</t>
  </si>
  <si>
    <t>5:15:25 PM</t>
  </si>
  <si>
    <t>Asia Beautiful Hill Station | Tourism News in Hindi Samachar | Tourism की ताज़ा खबरे हिन्दी में | ब्रेकिंग और लेटेस्ट न्यूज़ in Hindi Newstrack | Asia Beautiful Hill Station: एशिया का पहला ऑटोमोबाइल फ्री हिल स्टेशन, घूमना है तो यहां देखें डिटेल</t>
  </si>
  <si>
    <t>Beautiful Hill Station In Maharashtra If youre bored with the hustle and bustle of Mumbai plan a short vacation This vacation will rejuvenate you with enthusiasm and energy This trip wont be too long itll allow you to visit a beautiful hill station on a small budget</t>
  </si>
  <si>
    <t>https://samacharnama.com/auto/if-you-also-want-to-take-more-mileage-from-your-cng-car/cid15489464.htm</t>
  </si>
  <si>
    <t>अगर आप भी अपनी CNG Car से lena चाहते है ज्यादा माइलेज तो फटाफट करे ये 4 काम, फौरन दिखने लगेगा असर</t>
  </si>
  <si>
    <t>https://www.downtoearth.org.in/hindistory/pollution/air-pollution/pollution-has-made-the-air-poisonous-in-buxar-dhanbad-conditions-are-stifling-in-11-cities-including-sikar-96612</t>
  </si>
  <si>
    <t>3:58:52 PM</t>
  </si>
  <si>
    <t>बक्सर-धनबाद में प्रदूषण से जहरीली हुई हवा, सीकर सहित 11 शहरों में दमघोंटू हैं हालात</t>
  </si>
  <si>
    <t>Pollution has poisoned the air in Buxar and Dhanbad and 11 cities including Sikar are experiencing suffocating conditions
The air in 11 other cities across the country remains suffocating These include Baddi 227 Bharatpur 227 Bikaner 232 Burnihat 268 Hajipur 221 Mandi Govindgarh 212 Nagaur 2</t>
  </si>
  <si>
    <t>https://www.anandabazar.com/india/delhi-temperature-drops-below-5-degrees-again-air-quality-worsens-to-very-poor-category-new-speed-limit-set-for-highways-dgtl/cid/1567806</t>
  </si>
  <si>
    <t>12:47:44 PM</t>
  </si>
  <si>
    <t>Delhi Air Pollution | Delhi temperature drops below 5 degrees again Air Quality worsens to very poor category new speed limit set for highways dgtl - Anandabazar</t>
  </si>
  <si>
    <t>The temperature in Delhi dropped below five degrees Celsius on Monday morning The countrys capital has been in the grip of winter since last week The city was shrouded in a thick layer of smog in the morning The situation is such that the maximum speed limit on highways has been imposed in Delhi and its adjoining areas The</t>
  </si>
  <si>
    <t>http://twitter.com/Me_Abhishek_Rai/status/1860362366346543286</t>
  </si>
  <si>
    <t>10:08:46 PM</t>
  </si>
  <si>
    <t>24 hours free electricity When was there no free sewer water free education Free hospital without medicines filth all around 24 hours poisonous airpollution tax will also be taken for giving all this for free 1 24 hours free electricity 2 34 hours free water 3 44 hours good and excellent free education 4 54 amazing Mohalla clinics and government hospitals 5 64 hours free bus travel for women 7 84 hours free pilgrimage for the elderly Now if BJP comes to power in Delhi they will stop these 6 benefits being given to the public and Delhi will again go back to the old times</t>
  </si>
  <si>
    <t>https://www.amarujala.com/uttar-pradesh/siddharthnagar/worrying-oxygen-levels-are-decreasing-in-respiratory-patients-siddharthnagar-news-c-227-1-sgkp1033-135013-2025-03-31</t>
  </si>
  <si>
    <t>11:25:16 PM</t>
  </si>
  <si>
    <t>Worrying: Oxygen Levels Are Decreasing In Respiratory Patients - Siddharthnagar News - चिंताजनक :सांस के रोगियों में घट रहा ऑक्सीजन</t>
  </si>
  <si>
    <t>Siddharthnagar The number of respiratory patients has suddenly increased Madhav Prasad Tripathi Medical College receives an average of 15 to 20 patients every 24 hours They are experiencing difficulty breathing and require oxygen Some of them have asthma</t>
  </si>
  <si>
    <t>http://twitter.com/PratyakshMaan/status/1859284157249036474</t>
  </si>
  <si>
    <t>10:44:21 PM</t>
  </si>
  <si>
    <t>http://twitter.com/JhaSanjay07/status/1858751558097260740</t>
  </si>
  <si>
    <t>Delhi BJP leaders and workers hold protest against the AAPled Delhi government over the issue of air pollution Delhi BJP President Virendraa Sachdeva says I want to alert the people of Delhi This mask is a warning of the times to come If Arvind Kejriwals government is not removed every Delhiite will have to wear this mask If the Dwarka Expressway Pragati Maidan tunnel and the network of roads built by Narendra Modis government were not there the condition of Delhi would have been even worse Pollution will not stop with advertisements and publicity To stop pollution one will have to work 24 hours a day</t>
  </si>
  <si>
    <t>http://twitter.com/lal_samundra/status/1906129161099546739</t>
  </si>
  <si>
    <t>5:09:40 AM</t>
  </si>
  <si>
    <t>Modi ji doubled the GDP but did not tell what was the environmental cost how many people were harmed by the resources extracted from nature how many species became extinct how much the air got polluted how much the rivers got dirty how much the carbon emissions increased</t>
  </si>
  <si>
    <t>https://hindi.asianetnews.com/state/delhi/ramdev-invites-bryan-johnson-to-patanjali-yoggram-after-air-quality-concerns/articleshow-m5i8gdu</t>
  </si>
  <si>
    <t>5:01:27 PM</t>
  </si>
  <si>
    <t>ब्रायन जॉनसन ने हरिद्वार की एयर क्वालिटी पर जताई थी चिंता, अब बाबा रामदेव ने योगग्राम में किया आमंत्रित</t>
  </si>
  <si>
    <t>Following concerns over air quality yoga guru Ramdev invited American entrepreneur Brian Johnson to Patanjali Yoggram in Haridwar to learn about Indias yoga practices and yogis from a neutral and scientific perspective
Yoga guru Baba Ramdev on Friday</t>
  </si>
  <si>
    <t>http://twitter.com/ZeeDNHNews/status/1855823730578239954</t>
  </si>
  <si>
    <t>9:33:51 AM</t>
  </si>
  <si>
    <t>Poison in the airthe wrath of pollution</t>
  </si>
  <si>
    <t>https://www.amarujala.com/delhi-ncr/incomplete-burning-of-biomass-and-fuel-is-the-main-cause-of-air-pollution-in-delhi-2024-09-27</t>
  </si>
  <si>
    <t>7:15:07 AM</t>
  </si>
  <si>
    <t>Incomplete Burning Of Biomass And Fuel Is The Main Cause Of Air Pollution In Delhi | Delhi:बायोमास और ईंधन का अधूरा दहन वायु प्रदूषण का प्रमुख कारण, Cpcb ने Ngt को अपनी रिपोर्ट में दी जानकारी</t>
  </si>
  <si>
    <t>The Central Pollution Control Board CPCB has told the National Green Tribunal NGT that the main cause of air pollution in Delhi is air pollution The board informed the tribunal that incomplete combustion of biomass and fossil fuels which includes fuel used in transport</t>
  </si>
  <si>
    <t>https://www.livehindustan.com/weather/mumbai-me-aaj-ka-mausam-19-october-2024-mumbai-aqi-today-and-weather-forecast-imd-rain-alert-update-in-hindi-201729301617677.html</t>
  </si>
  <si>
    <t>7:03:37 AM</t>
  </si>
  <si>
    <t>मुंबई 19 October 2024 का वेदर और AQI: न्यूनतम तापमान 26.99°C, जानें कैसा रहेगा शहर में आज का मौसम</t>
  </si>
  <si>
    <t>Mumbai weather today October 19 2024 The minimum temperature in Mumbai today was recorded at 2699 degrees Celsius According to the Meteorological Department IMD light to moderate rain is possible throughout the day The maximum temperature is expected to be 2819 degrees Celsius Tomorrows minimum temperature in Mumbai</t>
  </si>
  <si>
    <t>https://www.livehindustan.com/uttar-pradesh/moradabad/story-delhi-and-ncr-air-quality-deteriorates-post-dussehra-amid-changing-weather-201728822469538.html</t>
  </si>
  <si>
    <t>5:57:54 PM</t>
  </si>
  <si>
    <t>एनसीआर 'जहरीला', मुरादाबाद की हवा साफ</t>
  </si>
  <si>
    <t>Amid a change in weather and a visible shift in the Air Quality Index AQI pattern the air in several NCR cities including the capital Delhi turned toxic during Dussehra while Moradabads air quality improved significantly Following the burning of Ravana on Dussehra the atmosphere</t>
  </si>
  <si>
    <t>http://twitter.com/SiddhendraT/status/1890273834244424041</t>
  </si>
  <si>
    <t>11:06:16 AM</t>
  </si>
  <si>
    <t>http://twitter.com/khanAkhtar87/status/1859985987935625316</t>
  </si>
  <si>
    <t>https://www.aajtak.in/india/news/video/pollution-in-delhi-after-diwali-number-of-tourists-increased-in-shimla-see-video-ytvd-2087437-2024-11-03</t>
  </si>
  <si>
    <t>10:48:17 PM</t>
  </si>
  <si>
    <t>दिवाली के बाद दिल्ली में प्रदूषण, शिमला में बढ़ी सैलानियों की संख्या, देखें VIDEO</t>
  </si>
  <si>
    <t>Delhis rising air pollution has left people frustrated and seeking relief from the mountains Destinations like Himachal Pradesh where air quality is better than Delhis have led to a surge in tourists to Shimla and other hill stations Meanwhile</t>
  </si>
  <si>
    <t>http://twitter.com/Navneet12820616/status/1892071895429992524</t>
  </si>
  <si>
    <t>http://twitter.com/yogivimal/status/1851506712806899884</t>
  </si>
  <si>
    <t>11:39:34 AM</t>
  </si>
  <si>
    <t>Even if we celebrated Diwali and burned firecrackers all year long the air wouldnt be as polluted as a single day of bombing and explosions And weve already burned millions of tons of gunpowder in the past year cleaning the atmosphere</t>
  </si>
  <si>
    <t>http://twitter.com/Randhir25530417/status/1905088105201213537</t>
  </si>
  <si>
    <t>8:12:53 AM</t>
  </si>
  <si>
    <t>http://twitter.com/govindisback/status/1789226872896991716</t>
  </si>
  <si>
    <t>3:01:43 PM</t>
  </si>
  <si>
    <t>The joy of Kejriwals release from jail is weighing heavily on the people of Delhi The air is being polluted by firecrackers He should have spared the public This is the same Delhi where Kejriwal banned Hindus from bursting firecrackers on Diwali</t>
  </si>
  <si>
    <t>https://www.jantaserishta.com/local/west-bengal/kolkata-weather-at-2448-c-3526669</t>
  </si>
  <si>
    <t>8:17:50 AM</t>
  </si>
  <si>
    <t>Kolkata weather: कोलकाता का मौसम 24.48 °C पर</t>
  </si>
  <si>
    <t>Kolkata The temperature in Kolkata today September 15 2024 is 2513 degrees Celsius The forecast minimum and maximum temperatures for the day are 2448 degrees Celsius and 2597 degrees Celsius respectively The relative humidity is 96 and the air s</t>
  </si>
  <si>
    <t>http://twitter.com/DelhiComplaint/status/1852968626208542852</t>
  </si>
  <si>
    <t>12:28:41 PM</t>
  </si>
  <si>
    <t>Delhi the capital of the country The most polluted capital of the world Despite the ban on sale storage and burning of firecrackers in Delhi there was a lot of fireworks 377 teams were formed to stop the sale and burning of firecrackers Lakhs of rupees were spent on the salaries of these lazy people Crores of rupees were spent on publicity about pollution control Lazy officials and leaders created a lot of drama on social media and in the media But even after that 377 teams of Delhi government and law enforcement agencies completely failed to implement the ban on firecrackers in Delhi The citizens of the countrys capital Delhi are forced to breathe polluted air throughout the year The countrys capital Delhi The worlds most polluted capital The citizens of the countrys capital Delhi are forced to breathe polluted air throughout the year During the total tenure of Delhis Honorable Environment Minister Gopal Rai for 8 years and 10 months Delhi created the highest pollution record Despite knowing that firecrackers do not contribute to air and noise pollution irrespective of any festival season religion or caste yet every year lazy ministers leaders and officials wait from January to October for firecrackers to reach every street and every house in Delhi and as soon as the festivals arrive they start the drama of banning them After which crores of rupees are wasted in the name of pollution control Crores of rupees are spent on publicity about pollution control Private contractors are hired The game of extortion begins by making new rules The corrupt fill their pockets and the common man keeps visiting hospitals Firecrackers contribute to air and noise pollution Firecrackers can cause accidents injuries or even fires endangering people and property The smoke from firecrackers can cause respiratory problems especially in children the elderly and those already suffering from some disease</t>
  </si>
  <si>
    <t>https://www.prabhasakshi.com/national/we-all-have-to-continue-our-efforts-for-clean-air-and-clean-skies-says-dhirendra-singh</t>
  </si>
  <si>
    <t>5:41:00 PM</t>
  </si>
  <si>
    <t>we all have to continue our efforts for clean air and clean skies says dhirendra singh</t>
  </si>
  <si>
    <t>On October 25 2024 Jewar MLA Dhirendra Singh addressed a rally in the auditorium of Greater Noida Industrial Development Authority in the presence of Minister of State for Forest and Environment Arun Kumar Saxena to control the increasing air pollution in the National Capital Region</t>
  </si>
  <si>
    <t>http://twitter.com/barange_rk/status/1891714731024466224</t>
  </si>
  <si>
    <t>10:31:52 AM</t>
  </si>
  <si>
    <t>http://twitter.com/singhvinish/status/1858545466285158814</t>
  </si>
  <si>
    <t>9:49:03 PM</t>
  </si>
  <si>
    <t>http://twitter.com/XhaikhIrfan72/status/1901824451190419691</t>
  </si>
  <si>
    <t>8:04:18 AM</t>
  </si>
  <si>
    <t>The air of the locality is getting polluted due to the dumping of garbage by the Municipal Corporation of Jalalpur Even after repeated complaints there is no hearing Throwing garbage near the childrens school will have a bad effect on the health of the children Who is responsible for it</t>
  </si>
  <si>
    <t>https://rakeshinsightfulgaze.blogspot.com/2024/10/blog-post_18.html</t>
  </si>
  <si>
    <t>10:59:00 AM</t>
  </si>
  <si>
    <t>प्रदूषण: यमराज का घर</t>
  </si>
  <si>
    <t>Pollution The Home of Yamaraj
Air pollution is a major cause of lung diseases worldwide often leading to persistent coughs and thus contributing to the spread of various diseases India especially Delhi sees a significant decline in air quality every year at this time</t>
  </si>
  <si>
    <t>http://twitter.com/Sumit971878/status/1859840433142333795</t>
  </si>
  <si>
    <t>11:34:48 AM</t>
  </si>
  <si>
    <t>http://twitter.com/niranjanshrivas/status/1846420282300362965</t>
  </si>
  <si>
    <t>10:47:54 AM</t>
  </si>
  <si>
    <t>Beware of toxic air Pollution levels worsen in Delhi air quality poor AQI crosses 400 in Anand Vihar After facing poor air quality in the past few days Delhiites got some relief from pollution on Tuesday but today Wednesday October 16 2024 the air quality has started deteriorating once again According to the latest data from the Central Pollution Control Board CPCB Delhis average AQI was again measured above 200 It should be noted that only yesterday the air quality had improved and reached the moderate category with AQI 198 After facing poor air quality in the past few days Delhiites got some relief from pollution on Tuesday but today Wednesday October 16 2024 the air quality has started deteriorating once again According to the latest data from the Central Pollution Control Board CPCB Delhis average AQI was again measured above 200 It should be noted that just yesterday air quality improved to the moderate category with an AQI of 198 Faridabad204 Ghaziabad184 Greater Noida170 Gurugram186 Noida151 Read the full story</t>
  </si>
  <si>
    <t>https://indianews.in/delhi/delhi-weather-update-rain-increased-the-cold-sunday-was-the-coldest-day-of-the-season-in-delhi/</t>
  </si>
  <si>
    <t>9:30:37 AM</t>
  </si>
  <si>
    <t>Delhi Weather Update: बारिश ने बढ़ाई ठंड, दिल्ली में रविवार रहा मौसम का सबसे ठंडा दिन</t>
  </si>
  <si>
    <t>India News Delhi Weather Update Rain in Delhi on Sunday evening intensified the winter chill making it the coldest day of the season so far According to the Safdarjung weather station the maximum temperature on Sunday was 237 degrees Celsius which is the coldest in the</t>
  </si>
  <si>
    <t>http://twitter.com/iananya_pan9/status/1859837941348172200</t>
  </si>
  <si>
    <t>https://www.livehindustan.com/weather/delhi-me-aaj-ka-mausam-23-august-2024-delhi-aqi-today-and-weather-forecast-imd-rain-alert-update-in-hindi-201724376603424.html</t>
  </si>
  <si>
    <t>7:00:02 AM</t>
  </si>
  <si>
    <t>दिल्ली 23 August 2024 का वेदर और AQI: न्यूनतम तापमान 27.05°C, जानें कैसा रहेगा शहर में आज का मौसम</t>
  </si>
  <si>
    <t>Delhi Weather and AQI for August 23 2024 Minimum temperature 2705C find out what the weather will be like in the city today
Delhi Weather for August 23 2024 Light to moderate rain is expected throughout the day in Delhi The maximum temperature is expected to be 3666C and the minimum temperature is expected to be 2705C</t>
  </si>
  <si>
    <t>http://twitter.com/imukundbihari/status/1860642189149425867</t>
  </si>
  <si>
    <t>4:40:41 PM</t>
  </si>
  <si>
    <t>Garbage is being dumped in the open in Nalanda air is getting polluted due to burning of garbage</t>
  </si>
  <si>
    <t>http://twitter.com/JunkePolitical/status/1856641642981122315</t>
  </si>
  <si>
    <t>3:43:57 PM</t>
  </si>
  <si>
    <t>http://twitter.com/Upadhyay_As/status/1845131879281782946</t>
  </si>
  <si>
    <t>9:28:15 PM</t>
  </si>
  <si>
    <t>Solid research Issued in public interest Keep a safe distance from Girlfriend Deodorant Should you wear deodorant or risk your lungs Your deodorant may or may not help you find a girlfriend who lives in your breath and eyes but it can definitely pose a threat to your breathing This was revealed in a study by the Swiss Federal Institute of Technology Lausanne EPFL The use of products like deodorants and lotions is rapidly deteriorating indoor air quality According to the study the use of deodorants and sprays releases more than 200 types of volatile organic compounds VOCs into the air These are elements that have the ability to turn into vapor When these compounds come into contact with the warm or cold air of the home dangerous chemical reactions occur creating even more toxic elements that can reach the lungs Scientists have warned that inhaling excessive amounts of these particles can cause serious illnesses such as cancer Lead researcher Dusan Lisina explained that deodorants perfumes lotions and dry shampoo sprays from major brands sold in Europe were tested The impact of these products on the home environment was observed in an indoor lab Machines revealed that many toxic elements are released into the air during their use which can enter the lungs The study found that a large number of people are unaware of the chemicals in these products Companies use attractive advertising to entice people to buy them However the reality is that these products pose a serious threat not only to health but also to the environment Experts recommend limiting the use of these products and paying attention to ventilation to keep the indoor air clean</t>
  </si>
  <si>
    <t>http://twitter.com/AlaDeen167472/status/1880123063557320903</t>
  </si>
  <si>
    <t>10:50:44 AM</t>
  </si>
  <si>
    <t>http://twitter.com/beingSikandarr/status/1859873079457087757</t>
  </si>
  <si>
    <t>1:44:31 PM</t>
  </si>
  <si>
    <t>http://twitter.com/VishalSahu_0007/status/1817952828838801914</t>
  </si>
  <si>
    <t>9:28:24 PM</t>
  </si>
  <si>
    <t>Gautam Adanis power plant in Jharkhand is causing air pollution Smoke and harmful gases from the power plant are polluting the surrounding environment causing breathing difficulties lung diseases and other health problems for local residents</t>
  </si>
  <si>
    <t>https://ndtv.in/health/what-happens-if-your-kids-have-shark-teeth-problem-in-kids-here-is-all-about-from-expert-7071931</t>
  </si>
  <si>
    <t>9:31:56 AM</t>
  </si>
  <si>
    <t>Shark Teeth: एक ही दांत के आगे या पीछे आ जाते हैं दांत, एक्सपर्ट से समझें बच्चों में क्यों होती है ये शिकायत, क्या करना होता है सही?</t>
  </si>
  <si>
    <t>Shark Teeth In Kids Have you ever noticed the teeth of a shark in a photo video or animated movie Sharks teeth are very sharp and pointed and they also have multiple rows of teeth This means that behind one tooth there are one or two or sometimes</t>
  </si>
  <si>
    <t>http://twitter.com/Zaheer04852010/status/1864951829886570952</t>
  </si>
  <si>
    <t>2:05:40 PM</t>
  </si>
  <si>
    <t>http://twitter.com/KaluramP/status/1847700314666799154</t>
  </si>
  <si>
    <t>11:34:18 PM</t>
  </si>
  <si>
    <t>http://twitter.com/Sanj_faith/status/1858448938967437462</t>
  </si>
  <si>
    <t>3:25:30 PM</t>
  </si>
  <si>
    <t>https://www.amarujala.com/uttarakhand/nainital/winter-is-not-being-felt-in-plains-as-well-as-hilly-areas-despite-the-beginning-of-november-in-uttarakhand-2024-11-08</t>
  </si>
  <si>
    <t>11:47:29 AM</t>
  </si>
  <si>
    <t>Winter Is Not Being Felt In Plains As Well As Hilly Areas Despite The Beginning Of November In Uttarakhand | Uttarakhand:मौसम को बेईमान बना रहा पहाड़ों पर बढ़ा कार्बन, दस साल में 35 फीसदी इजाफा; परिणाम चौंकाने वाले</t>
  </si>
  <si>
    <t>Despite the onset of November both the plains and mountainous regions of Uttarakhand are experiencing no signs of winter Autumn hasnt been as cold as expected and instead of pleasant weather fog is looming daily across many hilly areas</t>
  </si>
  <si>
    <t>http://twitter.com/dmsawaimadhopur/status/1829206987114270970</t>
  </si>
  <si>
    <t>A single tree absorbs approximately 48 pounds of CO2 a year improving our air quality Thats the contribution of just one tree Imagine the difference it could make if we all came together and planted more trees</t>
  </si>
  <si>
    <t>http://twitter.com/MohammadRiyazS9/status/1802596346396094595</t>
  </si>
  <si>
    <t>12:27:14 PM</t>
  </si>
  <si>
    <t>Air pollution on Diwali why is there a goat aarti on Holi isnt it wise man of X</t>
  </si>
  <si>
    <t>http://twitter.com/bivekjharkhand/status/1856592986559144039</t>
  </si>
  <si>
    <t>http://twitter.com/imran30731081/status/1849426295291015418</t>
  </si>
  <si>
    <t>5:52:44 PM</t>
  </si>
  <si>
    <t>I dont know a Sanghi Hindu terrorist ordered a bomb blast at a brothel and the majority community danced naked in entire Delhi Something happened to the mistress of a Hindu in khaki uniform This brothel only knows how to talk nonsense The air is being purified by serving riots to the public The courts statements in the name of justice are not able to satisfy Impure air like Electoral Bond riots corruption hate politics Rafale corruption demonetisation EVM is stripping the Indian morality bare</t>
  </si>
  <si>
    <t>http://twitter.com/narayan_121213/status/1857259521497874519</t>
  </si>
  <si>
    <t>8:39:10 AM</t>
  </si>
  <si>
    <t>http://twitter.com/moliticsindia/status/1859097451564855347</t>
  </si>
  <si>
    <t>10:22:27 AM</t>
  </si>
  <si>
    <t>There has been a slight improvement in the toxic air quality of Delhi NCR Delhis AQI has dropped from 467 to 446 with air quality remaining extremely severe</t>
  </si>
  <si>
    <t>https://www.jansatta.com/health-news-hindi/these-vitamin-deficiency-increases-risk-of-tuberculosis-tb-causes-symptoms-and-treatment-in-hindi/3895045/</t>
  </si>
  <si>
    <t>2:08:17 PM</t>
  </si>
  <si>
    <t>बॉडी में हुई इस विटामिन की कमी तो बढ़ सकता है टीबी का खतरा, जानिए कैसे करें बचाव</t>
  </si>
  <si>
    <t>A deficiency of this vitamin in the body can increase the risk of TB Learn how to prevent it
According to a report published in the journal Clinical Infectious Diseases people with vitamin A deficiency have a 10fold higher risk of developing TB than others</t>
  </si>
  <si>
    <t>http://twitter.com/surendrarekha1/status/1858431005943644205</t>
  </si>
  <si>
    <t>2:14:14 PM</t>
  </si>
  <si>
    <t>http://twitter.com/kafirvikas/status/1798569402641850540</t>
  </si>
  <si>
    <t>http://twitter.com/VideosEarth/status/1849098542713077958</t>
  </si>
  <si>
    <t>8:10:21 PM</t>
  </si>
  <si>
    <t>http://twitter.com/Salarx07/status/1852227202521444583</t>
  </si>
  <si>
    <t>11:22:32 AM</t>
  </si>
  <si>
    <t>http://twitter.com/praveenbanerje4/status/1794370612837904390</t>
  </si>
  <si>
    <t>7:41:06 PM</t>
  </si>
  <si>
    <t>https://www.prabhatkhabar.com/state/100-patients-reached-chc-most-of-them-had-cold-and-fever</t>
  </si>
  <si>
    <t>11:56:28 PM</t>
  </si>
  <si>
    <t>सीएचसी पहुंचे 100 मरीज, अधिकतर को सर्दी व बुखार</t>
  </si>
  <si>
    <t>Chakulia
The scorching sun and rising temperatures have troubled residents throughout Chakulia People have stopped leaving their homes The hot dusty winds that blow since 8 am have made life difficult By 10 am the streets are deserted On Saturday</t>
  </si>
  <si>
    <t>https://www.lalpathlabs.com/blog/what-is-asthma-in-hindi/</t>
  </si>
  <si>
    <t>4:54:02 PM</t>
  </si>
  <si>
    <t>क्या है अस्थमा, कारण लक्षण और मैनेजमेंट</t>
  </si>
  <si>
    <t>Asthma is a chronic slowly developing lung disease It is also known as bronchitis or bronchitis The Global Asthma Report states that approximately 35 million people in India are affected by asthma If we look at</t>
  </si>
  <si>
    <t>https://hindi.downtoearth.org.in/air/conditions-worsen-in-small-towns-the-worst-situation-is-in-sri-ganganagar-rajasthan</t>
  </si>
  <si>
    <t>8:44:28 PM</t>
  </si>
  <si>
    <t>छोटे शहरों में बिगड़े हालात, राजस्थान के श्रीगंगानगर में स्थिति सबसे ज्यादा खराब</t>
  </si>
  <si>
    <t>Smaller cities in the country are far worse in terms of pollution According to data released by the Central Pollution Control Board on March 3 2025 Sri Ganganagar has the worst air quality with an air quality index of 224 The pollution</t>
  </si>
  <si>
    <t>http://twitter.com/chaudhari_saaab/status/1888214924075360350</t>
  </si>
  <si>
    <t>6:44:53 PM</t>
  </si>
  <si>
    <t>http://twitter.com/Sandeep86903294/status/1871876643373125831</t>
  </si>
  <si>
    <t>4:42:24 PM</t>
  </si>
  <si>
    <t>http://twitter.com/RandhirMeghwal1/status/1854973574588588380</t>
  </si>
  <si>
    <t>1:15:38 AM</t>
  </si>
  <si>
    <t>http://twitter.com/kandari_manju/status/1859071998388822054</t>
  </si>
  <si>
    <t>8:41:18 AM</t>
  </si>
  <si>
    <t>http://twitter.com/rkjain123/status/1858704644278542759</t>
  </si>
  <si>
    <t>8:21:34 AM</t>
  </si>
  <si>
    <t>https://www.amarujala.com/uttar-pradesh/bulandshahr/arogya-mela-bulandshahr-news-c-133-1-bul1004-124820-2024-11-10</t>
  </si>
  <si>
    <t>10:36:34 PM</t>
  </si>
  <si>
    <t>Arogya Mela - Bulandshahar News - Bulandshahar News:आरोग्य मेले में बुखार, सांस रोग और खांसी के पहुंचे 1500 से अधिक मरीज</t>
  </si>
  <si>
    <t>BulandshahrAurangabadChhatari Health fairs were held on Sunday at all the primary and community health centers in the district More than 5000 patients received treatment More than 1500 patients at the fair suffered from fever respiratory illness and cough The change in weather and</t>
  </si>
  <si>
    <t>https://hindi.newsmobile.in/%e0%a4%a6%e0%a5%87%e0%a4%b6-%e0%a4%95%e0%a5%87-%e0%a4%95%e0%a4%88-%e0%a4%b6%e0%a4%b9%e0%a4%b0%e0%a5%8b%e0%a4%82-%e0%a4%ae%e0%a5%87%e0%a4%82-%e0%a4%9b%e0%a4%be%e0%a4%af%e0%a5%80-%e0%a4%a7%e0%a5%81/</t>
  </si>
  <si>
    <t>12:55:50 PM</t>
  </si>
  <si>
    <t>देश के कई शहरों में छायी धुंध की परत, दिल्ली से मुंबई तक बिगड़ी वायु गुणवत्ता, देखें तस्वीरें</t>
  </si>
  <si>
    <t>A thick layer of haze enveloped many cities across the country worsening air quality from Delhi to Mumbai See photos
Along with the increasing cold in the country the threat of pollution is also increasing Thick fog and smog enveloped many cities across the country significantly reducing visibility SAFARIndia</t>
  </si>
  <si>
    <t>https://samacharvitran.blogspot.com/2024/09/bp-50.html</t>
  </si>
  <si>
    <t>पैरासिटामोल-BP समेत 50 से ज्यादा मेडिसिन क्वालिटी टेस्ट में फेल, क्या आप भी ले रहे नकली दवाइयां? ऐसे करें पहचान</t>
  </si>
  <si>
    <t>In todays world the air we breathe is polluted The water is contaminated Most food and drinks contain chemicals Our lifestyles are deteriorating In these times illness is common Some people selfmedicate while others seek medical help</t>
  </si>
  <si>
    <t>http://twitter.com/aditya13176/status/1872907503115354508</t>
  </si>
  <si>
    <t>12:58:40 PM</t>
  </si>
  <si>
    <t>https://www.amarujala.com/haryana/panipat/lung-cancer-increasing-due-to-pollution-panipat-news-c-18-1-knl1001-513758-2024-11-07</t>
  </si>
  <si>
    <t>3:01:01 AM</t>
  </si>
  <si>
    <t>Lung Cancer Increasing Due To Pollution - Panipat News - Panipat News:प्रदूषण से बढ़ रहा फेफड़ों का कैंसर</t>
  </si>
  <si>
    <t>Panipat The air in the textile city is becoming toxic The 20000 industries operating here and the smoke from more than 100000 vehicles passing by are the main factors contributing to the pollution Pollution is also causing an increase in cancer cases in the textile city Currently there are more than 5000 people in the district</t>
  </si>
  <si>
    <t>http://twitter.com/asifalisvc786/status/1864872929390895506</t>
  </si>
  <si>
    <t>8:52:08 AM</t>
  </si>
  <si>
    <t>https://www.uttamhindu.com/grap-3-implemented-in-delhi-ncr-due-to-pollution-these-things-banned/</t>
  </si>
  <si>
    <t>8:12:56 PM</t>
  </si>
  <si>
    <t>प्रदूषण के कारण दिल्ली-NCR में GRAP 3 कल से लागू, इन चीजों पर लगी रोक</t>
  </si>
  <si>
    <t>Delhis Environment Minister Gopal Rai said that for the first time in the winter season the pollution level in Delhi has crossed 400 Rai said today that for the first time in the winter season the pollution level in Delhi has crossed 400 In view of this today a green walk</t>
  </si>
  <si>
    <t>http://twitter.com/gautam05462/status/1888563340974477616</t>
  </si>
  <si>
    <t>5:49:22 PM</t>
  </si>
  <si>
    <t>https://www.amarujala.com/delhi-ncr/delhi-ncr-s-air-quality-reaches-poor-category-2024-04-29</t>
  </si>
  <si>
    <t>8:00:21 PM</t>
  </si>
  <si>
    <t>Delhi-ncr's Air Quality Reaches Poor Category | Delhi-ncr Pollution:हवा की गति कम होने से खराब श्रेणी में पहुंची आबोहवा, ग्रेनो की वायु सबसे अधिक प्रदूषित</t>
  </si>
  <si>
    <t>The capitals air quality has dropped to the poor category due to low wind speed and changing direction On Monday the Air Quality Index AQI was 224 which falls into the poor category Most areas recorded AQIs above 200 Overall Delhis air quality is in the poor category</t>
  </si>
  <si>
    <t>http://twitter.com/SabirKh18943079/status/1849065924198056352</t>
  </si>
  <si>
    <t>6:00:44 PM</t>
  </si>
  <si>
    <t>http://twitter.com/Chhaya_Patill/status/1901107684130385982</t>
  </si>
  <si>
    <t>8:36:07 AM</t>
  </si>
  <si>
    <t>Revered Sant Shri Asharamji Bapu says chemical phenyl and its stench pollutes the air Gau phenyl increases the sattvic fragrant atmosphere Save Humanity</t>
  </si>
  <si>
    <t>https://zeenews.india.com/hindi/career/education/delhi-university-rubbishes-fake-news-of-extension-of-online-classes-students-return-to-classrooms/2530050</t>
  </si>
  <si>
    <t>DU Fake Notice: दिल्ली यूनिवर्सिटी की ऑनलाइन क्लास का फर्जी नोटिस, डीयू ने जारी किया क्लेरिफिकेशन</t>
  </si>
  <si>
    <t>DU Fake Notice Delhi Universitys online class notice is fake DU issues clarification
Air Pollution in Delhi Due to severe air quality in the DelhiNCR region all schools in Delhi Faridabad Gurugram and Noida are continuing online classes</t>
  </si>
  <si>
    <t>http://twitter.com/ArjunDass18/status/1807562556829270388</t>
  </si>
  <si>
    <t>5:21:11 AM</t>
  </si>
  <si>
    <t>http://twitter.com/111Muno/status/1858747334055915726</t>
  </si>
  <si>
    <t>11:11:12 AM</t>
  </si>
  <si>
    <t>http://twitter.com/satbirs59868417/status/1777265277580841450</t>
  </si>
  <si>
    <t>2:50:36 PM</t>
  </si>
  <si>
    <t>http://twitter.com/Prabhashka74054/status/1855969590423035994</t>
  </si>
  <si>
    <t>7:13:27 PM</t>
  </si>
  <si>
    <t>Its getting cold in DelhiNCR The weather department has forecast snowfall and rain in the mountains As a result temperatures will drop in the National Capital Region and the air will feel cooler</t>
  </si>
  <si>
    <t>https://www.aajsamaaj.com/breathing-crisis-restrictions-of-grape-4-will-continue/</t>
  </si>
  <si>
    <t>10:42:24 AM</t>
  </si>
  <si>
    <t>Delhi Pollution Report : सांसों पर संकट, जारी रहेंगे ग्रैप-4 के प्रतिबंध | दिल्ली</t>
  </si>
  <si>
    <t>The Supreme Court has taken a decision in light of the air pollution levels in the capital
Todays Samaj New Delhi Air pollution levels in the nations capital remain high This is exacerbating the respiratory crisis Despite the efforts of the Delhi government</t>
  </si>
  <si>
    <t>http://twitter.com/JethaniJn/status/1850721900521247220</t>
  </si>
  <si>
    <t>7:41:00 AM</t>
  </si>
  <si>
    <t>https://dainiksaveratimes.com/delhi/delhis-air-becomes-poisonous-again-air-quality-very-poor-aqi-crosses-400/</t>
  </si>
  <si>
    <t>9:51:18 AM</t>
  </si>
  <si>
    <t>Delhi Pollution दिल्ली की हवा फिर हुई जहरीली..वायु गुणवत्ता ‘बहुत खराब,</t>
  </si>
  <si>
    <t>Delhi Pollution The air in the National Capital Region of Delhi has once again turned toxic On Sunday for the second consecutive day the capitals Air Quality Index AQI remained in the very poor category According to data from the Central Pollution Control Board CPCB the air quality index</t>
  </si>
  <si>
    <t>http://twitter.com/KanishkNagpal/status/1848358741164314822</t>
  </si>
  <si>
    <t>https://www.jagran.com/delhi/new-delhi-city-ncr-delhi-pollution-most-days-of-clean-air-in-2024-in-six-years-according-to-caqm-23848724.html</t>
  </si>
  <si>
    <t>11:17:00 PM</t>
  </si>
  <si>
    <t>Delhi Air Quality: दिल्ली को छह साल बाद मिली इतनी बड़ी राहत, इस वर्ष सबसे ज्यादा साफ रही हवा</t>
  </si>
  <si>
    <t>Delhi Air Quality Delhi receives significant relief after six years with the cleanest air this year
Delhis air quality has been between good and moderate for 207 days so far this year This is the highest in the last six years Six days in the two weeks of December</t>
  </si>
  <si>
    <t>http://twitter.com/RajeshP42031571/status/1856760587755426280</t>
  </si>
  <si>
    <t>11:36:35 PM</t>
  </si>
  <si>
    <t>http://twitter.com/RKSINGH14F69/status/1905119126198034641</t>
  </si>
  <si>
    <t>10:16:09 AM</t>
  </si>
  <si>
    <t>http://twitter.com/rakesh31046324/status/1875196426181046637</t>
  </si>
  <si>
    <t>8:34:02 PM</t>
  </si>
  <si>
    <t>Pollution rises in Delhi GRAPIII restrictions reimposed Delhi Air Pollution</t>
  </si>
  <si>
    <t>http://twitter.com/randhawamufc/status/1888188235781697771</t>
  </si>
  <si>
    <t>4:58:50 PM</t>
  </si>
  <si>
    <t>Thoda gyan Congress pe bhi chod de gaandu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</si>
  <si>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http://twitter.com/DhruvDhru7488/status/1853772316804853833</t>
  </si>
  <si>
    <t>5:42:16 PM</t>
  </si>
  <si>
    <t>https://nationpost.in/2024/12/weather-forecast-fog-alert-city-temperature-pollution/</t>
  </si>
  <si>
    <t>6:25:04 PM</t>
  </si>
  <si>
    <t>बर्फबारी के बावजूद पंजाब-चंडीगढ़ में साफ मौसम, तापमान गिरेगा; प्रदूषण में सुधार!</t>
  </si>
  <si>
    <t>Following recent snowfall in Jammu and Kashmir colder weather is intensifying in the plains of Punjab and Chandigarh According to the latest weather data minimum temperatures in these areas have dropped slightly by about 02 degrees In Himachal Pradesh bordering Bihar</t>
  </si>
  <si>
    <t>http://twitter.com/VANDANAYAD73993/status/1864119507079581767</t>
  </si>
  <si>
    <t>6:58:18 AM</t>
  </si>
  <si>
    <t>http://twitter.com/kk_4488/status/1857331487441321994</t>
  </si>
  <si>
    <t>1:25:08 PM</t>
  </si>
  <si>
    <t>Congratulations to the people of Delhi Delhi is the capital of the country The most polluted capital in the world Corrupt and lazy officials and leaders of Delhi are busy in insulting other states Will the officials and leaders of other states also solve these problems of Delhi Main reasons for increasing pollution in Delhi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Illegal tandoors being used in large numbers in Delhi Burning of garbageplasticindustrial wastecoal etc in Delhi Open burning being done by illegal encroachers by encroaching on the roads and footpaths of Delhi Ban generators being used in large numbers in Delhi Illegal constructions flouting the rules in Delhi Polluting vehicles running on the roads of Delhi Broken roads and dust on the roads of Delhi Negligence in lifting the silt from drainssewers in Delhi Poor garbage disposal system of Delhi Encroachment on forests water bodies parks and green belt areas of Delhi Lots of vacancies and poor inspection in pollution related departments of Delhi Corrupt and lazy officials and leaders of Delhi are enjoying themselves by installing air filters in their airconditioned houses and offices using the money of the people of Delhi while the common poor people are forced to breathe polluted air and in the end the government shows its achievement by stopping the work of the daily wage labourers who work on a small scale Street No 14 B Tughlakabad Extension Tughlakabad Delhi19 Lets together improve the capital of the country Congratulations to the people of Delhi Delhi is the capital of the country The most polluted capital in the world Corrupt and lazy officers and leaders of Delhi are busy in demeaning other states Will officials and leaders from other states also solve these problems of Delhi The main reasons for the increasing pollution in Delhi A large number of illegal industrial unitsfactorieswarehousesdairies operating in residential and commercial areas of Delhi Unregisteredillegal vehicleserickshaws plying on Delhis roads Delhis poor public transport and traffic system Burning of crop residue in rural areas of Delhi Illegal tandoors being used in large numbers in Delhi Burning of garbageplasticindustrial wastecoal etc in Delhi Open burning by illegal squatters encroaching on Delhis roads and footpaths Banned generators being used in large numbers in Delhi Construction flouting rulesillegal construction in Delhi Polluting vehicles ply Delhis roads Delhis broken roads and dust Negligence in removing silt from drains and sewers in Delhi Delhis poor garbage disposal system Encroachment on Delhis forests water bodies parks and green belts Excessive vacancies and poor oversight in Delhis pollutionrelated departments Delhis corrupt and lazy officials and leaders are enjoying themselves by installing air filters in their airconditioned homes and offices using Delhiites money while the common poor are forced to breathe polluted air Finally the government shows off its achievements by shutting down the work of smallscale daily wage laborers Shah Alam Bandh Marg Block E Adarsh Nagar Delhi33 Lets together improve the countrys capital</t>
  </si>
  <si>
    <t>http://twitter.com/Deepika62249185/status/1859537312670982478</t>
  </si>
  <si>
    <t>3:30:18 PM</t>
  </si>
  <si>
    <t>Special talk on Air pollution</t>
  </si>
  <si>
    <t>http://twitter.com/_Sunilvaishnav/status/1837158101432078492</t>
  </si>
  <si>
    <t>9:23:18 PM</t>
  </si>
  <si>
    <t>Air pollution is increasing</t>
  </si>
  <si>
    <t>https://www.jantaserishta.com/delhi-ncr/weather-in-delhi-at-2605-c-3528601</t>
  </si>
  <si>
    <t>8:37:58 AM</t>
  </si>
  <si>
    <t>Weather in Delhi: दिल्ली में मौसम 26.05 °C पर</t>
  </si>
  <si>
    <t>The temperature in Delhi today September 16 2024 is 338 degrees Celsius The forecast minimum and maximum temperatures for the day are 2605 degrees Celsius and 3547 degrees Celsius respectively The relative humidity is 39 and the wind speed is 39 kmh</t>
  </si>
  <si>
    <t>https://www.livehindustan.com/uttar-pradesh/up-aqi-today-lucknow-kanpur-gorakhpur-prayagraj-varanasi-agra-meerut-bareily-air-quality-index-31-october-201730344913350.html</t>
  </si>
  <si>
    <t>9:13:34 AM</t>
  </si>
  <si>
    <t>UP AQI Today: फिर घुला पश्चिम यूपी की हवा में जहर, दिल्ली से सटे इलाके प्रदूषित, जानें अपने शहर का एक्यूआई</t>
  </si>
  <si>
    <t>UP AQI Today 31 October 2024 There was some relief from pollution on Wednesday just before Diwali puja but the air quality has deteriorated once again on Diwali day Air quality is poor in areas of western Uttar Pradesh adjacent to Delhi Rising temperatures are also adding to the heat</t>
  </si>
  <si>
    <t>https://hindi.oneworldnews.com/lifestyle-news/dry-skin-care/</t>
  </si>
  <si>
    <t>3:55:21 PM</t>
  </si>
  <si>
    <t>Dry Skin Care: क्या गर्मी में आपके भी चेहरे से छूट रही है पपड़ी? इन घरेलू उपायों से स्किन को बनाएं चमकदार</t>
  </si>
  <si>
    <t>Lifestyle Dry Skin Care Is your face flaking in the summer Get glowing skin with these home remedies
Dry Skin Care Experts say that summer can be challenging for the skin Pimples redness or skin</t>
  </si>
  <si>
    <t>http://twitter.com/Bhaukalipandey/status/1858563626052858069</t>
  </si>
  <si>
    <t>11:01:13 PM</t>
  </si>
  <si>
    <t>https://hindi.shethepeople.tv/news/thousands-of-children-die-each-year-in-india-due-to-pollution-4772621</t>
  </si>
  <si>
    <t>1:43:15 PM</t>
  </si>
  <si>
    <t>जहरीली हवा: भारत में प्रदूषण से हर साल हजारों बच्चों की मौत - कब संभलेंगे हम?</t>
  </si>
  <si>
    <t>Thousands of Children Die Each Year in India Due to Pollution While air pollution remains a matter of concern across the country children are more vulnerable to the harmful effects of air pollution due to their developing bodies and breathing in greater amounts of air than adults</t>
  </si>
  <si>
    <t>http://twitter.com/Lovesymbol6239/status/1864138979211456515</t>
  </si>
  <si>
    <t>http://twitter.com/kailashroongta/status/1856575947568291860</t>
  </si>
  <si>
    <t>11:22:54 AM</t>
  </si>
  <si>
    <t>http://twitter.com/iSumitjoshi/status/1864630514801692813</t>
  </si>
  <si>
    <t>4:48:52 PM</t>
  </si>
  <si>
    <t>Yes absolutely ji she might not be seeing the polluted air the potholefilled roads the dirty Yamuna the jampacked roads the dirty water coming from the drains the mountains of garbage the dilapidated hospitals She might not be seeing all this because it is in her hands to fix all this She is only seeing the deteriorating law and order situation because that is not in her hands</t>
  </si>
  <si>
    <t>https://www.prabhasakshi.com/national/air-quality-in-poor-category-in-delhi</t>
  </si>
  <si>
    <t>10:05:00 AM</t>
  </si>
  <si>
    <t>air quality in poor category in delhi</t>
  </si>
  <si>
    <t>The national capital recorded a minimum temperature of 186 degrees Celsius on Sunday The weather department said the humidity level in Delhi was recorded at 76 percent at 905 am It said Delhi is expected to remain cloudy and have more rain during the day on Sunday</t>
  </si>
  <si>
    <t>http://twitter.com/RamlalDas29817/status/1846515704947732782</t>
  </si>
  <si>
    <t>5:07:05 PM</t>
  </si>
  <si>
    <t>http://twitter.com/Citizen_o_India/status/1789185101621821829</t>
  </si>
  <si>
    <t>https://samacharnama.com/states/hindi-genetic-and-environmental-factors-in-disease-risk-new/cid15056268.htm</t>
  </si>
  <si>
    <t>4:36:14 PM</t>
  </si>
  <si>
    <t>बीमारियों में जेनेटिक कारणों के साथ पर्यावरणीय कारक भी जिम्मेदार : शोध</t>
  </si>
  <si>
    <t>Genetic factors along with environmental factors are responsible for diseases Research
New Delhi July 31 IANS A study conducted by researchers at Penn State College of Medicine has revealed that while previously genetic factors were considered responsible for diseases</t>
  </si>
  <si>
    <t>https://www.punjabkesari.in/national/news/list-of-world-s-most-polluted-cities-released-india-pakistan-districts-in-top-2-2060809</t>
  </si>
  <si>
    <t>5:08:20 PM</t>
  </si>
  <si>
    <t>दुनिया के सबसे प्रदूषित शहरों की सूची हुई जारी, टॉप-2 में भारत- पाकिस्तान के जिले</t>
  </si>
  <si>
    <t>Edited by Utsav Singh Updated Nov 13 2024 0508 PM
A A
People are experiencing breathing difficulties due to rising air pollution in many cities in India and Pakistan India ranks third in a live ranking of 121 countries released by the Swiss firm IQAir</t>
  </si>
  <si>
    <t>http://twitter.com/NMHASAN5/status/1791718781196324972</t>
  </si>
  <si>
    <t>12:03:40 PM</t>
  </si>
  <si>
    <t>http://twitter.com/MirchiMan_/status/1864274269330657601</t>
  </si>
  <si>
    <t>5:13:17 PM</t>
  </si>
  <si>
    <t>http://twitter.com/yogendr50431984/status/1845756022352191523</t>
  </si>
  <si>
    <t>2:48:22 PM</t>
  </si>
  <si>
    <t>http://twitter.com/SamratJSingh/status/1856984191491346623</t>
  </si>
  <si>
    <t>2:25:07 PM</t>
  </si>
  <si>
    <t>http://twitter.com/Rajendr19045464/status/1865054961375043658</t>
  </si>
  <si>
    <t>8:55:28 PM</t>
  </si>
  <si>
    <t>http://twitter.com/atul_91/status/1858197913924423771</t>
  </si>
  <si>
    <t>10:48:00 PM</t>
  </si>
  <si>
    <t>https://www.livehindustan.com/bihar/bhagalpur/story-the-city-39-s-air-quality-is-improving-10155593.html</t>
  </si>
  <si>
    <t>12:15:13 PM</t>
  </si>
  <si>
    <t>बेहतर रही शहर की हवा की गुणवत्ता</t>
  </si>
  <si>
    <t>Bhagalpur The citys air quality improved on Wednesday The citys average air quality index was recorded at 90 The AQI remained in the green zone at both air quality index measuring centers 95 was recorded at the Mayaganj center and 86 at the DM campus center Here</t>
  </si>
  <si>
    <t>https://www.bhaskar.com/opinion/news/dr-chandrakant-lahariyas-column-summer-will-get-more-intense-we-have-to-find-the-solution-133104887.html</t>
  </si>
  <si>
    <t>डॉ. चन्द्रकान्त लहारिया का कॉलम: गर्मियां और तीखी होती जाएंगी, समाधान हमें ही खोजने हैं</t>
  </si>
  <si>
    <t>Opinion by Dr Chandrakant Lahariya Summer Will Get More Intense We Have to Find the Solution
Dr Chandrakant Lahariyas column Summer will get more intense we have to find the solution
Dr Chandrakant Lahariya renowned physician
Munshi Premchand</t>
  </si>
  <si>
    <t>https://ali9493786713.blogspot.com/2024/05/delhi-ncr_29.html</t>
  </si>
  <si>
    <t>10:24:00 AM</t>
  </si>
  <si>
    <t>Delhi-NCR वालों पर गर्मी-पॉल्यूशन का डबल अटैक, आसमान से जमीन तक आफत !</t>
  </si>
  <si>
    <t>Heatwave and Air Pollution While temperatures in DelhiNCR have reached close to 50 degrees Celsius the AQI is also around 200 This has increased the risk of triggering many diseases
from Health Fitness News in Hindi Health Fitness</t>
  </si>
  <si>
    <t>http://twitter.com/kumaralok554/status/1889892422257353135</t>
  </si>
  <si>
    <t>9:50:40 AM</t>
  </si>
  <si>
    <t>https://newsindia9.com/even-after-diwali-there-is-no-relief-from-pollution-two-cities-of-haryana-are-included-in-the-8-most-polluted-cities-of-the-country/</t>
  </si>
  <si>
    <t>11:16:33 AM</t>
  </si>
  <si>
    <t>दिवाली बीतने के बाद भी प्रदूषण से नहीं मिल रही राहत, देश के 8 सबसे प्रदूषित शहरों में हरियाणा के दो शहर शामिल</t>
  </si>
  <si>
    <t>Haryana Even after Diwali Haryana has seen no respite from pollution Two of Haryanas cities Jind and Karnal are among the eight most polluted in the country On Saturday the Air Quality Index AQI was recorded at 337 in Jind and 303 in Karnal</t>
  </si>
  <si>
    <t>http://twitter.com/Rajesh_BPositiv/status/1787658080723112208</t>
  </si>
  <si>
    <t>7:07:54 AM</t>
  </si>
  <si>
    <t>https://www.awamkasach.com/air-pollution-playing-major-role-in-sudden-heart-attacks-and-strokes-know-whole-truth-from-the-expert-hva-men-jhr-achank-dil-ke-daure-aur-strok-ke-peechhe-chhupa-hai-vayu-prdooshhan-ka-khtrnak-sch-eks/</t>
  </si>
  <si>
    <t>10:10:34 AM</t>
  </si>
  <si>
    <t>Air pollution playing major role in sudden heart attacks and strokes know whole truth from the expert | हवा में जहर! अचानक दिल के दौरे और स्ट्रोक के पीछे छुपा है वायु प्रदूषण का खतरनाक सच; एक्सपर्ट से जानें पूरी सच्चाई – Awam Ka Sach</t>
  </si>
  <si>
    <t>http://twitter.com/ASHUTOSHPRATAP/status/1888292295696396494</t>
  </si>
  <si>
    <t>11:52:20 PM</t>
  </si>
  <si>
    <t>http://twitter.com/AKD01111/status/1893320577416384845</t>
  </si>
  <si>
    <t>8:52:56 PM</t>
  </si>
  <si>
    <t>https://www.patrika.com/national-news/flats-worth-100-crores-in-delhi-ncr-became-invisible-in-dense-fog-debate-started-on-social-media-19160790</t>
  </si>
  <si>
    <t>9:12:19 AM</t>
  </si>
  <si>
    <t>दिल्ली-NCR में ‘100 करोड़’ के फ्लैट घने धुंध में हुए INVISIBLE! सोशल मीडिया पर छिड़ी बहस</t>
  </si>
  <si>
    <t>Flats worth Rs 100 crore in DelhiNCR become invisible in dense smog Debate erupts on social media
DelhiNCR has been facing severe air pollution for the past few weeks leaving residents yearning for clean air The Central Pollution Control Board</t>
  </si>
  <si>
    <t>https://indianews.in/health/to-keep-your-heart-healthy-in-winter-eat-garlic-daily-it-will-melt-the-cholesterol-stuck-in-your-veins-and-remove-it/</t>
  </si>
  <si>
    <t>12:15:24 PM</t>
  </si>
  <si>
    <t>सर्दियों में हार्ट को हेल्दी रखने के लिए रोजाना खाएं ये 1 सफेद चीज, नसों में जमें कोलेस्ट्रॉल को भी पिघलाकर कर देगा बाहर</t>
  </si>
  <si>
    <t>India News Eating Garlic for a Healthy Heart in Winters Heart problems can increase during the winter season Low temperatures cold and poor air quality can also worsen heart conditions In such a situation protecting the heart from diseases can be difficult</t>
  </si>
  <si>
    <t>http://twitter.com/CharolaKantilal/status/1850774620242333910</t>
  </si>
  <si>
    <t>11:10:29 AM</t>
  </si>
  <si>
    <t>http://twitter.com/sherobra_inc/status/1892121782598975852</t>
  </si>
  <si>
    <t>1:29:21 PM</t>
  </si>
  <si>
    <t>City residents protested against the polluted air caused by burning of garbage in Ultratech Company</t>
  </si>
  <si>
    <t>https://namstebharatvns.blogspot.com/2024/08/blog-post_13.html</t>
  </si>
  <si>
    <t>✍️✍️ शुद्ध वातावरण का गारंटी कैसे,पार्क से सटे कूड़ाघर के बाहर पड़ा बदबूदार कूड़ा, ज़िम्मेदार कौन</t>
  </si>
  <si>
    <t>The largest garbage dump the road is encroached by garbage
Shopkeepers said the overflowing garbage is affecting their business the garbage dump should be relocated
The garbage dump on the road adjacent to Machhodari Park has made life hell for the residents People say</t>
  </si>
  <si>
    <t>http://twitter.com/Ajaydada09/status/1891715418072535121</t>
  </si>
  <si>
    <t>http://twitter.com/AMBIKES09025940/status/1850411454232485933</t>
  </si>
  <si>
    <t>11:07:24 AM</t>
  </si>
  <si>
    <t>http://twitter.com/Vinodpandey9936/status/1860602485636743477</t>
  </si>
  <si>
    <t>2:02:55 PM</t>
  </si>
  <si>
    <t>http://twitter.com/paldinesh55/status/1851513987759812853</t>
  </si>
  <si>
    <t>12:08:28 PM</t>
  </si>
  <si>
    <t>http://twitter.com/RajYogi_tweets/status/1888512912760680580</t>
  </si>
  <si>
    <t>2:28:59 PM</t>
  </si>
  <si>
    <t>Baraf ya burnol ab kuch kam nahi karega tere pe bhai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</si>
  <si>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https://www.jagran.com/delhi/new-delhi-city-ncr-delhi-pollution-shadow-smog-in-delhi-during-the-day-visibility-reduced-temperature-also-increased-23827345.html</t>
  </si>
  <si>
    <t>3:17:00 PM</t>
  </si>
  <si>
    <t>Delhi Pollution: दिल्ली में दिन में छाया स्मॉग, दृश्यता हुई कम; तापमान में भी बढ़ोतरी दर्ज</t>
  </si>
  <si>
    <t>Delhi Pollution Smog blankets Delhi during the day reducing visibility temperatures also rise
Pollution is rampant in the capital Delhi According to the Meteorological Department visibility was recorded at 800 meters at IGI Airport and 1000 meters at Safdarjung at 730 am</t>
  </si>
  <si>
    <t>https://www.livehindustan.com/auto/bs-3-petrol-and-bs-4-diesel-cars-banned-under-grap-3-due-to-delhi-pollution-check-details-201731908804439.html</t>
  </si>
  <si>
    <t>सावधान! दिल्ली में बैन हुई ये गाड़ियां, उल्लंघन करने पर ₹20,000 का जुर्माना; इन वाहनों पर कोई प्रतिबंध नहीं</t>
  </si>
  <si>
    <t>The Delhi government is taking several measures to combat pollution and reduce its levels While the government is using antismog vehicles to sprinkle water in an effort to reduce pollutants the government has taken several measures to reduce the number of air pollution in the national capital due to the declining air quality index AQI</t>
  </si>
  <si>
    <t>https://www.amarujala.com/himachal-pradesh/una/giving-a-message-of-awareness-by-hanging-a-plant-on-the-back-una-news-c-93-1-una1001-129358-2024-07-29</t>
  </si>
  <si>
    <t>10:09:42 PM</t>
  </si>
  <si>
    <t>Giving A Message Of Awareness By Hanging A Plant On The Back - Una News - Una News:पीठ पर पौधा टांग कर दे रहे जागरूकता का संदेश</t>
  </si>
  <si>
    <t>Awareness campaigns were held at various locations including Unas ISBT
Una Balkrishna Saini a resident of Ajanoli adjacent to the headquarters has come forward as a true environmentalist He has taken to the streets to raise awareness about the serious issues of increasing heat and decreasing rainfall in the country the state and the Una district</t>
  </si>
  <si>
    <t>http://twitter.com/kashmir99454432/status/1807361480129425853</t>
  </si>
  <si>
    <t>4:02:10 PM</t>
  </si>
  <si>
    <t>https://www.livehindustan.com/jharkhand/ghatsila/story-prakhand-science-exhibition-in-galuideh-students-showcase-innovative-models-201742603678837.html</t>
  </si>
  <si>
    <t>6:04:44 AM</t>
  </si>
  <si>
    <t>विज्ञान प्रदर्शनी में कस्तूरबा बालिका विद्यालय अव्वल</t>
  </si>
  <si>
    <t>Galudih A blocklevel science exhibition was held on Friday in the BRC building premises Only eight of the 37 middle and high schools participated in the exhibition Students from Chudinda Middle School Dhatkidih Middle School and Hindi</t>
  </si>
  <si>
    <t>https://www.dnaindia.com/hindi/health/report-air-pollution-affects-on-health-polluted-air-can-decrease-life-expectancy-delhi-ncr-air-quality-index-4139336</t>
  </si>
  <si>
    <t>1:25:26 PM</t>
  </si>
  <si>
    <t>Air Pollution: बढ़ते वायु प्रदूषण से कम हो सकती है जिंदगी, 8 साल तक घट सकती है आपकी उम्र</t>
  </si>
  <si>
    <t>Delhi Air Pollution Delhis air quality index continues to remain in the poor category Pollution levels have increased further since Diwali Breathing polluted air is extremely dangerous for health It can lead to respiratory problems lung problems sore throats</t>
  </si>
  <si>
    <t>http://twitter.com/shivaji_sanatan/status/1852198569735803224</t>
  </si>
  <si>
    <t>9:28:45 AM</t>
  </si>
  <si>
    <t>https://www.newsnationtv.com/india/weather-forecast-today-a-blanket-of-smog-covered-several-parts-of-north-india-and-ncr-delhi-visibility-100-meters-aqi-in-very-poor-category-7576300</t>
  </si>
  <si>
    <t>9:10:26 AM</t>
  </si>
  <si>
    <t>दिल्ली NCR समेत उत्तर भारत के कई इलाकों में छाया कोहरा, राजधानी में 100 हुई विजिबिलिटी</t>
  </si>
  <si>
    <t>Weather Today Several areas of North India including DelhiNCR witnessed this seasons first fog on Wednesday Visibility was significantly reduced in Delhi Noida Gurugram Ghaziabad and most areas of the national capital with people turning on their headlights even during the day</t>
  </si>
  <si>
    <t>http://twitter.com/ashokkat/status/1888310191575474647</t>
  </si>
  <si>
    <t>1:03:27 AM</t>
  </si>
  <si>
    <t>http://twitter.com/lochabvikram/status/1888201179756195950</t>
  </si>
  <si>
    <t>5:50:16 PM</t>
  </si>
  <si>
    <t>http://twitter.com/Brikesh/status/1807669082319167675</t>
  </si>
  <si>
    <t>12:24:28 PM</t>
  </si>
  <si>
    <t>Weekly Bulletin of Dhanbad last week the air quality was in moderate category for 5 days and poor category for 1 day</t>
  </si>
  <si>
    <t>http://twitter.com/SisodiyaBheel/status/1898570303627808850</t>
  </si>
  <si>
    <t>8:33:28 AM</t>
  </si>
  <si>
    <t>http://twitter.com/RotsJain/status/1888211986573582699</t>
  </si>
  <si>
    <t>6:33:13 PM</t>
  </si>
  <si>
    <t>http://twitter.com/AasthaKale1/status/1798211163312017536</t>
  </si>
  <si>
    <t>10:02:05 AM</t>
  </si>
  <si>
    <t>Protect Our Earth Sant Shri Asharamji Bapu More trees should be planted to free the environment from pollution and protect the environment</t>
  </si>
  <si>
    <t>http://twitter.com/PratapShishu/status/1888207864575172856</t>
  </si>
  <si>
    <t>6:16:50 PM</t>
  </si>
  <si>
    <t>http://twitter.com/RAJEEVM4348900/status/1797792560846717024</t>
  </si>
  <si>
    <t>6:18:42 AM</t>
  </si>
  <si>
    <t>http://twitter.com/shreykumri/status/1859908575596028132</t>
  </si>
  <si>
    <t>4:05:34 PM</t>
  </si>
  <si>
    <t>http://twitter.com/anurag_agney/status/1792765968638480399</t>
  </si>
  <si>
    <t>9:24:49 AM</t>
  </si>
  <si>
    <t>The birds will hum here but bring a tree from somewhere Polluted air and water in the city life is very difficult in the city God plant a few Peepal trees for the restless city</t>
  </si>
  <si>
    <t>http://twitter.com/SANTOSHKAL84657/status/1815022243598016599</t>
  </si>
  <si>
    <t>7:23:19 PM</t>
  </si>
  <si>
    <t>http://twitter.com/marudhupirabha/status/1897993846791061660</t>
  </si>
  <si>
    <t>6:22:50 PM</t>
  </si>
  <si>
    <t>https://www.jansatta.com/national/blog-delhi-coughing-yamuna-covered-in-foam-why-environment-missing-political-discussions/3700616/</t>
  </si>
  <si>
    <t>6:20:00 AM</t>
  </si>
  <si>
    <t>Blog: खांसती दिल्ली, झाग में लिपटी यमुना, राजनीतिक चर्चाओं से क्यों गायब है पर्यावरण?</t>
  </si>
  <si>
    <t>Blog Delhi coughs Yamuna froths why are environmental issues missing from political discussions
Seeing the suffering of the people suffering from pollution governments courts and various organizations are making efforts But whether its water air or land they</t>
  </si>
  <si>
    <t>http://twitter.com/aniketchav56888/status/1869072704189743226</t>
  </si>
  <si>
    <t>11:00:33 PM</t>
  </si>
  <si>
    <t>http://twitter.com/gautamhere_/status/1844749121187459222</t>
  </si>
  <si>
    <t>8:07:18 PM</t>
  </si>
  <si>
    <t>Global warming is having a serious impact on human health Rising temperatures are increasing the risk of heatstroke dehydration and cardiovascular disease Increased air pollution is exacerbating respiratory diseases such as asthma and bronchitis Mosquitoborne diseases such as malaria and dengue are spreading rapidly due to climate change Furthermore extreme heat and natural disasters are increasing mental health problems such as stress and depression Food insecurity and water scarcity are also negatively impacting human health To combat global warming we must maximize the use of renewable energy sources such as solar wind and hydropower to reduce dependence on fossil fuels Energy conservation is also important such as using electricity and fuel judiciously and turning off unnecessary appliances Promoting tree plantations can reduce atmospheric carbon dioxide levels Using environmentally friendly vehicles such as electric vehicles or bicycles helps reduce air pollution Also environmental protection can be done by reducing the use of plastic and adopting recyclable materials</t>
  </si>
  <si>
    <t>http://twitter.com/Bibhunandan5/status/1886787271782732085</t>
  </si>
  <si>
    <t>8:11:55 PM</t>
  </si>
  <si>
    <t>Par yeh brayan johnson hai kaun bhai 3 billionaires on a podcast in a 5 star hotel in Mumbai with air purifiers yet Bryan Johnson asks for an N95 mask and leaves the show in between because the air is too polluted This shows that even the richest of the rich cannot truly escape the polluted air in Indian cities</t>
  </si>
  <si>
    <t>http://twitter.com/lovenotforevil/status/1888200369521717647</t>
  </si>
  <si>
    <t>5:47:03 PM</t>
  </si>
  <si>
    <t>https://www.livehindustan.com/ncr/delhi-weather-temperature-likely-to-increase-over-ncr-strong-surface-winds-also-to-blow-201743330512395.html</t>
  </si>
  <si>
    <t>4:21:04 PM</t>
  </si>
  <si>
    <t>दिल्ली में बढ़ेगा तापमान; चलेंगी तेज हवाएं, 40KM प्रति घंटा तक होगी स्पीड</t>
  </si>
  <si>
    <t>The Meteorological Department says that temperatures in Delhi will now rise According to the Meteorological Department strong winds will blow in the DelhiNCR region this week and temperatures will also rise According to the IMD maximum temperatures in northwest India will remain below freezing until April 2nd</t>
  </si>
  <si>
    <t>https://www.prabhatkhabar.com/state/bihar/supaul/do-farming-scientifically-farmers-income-will-double</t>
  </si>
  <si>
    <t>10:28:37 PM</t>
  </si>
  <si>
    <t>Do farming scientifically, farmers' income will double.</t>
  </si>
  <si>
    <t>Saraigarh Under the aegis of the Agricultural Technology Management Agency ATMA a blocklevel Kharif Maha Abhiyan workshopcumtraining program was organized on Sunday at the eKisan Bhawan Saraigarh Fisheries Development Officer Shikha Rani presided over the program</t>
  </si>
  <si>
    <t>http://twitter.com/Bharat24Liv/status/1856522003353629112</t>
  </si>
  <si>
    <t>7:48:32 AM</t>
  </si>
  <si>
    <t>CR Air quality in DelhiNCR is very poor Visibility is low due to fog in Delhi Office goers are facing problems due to fog Average AQI in Delhi recorded at 349 Watch</t>
  </si>
  <si>
    <t>http://twitter.com/Dhruvam2012/status/1888368058890437036</t>
  </si>
  <si>
    <t>4:53:24 AM</t>
  </si>
  <si>
    <t>http://twitter.com/Dheeraj78712126/status/1859902808352592042</t>
  </si>
  <si>
    <t>3:42:39 PM</t>
  </si>
  <si>
    <t>The most polluted capital in the world Congratulations to the people of Delhi Even after the implementation of GRAPIV in Delhi garbageplasticindustrial wastecoal etc is being burnt at many places in Delhi but the corrupt and lazy officials and leaders of Delhi are busy in insulting other states Will the officials and leaders of other states also solve these problems of Delhi The main reasons for the increasing pollution in Delhi A large number of illegal industrial unitsfactorieswarehousesdairies operating in residential and commercial areas of Delhi Unregisteredillegal vehicleserickshaws running on the roads of Delhi Delhis poor public transport and traffic system Burning of crop residue in rural areas of Delhi Illegal tandoors being used in large numbers in Delhi Burning of garbage plastic industrial waste coal etc in Delhi Open burning by illegal squatters encroaching on Delhis roads and footpaths Large numbers of unauthorised generators are being used in Delhi Illegal construction in Delhi flouts rules and regulations Polluting vehicles plying on Delhis roads Broken roads and dust on Delhis roads Negligence in removing silt from drains and sewers in Delhi Poor garbage disposal system in Delhi Encroachment on Delhis forests water bodies parks and green belt areas High vacancies and poor inspections in Delhis pollutionrelated departments Corrupt and lazy officials and leaders of Delhi are enjoying themselves by installing air filters in their airconditioned houses and offices using the money of the people of Delhi while the common poor people are forced to breathe polluted air and in the end the government shows its achievement by stopping the work of daily wage labourers who work at small level Near Royal Pepper Banquet Hall Mahatma Gandhi RdWazirpur Industrial Area Delhi52 Lets together improve the capital of the country The most polluted capital of the world Congratulations to the people of Delhi Corrupt and lazy officers and leaders of Delhi are busy in demeaning other states Will officials and leaders from other states also solve these problems of Delhi The main reasons for the increasing pollution in Delhi A large number of illegal industrial unitsfactorieswarehousesdairies operating in residential and commercial areas of Delhi Unregisteredillegal vehicleserickshaws plying on Delhis roads Delhis poor public transport and traffic system Burning of crop residue in rural areas of Delhi Illegal tandoors being used in large numbers in Delhi Burning of garbageplasticindustrial wastecoal etc in Delhi Open burning by illegal squatters encroaching on Delhis roads and footpaths Banned generators being used in large numbers in Delhi Construction flouting rulesillegal construction in Delhi Polluting vehicles ply Delhis roads Delhis broken roads and dust Negligence in removing silt from drains and sewers in Delhi Delhis poor garbage disposal system Encroachment on Delhis forests water bodies parks and green belts Excessive vacancies and poor oversight in Delhis pollutionrelated departments Delhis corrupt and lazy officials and leaders are enjoying themselves by installing air filters in their airconditioned homes and offices using Delhiites money while the common poor are forced to breathe polluted air Finally the government shows off its achievements by shutting down the work of smallscale daily wage laborers Jaitpur Extension Part lI Khadda Colony Badarpur Delhi44 Lets together improve the countrys capital</t>
  </si>
  <si>
    <t>https://hindi.webdunia.com/national-hindi-news/latest-weather-news-for-9-november-2024-in-india-124110900010_1.html</t>
  </si>
  <si>
    <t>9:28:17 AM</t>
  </si>
  <si>
    <t>Weather Updates: पहाड़ों पर ठंड ने दस्तक दी, तमिलनाडु, पुडुचेरी और कराईकल में भारी बारिश दर्ज</t>
  </si>
  <si>
    <t>Weather Updates According to the India Meteorological Department IMD cold has arrived in the mountains Meanwhile heavy rains have been recorded in Tamil Nadu Puducherry and Karaikal Due to these combined factors the cold may intensify in the coming days However</t>
  </si>
  <si>
    <t>http://twitter.com/RajeevmeenaMH/status/1864992336977031174</t>
  </si>
  <si>
    <t>4:46:37 PM</t>
  </si>
  <si>
    <t>http://twitter.com/PrayagSaxe30336/status/1851857995472290243</t>
  </si>
  <si>
    <t>http://twitter.com/pks_yadav/status/1793290789176705362</t>
  </si>
  <si>
    <t>8:10:16 PM</t>
  </si>
  <si>
    <t>https://www.timesnowhindi.com/cities/delhi-news/aaj-ka-mausam-2-october-delhi-ka-mausam-kaisa-rahega-delhi-ncr-imd-weather-today-article-113865719</t>
  </si>
  <si>
    <t>6:24:54 AM</t>
  </si>
  <si>
    <t>दिल्ली में गर्मी से बेहाल लोग, हवाओं में फिर घुलने वाला है प्रदूषण का जहर, जानें आज के मौसम का हाल</t>
  </si>
  <si>
    <t>Delhis weather today October 2 2024 The sky in Delhi will be clear today with bright sunshine Rain is not expected this week The Meteorological Department has predicted a worsening of the capitals air quality in the coming days</t>
  </si>
  <si>
    <t>https://zeenews.india.com/hindi/technology/ac-tips-how-to-control-humidity-with-air-conditioner-dry-mode/2390240</t>
  </si>
  <si>
    <t>5:39:35 AM</t>
  </si>
  <si>
    <t>AC Tips: एसी में होता है एक जादुई बटन, ऑन करते ही छूमंतर हो जाएगी उमस</t>
  </si>
  <si>
    <t>AC Tips ACs have a magical button that will banish humidity as soon as you turn it on
AC Dry Mode Air conditioners ACs are used in almost every home in India This is the most effective device for escaping heat and humidity The dry mode of an AC is a great option</t>
  </si>
  <si>
    <t>http://twitter.com/jitendrajoshi88/status/1888206034793357428</t>
  </si>
  <si>
    <t>6:09:34 PM</t>
  </si>
  <si>
    <t>http://twitter.com/DrDhirendrak/status/1802960419549483314</t>
  </si>
  <si>
    <t>12:33:56 PM</t>
  </si>
  <si>
    <t>Satguru Ravidas Maharaj lived for 151 years How much attention must he have paid to his health Even today in this era of polluted air water and food people are living beyond 100 years How much care are we taking of our health How many years are we generally expected to live If you have thought about it please let us know</t>
  </si>
  <si>
    <t>http://twitter.com/VinayMi19516978/status/1888253293551342010</t>
  </si>
  <si>
    <t>9:17:21 PM</t>
  </si>
  <si>
    <t>https://indianews.in/madhya-pradesh/mp-weather-update-hide-and-seek-is-not-ending-in-the-weather-at-some-places-it-rains-and-at-some-places-the-shining-sun-shows-its-attitude/</t>
  </si>
  <si>
    <t>7:37:36 AM</t>
  </si>
  <si>
    <t>MP Weather Update: मौसम की नहीं खत्म हो रही लुका-छुपी, कही बारिश तो कही खिलती धूप ने दिखाए तेवर</t>
  </si>
  <si>
    <t>India News MP Weather Update The weather in Madhya Pradesh is undergoing constant change these days Temperatures are rising during the day but nights remain cool In the past 24 hours minimum temperatures have dropped by 23 degrees in many parts of the state</t>
  </si>
  <si>
    <t>http://twitter.com/anchorarchana/status/1848346917853356305</t>
  </si>
  <si>
    <t>6:23:40 PM</t>
  </si>
  <si>
    <t>Delhiites are hit hard by pollution the air has become very bad the burden on the pocket is going to increase the phase of restrictions has begun Grape 2 will be implemented in Delhi from tomorrow parking fees will increase</t>
  </si>
  <si>
    <t>http://twitter.com/sugnanags/status/1868972023978000546</t>
  </si>
  <si>
    <t>4:20:28 PM</t>
  </si>
  <si>
    <t>http://twitter.com/rightiswrong20/status/1847961902674071778</t>
  </si>
  <si>
    <t>4:53:45 PM</t>
  </si>
  <si>
    <t>http://twitter.com/rajinderda/status/1819034035777159208</t>
  </si>
  <si>
    <t>9:04:44 PM</t>
  </si>
  <si>
    <t>https://navbharattimes.indiatimes.com/metro/delhi/other-news/delhi-air-pollution-reaches-hazardous-levels-aqi-crosses-500-health-emergency-like-situation/articleshow/115432686.cms</t>
  </si>
  <si>
    <t>11:49:00 AM</t>
  </si>
  <si>
    <t>Delhi Pollution: धुआंदार दिल्ली... देश का सबसे प्रदूषित शहर बनी राजधानी, कुछ इलाकों में AQI पहुंचा 500 के पार | delhi air pollution reaches hazardous levels aqi crosses 500 health emergency like situation</t>
  </si>
  <si>
    <t>Delhi is the countrys most polluted city where the Air Quality Index AQI has been on a steady rise for the past week On Monday Delhis AQI was 495 and at 10 out of 36 monitoring stations in different areas it reached 500 which is above severe On Sunday</t>
  </si>
  <si>
    <t>http://twitter.com/archana_tak/status/1890103579622695251</t>
  </si>
  <si>
    <t>11:49:44 PM</t>
  </si>
  <si>
    <t>Everything for us has been destroyed even though we are innocent What kind of development is this that thrives on the deaths of villagers Honorable Chief Minister we live 60 kilometers from the city We had our own lives a happy playful clean environment We used to sleep in the open at night enjoying the cool clean air Now we yearn for a breath of fresh air When we return home in the evening after going to another village our noses and noses warn us that we are once again entering the realm of acetic odor This cant last long or well die But after a while everything seems normal because the roots of our noses have died If a guest comes they dont stay even for a night saying they cant stand it The children here will start remaining unmarried because people are reluctant to marry their daughters off in this hell But what can we do We cant even leave our families and go to another village The fields have become barren the water has become chemicalfilled and the air has become toxic It has become polluted Our local leaders are silent even on these conditions Fifty bighas of land of each farmer has become barren Individual cases have been filed in the High Court For compensation of the land one has to pay ten percent security first the lawyer says so and we do not have that much money sir We have no human rights because the government has to do industrial development so we will have to pay the price but in return we will get death There will be a series of deaths in this village Honorable Prime Minister ji if you can listen then listen to our pain your representative ministers have taken contract for our death at the hands of sold factory owners otherwise the law of India does not say that development should be done by violating someones human rights Our family should be destroyed so that their house can run these are the laborers my hands are shaking even while writing this to you because we are suffocating due to the smell of acid the administration is sitting with samples and the MLA here sir ji is not concerned about us neither did he call nor Came to know about our condition Every day our breath is getting less even the opposition leaders are silent Those who consider themselves strongmen of Rajasthan are silent on our situation today We request the media friends of the country to help us in spreading our problems across the country Your efforts will give us a new life</t>
  </si>
  <si>
    <t>http://twitter.com/pkt4twit/status/1895327128637579421</t>
  </si>
  <si>
    <t>9:46:15 AM</t>
  </si>
  <si>
    <t>Saving rivers and forests is the top priority of this century In the blind race for development and materialism we are ignoring our true assets River encroachment is at its peak Their catchment areas are continuously shrinking Trees are being cut for roads and other construction projects but afforestation is not happening in the same proportion We are moving towards climate change Global temperatures are rising every year Groundwater levels are continuously falling Water rationing is taking place in many countries In our country too we are feeling that the spring season that comes after winter is disappearing The coming days are going to be very difficult Our environment our ecology is constantly ringing the alarm bells but we are ignoring them Please wake upif not for yourself then for your children For your future generations Government schemes alone will not achieve anything unless each one of us understands our responsibilities and makes efforts in that direction</t>
  </si>
  <si>
    <t>https://www.byoviral.com/%e0%a4%b8%e0%a5%8d%e0%a4%b5%e0%a4%be%e0%a4%b8%e0%a5%8d%e0%a4%a5%e0%a5%8d%e0%a4%af-3-0-%e0%a4%ae%e0%a5%87%e0%a4%82-%e0%a4%a8%e0%a4%bf%e0%a4%b5%e0%a5%87%e0%a4%b6-%e0%a4%aa%e0%a4%b0-%e0%a4%b2%e0%a4%be/</t>
  </si>
  <si>
    <t>11:05:26 PM</t>
  </si>
  <si>
    <t>स्वास्थ्य 3.0 में निवेश पर लांसेट आयोग</t>
  </si>
  <si>
    <t>In 2013 The Lancet published the first report of the Commission on Investing in Health CIH 10 Global Health 2035 A World Transformed within a Generation which set out an ambitious path towards global health transformation It called for a future</t>
  </si>
  <si>
    <t>https://dailyhindinews.com/explained-why-the-city-of-churu-in-rajasthan-boils-in-summer-and-shivers-in-winter/</t>
  </si>
  <si>
    <t>6:04:28 PM</t>
  </si>
  <si>
    <t>Explained: राजस्थान का शहर चूरू, गर्मियों में उबलता और सर्दियों में कंपकंपाता क्यों है?</t>
  </si>
  <si>
    <t>Churu Rajasthans Churu district which holds the record for being the hottest and coldest city in the country has seen a significant temperature jump The mercury in Churu reached 505 degrees Celsius It is expected to rise further Phalodi Barmer Jaisalmer Sriganganagar and Hardoi in western Rajasthan</t>
  </si>
  <si>
    <t>http://twitter.com/RamavatAnil57/status/1794533618230124765</t>
  </si>
  <si>
    <t>6:28:50 AM</t>
  </si>
  <si>
    <t>http://twitter.com/rajkumarmattu/status/1895548775252574716</t>
  </si>
  <si>
    <t>Their master brought revolution Aroused the spirits of all people There was a promise of liquor in every house Sheeshmahal was simple Yamunas water was poisoned Spread pollution in the entire air There is a habit of rioting on the roads Throwing them out of power is like praying Heard the tune of Jai Jai Jai Jai Jai Bhim for the first time Kudos to ji for this combination of tunes It would have been a joy if there was a Dafli along with it</t>
  </si>
  <si>
    <t>https://www.livehindustan.com/uttar-pradesh/bijnor/story-rksms-school-celebrates-eco-friendly-diwali-with-students-pledges-201730220930694.html</t>
  </si>
  <si>
    <t>10:25:36 PM</t>
  </si>
  <si>
    <t>आरकेएसएम विद्यालय में बच्चों ने मनाया दीपोत्सव</t>
  </si>
  <si>
    <t>Children celebrated Diwali at RKSM Public School They pledged to celebrate a pollutionfree ecofriendly Diwali at their homes School administrator Balram Singh inaugurated the program by lighting a lamp Students Kanak Mahi Divya Gauri and Anshi</t>
  </si>
  <si>
    <t>https://www.livehindustan.com/bihar/patna-air-quality-index-is-283-and-rajgir-aqi-is-above-from-290-know-about-bihar-201730605608524.html</t>
  </si>
  <si>
    <t>9:41:56 AM</t>
  </si>
  <si>
    <t>Bihar Aqi: सांस लेना भी मुश्किल! पटना में AQI 283 और राजगीर में 290 के पार, जानें अपने जिले का हाल</t>
  </si>
  <si>
    <t>Following Diwali the air quality in many districts of Bihar has deteriorated Its being said that fireworks have contributed to the pollution The air quality in the capital Patna has deteriorated again According to the Central Pollution Control Board Patnas AQI was recorded at 283 at 9 am This is a dangerous indicator</t>
  </si>
  <si>
    <t>http://twitter.com/Jasbir700565668/status/1861432313990860934</t>
  </si>
  <si>
    <t>9:00:22 PM</t>
  </si>
  <si>
    <t>http://twitter.com/JmmAjit/status/1904376134390669650</t>
  </si>
  <si>
    <t>9:03:46 AM</t>
  </si>
  <si>
    <t>Honorable Chief Minister of the state Mr Honorable Minister Mr Ji caste survey has been done in many states before Recently it was seen in Telangana state where backward castes were shown less In such a situation in a state like Jharkhand where outside population has polluted the air here and the administrative and governance departments of the state are completely in the hands of outside officers Therefore we appeal to the state government that caste survey should be done door to door under the Panchayat Raj system by including representatives like Gram Panchayat ward committee head Anganwadi worker Zila Parishad so that injustice is not done to the tribals and natives of the state</t>
  </si>
  <si>
    <t>http://twitter.com/Amaysiingh31/status/1859132862273822964</t>
  </si>
  <si>
    <t>12:43:10 PM</t>
  </si>
  <si>
    <t>http://twitter.com/themodernpoets7/status/1848201338515025988</t>
  </si>
  <si>
    <t>8:45:11 AM</t>
  </si>
  <si>
    <t>The air in which a flower cannot bloom to its fullest beauty is certainly polluted The society in which a human being cannot fully develop his personality is also certainly polluted Mohan Rakesh</t>
  </si>
  <si>
    <t>https://www.aajtak.in/india/delhi/story/delhi-most-polluted-november-in-last-7-years-aqi-remained-very-poor-for-22-days-ntc-rptc-2110899-2024-12-01</t>
  </si>
  <si>
    <t>2:22:17 AM</t>
  </si>
  <si>
    <t>पिछले 7 साल में दिल्ली का सबसे प्रदूषित नवंबर, 22 दिन AQI रहा 'बहुत खराब'</t>
  </si>
  <si>
    <t>The grim figures for November 2024 paint a worrying picture Out of thirty days two were classified as Severe Plus indicating dangerous levels of air pollution that pose a serious health risk These days</t>
  </si>
  <si>
    <t>http://twitter.com/natiksungra469/status/1807337128051007823</t>
  </si>
  <si>
    <t>2:25:24 PM</t>
  </si>
  <si>
    <t>http://twitter.com/kuldeepkairana/status/1838401773360353493</t>
  </si>
  <si>
    <t>7:45:13 AM</t>
  </si>
  <si>
    <t>A meat plant operating in the middle of a populated area in Kairana is causing a lot of inconvenience to the public Waste from the plant is being dumped on the roadside The waste from the plant is causing air pollution</t>
  </si>
  <si>
    <t>https://www.herzindagi.com/top-deals/hindi/air-purifier/best-eureka-forbes-air-purifier-protect-your-loved-ones-against-airborne-bacteria-and-viruses-article-1006982</t>
  </si>
  <si>
    <t>5:27:12 PM</t>
  </si>
  <si>
    <t>Best Eureka Forbes Air Purifier| यूरेका फोर्ब्स के बेस्ट एयर प्योरिफायर्स हवा से होने वाले बीमारियों से करेंगे परिवार की सुरक्षा | best eureka forbes air purifier protect your loved ones against airborne bacteria and viruses</t>
  </si>
  <si>
    <t>The air in DelhiNCR has become so toxic that breathing is difficult The situation outside is already dire but even indoors people are finding it difficult to breathe If anything can help in this situation its an air purifier This purifier from the company Uric Corbs comes with a HEPA filter</t>
  </si>
  <si>
    <t>http://twitter.com/smritishesh/status/1856658117469118596</t>
  </si>
  <si>
    <t>4:49:24 PM</t>
  </si>
  <si>
    <t>http://twitter.com/_dammiitt_/status/1864263792009314681</t>
  </si>
  <si>
    <t>4:31:39 PM</t>
  </si>
  <si>
    <t>http://twitter.com/SurenKhandewal/status/1788945392463229256</t>
  </si>
  <si>
    <t>8:23:13 PM</t>
  </si>
  <si>
    <t>http://twitter.com/Shanmug95181250/status/1850720272111857767</t>
  </si>
  <si>
    <t>7:34:32 AM</t>
  </si>
  <si>
    <t>http://twitter.com/upbasic_shiksha/status/1789450233610662213</t>
  </si>
  <si>
    <t>5:49:16 AM</t>
  </si>
  <si>
    <t>https://www.thehindupatrika.com/news/weather-forecast-aaj-ka-mausam-heavy-rain-mumbai-tamil-nadu-up-bihar-rajasthan-imd-alert-diwali-2024/</t>
  </si>
  <si>
    <t>4:55:34 PM</t>
  </si>
  <si>
    <t>Weather forecast aaj ka mausam heavy rain mumbai Tamil Nadu up bihar rajasthan imd alert Diwali 2024</t>
  </si>
  <si>
    <t>The Hindu Patrika Weather forecast Todays weather Heavy rain in Mumbai Tamil Nadu Uttar Pradesh Bihar Rajasthan IMD alert Diwali 2024 Nilesh Desai
Heavy rain is expected in Kerala and Mahe from November 1st to 3rd Heavy rain has been observed in Odisha and Tamil Nadu during the past 24 hours</t>
  </si>
  <si>
    <t>http://twitter.com/FastNewsLive/status/1859443374673232284</t>
  </si>
  <si>
    <t>Delhi A thick layer of smog looms over the national capital as air quality continues to deteriorate Video from Dhaula Kuan</t>
  </si>
  <si>
    <t>http://twitter.com/Saini_Jasmine_/status/1848689344002838654</t>
  </si>
  <si>
    <t>5:04:21 PM</t>
  </si>
  <si>
    <t>http://twitter.com/ShuklaS76786614/status/1850452209185833326</t>
  </si>
  <si>
    <t>1:49:21 PM</t>
  </si>
  <si>
    <t>http://twitter.com/MDishaen/status/1860815380173791562</t>
  </si>
  <si>
    <t>4:08:53 AM</t>
  </si>
  <si>
    <t>http://twitter.com/RanaPratapRs/status/1891129402500497526</t>
  </si>
  <si>
    <t>7:45:59 PM</t>
  </si>
  <si>
    <t>http://twitter.com/AryaShivna83701/status/1863882950921576588</t>
  </si>
  <si>
    <t>3:18:19 PM</t>
  </si>
  <si>
    <t>https://www.emsindia.com/news/show/2891122/regional</t>
  </si>
  <si>
    <t>7:48:36 PM</t>
  </si>
  <si>
    <t>(नरसिंहपुर) ग्रीष्मकालीन मूंग की फसल के स्थान पर अन्य फसल उत्पादन करें</t>
  </si>
  <si>
    <t>15Mar2025
Farmers advised to prevent the adverse effects of excessive pesticide and water use Narsinghpur EMS Senior scientists leading agricultural science centers and the agriculture department have advised farmers in the district to cultivate vegetables ridge gourd</t>
  </si>
  <si>
    <t>http://twitter.com/pallvika_/status/1891433013877071976</t>
  </si>
  <si>
    <t>3:52:26 PM</t>
  </si>
  <si>
    <t>http://twitter.com/dalipsabharwal/status/1877256593693176302</t>
  </si>
  <si>
    <t>1:00:24 PM</t>
  </si>
  <si>
    <t>Some are talking of giving Rs 2100 some Rs 2500 and some Rs 2800 but no one is talking of clean air to breathe safety on roads Voters are also talking of voting after looking at the money even if that money has to be spent tomorrow on diseases caused by polluted air Open letter to all the three major political parties who tend to rule serve Delhi for the next 5 years Is air pollution or road safety your priority We are inclined to support those who can commit to make Delhi a livable and breathable city</t>
  </si>
  <si>
    <t>http://twitter.com/adarshsinghdbg/status/1859857732553277951</t>
  </si>
  <si>
    <t>12:43:32 PM</t>
  </si>
  <si>
    <t>http://twitter.com/jishubhattachar/status/1858430586710372752</t>
  </si>
  <si>
    <t>https://www.amarujala.com/uttar-pradesh/jhansi/due-to-pollution-and-dust-in-dry-air-cough-is-not-stopping-asthma-patients-have-increased-jhansi-news-c-11-1-jhs1032-454826-2024-12-17</t>
  </si>
  <si>
    <t>1:09:47 AM</t>
  </si>
  <si>
    <t>Due To Pollution And Dust In Dry Air, Cough Is Not Stopping, Asthma Patients Have Increased. - Jhansi News - Jhansi News:शुष्क हवा में प्रदूषण और धूल की वजह से नहीं रुक रही खांसी, बढ़े अस्थमा के रोगी</t>
  </si>
  <si>
    <t>Amar Ujala Bureau
Jhansi The cold dry air and smog have significantly exacerbated the problems of asthma patients Despite numerous medications patients coughs persist and they are experiencing shortness of breath Doctors report that more than 40 percent of patients attending the OPD are suffering from asthma</t>
  </si>
  <si>
    <t>http://twitter.com/ankushkuma12470/status/1784932282417185075</t>
  </si>
  <si>
    <t>6:36:33 PM</t>
  </si>
  <si>
    <t>Amit Shahs helicopter lost its balance due to strong winds as it took off in Begusarai The pilots presence of mind ensured that the helicopter was immediately controlled breaking news</t>
  </si>
  <si>
    <t>https://www.aajtak.in/india/news/story/stubble-burning-is-back-in-punjab-and-haryana-which-leads-to-air-pollution-in-delhi-ncr-aqi-sslbs-rptc-2052772-2024-09-25</t>
  </si>
  <si>
    <t>2:35:39 PM</t>
  </si>
  <si>
    <t>प्रदूषण से सावधान! पंजाब-हरियाणा में पराली जलना शुरू, दिल्ली की हवा में फिर घुलेगा जहर</t>
  </si>
  <si>
    <t>The monsoon is beginning to withdraw from DelhiNCR The Kharif harvest season has also begun bringing the threat of pollution back to Delhi In fact with the harvesting of Kharif crops stubble burning has resumed in Punjab and Haryana contributing to</t>
  </si>
  <si>
    <t>http://twitter.com/NicRoy10/status/1889761289280340391</t>
  </si>
  <si>
    <t>1:09:36 AM</t>
  </si>
  <si>
    <t>https://www.amritvichar.com/article/500363/air-pollution-up-the-air-of-uttar-pradesh-is-polluted</t>
  </si>
  <si>
    <t>12:02:04 PM</t>
  </si>
  <si>
    <t>Air Pollution UP: उत्तर प्रदेश की हवा हुई दूषित, पश्चिम में प्रदूषण का कहर, देखें वीडियो</t>
  </si>
  <si>
    <t>Lucknow Amrit Vichar Pollution has already begun wreaking havoc even before the festive season A joint study by the Indian Council of Medical Research ICMR and AIIMS Gorakhpur revealed that the air in Jhansi and Bareilly is clean while pollution in Gorakhpur is</t>
  </si>
  <si>
    <t>https://hindi.dailykiran.com/delhis-hawa-still-attempts-to-reduce-traffic-on-dangerous-roads/</t>
  </si>
  <si>
    <t>8:51:58 PM</t>
  </si>
  <si>
    <t>दिल्ली की हवा अभी भी खतरनाक, सड़कों से ट्रैफिक कम करने का प्रयास</t>
  </si>
  <si>
    <t>New Delhi November 21 Air pollution levels in the national capital Delhi remain very poor However there has been some improvement compared to the past few days Work from home has been implemented
As part of this initiative 50</t>
  </si>
  <si>
    <t>http://twitter.com/ETNowSwadesh/status/1857295805587349817</t>
  </si>
  <si>
    <t>11:03:21 AM</t>
  </si>
  <si>
    <t>Delhi Air Pollution Breath in trouble Delhi Metro makes a big announcement after GRAP 3 comes into effect</t>
  </si>
  <si>
    <t>http://twitter.com/RahulShashiBha1/status/1888213550587396142</t>
  </si>
  <si>
    <t>6:39:26 PM</t>
  </si>
  <si>
    <t>https://www.livehindustan.com/ncr/delhi-faces-smog-threat-aqi-in-severe-category-in-many-areas-govt-calls-meeting-201730738143446.html</t>
  </si>
  <si>
    <t>10:25:55 PM</t>
  </si>
  <si>
    <t>दिल्ली पर स्मॉग का खतरा, 17 इलाकों में AQI 400 के पार, सख्त पाबंदियों के लिए रहें तैयार</t>
  </si>
  <si>
    <t>The threat of smog is now looming over Delhi The effects of smog were visible in the atmosphere on Monday morning and afternoon Although the layer is not yet thick visibility has been affected Meteorologists say that the reduced wind speed and increased cold</t>
  </si>
  <si>
    <t>http://twitter.com/Ashu78771/status/1787718154086691307</t>
  </si>
  <si>
    <t>11:06:36 AM</t>
  </si>
  <si>
    <t>https://imdweather.com/forecast/weather-forecast-imd-gave-good-news-about-the-weather-weather-became-pleasant-in-many-states/</t>
  </si>
  <si>
    <t>7:11:57 AM</t>
  </si>
  <si>
    <t>Weather Forecast: मौसम को लेकर IMD ने दी गुड न्यूज! कई राज्यों में मौसम हुआ सुहावना</t>
  </si>
  <si>
    <t>Weather Forecast For the past few weeks a severe heatwave has been sweeping across much of the country People in North India including DelhiNCR are currently suffering from intense sunshine and high temperatures But according to the latest forecast from the India Meteorological Department IMD this</t>
  </si>
  <si>
    <t>http://twitter.com/RampurKishuni/status/1864258244945830269</t>
  </si>
  <si>
    <t>4:09:36 PM</t>
  </si>
  <si>
    <t>http://twitter.com/rahuldixit191i1/status/1892171933988291010</t>
  </si>
  <si>
    <t>4:48:38 PM</t>
  </si>
  <si>
    <t>https://eng.bharattimes.co.in/%e0%a4%a6%e0%a4%bf%e0%a4%b2%e0%a5%8d%e0%a4%b2%e0%a5%80-%e0%a4%95%e0%a5%80-%e0%a4%b9%e0%a4%b5%e0%a4%be-%e0%a4%b2%e0%a4%97%e0%a4%be%e0%a4%a4%e0%a4%be%e0%a4%b0-%e0%a4%aa%e0%a4%be%e0%a4%82%e0%a4%9a/</t>
  </si>
  <si>
    <t>2:40:58 AM</t>
  </si>
  <si>
    <t>दिल्ली की हवा लगातार पांचवें दिन बेहद खराब: PM-2.5 लेवल 150 g/m रहा, गुरुवार सीजन की सबसे सर्द रात</t>
  </si>
  <si>
    <t>New Delhi 3 minutes ago
Copy link
The IMD has predicted a maximum temperature of 26 degrees Celsius and a minimum temperature of around 10 degrees Celsius on Friday
Delhis air quality remained in the very poor category for the fifth consecutive day on Thursday The central government</t>
  </si>
  <si>
    <t>http://twitter.com/renycs08/status/1863914761098088825</t>
  </si>
  <si>
    <t>5:24:43 PM</t>
  </si>
  <si>
    <t>https://www.zoomnews.in/hi/news-detail/delhis-air-has-become-clean-rain-has-done-wonders-know-aqi-1.html</t>
  </si>
  <si>
    <t>8:23:41 AM</t>
  </si>
  <si>
    <t>दिल्ली की हवा हो गई ‘साफ’, जानें AQI | Delhi AQI Index</t>
  </si>
  <si>
    <t>Delhi AQI Index Delhis air has become clean thanks to the rain find out the AQI
Air quality in Delhi improved after 24 hours of rain The overall AQI was recorded at 189 which is out of the dangerous range Dilshad Gardens AQI was 90 and Anand Vihars was 252 GRAP3</t>
  </si>
  <si>
    <t>https://www.bhaskar.com/local/mp/indore/news/indore-is-more-polluted-than-diwali-aqi-crossed-300-133956628.html</t>
  </si>
  <si>
    <t>6:01:33 AM</t>
  </si>
  <si>
    <t>मौसम का हाल: इंदौर में दीपावली से भी ज्यादा प्रदूषण, एक्यूआई 300 के पार पहुंचा</t>
  </si>
  <si>
    <t>Weather Indores pollution level is worse than Diwali with the AQI crossing 300
The citys air quality on Tuesday was even worse than Diwali The AQI Air Quality Index exceeded 300 in some locations while the citys average AQI was recorded at 207 Diwali</t>
  </si>
  <si>
    <t>http://twitter.com/khabarbharat360/status/1858404399137312844</t>
  </si>
  <si>
    <t>12:28:30 PM</t>
  </si>
  <si>
    <t>AQI crosses 500 in Delhi AQI 500 recorded in Dwarka this morning</t>
  </si>
  <si>
    <t>http://twitter.com/JangeSamachar/status/1858749367621931296</t>
  </si>
  <si>
    <t>11:19:17 AM</t>
  </si>
  <si>
    <t>As winter sets in the havoc of fog and smog is also increasing in the city Rising air pollution and dense fog have not only caused</t>
  </si>
  <si>
    <t>https://newsindialive.in/as-soon-as-aqi-crossed-1900-the-hospital-became-crowded-with-patients-pollution-in-lahore/</t>
  </si>
  <si>
    <t>3:12:14 PM</t>
  </si>
  <si>
    <t>जैसे ही AQI 1900 के पार हुआ, अस्पताल में मरीजों की भीड़ लग गई, पाकिस्तान के लाहौर में प्रदूषण जानलेवा हो गया</t>
  </si>
  <si>
    <t>Pakistan has the worst air quality While Delhi ranks first in India for pollution Lahore in Pakistan has now become the worlds most polluted city Toxic smog is plaguing residents everywhere According to a report breathing difficulties</t>
  </si>
  <si>
    <t>https://www.aajtak.in/uttar-pradesh/story/imd-issued-fog-and-rainfall-alert-in-some-districts-of-uttar-pradesh-lucknow-weather-mausam-forecast-sslbs-dskc-2098807-2024-11-17</t>
  </si>
  <si>
    <t>6:04:18 PM</t>
  </si>
  <si>
    <t>यूपी में बढ़ेगी ठंड, घने कोहरे के साथ कई जिलों में बारिश का अलर्ट, जानें लखनऊ में कैसा रहेगा मौसम</t>
  </si>
  <si>
    <t>According to the Meteorological Department rain is expected in Uttar Pradesh over the next five days Temperatures are expected to drop by around 3 degrees Celsius over the next two to three days In Lucknow the maximum temperature is expected to remain between 28 and 30 degrees Celsius throughout this week</t>
  </si>
  <si>
    <t>https://ndtv.in/india/delhi-air-pollution-news-see-how-much-poison-is-in-the-air-of-delhi-noida-and-gurugram-today-6815232</t>
  </si>
  <si>
    <t>7:38:58 AM</t>
  </si>
  <si>
    <t>Delhi Air Pollution News: दिल्ली, नोएडा, गुरुग्राम की हवा में आज कितना है जहर, देखिए</t>
  </si>
  <si>
    <t>The toxic level of air pollution in DelhiNCR is increasing People are experiencing problems like eye irritation and difficulty breathing In the coming days the burning of stubble around Delhi could escalate this problem to dangerous levels Delhis Anand and</t>
  </si>
  <si>
    <t>https://dainiksaveratimes.com/punjab/ludhianas-air-deteriorated-in-two-days-aqi-level-crossed-200/</t>
  </si>
  <si>
    <t>1:30:00 AM</t>
  </si>
  <si>
    <t>LudhianaairdeterioratedtwodaysAQIlevelcrossed200</t>
  </si>
  <si>
    <t>Ludhiana The heat has begun to unleash its fiercest form The mercury has even surpassed 40 degrees Celsius The heat and scorching sun have made walking on the streets difficult Meanwhile the toxic air in the city is adding fuel to the fire In just two days the</t>
  </si>
  <si>
    <t>http://twitter.com/sudhirk282/status/1870528694290121175</t>
  </si>
  <si>
    <t>11:26:08 PM</t>
  </si>
  <si>
    <t>Its definitely for the country but facilities should also be provided Even today ordinary people yearn for even basic amenities People are forced to live in polluted air</t>
  </si>
  <si>
    <t>https://www.prabhatkhabar.com/national/delhi-air-pollution-aqi-crosses-400-increase-stubble-burning-cases</t>
  </si>
  <si>
    <t>Delhi Air Pollution: दिल्ली में AQI 400 के पार, पराली जलाने के मामले बढ़ने से स्थिति और खराब</t>
  </si>
  <si>
    <t>http://twitter.com/theNileshSingh7/status/1789610218604945594</t>
  </si>
  <si>
    <t>4:25:00 PM</t>
  </si>
  <si>
    <t>http://twitter.com/sunilthora59187/status/1869170265768522015</t>
  </si>
  <si>
    <t>5:28:13 AM</t>
  </si>
  <si>
    <t>http://twitter.com/NewsStateHindi/status/1850885712905711623</t>
  </si>
  <si>
    <t>6:31:56 PM</t>
  </si>
  <si>
    <t>Air Pollution Delhi The capital has become a gas chamber before Diwali AQI levels will fall further in the coming days</t>
  </si>
  <si>
    <t>http://twitter.com/Palash25963660/status/1858501396141588536</t>
  </si>
  <si>
    <t>http://twitter.com/jayanto42744/status/1849054836035125538</t>
  </si>
  <si>
    <t>5:16:41 PM</t>
  </si>
  <si>
    <t>http://twitter.com/kumarsantosh361/status/1850378851785884069</t>
  </si>
  <si>
    <t>8:57:51 AM</t>
  </si>
  <si>
    <t>http://twitter.com/Vrai656/status/1888397744211124649</t>
  </si>
  <si>
    <t>6:51:21 AM</t>
  </si>
  <si>
    <t>http://twitter.com/VINODKU61040080/status/1856174303265345843</t>
  </si>
  <si>
    <t>8:46:54 AM</t>
  </si>
  <si>
    <t>http://twitter.com/MrCoolHitesh1/status/1794752784967041096</t>
  </si>
  <si>
    <t>8:59:43 PM</t>
  </si>
  <si>
    <t>https://www.agniban.com/cold-hits-delhi-ncr-blanket-of-fog-amid-poor-air-quality/</t>
  </si>
  <si>
    <t>9:12:16 AM</t>
  </si>
  <si>
    <t>Cold hits Delhi-NCR, blanket of fog amid poor air quality | दिल्ली-NCR में ठंड की दस्तक, खराब वायु गुणवत्ता के बीच छाई धुंध की चादर</t>
  </si>
  <si>
    <t>Cold has arrived in DelhiNCR and surrounding areas Fog has enveloped many areas since last night People are beginning to feel a slight chill Meanwhile the Central Pollution Control Board CPCB</t>
  </si>
  <si>
    <t>https://hindi.latestly.com/india/delhi-government-wants-to-make-artificial-rain-2377540.html</t>
  </si>
  <si>
    <t>कृत्रिम बारिश कराना चाहती है दिल्ली की सरकार</t>
  </si>
  <si>
    <t>http://twitter.com/MarkWBuss/status/1855836634513625586</t>
  </si>
  <si>
    <t>10:25:08 AM</t>
  </si>
  <si>
    <t>http://twitter.com/OmPraka05925377/status/1904894279262048479</t>
  </si>
  <si>
    <t>7:22:42 PM</t>
  </si>
  <si>
    <t>https://newstrack.com/india/air-pollution-in-delhi-me-vayu-pradushan-se-bachne-ke-upay-kya-hai-air-quality-in-delhi-news-in-hindi-483134</t>
  </si>
  <si>
    <t>3:08:18 PM</t>
  </si>
  <si>
    <t>Delhi Me Vayu Pradushan Se Bachne Ke Upay | Air Pollution In Delhi | |pradooshan se kaise bachen | dilli me wayu pradooshan | delhi news in Hindi Latest News in Hindi Newstrack | Air Pollution In Delhi: दिल्ली में वायु प्रदूषण, अतीत, वर्तमान और समाधान</t>
  </si>
  <si>
    <t>Akshita Peediha
Air Pollution in Delhi Delhi the capital of India is a city that has preserved its cultural and historical heritage for centuries However in the past few decades the city has been facing a serious environmental crisis due to rapidly increasing pollution</t>
  </si>
  <si>
    <t>https://www.amarujala.com/columns/blog/india-s-silent-killer-snakebite-know-interesting-facts-about-snake-in-india-in-hindi-2024-09-02</t>
  </si>
  <si>
    <t>7:39:29 AM</t>
  </si>
  <si>
    <t>India's Silent Killer Snakebite Know Interesting Facts About Snake In India In Hindi | मॉनसून और सांप:भारत में सर्पदंश का कहर और सांपों से जूझती ग्रामीण आबादी</t>
  </si>
  <si>
    <t>The mere sight of a snake sends a shiver through the body This natural human reaction illustrates just how dangerous snakes lurking in bushes grass or burrows can be These rainy seasons are the season for rice cultivation and this is the time for snakebites</t>
  </si>
  <si>
    <t>https://www.amarujala.com/uttar-pradesh/bulandshahr/improvement-in-khurja-citys-air-becomes-poisonous-bulandshahr-news-c-133-1-bul1004-125826-2024-12-01</t>
  </si>
  <si>
    <t>9:25:30 PM</t>
  </si>
  <si>
    <t>Improvement In Khurja, City's Air Becomes Poisonous - Bulandshahar News - Bulandshahar News:खुर्जा में सुधार, शहर की हवा बनी जहरीली</t>
  </si>
  <si>
    <t>Bulandshahr While the people of Khurja found relief from air pollution on Sunday Bulandshahrs AQI exceeded 200 Municipal officials are neither spraying nor taking action against those burning garbage On Sunday the citys AQI was 223 while Khurjas was 1</t>
  </si>
  <si>
    <t>http://twitter.com/HemantP47456035/status/1888272382282125320</t>
  </si>
  <si>
    <t>10:33:12 PM</t>
  </si>
  <si>
    <t>http://twitter.com/monuuu__/status/1888209680734011564</t>
  </si>
  <si>
    <t>6:24:03 PM</t>
  </si>
  <si>
    <t>https://www.byoviral.com/congress-leader-pawan-khera-slams-aap-over-air-pollution/</t>
  </si>
  <si>
    <t>1:05:28 AM</t>
  </si>
  <si>
    <t>Congress leader Pawan Khera slams AAP over air pollution</t>
  </si>
  <si>
    <t>Congress leader Pawan Khera on Friday criticized the Aam Aadmi Party AAP over air pollution in the national capital saying the Delhi government is busy blaming Haryana which is how they operate
This Delhi is worse than in 1998 For 15 years Delhi</t>
  </si>
  <si>
    <t>http://twitter.com/Parveen51842273/status/1851867081114898753</t>
  </si>
  <si>
    <t>11:31:32 AM</t>
  </si>
  <si>
    <t>https://www.mumbailive.com/hi/environment/bmc-reinforces-strict-dust-control-regulations-amid-poor-air-quality-issue-in-mumbai-87072</t>
  </si>
  <si>
    <t>3:15:12 PM</t>
  </si>
  <si>
    <t>मुंबई के वायु प्रदूषण से निपटने के लिए बीएमसी ने नए उपाय लागू किए</t>
  </si>
  <si>
    <t>The Brihanmumbai Municipal Corporation BMC on Monday December 23 announced new measures to reduce road dust and constructionrelated pollution The aim is to improve Mumbais air quality The civic body has launched a comprehensive plan to tackle the dust pollution crisis which will be unveiled today December 24</t>
  </si>
  <si>
    <t>https://www.amarujala.com/india-news/amar-ujala-samvad-this-time-stubble-will-not-be-burnt-delhi-ncr-pollution-will-be-reduced-said-nitin-gadkari-2024-09-04</t>
  </si>
  <si>
    <t>Amar Ujala Samvad: This Time Stubble Will Not Be Burnt delhi-ncr Pollution Will Be Reduced Said Nitin Gadkari | Amar Ujala Samvad:'इस बार नहीं जलेगी पराली, दिल्ली-एनसीआर में प्रदूषण होगा कम'; 'संवाद' में बोले नितिन गडकरी</t>
  </si>
  <si>
    <t>Union Minister Nitin Gadkari has stated that various options have been explored this year for stubble disposal The construction of several highways in DelhiNCR will also alleviate traffic congestion in December The number of evehicles is also increasing This years</t>
  </si>
  <si>
    <t>https://navabharat.com/?p=27319</t>
  </si>
  <si>
    <t>7:08:02 AM</t>
  </si>
  <si>
    <t>जानलेवा साबित हो रही है भीषण गर्मी</t>
  </si>
  <si>
    <t>Heatwaves and their duration are becoming a new source of crisis not only in the country but globally A study by Monash University in Australia has revealed that India along with China and Russia are experiencing the highest number of heatwaverelated deaths Strange as it may seem it is true</t>
  </si>
  <si>
    <t>http://twitter.com/anjali42852/status/1827675832720261601</t>
  </si>
  <si>
    <t>5:24:09 PM</t>
  </si>
  <si>
    <t>http://twitter.com/dwivedi_rajnish/status/1856611691041091894</t>
  </si>
  <si>
    <t>1:44:55 PM</t>
  </si>
  <si>
    <t>He is a traitor he finds the capital of the country polluted send him to Karachi Amid rising pollution in Delhi BJP leader Shehzad Poonawala wore a gas mask He said Delhi has become a gas chamber Gas Mask Air Pollution Smog</t>
  </si>
  <si>
    <t>http://twitter.com/mohitkgoel/status/1815635926850179526</t>
  </si>
  <si>
    <t>12:01:52 PM</t>
  </si>
  <si>
    <t>Will hold a satyagraha to address the contaminated water being supplied to Delhi She only knows how to lie Because of the corrupt Kejriwal government not only is Delhis air polluted but so is its water</t>
  </si>
  <si>
    <t>http://twitter.com/VipinSinghbjp74/status/1860572280897536369</t>
  </si>
  <si>
    <t>12:02:54 PM</t>
  </si>
  <si>
    <t>http://twitter.com/riteshrai6661/status/1870849809835565199</t>
  </si>
  <si>
    <t>A coalbased power plant is a type of thermal power plant that produces electrical energy by burning coal It is the most common power plant type worldwide especially in countries with large coal reserves Working Procedure 1 Coal Storage First coal is stored in large storage areas 2 Coal Milling Coal is ground into small particles and sent to a boiler This makes the coal more efficient 3 Boiler The ground coal is burned in a boiler The heat generated by burning in the boiler evaporates water producing steam 4 Turbine The generated steam is sent to a turbine at high pressure and temperature The steam flow rotates the turbine generating mechanical energy 5 Generator A generator connected to the turbine rotates and converts mechanical energy into electrical energy 6 Cooling System A cooling system is used to cool the heat generated by the boiler and turbine after they have finished operating The cooled water is then returned to the boiler for reuse Advantages Cheap and accessible Coal is a very cheap and available fuel source especially in countries with large coal reserves High energy production efficiency Coalfired power plants can generate large amounts of energy helping to meet a countrys energy needs Sustainability Coal is a stable energy source unaffected by weather or other factors Disadvantages Pollution Burning coal releases carbon dioxide CO2 sulfur dioxide SO2 nitrogen oxides NOx and other harmful gases which cause air pollution and global warming Mineral resource loss Coal is not a renewable energy source and its excessive use could deplete its reserves in the future Health problems Pollution can cause health problems such as respiratory diseases and heart disease Current Perspective Although coalfired power plants are the major energy source in many countries the growing environmental crisis and the development of renewable energy sources are leading to efforts worldwide to reduce dependence on coalfired power Efforts are being made to move towards more environmentally friendly alternatives such as solar energy wind energy and hydroelectric energy However coalfired power plants are still an important source of energy production in many countries especially developing ones</t>
  </si>
  <si>
    <t>http://twitter.com/pmindian/status/1858499588958634047</t>
  </si>
  <si>
    <t>6:46:45 PM</t>
  </si>
  <si>
    <t>http://twitter.com/Mitansh2067/status/1872542690627494327</t>
  </si>
  <si>
    <t>12:49:02 PM</t>
  </si>
  <si>
    <t>Dhruv Rathee had said a month ago that he would make a video about air pollution in 1015 days but the video has not been released yet</t>
  </si>
  <si>
    <t>http://twitter.com/RishiChauh97670/status/1893599711610761323</t>
  </si>
  <si>
    <t>3:22:07 PM</t>
  </si>
  <si>
    <t>http://twitter.com/psharma73/status/1848993352080920795</t>
  </si>
  <si>
    <t>http://twitter.com/Bhikshusureshw1/status/1832277669783728548</t>
  </si>
  <si>
    <t>Sound pollutionDJ playing etc and air pollution increases infertility in men and women and</t>
  </si>
  <si>
    <t>http://twitter.com/pojakpr/status/1867459824273043496</t>
  </si>
  <si>
    <t>12:11:32 PM</t>
  </si>
  <si>
    <t>Delhi Air Pollution News Breathing becomes better in the capital Delhi AQI comes below 300</t>
  </si>
  <si>
    <t>http://twitter.com/GujaratFirst/status/1859243872024695216</t>
  </si>
  <si>
    <t>8:04:16 PM</t>
  </si>
  <si>
    <t>Air pollution in Delhi Will people of Delhi have to flock to the hospital</t>
  </si>
  <si>
    <t>http://twitter.com/singhrohitvns/status/1853398782299505081</t>
  </si>
  <si>
    <t>4:57:58 PM</t>
  </si>
  <si>
    <t>https://www.etvbharat.com/hi/!state/imd-report-says-heavy-rain-alert-in-delhi-ncr-dls24062900822</t>
  </si>
  <si>
    <t>10:06:32 AM</t>
  </si>
  <si>
    <t>दिल्ली का टेम्प्रेचर डाउन, अगले तीन दिन तेज बारिश का अलर्ट; 88 सालों में इस साल जून में हुई सर्वाधिक बारिश - Delhi Rain Alert</t>
  </si>
  <si>
    <t>The monsoon has arrived in the capital Delhi The first rains have left Delhi inundated Waterlogging occurred at various locations on Friday Waterlogging persists in many areas
The Meteorological Department has issued a rain alert for today as well The monsoon is expected to arrive in Delhi on Friday</t>
  </si>
  <si>
    <t>http://twitter.com/Krishna81879412/status/1848372516017840292</t>
  </si>
  <si>
    <t>8:05:23 PM</t>
  </si>
  <si>
    <t>http://twitter.com/SwamiNaraddev/status/1850111062672036343</t>
  </si>
  <si>
    <t>3:13:45 PM</t>
  </si>
  <si>
    <t>http://twitter.com/madanb98/status/1796431685288145065</t>
  </si>
  <si>
    <t>12:11:04 PM</t>
  </si>
  <si>
    <t>http://twitter.com/akashSi84468299/status/1850913054977917276</t>
  </si>
  <si>
    <t>8:20:35 PM</t>
  </si>
  <si>
    <t>http://twitter.com/texture11/status/1863396334558126151</t>
  </si>
  <si>
    <t>http://twitter.com/ManasVats77141/status/1888243035005501521</t>
  </si>
  <si>
    <t>8:36:36 PM</t>
  </si>
  <si>
    <t>http://twitter.com/SureshChavhanke/status/1871842455672520740</t>
  </si>
  <si>
    <t>2:26:33 PM</t>
  </si>
  <si>
    <t>Tulsi vs Christmas Tree The Tulsi plant is not just a decorative item it is a spiritual companion a medicinal treasure and an environmental protector Tulsi not only reflects our religious sentiments but is also a scientific and environmental boon far more significant than a mere decorative symbol like a Christmas tree The significance of Tulsi can be explained through the following points 1 Religious and Spiritual Significance Tulsi is considered a form of Mother Tulsi in Hinduism and is said to be the beloved of Lord Vishnu Every Hindu household plants a Tulsi plant in the courtyard of their home and worships it This worship is not only a religious act but also a symbol of peace and prosperity in the family Festivals like Tulsi Vivah the marriage of Tulsi and Shaligram are part of Indias cultural and religious life The Tulsi plant is considered to bring positive energy and purity to the home 2 Importance in Ayurveda Tulsi is called the Queen of Herbs It is an integral part of Ayurveda the Indian system of medicine Its medicinal properties help with the following problems Treatment of colds sore throats and fevers Helps boost immunity Beneficial for the heart and respiratory system Helps reduce stress and anxiety Useful in improving digestion and treating skin diseases 3 Environmental Benefits The Tulsi plant releases oxygen day and night helping to purify the atmosphere It reduces air pollution and makes the environment around the home healthy The Tulsi plant helps repel mosquitoes and insects helping to protect the home from diseases 4 Importance in Indian Tradition and Culture In India the Tulsi plant is not just a plant but a symbol of tradition and culture Planting a Tulsi plant in the home is considered sacred It transforms the home into a temple Worshiping Tulsi brings health happiness and peace to the family Indian scriptures describe Tulsi as a remover of all kinds of defects and suffering It is considered essential in religious rituals and yagnas 5 Contribution to society and environmental protection The Tulsi plant conserves biodiversity Its roots prevent soil erosion and help maintain surrounding greenery Regular use and conservation of Tulsi increases awareness of natural medicine and environmental protection in Indian society 6 Cultural Symbolism The Tulsi plant is a symbol of the Indian lifestyle It conveys the message of restraint purity and piety No Hindu ritual fast or religious event can be imagined without Tulsi It is considered the root of religion Conclusion The Tulsi plant is an integral part of Indian tradition religion and lifestyle It is not just a plant but a symbol of Indianness and our cultural pride The importance of Tulsi is immense from religious Ayurvedic and environmental perspectives The Christmas tree is of limited importance in India compared to Tulsi as it is a precious gift to our culture environment and health</t>
  </si>
  <si>
    <t>http://twitter.com/TheSaneMind/status/1904909181540589709</t>
  </si>
  <si>
    <t>8:21:55 PM</t>
  </si>
  <si>
    <t>https://www.livehindustan.com/videos/uttar-pradesh/uttar-pradesh-bjp-yogi-lok-sabha-1-10234822</t>
  </si>
  <si>
    <t>9:22:17 PM</t>
  </si>
  <si>
    <t>Uttar pradesh bjp: BJP का प्रदर्शन क्यों खराब रहा, समीक्षा बैठकों का दौर हुआ जारी| Yogi| Lok Sabha</t>
  </si>
  <si>
    <t>The BJP has begun to debate its defeat Some said the defeat was due to the alienation of several castes Others blamed the organizations inaction Some blamed the indifference of its workers while others blamed the defeat on traitors Some also blamed the early announcement of tickets</t>
  </si>
  <si>
    <t>http://twitter.com/DassDevdutt/status/1870495840500076593</t>
  </si>
  <si>
    <t>9:15:35 PM</t>
  </si>
  <si>
    <t>http://twitter.com/MukeshGuptaAAP/status/1888478411032559713</t>
  </si>
  <si>
    <t>12:11:54 PM</t>
  </si>
  <si>
    <t>http://twitter.com/vipulsi98522746/status/1888237219921694743</t>
  </si>
  <si>
    <t>8:13:29 PM</t>
  </si>
  <si>
    <t>https://www.bhaskarhindi.com/other/lowering-bp-may-reduce-cvd-risk-in-people-exposed-to-air-pollution-1030647</t>
  </si>
  <si>
    <t>3:41:42 PM</t>
  </si>
  <si>
    <t>हाई ब्लड प्रेशर से हार्ट अटैक और स्ट्रोक का खतरा विशेषज्ञ | Lowering BP may reduce CVD risk in people exposed to air pollution</t>
  </si>
  <si>
    <t>Ahead of World Hypertension Day experts have stated that the longer a persons blood pressure remains uncontrolled the more harmful it can be This can lead to heart attack stroke heart failure and kidney problems
World Hypertension Day is celebrated every</t>
  </si>
  <si>
    <t>https://www.jagran.com/lifestyle/health-how-extreme-heat-affects-breathing-and-lung-health-23726714.html</t>
  </si>
  <si>
    <t>8:25:00 AM</t>
  </si>
  <si>
    <t>Lung Health: तेज धूप और गर्मी फेफड़ों के लिए भी है खतरनाक, सांस के मरीज ऐसे रखें इस मौसम में अपना ख्याल - how extreme heat affects breathing and lung health</t>
  </si>
  <si>
    <t>Lung Health Strong sunlight and heat are also dangerous for the lungs respiratory patients should take care of themselves this season
Winter is not the only bad season for respiratory patients summer can also worsen their problems Pollen is a major cause of</t>
  </si>
  <si>
    <t>http://twitter.com/rega13651/status/1856380768756408449</t>
  </si>
  <si>
    <t>10:27:19 PM</t>
  </si>
  <si>
    <t>http://twitter.com/vishalpadhiyar1/status/1853371215454339401</t>
  </si>
  <si>
    <t>http://twitter.com/VindkumarYadav1/status/1853648977339494536</t>
  </si>
  <si>
    <t>9:32:09 AM</t>
  </si>
  <si>
    <t>https://www.jantaserishta.com/local/haryana/haryana-health-department-issued-advisory-on-air-pollution-in-gurugram-3650606</t>
  </si>
  <si>
    <t>1:10:33 PM</t>
  </si>
  <si>
    <t>Haryana : स्वास्थ्य विभाग ने गुरुग्राम में वायु प्रदूषण पर एडवाइजरी जारी की</t>
  </si>
  <si>
    <t>As air quality deteriorated in Gurugram district with the Air Quality Index AQI exceeding 450 on Monday the health department issued an advisory to local residents to minimise their exposure to air pollutants The chief medical officer</t>
  </si>
  <si>
    <t>http://twitter.com/TheBhushanKr/status/1809506175433441503</t>
  </si>
  <si>
    <t>2:04:25 PM</t>
  </si>
  <si>
    <t>Where are you Honorable Just saying Johar Purnia and taking an oath in Maithili and showing it to the world wont do any good to Purnia Purnia held you in high esteem But you are not with Purnia in its darkest hour You are not with Purnias daughter Purnia is desperate to see your crocodile tears but you are missing Not even a tweet yet Sir the air in Delhi is polluted Reach Purnia and fight for justice for Purnias daughter if possible By the way you have many ways to garner TRP the world knows</t>
  </si>
  <si>
    <t>https://www.prabhasakshi.com/national/yogi-government-decision-brings-great-relief-to-gardeners</t>
  </si>
  <si>
    <t>6:29:00 PM</t>
  </si>
  <si>
    <t>योगी सरकार के फैसले से बागवानों को बड़ी राहत</t>
  </si>
  <si>
    <t>Yogi governments decision brings major relief to orchardists
The mangoes of Uttar Pradesh will now become even more special This is thanks to a decision taken by the Yogi government a few months ago Under this decision mango growers will now be able to rejuvenate old mango trees by reducing their height and increasing their yield</t>
  </si>
  <si>
    <t>https://www.htsyndication.com/hindustan-delhi/article/%E0%A4%B0%E0%A4%BE%E0%A4%82%E0%A4%9A%E0%A5%80-20-december-2024-%E0%A4%95%E0%A4%BE-%E0%A4%B5%E0%A5%87%E0%A4%A6%E0%A4%B0-%E0%A4%94%E0%A4%B0-aqi:-%E0%A4%A8%E0%A5%8D%E0%A4%AF%E0%A5%82%E0%A4%A8%E0%A4%A4%E0%A4%AE-%E0%A4%A4%E0%A4%BE%E0%A4%AA%E0%A4%AE%E0%A4%BE%E0%A4%A8-13.85degc,-%E0%A4%9C%E0%A4%BE%E0%A4%A8%E0%A5%87%E0%A4%82-%E0%A4%95%E0%A5%88%E0%A4%B8%E0%A4%BE-%E0%A4%B0%E0%A4%B9%E0%A5%87%E0%A4%97%E0%A4%BE-%E0%A4%B6%E0%A4%B9%E0%A4%B0-%E0%A4%AE%E0%A5%87%E0%A4%82-%E0%A4%86%E0%A4%9C-%E0%A4%95%E0%A4%BE-%E0%A4%AE%E0%A5%8C%E0%A4%B8%E0%A4%AE/86879209</t>
  </si>
  <si>
    <t>7:46:34 AM</t>
  </si>
  <si>
    <t>रांची 20 December 2024 का वेदर और AQI: न्यूनतम तापमान 13.85degC, जानें कैसा रहेगा शहर में आज का मौसम</t>
  </si>
  <si>
    <t>Ranchi Weather and AQI for December 20 2024 Minimum temperature 1385C find out what the weather will be like in the city today
New Delhi December 20 Weather in Ranchi for December 20 2024 The minimum temperature in Ranchi today was 1385C The Meteorological Department</t>
  </si>
  <si>
    <t>http://twitter.com/Itz_nandeeniii/status/1871820825743257617</t>
  </si>
  <si>
    <t>1:00:36 PM</t>
  </si>
  <si>
    <t>http://twitter.com/chsonujandu1/status/1862507663742947826</t>
  </si>
  <si>
    <t>8:13:25 PM</t>
  </si>
  <si>
    <t>http://twitter.com/amityogbhrti108/status/1852989530053161186</t>
  </si>
  <si>
    <t>1:51:45 PM</t>
  </si>
  <si>
    <t>http://twitter.com/1963Sangeeta/status/1856282352256754037</t>
  </si>
  <si>
    <t>3:56:15 PM</t>
  </si>
  <si>
    <t>https://www.livehindustan.com/weather/gurgaon-me-aaj-ka-mausam-8-december-2024-gurgaon-aqi-today-and-weather-forecast-imd-rain-alert-update-in-hindi-201733621575571.html</t>
  </si>
  <si>
    <t>गुडगाँव 8 December 2024 का वेदर और AQI: न्यूनतम तापमान 11.02°C, जानें कैसा रहेगा शहर में आज का मौसम</t>
  </si>
  <si>
    <t>Weather News Todays weather in Gurgaon December 8 2024 Gurgaon AQI today and weather forecast IMD rain alert update in Hindi
Gurgaon weather and AQI for December 8 2024 Minimum temperature 1102C find out what the weather will be like in the city today
Gurgaon Weather December 8</t>
  </si>
  <si>
    <t>http://twitter.com/Anu_GautamD/status/1851146921861148840</t>
  </si>
  <si>
    <t>11:49:53 AM</t>
  </si>
  <si>
    <t>Firecrackers can cause cancer Cadmium and lead can cause serious and lifethreatening diseases like cancer Furthermore the smoke emitted from firecrackers can not only cause respiratory problems but also increase the risk of anemia and cancer which are not typically caused by air pollution</t>
  </si>
  <si>
    <t>https://tv9bangla.com/kolkata/neck-to-neck-fight-between-kolkata-and-delhi-over-air-pollution-1131938.html</t>
  </si>
  <si>
    <t>12:40:42 PM</t>
  </si>
  <si>
    <t>Air Pollution: দীপাবলির 'উপহার', বায়ু দূষণে দিল্লিকে কড়া টক্কর কলকাতার - Bengali News | Neck to neck fight between Kolkata and Delhi over air pollution</t>
  </si>
  <si>
    <t>Air Pollution Diwalis gift Kolkata gives Delhi a tough fight in air pollution
Air Pollution If Delhis air pollution is causing concern Bengal is not far behind On Friday night the amount of ultrafine dust particles in the air at several places in Howrah and Kolkata was alarming</t>
  </si>
  <si>
    <t>http://twitter.com/ssshukla4/status/1890950380692898058</t>
  </si>
  <si>
    <t>7:54:37 AM</t>
  </si>
  <si>
    <t>http://twitter.com/imsharadtiwari/status/1857109020626088396</t>
  </si>
  <si>
    <t>10:41:08 PM</t>
  </si>
  <si>
    <t>https://hindi.news18.com/news/uttar-pradesh/jhansi-student-of-government-school-make-model-on-pollution-control-local18-8827798.html</t>
  </si>
  <si>
    <t>4:40:07 PM</t>
  </si>
  <si>
    <t>सरकारी स्कूल के बच्चे का टैलेंट कर देगा हैरान, वायु प्रदूषण रोकने के लिए बनाया शानदार मॉडल, देखें VIDEO</t>
  </si>
  <si>
    <t>http://twitter.com/DharnaSethAAP/status/1863861907670929424</t>
  </si>
  <si>
    <t>1:54:42 PM</t>
  </si>
  <si>
    <t>https://rashtrachandika.com/196687/</t>
  </si>
  <si>
    <t>4:19:10 PM</t>
  </si>
  <si>
    <t>राजस्थान में कड़ाके की सर्दी, फतेहपुर में तापमान 0.1 डिग्री सेल्सियस; दिल्ली में भी लुढ़का पारा</t>
  </si>
  <si>
    <t>A period of severe cold has begun in Rajasthan Fatehpur town recorded the lowest temperature of 01 degrees Celsius on Wednesday According to the Meteorological Department temperatures of 1 degree Celsius were recorded in several other cities across the state Last night Sikar city</t>
  </si>
  <si>
    <t>https://gnewsbraking.blogspot.com/2024/10/blog-post_70.html</t>
  </si>
  <si>
    <t>5:45:00 AM</t>
  </si>
  <si>
    <t>दिवाली के दिन हवा में जहर: दिल्ली, हरियाणा और पंजाब के कई इलाकों की हवा खराब</t>
  </si>
  <si>
    <t>https://samacharnama.com/city/chandigarh/chandigarh-weather-and-aqi-today-warm-start-at-2502%C2%B0c-see/cid15423562.htm</t>
  </si>
  <si>
    <t>2:45:36 PM</t>
  </si>
  <si>
    <t>Chandigarh का मौसम और AQI आज: 25.02 °C पर गर्म शुरुआत, 26 सितंबर, 2024 के लिए मौसम पूर्वानुमान देखें</t>
  </si>
  <si>
    <t>Chandigarh News Desk The temperature in Chandigarh today September 26 2024 is 3023 degrees Celsius The forecast for the day shows minimum and maximum temperatures of 2502 degrees Celsius and 3159 degrees Celsius respectively The relative humidity is 64 and the wind speed is 64 kmh</t>
  </si>
  <si>
    <t>http://twitter.com/SONARAM79914223/status/1905117678748176593</t>
  </si>
  <si>
    <t>10:10:24 AM</t>
  </si>
  <si>
    <t>https://hindi.asianetnews.com/lifestyle/life/many-benefits-of-bathing-with-alum-water-it-is-good-for-skin-problems-as-well-as-hair/articleshow-3wh2rww</t>
  </si>
  <si>
    <t>12:03:22 PM</t>
  </si>
  <si>
    <t>फिटकरी का छोटा सा टुकड़ा है जादू, हर एक समस्याओं से ऐसे मिलेगा छुटकारा</t>
  </si>
  <si>
    <t>Benefits of Alum Alum isnt just an aftershave its also a treasure trove of health Youll be surprised to learn its many benefits from hair removal to urine infections From wrinkles to sweating alum water can help with everything
Benefits of Alum Alum has been a popular herb in India for centuries</t>
  </si>
  <si>
    <t>http://twitter.com/NoNameNoFace_7/status/1848634501083394552</t>
  </si>
  <si>
    <t>1:26:25 PM</t>
  </si>
  <si>
    <t>https://viralreport.in/delhi/weather-will-remain-stormy-in-delhi-for-the-next-4-days-imd-issues-yellow-alert/9594/</t>
  </si>
  <si>
    <t>9:04:18 PM</t>
  </si>
  <si>
    <t>दिल्ली में आने वाले 4 दिन मौसम रहेगा तूफानी, IMD ने जारी किया येलो अलर्ट</t>
  </si>
  <si>
    <t>The next four days will be stormy in Delhi The India Meteorological Department IMD has issued a yellow alert for dust storms and light rain in Delhi Light rain or drizzle along with dust storms is expected in Delhi until June 8 Heat waves may also affect some areas</t>
  </si>
  <si>
    <t>http://twitter.com/GaneshChav59884/status/1863878688900551053</t>
  </si>
  <si>
    <t>3:01:23 PM</t>
  </si>
  <si>
    <t>https://www.jagran.com/lifestyle/health-effective-ayurvedic-remedies-for-childhood-eye-allergies-a-doctors-guide-to-soothe-redness-and-itching-23820567.html</t>
  </si>
  <si>
    <t>आयुर्वेद से दूर होगी बच्चों की Eye allergy, डॉक्टर ने बताए रेडनेस और खुजली से छुटकारा पाने के कुछ असरदार उपाय - Effective Ayurvedic Remedies for Childhood Eye Allergies A Doctors Guide to Soothe Redness and Itching</t>
  </si>
  <si>
    <t>Ayurveda can help children overcome eye allergies A doctor shares some effective remedies to relieve redness and itching
Eye allergies are common in children These symptoms can cause redness watery eyes itching and swelling Did you know</t>
  </si>
  <si>
    <t>https://www.jagran.com/lifestyle/health-lung-cancer-in-non-smokers-rising-lung-cancer-cases-among-non-smokers-know-its-causes-in-details-23845046.html</t>
  </si>
  <si>
    <t>4:24:00 PM</t>
  </si>
  <si>
    <t>नॉन स्मोकर्स में बढ़ रहे Lung Cancer के मामले, वजह जानकर हैरान रह जाएंगे आप</t>
  </si>
  <si>
    <t>Lung cancer cases are increasing among nonsmokers and youll be surprised to know the reason
Air pollution is wreaking havoc in Indias capital Lung cancer is increasing even among nonsmokers The main causes are passive smoking radon and air pollution</t>
  </si>
  <si>
    <t>https://samacharnama.com/city/patna/patna-right-to-clean-air-water-is-being-taken-away-yet-it/cid14114682.htm</t>
  </si>
  <si>
    <t>Patna साफ हवा-पानी का अधिकार छिन रहा, फिर भी नहीं बनता चुनावी मुद्दा</t>
  </si>
  <si>
    <t>Bihar News Desk The Indian Constitution recognizes clean air and water as a fundamental right for citizens yet currently 90 percent of the states urban population breathes polluted air River pond lake and canal water has become polluted
In this situation the state government</t>
  </si>
  <si>
    <t>http://twitter.com/piyushk03892289/status/1848774522373328965</t>
  </si>
  <si>
    <t>10:42:49 PM</t>
  </si>
  <si>
    <t>Delhi Government and Bihar Government should do their homework to control pollution The air of Delhi and Patna has become poisonous due to which people are facing difficulty in breathing and are suffering from various diseases The above request has been made by the party chief Mr Umesh Singh Provide clean air to the people in whatever way possible</t>
  </si>
  <si>
    <t>https://jantaserishta.com/delhi-ncr/airpocalypse-delhis-bad-air-has-forced-many-people-to-travel-outside-3653913</t>
  </si>
  <si>
    <t>9:30:58 AM</t>
  </si>
  <si>
    <t>'Airpocalypse':दिल्ली की खराब हवा से परेशान होकर कई लोग बाहर यात्रा करने को मजबूर</t>
  </si>
  <si>
    <t>NEW DELHI New Delhi Air pollution in Delhi is very serious with the Air Quality Index AQI reaching above 400 forcing residents to flee the city The city which falls under the severe category in the capital is facing a heavy smog</t>
  </si>
  <si>
    <t>https://www.gnttv.com/shows/good-news-today-special/video/delhi-air-pollution-aqi-remained-low-in-delhi-today-slight-improvement-in-air-quality-1110904-2024-10-25</t>
  </si>
  <si>
    <t>12:47:14 PM</t>
  </si>
  <si>
    <t>Delhi Air Pollution: राजधानी में दिवाली से पहले मिलेगी साफ हवा ? देखिए क्या बोल रहे हैं दिल्लीवासी</t>
  </si>
  <si>
    <t>Delhi Air Pollution For the past few days pollution in Delhi and the NCR had made the situation extremely serious The situation was such that pollution was everywhere but today Delhi has found some relief The Delhi government is also in full action to improve the air quality Air quality in Delhi</t>
  </si>
  <si>
    <t>http://twitter.com/SBN1716/status/1869775097063670039</t>
  </si>
  <si>
    <t>9:31:36 PM</t>
  </si>
  <si>
    <t>http://twitter.com/Brahmanandajha1/status/1888217237989003358</t>
  </si>
  <si>
    <t>6:54:05 PM</t>
  </si>
  <si>
    <t>https://healthtipsbloginhindiandenglish.blogspot.com/2025/01/most-important-tips-about-pesticides.html</t>
  </si>
  <si>
    <t>4:26:00 AM</t>
  </si>
  <si>
    <t>Most Important Tips About Pesticides: Information, Usage, Causes, Effects, Benefits, and Disadvantages(English and Hindi Version)</t>
  </si>
  <si>
    <t>Most Important Tips About Pesticides Information Usage Causes Effects Benefits and DisadvantagesEnglish and Hindi VersionEnglish Version Introduction to Pesticides Pesticides are chemicals or biological agents used to control pests such as</t>
  </si>
  <si>
    <t>http://twitter.com/jeetenderpathak/status/1848029004701540712</t>
  </si>
  <si>
    <t>9:20:24 PM</t>
  </si>
  <si>
    <t>http://twitter.com/sunilku31690409/status/1869935680526164105</t>
  </si>
  <si>
    <t>8:09:42 AM</t>
  </si>
  <si>
    <t>You are saying the right thing Sant Shri Asharamji Bapu Hindu Sanskriti Goddess Tulsi of Hindu Sanskriti is visible in the form of a plant in every home Sant Shri Asharamji Bapu said that phenyl insecticides may destroy germs but pollute the air but Tulsi makes the environment satvik pure and sacred without polluting the atmosphere and does not allow germs to grow</t>
  </si>
  <si>
    <t>http://twitter.com/RamSingh9013/status/1850523733196169706</t>
  </si>
  <si>
    <t>6:33:33 PM</t>
  </si>
  <si>
    <t>https://www.jantaserishta.com/delhi-ncr/the-supreme-court-will-hear-on-monday-on-measures-to-prevent-air-pollution-3646563</t>
  </si>
  <si>
    <t>12:35:15 PM</t>
  </si>
  <si>
    <t>Air pollution को रोकने के उपायों पर सोमवार को सुप्रीम कोर्ट सुनवाई करेगा | The Supreme Court will hear on Monday on measures to prevent air pollution Air pollution को रोकने के उपायों पर सोमवार को सुप्रीम कोर्ट सुनवाई करेगा</t>
  </si>
  <si>
    <t>New Delhi The Supreme Court is scheduled to hear on Monday a petition seeking measures to curb air pollution in the national capital The air in Delhi turned toxic on Sunday as the Air Quality Index AQI was recorded in the severe category</t>
  </si>
  <si>
    <t>http://twitter.com/DeswalSahb/status/1845842428856610980</t>
  </si>
  <si>
    <t>8:31:43 PM</t>
  </si>
  <si>
    <t>http://twitter.com/NageshGandlewar/status/1855591514602180921</t>
  </si>
  <si>
    <t>6:11:06 PM</t>
  </si>
  <si>
    <t>http://twitter.com/NarinderDa46795/status/1807071755053224324</t>
  </si>
  <si>
    <t>8:50:54 PM</t>
  </si>
  <si>
    <t>http://twitter.com/AKhanayat/status/1833807365994693097</t>
  </si>
  <si>
    <t>Organic farming is a farming system that utilizes natural resources and methods without the use of chemical fertilizers and pesticides Organic manure compost green manure and organic pesticides are used in this method which increases soil fertility and protects the environment Key benefits of organic farming 1 Environmental protection This farming does not pollute the soil water and air thereby preserving biodiversity and the environment 2 Healthier Organic crops do not contain chemical residues which can be harmful to our health 3 Soil fertility improvement The use of organic fertilizers and compost improves soil quality 4 Longterm profitability While organic farming may initially yield slightly less it proves to be more profitable in the long run because the soil remains healthy Organic farming is based on principles of sustainable farming and respects natural resources making it sustainable in the long term</t>
  </si>
  <si>
    <t>https://ndtv.in/videos/delhi-pollution-air-quality-in-delhi-very-bad-thick-blanket-of-smog-spread-over-the-city-hum-log-858367</t>
  </si>
  <si>
    <t>10:38:53 PM</t>
  </si>
  <si>
    <t>Delhi Pollution: दिल्ली में Air Quality 'बेहद खराब', शहर में छाई धुंध की मोटी चादर | Hum Log</t>
  </si>
  <si>
    <t>Delhi Pollution The everincreasing air pollution in the capital Delhi has turned Delhi into a gas chamber A thick blanket of smog covered Delhi on Sunday morning and even 10 days after Diwali many parts of the capital are grappling with severe air pollution</t>
  </si>
  <si>
    <t>http://twitter.com/KhalidaKhan1984/status/1868149765177049154</t>
  </si>
  <si>
    <t>9:53:07 AM</t>
  </si>
  <si>
    <t>https://dastakhindustan.in/archives/152808</t>
  </si>
  <si>
    <t>1:21:48 PM</t>
  </si>
  <si>
    <t>दिल्ली में सांस लेना मुश्किल: प्रदूषण का स्तर बढ़ा</t>
  </si>
  <si>
    <t>Delhi A thick smog enveloped Delhi on Wednesday pushing the air quality in the very poor category According to the System of Air Quality and Weather Forecasting And Research SAFAR the national capitals average air quality index AQI at 7 am</t>
  </si>
  <si>
    <t>http://twitter.com/DevKuma43943937/status/1888179485570175376</t>
  </si>
  <si>
    <t>4:24:04 PM</t>
  </si>
  <si>
    <t>bs dk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</si>
  <si>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http://twitter.com/Sneha2024_/status/1862072966634152333</t>
  </si>
  <si>
    <t>3:26:05 PM</t>
  </si>
  <si>
    <t>http://twitter.com/P_Das_Rajput/status/1898705943606558822</t>
  </si>
  <si>
    <t>5:32:27 PM</t>
  </si>
  <si>
    <t>http://twitter.com/sh17904814/status/1892029001108980110</t>
  </si>
  <si>
    <t>7:20:40 AM</t>
  </si>
  <si>
    <t>http://twitter.com/Farhatk64146618/status/1864743907264762292</t>
  </si>
  <si>
    <t>12:19:27 AM</t>
  </si>
  <si>
    <t>https://www.prabhasakshi.com/auto/honda-launches-activa-e-with-amazing-features-know-the-special-features-of-the-scooter</t>
  </si>
  <si>
    <t>5:20:00 PM</t>
  </si>
  <si>
    <t>honda launches activa e with amazing features know the special features of the scooter</t>
  </si>
  <si>
    <t>Honda has launched an electric version of its bestselling scooter the Activa called the Activa e This new model is powered by two Honda Mobile Power Pack e with swappable batteries Along with this Honda has also introduced another electric scooter the QC1</t>
  </si>
  <si>
    <t>http://twitter.com/vikasKu33687907/status/1857488438204756211</t>
  </si>
  <si>
    <t>11:48:48 PM</t>
  </si>
  <si>
    <t>Respectful touch to Guruji water fountains are the best way to control air pollution By installing them at major intersections and rivers we can control pollution to a great extent cheaply and with less water Thank you</t>
  </si>
  <si>
    <t>https://hindi.moneycontrol.com/news/india/trends/delhi-aqi-supreme-court-relaxes-grap-4-restrictions-as-capital-air-quality-index-improves-pollution-1941764.html</t>
  </si>
  <si>
    <t>9:30:33 PM</t>
  </si>
  <si>
    <t>Delhi AQI: दिल्ली की एयर क्वालिटी में सुधार होने पर सुप्रीम कोर्ट ने GRAP-4 प्रतिबंधों में दी छूट</t>
  </si>
  <si>
    <t>Delhi AQI Supreme Court relaxes GRAP4 restrictions as Delhis air quality improves
Delhi Air Pollution The Supreme Court bench told the CAQM that if the AQI crosses 350 stage3 restrictions will be imposed and if the AQI crosses 400</t>
  </si>
  <si>
    <t>https://zeenews.india.com/hindi/technology/dyson-announced-purifier-hot-cool-gen1-in-india-check-price-specs/2510968</t>
  </si>
  <si>
    <t>12:30:05 PM</t>
  </si>
  <si>
    <t>Dyson announced Purifier Hot Cool Gen1 In India Check Price Specs | सर्दी में घर को गर्म कर देगा Dyson का ये एयर प्यूरीफायर! जानिए कीमत और फीचर्स | Hindi News, टेक</t>
  </si>
  <si>
    <t>This Dyson air purifier will warm your home this winter Learn about the price features and specifications
The Dyson Purifier HotCool Gen1 has been launched in India Priced at 56900 it traps even the smallest particles in the air and circulates clean air throughout the room
D</t>
  </si>
  <si>
    <t>http://twitter.com/AmritKaur367306/status/1807334473400250798</t>
  </si>
  <si>
    <t>2:14:51 PM</t>
  </si>
  <si>
    <t>https://newstrack.com/uttar-pradesh/aaj-ka-mausam-today-weather-winter-has-started-in-many-districts-of-up-know-how-will-be-condition-of-your-city-473848</t>
  </si>
  <si>
    <t>7:00:26 AM</t>
  </si>
  <si>
    <t>Aaj Ka Mausam: यूपी के कई जिलों में सर्दी की आहट, जानिए कैसा रहेगा आपके शहर का हाल?</t>
  </si>
  <si>
    <t>Todays Weather The weather is changing day by day More than half of October has passed As the month progresses the cold is gradually taking its toll Most districts in Uttar Pradesh are now experiencing a mild chill in the morning and evening</t>
  </si>
  <si>
    <t>http://twitter.com/lucky1923246715/status/1848903593882980785</t>
  </si>
  <si>
    <t>7:15:42 AM</t>
  </si>
  <si>
    <t>http://twitter.com/Engineergul1810/status/1864830905392513192</t>
  </si>
  <si>
    <t>6:05:09 AM</t>
  </si>
  <si>
    <t>http://twitter.com/Ravi210895/status/1856278011902914896</t>
  </si>
  <si>
    <t>3:39:00 PM</t>
  </si>
  <si>
    <t>https://ndtv.in/india/asicon-2025-hiv-medical-experts-conference-in-gujarat-from-21st-gujarat-cm-will-inaugurate-7741260</t>
  </si>
  <si>
    <t>11:14:51 PM</t>
  </si>
  <si>
    <t>ASICON 2025: गुजरात में HIV चिकित्सकीय विशेषज्ञों का अधिवेशन 21 से, गुजरात के सीएम करेंगे उद्घाटन</t>
  </si>
  <si>
    <t>ASICON 2025 A convention of HIV medical experts in Gujarat from the 21st to be inaugurated by the Gujarat Chief Minister
ASICON 2025 will be attended by HIV experts from India as well as several other countries Prominent among these countries include South Africa England Italy Germany and Kenya</t>
  </si>
  <si>
    <t>http://twitter.com/Sheetal83879466/status/1868960628662317222</t>
  </si>
  <si>
    <t>3:35:12 PM</t>
  </si>
  <si>
    <t>https://www.newsnationtv.com/--20241231000345/</t>
  </si>
  <si>
    <t>12:55:54 AM</t>
  </si>
  <si>
    <t>'पुजारी-ग्रंथी सम्मान योजना' पर भाजपा सांसद का तंज, 'केजरीवाल गजनी हैं, घोषणा करके भूल जाते हैं'</t>
  </si>
  <si>
    <t>New Delhi Dec 31 IANS Bharatiya Janata Party MP Praveen Khandelwal on Monday targeted the Aam Aadmi Party in Delhi saying it should release a white paper on its 10 years of work so that people can know how much work it has done He also criticized the AAPs</t>
  </si>
  <si>
    <t>https://navbharattimes.indiatimes.com/top-rated-products/major-appliances/air-conditioners/top-10-air-conditioners-in-india-that-will-provide-cool-and-refreshing-air/articleshow/112287826.cms</t>
  </si>
  <si>
    <t>Top 10 Air Conditioner,भारत में मौजूद टॉप 10 Air Conditioners जो देंगे ठंडी-ठंडी हवा | top 10 air conditioners in india that will provide cool and refreshing air</t>
  </si>
  <si>
    <t>The heat in 2024 is so intense that everyone is worried and turning to ACs to escape the heat When it comes to air conditioners there are many brands in the market that offer energysaving features and advanced cooling Here weve listed some of these best air conditioners for you</t>
  </si>
  <si>
    <t>https://www.jansatta.com/national/delhi-pollution-lg-writes-to-cm-atishi-raising-concern-on-increasing-pollution/3646779/</t>
  </si>
  <si>
    <t>10:55:29 PM</t>
  </si>
  <si>
    <t>प्रदूषण के मुद्दे पर LG ने सीएम आतिशी को लिखा पत्र, कहा- न कोई ठोस जवाब दिया जा रहा, न समाधान</t>
  </si>
  <si>
    <t>LG writes to CM Atishi on pollution issue says no concrete answers or solutions are being provided
Delhi Pollution LG stressed that the current situation in Delhi is completely avoidable and that the solution lies in our own hands He also addressed the former Chief Minister</t>
  </si>
  <si>
    <t>http://twitter.com/Ramchauhan79/status/1850052311134937148</t>
  </si>
  <si>
    <t>11:20:17 AM</t>
  </si>
  <si>
    <t>Mumbai News After Delhi Mumbais air becomes dangerous</t>
  </si>
  <si>
    <t>http://twitter.com/SonuSajdeh/status/1807134151495037265</t>
  </si>
  <si>
    <t>12:58:51 AM</t>
  </si>
  <si>
    <t>http://twitter.com/DKseth3396/status/1833065238523973877</t>
  </si>
  <si>
    <t>2:19:44 PM</t>
  </si>
  <si>
    <t>As soon as Diwali arrives well what do I care I live in a Hindu nation Delhi govt bans production storage sale and use of firecrackers till January 1 to combat air pollution Environment Minister Gopal Rai</t>
  </si>
  <si>
    <t>https://www.haryanaabtak.com/2024/11/DC-Harish-Kumar-Vashishth-Palwal.html</t>
  </si>
  <si>
    <t>6:17:30 PM</t>
  </si>
  <si>
    <t>वायु गुणवत्ता के मद्देनजर ग्रेप का दूसरा चरण किया जाए लागू</t>
  </si>
  <si>
    <t>Palwal November 5 Deputy Commissioner Dr Harish Kumar Vashisht said that to improve the deteriorating air quality in DelhiNCR the Commission for Air Quality Management CAQM has ordered the implementation of the second phase of GRAP Graded Response Action Plan The order</t>
  </si>
  <si>
    <t>http://twitter.com/akumarme/status/1789246716434092079</t>
  </si>
  <si>
    <t>4:20:34 PM</t>
  </si>
  <si>
    <t>See the irony I promise to make Delhi number 1 in the world but in pollution Arvind Kejriwal will preach to you during Diwali not to burn crackers as it will cause air pollution Today so many crackers were burnt in Delhi that the entire air has become polluted People are troubled by the smoke due to which</t>
  </si>
  <si>
    <t>https://yshekhar.blogspot.com/2024/07/blog-post_25.html</t>
  </si>
  <si>
    <t>12:53:00 PM</t>
  </si>
  <si>
    <t>स्नेक प्लांट</t>
  </si>
  <si>
    <t>This is a snake plant which can be easily planted without much effort This plant absorbs carbon dioxide and produces oxygen so you can place it anywhere in your drawing room lobby or living room Just make sure to water it only when</t>
  </si>
  <si>
    <t>http://twitter.com/Mohdaak59264585/status/1859985622276112529</t>
  </si>
  <si>
    <t>9:11:43 PM</t>
  </si>
  <si>
    <t>https://www.amarujala.com/delhi-ncr/ghaziabad/the-city-has-become-a-gas-chamber-breathing-is-difficult-shahibabad-news-c-134-1-sbd1002-113564-2024-11-19</t>
  </si>
  <si>
    <t>11:31:50 PM</t>
  </si>
  <si>
    <t>The City Has Become A Gas Chamber, Breathing Is Difficult - Ghaziabad News - Ghaziabad News:शहर बना गैस चैंबर...सांस लेना दूभर</t>
  </si>
  <si>
    <t>SahibabadGhaziabad Dust smoke and haze turned the city into a gas chamber A blanket of smog hung heavy throughout Monday Ghaziabad ranked fifth among the countrys most polluted cities Following the implementation of the Graded Response Action Plan GRAP the Air Quality Index AQI</t>
  </si>
  <si>
    <t>http://twitter.com/guruprasadyada5/status/1848669240523468866</t>
  </si>
  <si>
    <t>3:44:28 PM</t>
  </si>
  <si>
    <t>In Delhi water land and air are all polluted forcing people to live under restrictions</t>
  </si>
  <si>
    <t>http://twitter.com/amitkum13318484/status/1858552735937044503</t>
  </si>
  <si>
    <t>10:17:57 PM</t>
  </si>
  <si>
    <t>http://twitter.com/RitikaAgra96395/status/1856995400734929040</t>
  </si>
  <si>
    <t>3:09:39 PM</t>
  </si>
  <si>
    <t>https://www.aplatestnews.com/usnewsvideo.php?idx=mumbai-air-pollution-shorts-shortsvideo-mumbai-9Lih-2024-11-07&amp;vidtype=10</t>
  </si>
  <si>
    <t>12:50:46 PM</t>
  </si>
  <si>
    <t>Mumbai Air Pollution: मुंबई में मरीन ड्राइव के पास छाई धुंध | #shorts #shortsvideo #mumbai</t>
  </si>
  <si>
    <t>Published Date 20241107 050525 Category News 1118347
Title Mumbai Air Pollution Smog looms near Marine Drive in Mumbai Mumbai Air Pollution Smog looms near Marine Drive in Mumbai</t>
  </si>
  <si>
    <t>http://twitter.com/bhartiyah04/status/1869096272222994470</t>
  </si>
  <si>
    <t>12:34:12 AM</t>
  </si>
  <si>
    <t>http://twitter.com/gurjar29/status/1858559564805009581</t>
  </si>
  <si>
    <t>10:45:05 PM</t>
  </si>
  <si>
    <t>http://twitter.com/TheHindiTop/status/1858409756559347821</t>
  </si>
  <si>
    <t>12:49:48 PM</t>
  </si>
  <si>
    <t>Air Pollution Supreme Court tells Delhi government Do not relax restrictions without informing us via</t>
  </si>
  <si>
    <t>http://twitter.com/rohitsahai_/status/1904941597524996195</t>
  </si>
  <si>
    <t>10:30:43 PM</t>
  </si>
  <si>
    <t>Asking Gurgaon leaders What is being done to tackle polluted air Call in the Army to stop the attack on health all other departments have failed Major rages opposite Close South 730 pm 24325 Pic via citizen volunteer this is the 3rd major at this Ticket 2119363 Whos accountable for inaction lack of preventive measures</t>
  </si>
  <si>
    <t>http://twitter.com/Sarvesh26718863/status/1807377696189796478</t>
  </si>
  <si>
    <t>http://twitter.com/DevendraSh82005/status/1852046644705198530</t>
  </si>
  <si>
    <t>11:25:04 PM</t>
  </si>
  <si>
    <t>https://www.basicshikshanews.in/2024/05/ac.html</t>
  </si>
  <si>
    <t>9:33:20 AM</t>
  </si>
  <si>
    <t>एयर कंडीशनर से बिगड़ रही सेहत, A.C. की ठंडी हवा दे रही 'मांसपेशियों में दर्द', कई के शरीर हो रहे जाम</t>
  </si>
  <si>
    <t>Air conditioners are worsening health with the cold air from the AC causing muscle aches and many people becoming congested Air conditioners are worsening health with the cold air from the AC causing muscle aches and many people becoming congested
May 27 2024
Air conditioners are worsening health with the A</t>
  </si>
  <si>
    <t>http://twitter.com/AdarshK73638868/status/1858736812031889549</t>
  </si>
  <si>
    <t>10:29:24 AM</t>
  </si>
  <si>
    <t>https://www.jantaserishta.com/local/telangana/strict-vigil-at-border-poultry-vehicles-coming-from-andhra-pradesh-sent-back-3833500</t>
  </si>
  <si>
    <t>6:50:45 PM</t>
  </si>
  <si>
    <t>सीमा पर कड़ी निगरानी: आंध्र प्रदेश से आने वाले पोल्ट्री वाहनों को वापस भेजा गया</t>
  </si>
  <si>
    <t>Khammam Tension has escalated in border areas following the bird flu outbreak in Andhra Pradesh On government instructions officials in the adjoining districts of Kothagudem and Khammam have increased vigilance at the borders and are</t>
  </si>
  <si>
    <t>http://twitter.com/POORAN_95/status/1893354002651156853</t>
  </si>
  <si>
    <t>11:05:45 PM</t>
  </si>
  <si>
    <t>https://www.prabhatkhabar.com/state/bihar/muzaffarpur/muzaffarpur-weather-once-again-severe-cold-started-falling-imd-alert-fog-update</t>
  </si>
  <si>
    <t>9:12:55 AM</t>
  </si>
  <si>
    <t>Muzaffarpur Weather: एक बार फिर से पड़ने लगी कड़ाके की ठंड, प्रदूषित हुई जिले की हवा, जानिए मौसम का ताजा अपडेट</t>
  </si>
  <si>
    <t>Muzaffarpur Weather The district is experiencing severe cold once again The cold was less noticeable over the past few days due to an increase in the maximum temperature However temperatures have dropped once again People are feeling the chill in the morning and evening</t>
  </si>
  <si>
    <t>http://twitter.com/LeadDelhi/status/1844410018411708680</t>
  </si>
  <si>
    <t>9:39:50 PM</t>
  </si>
  <si>
    <t>Using diesel generators at a fair in front of a hospital How appropriate Using diesel generators at fairs or other mass events in front of hospitals is a sensitive issue requiring both health and safety considerations Diesel generators are typically used to ensure power supply at fairs However their use in front of hospitals raises some significant concerns In this context the following points need to be considered 1 Noise pollution and patient safety Noise generated by diesel generators can be a serious problem especially in front of hospitals This can have a direct impact on patient health Patients in the intensive care unit ICU or those in critical condition require peace and comfort Therefore the noise generated by diesel generators used in fairs can be uncomfortable and harmful to patients The noise can cause stress disrupt sleep and even trigger anxiety in heart patients 2 Air pollution The exhaust from diesel generators poses a risk of air pollution which can degrade air quality near hospitals Increased pollution levels around hospitals can lead to respiratory problems for patients especially those with asthma lung disease or other respiratory problems Therefore the use of such generators near hospitals should be strictly monitored 3 Disruption of Hospital Emergency Services Fairs in front of hospitals can disrupt traffic making it difficult for ambulances and other emergency vehicles to move This problem could be exacerbated if the fairs activities increase due to diesel generators Congestion around hospitals can delay the delivery of urgent medical care to patients potentially leading to lifeanddeath situations 4 Alternative Solutions The use of diesel generators should be limited to where necessary and should be ensured that it does not impact hospital patients A better option would be to hold fairs at a distance from the hospital or to use environmentally friendly energy sources such as solar energy to avoid noise and air pollution Conclusion The use of a diesel generator in front of a hospital cannot be justified unless it adversely affects the safety and health of patients In such a situation pollution control and maintaining peace are essential in the public interest The local administration and organizers should demonstrate sensitivity to this issue and adopt alternative solutions to ensure the wellbeing of patients</t>
  </si>
  <si>
    <t>https://www.inextlive.com/saudi-arabia-climate-change-there-is-huge-snowfall-desert-changing-in-snow-desert-1730966595</t>
  </si>
  <si>
    <t>1:32:49 PM</t>
  </si>
  <si>
    <t>सऊदी अरब में पड़ी इतनी बर्फ कि रेगिस्तान हो गए सफेद हालात देखकर बोले लोग- कयामत आ रही है!</t>
  </si>
  <si>
    <t>Saudi Arabia is known worldwide for its deserts Because of these deserts the climate here is also hot However recently the weather here has seen significant changes The conditions in Saudi Arabia have surprised everyone It is a rare occurrence to find so much heat in one place</t>
  </si>
  <si>
    <t>http://twitter.com/pappu_farishta/status/1858710337656066316</t>
  </si>
  <si>
    <t>8:44:12 AM</t>
  </si>
  <si>
    <t>https://jantayojana.in/%e0%a4%b9%e0%a4%bf%e0%a4%82%e0%a4%a6%e0%a5%81%e0%a4%a4%e0%a5%8d%e0%a4%b5-%e0%a4%95%e0%a5%80-%e0%a4%ac%e0%a4%be%e0%a4%a2%e0%a4%bc-%e0%a4%ae%e0%a5%87%e0%a4%82-%e0%a4%aa%e0%a4%9f%e0%a4%be%e0%a4%96/</t>
  </si>
  <si>
    <t>10:16:14 AM</t>
  </si>
  <si>
    <t>हिंदुत्व की बाढ़ में पटाखे का मतलब मौत है, दिवाली नहीं!</t>
  </si>
  <si>
    <t>https://www.jantaserishta.com/local/punjab/chandigarh-weather-at-2459-c-3513299</t>
  </si>
  <si>
    <t>9:35:41 AM</t>
  </si>
  <si>
    <t>Chandigarh weather: चंडीगढ़ का मौसम 24.59 °C पर</t>
  </si>
  <si>
    <t>Chandigarh The temperature in Chandigarh today September 8 2024 is 3073 degrees Celsius The forecast minimum and maximum temperatures for the day show 2459 degrees Celsius and 3257 degrees Celsius respectively The relative humidity is 58</t>
  </si>
  <si>
    <t>http://twitter.com/Qais0402/status/1850963975380627637</t>
  </si>
  <si>
    <t>11:42:55 PM</t>
  </si>
  <si>
    <t>https://jantaserishta.com/local/meghalaya/meghalaya-air-quality-deteriorates-in-shillong-due-to-increasing-number-of-vehicles-3435206</t>
  </si>
  <si>
    <t>4:51:50 PM</t>
  </si>
  <si>
    <t>Meghalaya : वाहनों की बढ़ती संख्या के कारण शिलांग में वायु गुणवत्ता में गिरावट | Meghalaya : वाहनों की बढ़ती संख्या के कारण शिलांग में वायु गुणवत्ता में गिरावट Meghalaya: Air quality deteriorates in Shillong due to increasing number of vehicles</t>
  </si>
  <si>
    <t>Meghalaya AirVoice an organization that provides air quality data with our integrated data analysis and mapping solution has revealed that the air quality in Shillong the capital of Meghalaya has deteriorated due to the increasing number of vehicles Between January and June</t>
  </si>
  <si>
    <t>http://twitter.com/Akhilen/status/1858859248819859524</t>
  </si>
  <si>
    <t>6:35:55 PM</t>
  </si>
  <si>
    <t>http://twitter.com/RekhaPaliw75176/status/1851949607665762343</t>
  </si>
  <si>
    <t>http://twitter.com/AmitKum7316421/status/1858502382402908665</t>
  </si>
  <si>
    <t>6:57:51 PM</t>
  </si>
  <si>
    <t>https://langra9667.blogspot.com/2024/04/Climate.html</t>
  </si>
  <si>
    <t>10:49:00 AM</t>
  </si>
  <si>
    <t>स्वास्थ्य धन और खुशी हमारे जीवन को बहुत आसान बनाती है। : "मानव स्वास्थ्य और खुशियों पर जलवायु का प्रभाव: एक अध्ययन"</t>
  </si>
  <si>
    <t>Title The Impact of Climate on Human Health and Happiness A Study
Brief Introduction
Hello dear readers New article I BL Langra the host of the blog Health Wealth and Happiness am here once again with another important discussion</t>
  </si>
  <si>
    <t>http://twitter.com/UDAYSHRIKUMAR1/status/1858134205852495939</t>
  </si>
  <si>
    <t>6:34:51 PM</t>
  </si>
  <si>
    <t>Delhi Air Pollution Pollution wreaks havoc in DelhiNCR AQI crosses 460 smog causes afternoon sun to hide Click on the image below for more details</t>
  </si>
  <si>
    <t>https://newsindialive.in/in-many-parts-of-india-including-the-north-eastern-states-it-is-becoming-hot-instead-of-cold-in-the-month-of-december/</t>
  </si>
  <si>
    <t>5:20:52 AM</t>
  </si>
  <si>
    <t>पूर्वोत्तर राज्यों समेत भारत के कई हिस्सों में दिसंबर के महीने में ठंड की जगह गर्मी पड़ रही</t>
  </si>
  <si>
    <t>Many parts of India including the northeastern states are experiencing warmer weather instead of colder weather in December Temperatures in many places are 34 degrees above normal surprising people This month typically considered cold has brought a warmer atmosphere to the north</t>
  </si>
  <si>
    <t>http://twitter.com/DAVE_JSR/status/1848386204795900385</t>
  </si>
  <si>
    <t>8:59:47 PM</t>
  </si>
  <si>
    <t>http://twitter.com/Prabhak23566002/status/1860455682031468687</t>
  </si>
  <si>
    <t>4:19:34 AM</t>
  </si>
  <si>
    <t>Thousands of people die every year due to pollution More people are dying from air pollution than from coronavirus Contaminated water contaminated air and counterfeit medicines are costing Delhi residents their lives</t>
  </si>
  <si>
    <t>http://twitter.com/namonar55059599/status/1893273032048652593</t>
  </si>
  <si>
    <t>5:44:00 PM</t>
  </si>
  <si>
    <t>http://twitter.com/ipriyalkumari/status/1776999039642550534</t>
  </si>
  <si>
    <t>9:12:40 PM</t>
  </si>
  <si>
    <t>India is now becoming a cancer hub Cases are rising rapidly Cancer screening is very low Polluted air polluted water poor nutrition and dietary habitsthese should be real election issues</t>
  </si>
  <si>
    <t>http://twitter.com/Mamta1prajapati/status/1845810897865818321</t>
  </si>
  <si>
    <t>6:26:26 PM</t>
  </si>
  <si>
    <t>http://twitter.com/RameshB44515147/status/1862391000104157500</t>
  </si>
  <si>
    <t>12:29:50 PM</t>
  </si>
  <si>
    <t>http://twitter.com/VSamhartha/status/1888211846789824723</t>
  </si>
  <si>
    <t>https://www.bhaskarhindi.com/other/news-1083530</t>
  </si>
  <si>
    <t>11:30:52 AM</t>
  </si>
  <si>
    <t>पर्यावरण: एनसीआर में हवा अभी भी जहरीली, स्कूल चल रहे है ऑनलाइन</t>
  </si>
  <si>
    <t>The air in Delhi and the entire NCR remains toxic making breathing difficult The air quality index has reached the hazardous range in all areas of Delhi Meanwhile the air in Loni Ghaziabad adjacent to Delhi is also quite toxic</t>
  </si>
  <si>
    <t>http://twitter.com/ranjayv521/status/1847490087937769540</t>
  </si>
  <si>
    <t>http://twitter.com/kd18671867/status/1858536893912105075</t>
  </si>
  <si>
    <t>9:15:00 PM</t>
  </si>
  <si>
    <t>https://www.jansatta.com/rajya/delhi-mcd-may-double-parking-fees-air-pollution-aqi/3676942/</t>
  </si>
  <si>
    <t>9:24:05 AM</t>
  </si>
  <si>
    <t>delhi mcd may double parking fees air pollution AQI - दिल्ली में पार्किंग के लिए देना पड़ सकता है दोगुना शुल्क, प्रदूषण के कारण MCD लेने जा रही बड़ा फैसला</t>
  </si>
  <si>
    <t>If you live in Delhi this news is very useful for you Following the Supreme Courts rebuke of the pollution many efforts are now underway to improve air quality Besides stubble burning vehicle emissions also play a significant role in air pollution</t>
  </si>
  <si>
    <t>http://twitter.com/AtulHRPandey/status/1858857312410034218</t>
  </si>
  <si>
    <t>6:28:13 PM</t>
  </si>
  <si>
    <t>http://twitter.com/surajkoli007/status/1807290825883173194</t>
  </si>
  <si>
    <t>11:21:25 AM</t>
  </si>
  <si>
    <t>https://www.mumbailive.com/hi/environment/mumbai-records-moderate-aqi-amid-diwali-as-pollution-level-spikes-in-city-86457</t>
  </si>
  <si>
    <t>2:58:13 PM</t>
  </si>
  <si>
    <t>दिवाली 2024- मुंबई में प्रदूषण का स्तर बढ़ने से AQI खराब दर्ज किया गया</t>
  </si>
  <si>
    <t>As Diwali approaches a thick fog enveloped Mumbais skies on Wednesday morning The air quality index AQI has steadily declined throughout the week recording a moderate rating of 126 on Monday According to reports experts have warned that the winter</t>
  </si>
  <si>
    <t>http://twitter.com/Amantiwari91840/status/1905305256021680129</t>
  </si>
  <si>
    <t>10:35:46 PM</t>
  </si>
  <si>
    <t>http://twitter.com/RanjanJhainc/status/1864929407619539342</t>
  </si>
  <si>
    <t>12:36:34 PM</t>
  </si>
  <si>
    <t>http://twitter.com/Bsdelhi2161172/status/1847988730788798760</t>
  </si>
  <si>
    <t>6:40:22 PM</t>
  </si>
  <si>
    <t>https://ndtv.in/health/patient-watches-favorite-movie-adurs-during-brain-surgery-what-happened-next-was-a-medical-miracle-6607253</t>
  </si>
  <si>
    <t>10:56:57 AM</t>
  </si>
  <si>
    <t>मरीज को दिखाई पसंदीदा फिल्म अदुर्स, डॉक्टर करते रहे ब्रेन की सर्जरी, फिर जो हुआ चमत्कार से कम नहीं...</t>
  </si>
  <si>
    <t>Brain Tumor Surgery You may have heard and seen many cases of extremely difficult surgeries but can you imagine this Doctors performed the surgery while showing the patient a film starring their favorite actor This film was about the actor</t>
  </si>
  <si>
    <t>https://hindi.cnbctv18.com/photos/agriculture/weather-update-hot-and-humid-climate-on-23-sept-2024-aqi-pollution-120332.htm</t>
  </si>
  <si>
    <t>11:06:10 AM</t>
  </si>
  <si>
    <t>Weather Update: बारिश के बीच अब उमस भरी गर्मी का अलर्ट, पढ़िए कहां कैसा होगा मौसम</t>
  </si>
  <si>
    <t>Weather Update Amidst the rain theres now a humid heat alert read about the weather conditions
Weather Update On September 23 2024 humid heat is also predicted along with heavy rain See what the weather will be like today and where the AQI is highest and lowest
September 23</t>
  </si>
  <si>
    <t>http://twitter.com/Sanjeet27462743/status/1893363149035745361</t>
  </si>
  <si>
    <t>11:42:06 PM</t>
  </si>
  <si>
    <t>http://twitter.com/Harshal_Tank/status/1858691260921315552</t>
  </si>
  <si>
    <t>7:28:24 AM</t>
  </si>
  <si>
    <t>http://twitter.com/gauravs19033640/status/1801244738508685745</t>
  </si>
  <si>
    <t>With a resolve to make the entire country clean air and pollution free the government is running tree plantation campaigns at various places whereas for their own selfish interests people are not hesitating in uprooting big green trees</t>
  </si>
  <si>
    <t>http://twitter.com/seldomaffection/status/1860211847590477972</t>
  </si>
  <si>
    <t>12:10:40 PM</t>
  </si>
  <si>
    <t>http://twitter.com/Hinduvikas24574/status/1888242387639750900</t>
  </si>
  <si>
    <t>8:34:01 PM</t>
  </si>
  <si>
    <t>https://www.jagran.com/jammu-and-kashmir/srinagar-glaciers-of-kashmir-are-shrinking-due-to-increasing-temperature-heat-had-broken-25-year-record-23756965.html</t>
  </si>
  <si>
    <t>Jammu Kashmir Weather Update: बढ़ रहे तापमान में सिमटते जा रहे कश्मीर के ग्लेशियर, गर्मी ने तोड़ा था 25 साल का रिकॉर्ड - Glaciers of Kashmir are shrinking due to increasing temperature, heat had broken 25 year record</t>
  </si>
  <si>
    <t>Jammu Kashmir Weather Update Kashmirs glaciers are shrinking due to rising temperatures a 25year record
This years intense heat has shrunk Kashmirs glaciers Most glaciers including Kolahai have been shrinking for the past 40 years</t>
  </si>
  <si>
    <t>https://zeenews.india.com/hindi/technology/gadgets/how-air-purifier-performs-without-hepa-filter/2239344</t>
  </si>
  <si>
    <t>12:38:03 PM</t>
  </si>
  <si>
    <t>How air purifier performs without hepa filter | Hepa Filter के बगैर कितने कारगर हैं एयर प्यूरिफायर्स? जानें इनकी सच्चाई | Hindi News, गैजेट्स</t>
  </si>
  <si>
    <t>How effective are air purifiers without a HEPA filter If you have one in your home learn the truth
Air Purifier HEPA filters are capable of removing up to 9997 of airborne particles including dust pollen pet dander mold bacteria</t>
  </si>
  <si>
    <t>https://www.aajtak.in/short-videos/video/delhi-air-pollution-today-aqi-level-below-200-for-third-consecutive-day-weather-update-2115362-2024-12-06</t>
  </si>
  <si>
    <t>11:43:32 AM</t>
  </si>
  <si>
    <t>लगातार तीसरे दिन 200 से नीचे रहा दिल्ली का AQI</t>
  </si>
  <si>
    <t>Pollution in Delhi has decreased For the third consecutive day Delhis air pollution remained in the moderate category Today Delhis AQI was recorded at 186</t>
  </si>
  <si>
    <t>http://twitter.com/mdeepak1970/status/1906498801604702326</t>
  </si>
  <si>
    <t>5:38:29 AM</t>
  </si>
  <si>
    <t>Before our Hyderabad becomes another Delhi USE PUBLIC TRANSPORT SAVE OUR CHILDREN FROM AIR POLLUTION</t>
  </si>
  <si>
    <t>http://twitter.com/IrshadNew/status/1888442216403611839</t>
  </si>
  <si>
    <t>9:48:04 AM</t>
  </si>
  <si>
    <t>http://twitter.com/RambhajanMukhi9/status/1845758558249365702</t>
  </si>
  <si>
    <t>2:58:27 PM</t>
  </si>
  <si>
    <t>http://twitter.com/MajorSingh30/status/1857073652111446270</t>
  </si>
  <si>
    <t>8:20:36 PM</t>
  </si>
  <si>
    <t>http://twitter.com/vishalbass/status/1859660245888532762</t>
  </si>
  <si>
    <t>11:38:48 PM</t>
  </si>
  <si>
    <t>https://www.timesnowhindi.com/photos/travel/in-the-north-of-finland-lies-small-town-levi-known-for-purest-and-cleanest-air-in-whole-world-photo-gallery-113196645</t>
  </si>
  <si>
    <t>5:48:49 PM</t>
  </si>
  <si>
    <t>इस स्वर्ग जैसे शहर की करें यात्रा, जहां बहती है एकदम साफ हवा 0 है प्रदूषण</t>
  </si>
  <si>
    <t>Levi a small town in northern Finland is known for having the purest and cleanest air in the world Its worth noting that the AQI Air Quality Index for this city is 0 Visiting this city will not only help you breathe freely but it will also</t>
  </si>
  <si>
    <t>http://twitter.com/kaushal365/status/1898702416675020892</t>
  </si>
  <si>
    <t>5:18:26 PM</t>
  </si>
  <si>
    <t>http://twitter.com/soni_kumar91390/status/1852231861788910063</t>
  </si>
  <si>
    <t>11:41:03 AM</t>
  </si>
  <si>
    <t>http://twitter.com/kingxvirat/status/1858352452028039540</t>
  </si>
  <si>
    <t>9:02:05 AM</t>
  </si>
  <si>
    <t>Air pollution has become a serious crisis in Delhi worsening every year during the winter season Air pollution levels increase manifold posing a significant health hazard Main causes of air pollution 1 Traffic Delhi has a large number of vehicles and gases like carbon monoxide and nitrogen oxide emitted from these vehicles contribute to pollution 2 Crop burning Pollution from crop residue burning in surrounding states enters Delhis air significantly increasing levels of PM 25 Particulate Matter and other harmful particles 3 Construction activities Dust and other pollutants from construction activities are released into the air 4 Industrial emissions Factories and industries in Delhi are also major sources of air pollution emitting toxic gases and smoke Health Impacts Air pollution can worsen respiratory diseases asthma allergies and heart problems Children the elderly and pregnant women are particularly affected Pollution also causes physical fatigue eye irritation and headaches Solution Efforts 1 Vehicle Control Efforts are being made to promote electric vehicles and reduce the number of older polluting vehicles 2 Preventing Agricultural Burning Efforts are being made to improve management and provide incentives to farmers to avoid burning crop residue 3 Green Belts and Tree Planting Green belts and tree planting plans are being developed to create more greenery 4 Controlling Industrial Pollution Strict pollution control policies are being implemented in factories and industries Although the Delhi government and the central government are taking steps to control air pollution the problem is complex and requires a collective effort If pollution remains unchecked it could become a major threat to both health and the environment</t>
  </si>
  <si>
    <t>http://twitter.com/gsrloves27/status/1856924342187151416</t>
  </si>
  <si>
    <t>10:27:17 AM</t>
  </si>
  <si>
    <t>https://www.healthshots.com/hindi/health-news/know-the-causes-of-eye-pain-including-dengue/</t>
  </si>
  <si>
    <t>3:34:33 PM</t>
  </si>
  <si>
    <t>jaanen aankho me dard hone ke samany karan. - जानें आखों में दर्द होने के कुछ सामान्य कारण।</t>
  </si>
  <si>
    <t>Increased digital time unhealthy eating habits unhealthy lifestyles and irregular sleeping and waking times are leading to a growing number of eyerelated problems Nowadays children are wearing thick glasses from a young age Dry eyes eye strain and</t>
  </si>
  <si>
    <t>http://twitter.com/gbala69/status/1849275538638078438</t>
  </si>
  <si>
    <t>7:53:40 AM</t>
  </si>
  <si>
    <t>Air pollution is what humans breathe right</t>
  </si>
  <si>
    <t>http://twitter.com/irfanubaidkhan/status/1858515723666047465</t>
  </si>
  <si>
    <t>7:50:52 PM</t>
  </si>
  <si>
    <t>https://www.bhaskar.com/local/uttar-pradesh/muzaffarnagar/news/change-in-the-weather-in-muzaffarnagar-134092019.html</t>
  </si>
  <si>
    <t>8:43:40 AM</t>
  </si>
  <si>
    <t>मुजफ्फरनगर में मौसम का बदला मिजाज: धूल भरी आंधी और बारिश, पारा 7 डिग्री से नीचे; बढ़ा सर्दी का सितम</t>
  </si>
  <si>
    <t>Weather changes in Muzaffarnagar Dust storm and rain temperatures drop below 7 degrees cold intensifies
Muzaffarnagar
The weather in Muzaffarnagar took a sudden turn last night Around 10 pm winds began to blow slowly and then picked up speed Gradually</t>
  </si>
  <si>
    <t>http://twitter.com/kakavishalji/status/1858438332578988399</t>
  </si>
  <si>
    <t>http://twitter.com/SevadalKPN/status/1819277481360163223</t>
  </si>
  <si>
    <t>1:12:06 PM</t>
  </si>
  <si>
    <t>https://www.livehindustan.com/weather/mumbai-me-aaj-ka-mausam-18-october-2024-mumbai-aqi-today-and-weather-forecast-imd-rain-alert-update-in-hindi-201729215217268.html</t>
  </si>
  <si>
    <t>मुंबई 18 October 2024 का वेदर और AQI: न्यूनतम तापमान 28.42°C, जानें कैसा रहेगा शहर में आज का मौसम</t>
  </si>
  <si>
    <t>Mumbai weather today October 18 2024 The minimum temperature in Mumbai today was recorded at 2842 degrees Celsius According to the Meteorological Department IMD light to moderate rain is possible throughout the day The maximum temperature is expected to be 2945 degrees Celsius Tomorrows minimum temperature in Mumbai</t>
  </si>
  <si>
    <t>https://indianews.in/delhi/sc-news-supreme-court-takes-strict-action-on-pollution-seeks-response-from-police-commissioner/</t>
  </si>
  <si>
    <t>3:19:12 PM</t>
  </si>
  <si>
    <t>SC News: प्रदूषण को लेकर सुप्रीम कोर्ट का सख्त कदम, मांगा पुलिस कमिश्नर से जवाब</t>
  </si>
  <si>
    <t>India News SC News The Supreme Court has taken a serious view of the everincreasing air pollution in DelhiNCR Hearing the matter the Supreme Court has summoned an affidavit from the Delhi Police Commissioner The court specifically</t>
  </si>
  <si>
    <t>http://twitter.com/sagarbabbaraap/status/1801287436884115875</t>
  </si>
  <si>
    <t>9:46:05 PM</t>
  </si>
  <si>
    <t>https://www.aajtak.in/india/news/story/delhi-pollution-update-aqi-still-in-poor-category-marginal-improvement-grap-2-delhi-ncr-weather-air-pollution-vayu-gunvatta-ralbs-dskc-2081687-2024-10-26</t>
  </si>
  <si>
    <t>10:53:58 AM</t>
  </si>
  <si>
    <t>दिल्ली-NCR के लोगों को प्रदूषण से राहत, कई इलाकों में 200 से कम AQI, देखें लिस्ट</t>
  </si>
  <si>
    <t>The national capital Delhi and its surrounding areas experienced some relief from pollution today October 26th However compared to previous days Delhis AQI decreased slightly compared to Friday Meanwhile political accusations and accusations regarding rising air pollution</t>
  </si>
  <si>
    <t>http://twitter.com/mpawanbijarnia/status/1836580735286939999</t>
  </si>
  <si>
    <t>7:09:03 AM</t>
  </si>
  <si>
    <t>Ozone gas O and the ozone layer are important 1 Ozone gas It is made up of three oxygen atoms O This gas is present at the Earths surface where it helps protect against atmospheric pollution and the suns harmful ultraviolet rays 2 Ozone layer It is located in the stratosphere of the atmosphere and its thickness is between 10 and 30 kilometers This layer is made of ozone gas and it protects life on Earth by absorbing the suns ultraviolet radiation Ozone layer depletion eg due to chlorofluorocarbons CFCs is a serious problem for the environment as it can increase the risk of skin cancer cataracts and other health problems</t>
  </si>
  <si>
    <t>https://zeenews.india.com/gujarati/india/beaking-news-big-news-study-report-of-death-in-india-becasue-air-pollution-351436</t>
  </si>
  <si>
    <t>3:13:18 PM</t>
  </si>
  <si>
    <t>વાયુ પ્રદૂષણથી દર વર્ષે ભારતમાં 33 હજાર લોકોના મોત, અમદાવાદનો આંકડો હલાવી દેશે છાતીના પાટીયા</t>
  </si>
  <si>
    <t>Toxic air is taking the lives of 33000 people every year Toxic air is killing 2750 people every month Toxic air is killing 92 people every day Zee Bureau Ahmedabad Air pollution has become the biggest problem in the country Amidst this a scary report has come to the fore for the people of the country</t>
  </si>
  <si>
    <t>http://twitter.com/kevalintwala/status/1888514723164893537</t>
  </si>
  <si>
    <t>2:36:11 PM</t>
  </si>
  <si>
    <t>http://twitter.com/ManishK89472414/status/1888227915672031236</t>
  </si>
  <si>
    <t>7:36:31 PM</t>
  </si>
  <si>
    <t>http://twitter.com/JATsushil_/status/1854884267630932349</t>
  </si>
  <si>
    <t>7:20:46 PM</t>
  </si>
  <si>
    <t>Air pollution is very important</t>
  </si>
  <si>
    <t>https://newsindialive.in/get-relief-causes-and-home-remedies-from-throat-stored-phlegm-in-winter/</t>
  </si>
  <si>
    <t>5:32:54 AM</t>
  </si>
  <si>
    <t>सर्दियों में गले में जमा कफ से पाएं राहत: कारण, लक्षण और घरेलू उपचार</t>
  </si>
  <si>
    <t>Phlegm buildup in the throat is a common problem during winter and it can sometimes cause significant discomfort and discomfort This problem is often caused by a cold viral or bacterial infection but some people experience persistent phlegm even without any infection</t>
  </si>
  <si>
    <t>https://hindi.news18.com/news/uttar-pradesh/firozabad-firozabadpollution-free-first-green-gas-crematorium-will-built-8463689.html</t>
  </si>
  <si>
    <t>9:28:20 AM</t>
  </si>
  <si>
    <t>फिरोजाबाद में बनेगा पहला ग्रीन गैस शवदाह गृह, 97 लाख रुपए में होगा निर्माण</t>
  </si>
  <si>
    <t>Dheer RajputFirozabad An electric crematorium is being constructed in Firozabad Uttar Pradesh This is the first green gaspowered crematorium in Firozabad which is considered air qualityfriendly It is located in the TTZ area of Firozabad city</t>
  </si>
  <si>
    <t>http://twitter.com/SUMANDassi60015/status/1807298939072254096</t>
  </si>
  <si>
    <t>11:53:39 AM</t>
  </si>
  <si>
    <t>https://hindi.latestly.com/india/delhi-air-pollution-average-aqi-of-delhi-was-273-may-increase-further-2370357.html</t>
  </si>
  <si>
    <t>10:35:21 AM</t>
  </si>
  <si>
    <t>Delhi Air Pollution: दिल्ली का औसत एक्यूआई 273 रहा, आगे हो सकती है बढ़ोतरी</t>
  </si>
  <si>
    <t>https://dainiksaveratimes.com/big-1/air-of-this-city-is-getting-polluted-rapidly-difficulty-in-breathing-aqi-in-severe-category/</t>
  </si>
  <si>
    <t>airofthiscityisgettingpollutedrapidlydifficultyinbreathing,AQIinseverecategory</t>
  </si>
  <si>
    <t>The weather is changing in the national capital Delhi and the cold is gradually setting in However along with this cold Delhis air quality is also rapidly deteriorating The Air Quality Index AQI has reached the severe category in many areas of Delhi which</t>
  </si>
  <si>
    <t>https://tamil.nativeplanet.com/travel-guide/delhi-air-quality-is-not-safe-to-inhale-govt-imposes-restrictions-to-public-007113.html</t>
  </si>
  <si>
    <t>3:00:29 PM</t>
  </si>
  <si>
    <t>டெல்லி காற்றின் தரம் மிகவும் கவலைக்கிடம் – வேலைக்கு செல்ல, பள்ளிகளுக்கு செல்ல, வாகனம் ஓட்ட தடை! | Delhi air quality is not safe to inhale – govt imposes restrictions to public – poor air quality in Delhi - Tamil Nativeplanet</t>
  </si>
  <si>
    <t>The Indian capital Delhi has been ranked among the most polluted places in the world Delhis air is not suitable for breathing and people with preexisting respiratory or heart conditions can continue to breathe Delhis air</t>
  </si>
  <si>
    <t>http://twitter.com/Chandra42958679/status/1895072122613166095</t>
  </si>
  <si>
    <t>4:52:57 PM</t>
  </si>
  <si>
    <t>I know 50100 people who are taking the Kumbh bath including myself fit proud and satisfied Doctors say the air is polluted so will we stop breathing</t>
  </si>
  <si>
    <t>http://twitter.com/arjunmrkm750/status/1900865707342250257</t>
  </si>
  <si>
    <t>4:34:35 PM</t>
  </si>
  <si>
    <t>See the wonder of the Vishwaguru Top in hunger Leading in falling currency Best in rising inflation World conqueror in soaring unemployment International recognition in polluted air Just dont talk about democracy and truth else you will be branded a traitor Jai Jai Shri Ram And yes now clap and praise the Vishwaguru</t>
  </si>
  <si>
    <t>http://twitter.com/BBCHindi/status/1857259767443452103</t>
  </si>
  <si>
    <t>8:40:09 AM</t>
  </si>
  <si>
    <t>Air pollution level in Delhi remained severe on Friday morning as well AQI crossed 400 Full news</t>
  </si>
  <si>
    <t>https://www.healthshots.com/hindi/beauty/4-home-remedies-to-control-hair-fall-and-prevent-early-hair/</t>
  </si>
  <si>
    <t>8:00:37 PM</t>
  </si>
  <si>
    <t>इन नुस्खों से पाएं काले लंबे और घने बाल - nuskon se paye kale lambe aur ghane baal</t>
  </si>
  <si>
    <t>Graying and hair loss are common these days However issues related to stress an unbalanced diet and a poor lifestyle can also cause hair loss and graying at an early age Home remedies for hair These problems can further distress people</t>
  </si>
  <si>
    <t>http://twitter.com/a3623077899329/status/1888452570139812343</t>
  </si>
  <si>
    <t>10:29:13 AM</t>
  </si>
  <si>
    <t>https://hindi.news18.com/news/uttarakhand/dehradun-weather-report-of-30-november-wait-for-rain-may-take-long-cold-to-persist-mausam-ka-haal-local18-8867842.html</t>
  </si>
  <si>
    <t>8:07:17 AM</t>
  </si>
  <si>
    <t>Uttarakhand weather forecast for 30 November</t>
  </si>
  <si>
    <t>Dehradun Uttarakhand is experiencing dry weather these days There is currently no rain forecast for the state According to the International Meteorological Department IMD due to the lack of an active western disturbance the weather is expected to remain dry throughout the state for the next week</t>
  </si>
  <si>
    <t>http://twitter.com/Prashan68419416/status/1800543920453193965</t>
  </si>
  <si>
    <t>8:31:37 PM</t>
  </si>
  <si>
    <t>http://twitter.com/Sumitra93862185/status/1807308050593628373</t>
  </si>
  <si>
    <t>12:29:52 PM</t>
  </si>
  <si>
    <t>http://twitter.com/rahulks30/status/1858444307222388802</t>
  </si>
  <si>
    <t>3:07:05 PM</t>
  </si>
  <si>
    <t>http://twitter.com/AmitKum60552184/status/1807085247558770987</t>
  </si>
  <si>
    <t>9:44:31 PM</t>
  </si>
  <si>
    <t>http://twitter.com/giri1pra/status/1864354905177178402</t>
  </si>
  <si>
    <t>10:33:42 PM</t>
  </si>
  <si>
    <t>At an investors meet in Goa someone said If you have a lot of money plan to move abroad Here even after paying 40 taxes you dont get any facilities and on top of that you have polluted water and air This sparked a heated debate on Twitter</t>
  </si>
  <si>
    <t>http://twitter.com/ssingh35395/status/1900982196497694761</t>
  </si>
  <si>
    <t>12:17:28 AM</t>
  </si>
  <si>
    <t>http://twitter.com/tg15022013/status/1905233452879818823</t>
  </si>
  <si>
    <t>5:50:27 PM</t>
  </si>
  <si>
    <t>https://www.bhaskarhindi.com/other/lahore-schools-ordered-closed-as-city-remains-blanketed-by-smog-1082748</t>
  </si>
  <si>
    <t>6:36:34 PM</t>
  </si>
  <si>
    <t>पाकिस्तान का लाहौर दुनिया का सबसे प्रदूषित शहर</t>
  </si>
  <si>
    <t>Lahore Nov 23 IANS Lahore the provincial capital of Pakistans largest province Punjab remains the most polluted city in the world Light drizzle occurred on Saturday morning bringing some improvement in the severe air quality and smog conditions that have been prevailing in the area for several weeks</t>
  </si>
  <si>
    <t>http://twitter.com/YGBHPAGE/status/1890465592886329710</t>
  </si>
  <si>
    <t>11:48:15 PM</t>
  </si>
  <si>
    <t>Keep away from polluted air and piles of garbage</t>
  </si>
  <si>
    <t>http://twitter.com/imriwadi/status/1858858373615169547</t>
  </si>
  <si>
    <t>6:32:26 PM</t>
  </si>
  <si>
    <t>http://twitter.com/common000786Om/status/1899382132675612880</t>
  </si>
  <si>
    <t>2:19:23 PM</t>
  </si>
  <si>
    <t>There will be no air pollution for the next 5 years</t>
  </si>
  <si>
    <t>http://twitter.com/SamiratmajM/status/1847104296594428001</t>
  </si>
  <si>
    <t>8:05:56 AM</t>
  </si>
  <si>
    <t>Morning walks are becoming increasingly difficult Looking at my mobile phone the air quality appears to be deteriorating rapidly</t>
  </si>
  <si>
    <t>https://hindi.latestly.com/socially/india/delhi-pollution-pollution-level-in-delhi-is-still-high-poisonous-foam-was-seen-floating-in-yamuna-river-watch-video-2389221.html</t>
  </si>
  <si>
    <t>8:19:37 AM</t>
  </si>
  <si>
    <t>Delhi Pollution: दिल्ली में प्रदूषण का स्तर अभी भी ऊंचा बना हुआ है, यमुना नदी में जहरीला झाग तैरता हुआ दिखा- देखें वीडियो</t>
  </si>
  <si>
    <t>Delhi Pollution Pollution levels remain high in Delhi toxic foam seen floating in the Yamuna River watch video
Toxic foam was seen floating in the Yamuna River at Kalindi Kunj as pollution levels in the river remain high Photos show</t>
  </si>
  <si>
    <t>http://twitter.com/ManojCh87561359/status/1888262555510206586</t>
  </si>
  <si>
    <t>9:54:10 PM</t>
  </si>
  <si>
    <t>https://samacharnama.com/states/delhi-news/fir-will-be-made-on-stubble-burning-sale-of-crops-in-the/cid15560234.htm</t>
  </si>
  <si>
    <t>1:08:44 PM</t>
  </si>
  <si>
    <t>‘पराली जलाने पर होगी FIR, मंडी में फसल बेचने पर लगेगी रोक’, हरियाणा सरकार का बड़ा एक्शन</t>
  </si>
  <si>
    <t>Air pollution is rapidly spreading in Delhi and surrounding districts In many areas the AQI has risen significantly causing eye irritation and breathing difficulties The Supreme Court also reprimanded the Haryana government for the stubble burning issue The court</t>
  </si>
  <si>
    <t>http://twitter.com/arya_nalin/status/1857409021046640997</t>
  </si>
  <si>
    <t>6:33:14 PM</t>
  </si>
  <si>
    <t>Plants improve air quality by absorbing dust pollutants and harmful gases from the air They convert carbon dioxide into oxygen which increases air purity</t>
  </si>
  <si>
    <t>https://www.htsyndication.com/hindustan-delhi/article/%E0%A4%B2%E0%A4%96%E0%A4%A8%E0%A4%8A-30-november-2024-%E0%A4%95%E0%A4%BE-%E0%A4%B5%E0%A5%87%E0%A4%A6%E0%A4%B0-%E0%A4%94%E0%A4%B0-aqi:-%E0%A4%A8%E0%A5%8D%E0%A4%AF%E0%A5%82%E0%A4%A8%E0%A4%A4%E0%A4%AE-%E0%A4%A4%E0%A4%BE%E0%A4%AA%E0%A4%AE%E0%A4%BE%E0%A4%A8-15.83degc,-%E0%A4%9C%E0%A4%BE%E0%A4%A8%E0%A5%87%E0%A4%82-%E0%A4%95%E0%A5%88%E0%A4%B8%E0%A4%BE-%E0%A4%B0%E0%A4%B9%E0%A5%87%E0%A4%97%E0%A4%BE-%E0%A4%B6%E0%A4%B9%E0%A4%B0-%E0%A4%AE%E0%A5%87%E0%A4%82-%E0%A4%86%E0%A4%9C-%E0%A4%95%E0%A4%BE-%E0%A4%AE%E0%A5%8C%E0%A4%B8%E0%A4%AE/86408480</t>
  </si>
  <si>
    <t>6:14:33 AM</t>
  </si>
  <si>
    <t>लखनऊ 30 November 2024 का वेदर और AQI: न्यूनतम तापमान 15.83degC, जानें कैसा रहेगा शहर में आज का मौसम</t>
  </si>
  <si>
    <t>Lucknow Weather and AQI for November 30 2024 Minimum temperature 1583C find out what the weather will be like in the city today
New Delhi November 30 Weather in Lucknow for November 30 2024 The minimum temperature in Lucknow today was 1583C The Meteorological Department IMD</t>
  </si>
  <si>
    <t>http://twitter.com/AnitaDa25320476/status/1850503097337950479</t>
  </si>
  <si>
    <t>5:11:33 PM</t>
  </si>
  <si>
    <t>http://twitter.com/Micawber77/status/1864210138514575397</t>
  </si>
  <si>
    <t>12:58:27 PM</t>
  </si>
  <si>
    <t>http://twitter.com/Surendra5000005/status/1869169362059559174</t>
  </si>
  <si>
    <t>5:24:38 AM</t>
  </si>
  <si>
    <t>https://www.hindiweb.in/google-maps-%e0%a4%85%e0%a4%ac-%e0%a4%97%e0%a5%82%e0%a4%97%e0%a4%b2-%e0%a4%ae%e0%a5%88%e0%a4%aa%e0%a5%8d%e0%a4%b8-%e0%a4%ac%e0%a4%a4%e0%a4%be%e0%a4%8f%e0%a4%97%e0%a4%be-%e0%a4%86%e0%a4%aa%e0%a4%95/</t>
  </si>
  <si>
    <t>1:34:48 AM</t>
  </si>
  <si>
    <t>Google Maps: अब गूगल मैप्स बताएगा, आपके आसपास गली चौराहों की हवा सांस लेने लायक या नहीं</t>
  </si>
  <si>
    <t>Tech giant Google on Wednesday launched the AIpowered Air View Plus feature which will be available to users across the country through Google Maps It will provide hyperlocal air quality information at street intersections</t>
  </si>
  <si>
    <t>https://www.carwale.com/hi/volvo-cars/xc40-recharge-2022-2024/ultimate-awd/</t>
  </si>
  <si>
    <t>2:24:15 PM</t>
  </si>
  <si>
    <t>बंद कर दिए गए XC40 Recharge [2022-2024] अल्टीमेट AWD on road price | वोल्वो XC40 Recharge [2022-2024] अल्टीमेट AWD की फ़ीचर्स और स्पेसिफ़िकेशन</t>
  </si>
  <si>
    <t>Details and Features
Features
Features
Features
Features
Features
Engine and Transmission
Top Speed
180 kmph
Acceleration 0100 kmph
49 seconds
Time taken by the car to reach 100 kmph from a standstill
Engine
Not Applicable Cylinders Not Applicable</t>
  </si>
  <si>
    <t>http://twitter.com/amarjeet2k20/status/1905138388291956994</t>
  </si>
  <si>
    <t>11:32:42 AM</t>
  </si>
  <si>
    <t>http://twitter.com/KhushbooKu74613/status/1851999531509977473</t>
  </si>
  <si>
    <t>8:17:51 PM</t>
  </si>
  <si>
    <t>http://twitter.com/LoyalRohittFan/status/1849868438401143174</t>
  </si>
  <si>
    <t>11:09:39 PM</t>
  </si>
  <si>
    <t>First I thought you were seeing air pollution</t>
  </si>
  <si>
    <t>http://twitter.com/Karansingh15110/status/1789175247993970946</t>
  </si>
  <si>
    <t>Now you cunning AAP people there is no pollution in Delhi The money of George Soares and the money of Khalistani terrorists has reached those who gave them bail Look at the irony I promise to make Delhi number 1 in the world but in pollution Arvind Kejriwal will preach to you during Diwali not to burn crackers because it will cause air pollution Today so many crackers were burnt in Delhi that the entire air has become polluted People are troubled by the smoke due to which</t>
  </si>
  <si>
    <t>https://www.jansatta.com/videos/news-video/delhii-air-pollution-grap-4-school-colleges-and-office-shut-all-rules/3686278/</t>
  </si>
  <si>
    <t>Delhi Air Pollution: दिल्ली में लागू हुआ GRAP-4, समझें इसके मायने और पाबंदियां</t>
  </si>
  <si>
    <t>Pollution in Delhi has reached its worst levels this season and for the first time this season the citys residents are breathing the most toxic air Delhis average AQI at 6 am on Monday was 481 which falls in the severe plus category 450 Most of the NCR</t>
  </si>
  <si>
    <t>http://twitter.com/VivekKu38191569/status/1888756884112314671</t>
  </si>
  <si>
    <t>6:38:27 AM</t>
  </si>
  <si>
    <t>https://www.jagran.com/delhi/new-delhi-city-ncr-weather-became-pleasant-after-rakshabandhan-rain-started-in-some-areas-of-delhi-ncr-23781181.html</t>
  </si>
  <si>
    <t>7:43:00 AM</t>
  </si>
  <si>
    <t>Delhi Rain: दिल्ली-NCR के कुछ इलाकों में झमाझम बारिश, स्कूल-दफ्तर जाने वालों को हो रही परेशानी</t>
  </si>
  <si>
    <t>Delhi Rain Heavy rain in some areas of DelhiNCR causing inconvenience to school and officegoers
Delhi Weather Update The sky has been overcast in DelhiNCR since this morning Rain has also started in some areas Earlier on Monday the Raksha</t>
  </si>
  <si>
    <t>https://www.amarujala.com/delhi-ncr/gurgaon/voices-started-being-raised-against-the-green-coal-scheme-gurgaon-news-c-24-1-gur1002-33990-2024-07-02</t>
  </si>
  <si>
    <t>5:44:39 AM</t>
  </si>
  <si>
    <t>Voices Started Being Raised Against The Green Coal Scheme - Gurugram News - Gurugram News:ग्रीन कोल योजना के विरोध में उठने लगी आवाज</t>
  </si>
  <si>
    <t>RWA representatives wrote a letter to the Chairman of the Pollution Control Board
Gurugram Residents have asked the Municipal Corporation to clarify the situation regarding the construction of Green Coal in Bandhwari They have expressed concern that the waste generated from mixed waste</t>
  </si>
  <si>
    <t>http://twitter.com/RAJS07131/status/1888295872133214235</t>
  </si>
  <si>
    <t>12:06:33 AM</t>
  </si>
  <si>
    <t>http://twitter.com/Abhishe89269788/status/1858451299697573959</t>
  </si>
  <si>
    <t>3:34:52 PM</t>
  </si>
  <si>
    <t>http://twitter.com/INCVinayPandey/status/1857486803969671232</t>
  </si>
  <si>
    <t>11:42:19 PM</t>
  </si>
  <si>
    <t>https://navbharattimes.indiatimes.com/top-rated-products/kitchen-dining/air-purifier/top-10-best-air-purifiers-under-20000-that-offer-great-performance-and-features/articleshow/115122901.cms</t>
  </si>
  <si>
    <t>7:51:44 AM</t>
  </si>
  <si>
    <t>Best Air Purifier Under 20000,अंडर ₹20,000 में 10 Best Air Purifier | top 10 best air purifiers under 20000 that offer great performance and features</t>
  </si>
  <si>
    <t>The air quality has deteriorated so much that breathing has become difficult This has led to numerous health issues especially for asthma patients In such a situation air purifiers</t>
  </si>
  <si>
    <t>http://twitter.com/vohrabs/status/1900212556880634188</t>
  </si>
  <si>
    <t>9:19:12 PM</t>
  </si>
  <si>
    <t>Why the Actual data of Air Pollution remains hidden and never reported Is Delhis air more toxic than we think Please let us know when we can meet you as this study is frightening</t>
  </si>
  <si>
    <t>http://twitter.com/Anuj30967241/status/1850116408945848733</t>
  </si>
  <si>
    <t>http://twitter.com/SevadalKAR/status/1857482369063858633</t>
  </si>
  <si>
    <t>11:24:41 PM</t>
  </si>
  <si>
    <t>https://navbharattimes.indiatimes.com/good-news/barren-land-to-lakhs-of-rupees-inspiring-story-of-8th-pass-farmer-furkan-ansari/articleshow/116137419.cms</t>
  </si>
  <si>
    <t>4:40:24 PM</t>
  </si>
  <si>
    <t>बंजर जमीन से लाखों की कमाई... 8वीं पास इस किसान की कहानी आपको हैरान कर देगी | barren land to lakhs of rupees inspiring story of 8th pass farmer furkan ansari</t>
  </si>
  <si>
    <t>Jamtara a district in Jharkhand is often infamous for reports of cyber fraud A success story has emerged from Jamtara that will likely surprise you This is the story of farmer Furkan Ansari who has found a brilliant way to earn money from his barren land</t>
  </si>
  <si>
    <t>https://hindi.downtoearth.org.in/forests/ngt-reprimands-delhi-government-for-its-failure-to-comply-with-the-court-order-for-protecting-delhi-ridge</t>
  </si>
  <si>
    <t>दिल्ली रिज संरक्षण आदेश की अनदेखी करने पर एनजीटी ने अधिकारियों को लगाई फटकार</t>
  </si>
  <si>
    <t>Four years have passed since the Delhi Ridge was ordered to be protected yet authorities have made no effort to comply The National Green Tribunal NGT made this observation on February 17 2025 The NGT has directed the Delhi government to find a new solution</t>
  </si>
  <si>
    <t>http://twitter.com/Sam86967199/status/1856405182663577736</t>
  </si>
  <si>
    <t>12:04:20 AM</t>
  </si>
  <si>
    <t>It is absolutely right Sir Corruption was an issue corrupt people are being filled in BJP Strange rules are being imposed in the share market There is no cleaning of rivers STPs are not working Air pollution is at its peak No vegetable is less than Rs 60 But BJP does not even think about it now</t>
  </si>
  <si>
    <t>http://twitter.com/BlueNayak/status/1856766207363616935</t>
  </si>
  <si>
    <t>11:58:55 PM</t>
  </si>
  <si>
    <t>If the BJP is unable to control law and order in Delhi they should hand it over to the AAP government AAP will restore law and order in 10 days Delhi AAP leader Manish Sisodia says Many incidents of firing are being reported from different areas of Delhi Many businessmen are being threatened in Delhi It seems that the BJP has brought Delhi to the situation of the 90s the underworld in Mumbai The common man does not feel safe in Delhi Why is BJP promoting goons in Delhi BJP has ruined the law and order of Delhi It is the responsibility of the BJP to maintain law and order in Delhi If they are not able to control the law and order in Delhi then they should hand over this work to the AAP government On Air Pollution he says The cases of stubble burning in Punjab have reduced significantly Neither the central government nor the Haryana government is doing anything to control air pollution</t>
  </si>
  <si>
    <t>http://twitter.com/Riya76971197/status/1859222196956402126</t>
  </si>
  <si>
    <t>6:38:09 PM</t>
  </si>
  <si>
    <t>Its a rosy winter here with a cool breeze and a light mist What color of winter is it where you live and what kind of winter are you experiencing</t>
  </si>
  <si>
    <t>http://twitter.com/AAP__Neeraj/status/1801477364528165312</t>
  </si>
  <si>
    <t>10:20:48 AM</t>
  </si>
  <si>
    <t>https://news1india.in/weather-overhaul-the-weather-department-said-that-the-summer-season-will-end-now-imd-also-alert-on-rain/</t>
  </si>
  <si>
    <t>12:10:12 PM</t>
  </si>
  <si>
    <t>Weather Overhaul: मौसम विभाग ने बताया कि गर्मी का दौर अभी समाप्त हो.</t>
  </si>
  <si>
    <t>Weather Overhaul The Meteorological Department has stated that the heat wave will soon end the IMD is also on a rain alert
Weather News A western disturbance will bring relief from the heat in the capital Temperatures will not exceed 35 degrees Celsius this entire week The Meteorological Department says that the Himalayan region</t>
  </si>
  <si>
    <t>http://twitter.com/damini_dr1/status/1859837894069977198</t>
  </si>
  <si>
    <t>11:24:42 AM</t>
  </si>
  <si>
    <t>http://twitter.com/notdorg_xv/status/1852045335910322204</t>
  </si>
  <si>
    <t>11:19:52 PM</t>
  </si>
  <si>
    <t>Atue when your community itself becomes fat then only there is no air pollution</t>
  </si>
  <si>
    <t>https://lalluram.com/stubble-burning-in-punjab-air-quality-management-commission-will-hold-a-review-meeting-on-stubble-management-in-punjab-on-november-13/</t>
  </si>
  <si>
    <t>3:11:46 PM</t>
  </si>
  <si>
    <t>Stubble Burning in Punjab : वायु गुणवत्ता प्रबंधन आयोग 13 नवंबर को पंजाब में, पराली प्रबंधन को लेकर करेगी समीक्षा बैठक - Lalluram</t>
  </si>
  <si>
    <t>Stubble Burning in Punjab Despite the Supreme Courts reprimand cases of stubble burning in Punjab are not decreasing Due to the continuous stubble burning the states air is no longer breathable This is why the Air Quality Management Commission has now imposed strict</t>
  </si>
  <si>
    <t>http://twitter.com/KovaiLogaP/status/1898064108635000856</t>
  </si>
  <si>
    <t>11:02:02 PM</t>
  </si>
  <si>
    <t>https://www.inkhabar.com/state/2538-new-delhi-city-the-alarm-bells-ringing-if-not-alert-delhi-will-not-be-worth-living/</t>
  </si>
  <si>
    <t>10:25:00 PM</t>
  </si>
  <si>
    <t>अब नहीं सुधरे तो रहने लायक भी नहीं बचेगी आपकी प्यारी दिल्ली</t>
  </si>
  <si>
    <t>Youll be shocked to hear that pollution in Delhi has reached alarming levels If this continues your own city Delhi will become uninhabitable This concern is not without reason The Centre for Science and Environment CSE clearly stated in its report</t>
  </si>
  <si>
    <t>http://twitter.com/YaduvanshYada16/status/1847978418190549280</t>
  </si>
  <si>
    <t>5:59:23 PM</t>
  </si>
  <si>
    <t>https://www.jantaserishta.com/science/doctors-expressed-concern-over-rising-lung-cancer-rates-among-non-smokers-in-india-3709089</t>
  </si>
  <si>
    <t>https://www.bhaskar.com/local/haryana/rewari/news/rewari-pollution-problem-schools-will-remain-closed-on-23-november-133984813.html</t>
  </si>
  <si>
    <t>4:15:08 PM</t>
  </si>
  <si>
    <t>रेवाड़ी में 23 नवंबर तक बंद रहेंगे स्कूल: वायु प्रदूषण का स्तर 395 पर पहुंचा; अस्पतालों में मरीजों की भीड़ बढ़ी</t>
  </si>
  <si>
    <t>Schools in Rewari will remain closed until November 23rd Air pollution levels reached 395 hospitals are overflowing with patients
Rewari
Due to the poor air quality in Haryanas Rewari district schools in government and private schools have been closed for classes up to 12th grade</t>
  </si>
  <si>
    <t>http://twitter.com/rao_satyendra/status/1889867458825335284</t>
  </si>
  <si>
    <t>8:11:28 AM</t>
  </si>
  <si>
    <t>https://www.agniban.com/pollution-levels-in-noida-greater-noida-and-ghaziabad-started-reaching-in-dangerous-zone-even-before-diwali/</t>
  </si>
  <si>
    <t>6:15:08 PM</t>
  </si>
  <si>
    <t>प्रदूषण का स्तर दीपावली से पहले ही नोएडा, ग्रेटर नोएडा और गाजियाबाद में खतरनाक जोन में पहुंचने लगा | Pollution levels in Noida Greater Noida and Ghaziabad started reaching the dangerous zone even before Diwali</t>
  </si>
  <si>
    <t>Noida Pollution levels in Noida Greater Noida and Ghaziabad have started reaching the dangerous zone even before Diwali This will worsen in the coming days</t>
  </si>
  <si>
    <t>http://twitter.com/Bravopapa16/status/1858754238052278548</t>
  </si>
  <si>
    <t>11:38:38 AM</t>
  </si>
  <si>
    <t>http://twitter.com/akashindia24/status/1858889942010917130</t>
  </si>
  <si>
    <t>8:37:53 PM</t>
  </si>
  <si>
    <t>Air pollution has become a serious problem in India especially in the Gangetic plains where people live seven years less on average due to poor air quality This situation was revealed in a study published in 2019 by the Energy Policy Institute EPIC at the University of Chicago People living in this region which covers parts of Bihar Delhi Punjab Uttar Pradesh and West Bengal are suffering from health problems due to poor air quality Smoke from farm fires is the main cause of this problem but it is not the only reason Desert dust vehicle pollution industrial activities firecracker smoke and cooking fires also contribute to pollution NASA says that the regions geographical location and weather conditions exacerbate this pollution In particular in November and December cold air from the Tibetan Plateau exacerbates this pollution The IndoGangetic Plain home to 9 percent of the worlds population encompasses most of India and pollution poses a serious health threat to its population Air pollution in the region increased by 72 percent from 1998 to 2016 with levels far exceeding World Health Organization WHO standards Source Down to Earth</t>
  </si>
  <si>
    <t>https://www.amarujala.com/haryana/ambala/officials-are-worried-as-the-district-becomes-the-most-polluted-on-diwali-ambala-news-c-36-1-amb1002-132430-2024-11-10</t>
  </si>
  <si>
    <t>2:48:29 AM</t>
  </si>
  <si>
    <t>Officials Are Worried As The District Becomes The Most Polluted On Diwali - Ambala News - Ambala News:दीपावली पर सबसे प्रदूषित जिला बनने से अफसर बेचैन</t>
  </si>
  <si>
    <t>Ambala City On Diwali Ambala was one of the most polluted cities in the country The Air Quality Index AQI recorded 367 micrograms per cubic meter The pollution level stunned not only Ambala but the entire country Even high officials</t>
  </si>
  <si>
    <t>https://www.aajtak.in/explained/story/delhi-air-pollution-updates-how-air-pollution-causing-deaths-in-india-health-impact-of-pollution-pryd-dskc-2100320-2024-11-20</t>
  </si>
  <si>
    <t>12:59:33 PM</t>
  </si>
  <si>
    <t>भारत में हर रोज 5700 मौतें... जानिए हवा में ऐसा क्या घुल जाता है कि जानलेवा हो जाता है वायु प्रदूषण | delhi air pollution updates how air pollution causing deaths in india health impact of pollution pryd</t>
  </si>
  <si>
    <t>Did you know that air pollution causes one in every eight deaths worldwide In a way air pollution is even more dangerous than tobacco
The State of Global Air 2024 report states that in 2021 tobacco will cause an estimated 75</t>
  </si>
  <si>
    <t>http://twitter.com/BhawaniSinghDh4/status/1855506162495475734</t>
  </si>
  <si>
    <t>12:31:57 PM</t>
  </si>
  <si>
    <t>Air quality remains poor in many areas of Delhi Meanwhile an aerial video has emerged showing the thick blanket of smog and pollution in the capital Take a look</t>
  </si>
  <si>
    <t>http://twitter.com/SachinK90736112/status/1888222871262314951</t>
  </si>
  <si>
    <t>7:16:28 PM</t>
  </si>
  <si>
    <t>http://twitter.com/invertshanky/status/1858520687440523398</t>
  </si>
  <si>
    <t>8:10:36 PM</t>
  </si>
  <si>
    <t>https://www.jagran.com/lifestyle/health-eat-these-superfoods-to-keep-your-lungs-healthy-amid-delhi-poor-air-quality-23819695.html</t>
  </si>
  <si>
    <t>8:41:00 AM</t>
  </si>
  <si>
    <t>आपके फेफड़ों को बीमार बना सकती हैं Delhi-NCR की जहरीली हवा, लंग्स को हेल्दी रखने के लिए रोजाना खाएं ये फूड्स - eat these superfoods to keep your lungs healthy amid delhi poor air quality</t>
  </si>
  <si>
    <t>DelhiNCRs toxic air can make your lungs sick Eat these foods daily to keep your lungs healthy
DelhiNCR pollution is steadily deteriorating in many areas including the capital Delhi Rapidly increasing air pollution</t>
  </si>
  <si>
    <t>https://www.prabhatkhabar.com/state/bihar/muzaffarpur/muzaffarpur-weather-feeling-cold-in-the-morning-and-evening</t>
  </si>
  <si>
    <t>11:05:19 AM</t>
  </si>
  <si>
    <t>Muzaffarpur Weather: सुबह शाम ठंड का एहसास, कोहरे ने बढ़ाई परेशानी, जानिए आज का वेदर रिपोर्ट</t>
  </si>
  <si>
    <t>Muzaffarpur Weather Muzaffarpur is now experiencing a chill Its freezing cold in the morning and evening Meanwhile a new western disturbance is expected to become active While many districts in the state are experiencing morning and evening fog the wind is also</t>
  </si>
  <si>
    <t>https://hindi.cnbctv18.com/photos/india/delhi-government-bans-purchase-and-bursting-of-firecrackers-till-01-january-2025-119029.htm</t>
  </si>
  <si>
    <t>6:00:03 PM</t>
  </si>
  <si>
    <t>1 जनवरी 2025 तक खरीदने और फोड़ने पर दिल्ली सरकार ने पटाखों पर बैन लगाया</t>
  </si>
  <si>
    <t>The Delhi government has banned the purchase and bursting of firecrackers until January 1 2025
In this way banning firecrackers will prevent environmental pollution and reduce breathing problems for the public
September 9 2024 53535 PM IST
The Delhi government has banned air pollution</t>
  </si>
  <si>
    <t>https://www.jantaserishta.com/delhi-ncr/minister-gopal-rai-directed-the-officials-to-take-necessary-action-called-an-emergency-meeting-tomorrow-3590793</t>
  </si>
  <si>
    <t>4:11:08 PM</t>
  </si>
  <si>
    <t>मंत्री Gopal Rai ने अधिकारियों को आवश्यक कार्रवाई के निर्देश दिए, कल बुलाई आपात बैठक</t>
  </si>
  <si>
    <t>New Delhi Delhi Environment Minister Gopal Rai on Thursday directed all concerned officials to take necessary action at 13 hotspots in the national capital in view of the rising pollution The Aam Aadmi Party leader identified the 13 hotspots the ministers office said</t>
  </si>
  <si>
    <t>http://twitter.com/prashan77667972/status/1848359097524973994</t>
  </si>
  <si>
    <t>7:12:04 PM</t>
  </si>
  <si>
    <t>http://twitter.com/SATARKNEWS1/status/1776052179021037649</t>
  </si>
  <si>
    <t>6:30:11 AM</t>
  </si>
  <si>
    <t>Delhi Weather News IMD Rain Warning Strong Winds Temperature Drop Weather Report</t>
  </si>
  <si>
    <t>http://twitter.com/Ajeet_Voice/status/1893344026235150396</t>
  </si>
  <si>
    <t>10:26:07 PM</t>
  </si>
  <si>
    <t>http://twitter.com/kwatra_sat77149/status/1851078644258549947</t>
  </si>
  <si>
    <t>7:18:34 AM</t>
  </si>
  <si>
    <t>http://twitter.com/rp_shrivastav/status/1850759878500856141</t>
  </si>
  <si>
    <t>10:11:55 AM</t>
  </si>
  <si>
    <t>http://twitter.com/Reactive__Jax/status/1888253179717923106</t>
  </si>
  <si>
    <t>9:16:54 PM</t>
  </si>
  <si>
    <t>http://twitter.com/nandu_p1999/status/1893314321234411676</t>
  </si>
  <si>
    <t>8:28:04 PM</t>
  </si>
  <si>
    <t>https://www.etvbharat.com/hi/!state/delhi-weather-update-today-heavy-rain-expected-in-delhi-in-next-2-days-orange-alert-imd-prediction-dls24070201172</t>
  </si>
  <si>
    <t>9:45:15 AM</t>
  </si>
  <si>
    <t>घर से निकलने से पहले रेनकोट-छाता ना भूलें, दिल्ली-एनसीआर में होने वाली है भारी बारिश, मौसम विभाग ने की भविष्यवाणी - Heavy Rain Expected in Delhi</t>
  </si>
  <si>
    <t>New Delhi After the first monsoon rains Delhiites are now worried about whether theyll be able to venture out on the streets again Speaking of the weather it was humid throughout the day on Monday The sultry heat troubled people throughout the day</t>
  </si>
  <si>
    <t>http://twitter.com/SafeGTrade/status/1845327397190541322</t>
  </si>
  <si>
    <t>10:25:10 AM</t>
  </si>
  <si>
    <t>http://twitter.com/rajasthan19833/status/1858814491619909947</t>
  </si>
  <si>
    <t>3:38:04 PM</t>
  </si>
  <si>
    <t>http://twitter.com/Avinash8jan/status/1857630827720356148</t>
  </si>
  <si>
    <t>https://www.jagran.com/lifestyle/lifestyle-news-pollution-is-still-snatching-breaths-this-year-why-are-rules-and-regulations-failing-23825956.html</t>
  </si>
  <si>
    <t>7:32:00 PM</t>
  </si>
  <si>
    <t>Air Pollution: इस साल भी सांसें छीन रहा प्रदूषण! आखिर क्यों फेल हो जाता है नियमों और पाबंदियों का ताना-बाना? - Pollution is still snatching breaths this year Why are rules and regulations failing</t>
  </si>
  <si>
    <t>Air Pollution Pollution is still taking our breath away this year Why does the entire network of rules and restrictions fail
Everything is the same as every year Diwali is over stubble is burning various pollution control measures are in place in Delhi and every breath is</t>
  </si>
  <si>
    <t>http://twitter.com/Deepaknagaratta/status/1902983571658379534</t>
  </si>
  <si>
    <t>12:50:13 PM</t>
  </si>
  <si>
    <t>http://twitter.com/VivekGverma7/status/1904360625700024690</t>
  </si>
  <si>
    <t>8:02:09 AM</t>
  </si>
  <si>
    <t>https://newstrack.com/health/every-year-children-26-lakh-cases-of-pneumonia-in-india-478689</t>
  </si>
  <si>
    <t>8:45:24 AM</t>
  </si>
  <si>
    <t>health news | pneumonia case| children pneumonia case in India| Newstrack Latest Update| Hindi Samachar | Health News: भारत में हर साल आ रहे पांच साल से कम उम्र के बच्चों में गंभीर निमोनिया के लगभग 26 लाख मामले</t>
  </si>
  <si>
    <t>Health News India annually sees approximately 26 million cases of severe pneumonia in children under five years of age
Health News The Government of India implemented the Indian Action Plan for the Control of Pneumonia and Diarrhea in Children IAPPD in 2013 WHO UNICEF</t>
  </si>
  <si>
    <t>http://twitter.com/SevadalKPN/status/1862856358086967555</t>
  </si>
  <si>
    <t>http://twitter.com/Catchysac/status/1904937611766210943</t>
  </si>
  <si>
    <t>10:14:53 PM</t>
  </si>
  <si>
    <t>http://twitter.com/neeraj_congress/status/1856679131120795799</t>
  </si>
  <si>
    <t>6:12:54 PM</t>
  </si>
  <si>
    <t>https://www.etvbharat.com/hi/!bharat/uttarakhand-air-quality-index-reaches-333-due-to-fireworks-on-diwali-festival-uttarakhand-news-uts24110104690</t>
  </si>
  <si>
    <t>7:53:53 PM</t>
  </si>
  <si>
    <t>आतिशबाजी ने बिगाड़ी उत्तराखंड की आबोहवा, 300 से पार पहुंचा देहरादून AQI, यहां जानें दूसरे शहरों का हाल</t>
  </si>
  <si>
    <t>Dehradun Diwali fireworks have severely affected Uttarakhands climate The situation was such that the air quality index in many cities across the state dropped from normal to poor on Diwali night The worst situation was in the capital Dehradun where Diwali</t>
  </si>
  <si>
    <t>https://www.aplatestnews.com/usnewsvideo.php?idx=delhi-air-pollution-aqi-500-mask-anchoring-anchor-0UtE-2024-11-18&amp;vidtype=10</t>
  </si>
  <si>
    <t>8:16:02 PM</t>
  </si>
  <si>
    <t>Delhi Air Pollution: AQI 500 के पार पहुंचा दिल्ली का प्रदूषण, Mask में Anchoring को मजबूर हुए Anchor</t>
  </si>
  <si>
    <t>Published Date 20241118 142006 Category News 1124699
Title Delhi Air Pollution Delhis pollution AQI crosses 500 anchors forced to anchor in masks
Delhi Air Pollution Delhis pollution AQI crosses 500 anchors forced to anchor in masks</t>
  </si>
  <si>
    <t>https://www.bhaskar.com/local/mp/bhopal/news/stubble-is-being-burnt-in-the-city-itself-aqi-reached-231-ozone-gas-level-increased-133967033.html</t>
  </si>
  <si>
    <t>सांसों पर संकट...: शहर में ही जलाई जा रही पराली, एक्यूआई 231 पर पहुंचा, ओजोन गैस का स्तर बढ़ा</t>
  </si>
  <si>
    <t>Breathing Crisis Stubble burning in the city AQI reaches 231 ozone gas levels rise
Bhopal Author Deepak Vishwakarma
Photo Anil Dixit
The citys average Air Quality Index AQI has reached 231 or the poor category The reason behind this is primarily due to PM</t>
  </si>
  <si>
    <t>http://twitter.com/MamtaChhabra18/status/1827684903632159078</t>
  </si>
  <si>
    <t>6:00:12 PM</t>
  </si>
  <si>
    <t>http://twitter.com/MonuRajasthan/status/1904374096735211844</t>
  </si>
  <si>
    <t>8:55:40 AM</t>
  </si>
  <si>
    <t>http://twitter.com/PoonamS73729816/status/1848690133014315027</t>
  </si>
  <si>
    <t>5:07:29 PM</t>
  </si>
  <si>
    <t>http://twitter.com/TarunNanda727/status/1864739502297579925</t>
  </si>
  <si>
    <t>12:01:57 AM</t>
  </si>
  <si>
    <t>https://hindi.drivespark.com/how-to/protect-windshield-wipers-in-summer-key-tips-in-hindi-033225.html</t>
  </si>
  <si>
    <t>7:00:11 PM</t>
  </si>
  <si>
    <t>Windshield Wipers का ऐसे रखें गर्मियों में ख्याल, बिना किसी खर्च चकाचक काम करेंगे</t>
  </si>
  <si>
    <t>Tips and Care
This small thing in your car is very useful How to take care of this delicate part
Published Friday March 21 2025 1900 IST
Summer brings intense sunlight and rising temperatures often accompanied by dusty winds In such a situation the windshield</t>
  </si>
  <si>
    <t>http://twitter.com/Avighna90/status/1852256137057308860</t>
  </si>
  <si>
    <t>1:17:30 PM</t>
  </si>
  <si>
    <t>You have told me a very good way to reduce air pollution</t>
  </si>
  <si>
    <t>https://marathi.latestly.com/india/news/delhi-patna-lucknow-most-polluted-cities-guwahati-thiruvananthapuram-least-579675.html</t>
  </si>
  <si>
    <t>Delhi, Patna, Lucknow Most Polluted Cities: देशाच्या तब्बल 70 टक्के शहरांमध्ये हवा गुदमरली; फक्त 11 टक्के शहरांमध्ये स्वच्छ, दिल्ली पाटणा लखनऊ सर्वात प्रदूषित शहरे</t>
  </si>
  <si>
    <t>Delhi Patna Lucknow Most Polluted Cities Air suffocated in 70 percent of the countrys cities Clean in only 11 percent of cities Delhi Patna Lucknow most polluted cities
The air quality in Delhi deteriorated significantly on Tuesday morning The AQI had reached 494 No</t>
  </si>
  <si>
    <t>http://twitter.com/RudraGauswami2/status/1857296031332929995</t>
  </si>
  <si>
    <t>11:04:15 AM</t>
  </si>
  <si>
    <t>https://www.jantaserishta.com/local/maharashtra/mumbai-weather-starts-warm-at-2799-c-3320443</t>
  </si>
  <si>
    <t>8:44:25 AM</t>
  </si>
  <si>
    <t>MUMBAI NEWS: मुंबई का मौसम 27.99 °C पर गर्म शुरुआत</t>
  </si>
  <si>
    <t>Mumbai The temperature in Mumbai today June 12 2024 is 296 degrees Celsius The forecast for the day shows minimum and maximum temperatures of 2799 degrees Celsius and 2994 degrees Celsius respectively The relative humidity is 73 and the wind speed is 73 kmh</t>
  </si>
  <si>
    <t>https://www.indiaherald.com/rss/RssFeedInnerAticleItem/994796278/BUILDERS-VIDVAMSAM-MITIMEERINA-VAYU-KALUSYAM</t>
  </si>
  <si>
    <t>9:43:30 AM</t>
  </si>
  <si>
    <t>బిల్డర్ల విధ్వంసం.. మియాపూర్​లో మితిమీరిన వాయు కాలుష్యం?</t>
  </si>
  <si>
    <t>Editorial Chakravarthi Kalyan</t>
  </si>
  <si>
    <t>https://kharinews.com/300-20/</t>
  </si>
  <si>
    <t>8:43:18 AM</t>
  </si>
  <si>
    <t>दिल्ली में सांस पर संकट बरकरार, एक्यूआई 300 पार</t>
  </si>
  <si>
    <t>New Delhi Dec 3 IANS Residents of the capital Delhi found no respite from pollution on Tuesday
The Air Quality Index AQI remained above 300 in most areas of Delhi People also complained of breathing problems and eye irritation</t>
  </si>
  <si>
    <t>http://twitter.com/ictbgtwc/status/1818707246769201410</t>
  </si>
  <si>
    <t>11:26:12 PM</t>
  </si>
  <si>
    <t>This is the condition of our countrys capital BJP AAP and Congress could not make Delhi a livable city Air pollution in winter waterlogging in rainy season and Yamuna is already dirty</t>
  </si>
  <si>
    <t>http://twitter.com/khushbuRaghv/status/1860329548560142603</t>
  </si>
  <si>
    <t>7:58:22 PM</t>
  </si>
  <si>
    <t>https://zeenews.india.com/hindi/world/pakistan-china/which-is-the-most-polluted-city-in-the-world-know-the-name-here/2493885</t>
  </si>
  <si>
    <t>7:39:55 PM</t>
  </si>
  <si>
    <t>Pollution Update: दुनिया का सबसे प्रदूषित शहर, जहां खांस रहा हर आदमी; 708 तक पहुंच गया है AQI</t>
  </si>
  <si>
    <t>Pollution Update The worlds most polluted city where everyone is coughing AQI has reached 708
Most Polluted City in World Pollution is becoming a major problem today Theres a city in Indias neighboring country where millions of people are coughing due to pollution</t>
  </si>
  <si>
    <t>http://twitter.com/Kamla_Dassi01/status/1852171433406861657</t>
  </si>
  <si>
    <t>7:40:56 AM</t>
  </si>
  <si>
    <t>http://twitter.com/abhialive11/status/1858446566006157325</t>
  </si>
  <si>
    <t>3:16:04 PM</t>
  </si>
  <si>
    <t>http://twitter.com/DrDarshananand/status/1858550992846897424</t>
  </si>
  <si>
    <t>10:11:01 PM</t>
  </si>
  <si>
    <t>Delhi the capital of India is in a dead state today And the Prime Minister of India lives in Delhi the capital of India he is on a foreign trip to save his health Because the AQI of Delhi the capital of India has gone above 500 Manipur is burning Small children elderly and asthma patients are dying because Delhi has become a gas chamber and where is the sensitive Prime Minister of our country Why is he there God knows Air pollution which is the most dangerous it has been 7 years for public health Modi ji has been the Prime Minister of India for 10 years could not do anything He lives in Delhi Delhi is the heart of India the capital of India He gives big speeches in the world spent crores and crores of rupees calls himself the God of India But could not free the people of Delhi from air pollution Our country does not need such a Prime Minister anymore This Prime Minister of India has disappointed the country the 140 crore people of India so much so regarding health and education that we cannot express it in words Jai Hind Jai Bharat</t>
  </si>
  <si>
    <t>http://twitter.com/k30669169/status/1891502846564012445</t>
  </si>
  <si>
    <t>8:29:55 PM</t>
  </si>
  <si>
    <t>Voting has begun for the Delhi Assembly elections I appeal to the respected people of Delhi to cast their valuable votes Your one vote will prove to be a symbol of change in Delhi If Delhi is to be put on the path of development like before elect those who have truly worked for Delhi They have not deceived you with false promises Those who have not taken even a single step to address the broken roads dirty water filth everywhere and polluted air and have only made excuses Before pressing the button on the EVM you should consider how much they care about you Those who only want to cling to power through political maneuvering do not truly deserve your vote Delhis brotherhood harmony prosperity wellbeing and allinclusive development are paramount You should elect the one who put Delhi on the path to progress I urge our youth especially firsttime voters to welcome you to this celebration of democracy and to participate Every need will be met Delhis development is essential</t>
  </si>
  <si>
    <t>http://twitter.com/sirajkINC/status/1871244495494557923</t>
  </si>
  <si>
    <t>10:50:28 PM</t>
  </si>
  <si>
    <t>http://twitter.com/Gcp1808/status/1858732332057792574</t>
  </si>
  <si>
    <t>10:11:36 AM</t>
  </si>
  <si>
    <t>https://www.jagran.com/delhi/new-delhi-city-ncr-delhis-air-quality-deteriorates-despite-absence-of-stubble-burning-23810058.html</t>
  </si>
  <si>
    <t>6:55:46 AM</t>
  </si>
  <si>
    <t>Delhi Pollution: दिल्ली में न तो ठंड ने दी दस्तक और न ही पहुंचा पराली का धुआं, फिर भी राजधानी की हवा हुई दूषित - Delhis Air Quality Deteriorates Despite Absence of Stubble Burning</t>
  </si>
  <si>
    <t>Delhi Pollution Neither the cold nor the stubble smoke has arrived in Delhi yet the air in the capital remains polluted
Neither the cold nor the stubble smoke has arrived in Delhi yet but the air quality in the capital is deteriorating This is a worrying</t>
  </si>
  <si>
    <t>http://twitter.com/Johnwic80492968/status/1888209060803023024</t>
  </si>
  <si>
    <t>6:21:35 PM</t>
  </si>
  <si>
    <t>https://www.jantaserishta.com/local/gujarat/ahmedabad-weather-and-todays-aqi-3698588</t>
  </si>
  <si>
    <t>8:57:06 AM</t>
  </si>
  <si>
    <t>Ahmedabad The temperature in Ahmedabad today December 13 2024 is 210 degrees Celsius The forecast for the day shows minimum and maximum temperatures of 1302 degrees Celsius and 2626 degrees Celsius respectively The relative humidity is 28 and the wind speed is 28 kmh</t>
  </si>
  <si>
    <t>http://twitter.com/sanjaiuwach/status/1851170805582889354</t>
  </si>
  <si>
    <t>Firstgeneration asthma patients are increasing among children Respiratory problems are on the rise especially in winter when air pollution increases Previously we typically looked for a family history of asthma patients but now even children without a family history are being affected Read Down to Earths special report</t>
  </si>
  <si>
    <t>https://www.hamaragagan.page/2024/10/blog-post_860.html</t>
  </si>
  <si>
    <t>7:51:46 AM</t>
  </si>
  <si>
    <t>दिवाली आते ही बढ़ने लगा प्रदेश का प्रदूषण स्तर, इन शहरों में सबसे ज्यादा खतरा</t>
  </si>
  <si>
    <t>The states pollution levels began to rise as Diwali approached with these cities at greatest risk
Rajasthan Air Pollution The AQI in many cities across the state today was around 150 Pollution in Jaipur</t>
  </si>
  <si>
    <t>http://twitter.com/yad61473245/status/1849304699205198202</t>
  </si>
  <si>
    <t>9:49:33 AM</t>
  </si>
  <si>
    <t>https://www.livehindustan.com/weather/gurgaon-me-aaj-ka-mausam-25-february-2025-gurgaon-aqi-today-and-weather-forecast-imd-rain-alert-update-in-hindi-201740447171433.html</t>
  </si>
  <si>
    <t>7:05:25 AM</t>
  </si>
  <si>
    <t>गुडगाँव 25 February 2025 का वेदर और AQI: न्यूनतम तापमान 14.02°C, जानें कैसा रहेगा शहर में आज का मौसम</t>
  </si>
  <si>
    <t>Weather News Gurgaons weather today February 25 2025 Gurgaon AQI today and weather forecast IMD rain alert update in Hindi
Gurgaons weather and AQI for February 25 2025 Minimum temperature 1402C find out how the city will be today
Gurgaon Weather for February 25</t>
  </si>
  <si>
    <t>https://www.sachkahoon.com/heavy-fog-and-dew-drops-are-signs-bitter-cold-will-increase-soon/</t>
  </si>
  <si>
    <t>10:57:07 AM</t>
  </si>
  <si>
    <t>Rajasthan Weather: भारी कोहरा व ओस की बूंदे संकेत हैं! जल्द ही बढ़ने...</t>
  </si>
  <si>
    <t>Rajasthan Weather Update Sadulshahar Sach Kahun News Winter has arrived in the Sadulshahar area these days On Sunday the first winter fog appeared in Sadulshahar and surrounding areas In this fog people felt a strange fragrance and a mild chill The smoke</t>
  </si>
  <si>
    <t>http://twitter.com/RahatAl10964969/status/1858797912035070166</t>
  </si>
  <si>
    <t>2:32:11 PM</t>
  </si>
  <si>
    <t>If someone tells you that you smoke 38 cigarettes a day or 25 cigarettes a day tell me how would you feel See how polluted the air is in which state Air pollution in Delhi is equivalent to smoking 38 cigarettes a day after that Haryana 25 cigarettes a day all of you see which is your state according to that</t>
  </si>
  <si>
    <t>http://twitter.com/kumbarnaveen1/status/1888243873983672474</t>
  </si>
  <si>
    <t>If we celebrate Diwali like Delhi then we will rule like this for the next 20 years Delhi BJP Haryana BJP Rajasthan BJP Uttar Pradesh BJP Now at least problems like air and water pollution should be solved</t>
  </si>
  <si>
    <t>https://www.bhaskar.com/local/uttar-pradesh/lucknow/news/the-weather-will-change-in-the-capital-lucknow-after-two-daystemperature-will-reach-minimum-level-dense-fog-will-cover-air-quality-is-bad-in-aliganj-and-lalbagh-134053498.html</t>
  </si>
  <si>
    <t>9:33:42 AM</t>
  </si>
  <si>
    <t>दो दिन बाद राजधानी लखनऊ में बदलेगा मौसम: तापमान में गिरावट होगी, छाएगा घना कोहरा, अलीगंज-लालबाग में हवा की ...</t>
  </si>
  <si>
    <t>The weather in the capital Lucknow will change in two days temperatures will drop dense fog will prevail and air quality will be poor in Aliganj and Lalbagh
Lucknow
The capital Lucknow has been experiencing bright sunshine since Monday morning Temperatures have stabilized again The Meteorological Department predicts that in the next two days</t>
  </si>
  <si>
    <t>https://www.learncbse.in/class-6-hindi-chapter-13-question-answer/</t>
  </si>
  <si>
    <t>10:00:15 AM</t>
  </si>
  <si>
    <t>NCERT Class 6 Hindi Malhar Chapter 13 Question Answer पेड़ की बात</t>
  </si>
  <si>
    <t>NCERT Solutions Class 6 Hindi Malhar Chapter 13 Question Answer Tree Talk textbook exercise questions and answers
Talking About Trees Class 6 Hindi Malhar Chapter 13 Question Answer
Talking About Trees Class 6 Question Answer
Introduction to the Author Famous scientist</t>
  </si>
  <si>
    <t>http://twitter.com/ManralLakshmi/status/1858436865772192046</t>
  </si>
  <si>
    <t>2:37:31 PM</t>
  </si>
  <si>
    <t>https://ndtv.in/health/year-ender-2024-critical-illness-insurance-7-deadliest-diseases-know-about-symptoms-causes-and-prevention-7239025</t>
  </si>
  <si>
    <t>3:02:11 PM</t>
  </si>
  <si>
    <t>Year Ender 2024: ये 7 घातक बीमारियों ने साल 2024 में लोगों को किया परेशान, जानें इनके लक्षण और बचाव के तरीके</t>
  </si>
  <si>
    <t>http://twitter.com/AshokParasmani/status/1800130768708223165</t>
  </si>
  <si>
    <t>5:09:54 PM</t>
  </si>
  <si>
    <t>Global terrorism climate change easily available fresh water access to food grains for the poor malnutrition education employment mass epidemics like corona and TB cancer in the coming centuries affordable medicines management of natural disasters due to changing weather digital economy cyber crime drugs and porn among youth</t>
  </si>
  <si>
    <t>https://www.livehindustan.com/uttar-pradesh/muzaffar-nagar/story-smog-and-fog-intensify-after-diwali-causing-health-issues-201731072862016.html</t>
  </si>
  <si>
    <t>7:04:26 PM</t>
  </si>
  <si>
    <t>स्मॉग से हवा हो रही जहरीली, कोहरे से बढ़ रही मुसीबत</t>
  </si>
  <si>
    <t>Smog is rapidly increasing after the Diwali festival polluting the environment The toxic air in the district is causing significant discomfort to residents The fog is also increasing with the cold Due to heavy fog on Friday morning people</t>
  </si>
  <si>
    <t>http://twitter.com/TanveerAKhan16/status/1842098613964460376</t>
  </si>
  <si>
    <t>12:35:08 PM</t>
  </si>
  <si>
    <t>https://www.jagran.com/lifestyle/health-what-is-the-difference-between-heart-attack-and-cardiac-arrest-23821732.html</t>
  </si>
  <si>
    <t>7:28:00 PM</t>
  </si>
  <si>
    <t>क्या आप भी हार्ट अटैक और कार्डियक अरेस्ट को मानते हैं एक, तो यहां समझें दोनों में अंतर</t>
  </si>
  <si>
    <t>https://www.divyahimachal.com/2024/10/rss-in-support-of-yogis-slogan-bantenge-to-katenge-read-the-days-top-news/</t>
  </si>
  <si>
    <t>1:20:50 AM</t>
  </si>
  <si>
    <t>योगी के ‘बंटेंगे तो कटेंगे’ के नारे के समर्थन में आरएसएस, पढि़ए दिन भर की टॉप न्यूज …</t>
  </si>
  <si>
    <t>Agencies Lucknow
During the annual meeting of the Rashtriya Swayamsevak Sangh RSS in Mathura Uttar Pradesh RSS General Secretary Dattatreya Hosabale supported Chief Minister Yogi Adityanaths statement If we divide we will be cut He said We must put this into practice</t>
  </si>
  <si>
    <t>https://www.bhaskar.com/local/uttar-pradesh/ghaziabad/news/the-weather-in-ncr-became-pleasant-due-to-rain-nearby-134692661.html</t>
  </si>
  <si>
    <t>6:17:20 AM</t>
  </si>
  <si>
    <t>The weather in NCR became pleasant due to rain nearby | आसपास बारिश से NCR में सुहाना हुआ मौसम: गाजियाबाद में लोनी का AQI 362 पहुंचा, लगातार जहरीली हो रही हवा - Ghaziabad News</t>
  </si>
  <si>
    <t>Nearby rains bring pleasant weather to the NCR Loni in Ghaziabads AQI reaches 362 air continues to become toxic
Ghaziabad
Light clouds are expected in Ghaziabad today as well
The weather in Ghaziabad and the NCR turned pleasant on Saturday evening Strong winds blew in the surrounding districts</t>
  </si>
  <si>
    <t>http://twitter.com/akshay_1111997/status/1852204881333121048</t>
  </si>
  <si>
    <t>9:53:50 AM</t>
  </si>
  <si>
    <t>Yesterday I burst so many crackers that it lasted till 10 pm and today I will burst them again for three more hours and I will cause global warming I will trouble asthma patients I will take away the sleep of secular and liberal animals I will not let them live till Bhai Dooj</t>
  </si>
  <si>
    <t>http://twitter.com/Shivam_Ayodhya/status/1858808602657701977</t>
  </si>
  <si>
    <t>3:14:40 PM</t>
  </si>
  <si>
    <t>Delhis air has become poisonousdifficulty in breathing AQI crossed 1000 pointsimprovements have to be made in time Plant trees or else Delhi is not far away</t>
  </si>
  <si>
    <t>https://indias.news/experts-told-that-non-smokers-in-india-are-getting-lung-cancer-due-to-air-pollution/</t>
  </si>
  <si>
    <t>1:33:08 PM</t>
  </si>
  <si>
    <t>विशेषज्ञों ने बताया, भारत में नॉन स्मोकर्स को वायु प्रदूषण के कारण हो रहा फेफड़ों का कैंसर</t>
  </si>
  <si>
    <t>New Delhi November 21 Amidst the persistently poor air quality in the national capital experts have said that air pollution is causing lung cancer in nonsmokers
Meanwhile after eight days of severe air pollution</t>
  </si>
  <si>
    <t>http://twitter.com/KARMA_0036/status/1839295993445232995</t>
  </si>
  <si>
    <t>6:58:31 PM</t>
  </si>
  <si>
    <t>http://twitter.com/khushbugau40806/status/1845775366578651162</t>
  </si>
  <si>
    <t>4:05:14 PM</t>
  </si>
  <si>
    <t>https://www.jagran.com/punjab/amritsar-dense-smog-has-turned-punjab-into-a-gas-chamber-cases-of-stubble-burning-are-not-stopping-23830881.html</t>
  </si>
  <si>
    <t>11:41:00 AM</t>
  </si>
  <si>
    <t>Pollution in Punjab: घनी स्माग ने पंजाब को बनाया गैस चैंबर, रुक नहीं रहे पराली जलाने के मामले</t>
  </si>
  <si>
    <t>Pollution in Punjab Thick smog turns Punjab into a gas chamber stubble burning continues unabated
Dense smog caused by stubble burning has worsened the situation The situation did not improve on Wednesday but worsened The excessive smog</t>
  </si>
  <si>
    <t>https://zeenews.india.com/hindi/business/delhi-business-suffers-rs-2500-crore-blow-amid-pollution/2539502</t>
  </si>
  <si>
    <t>3:18:45 AM</t>
  </si>
  <si>
    <t>जहरीली हवा से दिल्ली के कारोबारियों का बंटाधार, 2500 करोड़ का नुकसान होने का दावा</t>
  </si>
  <si>
    <t>http://twitter.com/SRAJANURODH/status/1856608023524880895</t>
  </si>
  <si>
    <t>1:30:21 PM</t>
  </si>
  <si>
    <t>https://www.prabhatkhabar.com/state/west-bengal/mayor-firhad-hakim-claimed</t>
  </si>
  <si>
    <t>Mayor Firhad Hakim claimed</t>
  </si>
  <si>
    <t>Kolkata
Mayor Firhad Hakim claimed that pollution levels in Kolkata have decreased He made this statement on X on Tuesday He also posted a video about it Firhad said After several attempts in Kolkata we have presented this to the Ministry of Environment</t>
  </si>
  <si>
    <t>https://www.amarujala.com/delhi-ncr/delhi-air-is-very-bad-capital-will-remain-suffocated-for-the-next-three-days-2024-11-08</t>
  </si>
  <si>
    <t>9:54:30 PM</t>
  </si>
  <si>
    <t>Delhi Air Is Very Bad Capital Will Remain Suffocated For The Next Three Days | संकट में सांसें आखिर कब तक:दिल्ली की हवा बेहद खराब, 12 इलाकों में Aqi 400 पार; अगले तीन दिन बहुत भारी</t>
  </si>
  <si>
    <t>Air pollution in the capital remained in the very poor category due to low wind speeds and winds blowing from various directions Due to smog and haze in the morning visibility at IGI Airport was recorded at 1000 meters at night However a slight improvement in wind conditions at 4 am</t>
  </si>
  <si>
    <t>https://www.livehindustan.com/bihar/bhagalpur/story-the-city-39-s-air-quality-reached-the-yellow-zone-10163223.html</t>
  </si>
  <si>
    <t>12:00:31 PM</t>
  </si>
  <si>
    <t>येलो जोन में पहुंची शहर की हवा की गुणवत्ता</t>
  </si>
  <si>
    <t>Bhagalpur The citys air quality which had been in the green zone for the past two days reached the yellow zone on Thursday The citys air quality index was recorded at 108 on Thursday The Mayaganj pollution monitoring station recorded an AQI of 119 The lowest concentration of PM 25</t>
  </si>
  <si>
    <t>http://twitter.com/Sanjaylayman/status/1807717371236307316</t>
  </si>
  <si>
    <t>3:36:21 PM</t>
  </si>
  <si>
    <t>https://hindi.ebmnews.com/other-states/218613/</t>
  </si>
  <si>
    <t>10:16:52 PM</t>
  </si>
  <si>
    <t>दिल्ली की हवा हुई जहरीली, सांस लेना खतरनाक</t>
  </si>
  <si>
    <t>Delhi Air Pollution Breathing in Delhi is becoming dangerous The air is becoming toxic The 24hour average air quality index AQI was recorded at 316 at 4 pm on Saturday up from 290 in the morning The air pollution level in Anand Vihar was classified as severe</t>
  </si>
  <si>
    <t>http://twitter.com/vikaskmra/status/1858546484297478198</t>
  </si>
  <si>
    <t>9:53:06 PM</t>
  </si>
  <si>
    <t>https://ndtv.in/india/air-quality-index-close-to-severe-in-delhi-temperature-recorded-at-23-degrees-celsius-7281076</t>
  </si>
  <si>
    <t>1:51:11 AM</t>
  </si>
  <si>
    <t>दिल्ली में वायु गुणवत्ता सूचकांक ‘अति गंभीर’ के करीब, तापमान 23 डिग्री सेल्सियस दर्ज किया गया</t>
  </si>
  <si>
    <t>Delhis air quality index is close to severe with temperatures reaching 23 degrees Celsius
According to experts the decrease in wind speed is allowing local pollutants to accumulate in the atmosphere which has led to the deterioration of Delhis air quality over the past few days</t>
  </si>
  <si>
    <t>http://twitter.com/Narayan29533161/status/1852299399348519194</t>
  </si>
  <si>
    <t>4:09:25 PM</t>
  </si>
  <si>
    <t>http://twitter.com/thatmarineguy21/status/1863451255051370868</t>
  </si>
  <si>
    <t>10:42:55 AM</t>
  </si>
  <si>
    <t>Bhai when you are paying 40 tax you can at least afford an Air Purifier Rest those who want to know dont bother Go there and tell me how humid it is here friend India was right I will leave India and permanently shift to Singapore in 2025 Documentation in process I cannot stand the politicians here Cant pay 40 tax and breathe polluted air while nobody takes accountability My honest suggestion would be that if you have good money please leave</t>
  </si>
  <si>
    <t>http://twitter.com/Anant60056864/status/1856185125018710074</t>
  </si>
  <si>
    <t>9:29:54 AM</t>
  </si>
  <si>
    <t>https://www.theindiadaily.com/technology/best-air-purifiers-2024-from-xiaomi-to-dyson-news-53111</t>
  </si>
  <si>
    <t>10:23:39 AM</t>
  </si>
  <si>
    <t>पॉल्यूशन से भरी हवा को एकदम प्योर बनाएंगे ये Best Air Purifiers 2024!</t>
  </si>
  <si>
    <t>Best Air Purifiers 2024 Winter is approaching and air quality in North India is steadily deteriorating Cold winds are plentiful but slow causing the Air Quality Index AQI to drop Festivals like Diwali and Christmas are fueling the bursting of firecrackers</t>
  </si>
  <si>
    <t>http://twitter.com/RAFIQUEANJUM111/status/1859949422156947763</t>
  </si>
  <si>
    <t>6:47:53 PM</t>
  </si>
  <si>
    <t>https://hindi.finax.in/trending/shukrayaan-mission/</t>
  </si>
  <si>
    <t>11:05:04 AM</t>
  </si>
  <si>
    <t>भारत अब जाएगा शुक्र की ओर, जानिए क्या करेगा वहां, क्यों ऑक्सीजन होते हुए भी जीवन नहीं है?</t>
  </si>
  <si>
    <t>India will soon be adding a new chapter to its space missions This time the target is the planet Venus also known as Venus The central government has given ISRO the green light for the Shukrayaan mission This ISRO mission will place India among the countries that</t>
  </si>
  <si>
    <t>http://twitter.com/jai_alfred/status/1854416811506438238</t>
  </si>
  <si>
    <t>http://twitter.com/TheMATiwari/status/1858185808844312613</t>
  </si>
  <si>
    <t>9:59:54 PM</t>
  </si>
  <si>
    <t>http://twitter.com/Anant_2609/status/1850445497422520360</t>
  </si>
  <si>
    <t>1:22:40 PM</t>
  </si>
  <si>
    <t>http://twitter.com/Abhishek_8053/status/1858441699917504638</t>
  </si>
  <si>
    <t>2:56:44 PM</t>
  </si>
  <si>
    <t>https://www.livehindustan.com/uttar-pradesh/lucknow/story-increase-in-asthma-patients-due-to-pollution-and-weather-changes-post-festival-201730837619001.html</t>
  </si>
  <si>
    <t>1:43:43 AM</t>
  </si>
  <si>
    <t>खांसी, छींक के साथ लोगों की हो रही सुबह</t>
  </si>
  <si>
    <t>https://www.jantaserishta.com/local/haryana/rewari-congress-candidate-chandra-mohan-vows-to-make-panchkula-an-industrial-hub-rewari--3565056</t>
  </si>
  <si>
    <t>4:43:40 PM</t>
  </si>
  <si>
    <t>Rewari: कांग्रेस उम्मीदवार चंद्र मोहन ने पंचकूला को औद्योगिक केंद्र बनाने का संकल्प लिया</t>
  </si>
  <si>
    <t>Rewari Congress candidate from Panchkula Chander Mohan promised to make Panchkula a cyber hub and an industrial city Addressing public meetings while campaigning in various parts of Panchkula Chander Mohan said When Panchkula came into existence my revered father</t>
  </si>
  <si>
    <t>http://twitter.com/HaryanaKesari/status/1858094114887074288</t>
  </si>
  <si>
    <t>3:55:33 PM</t>
  </si>
  <si>
    <t>With the air quality in the NCR becoming toxic the third phase of GRAP has come into effect Toxic air is prevalent in Rewari today causing eye irritation People are also having difficulty breathing</t>
  </si>
  <si>
    <t>http://twitter.com/Mrs_Tyagiji/status/1850851338814431364</t>
  </si>
  <si>
    <t>4:15:20 PM</t>
  </si>
  <si>
    <t>https://hindi.mid-day.com/mumbai/mumbai-news/article/mumbai-temperature-drops-air-quality-index-aqi-in-poor-category-7228</t>
  </si>
  <si>
    <t>मुंबई के तापमान में गिरावट, वायु गुणवत्ता सूचकांक (AQI) `खराब` श्रेणी में</t>
  </si>
  <si>
    <t>The chill in Mumbai intensified with temperatures dropping to 18 degrees Celsius The citys air quality index AQI reached 186 falling into the poor category posing a health risk for sensitive groups
The India Meteorological Department IMDs Mumbai weather</t>
  </si>
  <si>
    <t>http://twitter.com/VSAWL/status/1893257349655081224</t>
  </si>
  <si>
    <t>4:41:41 PM</t>
  </si>
  <si>
    <t>https://www.amarujala.com/haryana/mahendragarh-narnaul/maximum-aqi-at-157-if-pollution-increases-then-graph-3-will-be-imposed-narnol-news-c-196-1-nnl1004-117685-2024-11-01</t>
  </si>
  <si>
    <t>11:28:01 PM</t>
  </si>
  <si>
    <t>Maximum Aqi @ 157, If Pollution Increases Then Graph 3 Will Be Imposed - Mahendragarh/narnaul News - Mahendragarh-narnaul News:अधिकतम एक्यूआई@ 157, प्रदूषण बढ़ा तो लगेगा ग्रैप तीन</t>
  </si>
  <si>
    <t>Narnaul
The smoke from firecrackers on Diwali has caused a slight increase in pollution levels Pollution levels may rise further in the future Therefore caution is needed now Currently only two GRAP Graded Response Action Plan regulations are in effect in the district If this continues</t>
  </si>
  <si>
    <t>https://www.jantaserishta.com/delhi-ncr/weather-in-delhi-at-2805-c-3498408</t>
  </si>
  <si>
    <t>8:58:25 AM</t>
  </si>
  <si>
    <t>Weather in Delhi: दिल्ली में मौसम 28.05 °C पर</t>
  </si>
  <si>
    <t>The temperature in Delhi today September 1 2024 is 3467 degrees Celsius The forecast minimum and maximum temperatures for the day are 2805 degrees Celsius and 3782 degrees Celsius respectively The relative humidity is 51 and the wind speed is 51 kmh</t>
  </si>
  <si>
    <t>http://twitter.com/satya345322/status/1888433685684482285</t>
  </si>
  <si>
    <t>9:14:10 AM</t>
  </si>
  <si>
    <t>http://twitter.com/adi_k_rao/status/1858538653741461852</t>
  </si>
  <si>
    <t>9:21:59 PM</t>
  </si>
  <si>
    <t>https://top24news.in/weather-update/delhi-news-pollution-has-taken-the-breath/</t>
  </si>
  <si>
    <t>10:02:50 AM</t>
  </si>
  <si>
    <t>Delhi News: प्रदूषण ने दिल्लीवासियों की सांसें छीनी, AQI 450 के पार, GRAP-4 लागू</t>
  </si>
  <si>
    <t>http://twitter.com/btw_aayan/status/1859150085004611810</t>
  </si>
  <si>
    <t>1:51:36 PM</t>
  </si>
  <si>
    <t>http://twitter.com/blchoudhary5383/status/1893306128832090514</t>
  </si>
  <si>
    <t>7:55:31 PM</t>
  </si>
  <si>
    <t>http://twitter.com/taniyaroyo11608/status/1859911228141003216</t>
  </si>
  <si>
    <t>4:16:06 PM</t>
  </si>
  <si>
    <t>https://lalluram.com/burning-of-stubble-in-the-field-reduces-nutrients-in-rohtas/</t>
  </si>
  <si>
    <t>5:53:06 PM</t>
  </si>
  <si>
    <t>Bihar News: खेत में पराली जलाने से पोषक तत्व हो रहे कम, अनदेखी पर होगी कार्रवाई</t>
  </si>
  <si>
    <t>Avinash SrivastavaRohtas The district enjoys a bumper crop of rice but farmers are burning the residue stubble in the fields after harvesting Burning stubble causes pollution and is also diminishing the fertility of the fields Despite numerous awareness campaigns</t>
  </si>
  <si>
    <t>https://www.amarujala.com/delhi-ncr/gurgaon/sewer-treatment-plants-will-be-monitored-through-cctv-cameras-gurgaon-news-c-24-1-gur1002-35128-2024-07-19</t>
  </si>
  <si>
    <t>12:01:28 AM</t>
  </si>
  <si>
    <t>Sewer Treatment Plants Will Be Monitored Through Cctv Cameras - Gurugram News - Gurugram News:सीवर शोधन संयंत्रों की सीसीटीवी कैमरों से की जाएगी निगरानी</t>
  </si>
  <si>
    <t>The quality of the water coming into the STP and the treated water will be tested GMDA will spend Rs 189 crore Manoj Dhar Dwivedi Gurugram Employees will not be allowed to be negligent in the operation of sewage treatment plants To this end two sewage treatment plants and one CETP have been set up</t>
  </si>
  <si>
    <t>http://twitter.com/mpranjay16/status/1888235126108426682</t>
  </si>
  <si>
    <t>8:05:10 PM</t>
  </si>
  <si>
    <t>http://twitter.com/KumarGdwivedi/status/1789177914191208592</t>
  </si>
  <si>
    <t>11:47:10 AM</t>
  </si>
  <si>
    <t>http://twitter.com/PankajKalhan1/status/1858581158453199337</t>
  </si>
  <si>
    <t>12:10:53 AM</t>
  </si>
  <si>
    <t>R DC Sir 2 years ago you had given orders to open the illegally occupied lane in 22 Sector Fbd 84722 Sector Fbd Behind our house Till date no action has been taken at the ground level 9810740597 Please get the orders given by you implemented 80100 people will get relief In Faridabad in view of health safety due to air pollution till Saturday 23rd November Deputy Commissioner Shri has issued orders to close all private and government schools up to class 12th Online Classes will be conducted in place of physical classes for all Government Private schools</t>
  </si>
  <si>
    <t>http://twitter.com/parashudhar/status/1814212353367380369</t>
  </si>
  <si>
    <t>1:45:06 PM</t>
  </si>
  <si>
    <t>It is sad Illegal mining on the mountains in Banda Girwa Jarar and Patraha Illegal mining is being done by using 4 inch and 6 inch blasting NGT and EC rules are being blatantly flouted Lives of people in the vicinity are in danger due to illegal blasting Cracks have appeared in the houses due to illegal blasting on the mountains Asthma problem for the nearby villagers due to air pollution Terror of mining mafia forces villagers to migrate Complaints from Banda to Lucknow but no action taken</t>
  </si>
  <si>
    <t>https://www.justicenews.co.in/hindi/2025/02/16/climate-crisis-unwanted-rain-and-temperature-are-increasing-dengue-cases-know-how-it-can-be-controlled/</t>
  </si>
  <si>
    <t>12:37:30 PM</t>
  </si>
  <si>
    <t>जलवायु संकट: अनचाही बारिश व तापमान बढ़ा रहा है डेंगू के मामले, जानें किस तरह लग सकती है लगाम</t>
  </si>
  <si>
    <t>This study is important in understanding how climate change not only contributes to the spread of dengue fever but also impacts diseases like malaria influenza and the Zika virus
A new study has linked temperature and rainfall to an increase in dengue cases worldwide</t>
  </si>
  <si>
    <t>https://samacharnama.com/world/hindi-worsening-air-pollution-in-mongolian-capital-sparks/cid15751695.htm</t>
  </si>
  <si>
    <t>8:44:47 PM</t>
  </si>
  <si>
    <t>मंगोलिया की राजधानी में बढ़ा प्रदूषण</t>
  </si>
  <si>
    <t>Pollution rises in Mongolias capital
Ulaanbaatar Nov 21 IANS Air quality in Mongolias capital Ulaanbaatar is deteriorating due to fuel oilbased heaters being used by people to escape the cold This year unusually cold weather</t>
  </si>
  <si>
    <t>http://twitter.com/Deshbha25635664/status/1827687748205162864</t>
  </si>
  <si>
    <t>6:11:30 PM</t>
  </si>
  <si>
    <t>All future elections will be between Hindus and Muslims It will be between the rich and the poor There will be no caste Any leader who talks about caste will have his security deposit confiscated The reason for the reduction in air pollution is because of keeping Kejriwal in jail Bulldozers should be run on Sheeshmahal all the pollution will be eliminated UPS is a bigger fraud than NPS paramilitary forces will not get pension in this scheme Lakhs of employees of the country are feeling cheated The government should implement the old pension scheme</t>
  </si>
  <si>
    <t>https://www.bhaskar.com/local/haryana/news/haryana-weather-alert-chandigarh-ambala-panchkula-karnal-kurukshetra-panipat-hisar-sirsa-gurugram-charkhi-dadri-nuh-weather-update-134081184.html</t>
  </si>
  <si>
    <t>7:36:21 AM</t>
  </si>
  <si>
    <t>हरियाणा के 14 जिलों में कोहरे का अलर्ट: कल से बन रहे बारिश के आसार; हवाओं से पारा गिरा, दो दिनों में 2 से 3...</t>
  </si>
  <si>
    <t>Fog alert issued in 14 districts of Haryana Rain expected tomorrow winds have caused the mercury to drop dropping by 2 to 3 degrees in two days
Chandigarh
Haryana is experiencing frequent weather changes After a dry spell the Meteorological Department has now issued an alert regarding fog</t>
  </si>
  <si>
    <t>http://twitter.com/QamarAb42592867/status/1793482550633271413</t>
  </si>
  <si>
    <t>8:52:16 AM</t>
  </si>
  <si>
    <t>http://twitter.com/Kavita11_90/status/1860979283037982893</t>
  </si>
  <si>
    <t>3:00:11 PM</t>
  </si>
  <si>
    <t>http://twitter.com/DoootShanti/status/1864811545991246290</t>
  </si>
  <si>
    <t>4:48:13 AM</t>
  </si>
  <si>
    <t>http://twitter.com/GAURAVRAJ29469/status/1865023981025194149</t>
  </si>
  <si>
    <t>6:52:22 PM</t>
  </si>
  <si>
    <t>https://www.onlymyhealth.com/how-to-avoid-asthma-triggers-in-summer-in-hindi-1715437710</t>
  </si>
  <si>
    <t>8:09:52 PM</t>
  </si>
  <si>
    <t>गर्मियों में अस्थमा से बचाव के लिए अपनाएं ये 5 उपाय मिलेगी राहत</t>
  </si>
  <si>
    <t>In the summer people are more susceptible to bacterial and viral infections Sunlight pollution and other factors can cause inflammation in the throat and respiratory tract Furthermore mucus can build up in the throat making it difficult to breathe</t>
  </si>
  <si>
    <t>http://twitter.com/siyashriwastv/status/1859289396819730751</t>
  </si>
  <si>
    <t>11:05:10 PM</t>
  </si>
  <si>
    <t>http://twitter.com/vijayhans84/status/1853657571455832357</t>
  </si>
  <si>
    <t>10:06:18 AM</t>
  </si>
  <si>
    <t>The imprint of corrupt Kejriwals sins is visible all over Delhi When will this imprint of corruption be removed from Delhi The Air Quality Index AQI across Delhi dips into the Very Poor category in several areas as per the Central Pollution Control Board CPCB AQI in JLN is at 354 Visuals from India Gate and Tilak Marg</t>
  </si>
  <si>
    <t>http://twitter.com/RohitMe49596486/status/1794410938004881894</t>
  </si>
  <si>
    <t>10:21:20 PM</t>
  </si>
  <si>
    <t>https://hindi.livelaw.in/category/top-stories/banning-firecrackers-air-pollution-air-pollution-in-ncr-supreme-court-276651</t>
  </si>
  <si>
    <t>Delhi Air Pollution| पटाखों पर प्रतिबंध लगाने पर फैसला लेंगे: सुप्रीम कोर्ट</t>
  </si>
  <si>
    <t>The Supreme Court today said it will decide on Monday on whether to impose a oneyear ban on firecrackers in the National Capital Region NCR after hearing the arguments of the Delhi government and the states in the National Capital Region
We will burst firecrackers in December Because</t>
  </si>
  <si>
    <t>http://twitter.com/Ekartproduct/status/1859267453475238071</t>
  </si>
  <si>
    <t>9:37:59 PM</t>
  </si>
  <si>
    <t>http://twitter.com/prashanty187/status/1863608116220399713</t>
  </si>
  <si>
    <t>9:06:13 PM</t>
  </si>
  <si>
    <t>If I cant breathe I cant vote Clean air is my right People protested against polluted air by holding a peaceful march near Parliament on Wednesday During the protest the protesters demanded the central government formulate a concrete policy on climate change They urged that clean air and water should be prioritized in their policies</t>
  </si>
  <si>
    <t>https://www.indiatv.in/health/air-pollution-can-increase-the-risk-of-diabetes-know-from-baba-ramdev-what-is-the-connection-between-air-pollution-and-sugar-and-preventive-2024-11-06-1088605</t>
  </si>
  <si>
    <t>9:37:41 AM</t>
  </si>
  <si>
    <t>वायु प्रदूषण बढ़ा सकता है डायबिटीज का खतरा, बाबा रामदेव से जानें एयर पॉल्यूशन से शुगर का क्या है कनेक्शन और बचाव के उपाय</t>
  </si>
  <si>
    <t>Air pollution can increase the risk of diabetes Learn from Baba Ramdev the connection between air pollution and diabetes and preventive measures
Pollution particles in the blood are causing an increase in inflammatory markers or various chemicals which can lead to</t>
  </si>
  <si>
    <t>https://www.jansatta.com/editorial/delhi-stifling-air-pollution-smog-fog-no-benefit-implementation-grap-4-rules-imd-aqi/3704118/</t>
  </si>
  <si>
    <t>संपादकीय: दिल्ली की दमघोंटू हवा और प्रदूषण पर सख्ती का नहीं दिख रहा असर, ग्रैप-4 के नियम लागू होने का भी फायदा नहीं?</t>
  </si>
  <si>
    <t>Editorial Strictness is showing no visible effect on Delhis stifling air and pollution and even the implementation of GRAP4 regulations is of no use
The question is with the onset of winter again this year the problems arising from pollution have worsened and the initial measures taken by the Delhi government</t>
  </si>
  <si>
    <t>http://twitter.com/ManojVi62099959/status/1852162708604621261</t>
  </si>
  <si>
    <t>https://ndtv.in/world-news/record-breaking-heat-likely-to-continue-in-2025-check-wmo-report-7367929</t>
  </si>
  <si>
    <t>9:17:15 AM</t>
  </si>
  <si>
    <t>2025 के मौसम पर आखिर यह भविष्यवाणी क्यों कर रहे हैं एक्सपर्ट?</t>
  </si>
  <si>
    <t>People in North India are certainly well aware of the extreme cold that occurs each year during the winter season However this year the weather seems a bit different This time North India didnt experience the same cold as it usually does This December too</t>
  </si>
  <si>
    <t>http://twitter.com/SanjayB83139710/status/1856247551302807885</t>
  </si>
  <si>
    <t>1:37:58 PM</t>
  </si>
  <si>
    <t>https://www.jansatta.com/national/uttar-pradesh-and-haryana-to-impose-complete-ban-firecrackers-similar-to-delhi-supreme-court-strict-pollution-national-capital/3739209/</t>
  </si>
  <si>
    <t>6:28:48 PM</t>
  </si>
  <si>
    <t>uttar pradesh and haryana to impose complete ban firecrackers similar to delhi Supreme Court strict pollution national capital- 'दिल्ली की तरह यूपी और हरियाणा भी लगाएं पटाखों पर बैन', राष्ट्रीय राजधानी में प्रदूषण को लेकर सुप्रीम कोर्ट सख्त | Jansatta</t>
  </si>
  <si>
    <t>Like Delhi UP and Haryana should also ban firecrackers the Supreme Court said taking a strong stance on pollution in the national capital
Delhi Air Pollution The Supreme Court stated that it believes the ban will only be effective if other states that are part of the NCR region</t>
  </si>
  <si>
    <t>http://twitter.com/SamPark34732701/status/1888296544098746759</t>
  </si>
  <si>
    <t>12:09:13 AM</t>
  </si>
  <si>
    <t>http://twitter.com/Razatauhid819/status/1860003459388571768</t>
  </si>
  <si>
    <t>10:22:36 PM</t>
  </si>
  <si>
    <t>http://twitter.com/Sanjaygkr/status/1904953587052195964</t>
  </si>
  <si>
    <t>11:18:22 PM</t>
  </si>
  <si>
    <t>http://twitter.com/phoenix_four/status/1906010637823828345</t>
  </si>
  <si>
    <t>9:18:42 PM</t>
  </si>
  <si>
    <t>https://www.jagran.com/delhi/new-delhi-city-ncr-delhi-air-quality-deteriorates-graded-response-action-plan-stage-1-implemented-23905420.html</t>
  </si>
  <si>
    <t>10:14:00 PM</t>
  </si>
  <si>
    <t>Delhi Pollution: नौ दिन बाद हवा फिर खराब, ग्रेप एक की पाबंदियां लागू; जानें एनसीआर का हाल</t>
  </si>
  <si>
    <t>State Bureau New Delhi After nine days of remaining in the satisfactory and moderate categories Delhis air quality deteriorated again on Monday Consequently the first phase of the Graded Response Action Plan GRAP restrictions was implemented
Delhi Pollution Nine days</t>
  </si>
  <si>
    <t>http://twitter.com/rohanpethk28048/status/1869119635674878150</t>
  </si>
  <si>
    <t>2:07:02 AM</t>
  </si>
  <si>
    <t>https://www.punjabkesari.in/national/news/weather-delhi-ncr-imd-rain-strong-winds-cold-winds-snowfall-2106198</t>
  </si>
  <si>
    <t>11:42:44 AM</t>
  </si>
  <si>
    <t>Rain-Strong Winds: 19-20 फरवरी को ठंडी हवाएं, भारी बारिश: देशभर में अगले 7 दिन मौसम पर IMD का अपडेट - weather delhi ncr imd rain strong winds cold winds snowfall</t>
  </si>
  <si>
    <t>National Desk The entire country including DelhiNCR will experience significant weather changes over the next few days The India Meteorological Department IMD has predicted rain and strong winds in North India including the capital Delhi on February 19th and 20th Additionally several</t>
  </si>
  <si>
    <t>http://twitter.com/Mandeep32886047/status/1888233870031507612</t>
  </si>
  <si>
    <t>8:00:10 PM</t>
  </si>
  <si>
    <t>http://twitter.com/harshTRst/status/1891122958267044038</t>
  </si>
  <si>
    <t>7:20:23 PM</t>
  </si>
  <si>
    <t>https://www.amarujala.com/india-news/top-news-headline-today-important-and-big-news-stories-of-25-february-2025-updates-on-amar-ujala-2025-02-25</t>
  </si>
  <si>
    <t>6:11:08 AM</t>
  </si>
  <si>
    <t>Top News Headline Today Important And Big News Stories Of 25 February 2025 Updates On Amar Ujala | Top News:पीएम आज करेंगे एडवांटेज असम 2.0 का आगाज; आज Lg के अभिभाषण के साथ शुरू होगी कार्यवाही</t>
  </si>
  <si>
    <t>Prime Minister Narendra Modi will inaugurate the Advantage Assam 20 Summit today Several Union ministers global industry leaders heads of foreign missions in India and a number of students will be present at the event Advantage Assam 20 Investment and Infrastructure</t>
  </si>
  <si>
    <t>https://telugu.latestly.com/socially/india/news/delhi-no-relief-from-pollution-147482.html</t>
  </si>
  <si>
    <t>11:24:07 AM</t>
  </si>
  <si>
    <t>Delhi Air Pollution: ఢిల్లీలో కొనసాగుతున్న గాలి కాలుష్యం.. వాయు, నీటి కాలుష్యంతో సతమతమవుతున్న ప్రజలు, ఇంట్లోనే ఉండి యోగా, ప్రాణాయామం చేయాలని సూచన</t>
  </si>
  <si>
    <t>Delhi Air Pollution Air pollution continues in Delhi People suffering from air and water pollution are advised to stay at home and do yoga and pranayama
Air pollution is worsening day by day in the national capital Delhi On one hand air pollution on the other hand water pollution</t>
  </si>
  <si>
    <t>https://www.bhaskar.com/local/haryana/rewari/news/haryana-weather-alert-winter-update-temperature-133850254.html</t>
  </si>
  <si>
    <t>9:28:36 AM</t>
  </si>
  <si>
    <t>हरियाणा में तापमान में मामूली गिरावट: कल मौसम में बदलाव की संभव; दिन की गर्मी बकरार, सुबह-शाम हल्की ठंड</t>
  </si>
  <si>
    <t>A slight drop in temperatures in Haryana A change in weather is possible tomorrow daytime heat persists with mild morning and evening chills
Rewari
Due to the humidity in the weather a light blanket of smog was visible in many cities during the morning
There has been no significant change in the weather in Haryana over the past week</t>
  </si>
  <si>
    <t>https://www.newsnationtv.com/india/hindi-human-behaviour-drove-deadly-bacteria-to-become-epidemic-tudy-20240705100606-20240705120538-479999.html</t>
  </si>
  <si>
    <t>4:05:01 PM</t>
  </si>
  <si>
    <t>इंसानों के व्यवहार ने घातक बैक्टीरिया को महामारी बनाया : शोध</t>
  </si>
  <si>
    <t>Environmental bacteria called Pseudomonas aeruginosa may cause multidrugresistant infections in people with lung disease a study suggests This infection has evolved rapidly over the past 200 years and then spread globally</t>
  </si>
  <si>
    <t>http://twitter.com/srinivas_naidus/status/1815990335379759428</t>
  </si>
  <si>
    <t>11:30:10 AM</t>
  </si>
  <si>
    <t>I will safeguard Vizag from air and water pollution This is my promise Deputy CM Garu Deputy CM Garu promises to safeguard Vizag from Air and Water Pollution</t>
  </si>
  <si>
    <t>http://twitter.com/MANGARAMTENA/status/1898773976526246098</t>
  </si>
  <si>
    <t>10:02:48 PM</t>
  </si>
  <si>
    <t>http://twitter.com/Poojara74658380/status/1904910713745007086</t>
  </si>
  <si>
    <t>8:28:00 PM</t>
  </si>
  <si>
    <t>The common people will also suffer the wrath of nature we are busy in increasing the economy and on the other hand nature is standing at the door ready to wreak havoc we dont know the problem but politicians have many solutions Look at the story of the ineptitude of the Indian government and bureaucracy 858 crore was originally earmarked for air pollution control in the year 202425 out of which only 71 crore less than 1 was spent says that they have a complete plan on how to spend but they have not been given permission to continue the pollution control plan beyond 202526 Go to the Twitter of Minister Bhupendra Yadav you will find that life is being spent on the basis of Modi jis tweets and videos I believe that a leader should be tweeted about but why tarnish the name of the very person entrusted with the responsibility Id like to tell the team that this falls under your minimum government as the minister has been absent and sleeping but please bring it into maximum governance The year is coming to an end and the ministry is sleeping The air is toxic in many districts across the country including Delhi yet the ministers living in the greenery of Lutyens and the green corridors of power with twelve air purifiers dont seem to mind it one bit How can a ministry make the excuse of waiting for permission for eight months even when winter has already come and gone If it rains the minister will say that it rained in Delhi because of the illustrious Modi Worship his feet because you cant win on your own but do some work he has given you the ministry</t>
  </si>
  <si>
    <t>http://twitter.com/ShaheenH03/status/1905177719819886965</t>
  </si>
  <si>
    <t>2:08:59 PM</t>
  </si>
  <si>
    <t>http://twitter.com/Berggolden1/status/1850536913599349153</t>
  </si>
  <si>
    <t>7:25:56 PM</t>
  </si>
  <si>
    <t>http://twitter.com/mool_chand50133/status/1840299562189062523</t>
  </si>
  <si>
    <t>1:26:21 PM</t>
  </si>
  <si>
    <t>https://jaredpjbsh.webbuzzfeed.com/34589790/facts-about-red-fort-revealed</t>
  </si>
  <si>
    <t>3:25:37 AM</t>
  </si>
  <si>
    <t>Facts About red fort Revealed</t>
  </si>
  <si>
    <t>Facts About red fort Revealed
Facts About red fort Revealed
Blog Article
visitors walk with regards to the courtyard in front of the lahore gate in front of the red fort in outdated delhi crimson fort delhi inventory videos royaltycostfree</t>
  </si>
  <si>
    <t>https://www.emsindia.com/news/show/2814513/state</t>
  </si>
  <si>
    <t>10:53:39 AM</t>
  </si>
  <si>
    <t>(नई दिल्ली) दिल्ली में बढ़ा कड़ाके की सर्दी इतंजार कम दिन शीतलहर चलने का अनुमान</t>
  </si>
  <si>
    <t>04Dec2024
New Delhi EMS Delhiites may have to wait a little longer for the harsh winter Temperatures continue to rise in the capital Meanwhile pollution levels improved for the third consecutive day According to the Meteorological Department on Tuesday the capital</t>
  </si>
  <si>
    <t>http://twitter.com/tabrezmulla81/status/1886827684728098852</t>
  </si>
  <si>
    <t>10:52:30 PM</t>
  </si>
  <si>
    <t>No sir it is UPI If you die due to poor air quality then we will give you the money for your last rights by entering your 46 digit pin code Amritkaal</t>
  </si>
  <si>
    <t>https://www.livehindustan.com/uttarakhand/haridwar/story-fireworks-cause-air-pollution-spike-in-haridwar-31-micrograms-increase-201730545083795.html</t>
  </si>
  <si>
    <t>4:28:07 PM</t>
  </si>
  <si>
    <t>24 घंटों में हवा में प्रदूषण 31 माइक्रो ग्राम प्रति घन मीटर बढ़ा</t>
  </si>
  <si>
    <t>People burst firecrackers in large numbers in the holy city on Friday Due to the fireworks air pollution in Haridwar increased by 31 micrograms per cubic meter in 24 hours On Thursday air pollution was recorded at 211 micrograms per cubic meter which increased to 242 on Friday</t>
  </si>
  <si>
    <t>http://twitter.com/mathematicsto1/status/1794610205457818018</t>
  </si>
  <si>
    <t>11:33:09 AM</t>
  </si>
  <si>
    <t>http://twitter.com/Vikram9962Meena/status/1856549923769954415</t>
  </si>
  <si>
    <t>9:39:29 AM</t>
  </si>
  <si>
    <t>Pollution levels in Delhi have been steadily rising for the past two weeks Several areas remained in the red zone on Wednesday morning with Jahangirpuri recording an AQI of 999 On Tuesday Delhis AQI was 334 down 18 points from Mondays 352 No improvement in air quality is expected for the next six days</t>
  </si>
  <si>
    <t>http://twitter.com/BhilMannalal/status/1793885401511501986</t>
  </si>
  <si>
    <t>11:33:03 AM</t>
  </si>
  <si>
    <t>Everyone needs oxygen but only the tribal community fights to save trees and plants Does everyone in India live with polluted air If nature is safe then there is tomorrow otherwise you will crave for oxygen like during the Corona period</t>
  </si>
  <si>
    <t>http://twitter.com/UrviDeshmukh18/status/1863218405035110739</t>
  </si>
  <si>
    <t>7:17:39 PM</t>
  </si>
  <si>
    <t>http://twitter.com/shivsaklani07/status/1827749450439180679</t>
  </si>
  <si>
    <t>10:16:41 PM</t>
  </si>
  <si>
    <t>https://www.amarujala.com/haryana/rohtak/relief-from-pollution-wind-cleaned-the-environment-aqi-from-orange-to-yellow-zone-jhajjar-news-c-200-1-bgh1002-110797-2024-10-31</t>
  </si>
  <si>
    <t>1:23:21 AM</t>
  </si>
  <si>
    <t>Relief From Pollution: Wind Cleaned The Environment, Aqi From Orange To Yellow Zone - Rohtak News - प्रदूषण से राहत :हवा ने साफ किया वातावरण, एक्यूआई ऑरेंज से येलो जोन में</t>
  </si>
  <si>
    <t>Bahadurgarh For the past several days there has been significant relief from pollution The AQI Air Quality Index has been steadily decreasing Four days ago the AQI had reached the red zone Now due to the wind it has reached the yellow zone This is a significant relief On Wednesday a</t>
  </si>
  <si>
    <t>https://www.17zz.com/hi/boneco.html</t>
  </si>
  <si>
    <t>4:07:40 AM</t>
  </si>
  <si>
    <t>Boneco 4.70 एपीके डाउनलोड 2024 - मुफ़्त</t>
  </si>
  <si>
    <t>Transform your home environment with the innovative Boneco app Receive personalized reminders for humidifier and air purifier maintenance and cleaning ensuring optimal performance and air quality Easily purchase accessories and equipment monitor air quality and</t>
  </si>
  <si>
    <t>http://twitter.com/Expert121293/status/1847936052540891310</t>
  </si>
  <si>
    <t>3:11:02 PM</t>
  </si>
  <si>
    <t>https://www.haribhoomi.com/state-local/delhi/news/delhi-air-pollution-level-increased-aqi-reached-236-49053</t>
  </si>
  <si>
    <t>Delhi Air Pollution: बिगड़ी दिल्ली की हवा, 236 पहुंचा AQI, अक्टूबर में और बिगड़ेंगे हालात</t>
  </si>
  <si>
    <t>Delhi Air Pollution The rainy season has ended in the capital Delhi and the mercury is rising once again Not only is the mercury rising in Delhi but air pollution is also turning the air toxic According to the Central Pollution Control Board today Wednesday</t>
  </si>
  <si>
    <t>https://www.jantaserishta.com/delhi-ncr/every-farmer-should-be-given-rs-2500-per-acre-to-prevent-stubble-burning-aap-mp-raghav-chadha-3679864</t>
  </si>
  <si>
    <t>10:38:00 PM</t>
  </si>
  <si>
    <t>पराली जलाने से रोकने के लिए हर किसान को 2500 रुपये प्रति एकड़ दिए जाएं: AAP MP राघव चड्ढा</t>
  </si>
  <si>
    <t>Aam Aadmi Party AAP MP Raghav Chadha has suggested that every farmer should be given Rs 2500 per acre to prevent stubble burning a major contributor to air pollution in northern India Chadha proposed that the central governments share would be Rs 2000</t>
  </si>
  <si>
    <t>https://alivenews.co.in/monsoon-can-increase-the-risk-of-allergic-asthma-be-careful/</t>
  </si>
  <si>
    <t>12:29:13 PM</t>
  </si>
  <si>
    <t>मानसून से बढ़ सकता है एलर्जिक अस्थमा का खतरा, हो जाए सावधान</t>
  </si>
  <si>
    <t>LifestyleAlive News In addition to bringing peace and happiness monsoon also brings with it a host of diseases This season increases the risk of jaundice flu typhoid and hepatitis A and asthma patients can also experience worsening conditions This can affect your daytoday life</t>
  </si>
  <si>
    <t>https://hindi.asianetnews.com/state/uttar-pradesh/prayagraj-mahakumbh-record-made-for-air-pollution-control-in-prayagraj-mahakumbh/articleshow-krowldr</t>
  </si>
  <si>
    <t>प्रयागराज महाकुम्भ: आस्था का सागर, प्रदूषण का नहीं!</t>
  </si>
  <si>
    <t>Despite over 620 million devotees and millions of vehicles the air remained clean at the Prayagraj Mahakumbh According to the Central Pollution Control Board the Mahakumbh region remained in the green zone
Mahakumbh Nagar February 24 Over 620 million devotees have attended the Prayagraj Mahakumbh so far</t>
  </si>
  <si>
    <t>https://www.amarujala.com/chhattisgarh/governor-ramen-deka-held-an-introductory-meeting-of-officers-and-employees-at-raj-bhavan-chhattisgarh-2024-08-07</t>
  </si>
  <si>
    <t>3:36:07 PM</t>
  </si>
  <si>
    <t>Governor Ramen Deka Held An Introductory Meeting Of Officers And Employees At Raj Bhavan Chhattisgarh | Cg:राजभवन में राज्यपाल रमेन डेका ने अधिकारियों और कर्मचारियों की ली परिचयात्मक बैठक, इन मुद्दों पर दिया जोर</t>
  </si>
  <si>
    <t>Chhattisgarh Governor Ramen Deka today held an introductory meeting with officials and employees working at the Raj Bhavan He emphasized the need for every citizen to participate in mitigating the adverse effects of climate change and environmental pollution Governor Deka said that energy</t>
  </si>
  <si>
    <t>http://twitter.com/CSJain3/status/1888445520689177000</t>
  </si>
  <si>
    <t>https://humenhealths.blogspot.com/2025/03/benefits-of-basil-and-its-properties.html</t>
  </si>
  <si>
    <t>तुलसी के फायदे और इसके गुण/ Benefits Of Basil, And Its Properties</t>
  </si>
  <si>
    <t>http://twitter.com/shri_dwive7336/status/1865049494070427907</t>
  </si>
  <si>
    <t>8:33:44 PM</t>
  </si>
  <si>
    <t>https://www.sarita.in/health-tips/severe-obstruction-in-breathing</t>
  </si>
  <si>
    <t>4:53:05 PM</t>
  </si>
  <si>
    <t>सांस पर भारी जाम</t>
  </si>
  <si>
    <t>Ashish and Madhus son Rahul was diagnosed with blood cancer at the age of four Rahul was their only son so Ashish didnt want to leave any stone unturned in his treatment He took Rahul to the United States where he underwent extensive treatment He underwent chemotherapy and</t>
  </si>
  <si>
    <t>https://www.dnaindia.com/hindi/india/news-weather-update-delhi-bad-air-quality-aqi-worsens-winter-in-up-rajasthan-aaj-ka-mausam-17-november-4140693</t>
  </si>
  <si>
    <t>6:13:59 AM</t>
  </si>
  <si>
    <t>Aaj Ka Mausam: Delhi में धुंध के साथ ठंड की दस्तक, AQI पहुंचा 417, इन राज्यों में कोहरे का अलर्ट, पढ़ें वेदर अपडेट</t>
  </si>
  <si>
    <t>The air quality in DelhiNCR has reached extremely poor levels Rising pollution is making it difficult for people to breathe Delhis AQI has reached 417 Along with the haze cold has also entered the capital According to the Meteorological Department next</t>
  </si>
  <si>
    <t>https://hindi.latestly.com/entertainment/bollywood/i-immediately-said-yes-to-kalki-2898-ad-2209429.html</t>
  </si>
  <si>
    <t>8:33:24 PM</t>
  </si>
  <si>
    <t>Mrunal Thakur: 'कल्कि 2898 एडी' के लिए मैंने तुरंत हां कर दी थी</t>
  </si>
  <si>
    <t>Mrunal Thakur Directed by Nag Ashwin the science fiction film Kalki 2898 AD has been released in theaters Audiences are buzzing about the film Viewers were in for a big surprise The movie stars Amitabh Bachchan Kamal Haasan Prabhas and Deepika Padukone</t>
  </si>
  <si>
    <t>http://twitter.com/VijaySingh_inc/status/1815053368089288854</t>
  </si>
  <si>
    <t>9:26:59 PM</t>
  </si>
  <si>
    <t>https://bangla.hindustantimes.com/lifestyle/health-news-air-pollution-in-india-caused-1-5-million-death-in-10-years-31734006623678.html</t>
  </si>
  <si>
    <t>6:24:38 PM</t>
  </si>
  <si>
    <t>Health News: দেড় লাখের বেশি মৃত্যু! বায়ুদূষণ কাবু করছে ভারতকে, প্রকাশ্যে ভয় ধরানো রিপোর্ট</t>
  </si>
  <si>
    <t>Health News More than 15 lakh deaths Air pollution is overwhelming India report reveals fear
Updated 12 Dec 2024 0624 PM ISTDeath Due To Air Pollution In India Cities like Delhi Kolkata are in a dire state due to pollution Among them this recently published</t>
  </si>
  <si>
    <t>http://twitter.com/RUDRAjh77573661/status/1904358586534482301</t>
  </si>
  <si>
    <t>7:54:02 AM</t>
  </si>
  <si>
    <t>http://twitter.com/sushilKumarbha6/status/1850339101922226664</t>
  </si>
  <si>
    <t>6:19:54 AM</t>
  </si>
  <si>
    <t>http://twitter.com/OoMyyGod/status/1856598433928257898</t>
  </si>
  <si>
    <t>12:52:15 PM</t>
  </si>
  <si>
    <t>http://twitter.com/curious_ape_/status/1852710580903375059</t>
  </si>
  <si>
    <t>7:23:18 PM</t>
  </si>
  <si>
    <t>Sweeping the entire house sisters share in mopping removing cobwebs buying sweets and electric lights from the market stringing flower garlands preparing lunchwashing utensils pasting stickers cleaning the temple etc were my share of work which were successfully completed Thanks for giving a glimpse of what happens in your villages Women made rangolis wore nice clothes prepared food decorated homes What did men do on Diwali They burst firecrackers and created a ruckus increased air pollution Created Noise Pollution littered the city This is the difference between men and women Men are useless</t>
  </si>
  <si>
    <t>http://twitter.com/sanatani_human1/status/1888305647177154726</t>
  </si>
  <si>
    <t>12:45:23 AM</t>
  </si>
  <si>
    <t>http://twitter.com/systummm266473/status/1888366661008597204</t>
  </si>
  <si>
    <t>4:47:50 AM</t>
  </si>
  <si>
    <t>http://twitter.com/Vivek3096/status/1789006543519694897</t>
  </si>
  <si>
    <t>12:26:12 AM</t>
  </si>
  <si>
    <t>Ab air pollution nahi ho raha hai Delhis air pollution is the worst and it is one of the worlds most polluted cities Yet look at these AAPiyas bursting firecrackers nonstop Ironically these same people including Arvind Kejriwal will preach to you during Diwali not to burst crackers because it will cause</t>
  </si>
  <si>
    <t>http://twitter.com/ratneshrai8/status/1856571467036569896</t>
  </si>
  <si>
    <t>11:05:05 AM</t>
  </si>
  <si>
    <t>The level of air pollution in Delhi has increased a lot</t>
  </si>
  <si>
    <t>http://twitter.com/ARUN1984GUPTA/status/1888268970232295869</t>
  </si>
  <si>
    <t>http://twitter.com/KaranDass116404/status/1850880029221114102</t>
  </si>
  <si>
    <t>6:09:21 PM</t>
  </si>
  <si>
    <t>http://twitter.com/Anandairtelin90/status/1868963359544189419</t>
  </si>
  <si>
    <t>3:46:03 PM</t>
  </si>
  <si>
    <t>http://twitter.com/khanbaba9do11/status/1905844182637265384</t>
  </si>
  <si>
    <t>10:17:16 AM</t>
  </si>
  <si>
    <t>https://news007.in/unseasonal-rain-alert-issued-in-16-states-including-delhi-ncr/</t>
  </si>
  <si>
    <t>12:40:22 PM</t>
  </si>
  <si>
    <t>दिल्ली: एनसीआर समेत 16 राज्यों में बेमौसम बारिश का अलर्ट जारी</t>
  </si>
  <si>
    <t>Following Tuesdays rain in DelhiNCR air quality in the capital has improved The situation is similar in Punjab Haryana Rajasthan Himachal Pradesh and Uttarakhand Snowfall in Jammu and Kashmir and a western disturbance have brought rain to the plains of North India</t>
  </si>
  <si>
    <t>http://twitter.com/Saimkaran46/status/1859924466534588722</t>
  </si>
  <si>
    <t>5:08:43 PM</t>
  </si>
  <si>
    <t>http://twitter.com/Rangana16971357/status/1868905988344201654</t>
  </si>
  <si>
    <t>11:58:04 AM</t>
  </si>
  <si>
    <t>http://twitter.com/Rubelalikhan0/status/1845672954673152095</t>
  </si>
  <si>
    <t>9:18:17 AM</t>
  </si>
  <si>
    <t>https://hindi.newsbytesapp.com/news/lifestyle/recent-study-links-mortality-rates-to-poor-air-quality-5-strategies-to-get-stay-safe-from-air-pollution/story</t>
  </si>
  <si>
    <t>10:01:41 AM</t>
  </si>
  <si>
    <t>प्रदूषित हवा के कारण बढ़ रही है मृत्यू दर, जानिए वायु प्रदूषण से निपटने के तरीके</t>
  </si>
  <si>
    <t>Polluted air is increasing mortality rates learn how to combat air pollution
A study published in The Lancet Planetary Health raises concerns about air quality in 10 major Indian cities This study reveals a startling finding It states</t>
  </si>
  <si>
    <t>http://twitter.com/RajivPa67379390/status/1857051822696874401</t>
  </si>
  <si>
    <t>6:53:51 PM</t>
  </si>
  <si>
    <t>https://www.akmnews.in/2024/07/a-tree-in-the-name-of-mother-is-an-effort-to-improve-not-only-the-present-but-also-the-future.html</t>
  </si>
  <si>
    <t>वर्तमान ही नहीं भविष्य भी सुधारने का जतन है "मां के नाम एक पेड़"</t>
  </si>
  <si>
    <t>Inspired by Prime Minister Narendra Modi the BJP government in Madhya Pradesh has launched the One Tree in the Name of Mother scheme not only to improve the environment but also to adapt to nature</t>
  </si>
  <si>
    <t>https://unfilterednews24.blogspot.com/2024/09/7_9.html</t>
  </si>
  <si>
    <t>12:40:00 PM</t>
  </si>
  <si>
    <t>छत्तीसगढ़ बलौदा बाजार न्यूज़- बिजली गिरने से 7 लोगों की मौत चार घायल पेड़ के नीचे खड़े थे ग्रामीण तभी बिगड़ा मौसम</t>
  </si>
  <si>
    <t>Balodabazar Seven people have died and three others have been injured after being struck by lightning in Balodabazar Chhattisgarh The incident occurred on Sunday when people were standing under a tree near a pond to avoid the rain
According to information received on September 8th at 330 pm the City Kotwali police station</t>
  </si>
  <si>
    <t>https://www.punjabkesari.in/national/news/winter-season-delhi-punjab-weather-haryana-weather-2062010</t>
  </si>
  <si>
    <t>9:09:21 AM</t>
  </si>
  <si>
    <t>Winter Weather: ला-नीना के असर से बढ़ेगी सर्दी, उत्तर भारत में ठिठुरन का सामना, 300 से ज्यादा उड़ानों में देरी - winter season delhi punjab weather haryana weather</t>
  </si>
  <si>
    <t>New Delhi After a long wait winter has finally arrived in northern India Temperatures dropped on Thursday in states like Delhi Punjab Haryana Rajasthan Madhya Pradesh Uttar Pradesh and Bihar Some southern Indian states</t>
  </si>
  <si>
    <t>http://twitter.com/ASHOKPBJP/status/1888432501137592560</t>
  </si>
  <si>
    <t>9:09:28 AM</t>
  </si>
  <si>
    <t>https://apstarnews.in/13223/</t>
  </si>
  <si>
    <t>4:41:10 PM</t>
  </si>
  <si>
    <t>IMD ने जारी किया अलर्ट, यूपी के इन क्षेत्रों में बारिश की उम्मीद</t>
  </si>
  <si>
    <t>Uttar Pradesh is currently experiencing rapid weather changes caused by Cyclone Dana For the past three days many districts in eastern Uttar Pradesh have been cloudy and some areas have experienced drizzle On Tuesday October 29th the southeastern parts of Uttar Pradesh</t>
  </si>
  <si>
    <t>http://twitter.com/UshaDasi93133/status/1848767581433331914</t>
  </si>
  <si>
    <t>10:15:14 PM</t>
  </si>
  <si>
    <t>https://www.aplatestnews.com/usnewsvideo.php?idx=pakistan-air-pollution-aqi-ue65-2024-11-08&amp;vidtype=10</t>
  </si>
  <si>
    <t>10:39:00 PM</t>
  </si>
  <si>
    <t>Pakistan के कई शहरों में लगी हवाई इमरजेंसी | Air Pollution | AQI</t>
  </si>
  <si>
    <t>Published Date 20241108 180900 Category News 1119546
Title Air emergency declared in several Pakistani cities Air Pollution AQI
Air emergency declared in several Pakistani cities Air Pollution AQI
Several Pakistani cities have been put on lockdown The reason</t>
  </si>
  <si>
    <t>https://www.jantaserishta.com/local/maharashtra/pune-weather-at-2254-c-3547323</t>
  </si>
  <si>
    <t>10:57:24 AM</t>
  </si>
  <si>
    <t>Pune weather: पुणे का मौसम 22.54 °C पर</t>
  </si>
  <si>
    <t>The temperature in Pune today September 25 2024 is 2306C The forecast minimum and maximum temperatures for the day are 2254C and 2427C respectively The relative humidity is 95 and the wind speed is 95 kmh</t>
  </si>
  <si>
    <t>http://twitter.com/OmkarYadavbjp/status/1858967798724391084</t>
  </si>
  <si>
    <t>1:47:15 AM</t>
  </si>
  <si>
    <t>http://twitter.com/DikshaD67654/status/1871812563760992729</t>
  </si>
  <si>
    <t>http://twitter.com/BLCHINIYA1/status/1888204780125794496</t>
  </si>
  <si>
    <t>http://twitter.com/zeerajasthan_/status/1891030180963160466</t>
  </si>
  <si>
    <t>1:11:43 PM</t>
  </si>
  <si>
    <t>Mahakumbh Travels owner played with the faith peoples sentiments were hurt kept the devotees hanging for two days despite booking misled them citing the bus being out of order in the end shirked the responsibility by not sending the bus report given in Samdari police station for action against Shri Rajaram bus operator resident of Jalore Bagoda accused of sending the bus to another place for more profit after booking bus was to leave from Ranidesipura to Prayagraj on the evening of 13 February people kept waiting in the cold bus operators are booking for Kumbh at exorbitant prices despite that they are playing with the faith and sentiments of the people</t>
  </si>
  <si>
    <t>http://twitter.com/Appi1307/status/1891217795217518867</t>
  </si>
  <si>
    <t>1:37:14 AM</t>
  </si>
  <si>
    <t>http://twitter.com/Deepak33345919/status/1833702618855854235</t>
  </si>
  <si>
    <t>8:32:27 AM</t>
  </si>
  <si>
    <t>https://www.onlymyhealth.com/coconut-water-and-pomegranate-smoothie-for-glowing-skin-in-hindi-1723628808</t>
  </si>
  <si>
    <t>ग्लोइंग स्किन के लिए रोज पिएं नारियल पानी और अनार की स्मूदी त्वचा को मिलेंगे कई फायदे</t>
  </si>
  <si>
    <t>Benefits of Coconut Water and Pomegranate Smoothie Every girl desires to have glowing and beautiful skin To enhance their skins beauty girls use a variety of beauty products and home remedies But air</t>
  </si>
  <si>
    <t>https://www.livehindustan.com/bihar/siwan/story-severe-cold-wave-hits-siwan-as-snowfall-in-hills-causes-temperature-drop-201732687697378.html</t>
  </si>
  <si>
    <t>11:38:21 AM</t>
  </si>
  <si>
    <t>पहाड़ों पर बर्फबारी से रात के तापमान में आई गिरावट, बढ़ी ठंड</t>
  </si>
  <si>
    <t>SiwanRaghunathpur A Correspondent Snowfall in the mountains has caused night temperatures to drop increasing the cold On Tuesday the minimum temperature was 14 degrees Celsius and the maximum temperature was 28 degrees Celsius According to the Meteorological Department</t>
  </si>
  <si>
    <t>http://twitter.com/MauryaAman14/status/1851082452833296705</t>
  </si>
  <si>
    <t>7:33:42 AM</t>
  </si>
  <si>
    <t>Delhis air quality recorded in the very poor category</t>
  </si>
  <si>
    <t>http://twitter.com/Shriram12398434/status/1870145350599901426</t>
  </si>
  <si>
    <t>10:02:51 PM</t>
  </si>
  <si>
    <t>https://teesrijung.com/%e0%a4%af%e0%a5%82%e0%a4%b0%e0%a5%8b%e0%a4%aa-%e0%a4%aa%e0%a5%83%e0%a4%a5%e0%a5%8d%e0%a4%b5%e0%a5%80-%e0%a4%95%e0%a4%be-%e0%a4%b8%e0%a4%ac%e0%a4%b8%e0%a5%87-%e0%a4%a0%e0%a4%82%e0%a4%a1%e0%a4%be/</t>
  </si>
  <si>
    <t>9:07:25 PM</t>
  </si>
  <si>
    <t>यूरोप पृथ्वी का सबसे ठंडा महादेश है, सदी के अंत तक यूरोप में गर्मी से मौतें तीन गुना बढ़ सकती हैं : रिपोर्ट – Teesri Jung News</t>
  </si>
  <si>
    <t>Europe is the coldest continent on Earth among humaninhabited areas Rising temperatures could lead to a significant increase in heatrelated deaths By the end of the century the number of heatrelated deaths could triple
Nature and the environment are rapidly deteriorating</t>
  </si>
  <si>
    <t>http://twitter.com/Sanatani___Girl/status/1834599519423730025</t>
  </si>
  <si>
    <t>7:56:25 PM</t>
  </si>
  <si>
    <t>http://twitter.com/GajananRj/status/1847446484456734906</t>
  </si>
  <si>
    <t>6:45:40 AM</t>
  </si>
  <si>
    <t>https://www.haribhoomi.com/lifestyle/news/5-superfoods-will-help-to-improve-lungs-health-fefde-majboot-banane-wali-chizen-52201</t>
  </si>
  <si>
    <t>1:31:22 PM</t>
  </si>
  <si>
    <t>Lungs Health: फेफड़े मजबूत बना देंगे 5 सुपरफूड! लंग्स को करेंगे डिटॉक्स; इस तरीके से करें इस्तेमाल</t>
  </si>
  <si>
    <t>Lung Health The lungs play a vital role in keeping our bodies healthy Keeping them healthy is crucial for staying healthy Smoking air pollution and medication can all have negative effects on the lungs Therefore its crucial to maintain proper lung health</t>
  </si>
  <si>
    <t>https://asiannewsservice.in/?p=13332</t>
  </si>
  <si>
    <t>6:58:14 PM</t>
  </si>
  <si>
    <t>मुख्यमंत्री- केंद्रीय मंत्री ने प्लास्टिक वेस्ट मैनेजमेंट यूनिट का मुआयना किया</t>
  </si>
  <si>
    <t>Rajnandgaon September 28 2024 Chief Minister Vishnu Dev Sai and Union Water Power Minister CR Patil inspected the plastic waste management unit in Amlidih village of Dongargaon They praised these efforts towards environmental protection and enhancement</t>
  </si>
  <si>
    <t>http://twitter.com/archana_tak/status/1789334336770040279</t>
  </si>
  <si>
    <t>10:08:44 PM</t>
  </si>
  <si>
    <t>http://twitter.com/ShivamBjp94/status/1861663818818158772</t>
  </si>
  <si>
    <t>12:20:17 PM</t>
  </si>
  <si>
    <t>Pay attention to fixing the pollution in Yamuna and air no one stopped you from doing the work</t>
  </si>
  <si>
    <t>http://twitter.com/kanpudiya/status/1863423366830465488</t>
  </si>
  <si>
    <t>8:52:06 AM</t>
  </si>
  <si>
    <t>http://twitter.com/farzi_hu/status/1888204032591778216</t>
  </si>
  <si>
    <t>https://newsindialive.in/changing-weather-in-delhi-swinging-temperature-between-cold-and-heat/</t>
  </si>
  <si>
    <t>3:50:27 PM</t>
  </si>
  <si>
    <t>दिल्ली में बदलता मौसम: ठंड और गर्मी के बीच झूलता तापमान</t>
  </si>
  <si>
    <t>The weather in the capital Delhi is rapidly changing these days Sometimes strong winds blow and sometimes a slight chill is felt The effects of the recent snowfall in the mountains are clearly visible on Delhis weather Mornings and nights are chilly while during the day</t>
  </si>
  <si>
    <t>https://www.amarujala.com/delhi-ncr/faridabad/people-of-seven-villages-demonstrated-against-the-garbage-house-in-pratapgarh-faridabad-news-c-26-1-del1005-33976-2024-11-26</t>
  </si>
  <si>
    <t>4:11:33 AM</t>
  </si>
  <si>
    <t>People Of Seven Villages Demonstrated Against The Garbage House In Pratapgarh. - Faridabad News - Faridabad News:प्रतापगढ़ में कूड़ा घर के विरोध में सात गांव के लोगों ने किया प्रदर्शन</t>
  </si>
  <si>
    <t>Despite complaints no solution was found and villagers decided to approach the High Court
Faridabad Thousands of people from around seven villages including Sectors 56 and 56A took to the streets late at night to protest against the garbage dump in Pratapgarh Angry people confronted ministers</t>
  </si>
  <si>
    <t>http://twitter.com/sadumanikanta/status/1863509562286030932</t>
  </si>
  <si>
    <t>2:34:36 PM</t>
  </si>
  <si>
    <t>http://twitter.com/bhagat_BRA1_tmr/status/1889141246146343386</t>
  </si>
  <si>
    <t>8:05:46 AM</t>
  </si>
  <si>
    <t>http://twitter.com/PremanchalS/status/1850544119543664685</t>
  </si>
  <si>
    <t>7:54:34 PM</t>
  </si>
  <si>
    <t>https://www.tv9hindi.com/state/delhi-ncr/weather-update-imd-forecast-aqi-reaches-dangerous-category-in-delhi-ncr-mild-winter-knocks-up-aaj-ka-mausam-stwma-2897935.html</t>
  </si>
  <si>
    <t>8:37:07 AM</t>
  </si>
  <si>
    <t>दिल्ली में 'सांसों पर संकट', हवा में घुला जहर, खतरनाक श्रेणी में AQI; जानें अगले पांच दिनों का मौसम | Weather update imd forecast AQI reaches dangerous category in delhi ncr mild winter knocks UP aaj ka mausam stwma</t>
  </si>
  <si>
    <t>Delhi faces a breathing crisis with toxic air AQI in the hazardous category learn about the weather for the next five days
The Meteorological Department has forecast clear weather in Delhi and Uttar Pradesh Light rain and strong winds are expected in some areas of Uttar Pradesh</t>
  </si>
  <si>
    <t>http://twitter.com/acsrivastav1/status/1845484351829520756</t>
  </si>
  <si>
    <t>8:48:51 PM</t>
  </si>
  <si>
    <t>Pollution increases significantly across North India during winter But this time people in Delhi are breathing clean air the day after Dussehra Earlier the air used to become very polluted the day after Dussehra ji</t>
  </si>
  <si>
    <t>http://twitter.com/vibha7771/status/1858522965152854522</t>
  </si>
  <si>
    <t>8:19:39 PM</t>
  </si>
  <si>
    <t>Delhis air has become dangerous Supreme Court says masks are necessary for protection</t>
  </si>
  <si>
    <t>https://www.jantaserishta.com/local/haryana/gurgaon-weather-at-2802-c-3498496</t>
  </si>
  <si>
    <t>9:44:44 AM</t>
  </si>
  <si>
    <t>Gurgaon weather: गुरुग्राम का मौसम 28.02 °C पर</t>
  </si>
  <si>
    <t>Gurugram The temperature in Gurugram today September 1 2024 is 3481 degrees Celsius The forecast minimum and maximum temperatures for the day are 2802 degrees Celsius and 3719 degrees Celsius respectively The relative humidity is 51 and the wind</t>
  </si>
  <si>
    <t>http://twitter.com/PreetiP25275467/status/1840317333278986347</t>
  </si>
  <si>
    <t>2:36:58 PM</t>
  </si>
  <si>
    <t>http://twitter.com/Rama49972Raman/status/1888251668598514040</t>
  </si>
  <si>
    <t>9:10:54 PM</t>
  </si>
  <si>
    <t>http://twitter.com/RaviSha71234370/status/1851947697634447828</t>
  </si>
  <si>
    <t>4:51:53 PM</t>
  </si>
  <si>
    <t>https://www.herzindagi.com/hindi/society-culture/three-natural-ways-to-remove-odors-from-your-home-in-the-summer-article-285607</t>
  </si>
  <si>
    <t>गर्मियों में अपने घर से दुर्गंध दूर करने के लिए आजमाएं ये तीन नेचुरल तरीके | three natural ways to remove odors from your home in the summer</t>
  </si>
  <si>
    <t>Why does indoor odor occur in the summer
In the summer people often sweat more which causes bacteria to thrive and lead to odors This is especially true in areas where clothing sticks to the body such as armpits</t>
  </si>
  <si>
    <t>https://hindi.moneycontrol.com/news/india/trends/delhi-air-quality-is-in-poor-category-aqi-entered-in-the-red-zone-at-293-check-government-measures-1931338.html</t>
  </si>
  <si>
    <t>10:03:26 PM</t>
  </si>
  <si>
    <t>दिल्ली में लगातार खराब हो रही हवा, 293 हुआ AQI; राज्य सरकार ने कारण पता लगाने के दिए निर्देश</t>
  </si>
  <si>
    <t>Delhis air quality continues to deteriorate with the AQI reaching 293 the state government has ordered an investigation into the cause
Restrictions have come into effect in the national capital under the first phase of the Graded Response Action Plan Delhi Chief Minister Atishi has urged residents to refrain from burning firecrackers</t>
  </si>
  <si>
    <t>http://twitter.com/anujsin65117100/status/1904367636450017353</t>
  </si>
  <si>
    <t>8:30:00 AM</t>
  </si>
  <si>
    <t>http://twitter.com/jaiunnaomisra/status/1789232586503619070</t>
  </si>
  <si>
    <t>3:24:25 PM</t>
  </si>
  <si>
    <t>http://twitter.com/Shri_krishan0/status/1850457949522551280</t>
  </si>
  <si>
    <t>2:12:09 PM</t>
  </si>
  <si>
    <t>http://twitter.com/Batman_1971_/status/1851329091787522262</t>
  </si>
  <si>
    <t>11:53:46 PM</t>
  </si>
  <si>
    <t>There is no mention of lkb bkb majaar bhi jikr toh lkb bkb phir kyu banwate hocat2 It is amazing to practice religion in ones own way and then oppose if someone forbids it And thanks to for teaching the true religion There is no mention of fireworks anywhere in the scriptures There is no direct mention of the tradition of bursting firecrackers on Diwali in ancient texts or scriptures This tradition is believed to have started mainly in the 18th and 19th centuries It is said that when gunpowder and fireworks came to India they started being used to express joy and happiness in celebrations and festivals Since Diwali is a festival of light and joy people started using firecrackers to make it more bright and attractive Although Diwali was originally centered on lighting lamps performing puja and celebrating with family over time fireworks also became a part of the celebration Bursting off fireworks on Diwali has many harmful effects affecting individuals society and the environment Here are some of the major harms 1 Air pollution Burning firecrackers releases large amounts of toxic gases such as carbon dioxide sulfur dioxide and nitrous oxide into the atmosphere These gases impair air quality and cause breathing difficulties especially for those already suffering from asthma or other respiratory problems 2 Noise pollution The loud noise of firecrackers causes noise pollution which is especially harmful to children the elderly and animals Excessive noise can also cause mental stress sleep disturbances and hearing problems 3 Health Effects Chemicals used in firecrackers such as lead cadmium and mercury are harmful to health Exposure to these chemicals can cause respiratory illnesses skin problems and eye irritation 4 Harm to Nature The waste and chemicals released from firecrackers pollute soil and water which is harmful to plants and animals This pollution also affects soil quality 5 Effects on Animals Dogs cats birds and other animals are greatly affected by the noise of firecrackers Their hearing is superior to that of humans causing them greater fear and mental stress Sometimes incidents of panic and injury have also been observed in animals 6 Fire and Accident Risk Firecrackers increase the risk of fire and accidents which can lead to loss of life and property For these reasons many people are now emphasizing on celebrating Diwali in ecofriendly and safe ways instead of firecrackers such as decorating with diyas and rangoli which will keep the tradition alive and also not harm the environment</t>
  </si>
  <si>
    <t>http://twitter.com/suzuqPDZ5mq0Gp6/status/1858034509066744172</t>
  </si>
  <si>
    <t>Delhi Air Pollution Delhis air is not getting clean AQI crosses 400 haze covers the sky</t>
  </si>
  <si>
    <t>http://twitter.com/VinodBi50483206/status/1845759322447290542</t>
  </si>
  <si>
    <t>3:01:29 PM</t>
  </si>
  <si>
    <t>http://twitter.com/thakuraman1111/status/1791083461723447587</t>
  </si>
  <si>
    <t>5:59:08 PM</t>
  </si>
  <si>
    <t>http://twitter.com/News18_UK/status/1852573988805128369</t>
  </si>
  <si>
    <t>10:20:32 AM</t>
  </si>
  <si>
    <t>Slight improvement in air quality in Delhi average AQI recorded at 294 this morning</t>
  </si>
  <si>
    <t>http://twitter.com/CopAnujrajput/status/1779901286667923873</t>
  </si>
  <si>
    <t>9:25:10 PM</t>
  </si>
  <si>
    <t>The deteriorating air is becoming fatal Jansatta 15042024</t>
  </si>
  <si>
    <t>https://www.ntnews.com/national/air-quality-remain-in-severe-category-dense-smog-envelops-air-1806025</t>
  </si>
  <si>
    <t>9:35:59 AM</t>
  </si>
  <si>
    <t>Air Pollution | ఢిల్లీలో తీవ్రంగానే గాలి కాలుష్యం.. రాజధానిని కమ్మేసిన పొగమంచు</t>
  </si>
  <si>
    <t>Air Pollution Severe air pollution in Delhi Smog engulfs the capital
Air Pollution The intensity of air pollution in the national capital Delhi has decreased slightly Recently the AQI levels in the DelhiNCR region have been recorded above 400</t>
  </si>
  <si>
    <t>https://naqeebnews.com/three-household-cleaning-items-that-cause-cancer/</t>
  </si>
  <si>
    <t>3:38:12 PM</t>
  </si>
  <si>
    <t>सफाई से जुड़ी तीन घरेलू वस्तुएं जो कैंसर का कारण बनती हैं</t>
  </si>
  <si>
    <t>A Pennsylvania attorney has warned about three commonly used household items that may cause cancer
Tom Bosworth an attorney specializing in cases of negligent homicide sheds light on this issue</t>
  </si>
  <si>
    <t>https://www.herzindagi.com/top-deals/hindi/vacuum-cleaner/best-vacuum-cleaner-for-sofa-to-get-convenient-cleaning-at-affordable-prices-article-1002889</t>
  </si>
  <si>
    <t>8:52:18 PM</t>
  </si>
  <si>
    <t>Vacuum Cleaner For Sofa: दमदार परफॉर्मेंस से सोफे को हमेशा रखेंगे साफ और खूबसूरत बिल्कुल नए जैसा! | best vacuum cleaner for sofa to get convenient cleaning at affordable prices</t>
  </si>
  <si>
    <t>If you want to make cleaning your sofa quick and easy these vacuum cleaners are the perfect solution These vacuum cleaners are specifically designed for sofa cleaning helping you get rid of dust hair and other debris</t>
  </si>
  <si>
    <t>https://www.amarujala.com/chandigarh/raids-conducted-on-28-farmers-who-burnt-stubble-cases-filed-against-five-2024-09-28</t>
  </si>
  <si>
    <t>7:28:37 AM</t>
  </si>
  <si>
    <t>Raids Conducted On 28 Farmers Who Burnt Stubble, Cases Filed Against Five | पंजाब सरकार एक्शन में, पराली जलाने वाले 28 किसानों की रेड एंट्री, पांच पर केस; एनजीटी ने मांगा था जवाब</t>
  </si>
  <si>
    <t>The Punjab government has swung into action after the National Green Tribunal NGT sought answers regarding the steps being taken to prevent stubble burning Red entries have been issued against 28 farmers who burned stubble and FIRs have been filed against five Additionally</t>
  </si>
  <si>
    <t>http://twitter.com/varanasi2day/status/1862371652857680283</t>
  </si>
  <si>
    <t>11:12:57 AM</t>
  </si>
  <si>
    <t>Maharashtra Air quality in many parts of Mumbai city is in the moderate category Video is from CST</t>
  </si>
  <si>
    <t>http://twitter.com/Ts8239456Singh/status/1852158440103444951</t>
  </si>
  <si>
    <t>6:49:18 AM</t>
  </si>
  <si>
    <t>http://twitter.com/aliyasaifi1994/status/1851982089534489023</t>
  </si>
  <si>
    <t>7:08:32 PM</t>
  </si>
  <si>
    <t>http://twitter.com/sharmamadan/status/1845297451323863242</t>
  </si>
  <si>
    <t>8:26:11 AM</t>
  </si>
  <si>
    <t>http://twitter.com/pranjala0/status/1849006489777692915</t>
  </si>
  <si>
    <t>2:04:34 PM</t>
  </si>
  <si>
    <t>https://www.idiva.com/marathi/beauty/skincare/how-dangerous-is-air-pollution-for-the-skin-a-yale-university-study-gave-a-dire-warning-in-marathi/18089140</t>
  </si>
  <si>
    <t>5:58:57 PM</t>
  </si>
  <si>
    <t>वायू प्रदूषण त्वचेसाठी किती घातक? येल विद्यापीठाच्या अभ्यासाने दिला गंभीर इशारा|How dangerous is air pollution for the skin? A Yale University study gave a dire warning</t>
  </si>
  <si>
    <t>Air pollution has a serious impact not only on respiratory health but also on the skin according to research from the Yale School of Medicine in the United States This study has examined how harmful air pollution can be to skin health The effects on the skin</t>
  </si>
  <si>
    <t>http://twitter.com/KumarLeading/status/1858808333169271290</t>
  </si>
  <si>
    <t>3:13:36 PM</t>
  </si>
  <si>
    <t>https://navpradesh.com/make-old-people-young-thousands-of-people-trapped-in-time-machine-couple-earned-crores/</t>
  </si>
  <si>
    <t>1:02:48 PM</t>
  </si>
  <si>
    <t>बूढ़े को जवान बनाओ; टाइम मशीन में फंसे हजारों लोग, कपल ने कमाए करोड़ों..</t>
  </si>
  <si>
    <t>Cheating spouses pay 6000 for one round of therapy
Kanpur Trapped in a time machine In movies we often see new and exciting things Machines are even shown that make a person look younger as they age But the truth is</t>
  </si>
  <si>
    <t>https://www.punjabkesari.com/delhi-ncr/delhi-cm-atishi-inspected-the-electric-bus-depot-in-burari</t>
  </si>
  <si>
    <t>9:15:19 AM</t>
  </si>
  <si>
    <t>दिल्ली की सीएम आतिशी ने बुराड़ी में इलेक्ट्रिक बस डिपो का किया निरीक्षण</t>
  </si>
  <si>
    <t>https://www.indiatv.in/gallery/national-air-pollution-list-top-10-states-of-india-where-aqi-is-least-very-low-and-air-is-cleanest-2024-11-18-1091460</t>
  </si>
  <si>
    <t>3:14:49 PM</t>
  </si>
  <si>
    <t>Air Pollution Let us know the names of 10 such states of India where the air quality is much better and people can breathe freely there</t>
  </si>
  <si>
    <t>https://www.jantaserishta.com/delhi-ncr/weather-in-delhi-at-2705-c-3456686</t>
  </si>
  <si>
    <t>8:40:35 AM</t>
  </si>
  <si>
    <t>The temperature in Delhi today August 13 2024 is 3375 degrees Celsius The forecast minimum and maximum temperatures for the day are 2705 degrees Celsius and 3569 degrees Celsius respectively The relative humidity is 54 and the wind speed is 54 kmh</t>
  </si>
  <si>
    <t>https://www.punjabkesari.in/national/news/delhiites-will-not-be-able-to-burst-firecrackers-this-year-also-2047388</t>
  </si>
  <si>
    <t>1:04:47 PM</t>
  </si>
  <si>
    <t>Delhi News: दिल्लीवासी इस साल भी नहीं फोड़ सकेंगे पटाखे, AAP सरकार ने जारी किया नोटिफिकेशन</t>
  </si>
  <si>
    <t>New Delhi The Delhi government has issued a notice for Delhi residents this year as well The Delhi government has decided to continue the ban on bursting firecrackers on Diwali Minister Gopal Rai issued a notification in this regard which he shared on his X</t>
  </si>
  <si>
    <t>http://twitter.com/GKk_94/status/1848043325406036367</t>
  </si>
  <si>
    <t>10:17:18 PM</t>
  </si>
  <si>
    <t>http://twitter.com/Rlalityadav/status/1865053748168454594</t>
  </si>
  <si>
    <t>8:50:39 PM</t>
  </si>
  <si>
    <t>http://twitter.com/pudharionline/status/1867132071564714186</t>
  </si>
  <si>
    <t>2:29:10 PM</t>
  </si>
  <si>
    <t>Air Pollution Air pollution is becoming deadly 73 lakh people died in India in the last 10 years</t>
  </si>
  <si>
    <t>https://kharinews.com/%e0%a4%95%e0%a5%8d%e0%a4%af%e0%a4%be-%e0%a4%aa%e0%a5%8d%e0%a4%b0%e0%a4%a6%e0%a5%82%e0%a4%b7%e0%a4%a3-%e0%a4%b8%e0%a5%87-%e0%a4%b9%e0%a5%8b-%e0%a4%b8%e0%a4%95%e0%a4%a4%e0%a4%be-%e0%a4%b9%e0%a5%88/</t>
  </si>
  <si>
    <t>10:39:59 PM</t>
  </si>
  <si>
    <t>http://twitter.com/vaibhav_917/status/1888216677478711607</t>
  </si>
  <si>
    <t>6:51:51 PM</t>
  </si>
  <si>
    <t>https://www.livehindustan.com/uttar-pradesh/kanpur/story-kanpur-weather-update-december-cold-intensifies-as-temperature-drops-to-8-5-c-201733580897160.html</t>
  </si>
  <si>
    <t>7:45:26 PM</t>
  </si>
  <si>
    <t>सीजन की सबसे सर्द रात, पारा 08.5 डिग्री पर</t>
  </si>
  <si>
    <t>Kanpur The December heat is beginning to fade Strong northwest winds have increased the night chill The minimum temperature was 85 degrees Celsius the lowest of the season NovemberDecember However there has been no significant decrease in daytime temperatures The Meteorological Department expects light clouds on Sunday</t>
  </si>
  <si>
    <t>http://twitter.com/AAjju_11/status/1858798143183159625</t>
  </si>
  <si>
    <t>2:33:06 PM</t>
  </si>
  <si>
    <t>In the last 10 years Kejriwal has only gifted polluted air polluted water and broken roads to the people of Delhi</t>
  </si>
  <si>
    <t>http://twitter.com/Ayush191102/status/1856897148581024002</t>
  </si>
  <si>
    <t>8:39:14 AM</t>
  </si>
  <si>
    <t>http://twitter.com/aajtakjitendra/status/1858740645243793726</t>
  </si>
  <si>
    <t>10:44:38 AM</t>
  </si>
  <si>
    <t>http://twitter.com/cavi21046624/status/1898267755230740626</t>
  </si>
  <si>
    <t>12:31:15 PM</t>
  </si>
  <si>
    <t>http://twitter.com/saffron_tatya/status/1852576081565659345</t>
  </si>
  <si>
    <t>10:28:51 AM</t>
  </si>
  <si>
    <t>https://www.jagran.com/bihar/patna-city-bihar-weather-today-13-february-cold-patna-temperature-gaya-bhagalpur-muzaffarpur-begusarai-23883522.html</t>
  </si>
  <si>
    <t>7:30:00 AM</t>
  </si>
  <si>
    <t>Bihar Weather Today: बिहार में अगले 48 घंटे रहें सावधान; मौसम विभाग के अनुमान ने बढ़ाई टेंशन</t>
  </si>
  <si>
    <t>Bihar Weather Today Be cautious in Bihar for the next 48 hours the weather departments forecast has increased tension
Bihar Weather The weather in Bihar is changing with temperatures dropping and cold winds affecting the region Fog continues to prevail in the Terai region</t>
  </si>
  <si>
    <t>http://twitter.com/JakharVinay/status/1888881983897432511</t>
  </si>
  <si>
    <t>2:55:33 PM</t>
  </si>
  <si>
    <t>http://twitter.com/Rashmi83680/status/1852136936489816347</t>
  </si>
  <si>
    <t>5:23:51 AM</t>
  </si>
  <si>
    <t>http://twitter.com/rpshri/status/1855650539704353061</t>
  </si>
  <si>
    <t>10:05:39 PM</t>
  </si>
  <si>
    <t>http://twitter.com/AnuradhaGolla14/status/1850061155420475424</t>
  </si>
  <si>
    <t>11:55:26 AM</t>
  </si>
  <si>
    <t>Delhi Air Pollution Air pollution has increased drastically TV9 TV9 News App</t>
  </si>
  <si>
    <t>http://twitter.com/NareshGhosh20/status/1858735214261927999</t>
  </si>
  <si>
    <t>10:23:03 AM</t>
  </si>
  <si>
    <t>http://twitter.com/raj08682/status/1862350038799917086</t>
  </si>
  <si>
    <t>9:47:04 AM</t>
  </si>
  <si>
    <t>https://www.newsnationtv.com/india/weather-forecast-today-possibility-of-rain-in-delhi-for-the-next-three-days-how-will-the-weather-be-on-holi-8847857</t>
  </si>
  <si>
    <t>9:36:35 PM</t>
  </si>
  <si>
    <t>Weather Forecast Today : दिल्ली में अगले तीन दिन तक बारिश की संभावना, Holi पर कैसा रहेगा मौसम?</t>
  </si>
  <si>
    <t>Weather Forecast Today The heat in Delhi has begun breaking records in early March Tuesday was recorded as the hottest day of the season The maximum temperature reached 348 degrees Celsius 64 degrees Celsius above normal</t>
  </si>
  <si>
    <t>http://twitter.com/ruskievityazi/status/1854485352972419388</t>
  </si>
  <si>
    <t>4:55:37 PM</t>
  </si>
  <si>
    <t>aise chtiyape udhar ke logo ko hi jamte Haryana Artificial rain conducted using sprinklers from high rise building in DLF Primus Society Sector 82 Gurugram to control air pollution</t>
  </si>
  <si>
    <t>http://twitter.com/Sanjaysoni32Ss/status/1814547474956099693</t>
  </si>
  <si>
    <t>11:56:45 AM</t>
  </si>
  <si>
    <t>http://twitter.com/suri_anil/status/1893281597190733940</t>
  </si>
  <si>
    <t>6:18:02 PM</t>
  </si>
  <si>
    <t>http://twitter.com/VISHANGodara89/status/1836396504845824023</t>
  </si>
  <si>
    <t>6:57:00 PM</t>
  </si>
  <si>
    <t>https://www.indiatv.in/lifestyle/features/how-to-clean-ceiling-fan-with-pillowcase-easiest-way-to-clean-fan-2024-09-13-1075165</t>
  </si>
  <si>
    <t>11:47:34 AM</t>
  </si>
  <si>
    <t>तकिया के कवर से ऐसे साफ करें घर के दंगे और धूल खा रहे पंखे, बिना सीढ़ी के आसानी से हो जाएंगे क्लीन</t>
  </si>
  <si>
    <t>Use pillow covers to clean your homes clutter and dusty fans making them easy to clean without a ladder
Fan Cleaning Tips Ceiling fans can get quite dirty Cleaning a dusty fan can be quite difficult In such a situation you can use old pillow covers</t>
  </si>
  <si>
    <t>https://agritpatrika.com/?p=142300</t>
  </si>
  <si>
    <t>5:48:32 PM</t>
  </si>
  <si>
    <t>विकास की इस गति को नहीं झेल पा रही हमारी प्रकृति … ?</t>
  </si>
  <si>
    <t>The path of development in todays fastpaced world is truly shocking By pursuing this path we are paving the way for our own destruction In this world of development and technology we have become increasingly indifferent to our own nature resulting in</t>
  </si>
  <si>
    <t>http://twitter.com/Ranjan_Narayan/status/1904907601365918056</t>
  </si>
  <si>
    <t>8:15:38 PM</t>
  </si>
  <si>
    <t>http://twitter.com/RajeshK60858830/status/1786972048235077683</t>
  </si>
  <si>
    <t>9:41:51 AM</t>
  </si>
  <si>
    <t>Nature is a blessing do not turn it into a curse these sins of yours will punish everyone from where will it bring pure air for the children will your young children be able to breathe in impure air stop spreading pollution and filth in time otherwise we all will have to face the wrath of nature</t>
  </si>
  <si>
    <t>https://www.amarujala.com/uttar-pradesh/firozabad/administration-crack-down-on-those-who-burn-stubble-in-firozabad-pradhan-and-lekhpal-will-make-farmers-aware-2024-10-13</t>
  </si>
  <si>
    <t>5:09:50 PM</t>
  </si>
  <si>
    <t>Administration Crack Down On Those Who Burn Stubble In Firozabad Pradhan And Lekhpal Will Make Farmers Aware | पराली जलाई तो खैर नहीं:पढ़ ले ये खबर... वरना जुर्माना भरने के साथ ही लड़ना होगा मुकदमा; प्रशासन ने की तैयारी</t>
  </si>
  <si>
    <t>In Firozabad Uttar Pradesh the administration will crack down on those who burn stubble The village head and accountants will raise awareness among farmers If any farmer is found burning stubble after this a case will be filed against them and strict action will be taken</t>
  </si>
  <si>
    <t>https://ujjawalprabhat.com/no-thermal-power-plant-responsible-for-delhi-pollution-dpcc-responses-to-ngt/837589/</t>
  </si>
  <si>
    <t>11:25:32 AM</t>
  </si>
  <si>
    <t>दिल्ली प्रदूषण के लिए थर्मल पावर प्लांट जिम्मेदार नहीं, DPCC का NGT को जवाब</t>
  </si>
  <si>
    <t>The DPCC informed the court that all three coalfired power plants in Delhi located at ITO Rajghat and Badarpur were shut down in 2009 2015 and 2018 Consequently there are no coalfired thermal power plants operating in Delhi
Air pollution in Delhi</t>
  </si>
  <si>
    <t>http://twitter.com/jai_meghwal/status/1893269690937471243</t>
  </si>
  <si>
    <t>5:30:44 PM</t>
  </si>
  <si>
    <t>http://twitter.com/Saurabh81939202/status/1888283747935739949</t>
  </si>
  <si>
    <t>http://twitter.com/PramodS73582170/status/1864736196020359244</t>
  </si>
  <si>
    <t>https://tricitytoday.com/hapur/traffic-police-alert-in-hapur-awareness-is-being-made-to-prevent-accidents-due-to-fog-during-winter-season-64802.html</t>
  </si>
  <si>
    <t>9:16:18 PM</t>
  </si>
  <si>
    <t>हापुड़ में यातायात पुलिस अलर्ट : सर्दी के मौसम में कोहरे में होने वाले हादसों को रोकने के लिए किया जा रहा जागरूक</t>
  </si>
  <si>
    <t>Tricity Today Traffic Police Alert in Hapur
The districts traffic police have become vigilant to prevent accidents Fog often causes accidents during the winter season To address this the traffic police are installing reflectors on vehicles Additionally traffic</t>
  </si>
  <si>
    <t>http://twitter.com/Chandrakan47202/status/1858497539558822093</t>
  </si>
  <si>
    <t>6:38:37 PM</t>
  </si>
  <si>
    <t>Indias Environment Minister has tweetedreposted 38 times in the last seven days Three of these are on birth anniversaries and festivals 32 tweets are either reposts of or clips from his rallies Theres also a repost of Amit Shah about planting a tree or two All this is happening at a time when people wake up in the morning check the AQI on their phones and wonder what the solution is for this poor air quality The Environment Ministry has no solution to this should tell us if has done any research to prove that retweeting the Prime Ministers tweets will seal the ozone layer and reduce air pollution Tell your ministers to do something Otherwise after youre gone they wont be able to explain why to vote for the BJP Every minister is busy reposting ModiModi Repost but dont let 31 out of 35 posts a week be about Modi If you want to chant Modis name 31 times do that but also send 31 original tweets about what you did that day how many helpful people you met and whats being done about pollution This is a strange shamelessness</t>
  </si>
  <si>
    <t>http://twitter.com/Parveen_029/status/1893268566415134934</t>
  </si>
  <si>
    <t>http://twitter.com/athakurji/status/1857226030580425050</t>
  </si>
  <si>
    <t>6:26:05 AM</t>
  </si>
  <si>
    <t>https://apstarnews.in/15102/</t>
  </si>
  <si>
    <t>12:09:06 PM</t>
  </si>
  <si>
    <t>बिहार में ठंड और बढ़ते प्रदूषण से एक्यूआई 300 के पार, पटना की हवा गंभीर रूप से खराब</t>
  </si>
  <si>
    <t>Air pollution levels worsened in several major cities of Bihar on Saturday raising concerns about the impact on public health Patna recorded an air quality index AQI of 352 which falls in the very poor category In addition Hajipur and</t>
  </si>
  <si>
    <t>https://www.emsindia.com/news/show/2792933/state</t>
  </si>
  <si>
    <t>12:38:49 PM</t>
  </si>
  <si>
    <t>(नई दिल्ली) दमघोंटू हवा की मार जारी सर्दी भी कोसों दूर</t>
  </si>
  <si>
    <t>07Nov2024
New Delhi EMS According to data released by the Meteorological Department cold weather is expected in many states across the country including Delhi and Uttar Pradesh after November 15th Meanwhile pollution in DelhiNCR shows no signs of abating People are taking Delhis weather for Chhath Puja</t>
  </si>
  <si>
    <t>http://twitter.com/akjha3193/status/1858812505050456469</t>
  </si>
  <si>
    <t>3:30:10 PM</t>
  </si>
  <si>
    <t>http://twitter.com/AliAsghar261/status/1859946051786145866</t>
  </si>
  <si>
    <t>6:34:29 PM</t>
  </si>
  <si>
    <t>http://twitter.com/leakcctv/status/1858965926684877055</t>
  </si>
  <si>
    <t>1:39:49 AM</t>
  </si>
  <si>
    <t>In view of the increasing threat of air pollution in Agra Uttar Pradesh the Health Department has alerted the citizens Morning and evening are the most dangerous times Elderly people and children should not go out without masks Wear a mask if stuck in a traffic jam Everyone should avoid air water and land pollution The Health Department has appealed to everyone to be responsible The Pollution Department in Agra Uttar Pradesh is manipulating the AQI data People are being fooled Health is being compromised Despite the poor air quality in Agra the AQI data is being artificially controlled by spraying water on automatic monitoring stations Whereas the truth is that breathing is becoming difficult</t>
  </si>
  <si>
    <t>http://twitter.com/Prashant17Y/status/1798187996283576471</t>
  </si>
  <si>
    <t>https://www.timesnowhindi.com/education/delhi-school-closed-due-to-pollution-2024-know-noida-gaziabad-school-closed-due-to-pollution-latest-news-article-114961645</t>
  </si>
  <si>
    <t>6:59:02 AM</t>
  </si>
  <si>
    <t>Delhi School Closed Due To Pollution 2024, Noida, Gaziabad School Closed due To Pollution Latest News</t>
  </si>
  <si>
    <t>Delhi Schools Closed Due to Pollution 2024 Pollution in Delhi is continuously increasing Delhi Schools Closed Today News As a result students are wondering whether schools and colleges will remain closed today November 5th Here you can find out if</t>
  </si>
  <si>
    <t>http://twitter.com/INCVikashMishra/status/1862385610998387198</t>
  </si>
  <si>
    <t>12:08:25 PM</t>
  </si>
  <si>
    <t>http://twitter.com/thesehrawat/status/1858350433174974854</t>
  </si>
  <si>
    <t>8:54:04 AM</t>
  </si>
  <si>
    <t>http://twitter.com/Sunilnik184/status/1789133198795891023</t>
  </si>
  <si>
    <t>8:49:29 AM</t>
  </si>
  <si>
    <t>Farmers burn the leftover crops which pollutes the air a lot So to stop this Sant Ram Rahim Ji started a Protection Campaign in which farmers were asked to feed the leftover crops to animals to keep our environment clean</t>
  </si>
  <si>
    <t>https://www.amarujala.com/delhi-ncr/after-diwali-aqi-crossed-400-in-many-areas-10-places-most-polluted-air-today-2024-11-01</t>
  </si>
  <si>
    <t>7:54:05 AM</t>
  </si>
  <si>
    <t>After Diwali Aqi Crossed 400 In Many Areas 10 Places Most Polluted Air Today | Diwali Aqi:नहीं माने दिल्ली वाले... कई इलाकों में एक्यूआई 400 के पार, इन 10 जगहों की सबसे ज्यादा हवा रही खराब</t>
  </si>
  <si>
    <t>Diwali was celebrated across the country last night In the capital residents defied all restrictions and burst firecrackers into the wee hours of the night As a result the sky was shrouded in toxic smoke on Friday A thin layer of smog engulfed the capital</t>
  </si>
  <si>
    <t>https://garimatimes.in/kurukshetra-police-made-elaborate-security-arrangements-during-festive-season-haryana-news-latest-updates/</t>
  </si>
  <si>
    <t>1:03:34 PM</t>
  </si>
  <si>
    <t>त्योहारी सीजन पर पुलिस ने किए सुरक्षा के व्यापक प्रबन्ध, बाजार व भीड़भाड़ वाले इलाकों में बढ़ी निगरानी</t>
  </si>
  <si>
    <t>Orders have been issued to make extensive security arrangements in view of the festive season Patrolling has been increased to maintain law and order during the festive season Police are continuously monitoring suspicious vehicles by setting up checkpoints Markets and crowded areas</t>
  </si>
  <si>
    <t>http://twitter.com/BhangeRukhmini/status/1901106321157747039</t>
  </si>
  <si>
    <t>8:30:42 AM</t>
  </si>
  <si>
    <t>http://twitter.com/KUNWAR_RUDRA_/status/1781144827725513035</t>
  </si>
  <si>
    <t>7:46:33 AM</t>
  </si>
  <si>
    <t>https://navbharattimes.indiatimes.com/metro/delhi/other-news/if-firecrackers-are-not-burnt-then-dussehra-of-the-year-2024-will-be-the-cleanest-in-5-years/articleshow/114161833.cms</t>
  </si>
  <si>
    <t>7:47:16 AM</t>
  </si>
  <si>
    <t>न जलें पटाखे तो ये दशहरा होगा 5 साल में सबसे साफ, दिल्लीवालों को वायु प्रदूषण से मिलेगी बड़ी राहत</t>
  </si>
  <si>
    <t>Dussehra 2024 Air Pollution Delhi Level This years Dussehra pollution levels in Delhi could be the cleanest if firecrackers are used sparingly Due to the delayed monsoon and the drying up of the air air pollution is expected to remain at normal levels Faridabad Ghaziabad</t>
  </si>
  <si>
    <t>https://importantsarkarischeme.blogspot.com/2024/11/aqi-999-best-air-purifiers-for.html</t>
  </si>
  <si>
    <t>1:58:00 PM</t>
  </si>
  <si>
    <t>क्या AQI 999 पहुंचा तो कोई नहीं बच पाएगा ? स्वास्थ्य के लिहाज से है बेहद गंभीर : Best air purifiers for pollution control</t>
  </si>
  <si>
    <t>Friends the way pollution is increasing in the country is devastating for human life The AQI level in Delhi and NCR was showing 999 at many places on November 18 at 1 pm
This is a very dangerous situation Since no AQI meter is above 999</t>
  </si>
  <si>
    <t>https://aibsnews24.blogspot.com/2024/08/independence-day-pm.html</t>
  </si>
  <si>
    <t>1:48:00 PM</t>
  </si>
  <si>
    <t>Independence Day : 'कुछ लोग भारत का भला नहीं देख सकते, देश को इसे समझना होगा', लालकिले से बोले PM मोदी</t>
  </si>
  <si>
    <t>78th Independence Day 15th August Celebration Updates For the 11th time on the occasion of Independence Day Prime Minister Narendra Modi presented the blueprint of the dream of a developed India in 2047 from the ramparts of the Red Fort In his address the Prime Minister said that in the past decade many such</t>
  </si>
  <si>
    <t>http://twitter.com/iAjaySengar/status/1868997906134626414</t>
  </si>
  <si>
    <t>6:03:19 PM</t>
  </si>
  <si>
    <t>http://twitter.com/KyPandya999/status/1858520642934476802</t>
  </si>
  <si>
    <t>http://twitter.com/ABsbps/status/1856174857383215558</t>
  </si>
  <si>
    <t>8:49:06 AM</t>
  </si>
  <si>
    <t>http://twitter.com/AyajKha97990870/status/1859959868523954473</t>
  </si>
  <si>
    <t>7:29:23 PM</t>
  </si>
  <si>
    <t>http://twitter.com/Knewsindia/status/1852184290945307025</t>
  </si>
  <si>
    <t>8:32:01 AM</t>
  </si>
  <si>
    <t>Pollution increased due to fireworks during Diwali now poisonous air will trouble</t>
  </si>
  <si>
    <t>http://twitter.com/ShanuAhluwalia/status/1855571813415133378</t>
  </si>
  <si>
    <t>4:52:49 PM</t>
  </si>
  <si>
    <t>https://www.amarujala.com/haryana/chandigarh-haryana/industry-and-transport-contribute-to-58-of-air-pollution-in-haryana-while-stubble-burning-causes-least-2024-11-24</t>
  </si>
  <si>
    <t>7:58:02 AM</t>
  </si>
  <si>
    <t>Industry And Transport Contribute To 58% Of Air Pollution In Haryana, While Stubble Burning Causes Least | Haryana:वायु प्रदूषण में इंडस्ट्री व ट्रांसपोर्ट की 58 फीसदी हिस्सेदारी, पराली जलाने से सबसे कम चार फीसदी</t>
  </si>
  <si>
    <t>During winter industry and transport contribute the most pollution PM 25 in Haryanas air accounting for 58 percent Industry contributes 30 and 28 percent respectively Stubble burning contributes the least at just four percent Meanwhile dust from soil roads and construction contributes 17 percent</t>
  </si>
  <si>
    <t>http://twitter.com/nk2srivishnu/status/1810511740788232316</t>
  </si>
  <si>
    <t>8:40:11 AM</t>
  </si>
  <si>
    <t>TRULY Gau Rakshak Saint has enlightened the world with glories of Desi cows Sant Shri Asharamji Bapu says that countrymen should consider cow protection as their ultimate duty Cow phenyl increases purity and fragrance whereas chemical phenyl pollutes the atmosphere MUST</t>
  </si>
  <si>
    <t>http://twitter.com/amitsri73369058/status/1789434659723747721</t>
  </si>
  <si>
    <t>4:47:23 AM</t>
  </si>
  <si>
    <t>https://www.amarujala.com/haryana/rohtak/air-is-becoming-poisonous-smog-is-spreading-breathing-is-difficult-jhajjar-news-c-195-1-nnl1001-115248-2024-11-07</t>
  </si>
  <si>
    <t>1:22:23 AM</t>
  </si>
  <si>
    <t>Air Is Becoming Poisonous, Smog Is Spreading, Breathing Is Difficult - Rohtak News - Rohtak News:जहरीली होने लगी हवा, छा रहा स्मॉग, सांस लेना मुश्किल</t>
  </si>
  <si>
    <t>JhajjarBahadurgarh Along with the mild cold air pollution has turned toxic making it difficult for people to breathe On Tuesday the AQI was recorded at 206 which was in the red zone A thick blanket of smog lingered from morning until noon During the afternoon there was a slight</t>
  </si>
  <si>
    <t>http://twitter.com/AasthaKale1/status/1798211622781288824</t>
  </si>
  <si>
    <t>http://twitter.com/VinodK87130/status/1814193443280982085</t>
  </si>
  <si>
    <t>12:29:57 PM</t>
  </si>
  <si>
    <t>https://www.theindiadaily.com/india/cold-has-knocked-in-other-states-including-delhi-ncr-know-how-the-weather-will-be-today-news-54076</t>
  </si>
  <si>
    <t>6:12:16 AM</t>
  </si>
  <si>
    <t>दिल्लीवालों के लिए खुशखबरी...! बदलने लगा मौसम का मिजाज, जानिए आज का हाल</t>
  </si>
  <si>
    <t>Good news for Delhiites The weather is changing find out todays situation
After the seasons first snowfall in the mountains there are now hopes of a mild start to winter in the capital Furthermore temperatures may begin to drop after November 18th Meanwhile the central</t>
  </si>
  <si>
    <t>http://twitter.com/GemlataA36743/status/1851439149858832622</t>
  </si>
  <si>
    <t>7:11:06 AM</t>
  </si>
  <si>
    <t>Todays overview What are we doing to promote trade with other countries this Diwali An estimated 8090 of all fireworks sold in India during Diwali are Chinese Furthermore decorative items such as lights garlands and other textiles are also heavily lined with Chinese products We have bought the goods and promoted them so China should be happy why should we according to me then we are celebrating Diwali in the joy of Chinas trade in India we promoted it its goods were sold and what did we enjoy After all for how long will India suffer these meaningless things Until India is not properly educated people will not wake up this is how it will continue till penance Without selfknowledge man wanders some to Mathura some to Kashi Kabir Saheb We will remain surrounded by these hypocrisies look at Chinas GDP how far ahead it is in education technology infrastructure it is ahead of India to a great extent but we have to remain stuck in this people enjoy this only Hey you bring these hanging garlands with great interest You should know sometime that this is definitely a loss for India and the temperature was already this high we are increasing it further Hit yourself with an axe and hit and you are hitting others too This is our India During Diwali in 2023 it was estimated that fireworks and decorative items worth around 4000050000 crore were sold in the Indian market a major portion of which was Chinese goods 2 Impact on Environment and Health The use of Chinese fireworks is not only harmful to the environment but it also has a negative impact on peoples health They increase smoke and pollution which can cause respiratory problems allergies and other health problems Every year air quality deteriorates after Diwali especially in metropolitan cities and this has become a serious concern LED lights and decorative garlands which are very popular during Diwali are often manufactured in China These lights are not only beautiful but also ecofriendly and energyefficient It is estimated that Chinese products account for approximately 7080 of LED lights sold in India 2 Market Situation Around Diwali millions of LED garlands are sold for decoration in India Their sales increase every year In 2023 Indias Diwali lighting business was approximately 10000 crore a significant portion of which was Chinese lights The prices of Chinese lights are often lower than Indian products making them more preferred by consumers 3 Environmental Concerns The use of Chinese lights and other decorative textiles also has a negative impact on the environment Goods manufactured in China may not comply with environmental standards making their import into India a matter of concern Furthermore the disposal of plastic and other materials used in lights is also a major issue The waste generated from these harms the environment Posted by Shishupal Arya on Gita Community Feed Join live Gita sessions and community with Acharya Prashant</t>
  </si>
  <si>
    <t>http://twitter.com/ManojKauts/status/1850402283319673167</t>
  </si>
  <si>
    <t>10:30:57 AM</t>
  </si>
  <si>
    <t>http://twitter.com/Tonybhangoo/status/1856899715767394637</t>
  </si>
  <si>
    <t>8:49:26 AM</t>
  </si>
  <si>
    <t>https://hindi.pardaphash.com/up-air-pollution-big-decision-of-yogi-government-all-schools-closed-till-further-orders-in-8-districts-of-up/</t>
  </si>
  <si>
    <t>8:47:28 PM</t>
  </si>
  <si>
    <t>UP Air Pollution : योगी सरकार का बड़ा फैसला, यूपी के 8 जिलों में अगले आदेश तक सभी स्कूल बंद</t>
  </si>
  <si>
    <t>Lucknow Big news is coming for the people living in Uttar Pradesh According to the latest report schools up to class 12 have been closed in eight districts of Uttar Pradesh including Noida Ghaziabad and Hapur due to rising levels of air pollution
VideoYogya in UP</t>
  </si>
  <si>
    <t>https://hindi.oneindia.com/news/delhi/delhi-today-19-feb-2024-weather-temperature-aqi-new-cm-face-of-delhi-bjp-vs-aap-lop-news-1228517.html</t>
  </si>
  <si>
    <t>9:05:56 AM</t>
  </si>
  <si>
    <t>Delhi Today: आज उठेगा दिल्ली के CM फेस से पर्दा, LoP पर असमंजस बरकरार, जानिए क्या है राजधानी का हाल | Delhi Today 19 Feb 2024 weather temperature AQI new CM face of Delhi BJP vs AAP LoP news - Hindi Oneindia</t>
  </si>
  <si>
    <t>Delhi
Delhi Today The curtain will be lifted on the face of Delhis Chief Minister today confusion persists over the LoP find out what the situation is in the capital
Kumari Sunidhi Raj
Wednesday February 19 2025 905 IST
Delhi Today The weather in the capital Delhi remains clear today The cold has subsided yes</t>
  </si>
  <si>
    <t>https://www.livehindustan.com/uttar-pradesh/up-aqi-today-lucknow-kanpur-gorakhpur-prayagraj-varanasi-agra-meerut-bareilly-air-quality-index-29-october-201730179273570.html</t>
  </si>
  <si>
    <t>11:10:23 AM</t>
  </si>
  <si>
    <t>UP AQI Today: देश का दूसरा सबसे प्रदूषित शहर गाजियाबाद, मेरठ को राहत; जानें प्रमुख शहरों का हाल</t>
  </si>
  <si>
    <t>UP AQI Today 29 October 2024 Pollution levels are steadily rising in Ghaziabad Uttar Pradesh Ghaziabad which was the third most polluted city in the country on Saturday fell to second place on Sunday The Air Quality Index AQI recorded 324 which is also the highest this season</t>
  </si>
  <si>
    <t>https://www.swadeshnews.in/lead-story/now-10th-and-12th-schools-will-also-be-closed-due-to-delhi-pollution-931677</t>
  </si>
  <si>
    <t>5:12:43 PM</t>
  </si>
  <si>
    <t>Delhi Pollution: दिल्ली प्रदूषण पर सुप्रीम कोर्ट का फैसला, अब 10वीं और 12वीं के स्कूल भी होंगे बंद</t>
  </si>
  <si>
    <t>Delhi Air Pollution The nations capital Delhi is becoming increasingly toxic with air quality levels exceeding 450 The Supreme Court has taken a tough stance on the rising pollution Taking up the issue of pollution here the Delhi NCR region has been ranked 10th and</t>
  </si>
  <si>
    <t>http://twitter.com/mohan_khot/status/1850880539718209924</t>
  </si>
  <si>
    <t>6:11:23 PM</t>
  </si>
  <si>
    <t>https://www.tractorjunction.com/agriculture-news/govt-advises-farmers-to-delay-rabi-crop-sowing-due-to-warm-weather/</t>
  </si>
  <si>
    <t>3:31:48 PM</t>
  </si>
  <si>
    <t>कृषि विभाग की सलाह: अभी न करें रबी फसलों की बुवाई , तापमान से फसलों पर पड़ेगा असर</t>
  </si>
  <si>
    <t>This season is not suitable for sowing as high temperatures can affect crops
The effects of climate change are clearly visible in the current weather While the cold weather usually sets in during November this time the heat still lingers</t>
  </si>
  <si>
    <t>https://imdweather.com/forecast/alert-of-storm-and-rain-in-5-states-including-delhi-up-see-imds-forecast/</t>
  </si>
  <si>
    <t>7:48:55 AM</t>
  </si>
  <si>
    <t>दिल्ली-UP समेत 5 राज्यों में आंधी-बारिश का अलर्ट, देखें आईएमडी की भविष्यवाणी</t>
  </si>
  <si>
    <t>Todays Weather June 2 2024 New Delhi People in DelhiNCR and surrounding areas have found relief from the scorching heat The sky remained cloudy on Sunday and according to the weather department people may experience some relief from the intense heat until June 9 During this period temperatures are expected to drop slightly</t>
  </si>
  <si>
    <t>http://twitter.com/sipukumaru28997/status/1859955795049447731</t>
  </si>
  <si>
    <t>http://twitter.com/RamAvtar2k/status/1859823008422166681</t>
  </si>
  <si>
    <t>10:25:33 AM</t>
  </si>
  <si>
    <t>http://twitter.com/biharimulla/status/1891815905145000327</t>
  </si>
  <si>
    <t>5:13:54 PM</t>
  </si>
  <si>
    <t>And as soon as a Dalit becomes the CM Delhi will become London And Yamuna will become absolutely clean The polluted air of Delhi will become good From 1993 to 2025 upper castes were always placed on the throne of Delhi In the history of 32 years be it BJP or Congress or AAM AADMI PARTY all the three parties made upper castes the Chief Ministers BJP 1 Madanlal Khurana Khatri 2 Saheb Singh Verma Jat 3 Sushma Swaraj Gaud Brahmin CONGRESS 1 Sheila Dikshit Brahmin 15 years AAM AADMI PARTY 1 Arvind Kejriwal Baniya 11 years 2 Atishi Marlena Rajput All the three parties have never made a person from OBC SC ST caste as CM This time we want a CM from backward Dalit or tribal society</t>
  </si>
  <si>
    <t>https://www.jantaserishta.com/delhi-ncr/aqi-moderate-in-delhi-for-second-consecutive-day-sky-blue-3684023</t>
  </si>
  <si>
    <t>9:03:19 AM</t>
  </si>
  <si>
    <t>Delhi में लगातार दूसरे दिन AQI मध्यम स्तर पर, आसमान नीला | AQI moderate in Delhi for second consecutive day, sky blue Delhi में लगातार दूसरे दिन AQI मध्यम स्तर पर, आसमान नीला</t>
  </si>
  <si>
    <t>Delhi residents enjoyed clear blue skies and improved air quality for the second consecutive day as the city remained in the moderate zone on Thursday Strong winds and bright sunshine continued to disperse pollutants providing relief from the recent heavy pollution The central</t>
  </si>
  <si>
    <t>https://hindi.news18.com/news/delhi-ncr/will-schools-reopen-now-in-delhi-ncr-what-supreme-court-say-in-order-on-air-pollution-and-grap-4-restrictions-8858049.html</t>
  </si>
  <si>
    <t>3:30:56 PM</t>
  </si>
  <si>
    <t>Delhi School Closed: क्या दिल्ली-एनसीआर खुल जाएंगे स्कूल? सुप्रीम कोर्ट ने अपने आदेश में क्या कहा</t>
  </si>
  <si>
    <t>Delhi Schools Closed Will schools in DelhiNCR reopen What did the Supreme Court say in its order
Supreme Court on Delhi AQI The Supreme Court again heard the air pollution issue in DelhiNCR today During this Read more
News18 Hindi Nov</t>
  </si>
  <si>
    <t>http://twitter.com/ramk_1983/status/1859227185636413890</t>
  </si>
  <si>
    <t>6:57:58 PM</t>
  </si>
  <si>
    <t>Link Right now the air in is so polluted that even a nonsmoker is smoking 38 cigarettes through the air every day Todays YouTube live is on Delhis pollution We will talk about those aspects which are important for you to know time will be 9 pm</t>
  </si>
  <si>
    <t>http://twitter.com/Asian_newsBH/status/1857286674163917139</t>
  </si>
  <si>
    <t>10:27:04 AM</t>
  </si>
  <si>
    <t>Bhopal Air Pollution Crisis Delhilike pollution in Bhopal AQI crosses 300 MP News</t>
  </si>
  <si>
    <t>http://twitter.com/MOHDSHABEEL1/status/1793202103466553459</t>
  </si>
  <si>
    <t>2:17:52 PM</t>
  </si>
  <si>
    <t>http://twitter.com/DikshaSheoran_/status/1858500019214549123</t>
  </si>
  <si>
    <t>http://twitter.com/AmmyDau/status/1848621168128844121</t>
  </si>
  <si>
    <t>12:33:26 PM</t>
  </si>
  <si>
    <t>http://twitter.com/Rajeshsingh8704/status/1833811967162941569</t>
  </si>
  <si>
    <t>3:46:58 PM</t>
  </si>
  <si>
    <t>http://twitter.com/kumarsureshg1/status/1864743787408261546</t>
  </si>
  <si>
    <t>12:18:58 AM</t>
  </si>
  <si>
    <t>http://twitter.com/vikaskumar1988/status/1888211181669892246</t>
  </si>
  <si>
    <t>6:30:01 PM</t>
  </si>
  <si>
    <t>http://twitter.com/suri_anil/status/1793213141771600128</t>
  </si>
  <si>
    <t>http://twitter.com/AnkitRthore/status/1859665726900244837</t>
  </si>
  <si>
    <t>12:00:34 AM</t>
  </si>
  <si>
    <t>http://twitter.com/gmannu18/status/1888235952340156558</t>
  </si>
  <si>
    <t>8:08:27 PM</t>
  </si>
  <si>
    <t>https://viralreport.in/delhi/people-of-delhi-will-now-get-relief-from-the-heat-meteorological-department-gave-an-update-it-will-rain-for-the-next-3-days/6814/</t>
  </si>
  <si>
    <t>8:18:05 PM</t>
  </si>
  <si>
    <t>दिल्ली के लोगों को अब मिलेगी गर्मी से राहत, मौसम विभाग ने दी अपडेट, आने वाले इन 3 दिनों तक रहेगी बरसात</t>
  </si>
  <si>
    <t>Delhis weather is expected to change significantly over the next three days According to the Meteorological Department light rain is expected in Delhi on April 13th and 14th bringing relief from the heat to the capital Rain is also expected in Delhi on April 15th
P</t>
  </si>
  <si>
    <t>http://twitter.com/callmeMr007/status/1858740904544149539</t>
  </si>
  <si>
    <t>10:45:40 AM</t>
  </si>
  <si>
    <t>Delhi Delhi NCR News delhi aqi today news Delhi air quality reaches severe as AQI nears dangerous 500 mark Emergencylike situation in Delhi AQI still at 500 today schools closed many flights and trains delayed visibility affected</t>
  </si>
  <si>
    <t>http://twitter.com/Rishav_Singh122/status/1888217447754527184</t>
  </si>
  <si>
    <t>6:54:55 PM</t>
  </si>
  <si>
    <t>http://twitter.com/rahultomarjatt/status/1850573701458309227</t>
  </si>
  <si>
    <t>9:52:07 PM</t>
  </si>
  <si>
    <t>http://twitter.com/DivyaSh87976447/status/1858510802367791116</t>
  </si>
  <si>
    <t>7:31:19 PM</t>
  </si>
  <si>
    <t>http://twitter.com/kanti_pundir/status/1817764863386501151</t>
  </si>
  <si>
    <t>9:01:30 AM</t>
  </si>
  <si>
    <t>Haryanas farmers are upset due to not getting water from Punjab What steps has the so called son of Haryana taken on SYL till now even after forming the government in Punjab Haryanas stubble gives polluted air whereas after Darudiya came to Punjab the stubble there has started giving clean air Why such hypocrisy</t>
  </si>
  <si>
    <t>http://twitter.com/dahiya_jagvir/status/1848379073162281107</t>
  </si>
  <si>
    <t>8:31:26 PM</t>
  </si>
  <si>
    <t>http://twitter.com/DNTripathi94/status/1852143567533412680</t>
  </si>
  <si>
    <t>5:50:12 AM</t>
  </si>
  <si>
    <t>The air does get polluted but does it get polluted only during Diwali 25 Dec 31 Dec 1 Jan Does the firecrackers burnt on these dates not spread pollution How many people have given their knowledge on this dont people get sick on those days due to pollution then why doesnt anyone speak up</t>
  </si>
  <si>
    <t>https://www.mantralayanews.com/article/countrys-largest-bone-marrow-transplant-centre-is-almost-ready-lifeline-for-cancer-patients-50-patients-can-be-treated-every-month-in-jaipur</t>
  </si>
  <si>
    <t>3:26:53 PM</t>
  </si>
  <si>
    <t>https://www.jagran.com/maharashtra/mumbai-no-improvement-in-aqi-of-mumbai-temperature-will-decrease-from-monday-23853854.html</t>
  </si>
  <si>
    <t>Mumbai: धुंध की चादर में लिपटी मायानगरी, AQI में कोई सुधार नहीं; सोमवार से तापमान में आएगी कमी</t>
  </si>
  <si>
    <t>Mumbai The city of dreams is shrouded in a blanket of smog with no improvement in AQI temperatures will drop from Monday
Air quality in Mumbai continues to deteriorate Smoky conditions have significantly reduced visibility in many areas Meanwhile the Meteorological Department has predicted a drop in temperatures in Mumbai from Monday</t>
  </si>
  <si>
    <t>http://twitter.com/NeeliDhantham/status/1886789443362938901</t>
  </si>
  <si>
    <t>8:20:32 PM</t>
  </si>
  <si>
    <t>The biggest takeaway for me after meeting was debunking the myth I once believed that only Delhi in India has an air quality problemand that it occurs only in winter We recorded s link in the following tweet WTF podcast in a seafacing apartment in Bandra Mumbai and the AQI was a whopping 160 If the AQI was this high in Bandra just imagine the levels in the more crowded parts of the town Later I got an AQI meter for our office in JP Nagara quiet corner of Bengaluruand was shocked to see it reading 120 Again imagine how much worse it might be in the busier parts of the city What makes matters trickier in Bengaluru is the dust from the ongoing construction boom and poor roads Most places in the US and Europe have AQIs below 50 which is considered good An AQI of 50 to 100 is moderate 100 to 150 is poor 150 to 200 is unhealthy 200 to 250 is severe and above 250 is hazardous Longterm exposure to poor air quality can cause lung damage cardiovascular problems compromised immunity an increased risk of cancer and moreall of which ultimately affect quality of life In Delhi for example the AQI can reach 500 or more in winter and 200 in summer This has bothered me ever since Everyone should have equal access to clean air With water you can use a filter to ensure decent quality But what about air We seem to have gotten used to the fact that air pollution is just a part of life and were okay with breathing lowquality aireven though clean air is a fundamental right granted to citizens by the Constitution So shouldnt property prices be linked to AQI The higher the AQI the lower the real estate prices should be That means if an area has poor air quality property prices and rents should be lower and vice versa After all by living in such areas you are accepting higher odds of respiratory ailments cancer etc There also doesnt seem to be much research on this in India If you are a researcher thinking about or working on this topic wed love to connect with you Perhaps some large hospital chains would be willing to provide anonymized data sets on health issues for researchers to work on Please let us know if you are working on AQI its impact on both personal and public health or if you intend to explore it further We at would like to collaborate We are trying to improve quality of life and air quality plays a significant role in many cities across the country 13</t>
  </si>
  <si>
    <t>http://twitter.com/NegiUmeed/status/1856286279085789259</t>
  </si>
  <si>
    <t>4:11:51 PM</t>
  </si>
  <si>
    <t>http://twitter.com/rupesh438961703/status/1848739413259399638</t>
  </si>
  <si>
    <t>8:23:18 PM</t>
  </si>
  <si>
    <t>https://www.livehindustan.com/uttar-pradesh/amroha/story-environmental-hazard-burning-plastic-waste-causes-serious-health-issues-in-amroha-201734287795314.html</t>
  </si>
  <si>
    <t>12:06:39 AM</t>
  </si>
  <si>
    <t>कचरे के ढेर में लगाई जा रही आग, हवा में फैल रहा जहर</t>
  </si>
  <si>
    <t>Plastic waste and other garbage are being burned at various locations across the city This includes large quantities of foil empty packages and plastic bottles The weather is currently humid Burning plastic can release polycyclic compounds dioxins furans mercury and polyethylene</t>
  </si>
  <si>
    <t>http://twitter.com/prakash892011/status/1858434389056630989</t>
  </si>
  <si>
    <t>2:27:41 PM</t>
  </si>
  <si>
    <t>http://twitter.com/Prvekmr1/status/1845827006497480878</t>
  </si>
  <si>
    <t>https://www.tv9hindi.com/entertainment/bollywood-news/world-pollution-day-2024-bollywood-movies-which-spread-awareness-2975268.html</t>
  </si>
  <si>
    <t>8:00:38 AM</t>
  </si>
  <si>
    <t>World Pollution Day: जब दुनिया होगी सुहानी...ये 5 फिल्में बताती हैं प्रदूषण से छुटकारा पाने का तरीका | World Pollution Day 2024 Bollywood movies which spread awareness</t>
  </si>
  <si>
    <t>World Pollution Day When the world will be beautiful These 5 films show how to get rid of pollution
Pollution is a longstanding problem in this country But the problem is that it shows no signs of ending Now World Pollution Day has also arrived</t>
  </si>
  <si>
    <t>http://twitter.com/RajKuma42895102/status/1888217950014103903</t>
  </si>
  <si>
    <t>6:56:55 PM</t>
  </si>
  <si>
    <t>http://twitter.com/ShahSheikh19/status/1858719815952691605</t>
  </si>
  <si>
    <t>http://twitter.com/krishan44542938/status/1847970015791710492</t>
  </si>
  <si>
    <t>5:26:00 PM</t>
  </si>
  <si>
    <t>https://www.vikatan.com/environment/disasters/article-about-delhi-air-pollution-and-its-causes</t>
  </si>
  <si>
    <t>12:50:32 PM</t>
  </si>
  <si>
    <t>Delhi: `காற்றுமாசால் ஆயுட்காலம் குறைகிறது’... அவதிப்படும் டெல்லி மக்கள் | அதிர்ச்சி தகவல்கள் |Article about delhi air pollution and its causes</t>
  </si>
  <si>
    <t>Delhi Air pollution reduces life expectancy Delhiites suffering Shocking information
MDevipriya
Due to high air pollution persistent cough watery eyes fever COPD chronic obstructive pulmonary disease bronchial</t>
  </si>
  <si>
    <t>https://hindi.asianetnews.com/world-news/pakistan-air-pollution-crisis-18-lakh-people-fall-ill/articleshow-1pv99fx</t>
  </si>
  <si>
    <t>1:58:50 PM</t>
  </si>
  <si>
    <t>भयंकर वायु प्रदूषण से पड़ोसी देश में 18 लाख लोग बीमार, 5 दिन के लिए स्कूल बंद</t>
  </si>
  <si>
    <t>http://twitter.com/MohanDrmca56/status/1848299495643070970</t>
  </si>
  <si>
    <t>3:15:14 PM</t>
  </si>
  <si>
    <t>Along with polluted air water is also being supplied with a TDS of 2100 in the name of Ganga Water and that too with deductions Complaints are forwarded to departments and then shelved Is there a system for resolving complaints or is it all just a sham</t>
  </si>
  <si>
    <t>https://www.jantaserishta.com/delhi-ncr/weather-in-delhi-at-2505-c-3526658</t>
  </si>
  <si>
    <t>8:09:41 AM</t>
  </si>
  <si>
    <t>Weather in Delhi: दिल्ली में मौसम 25.05 °C पर</t>
  </si>
  <si>
    <t>Delhi The temperature in Delhi today September 15 2024 is 3347 degrees Celsius The forecast minimum and maximum temperatures for the day are 2505 degrees Celsius and 3575 degrees Celsius respectively The relative humidity is 42 and the wind speed is 4</t>
  </si>
  <si>
    <t>http://twitter.com/arradhakrish/status/1898044000164007988</t>
  </si>
  <si>
    <t>9:42:08 PM</t>
  </si>
  <si>
    <t>http://twitter.com/JKhansaar/status/1852211669000155361</t>
  </si>
  <si>
    <t>Thats poverty Anna Hindu festivals are celebrated with lights and lights But Degaals make every festival started with poverty In Diwali air sound pollution in Holi water soil pollution teasing harassment For Ganpati festival the same song all night collections fair</t>
  </si>
  <si>
    <t>http://twitter.com/IamPradeep0509/status/1848391811183587643</t>
  </si>
  <si>
    <t>9:22:03 PM</t>
  </si>
  <si>
    <t>http://twitter.com/radha_r33743/status/1903101974847033533</t>
  </si>
  <si>
    <t>8:40:43 PM</t>
  </si>
  <si>
    <t>Those who say that the population is decreasing and you should have more children read this with open eyes Because of your lust you have wiped out all the other species on earth leaving the poor to burn in the scorching sun Hey youve hit the nail on the headclimate change is indeed a beast of a problem and yes population growth and overconsumption are massive drivers behind it Lets break this down with some hardhitting facts Population growth is like adding fuel to the fire The UN projects well have 2 billion more people by 2050 and 35 billion more by 2100 if we dont act Every new person adds to carbon emissionsrich folks way more than the poor by the way Research from 2020 across 44 countries showed that population growth wiped out twothirds of the emission reductions we gained from energy efficiency between 1990 and 2019 Thats a gut punch More people means more demand for resources more deforestation more emissions and more strain on an already creaking planet Now overconsumption Thats the other ugly head of this monster Were on a finite planet but we act like resources are infinite The pressure to keep buyingfancy cars fast fashion meatheavy dietsdrives insane levels of resource extraction pollution and waste The production of all these statussymbol goods pumps out greenhouse gases like theres no tomorrow The Organization for Economic Cooperation and Development predicts that by 2050 air pollution from this mess will kill three times as many people as it did in 2000 And dont get me started on the green tech hypesome experts argue its a BandAid at best if we dont slash consumption across the board The real measure of your impact How much money youre spending More cash more damage So are these the biggest reasons for climate change Theyre definitely up there Fossil fuels still take the crown for emissions but population and overconsumption amplify the problem like a megaphone The kicker The poor suffer the most from climate impacts while contributing the least Its a messedup cycle and weve got less than a decade to turn things around according to the IPCC Time to rethink how we liveless stuff fewer babies more accountability What do you think Radha Ready to ditch the consumerist trap</t>
  </si>
  <si>
    <t>http://twitter.com/itsmyhand/status/1858449797952250286</t>
  </si>
  <si>
    <t>3:28:54 PM</t>
  </si>
  <si>
    <t>http://twitter.com/Bharatnews2023/status/1856570124288844014</t>
  </si>
  <si>
    <t>10:59:45 AM</t>
  </si>
  <si>
    <t>Breaking News Air quality in reaches lowest level AQI reaches close to 700 in many areas Visibility less than 100 meters BJP leader Shahzad Poonawala wearing gas mask</t>
  </si>
  <si>
    <t>http://twitter.com/Surya8035477153/status/1885186129072185844</t>
  </si>
  <si>
    <t>10:09:32 AM</t>
  </si>
  <si>
    <t>Delhi had a budget of Rs 900 crore for air pollution where did the money go</t>
  </si>
  <si>
    <t>http://twitter.com/Avash_2017/status/1851926926274801714</t>
  </si>
  <si>
    <t>3:29:21 PM</t>
  </si>
  <si>
    <t>https://hindi.downtoearth.org.in/air/burnihat-of-meghalaya-tops-in-pollution-air-quality-deteriorates-in-guwahati-sriganganagar-too</t>
  </si>
  <si>
    <t>10:38:04 PM</t>
  </si>
  <si>
    <t>प्रदूषण में अव्वल मेघालय का बर्नीहाट, गुवाहाटी-श्रीगंगानगर में भी बिगड़ी हवा</t>
  </si>
  <si>
    <t>The situation regarding pollution is mixed today with some cities experiencing an increase in air quality However air quality in cities like Delhi and Faridabad has improved According to data released by the Central Pollution Control Board on March 28 2025 the countrys cloud cover</t>
  </si>
  <si>
    <t>http://twitter.com/ncjha006/status/1793445302357410062</t>
  </si>
  <si>
    <t>http://twitter.com/Yogendra22331/status/1893334931457052772</t>
  </si>
  <si>
    <t>9:49:58 PM</t>
  </si>
  <si>
    <t>http://twitter.com/NamburuRanjith/status/1863566608305631582</t>
  </si>
  <si>
    <t>6:21:17 PM</t>
  </si>
  <si>
    <t>http://twitter.com/desired_tech1/status/1848061447353545095</t>
  </si>
  <si>
    <t>11:29:19 PM</t>
  </si>
  <si>
    <t>http://twitter.com/profashionalll/status/1888242586910957897</t>
  </si>
  <si>
    <t>8:34:49 PM</t>
  </si>
  <si>
    <t>http://twitter.com/chaudharysaabhh/status/1858348727028658229</t>
  </si>
  <si>
    <t>8:47:17 AM</t>
  </si>
  <si>
    <t>FREE Pollution FREE Dirty water FREE Broken roads FREE Respiratory diseases FREE Toxic air FREE Salary to Maulvi FREE Education scam FREE Liquoralcohol FREE Corruption</t>
  </si>
  <si>
    <t>http://twitter.com/VijayPainter5/status/1845855375532146711</t>
  </si>
  <si>
    <t>9:23:10 PM</t>
  </si>
  <si>
    <t>http://twitter.com/vinoddas582842/status/1858786399538831823</t>
  </si>
  <si>
    <t>1:46:26 PM</t>
  </si>
  <si>
    <t>https://www.ibc24.in/world/increase-in-the-number-of-electric-vehicles-will-reduce-emissions-air-quality-will-also-improve-2495568.html</t>
  </si>
  <si>
    <t>4:53:25 PM</t>
  </si>
  <si>
    <t>https://www.livehindustan.com/weather/delhi-me-aaj-ka-mausam-8-september-2024-delhi-aqi-today-and-weather-forecast-imd-rain-alert-update-in-hindi-201725759004716.html</t>
  </si>
  <si>
    <t>दिल्ली 8 September 2024 का वेदर और AQI: न्यूनतम तापमान 27.05°C, जानें कैसा रहेगा शहर में आज का मौसम</t>
  </si>
  <si>
    <t>Delhi Weather and AQI for September 8 2024 Minimum temperature 2705C find out what the weather will be like in the city today
Delhi Weather for September 8 2024 Cloudy skies are expected in Delhi today The maximum temperature is expected to be 3585C and the minimum temperature is expected to be 2705C</t>
  </si>
  <si>
    <t>http://twitter.com/PoonamDhak92400/status/1789503503951335907</t>
  </si>
  <si>
    <t>9:20:57 AM</t>
  </si>
  <si>
    <t>http://twitter.com/Ramprakash99111/status/1851124166239395921</t>
  </si>
  <si>
    <t>10:19:28 AM</t>
  </si>
  <si>
    <t>https://clipper28.com/op-choudhary-exposed-the-development-claims-of-his-own-government/</t>
  </si>
  <si>
    <t>7:00:15 PM</t>
  </si>
  <si>
    <t>ओपी चौधरी ने अपने ही सरकार के विकास के दावों की पोल खोली</t>
  </si>
  <si>
    <t>RaipurSeptember 14 2024 On the Chhattisgarh Finance Minister writing a letter to his own government ministers regarding the drastic reduction in the budget expenditure senior spokesperson of the State Congress Committee Surendra Verma has said that OP Chaudhary has criticized the development work of his own government</t>
  </si>
  <si>
    <t>http://twitter.com/tarsemkapahi/status/1863852715790487988</t>
  </si>
  <si>
    <t>1:18:10 PM</t>
  </si>
  <si>
    <t>http://twitter.com/BRehal1313/status/1889126351015211160</t>
  </si>
  <si>
    <t>https://hindisamachar.in/air-pollution-not-delhi-but-this-city-of-up-is-on-top-among-the-10-most-polluted-cities</t>
  </si>
  <si>
    <t>1:04:54 PM</t>
  </si>
  <si>
    <t>Air Pollution: जहरीली हवा से हाल बेहाल! देश के 10 सबसे प्रदूषित शहरों में दिल्ली नहीं बल्कि UP का ये शहर टॉप पर</t>
  </si>
  <si>
    <t>Air Pollution The problem of air pollution in India is becoming more serious every day People in many cities across India and the world are struggling with air pollution Currently the air in many Indian cities especially DelhiNCR has become extremely polluted So much pollution in the air</t>
  </si>
  <si>
    <t>https://www.jantaserishta.com/local/tamil-nadu/tamil-nadu-waterlogging-in-thoothukudi-amid-heavy-rains-3718334</t>
  </si>
  <si>
    <t>9:34:45 AM</t>
  </si>
  <si>
    <t>Tamil Nadu: भारी बारिश के बीच थूथुकुडी में जलभराव</t>
  </si>
  <si>
    <t>Tamil Nadu Thoothukudi Amid heavy rains residential areas in Tamil Nadus Thoothukudi district witnessed waterlogging on Monday morning with the local administration attempting to pump out the trapped rainwater using water suction pumps
In coastal Tamil Nadu districts</t>
  </si>
  <si>
    <t>http://twitter.com/rajushasharma/status/1888208192288829931</t>
  </si>
  <si>
    <t>6:18:08 PM</t>
  </si>
  <si>
    <t>https://www.etvbharat.com/hi/!state/new-environmental-guidelines-issued-for-dairy-farms-and-cow-sheds-in-delhi-delhi-news-dls24111002543</t>
  </si>
  <si>
    <t>3:18:46 PM</t>
  </si>
  <si>
    <t>दिल्ली में डेयरी फार्म्स और गौशालाओं के लिए नए पर्यावरणीय दिशानिर्देश जारी, 15 दिन के भीतर करें आवेदन</t>
  </si>
  <si>
    <t>New Delhi In compliance with the order passed by the National Green Tribunal NGT on May 20 2020 the Central Pollution Control Board CPCB has issued new environmental management guidelines for dairy farms and cow shelters in Delhi The order was issued by N Jaisim</t>
  </si>
  <si>
    <t>http://twitter.com/Bharat565015317/status/1888449450491957749</t>
  </si>
  <si>
    <t>http://twitter.com/SidNewBornFC/status/1888202126549291104</t>
  </si>
  <si>
    <t>5:54:02 PM</t>
  </si>
  <si>
    <t>https://tv9telugu.com/national/delhi-air-pollution-level-delhis-air-now-equals-49-cigarettes-per-day-1402355.html</t>
  </si>
  <si>
    <t>Delhi Air Pollution: వామ్మో ఢిల్లీలో ఇంత పొల్యూషనా..? రోజుకు 50 సిగరేట్లు తాగినంత సమానం!</t>
  </si>
  <si>
    <t>The situation in DelhiNCR has become very bad due to air pollution Breathing in Delhi is equivalent to smoking 4950 cigarettes That is the air is polluted as much as a person smoking 50 cigarettes a day in 24 hours Crackers and other things are the main culprits in Delhis pollution</t>
  </si>
  <si>
    <t>http://twitter.com/Gaukara53137637/status/1854206829380653101</t>
  </si>
  <si>
    <t>10:28:52 PM</t>
  </si>
  <si>
    <t>http://twitter.com/Sachinasir44/status/1880067007833677907</t>
  </si>
  <si>
    <t>7:07:59 AM</t>
  </si>
  <si>
    <t>http://twitter.com/npgindia/status/1851514781674717305</t>
  </si>
  <si>
    <t>12:11:38 PM</t>
  </si>
  <si>
    <t>Rajat will crush Savis heart will hand over the spoiled Kian to the police</t>
  </si>
  <si>
    <t>http://twitter.com/Anandkrkeshri/status/1860313479208419394</t>
  </si>
  <si>
    <t>6:54:31 PM</t>
  </si>
  <si>
    <t>http://twitter.com/glitter2901/status/1862373232927809605</t>
  </si>
  <si>
    <t>http://twitter.com/mrudrapratap1/status/1850568896564084925</t>
  </si>
  <si>
    <t>https://www.prabhatkhabar.com/state/bihar/buxar/buxars-air-is-as-contaminated-as-smoking-four-cigarettes</t>
  </si>
  <si>
    <t>10:07:13 PM</t>
  </si>
  <si>
    <t>चार सिगरेट पीने के बराबर दूषित है बक्सर की हवा</t>
  </si>
  <si>
    <t>Buxar The air quality of Buxar the land of Vishwamitra is steadily deteriorating For the past several days the air in Buxar has been toxic Even on Thursday the air quality in Buxar remained harmful equivalent to smoking four cigarettes By noon Buxar Central</t>
  </si>
  <si>
    <t>http://twitter.com/AU_UPNews/status/1858898790008365091</t>
  </si>
  <si>
    <t>9:13:02 PM</t>
  </si>
  <si>
    <t>UP weather Polluted westerly winds have started affecting the state heavy fog alert issued in these districts</t>
  </si>
  <si>
    <t>http://twitter.com/GousSayyed/status/1848370295968509962</t>
  </si>
  <si>
    <t>7:56:34 PM</t>
  </si>
  <si>
    <t>https://www.aajtak.in/india/news/story/pakistan-temperatures-cross-52-degree-in-heatwave-north-india-face-extreme-heat-rajasthan-phalodi-delhi-mausam-ahlbs-1952705-2024-05-28</t>
  </si>
  <si>
    <t>10:42:43 AM</t>
  </si>
  <si>
    <t>Extreme Hot Weather: पाकिस्तान में आसमान से बरस रही आग, 52 के पार पहुंच गया पारा, भारत भी झेल रहा 50 का टॉर्चर! | Pakistan temperatures cross 52 degree in heatwave north india face extreme heat Rajasthan phalodi delhi mausam ahlbs</t>
  </si>
  <si>
    <t>All of North India including Delhi is reeling under a heatwave The mercury in the capital Delhi has surpassed 48 degrees Celsius The rising heat has increased the risk of heat stroke The situation is even worse in Rajasthan where the mercury has surpassed 49 degrees Celsius very close to 50 degrees Celsius Western Uttar Pradesh Hari</t>
  </si>
  <si>
    <t>https://ujjawalprabhat.com/aqi-400-crosses-in-3-cities-in-haryana-which-is-the-most-piercing-air-in-the-city/798873/</t>
  </si>
  <si>
    <t>2:51:38 PM</t>
  </si>
  <si>
    <t>हरियाणा के 3 शहरों में AQI-400 पार, पढ़ें किस शहर की सबसे ज्यादा दमघोंटू हुई हवा</t>
  </si>
  <si>
    <t>The increased pollution caused by stubble burning in Haryana is creating a health emergencylike situation The situation has worsened particularly in Panipat Karnal and Kurukshetra parts of the GT Road belt Stubble burning has been reported at 198 locations in these three districts while across Haryana</t>
  </si>
  <si>
    <t>http://twitter.com/rathi_hira/status/1856365341179605334</t>
  </si>
  <si>
    <t>9:26:01 PM</t>
  </si>
  <si>
    <t>https://dainiksaveratimes.com/delhi/delhi-air-pollution-delhis-air-quality-improves-reaches-close-to-moderate-category/</t>
  </si>
  <si>
    <t>12:44:06 PM</t>
  </si>
  <si>
    <t>Delhi Air Pollution दिल्ली की वायु गुणवत्ता में सुधार, ‘मध्यम’ श्रेणी के करी</t>
  </si>
  <si>
    <t>Delhi Air Pollution Air quality in Delhi improved significantly on Wednesday with the Air Quality Index AQI recording 211 which falls in the moderate category The national capital recorded an AQI of 268 on Tuesday which falls in the poor category The central government</t>
  </si>
  <si>
    <t>http://twitter.com/Bharat_vihar/status/1793186114456424525</t>
  </si>
  <si>
    <t>1:14:20 PM</t>
  </si>
  <si>
    <t>http://twitter.com/Kshitiz62660910/status/1848058061426196951</t>
  </si>
  <si>
    <t>https://hindi.goodreturns.in/news/delhi-weather-today-on-21-december-imd-prediction-for-next-2-days-check-mausam-ki-jankari-in-hindi-072795.html</t>
  </si>
  <si>
    <t>7:50:48 AM</t>
  </si>
  <si>
    <t>Delhi Weather Today: दिल्ली में कड़ाके की ठंड से मिलने वाली है राहत! जानें अगले 2 दिन कैसा रहेगा मौसम का हाल | Delhi Weather Today on 21 December IMD Prediction for next 2 days check mausam ki jankari in Hindi - Hindi Goodreturns</t>
  </si>
  <si>
    <t>Delhi Weather Today Relief from the harsh cold in Delhi is on the horizon Find out what the weather will be like for the next two days
Published Saturday December 21 2024 750 IST
Delhi Weather Today Delhi has received some relief from the cold but dense fog is expected to persist</t>
  </si>
  <si>
    <t>http://twitter.com/invinciblewife/status/1888250930992218606</t>
  </si>
  <si>
    <t>9:07:58 PM</t>
  </si>
  <si>
    <t>https://www.tv9hindi.com/state/madhya-pradesh/gwalior-air-become-stifling-aqi-know-the-condition-of-major-cities-of-mp-stwk-2953443.html</t>
  </si>
  <si>
    <t>2:56:54 PM</t>
  </si>
  <si>
    <t>दमघोंटू हुई ग्वालियर की हवा, कहां है सबसे कम AQI; जानिए MP के प्रमुख शहरों का हाल</t>
  </si>
  <si>
    <t>Gwaliors air is suffocating with the lowest AQI find out the situation in major cities in Madhya Pradesh
Air pollution remains a serious problem across North India Gwalior Madhya Pradesh recorded a maximum AQI of 307 which falls within the very poor air quality category</t>
  </si>
  <si>
    <t>http://twitter.com/yes_veryIndian/status/1847941097005191483</t>
  </si>
  <si>
    <t>3:31:05 PM</t>
  </si>
  <si>
    <t>https://www.punjabkesari.in/national/news/despite-the-ban-in-delhi-people-celebrated-diwali-by-burning-crackers-2055015</t>
  </si>
  <si>
    <t>12:59:41 AM</t>
  </si>
  <si>
    <t>दिल्ली में रोक के बावजूद लोगों ने पटाखे जलाकर मनाई दिवाली, वायु गुणवत्ता में गिरावट</t>
  </si>
  <si>
    <t>The Delhi sky lit up on Thursday night as people defied the ban on firecrackers and celebrated Diwali by bursting crackers on a large scale Lajpat Nagar Kalkaji Chhatarpur East of Kailash Saket Rohini Dwarka Punjabi Bagh Vikas Puri Dilshad Garden Burar</t>
  </si>
  <si>
    <t>http://twitter.com/TheNavbharatliv/status/1850118657545994696</t>
  </si>
  <si>
    <t>The air quality in Delhi has improved slightly to poor quality due to a thick layer of smog covering the city Visuals are from the Akshardham Temple area where the AQI has currently improved to 218</t>
  </si>
  <si>
    <t>https://rashtrachandika.com/195281/</t>
  </si>
  <si>
    <t>6:59:52 PM</t>
  </si>
  <si>
    <t>बिहार: अररिया-हाजीपुर और किशनगंज में सांस लेना मुश्किल, 11 जिले रेड जोन में; भागलपुर और बेगूसराय में बढ़ी ठंड</t>
  </si>
  <si>
    <t>Rising air pollution in Bihar has raised concerns Breathing is becoming difficult and eyes are burning The air quality in 11 districts remains in the severe category On Monday the streets of Araria and Hajipur were shrouded in cold fog The air quality in Araria and Hajipur</t>
  </si>
  <si>
    <t>http://twitter.com/LalGuddu30333/status/1809445931114279170</t>
  </si>
  <si>
    <t>10:05:02 AM</t>
  </si>
  <si>
    <t>https://navbharattimes.indiatimes.com/lifestyle/family/doctor-nihar-parekh-give-some-tips-to-protect-your-child-from-cities-air-pollution/articleshow/117286492.cms</t>
  </si>
  <si>
    <t>4:07:25 PM</t>
  </si>
  <si>
    <t>How To Keep Child Away From Pollution,​​Air Pollution देख पीडियाट्रिशियन ने पकड़ा माथा, बताए जहरीली हवा से बचने के सस्ते तरीके | doctor nihar parekh give some tips to protect your child from cities air pollution</t>
  </si>
  <si>
    <t>Increasing pollution in Indias major and metro cities is becoming a cause for concern These days air quality has deteriorated so much that people are considering leaving cities and settling in the mountains Air quality is becoming an even bigger problem for children Development</t>
  </si>
  <si>
    <t>https://www.punjabkesari.com/viral-news/delhi-pollution-hotel-started-clean-air-business-people-showed-their-reaction-on-the-internet</t>
  </si>
  <si>
    <t>11:30:26 AM</t>
  </si>
  <si>
    <t>Delhi Pollution : होटल ने शुरू किया साफ़ हवा का बिज़नेस , इंटरनेट पर लोगों ने दिखाई प्रतिक्रिया</t>
  </si>
  <si>
    <t>Hotels Start Clean Air Business We see many luxury items inside 5star hotels Fivestar hotels are known for their luxury The increasing pollution in Indias metro cities has made clean air a luxury item A</t>
  </si>
  <si>
    <t>http://twitter.com/UdayBorkar_/status/1814307669882085596</t>
  </si>
  <si>
    <t>8:03:51 PM</t>
  </si>
  <si>
    <t>http://twitter.com/vinodtiwaricg/status/1857094412586676228</t>
  </si>
  <si>
    <t>9:43:05 PM</t>
  </si>
  <si>
    <t>https://news007.in/climate-change-is-also-responsible-for-the-spread-of-diseases-like-dengue-in-monsoon-know-how/</t>
  </si>
  <si>
    <t>10:44:48 AM</t>
  </si>
  <si>
    <t>मानसून में डेंगू जैसी बीमारियों के फैलने के लिए जलवायु परिवर्तन भी जिम्मेदार है, जानिए कैसे?</t>
  </si>
  <si>
    <t>Dengue in Mumbai There was a time when mosquitoborne diseases spread with the arrival of the monsoon But now due to climate change mosquitoes no longer have to wait for the monsoon to breed Mosquitoes are capable of spreading diseases like malaria chikungunya and dengue throughout the year</t>
  </si>
  <si>
    <t>http://twitter.com/Karm_hi_Dhram_h/status/1888481434752704626</t>
  </si>
  <si>
    <t>12:23:54 PM</t>
  </si>
  <si>
    <t>https://www.livehindustan.com/uttar-pradesh/bagpat/story-severe-air-pollution-hits-district-aqi-reaches-344-asthma-patients-struggle-201731601321982.html</t>
  </si>
  <si>
    <t>9:52:05 PM</t>
  </si>
  <si>
    <t>प्रदूषण: 344 पर पहुंचा एक्यूआई, लोग परेशान</t>
  </si>
  <si>
    <t>The pollution problem in the district shows no signs of abating On Thursday the AQI was recorded at 344 causing asthma patients to struggle to breathe Several asthma patients even had to be hospitalized The general public is also experiencing breathing difficulties and eye problems</t>
  </si>
  <si>
    <t>https://www.aplatestnews.com/usnewsvideo.php?idx=delhi-air-pollution-live-ncr-breaking-news--ES_-2024-11-01&amp;vidtype=10</t>
  </si>
  <si>
    <t>7:15:59 PM</t>
  </si>
  <si>
    <t>Delhi Air Pollution LIVE : दिल्ली-NCR में प्रदूषण से बुरा हाल, डरा देगी तस्वीर ! Breaking News</t>
  </si>
  <si>
    <t>Published Date 20241101 101519 Category News 1114429
Title Delhi Air Pollution LIVE Pollution in DelhiNCR worsens the picture will scare you Breaking News
Delhi Air Pollution Pollution in DelhiNCR worsens the picture will scare you Breaking</t>
  </si>
  <si>
    <t>https://www.madhyabharat.net/Archieves/2/news-19217.php</t>
  </si>
  <si>
    <t>5:41:59 PM</t>
  </si>
  <si>
    <t>धमतरी में खेतों में पराली जलाने पर नहीं लग पा रही रोक</t>
  </si>
  <si>
    <t>Dhamtari Under the National Green Tribunal NGT burning stubble in fields is a legal offense Despite this farmers continue to burn it This not only reduces the fertility of the soil but also disrupts the environmental balance posing a threat to human health The smoke from this process pollutes the atmosphere</t>
  </si>
  <si>
    <t>https://ndtv.in/india/delhi-ncr-air-pollution-aqi-smog-supreme-court-hearing-grap-4-central-aap-government-7047515</t>
  </si>
  <si>
    <t>4:40:26 PM</t>
  </si>
  <si>
    <t>NCR राज्य बंद करें 12वीं तक के सभी स्कूल, हमसे पूछे बिना ना हटाएं GRAP-4 की पाबंदियां : प्रदूषण पर SC सख्त</t>
  </si>
  <si>
    <t>NCR states should close all schools up to grade 12 do not lift GRAP4 restrictions without consulting us SC strict on pollution
The Supreme Court has also ordered the closure of physical classes up to grade 12 in all NCR states The court has directed that all schools</t>
  </si>
  <si>
    <t>http://twitter.com/0001sudarshan/status/1853987808165458341</t>
  </si>
  <si>
    <t>7:58:33 AM</t>
  </si>
  <si>
    <t>Due to polluted air the weather is changing in the morning</t>
  </si>
  <si>
    <t>http://twitter.com/2f02794cddf84c0/status/1900887769926221971</t>
  </si>
  <si>
    <t>6:02:15 PM</t>
  </si>
  <si>
    <t>https://www.jagran.com/delhi/new-delhi-city-ncr-water-will-now-be-sprinkled-on-delhi-roads-throughout-the-year-to-fight-pollution-23899710.html</t>
  </si>
  <si>
    <t>9:55:00 PM</t>
  </si>
  <si>
    <t>Delhi Pollution: दिल्ली को वायु प्रदूषण से मिल जाएगा छुटकारा? दिल्ली सरकार ने शुरू की ये बड़ी पहल</t>
  </si>
  <si>
    <t>Delhi Pollution Will Delhi get rid of air pollution The Delhi government has launched this major initiative
Delhi Air Pollution The Delhi government has taken several steps to reduce air pollution in the capital Sprinklers and water sprayers will now be installed yearround</t>
  </si>
  <si>
    <t>http://twitter.com/kavavelu141260/status/1898013873061449930</t>
  </si>
  <si>
    <t>7:42:25 PM</t>
  </si>
  <si>
    <t>https://www.tv9hindi.com/automobile/bye-bye-to-pollution-bring-eco-friendly-mahindra-xuv400-ev-suv-upto-rs-3-lakh-discount-2950598.html</t>
  </si>
  <si>
    <t>8:08:16 AM</t>
  </si>
  <si>
    <t>पॉल्युशन को कहें बाय-बाय, 3 लाख के डिस्काउंट के साथ घर ले आएं Mahindra की ये SUV</t>
  </si>
  <si>
    <t>Say goodbye to pollution bring home this Mahindra SUV with a discount of Rs 3 lakh
With the arrival of winter North India has been gripped by pollution and smog If you too want to say goodbye to pollution you can buy this Mahindra SUV with a discount of Rs 3 lakh</t>
  </si>
  <si>
    <t>http://twitter.com/munnapandit007/status/1857070456408359284</t>
  </si>
  <si>
    <t>8:07:54 PM</t>
  </si>
  <si>
    <t>http://twitter.com/SevadalSIR/status/1862806047536124182</t>
  </si>
  <si>
    <t>3:59:05 PM</t>
  </si>
  <si>
    <t>https://www.prabhasakshi.com/national/delhi-records-season-lowest-temperature-air-quality-in-critical-condition</t>
  </si>
  <si>
    <t>11:08:00 AM</t>
  </si>
  <si>
    <t>delhi records season lowest temperature air quality in critical condition</t>
  </si>
  <si>
    <t>Delhi recorded the seasons lowest temperature on Friday and air quality remained in the severe category for the third consecutive day Phase 3 of the Graded Response Action Plan GRAP measures also came into effect in the National Capital Region NCR on Friday
Delhi</t>
  </si>
  <si>
    <t>https://newsindialive.in/dry-skin-care-why-do-skin-scales-start-falling-off-even-in-summer-what-is-the-way-to-avoid-it/</t>
  </si>
  <si>
    <t>11:43:23 AM</t>
  </si>
  <si>
    <t>ड्राई स्किन केयर: गर्मियों में भी त्वचा से पपड़ियां क्यों झड़ने लगती हैं? बचने का रास्ता क्या है?</t>
  </si>
  <si>
    <t>Summer brings with it many challenges People face a variety of problems from physical health to skin problems Those who tend to drink less water are most vulnerable to heatstroke or dehydration However</t>
  </si>
  <si>
    <t>https://www.jantaserishta.com/editorial/ai-powered-death-clock-app-can-predict-when-you-will-die-3832238</t>
  </si>
  <si>
    <t>11:38:07 AM</t>
  </si>
  <si>
    <t>AI-संचालित डेथ क्लॉक ऐप यह भविष्यवाणी कर सकता है कि आपकी मृत्यु कब होगी</t>
  </si>
  <si>
    <t>For centuries humans have been curious about how long they will live A digital entrepreneur has created an artificial intelligencepowered app called Death Clock which can predict a persons lifespan based on factors like age body mass index diet exercise patterns and stress levels along with geographic location</t>
  </si>
  <si>
    <t>http://twitter.com/lucky514978/status/1793249799527112730</t>
  </si>
  <si>
    <t>5:27:23 PM</t>
  </si>
  <si>
    <t>http://twitter.com/kamaleshatul/status/1850551918071849274</t>
  </si>
  <si>
    <t>8:25:33 PM</t>
  </si>
  <si>
    <t>http://twitter.com/NeerGopal/status/1904927689217094092</t>
  </si>
  <si>
    <t>9:35:27 PM</t>
  </si>
  <si>
    <t>http://twitter.com/RaoLalSingh803/status/1857451054268346773</t>
  </si>
  <si>
    <t>9:20:15 PM</t>
  </si>
  <si>
    <t>https://madhavexpress.com/?p=45683</t>
  </si>
  <si>
    <t>1:59:52 PM</t>
  </si>
  <si>
    <t>New Delhi November 20 The national capitals air pollution has made life miserable for residents The Delhi government is in a fix Various restrictions are in place Now the Delhi government has decided to implement work from home in government offices</t>
  </si>
  <si>
    <t>https://www.livehindustan.com/uttarakhand/aqi-below-100-for-the-seventh-day-dehradun-breathes-a-sigh-of-relief-as-air-pollution-improves-201730873707648.html</t>
  </si>
  <si>
    <t>11:49:30 AM</t>
  </si>
  <si>
    <t>AQI below 100 for the seventh day Dehradun breathes a sigh of relief as air pollution improves
AQI below 100 for the seventh day Dehradun breathes a sigh of relief as air pollution improves
People have breathed a sigh of relief as air pollution has reduced While on October 29</t>
  </si>
  <si>
    <t>http://twitter.com/oneindiagujarat/status/1851888496652488775</t>
  </si>
  <si>
    <t>12:56:38 PM</t>
  </si>
  <si>
    <t>Delhi Air Pollution Delhis air becomes more toxic on Diwali</t>
  </si>
  <si>
    <t>https://www.tarunmitra.in/article/37808/created-awareness-by-organizing-camp-on-world-asthma-day</t>
  </si>
  <si>
    <t>8:22:36 PM</t>
  </si>
  <si>
    <t>विश्व अस्थमा दिवस पर शिविर लगाकर किया जागरूक</t>
  </si>
  <si>
    <t>World Asthma Day also known as Dama is celebrated every year on the first Tuesday of May To raise public awareness about this disease the Ayurveda Department under the direction of Dr Jairam Yadav Regional Ayurvedic and Unani Officer</t>
  </si>
  <si>
    <t>http://twitter.com/Ramlakhan2Meena/status/1893266755574706287</t>
  </si>
  <si>
    <t>5:19:04 PM</t>
  </si>
  <si>
    <t>http://twitter.com/NareshK58081167/status/1798268956882714909</t>
  </si>
  <si>
    <t>1:51:44 PM</t>
  </si>
  <si>
    <t>Plastic is nonbiodegradable causes soil and water pollution It also emits harmful gases and pollutes the air Inspired by Saint MSG millions of people have pledged to use cloth bags instead of plastic bags</t>
  </si>
  <si>
    <t>http://twitter.com/Karthik54138983/status/1898065723072925858</t>
  </si>
  <si>
    <t>11:08:27 PM</t>
  </si>
  <si>
    <t>http://twitter.com/hindidown2earth/status/1861654104717828556</t>
  </si>
  <si>
    <t>11:41:41 AM</t>
  </si>
  <si>
    <t>Delhi breathes toxic air with 51 of areas experiencing very poor air According to data released by the Central Pollution Control Board at 10 am the air quality index in Shadipur was 377 The AQI in Mundka was 365</t>
  </si>
  <si>
    <t>http://twitter.com/desivid01671346/status/1850796262351855626</t>
  </si>
  <si>
    <t>12:36:29 PM</t>
  </si>
  <si>
    <t>Hey dog if you burst all the firecrackers then how much air pollution will there be you have done incomplete studies what will you know someday</t>
  </si>
  <si>
    <t>http://twitter.com/jago_indiajago/status/1858478128600858869</t>
  </si>
  <si>
    <t>5:21:29 PM</t>
  </si>
  <si>
    <t>Air Pollution Pollution increased from Delhi to Mumbai double attack of fog AQI reached dangerous level</t>
  </si>
  <si>
    <t>http://twitter.com/JayBhag76207114/status/1858781142196818289</t>
  </si>
  <si>
    <t>1:25:33 PM</t>
  </si>
  <si>
    <t>http://twitter.com/svictoriajust/status/1848031335622779370</t>
  </si>
  <si>
    <t>9:29:39 PM</t>
  </si>
  <si>
    <t>https://hindi.newsbytesapp.com/news/india/why-is-the-air-quality-polluted-even-after-the-ban-on-firecrackers-in-delhi/story</t>
  </si>
  <si>
    <t>4:50:50 PM</t>
  </si>
  <si>
    <t>दिल्ली में पटाखों पर प्रतिबंध के बाद भी क्यों खराब हो रही हवा की गुणवत्ता?</t>
  </si>
  <si>
    <t>Why is Delhis air quality deteriorating despite the firecracker ban
Despite the ban on firecrackers and the implementation of the Graded Response Action Plan GREP the air in the national capital is becoming toxic The drop in temperature and the burning of stubble</t>
  </si>
  <si>
    <t>http://twitter.com/Bhikshusureshw1/status/1901659399862845626</t>
  </si>
  <si>
    <t>9:08:26 PM</t>
  </si>
  <si>
    <t>We have become the world leader in hunger falling currency rising inflation soaring unemployment flowing polluted air India</t>
  </si>
  <si>
    <t>https://hindi.news18.com/news/rajasthan/bharatpur-pre-monsoon-becomes-active-drizzle-rains-in-bharatpur-due-to-dust-storm-people-get-relief-from-heat-8424422.html</t>
  </si>
  <si>
    <t>5:31:26 PM</t>
  </si>
  <si>
    <t>पहले चली तेज आंधी; फिर हुई रिमझिम बारिश...भरतपुर का मानसून हुआ सुहाना, मौसम विभाग ने जारी किया यलो अलर्ट</t>
  </si>
  <si>
    <t>Manish PuriBharatpur Premonsoon has become active in Rajasthan today The Meteorological Department has issued a threeday yellow alert for rain in Bharatpur district Amidst the intense heat that has been persisting for the past several days Bharatpur Bayana Veer and Ra</t>
  </si>
  <si>
    <t>https://www.jantaserishta.com/local/maharashtra/mumbai-weather-and-todays-aqi-3684395</t>
  </si>
  <si>
    <t>11:48:53 AM</t>
  </si>
  <si>
    <t>Mumbai Mumbai The temperature in Mumbai today December 6 2024 is 2858 degrees Celsius The forecast for the day shows minimum and maximum temperatures of 2699 degrees Celsius and 2902 degrees Celsius respectively The relative humidity is 70 and the wind speed is 70 kmh The sun</t>
  </si>
  <si>
    <t>http://twitter.com/NareshGhosh20/status/1859062290504429571</t>
  </si>
  <si>
    <t>8:02:44 AM</t>
  </si>
  <si>
    <t>http://twitter.com/sanjivsiwan/status/1858528424073039965</t>
  </si>
  <si>
    <t>http://twitter.com/ElectoralBond24/status/1900869999285465467</t>
  </si>
  <si>
    <t>4:51:38 PM</t>
  </si>
  <si>
    <t>http://twitter.com/Shubham_voice/status/1868946324340851149</t>
  </si>
  <si>
    <t>2:38:21 PM</t>
  </si>
  <si>
    <t>http://twitter.com/GajananRj/status/1847473033025392830</t>
  </si>
  <si>
    <t>For how long will we leave Delhis like this because of Indian government should focus on this volunteers and social influencers should be encouraged for this The air has become polluted the water has become poisonous people are shocked by the foamy white poison of Yamuna There is more foam in Yamuna than washing powder Even before Chhath Puja pollution levels in the Yamuna River in Delhi reached dangerous levels A thick layer of white foam appeared on the water at the Kalindi Kunj Ghat resembling snow from a distance As far as the eye could see the water was covered in nothing but foam Like every year this time too the Yamuna had less water and more toxic foam Or rather it could be said that the entire Yamuna had been taken over by a white demon Every year lofty promises were made to clean the Yamuna Governments came and went but the Yamunas pollution remained the same The government makes claims and promises to clean the Yamuna every year and now the Chhath festival is about to be celebrated If you talk about the white foam which may look like snow but is quite harmful to the common man Actually the reason for the white foam in Yamuna is phosphate and nitrate As soon as winter starts the process of oxygen formation slows down The sewage produced from homes and factories also takes the form of foam due to which Yamuna gets covered with foam every year</t>
  </si>
  <si>
    <t>http://twitter.com/Kishan97423546/status/1888164329486234106</t>
  </si>
  <si>
    <t>3:23:51 PM</t>
  </si>
  <si>
    <t>Gadha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</si>
  <si>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http://twitter.com/PuneCivic/status/1777884927662702904</t>
  </si>
  <si>
    <t>7:52:52 AM</t>
  </si>
  <si>
    <t>https://www.jagran.com/delhi/new-delhi-city-ncr-environmental-situation-is-worsening-in-delhi-greenery-is-increasing-but-afforestation-is-not-happening-23754107.html</t>
  </si>
  <si>
    <t>दिल्ली में बिगड़ रही पर्यावरणीय स्थिति, बढ़ रही हरियाली लेकिन नहीं हो रहा वनीकरण</t>
  </si>
  <si>
    <t>Delhis environmental situation is deteriorating greenery is increasing but afforestation is not happening
CD Singh Delhis former Principal Chief Conservator of Forests explained that plantations are done in three ways mediumsized trees are placed between tall trees and the third is to plant such trees at the bottom</t>
  </si>
  <si>
    <t>http://twitter.com/NiranjanBe3673/status/1848903770442277208</t>
  </si>
  <si>
    <t>7:16:24 AM</t>
  </si>
  <si>
    <t>http://twitter.com/NewsNationTV/status/1860561993616240663</t>
  </si>
  <si>
    <t>11:22:01 AM</t>
  </si>
  <si>
    <t>Air Pollution 2024 Consume these things to protect yourself from Delhis bad air</t>
  </si>
  <si>
    <t>https://www.htsyndication.com/hindustan-delhi/article/bihar-aqi:-%E0%A4%9C%E0%A4%B9%E0%A4%B0%E0%A5%80%E0%A4%B2%E0%A5%80-%E0%A4%B9%E0%A5%88-%E0%A4%AC%E0%A4%BF%E0%A4%B9%E0%A4%BE%E0%A4%B0-%E0%A4%95%E0%A5%80-%E0%A4%B9%E0%A4%B5%E0%A4%BE,-%E0%A4%B9%E0%A4%BE%E0%A4%9C%E0%A5%80%E0%A4%AA%E0%A5%81%E0%A4%B0-%E0%A4%AE%E0%A5%87%E0%A4%82-aqi-400-%E0%A4%95%E0%A5%87-%E0%A4%AA%E0%A4%BE%E0%A4%B0,-%E0%A4%AE%E0%A5%81%E0%A4%9C%E0%A4%AB%E0%A5%8D%E0%A4%AB%E0%A4%B0%E0%A4%AA%E0%A5%81%E0%A4%B0-%E0%A4%AA%E0%A4%9F%E0%A4%A8%E0%A4%BE-%E0%A4%B8%E0%A4%AE%E0%A5%87%E0%A4%A4-%E0%A4%95%E0%A4%88-%E0%A4%9C%E0%A4%BF%E0%A4%B2%E0%A5%8B%E0%A4%82-%E0%A4%AE%E0%A5%87%E0%A4%82-%E0%A4%AD%E0%A5%80-%E0%A4%B9%E0%A4%BE%E0%A4%B9%E0%A4%BE%E0%A4%95%E0%A4%BE%E0%A4%B0/86172238</t>
  </si>
  <si>
    <t>Bihar AQI Bihars air is toxic with the AQI in Hajipur exceeding 400 causing widespread outcry in several districts including Muzaffarpur and Patna
Patna November 20 Bihar AQI Its winter and the air in the national capital Delhi has been consistently poor for the past few days Besides Delhi</t>
  </si>
  <si>
    <t>http://twitter.com/imjagdish78/status/1841034274801123476</t>
  </si>
  <si>
    <t>2:05:50 PM</t>
  </si>
  <si>
    <t>10 Best Indoor Plants You Can Easily Grow at Home 1 Money Plant Pothos This plant is considered a source of wealth and prosperity in Vastu Shastra It grows easily in both soil and water If you plant a money plant indoors keep it near a window or door Check the soil before watering it and only water it when its dry Overwatering can rot the roots and cause the plant to die To keep the money plant green add a handful or two of vermicompost or cow dung manure every 23 months If the money plants leaves are yellowing or falling off it means it needs moisture If the money plants leaves are curling it could be due to insects fungus or disease To prevent this use neem oil or fungicide Planting the money plant in the southeast direction is considered auspicious 2 Areca palm This is the most commonly grown plant in homes It can be grown both indoors and outdoors Plant this plant in a location that receives 45 hours of indirect sunlight If planted indoors place it near windows doors balconies or stairs where it receives moderate sunlight Never plant an Areca palm in a location with strong sunlight strong sunlight can burn its leaves turn them yellow and damage the plant Plant the Areca palm in welldrained soil Add vermicompost or cow dung manure once every 23 months Additionally spraying a mixture of 1 teaspoon of Epsom salt mixed with 2 liters of water on the plant keeps its leaves green 3 Rubber plant This is an excellent indoor plant It absorbs harmful gases from the air and releases large amounts of oxygen This plant requires very little water It can easily survive for several days without water It can be kept indoors in semishaded areas but keep it out of direct sunlight Being a lowmaintenance plant and an excellent air purifier it can be easily kept indoors in living rooms hallways etc 4 Syngonium This is also a great indoor plant It comes in many colors and varieties Protect Syngonium from direct sunlight as it can scorch the leaves Syngonium plants prefer slightly moist soil Allow the top layer of soil to dry before watering Water sparingly in winter The best time to plant Syngonium plants from cuttings is spring or the rainy season Make sure to fertilize the plant with leaf compost or cow dung every 12 months 5 Lucky Bamboo This plant holds great importance in Vastu Shastra It grows easily in soil and water If youre planting this plant indoors place it near a window or door where it receives indirect sunlight and air If youre planting lucky bamboo in water change the water every 5 to 7 days Provide lucky bamboo with filtered water rainwater or bottled water This water should be free of chemicals like chlorine or fluoride which helps keep the plant green If you have aquarium plant food be sure to add it to this plant Smooth stones can also be added for support Always keep lucky bamboo in a glass container 6 ZZ plant If your home receives limited sunlight and you want to plant a plant consider the ZZ plant This plant grows well even in dim light It requires very little water Being a lowmaintenance plant it can even be kept indoors in the bedroom 7 Dieffenbachia This plant doesnt require much sunlight Strong sunlight can burn its leaves Dieffenbachia prefers light moisture but overwatering can cause its roots to rot Plant Dieffenbachia in welldrained soil Trim off yellowing leaves periodically Dieffenbachias large leaves easily accumulate dust and particles wipe them down with a damp cloth every month</t>
  </si>
  <si>
    <t>https://www.etvbharat.com/hi/!bharat/environment-minister-gopal-rai-appeals-to-pm-modi-to-intervene-for-artificial-rain-in-delhi-hindi-news-dln24111903108</t>
  </si>
  <si>
    <t>3:16:21 PM</t>
  </si>
  <si>
    <t>दिल्ली में जहरीली हवा से बचाएगी कृत्रिम बारिश, गोपाल राय ने पीएम मोदी से हस्तक्षेप करने की अपील की</t>
  </si>
  <si>
    <t>Delhis Environment Minister Gopal Rai has urged Prime Minister Narendra Modi to intervene to create artificial rain to tackle the growing pollution crisis in Delhi Gopal Rai wrote letters to the Union Minister on August 30 October 10 and October 23</t>
  </si>
  <si>
    <t>http://twitter.com/GauravS76098185/status/1871479043473944627</t>
  </si>
  <si>
    <t>2:22:29 PM</t>
  </si>
  <si>
    <t>Dear Amrita While writing this letter I thought hundreds of times to call you Aashi as in Dear Aashi but my heart wouldnt let me Imroz used to call you that I love that name but I couldnt call you Aashi in this letter because only you gave Imroz permission to call you Aashi Even though Imroz exposed your name by publishing those letters he didnt give anyone the right to call you Aashi So Im forced to call you Amrita Im forced to call you Dear Amrita Im awake in the middle of the night with some friends wine in my hand I thought of you Because one meaning of Aashi is staying awake at night Im awake at night with a glass in my hand Even though this glass is plastic I have the right to call it a glass just as Imroz had the right to call you Aashi As I sipped some sorrows from my glass a friend said Life is another name for sorrow and happiness isnt it I replied No Life is another name for sorrow happiness and Amrita With that I gulped down my fifth drink Amrita I dont know who the first girl in India was to wear jeans who the girl who happily divorced her husband who the girl who wrote love letters to her lover despite having two children who the first girl who chose to live in with her boyfriend despite having two children Whoever that girl was she must have chosen to walk these paths after knowing about you or reading you And why not When an ordinary boy like me after reading three of your books transforms from an ordinary writer to a special one what about the girls or men who read all your books understood you saw you and lived you You are a person from the other side of the river of books Amrita Its started raining as Im writing to you and I swear these rains have become real Where your name is how can there be any imagination This city isnt exactly full of imagination Delhi is the city after all I heard you used to live in some Hauz Khos in Delhi Youre no longer in Delhi I dont know where you went but your writings mingled with Delhis polluted air And when I came to Delhi and read your books you entered me through those books like the breath of Delhis air You dissolved in this air I breathed in and you entered me This infusion of you into me enhanced my writing Now look I feel your breath within me through books and when I need to refresh your breath I turn to YouTube where the wrinkles on your hands drive me crazy I a 24yearold young man yearn for my girlfriend who is over 100 years old Amrita dont worry In every century there will be someone to be your Imroz This century I am your Imroz Your sweet lover</t>
  </si>
  <si>
    <t>https://paramsamaj.blogspot.com/2024/11/20112024_20.html</t>
  </si>
  <si>
    <t>7:11:00 PM</t>
  </si>
  <si>
    <t>आज दिनांक 20.11.2024 की देश विदेश की मुख्य ख़बरें</t>
  </si>
  <si>
    <t>Todays top national and international news November 20 2024
Seven policemen checking voter cards have been suspended Speaking to the Election Commissioner Akhilesh Yadav said the rest will also be suspended The BJP is using officers to engage in hooliganism Voting took place today in nine assembly seats in UP 3 in Kundarki 3 in Merap</t>
  </si>
  <si>
    <t>http://twitter.com/jahmad146/status/1822668385404256268</t>
  </si>
  <si>
    <t>The stock market is going to turn bad on Monday</t>
  </si>
  <si>
    <t>https://www.aajsamaaj.com/jind-news-those-who-burn-crop-residue-will-have-to-pay-a-fine/</t>
  </si>
  <si>
    <t>6:03:18 PM</t>
  </si>
  <si>
    <t>Jind News : फसल अवशेष जलाने वालों को देना पड़ेगा जुर्माना</t>
  </si>
  <si>
    <t>Red Zone Gram Panchayats will get an assistance amount of Rs 1 lakh for reducing the incidents of crop residue burning to zero To save our crops and our species complete control will have to be imposed on the incidents of stubble burning Jind News Jind Deputy Commissioner Mohammad Imran Raza appealed to the farmers</t>
  </si>
  <si>
    <t>https://www.ranchiexpress.com/rexpress?ind=Pollution-levels-dangerous-after-Diwali,-huge-impa</t>
  </si>
  <si>
    <t>1:40:13 PM</t>
  </si>
  <si>
    <t>सोनीपत: दिवाली के बाद प्रदूषण का स्तर खतरनाक, स्वास्थ्य पर भारी असर</t>
  </si>
  <si>
    <t>Sonipat Pollution levels have risen sharply since Diwali
causing dangerous effects on the environment People are experiencing breathing difficulties and eye irritation due to air pollution
On Sunday morning the district
air quality index</t>
  </si>
  <si>
    <t>https://www.bhaskar.com/local/rajasthan/jaipur/news/tiger-princess-said-i-dived-among-400-sharks-and-whales-people-said-in-the-morning-the-stomachs-of-sharks-and-whales-are-full-they-will-not-eat-134083943.html</t>
  </si>
  <si>
    <t>"टाइगर प्रिंसेस’ ने कहा- मैंने 400 शार्क-व्हेल के बीच डाइविंग की,लोग बोले- सुबह शार्क और व्हेल का पेट भरा र...</t>
  </si>
  <si>
    <t>The Tiger Princess said I dived among 400 sharks and whales People said The sharks and whales are full in the morning they wont eat
If we look at the Vedas they also tell us not to cut trees We shouldnt disturb the sky or pollute the environment</t>
  </si>
  <si>
    <t>https://www.jantaserishta.com/delhi-ncr/weather-in-delhi-at-2605-c-3569924</t>
  </si>
  <si>
    <t>8:24:39 AM</t>
  </si>
  <si>
    <t>Delhi Delhi The temperature in Delhi today October 6 2024 is 3446 degrees Celsius The forecast minimum and maximum temperatures for the day show 2605 degrees Celsius and 3612 degrees Celsius respectively The relative humidity is 29 and</t>
  </si>
  <si>
    <t>http://twitter.com/bagga1957/status/1862512240336806095</t>
  </si>
  <si>
    <t>8:31:36 PM</t>
  </si>
  <si>
    <t>http://twitter.com/Dungar8012/status/1893265901622808666</t>
  </si>
  <si>
    <t>5:15:40 PM</t>
  </si>
  <si>
    <t>https://www.inextlive.com/uttar-pradesh/kanpur/kanpur-news-city-wrapped-in-smog-due-to-falling-temperature-1731601699</t>
  </si>
  <si>
    <t>9:57:34 PM</t>
  </si>
  <si>
    <t>Kanpur News:टेम्पेरचर गिरने से स्मॉग की चादर में लिपटा शहर</t>
  </si>
  <si>
    <t>Updated Date Thu 14 Nov 2024 225613 IST
With the onset of winter and the drop in temperature the citys air quality has begun to deteriorate This has increased the problems of asthma and respiratory patients making it difficult for ordinary Kanpurites to breathe On Thursday the citys average AQI Air Quality</t>
  </si>
  <si>
    <t>http://twitter.com/soniya_hindu/status/1793980064222380164</t>
  </si>
  <si>
    <t>5:49:12 PM</t>
  </si>
  <si>
    <t>https://www.khaskhabar.com/local/haryana/chandigarh-news/news-schools-up-to-class-12-closed-in-haryana-on-supreme-court-order-news-hindi-1-683786-KKN.html</t>
  </si>
  <si>
    <t>सुप्रीम कोर्ट के आदेश पर हरियाणा में 12वीं तक के स्कूल बंद-Khaskhabar</t>
  </si>
  <si>
    <t>Schools up to 12th grade closed in Haryana following Supreme Court order
In light of rising levels of air pollution and dense fog the Haryana government has taken a significant step Chandigarh Following the Supreme Courts decision government and private schools in the state which operate from grades 1 to 12</t>
  </si>
  <si>
    <t>http://twitter.com/HoneyKarnal5/status/1855107645738504294</t>
  </si>
  <si>
    <t>10:08:23 AM</t>
  </si>
  <si>
    <t>Not dipped not cleaned Yamuna Yes the bungalow became luxurious Delhi Toxic foam was seen floating on the Yamuna River in Kalindi Kunj as the pollution level in the river remains high Visuals also show a layer of smog in the area as air quality remains in the very poor category as per the Central Pollution Control Board Drone visuals shot around 8 am</t>
  </si>
  <si>
    <t>http://twitter.com/bihari_chaura/status/1852316798642987154</t>
  </si>
  <si>
    <t>5:18:33 PM</t>
  </si>
  <si>
    <t>Moot peeene walo ko kaun samjhaye ki khud ke saath doosron ko bhi nauksh kar rhe ho Many residential neighbourhoods in Delhi recorded PM 25 levels climb to as high as 1500ugm3 on Diwali night against the Indian standards of 60ugm3 Soumya Pillai explains how amp why Delhis air pollution has worsened</t>
  </si>
  <si>
    <t>https://hindi.dailykiran.com/the-people-of-chhattisgarh-korba-are-facing-problems-due-to-the-dust-of-the-coal-mine/</t>
  </si>
  <si>
    <t>छत्तीसगढ़ : कोरबा के दीपका कोयला खदान के डस्ट से क्षेत्रवासियों को हो रही परेशानी</t>
  </si>
  <si>
    <t>Korba March 18 Coal dust emanating from the Dipka coal mine of South East Coalfields Limited SECL is seriously affecting the health of the villagers of Sirki Khurd Regarding this issue the villagers have appealed to their regional officer to control the pollution</t>
  </si>
  <si>
    <t>http://twitter.com/ManishSahu67723/status/1852662853603672126</t>
  </si>
  <si>
    <t>4:13:39 PM</t>
  </si>
  <si>
    <t>http://twitter.com/RajendraVedwal1/status/1807400869429645657</t>
  </si>
  <si>
    <t>6:38:41 PM</t>
  </si>
  <si>
    <t>https://bombaysamachar.com/national/supreme-court-slams-delhi-government-over-pollution-in-capital-says-we-are-not-satisfied-with-your-answers/</t>
  </si>
  <si>
    <t>5:48:04 PM</t>
  </si>
  <si>
    <t>પાટનગરમાં પ્રદૂષણ મુદ્દે સુપ્રીમ કોર્ટે ‘સરકાર’ને ખખડાવી, કહ્યું અમે તમારા જવાબોથી સંતુષ્ટ નથી</t>
  </si>
  <si>
    <t>New Delhi Pollution in the countrys capital Delhi is currently causing havoc A hearing was held in the Supreme Court today on the pollution issue During this the Supreme Court reprimanded the Delhi government and said that we are your delhi government</t>
  </si>
  <si>
    <t>https://www.tv9hindi.com/knowledge/india-heat-temperature-most-summer-season-death-record-in-world-russian-heat-wave-2010-death-toll-2644063.html</t>
  </si>
  <si>
    <t>1:01:59 PM</t>
  </si>
  <si>
    <t>भारत में हीटवेव से जारी हैं मौतें.... जानें कब दुनिया में गर्मी से हुई मौत का बना था रिकॉर्ड, 56 हजार लोगों ने दम तोड़ा था | india heat temperature most summer season death record in world russian heat wave 2010 death toll</t>
  </si>
  <si>
    <t>Heatwave deaths continue in India Learn when the worlds record for heatrelated deaths was set with 56000 people succumbing
Dozens of deaths are being reported in several parts of North India due to intense heat and heatwaves There was a time last year when the entire world</t>
  </si>
  <si>
    <t>https://alivenews.co.in/due-to-increasing-air-pollution-newborns-are-having-trouble-breathing/</t>
  </si>
  <si>
    <t>1:54:08 PM</t>
  </si>
  <si>
    <t>Ambala : वायु प्रदूषण बढ़ने के कारण नवजात बच्चों को हो रही है सांस लेने में दिक्कत</t>
  </si>
  <si>
    <t>DelhiAlive News Due to increasing air pollution not only soldiers but newborns are also facing breathing problems Every day 100 to 150 newborns come to the NICU ward for treatment
Every day 5 to 10 newborns are coming to the NICU ward who are having difficulty breathing</t>
  </si>
  <si>
    <t>http://twitter.com/bhagwatgita108/status/1868720457408762017</t>
  </si>
  <si>
    <t>11:40:50 PM</t>
  </si>
  <si>
    <t>http://twitter.com/wow35956/status/1853108402341187720</t>
  </si>
  <si>
    <t>9:44:06 PM</t>
  </si>
  <si>
    <t>https://www.jantaserishta.com/local/arunachal-pradesh/arunachal-orthopedic-surgery-performed-on-rescued-pangolin-3466090</t>
  </si>
  <si>
    <t>10:35:17 AM</t>
  </si>
  <si>
    <t>Arunachal : बचाए गए पैंगोलिन पर आर्थोपेडिक सर्जरी की गई</t>
  </si>
  <si>
    <t>SEIJOSA An orthopedic surgery to implant an internal plate to repair a broken bone of a female subadult Chinese pangolin was successfully performed at the Bear Rehabilitation and Conservation Centre CBRC of Pakke Tiger Reserve PTR in PakkeKessang district here</t>
  </si>
  <si>
    <t>http://twitter.com/vijaytomer100/status/1847941137501208717</t>
  </si>
  <si>
    <t>3:31:14 PM</t>
  </si>
  <si>
    <t>http://twitter.com/gajukaswan/status/1888473585158942880</t>
  </si>
  <si>
    <t>11:52:43 AM</t>
  </si>
  <si>
    <t>http://twitter.com/lov_piya/status/1838505192817365436</t>
  </si>
  <si>
    <t>2:36:10 PM</t>
  </si>
  <si>
    <t>http://twitter.com/rohitagarwal850/status/1790965444633100401</t>
  </si>
  <si>
    <t>10:10:11 AM</t>
  </si>
  <si>
    <t>The air quality index in Lucknow is very poor today Kejriwal is in Lucknow</t>
  </si>
  <si>
    <t>http://twitter.com/PratapBhupesh/status/1850215598384443404</t>
  </si>
  <si>
    <t>10:09:08 PM</t>
  </si>
  <si>
    <t>Pollution looms over DelhiNCRair quality is polluted due to pollution Stubble burning cases continue unabated political heat on pollution is high</t>
  </si>
  <si>
    <t>http://twitter.com/SevadalRGI/status/1851548159861821589</t>
  </si>
  <si>
    <t>http://twitter.com/bambam_Sing/status/1888218122584515023</t>
  </si>
  <si>
    <t>6:57:36 PM</t>
  </si>
  <si>
    <t>http://twitter.com/SwamiRamsarnac4/status/1852566699117085015</t>
  </si>
  <si>
    <t>9:51:34 AM</t>
  </si>
  <si>
    <t>Today the purity of Delhis air has increased Before Diwali very poisonous air was spread every day in the entire city of Delhi for the last one year Due to the fireworks on the occasion of Diwali festival in Delhi the polluted air of Delhi has become pure very fast now</t>
  </si>
  <si>
    <t>http://twitter.com/Pinky209E/status/1816017092698632232</t>
  </si>
  <si>
    <t>1:16:29 PM</t>
  </si>
  <si>
    <t>http://twitter.com/Saxena_Kudi/status/1781231078977777696</t>
  </si>
  <si>
    <t>1:29:17 PM</t>
  </si>
  <si>
    <t>http://twitter.com/Purnima_Kumari_/status/1864954249794183463</t>
  </si>
  <si>
    <t>2:15:16 PM</t>
  </si>
  <si>
    <t>http://twitter.com/NotyouHeyyou/status/1903048682892824851</t>
  </si>
  <si>
    <t>5:08:57 PM</t>
  </si>
  <si>
    <t>If the AAP government doesnt come to dance lets quickly spread lies so that no one questions pollution When the AAP government says that the people of Haryana are burning Parali due to which pollution is happening then no one listened so why will anyone listen today KARMA Shocking Shameful Last night MCD deliberately set a fire in Rajouri Garden a reckless act under the AAPled MCD just when Delhis AQI had improved in recent weeks This is nothing but a calculated move to pollute the air then shift the blame onto BJP Govt This antipeople behaviour is criminal and demands immediate action Those responsible including Mayor must be booked and held accountable for endangering public health and the environment</t>
  </si>
  <si>
    <t>http://twitter.com/kaaaatilana/status/1888251164808106225</t>
  </si>
  <si>
    <t>9:08:54 PM</t>
  </si>
  <si>
    <t>http://twitter.com/iamRakesh_Yadav/status/1858492632344789228</t>
  </si>
  <si>
    <t>6:19:07 PM</t>
  </si>
  <si>
    <t>https://www.jaihindtimes.in/gsvm-medical-college-hallett-hospital-in-kanpur-will-get-5-portable-icu/</t>
  </si>
  <si>
    <t>7:50:26 PM</t>
  </si>
  <si>
    <t>GSVM Medical College : कानपुर में हैलट अस्पताल को मिलेंगे 5 पोर्टेबल ICU</t>
  </si>
  <si>
    <t>Medical College Principal Dr Sanjay Kala stated that a memorandum of understanding was signed with the REC Foundation on the college campus today Under this agreement five portable ICUs will be added to the hospital costing 248 crore
This ICU will be</t>
  </si>
  <si>
    <t>http://twitter.com/DrJayanThiyagu/status/1898028359407616052</t>
  </si>
  <si>
    <t>8:39:59 PM</t>
  </si>
  <si>
    <t>http://twitter.com/RituSri32476873/status/1840317662750298154</t>
  </si>
  <si>
    <t>2:38:16 PM</t>
  </si>
  <si>
    <t>https://zeenews.india.com/hindi/india/weather-update-today-12-october-2024-aaj-ka-mausam-cold-warning-rainfall-update/2469339</t>
  </si>
  <si>
    <t>5:59:47 AM</t>
  </si>
  <si>
    <t>Weather Update today 12 October 2024 Aaj Ka Mausam cold warning rainfall update | रातें लंबी,दिन छोटे... कहां-कहां उमस और गर्मी और 36 डिग्री? मौसम के इस मिजाज की वजह क्या है | Hindi News</t>
  </si>
  <si>
    <t>Delhi NCR Weather Update No amount of writing on weather is enough Weather and human life have been intertwined for generations Weather has played a vital role in the development of human civilization Weather is important in everything from agriculture to groundwater conservation Overall no matter how much we write about weather</t>
  </si>
  <si>
    <t>https://www.khaskhabar.com/local/delhi-ncr/delhi-news/news-people-do-not-get-relief-from-delhis-poisonous-air-average-aqi-remained-362-news-hindi-1-681333-KKN.html</t>
  </si>
  <si>
    <t>8:02:10 AM</t>
  </si>
  <si>
    <t>दिल्ली की जहरीली हवा से लोगों को राहत नहीं, 362 रहा औसत AQI-Khaskhabar</t>
  </si>
  <si>
    <t>No relief from Delhis toxic air average AQI remains at 362
New Delhi With the arrival of winter the air in the national capital becomes a source of concern for Delhiites For the past several days the average Air Quality Index AQI has consistently been very poor</t>
  </si>
  <si>
    <t>http://twitter.com/VANDANAYAD73993/status/1847212134033149991</t>
  </si>
  <si>
    <t>3:14:26 PM</t>
  </si>
  <si>
    <t>https://haryana.punjabkesari.in/haryana/news/the-mood-of-the-weather-is-changing-in-haryana-2053617</t>
  </si>
  <si>
    <t>2:43:28 PM</t>
  </si>
  <si>
    <t>Weather Update: Haryana में बदल रहा मौसम का मिजाज, हवा का रूख बदलते ही होगी ठंड की Entry</t>
  </si>
  <si>
    <t>The weather in Haryana is changing In Hisar district temperatures are dropping The weather is mixed during the day while people are experiencing a slight chill at night Meanwhile the temperature is deteriorating and the air quality is</t>
  </si>
  <si>
    <t>http://twitter.com/ZeeBiharNews/status/1852371442807271487</t>
  </si>
  <si>
    <t>8:55:42 PM</t>
  </si>
  <si>
    <t>Delhi Air Pollution Lots of firecrackers were bursthow did the AQI decrease</t>
  </si>
  <si>
    <t>https://nationnews.in/%e0%a4%a6%e0%a5%82%e0%a4%b7%e0%a4%bf%e0%a4%a4-%e0%a4%b9%e0%a4%b5%e0%a4%be-%e0%a4%b8%e0%a5%87-%e0%a4%98%e0%a5%81%e0%a4%9f-%e0%a4%b0%e0%a4%b9%e0%a5%80-%e0%a4%b8%e0%a4%be%e0%a4%82%e0%a4%b8%e0%a5%87/</t>
  </si>
  <si>
    <t>1:56:07 PM</t>
  </si>
  <si>
    <t>दूषित हवा से घुट रही सांसें, विभाग अलर्ट, मास्क पहनने की सलाह</t>
  </si>
  <si>
    <t>Polluted air is causing breathing problems department alert and mask wearing advice
The situation in Una has worsened due to firecrackers vehicles and stubble burning A smokeless haze has been lingering in Una district for the past few days causing breathing difficulties Keeping peoples safety in mind</t>
  </si>
  <si>
    <t>https://dailychhattisgarh.com/article-details.php?article=268161&amp;path_article=2</t>
  </si>
  <si>
    <t>दिल्ली में वायु गुणवत्ता 'बेहद खराब' स्तर पर, घने कोहरे के लिए ऑरेंज अलर्ट जारी</t>
  </si>
  <si>
    <t>New Delhi Nov 18 IANS Air quality in Delhi reached hazardous levels on Monday with the Air Quality Index AQI reaching 481 at 7 am which is categorized as severe From India Gate to Kartavya Path Delhi was affected</t>
  </si>
  <si>
    <t>http://twitter.com/NitinSingh_123/status/1893264993040118108</t>
  </si>
  <si>
    <t>5:12:04 PM</t>
  </si>
  <si>
    <t>http://twitter.com/vimalkreshnan/status/1856978856625730041</t>
  </si>
  <si>
    <t>2:03:55 PM</t>
  </si>
  <si>
    <t>http://twitter.com/BhanuAPP/status/1863875079530250407</t>
  </si>
  <si>
    <t>http://twitter.com/sharda951243297/status/1858803833230520651</t>
  </si>
  <si>
    <t>2:55:43 PM</t>
  </si>
  <si>
    <t>http://twitter.com/KaushalAma31569/status/1852284464249938215</t>
  </si>
  <si>
    <t>3:10:04 PM</t>
  </si>
  <si>
    <t>Shame on you Modi BJP This is not air pollution this is fog this is how it is made</t>
  </si>
  <si>
    <t>http://twitter.com/Asif67069834/status/1879215827754602916</t>
  </si>
  <si>
    <t>10:45:42 PM</t>
  </si>
  <si>
    <t>https://kharinews.com/%e0%a4%b8%e0%a5%8d%e0%a4%ae%e0%a5%89%e0%a4%97-%e0%a4%9f%e0%a4%be%e0%a4%b5%e0%a4%b0-%e0%a4%95%e0%a5%87-%e0%a4%b8%e0%a4%be%e0%a4%a5-%e0%a4%ae%e0%a4%82%e0%a4%a4%e0%a5%8d%e0%a4%b0%e0%a5%80-%e0%a4%9c/</t>
  </si>
  <si>
    <t>10:41:42 AM</t>
  </si>
  <si>
    <t>स्मॉग टावर के साथ मंत्री जी के उद्घाटन की पट्टी भी हुई "गायब", प्रदूषण पहुंचने वाला है पीक पर</t>
  </si>
  <si>
    <t>https://www.punjabkesari.com/world-news/lahores-toxic-smog-now-visible-from-space</t>
  </si>
  <si>
    <t>1:27:49 PM</t>
  </si>
  <si>
    <t>अंतरिक्ष से नजर आने लगा लाहौर का जहरीला धुआँ</t>
  </si>
  <si>
    <t>Satellite image taken by US space agency NASA According to media reports thick toxic smoke clouds covering the Pakistani city of Lahore can now be seen from space in satellite images taken by the US space agency NASA Pakistan</t>
  </si>
  <si>
    <t>https://www.bhaskar.com/local/uttar-pradesh/pratapgarh/news/thick-fog-in-pratapgarh-134202522.html</t>
  </si>
  <si>
    <t>9:18:38 AM</t>
  </si>
  <si>
    <t>Thick fog in Pratapgarh | प्रतापगढ़ में छाया घना कोहरा: ठंड के चलते लोग रजाई ओढ़ कर घर में बैठे, हाइवे पर वाहनों की रफ्तार हुई धीमी - Pratapgarh News</t>
  </si>
  <si>
    <t>Dense fog engulfs Pratapgarh Cold weather forces people to stay indoors slowing down vehicles on the highway
Pratapgarh
Fog continues to wreak havoc in Pratapgarh Today dense fog enveloped the area reducing visibility to 50 meters Due to the cold people are staying indoors wrapped in blankets</t>
  </si>
  <si>
    <t>http://twitter.com/tarunpal84/status/1888241829289881659</t>
  </si>
  <si>
    <t>http://twitter.com/LalchandYadavYt/status/1847527601553732060</t>
  </si>
  <si>
    <t>Stubble burning has turned North India red the smoke is poisoning the air and damaging the soil Air pollution levels in Delhi have exceeded normal levels</t>
  </si>
  <si>
    <t>http://twitter.com/fearless_shakti/status/1888267531640594652</t>
  </si>
  <si>
    <t>https://www.tarunmitra.in/tb-free-gram-panchayats-of-the-district-honored-12-gram/article-57044</t>
  </si>
  <si>
    <t>जनपद की टीबी मुक्त ग्राम पंचायतो का सम्मान, 12 ग्राम प्रधान पुरुस्कृत</t>
  </si>
  <si>
    <t>Bareilly District Magistrate Ravindra Kumar honored the village heads of 12 gram panchayats of Bareilly district which were declared TBfree in the year 2023 in collaboration with the Panchayat Department and the Health Department on the occasion of Mahatma Gandhis birth anniversary on Wednesday October 2 On this occasion</t>
  </si>
  <si>
    <t>http://twitter.com/dc_choudhury/status/1890390890968940612</t>
  </si>
  <si>
    <t>6:51:24 PM</t>
  </si>
  <si>
    <t>https://www.punjabkesari.com/delhi-ncr/weather-update-chance-of-rain-in-delhi-ncr-even-today-cold-wave-likely-to-intensify-in-north-india</t>
  </si>
  <si>
    <t>7:38:22 AM</t>
  </si>
  <si>
    <t>Weather Update: दिल्ली-एनसीआर में आज भी बारिश की संभावना, शीतलहर के आसार</t>
  </si>
  <si>
    <t>Light rain is expected in Punjab Haryana and DelhiNCR People felt the chill due to the cool breeze Shimla received the first snowfall of the season The Meteorological Department has predicted light rain in Punjab Haryana DelhiNCR and parts of Himachal Uttarakhand and Jammu and Kashmir today</t>
  </si>
  <si>
    <t>http://twitter.com/atulg65/status/1893547812664533352</t>
  </si>
  <si>
    <t>11:55:53 AM</t>
  </si>
  <si>
    <t>Toxic air and water pollution Mountains of garbage Challenges of climate change as well as threats to the Aravalli Hills Unplanned development need for healthcare and basic services Rising crime unsafe women But please make street renaming a top priority</t>
  </si>
  <si>
    <t>http://twitter.com/kalyan_journo/status/1850523668826251470</t>
  </si>
  <si>
    <t>6:33:18 PM</t>
  </si>
  <si>
    <t>https://newstrack.com/india/ghazipur-landfill-site-impacts-on-environment-and-health-of-residents-ghazipur-dumpsite-case-study-in-hindi-500156</t>
  </si>
  <si>
    <t>3:54:42 PM</t>
  </si>
  <si>
    <t>Ghazipur Landfill Site Impacts on Environment and Health of Residents Ghazipur Dumpsite Case Study in Hindi | Today Latest News in Hindi News Track Samachar | Ghazipur Landfill Site Impacts: गाज़ीपुर लैंडफिल पूरे देश के लिए अब बड़ी पर्यावरणीय चुनौती बनती जा रही है, जानिए कौन से कदम उठाने की ज़रूरत है...</t>
  </si>
  <si>
    <t>Ghazipur Landfill Site Impacts India is a country rapidly progressing in every field but this rapid pace of urbanization has also created many new challenges One of the most serious is waste management Growing population uncontrolled urban and</t>
  </si>
  <si>
    <t>http://twitter.com/BabitaS93082830/status/1807301703990984951</t>
  </si>
  <si>
    <t>12:04:38 PM</t>
  </si>
  <si>
    <t>https://www.punjabkesari.in/national/news/kejriwal-s-promises-are-false-delhi-s-air-is-most-polluted-2079285</t>
  </si>
  <si>
    <t>5:14:20 PM</t>
  </si>
  <si>
    <t>भाजपा ने दिल्ली सरकार पर साधा निशाना, कहा- केजरीवाल के सभी वादे झूठे, राजधानी की हवा सबसे अधिक प्रदूषित - kejriwal s promises are false delhi s air is most polluted</t>
  </si>
  <si>
    <t>National Desk The Bharatiya Janata Party BJP has accused Arvind Kejriwal of false promises made by his Delhi government The BJP says Delhi has become the worlds most polluted capital and Kejriwals policies are responsible for this The BJP leader</t>
  </si>
  <si>
    <t>http://twitter.com/GauravT66874613/status/1852194867331395924</t>
  </si>
  <si>
    <t>9:14:03 AM</t>
  </si>
  <si>
    <t>http://twitter.com/gajenda8/status/1850413775377023087</t>
  </si>
  <si>
    <t>11:16:37 AM</t>
  </si>
  <si>
    <t>http://twitter.com/HiteshS03157951/status/1888231600317768146</t>
  </si>
  <si>
    <t>7:51:09 PM</t>
  </si>
  <si>
    <t>http://twitter.com/yadusachin45/status/1830773143834607892</t>
  </si>
  <si>
    <t>6:31:46 AM</t>
  </si>
  <si>
    <t>The journey of brotherhood and harmony has been polluted by the winds of bitterness</t>
  </si>
  <si>
    <t>http://twitter.com/0092c4017d97413/status/1898242960505843936</t>
  </si>
  <si>
    <t>10:52:44 AM</t>
  </si>
  <si>
    <t>http://twitter.com/onkarSingh72178/status/1785650915250446757</t>
  </si>
  <si>
    <t>6:12:08 PM</t>
  </si>
  <si>
    <t>Rajasthan was a state of peace Incidents like this are polluting the environment here so criminals should be severely punished Is a leaders job only to seek votes Is the administration unable to maintain law and order</t>
  </si>
  <si>
    <t>https://www.livehindustan.com/bihar/lakhisarai/story-humidity-and-waterlogging-after-rain-a-lifesaver-for-crops-10054074.html</t>
  </si>
  <si>
    <t>11:00:25 PM</t>
  </si>
  <si>
    <t>बारिश के बाद उमस और जलजमाव, फसलों के लिए संजीवनी</t>
  </si>
  <si>
    <t>Lakhisarai Heat has been wreaking havoc in the district since its inception but after a torrential downpour that lasted for about an hour on Wednesday morning people found some relief The suns heat coupled with a lack of wind has further exacerbated peoples troubles Meanwhile the humidity has left people sweating</t>
  </si>
  <si>
    <t>http://twitter.com/himanis494/status/1818125966662914554</t>
  </si>
  <si>
    <t>8:56:24 AM</t>
  </si>
  <si>
    <t>Yes Sant Shri Asharamji Bapu says that cow service is our religion Chemical phenyl and its foul smell pollute the atmosphere Cow phenyl will definitely increase your purity and fragrance The benefits of cow urine and cow dung are endless Cow service is our religion</t>
  </si>
  <si>
    <t>http://twitter.com/RSnpatel/status/1852222798422499525</t>
  </si>
  <si>
    <t>11:05:02 AM</t>
  </si>
  <si>
    <t>http://twitter.com/krishancha15721/status/1861332232951980033</t>
  </si>
  <si>
    <t>2:22:40 PM</t>
  </si>
  <si>
    <t>https://www.livehindustan.com/ncr/delhi-mausam-temperature-rise-from-today-light-rain-expected-on-22nd-march-weather-report-201742345635429.html</t>
  </si>
  <si>
    <t>6:36:14 AM</t>
  </si>
  <si>
    <t>Delhi Weather: दिल्ली में आज से गर्मी करेगी परेशान, वीकेंड पर बारिश के आसार; अगले 7 दिनों का जानिए हाल</t>
  </si>
  <si>
    <t>Delhi Weather The days bright sunshine is expected to cause temperatures in Delhi to rise The Meteorological Department predicts that the maximum temperature may rise by up to two degrees over the next two days On Tuesday the maximum and minimum temperatures at Safdarjung Delhis standard observatory were normal</t>
  </si>
  <si>
    <t>https://www.newsnationtv.com/hindi-poor-air-quality-surging-dry-eyes-allergies-in-children-adults-experts--20241120143626-20241120144325/</t>
  </si>
  <si>
    <t>5:10:00 PM</t>
  </si>
  <si>
    <t>वायु प्रदूषण के कारण दिल्ली में तेजी से बढ़ रहे हैं एलर्जिक कंजंक्टिवाइटिस के मामले : विशेषज्ञ</t>
  </si>
  <si>
    <t>New Delhi Nov 20 IANS Poor air quality in the national capital is leading to a surge in cases of dryness irritation and allergic eye problems also known as allergic conjunctivitis Experts have termed this pollution a serious threat to the eyes</t>
  </si>
  <si>
    <t>http://twitter.com/singharti411/status/1858781586587598968</t>
  </si>
  <si>
    <t>1:27:19 PM</t>
  </si>
  <si>
    <t>http://twitter.com/Badshah51475987/status/1889261565230067786</t>
  </si>
  <si>
    <t>4:03:52 PM</t>
  </si>
  <si>
    <t>https://www.amarujala.com/photo-gallery/lifestyle/fitness/what-happens-to-the-body-when-temperature-goes-above-45-know-side-effects-of-exposure-to-severe-heatwave-2024-06-21</t>
  </si>
  <si>
    <t>11:48:40 AM</t>
  </si>
  <si>
    <t>What Happens To The Body When Temperature Goes Above 45 Know Side Effects Of Exposure To Severe Heatwave | Heatwave:45 से अधिक तापमान का शरीर पर होता है ऐसा असर, इन तीन स्वास्थ्य समस्याओं का बढ़ जाता है खतरा</t>
  </si>
  <si>
    <t>The intense heatwave that continues to grip most states across the country is proving fatal According to recent reports approximately 114 people have died from March 1st to June 18th and more than 41000 are suspected of suffering from heatstroke Health experts say the intense heat</t>
  </si>
  <si>
    <t>https://www.livehindustan.com/uttar-pradesh/saharanpur/story-saharanpur-s-air-quality-index-remains-moderate-amidst-regional-pollution-crisis-201731951875970.html</t>
  </si>
  <si>
    <t>11:14:49 PM</t>
  </si>
  <si>
    <t>अच्छी खबर: मंडल में सबसे कम सहारनपुर का एक्यूआई</t>
  </si>
  <si>
    <t>Saharanpur While air pollution is toxic from DelhiNCR to Punjab Saharanpurs AQI has remained consistently in the moderate category for a long time</t>
  </si>
  <si>
    <t>http://twitter.com/FariyadShammi/status/1852393637423796490</t>
  </si>
  <si>
    <t>10:23:53 PM</t>
  </si>
  <si>
    <t>Diwali 2024 Delhis air will become more toxic after fireworks Delhi Air Pollution Pollution Click on the link for other news</t>
  </si>
  <si>
    <t>http://twitter.com/useless_govt/status/1882447505948041424</t>
  </si>
  <si>
    <t>8:47:14 PM</t>
  </si>
  <si>
    <t>What should we appeal to the government we should appeal to the voters of Delhi to think twice before voting Siddharth Mishraji at an event by Hakku Initiative to discuss problems water air pollution</t>
  </si>
  <si>
    <t>https://www.prabhasakshi.com/national/jammu-and-kashmir-iaf-officer-accuses-wing-commander-of-rape-internal-probe-ordered-sources</t>
  </si>
  <si>
    <t>4:31:00 PM</t>
  </si>
  <si>
    <t>jammu and kashmir iaf officer accuses wing commander of rape internal probe ordered sources</t>
  </si>
  <si>
    <t>An FIR has been filed against the Wing Commander in Jammu and Kashmir The incident occurred during a New Years party in 2023 Sources say the Air Force has ordered an investigation after a female officer accused him of rape Sources told India Today TV</t>
  </si>
  <si>
    <t>https://www.etvbharat.com/te/!state/air-pollution-increases-due-to-diesel-autos-running-against-the-rules-in-hyderabad-telangana-news-tgs24110500855</t>
  </si>
  <si>
    <t>9:50:55 AM</t>
  </si>
  <si>
    <t>హైదరాబాద్​లో క్షీణిస్తున్న వాయునాణ్యత - ఆ ప్రాంతాల్లో అయితే ఊపిరాడట్లే!</t>
  </si>
  <si>
    <t>Air Pollution In Hyderabad Air quality is deteriorating day by day in Hyderabad Diesel autos are plying illegally in the citys outskirts resulting in extreme pollution Fine dust particles are increasing in the air and air quality is deteriorating Diesel autos</t>
  </si>
  <si>
    <t>http://twitter.com/sachin_2795/status/1847140562203275757</t>
  </si>
  <si>
    <t>10:30:02 AM</t>
  </si>
  <si>
    <t>I consider the failure of this to be more the fault of the incompetent central government of than the Delhi government The Delhi government distributes trees for free throughout the year 1 lakh trees are planted every year and a program runs for 1 month What does the Centre do from its side If anyone knows please let me know Tax on vehicles gt Air quality in Delhi is bad Yesterday AQI in many areas of Delhi was between 350 to 400 Air Pollution Diwali</t>
  </si>
  <si>
    <t>http://twitter.com/MansiGu87011082/status/1858346752249618867</t>
  </si>
  <si>
    <t>8:39:26 AM</t>
  </si>
  <si>
    <t>http://twitter.com/MeenaNivis2352/status/1858879785654497628</t>
  </si>
  <si>
    <t>7:57:31 PM</t>
  </si>
  <si>
    <t>http://twitter.com/kallu_kallu_522/status/1858887479044059153</t>
  </si>
  <si>
    <t>http://twitter.com/SinghTilok/status/1852202762320204210</t>
  </si>
  <si>
    <t>9:45:25 AM</t>
  </si>
  <si>
    <t>Pollution poison mixed in the air of Pink City</t>
  </si>
  <si>
    <t>https://cglive.in/?p=74226</t>
  </si>
  <si>
    <t>4:54:38 PM</t>
  </si>
  <si>
    <t>Side Effects In Summer: कूलर से निकलकर सीधे धूप में न जाएं, तेज गर्मी में इन गलतियों से बचें</t>
  </si>
  <si>
    <t>HIGHLIGHTS One should take time before moving from heat to cool The changing temperature increases the incidence of cold and cough Keep your mouth covered when going out Health Desk Indore Side Effects of Summer Avoid going out into the sun directly after leaving the cooler Many people experience heat in summer</t>
  </si>
  <si>
    <t>https://hindi.bankersadda.com/daily-current-affairs-02nd-may-2024-in-hindi/</t>
  </si>
  <si>
    <t>6:08:44 PM</t>
  </si>
  <si>
    <t>02nd May Daily Current Affairs 2024: सभी परीक्षाओं के लिए डेली जीके अपडेट</t>
  </si>
  <si>
    <t>Here are the upcoming events in the headlines for May 02 2024 such as Acclaimed Author Paul Auster Passes Away India to Host 46th Antarctic Treaty Consultative Meeting Understanding Mumps Unified Payment Interface Record High GST Revenue Collection World</t>
  </si>
  <si>
    <t>http://twitter.com/Surajdass498/status/1846475959664361981</t>
  </si>
  <si>
    <t>2:29:09 PM</t>
  </si>
  <si>
    <t>http://twitter.com/Krishna4821/status/1888210660531560705</t>
  </si>
  <si>
    <t>http://twitter.com/samarsanatan/status/1853474579982787013</t>
  </si>
  <si>
    <t>9:59:10 PM</t>
  </si>
  <si>
    <t>Social media has completely stopped discussing Delhis air quality It seems Delhis air only gets polluted on Diwali the entire year and the rest of the year its clean No one seems to have a problem with Delhis polluted air anymore</t>
  </si>
  <si>
    <t>https://hindi.goodreturns.in/news/delhi-aqi-today-400-cross-in-many-areas-after-diwali-firecracker-burst-check-delhi-air-quality-updat-067051.html</t>
  </si>
  <si>
    <t>12:24:43 PM</t>
  </si>
  <si>
    <t>Delhi AQI News: दिल्ली में छाई धुंध की चादर, सांस लेने में हो रही कठिनाई, जानें कितना है AQI</t>
  </si>
  <si>
    <t>Delhi AQI News A blanket of smog covers Delhi making breathing difficult find out the AQI
Published Friday November 1 2024 1224 IST
Delhi air pollution When people in Delhi Noida and Gurugram ventured out the morning after Diwali they found pollution</t>
  </si>
  <si>
    <t>http://twitter.com/AbhiNgr_/status/1888219479928082876</t>
  </si>
  <si>
    <t>7:03:00 PM</t>
  </si>
  <si>
    <t>https://kharinews.com/hindi-study-links-pm25-with-incidence-and-mortality-rates-of-sars-cov-2/</t>
  </si>
  <si>
    <t>7:14:29 PM</t>
  </si>
  <si>
    <t>कोविड-19: अध्ययन में खुलासा, पीएम 2.5 के कारण बढ़ी मृत्यु दर</t>
  </si>
  <si>
    <t>New Delhi Dec 17 IANS The rapid spread of COVID19 can be primarily attributed to the high infectivity of the SARSCoV2 virus but a new study has linked the high incidence and mortality rate with environmental factors especially PM 25</t>
  </si>
  <si>
    <t>http://twitter.com/lalit_bhambhry/status/1831534376053584213</t>
  </si>
  <si>
    <t>8:56:38 AM</t>
  </si>
  <si>
    <t>http://twitter.com/SudhabenB81418/status/1850011718254002371</t>
  </si>
  <si>
    <t>8:38:59 AM</t>
  </si>
  <si>
    <t>http://twitter.com/Shubham11920/status/1858764355241668975</t>
  </si>
  <si>
    <t>http://twitter.com/bhagwa_sonam/status/1856658800213926133</t>
  </si>
  <si>
    <t>4:52:07 PM</t>
  </si>
  <si>
    <t>1 Snakes do not come near the Bilva tree 2 If someones funeral procession passes through the shade of the Bilva tree the person attains salvation 3 The Bilva tree has the greatest capacity to absorb impurities present in the atmosphere</t>
  </si>
  <si>
    <t>http://twitter.com/HSardiwal/status/1848254333722427653</t>
  </si>
  <si>
    <t>12:15:46 PM</t>
  </si>
  <si>
    <t>This man is the main wellwisher of Delhi he is riding his bike without wearing a mask even in polluted air this guy is making us win as a society</t>
  </si>
  <si>
    <t>https://creativebharat.com/%e0%a4%98%e0%a4%b0-%e0%a4%95%e0%a5%87-%e0%a4%85%e0%a4%82%e0%a4%a6%e0%a4%b0-%e0%a4%b0%e0%a4%96-%e0%a4%b2%e0%a5%87%e0%a4%82-%e0%a4%af%e0%a5%87-5-%e0%a4%aa%e0%a5%8c%e0%a4%a7%e0%a5%87-%e0%a4%ac%e0%a4%b0/</t>
  </si>
  <si>
    <t>घर के अंदर रख लें ये 5 पौधे, बरकत तो होगी साथ ही खूबसूरती में लगेंगे चारचांद, आएगी Summer वाली फीलिंग</t>
  </si>
  <si>
    <t>With the arrival of summer plants and trees come alive and look beautiful Plant growth often stagnates in winter but spring brings forth blooms and flowers Plants can be planted indoors to enhance your homes beauty and appeal This enhances the appearance of</t>
  </si>
  <si>
    <t>http://twitter.com/NehaNegi812007/status/1846571842259075326</t>
  </si>
  <si>
    <t>8:50:09 PM</t>
  </si>
  <si>
    <t>http://twitter.com/SatyamKuma28868/status/1862308624288112906</t>
  </si>
  <si>
    <t>7:02:30 AM</t>
  </si>
  <si>
    <t>https://www.swadeshnews.in/newdelhi/delhi-air-pollution-supreme-court-reprimanded-government-ordered-to-set-up-113-checkpoints-932108</t>
  </si>
  <si>
    <t>2:19:43 PM</t>
  </si>
  <si>
    <t>Delhi Air Pollution: सुप्रीम कोर्ट ने लगाई दिल्ली सरकार को फटकार, दिए 113 चेकपॉइंट बनाने के आदेश</t>
  </si>
  <si>
    <t>https://www.tv9hindi.com/knowledge/heatwave-islands-increasing-earth-temperature-summer-season-global-warming-2555698.html</t>
  </si>
  <si>
    <t>5:38:35 PM</t>
  </si>
  <si>
    <t>हाहाकार मचा रहा तापमान, तैयार हो रहे हीटवेव आइलैंड... ग्लोबल वार्मिंग की भयानक कहानी | Temperature is creating havoc, Heatwave Islands are being prepared... horrifying story of global warming.</t>
  </si>
  <si>
    <t>Temperatures are soaring heatwave islands are forming The terrifying story of global warming
Your AC refrigerator heater geyser microwave oven and car all are wreaking havoc on the weather You too are contributing significantly to the global warming If we dont stop now by 2030</t>
  </si>
  <si>
    <t>http://twitter.com/IslamSh08257123/status/1857643856042291465</t>
  </si>
  <si>
    <t>10:06:23 AM</t>
  </si>
  <si>
    <t>http://twitter.com/AUJSIHTA/status/1858491896705712367</t>
  </si>
  <si>
    <t>6:16:11 PM</t>
  </si>
  <si>
    <t>http://twitter.com/SwadeshRajak/status/1856611876597035348</t>
  </si>
  <si>
    <t>1:45:40 PM</t>
  </si>
  <si>
    <t>http://twitter.com/namonamo2050/status/1888175557403373920</t>
  </si>
  <si>
    <t>4:08:28 PM</t>
  </si>
  <si>
    <t>Ise chewtiye ko aaj pta chala kejriwal ne kya kiya kya nahi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</si>
  <si>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http://twitter.com/mukulsingh8000/status/1904928065358352824</t>
  </si>
  <si>
    <t>9:36:57 PM</t>
  </si>
  <si>
    <t>https://navabharat.com/?p=96919</t>
  </si>
  <si>
    <t>9:06:17 PM</t>
  </si>
  <si>
    <t>जहर उगल रहे केमिकल उद्योगों के आगे प्रदूषण नियंत्रण बोर्ड नतमस्तक</t>
  </si>
  <si>
    <t>Everyone is violating the environmental clearance rules and the established conditions
Jhabua Article 14 of the Constitution guarantees equality before the law and states that no one is above the law However this is not the case on the ground</t>
  </si>
  <si>
    <t>http://twitter.com/HiteshJ02836598/status/1850600922944327926</t>
  </si>
  <si>
    <t>11:40:17 PM</t>
  </si>
  <si>
    <t>The way is to upload photos or videos of smokeemitting vehicles on a number and issue challans against them The name of the person to whom the photos or videos are sent should remain confidential From shortterm discomfort like headaches and coughing to longterm risks like heart attacks and lung disease the impact of air pollution is serious Lets act together for cleaner air and a healthier future</t>
  </si>
  <si>
    <t>http://twitter.com/suri_anil/status/1854144034693902720</t>
  </si>
  <si>
    <t>6:19:20 PM</t>
  </si>
  <si>
    <t>http://twitter.com/AasthaKale1/status/1798208447936434679</t>
  </si>
  <si>
    <t>9:51:17 AM</t>
  </si>
  <si>
    <t>http://twitter.com/anupamnawada/status/1905840712744047027</t>
  </si>
  <si>
    <t>10:03:29 AM</t>
  </si>
  <si>
    <t>Foolish what I mean to say is that Eid is a foreign tradition and wont work in India because Islamic ideology has only harmed us so far As for English if studying it helps us earn money then it should definitely be studied What benefit do we get from Eid Traffic jams and the decline of our culture We keep our windows open for fresh air Pollution shouldnt enter</t>
  </si>
  <si>
    <t>http://twitter.com/Deepa534722/status/1807307227989950509</t>
  </si>
  <si>
    <t>12:26:35 PM</t>
  </si>
  <si>
    <t>https://hindi.moneycontrol.com/news/india/after-diwali-delhi-is-in-grip-of-smog-people-are-suffering-due-to-pollution-see-the-poisonous-foam-of-yamuna-in-pictures-1934141.html</t>
  </si>
  <si>
    <t>10:59:25 PM</t>
  </si>
  <si>
    <t>Delhi Pollution: छठ पूजा से पहले यमुना में फैला जहरीला झाग, तस्वीरों में देखें राजधान में प्रदूषण का प्रकोप</t>
  </si>
  <si>
    <t>Delhi Pollution Toxic foam spreads in the Yamuna ahead of Chhath Puja see the pollution in the capital in pictures
Delhi Air Pollution Two days after Diwali the situation in Delhi remains extremely poor Thick smog enveloped the national capital on Sunday morning causing</t>
  </si>
  <si>
    <t>http://twitter.com/YamanAh31507189/status/1864724580897583475</t>
  </si>
  <si>
    <t>11:02:39 PM</t>
  </si>
  <si>
    <t>http://twitter.com/shri_dwive7336/status/1858729418346148103</t>
  </si>
  <si>
    <t>10:00:01 AM</t>
  </si>
  <si>
    <t>http://twitter.com/Lalit07P/status/1858873462955098542</t>
  </si>
  <si>
    <t>7:32:24 PM</t>
  </si>
  <si>
    <t>http://twitter.com/KiranVerma27275/status/1790927052625035472</t>
  </si>
  <si>
    <t>7:37:37 AM</t>
  </si>
  <si>
    <t>Due to increasing pollution the air is becoming toxic making it difficult for everyone to breathe Plant trees and clean the environment as part of the Prakriti Abhiyaan launched by Saint Dr Gurmeet Ram Rahim Singh Ji</t>
  </si>
  <si>
    <t>https://janjwar.com/health/how-to-protect-yourself-from-pollution-and-unhealthy-air-how-to-protect-yourself-amid-deadly-air-pollution-special-comment-for-public-health-931768</t>
  </si>
  <si>
    <t>जानलेवा होते वायु प्रदूषण के बीच ऐसे करें खुद का बचाव !</t>
  </si>
  <si>
    <t>Tips to Protect Yourself from Unhealthy Air Increasing pollution has made peoples lives more difficult Pollution is affecting their health causing them to face many health problems The air quality in DelhiNCR</t>
  </si>
  <si>
    <t>https://newsindialive.in/winter-havoc-in-north-india-snowfall-on-the-mountains/</t>
  </si>
  <si>
    <t>10:24:20 AM</t>
  </si>
  <si>
    <t>उत्तर भारत में सर्दी का कहर: पहाड़ों पर बर्फबारी, मैदानों में ठंड और बारिश से बढ़ी ठिठुरन</t>
  </si>
  <si>
    <t>The cold has intensified its impact across northern India Snowfall in the mountains and rain in the plains have increased the chill Cold winds and rain have brought down temperatures in Punjab Haryana Uttar Pradesh and Rajasthan including the capital Delhi Meanwhile Jammu and Kashmir and</t>
  </si>
  <si>
    <t>http://twitter.com/PRAKASH48197704/status/1814351800515871009</t>
  </si>
  <si>
    <t>10:59:12 PM</t>
  </si>
  <si>
    <t>https://www.jantaserishta.com/life-style/include-10-foods-in-your-diet-to-make-your-lungs-powerful-3282877</t>
  </si>
  <si>
    <t>4:49:19 PM</t>
  </si>
  <si>
    <t>फेफड़ों को पावरफुल बनाने के लिए डाइट में शामिल करे 10 आहार | फेफड़ों को पावरफुल बनाने के लिए डाइट में शामिल करे 10 आहार Include 10 foods in your diet to make your lungs powerful.</t>
  </si>
  <si>
    <t>The lungs are a vital organ in the body ensuring the smooth functioning of the respiratory system They continuously supply oxygen to our bodies Nowadays it is becoming increasingly apparent that poor lifestyle habits and pollution are causing the lungs to weaken If</t>
  </si>
  <si>
    <t>http://twitter.com/DassDevdutt/status/1852032488249454902</t>
  </si>
  <si>
    <t>10:28:48 PM</t>
  </si>
  <si>
    <t>https://navyugsandesh.com/the-nose-of-the-newborn-baby-is-blocked-these-methods-suggested-by-the-doctor-will-provide-immediate-relief/</t>
  </si>
  <si>
    <t>8:22:16 PM</t>
  </si>
  <si>
    <t>बंद हो गई है नवजात शिशु की नाक, डॉक्टर के बताए इन तरीकों से तुरंत मिलेगा आराम</t>
  </si>
  <si>
    <t>Newborns also face a variety of health problems Because infants cant verbally communicate their discomfort mothers must independently determine why their newborn is crying or whats troubling them A stuffy nose in newborns</t>
  </si>
  <si>
    <t>http://twitter.com/advparassharma4/status/1859073134407692382</t>
  </si>
  <si>
    <t>8:45:49 AM</t>
  </si>
  <si>
    <t>In many citiestowns of Bihar people sweep the streets every morning and throw the garbagedirt out on the road in front of them creating a mess That dirt gets blown up by vehicles and people walking People inhale that dirt and air pollution causes a lot of harm Tweet on this too</t>
  </si>
  <si>
    <t>http://twitter.com/DainikBhaskar/status/1859929831841960097</t>
  </si>
  <si>
    <t>5:30:02 PM</t>
  </si>
  <si>
    <t>Is toxic air coming from Pakistan to Rajasthan More than 15 cities are affected every winter find out why it feels suffocating</t>
  </si>
  <si>
    <t>http://twitter.com/balhara_ra19950/status/1858799215344054425</t>
  </si>
  <si>
    <t>2:37:22 PM</t>
  </si>
  <si>
    <t>http://twitter.com/Syadav_07/status/1895286489468301427</t>
  </si>
  <si>
    <t>7:04:46 AM</t>
  </si>
  <si>
    <t>The joy youll find in your villages atmosphere wont be found in the polluted air of the city Good morning have a nice day</t>
  </si>
  <si>
    <t>https://navbharattimes.indiatimes.com/lifestyle/health/dr-pn-arora-told-severe-side-effects-of-delhi-air-pollution-and-5-tips-how-to-protect-lungs-and-eyes-from-toxic-smog/articleshow/114980159.cms</t>
  </si>
  <si>
    <t>5:23:36 PM</t>
  </si>
  <si>
    <t>Delhi Air Pollution Causes And Solutions,फेफड़े छोड़ो, दिल का भी दम घोट देगी काली हवा, खाएं शरीर से धुआं निकालने वाली डाइट | dr pn arora told severe side effects of delhi air pollution and 5 tips how to protect lungs and eyes from toxic smog</t>
  </si>
  <si>
    <t>Air pollution is becoming a serious problem in DelhiNCR especially during winter when levels of dust smoke and harmful gases increase The situation worsens further after Diwali Firecracker smoke increases the concentration of fine particles nitrogen and</t>
  </si>
  <si>
    <t>http://twitter.com/RamSund04880370/status/1845740685195964612</t>
  </si>
  <si>
    <t>1:47:26 PM</t>
  </si>
  <si>
    <t>While winter has arrived in the nations capital Delhi on the one hand the air quality is also deteriorating Pollution levels in Delhi begin to rise with the onset of winter but now starting Sunday the day after Dussehra Delhis air quality has reached the poor category</t>
  </si>
  <si>
    <t>http://twitter.com/Namastetrumpiey/status/1846444318413771253</t>
  </si>
  <si>
    <t>12:23:25 PM</t>
  </si>
  <si>
    <t>Aankhein jal gai Chandrachud ki Supreme Court slams the air pollution panel calls the Commission for Air Quality Management toothless wonder also reprimands Punjab and Haryana governments</t>
  </si>
  <si>
    <t>http://twitter.com/himansh48558104/status/1848607987033620601</t>
  </si>
  <si>
    <t>11:41:04 AM</t>
  </si>
  <si>
    <t>https://www.haribhoomi.com/state-local/delhi/news/delhi-pollution-today-22-november-aqi-very-poor-category-58876</t>
  </si>
  <si>
    <t>Delhi Pollution: फिर बिगड़ी दिल्ली की हवा की हालत, इन इलाकों में 400 के पार पहुंचा AQI</t>
  </si>
  <si>
    <t>Delhi Pollution Residents of DelhiNCR have been forced to breathe toxic air for the past month Although the capitals air quality index AQI has seen a slight improvement over the past two days it remains in the hazardous category</t>
  </si>
  <si>
    <t>https://www.aajtak.in/uttar-pradesh/story/no-sprinkler-found-in-agra-air-pollution-centres-shocking-revelation-in-reality-check-ntc-rptc-2096798-2024-11-14</t>
  </si>
  <si>
    <t>आगरा के एयर पॉल्यूशन सेंटर्स में नहीं मिला कोई स्प्रिंकलर, रियलिटी चेक में हैरान करने वाला खुलासा</t>
  </si>
  <si>
    <t>The air quality in Agra Uttar Pradesh is deteriorating daily due to the everincreasing pollution Aaj Tak team conducted a reality check on the citys rising pollution levels revealing that it is facing significant air pollution challenges The reality check revealed</t>
  </si>
  <si>
    <t>http://twitter.com/Anishjacky/status/1853278816082227504</t>
  </si>
  <si>
    <t>9:01:16 AM</t>
  </si>
  <si>
    <t>http://twitter.com/Naila_Ansari_/status/1868898402546991580</t>
  </si>
  <si>
    <t>11:27:56 AM</t>
  </si>
  <si>
    <t>http://twitter.com/Pradeep47703111/status/1893514109771018523</t>
  </si>
  <si>
    <t>9:41:58 AM</t>
  </si>
  <si>
    <t>http://twitter.com/omwati_devi/status/1807323879536316805</t>
  </si>
  <si>
    <t>1:32:45 PM</t>
  </si>
  <si>
    <t>http://twitter.com/kanitdass/status/1849068488255799645</t>
  </si>
  <si>
    <t>6:10:56 PM</t>
  </si>
  <si>
    <t>http://twitter.com/KumarRahul44026/status/1898587184451743880</t>
  </si>
  <si>
    <t>9:40:33 AM</t>
  </si>
  <si>
    <t>http://twitter.com/mythoughts_api/status/1848416584013906143</t>
  </si>
  <si>
    <t>11:00:30 PM</t>
  </si>
  <si>
    <t>http://twitter.com/Sunilkumar_aap/status/1848003481036046542</t>
  </si>
  <si>
    <t>http://twitter.com/KanchanBis55996/status/1840931701792653692</t>
  </si>
  <si>
    <t>7:18:15 AM</t>
  </si>
  <si>
    <t>http://twitter.com/GHANSHYAM_JJN/status/1861025654487076902</t>
  </si>
  <si>
    <t>6:04:26 PM</t>
  </si>
  <si>
    <t>http://twitter.com/AnjaniKuma576/status/1888480438865277186</t>
  </si>
  <si>
    <t>12:19:57 PM</t>
  </si>
  <si>
    <t>http://twitter.com/kumar_nira80847/status/1858986637482750249</t>
  </si>
  <si>
    <t>3:02:07 AM</t>
  </si>
  <si>
    <t>http://twitter.com/Shubhamm47/status/1870010626703274080</t>
  </si>
  <si>
    <t>1:07:31 PM</t>
  </si>
  <si>
    <t>Because they have the patronage of politicians strongmen and some corrupt officials Because of this local people are unable to speak openly Thats why no action has been taken against them to date Please take the trouble to relieve us of this serious problem of polluted air and noise Sir</t>
  </si>
  <si>
    <t>http://twitter.com/gautam_ggn/status/1858797816669249937</t>
  </si>
  <si>
    <t>2:31:48 PM</t>
  </si>
  <si>
    <t>http://twitter.com/PooniaPrtap/status/1904374869493530819</t>
  </si>
  <si>
    <t>8:58:45 AM</t>
  </si>
  <si>
    <t>http://twitter.com/mangellife29/status/1862856897247752435</t>
  </si>
  <si>
    <t>7:21:09 PM</t>
  </si>
  <si>
    <t>https://www.amarujala.com/delhi-ncr/delhi-ncr-aqi-today-update-reached-472-in-anand-vihar-visibility-zero-many-city-imd-update-2024-11-14</t>
  </si>
  <si>
    <t>8:29:07 AM</t>
  </si>
  <si>
    <t>Delhi-ncr Aqi Today Update Reached 472 In Anand Vihar Visibility Zero Many City Imd Update | दिल्ली-ncr में स्मॉग ही स्मॉग:आनंद विहार में Aqi पहुंचा 472, विजिबिलिटी हुई शून्य; चार दिन बाद होगा बदलाव</t>
  </si>
  <si>
    <t>The air quality in the National Capital Region NCR including Delhi remains stale For the first time this season the air quality index has reached the severe category According to the Central Pollution Control Board CPCB a layer of haze enveloped Delhi in the morning and the air quality</t>
  </si>
  <si>
    <t>http://twitter.com/HimbTenyebinlo/status/1849455520190455831</t>
  </si>
  <si>
    <t>7:48:51 PM</t>
  </si>
  <si>
    <t>http://twitter.com/10TvTeluguNews/status/1858836577184563463</t>
  </si>
  <si>
    <t>5:05:50 PM</t>
  </si>
  <si>
    <t>Delhi Air Pollution Elephants choke on air pollution</t>
  </si>
  <si>
    <t>http://twitter.com/07Eldho/status/1858554761303519641</t>
  </si>
  <si>
    <t>10:26:00 PM</t>
  </si>
  <si>
    <t>http://twitter.com/PradeepK46208/status/1891334148280791247</t>
  </si>
  <si>
    <t>9:19:34 AM</t>
  </si>
  <si>
    <t>http://twitter.com/PRAVEEN_88_2004/status/1799084032627806424</t>
  </si>
  <si>
    <t>7:50:33 PM</t>
  </si>
  <si>
    <t>http://twitter.com/RealAmit_/status/1859035323252306119</t>
  </si>
  <si>
    <t>6:15:34 AM</t>
  </si>
  <si>
    <t>https://www.punjabkesari.in/international/news/9-11-attack-how-the-world-trade-center-is-still-claiming-lives-2033055</t>
  </si>
  <si>
    <t>2:28:47 PM</t>
  </si>
  <si>
    <t>9/11 की बरसी पर दिल दहलाने वाला Video वायरल, वर्ल्ड ट्रेड सेंटर पर हमला 23 साल बाद भी ऐसे ले रहा लोगों की जान - 9 11 attack how the world trade center is still claiming lives</t>
  </si>
  <si>
    <t>The terrorist attack on the World Trade Center in New York on September 11 2001 shocked the entire world That morning Americans went about their daily lives unaware of the horrific events that were about to unfold New York City was moving along at its usual pace</t>
  </si>
  <si>
    <t>https://indianletter.com/%e0%a4%95%e0%a4%b6%e0%a5%8d%e0%a4%ae%e0%a5%80%e0%a4%b0-%e0%a4%ae%e0%a5%87%e0%a4%82-%e0%a4%b6%e0%a5%82%e0%a4%a8%e0%a5%8d%e0%a4%af-%e0%a4%b8%e0%a5%87-%e0%a4%a8%e0%a5%80%e0%a4%9a%e0%a5%87-%e0%a4%aa/</t>
  </si>
  <si>
    <t>10:52:35 AM</t>
  </si>
  <si>
    <t>कश्मीर में शून्य से नीचे पहुंचा तापमान, हिमाचल में हिमपात के आसार</t>
  </si>
  <si>
    <t>While its getting cold across North India including DelhiNCR theres no sign of the severe cold that usually occurs in December According to the Meteorological Department DelhiNCR may have to wait a few more weeks for the severe cold Meanwhile</t>
  </si>
  <si>
    <t>http://twitter.com/RaviRan17758972/status/1888215557583081705</t>
  </si>
  <si>
    <t>6:47:24 PM</t>
  </si>
  <si>
    <t>http://twitter.com/anadi94636653/status/1858446328482726263</t>
  </si>
  <si>
    <t>3:15:07 PM</t>
  </si>
  <si>
    <t>http://twitter.com/Barun44412192/status/1888580137438085510</t>
  </si>
  <si>
    <t>http://twitter.com/raman77770/status/1860994335405166925</t>
  </si>
  <si>
    <t>https://hindi.oneindia.com/news/delhi/delhi-weather-news-yellow-alert-for-dense-fog-in-delhi-air-turns-poisonous-know-weather-today-1161949.html</t>
  </si>
  <si>
    <t>6:39:10 AM</t>
  </si>
  <si>
    <t>Delhi Weather News:दिल्ली में घने कोहरे का येलो अलर्ट, स्मॉग से हवा हुई जहरीला, जानें कैसा रहेगा आज का मौसम? | Delhi Weather News Yellow alert for dense fog in Delhi air turns poisonous know weather today - Hindi Oneindia</t>
  </si>
  <si>
    <t>Delhi
Delhi Weather News Yellow alert for dense fog in Delhi air turns toxic due to smog Find out what the weather will be like today
Divyansh Rastogi
Tuesday November 26 2024 639 IST
Delhi Weather News The cold wave is intensifying in Delhi Temperatures are dropping</t>
  </si>
  <si>
    <t>http://twitter.com/fahadkhan1719/status/1901522889066836264</t>
  </si>
  <si>
    <t>12:05:59 PM</t>
  </si>
  <si>
    <t>While watching this exhibition match between PGV Global and Equiment at Jaipur Polo Ground in Delhi I came to know that every seven minutes all the horses running in the field are changed so that the polluted air of Delhi does not harm their lungs due to continuous running Delhi Polo Club took a very important decision in favor of horses Full conversation with Perus Ambassador to India and Captain of the winning team PGV Global and Lok Sabha member present on the occasion of the exhibition match thank you for the invitation Pisco I had gone to Jaipur Polo Ground in Delhi on the personal invitation of to enjoy the polo match as a spectator but by the end of the match the journalist inside me woke up For the first time I felt that I may not be a sports journalist like but as a journalist who has seen many sports in life I can try my hand in this field too My questions were absurd and full of politics but answered them with great seriousness I will try to present the entire conversation with relatively good audio</t>
  </si>
  <si>
    <t>http://twitter.com/iNPS99NITH/status/1807056133204365707</t>
  </si>
  <si>
    <t>7:48:50 PM</t>
  </si>
  <si>
    <t>Delhi is not a livable place anymore 1 Extreme heat 5052deg 2 Extreme cold 3 Extreme water noise and air pollution 4 Extreme arrogance and the resulting hooliganism 5 Extreme traffic jams is the reality for Delhi</t>
  </si>
  <si>
    <t>https://hindi.ebmnews.com/delhi/223556/</t>
  </si>
  <si>
    <t>3:25:29 PM</t>
  </si>
  <si>
    <t>दिल्ली में चांदनी चौक की हवा सबसे साफ, आखिर कैसे हुआ ये 'चमत्कार'?</t>
  </si>
  <si>
    <t>Delhis lowest AQI in Chandni Chowk Usually with the arrival of winter Delhis air becomes increasingly polluted However this December has begun and Delhis air is much better According to the Pollution Control Board Delhis AQI has been</t>
  </si>
  <si>
    <t>http://indiacitynews.in/info/t-2412200627.html</t>
  </si>
  <si>
    <t>5:35:28 PM</t>
  </si>
  <si>
    <t>दुनिया टॉप 10: देश और दुनिया की दस बेहतरीन खबरों को एक साथ पढ़ें-24 घंटे वैश्विक समाचारों की रोलिंग रिपोर्ट।,भारतीय शहर की खबर</t>
  </si>
  <si>
    <t>At least nine people were killed and several others injured in Israeli airstrikes on Red Sea ports in Yemens capital Sanaa and the western province of Hodeidah on Thursday morning Houthirun AlMasirah TV confirmed The TV broadcaster said AsSalif port</t>
  </si>
  <si>
    <t>https://www.bhaskar.com/local/uttar-pradesh/gautambudh-nagar/news/air-purifier-market-has-reached-1000-crore-rupees-daily-business-of-40-45-lakhs-in-noida-if-you-want-to-avoid-secondary-infection-then-change-filters-in-a-year-134058610.html</t>
  </si>
  <si>
    <t>5:35:17 AM</t>
  </si>
  <si>
    <t>Air purifier market has reached 1000 crore rupees Daily business of 40-45 lakhs in Noida, if you want to avoid secondary infection then change filters in a year. | वेस्ट यूपी में 700 करोड़ का एअर प्यूरीफायर का कारोबार: 400 AQI में दम घुट रहा, हर चौथा व्यक्ति खरीद रहा; लोकल प्यूरीफायर और नुकसानदायक - Noida (Gautambudh Nagar) News | Dainik Bhaskar</t>
  </si>
  <si>
    <t>West UPs air purifier business is worth 700 crore rupees 400 AQI is suffocating one in four people are buying it local purifiers are even more harmful
Noida Author Deepankar Jain
The AQI in West UP has crossed 400 GRAP4 regulations have been implemented Rising air pollution</t>
  </si>
  <si>
    <t>http://twitter.com/Deepak41830923/status/1858714428805390612</t>
  </si>
  <si>
    <t>9:00:27 AM</t>
  </si>
  <si>
    <t>http://twitter.com/Criticalway_/status/1849018697190420552</t>
  </si>
  <si>
    <t>2:53:05 PM</t>
  </si>
  <si>
    <t>For the last 10 years Yamuna and air pollution are the same in power And they have become Vishwaguru or ParisLondon</t>
  </si>
  <si>
    <t>http://twitter.com/pralhadmore01/status/1888265634942697864</t>
  </si>
  <si>
    <t>10:06:24 PM</t>
  </si>
  <si>
    <t>http://twitter.com/a_g_n_i_a_y_u/status/1887126889782743251</t>
  </si>
  <si>
    <t>6:41:26 PM</t>
  </si>
  <si>
    <t>1000 Indians are justifiably outraged by the poor air quality they are exposed to daily It creates serious negative health effects Below is a study showing how air pollution causes liver inflammation fibrosis blood fat imbalance and liver protein markers associated with alcoholism as well as gene dysregulation linked to cancer Theres no such thing as safe level of PM25 Study results Mice exposed to 12weeks of low levels of traffic PM25 pollutants developed liver inflammation fibrosis blood fat imbalance and exhibited liver protein markers associated with alcoholism and gene dysregulation related to cancer Background Air pollution is multifaceted with small particulate matter PM25 that can reach deep into the lungs and cross to circulation being the most notorious everyday air pollutant linked to traffic and combustion engines Method The study mimicked the prolonged exposure to everyday lowlevel traffic pollution by collecting the particulate matter PM25 from the side of busy roads and introduced the pollutants in a saline solution into the mice noses Negative controls received a pollutantfree solution Conclusion and significance The study is a stark reminder that there is no safelevel exposure to air pollution emphasizing the need to treat this as a public health priority Especially in heavily polluted cities and countries for example solving air pollution in India would add more average life expectancy than treating all cancers there Moreover the study shows mechanistic evidence of air pollution causing systemic damage beyond the lungs and respiratory system To minimize your personal exposure 1 Be aware of PM25 levels via IQ Air website or an air quality monitor you have with you 2 Wear an N95 mask when in polluted environments 3 Upgrade your home HVAC system to MERV 13 or higher 4 Activate air recirculation in your car when travelling through busy and polluted roads Keep in mind that full air recirculation should only be used for a few minutes as longer use can increase CO2 concentrations possibly affecting alertness and focus while driving 5 Check if your car has a partial recirculation mode these help keep PM25 at lower levels while maintaining a low CO2 concentration too 6 Use inhome HEPA filters if you live in an area of high traffic or high air pollution due to other reason like eg wild fires</t>
  </si>
  <si>
    <t>http://twitter.com/dharmendra22368/status/1858697556336816617</t>
  </si>
  <si>
    <t>7:53:25 AM</t>
  </si>
  <si>
    <t>http://twitter.com/RealAmit_/status/1855542356604281212</t>
  </si>
  <si>
    <t>2:55:46 PM</t>
  </si>
  <si>
    <t>http://twitter.com/SubhashEngle/status/1798189342374113637</t>
  </si>
  <si>
    <t>8:35:22 AM</t>
  </si>
  <si>
    <t>http://twitter.com/NutanDevisingh2/status/1862376853631377692</t>
  </si>
  <si>
    <t>11:33:37 AM</t>
  </si>
  <si>
    <t>http://twitter.com/HitekshaK99859/status/1848387999655919973</t>
  </si>
  <si>
    <t>9:06:55 PM</t>
  </si>
  <si>
    <t>https://www.vnationnews.com/according-to-meteorologists-this-time-there-will-be-severe-winter-due-to-the-activity-of-la-nino/</t>
  </si>
  <si>
    <t>3:21:33 PM</t>
  </si>
  <si>
    <t>मौसम वैज्ञानिकों के मुताबिक इस बार ला नीनो की सक्रियता के कारण पड़ेगी कड़ाके की सर्दी</t>
  </si>
  <si>
    <t>New Delhi For the past few years the winter season has begun later than usual but this time due to the prevailing weather conditions winter is expected to arrive early According to meteorologists the way La Nia</t>
  </si>
  <si>
    <t>http://twitter.com/santosharunbhai/status/1857061095069921676</t>
  </si>
  <si>
    <t>7:30:42 PM</t>
  </si>
  <si>
    <t>https://www.etvbharat.com/hi/!state/directorate-of-education-in-delhi-ordered-to-run-classes-in-schools-in-both-online-and-offline-mode-delhi-news-dls24112607068</t>
  </si>
  <si>
    <t>10:57:57 PM</t>
  </si>
  <si>
    <t>दिल्ली में ऑनलाइन और ऑफलाइन दोनों मोड में चलेंगी स्कूलों में कक्षाएं, शिक्षा निदेशालय ने जारी किया आदेश</t>
  </si>
  <si>
    <t>Following a directive from the Air Quality Management Commission in response to rising air pollution in Delhi the Directorate of Education has issued a directive directing all schools to operate in both online and offline modes The order issued by Director of Education Vedita Reddy stated that the</t>
  </si>
  <si>
    <t>http://twitter.com/DoootShanti/status/1862379690591494275</t>
  </si>
  <si>
    <t>http://twitter.com/Sadhnadasi3256/status/1848705852779467246</t>
  </si>
  <si>
    <t>http://twitter.com/anandsahuknp/status/1888571119835484626</t>
  </si>
  <si>
    <t>6:20:17 PM</t>
  </si>
  <si>
    <t>http://twitter.com/Ajaytom92051011/status/1779433448572412243</t>
  </si>
  <si>
    <t>2:26:09 PM</t>
  </si>
  <si>
    <t>Everyone has the right to breathe clean air But the air quality monitoring group IQ Air says that people in India and surrounding countries are not getting this right The air in this region was found to be the most polluted in the world</t>
  </si>
  <si>
    <t>https://www.jagran.com/delhi/new-delhi-city-ncr-delhi-pollution-along-with-air-water-is-also-polluted-people-are-having-trouble-breathing-white-foam-seen-in-yamuna-23818235.html</t>
  </si>
  <si>
    <t>Delhi Pollution: हवा के साथ-साथ पानी भी प्रदूषित, लोगों को सांस लेने में हो रही परेशानी; यमुना में दिखा सफेद झाग - Delhi Pollution Along with air water is also polluted people are having trouble breathing White foam seen in Yamuna</t>
  </si>
  <si>
    <t>Delhi Pollution Air pollution in addition to water pollution people facing breathing difficulties white foam visible in Yamuna
Along with the air pollution in the capital Delhi pollution in the Yamuna has also increased On Friday Delhi Environment Minister Gopal Rai said that winter</t>
  </si>
  <si>
    <t>http://twitter.com/AazmiSaad/status/1862853296479723543</t>
  </si>
  <si>
    <t>7:06:50 PM</t>
  </si>
  <si>
    <t>I have gone to the village the clean pollutionfree air of the village must have made me unwell God keep Eknath safe It is important to know how brothers health deteriorated</t>
  </si>
  <si>
    <t>https://hindi.latestly.com/india/pollution-reached-dangerous-levels-during-diwali-in-delhi-aqi-reached-328-due-to-the-use-of-firecrackers-2372266.html</t>
  </si>
  <si>
    <t>Delhi Air Pollution: दिल्ली में दिवाली पर खतरनाक प्रदूषण, पटाखों के उपयोग से 328 तक पहुंचा AQI (Watch Video)</t>
  </si>
  <si>
    <t>Delhi Air Pollution Air quality in Delhi was recorded in the very poor category during Diwali Pollution levels are expected to increase further due to the use of firecrackers at night The 24hour average Air Quality Index AQI reached 328 up from 307 a day earlier</t>
  </si>
  <si>
    <t>http://twitter.com/realsaurabh1991/status/1858876214728888622</t>
  </si>
  <si>
    <t>7:43:20 PM</t>
  </si>
  <si>
    <t>http://twitter.com/jogender_k79634/status/1845377838385353151</t>
  </si>
  <si>
    <t>1:45:36 PM</t>
  </si>
  <si>
    <t>The forest does not capture peoples hearts because of its beauty but because of that subtle something the quality of the air that emanates from the old trees which wonderfully transforms and renews the weary mind</t>
  </si>
  <si>
    <t>http://www.univarta.com/india-s-growth-rate-and-global-progress-will-increase-modi/world/news/3236700.html</t>
  </si>
  <si>
    <t>8:07:00 AM</t>
  </si>
  <si>
    <t>भारत की वृद्धि दर और वैश्विक प्रगति बढ़ेगी : मोदी</t>
  </si>
  <si>
    <t>Posted at Jul 9 2024 437 PM
Indias growth rate and global progress will increase Modi
Moscow July 9 IANS Prime Minister Narendra Modi while praising Russias role in Indias development journey said today that India will develop at an even faster pace in the coming ten years</t>
  </si>
  <si>
    <t>http://twitter.com/_indiannews/status/1856576395968733514</t>
  </si>
  <si>
    <t>11:24:40 AM</t>
  </si>
  <si>
    <t>Noida Effect of smog due to increasing air pollution Indian News</t>
  </si>
  <si>
    <t>https://www.emsindia.com/news/show/2789796/national</t>
  </si>
  <si>
    <t>1:19:51 PM</t>
  </si>
  <si>
    <t>दिल्ली में दीपावली के बाद बढ़ रहा प्रदूषण, आज खतरनाक कैटेगरी में पहुंचा एक्यूआई</t>
  </si>
  <si>
    <t>03Nov2024
New Delhi EMS Pollution in Delhi continues to rise after Diwali Delhis AQI was recorded at 327 on Saturday night which reached 507 around 6 am on Sunday Within nine hours Delhis air quality reached the hazardous category According to a report</t>
  </si>
  <si>
    <t>https://hindi.news18.com/news/delhi-ncr/cm-rekha-gupta-master-plan-for-air-pollution-in-delhi-artificial-rain-water-sampling-testing-9113596.html</t>
  </si>
  <si>
    <t>5:18:04 AM</t>
  </si>
  <si>
    <t>Delhi Air Pollution: दिल्ली में अब प्रदूषण हो जाएगा छूमंतर, CM रेखा गुप्ता ने बनाया तगड़ा प्लान, एक टेस्ट और..</t>
  </si>
  <si>
    <t>Delhi Air Pollution Pollution in Delhi will now disappear CM Rekha Gupta has made a strong plan one more test
March 20 2025 0518 IST
Delhi Air Pollution The Delhi government is planning to test artificial rain Environment Minister Manjinder Singh</t>
  </si>
  <si>
    <t>http://twitter.com/Hitenderc_17/status/1860139398907724131</t>
  </si>
  <si>
    <t>7:22:47 AM</t>
  </si>
  <si>
    <t>If you smoke 4 cigarettes or hookah in a closed room the whole room smells So Delhi is also a small area but the population is high and it has become like a chamber Normally daily air pollution Diwali construction flood and all this together becomes smog</t>
  </si>
  <si>
    <t>http://twitter.com/NAVNEET38271617/status/1848947895346860230</t>
  </si>
  <si>
    <t>10:11:44 AM</t>
  </si>
  <si>
    <t>http://twitter.com/Amrit28998540/status/1793214045740524029</t>
  </si>
  <si>
    <t>3:05:19 PM</t>
  </si>
  <si>
    <t>https://postmanindia.in/now-delhi-governments-drone-will-control-pollution-will-be-deployed-in-13-hotspots/</t>
  </si>
  <si>
    <t>9:24:03 PM</t>
  </si>
  <si>
    <t>अब प्रदूषण को काबू में करेगा दिल्ली सरकार का ड्रोन, 13 हॉटस्पॉट में होगी तैनाती</t>
  </si>
  <si>
    <t>New Delhi The Delhi government is hiring three spray drones to tackle dust pollution in hotspot areas as well as collect realtime data on major pollutants Environment department officials said these drones will be sprayed with water</t>
  </si>
  <si>
    <t>https://www.bhaskar.com/local/bihar/patna/news/bihars-air-is-more-polluted-than-delhi-hajipurs-aqi-is-437-133951295.html</t>
  </si>
  <si>
    <t>5:24:27 AM</t>
  </si>
  <si>
    <t>Bihar's air is more polluted than Delhi, Hajipur's AQI is 437 | दिल्ली से भी ज्यादा बिहार की हवा जहरीली: हाजीपुर का AQI 437 और पटना का 339, सभी जिलों में सामान्य रहेगा मौसम - Patna News</t>
  </si>
  <si>
    <t>Bihars air is more toxic than Delhis Hajipurs AQI is 437 and Patnas is 339 and the weather will remain normal in all districts
Patna
Bihars air has become more toxic than Delhis Hajipurs air was the worst on Tuesday Road construction work is underway in Hajipur</t>
  </si>
  <si>
    <t>http://twitter.com/Deepak342010/status/1855551408021352525</t>
  </si>
  <si>
    <t>3:31:44 PM</t>
  </si>
  <si>
    <t>http://twitter.com/Ramchandra91896/status/1850485845272449051</t>
  </si>
  <si>
    <t>4:03:00 PM</t>
  </si>
  <si>
    <t>http://twitter.com/Bholebhakt_108/status/1850750657890042167</t>
  </si>
  <si>
    <t>9:35:16 AM</t>
  </si>
  <si>
    <t>http://twitter.com/AbDeVil38985614/status/1888672155321196761</t>
  </si>
  <si>
    <t>1:01:46 AM</t>
  </si>
  <si>
    <t>http://twitter.com/anshbhardwaj011/status/1896028490513981602</t>
  </si>
  <si>
    <t>8:13:13 AM</t>
  </si>
  <si>
    <t>https://www.thevaranasinews.com/2024/11/diwali-air-pollution-varanasi-air-quality-above-100-bhu-aqi-154.html</t>
  </si>
  <si>
    <t>8:27:53 AM</t>
  </si>
  <si>
    <t>दिवाली के बाद जहरीली हुई वाराणसी की हवा,एयर क्वालिटी 100 के पार, BHU का AQI 154</t>
  </si>
  <si>
    <t>The citys air quality has deteriorated following the fireworks in Varanasi on Diwali night The AQI in Varanasi was measured at 129 at 7 am on Friday According to air quality indexes installed at five locations in the city BHU has the worst air quality The AQI here was measured at 154 at 8 am while the lowest</t>
  </si>
  <si>
    <t>https://www.aajsamaaj.com/pollution-level-increased-in-yamuna-poisonous-foam-everywhere/</t>
  </si>
  <si>
    <t>10:08:52 AM</t>
  </si>
  <si>
    <t>Delhi News : यमुना में बढ़ा प्रदूषण का स्तर, हर तरफ जहरीली झाग | देश</t>
  </si>
  <si>
    <t>The existence of hundreds of aquatic species is under threat
Delhi News Aaj Samaj New Delhi The capital is grappling with the double whammy of pollution While air pollution levels are reaching dangerous levels pollution in the Yamuna is also steadily increasing This</t>
  </si>
  <si>
    <t>http://twitter.com/Rao_Aj_Yad/status/1858539415603200074</t>
  </si>
  <si>
    <t>9:25:01 PM</t>
  </si>
  <si>
    <t>https://www.newsnationtv.com/lifestyle/ayurvedic-remedies-for-boost-immunity-in-air-pollution-and-know-anti-pollution-diet-7595702</t>
  </si>
  <si>
    <t>6:21:14 PM</t>
  </si>
  <si>
    <t>शरीर को प्रदूषण से लड़ने के लिए मजबूत बनाएंगे ये आयुर्वेदिक नुस्खे, तेजी से बढ़ेगी इम्यूनिटी</t>
  </si>
  <si>
    <t>Pollution and health The impact of pollution is rapidly increasing As a result people are unwittingly falling prey to various diseases Therefore if you want to strengthen your body to fight air pollution you need to take protective measures</t>
  </si>
  <si>
    <t>http://twitter.com/true_knowledge1/status/1861446515786686643</t>
  </si>
  <si>
    <t>9:56:48 PM</t>
  </si>
  <si>
    <t>http://twitter.com/AnkitShukl31638/status/1853410012552691976</t>
  </si>
  <si>
    <t>5:42:36 PM</t>
  </si>
  <si>
    <t>https://hindi.dailykiran.com/lung-cancer-accounts-for-22-percent-of-deaths-due-to-cancer-see-prevention-measures-here/</t>
  </si>
  <si>
    <t>10:40:44 PM</t>
  </si>
  <si>
    <t>कैंसर से होने वाली मौतों में लंग कैंसर के 22 फीसद मामले, यहां देखें रोकथाम के उपाय</t>
  </si>
  <si>
    <t>New Delhi August 1 World Lung Cancer Day is observed every year on August 1 Its purpose is to raise awareness about lung cancer and educate people about the disease
When damaged cells divide uncontrollably</t>
  </si>
  <si>
    <t>http://twitter.com/Samikshak71/status/1847978881241829793</t>
  </si>
  <si>
    <t>6:01:13 PM</t>
  </si>
  <si>
    <t>https://www.jagran.com/uttar-pradesh/meerut-city-sp-refuses-to-bulldozer-action-on-the-house-of-the-accused-holds-the-hand-of-minister-of-state-for-jal-shakti-dinesh-khateek-rohit-murder-case-23772368.html</t>
  </si>
  <si>
    <t>2:42:00 PM</t>
  </si>
  <si>
    <t>मेरठ रोहित हत्याकांड: आरोपितों के घर बुलडोजर चलाने से एसपी का इनकार, जल शक्ति राज्यमंत्री का पकड़ा हाथ, पढ़ें अब तक की अपडेट - SP refuses to bulldozer action on the house of the accused holds the hand of Minister of State for Jal Shakti Dinesh Khateek Rohit Murder Case</t>
  </si>
  <si>
    <t>Meerut Rohit Murder Case SP refuses to bulldoze the accuseds home Minister of State for Water Power joins in read the latest updates
Murder in Meerut Update News Rohit was stabbed to death at the bus stand on Sunday for refusing to give up polythene The young mans body was found on Monday</t>
  </si>
  <si>
    <t>http://twitter.com/mahaveerDeshmu3/status/1904917776612942275</t>
  </si>
  <si>
    <t>8:56:04 PM</t>
  </si>
  <si>
    <t>http://twitter.com/pandeysusheel1/status/1859882341285732791</t>
  </si>
  <si>
    <t>2:21:19 PM</t>
  </si>
  <si>
    <t>http://twitter.com/2b_square/status/1858549851996209448</t>
  </si>
  <si>
    <t>http://twitter.com/jasmer477/status/1852891174534598688</t>
  </si>
  <si>
    <t>7:20:55 AM</t>
  </si>
  <si>
    <t>https://www.amarujala.com/delhi-ncr/delhi-air-is-in-severe-category-for-the-sixth-consecutive-day-no-effect-is-visible-despite-grap-2024-11-19</t>
  </si>
  <si>
    <t>1:19:39 AM</t>
  </si>
  <si>
    <t>Delhi Air Is In Severe Category For The Sixth Consecutive Day No Effect Is Visible Despite Grap | दिल्ली की हवा जहरीली है:लगातार छठे दिन गंभीर श्रेणी में Aqi, ग्रैप लागू होने के बावजूद साफ नहीं हुईं 'सांसें'</t>
  </si>
  <si>
    <t>A thick blanket of smog lingered from Tuesday morning until nightfall However as the day progressed a light smog began to clear Then as evening approached a thicker blanket of smog began to cover the air Consequently people will be forced to breathe polluted air Decision Support System DSS</t>
  </si>
  <si>
    <t>http://twitter.com/chetan21888/status/1888214956358660241</t>
  </si>
  <si>
    <t>6:45:01 PM</t>
  </si>
  <si>
    <t>https://www.etvbharat.com/mr/!state/bmc-step-for-pollution-relief-environment-friendly-wood-burning-system-in-9-crematoriums-in-mumbai-mhs24062501385</t>
  </si>
  <si>
    <t>10:57:31 AM</t>
  </si>
  <si>
    <t>मुंबईतील प्रदूषण कमी करण्यासाठी महानगरपालिकेचं महत्त्वाचं पाऊल, स्मशानभूमीत पर्यावरणपूरक लाकडी दहन यंत्रणांचा होणार वापर - Mumbai Air Pollution</t>
  </si>
  <si>
    <t>Mumbai Air Pollution in Mumbai The Mumbai Municipal Corporation has taken an important step towards pollution control Now ecofriendly wood burning systems will be used for cremation of dead bodies at crematoriums This system will be installed at nine locations in Mumbai city and its eastern and western suburbs</t>
  </si>
  <si>
    <t>http://twitter.com/shwetajhaanchor/status/1859286216778318242</t>
  </si>
  <si>
    <t>10:52:32 PM</t>
  </si>
  <si>
    <t>Know from the expert how to keep the air in your home clean Watch</t>
  </si>
  <si>
    <t>https://newsindialive.in/foods-rich-in-vitamin-c-will-protect-you-from-toxic-air-and-seasonal-flu-make-it-a-part-of-your-diet-today/</t>
  </si>
  <si>
    <t>7:58:59 AM</t>
  </si>
  <si>
    <t>विटामिन सी से भरपूर खाद्य पदार्थ आपको जहरीली हवा और मौसमी फ्लू से बचाएंगे, आज ही इसे अपने आहार का हिस्सा बनाएं</t>
  </si>
  <si>
    <t>Pollution levels are steadily rising in many cities Breathing in suffocating air is causing many illnesses Furthermore cases of seasonal flu are also increasing rapidly during the winter season In such a worsening situation its important to take care of your health</t>
  </si>
  <si>
    <t>http://twitter.com/VimalKu35582975/status/1888507196478296375</t>
  </si>
  <si>
    <t>2:06:17 PM</t>
  </si>
  <si>
    <t>http://twitter.com/manojkhnna/status/1845796718731833562</t>
  </si>
  <si>
    <t>5:30:05 PM</t>
  </si>
  <si>
    <t>http://twitter.com/wow35956/status/1859868561587700094</t>
  </si>
  <si>
    <t>1:26:34 PM</t>
  </si>
  <si>
    <t>http://twitter.com/DadhaniyaNirali/status/1850772934811603000</t>
  </si>
  <si>
    <t>11:03:48 AM</t>
  </si>
  <si>
    <t>https://www.jantaserishta.com/delhi-ncr/weather-in-delhi-starts-warm-at-2905-c-3387687</t>
  </si>
  <si>
    <t>7:48:03 AM</t>
  </si>
  <si>
    <t>DEHLI: दिल्ली में मौसम 29.05 °C पर गर्म शुरुआत</t>
  </si>
  <si>
    <t>Delhi The temperature in Delhi today July 13 2024 is 3826 degrees Celsius The forecast minimum and maximum temperatures for the day are 2905 degrees Celsius and 4113 degrees Celsius respectively The relative humidity is 32 and the wind speed is 32</t>
  </si>
  <si>
    <t>http://twitter.com/jha_pankaj_ji/status/1888230238313738720</t>
  </si>
  <si>
    <t>7:45:45 PM</t>
  </si>
  <si>
    <t>http://twitter.com/vipinsh19270774/status/1859084432264884230</t>
  </si>
  <si>
    <t>9:30:43 AM</t>
  </si>
  <si>
    <t>http://twitter.com/Vashisht8118/status/1793260818295033985</t>
  </si>
  <si>
    <t>6:11:10 PM</t>
  </si>
  <si>
    <t>http://twitter.com/khedia_naval/status/1858516454078873689</t>
  </si>
  <si>
    <t>7:53:46 PM</t>
  </si>
  <si>
    <t>https://www.indiatv.in/india/national/today-weather-20-october-winter-start-pollution-delhi-rain-alert-issue-2024-10-20-1084563</t>
  </si>
  <si>
    <t>8:34:26 AM</t>
  </si>
  <si>
    <t>आज का मौसम 20 अक्टूबर 2024: गुलाबी ठंड की दस्तक और दिल्ली में पॉल्यूशन की मार, देश के कई हिस्सों में बारिश का अलर्ट</t>
  </si>
  <si>
    <t>Todays Weather October 20 2024 A mild cold front arrives and pollution hits Delhi with rain alerts issued for many parts of the country
Pollution levels in Delhi are rising daily People are experiencing difficulty breathing The AQI level has also increased</t>
  </si>
  <si>
    <t>http://twitter.com/rupeshkumarth28/status/1815005579166830957</t>
  </si>
  <si>
    <t>6:17:05 PM</t>
  </si>
  <si>
    <t>https://apnnews.in/india-news/delhi-air-pollution-after-diwali-celebration-anand-vihar-aqi/</t>
  </si>
  <si>
    <t>12:20:03 PM</t>
  </si>
  <si>
    <t>Delhi Pollution: दिवाली पर 'गैस चैंबर' बना दिल्ली-NCR, आनंद विहार में AQI सबसे खराब स्तर पर</t>
  </si>
  <si>
    <t>DelhiNCR has become a gas chamber since Diwali Despite the ban on firecrackers a large number of fireworks were set off on Thursday night leaving toxic air throughout the city The pollution made breathing difficult and a cloud of smoke enveloped the city</t>
  </si>
  <si>
    <t>http://twitter.com/SanjeevLsingh/status/1862894408904929419</t>
  </si>
  <si>
    <t>9:50:12 PM</t>
  </si>
  <si>
    <t>Delhi needs protection from you dirty water and deadly polluted air are proof of your incompetence</t>
  </si>
  <si>
    <t>https://www.livehindustan.com/bihar/bhabua/story-now-foul-smell-has-started-coming-from-the-garbage-heap-panel-10324870.html</t>
  </si>
  <si>
    <t>8:30:20 PM</t>
  </si>
  <si>
    <t>अब कचरे के ढेर से आने लगी दुर्गंध (पैनल)</t>
  </si>
  <si>
    <t>Now a foul smell is emanating from the garbage heaps Panel
Bhagwanpur Due to the lack of doortodoor garbage collection at the block headquarters villagers in the market and Ward 7 are dumping their household waste along the riverbank and the path leading to the river Now with the rains approaching
Thu</t>
  </si>
  <si>
    <t>http://twitter.com/satishv09298812/status/1863480017881367019</t>
  </si>
  <si>
    <t>12:37:12 PM</t>
  </si>
  <si>
    <t>Delhis air quality is dangerous with AQI very poor in many areas JAN TV</t>
  </si>
  <si>
    <t>https://hindi.oneindia.com/news/delhi/delhi-feels-like-december-weather-3-months-in-advance-rain-curbs-pollution-aqi-also-improves-1103255.html</t>
  </si>
  <si>
    <t>4:05:47 PM</t>
  </si>
  <si>
    <t>दिल्ली में 3 महीने पहले ही दिसंबर जैसे मौसम का एहसास! बारिश ने प्रदूषण पर लगाया अंकुश, AQI में भी सुधार | Delhi feels like December weather 3 months in advance Rain curbs pollution, AQI also improves - Hindi Oneindia</t>
  </si>
  <si>
    <t>Delhi
Delhi is experiencing Decemberlike weather three months in advance Rain curbs pollution AQI also improves
Mukesh Pandey
Published Saturday September 14 2024 1605 IST
Delhi has seen a rapid change in weather after heavy rains this week</t>
  </si>
  <si>
    <t>http://twitter.com/Abhilas83532846/status/1864720913746604430</t>
  </si>
  <si>
    <t>10:48:05 PM</t>
  </si>
  <si>
    <t>http://twitter.com/DUdawant/status/1888270610641600937</t>
  </si>
  <si>
    <t>10:26:10 PM</t>
  </si>
  <si>
    <t>https://www.jagran.com/top-deals/electronics/air-cooler-latest-air-cooler-price-list-top-picks-from-crompton-symphony-orient-and-more-23732917.html</t>
  </si>
  <si>
    <t>6:32:00 PM</t>
  </si>
  <si>
    <t>नईया डूबी एसी की क्योंकि यूजर्स Air-Cooler Price देखकर लपकने दौड़े खरीदने के लिए शुरुआती कीमत 3 हजार - Latest Air-Cooler Price List Top Picks From Crompton, Symphony, Orient And More</t>
  </si>
  <si>
    <t>http://twitter.com/TV9Telugu/status/1847496233897586791</t>
  </si>
  <si>
    <t>10:03:21 AM</t>
  </si>
  <si>
    <t>Increasing pollution in Delhi Delhi Air Pollution TV9 TV9 News App</t>
  </si>
  <si>
    <t>http://twitter.com/Ravindr97759217/status/1850434946457829821</t>
  </si>
  <si>
    <t>http://twitter.com/NPandit__/status/1868971326977065053</t>
  </si>
  <si>
    <t>4:17:42 PM</t>
  </si>
  <si>
    <t>http://twitter.com/Darshniksamacha/status/1814233310945575372</t>
  </si>
  <si>
    <t>3:08:22 PM</t>
  </si>
  <si>
    <t>Air pollution is causing asthma in nearby villagers The terror of mining mafias has forced villagers to migrate Complaints from Banda to Lucknow but no action has been taken</t>
  </si>
  <si>
    <t>https://www.saahassamachar.in/2024/12/30/40-years-after-bhopal-gas-tragedy-shifting-of-toxic-waste-has-started-know-where-it-will-be-disposed/</t>
  </si>
  <si>
    <t>12:34:48 PM</t>
  </si>
  <si>
    <t>भोपाल गैस कांड के 40 साल बाद जहरीले कचरे की शिफ्टिंग हुई शुरू, जानिए कहां लगाया जाएगा ठिकाने</t>
  </si>
  <si>
    <t>http://twitter.com/vir56662/status/1857027557075415365</t>
  </si>
  <si>
    <t>5:17:26 PM</t>
  </si>
  <si>
    <t>http://twitter.com/JpSehrawat/status/1793244780085784873</t>
  </si>
  <si>
    <t>5:07:27 PM</t>
  </si>
  <si>
    <t>http://twitter.com/Vkumar1626547/status/1850444218906399132</t>
  </si>
  <si>
    <t>1:17:36 PM</t>
  </si>
  <si>
    <t>http://twitter.com/MukeshK66343740/status/1847944649773662447</t>
  </si>
  <si>
    <t>3:45:12 PM</t>
  </si>
  <si>
    <t>http://twitter.com/SanjayS41860304/status/1889109311638442170</t>
  </si>
  <si>
    <t>5:58:52 AM</t>
  </si>
  <si>
    <t>http://twitter.com/Bharat24Up/status/1864986409767227476</t>
  </si>
  <si>
    <t>4:23:04 PM</t>
  </si>
  <si>
    <t>Yogyata Srivastava increased the pride of Gorakhpur by completing PhD in Environmental Science In the research she compared the air pollution levels of Delhi and Gorakhpur and studied the effect of pollution on the mental abilities of asthma patients and the elderly She was honored with the Young Scientist Award for her research This achievement brought a wave of happiness in the family and the area</t>
  </si>
  <si>
    <t>http://twitter.com/Vakeel_Sb/status/1775993279655575901</t>
  </si>
  <si>
    <t>2:36:08 AM</t>
  </si>
  <si>
    <t>I am in the middle of the sea the wind has turned bad please take my boat across How can I tell you about my plight who is there for me except you I have spent my body mind and wealth even this life of mine please burn it my love The glow of your flame it shines in the world my night never knew how to become day</t>
  </si>
  <si>
    <t>http://twitter.com/Devikasanatani_/status/1869430249492234424</t>
  </si>
  <si>
    <t>http://twitter.com/nksahu55/status/1858798026841628690</t>
  </si>
  <si>
    <t>2:32:39 PM</t>
  </si>
  <si>
    <t>http://twitter.com/sidharthparida2/status/1888262701627088941</t>
  </si>
  <si>
    <t>9:54:44 PM</t>
  </si>
  <si>
    <t>http://twitter.com/Humanbe3/status/1814963880503710004</t>
  </si>
  <si>
    <t>http://twitter.com/hem_shikha/status/1888229289407254748</t>
  </si>
  <si>
    <t>7:41:58 PM</t>
  </si>
  <si>
    <t>http://twitter.com/Mili_NotFound/status/1781259044117975262</t>
  </si>
  <si>
    <t>3:20:24 PM</t>
  </si>
  <si>
    <t>http://twitter.com/PhotaniRiya/status/1798205749702873414</t>
  </si>
  <si>
    <t>9:40:34 AM</t>
  </si>
  <si>
    <t>http://twitter.com/Kafir74/status/1888200351901262216</t>
  </si>
  <si>
    <t>5:46:59 PM</t>
  </si>
  <si>
    <t>http://twitter.com/GIRIRAJ69876249/status/1850358804921061828</t>
  </si>
  <si>
    <t>7:38:11 AM</t>
  </si>
  <si>
    <t>http://news.ajitsamachar.com/news/235794.cms</t>
  </si>
  <si>
    <t>11:24:43 PM</t>
  </si>
  <si>
    <t>पौधारोपण अब नहीं तो कब ?</t>
  </si>
  <si>
    <t>Remember the time of the COVID19 pandemic when people affected by COVID19 were dying in agony without oxygen Even after spending money oxygen was unavailable There were reports of all the countrys oxygen plants failing During that time there were many sensible people who</t>
  </si>
  <si>
    <t>http://twitter.com/Mukherjeemanas9/status/1888202904680419766</t>
  </si>
  <si>
    <t>5:57:08 PM</t>
  </si>
  <si>
    <t>https://rajasthan.ndtv.in/rajasthan-news/pollution-level-reached-dangerous-level-due-to-diwali-fireworks-administration-rules-remained-limited-to-paper-6922330</t>
  </si>
  <si>
    <t>6:40:58 PM</t>
  </si>
  <si>
    <t>दीवाली की आतिशबाजी से खतरनाक स्तर पर पहुंचा प्रदूषण का स्तर, कागजों तक सीमित रह गए प्रशासन के नियम</t>
  </si>
  <si>
    <t>Diwali Air Pollution Diwali was celebrated with great enthusiasm across the country and people also burst firecrackers in large numbers The fireworks during the Diwali festival celebrated in Alwar district on Friday have caused pollution levels to reach dangerous levels On one hand Graded</t>
  </si>
  <si>
    <t>https://www.amarujala.com/uttar-pradesh/meerut/relief-from-smog-air-pollution-has-not-reduced-aqi-162-meerut-news-c-26-1-sal1002-130814-2024-10-28</t>
  </si>
  <si>
    <t>1:04:52 AM</t>
  </si>
  <si>
    <t>Relief From Smog, Air Pollution Has Not Reduced, Aqi 162 - Meerut News - Meerut News:स्मॉग से मिली राहत, वायु प्रदूषण नहीं हुआ कम, एक्यूआई 162</t>
  </si>
  <si>
    <t>Shamli People have found relief from the smog that has been lingering in the district for three consecutive days but eye irritation persists due to the continued air pollution The districts air quality index was 162 Light clouds remained during the day causing the sun to shine brightly and dimly at times</t>
  </si>
  <si>
    <t>http://twitter.com/MangilalknagarN/status/1820863728025530673</t>
  </si>
  <si>
    <t>10:15:17 PM</t>
  </si>
  <si>
    <t>https://indianews9live.wordpress.com/2024/11/18/indianews-9live-delhi-editor-vishalsharma-journalist-janata-ki-awaaz/</t>
  </si>
  <si>
    <t>8:01:32 AM</t>
  </si>
  <si>
    <t>IndiaNews 9Live Delhi Editor: VishalSharma journalist Janata ki Awaaz</t>
  </si>
  <si>
    <t>16112024
President Draupadi Murmu extended her greetings to the people on the auspicious occasion of the historic Baliya Yatra festival and Boit Bandhan and prayed to God for their happiness and prosperity President Murmu noted that Indias rich maritime heritage</t>
  </si>
  <si>
    <t>https://www.jagran.com/uttar-pradesh/lucknow-city-big-drop-in-lucknow-aqi-due-to-diwali-fireworks-know-report-how-to-protect-yourself-from-pollution-23824552.html</t>
  </si>
  <si>
    <t>10:10:00 AM</t>
  </si>
  <si>
    <t>AQI Index: सुतली बम और सरकपताली से इलाका धुआं-धुआं, लखनऊ की प्रदूषित हवा में सांस लेना दूभर</t>
  </si>
  <si>
    <t>AQI Index Smoke from the Sutli bombs and Sarkapatali area makes breathing difficult in Lucknows polluted air
Air pollution in Lucknow reached dangerous levels after Diwali fireworks The AQI reached between 170 and 180 which could pose a serious health risk</t>
  </si>
  <si>
    <t>http://twitter.com/ShahulH68603182/status/1898009766523232663</t>
  </si>
  <si>
    <t>7:26:06 PM</t>
  </si>
  <si>
    <t>http://twitter.com/ArbabKhanIYC/status/1864837636193685810</t>
  </si>
  <si>
    <t>6:31:54 AM</t>
  </si>
  <si>
    <t>https://www.jantaserishta.com/local/punjab/chandigarh-weather-and-aqi-today-3707444</t>
  </si>
  <si>
    <t>11:21:53 AM</t>
  </si>
  <si>
    <t>Chandigarh का मौसम और AQI आज | Chandigarh weather and AQI today Chandigarh का मौसम और AQI आज</t>
  </si>
  <si>
    <t>Punjab Punjab The temperature in Chandigarh today December 17 2024 is 2025C The forecast for the day shows minimum and maximum temperatures of 1019C and 2247C respectively The relative humidity is 25 and the wind speed is 25 kmh</t>
  </si>
  <si>
    <t>https://hindi.downtoearth.org.in/air/pollution-worsened-the-situation-in-mandi-gobindgarh-burnihat-there-was-a-37-drop-in-cities-with-clean-air</t>
  </si>
  <si>
    <t>5:09:27 PM</t>
  </si>
  <si>
    <t>मंडी गोबिंदगढ़-बर्नीहाट में बिगड़े हालात, दिल्ली में भी बढ़ा प्रदूषण, साफ हवा वाले शहरों की गिनती में आई कमी</t>
  </si>
  <si>
    <t>Mandi Gobindgarh is at the top of the pollution chart where the toxic air is enough to make people extremely sick Its worth noting that the Air Quality Index AQI in Mandi Gobindgarh has risen to 255 Similarly the situation in Burnihat 211 is suffocating</t>
  </si>
  <si>
    <t>https://hindi.downtoearth.org.in/air/pollution-in-kunjemura-of-chhattisgarh-is-worrisome-aqi-in-delhi-also-crossed-200</t>
  </si>
  <si>
    <t>8:19:00 PM</t>
  </si>
  <si>
    <t>छत्तीसगढ के कुंजेमुरा में प्रदूषण से हाल-बेहाल, दिल्ली में भी 200 के पार पहुंचा एक्यूआई</t>
  </si>
  <si>
    <t>Theres still no respite from the countrys rising pollution According to data released by the Central Pollution Control Board on February 25 2025 Kunjemura in Chhattisgarh is the worst surpassing major cities like Delhi and Mumbai where the air quality index is 282</t>
  </si>
  <si>
    <t>http://twitter.com/nbasandroid/status/1863393493902909767</t>
  </si>
  <si>
    <t>Is he telling everyone to leave the city like Lucky Bhaskar What can we do I will leave India and permanently shift to Singapore in 2025 Documentation in process I cannot stand the politicians here Cant pay 40 tax and breathe polluted air while nobody takes accountability My honest suggestion would be that if you have good money please leave</t>
  </si>
  <si>
    <t>http://twitter.com/Zee24Kalak/status/1808796373879345319</t>
  </si>
  <si>
    <t>3:03:56 PM</t>
  </si>
  <si>
    <t>If you want to live long stay away from cities According to a report 33000 people die every year in 10 cities due to air pollution</t>
  </si>
  <si>
    <t>http://twitter.com/dist_sitamarhi/status/1851195562428698918</t>
  </si>
  <si>
    <t>3:03:10 PM</t>
  </si>
  <si>
    <t>The District Administration Sitamarhi appeals to all residents to celebrate an ecofriendly Diwali Smoke from firecrackers which contain harmful chemicals causes serious harm to our health and the environment The use of gunpowder heavy metals and chemicals in fireworkscrackers significantly increases air pollution This poses a risk to children the elderly and heart patients as well as health problems for all living beings Only green firecrackers should be used between 800 pm and 1000 pm Avoid using kerosene oil to light lamps as the smoke emitted from burning them can harm our lungs and cause irritation tears and blurred vision</t>
  </si>
  <si>
    <t>https://www.jantaserishta.com/local/rajasthan/rajasthan-air-pollution-online-classes-started-in-schools-from-class-1-to-5-3652811</t>
  </si>
  <si>
    <t>3:03:20 PM</t>
  </si>
  <si>
    <t>Rajasthan Air Pollution: कक्षा 1 से 5 तक के स्कूलों में ऑनलाइन पढ़ाई शुरू | Rajasthan Air Pollution: Online classes started in schools from class 1 to 5 Rajasthan Air Pollution: कक्षा 1 से 5 तक के स्कूलों में ऑनलाइन पढ़ाई शुरू</t>
  </si>
  <si>
    <t>Jaipu Jaipur The administration of KhairthalTijara district of Rajasthan has announced that in view of the dangerous level of pollution in DelhiNCR all schools will conduct online classes for students of classes 1 to 5 for four days from Wednesday This order was issued by the District Collector</t>
  </si>
  <si>
    <t>http://twitter.com/DeepakGoel_IND/status/1859821970130600251</t>
  </si>
  <si>
    <t>https://www.amarujala.com/delhi-ncr/noida/heat-pollution-increasing-allergic-conjunctivitis-in-children-noida-news-c-1-gnd1002-1813351-2024-06-20</t>
  </si>
  <si>
    <t>7:06:28 PM</t>
  </si>
  <si>
    <t>Heat, Pollution Increasing Allergic Conjunctivitis In Children - Noida News - Noida News:गर्मी, प्रदूषण बढ़ा रहा बच्चों में एलर्जिक कंजेक्टिवाइटिस</t>
  </si>
  <si>
    <t>Heat pollution are increasing allergic conjunctivitis in children 50 of patients are reaching Child PGIs Eye OPD with complaints Heat pollution are increasing allergic conjunctivitis in children 6070 children are reaching the OPD daily for treatment recovery is</t>
  </si>
  <si>
    <t>https://samachar24livenews.blogspot.com/2024/05/25.html</t>
  </si>
  <si>
    <t>11:04:00 PM</t>
  </si>
  <si>
    <t>पवन सिंह की हवा बिगड़ने वाली है उपेंद्र कुशवाहा के लिए 25 मई को काराकाट आ रहे पीएम नरेंद्र मोदी</t>
  </si>
  <si>
    <t>The date for Prime Minister Narendra Modis rally in Karakat who is campaigning vigorously for the NDA in Bihar for the 2024 Lok Sabha elections has been finalized On May 25th PM Modi will campaign in the Karakat Lok Sabha constituency for the NDAbacked candidate and Rashtriya Lok Morcha RLM president Upendra</t>
  </si>
  <si>
    <t>http://twitter.com/ChetramD8286/status/1852349527828643926</t>
  </si>
  <si>
    <t>7:28:37 PM</t>
  </si>
  <si>
    <t>http://twitter.com/zeerajasthan_/status/1852659886355816665</t>
  </si>
  <si>
    <t>4:01:52 PM</t>
  </si>
  <si>
    <t>The poison of pollution has increased in the air of</t>
  </si>
  <si>
    <t>http://twitter.com/sa69as/status/1865447967810806255</t>
  </si>
  <si>
    <t>10:57:08 PM</t>
  </si>
  <si>
    <t>Hey brother you have done a lot of work 1 Liquor scam 2 Sheesh Mahal 3 Classroom scam 4 Giving dirty water to everyone 5 Putting Delhi in debt 6 Air pollution 7 Keeping Yamuna dirty 8 Delhis Mohalla clinic scam 9 Meetings with Khalistanis all these are scams</t>
  </si>
  <si>
    <t>https://www.ibc24.in/country/delhi-government-bans-sale-and-production-of-firecrackers-till-january-1-2696037.html</t>
  </si>
  <si>
    <t>5:24:28 PM</t>
  </si>
  <si>
    <t>दिल्ली सरकार ने एक जनवरी तक पटाखों के उत्पादन और बिक्री पर प्रतिबंध लगाया</t>
  </si>
  <si>
    <t>New Delhi Sep 9 PTI The Delhi government on Monday banned the production sale and use of firecrackers in the national capital to control air pollution during the upcoming winter season
Environment Minister Gopal Rai said in a statement that air</t>
  </si>
  <si>
    <t>https://udaipurkiran.in/chemical-farming-is-harmful-for-both-health-and-environment/</t>
  </si>
  <si>
    <t>7:13:08 PM</t>
  </si>
  <si>
    <t>रासायनिक खेती सेहत और पर्यावरण दोनों के लिए हानिकारक</t>
  </si>
  <si>
    <t>Gopalganj May 15 Udaipur Kiran Agriculture plays a vital role in our economy It not only paves the way for our economic progress but also serves as a means for our social and spiritual advancement Agriculture is the backbone of our economy but currently</t>
  </si>
  <si>
    <t>http://twitter.com/Raajputob/status/1852230376254824644</t>
  </si>
  <si>
    <t>11:35:09 AM</t>
  </si>
  <si>
    <t>http://twitter.com/savir_husen/status/1865106181217488991</t>
  </si>
  <si>
    <t>12:19:00 AM</t>
  </si>
  <si>
    <t>https://www.jansatta.com/rajya/pollution-aqi-grap-ii-implemented-in-delhi-ncr-these-things-have-to-be-taken-care-of/3642260/</t>
  </si>
  <si>
    <t>Pollution AQI GRAP II implemented in Delhi NCR these things have to be taken care of</t>
  </si>
  <si>
    <t>Pollution AQI GRAPII implemented in DelhiNCR these things need to be kept in mind
According to the order GRAPII will be implemented in DelhiNCR from 800 am on Tuesday October 22 in addition to the PhaseI measures already in place
Mohammad Qasim
Octo</t>
  </si>
  <si>
    <t>http://twitter.com/ShashankPo5670/status/1848658287773765682</t>
  </si>
  <si>
    <t>3:00:56 PM</t>
  </si>
  <si>
    <t>http://twitter.com/mittal_samee/status/1901226764644561107</t>
  </si>
  <si>
    <t>4:29:18 PM</t>
  </si>
  <si>
    <t>http://twitter.com/ItAbhishekdubey/status/1849022014922621034</t>
  </si>
  <si>
    <t>3:06:16 PM</t>
  </si>
  <si>
    <t>http://twitter.com/hpdhaam/status/1839557055704621259</t>
  </si>
  <si>
    <t>12:15:54 PM</t>
  </si>
  <si>
    <t>http://twitter.com/AjaySarin123183/status/1870084379365503161</t>
  </si>
  <si>
    <t>6:00:35 PM</t>
  </si>
  <si>
    <t>https://hindi.downtoearth.org.in/air/pollution-period-begins-in-delhi-aqi-reaches-364-with-a-jump-of-37-points</t>
  </si>
  <si>
    <t>6:14:38 PM</t>
  </si>
  <si>
    <t>दिल्ली में शुरू हुआ प्रदूषण का आपातकाल, 364 पहुंचा एक्यूआई, आसपास भी बिगड़े हालात</t>
  </si>
  <si>
    <t>The rising pollution in Delhi shows no signs of abating According to the latest trends Delhis air is the most toxic with pollution levels rising by 37 points since yesterday The air quality index in Delhi has risen to 364</t>
  </si>
  <si>
    <t>http://twitter.com/DrSKTyagi_MCM/status/1789163902112038927</t>
  </si>
  <si>
    <t>10:51:29 AM</t>
  </si>
  <si>
    <t>http://twitter.com/KishanS66216895/status/1888236945454829751</t>
  </si>
  <si>
    <t>https://jantayojana.in/haunted-island-hashima-%e0%a4%ad%e0%a5%82%e0%a4%a4%e0%a5%8b%e0%a4%82-%e0%a4%95%e0%a4%be-%e0%a4%98%e0%a4%b0-%e0%a4%b9%e0%a5%88-%e0%a4%b9%e0%a4%be%e0%a4%b6%e0%a4%bf%e0%a4%ae%e0%a4%be-%e0%a4%a6%e0%a5%8d/</t>
  </si>
  <si>
    <t>5:12:08 PM</t>
  </si>
  <si>
    <t>Haunted Island Hashima: भूतों का घर है हाशिमा द्वीप, आइए जाने इसकी कहानी और इतिहास</t>
  </si>
  <si>
    <t>Hashima Island Ki Kahani Hashima Island also known as Battleship Island is located about 15 kilometers off the coast of Nagasaki Japan The island was famous for its rich and highquality coal which helped Japan</t>
  </si>
  <si>
    <t>http://twitter.com/kapiarkasi/status/1855830791701356873</t>
  </si>
  <si>
    <t>10:01:55 AM</t>
  </si>
  <si>
    <t>http://twitter.com/God1True/status/1858852542907641951</t>
  </si>
  <si>
    <t>6:09:16 PM</t>
  </si>
  <si>
    <t>http://twitter.com/SamaySwatantra/status/1858446617734795654</t>
  </si>
  <si>
    <t>3:16:16 PM</t>
  </si>
  <si>
    <t>Delhi Air Pollution Air of Delhi NCR becomes poisonous breathing difficult</t>
  </si>
  <si>
    <t>http://twitter.com/AbhiTweetwala/status/1863864231600296074</t>
  </si>
  <si>
    <t>2:03:56 PM</t>
  </si>
  <si>
    <t>https://punjab.punjabkesari.in/punjab/news/health-advisory-issue-2060998</t>
  </si>
  <si>
    <t>9:59:44 AM</t>
  </si>
  <si>
    <t>बेहद खराब से गंभीर हुआ Chandigarh का प्रदूषण, जारी हुई Health Advisory</t>
  </si>
  <si>
    <t>https://www.bhaskar.com/local/punjab/ludhiana/news/3-mm-rain-dropped-mercury-by-520-degrees-145-degrees-for-the-first-time-in-the-season-134174210.html</t>
  </si>
  <si>
    <t>5:12:27 AM</t>
  </si>
  <si>
    <t>3 एमएम बारिश से 5.20 गिरा पारा, सीजन में पहली बार 14.5 डिग्री</t>
  </si>
  <si>
    <t>http://twitter.com/Sunny92398529/status/1857277973868552354</t>
  </si>
  <si>
    <t>9:52:30 AM</t>
  </si>
  <si>
    <t>http://twitter.com/SangeetaJ1969/status/1847933559291445427</t>
  </si>
  <si>
    <t>3:01:08 PM</t>
  </si>
  <si>
    <t>http://twitter.com/PoojaHirdesh/status/1850428214776082933</t>
  </si>
  <si>
    <t>12:14:00 PM</t>
  </si>
  <si>
    <t>https://www.jantaserishta.com/local/punjab/punjab-canal-bank-near-sultanwind-turns-into-garbage-dump-residents-in-trouble-3369379</t>
  </si>
  <si>
    <t>Punjab: सुल्तानविंड के पास नहर का किनारा कूड़े के ढेर में तब्दील, निवासियों को परेशानी</t>
  </si>
  <si>
    <t>Amritsar Amritsar The path along the canal bridge near Sultanwind has turned into a garbage dump as people are not stopping people from throwing garbage at the spot Residents of the area said that many of them earlier used to go there for morning and evening walks</t>
  </si>
  <si>
    <t>http://twitter.com/DrSuresh4bjp/status/1888246832964182092</t>
  </si>
  <si>
    <t>http://twitter.com/_NotNeutral/status/1888197860396515350</t>
  </si>
  <si>
    <t>5:37:05 PM</t>
  </si>
  <si>
    <t>http://twitter.com/AlltimePants/status/1888234748902089049</t>
  </si>
  <si>
    <t>8:03:40 PM</t>
  </si>
  <si>
    <t>http://twitter.com/Kishan591/status/1868597819130646765</t>
  </si>
  <si>
    <t>3:33:31 PM</t>
  </si>
  <si>
    <t>http://twitter.com/kpccnarasimha/status/1862427497813430626</t>
  </si>
  <si>
    <t>2:54:52 PM</t>
  </si>
  <si>
    <t>http://twitter.com/Parveen51842273/status/1851867216154640880</t>
  </si>
  <si>
    <t>11:32:05 AM</t>
  </si>
  <si>
    <t>http://twitter.com/girishtyagi4545/status/1852278346270552108</t>
  </si>
  <si>
    <t>2:45:46 PM</t>
  </si>
  <si>
    <t>Do you know how much pollution will be there in the air in a day</t>
  </si>
  <si>
    <t>https://www.aajtak.in/visualstories/education/school-closed-due-to-air-pollution-in-which-places-delhi-haryana-noida-ghaziabad-students-holiday-aqi-edv-187731-18-11-2024</t>
  </si>
  <si>
    <t>12:43:06 PM</t>
  </si>
  <si>
    <t>जहरीली हुई हवा! दिल्ली के अलावा यहां भी बंद हैं स्कूल - School closed due to air pollution in which places delhi haryana noida ghaziabad students holiday aqi edv</t>
  </si>
  <si>
    <t>The air in DelhiNCR has become toxic On Monday the Air Quality Index was recorded in the severe category</t>
  </si>
  <si>
    <t>http://twitter.com/indrajpanwar2/status/1853692677109256499</t>
  </si>
  <si>
    <t>12:25:48 PM</t>
  </si>
  <si>
    <t>https://hindi.oneindia.com/news/international/sleeping-with-air-conditioning-on-landed-woman-in-hospital-risks-of-using-ac-overnight-1066683.html</t>
  </si>
  <si>
    <t>1:47:10 PM</t>
  </si>
  <si>
    <t>एयर कंडीशनर ऑन कर के सोना महिला को पड़ा भारी, पहुंच गई अस्पताल, क्या हैं लगातार AC के इस्तेमाल के खतरे? | Sleeping with air conditioning on landed woman in hospital risks of using AC overnight - Hindi Oneindia</t>
  </si>
  <si>
    <t>Foreign
Sleeping with the air conditioner on proved costly for a woman resulting in her hospitalization What are the dangers of constant AC use
Kumari Sunidhi Raj
Published Wednesday July 31 2024 147 PM IST
Using air conditioners to beat the heat is very common But</t>
  </si>
  <si>
    <t>http://twitter.com/amareklaakash/status/1844755025689452983</t>
  </si>
  <si>
    <t>8:30:46 PM</t>
  </si>
  <si>
    <t>Global warming has serious impacts on human health such as heat stroke from rising temperatures waterborne diseases from changing rainfall patterns and respiratory problems from air pollution Furthermore global warming also causes problems such as declining groundwater levels melting glaciers more intense cyclones and sea level rise which can pose major threats to livelihoods food security and the economy</t>
  </si>
  <si>
    <t>http://twitter.com/MeenaDe20022792/status/1807354521984606531</t>
  </si>
  <si>
    <t>3:34:31 PM</t>
  </si>
  <si>
    <t>https://www.amarujala.com/haryana/charkhi-dadri/the-minimum-temperature-was-2-degrees-charkhi-dadri-news-c-126-1-shsr1012-128277-2024-12-18</t>
  </si>
  <si>
    <t>9:54:55 PM</t>
  </si>
  <si>
    <t>The Minimum Temperature Was 2 Degrees - Charkhi Dadri News - Charkhi Dadri News:6 किलोमीटर की रफ्तार से चली हवा, 2 डिग्री रहा न्यूनतम तापमान</t>
  </si>
  <si>
    <t>Charkhi Dadri A cold wave persisted in the area on Wednesday The day was sunny The maximum temperature was 21 degrees Celsius and the minimum was two degrees Celsius The wind speed was six kilometers per hour Due to the slow wind the pollution level has once again risen to 252 which</t>
  </si>
  <si>
    <t>http://twitter.com/S94374515Prerna/status/1865782581746081811</t>
  </si>
  <si>
    <t>9:06:46 PM</t>
  </si>
  <si>
    <t>https://www.htsyndication.com/hindustan-delhi/article/bihar-aqi-today:-%E0%A4%B9%E0%A4%BE%E0%A4%9C%E0%A5%80%E0%A4%AA%E0%A5%81%E0%A4%B0-%E0%A4%AE%E0%A5%87%E0%A4%82-%E0%A4%8F%E0%A4%95%E0%A5%8D%E0%A4%AF%E0%A5%82%E0%A4%86%E0%A4%88-300-%E0%A4%AA%E0%A4%BE%E0%A4%B0,-%E0%A4%AA%E0%A4%9F%E0%A4%A8%E0%A4%BE-%E0%A4%B8%E0%A4%AE%E0%A5%87%E0%A4%A4-%E0%A4%87%E0%A4%A8-%E0%A4%B6%E0%A4%B9%E0%A4%B0%E0%A5%8B%E0%A4%82-%E0%A4%95%E0%A5%80-%E0%A4%B9%E0%A4%B5%E0%A4%BE-%E0%A4%AD%E0%A5%80-%E0%A4%AC%E0%A4%BF%E0%A4%97%E0%A4%A1%E0%A4%BC%E0%A5%80/86408921</t>
  </si>
  <si>
    <t>10:55:34 AM</t>
  </si>
  <si>
    <t>Bihar AQI Today: हाजीपुर में एक्यूआई 300 पार, पटना समेत इन शहरों की हवा भी बिगड़ी</t>
  </si>
  <si>
    <t>Bihar AQI Today Hajipurs AQI crosses 300 air quality deteriorates in Patna and other cities
Patna November 30 Bihar AQI Today Air pollution levels in Bihar remain poor Hajipur remained the most polluted city in the state on Saturday with an AQI above 300</t>
  </si>
  <si>
    <t>http://twitter.com/Sadhnaa02/status/1845842408644161948</t>
  </si>
  <si>
    <t>8:31:38 PM</t>
  </si>
  <si>
    <t>http://twitter.com/IamcbsMukeshINC/status/1862845213493833746</t>
  </si>
  <si>
    <t>6:34:43 PM</t>
  </si>
  <si>
    <t>http://twitter.com/GauravGuptaJnp/status/1887160147786576019</t>
  </si>
  <si>
    <t>8:53:35 PM</t>
  </si>
  <si>
    <t>http://twitter.com/Basantdas_/status/1852269493789049268</t>
  </si>
  <si>
    <t>2:10:35 PM</t>
  </si>
  <si>
    <t>http://twitter.com/SunilDhawani/status/1892047308520358219</t>
  </si>
  <si>
    <t>8:33:25 AM</t>
  </si>
  <si>
    <t>http://twitter.com/IamChandanCM/status/1858557909837266945</t>
  </si>
  <si>
    <t>10:38:30 PM</t>
  </si>
  <si>
    <t>https://indicoach.blogspot.com/2024/11/collomn-writing.html</t>
  </si>
  <si>
    <t>2:59:38 PM</t>
  </si>
  <si>
    <t>स्तंभ लेखन (Column Writing)</t>
  </si>
  <si>
    <t>Column Writing
Column Writing
Newspaper column writing is a form of journalism in which the writer presents his or her views in depth on a particular issue These articles published regularly in newspapers magazines or online forums</t>
  </si>
  <si>
    <t>http://twitter.com/ArunSha76028186/status/1888253402549035262</t>
  </si>
  <si>
    <t>9:17:47 PM</t>
  </si>
  <si>
    <t>http://twitter.com/tochandresh/status/1856967417034924529</t>
  </si>
  <si>
    <t>1:18:27 PM</t>
  </si>
  <si>
    <t>Delhi Air Pollution Delhis air turns toxic report out</t>
  </si>
  <si>
    <t>http://twitter.com/iAashishBansal/status/1858215546606567603</t>
  </si>
  <si>
    <t>11:58:04 PM</t>
  </si>
  <si>
    <t>People of Delhi should not take this lightly Due to Air Pollution I had to be admitted to the hospital I have already lost Rs 50000 I will be tortured on discharge Blood had started coming from my mouth and nose Do not leave the house unless it is necessary Delhi is suffocating New Delhis AQI at 11 pm is 896 Delhi Air Quality</t>
  </si>
  <si>
    <t>http://twitter.com/SanjayS41860304/status/1855942008998707295</t>
  </si>
  <si>
    <t>5:23:51 PM</t>
  </si>
  <si>
    <t>http://twitter.com/Bawanikheda/status/1848688575493083297</t>
  </si>
  <si>
    <t>The BJP government in Haryana is not a farmerfriendly government Here are two examples of the governments antifarmer stance Farmers have to sow mustard and wheat but the BJP government is unable to provide DAP to farmers on time While farmers are clearing their land to sow the next crop of the season the government is imposing fines on them citing pollution caused by stubble burning Farmers in Badhra were standing in line since 6 am to get DAP Seeing the farmers anger the administration went and arranged for DAP at 6 pm Farmers who should have been in the fields were sitting outside the cooperative society for 12 hours hungry and thirsty waiting for fertilizer due to the BJP government</t>
  </si>
  <si>
    <t>http://twitter.com/mute_mood/status/1868602900626477563</t>
  </si>
  <si>
    <t>3:53:43 PM</t>
  </si>
  <si>
    <t>http://twitter.com/NareshMali1008/status/1835152802365997109</t>
  </si>
  <si>
    <t>8:34:58 AM</t>
  </si>
  <si>
    <t>http://twitter.com/gillsonia193/status/1859886411929030759</t>
  </si>
  <si>
    <t>2:37:30 PM</t>
  </si>
  <si>
    <t>http://twitter.com/mohitsmartlove/status/1839163402813374670</t>
  </si>
  <si>
    <t>10:11:39 AM</t>
  </si>
  <si>
    <t>Pollution is a constant threat to our breathing has the most polluted air in the country Greater Noida is at number 2</t>
  </si>
  <si>
    <t>https://hindi.news18.com/news/jharkhand/ranchi-aqi-update-today-jharkhand-air-quality-index-report-24-december-pollution-level-of-ranchi-jamshedpur-and-dhanbad-local18-8915592.html</t>
  </si>
  <si>
    <t>7:41:28 AM</t>
  </si>
  <si>
    <t>Jharkhand AQI: धनबाद व जमशेदपुर की हवा हुई खराब... रांची में सुधार दर्ज, जानें अपने शहर की AQI रिपोर्ट</t>
  </si>
  <si>
    <t>Ranchi The Air Quality Index AQI in Dhanbad and Jamshedpur Jharkhand has reached around 200 down from below 200 the previous day This means the air quality in both cities has deteriorated compared to yesterday However there is some relief from the capital Ranchi</t>
  </si>
  <si>
    <t>http://twitter.com/true17295/status/1858780194305393082</t>
  </si>
  <si>
    <t>1:21:47 PM</t>
  </si>
  <si>
    <t>http://twitter.com/rajeshved36/status/1858835384568082880</t>
  </si>
  <si>
    <t>5:01:05 PM</t>
  </si>
  <si>
    <t>http://twitter.com/AapKaBhardwaj/status/1789514961791717781</t>
  </si>
  <si>
    <t>10:06:29 AM</t>
  </si>
  <si>
    <t>A bulletin issued by the Pollution Control Board stated that air pollution in Delhi NCR is severe The toxic air is caused by nitrogen dioxide a gas emitted by CNG vehicles CNG is no longer a safe fuel This article appears on the edit page of Rashtriya Sahara</t>
  </si>
  <si>
    <t>http://twitter.com/Ashutos69676806/status/1789159713491562989</t>
  </si>
  <si>
    <t>10:34:51 AM</t>
  </si>
  <si>
    <t>http://twitter.com/parth300989/status/1888310276141048275</t>
  </si>
  <si>
    <t>1:03:47 AM</t>
  </si>
  <si>
    <t>http://twitter.com/BHARAT_GAURAV/status/1888225078287937751</t>
  </si>
  <si>
    <t>7:25:14 PM</t>
  </si>
  <si>
    <t>http://twitter.com/PallaviOm1/status/1810531167998722087</t>
  </si>
  <si>
    <t>9:57:23 AM</t>
  </si>
  <si>
    <t>http://twitter.com/ashutosh_2907/status/1879040699011940502</t>
  </si>
  <si>
    <t>11:09:48 AM</t>
  </si>
  <si>
    <t>http://twitter.com/lllalpratap/status/1881003832890757353</t>
  </si>
  <si>
    <t>9:10:35 PM</t>
  </si>
  <si>
    <t>Delhites dont understand that Delhi has been cleaned for 11 years polluted air is broken roads and Yamuna Delhi has been called Bemaru Kejriwal and Modi Anna ji is having fun in Delhi</t>
  </si>
  <si>
    <t>http://twitter.com/Aarohi5551/status/1853272874787975325</t>
  </si>
  <si>
    <t>8:37:40 AM</t>
  </si>
  <si>
    <t>Delhis air is very polluted right now</t>
  </si>
  <si>
    <t>https://lalluram.com/supreme-court-reprimanded-delhi-government-asked-why-so-much-delay-in-implementing-grap-4/</t>
  </si>
  <si>
    <t>1:20:21 PM</t>
  </si>
  <si>
    <t>Delhi Air Pollution: सुप्रीम कोर्ट ने लगाई दिल्ली सरकार को फटकार, पूछा-GRAP 4 लागू करने में इतनी देरी क्यों?</t>
  </si>
  <si>
    <t>Supreme Court on Delhi Pollution Air pollution in the national capital Delhi has reached the severe category Hearing a petition today seeking measures to curb it the Supreme Court reprimanded the Delhi government The court asked What is the problem in Delhi</t>
  </si>
  <si>
    <t>http://twitter.com/velmuruganr2629/status/1850724791957049660</t>
  </si>
  <si>
    <t>7:52:29 AM</t>
  </si>
  <si>
    <t>http://twitter.com/KumarGdwivedi/status/1793180837636116541</t>
  </si>
  <si>
    <t>12:53:22 PM</t>
  </si>
  <si>
    <t>http://twitter.com/bbcparas/status/1839905705366524342</t>
  </si>
  <si>
    <t>11:21:18 AM</t>
  </si>
  <si>
    <t>http://twitter.com/Rameshm96311658/status/1901969121144664098</t>
  </si>
  <si>
    <t>5:39:10 PM</t>
  </si>
  <si>
    <t>By spreading hatred BJP has polluted the air of the entire country cheated the public and included its friend ie itself in Aarons list</t>
  </si>
  <si>
    <t>https://www.htsyndication.com/hindustan-delhi/article/%E0%A4%B2%E0%A4%96%E0%A4%A8%E0%A4%8A-11-november-2024-%E0%A4%95%E0%A4%BE-%E0%A4%B5%E0%A5%87%E0%A4%A6%E0%A4%B0-%E0%A4%94%E0%A4%B0-aqi:-%E0%A4%A8%E0%A5%8D%E0%A4%AF%E0%A5%82%E0%A4%A8%E0%A4%A4%E0%A4%AE-%E0%A4%A4%E0%A4%BE%E0%A4%AA%E0%A4%AE%E0%A4%BE%E0%A4%A8-19.99degc,-%E0%A4%9C%E0%A4%BE%E0%A4%A8%E0%A5%87%E0%A4%82-%E0%A4%95%E0%A5%88%E0%A4%B8%E0%A4%BE-%E0%A4%B0%E0%A4%B9%E0%A5%87%E0%A4%97%E0%A4%BE-%E0%A4%B6%E0%A4%B9%E0%A4%B0-%E0%A4%AE%E0%A5%87%E0%A4%82-%E0%A4%86%E0%A4%9C-%E0%A4%95%E0%A4%BE-%E0%A4%AE%E0%A5%8C%E0%A4%B8%E0%A4%AE/85928184</t>
  </si>
  <si>
    <t>4:27:33 AM</t>
  </si>
  <si>
    <t>लखनऊ 11 November 2024 का वेदर और AQI: न्यूनतम तापमान 19.99degC, जानें कैसा रहेगा शहर में आज का मौसम</t>
  </si>
  <si>
    <t>Lucknow Weather and AQI for November 11 2024 Minimum temperature 1999C find out what the weather will be like in the city today
New Delhi November 11 Weather in Lucknow for November 11 2024 The minimum temperature in Lucknow today was recorded at 1999C The Meteorological Department IMD</t>
  </si>
  <si>
    <t>https://sabsach.in/archives/483518</t>
  </si>
  <si>
    <t>6:17:00 PM</t>
  </si>
  <si>
    <t>यूनियन कार्बाइड के 377 टन जहरीले कचरे को 250 KM दूर भेजने की तैयारी, बनेगा ग्रीन कॉरिडोर, 100 से ज्यादा पुलिस जवान तैनात – SabSach.in</t>
  </si>
  <si>
    <t>Preparations have begun to send Union Carbides waste from Bhopal to Pithampur Packaging began on Sunday Meanwhile Swatantra Kumar Singh director of the Bhopal Gas Tragedy Relief Department allayed public concerns on Sunday He stated that Union Carbide</t>
  </si>
  <si>
    <t>http://twitter.com/Rajesh201963/status/1869024037261004884</t>
  </si>
  <si>
    <t>7:47:09 PM</t>
  </si>
  <si>
    <t>https://hindinews.careers360.com/delhi-school-news-doe-directs-to-conduct-hybrid-classes-for-class-9-and-11-students</t>
  </si>
  <si>
    <t>9:29:09 AM</t>
  </si>
  <si>
    <t>Delhi Air Pollution: डीओई ने कक्षा 9 और 11 के छात्रों के लिए हाइब्रिड कक्षाएं संचालित करने का दिया निर्देश</t>
  </si>
  <si>
    <t>The Delhi Directorate of Education DoE on Wednesday January 15 directed all schools to conduct hybrid classes for students from Class 9 to Class 11 Amid a sharp drop in air quality the Graded Response Action Plan GRADP is being implemented in the national capital</t>
  </si>
  <si>
    <t>http://twitter.com/11monikaSingh/status/1869573435770499575</t>
  </si>
  <si>
    <t>8:10:16 AM</t>
  </si>
  <si>
    <t>Delhi Weather Snowfall in the mountains intensifies cold in Delhi fog in many areas today orange alert for tomorrow as well Today December 19 2024 Delhi remains in the grip of cold According to the Meteorological Department IMD the minimum temperature has dropped to 7 degrees Celsius leading to dense fog in the morning A thick layer of fog has enveloped some areas especially around Safdarjung Airport reducing visibility The maximum temperature is expected to reach 22 degrees Celsius during the day but there will be little sunshine Low wind speeds have increased air pollution The AQI has reached dangerous levels in many areas so sensitive individuals should avoid outdoor activities Temperatures are expected to drop again in the evening increasing the chill at night Winter conditions are likely to continue for the next few days</t>
  </si>
  <si>
    <t>http://twitter.com/khurapati77/status/1872490039780995234</t>
  </si>
  <si>
    <t>9:19:49 AM</t>
  </si>
  <si>
    <t>https://garimatimes.in/haryana-weather-mausam-is-expected-to-remain-dry-in-haryana-till-november-3-stifling-air-has-increased-the-problems-of-the-people/</t>
  </si>
  <si>
    <t>5:45:31 PM</t>
  </si>
  <si>
    <t>Haryana Weather : हरियाणा में 3 नवंबर तक मौसम खुश्क रहने की संभावना, दमघोंटू हवा ने बढ़ाई लोगों की मुश्किलें</t>
  </si>
  <si>
    <t>Haryana Weather The weather in Haryana and DelhiNCR continues to remain dry and clear People across the region are experiencing a warm winter According to the Meteorological Department the weather is expected to remain dry in Haryana until November 3rd During this period light rain will occur</t>
  </si>
  <si>
    <t>http://twitter.com/skg_905/status/1857662557131255935</t>
  </si>
  <si>
    <t>11:20:41 AM</t>
  </si>
  <si>
    <t>http://news007.in/mosquito-repellent-coil-smoke-is-dangerous-for-your-health-know-the-disadvantages/</t>
  </si>
  <si>
    <t>9:37:00 AM</t>
  </si>
  <si>
    <t>मच्छर भगाने वाली कॉइल का धुआं आपके स्वास्थ्य के लिए खतरनाक! जानिए नुकसान</t>
  </si>
  <si>
    <t>We know its dengue season and mosquito coils and sheets are on sale But before you light up a mosquito coil to smoke up your room we need to warn you about one thing The point is using mosquito repellent indoors</t>
  </si>
  <si>
    <t>http://twitter.com/DelhiComplaint/status/1845857038129103236</t>
  </si>
  <si>
    <t>9:29:46 PM</t>
  </si>
  <si>
    <t>http://twitter.com/Pramodk43894347/status/1845719690263314474</t>
  </si>
  <si>
    <t>12:24:00 PM</t>
  </si>
  <si>
    <t>http://twitter.com/88Jayesh88/status/1863245845811900435</t>
  </si>
  <si>
    <t>9:06:41 PM</t>
  </si>
  <si>
    <t>Protect yourself from pollution and polluted air plant trees in and around your home and improve the purity and quality of air Order best quality plants</t>
  </si>
  <si>
    <t>https://www.aplatestnews.com/usnewsvideo.php?idx=delhi-pollution-air-pollution-winters-aY1S-2024-11-05&amp;vidtype=10</t>
  </si>
  <si>
    <t>Delhi Pollution: दिल्ली में सर्दी के साथ क्यों बढ़ता है प्रदूषण? जानें | Air Pollution | Winters</t>
  </si>
  <si>
    <t>Published Date 20241105 025006 Category News 1116839
Title Delhi Pollution Why does pollution in Delhi increase with winter Find out Air Pollution Winters
Delhi Pollution Why does pollution in Delhi increase with winter Find out Air Pollu</t>
  </si>
  <si>
    <t>https://waqarafzal1966.blogspot.com/2025/03/respiratory-health.html</t>
  </si>
  <si>
    <t>(ABO) THE MORE U LEARN,THE MORE U GROW: श्वसन स्वास्थ्य (Respiratory Health) और इसे बनाए रखने के उपाय</t>
  </si>
  <si>
    <t>Respiratory Health and How to Maintain It
Respiratory Health and How to Maintain It
The respiratory system is a vital part of our body responsible for transporting oxygen into the body and expelling carbon dioxide</t>
  </si>
  <si>
    <t>http://twitter.com/Rahul_dnr/status/1862383051395015043</t>
  </si>
  <si>
    <t>11:58:15 AM</t>
  </si>
  <si>
    <t>Delhi Air Pollution What is the root cause Listen to Rahul Gandhis brilliant interview</t>
  </si>
  <si>
    <t>https://aajkaal.in/gallery/story/Carbon_dioxide_leaves_high_pollution_in_atmosphere_</t>
  </si>
  <si>
    <t>11:57:52 AM</t>
  </si>
  <si>
    <t>http://twitter.com/kj_choudh9291/status/1862329252261122297</t>
  </si>
  <si>
    <t>8:24:28 AM</t>
  </si>
  <si>
    <t>http://twitter.com/dm_patna/status/1863197734779630018</t>
  </si>
  <si>
    <t>5:55:31 PM</t>
  </si>
  <si>
    <t>http://twitter.com/JasbirMatharu5/status/1807291102895989144</t>
  </si>
  <si>
    <t>11:22:31 AM</t>
  </si>
  <si>
    <t>http://twitter.com/S0hanKumar/status/1823913817656434756</t>
  </si>
  <si>
    <t>8:15:15 AM</t>
  </si>
  <si>
    <t>Breathing pollutionfree air at JNU a place of freedom of thought I wish you all a very Happy Independence Day from PSR</t>
  </si>
  <si>
    <t>http://twitter.com/esseltw/status/1854940174444003523</t>
  </si>
  <si>
    <t>11:02:55 PM</t>
  </si>
  <si>
    <t>The colour of the air has turned white due to pollution from CNG vehicles then why is CNG not being stopped</t>
  </si>
  <si>
    <t>https://www.livehindustan.com/uttarakhand/aqi-improved-after-diwali-pollution-decreased-in-dehradun-haldwani-respiratory-heart-patients-take-care-201730787272644.html</t>
  </si>
  <si>
    <t>11:49:35 AM</t>
  </si>
  <si>
    <t>दिवाली के बाद अब सुधरा AQI, देहरादून-हल्द्वानी में घटा प्रदूषण; सांस-दिल के मरीज रखें यह ख्याल देहरादून,</t>
  </si>
  <si>
    <t>AQI improved after Diwali pollution decreased in Dehradun and Haldwani Respiratory heart patients take care
AQI improved after Diwali pollution decreased in Dehradun and Haldwani Respiratory and heart patients should take care Dehradun
Under the supervision of the Pollution Control Board</t>
  </si>
  <si>
    <t>http://twitter.com/DelhiTotaltv/status/1849019908040102203</t>
  </si>
  <si>
    <t>2:57:53 PM</t>
  </si>
  <si>
    <t>The capitals air quality deteriorates ahead of Diwali with AQI crossing 300 in several areas</t>
  </si>
  <si>
    <t>https://dastakhindustan.in/archives/152561</t>
  </si>
  <si>
    <t>10:10:14 AM</t>
  </si>
  <si>
    <t>चंडीगढ़ में सांस लेना मुश्किल: हवा की गुणवत्ता ‘खराब’ श्रेणी में</t>
  </si>
  <si>
    <t>Chandigarh The citys air quality has deteriorated causing breathing problems for residents On Sunday morning the Sector 53 monitoring station recorded PM 25 levels of the finest particles at 222 per cubic meter
This deterioration has caused the citys air</t>
  </si>
  <si>
    <t>https://www.amarujala.com/haryana/rohtak/poor-air-quality-aqi-366-rohtak-news-c-17-roh1020-544809-2024-11-15</t>
  </si>
  <si>
    <t>2:26:47 AM</t>
  </si>
  <si>
    <t>Poor Air Quality, Aqi 366 - Rohtak News - Rohtak News:खराब हुई हवा की गुणवत्ता, एक्यूआई 366</t>
  </si>
  <si>
    <t>Rohtak Air quality is rapidly deteriorating The AQI remained above 300 throughout the day At 9 pm on Thursday it reached a maximum of 366 while the minimum was 294 A mixture of dust and fog in the air has created a thick smog creating a hazy atmosphere throughout the day</t>
  </si>
  <si>
    <t>http://twitter.com/amit2006pbs/status/1858484872882290946</t>
  </si>
  <si>
    <t>5:48:17 PM</t>
  </si>
  <si>
    <t>https://www.timesnowhindi.com/cities/delhi-news/delhi-government-claims-that-delhi-air-is-clean-even-after-dussehra-article-114187857</t>
  </si>
  <si>
    <t>3:09:27 PM</t>
  </si>
  <si>
    <t>Delhi Air Pollutions: दिल्ली सरकार का दावा, दशहरे के बाद भी साफ है दिल्ली की हवा</t>
  </si>
  <si>
    <t>Delhi Air Pollution Delhis Environment Minister says that this is the second consecutive year when the environment of Delhi is cleaner than before after Dussehra</t>
  </si>
  <si>
    <t>https://tv9telugu.com/health/air-pollution-heart-patients-are-also-in-danger-due-to-increasing-pollution-1381900.html</t>
  </si>
  <si>
    <t>8:31:18 PM</t>
  </si>
  <si>
    <t>Air pollution: వాయుకాలుష్యంతో పెరుగుతున్న గుండె జబ్బులు.. ధూమపానం చేయకున్నా పెను ముప్పు - Telugu News | Air pollution: Heart patients are also in danger due to increasing pollution</t>
  </si>
  <si>
    <t>Pollution has reached dangerous levels in many states including Delhi and NCR The AQI in many cities has crossed the dangerous 300 mark Living in this toxic air can cause serious harm to peoples health This toxic air can make the lungs sick</t>
  </si>
  <si>
    <t>http://twitter.com/WorldBestPic/status/1870849860867600422</t>
  </si>
  <si>
    <t>http://twitter.com/saravanansal/status/1898025753498755325</t>
  </si>
  <si>
    <t>8:29:37 PM</t>
  </si>
  <si>
    <t>https://www.bhaskar.com/local/mp/gwalior/news/this-year-the-air-pollution-was-24-points-lower-than-last-diwali-133901446.html</t>
  </si>
  <si>
    <t>6:02:26 AM</t>
  </si>
  <si>
    <t>पर्यावरण: इस साल पिछली दिवाली से 24 प्वॉइंट कम रहा वायु प्रदूषण</t>
  </si>
  <si>
    <t>http://twitter.com/SangeetaTe76978/status/1871819472287547619</t>
  </si>
  <si>
    <t>12:55:13 PM</t>
  </si>
  <si>
    <t>http://twitter.com/Mr_Jackji/status/1846742669130625096</t>
  </si>
  <si>
    <t>8:08:57 AM</t>
  </si>
  <si>
    <t>Read the Bahraich polices clarification They clearly stated that rioter Gopal Mishra died only from gunshot wounds But Ajit Bharti Chandan Sharma and countless other such individuals and lowprofile media figures tried so hard to misrepresent this riot and spoil the atmosphere</t>
  </si>
  <si>
    <t>http://twitter.com/WaliSudhir1/status/1833165256241103319</t>
  </si>
  <si>
    <t>8:57:10 PM</t>
  </si>
  <si>
    <t>Delhiites will give you the fun of a sin party just wait and watch PAAPi Delhi Govt has banned production storage sale use of firecrackers till Jan 1 IN NAME OF combating air pollution Before that comes Diwali Samaj rahe ho Binod how to target Hindu Festivals without saying it Directly</t>
  </si>
  <si>
    <t>http://twitter.com/RishiAg69533392/status/1858500143160467531</t>
  </si>
  <si>
    <t>6:48:58 PM</t>
  </si>
  <si>
    <t>https://www.amarujala.com/delhi-ncr/delhi-air-pollution-remains-in-very-poor-category-aqi-crosses-350-2024-11-06</t>
  </si>
  <si>
    <t>10:18:28 PM</t>
  </si>
  <si>
    <t>Delhi Air Pollution Remains In Very Poor Category Aqi Crosses 350 | दिल्ली की हवा बेहद खराब:ncr में राजधानी सबसे ज्यादा प्रदूषित, Aqi 350 पार; आखों में जलन, सांस लेना भी मुश्किल</t>
  </si>
  <si>
    <t>The people of the capital are unlikely to see relief from pollution for several days to come The Air Quality Index AQI has remained in the very poor category for the past several days Wind speeds are steadily decreasing which is poisoning the air On Wednesday a</t>
  </si>
  <si>
    <t>http://twitter.com/YakubKh71744434/status/1900934759523774895</t>
  </si>
  <si>
    <t>9:08:58 PM</t>
  </si>
  <si>
    <t>http://twitter.com/AU_UPNews/status/1862352442811457671</t>
  </si>
  <si>
    <t>9:56:37 AM</t>
  </si>
  <si>
    <t>Research Toxic air is becoming the enemy of the heart 12 cigarettes smoke is filling the lungs daily</t>
  </si>
  <si>
    <t>https://www.htsyndication.com/hindustan-delhi/article/%E0%A4%AE%E0%A5%8C%E0%A4%B8%E0%A4%AE-%E0%A4%AE%E0%A5%87%E0%A4%82-%E0%A4%AA%E0%A4%B0%E0%A4%BF%E0%A4%B5%E0%A4%B0%E0%A5%8D%E0%A4%A4%E0%A4%A8-%E0%A4%B8%E0%A5%87-%E0%A4%AC%E0%A5%9D-%E0%A4%B0%E0%A4%B9%E0%A5%80-%E0%A4%B9%E0%A5%88-%E0%A4%B9%E0%A5%87%E0%A4%B2%E0%A5%8D%E0%A4%A5-%E0%A4%95%E0%A5%80-%E0%A4%B8%E0%A4%AE%E0%A4%B8%E0%A5%8D%E0%A4%AF%E0%A4%BE/87263380</t>
  </si>
  <si>
    <t>4:09:08 PM</t>
  </si>
  <si>
    <t>मौसम में परिवर्तन से बढ़ रही है हेल्थ की समस्या</t>
  </si>
  <si>
    <t>Weather changes are increasing health problems
Siwan January 11 Raghunathpur The sudden change in weather is causing health problems for people Due to the sunshine during the day and the cold at night symptoms like viral fever cold and cough are prevalent in every household</t>
  </si>
  <si>
    <t>http://twitter.com/rsbRSS/status/1857800856302735748</t>
  </si>
  <si>
    <t>8:30:15 PM</t>
  </si>
  <si>
    <t>Where are you Kejriwal You have turned Delhi into a gas chamber and are enjoying yourself in the Sheeshmahal Get out and do some work A layer of smog engulfs the area around India Gate as the Air Quality Index AQI across Delhi continues to be in the Very Poor category as per the Central Pollution Control Board CPCB</t>
  </si>
  <si>
    <t>https://www.jagran.com/delhi/new-delhi-city-ncr-delhi-weather-aqi-update-relief-from-air-pollution-aqi-recorded-128-grape-3-and-4-restrictions-may-be-imposed-23842437.html</t>
  </si>
  <si>
    <t>7:38:00 AM</t>
  </si>
  <si>
    <t>Delhi Weather AQI Update: दिल्ली-NCR में प्रदूषण से राहत, सुबह से खिली धूप; आज हट सकती है ग्रेप-3 और 4 की पाबंदियां - Delhi Weather AQI Update Relief from air pollution AQI recorded 128 Grape 3 and 4 restrictions may be imposed</t>
  </si>
  <si>
    <t>Delhi Weather AQI Update Relief from pollution in DelhiNCR sunshine since morning Grape 3 and 4 restrictions may be lifted today
DelhiNCR residents received significant relief from air pollution in December Clear skies on Thursday the fifth day of the month</t>
  </si>
  <si>
    <t>http://twitter.com/PranavaBhardwaj/status/1858797436195446810</t>
  </si>
  <si>
    <t>2:30:18 PM</t>
  </si>
  <si>
    <t>http://twitter.com/Bhuwaneshwar37/status/1858533964153291022</t>
  </si>
  <si>
    <t>9:03:21 PM</t>
  </si>
  <si>
    <t>http://twitter.com/PremKum89707359/status/1864744317606056114</t>
  </si>
  <si>
    <t>12:21:05 AM</t>
  </si>
  <si>
    <t>http://twitter.com/tehsilsohawal/status/1888467412783427834</t>
  </si>
  <si>
    <t>11:28:11 AM</t>
  </si>
  <si>
    <t>http://twitter.com/iamShivank_/status/1823803658972357028</t>
  </si>
  <si>
    <t>12:57:31 AM</t>
  </si>
  <si>
    <t>http://twitter.com/Puneet__1/status/1845871194194522367</t>
  </si>
  <si>
    <t>10:26:01 PM</t>
  </si>
  <si>
    <t>https://sanmarg.in/bengal-news-hindi/air-travel-becomes-cheaper-ticket-prices-for-chennai-to-kolkata-route-fall/</t>
  </si>
  <si>
    <t>2:04:28 PM</t>
  </si>
  <si>
    <t>दिवाली के मौके पर हवाई यात्रा हुई सस्ती, चेन्नई टू कोलकाता मार्ग की टिकट कीमतों में आई गिरावट</t>
  </si>
  <si>
    <t>Airfares Drop Significantly for Diwali
New Delhi Theres some good news for air travelers Average airfares on many domestic routes around Diwali have dropped by 2025 percent compared to last year According to an analysis the increased</t>
  </si>
  <si>
    <t>https://chattyms.blogspot.com/2025/03/blog-post_52.html</t>
  </si>
  <si>
    <t>धरती का बढ़ता तापमान बिहार पर भी डाल रह असर !</t>
  </si>
  <si>
    <t>There are many reasons behind the global warming Scientists have focused on some recent factors that are exacerbating this problem Global use of fossil fuels like coal oil and gas has reached record levels According to the International Energy Agency</t>
  </si>
  <si>
    <t>https://www.etvbharat.com/hi/!state/animals-and-birds-are-also-disturbed-by-the-noise-and-pollution-of-firecrackers-delhi-news-dls24102801040</t>
  </si>
  <si>
    <t>12:36:35 PM</t>
  </si>
  <si>
    <t>Delhi: पटाखों का शोर पशु-पक्षियों के लिए भी है खतरनाक, कइयों का बदल जाता है व्यवहार</t>
  </si>
  <si>
    <t>New Delhi Diwali is near This year theres a ban on burning firecrackers in the capital In light of the rising pollution in Delhi the Delhi Police has appealed to residents not to burn firecrackers on Diwali The smoke from firecrackers can cause respiratory illnesses</t>
  </si>
  <si>
    <t>http://twitter.com/Krrish73407287/status/1858754178299974001</t>
  </si>
  <si>
    <t>11:38:24 AM</t>
  </si>
  <si>
    <t>https://www.emsindia.com/news/show/2801586/state</t>
  </si>
  <si>
    <t>10:47:10 AM</t>
  </si>
  <si>
    <t>(नई दिल्ली) दिल्ली में सांसों पर संकट 32 इलाकों में एक्यूआई 400 पार</t>
  </si>
  <si>
    <t>18Nov2024
New Delhi EMS Rising air pollution in Delhi has raised concerns On Monday morning the Air Quality Index AQI in 32 areas of Delhi exceeded 400 indicating that air quality has reached dangerous levels Meanwhile due to the rising pollution</t>
  </si>
  <si>
    <t>http://twitter.com/artist_nitesh/status/1888245151035961831</t>
  </si>
  <si>
    <t>8:45:00 PM</t>
  </si>
  <si>
    <t>http://twitter.com/pankajku1992/status/1848558646093074723</t>
  </si>
  <si>
    <t>https://www.amarujala.com/uttar-pradesh/bareilly/feeling-breathless-due-to-dust-eyes-turning-red-bareilly-news-c-4-vns1013-376974-2024-04-07</t>
  </si>
  <si>
    <t>2:49:14 AM</t>
  </si>
  <si>
    <t>Feeling Breathless Due To Dust, Eyes Turning Red - Bareilly News - Bareilly News:धूल से फूल रहा दम, लाल हो रहीं आंखें</t>
  </si>
  <si>
    <t>Bareilly City dwellers are gasping for breath due to dust rising from construction projects and roads Dust particles are filling their lungs making breathing difficult Those already suffering from respiratory problems are experiencing worsening conditions Those riding bikes without helmets and goggles are also experiencing significant dust</t>
  </si>
  <si>
    <t>https://www.aajtak.in/india/punjab/story/punjab-police-registered-more-than-870-cases-in-stubble-burning-incident-and-and-imposed-fines-of-rs-1055-lakh-on-the-offenders-ntc-dskc-2077615-2024-10-22</t>
  </si>
  <si>
    <t>पंजाब में पराली जलाने के 870 केस, 10.55 लाख वसूला गया जुर्माना | Punjab Police registered more than 870 cases in stubble burning incident and and imposed fines of Rs 10.55 lakh on the offenders ntc</t>
  </si>
  <si>
    <t>Pollution levels in Delhi are worsening GRAP 2 has been implemented in the city with hopes of reducing pollution Cases of stubble burning are being reported continuously in cities around Delhi Even after repeated court orders</t>
  </si>
  <si>
    <t>http://twitter.com/surendranehra2/status/1858527079437865009</t>
  </si>
  <si>
    <t>Rising pollution in Delhi has become a serious crisis affecting not only the environmental situation but also endangering public health With the Air Quality Index AQI reaching 793 pollution has fallen into the severe category causing breathing difficulties allergies and other health problems The government has implemented the Graded Response Action Plan GRAP to control the situation which includes a moratorium on construction work restrictions on vehicular movement and advising schools to conduct online classes Furthermore efforts are being made to reduce pollution through artificial rain but this is still in the experimental stage There is heated debate among political parties and the public on this issue especially regarding the rising pollution due to stubble burning People on social media are demanding immediate action from the government to address this problem Additionally visuals of dense fog at major sites like the Akshardham Temple and Pragati Maidan are being shared highlighting the severity of the pollution Addressing this situation requires greater cooperation between state governments the use of effective pollution control technologies and strict adherence to existing regulations This is not just an environmental challenge but a serious public health emergency that requires immediate action</t>
  </si>
  <si>
    <t>http://twitter.com/santoshsgrh1106/status/1863133263507669456</t>
  </si>
  <si>
    <t>1:39:20 PM</t>
  </si>
  <si>
    <t>http://twitter.com/TechnoBit6/status/1798279324346597611</t>
  </si>
  <si>
    <t>2:32:55 PM</t>
  </si>
  <si>
    <t>With the destruction of the environment all animals are destroyed The wind becomes evil and nature becomes distorted All living things are destroyed by pollution of the environment The air is polluted and nature is distorted Let us all pledge to continue our efforts to protect the environment</t>
  </si>
  <si>
    <t>https://mpcg.ndtv.in/videos/the-air-of-this-city-of-mp-is-the-worst-the-condition-is-like-delhi-855369</t>
  </si>
  <si>
    <t>2:09:47 PM</t>
  </si>
  <si>
    <t>MP के इस शहर की हवा सबसे खराब, दिल्ली जैसा हाल</t>
  </si>
  <si>
    <t>MP Air Pollution Every year after the fireworks during Diwali the citys air becomes even more toxic The citys Air Quality Index AQI reaches over 300 This is why even those who have come from the national capital Delhi are forced to say</t>
  </si>
  <si>
    <t>http://twitter.com/mukeshrai881/status/1858784983294636406</t>
  </si>
  <si>
    <t>1:40:49 PM</t>
  </si>
  <si>
    <t>https://www.onlymyhealth.com/how-can-rosemary-oil-help-manage-migraine-in-hindi-1718092605</t>
  </si>
  <si>
    <t>12:46:49 PM</t>
  </si>
  <si>
    <t>माइग्रेन के दर्द से राहत दिलाएगा रोजमेरी ऑयल जानें इस्तेमाल का तरीका</t>
  </si>
  <si>
    <t>How can rosemary oil help manage migraines Headaches and migraines have become increasingly common these days due to prolonged screen time mobile phone use and air pollution While headaches are considered common once they occur</t>
  </si>
  <si>
    <t>http://twitter.com/Dipesh_Kumar_82/status/1858826780095770797</t>
  </si>
  <si>
    <t>4:26:54 PM</t>
  </si>
  <si>
    <t>http://twitter.com/Firdousi3030/status/1842236814876164533</t>
  </si>
  <si>
    <t>9:44:18 PM</t>
  </si>
  <si>
    <t>http://twitter.com/kailasdeshyt/status/1869064504744755475</t>
  </si>
  <si>
    <t>10:27:58 PM</t>
  </si>
  <si>
    <t>http://twitter.com/GovindM47952120/status/1888222903134515561</t>
  </si>
  <si>
    <t>7:16:36 PM</t>
  </si>
  <si>
    <t>http://twitter.com/Akshaykumar2019/status/1859924092218175895</t>
  </si>
  <si>
    <t>5:07:13 PM</t>
  </si>
  <si>
    <t>http://twitter.com/KMikki4/status/1888226407534465466</t>
  </si>
  <si>
    <t>7:30:31 PM</t>
  </si>
  <si>
    <t>https://www.bhaskar.com/local/mp/shajapur/news/night-temperature-dropped-in-shajapur-133901870.html</t>
  </si>
  <si>
    <t>11:34:29 AM</t>
  </si>
  <si>
    <t>Night temperature dropped in Shajapur | शाजापुर में लुढ़का रात का पारा: बढ़ी ठिठुरन; सर्द हवाओं ने भी बढ़ाया अपना दायरा, नगरवासी गर्म कपड़ों का ले रहे सहारा - shajapur (MP) News</t>
  </si>
  <si>
    <t>http://twitter.com/Abhishe17403228/status/1889254872521781759</t>
  </si>
  <si>
    <t>3:37:16 PM</t>
  </si>
  <si>
    <t>http://twitter.com/petkar_suresh/status/1855577325644963900</t>
  </si>
  <si>
    <t>5:14:44 PM</t>
  </si>
  <si>
    <t>http://twitter.com/daas_pramod/status/1845866170185916793</t>
  </si>
  <si>
    <t>10:06:04 PM</t>
  </si>
  <si>
    <t>http://twitter.com/PramodS40199656/status/1794430368277266788</t>
  </si>
  <si>
    <t>11:38:33 PM</t>
  </si>
  <si>
    <t>https://www.amarujala.com/haryana/jind/pollution-reduced-air-still-harmful-for-health-jind-news-c-199-1-sroh1007-125171-2024-11-04</t>
  </si>
  <si>
    <t>1:31:12 AM</t>
  </si>
  <si>
    <t>Pollution Reduced, Air Still Harmful For Health - Jind News - Jind News:प्रदूषण कम हुआ, हवा अब भी सेहत के लिए हानिकारक</t>
  </si>
  <si>
    <t>Jind After two days of high pollution levels air pollution levels saw some relief on Sunday The AQI which had reached 500 two days earlier averaged 239 on Sunday The maximum air pollution index on Sunday also reached 306 a slight decrease during the day After two days</t>
  </si>
  <si>
    <t>http://twitter.com/indiatvnews/status/1854059332050284767</t>
  </si>
  <si>
    <t>12:42:46 PM</t>
  </si>
  <si>
    <t>People breathing in Delhi are filling their lungs with black smoke every day Air pollution is causing respiratory problems and adversely affecting the heart</t>
  </si>
  <si>
    <t>http://twitter.com/AnilVidyarthi21/status/1858377120205979814</t>
  </si>
  <si>
    <t>10:40:07 AM</t>
  </si>
  <si>
    <t>http://twitter.com/Abhi_sangharsh/status/1864185316086563155</t>
  </si>
  <si>
    <t>11:19:48 AM</t>
  </si>
  <si>
    <t>http://twitter.com/KrishaParm69670/status/1850071225537839187</t>
  </si>
  <si>
    <t>12:35:27 PM</t>
  </si>
  <si>
    <t>Sant Shri Asharamji Bapu says that humans have exploited nature excessively for their own selfish interests due to which the atmosphere has become highly polluted and the air has become poisonous hence we should now promote Ecofriendly Life supporting trees like Amla Peepal Tulsi Banyan</t>
  </si>
  <si>
    <t>https://www.tv9hindi.com/lifestyle/aqi-400-in-delhi-boost-immunity-kids-with-these-home-remedies-2949387.html</t>
  </si>
  <si>
    <t>प्रदूषण की मार, बच्चे की इम्यूनिटी को घर पर ही बढ़ाने के लिए उसे खिलाएं ये चीजें</t>
  </si>
  <si>
    <t>Pollutions Impact Feed your child these things at home to boost their immunity
Delhi Pollution The pollution in DelhiNCR has increased peoples hardships Breathing is becoming increasingly difficult Asthma and lung patients are facing health risks due to pollution</t>
  </si>
  <si>
    <t>https://www.haribhoomi.com/state-local/delhi/news/water-shortage-on-diwali-40-percent-people-will-be-affected-in-these-areas-55277</t>
  </si>
  <si>
    <t>12:25:11 PM</t>
  </si>
  <si>
    <t>दिवाली पर इन इलाकों में नहीं आएगा पानी: दिल्ली में गहराया जल संकट, 40 फीसदी से ज्यादा लोग प्रभावित</t>
  </si>
  <si>
    <t>Delhi Water Shortage Polluted air in Delhi has already made life difficult for people Additionally Delhiites are also grappling with a water crisis People in many areas will face water shortages until Diwali or Bhaiya Dooj This is because in areas of Delhi</t>
  </si>
  <si>
    <t>https://www.htsyndication.com/hindustan-delhi/article/%E0%A4%97%E0%A5%81%E0%A4%A1%E0%A4%97%E0%A4%BE%E0%A4%81%E0%A4%B5-8-november-2024-%E0%A4%95%E0%A4%BE-%E0%A4%B5%E0%A5%87%E0%A4%A6%E0%A4%B0-%E0%A4%94%E0%A4%B0-aqi:-%E0%A4%A8%E0%A5%8D%E0%A4%AF%E0%A5%82%E0%A4%A8%E0%A4%A4%E0%A4%AE-%E0%A4%A4%E0%A4%BE%E0%A4%AA%E0%A4%AE%E0%A4%BE%E0%A4%A8-20.02degc,-%E0%A4%9C%E0%A4%BE%E0%A4%A8%E0%A5%87%E0%A4%82-%E0%A4%95%E0%A5%88%E0%A4%B8%E0%A4%BE-%E0%A4%B0%E0%A4%B9%E0%A5%87%E0%A4%97%E0%A4%BE-%E0%A4%B6%E0%A4%B9%E0%A4%B0-%E0%A4%AE%E0%A5%87%E0%A4%82-%E0%A4%86%E0%A4%9C-%E0%A4%95%E0%A4%BE-%E0%A4%AE%E0%A5%8C%E0%A4%B8%E0%A4%AE/85869813</t>
  </si>
  <si>
    <t>5:22:06 AM</t>
  </si>
  <si>
    <t>गुडगाँव 8 November 2024 का वेदर और AQI: न्यूनतम तापमान 20.02degC, जानें कैसा रहेगा शहर में आज का मौसम</t>
  </si>
  <si>
    <t>Gurgaon weather and AQI for November 8 2024 Minimum temperature 2002C find out what the weather will be like in the city today
New Delhi November 8 Weather in Gurgaon for November 8 2024 The minimum temperature in Gurgaon today was recorded at 2002C The Meteorological Department</t>
  </si>
  <si>
    <t>http://twitter.com/GambhirsinhCh12/status/1849003593728168152</t>
  </si>
  <si>
    <t>1:53:04 PM</t>
  </si>
  <si>
    <t>http://twitter.com/we4earth/status/1832986783379853643</t>
  </si>
  <si>
    <t>9:07:59 AM</t>
  </si>
  <si>
    <t>https://www.newsnationtv.com/--20250212084629/</t>
  </si>
  <si>
    <t>8:56:28 AM</t>
  </si>
  <si>
    <t>Mumbai Feb 12 IANS Actor Ali Fazal has expressed concern over the increasing problem of air pollution He called it dangerous not only for children but also for the elderly Fazal believes that this problem will continue until the government enacts strict laws and regulations against pollution</t>
  </si>
  <si>
    <t>http://twitter.com/DipendarSharma7/status/1807283803632566467</t>
  </si>
  <si>
    <t>10:53:31 AM</t>
  </si>
  <si>
    <t>https://hindi.theprint.in/india/210-crore-saplings-planted-in-the-state-in-eight-years-big-plans-made-for-solar-city-chief-minister/796116/</t>
  </si>
  <si>
    <t>8:34:20 PM</t>
  </si>
  <si>
    <t>प्रदेश में आठ वर्ष में लगाये 210 करोड़ पौधे, सोलर सिटी के लिए बनायी बड़ी योजनाएं : मुख्यमंत्री</t>
  </si>
  <si>
    <t>Gorakhpur March 13 PTI Uttar Pradesh Chief Minister Yogi Adityanath on Thursday said the state government has planted 210 crore saplings across the state in the last eight years leading to a significant increase in forest cover despite rapid urbanisation and industrial development</t>
  </si>
  <si>
    <t>https://www.newsnationtv.com/utilities/amazon-sale-offers-business-value-days-deals-on-vacuum-flask-thermos-get-up-to-70-percent-off-7759248</t>
  </si>
  <si>
    <t>11:31:04 AM</t>
  </si>
  <si>
    <t>70% डिस्काउंंट! Amazon Sale Offers में एकदम सस्ते में मिल रहा Vacuum Flask Thermos, ऑफिस ले जाने के लिए है परफेक्ट</t>
  </si>
  <si>
    <t>Amazon Sale Offers Are you looking for a good hot water bottle for the winter season But the high price has prevented you from ordering it So instead of visiting numerous stores its best to order it online through the ecommerce website Amazon India</t>
  </si>
  <si>
    <t>http://twitter.com/VirendraNi59499/status/1801683715825000507</t>
  </si>
  <si>
    <t>12:00:46 AM</t>
  </si>
  <si>
    <t>Respected Chief Minister air pollution is a complex problem that needs to be addressed first Please organize tree plantations on government and nongovernment lands It will be easier if sanitation workers schools and the forest department all work together Make stricter rules</t>
  </si>
  <si>
    <t>https://hindmedia.in/delhiwalas-are-not-affected-by-pollution/</t>
  </si>
  <si>
    <t>3:58:15 PM</t>
  </si>
  <si>
    <t>दिल्लीवालों को प्रदूषण से थोड़ी राहत, लेकिन खतरा बरकरार, जानें कितना है AQI</t>
  </si>
  <si>
    <t>New Delhi The national capital Delhi saw some relief today from the dangerous air pollution that has persisted for the past several days The air quality index has improved slightly but the risk to breathing remains According to AQICN Delhi</t>
  </si>
  <si>
    <t>http://twitter.com/sonune_gaj81108/status/1871780970841677971</t>
  </si>
  <si>
    <t>10:22:14 AM</t>
  </si>
  <si>
    <t>https://www.studyandupdates.com/2025/01/agniveer-tradesman-question-paper-set-10.html</t>
  </si>
  <si>
    <t>5:58:00 AM</t>
  </si>
  <si>
    <t>agniveer tradesman question paper set-10 pdf download| agniveer tradesman model paper set | 10 pdf download | agniveer tradesman Practice question paper set pdf download</t>
  </si>
  <si>
    <t>Agniveer Tradesman Question Paper Set 10 PDF Download
Agniveer Tradesman Question Paper Set 10 PDF Download
Agniveer Tradesman Model Question Paper Set PDF Download
Agniveer Tradesman Model Question Paper Set PDF Download
Agniveer Tradesman Prac</t>
  </si>
  <si>
    <t>https://www.aplatestnews.com/usnewsvideo.php?idx=delhi-air-pollution-news-live-abp-news-live-Xt3X-2024-10-22&amp;vidtype=10</t>
  </si>
  <si>
    <t>5:47:08 AM</t>
  </si>
  <si>
    <t>Delhi Air Pollution News LIVE: बढ़ते प्रदूषण की वजह से दिल्ली में कई पाबंदियां लागू | ABP News LIVE</t>
  </si>
  <si>
    <t>Published Date 20241022 021708 Category News 1108746
Title Delhi Air Pollution News LIVE Several restrictions imposed in Delhi due to rising pollution ABP News LIVE
Delhi Air Pollution Several restrictions imposed in Delhi due to rising pollution D</t>
  </si>
  <si>
    <t>http://twitter.com/vijay91171890/status/1800729144537530759</t>
  </si>
  <si>
    <t>8:47:38 AM</t>
  </si>
  <si>
    <t>Delhis water crisis Delhis polluted air and environment The only solution is to reduce the population by half that is these problems are there in Delhi due to population growth Unless this happens the problem will not end</t>
  </si>
  <si>
    <t>http://twitter.com/VeekeshGujjar/status/1892102401718403112</t>
  </si>
  <si>
    <t>12:12:20 PM</t>
  </si>
  <si>
    <t>https://www.gnttv.com/shows/gnt-express/video/top-news-december-rain-broke-many-years-record-in-delhi-see-the-top-news-so-far-1145352-2024-12-28</t>
  </si>
  <si>
    <t>10:01:26 AM</t>
  </si>
  <si>
    <t>Top News: दिसंबर वाली बारिश ने दिल्ली में तोड़ा कई सालों का रिकॉर्ड, देखें अब तक की बड़ी खबरें</t>
  </si>
  <si>
    <t>Top News Delhi has recorded the highest rainfall in December in the last 15 years This resulted in a drop of nearly 10 degrees in the maximum temperature yesterday dropping to 146 degrees Celsius This was the coldest day in the last five years Delhi</t>
  </si>
  <si>
    <t>https://hindi.oneworldnews.com/kaam-ki-baat/hindi-news-today-21/</t>
  </si>
  <si>
    <t>11:40:10 AM</t>
  </si>
  <si>
    <t>Hindi News Today: जम्मू-कश्मीर बांदीपोरा में सुरक्षाबलों और आतंकियों के बीच मुठभेड़, पीएम नेतन्याहू ने किया इजरायल के रक्षा मंत्री को बर्खास्त</t>
  </si>
  <si>
    <t>Important News Today Encounter between security forces and terrorists in Bandipora Jammu and Kashmir PM Netanyahu dismisses Israeli Defense Minister
Israeli Prime Minister Benjamin Netanyahu on Tuesday night dismissed Israeli Defense Minister Yoab Galant</t>
  </si>
  <si>
    <t>http://twitter.com/RKtailorTa42731/status/1861790354347089949</t>
  </si>
  <si>
    <t>Pollution situation in Delhi is extremely serious</t>
  </si>
  <si>
    <t>https://healthyhappifit.blogspot.com/2024/06/blog-post.html</t>
  </si>
  <si>
    <t>9:27:00 AM</t>
  </si>
  <si>
    <t>HEALTHYHAPPIFIT: कीटाणु अच्छे है !</t>
  </si>
  <si>
    <t>Science has taught us that germs are enemies of health we have been focusing all our attention on avoiding germs or eliminating them we have been making various efforts for pure water and pure air To eliminate germs we have used various types of chemicals and</t>
  </si>
  <si>
    <t>http://twitter.com/MeenaSeenam55/status/1848383255730356527</t>
  </si>
  <si>
    <t>8:48:04 PM</t>
  </si>
  <si>
    <t>http://twitter.com/KosarajuSamba/status/1816006058294583577</t>
  </si>
  <si>
    <t>12:32:38 PM</t>
  </si>
  <si>
    <t>http://twitter.com/sermon_geeta/status/1889316861759910258</t>
  </si>
  <si>
    <t>This Chomu cannot even affect hyperurban protected areas like Delhi but claims that it forced the Finance Minister to change the tax slabs from Shitler land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</si>
  <si>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https://www.jagran.com/delhi/new-delhi-city-ncr-delhi-weather-forecast-update-imd-give-update-when-will-rain-and-get-relief-from-humidity-baarish-kab-hogi-mausam-ki-khabar-monsoon-23762311.html</t>
  </si>
  <si>
    <t>Delhi Weather: कब बदलेगा मौसम और उमस से मिलेगी राहत? झमाझम बारिश का मौसम विभाग ने दिया अपडेट</t>
  </si>
  <si>
    <t>Delhi Weather When will the weather change and bring relief from the humidity The Meteorological Department has issued an update regarding heavy rain
Delhi Rain Update Delhi is yet to see relief from the humid heat There was no rain anywhere on Saturday Thunderstorms and thunderstorms are expected today The Meteorological Department has</t>
  </si>
  <si>
    <t>http://twitter.com/SuhailAnis2/status/1793176818264236149</t>
  </si>
  <si>
    <t>12:37:23 PM</t>
  </si>
  <si>
    <t>http://twitter.com/SonuHashmi17/status/1842093032226882006</t>
  </si>
  <si>
    <t>12:12:57 PM</t>
  </si>
  <si>
    <t>https://www.theindiadaily.com/india/delhi-air-pollution-update-aqi-of-many-areas-crosses-400-check-update-of-your-area-here-news-58415</t>
  </si>
  <si>
    <t>9:16:49 AM</t>
  </si>
  <si>
    <t>Delhi Weather AQI Update: दिल्ली वालों को प्रदूषण से राहत नहीं, कई इलाकों का AQI 400 पार, यहां चेक करें अपने क्षेत्र का अपडेट | Delhi Air pollution Update AQI of many areas crosses 400 check update of your area here</t>
  </si>
  <si>
    <t>Delhi Air Pollution Update The air pollution situation in Delhi remains serious After a slight improvement in the Air Quality Index AQI on Saturday the AQI again exceeded 400 in many areas of the capital on Sunday morning Delhis Anand Vihar</t>
  </si>
  <si>
    <t>http://twitter.com/JoshiMoti33922/status/1850583260331462939</t>
  </si>
  <si>
    <t>10:30:06 PM</t>
  </si>
  <si>
    <t>http://twitter.com/Sanjaygupta0912/status/1852241406661738897</t>
  </si>
  <si>
    <t>12:18:58 PM</t>
  </si>
  <si>
    <t>Not only Delhi the air of many cities of Maharashtra including Mumbai has also become polluted Watch the latest and big morning news in</t>
  </si>
  <si>
    <t>http://twitter.com/AAPGauravSingh/status/1863857615706509457</t>
  </si>
  <si>
    <t>1:37:39 PM</t>
  </si>
  <si>
    <t>https://hindi.oneindia.com/news/india/rainfall-pattern-changed-in-india-rain-gujarat-and-rajasthan-by-2040-know-about-011-1154699.html</t>
  </si>
  <si>
    <t>1:23:01 AM</t>
  </si>
  <si>
    <t>भारत में 2040 तक बदलेगा मौसम पैटर्न, 16 साल बाद इन राज्यों में मूसलाधार बारिश, रिपोर्ट में दावा</t>
  </si>
  <si>
    <t>Country
Indias weather patterns will change by 2040 with heavy rains expected in these states after 16 years a report claims
Monday November 18 2024 123 IST
The direct impact of climate change on the weather is now visible Recent data released by the Meteorological Department and some other</t>
  </si>
  <si>
    <t>https://www.newsnationtv.com/health/news/why-does-asthma-increase-in-summer-know-its-causes-symptoms-and-treatment-464478.html</t>
  </si>
  <si>
    <t>9:14:25 AM</t>
  </si>
  <si>
    <t>Summer Asthma: गर्मियों में क्यों बढ़ जाती है अस्थमा की बीमारी, जानें कारण, लक्षण और इलाज</t>
  </si>
  <si>
    <t>Health Summer Asthma Why Asthma Increases in Summer Learn the Causes Symptoms and Treatment
Summer Asthma Why Asthma Increases in Summer Learn the Causes Symptoms and Treatment
Summer Asthma Tips Summer is a season that can be stressful for people anyway</t>
  </si>
  <si>
    <t>http://twitter.com/MOHDHAR34553553/status/1864721513137508528</t>
  </si>
  <si>
    <t>http://twitter.com/rohit77p/status/1888269744920244733</t>
  </si>
  <si>
    <t>10:22:44 PM</t>
  </si>
  <si>
    <t>https://hindi.goodreturns.in/news/schools-in-ghaziabad-closed-till-dec-30-haryana-school-winter-break-1st-jan-to-15th-jan-in-hindi-073505.html</t>
  </si>
  <si>
    <t>10:43:04 AM</t>
  </si>
  <si>
    <t>School Holiday: गाजियाबाद- हरियाणा में स्कूलों की छुट्टी, 15 जनवरी तक बंद रहेंगे स्कूल, देखें पूरी नोटिस | Schools in Ghaziabad closed till Dec 30 Haryana school winter break 1st jan to 15th jan in hindi - Hindi Goodreturns</t>
  </si>
  <si>
    <t>School Holiday Schools in Ghaziabad and Haryana are closed until January 15th See the full notice
Published Sunday December 29 2024 1043 IST
School Holiday News The cold wave is intensifying across the country Punjab Haryana Rajasthan and Uttar Pradesh</t>
  </si>
  <si>
    <t>https://nityasandeshindia.blogspot.com/2024/11/blog-post_603.html</t>
  </si>
  <si>
    <t>9:38:00 PM</t>
  </si>
  <si>
    <t>वायु प्रदूषण कैंसर बढ़ने का एक बहुत ही महत्वपूर्ण कारण: डॉक्टर उमंग मित्तल</t>
  </si>
  <si>
    <t>Air pollution is a significant cause of cancer growth Lung cancer is the most common but PM25 especially UFP ultrafine particles and nitrogen oxidates are absorbed into the bloodstream Cancers of the breast urinary bladder kidney colorectal and</t>
  </si>
  <si>
    <t>http://twitter.com/khabarhartaraf_/status/1816341538579910740</t>
  </si>
  <si>
    <t>Heart Attack Due To Air Pollution Relation between air pollution and heart disease know how to take care of your heart The risk of heart disease is increasing rapidly due to air pollution</t>
  </si>
  <si>
    <t>http://twitter.com/surenderkumar82/status/1845682653019656530</t>
  </si>
  <si>
    <t>9:56:50 AM</t>
  </si>
  <si>
    <t>http://twitter.com/jaibharat0369/status/1888452645574074629</t>
  </si>
  <si>
    <t>10:29:31 AM</t>
  </si>
  <si>
    <t>https://www.amarujala.com/india-news/report-india-home-to-18-of-20-cities-with-most-severe-increase-in-pm2-5-pollution</t>
  </si>
  <si>
    <t>1:19:58 PM</t>
  </si>
  <si>
    <t>Report: India Home To 18 Of 20 Cities With Most Severe Increase In Pm2.5 Pollution | Air Pollution:pm 2.5 प्रदूषण में सबसे ज्यादा वृद्धि वाले 20 में से 18 शहर भारत के, Ahei की रिपोर्ट में खुलासा</t>
  </si>
  <si>
    <t>Of the 20 cities with the highest increases in PM 25 levels from 2010 to 2019 18 are in India The USbased research organization Health Effects Institute HEI has revealed this in its report The HEI released the report on Wednesday after studying more than 7000 cities around the world</t>
  </si>
  <si>
    <t>https://ajmernama.com/guest-writer/417381/</t>
  </si>
  <si>
    <t>9:44:35 PM</t>
  </si>
  <si>
    <t>प्रकृति एवं पर्यावरण में जहर घोलने से बढ़ी जानलेवा गर्मी</t>
  </si>
  <si>
    <t>The heat of the Lok Sabha election campaign may have subsided but the natural heat is wreaking havoc breaking records set in centuries past The mercury in Delhi has soared above 50 degrees Temperatures are at their highest in more than 17 cities across the country</t>
  </si>
  <si>
    <t>http://twitter.com/AmrohiSagar/status/1847942074483556437</t>
  </si>
  <si>
    <t>3:34:58 PM</t>
  </si>
  <si>
    <t>https://www.jantaserishta.com/life-style/if-you-are-troubled-by-mucus-stuck-in-your-chest-then-get-relief-with-these-home-remedies-3368412</t>
  </si>
  <si>
    <t>2:13:14 PM</t>
  </si>
  <si>
    <t>Life Style: छाती में जमे बलगम से परेशान हैं तो इन घरेलू नुस्खों से पाएं आराम | If you are troubled by mucus stuck in your chest, then get relief with these home remediesछाती में जमे बलगम से परेशान हैं तो इन घरेलू नुस्खों से पाएं आराम</t>
  </si>
  <si>
    <t>Lifestyle In this era of climate change problems like colds and coughs are common A cold or cough may seem harmless but if it turns into mucus it can become a serious illness There are many causes of mucus production including colds flu</t>
  </si>
  <si>
    <t>https://www.bhaskar.com/local/rajasthan/bikaner/news/trial-in-three-pop-factories-to-reduce-pollution-in-khara-result-95-satisfactory-134179094.html</t>
  </si>
  <si>
    <t>खारा में प्रदूषण कम करने के लिए तीन पीओपी फैक्ट्रियों में ट्रायल, रिजल्ट 95% संतोषजनक</t>
  </si>
  <si>
    <t>Trials conducted at three POP factories in Khara to reduce pollution results 95 satisfactory
The Pollution Control Board has achieved 95 success in controlling air pollution from POP factories located in the Khara Industrial Area</t>
  </si>
  <si>
    <t>http://twitter.com/Elohim_Kabir/status/1850182400095269288</t>
  </si>
  <si>
    <t>7:57:13 PM</t>
  </si>
  <si>
    <t>http://twitter.com/DeoriaArun/status/1863968418145423831</t>
  </si>
  <si>
    <t>8:57:56 PM</t>
  </si>
  <si>
    <t>https://www.jagran.com/top-deals/aaj-ki-deals/amazon-deal-amazon-sale-2024-on-best-air-purifier-price-in-india-save-up-to-58-percent-off-23834205.html</t>
  </si>
  <si>
    <t>दम घोंटू Air Pollution से बुरा हाल AQI 421 के पार! 58 छूट देख अमेज़न पर एयर प्यूरीफायर खरीदने के लिए मची “ग्राहकों” की भीड़ - Amazon Sale 2024 On Best Air Purifier Price In India Save Up To 58 Percent Off</t>
  </si>
  <si>
    <t>Suffocating air pollution worsens the situation with the AQI exceeding 421 Seeing a 58 discount a crowd of customers rushed to buy air purifiers on Amazon
Delhis air pollution is worsening day by day As the cold intensifies so does the air quality of Delhis air</t>
  </si>
  <si>
    <t>http://twitter.com/LokshahiMarathi/status/1853320204996288770</t>
  </si>
  <si>
    <t>11:45:44 AM</t>
  </si>
  <si>
    <t>Mumbai Air Pollution Important news for Mumbaikars Air quality in Mumbai has deteriorated due to firecrackers</t>
  </si>
  <si>
    <t>https://navbharattimes.indiatimes.com/world/asian-countries/south-korea-deadly-wildfires-continue-to-burn-southeastern-region-emergency-declared/articleshow/119378424.cms</t>
  </si>
  <si>
    <t>South Korea Wildfires,दक्षिण कोरिया के जंगलों में लगी भीषण आग, शहरों तक पहुंची लपटें, सरकार ने लगाई इमरजेंसी | south korea deadly wildfires continue to burn southeastern region emergency declared</t>
  </si>
  <si>
    <t>Seoul Massive forest fires have broken out in several areas of South Korea The fires are spreading rapidly and have engulfed many areas The government has declared a state of emergency as the fires continue to intensify Millions of people have been displaced due to the fires</t>
  </si>
  <si>
    <t>http://twitter.com/Bhawna9768/status/1901105191367438664</t>
  </si>
  <si>
    <t>8:26:13 AM</t>
  </si>
  <si>
    <t>Sant Shri Asharamji Bapu while describing the glory of Mother Cow in his satsang says that chemical phenyl and its foul smell pollutes the atmosphere whereas cow phenyl increases the purity in the environment Hence to Save Humanity</t>
  </si>
  <si>
    <t>http://twitter.com/PDasi61785/status/1860969473668452750</t>
  </si>
  <si>
    <t>2:21:12 PM</t>
  </si>
  <si>
    <t>http://twitter.com/SatyamS00583757/status/1812375813519561134</t>
  </si>
  <si>
    <t>12:07:20 PM</t>
  </si>
  <si>
    <t>https://pawanfast.blogspot.com/2024/11/grap-3.html</t>
  </si>
  <si>
    <t>Grap -3 क्या है ?</t>
  </si>
  <si>
    <t>What is Grap3
Grap 3 has been implemented in response to rising air pollution in Delhi But do you know what Grap is and how it works Lets see how this decision by the Delhi government will help them
These days Delhi</t>
  </si>
  <si>
    <t>https://www.jantaserishta.com/delhi-ncr/air-pollution-is-behind-rising-cases-of-lung-cancer-among-non-smokers-experts-3654210</t>
  </si>
  <si>
    <t>11:34:22 AM</t>
  </si>
  <si>
    <t>धूम्रपान न करने वालों में फेफड़ों के कैंसर के बढ़ते मामलों के पीछे वायु प्रदूषण है: Experts</t>
  </si>
  <si>
    <t>Lung cancer rates among nonsmokers are rising significantly in India and air pollution is a major reason for this experts said on Thursday amid persistently poor air quality in the national capital After eight days of severe air pollution</t>
  </si>
  <si>
    <t>http://twitter.com/jkxview/status/1856683512008434033</t>
  </si>
  <si>
    <t>6:30:19 PM</t>
  </si>
  <si>
    <t>http://twitter.com/SunilKu71227922/status/1861079686379422046</t>
  </si>
  <si>
    <t>9:39:09 PM</t>
  </si>
  <si>
    <t>http://twitter.com/jyotida46581298/status/1848693763612545479</t>
  </si>
  <si>
    <t>5:21:54 PM</t>
  </si>
  <si>
    <t>https://www.livehindustan.com/bihar/story-riding-electric-vehicles-easy-in-bihar-nitish-government-plans-this-scheme-10057050.html</t>
  </si>
  <si>
    <t>9:42:28 AM</t>
  </si>
  <si>
    <t>बिहार में इलेक्ट्रिक गाड़ियों की सवारी अब और भी आसान, नीतीश सरकार ला रही यह योजना</t>
  </si>
  <si>
    <t>Bihar Riding electric vehicles in Bihar is now even easier with the Nitish Kumar government introducing this scheme
Riding electric vehicles in Bihar is now even easier with the Nitish Kumar government introducing this scheme
In an effort to encourage the establishment of more electric vehicle charging stations</t>
  </si>
  <si>
    <t>https://sanmarg.in/top-news/delhi-polluted</t>
  </si>
  <si>
    <t>8:41:57 PM</t>
  </si>
  <si>
    <t>मेघालय का बर्नीहाट वैश्विक प्रदूषण सूची में शीर्ष पर, दिल्ली सबसे प्रदूषित राजधानी: रिपोर्ट</t>
  </si>
  <si>
    <t>New Delhi Thirteen of the worlds 20 most polluted cities are in India with Burnihat located on the Assam border in Meghalaya topping the list Delhi also tops the list of most polluted capital cities India will be the worlds fifth most polluted country in 2024</t>
  </si>
  <si>
    <t>http://twitter.com/NirajDa30397083/status/1845818709551571046</t>
  </si>
  <si>
    <t>6:57:28 PM</t>
  </si>
  <si>
    <t>http://twitter.com/VISHNUDUTT16872/status/1856267204838240570</t>
  </si>
  <si>
    <t>2:56:04 PM</t>
  </si>
  <si>
    <t>Ozone layer depletion is a serious environmental problem that can have many harmful consequences The ozone layer is an important layer in the upper atmosphere that protects the Earth from the suns harmful ultraviolet UV rays Causes of ozone layer depletion 1 Use of chemicals such as chlorofluorocarbons CFCs and halons 2 Pollutants from industrial and vehicular emissions 3 Jet aircraft emissions Consequences of ozone layer depletion 1 Skin cancer and other health problems 2 Reduced plant and animal growth 3 Climate change 4 Increased atmospheric pollution To prevent ozone layer depletion 1 Ban the use of CFCs and halons 2 Use of energyefficient appliances 3 Reduce vehicular pollution 4 Spread awareness about environmental protection Let us work together to protect the ozone layer and ensure environmental safety</t>
  </si>
  <si>
    <t>http://twitter.com/Vivek_Kumar5293/status/1888944809534160995</t>
  </si>
  <si>
    <t>7:05:12 PM</t>
  </si>
  <si>
    <t>The same internet which is being used to tweet after tweet should be used to check AQI There is power cut in Bihar but due to air pollution there is no need for mask there is no need for air conditioner in summer</t>
  </si>
  <si>
    <t>https://www.etvbharat.com/hi/!bharat/complete-ban-on-firecrackers-in-delhi-dpcc-issued-notice-hindi-news-dln24101402583</t>
  </si>
  <si>
    <t>2:28:24 PM</t>
  </si>
  <si>
    <t>दिवाली से पहले दिल्ली में पटाखे पर बैन, आतिशी सरकार ने जारी किया आदेश</t>
  </si>
  <si>
    <t>New Delhi To prevent pollution a complete ban has been imposed on firecrackers in the capital Delhi A notice has been issued by the Delhi Pollution Control Committee DPCC Delhi Environment Minister Gopal Rai posted the notice on Instagram writing</t>
  </si>
  <si>
    <t>http://twitter.com/ambr6767/status/1847935812635185576</t>
  </si>
  <si>
    <t>3:10:05 PM</t>
  </si>
  <si>
    <t>https://www.amarujala.com/uttar-pradesh/meerut/meerut-shadow-of-smog-from-morning-till-evening-burning-in-eyes-suffocation-aqi-reached-384-2024-11-18</t>
  </si>
  <si>
    <t>7:51:53 PM</t>
  </si>
  <si>
    <t>Meerut: Shadow Of Smog From Morning Till Evening... Burning In Eyes, Suffocation, Aqi Reached 384 | Meerut:सुबह से लेकर शाम तक स्मॉग की छाया... आंखों में जलन, घुट रहा दम, एक्यूआई पहुंचा 384, ये बरतें सावधानी</t>
  </si>
  <si>
    <t>From the city to the countryside the weather experienced a sudden change on Monday The highest smog level of the season was observed The smog caused eye irritation for city dwellers throughout the day Respiratory problems also increased for those with respiratory problems Meeruts air quality index was 2</t>
  </si>
  <si>
    <t>http://twitter.com/deanibhartiya/status/1850383397840998500</t>
  </si>
  <si>
    <t>9:15:55 AM</t>
  </si>
  <si>
    <t>http://twitter.com/DrManiSharma16/status/1872437556912193685</t>
  </si>
  <si>
    <t>5:51:16 AM</t>
  </si>
  <si>
    <t>Gwalior administration is completely responsible for air pollution in Gwalior city Repairing of roads is also a joke They directly lay gravel which keeps falling off causing vehicles to slip and polluting the air The entire roads from Phoolbagh to Station Darpan Colony Thatipur etc should be rebuilt</t>
  </si>
  <si>
    <t>http://twitter.com/sudarshanpatel8/status/1858509253637521659</t>
  </si>
  <si>
    <t>7:25:10 PM</t>
  </si>
  <si>
    <t>http://twitter.com/dipankar_18/status/1858484483260813518</t>
  </si>
  <si>
    <t>5:46:44 PM</t>
  </si>
  <si>
    <t>https://www.vnationnews.com/difficult-to-breathe-even-in-himalayan-air-shocking-revelations-in-research-on-pollution/</t>
  </si>
  <si>
    <t>10:20:00 AM</t>
  </si>
  <si>
    <t>हिमालय की हवा में भी सांस लेना मुश्किल, प्रदूषण पर शोध में चौंकाने वाले खुलासे</t>
  </si>
  <si>
    <t>The rapidly increasing number of vehicles has polluted the air in the Himalayas Recent research has revealed that 80 percent of the carbon in the air is emitted from fossil fuels such as petrol and diesel The massive tourist traffic is a major cause of this 20 percent</t>
  </si>
  <si>
    <t>https://hindi.theprint.in/india/as-air-pollution-levels-rise-in-delhi-restrictions-under-graps-fourth-phase-come-into-effect/764596/</t>
  </si>
  <si>
    <t>11:33:31 PM</t>
  </si>
  <si>
    <t>दिल्ली में वायु प्रदूषण का स्तर बढ़ने के साथ जीआरएपी के चौथे चरण के तहत प्रतिबंध लागू</t>
  </si>
  <si>
    <t>New Delhi Dec 16 PTI Amid deteriorating air quality due to adverse weather conditions the committee constituted by the Centre to monitor air quality in the DelhiNational Capital Region NCR on Monday issued a phased response action plan PAP</t>
  </si>
  <si>
    <t>https://navbharattimes.indiatimes.com/state/punjab-and-haryana/chandigarh/haryana-weather-update-rain-in-many-districts-cold-wave-likely-to-continue-for-two-days/articleshow/116613497.cms</t>
  </si>
  <si>
    <t>10:54:00 AM</t>
  </si>
  <si>
    <t>हरियाणा का मौसम: बारिश से बढ़ी ठंड, दो दिन शीतलहर चलने के आसार</t>
  </si>
  <si>
    <t>ChandigarhFaridabad Rain fell in several districts of Haryana on Monday The rain brought a slight chill Morning and evening temperatures remained unchanged but daytime temperatures dropped by about 3 degrees Celsius According to the Meteorological Department temperatures will continue to rise in the coming two days</t>
  </si>
  <si>
    <t>http://twitter.com/Jyotikame1/status/1860971115130024052</t>
  </si>
  <si>
    <t>2:27:43 PM</t>
  </si>
  <si>
    <t>http://twitter.com/1988dharamk/status/1902958311948906524</t>
  </si>
  <si>
    <t>11:09:51 AM</t>
  </si>
  <si>
    <t>https://www.amarujala.com/shimla/the-air-quality-of-shimla-and-dharamshala-has-become-worse-than-nalagarh-and-kala-amb-2024-05-23</t>
  </si>
  <si>
    <t>10:25:42 AM</t>
  </si>
  <si>
    <t>The Air Quality Of Shimla And Dharamshala Has Become Worse Than Nalagarh And Kala Amb | Air Quality Index:नालागढ़, कालाअंब से भी खराब हो गई शिमला और धर्मशाला की आबोहवा</t>
  </si>
  <si>
    <t>Due to increasing heat and forest fires in Himachal Pradesh the air quality of Shimla the Queen of the Hills and Dharamshala has worsened compared to other polluted cities including the industrial areas of Nalagarh and Kala Amb These two cities were previously in the good zone but now</t>
  </si>
  <si>
    <t>http://twitter.com/kabirandrews/status/1857415602618716212</t>
  </si>
  <si>
    <t>6:59:23 PM</t>
  </si>
  <si>
    <t>Uttar Pradesh Agra Update After the video of Sanjay Place station in Agra went viral the sprinkling of water from sprinklers has been stopped See the AQI figures of Agra before and now Earlier the air quality of Sanjay Place remained below 200 but when the sprinkling of water from the equipment stopped the Air Quality Index crossed 200 and the pollution level remained in the poor category for the whole day Watch this video to see how pollution is controlled in UP Equipments have been installed in this building to measure the air quality in Agra Artificial rain is being made here so that these equipments show clear air quality and the entire city remains clean on paper</t>
  </si>
  <si>
    <t>http://twitter.com/Deepans28111871/status/1855651572140605468</t>
  </si>
  <si>
    <t>10:09:45 PM</t>
  </si>
  <si>
    <t>https://www.jagran.com/lifestyle/health-indoor-air-pollution-causes-your-mistakes-could-be-causing-indoor-pollution-improve-air-quality-for-fresh-breath-23838140.html</t>
  </si>
  <si>
    <t>2:56:00 PM</t>
  </si>
  <si>
    <t>Indoor Pollution का कारण बन सकती हैं आपकी ये गलतियां, ताजी हवा में लेना है सांस तो आज ही करें इनमें सुधार - Indoor Air Pollution Causes Your Mistakes Could Be Causing Indoor Pollution Improve Air Quality For Fresh Breath</t>
  </si>
  <si>
    <t>These mistakes can cause indoor pollution If you want to breathe fresh air make these corrections today
These days the air around us has become quite polluted The everincreasing air pollution is having a negative impact on our health Therefore it is important that we</t>
  </si>
  <si>
    <t>http://twitter.com/pritamphat5618/status/1869121651046269033</t>
  </si>
  <si>
    <t>2:15:02 AM</t>
  </si>
  <si>
    <t>http://twitter.com/vksramesh/status/1888441241173360648</t>
  </si>
  <si>
    <t>9:44:12 AM</t>
  </si>
  <si>
    <t>http://twitter.com/FATYACHADJ/status/1860316819870871559</t>
  </si>
  <si>
    <t>7:07:47 PM</t>
  </si>
  <si>
    <t>https://www.pressnote.in/Headlines_502021.html</t>
  </si>
  <si>
    <t>सूरत के नागरिकों की सजगता से प्रधान मन्त्री के स्वच्छ भारत अभियान को मिली बड़ी सफलता</t>
  </si>
  <si>
    <t>There was a time when Surat city of Gujarat famous for its diamond and textile business all over the world was considered the dirtiest city of India then this city situated on the shores of Arabian Sea faced the outbreak of plague disease in 1994 and due to this devastating incident there was such a</t>
  </si>
  <si>
    <t>http://twitter.com/Vishvendra48349/status/1862127313569091910</t>
  </si>
  <si>
    <t>7:02:02 PM</t>
  </si>
  <si>
    <t>Everyone will take a pledge only then pollution will be removed Amidst the discussions of increasing pollution everyones attention is going only towards the poison dissolved in the air Everyone knows that pollution is spreading not only in the air but at every step but who cares about it Somewhere the water is polluted and somewhere there is the problem of earfreedu noise pollution Anyway from whatever is visible all the government claims of reducing pollution seem to be in vain Today the situation is such that poison is dissolved in the air and due to this diseases are taking root in the body It seems as if government officials are being openly mocked In fact the hue and cry over air and water pollution has made everyone oblivious to the pollution occurring at various levels The problem isnt just about polluted air and water the state of mismanagement is so prevalent that the common man is suffering everywhere Right now were only bothered by the toxic air but if we consider other problems it seems that water will only be provided in case of a fire The snails pace of work in government offices must also be considered a form of pollution Work doesnt progress quickly because corruption has become such a scourge that files simply dont move forward Drug addiction has spread so rampantly that a cure is needed When quacks ignore doctors who are responsible for curing the sick who will save lives from disease Pollution exists here too even if we dont mention water and air In fact a distorted system is no less dangerous than pollution The hustle and bustle of vehicles on the roads and the trailing smoke bother everyone yet the mere formality of issuing pollution certificates continues Orders to ban DJs issued years after a certain period of time to prevent noise pollution seem to disappear Somewhere jugaad vehicles are seen running on the roads somewhere they are spinning somewhere power lines are dangling somewhere somewhere a wobbly transformer or electric pole and contract workers die of electrocution while repairing them Arent these all examples of a polluted system The use of substandard materials in everything from roads to government buildings and other construction is no less harmful than pollution Why arent the responsible officials of the concerned departments held accountable</t>
  </si>
  <si>
    <t>http://twitter.com/Shyam_BJYM/status/1784896573278707724</t>
  </si>
  <si>
    <t>4:14:39 PM</t>
  </si>
  <si>
    <t>Amit Shahs helicopter lost its balance due to strong winds as it took off in Begusarai The pilots presence of mind ensured that the helicopter was immediately brought under control</t>
  </si>
  <si>
    <t>https://www.currentcrime.com/aqi-in-ncr-falls-to-green-zone-after-70-days/</t>
  </si>
  <si>
    <t>4:32:25 AM</t>
  </si>
  <si>
    <t>एनसीआर में 70 दिन बाद ग्रीन जोन में पहुंचा एयर क्वालिटी इंडेक्स (AQI) – www.currentcrime.com</t>
  </si>
  <si>
    <t>The Air Quality Index AQI has seen a significant improvement in NCR areas like Noida and Greater Noida This improvement marks the first time in nearly 70 days that the AQI has been recorded in the green zone Recent continuous rainfall has played a significant role in this improvement</t>
  </si>
  <si>
    <t>http://twitter.com/ITMajdur/status/1888511901459681362</t>
  </si>
  <si>
    <t>2:24:58 PM</t>
  </si>
  <si>
    <t>http://twitter.com/sakshirana0925/status/1849035971502731485</t>
  </si>
  <si>
    <t>4:01:43 PM</t>
  </si>
  <si>
    <t>Ive been living in Delhi for the past two years and every time around Diwali this pollution permeates the air Every morning I wake up to a fog and I miss home On the other hand I constantly see politicians blaming each other for their mistakes but no one gets to the root of it</t>
  </si>
  <si>
    <t>http://twitter.com/MukeshS93113433/status/1858496914389364975</t>
  </si>
  <si>
    <t>6:36:08 PM</t>
  </si>
  <si>
    <t>http://twitter.com/Rahul13333/status/1888588881219711384</t>
  </si>
  <si>
    <t>7:30:52 PM</t>
  </si>
  <si>
    <t>http://twitter.com/DassSunilkumar/status/1845753978765640106</t>
  </si>
  <si>
    <t>2:40:15 PM</t>
  </si>
  <si>
    <t>https://www.satyahindi.com/delhi/delhi-grap-4-in-place-as-air-pollution-reached-severe-aqi-494-142354.html</t>
  </si>
  <si>
    <t>7:19:15 PM</t>
  </si>
  <si>
    <t>delhi grap-4 in place as air pollution reached severe aqi 494 | दिल्ली की हवा इस मौसम में सबसे ख़राब, जानें क्या क़दम उठाए गए</t>
  </si>
  <si>
    <t>Delhis air quality has deteriorated significantly Its so dangerous that its technically considered severe The air quality index AQI measured by the Air Quality Index AQI has surpassed 400 and reached close to 500 This is considered approaching the severe plus level</t>
  </si>
  <si>
    <t>https://www.livehindustan.com/uttar-pradesh/story-up-weather-chances-of-rain-with-thunderstorm-in-many-areas-of-up-yellow-alert-issued-9951094.html</t>
  </si>
  <si>
    <t>7:25:55 AM</t>
  </si>
  <si>
    <t>UP Weather: यूपी के कई इलाकों में आंधी के साथ बारिश के आसार, यलो अलर्ट जारी</t>
  </si>
  <si>
    <t>Uttar Pradesh Rain and thunderstorms are expected in many areas of Uttar Pradesh a yellow alert has been issued
UP Weather Rain and thunderstorms are expected in many areas of Uttar Pradesh a yellow alert has been issued
UP Weather Rain and thunderstorms are expected in many areas of Uttar Pradesh Indian Weather</t>
  </si>
  <si>
    <t>http://twitter.com/itz__gabbar_143/status/1852739334538977618</t>
  </si>
  <si>
    <t>9:17:34 PM</t>
  </si>
  <si>
    <t>Did you know that air pollution can increase the risk of diabetes Dr Pankaj Agarwal an esteemed Endocrinologist from DelhiNCR tells Did you know air pollution can raise your risk of diabetes Dr Pankaj Agarwal an esteemed Endocrinologist from DelhiNCR breaks down a shocking study linking polluted air to rising diabetes rates in India the Diabetes Capital of the World Learn how air pollution impacts your health and what we can do about it Watch now</t>
  </si>
  <si>
    <t>http://twitter.com/explorertalez8/status/1891459470615577037</t>
  </si>
  <si>
    <t>5:37:34 PM</t>
  </si>
  <si>
    <t>http://twitter.com/ManjuK59460/status/1848568724850159845</t>
  </si>
  <si>
    <t>9:05:03 AM</t>
  </si>
  <si>
    <t>http://twitter.com/justicewithpoor/status/1814173120720208286</t>
  </si>
  <si>
    <t>http://twitter.com/Preetam_om/status/1818115223557128635</t>
  </si>
  <si>
    <t>8:13:42 AM</t>
  </si>
  <si>
    <t>Sant Shri Asharamji Bapu says that serving cows is our religion Chemical phenyl and its foul smell pollutes the atmosphere Cow phenyl will definitely increase your purity and fragrance The benefits of cow urine and cow dung are endless Serving cows is our religion</t>
  </si>
  <si>
    <t>http://twitter.com/RitaSriva60494/status/1852294913246765242</t>
  </si>
  <si>
    <t>3:51:35 PM</t>
  </si>
  <si>
    <t>https://www.aplatestnews.com/usnewsvideo.php?idx=yoga-swami-ramdev-air-pollution-6RU7-2024-10-20&amp;vidtype=10</t>
  </si>
  <si>
    <t>11:09:40 AM</t>
  </si>
  <si>
    <t>YOGA : जहरीली हवा से हेल्थ इमरजेंसी..कैसे टलेगा संकट? Swami Ramdev | Air Pollution</t>
  </si>
  <si>
    <t>Published Date 20241020 042526 Category News 1107670
Title YOGA Health emergency due to toxic air How will the crisis be averted Swami Ramdev Air Pollution
YOGA Health emergency due to toxic air How will the crisis be averted Swami Ramdev Air Pollution
YOGA Toxic</t>
  </si>
  <si>
    <t>http://twitter.com/The_SalmanQ/status/1858418073784500289</t>
  </si>
  <si>
    <t>1:22:51 PM</t>
  </si>
  <si>
    <t>Yeh sab desh ko badnaam karne ki saazish hai sab kuch achha chal raha hai Delhi air pollution AQI reaches severe plus level toxic foam seen floating on Yamuna River in Kalindi Kunj Read Story</t>
  </si>
  <si>
    <t>https://newstrack.com/tourism/jharkhand-jharia-me-aag-ka-itihas-facts-untold-story-bharat-ka-koyla-rajdhani-dhanbad-coalfields-the-burning-city-history-in-hindi-486709</t>
  </si>
  <si>
    <t>8:13:39 PM</t>
  </si>
  <si>
    <t>Dhanbad Jharia Me Aag Ka Itihas in Hindi | The Burning City Jharia History in Hindi | Bharat Ka Koyla Rajdhani Jharia | Today History in Hindi | News Track Hindi News | Latest Update Hindi Samachar | Jharia Ka Itihas: कैसे एक राज्य जल रहा है 100 वर्षों से, कोयला धरती बनी आग का गोला,’द बर्निंग सिटी’...</t>
  </si>
  <si>
    <t>Jharias History Jharia in Jharkhands Dhanbad district is famous both nationally and internationally for its coal known as black gold Indias highestquality bituminous coal is found here which is used to make coke Coke is a solid fuel</t>
  </si>
  <si>
    <t>http://twitter.com/pooja22268/status/1807403078053970255</t>
  </si>
  <si>
    <t>6:47:28 PM</t>
  </si>
  <si>
    <t>http://twitter.com/LalSing93032940/status/1852165134485197213</t>
  </si>
  <si>
    <t>7:15:54 AM</t>
  </si>
  <si>
    <t>http://twitter.com/navipeth/status/1861707190760800677</t>
  </si>
  <si>
    <t>3:12:37 PM</t>
  </si>
  <si>
    <t>Dramatic situation in due to air pollution They could face a lung cancer epidemic because of the pollution We have the right to India could face a lung cancer epidemic due to air pollution warns thoracic surgeon Dr With AQI levels off the charts no organ system is spared Its time we prioritize health over wealth Read his brilliant interview via</t>
  </si>
  <si>
    <t>https://k24news.in/2024/04/27/%e0%a4%ac%e0%a5%89%e0%a4%95%e0%a5%8d%e0%a4%b8-%e0%a4%91%e0%a4%ab%e0%a4%bf%e0%a4%b8-%e0%a4%aa%e0%a4%b0-53-%e0%a4%95%e0%a4%b0%e0%a5%8b%e0%a4%a1%e0%a4%bc-%e0%a4%95%e0%a4%ae%e0%a4%be%e0%a4%a8/</t>
  </si>
  <si>
    <t>बॉक्स ऑफिस पर 53 करोड़ कमाने के बाद ‘योद्धा’ OTT पर रिलीज होगी</t>
  </si>
  <si>
    <t>The Sidharth Malhotrastarrer action film Yodha may not have performed well at the box office but it certainly received praise Released in theaters on March 15 the film grossed 53 crore 530 million rupees against a budget of 55 crore 550 million rupees The good news is that</t>
  </si>
  <si>
    <t>https://ujjawalprabhat.com/delhi-tails-of-the-capital-city-burning-in-the-eyes-the-tension-of-the-aqi/803403/</t>
  </si>
  <si>
    <t>12:09:07 PM</t>
  </si>
  <si>
    <t>दिल्ली: घुट रहा राजधानी का दम… आंखों में जलन, AQI बढ़ा रहा लोगों की टेंशन</t>
  </si>
  <si>
    <t>Many areas of Delhi were shrouded in smog on Saturday morning The air quality index AQI in many parts of the national capital exceeded 400 The rising pollution level has left people gasping for breath
The Central Pollution Control Board CPCB</t>
  </si>
  <si>
    <t>http://twitter.com/panwar_smita/status/1902961637595709516</t>
  </si>
  <si>
    <t>11:23:04 AM</t>
  </si>
  <si>
    <t>http://twitter.com/SRDelhi2002/status/1902945735743770930</t>
  </si>
  <si>
    <t>10:19:53 AM</t>
  </si>
  <si>
    <t>http://twitter.com/nextnikhilagain/status/1856667978604945787</t>
  </si>
  <si>
    <t>5:28:35 PM</t>
  </si>
  <si>
    <t>Varun Grover ne sahi kaha hai Delhi walon ne dodo juicer le rakhe hai Modi at center and Kejriwal at state Delhi Toxic foam floats on the surface of Yamuna River in the Kalindi Kunj area Visuals also show a layer of haze in the sky as the air quality remains in the Very Poor category Drone visuals shot at 745 am</t>
  </si>
  <si>
    <t>https://www.babycenter.in/a25036742/%E0%A4%B6%E0%A4%B6%E0%A4%93-%E0%A4%94%E0%A4%B0-%E0%A4%AC%E0%A4%9A%E0%A4%9A-%E0%A4%AE-%E0%A4%8F%E0%A4%B2%E0%A4%B0%E0%A4%9C</t>
  </si>
  <si>
    <t>12:15:53 PM</t>
  </si>
  <si>
    <t>शिशुओं और बच्चों में एलर्जी</t>
  </si>
  <si>
    <t>Allergies are quite common in babies and young children A child can be allergic to many allergens including foods medications insects animal dander dust mites and mold
What are allergies
Allergies occur when your childs</t>
  </si>
  <si>
    <t>http://twitter.com/BhakharLosal/status/1901321937034637815</t>
  </si>
  <si>
    <t>10:47:29 PM</t>
  </si>
  <si>
    <t>https://www.etvbharat.com/hi/!state/joint-meeting-of-central-and-state-ministers-to-reduce-pollution-in-delhi-assurance-of-artificial-rain-received-delhi-news-dls24102603452</t>
  </si>
  <si>
    <t>5:19:57 PM</t>
  </si>
  <si>
    <t>प्रदूषण पर बैठक केंद्रीय मंत्रियों के साथ बैठक में कृत्रिम वर्षा कराने को लेकर मिला आश्वासन</t>
  </si>
  <si>
    <t>New Delhi Rising pollution levels in North India including Delhi are troubling people In a meeting with Union Agriculture Minister Shivraj Singh Chouhan Union Environment Minister Bhupendra Yadav and officials from relevant departments the pollution control committees in Delhi</t>
  </si>
  <si>
    <t>http://twitter.com/NewsbytesHindi/status/1872594853038809459</t>
  </si>
  <si>
    <t>4:16:18 PM</t>
  </si>
  <si>
    <t>Cold wave continues in Delhi with rain since morning no improvement in air quality</t>
  </si>
  <si>
    <t>http://twitter.com/56ravinder/status/1851493112004419819</t>
  </si>
  <si>
    <t>Make India pollution free Modi chose the poorest to remove poverty pollution spreads more in these areas Kejriwal had conducted a survey the report was suppressed was Diwali itself the reason for pollution air is polluted water is polluted sweets are polluted milk is polluted kitchen items are polluted this is illwill Celebrate pollution free Diwali save the environment from getting polluted</t>
  </si>
  <si>
    <t>http://twitter.com/jago_indiajago/status/1790968884658315751</t>
  </si>
  <si>
    <t>10:23:51 AM</t>
  </si>
  <si>
    <t>Heatwaves can lead to vitamin D deficiency 10 unexpected causes of heart failure 1 Sleep apnea 2 Vitamin D deficiency 3 Air pollution 4 Poor dental hygiene 5 Mental health disorders 6 Excessive sugar intake 7 Unhealthy gut 8 Noise pollution 9 Chronic inflammation 10 Heatwave</t>
  </si>
  <si>
    <t>https://news007.in/next-three-days-will-be-difficult-due-to-delhi-pollution/</t>
  </si>
  <si>
    <t>12:05:52 PM</t>
  </si>
  <si>
    <t>दिल्ली: प्रदूषण के कारण अगले तीन दिन रहेंगे मुश्किल</t>
  </si>
  <si>
    <t>Domestic workers are polluting the air in the national capital Delhi This has led to air pollution levels at a critical level On Sunday Delhi residents breathed in polluted air leaving many feeling nauseous
The AQI on Sunday was recorded at 277 In the coming days</t>
  </si>
  <si>
    <t>http://twitter.com/PatelMuns95601/status/1780287600206717147</t>
  </si>
  <si>
    <t>11:00:14 PM</t>
  </si>
  <si>
    <t>Manoj Tiwari I lovingly request the people of Delhi that he is a goon from JNU do not let the atmosphere of Delhi get spoilt by making him win</t>
  </si>
  <si>
    <t>http://twitter.com/Atul273/status/1851564636757225710</t>
  </si>
  <si>
    <t>3:29:44 PM</t>
  </si>
  <si>
    <t>http://twitter.com/s26081962/status/1857553270216012233</t>
  </si>
  <si>
    <t>4:06:25 AM</t>
  </si>
  <si>
    <t>These are the ones who are dying from the dirt Air amp water Pollution Purifiers never help</t>
  </si>
  <si>
    <t>https://www.livehindustan.com/bihar/muzaffarpur/story-rising-pollution-and-temperature-fluctuations-increase-asthma-cases-in-muzaffarpur-201733947731187.html</t>
  </si>
  <si>
    <t>1:38:57 AM</t>
  </si>
  <si>
    <t>प्रदूषण से बढ़े अस्थमा के मरीज</t>
  </si>
  <si>
    <t>Bihar News Muzaffarpur Rising Pollution and Temperature Fluctuations Increase Asthma Cases in Muzaffarpur
Pollution Increases Asthma Cases
The number of asthma patients in Muzaffarpur is increasing due to temperature fluctuations and pollution Doctors have</t>
  </si>
  <si>
    <t>https://www.prabhatkhabar.com/state/bihar/saran/dust-constantly-flying-on-the-city-roads</t>
  </si>
  <si>
    <t>9:45:43 PM</t>
  </si>
  <si>
    <t>Chhapra News : शहर की सड़कों पर लगातार उड़ रही धूल, सांस लेना हुआ मुश्किल</t>
  </si>
  <si>
    <t>Chhapra News The constant dust on the citys roads is causing inconvenience to residents Currently roads are in a dilapidated condition in 90 of the city Construction of doubledecker bridges is underway in several areas Meanwhile gas pipelines and tap water pipelines are being laid in most areas</t>
  </si>
  <si>
    <t>http://twitter.com/LaulPatricia/status/1858354376097554704</t>
  </si>
  <si>
    <t>9:09:44 AM</t>
  </si>
  <si>
    <t>People of Delhi NCR Koi farak nahi padhta tumhe isi polluted air se</t>
  </si>
  <si>
    <t>http://twitter.com/P3593Rama/status/1856686555080843687</t>
  </si>
  <si>
    <t>6:42:24 PM</t>
  </si>
  <si>
    <t>http://twitter.com/Joginde05957128/status/1901281359626433007</t>
  </si>
  <si>
    <t>8:06:14 PM</t>
  </si>
  <si>
    <t>http://twitter.com/PatelPrem7668/status/1888210401340657892</t>
  </si>
  <si>
    <t>6:26:55 PM</t>
  </si>
  <si>
    <t>http://twitter.com/awakenining/status/1859070433363914985</t>
  </si>
  <si>
    <t>8:35:05 AM</t>
  </si>
  <si>
    <t>http://twitter.com/tatya0bichu/status/1888359314739671144</t>
  </si>
  <si>
    <t>4:18:39 AM</t>
  </si>
  <si>
    <t>https://www.livehindustan.com/weather/mumbai-me-aaj-ka-mausam-29-october-2024-mumbai-aqi-today-and-weather-forecast-imd-rain-alert-update-in-hindi-201730165619846.html</t>
  </si>
  <si>
    <t>7:03:39 AM</t>
  </si>
  <si>
    <t>मुंबई 29 October 2024 का वेदर और AQI: न्यूनतम तापमान 27.76°C, जानें कैसा रहेगा शहर में आज का मौसम</t>
  </si>
  <si>
    <t>Mumbai weather today October 29 2024 The minimum temperature in Mumbai today was recorded at 2776 degrees Celsius According to the Meteorological Department IMD the sky is expected to be cloudy The maximum temperature is expected to be 2804 degrees Celsius Tomorrows minimum temperature in Mumbai was 2</t>
  </si>
  <si>
    <t>http://twitter.com/Upendrarai3/status/1888515682897375380</t>
  </si>
  <si>
    <t>2:40:00 PM</t>
  </si>
  <si>
    <t>http://twitter.com/SUNILKU56458981/status/1807059979243016374</t>
  </si>
  <si>
    <t>8:04:07 PM</t>
  </si>
  <si>
    <t>http://twitter.com/Hum_Bihari_Hain/status/1833119689293144084</t>
  </si>
  <si>
    <t>Delhi government banned the production sale and use of firecrackers till Jan 1 in the national capital to control air pollution Delhi Environment Minister Gopal Rai says The government is working on a war footing to control the pollution in winter Looking at the pollution caused by firecrackers in Delhi this time also there will be a ban on the production storage sale and use of firecrackers in Delhi Our appeal to the people of Delhi is not to use firecrackers to reduce the pollution level We will celebrate festivals with pomp and show but will not spread pollution It will be effective till 1st January All crackers including green crackers will be banned</t>
  </si>
  <si>
    <t>http://twitter.com/dopaljindgi/status/1856607549069377810</t>
  </si>
  <si>
    <t>http://twitter.com/ksk74072/status/1888233138725220667</t>
  </si>
  <si>
    <t>7:57:16 PM</t>
  </si>
  <si>
    <t>https://dailyhindinews.com/big-news-live-attack-on-ed-team-in-delhi-the-team-had-come-to-investigate-cyber-fraud-case/</t>
  </si>
  <si>
    <t>11:00:53 AM</t>
  </si>
  <si>
    <t>बड़ी खबर LIVE: दिल्ली में ईडी की टीम पर हमला, साइबर फ्रॉड मामले में जांच करने पहुंची थी टीम</t>
  </si>
  <si>
    <t>Delhi Congress leader Priyanka Gandhi arrives at Parliament with her mother and Rajya Sabha MP Sonia Gandhi Delhi Congress leader Priyanka Gandhi Vadra arrives at Parliament with her mother and Rajya Sabha MP Sonia Gandhi Before taking oath as an MP she</t>
  </si>
  <si>
    <t>http://twitter.com/Revan790717/status/1901108443291001252</t>
  </si>
  <si>
    <t>8:39:08 AM</t>
  </si>
  <si>
    <t>Sant Shri Asharamji Bapu says that chemical phenyl and its foul smell pollutes the atmosphere Cow phenyl made from cow urine will increase your purity and fragrance Save Humanity</t>
  </si>
  <si>
    <t>https://hindi.news18.com/news/madhya-pradesh/bhopal-aqi-today-recorded-at-300-in-bhopal-madhya-pradesh-air-quality-index-report-1-december-local18-8869412.html</t>
  </si>
  <si>
    <t>11:02:12 AM</t>
  </si>
  <si>
    <t>MP AQI: इंदौर की हवा सबसे साफ, लेकिन भोपाल ने किया निराश, दिल्ली से भी खराब यहां के हालात!</t>
  </si>
  <si>
    <t>Bhopal The weather in Madhya Pradesh is experiencing constant changes However there is no significant change in the air quality here The air quality in the state capital Bhopal is recording similar levels of poor air quality as in the national capital Delhi Meanwhile the countrys highest air quality</t>
  </si>
  <si>
    <t>http://twitter.com/SonuOjha25/status/1882842157356306872</t>
  </si>
  <si>
    <t>10:55:26 PM</t>
  </si>
  <si>
    <t>http://twitter.com/oneindiaHindi/status/1852959427365662965</t>
  </si>
  <si>
    <t>11:52:08 AM</t>
  </si>
  <si>
    <t>Delhis air pollution levels reach severe situation worsens in Anand Vihar AQI crosses 400</t>
  </si>
  <si>
    <t>http://twitter.com/VigneshArchives/status/1880319294657163319</t>
  </si>
  <si>
    <t>11:50:29 PM</t>
  </si>
  <si>
    <t>http://twitter.com/PAREEKGAURAV02/status/1859796858014662922</t>
  </si>
  <si>
    <t>https://www.tv9hindi.com/state/delhi-ncr/delhi-temperature-can-increase-upto-31-degree-imd-forecast-aaj-ka-mausam-weather-news-3117322.html</t>
  </si>
  <si>
    <t>दिल्ली से सर्दी की छुट्टी! जल्द चलने लगेंगे AC और कूलर; फरवरी में ही पारा 31 डिग्री सेल्सियस</t>
  </si>
  <si>
    <t>Winter is on its way from Delhi ACs and coolers will soon be running temperatures have reached 31 degrees Celsius in February
The Meteorological Department has predicted that Delhis weather will change this week and residents may need ACs coolers and fans Most of the weather</t>
  </si>
  <si>
    <t>http://twitter.com/DRJakhar7/status/1893259258294124689</t>
  </si>
  <si>
    <t>4:49:16 PM</t>
  </si>
  <si>
    <t>http://twitter.com/PandeyJi_777/status/1905836862444347732</t>
  </si>
  <si>
    <t>9:48:11 AM</t>
  </si>
  <si>
    <t>Its worth noting that for any task to be successful one must have enthusiasm hope patience and complete selfconfidence A lack of these will diminish the required concentration diligence and readiness consequently diminishing the likelihood of success Believing in good or bad omens provides a premonition of future events in life but having misconceptions is also a disadvantage The mind becomes unnecessarily apprehensive and panicked which sows the seeds of failure and success is thwarted due to a lack of proper effort Its worth remembering that bad omens only come to mind when we fail in a task If we consider the matter beforehand perhaps the task might not have been a failure at all Success or failure is also a sign of our ability or inability Hindus still consider the twitching of a mans right and a womans left limbs as a good omen and the twitching of a mans left and a womans right limbs as a bad omen From a scientific perspective this twitching sensation in the body is due to blood flow in the veins and has no connection to any good or bad omen According to physiology sneezing is a natural and natural process that occurs when there is a blockage in the respiratory tract resulting in the sudden removal of the blockage Furthermore when harmful atmospheric particles accumulate in the nose and respiratory tract and cause obstruction sneezing serves as a natural defense against the body If this harmful contaminant is not expelled through sneezing it can cause adverse effects such as mental stress and dizziness Therefore sneezing is beneficial from a health perspective Similarly eye twitching is considered auspicious or inauspicious and according to physiology it results from an irregularity in blood flow Obstruction and its removal are what cause the twitching sensation Therefore those who believe in science advise to avoid getting entangled in these bad omens as far as possible and to believe in karma whereas according to some texts of astrology and omens science and our mythological religious beliefs every small and big incident in a persons life is connected to some other incident that will happen in the future People who follow scientific beliefs may call it hypocrisy or blind faith but on the basis of our personal thinking and experience why all these good and bad omens happen only in a particular situation and not all the time this is the biggest topic to ponder over</t>
  </si>
  <si>
    <t>http://twitter.com/AdvAjayGurjar/status/1797338443137077298</t>
  </si>
  <si>
    <t>12:14:12 AM</t>
  </si>
  <si>
    <t>https://dwarkaparichay.com/blog/rjs-constitution-awareness/</t>
  </si>
  <si>
    <t>7:21:00 PM</t>
  </si>
  <si>
    <t>26 नवं. संविधान दिवस से 26 जन. तक चलेगा आरजेएस-प्रभात नमकीन का संविधान जागरूकता अभियान</t>
  </si>
  <si>
    <t>On the occasion of Constitution Day on 26th November Ram Janaki Sansthan PBH organized a webinar on the topic Democratic Values in the Constitution A Philosophy of Life under the coordination and direction of founder Uday Kumar Manna</t>
  </si>
  <si>
    <t>https://www.amarujala.com/chandigarh/stubble-burning-continues-in-punjab-cm-mann-took-dig-at-pm-modi-2024-10-19</t>
  </si>
  <si>
    <t>8:02:31 PM</t>
  </si>
  <si>
    <t>Stubble Burning Continues In Punjab, Cm Mann Took Dig At Pm Modi | पंजाब में जल रही पराली:मान ने मोदी पर कसा तंज, कहा-यूक्रेन युद्ध रुकवा सकते हैं तो पराली का धुआं क्यों नहीं</t>
  </si>
  <si>
    <t>Stubble burning cases are on the rise in Punjab The total number of cases has now risen to 1348 with 59 new cases reported on Friday Contrary to government claims the total number of stubble burning cases this season is on track to break the record set last year in 2023
Last year 15</t>
  </si>
  <si>
    <t>https://vniindia.com/nation/news-hindi-rbi-likely-to-cut-interest-rate</t>
  </si>
  <si>
    <t>6:15:12 AM</t>
  </si>
  <si>
    <t>आरबीआई की बैठक में ब्याज दरों में कटौती की उम्मीद</t>
  </si>
  <si>
    <t>Mumbai August 1 VNI The Reserve Bank of India is expected to cut interest rates at its bimonthly monetary policy meeting today Retail inflation remained low at 154 percent in June while industrial production rose 17 percent in May</t>
  </si>
  <si>
    <t>https://asiannews.in/delhi-pollution-chief-justice-of-india-dy-chandrachud-comment-on-air-quality-says-i-have-stopped-my-morning-walks-ann/</t>
  </si>
  <si>
    <t>3:06:08 AM</t>
  </si>
  <si>
    <t>Delhi Pollution Chief Justice Of India DY Chandrachud Comment On Air Quality says I have stopped my morning walks ann</t>
  </si>
  <si>
    <t>http://twitter.com/AjayKau39300424/status/1837452503270527180</t>
  </si>
  <si>
    <t>Its now the duty of the people of Delhi to think beyond petty gains This government has reduced the people of Delhi to slum dwellers Polluted air polluted water congested roads due to illegal encroachments and narrow streets Traffic jams are harsh realities</t>
  </si>
  <si>
    <t>http://twitter.com/AlbPremkumar/status/1897907848908271694</t>
  </si>
  <si>
    <t>12:41:07 PM</t>
  </si>
  <si>
    <t>Supriya Sahu Madam I saw the news of you cleaning Elliots Beach in Chennai with the Australian Deputy High Commissioner Congratulations Congratulations Madam only in our country India is it a daily habit to burn garbage on the streets and burn any kind of garbage Among the burning garbage there is also thermocol garbage made of polystyrene Harmful chemicals like dioxins furans polycyclic aromatic hydrocarbons PAHs carbon monoxide particulates volatile organic compounds VOCs nitrogen oxides sulfur dioxide and PCBs polychlorinated biphenyls are released from the burning garbage Due to these pollutants in the air many small children are also affected by respiratory disorders like asthma and wheezing Therefore the state of Tamil Nadu is known as the state that does not burn garbage Solid waste management should be strengthened to a large extent Madam Supriya Sahu IAS I saw the news in which you cleaned Chennais Elliots Beach along with the Australian Deputy Consul General Congratulations and appreciation for your efforts Madam among all the countries in the world it is only in our India that burning waste on the streetsregardless of the type of wastehas become a daily habit The burning waste often includes thermocol polystyrene items When such waste is burned harmful chemicals like dioxins furans polycyclic aromatic hydrocarbons PAHs carbon monoxide particulate matter volatile organic compounds VOCs nitrogen oxides sulfur dioxide and polychlorinated biphenyls PCBs are released into the air Since these pollutants degrade air quality many young children suffer from respiratory issues like asthma and wheezing Therefore Tamil Nadu should strive to become a state known for not burning waste by strengthening its solid waste management system</t>
  </si>
  <si>
    <t>http://twitter.com/prp013/status/1892040917432803678</t>
  </si>
  <si>
    <t>8:08:01 AM</t>
  </si>
  <si>
    <t>http://twitter.com/Hinduvikas24574/status/1858436988501950542</t>
  </si>
  <si>
    <t>2:38:00 PM</t>
  </si>
  <si>
    <t>http://twitter.com/hozefa_5253/status/1789358391871365348</t>
  </si>
  <si>
    <t>11:44:19 PM</t>
  </si>
  <si>
    <t>http://twitter.com/JMalviya57871/status/1888264976852455485</t>
  </si>
  <si>
    <t>10:03:47 PM</t>
  </si>
  <si>
    <t>https://www.jantaserishta.com/local/punjab/chandigarh-weather-at-2368-c-3570221</t>
  </si>
  <si>
    <t>10:53:25 AM</t>
  </si>
  <si>
    <t>Chandigarh weather: चंडीगढ़ का मौसम 23.68 °C पर</t>
  </si>
  <si>
    <t>Chandigarh The temperature in Chandigarh today October 6 2024 is 3137C The forecast minimum and maximum temperatures for the day are 2368C and 3387C respectively The relative humidity is 45 and the wind speed is 4</t>
  </si>
  <si>
    <t>http://twitter.com/gaurav_gkm/status/1861076466013978948</t>
  </si>
  <si>
    <t>9:26:21 PM</t>
  </si>
  <si>
    <t>Delhi Air Pollution Supreme Court makes major comment on rising pollution in DelhiNCR DETAILS</t>
  </si>
  <si>
    <t>http://twitter.com/Arvind_Yadav8/status/1850848904688140771</t>
  </si>
  <si>
    <t>4:05:40 PM</t>
  </si>
  <si>
    <t>Chemicalladen phenyl and its foul smell pollutes the atmosphere whereas cow phenyl made from the urine of increases purity and fragrance in the environment Sant Shri Asharamji Bapu says that indigenous cows are Boon For Humanity</t>
  </si>
  <si>
    <t>http://twitter.com/JamunaPrasadJa8/status/1851591476670853440</t>
  </si>
  <si>
    <t>5:16:23 PM</t>
  </si>
  <si>
    <t>Lets plant trees Some benefits of planting trees 1 Reducing pollution Trees absorb harmful gases from the air improving air quality 2 Oxygen production Trees naturally produce oxygen which is essential for animal life 3 Soil conservation Tree roots hold the soil together reducing soil erosion 4 Water conservation Trees help increase groundwater levels by absorbing water and attracting rainfall 5 Ecological balance Trees provide habitat for wildlife maintaining biodiversity and ecological balance 6 Climate control Trees help keep the atmosphere cool and mitigate the effects of climate change 7 Food and medicinal benefits Many trees provide us with fruits vegetables and medicines which are beneficial for health 8 Economic benefits Trees provide wood gum rubber and other products which are beneficial from an economic perspective 9 Reducing noise pollution Trees absorb sound thereby reducing noise pollution in urban areas 10 Beauty and mental peace Trees beautify the environment and provide peace of mind which is good for mental health Planting trees not only benefits the environment but it also positively impacts many aspects of life</t>
  </si>
  <si>
    <t>http://twitter.com/rajnish98550/status/1809097253002301533</t>
  </si>
  <si>
    <t>10:59:31 AM</t>
  </si>
  <si>
    <t>What you say is correct but the mentality of Indians is such that they do not have the time or thinking to understand this reality Talk about illegal encroachment or traffic rules or cleaning of overflow sewerage 90 of them will become indifferent What happened to the cleanliness drive launched in 2014 when the thinking is that we will spread garbage and traffic MOST IMPORTANT URGENT People are dying for no fault of theirs But no influencer TV anchor politician authority religious preacher or all those pseudoeconomists who talk about GDP all the time ever talk about the biggest threat to human life 13 trillion rupees were spent in recent elections yet not one politician spoke about pollution AIR POLLUTION and CLIMATE CHANGE are real Please wake up unless you are happy with your children dying because you are silent All these statistics are substantially underreported by design as the cause of death is rarely recorded as pollution What are you going to do with GDP if you are breathing the worst air in the world The nation that takes pride in calling air prana and Pranayama the nation that celebrates yoga as its heritage has failed to protect prana Indians are slowly dying because of bad breathing prana I dont know when will we become world leader in economy but in pollution we are already world champions In 75 years all we have done is fought elections and elections and elections As if 14 billion peoples only national duty is to vote If India has to progress it will have to change its priority NOW</t>
  </si>
  <si>
    <t>https://www.herzindagi.com/top-deals/hindi/air-cooler/%E0%A4%AC%E0%A4%BF%E0%A4%A8%E0%A4%BE-%E0%A4%95%E0%A5%82%E0%A4%B2%E0%A4%B0-%E0%A4%AE%E0%A5%87%E0%A4%82-%E0%A4%AA%E0%A4%BE%E0%A4%A8%E0%A5%80-%E0%A4%A1%E0%A4%BE%E0%A4%B2%E0%A5%87-%E0%A4%AE%E0%A4%BF%E0%A4%B2%E0%A5%87%E0%A4%97%E0%A5%80-%E0%A4%B8%E0%A4%B0%E0%A4%B8%E0%A4%B0%E0%A4%BE%E0%A4%A4%E0%A5%80-%E0%A4%B9%E0%A4%B5%E0%A4%BE-%E0%A4%A8%E0%A4%8F-air-cooler-%E0%A4%85%E0%A4%AD%E0%A5%80-%E0%A4%B2%E0%A4%BE%E0%A4%8F-%E0%A4%98%E0%A4%B0-%E0%A4%AE%E0%A5%8C%E0%A4%95%E0%A4%BE-%E0%A4%A8%E0%A4%BE-%E0%A4%97%E0%A4%B5%E0%A4%BE%E0%A4%8F-article-277244</t>
  </si>
  <si>
    <t>5:53:56 PM</t>
  </si>
  <si>
    <t>best air cooler without water eco friendly options that reduce humidity at a budget friendly rate | बिना कूलर में पानी डाले मिलेगी सरसराती हवा नए air cooler अभी लाए घर मौका ना गवाए</t>
  </si>
  <si>
    <t>Do you want to get rid of the hassle of constantly refilling your cooler with water If so you should consider bringing home air coolers that dont require water These air coolers are also quite lightweight making them easy to carry anywhere</t>
  </si>
  <si>
    <t>http://twitter.com/Minu_Verma18/status/1810780499763208363</t>
  </si>
  <si>
    <t>2:28:08 AM</t>
  </si>
  <si>
    <t>Hey innocent Why are people getting infected with selfishness day by day polluting the air and spreading distorted mental diseases poisoning the simple lives of the common people like this craze for dominance no respect for humanity Jai Shiv Swayambhu Namah Shivay</t>
  </si>
  <si>
    <t>http://twitter.com/ranjit0852/status/1857273946313576495</t>
  </si>
  <si>
    <t>http://twitter.com/Gopeshgautam6/status/1848427945746174317</t>
  </si>
  <si>
    <t>11:45:39 PM</t>
  </si>
  <si>
    <t>https://hindi.ebmnews.com/delhi/219431/</t>
  </si>
  <si>
    <t>8:54:07 AM</t>
  </si>
  <si>
    <t>Delhi School Holidays: दिल्ली-NCR में बंद हो सकते हैं स्कूल!Delhi School Closed: दिल्ली-NCR में बंद हो सकते हैं स्कूल! 10 इलाकों में आज AQI 400 से ज्यादा</t>
  </si>
  <si>
    <t>Delhi School Closed Delhis air remains toxic for the eighth consecutive day Diwali fireworks and stubble burning in Punjab are contributing to the rising air pollution Today Delhis Air Quality Index AQI was recorded at 366 In 10 areas the AQI exceeded 400</t>
  </si>
  <si>
    <t>https://www.bhaskar.com/international/news/pakistan-heatwave-mohenjo-daro-highest-temperature-records-133087727.html</t>
  </si>
  <si>
    <t>6:01:57 PM</t>
  </si>
  <si>
    <t>Pakistan Heatwave; Mohenjo Daro Highest Temperature Records | पाकिस्तान के मोहनजोदड़ो में पारा 52 डिग्री के पार: यहां एशिया का दूसरा सबसे गर्म दिन दर्ज; हीटवेव के चलते दुकानें बंद, बिजली गुल</t>
  </si>
  <si>
    <t>International Pakistan Heatwave Mohenjo Daro Records Highest Temperature
Mercury crosses 52 degrees in Mohenjo Daro Pakistan Asias secondhottest day recorded shops closed and power outages due to heatwave
Karachi
This years temperature in Mohenjo Daro Pakistan</t>
  </si>
  <si>
    <t>https://www.aajtak.in/india/delhi/video/increasing-pollution-in-delhi-ncr-threat-to-peoples-health-ytvd-2098453-2024-11-17</t>
  </si>
  <si>
    <t>11:00:18 AM</t>
  </si>
  <si>
    <t>दिल्ली-एनसीआर में बढ़ता प्रदूषण, लोगों के स्वास्थ्य को खतरा</t>
  </si>
  <si>
    <t>The pollution problem in DelhiNCR is worsening The Air Quality Index AQI has reached the severe category in many areas A report from the Central Pollution Control Board shows the increasing smog problem in many areas of Delhi</t>
  </si>
  <si>
    <t>http://twitter.com/UdaanNua/status/1856576873867685985</t>
  </si>
  <si>
    <t>11:26:34 AM</t>
  </si>
  <si>
    <t>These dogs were openly supporting firecrackers Amid rising pollution in Delhi BJP leader Shehzad Poonawala wore a gas mask He said Delhi has become a gas chamber Gas Mask Air Pollution Smog</t>
  </si>
  <si>
    <t>https://www.jagran.com/west-bengal/kolkata-more-than-one-lakh-cases-of-tb-are-reported-every-year-in-bengal-23905302.html</t>
  </si>
  <si>
    <t>6:19:00 PM</t>
  </si>
  <si>
    <t>बंगाल में हर साल सामने आ रहे टीबी के एक लाख से अधिक मामले, कोलकाता सबसे ज्यादा प्रभावित</t>
  </si>
  <si>
    <t>Bengal reports over 100000 TB cases annually with Kolkata the most affected
West Bengal is experiencing a steady increase in the number of TB patients More than 100000 TB cases are being reported annually Kolkata is the most affected statewide</t>
  </si>
  <si>
    <t>https://www.amarujala.com/uttar-pradesh/lakhimpur-kheri/cold-air-starts-spoiling-the-health-of-lungs-lakhimpur-news-c-120-1-lkh1001-134023-2024-11-27</t>
  </si>
  <si>
    <t>11:18:49 PM</t>
  </si>
  <si>
    <t>Cold Air Starts Spoiling The Health Of Lungs - Lakhimpur Kheri News - Lakhimpur Kheri News:फेफड़ों की सेहत बिगाड़ने लगी ठंडी हवा</t>
  </si>
  <si>
    <t>Lakhimpur Kheri With the onset of winter lung health is deteriorating Cold air entering the lungs is causing breathing difficulties The number of respiratory patients has increased in both the district hospital and private hospitals
The district hospital sees 25 patients with respiratory problems daily</t>
  </si>
  <si>
    <t>http://twitter.com/Sudhans91234222/status/1850849954270453765</t>
  </si>
  <si>
    <t>4:09:50 PM</t>
  </si>
  <si>
    <t>https://ujjawalprabhat.com/delhi-crisis-persists-on-sansans-in-capital-before-diwali-crosses-300-aqi/800589/</t>
  </si>
  <si>
    <t>12:03:39 PM</t>
  </si>
  <si>
    <t>दिल्ली: दिवाली से पहले राजधानी में सांसों पर संकट बरकरार, AQI 300 पार</t>
  </si>
  <si>
    <t>Delhi residents continue to face respiratory distress The AQI in several areas of the capital has exceeded 300 According to the Central Pollution Control Board CPCB the AQI in the national capital is in the very poor category Rising pollution levels are causing eye strain</t>
  </si>
  <si>
    <t>http://twitter.com/kingkeshav/status/1859940548167258212</t>
  </si>
  <si>
    <t>6:12:37 PM</t>
  </si>
  <si>
    <t>https://www.tv9hindi.com/health/air-pollution-is-increasing-in-delhi-and-ncr-follow-this-tips-for-prevention-2940820.html</t>
  </si>
  <si>
    <t>4:41:46 PM</t>
  </si>
  <si>
    <t>Air Pollution : दिल्ली- एनसीआर के इस बढ़ते प्रदूषण में कैसे रखें अपनी सेहत का ध्यान, एक्सपर्ट से जानें | Air Pollution is increasing in delhi and NCR, Follow this tips for prevention</t>
  </si>
  <si>
    <t>Air Pollution Learn from an expert how to take care of your health amid the increasing pollution in DelhiNCR
The AQI level has exceeded 400 in many areas of DelhiNCR This increasing pollution is very dangerous for health It can cause a variety of diseases</t>
  </si>
  <si>
    <t>http://twitter.com/mpitram/status/1906361578565587005</t>
  </si>
  <si>
    <t>8:33:13 PM</t>
  </si>
  <si>
    <t>http://twitter.com/Neil_The_Man/status/1904913089570443480</t>
  </si>
  <si>
    <t>8:37:26 PM</t>
  </si>
  <si>
    <t>https://www.prabhatkhabar.com/state/rain-with-strong-wind-hail-fell</t>
  </si>
  <si>
    <t>8:52:45 PM</t>
  </si>
  <si>
    <t>बारिश के बीच गिरे ओले</t>
  </si>
  <si>
    <t>https://news1india.in/weather-monsoon-is-in-full-swing-in-the-next-five-days-at-some-places-in-north-india/</t>
  </si>
  <si>
    <t>9:04:55 AM</t>
  </si>
  <si>
    <t>Weather: मानसून की तेजी, अगले पांच दिनों में उत्तर भारत में कुछ स्थानों पर..</t>
  </si>
  <si>
    <t>Weather Monsoon intensifies heatwaves and drizzle expected in some parts of North India over the next five days
The Meteorological Department currently predicts a heatwave in eastern India Uttar Pradesh and parts of northern Madhya Pradesh over the next five days Furthermore on Friday</t>
  </si>
  <si>
    <t>https://www.awamkasach.com/delhi-air-pollution-will-normal-surgical-or-cloth-masks-protect-your-from-dense-smog-doctor-suggest-to-use-n95-dillee-kee-dmghontoo-hva-men-kam-krega-n-rml-srjikl-ya-kpada-vala-mask-d-ktr-se-janen-s/</t>
  </si>
  <si>
    <t>Delhi air pollution will normal surgical or cloth masks protect your from dense smog doctor suggest to use n95 | दिल्ली की ‘दमघोंटू हवा’ में काम करेगा नॉर्मल सर्जिकल या कपड़ा वाला मास्क? डॉक्टर से जानें सच्चाई, वरना फेफड़े हो जाएंगे खोखले! – Awam Ka Sach</t>
  </si>
  <si>
    <t>For the past few days toxic air has made life difficult for people across Delhi and the entire NCR Breathing in the severe pollution levels is dangerous In this environment many people are considering themselves safe by wearing simple surgical or cloth masks But</t>
  </si>
  <si>
    <t>http://twitter.com/ShaluJi522835/status/1849464328808001840</t>
  </si>
  <si>
    <t>http://twitter.com/ysj_madhureddy/status/1848644761671888959</t>
  </si>
  <si>
    <t>2:07:11 PM</t>
  </si>
  <si>
    <t>If you take just 30 rupees per month and keep the environment clean the government is a garbage collector Lets take a look at the benefits of garbage tax to the people Improvement in public health Cleanliness Improvement Diseases Free Society Improvement in Air Quality Pollution Free Society Hygiene Will improve in the Citizens Civic Responsibility will increase End open defecation</t>
  </si>
  <si>
    <t>http://twitter.com/rohandeshm93067/status/1869147275219632186</t>
  </si>
  <si>
    <t>3:56:52 AM</t>
  </si>
  <si>
    <t>http://twitter.com/munnabhaiya01/status/1865988867293130879</t>
  </si>
  <si>
    <t>10:46:29 AM</t>
  </si>
  <si>
    <t>Bhilwara Textiles has already made Bhilwaras fortunes shine Polluting the entire city it has polluted the air and the water of the Meja River</t>
  </si>
  <si>
    <t>https://www.prabhatkhabar.com/state/bihar/gopalganj/gopalganj-news-pollution-dissolved-in-the-air</t>
  </si>
  <si>
    <t>10:50:09 PM</t>
  </si>
  <si>
    <t>Gopalganj News : हवा में घुले प्रदूषण को मिला कोहरे का साथ, सांस पर किया अटैक, एक्यूआइ लेवल 10 दिनों से तीन सौ के ऊपर</t>
  </si>
  <si>
    <t>Gopalganj At 7 am 80yearold Sharif Alam of Chhapia village located in the Nagar police station area suddenly began experiencing difficulty breathing His family admitted him to Sadar Hospital He was treated with oxygen Similarly 50yearold Sheela Devi of Sareya Ward No 1 Barauli Bara</t>
  </si>
  <si>
    <t>http://twitter.com/NiranjanBe3673/status/1807231231567802740</t>
  </si>
  <si>
    <t>7:24:36 AM</t>
  </si>
  <si>
    <t>http://twitter.com/vipinsharma2050/status/1888204081015259166</t>
  </si>
  <si>
    <t>6:01:48 PM</t>
  </si>
  <si>
    <t>http://twitter.com/banwarilal74980/status/1886979299866984640</t>
  </si>
  <si>
    <t>Appeal to the voters of Delhi Choose the best Choose Congress Delhi Voters come out in large numbers Vote for get rid of Air Pollution Polluted Water Crimes and Rape Transportation Woes</t>
  </si>
  <si>
    <t>http://twitter.com/AJITPRAKASHYAD2/status/1854440774991000060</t>
  </si>
  <si>
    <t>1:58:29 PM</t>
  </si>
  <si>
    <t>http://twitter.com/Rashmi87640986/status/1858458446691029176</t>
  </si>
  <si>
    <t>4:03:16 PM</t>
  </si>
  <si>
    <t>http://twitter.com/Mahendra80311/status/1863219531885302100</t>
  </si>
  <si>
    <t>7:22:08 PM</t>
  </si>
  <si>
    <t>http://twitter.com/jitendrajul14/status/1848342233122308192</t>
  </si>
  <si>
    <t>3 The BJP government in Haryana is responsible for the water and air pollution in Delhi Modi ji why do you hate the people of Delhi so much What crime have the people of Delhi committed The BJP has vowed to destroy Delhi and Arvind Kejriwal has vowed to save Delhi</t>
  </si>
  <si>
    <t>http://twitter.com/KiranG78995/status/1841901362906275988</t>
  </si>
  <si>
    <t>11:31:20 PM</t>
  </si>
  <si>
    <t>Graphite India company is very troubled by air pollution how are you people are falling sick please stop air pollution Nashik Maharashtra</t>
  </si>
  <si>
    <t>http://twitter.com/mayaben_s/status/1810541752580763877</t>
  </si>
  <si>
    <t>10:39:26 AM</t>
  </si>
  <si>
    <t>https://www.jagran.com/bihar/buxar-air-pollution-in-bihar-air-condition-worst-in-buxar-aqi-reached-dangerous-level-23869564.html</t>
  </si>
  <si>
    <t>Air Pollution: बिहार में बक्सर की हवा सबसे खराब, खतरनाक स्तर पर पहुंचा AQ; सामने आई वजह</t>
  </si>
  <si>
    <t>Air Pollution Buxars air quality is the worst in Bihar reaching dangerous levels the reason is revealed
Air pollution levels have increased in Buxar Bihar causing concern The citys average air quality index AQI has been recorded at 278 over the past 24 hours which is considered poor</t>
  </si>
  <si>
    <t>http://twitter.com/DhanrajHirawat/status/1858477098421178635</t>
  </si>
  <si>
    <t>5:17:23 PM</t>
  </si>
  <si>
    <t>Toxic air wreaks havoc in Delhi As dangerous as smoking 49 cigarettes a day Delhi Air pollution surge Due to pollution in Delhi the air quality has reached extremely dangerous levels The AQI of the national capital has reached 978 This is as dangerous as a person smoking 4902 cigarettes a day Delhis air started turning toxic from the month of October as the winter season started The AQI has risen rapidly due to firecrackers and stubble burning However on Monday the Supreme Court showing strictness has directed to implement the GRAP fourth phase till its next order The court said that without permission it will not be allowed to go below stage4 even if the AQI falls below 300</t>
  </si>
  <si>
    <t>https://www.livehindustan.com/weather/jaipur-me-aaj-ka-mausam-11-february-2025-jaipur-aqi-today-and-weather-forecast-imd-rain-alert-update-in-hindi-201739237779881.html</t>
  </si>
  <si>
    <t>7:06:19 AM</t>
  </si>
  <si>
    <t>जयपुर 11 फ़रवरी 2025 का वेदर और AQI: न्यूनतम तापमान 13.82°C, जानें कैसा रहेगा शहर में आज का मौसम</t>
  </si>
  <si>
    <t>Jaipur weather today February 11 2025 The minimum temperature in Jaipur today was recorded at 1382 degrees Celsius According to the Meteorological Department IMD the sky is expected to be cloudy The maximum temperature is expected to be 2597 degrees Celsius Tomorrows minimum temperature in Jaipur was 14</t>
  </si>
  <si>
    <t>https://goddaadani.wordpress.com/2024/06/17/adani-godda-an-important-step-in-building-nation/</t>
  </si>
  <si>
    <t>2:35:15 PM</t>
  </si>
  <si>
    <t>अडानी गोड्डा: राष्ट्रीय निर्माण में एक महत्वपूर्ण कदम</t>
  </si>
  <si>
    <t>The energy sector plays a vital role in modern Indias development story With the countrys rapidly growing population and industrialization demand for electricity is constantly increasing To meet this demand and accelerate national development reliable and efficient electricity</t>
  </si>
  <si>
    <t>https://www.theindiadaily.com/lifestyle/tips-to-decorate-with-creeper-plants-living-room-hanging-plants-news-71058</t>
  </si>
  <si>
    <t>9:30:01 PM</t>
  </si>
  <si>
    <t>लिविंग रूम को छोड़ने का नहीं करेगा दिल, इन खास तरह के पौधों से ऐसे दें लाजवाब लुक, फॉलो करें ये 10 टिप्स | Tips To Decorate With creeper plants living room hanging plants</t>
  </si>
  <si>
    <t>You wont want to leave your living room Create a stunning look with these special plants follow these 10 tips
Who doesnt want their home decorated Guests often come straight through the door and into the living room Therefore this area should be beautifully decorated</t>
  </si>
  <si>
    <t>https://www.livehindustan.com/uttar-pradesh/meerut/story-cold-wave-hits-meerut-rain-fog-and-pollution-levels-drop-201733775800560.html</t>
  </si>
  <si>
    <t>1:53:27 AM</t>
  </si>
  <si>
    <t>आज से शीतलहर और कोहरे की दस्तक</t>
  </si>
  <si>
    <t>Meerut Light drizzle that fell across most parts of West Uttar Pradesh including Meerut on Sunday night is bringing severe cold Dense fog and a cold wave are expected to hit West Uttar Pradesh including Meerut starting today Frost is also expected in some areas The potential for five days</t>
  </si>
  <si>
    <t>https://kharinews.com/hindi-beijing-braces-for-cold-wave-rain-snow/</t>
  </si>
  <si>
    <t>5:31:10 PM</t>
  </si>
  <si>
    <t>चीन: राजधानी बीजिंग में शीत लहर, बारिश और बर्फबारी की चेतावनी</t>
  </si>
  <si>
    <t>Beijing Nov 24 IANS A blue cold wave warning was issued on Sunday in Beijing home to over 21 million people The cold wave is expected to cause a sharp drop in temperatures in the coming days
According to forecasts rain and snow will begin Sunday night</t>
  </si>
  <si>
    <t>http://twitter.com/BkuMukhiya23654/status/1848930287784497613</t>
  </si>
  <si>
    <t>9:01:46 AM</t>
  </si>
  <si>
    <t>Water land and air are all polluted in Delhi forcing people to live under restrictions Watch this Aaj Tak correspondents report</t>
  </si>
  <si>
    <t>http://twitter.com/MOHDAKRAM786_/status/1858799262446108844</t>
  </si>
  <si>
    <t>2:37:33 PM</t>
  </si>
  <si>
    <t>http://twitter.com/Nachike47291681/status/1871784856855904511</t>
  </si>
  <si>
    <t>10:37:40 AM</t>
  </si>
  <si>
    <t>http://twitter.com/JournlistDeepak/status/1848041579522691140</t>
  </si>
  <si>
    <t>10:10:22 PM</t>
  </si>
  <si>
    <t>Pollution wreaks havoc poison in the air Pollution returns tension all around before Diwali BharatExpress Delhi</t>
  </si>
  <si>
    <t>http://twitter.com/THENAKEDTRUTH_9/status/1858854258436604091</t>
  </si>
  <si>
    <t>6:16:05 PM</t>
  </si>
  <si>
    <t>should we breathe through CCTV cameras What should we do with polluted air Whats the point of showing off about this If pollution has reduced in the last 10 years then tell us If not then dont entertain yourself with useless things</t>
  </si>
  <si>
    <t>http://twitter.com/nandiniidnani69/status/1833803192376914150</t>
  </si>
  <si>
    <t>3:12:06 PM</t>
  </si>
  <si>
    <t>https://asiannews.in/delhi-ncr-pollution-union-minister-nitin-gadkari-afraid-of-coming-to-delhi-he-reveals/</t>
  </si>
  <si>
    <t>12:30:18 AM</t>
  </si>
  <si>
    <t>Delhi NCR Pollution Union Minister Nitin Gadkari Afraid Of Coming To Delhi He reveals</t>
  </si>
  <si>
    <t>Nitin Gadkari on Delhi Air Pollution Worried by the rising pollution levels in Delhi Union Road Transport and Highways Minister Nitin Gadkari admitted on Tuesday December 3 2024 that he doesnt feel like visiting the national capital Explaining the reason behind this</t>
  </si>
  <si>
    <t>http://twitter.com/KamalHaider1991/status/1868710961739448766</t>
  </si>
  <si>
    <t>11:03:06 PM</t>
  </si>
  <si>
    <t>http://twitter.com/ChaitanyaSujith/status/1816024850064105725</t>
  </si>
  <si>
    <t>1:47:19 PM</t>
  </si>
  <si>
    <t>https://haryana.inkhabar.com/state-news/haryana-news-due-to-rising-pollution-power-has-been-given-to-the-district-deputy-commissioners-to-keep-schools-up-to-class-5-closed/</t>
  </si>
  <si>
    <t>4:15:05 PM</t>
  </si>
  <si>
    <t>Haryana News: बढ़ते प्रदूषण के कारण 5वीं तक के स्कूलों को बंद रखने की जिला उपायुक्तों को दी गई पॉवर</t>
  </si>
  <si>
    <t>Inkhabar Haryana Haryana News In view of the increasing air pollution in Haryana the state government has taken an important step The state education department has ordered the district deputy commissioners to decide on closing schools up to class 5 so that children can</t>
  </si>
  <si>
    <t>https://ndtv.in/uttar-pradesh-news/kanpur-old-turning-young-offer-couple-cheated-crores-know-what-happened-with-people-6712253</t>
  </si>
  <si>
    <t>'90 हजार में जवान बना रहे, ऑफर अच्छा था...' कानपुर के लोगों के साथ आखिर किया क्या? सुनिए लुटने वालों की आपबीती</t>
  </si>
  <si>
    <t>You can stay young for 90000 rupees the offer was good What exactly did they do to the people of Kanpur Listen to the stories of those who were robbed
A Kanpur couple lured the people there with the promise of making them young Kanpur Fraud and trapped them in such a way that no one could even imagine that in reality</t>
  </si>
  <si>
    <t>http://twitter.com/satypaltripathi/status/1793178251969310975</t>
  </si>
  <si>
    <t>12:43:05 PM</t>
  </si>
  <si>
    <t>https://navbharattimes.indiatimes.com/state/punjab-and-haryana/hisar/gurgaon-weather-sirsa-temperature-hisar-mauam-haryana-news-all-updates/articleshow/110548980.cms</t>
  </si>
  <si>
    <t>8:37:28 AM</t>
  </si>
  <si>
    <t>Sirsa Temperature,हरियाणा के सिरसा में पारा पहुंचा 50 डिग्री सेल्सियस के पार, हिसार, महेंद्रगढ़ और गुड़गांव भी गर्मी से बेहाल | gurgaon weather sirsa temperature hisar mauam haryana news all updates</t>
  </si>
  <si>
    <t>Hisar The heat wave continues to wreak havoc in Haryana The heatwave has disrupted normal life The soaring mercury has broken all records For the past 15 days temperatures have been hovering above 45 degrees Celsius in various districts of the state On Wednesday Hisars maximum temperature</t>
  </si>
  <si>
    <t>http://twitter.com/upendravarma86/status/1872894184895787215</t>
  </si>
  <si>
    <t>http://twitter.com/pavan_sethi/status/1855560088246747461</t>
  </si>
  <si>
    <t>4:06:14 PM</t>
  </si>
  <si>
    <t>The BJP central government and the BJP LG of Delhi have ruined the law and order situation in Delhi Life has become difficult for the people If the BJP is unable to handle the law and order situation in Delhi then it should be handed over to the Aam Aadmi Partys Delhi government Neither the LG is doing anything nor the seven MPs of Delhi the BJP should be ashamed There are limits to dirty politics Delhi AAP leader Manish Sisodia says Many incidents of firing are being reported from different areas of Delhi Many businessmen are being threatened in Delhi It seems that the BJP has brought Delhi to the situation of the 90s the underworld in Mumbai The common man does not feel safe in Delhi Why is BJP promoting goons in Delhi BJP has ruined the law and order of Delhi It is the responsibility of the BJP to maintain law and order in Delhi If they are not able to control the law and order in Delhi then they should hand over this work to the AAP government On Air Pollution he says The cases of stubble burning in Punjab have reduced significantly Neither the central government nor the Haryana government is doing anything to control air pollution</t>
  </si>
  <si>
    <t>http://twitter.com/MrLokeshTiwaari/status/1858773391538331714</t>
  </si>
  <si>
    <t>12:54:45 PM</t>
  </si>
  <si>
    <t>https://www.amarujala.com/uttar-pradesh/azamgarh/aqi-is-increasing-due-to-air-pollution-respiratory-patients-in-hospitals-increased-azamgarh-news-c-258-1-svns1005-123823-2024-11-26</t>
  </si>
  <si>
    <t>2:27:29 AM</t>
  </si>
  <si>
    <t>Aqi Is Increasing Due To Air Pollution, Respiratory Patients In Hospitals Increased - Azamgarh News - Azamgarh News:वायु प्रदूषण के कारण बढ़ रहा एक्यूआई, अस्पताल में सांस के मरीज बढ़े</t>
  </si>
  <si>
    <t>Azamgarh Increasing air pollution is adversely affecting peoples health It is proving extremely dangerous for the elderly and those with respiratory problems At night the air quality index is rising to between 170 and 174 due to pollution The hospital receives 30 to 35 patients daily</t>
  </si>
  <si>
    <t>http://twitter.com/avanindra43/status/1846063391124681164</t>
  </si>
  <si>
    <t>11:09:45 AM</t>
  </si>
  <si>
    <t>Double standards on firecrackers fireworks on release now strict ban in Delhi To tackle air pollution during winters in Delhi the Aam Aadmi Party AAP government has imposed a complete ban on the production sale and use of firecrackers According to the Delhi government the use of firecrackers has a negative impact on the air quality The aim behind the decision to ban firecrackers is to ensure that Delhis air remains breathable There will also be a ban on buying and selling through online marketplaces and delivery This ban will remain in effect till January 1 2025 Last month Arvind Kejriwals supporters violated this order by bursting firecrackers on his release following which the police registered an FIR</t>
  </si>
  <si>
    <t>http://twitter.com/SanataniNk_5068/status/1860684696595648857</t>
  </si>
  <si>
    <t>7:29:36 PM</t>
  </si>
  <si>
    <t>http://twitter.com/ShadowSakshi/status/1900877770885894653</t>
  </si>
  <si>
    <t>5:22:31 PM</t>
  </si>
  <si>
    <t>http://twitter.com/SunilLadani/status/1841044920422826299</t>
  </si>
  <si>
    <t>2:48:08 PM</t>
  </si>
  <si>
    <t>Fresh air is vital to our health because it provides our bodies with oxygen which is essential for life Fresh air provides mental clarity reduces stress and increases energy Furthermore it helps strengthen our immune system and contributes to a clean environment Polluted air can cause many health problems such as respiratory diseases and allergies Therefore access to fresh air is essential</t>
  </si>
  <si>
    <t>https://www.etvbharat.com/hi/!state/bihar-weather-update-cold-forecast-in-bihar-temperature-will-drop-in-three-days-bihar-news-brs24111700545</t>
  </si>
  <si>
    <t>7:21:40 AM</t>
  </si>
  <si>
    <t>तीन दिनों में और बढ़ेगी ठंड, बिहार में पछुआ हवा ने बढ़ाई कनकनी</t>
  </si>
  <si>
    <t>Patna The weather in Bihar is changing Saturday recorded the seasons lowest temperature The Meteorological Department has predicted an increase in cold weather over the next three days Temperatures will drop further over the next three days Westerly winds will increase the chill The Patna Meteorological Center has</t>
  </si>
  <si>
    <t>http://twitter.com/ChandramaD85587/status/1850368961084584293</t>
  </si>
  <si>
    <t>8:18:33 AM</t>
  </si>
  <si>
    <t>http://twitter.com/yasirrebel/status/1863851474846974232</t>
  </si>
  <si>
    <t>1:13:14 PM</t>
  </si>
  <si>
    <t>http://twitter.com/sandeepsingh844/status/1859065812213956782</t>
  </si>
  <si>
    <t>http://www.dandakaranyasamachar.com/5877</t>
  </si>
  <si>
    <t>5:45:08 PM</t>
  </si>
  <si>
    <t>बड़े शहरों में सात फीसदी मौतों का कारण वायु प्रदूषण, दिल्ली सबसे ऊपर</t>
  </si>
  <si>
    <t>New Delhi More than 7 percent of daily deaths in 10 major Indian cities are due to air pollution according to a new study published in the journal The Lancet Planetary Health This is due to PM25 concentrations which the World Health Organization</t>
  </si>
  <si>
    <t>http://twitter.com/Kapil_Tilker/status/1850772083258593545</t>
  </si>
  <si>
    <t>11:00:24 AM</t>
  </si>
  <si>
    <t>https://hindi.asianetnews.com/national-news/delhi-air-pollution-surge-to-aqi-978-which-equals-as-danger-as-person-smoking-49-cigarettes-a-day/articleshow-g3spcc3</t>
  </si>
  <si>
    <t>दिल्ली में ज़हरीली हवा का कहर: एक दिन में 49 सिगरेट पीने जैसा खतरनाक</t>
  </si>
  <si>
    <t>Delhis AQI is at 978 equivalent to smoking 49 cigarettes Pollution is at its peak due to firecrackers and stubble burning and the Supreme Court has implemented GRAP Phase 4
Delhi Air Pollution Surge Pollution in Delhi has reached dangerous levels The national capitals air quality</t>
  </si>
  <si>
    <t>http://twitter.com/BhupenderGothwl/status/1858443455237697786</t>
  </si>
  <si>
    <t>3:03:42 PM</t>
  </si>
  <si>
    <t>Madipurs dilapidated roads and polluted air have plagued public life The AAP governments false promises and actions will no longer mislead the public The people of Madipur have decided to oust the AAP from Delhi</t>
  </si>
  <si>
    <t>https://bhakharnewsmcb.blogspot.com/2024/11/blog-post_22.html</t>
  </si>
  <si>
    <t>1:45:11 PM</t>
  </si>
  <si>
    <t>विश्व सीओपीडी दिवस पर विशेष लेखमुख्यमंत्री और स्वास्थ्य मंत्री के नेतृत्व में छत्तीसगढ़ में (सीओपीडी) जागरूकता की क्रांतिकारी पहल</t>
  </si>
  <si>
    <t>Special article on World COPD Day Revolutionary initiative of COPD awareness in Chhattisgarh under the leadership of Chief Minister and Health Minister Special article on World COPD Day Revolution of COPD awareness in Chhattisgarh under the leadership of Chief Minister and Health Minister</t>
  </si>
  <si>
    <t>http://twitter.com/shree49943/status/1831532793580667064</t>
  </si>
  <si>
    <t>8:50:20 AM</t>
  </si>
  <si>
    <t>http://twitter.com/mohammad_i20054/status/1831253300290695221</t>
  </si>
  <si>
    <t>https://news1india.in/delhi/delhi-air-clean-due-to-rain-below-200-delhi-aqi/216030/</t>
  </si>
  <si>
    <t>11:54:27 AM</t>
  </si>
  <si>
    <t>Delhi AQI: बारिश से साफ हुई दिल्ली की हवा, कई इलाकों में AQI 200 के...</t>
  </si>
  <si>
    <t>Delhi AQI Rainfall in Delhi over the past 24 hours has improved air pollution improving the capitals climate While the AQI was dangerously high surpassing 500 a few days ago it has now dropped below 200 in many areas The air quality in Dilshad Garden</t>
  </si>
  <si>
    <t>http://twitter.com/real_vikasdixit/status/1858497643200057490</t>
  </si>
  <si>
    <t>6:39:02 PM</t>
  </si>
  <si>
    <t>https://indianews.in/indianews/delhi-air-pollution-change-in-winds-of-delhi-ncr-know-todays-aqi-level-indianews/</t>
  </si>
  <si>
    <t>1:48:58 PM</t>
  </si>
  <si>
    <t>Delhi Air Pollution: दिल्ली- NCR की हवाओं में बदलाव, जानें आज का AQI लेवल- indianews Delhi Air Pollution: Change in winds of Delhi-NCR, know today's AQI level | indianews</t>
  </si>
  <si>
    <t>Tamil Nadu Ooty 880 Karnataka Hubli 880 Haryana Bhiwani 330 Jharkhand Jorapokhar 267 Delhi Delhi 210 Bihar Muzaffarpur 207 Bihar Patna 201 Gujarat Nandesari 192 West Bengal Durgapur 188 Uttar Pradesh Lucknow 187 AQI as of May 3 2024
About Delhi AQI</t>
  </si>
  <si>
    <t>https://samacharnama.com/lifestyle/beauty/do-you-also-want-soft-and-fresh-skin-then-do-this-work/cid15706089.htm</t>
  </si>
  <si>
    <t>8:10:08 AM</t>
  </si>
  <si>
    <t>क्या आप भी चाहते हैं कोमल और फ्रेश त्वचा तो रोज़ाना सुबह सुबह करें यह काम</t>
  </si>
  <si>
    <t>Like the gentle morning greetings the air that blows upon our faces is also laden with pollutants carcinogens and elements that can cause our skin to develop acne and inflammation among other concerns Thus a skin care routine is a step towards healthy skin</t>
  </si>
  <si>
    <t>https://education.sakshi.com/general-essays/international/atomic-bombing-hiroshima-august-6th-1945-161167</t>
  </si>
  <si>
    <t>Atomic Bombing: అణుదాడికి నేటితో 80 ఏళ్లు.. 2 లక్షలకుపైగా పౌరులను బలి తీసుకున్న అణుబాంబులు!</t>
  </si>
  <si>
    <t>These are the dark spots in history the biggest disasters Yet countries are not learning lessons from history They continue to accumulate nuclear weapons that can reduce the world to ashes in a moment
The US has 5044 nuclear weapons according to the Stockholm International Peace Research Institute</t>
  </si>
  <si>
    <t>https://hindi.livelaw.in/supreme-court/delhi-air-pollution-supreme-court-directs-caqm-to-prosecute-authorities-who-failed-to-enforce-ban-on-truck-entry-276239</t>
  </si>
  <si>
    <t>6:01:33 PM</t>
  </si>
  <si>
    <t>Delhi Air Pollution| सुप्रीम कोर्ट ने CAQM को ट्रकों के प्रवेश पर प्रतिबंध लागू करने में विफल रहने वाले अधिकारियों पर मुकदमा चलाने का निर्देश दिया | Delhi Air Pollution, Air Pollution, Supreme Court, CAQM, CAQM Act, Delhi-NCR, दिल्ली वायु प्रदूषण, वायु प्रदूषण, सुप्रीम कोर्ट, सीएक्यूएम, सीएक्यूएम...</t>
  </si>
  <si>
    <t>The Supreme Court has strongly reprimanded authorities for failing to enforce a ban on the entry of trucks and light commercial vehicles into Delhi The ban was imposed by the Commission for Air Quality Management CAQM under GRAPIV measures to combat severe air pollution</t>
  </si>
  <si>
    <t>http://twitter.com/SachinB64371782/status/1851935979810046222</t>
  </si>
  <si>
    <t>4:05:19 PM</t>
  </si>
  <si>
    <t>http://twitter.com/RaajYogi26369/status/1851927905099563029</t>
  </si>
  <si>
    <t>3:33:14 PM</t>
  </si>
  <si>
    <t>http://twitter.com/Prvekmr1/status/1861038918105169948</t>
  </si>
  <si>
    <t>6:57:09 PM</t>
  </si>
  <si>
    <t>https://www.sarkariexam.com/ipl-2024-mi-vs-rcb-pitch-report/630767</t>
  </si>
  <si>
    <t>12:56:26 PM</t>
  </si>
  <si>
    <t>IPL 2024: MI vs RCB Pitch Report, Head to Head, Prediction, Venue, Squad &amp; Playing 11</t>
  </si>
  <si>
    <t>IPL 2024 MI vs RCB Pitch Report HeadtoHead Prediction Venue Squad Playing 11
In the 25th match of IPL 2024 Mumbai Indians MI and Royal Challengers Bangalore RCB will clash at the Wankhede Stadium in Mumbai on April 11 Having lost their first three matches</t>
  </si>
  <si>
    <t>http://twitter.com/govinda_pandia/status/1893253140138360920</t>
  </si>
  <si>
    <t>4:24:58 PM</t>
  </si>
  <si>
    <t>http://twitter.com/naveenbebra/status/1855670902114947114</t>
  </si>
  <si>
    <t>11:26:34 PM</t>
  </si>
  <si>
    <t>http://twitter.com/HariSingh075/status/1858892575496687825</t>
  </si>
  <si>
    <t>8:48:21 PM</t>
  </si>
  <si>
    <t>http://twitter.com/Parveen51842273/status/1852622263578743093</t>
  </si>
  <si>
    <t>1:32:22 PM</t>
  </si>
  <si>
    <t>After poisoning the air and spreading asthma TB and cancer Delhis corrupt thug fraud liquor scamster bailfighting Kejriwal has now set out to distribute death to the people of Delhi by polluting the water of Yamuna by putting poisonous chemicals in it People of Delhi will you mend your ways before reaching the cremation ground</t>
  </si>
  <si>
    <t>https://www.onlymyhealth.com/know-from-doctor-are-incense-sticks-really-harmful-for-health-in-hindi-12977822610</t>
  </si>
  <si>
    <t>4:43:00 PM</t>
  </si>
  <si>
    <t>आप भी पूजा करते समय जलाते हैं अगरबत्ती जानें इससे सेहत को होने वाले नुकसान</t>
  </si>
  <si>
    <t>Incense sticks are lit in homes and temples during worship Their fragrance helps one focus on the prayer and fills both the mind and the home with positive energy It should be noted that according to religious beliefs only one incense stick is ever lit It is always used in combination with two</t>
  </si>
  <si>
    <t>https://livesacchasangharsh.blogspot.com/2024/10/blog-post_3.html</t>
  </si>
  <si>
    <t>पराली जलाने पर अंकुश लगाने में वायु गुणवत्ता प्रबंधन आयोग विफल : सुप्रीम कोर्ट</t>
  </si>
  <si>
    <t>The Supreme Court on Thursday said the Commission for Air Quality Management CAQM failed to curb stubble burning one of the major causes of air pollution in Delhi and the National Capital Region during the winter season Justice Abhay S Oka</t>
  </si>
  <si>
    <t>http://twitter.com/b6390bfe6ac54d4/status/1893505183784542465</t>
  </si>
  <si>
    <t>9:06:30 AM</t>
  </si>
  <si>
    <t>http://twitter.com/SanataniShivaye/status/1888210713925103794</t>
  </si>
  <si>
    <t>6:28:10 PM</t>
  </si>
  <si>
    <t>https://insightonlinenews.in/pollution-in-delhi-remains-at-dangerous-levels-aqi-crosses-400/</t>
  </si>
  <si>
    <t>12:34:36 PM</t>
  </si>
  <si>
    <t>New Delhi Pollution in the national capital Delhi has once again reached dangerous levels It has become difficult for ordinary people to breathe People are leaving their homes wearing masks
According to the Central Pollution Control Board the capital Delhi</t>
  </si>
  <si>
    <t>https://www.aajtak.in/india/news/story/deaths-due-to-air-pollution-over-7-percent-of-daily-deaths-in-10-indian-cities-linked-to-pm25-pollution-lancet-study-ahlbs-1978048-2024-07-04</t>
  </si>
  <si>
    <t>Air Pollution: दिल्ली-मुंबई जैसे बड़े शहरों में जानलेवा साबित हो रहा प्रदूषण...PM2.5 पॉल्यूशन से 7 फीसदी मौतें | deaths due to Air Pollution Over 7 percent of daily deaths in 10 Indian cities linked to PM2.5 pollution Lancet study ahlbs</t>
  </si>
  <si>
    <t>Pollution is a major problem in India one that is discussed from time to time but now the figures related to deaths caused by this pollution have come to light which are quite shocking According to a study published in The Lancet Planetary Health journal Delhi Bengaluru and</t>
  </si>
  <si>
    <t>http://twitter.com/Rashu1993/status/1888454466623742231</t>
  </si>
  <si>
    <t>10:36:45 AM</t>
  </si>
  <si>
    <t>http://twitter.com/tejindarbedi/status/1855559191454490887</t>
  </si>
  <si>
    <t>4:02:40 PM</t>
  </si>
  <si>
    <t>https://hindi.oneindia.com/news/punjab/arvind-kejriwal-praise-bhagwant-mann-governments-works-1146787.html</t>
  </si>
  <si>
    <t>1:28:04 AM</t>
  </si>
  <si>
    <t>मान सरकार के काम से खुश हुए अरविंद केजरीवाल, कही ये बात</t>
  </si>
  <si>
    <t>Punjab
Arvind Kejriwal pleased with the work of the Mann government said this
Friday November 8 2024 128 IST
Air Pollution Amidst the rapidly increasing air pollution in Delhi before the onset of winter Aam Aadmi Party National Convenor Arvind Kejriwal has expressed his displeasure over the Punjab</t>
  </si>
  <si>
    <t>https://www.bhaskar.com/local/uttar-pradesh/meerut/news/the-temperature-is-still-not-coming-down-below-35-degrees-meerut-news-meerut-weather-weather-in-meerut-today-meerut-weather-weather-today-meerut-133769430.html</t>
  </si>
  <si>
    <t>6:47:46 AM</t>
  </si>
  <si>
    <t>meerut news meerut weather weather in meerut today meerut weather weather today meerut The temperature is still not coming down below 35 degrees | वेस्ट यूपी में दो दिन से गिर रहा तापमान: 35 तक पहुंचा पारा; मौसम विभाग का अनुमान- गर्म हवाएं करेंगी परेशान - Meerut News</t>
  </si>
  <si>
    <t>Temperatures in West Uttar Pradesh have been falling for two days the mercury has reached 35 degrees Celsius the weather department predicts hot winds will cause trouble
Meerut
On October 10th the daytime temperature in Meerut remained above 35 degrees Celsius The heat has caused discomfort to residents The weather across West Uttar Pradesh</t>
  </si>
  <si>
    <t>http://twitter.com/MoniRajput18318/status/1860616476513759342</t>
  </si>
  <si>
    <t>2:58:31 PM</t>
  </si>
  <si>
    <t>http://twitter.com/Rashmikakour/status/1869428694017847384</t>
  </si>
  <si>
    <t>10:35:07 PM</t>
  </si>
  <si>
    <t>http://twitter.com/EncourageAAP/status/1863968416735883653</t>
  </si>
  <si>
    <t>http://twitter.com/Santosh27678509/status/1850410203931640221</t>
  </si>
  <si>
    <t>http://twitter.com/NewsNationTV/status/1848613879959719944</t>
  </si>
  <si>
    <t>12:04:29 PM</t>
  </si>
  <si>
    <t>http://twitter.com/RatawalSatya/status/1811692733070774476</t>
  </si>
  <si>
    <t>2:53:01 PM</t>
  </si>
  <si>
    <t>Kejriwal government only thinks about getting released from jail and getting bail from jail their leaders are only seen blaming the leaders of other parties and putting their responsibility on others the people of Delhi are struggling with water shortage potholes in the roads air pollution lack of buses and heaps of garbage waterlogging and filth</t>
  </si>
  <si>
    <t>http://twitter.com/laxmi_shas51112/status/1901142268121387440</t>
  </si>
  <si>
    <t>10:53:32 AM</t>
  </si>
  <si>
    <t>http://twitter.com/AkshayP39653708/status/1888479564491554901</t>
  </si>
  <si>
    <t>12:16:29 PM</t>
  </si>
  <si>
    <t>http://newsstandard.in/news.php?id=agras-air-got-polluted-after-diwali-pollution-increased-in-taj-city-517673</t>
  </si>
  <si>
    <t>दिवाली के बाद प्रदूषित हुई आगरा की हवा, ताज नगरी में बढ़ा प्रदूषण</t>
  </si>
  <si>
    <t>Agra Pollution has increased in Agra following Diwali fireworks The Air Quality Index AQI was in the poor category on Friday morning The poor air quality is causing problems for the elderly asthmatics and heart patients Agra has been experiencing a surge in air pollution during the festival</t>
  </si>
  <si>
    <t>https://newstrack.com/uttar-pradesh/sonbhadra/air-pollution-is-affecting-people-lungs-ngt-report-sonbhadra-news-in-hindi-457675</t>
  </si>
  <si>
    <t>7:37:34 PM</t>
  </si>
  <si>
    <t>Sonbhadra News | Air pollution | Affecting People Lungs | NGT Report | Central Pollution Control Board | Newstrack UP News | न्यूज़ ट्रैक | यूपी न्यूज़ | Sonbhadra News: हवा में प्रतिवर्ष बढ़ रही महीन कणों की संख्या, लोगों के फेफड़ों पर पड़ रहा प्रदूषण का प्रभाव</t>
  </si>
  <si>
    <t>Sonbhadra News The number of fine particles in the air is increasing every year impacting peoples lungs
Sonbhadra News The number of fine particles PM25 in the air has been revealed to be increasing every year It has also been revealed that pollution</t>
  </si>
  <si>
    <t>http://twitter.com/AnuragiAak56270/status/1789985916175429711</t>
  </si>
  <si>
    <t>http://twitter.com/ashokomdubey/status/1863986180414407030</t>
  </si>
  <si>
    <t>10:08:31 PM</t>
  </si>
  <si>
    <t>http://twitter.com/ArifSadaan13514/status/1864988351675187608</t>
  </si>
  <si>
    <t>4:30:47 PM</t>
  </si>
  <si>
    <t>https://www.newsnationtv.com/hindi-delhi-air-pollution-remains-in-very-poor-category--20241122083812-20241122094117/</t>
  </si>
  <si>
    <t>10:59:29 AM</t>
  </si>
  <si>
    <t>‘बहुत खराब’ श्रेणी में दिल्ली की वायु गुणवत्ता, 371 रहा औसत एक्यूआई</t>
  </si>
  <si>
    <t>New Delhi Nov 22 IANS The air quality in DelhiNCR remained in the very poor category on Friday morning with light haze visible in many areas
A layer of haze persisted in Delhi and the average air quality index at 715 am was 371 which falls below the very poor category</t>
  </si>
  <si>
    <t>http://twitter.com/rudraarya21/status/1888237526932140184</t>
  </si>
  <si>
    <t>8:14:42 PM</t>
  </si>
  <si>
    <t>https://hindi.oneworldnews.com/%e0%a4%ad%e0%a4%be%e0%a4%b7%e0%a4%be%e0%a4%8f%e0%a4%82/hindi-news-today-18/</t>
  </si>
  <si>
    <t>11:45:35 AM</t>
  </si>
  <si>
    <t>Hindi News Today: दिल्ली में हर जगह दिख रही ‘प्रदूषण’ की धुंध, इजरायल पर बड़े हमले की तैयारी कर रहा ईरान</t>
  </si>
  <si>
    <t>Hindi News Today BJP MLA Devendra Rana passes away in Jammu and Kashmir DelhiKolkata air turns toxic on Diwali Hindi News Today According to a report in The Times of Israel an Iranian official has claimed that the US presidential election on November 5</t>
  </si>
  <si>
    <t>http://twitter.com/KaleemSaharanp6/status/1856176261900435733</t>
  </si>
  <si>
    <t>8:54:41 AM</t>
  </si>
  <si>
    <t>Pollution in UP took 8 years off its lifespan Air quality deteriorated 1000 in 30 years Ghaziabad and Noida among the worlds worst cities</t>
  </si>
  <si>
    <t>http://twitter.com/OfficeOfRV/status/1895408850624565757</t>
  </si>
  <si>
    <t>3:10:59 PM</t>
  </si>
  <si>
    <t>Brother why do you make caste census an issue Narendra Modi Era Share Market Unemployment Inflation Air Pollution Traffic and Infrastructure But since Trump pulled chair for Modi no one should drag these unnecessary issues</t>
  </si>
  <si>
    <t>http://twitter.com/peters_maz/status/1888271117548413320</t>
  </si>
  <si>
    <t>10:28:11 PM</t>
  </si>
  <si>
    <t>http://twitter.com/theariff/status/1858801898465431765</t>
  </si>
  <si>
    <t>2:48:02 PM</t>
  </si>
  <si>
    <t>http://twitter.com/drmanishdoshi/status/1867597336861634988</t>
  </si>
  <si>
    <t>https://ndtv.in/health/is-it-right-to-walk-and-exercise-in-the-morning-what-should-people-living-in-polluted-cities-do-know-here-7045889</t>
  </si>
  <si>
    <t>1:16:48 PM</t>
  </si>
  <si>
    <t>क्या सुबह वॉकिंग और एक्सरसाइज करना सही है? प्रदूषित शहरों में रहने वाले लोग क्या करें? जानिए...</t>
  </si>
  <si>
    <t>Is Morning Walk Safe in Pollution Due to everincreasing pollution DelhiNCR has turned into a gas chamber The AQI has reached nearly 500 Air pollution has become a serious problem especially during the winter season when the Air Quality Index AQI reaches alarming levels</t>
  </si>
  <si>
    <t>http://twitter.com/KamleshDas01/status/1846117619788927208</t>
  </si>
  <si>
    <t>2:45:14 PM</t>
  </si>
  <si>
    <t>http://twitter.com/barda_gourav007/status/1857100737727156534</t>
  </si>
  <si>
    <t>10:08:13 PM</t>
  </si>
  <si>
    <t>https://www.livehindustan.com/uttar-pradesh/bagpat/story-air-quality-deteriorates-in-baghpat-ahead-of-diwali-aqi-hits-213-201729361655132.html</t>
  </si>
  <si>
    <t>11:44:21 PM</t>
  </si>
  <si>
    <t>प्रदूषण: 213 पर पहुंचा एक्यूआई, दमा रोगियों की उखड़ने लगी सांस</t>
  </si>
  <si>
    <t>Baghpat The air quality in Baghpat has begun to deteriorate even before Diwali On Saturday the AQI reached 213 which is a poor air quality indicator Meanwhile the pollution is making asthma patients breathless Many asthma patients are experiencing difficulty breathing</t>
  </si>
  <si>
    <t>https://www.divyahimachal.com/2024/11/pollution-is-national-shame/</t>
  </si>
  <si>
    <t>12:05:58 AM</t>
  </si>
  <si>
    <t>प्रदूषण ‘राष्ट्रीय शर्म’ है</t>
  </si>
  <si>
    <t>The deadly pollution in the national capital Delhi and the governments actions should now be declared a national shame What other alternative is there While the Supreme Court was hearing the pollution case the air quality index was 994</t>
  </si>
  <si>
    <t>https://www.prabhatkhabar.com/life-and-style/diwali-2024-how-to-keep-your-children-and-parents-safe-from-diwali-pollution</t>
  </si>
  <si>
    <t>1:12:48 PM</t>
  </si>
  <si>
    <t>Diwali 2024: दिवाली के प्रदूषण से अपने बच्चों और पेरेंट्स को इस तरह रखें सुरक्षित</t>
  </si>
  <si>
    <t>Diwali 2024 A severe deterioration in the air quality index during Diwali is a common problem One of the main reasons for this is the firecrackers burned during Diwali During Diwali it becomes extremely difficult for residents of many cities to breathe The air</t>
  </si>
  <si>
    <t>https://marathi.latestly.com/maharashtra/mumbai-haze-air-quality-aqi-update-583614.html</t>
  </si>
  <si>
    <t>9:20:53 AM</t>
  </si>
  <si>
    <t>Mumbai Weather Updates: धुके आणि उच्च आर्द्रतेमुळे मुंबईची हवेची गुणवत्ता बिघडली, AQI ने गाठळी मध्यम पातळी</t>
  </si>
  <si>
    <t>Mumbai Weather Updates Mumbais air quality worsens due to fog and high humidity AQI reaches moderate level
Air Pollution Mumbai Mumbais air quality remained cloudy on Wednesday Fog and high humidity persisted in the city reducing visibility</t>
  </si>
  <si>
    <t>http://twitter.com/Shivdas843654/status/1853055629255983571</t>
  </si>
  <si>
    <t>https://www.bhaskar.com/local/uttar-pradesh/bareilly/news/cold-is-increasing-rapidly-at-night-in-bareilly-133905827.html</t>
  </si>
  <si>
    <t>6:57:21 AM</t>
  </si>
  <si>
    <t>बरेली में रात में तेजी से बढ़ रही सर्दी: आधी रात के बाद तापमान 17 डिग्री सेल्सियस पर पहुंच रहा, दिन का पारा ...</t>
  </si>
  <si>
    <t>The cold is rapidly increasing at night in Bareilly the temperature reached 17 degrees Celsius after midnight and the daytime temperature also fell below 30 degrees
Bareilly
Weather in the morning on Satellite Road
Night temperatures in Bareilly are steadily decreasing Even on Sunday night the temperature was 17 degrees Celsius</t>
  </si>
  <si>
    <t>http://twitter.com/SanjayKuma72830/status/1850395745859371142</t>
  </si>
  <si>
    <t>10:04:59 AM</t>
  </si>
  <si>
    <t>http://twitter.com/suchi_yadav15/status/1859109036525805745</t>
  </si>
  <si>
    <t>11:08:29 AM</t>
  </si>
  <si>
    <t>http://twitter.com/adityakabeer239/status/1872147430130733523</t>
  </si>
  <si>
    <t>10:38:24 AM</t>
  </si>
  <si>
    <t>https://www.currentcrime.com/delhi-ncrs-toxic-air-next-two-days/</t>
  </si>
  <si>
    <t>9:24:52 PM</t>
  </si>
  <si>
    <t>“दिल्ली-एनसीआर की जहरीली हवा: अगले दो दिन गंभीर”</t>
  </si>
  <si>
    <t>Air pollution in DelhiNCR has reached dangerous levels with no relief expected for the next two days According to the Central Pollution Control Board CPCB Delhis average air quality index AQI on Wednesday was recorded at 445 which falls in the severe category</t>
  </si>
  <si>
    <t>http://twitter.com/DeepakD43971542/status/1853472566016410011</t>
  </si>
  <si>
    <t>9:51:10 PM</t>
  </si>
  <si>
    <t>http://twitter.com/JohriYogita/status/1862164097271259158</t>
  </si>
  <si>
    <t>9:28:12 PM</t>
  </si>
  <si>
    <t>http://twitter.com/A_1Soni/status/1850731975813767545</t>
  </si>
  <si>
    <t>8:21:02 AM</t>
  </si>
  <si>
    <t>http://twitter.com/dharmen17783295/status/1889916776831656218</t>
  </si>
  <si>
    <t>11:27:27 AM</t>
  </si>
  <si>
    <t>https://dailychhattisgarh.com/article-details.php?article=267254&amp;path_article=24</t>
  </si>
  <si>
    <t>8:56:12 AM</t>
  </si>
  <si>
    <t>दिल्ली में ‘बहुत ख़राब’ श्रेणी में पहुंचा एक्यूआई, पाकिस्तान में भी हवा का हाल बेहाल</t>
  </si>
  <si>
    <t>The air quality in Delhi on Sunday morning was significantly less good than on Saturday
According to the Central Pollution Control Boards website air pollution levels in almost all areas of Delhi on Sunday ranged from poor to very poor
Saturday</t>
  </si>
  <si>
    <t>http://twitter.com/Introvert_1997/status/1847956683739242975</t>
  </si>
  <si>
    <t>4:33:01 PM</t>
  </si>
  <si>
    <t>http://twitter.com/sushilaseh2151/status/1845814394095284239</t>
  </si>
  <si>
    <t>6:40:19 PM</t>
  </si>
  <si>
    <t>https://tv9telugu.com/national/delhi-air-very-poor-all-across-on-deepavali-morning-1386890.html</t>
  </si>
  <si>
    <t>12:27:31 PM</t>
  </si>
  <si>
    <t>Air Pollution: ఢిల్లీని ఇలాగే వదిలేస్తే.. చివరికి కాపాడడం ఎవరి తరం కూడా కాదు..! - Telugu News | Delhi air 'very poor' all across on Deepavali morning</t>
  </si>
  <si>
    <t>http://twitter.com/Devnarayangup13/status/1888464599084851613</t>
  </si>
  <si>
    <t>11:17:01 AM</t>
  </si>
  <si>
    <t>dard abhi bahut andar tak jayegi rathi sahab Abhi shuruaat hai Nafrat aur rumours failane wale kabhi public ko bewkuf nhi bna sakte aur desh virodhi bate krne ka kam desh me bahar baithe log krte hai Unko ye delhi ki janta ne tamacha market jawaab diya hain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</si>
  <si>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http://twitter.com/Priya_Tanwr/status/1854129360405684332</t>
  </si>
  <si>
    <t>5:21:02 PM</t>
  </si>
  <si>
    <t>http://twitter.com/HariomRathore90/status/1893340151012573209</t>
  </si>
  <si>
    <t>10:10:43 PM</t>
  </si>
  <si>
    <t>http://twitter.com/ShourajitSaikia/status/1858468030352666753</t>
  </si>
  <si>
    <t>4:41:21 PM</t>
  </si>
  <si>
    <t>is such a party which spoils the mind of the public by portraying itself as weak Delhi CM Atishi on Delhi AirPollution</t>
  </si>
  <si>
    <t>https://www.uttamhindu.com/breathing-became-difficult-in-delhi-aqi-crossed-349-in-many-areas-eye-irritation-due-to-pollution/</t>
  </si>
  <si>
    <t>दिल्ली में सांस लेना हुआ मुश्किल, कई इलाकों में AQI पहुंचा 349 के पार; प्रदूषण से आंखों में जलन</t>
  </si>
  <si>
    <t>New Delhi Uttam Hindu News Pollution levels in DelhiNCR have reached the dangerous category Even before Diwali Delhi is moving toward becoming a gas chamber The amount of toxic gases in the air has also increased Many</t>
  </si>
  <si>
    <t>https://samachar24livenews.blogspot.com/2025/03/blog-post_30.html</t>
  </si>
  <si>
    <t>9:08:00 AM</t>
  </si>
  <si>
    <t>देवरिया. गर्मी बढ़ते ही खुजली और दाने से लोग परेशान, बढ़े मरीज</t>
  </si>
  <si>
    <t>Deoria As the heat increases people are suffering from skinrelated ailments Pimples are appearing on the body along with itching and rashes Furthermore fungal infections are also affecting patients
The medical college is currently receiving patients suffering from skin diseases</t>
  </si>
  <si>
    <t>http://twitter.com/KannappanPaari/status/1854703889666523416</t>
  </si>
  <si>
    <t>7:24:00 AM</t>
  </si>
  <si>
    <t>http://twitter.com/prof_cactus/status/1848182074496180551</t>
  </si>
  <si>
    <t>7:28:38 AM</t>
  </si>
  <si>
    <t>Cunning leader cunning party Haryanas BJP government is responsible for Delhis water and air pollution Modi ji why do you hate Delhiites so much What crime have Delhiites committed BJP has vowed to destroy Delhi has vowed to save Delhi</t>
  </si>
  <si>
    <t>http://twitter.com/SushmaChha55497/status/1807299950184734958</t>
  </si>
  <si>
    <t>11:57:40 AM</t>
  </si>
  <si>
    <t>http://twitter.com/gabrani9k/status/1792019333310480789</t>
  </si>
  <si>
    <t>7:57:57 AM</t>
  </si>
  <si>
    <t>http://twitter.com/RajeshS82654599/status/1888293299473313840</t>
  </si>
  <si>
    <t>11:56:20 PM</t>
  </si>
  <si>
    <t>http://twitter.com/Rahmani04Kausar/status/1901403417916084683</t>
  </si>
  <si>
    <t>4:11:15 AM</t>
  </si>
  <si>
    <t>I am in the middle of the ocean the wind is bad please take my boat across</t>
  </si>
  <si>
    <t>http://twitter.com/AlkaSom2/status/1878418020928036908</t>
  </si>
  <si>
    <t>5:55:30 PM</t>
  </si>
  <si>
    <t>The one who is going to tackle air pollution in entire Delhi is giving knowledge to slum dwellers here</t>
  </si>
  <si>
    <t>http://twitter.com/BaudYuza/status/1792829593789063610</t>
  </si>
  <si>
    <t>1:37:38 PM</t>
  </si>
  <si>
    <t>The BSPs name comes to your lips Mishra ji Siwan Lok Sabha Update Siwan is creating a lot of confusion Its difficult to understand right now The atmosphere is changing Recently our colleagues Saurav Raj and Kavya were in a Brahmindominated village in Siwan Along with them senior Bihar journalist Ravi Upadhyay was also there We had to understand the mood But here the question was answered with a question</t>
  </si>
  <si>
    <t>http://twitter.com/Ashutos02737114/status/1904919556155728095</t>
  </si>
  <si>
    <t>9:03:08 PM</t>
  </si>
  <si>
    <t>http://twitter.com/samir_patil/status/1888627421567680601</t>
  </si>
  <si>
    <t>10:04:00 PM</t>
  </si>
  <si>
    <t>http://twitter.com/rajushasharma/status/1858764737259205075</t>
  </si>
  <si>
    <t>12:20:22 PM</t>
  </si>
  <si>
    <t>http://twitter.com/my_op1n10n/status/1888261460557701510</t>
  </si>
  <si>
    <t>9:49:49 PM</t>
  </si>
  <si>
    <t>http://twitter.com/karanpal32/status/1848292779786473799</t>
  </si>
  <si>
    <t>2:48:32 PM</t>
  </si>
  <si>
    <t>https://www.livehindustan.com/bihar/siwan/story-people-39-s-condition-is-worsening-due-to-hot-air-10261987.html</t>
  </si>
  <si>
    <t>3:45:20 PM</t>
  </si>
  <si>
    <t>गर्म हवा के चलते बिगड़ रही लोगों की हालत</t>
  </si>
  <si>
    <t>Peoples health is deteriorating due to the hot winds
Darauli The heat wave is worsening peoples health People are suffering from vomiting diarrhea high fever and headaches The number of diarrhea patients has also increased After prolonged exposure to the hot sun people
Wed</t>
  </si>
  <si>
    <t>http://twitter.com/AshtonAga1/status/1859839232115868136</t>
  </si>
  <si>
    <t>http://twitter.com/SavanPaliwal/status/1850392322804199577</t>
  </si>
  <si>
    <t>9:51:23 AM</t>
  </si>
  <si>
    <t>http://twitter.com/Rahul123pande/status/1855567254382936174</t>
  </si>
  <si>
    <t>4:34:42 PM</t>
  </si>
  <si>
    <t>http://twitter.com/doremon5599/status/1891525489061216722</t>
  </si>
  <si>
    <t>http://twitter.com/nemityadav1/status/1856679821020938738</t>
  </si>
  <si>
    <t>6:15:39 PM</t>
  </si>
  <si>
    <t>http://twitter.com/PATELbhavnesh17/status/1858172430470316292</t>
  </si>
  <si>
    <t>9:06:45 PM</t>
  </si>
  <si>
    <t>Diwali crackers arent bursting in Delhi right now yet why is the air so polluted Will Delhi now ban the lighting of diyas in temples and in peoples homes Gunguru Seth can say that it emits more carbon dioxide</t>
  </si>
  <si>
    <t>http://www.samaylive.com/lifestyle-news-in-hindi/520810/delhi-air-pollution-aqi-bad-breathing-harmful-side-effects-n95-mask.html</t>
  </si>
  <si>
    <t>3:28:44 PM</t>
  </si>
  <si>
    <t>Pollution: मास्क के गलत इस्तेमाल से हो सकते हैं गंभीर नुकसान, विशेषज्ञ ने दी चेतावनी</t>
  </si>
  <si>
    <t>Mask use has increased to protect against air pollution but wearing a mask for long periods of time can lead to several health problems The news agency spoke with Dr Meera Pa senior medical officer and gynecology specialist at CHC Bhangel Noida</t>
  </si>
  <si>
    <t>http://twitter.com/ZeeBiharNews/status/1832352353183220200</t>
  </si>
  <si>
    <t>3:06:59 PM</t>
  </si>
  <si>
    <t>Patna There will be no mercy for those who pollute the air in Bihar</t>
  </si>
  <si>
    <t>https://www.jagran.com/delhi/new-delhi-city-ncr-delhi-pollution-air-quality-dips-to-very-poor-category-aqi-crosses350-23836339.html</t>
  </si>
  <si>
    <t>Delhi Pollution: दिल्ली में सुबह दिखी धुंध की मोटी परत, वायु गुणवत्ता 'बहुत खराब' श्रेणी में; औसत AQI 350 पार - Delhi Pollution Air Quality Dips to Very Poor Category AQI Crosses 350</t>
  </si>
  <si>
    <t>Delhi Pollution A thick layer of haze was seen in Delhi this morning with air quality in the very poor category the average AQI exceeded 350
Pollution levels in Delhi have remained high for the past several days A thick layer of haze was visible on Sunday morning The Central Pollution Control Board</t>
  </si>
  <si>
    <t>http://twitter.com/PoonamRaturi11/status/1851666666683322421</t>
  </si>
  <si>
    <t>10:15:10 PM</t>
  </si>
  <si>
    <t>https://indias.news/warning-of-cold-wave-rain-and-snowfall-in-china-capital-beijing/</t>
  </si>
  <si>
    <t>5:33:47 PM</t>
  </si>
  <si>
    <t>Beijing November 24 A blue cold wave warning was issued on Sunday for Beijing home to more than 21 million people The cold wave is expected to cause a sharp drop in temperatures in the coming days
Forecasts indicate rain and snow will begin Sunday night</t>
  </si>
  <si>
    <t>http://twitter.com/OSajiwan/status/1807287425217007752</t>
  </si>
  <si>
    <t>11:07:54 AM</t>
  </si>
  <si>
    <t>http://twitter.com/AmandeepSr89047/status/1888206735967760880</t>
  </si>
  <si>
    <t>6:12:21 PM</t>
  </si>
  <si>
    <t>http://twitter.com/pahadibhula1234/status/1883892645174579411</t>
  </si>
  <si>
    <t>8:29:42 PM</t>
  </si>
  <si>
    <t>I have seen in Kawad Yatra what a mess the people of HR and NCR leave Haridwar in during the month of Savan they turn it into hell they leave behind air pollution noise pollution water pollution it feels very bad I get angry as its my favourite place I have been coming here since childhood</t>
  </si>
  <si>
    <t>https://www.patrika.com/sikar-news/fatehpur-in-sikar-district-recorded-a-temperature-of-13-9-degrees-celsius-19115532</t>
  </si>
  <si>
    <t>Rajasthan Weather: राजस्थान में असर दिखाने लगी सर्दी, राजस्थान का फतेहपुर सबसे ठंडा</t>
  </si>
  <si>
    <t>Rajasthan Weather Winter begins to take effect in Rajasthan Fatehpur in Rajasthan is the coldest
Fatehpur in Rajasthans Sikar district recorded a night temperature of 139 degrees Celsius
SikarNov 02 2024 1015 am
Winter in Rajasthan Todays weather forecast in Rajasthan</t>
  </si>
  <si>
    <t>https://www.sarita.in/editorial/how-indians-are-going-to-other-countries-for-job-and-earning-money</t>
  </si>
  <si>
    <t>1:40:47 PM</t>
  </si>
  <si>
    <t>Indian Migration : भारतीय गरीबों का गैरकानूनी घुसपैठ</t>
  </si>
  <si>
    <t>NonResident Indians Indias poor are migrating abroad in large numbers using both legal and illegal means to earn money This is alarming Just at the end of October the US deported Indians without documents back to India on a large ship These Indians</t>
  </si>
  <si>
    <t>https://dailysamvad.com/2024/10/14/ban-on-firecrackers-you-will-not-be-able-to-burst-firecrackers-on-diwali/</t>
  </si>
  <si>
    <t>1:35:03 PM</t>
  </si>
  <si>
    <t>Ban On Firecrackers: दिवाली पर नहीं चला सकेंगे पटाखे, 1 जनवरी तक लागू रहेगा बैन</t>
  </si>
  <si>
    <t>Daily Samvad New Delhi Ban on Firecrackers Firecrackers were burst in abundance in the capital Delhi on the occasion of Dussehra and Diwali is just 16 days away Last Sunday the air quality reached the poor category following which the Delhi government has taken a major decision
Due to the increasing pollution in Delhi</t>
  </si>
  <si>
    <t>http://twitter.com/abhay24012013/status/1789214662699208929</t>
  </si>
  <si>
    <t>2:13:12 PM</t>
  </si>
  <si>
    <t>http://twitter.com/vinsrivastav/status/1888283331613143511</t>
  </si>
  <si>
    <t>11:16:43 PM</t>
  </si>
  <si>
    <t>http://twitter.com/gnr_rwt/status/1888178445303382401</t>
  </si>
  <si>
    <t>4:19:56 PM</t>
  </si>
  <si>
    <t>http://twitter.com/AJAYAWASTHI108/status/1851566209185046741</t>
  </si>
  <si>
    <t>3:35:59 PM</t>
  </si>
  <si>
    <t>Lets plant trees Some benefits of planting trees 1 Reducing pollution Trees absorb harmful gases from the air improving air quality 2 Oxygen production Trees naturally produce oxygen which is essential for animal life 3 Soil conservation Tree roots hold the soil together reducing soil erosion 4 Water conservation Trees help increase groundwater levels by absorbing water and attracting rainfall 5 Ecological balance Trees provide habitat for wildlife maintaining biodiversity and ecological balance 6 Climate control Trees help keep the environment cool and mitigate the effects of climate change 7 Food and medicinal benefits Many trees provide us with fruits vegetables and medicines which are beneficial for health 8 Economic benefits Trees provide timber gum rubber and other products that are economically beneficial 9 Reducing noise pollution Trees absorb sound which reduces noise pollution in urban areas 10 Beauty and mental peace Trees beautify the environment and provide peace of mind which is good for mental health Planting trees not only benefits the environment but also positively impacts many aspects of life</t>
  </si>
  <si>
    <t>http://twitter.com/simplytruthgyan/status/1820098387036807423</t>
  </si>
  <si>
    <t>7:34:05 PM</t>
  </si>
  <si>
    <t>Will the atmosphere not turn sour The public is not foolish to listen to any of you clowns You were adamant on crossing 400 in the last election as well Now it has come to light that BJP won 80 seats due to the ECs dishonesty which means Modi actually won only 160 seats Dont politically rape that girl Punish the culprit</t>
  </si>
  <si>
    <t>http://twitter.com/Great_Suchitaa/status/1823581752087937202</t>
  </si>
  <si>
    <t>10:15:44 AM</t>
  </si>
  <si>
    <t>https://www.jantaserishta.com/local/west-bengal/kolkata-weather-warm-start-at-2797-c-check-weather-forecast-for-july-15-2024-3391678</t>
  </si>
  <si>
    <t>7:25:43 AM</t>
  </si>
  <si>
    <t>Kolkata Weather: 27.97 °C पर गर्म शुरुआत, 15 जुलाई 2024 के लिए मौसम पूर्वानुमान देखें</t>
  </si>
  <si>
    <t>Kolkata Weather The temperature in Kolkata today July 15 2024 is 3164 degrees Celsius The forecast minimum and maximum temperatures for the day are 2797 degrees Celsius and 3429 degrees Celsius respectively The relative humidity is 71 and</t>
  </si>
  <si>
    <t>http://www.indiacitynews.in/info/t-2411170068.html</t>
  </si>
  <si>
    <t>5:52:32 PM</t>
  </si>
  <si>
    <t>दिल्ली में AQI आज फिर 400 के पार, जानें किस इलाके की आबोहवा कितनी खराब?</t>
  </si>
  <si>
    <t>Delhis air is toxic
Nearly halfway through November the citys air continues to become toxic The situation has become such that the nations capital has become a gas chamber for residents Breathing the air here is proving to be a burden How toxic is Delhis air</t>
  </si>
  <si>
    <t>http://twitter.com/subhi_1301/status/1859808425464762773</t>
  </si>
  <si>
    <t>9:27:36 AM</t>
  </si>
  <si>
    <t>People are troubled by poisonous air and dangerous smog was this AAPs action plan</t>
  </si>
  <si>
    <t>https://www.bhaskar.com/local/uttar-pradesh/hapud/news/hapurs-aqi-reached-428-134016218.html</t>
  </si>
  <si>
    <t>1:30:50 PM</t>
  </si>
  <si>
    <t>हापुड़ का AQI 428 पर पहुंचा: भारत में सबसे प्रदूषित शहर, लोगों को सांस लेने में हो रही दिक्कत</t>
  </si>
  <si>
    <t>Hapurs AQI reaches 428 Indias most polluted city residents struggle to breathe
Hapur
Despite the implementation of the Grape4 stage air pollution in Hapur continues to worsen On Monday Hapurs Air Quality Index AQI</t>
  </si>
  <si>
    <t>http://twitter.com/pankajbttwaBIH/status/1830927042369769756</t>
  </si>
  <si>
    <t>4:43:18 PM</t>
  </si>
  <si>
    <t>Shree Cement Plant Aurangabad spent only 30 lakh in CSR funds You are polluting the surrounding area contaminating the air and water leading to numerous diseases You are using our resources to generate profits</t>
  </si>
  <si>
    <t>http://twitter.com/AbboyNath/status/1874419678539595791</t>
  </si>
  <si>
    <t>5:07:31 PM</t>
  </si>
  <si>
    <t>Sometimes your houses name was Ramayan I will wait for you back home Check the hate of for Hindu festivals DiwaliAir pollution New year celebration with FirecrackersNo Air pollution</t>
  </si>
  <si>
    <t>https://marathi.timesnownews.com/maharashtra/mumbai-news-fire-in-kurla-market-no-injuries-reported-see-video-article-116732077</t>
  </si>
  <si>
    <t>10:44:11 AM</t>
  </si>
  <si>
    <t>Mumbai Fire News: मुंबईत अग्नीतांडव! कुर्ला मार्केटमध्ये भीषण आग, पाहा VIDEO</t>
  </si>
  <si>
    <t>Mumbai Fire News A fire is being witnessed in Mumbai A fire broke out in Wajid Ali Compound in Kurla Mumbai this morning Saturday 15 fire engines rushed to the spot and doused the fire No casualties have been reported in this incident so far</t>
  </si>
  <si>
    <t>http://twitter.com/rjkishor5/status/1808182164099334204</t>
  </si>
  <si>
    <t>10:23:16 PM</t>
  </si>
  <si>
    <t>http://twitter.com/BhupenderGothwl/status/1854408726809047115</t>
  </si>
  <si>
    <t>11:51:08 AM</t>
  </si>
  <si>
    <t>AAPs havoc poison mixed in Delhis air Delhis air quality index has increased so much that Delhi residents are breathing poison into their lungs the people of Delhi are bearing the brunt of Kejriwal governments mistakes Kejriwal who broke the trust of the people of Delhi will face the same fate as a fish without water Delhiites will force him to crave for each and every vote</t>
  </si>
  <si>
    <t>http://twitter.com/DeepakPAFap/status/1864258556804866173</t>
  </si>
  <si>
    <t>4:10:50 PM</t>
  </si>
  <si>
    <t>Yesterday in the session we discussed Absurdism absurdity Some examples of absurdity from our absurd life Growing cotton in the navel Believing that the purpose of life is to first study then job then marriage then children and then marriage of children If someone does not want to do as written above then grabbing his collar Instead of asking Why do we have to do all this ask Why not do all this If you feel like eating peanuts sex buy a Boeing 747 marriage Raise your daughter for twentyfive or thirty years and then send her away from home that too with a stranger and that too after paying money Get your nose ears eyelids navel and who knows where else pierced and then put metal in it Work hard for money all your life keep account of every penny and then one day give away all your savings to strangers that too by taking a loan Rent a flat in which you can live for twentytwentyfive thousand rupees and pay an EMI of eighty thousand Live a life in which getting cancer or some serious disease is certain and be fully prepared for it by taking health insurance Sell your youth for money and then Using the same money to buy those last painful days of old age Even if you have slept after being beaten with mint the night before still send me a good morning chona in the morning Relating respect to genitals liquor brand or moustache Making more climate changes to prevent climate change Touching the thighs of old people Uncle Son get married at the right time otherwise your children will not be able to get married at the right time Last The more Acharya ji scolds us the more we have to listen to him Posted by Rajender Guneja on Gita Community Feed ji Join live Gita sessions and community with Acharya Prashant</t>
  </si>
  <si>
    <t>http://twitter.com/yasirrebel/status/1858829779329290627</t>
  </si>
  <si>
    <t>4:38:49 PM</t>
  </si>
  <si>
    <t>This is not fog it is the failure of Narendra Modi which has spread in the form of suffocating pollution across North India Uttar Pradesh Visibility was severely affected in Aligarh earlier today due to air pollution as well as fog</t>
  </si>
  <si>
    <t>http://twitter.com/AshtaputreD/status/1873968680524304750</t>
  </si>
  <si>
    <t>11:15:24 AM</t>
  </si>
  <si>
    <t>Good decisionbut not only Borivali but other places are also suffering from air pollution I live in Kandivali and have been sick for the last 2 days due to bad weather Hence take appropriate steps to curb air pollution</t>
  </si>
  <si>
    <t>https://www.aplatestnews.com/usnewsvideo.php?idx=delhi-air-pollution-news-breaking-3tSC-2024-10-22&amp;vidtype=10</t>
  </si>
  <si>
    <t>5:31:01 AM</t>
  </si>
  <si>
    <t>Delhi Air Pollution News: दिल्ली में वायु प्रदूषण को रोकने के लिए पाबंदिया | Breaking</t>
  </si>
  <si>
    <t>Published Date 20241022 020101 Category News 1108756
Title Delhi Air Pollution News Restrictions imposed to curb air pollution in Delhi Breaking News
Delhi Air Pollution Restrictions imposed to curb air pollution in Delhi Breaking News
The winter</t>
  </si>
  <si>
    <t>http://twitter.com/Ranjeetkumarsh/status/1897656101606142025</t>
  </si>
  <si>
    <t>8:00:46 PM</t>
  </si>
  <si>
    <t>PM25 exceeds standards in 73 of Indian cities this winter Report The report also revealed that Delhis air was the most polluted during winter in 202425 with an average PM25 level of 159 micrograms per cubic meter recorded</t>
  </si>
  <si>
    <t>http://twitter.com/yasirrebel/status/1859161622989717632</t>
  </si>
  <si>
    <t>2:37:27 PM</t>
  </si>
  <si>
    <t>http://twitter.com/siddhnarain/status/1888315348006338704</t>
  </si>
  <si>
    <t>1:23:56 AM</t>
  </si>
  <si>
    <t>http://twitter.com/Akhil04348463/status/1793197182926868561</t>
  </si>
  <si>
    <t>http://twitter.com/PandeyGuru/status/1873273855625838882</t>
  </si>
  <si>
    <t>1:14:25 PM</t>
  </si>
  <si>
    <t>http://newsindianow.in/delhi-air-pollutiongovernment-has-made-common-working-procedure-sop-what-is-the-winter-action-plan/</t>
  </si>
  <si>
    <t>6:19:41 PM</t>
  </si>
  <si>
    <t>Delhi Air Pollution:सरकार ने सामान्य कार्य प्रक्रिया (SOP) बनाया है; क्या है विंटर एक्शन प्लान?</t>
  </si>
  <si>
    <t>Delhi Air Pollution Delhis air quality is deteriorating In light of this Minister Gopal Rai has prepared a winter action plan
Minister Gopal Rai has prepared a Standard Operating Procedure SOP which he has promised to implement soon Lets find out</t>
  </si>
  <si>
    <t>https://www.theindiadaily.com/india/aaj-ka-mausam-2-march-2025-imd-issues-weather-update-high-alert-in-delhi-news-68210</t>
  </si>
  <si>
    <t>8:37:38 AM</t>
  </si>
  <si>
    <t>Aaj Ka Mausam: दिल्ली में बारिश के बाद धुंध का अलर्ट, क्या बढ़ेगी गर्मी? जानें मौसम विभाग का अनुमान | aaj ka mausam 2 march 2025 IMD ISSUES weather update HIGH ALERT IN DELHI</t>
  </si>
  <si>
    <t>Delhi Weather Update Rain in Delhi on Saturday morning changed the weather While the rain didnt cause a significant drop in temperatures cloudy skies and light rain brought relief from the heat and pollution The Meteorological Department has reported that Sunday</t>
  </si>
  <si>
    <t>http://twitter.com/Team_Sharanya/status/1823803257648767427</t>
  </si>
  <si>
    <t>12:55:55 AM</t>
  </si>
  <si>
    <t>http://twitter.com/yuglimba/status/1905199998129852504</t>
  </si>
  <si>
    <t>3:37:31 PM</t>
  </si>
  <si>
    <t>http://twitter.com/Harishk699a/status/1888209655803117961</t>
  </si>
  <si>
    <t>6:23:57 PM</t>
  </si>
  <si>
    <t>https://ujjawalprabhat.com/depth-on-sanz-at-delhi-ncr-famine-dark-ozone-at-nights/786065/</t>
  </si>
  <si>
    <t>1:48:40 PM</t>
  </si>
  <si>
    <t>दिल्ली-NCR में सांसों पर गहराया संकट: रातों में कहर ढा रही ओजोन</t>
  </si>
  <si>
    <t>Groundlevel ozone levels in DelhiNCR have increased both day and night Ozone levels were above normal on 161 out of 199 nights between January and midJuly Of these 99 were summer nights and 62 were winter nights From 10 pm to 2 am</t>
  </si>
  <si>
    <t>http://twitter.com/RupaliRattan786/status/1860975202441593147</t>
  </si>
  <si>
    <t>2:43:58 PM</t>
  </si>
  <si>
    <t>http://twitter.com/kiranki99560013/status/1846817634353914309</t>
  </si>
  <si>
    <t>http://twitter.com/yogirajKhanvil4/status/1802277110012063788</t>
  </si>
  <si>
    <t>3:18:42 PM</t>
  </si>
  <si>
    <t>Heartiest greetings to all the countrymen on World Environment Day On this special occasion let us all pledge to keep the earth green pure and the atmosphere pollutionfree</t>
  </si>
  <si>
    <t>http://twitter.com/TalhaGulbargavi/status/1856628024885551505</t>
  </si>
  <si>
    <t>2:49:50 PM</t>
  </si>
  <si>
    <t>Crackers uda ke ab aya natak karne BJP leader Shehzad Poonawalla wears a gas mask as the pollution level increases in DelhiNCR He says Delhi has become a gas chamber AAP used to blame stubble burning in Punjab for that Now more than 6000 cases of stubble burning have happened in Punjab but they chose to stay silent on that They blame Diwali UP and Haryana for the rise in air pollution But they stay silent on the internal reasons of Delhi for this situationWhether it is pollution in Yamuna River or air pollution in delhi AAP is responsible for all this</t>
  </si>
  <si>
    <t>http://twitter.com/jha_ajit34540/status/1905938019305300317</t>
  </si>
  <si>
    <t>4:30:09 PM</t>
  </si>
  <si>
    <t>http://twitter.com/Truedemocracy1/status/1856172017537417492</t>
  </si>
  <si>
    <t>8:37:49 AM</t>
  </si>
  <si>
    <t>http://twitter.com/sa_123456_as/status/1863935472822616507</t>
  </si>
  <si>
    <t>6:47:01 PM</t>
  </si>
  <si>
    <t>http://twitter.com/Prikshat933220/status/1856528093680369696</t>
  </si>
  <si>
    <t>8:12:44 AM</t>
  </si>
  <si>
    <t>https://dailychhattisgarh.com/article-details.php?article=265609&amp;path_article=2</t>
  </si>
  <si>
    <t>11:57:47 AM</t>
  </si>
  <si>
    <t>तेज हवा से प्रदूषण से कुछ राहत, नोएडा व गाजियाबाद के कई इलाके रेड जोन से बाहर</t>
  </si>
  <si>
    <t>Noida October 24 Strong winds blowing in DelhiNCR since late last night have brought some relief to the pollution situation Several areas of Noida and Ghaziabad have moved out of the red zone A thick blanket of smog had blanketed the entire NCR since Wednesday morning No</t>
  </si>
  <si>
    <t>https://www.onlymyhealth.com/amp-stories/miscellaneous/what-effect-does-pollution-have-on-health-in-hindi-ws-30305</t>
  </si>
  <si>
    <t>प्रदूषण से स्वास्थ्य पर क्या असर पड़ता है?</t>
  </si>
  <si>
    <t>What impact does pollution have on health
09 Dec 2024 0900 IST
Air pollution increases with the change in weather and the onset of winter This causes health problems for people Lets find out what problems this causes in this article
Sh</t>
  </si>
  <si>
    <t>https://indias.news/government-bans-firecrackers-in-delhi-from-today-till-january-1/</t>
  </si>
  <si>
    <t>1:59:10 PM</t>
  </si>
  <si>
    <t>दिल्ली में आज से 1 जनवरी तक पटाखों पर सरकार ने लगाया बैन</t>
  </si>
  <si>
    <t>New Delhi October 14 The Delhi government issued an order on Monday banning the production storage and sale of firecrackers until January 1 The letter was issued by Delhi Environment Minister Gopal Rai Gopal Rai also posted the message on social media</t>
  </si>
  <si>
    <t>http://twitter.com/Mohit8376960331/status/1845371687539519947</t>
  </si>
  <si>
    <t>1:21:10 PM</t>
  </si>
  <si>
    <t>http://twitter.com/prsantsahu74301/status/1888245998016970988</t>
  </si>
  <si>
    <t>8:48:22 PM</t>
  </si>
  <si>
    <t>https://dainiknavajyoti.com/article/93963/sudden-increase-in-the-number-of-patients-in-hospitals</t>
  </si>
  <si>
    <t>अस्पतालों में अचानक मरीजों की संख्या में हो रही बढ़ोतरी</t>
  </si>
  <si>
    <t>Jaipur The weather in the capital Jaipur is beginning to change While the sun shines brightly during the day a mild chill has set in in the mornings and evenings Amidst this fluctuating weather illness has gripped the general public Furthermore the festive atmosphere in the city has led to a surge in vehicle traffic</t>
  </si>
  <si>
    <t>http://twitter.com/Lop_lolz/status/1888514676805558576</t>
  </si>
  <si>
    <t>2:36:00 PM</t>
  </si>
  <si>
    <t>https://hindi.oneindia.com/news/delhi/why-delhi-yamuna-river-toxic-foam-before-chhath-festival-question-raise-warn-experts-1131585.html</t>
  </si>
  <si>
    <t>11:13:09 AM</t>
  </si>
  <si>
    <t>'छठ मनाएं तो मनाएं कहां', दिल्ली की झाग वाली यमुना पर पूर्वांचलियों का सवाल, कितना जहरीला है ये तैरता झाग? | why Delhi Yamuna River Toxic foam before chhath festival question raise warn experts - Hindi Oneindia</t>
  </si>
  <si>
    <t>Delhi
Where should we celebrate Chhath People from Purvanchal question Delhis frothy Yamuna How toxic is this floating foam
Saturday October 19 2024 1126 IST
Delhi Yamuna River Toxic Foam As winter approaches Delhi toxic foam is floating in the Yamuna River</t>
  </si>
  <si>
    <t>http://twitter.com/NeyazUddin13/status/1864744661681586386</t>
  </si>
  <si>
    <t>12:22:27 AM</t>
  </si>
  <si>
    <t>https://spokenin.blogspot.com/2025/01/volcano-eruption.html</t>
  </si>
  <si>
    <t>Volcano eruption | [ ज्वालामुखी विस्फोट ]</t>
  </si>
  <si>
    <t>Here are 100 sentences in English with their Hindi meanings about a Volcano eruption
A volcano eruption occurs when magma escapes from beneath the Earths surface When a volcano erupts magma comes out from beneath the Earths surface The erup</t>
  </si>
  <si>
    <t>http://twitter.com/KiranG78995/status/1832836716148994259</t>
  </si>
  <si>
    <t>11:11:40 PM</t>
  </si>
  <si>
    <t>Graphite India company I am very troubled by air pollution people are falling sick due to such dirty chemical smoke please stop air pollution Nashik Maharashtra</t>
  </si>
  <si>
    <t>http://twitter.com/RajKumar__INC/status/1794726456322666817</t>
  </si>
  <si>
    <t>http://twitter.com/KiranG78995/status/1841905374561206277</t>
  </si>
  <si>
    <t>11:47:16 PM</t>
  </si>
  <si>
    <t>Graphite India company air pollution problems have occurred people are falling ill Nasik Maharashtra</t>
  </si>
  <si>
    <t>http://twitter.com/NitishShahi27/status/1904937247218221148</t>
  </si>
  <si>
    <t>10:13:26 PM</t>
  </si>
  <si>
    <t>http://twitter.com/Rupesh91193/status/1844798862373884108</t>
  </si>
  <si>
    <t>11:24:58 PM</t>
  </si>
  <si>
    <t>http://twitter.com/madanla97497729/status/1872882746546397264</t>
  </si>
  <si>
    <t>https://www.bhaskar.com/local/uttar-pradesh/muzaffarnagar/news/toxic-smoke-in-the-air-of-muzaffarnagar-134026504.html</t>
  </si>
  <si>
    <t>मुजफ्फरनगर की फिजा में जहरीला धुआं: आज AQI 239, धुआं फेंकती फैक्ट्रियों का वीडियो आया सामने</t>
  </si>
  <si>
    <t>Toxic smoke lingers in Muzaffarnagars atmosphere AQI 239 today video of factories emitting smoke surfaced
Muzaffarnagar
The air quality in Muzaffarnagar located in western Uttar Pradesh bordering the Delhi NCR continues to deteriorate On Wednesday morning the districts Air Quality Index AQI</t>
  </si>
  <si>
    <t>http://twitter.com/ramdyadav/status/1888201677695803704</t>
  </si>
  <si>
    <t>5:52:15 PM</t>
  </si>
  <si>
    <t>http://twitter.com/nilkanthpatil49/status/1842979690476343463</t>
  </si>
  <si>
    <t>10:56:13 PM</t>
  </si>
  <si>
    <t>Till date there are no changes in Taloja air pollution situation please look into it MPCB is not doing anything</t>
  </si>
  <si>
    <t>https://www.jagran.com/lifestyle/health-hina-khan-diagnosed-with-mucositis-in-stage-3-breast-cancer-all-you-need-to-know-23792282.html</t>
  </si>
  <si>
    <t>7:14:00 PM</t>
  </si>
  <si>
    <t>ब्रेस्ट कैंसर के थर्ड स्टेज में Mucositis का शिकार हुईं हिना खान, समझें इस कंडीशन के बारे में सबकुछ - Hina Khan diagnosed with Mucositis In Stage 3 Breast Cancer All You Need To Know</t>
  </si>
  <si>
    <t>Hina Khan suffers from mucositis the third stage of breast cancer Learn all about this condition
Wellknown actress Hina Khan has been sharing updates with fans since being diagnosed with breast cancer Meanwhile the actress recently</t>
  </si>
  <si>
    <t>https://www.livehindustan.com/ncr/gurgaon/story-school-reopening-in-gurugram-after-week-due-to-air-pollution-60-private-schools-remain-closed-201732626619756.html</t>
  </si>
  <si>
    <t>6:40:24 PM</t>
  </si>
  <si>
    <t>जिले में सरकारी और निजी स्कूल एक सप्ताह बाद खुले</t>
  </si>
  <si>
    <t>GurugramSohna Correspondent The districts school holidays ended after a week due to air pollution Children in 60 percent of the districts private schools did not attend school on Tuesday Meanwhile 45 percent of students attended government schools The students who did attend were</t>
  </si>
  <si>
    <t>https://ujjawalprabhat.com/99-per-cent-of-the-worlds-population-is-breathing-polluted-air-millions-of-lives-every-year-from-the-climate-crisis/784613/</t>
  </si>
  <si>
    <t>9:11:25 AM</t>
  </si>
  <si>
    <t>विश्व की 99 फीसदी आबादी प्रदूषित हवा में ले रही सांस,जलवायु संकट से हर साल जा रहीं लाखों जानें!</t>
  </si>
  <si>
    <t>The fifth annual International Clean Air Day was observed on Saturday It called for massive investment to tackle air pollution UN SecretaryGeneral Antonio Guterres said that in addition to its impact on human health pollution also threatens economies</t>
  </si>
  <si>
    <t>http://twitter.com/KunjKusum/status/1851960075461562799</t>
  </si>
  <si>
    <t>5:41:04 PM</t>
  </si>
  <si>
    <t>https://www.amarujala.com/punjab/jalandhar/stubble-burnt-again-aqi-of-mandi-gobindgarh-patiala-and-amritsar-crossed-100-kapurthala-news-c-284-1-ptl1001-5818-2024-10-04</t>
  </si>
  <si>
    <t>4:09:57 AM</t>
  </si>
  <si>
    <t>Stubble Burnt Again, Aqi Of Mandi Gobindgarh, Patiala And Amritsar Crossed 100 - Jalandhar News - Jalandhar News:फिर जली पराली, मंडी गोबिंदगढ़, पटियाला व अमृतसर का एक्यूआई 100 के पार</t>
  </si>
  <si>
    <t>Eight new cases brought the total to 179 with Amritsar leading with 86
Patiala Stubble burning continued in Punjab on Thursday Eight new cases brought the total to 179 Continued stubble burning caused the Air Quality Index AQI of three cities in Punjab to drop on Thursday</t>
  </si>
  <si>
    <t>https://navbharattimes.indiatimes.com/lifestyle/health/what-is-the-cause-of-an-ear-infection-know-its-symptoms-treatment-in-hindi/articleshow/115086807.cms</t>
  </si>
  <si>
    <t>1:19:20 PM</t>
  </si>
  <si>
    <t>5 लक्षणों से पहचाने कहीं कान में इन्फेक्शन तो नहीं, जानें इसके कारण, इलाज और आसान घरेलू उपाय | what is the cause of an ear infection know its symptoms treatment in hindi</t>
  </si>
  <si>
    <t>An ear infection refers to an infection in your middle ear Behind your eardrum is an airfilled sac containing tiny bones called vibrating bones
This is called the middle ear This infection</t>
  </si>
  <si>
    <t>http://twitter.com/ImJitenderSati/status/1855558518142579155</t>
  </si>
  <si>
    <t>https://www.jagran.com/news/national-ncr-rising-air-pollution-threatens-mental-health-and-increasing-risk-of-various-diseases-jprime-23807472.html</t>
  </si>
  <si>
    <t>10:37:00 PM</t>
  </si>
  <si>
    <t>दिमाग की सेहत बिगाड़ रहा बढ़ता वायु प्रदूषण बढ़ रहा कई बीमारियों का खतरा - Rising Air Pollution Threatens Mental Health and Increasing Risk of Various Diseases</t>
  </si>
  <si>
    <t>Rising air pollution is harming brain health increasing the risk of many diseases
Like smoking air pollution has emerged as a major cause of stroke According to a study published in The Lancet rising air pollution is becoming a major cause of stroke</t>
  </si>
  <si>
    <t>http://twitter.com/ntdailyonline/status/1853669069607854570</t>
  </si>
  <si>
    <t>10:52:00 AM</t>
  </si>
  <si>
    <t>Air Pollutions Heavy air pollution in Delhi Advice not to go out unless it is an emergency</t>
  </si>
  <si>
    <t>http://twitter.com/alagar_raghavan/status/1898023237550063824</t>
  </si>
  <si>
    <t>8:19:38 PM</t>
  </si>
  <si>
    <t>http://twitter.com/Surajkumar_IND/status/1850378270224547995</t>
  </si>
  <si>
    <t>8:55:32 AM</t>
  </si>
  <si>
    <t>http://twitter.com/Lalit_daa/status/1846345461365399920</t>
  </si>
  <si>
    <t>5:50:36 AM</t>
  </si>
  <si>
    <t>https://www.livehindustan.com/ncr/gurgaon/story-toxic-air-increased-people-39-s-troubles-amid-heat-9873876.html</t>
  </si>
  <si>
    <t>11:30:07 PM</t>
  </si>
  <si>
    <t>गर्मी के बीच जहरीली हवा ने लोगों की परेशानी बढ़ाई</t>
  </si>
  <si>
    <t>Gurugram The weather in the Millennium City has been fluctuating for three days now After a drizzle two days ago the citys pollution levels began to rise again on Sunday The rising pollution levels amid the heat are causing people to experience respiratory problems and</t>
  </si>
  <si>
    <t>https://www.herzindagi.com/hindi/society-culture/why-delhi-is-so-hot-during-summers-article-284866</t>
  </si>
  <si>
    <t>5:32:15 PM</t>
  </si>
  <si>
    <t>आखिर क्यों दिल्ली में पड़ती है इतनी गर्मी, 50 डिग्री से ऊपर तापमान का क्या है मतलब? | why delhi is so hot during summers</t>
  </si>
  <si>
    <t>The heat is at its peak and the situation in Delhi is no secret Despite being so close to the mountains Delhis heat is unbearable A man has even died due to the heatwave in Delhi and he was admitted to the hospital with a temperature of</t>
  </si>
  <si>
    <t>http://twitter.com/rakeshshir25900/status/1869161412138000649</t>
  </si>
  <si>
    <t>4:53:02 AM</t>
  </si>
  <si>
    <t>http://twitter.com/_Puja___/status/1848265231367127060</t>
  </si>
  <si>
    <t>12:59:04 PM</t>
  </si>
  <si>
    <t>Air pollution is a serious problem</t>
  </si>
  <si>
    <t>http://twitter.com/Dufresne_Yadav/status/1888206925361463557</t>
  </si>
  <si>
    <t>6:13:06 PM</t>
  </si>
  <si>
    <t>https://navbharattimes.indiatimes.com/metro/delhi/other-news/study-showed-air-pollution-reducing-lifespan-of-delhiites-by-11-year-in-delhi/articleshow/115549996.cms</t>
  </si>
  <si>
    <t>5:00:33 AM</t>
  </si>
  <si>
    <t>दिल्लीवालो आपकी उम्र 11.9 साल कम कर रहा पॉल्यूशन, जानें स्टडी में क्या हुआ खुलासा | study showed air pollution reducing lifespan of delhiites by 11 year in delhi</t>
  </si>
  <si>
    <t>You were born in Delhi You grew up here You live in Delhis climate so pollution has reduced your lifespan by 119 years For the entire country lifespans have decreased by 53 years Beijing China which is grappling with this same pollution problem has</t>
  </si>
  <si>
    <t>https://www.anandabazar.com/india/supreme-court-says-strict-anti-pollution-measure-to-continue-in-delhi-for-3-days-dgtl/cid/1562214</t>
  </si>
  <si>
    <t>6:19:47 PM</t>
  </si>
  <si>
    <t>Delhi Air Pollution | Supreme Court says strict anti-pollution measure to continue in Delhi for 3 days dgtl - Anandabazar</t>
  </si>
  <si>
    <t>http://twitter.com/vkp11196/status/1853379475016220953</t>
  </si>
  <si>
    <t>3:41:15 PM</t>
  </si>
  <si>
    <t>http://twitter.com/Prakash64499584/status/1846541603466260526</t>
  </si>
  <si>
    <t>6:50:00 PM</t>
  </si>
  <si>
    <t>https://newsindialive.in/signs-of-increase-in-delhi-after-the-fall-in-temperature-in-delhi-continues/</t>
  </si>
  <si>
    <t>दिल्ली में ठंडी हवाओं का असर जारी, तापमान में गिरावट के बाद अब बढ़ोतरी के संकेत</t>
  </si>
  <si>
    <t>Strong winds continue to lash Delhi and surrounding areas keeping the weather cool The strong winds also caused temperatures to drop on the morning of March 5th According to the India Meteorological Department IMD the minimum temperature could drop to 11C while the maximum</t>
  </si>
  <si>
    <t>https://www.anandabazar.com/india/grap-4-curbs-to-stay-in-delhi-says-supreme-court-dgtl/cid/1562948</t>
  </si>
  <si>
    <t>5:41:19 PM</t>
  </si>
  <si>
    <t>Delhi Air Pollution | GRAP 4 curbs to stay in Delhi says Supreme Court dgtl - Anandabazar</t>
  </si>
  <si>
    <t>Pollution levels have come down in Delhi However the Supreme Court is not relaxing restrictions on vehicular movement and construction there right now The top court said on Monday that the highest level of measures Graded Response Action Plan or GRAP4 has been implemented to control pollution in Delhi</t>
  </si>
  <si>
    <t>https://sports.punjabkesari.in/sports/news/ipl-2024-dc-vs-kkr-match-1962163</t>
  </si>
  <si>
    <t>DC vs KKR, IPL 2024 : कोलकाता ने टॉस जीतकर बल्लेबाजी चुनी, देखें प्लेइंग 11</t>
  </si>
  <si>
    <t>The 16th match of IPL 2024 is being played between Delhi Capitals and Kolkata Knight Riders at the Dr YS Stadium KKR won the toss and elected to bat first
This will be DCs fourth match in IPL 2024 while KKR will play their third match of the season Delhi will play 3rd</t>
  </si>
  <si>
    <t>http://twitter.com/ASukeriya/status/1846401344027918592</t>
  </si>
  <si>
    <t>9:32:39 AM</t>
  </si>
  <si>
    <t>http://twitter.com/SamirHu30896203/status/1864825815294509557</t>
  </si>
  <si>
    <t>5:44:55 AM</t>
  </si>
  <si>
    <t>https://hindi.theprint.in/world/%e0%a4%aa%e0%a4%be%e0%a4%95%e0%a4%bf%e0%a4%b8%e0%a5%8d%e0%a4%a4%e0%a4%be%e0%a4%a8-%e0%a4%95%e0%a4%be-%e0%a4%b2%e0%a4%be%e0%a4%b9%e0%a5%8c%e0%a4%b0-%e0%a4%a6%e0%a5%81%e0%a4%a8%e0%a4%bf%e0%a4%af/744654/</t>
  </si>
  <si>
    <t>4:18:47 PM</t>
  </si>
  <si>
    <t>पाकिस्तान का लाहौर दुनिया का सबसे प्रदूषित शहर घोषित</t>
  </si>
  <si>
    <t>Lahore October 22 Language Pakistans cultural city Lahore has been declared the most polluted city in the world as the Air Quality Index AQI here has reached 394
To reduce the impact of smog the Punjab government of Pakistan has</t>
  </si>
  <si>
    <t>http://twitter.com/DelhiComplaint/status/1853484882091028720</t>
  </si>
  <si>
    <t>10:40:06 PM</t>
  </si>
  <si>
    <t>Delhi the capital of the country The most polluted capital in the world The polices staunchly honest deaf and dumb policemen watched while the rules were flouted Despite a ban on the sale storage and burning of firecrackers in Delhi there was widespread fireworks After air pollution noise pollution also set new records When asked for details about any action taken against offenders senior officials remained silent And police spokespersons and deputy commissioners of all 15 districts did not respond to multiple requests for comment They did not even respond to enforcement data or lack thereof When reporters called Delhi Polices 112 number on Diwali night no action was taken For example in Janakpuri the police asked the reporter where the firecrackers were being burned But no followup call was made and firecrackers continued to be burst until 3 am Crores of rupees were spent on publicity about pollution control Lazy officers created a lot of drama on social media and in the media But even after that 300 teams of Delhi Police and thousands of policemen completely failed to enforce the ban on firecrackers in Delhi Was the intensive checkingpatrolling and monitoring done only for social media reels and photo ops Did the lazy policemen floute the rules on the instructions of Police Commissioner Sanjay Arora or were the policemen busy taking care of Sir when will action be taken against the police officers who hid information about the action and allowed the rules to be flouted The citizens of the countrys capital Delhi are forced to breathe polluted air throughout the year The countrys capital Delhi The most polluted capital in the world Despite the ban on sale storage and burning of firecrackers in Delhi there was heavy bursting of fireworks 377 teams were formed to stop the sale and burning of firecrackers Lakhs of rupees were spent on the salaries of these lazy people Crores of rupees were spent on publicity about pollution control Lazy officials and politicians created a lot of drama on social media and in the media But even after that the Delhi government and 377 teams of law enforcement agencies completely failed to enforce the ban on firecrackers in Delhi The citizens of the countrys capital Delhi are forced to breathe polluted air throughout the year</t>
  </si>
  <si>
    <t>http://twitter.com/sunilch10573099/status/1859263928720585109</t>
  </si>
  <si>
    <t>9:23:58 PM</t>
  </si>
  <si>
    <t>Air pollution crisis in Haryana Relief in Ambala restrictions under Grape 4 in Panipat appeal for public cooperation</t>
  </si>
  <si>
    <t>http://twitter.com/OmDodani7/status/1901115125194780880</t>
  </si>
  <si>
    <t>9:05:41 AM</t>
  </si>
  <si>
    <t>https://indianletter.com/%e0%a4%a6%e0%a4%bf%e0%a4%b2%e0%a5%8d%e0%a4%b2%e0%a5%80-%e0%a4%8f%e0%a4%a8%e0%a4%b8%e0%a5%80%e0%a4%86%e0%a4%b0-%e0%a4%ae%e0%a5%87%e0%a4%82-%e0%a4%97%e0%a4%b0%e0%a5%8d%e0%a4%ae%e0%a5%80-%e0%a4%95/</t>
  </si>
  <si>
    <t>10:11:30 AM</t>
  </si>
  <si>
    <t>दिल्ली-एनसीआर में गर्मी करेगी बेहाल, मध्य प्रदेश में बारिश का अलर्ट</t>
  </si>
  <si>
    <t>The monsoon has begun in the country but with its withdrawal heat has begun to rise in many districts of Uttar Pradesh including DelhiNCR and people are becoming distressed by the humidity The monsoon has already returned to several districts in Uttar Pradesh Meanwhile the monsoon has also departed from Purvanchal</t>
  </si>
  <si>
    <t>https://www.amarujala.com/uttar-pradesh/deoria/breathing-patients-increased-deoria-news-c-208-1-sgkp1009-124357-2024-04-29</t>
  </si>
  <si>
    <t>2:44:45 AM</t>
  </si>
  <si>
    <t>Breathing Patients Increased - Deoria News - Deoria News:गर्मी से बिगड़ रही सेहत, मेडिकल कॉलेज में सांस के राेगी बढ़े</t>
  </si>
  <si>
    <t>Photo Asthma and respiratory problems increase allergy sufferers are facing difficulties
Deoria Rising temperatures are causing distress to people The heat and heatwave are exacerbating respiratory problems Hot air entering the nose is causing respiratory problems for those with respiratory problems The</t>
  </si>
  <si>
    <t>http://twitter.com/SahabSi36199076/status/1862338488600760450</t>
  </si>
  <si>
    <t>9:01:10 AM</t>
  </si>
  <si>
    <t>The use of phenyl and disinfectants kills insects and pollutes the atmosphere Tulsi purifies the environment without causing pollution animals do not come near it Sant Shri Asharamji Bapu started Tulsi Pujan Diwas on 25th December in 2014 to protect</t>
  </si>
  <si>
    <t>http://twitter.com/ImKcKumawat/status/1888411647628206458</t>
  </si>
  <si>
    <t>7:46:36 AM</t>
  </si>
  <si>
    <t>http://twitter.com/BRehal1313/status/1858885264166277148</t>
  </si>
  <si>
    <t>8:19:18 PM</t>
  </si>
  <si>
    <t>https://www.jantaserishta.com/local/telangana/air-quality-deteriorated-due-to-bursting-of-firecrackers-in-hyderabad-3618983</t>
  </si>
  <si>
    <t>10:41:57 AM</t>
  </si>
  <si>
    <t>Hyderabad में पटाखे फोड़ने से वायु गुणवत्ता खराब हुई | Air quality deteriorated due to bursting of firecrackers in Hyderabad | Hyderabad में पटाखे फोड़ने से वायु गुणवत्ता खराब हुई</t>
  </si>
  <si>
    <t>HYDERABAD Hyderabad Air quality in some areas of the city dropped to hazardous levels on Thursday night due to widespread bursting of firecrackers during Diwali However air pollution levels decreased on Friday evening Pollution Control Boar Pollution Control Boar</t>
  </si>
  <si>
    <t>http://twitter.com/PPSingh01071966/status/1905879400278618151</t>
  </si>
  <si>
    <t>12:37:13 PM</t>
  </si>
  <si>
    <t>http://twitter.com/RaghuvirSe87694/status/1901107392206827902</t>
  </si>
  <si>
    <t>8:34:57 AM</t>
  </si>
  <si>
    <t>https://www.ranginduniya.com/2024/07/blog-post_28.html</t>
  </si>
  <si>
    <t>7:51:00 PM</t>
  </si>
  <si>
    <t>कॉकरोच के बारे में ये अद्भुत तथ्य जानकर आप रह जाएंगे दंग, कुछ तो आपको बिलकुल भी नहीं होंगे यकीन</t>
  </si>
  <si>
    <t>Cockroaches often referred to as dirt bugs are some of the oldest and most successful creatures on Earth They have existed for millions of years and have adapted to survive a variety of threats including climate change and pesticides
But</t>
  </si>
  <si>
    <t>http://twitter.com/savdhanmindnews/status/1893335942758318381</t>
  </si>
  <si>
    <t>9:53:59 PM</t>
  </si>
  <si>
    <t>http://twitter.com/ShanayaSufi4/status/1864927818506743919</t>
  </si>
  <si>
    <t>http://twitter.com/ramishwar_/status/1850090513527079102</t>
  </si>
  <si>
    <t>1:52:06 PM</t>
  </si>
  <si>
    <t>http://twitter.com/youramit6134/status/1861311226699227558</t>
  </si>
  <si>
    <t>12:59:12 PM</t>
  </si>
  <si>
    <t>http://twitter.com/Avin1972Sharma/status/1868978706255061176</t>
  </si>
  <si>
    <t>https://ndtv.in/india/the-air-pollution-in-these-10-cities-of-country-is-killing-people-maximum-deaths-in-delhi-6033559</t>
  </si>
  <si>
    <t>6:04:45 PM</t>
  </si>
  <si>
    <t>लोगों की जान ले रही है देश के इन 10 शहरों की हवा, इस शहर में होती हैं सबसे अधिक मौतें</t>
  </si>
  <si>
    <t>The air in these 10 cities is killing people with the highest number of deaths occurring in these cities
The study revealed that the PM 25 concentration in these cities exceeds the safe limit set by the World Health Organization WHO The WHO has established the level of PM 25 in the air</t>
  </si>
  <si>
    <t>http://twitter.com/LOC_bbk/status/1858922013341217214</t>
  </si>
  <si>
    <t>10:45:19 PM</t>
  </si>
  <si>
    <t>http://twitter.com/SwapnilYogi6/status/1853388993611583651</t>
  </si>
  <si>
    <t>4:19:05 PM</t>
  </si>
  <si>
    <t>http://twitter.com/Lord_Pablo0/status/1803428135104553386</t>
  </si>
  <si>
    <t>If you buy a goat we will raise it you will put all those stones in your song Now imagine the furore if a group of Muslims pretended to be Hindus and bought up all the fireworks during Diwali to save people from air pollution</t>
  </si>
  <si>
    <t>http://twitter.com/J_S_Razzpurohit/status/1893238856666808655</t>
  </si>
  <si>
    <t>3:28:12 PM</t>
  </si>
  <si>
    <t>http://twitter.com/I_N_D_I_A_N_420/status/1847886813936898439</t>
  </si>
  <si>
    <t>11:55:23 AM</t>
  </si>
  <si>
    <t>So you tell me how to make Delhi pollution free Should all factories run on batteries or CNG should all cargo trucks also be converted into electric trucks should LPG also be used in power generation Delhi On the worsening of the air quality in Delhi BJP MP Manoj Tiwari says The AAP government in Delhi for the last 10 years does not have any intention to reduce the pollution The pollution is getting harmful again The river and the air are polluted The people are facing difficulties This is just the beginning There are elections after 45 months I request the people to give the BJP a chance to make Delhi Delhi again The AAP government wakes up when there is a problem The problems of Delhi would be solved the day they start waking up before the problem arises</t>
  </si>
  <si>
    <t>http://twitter.com/KarmeleDinesh/status/1850011226828595311</t>
  </si>
  <si>
    <t>8:37:02 AM</t>
  </si>
  <si>
    <t>http://twitter.com/MukeshK28692675/status/1850140243141230600</t>
  </si>
  <si>
    <t>5:09:42 PM</t>
  </si>
  <si>
    <t>https://theonlinenews.in/2024/11/29/yoga-%e0%a4%9c%e0%a4%bc%e0%a4%b9%e0%a4%b0%e0%a5%80%e0%a4%b2%e0%a5%80-%e0%a4%b9%e0%a4%b5%e0%a4%be-%e0%a4%ae%e0%a5%87%e0%a4%82-%e0%a4%a8%e0%a4%be-%e0%a4%98%e0%a5%81%e0%a4%9f%e0%a5%87-%e0%a4%a6/</t>
  </si>
  <si>
    <t>5:43:19 AM</t>
  </si>
  <si>
    <t>Yoga : ज़हरीली हवा में ना घुटे दम, फेफड़ें बनाएं सेहतमंद | Swami Ramdev | Air Pollution | Lungs</t>
  </si>
  <si>
    <t>Yoga Live Dont suffocate in toxic air keep your lungs healthy Swami Ramdev Air Pollution Youre in DelhiNCRtheres only dust and smokea blanket of smogthe city is no longer a city it has become a chamber of toxic gaspeople are living in constant fearthis cond</t>
  </si>
  <si>
    <t>http://twitter.com/ISanataniAtul/status/1859136142328709540</t>
  </si>
  <si>
    <t>12:56:12 PM</t>
  </si>
  <si>
    <t>Expansion of Air Pollution is AAPs gift Expansion of pollution in Yamuna is AAPs gift Expansion of filth is AAPs gift Expansion of Corruption is AAPs gift Expansion of Ghotalas is AAPs gift</t>
  </si>
  <si>
    <t>http://twitter.com/ManojManuIN/status/1855473832070427112</t>
  </si>
  <si>
    <t>Pollution continues to wreak havoc in the capital Delhi Air quality is poor in many areas AQI crosses 300 in many areas of Delhi</t>
  </si>
  <si>
    <t>https://hindi.news18.com/news/bihar/bhagalpur-bhagalpur-weather-update-weather-patterns-changed-forecast-of-rain-local18-8924873.html</t>
  </si>
  <si>
    <t>2:38:07 PM</t>
  </si>
  <si>
    <t>Know how the weather of the district is going to be</t>
  </si>
  <si>
    <t>The weather will change once again Rain is predicted in Bhagalpur district until December 31st Fog prevails in the morning By afternoon the intense heat makes people feel uneasy However a strong westerly wind in the morning has increased the chill Now</t>
  </si>
  <si>
    <t>http://twitter.com/ArijitmINC/status/1863078642882162866</t>
  </si>
  <si>
    <t>10:02:17 AM</t>
  </si>
  <si>
    <t>https://www.jantaserishta.com/local/maharashtra/mumbai-weather-at-2699-c-3559487</t>
  </si>
  <si>
    <t>8:31:09 AM</t>
  </si>
  <si>
    <t>Mumbai weather: मुंबई का मौसम 26.99 °C पर</t>
  </si>
  <si>
    <t>The temperature in Mumbai today October 1 2024 is 287 degrees Celsius The forecast minimum and maximum temperatures for the day are 2699 degrees Celsius and 2955 degrees Celsius respectively The relative humidity is 75 and the wind speed is 75 kmh</t>
  </si>
  <si>
    <t>http://twitter.com/Prasenj47498104/status/1858231666407625003</t>
  </si>
  <si>
    <t>1:02:08 AM</t>
  </si>
  <si>
    <t>http://twitter.com/Lucky882673/status/1807289578564235731</t>
  </si>
  <si>
    <t>11:16:28 AM</t>
  </si>
  <si>
    <t>http://twitter.com/VarshaJ26168490/status/1798181530948587719</t>
  </si>
  <si>
    <t>8:04:20 AM</t>
  </si>
  <si>
    <t>Pujya Sant Shri Asharamji Bapu explained on that polluted ozonedepleted air reduces immunity and causes physical and mental illnesses He also provided several solutions to protect our Earth Best Plants That Keep the Air Pure 24 Hours a Day</t>
  </si>
  <si>
    <t>http://twitter.com/asifeqbal158945/status/1863464196144259176</t>
  </si>
  <si>
    <t>11:34:20 AM</t>
  </si>
  <si>
    <t>Day by day we are witnessing air pollution Pollution is prevalent everywhere water forests land and sky If not stopped soon it will ruin the future On National Pollution Control Day let us all make a collective effort to free the environment from pollution</t>
  </si>
  <si>
    <t>http://twitter.com/vinodnamdev10/status/1814480836848205969</t>
  </si>
  <si>
    <t>7:31:57 AM</t>
  </si>
  <si>
    <t>http://twitter.com/Vaishal85909621/status/1871856217284571235</t>
  </si>
  <si>
    <t>3:21:14 PM</t>
  </si>
  <si>
    <t>https://www.haribhoomi.com/state-local/haryana/news/haryana-pollution-control-board-secretary-pradeep-kumar-said-farmers-encouraged-reduce-stubble-problem-53841</t>
  </si>
  <si>
    <t>12:02:16 PM</t>
  </si>
  <si>
    <t>हरियाणा में पराली पर घमासान: सचिव प्रदीप कुमार ने बताएं चौंका देने वाले आंकड़े, इन जिलों में सबसे ज़्यादा समस्या</t>
  </si>
  <si>
    <t>Haryana Pollution Politics regarding stubble burning is heating up in Haryana these days Following the formation of the new government in Haryana former Chief Minister Bhupinder Singh Hooda also issued a statement regarding stubble burning He described the Haryana governments use of stubble burning</t>
  </si>
  <si>
    <t>http://twitter.com/143_pushpendra/status/1858547167532589205</t>
  </si>
  <si>
    <t>9:55:49 PM</t>
  </si>
  <si>
    <t>Sirf 5 vi tak Due to increasing pollution in Gurugram all schools up to class 5 are closed from tomorrow Air Pollution</t>
  </si>
  <si>
    <t>http://twitter.com/RAMPALS48610642/status/1850428421513556117</t>
  </si>
  <si>
    <t>12:14:49 PM</t>
  </si>
  <si>
    <t>https://haryana.punjabkesari.in/haryana/news/aqi-crossed-500-in-fatehabad-2056424</t>
  </si>
  <si>
    <t>4:27:40 PM</t>
  </si>
  <si>
    <t>Air Pollution: हरियाणा के इस जिले में AQI हुआ 500 के पार, आसमान धुंए की सफेद चादर से ढका</t>
  </si>
  <si>
    <t>Fatehabad Ramesh After Delhi air pollution levels have reached their highest levels in Fatehabad Haryana The AQI in Fatehabad today exceeded 500 The sky was covered in a white blanket of smoke and haze since morning The sun</t>
  </si>
  <si>
    <t>http://twitter.com/naijonam/status/1859424742798729694</t>
  </si>
  <si>
    <t>non stop Listen to NASA specialist Hiren Jethwa who monitors the world wide Pollution he is one of the top 4 Scientist which mointors factors of Air Pollution He Confirms on NDTV That Punjab has significantly reduced stubble Burning by more than 70 Meanhwhile MP RAJ UP have 77 More incidents than last few years Narendra Modi and Its state CMs are doing nothing But ensuring to run away from Accountability YOY by failing the efforts of Delhi and PB to Choke millions of people Their are more than 3000 brick factories from RAJ HAR Up More than 16 thermal plants around Delhi borders creating most Pollution Meanwhile Delhi doesnt even have 1 of them All these factors are Choking entire North India and DelhiNCR Modi Run aways During High Pollution to better AQI states or Abroad So do his ministers Environment minister is caught seeing Movie in Cinemas Why people Of India are Giving this party with all power free hand without asking any questions</t>
  </si>
  <si>
    <t>http://twitter.com/KavitaSing68582/status/1854066245550707175</t>
  </si>
  <si>
    <t>1:10:14 PM</t>
  </si>
  <si>
    <t>http://twitter.com/bharatadv04/status/1867697427425415365</t>
  </si>
  <si>
    <t>3:55:41 AM</t>
  </si>
  <si>
    <t>http://twitter.com/SultanY28020810/status/1808042658184462370</t>
  </si>
  <si>
    <t>1:08:56 PM</t>
  </si>
  <si>
    <t>http://twitter.com/_Kavita_S/status/1814964670224380027</t>
  </si>
  <si>
    <t>3:34:32 PM</t>
  </si>
  <si>
    <t>https://hindi.moneycontrol.com/news/india/trends/80-year-old-man-did-a-great-job-for-his-cancer-survivor-wife-built-a-house-delhi-pollution-1938950.html</t>
  </si>
  <si>
    <t>2:52:50 PM</t>
  </si>
  <si>
    <t>80 साल की उम्र में कमाल, कैंसर पीड़ित पत्नी के लिए बनाया 10 AQI वाला घर, देखकर हो जाएंगे दंग</t>
  </si>
  <si>
    <t>At the age of 80 he built a house with an AQI of 10 for his cancerstricken wife Youll be amazed to see it
Delhi NCR is currently facing severe pollution Therefore you need to be a little vigilant Peter from South Delhi is currently doing something similar</t>
  </si>
  <si>
    <t>https://www.haryanaabtak.com/2024/10/DC-VIKRAM-SINGH-FARIDABAD_01505797496.html</t>
  </si>
  <si>
    <t>3:52:40 PM</t>
  </si>
  <si>
    <t>पराली जलाने वाले किसान मंडी में नही बेच पायेंगे फसल</t>
  </si>
  <si>
    <t>Faridabad October 26 Deputy Commissioner Vikram Singh has informed that in compliance with the direction of the Honorable Supreme Court the Agriculture and Farmers Welfare Department Faridabad has decided that the Agriculture and Farmers Welfare Department will file an FIR against any farmer who burns stubble</t>
  </si>
  <si>
    <t>https://hindi.asianetnews.com/national-news/national-pollution-control-day-2024-what-are-pm-10-and-pm-2-point-5-how-are-they-harmful/articleshow-2z3hpq2</t>
  </si>
  <si>
    <t>1:07:35 PM</t>
  </si>
  <si>
    <t>Air Pollution: PM 10, PM 2.5 क्या हैं, इंसान की सेहत पर डालते हैं कैसा असर?</t>
  </si>
  <si>
    <t>On National Pollution Control Day learn how dangerous PM 10 and PM 25 particles in the air are This understanding is crucial amid rising pollution in many cities including Delhi
New Delhi Today is National Pollution Control Day It was observed in 1984</t>
  </si>
  <si>
    <t>http://twitter.com/d1vy4n5h_/status/1852042261460324783</t>
  </si>
  <si>
    <t>11:07:39 PM</t>
  </si>
  <si>
    <t>Now some people will give knowledge on Air pollution</t>
  </si>
  <si>
    <t>http://twitter.com/bstvlive/status/1858711952522117563</t>
  </si>
  <si>
    <t>8:50:37 AM</t>
  </si>
  <si>
    <t>Bulandshahr Bulandshahr has become a gas chamber due to air pollution All schools and colleges from class 1 to class 12 closed Decision taken in view of increasing air pollution People outside are facing difficulty in breathing Elderly people children and asthma patients are facing more problems Monitor the health of children Health Department</t>
  </si>
  <si>
    <t>http://twitter.com/Jassu02430305/status/1787659799301366159</t>
  </si>
  <si>
    <t>Asthma is a silent killer disease and with increasing air pollution its cases are increasing day by day Saint MSG Ji guides people to adopt Yoga and Meditation in their daily lives he is the benevolent protector who is endowed with healing powers</t>
  </si>
  <si>
    <t>http://twitter.com/SheelaD69054177/status/1850176226691895595</t>
  </si>
  <si>
    <t>7:32:41 PM</t>
  </si>
  <si>
    <t>http://twitter.com/leeladharsandwa/status/1853080701249171598</t>
  </si>
  <si>
    <t>7:54:02 PM</t>
  </si>
  <si>
    <t>Why is the Belpatra tree considered auspicious Once a drop of Goddess Parvatis sweat fell on Mount Mandarachal and gave rise to the Bel tree The Bel tree originated from the sweat of Goddess Parvati All the forms of Goddess Parvati reside in it She resides in the form of Girija in the roots of the tree in the form of Maheshwari in its trunk in the form of Dakshinayani in the branches and in the form of Parvati in the leaves Katyayani resides in the fruits and Gauri in the flowers Apart from all these forms the form of Goddess Lakshmi resides in the entire tree Because the Belpatra is a reflection of Goddess Parvati it is offered to Lord Shiva Offering Belpatra to Lord Shiva pleases him and fulfils the wishes of the devotee A person who cannot visit any pilgrimage site if he worships the root of the Bilva tree and offers water to it during the month of Shravan he gets the virtue of visiting all the pilgrimage places 1 Snakes do not come near the Bilva tree 2 If someones funeral procession passes through the shade of a Bilva tree the person attains salvation 3 The Bilva tree has the greatest capacity to absorb impurities present in the atmosphere 4 One who finds a Bilva leaf with 4 5 6 or 7 leaves is extremely fortunate and offering it to Lord Shiva brings infinite benefits 5 Cutting a Bilva tree destroys the lineage whereas planting a Bilva tree increases the lineage 6 Sins are destroyed by merely seeing a Bilva tree in the morning and evening 7 Watering the Bilva tree satisfies the ancestors 8 By planting a Bilva tree and a white Aak together one attains eternal wealth 9 Sages and saints used to produce gold metal through a special experiment of Bilva leaf and copper metal 10 If one offers Bilva leaf on Shivalinga even once in life and that too by mistake all his sins are absolved 11 Planting nurturing and cultivating the Bael tree certainly brings the benefit of meeting Lord Shiva Important Points The Bael tree is considered to be as important as offering Bael leaves to Lord Shiva If you dont know about the glory of the Bael tree then definitely read these important points about the Bael tree 1 Lakshmi is believed to reside in the Bael tree Worshiping it removes poverty and planting a Bael tree and a white Aak together brings constant blessings of Laxmi 2 Planting a Bael tree in the home or seeing it daily liberates one from all kinds of sins Having a Bael tree in the home frees all family members from many sins 3 Worshiping the Bael tree on Sundays and the Dwadashi Tithi holds special significance Worshipping it on this day frees one from even the grave sin of killing a Brahmin and its influence brings fame and respect 4 If the Bilva tree is located in the northwest of the residence it increases fame If it is located in the northsouth direction it increases happiness and peace And if this tree is located in the middle of the residence it brings sweetness to life 5 If a dead body is taken to the crematorium under the shade of a Bilva tree it attains salvation Furthermore regularly offering water to the Bilva tree satisfies the ancestors and provides relief from the sins of ancestors 6 The Bilva tree is important for maintaining a pure environment It keeps the surrounding environment pure and sacred If there is a Bilva tree near the house snakes or poisonous creatures do not come there 7 It is believed that planting a Bilva tree increases the family lineage and one receives the special blessings of Lord Shiva Worshiping the Shivalinga under this tree fulfills all wishes 8 It is believed that places where the Bilva tree grows are as sacred and revered as the pilgrimage site of Kashi where one attains eternal virtue Cutting down this tree is considered a sin leading to the destruction of ones lineage</t>
  </si>
  <si>
    <t>https://navbharattimes.indiatimes.com/state/bihar/patna/bihar-weather-will-remain-dry-for-two-three-days-in-many-districts-fog-also-started/articleshow/114386539.cms</t>
  </si>
  <si>
    <t>Bihar Weather: दिवाली से पहले ही पटना की हवा खराब, बिहार के कई जिलों में कोहरा भी दिखा, रोजाना गिर रहा टेम्प्रेचर - bihar weather will remain dry for two three days in many districts fog also started</t>
  </si>
  <si>
    <t>Patna The weather in Bihar will remain dry for the next few days but fog may appear in the morning Even before Diwali air quality has deteriorated in several districts including Patna Patnas AQI was recorded at 219 Hajipurs at 259 and Katihars at 206 According to the Meteorological Department</t>
  </si>
  <si>
    <t>http://twitter.com/jago_indiajago/status/1858357695780205037</t>
  </si>
  <si>
    <t>9:22:55 AM</t>
  </si>
  <si>
    <t>Tajmahal in Fog Taj Mahal hidden in mist and fog people yearn to see it due to pollution Air Pollution</t>
  </si>
  <si>
    <t>https://www.eenadu.net/telugu-news/india/50-persent-staff-of-delhi-govt-offices-to-work-from-home-due-to-pollution-says-env-minister-gopal-ra/0700/124208769</t>
  </si>
  <si>
    <t>10:26:32 AM</t>
  </si>
  <si>
    <t>Delhi Pollution: దిల్లీ కాలుష్యం ఎఫెక్ట్.. 50 శాతం ప్రభుత్వ ఉద్యోగులకు వర్క్ఫ్రమ్ హోమ్</t>
  </si>
  <si>
    <t>Delhi The air quality in the national capital city of Delhi is deteriorating day by day The Air Quality Index AQI is being recorded above 400 In this context the government has taken a key decision It has ordered 50 percent of government employees to work from home Pollution</t>
  </si>
  <si>
    <t>http://twitter.com/umanag3303/status/1855594446194164187</t>
  </si>
  <si>
    <t>6:22:45 PM</t>
  </si>
  <si>
    <t>https://hindi.news18.com/news/madhya-pradesh/bhopal-weather-cold-wave-in-indore-ujjain-pachmarhi-temperature-recorded-11-degree-local18-8818503.html</t>
  </si>
  <si>
    <t>6:36:26 AM</t>
  </si>
  <si>
    <t>MP Weather: एमपी में सर्द हवाओं का कहर, पचमढ़ी में लोगों ने जलाए अलाव, जानें मौसम का हाल</t>
  </si>
  <si>
    <t>Bhopal The cold has begun to wreak havoc in Madhya Pradesh The first week of November hasnt even ended but night temperatures in most districts including the capital remain between 10 and 20 degrees Bright sunshine is being seen throughout the day Meanwhile</t>
  </si>
  <si>
    <t>https://asiannews.in/oxygen-bird-park-innaugrated-in-nagpur-full-of-oxygen-made-in-nagpur-made-by-nhai-know-what-nitin-gadkari-said/</t>
  </si>
  <si>
    <t>5:45:21 PM</t>
  </si>
  <si>
    <t>Oxygen Bird Park Innaugrated in Nagpur Full of Oxygen made in Nagpur made by NHAI know what nitin Gadkari said</t>
  </si>
  <si>
    <t>Nitin Gadkari on Pollution Union Minister Nitin Gadkari spoke on environmental protection today He also inaugurated the Nagpur Oxygen Bird Park He said that the country faces many major problems and an even bigger one is the environment</t>
  </si>
  <si>
    <t>http://twitter.com/NetworkItv/status/1856905479324406033</t>
  </si>
  <si>
    <t>9:12:20 AM</t>
  </si>
  <si>
    <t>Rising pollution in DelhiNCR poor air quality</t>
  </si>
  <si>
    <t>https://zeenews.india.com/hindi/lifestyle/bathing-in-the-rain-can-damage-your-skin-badly/2327183</t>
  </si>
  <si>
    <t>4:51:34 PM</t>
  </si>
  <si>
    <t>बारिश में भीगने का है शौक, तो जान लें बरसात का पानी स्किन को कैसे करता है डैमेज</t>
  </si>
  <si>
    <t>If you love getting wet in the rain then learn how rainwater damages your skin
Monsoon Skin Care Tips If you deliberately get wet in the rain this article is for you Here you can learn about the harmful effects of rainwater
Some people</t>
  </si>
  <si>
    <t>http://twitter.com/atul0468/status/1905230216009855131</t>
  </si>
  <si>
    <t>5:37:35 PM</t>
  </si>
  <si>
    <t>http://twitter.com/NareshGhosh20/status/1859235634428125602</t>
  </si>
  <si>
    <t>7:31:32 PM</t>
  </si>
  <si>
    <t>https://bharatprakashnews.com/uttar-pradesh/dr-farha-does-not-put-every-serious-patient-on-ventilator/</t>
  </si>
  <si>
    <t>9:12:01 PM</t>
  </si>
  <si>
    <t>हर गंभीर मरीज को वेंटिलेटर पर नहीं रखते – डॉ फरहा</t>
  </si>
  <si>
    <t>Lucknow Bharat Prakash News Experts in the field of medical research shared their experiences On Tuesday a lecture by Dr Farah Khan of the United States was held in the Department of Respiratory Medicine at KGMU Dr Farah is an IndianAmerican citizen and a professor</t>
  </si>
  <si>
    <t>https://zeenews.india.com/hindi/lifestyle/how-to-blacken-premature-white-hair-before-30-years-of-age-safed-baal-kaale-karne-k-upay/2272376</t>
  </si>
  <si>
    <t>How To Blacken Premature White Hair Before 30 Years of Age Safed baal kaale karne k upay | White Hair Problems: 30 साल के होने से पहले ही बालों में आ गई सफेदी? डार्क हेयर के लिए करें ये उपाय</t>
  </si>
  <si>
    <t>White Hair Problems Have you started to turn gray before youve turned 30 Try these remedies for dark hair
Hair Care Tips Many young people are currently troubled by the problem of gray hair but theres no need to worry You can treat this problem with some home remedies</t>
  </si>
  <si>
    <t>http://twitter.com/AnandKu46456281/status/1888470013188645019</t>
  </si>
  <si>
    <t>11:38:31 AM</t>
  </si>
  <si>
    <t>https://navbharattimes.indiatimes.com/india/polluted-air-can-cause-type-2-diabetes-latest-study-shows-connection-know-how/articleshow/110434788.cms</t>
  </si>
  <si>
    <t>11:22:35 AM</t>
  </si>
  <si>
    <t>हवा में घुल रहा धीमा जहर आपको दे सकता टाइप 2 डायबिटीज, ताजा स्टडी में किन बातों का है जिक्र</t>
  </si>
  <si>
    <t>New DelhiMumbai Toxic air in the atmosphere now puts you at risk for type 2 diabetes Previously polluted particles were linked to lung cancer heart stroke and cancer but recent studies are showing that pollution is also directly linked to diabetes In the US Europe and China</t>
  </si>
  <si>
    <t>https://www.jagran.com/uttar-pradesh/meerut-city-potato-powder-factory-is-going-to-be-built-in-meerut-yogi-government-has-given-green-signal-youth-will-get-employment-23832746.html</t>
  </si>
  <si>
    <t>मेरठ में बनने जा रही है आलू पाउडर की फैक्ट्री, योगी सरकार ने दे दी हरी झंडी- युवाओं को मिलेगा रोजगार - Potato powder factory is going to be built in Meerut Yogi government has given green signal youth will get employment</t>
  </si>
  <si>
    <t>A potato powder factory is going to be built in Meerut the Yogi government has given the green light providing employment to the youth
Family members honored both of them Manish said the factory will be located on Kila Road in Rali Chauhan village Construction will begin next month</t>
  </si>
  <si>
    <t>https://haryana.inkhabar.com/weather/gurugram-aqi-poison-of-pollution-mixed-in-the-air-of-gurugram-aqi-reached-dangerous-level/</t>
  </si>
  <si>
    <t>12:02:08 PM</t>
  </si>
  <si>
    <t>Gurugram AQI: गुरुग्राम की हवा में घुला प्रदूषण का जहर, खतरनाक स्तर पर पहुंचा AQI</t>
  </si>
  <si>
    <t>Inkhabar Haryana Gurugram AQI Gurugram in Haryana is currently facing a serious environmental crisis The AQI has exceeded 400 for the past few days causing dangerously high levels of pollution in the citys air This situation is not only a threat to the environment</t>
  </si>
  <si>
    <t>http://twitter.com/VijayaYog15395/status/1796075094130704482</t>
  </si>
  <si>
    <t>12:34:06 PM</t>
  </si>
  <si>
    <t>Do yoga and stay healthy LIVE Dusty air is dangerous for respiratory patients yoga will be a boonbreaths will get a new lease of life</t>
  </si>
  <si>
    <t>https://www.amarujala.com/shimla/municipal-corporation-budget-presented-people-will-be-tested-at-home-water-crisis-will-end-e-carts-will-run-shimla-news-c-19-sml1001-493631-2025-02-27</t>
  </si>
  <si>
    <t>Municipal Corporation Budget Presented, People Will Be Tested At Home, Water Crisis Will End, E-carts Will Run. - Shimla News - Shimla News:नगर निगम बजट पेश, घर पर होंगे लोगों को टेस्ट, पानी का संकट होगा खत्म, ई कार्ट चलेंगे</t>
  </si>
  <si>
    <t>Ecarts will run across the city allowing tourists to see heritage sites
Shimla The Congressruled Municipal Corporation has given several new gifts to the citys residents in its second annual budget Mayor Surendra Chauhan and Deputy Mayor Uma Kaushal presented the Municipal Corporations 188 crore budget at the Savings Building on Thursday</t>
  </si>
  <si>
    <t>http://twitter.com/DoWRRDGR_MoJS/status/1829042179207246212</t>
  </si>
  <si>
    <t>11:53:32 AM</t>
  </si>
  <si>
    <t>A single tree absorbs approximately 48 pounds of CO2 per year improving our air quality Thats the contribution of just one tree Imagine the difference it could make if we all came together to plant more trees</t>
  </si>
  <si>
    <t>https://www.etvbharat.com/hi/!health/heart-attack-cardiac-arrest-causes-symptoms-lifestyle-blood-pressure-diabetes-smoking-hin24061504064</t>
  </si>
  <si>
    <t>5:38:51 PM</t>
  </si>
  <si>
    <t>30 साल से कम उम्र में बढ़ रहा हार्ट अटैक का खतरा, धूम्रपान, मोटापा...जानें प्रमुख कारण - Heart Attack Causes</t>
  </si>
  <si>
    <t>Hyderabad Due to irregular routines and changing lifestyles many diseases are prevalent at a young age Since the COVID19 pandemic cases of heart attacks have been reported at a relatively young age Whereas previously it was believed that heart diseases were more prevalent in older people</t>
  </si>
  <si>
    <t>http://twitter.com/bharatupdate_/status/1847155834477752341</t>
  </si>
  <si>
    <t>11:30:44 AM</t>
  </si>
  <si>
    <t>Air quality in Delhi is poor Yesterday AQI in many areas of Delhi was between 350 to 400</t>
  </si>
  <si>
    <t>http://twitter.com/GeetaChopr79884/status/1853023367026135088</t>
  </si>
  <si>
    <t>4:06:12 PM</t>
  </si>
  <si>
    <t>https://www.herzindagi.com/top-deals/hindi/air-purifier/best-air-purifier-for-room-top-picks-from-philips-dyson-xiaomi-and-other-brands-article-1007112</t>
  </si>
  <si>
    <t>3:06:18 PM</t>
  </si>
  <si>
    <t>Best Air Purifier For Room। बेस्ट एयर प्योरिफायर फॉर रूम के सबसे अच्छे ऑप्शन्स मिलेंगे यहां | best air purifier for room top picks from philips dyson xiaomi and other brands</t>
  </si>
  <si>
    <t>Mild cold has started knocking and with it pollution has also started and in such a situation if you are thinking of buying the best Air Purifier For Room for your room then here you will get the best options from big brands with which</t>
  </si>
  <si>
    <t>https://www.livehindustan.com/uttar-pradesh/mau/story-weather-change-in-mau-foggy-mornings-and-rising-pollution-levels-201729628059800.html</t>
  </si>
  <si>
    <t>1:44:32 AM</t>
  </si>
  <si>
    <t>ओस में रात भीगी, हल्की धुंध में घिरी रही सुबह</t>
  </si>
  <si>
    <t>Mau The weather is changing in the last week of September While Monday night was damp due to dew Tuesday morning shrouded in light fog brought a slight chill to those outside However after 8 oclock the sun</t>
  </si>
  <si>
    <t>http://twitter.com/singhabhinav24/status/1865234343440130189</t>
  </si>
  <si>
    <t>8:48:16 AM</t>
  </si>
  <si>
    <t>https://www.patrika.com/jaipur-news/nisha-climbed-mount-everest-lost-her-fingers-but-is-still-adamant-on-going-to-london-by-bicycle-18814489</t>
  </si>
  <si>
    <t>माउंट एवरेस्ट चढ़ीं, हाथों की अंगुलियां कटी फिर भी साइकिल से लंदन जाने की जिद पर इसलिए अड़ी हैं निशा</t>
  </si>
  <si>
    <t>Nisha climbed Mount Everest lost her fingers yet is determined to cycle to London
If you want to prove yourself you can take flight from anywhere This is what cyclist Nisha Gautam says
Jul 03 2024 1009 am
Change before climate</t>
  </si>
  <si>
    <t>http://twitter.com/ZeeDNHNews/status/1849660906315317477</t>
  </si>
  <si>
    <t>9:24:59 AM</t>
  </si>
  <si>
    <t>Slight improvement in pollution levels in Delhi Air quality still in poor category Delhis average AQI recorded at 283</t>
  </si>
  <si>
    <t>https://www.hindi.nyoooz.com/news/dhanbad/ratan-tata-news-%E0%A4%9C%E0%A4%AC-%E0%A4%96%E0%A5%81%E0%A4%A6-%E0%A4%9A%E0%A4%BE%E0%A4%AF-%E0%A4%AA%E0%A4%B0%E0%A5%8B%E0%A4%B8%E0%A4%A8%E0%A5%87-%E0%A4%B2%E0%A4%97%E0%A5%87-%E0%A4%A5%E0%A5%87-%E0%A4%B0%E0%A4%A4%E0%A4%A8-%E0%A4%9F%E0%A4%BE%E0%A4%9F%E0%A4%BE-%E0%A4%AA%E0%A4%A4%E0%A5%8D%E0%A4%B0%E0%A4%95%E0%A4%BE%E0%A4%B0-%E0%A4%94%E0%A4%B0-%E0%A4%85%E0%A4%A4%E0%A4%BF%E0%A4%A5%E0%A4%BF-%E0%A4%B0%E0%A4%B9-%E0%A4%97%E0%A4%8F-%E0%A4%B9%E0%A5%88%E0%A4%B0%E0%A4%BE%E0%A4%A8;-%E0%A4%AA%E0%A4%A2%E0%A4%BC%E0%A4%BF%E0%A4%8F-%E0%A4%A6%E0%A4%BF%E0%A4%B2%E0%A4%9A%E0%A4%B8%E0%A5%8D%E0%A4%AA-%E0%A4%B5%E0%A4%BE%E0%A4%95%E0%A4%AF%E0%A4%BE_1787433/</t>
  </si>
  <si>
    <t>8:46:00 AM</t>
  </si>
  <si>
    <t>Ratan Tata News: जब खुद चाय परोसने लगे थे रतन टाटा, पत्रकार और अतिथि रह गए हैरान; पढ़िए दिलचस्प वाकया | Dhanbad | NYOOOZ HINDI</t>
  </si>
  <si>
    <t>Ratan Tata News When Ratan Tata himself started serving tea journalists and guests were astonished read the interesting story
Friday October 11 2024
Ratan Tata had built a special park The park he inaugurated is now playing a vital role in maintaining the climate of the entire area</t>
  </si>
  <si>
    <t>https://hindi.moneycontrol.com/web-stories/lifestyle/which-detox-drink-helps-in-removing-the-effects-of-inhaling-polluted-air-2595795.html</t>
  </si>
  <si>
    <t>2:53:39 PM</t>
  </si>
  <si>
    <t>Air Pollution से बचने के लिए पिएं ये डिटॉक्स ड्रिंक्स!</t>
  </si>
  <si>
    <t>Drink these detox drinks to avoid air pollution</t>
  </si>
  <si>
    <t>http://twitter.com/GistWist/status/1858827223614320874</t>
  </si>
  <si>
    <t>4:28:40 PM</t>
  </si>
  <si>
    <t>Delhis air quality is continuously deteriorating At 7 am today Delhis average AQI was recorded at 492 This means that Delhiites are inhaling pollution equivalent to smoking 50 cigarettes today In some areas the AQI has exceeded 500 such as Alipur Anand Vihar Bawana Narela Pusa and Sonia Vihar This is extremely dangerous especially for those with preexisting health conditions The government has also issued a high alert and the Supreme Court has stated that this alert will remain in effect until the court orders otherwise Why is Delhis air so polluted There are many reasons for this such as stubble burning vehicle exhaust and industrial pollution All these factors combine to make Delhis air toxic To address this the Delhi government has taken several steps such as closing schools halting construction work and banning polluting vehicles But these steps are not enough We all need to work together to clean Delhis air If you like this post please follow</t>
  </si>
  <si>
    <t>http://twitter.com/FastNewsLive/status/1859443465635119476</t>
  </si>
  <si>
    <t>9:17:23 AM</t>
  </si>
  <si>
    <t>Delhi A thick layer of smog looms over the national capital as air quality continues to deteriorate The video is from Kartavya Path</t>
  </si>
  <si>
    <t>https://hindi.ndtvprofit.com/web-stories/october-wpi-inflation-hits-4-month-high-at-two-point-three-six-percent-wholesale-price-index</t>
  </si>
  <si>
    <t>2:50:42 PM</t>
  </si>
  <si>
    <t>अक्टूबर में महंगाई ने दिया झटका! WPI 2.36% रहा, जानें वजह</t>
  </si>
  <si>
    <t>Inflation shocks in October WPI rises to 236 find out why
NDTV Profit Desk Updated On 0218 PM IST 14 Nov 2024
Wholesale inflation rises
Following retail inflation wholesale inflation has also risen WPI rose from 184 to 236 in October a fourmonth high</t>
  </si>
  <si>
    <t>http://twitter.com/Shailendra57679/status/1847950878684107136</t>
  </si>
  <si>
    <t>http://twitter.com/MiniforIYC/status/1858515392831844536</t>
  </si>
  <si>
    <t>7:49:33 PM</t>
  </si>
  <si>
    <t>http://twitter.com/SantoshSm231075/status/1859109047297077306</t>
  </si>
  <si>
    <t>11:08:32 AM</t>
  </si>
  <si>
    <t>http://twitter.com/GulshanMeena17/status/1801293435493879867</t>
  </si>
  <si>
    <t>10:09:56 PM</t>
  </si>
  <si>
    <t>https://bahujannama.com/air-pollution-in-pune-dangerous-level-of-pollution-in-pune-inhaling-it-is-as-harmful-as-smoking-2-8-cigarettes-a-day/</t>
  </si>
  <si>
    <t>1:30:39 PM</t>
  </si>
  <si>
    <t>Air Pollution In Pune | Dangerous level of pollution in Pune</t>
  </si>
  <si>
    <t>Air Pollution In Pune Pollution is increasing day by day in the city Former member of the Union Ministry of Forests Environment and Climate Change Prof Suresh Chopane has given shocking statistics about pollution in the city It has become difficult to breathe in the city Increasing</t>
  </si>
  <si>
    <t>http://twitter.com/pradeepmisra1/status/1888240904751726769</t>
  </si>
  <si>
    <t>8:28:08 PM</t>
  </si>
  <si>
    <t>https://ndtv.in/health/aqi-in-north-india-including-delhi-is-at-dangerous-level-on-diwali-know-in-which-5-states-the-situation-is-the-worst-6879539</t>
  </si>
  <si>
    <t>1:02:58 PM</t>
  </si>
  <si>
    <t>दिवाली पर दिल्ली समेत उत्तर भारत में AQI खतरनाक लेवल पर, जानिए कौन से 5 राज्यों में स्थिति सबसे खराब</t>
  </si>
  <si>
    <t>Diwali Pollution 2024 Diwali is considered a festival of light joy and merriment but every year the use of firecrackers during this festival increases the level of air pollution rapidly Especially in North India where the onset of winter</t>
  </si>
  <si>
    <t>https://www.ibc24.in/country/pollution-crisis-delhi-govt-wants-artificial-rain-seeks-pms-intervention-2805340.html</t>
  </si>
  <si>
    <t>12:41:03 AM</t>
  </si>
  <si>
    <t>प्रदूषण संकट: कृत्रिम बारिश चाहती है दिल्ली सरकार, प्रधानमंत्री से हस्तक्षेप की मांग</t>
  </si>
  <si>
    <t>New Delhi Nov 19 PTI With air pollution in the national capital remaining at dangerous levels on Tuesday the Delhi government on Tuesday stressed on inducing artificial rain in the city to effectively deal with the crisis that is disrupting normal life</t>
  </si>
  <si>
    <t>http://twitter.com/JigneshPan14907/status/1888204708977807715</t>
  </si>
  <si>
    <t>https://tricitytoday.com/noida/pollution-has-increased-problems-in-gautam-buddha-nagar-63982.html</t>
  </si>
  <si>
    <t>9:20:47 PM</t>
  </si>
  <si>
    <t>गौतमबुद्ध नगर की हवाओं में घुला जहर : एक्यूआई 500 तक पहुंचा, अब बारिश के बाद ही मिलेगी राहत की सांस</t>
  </si>
  <si>
    <t>Google Image A blanket of dust spreads across Noida
Pollution is rapidly increasing in Gautam Buddha Nagar The situation in Noida and Greater Noida has worsened even further Pollution is rapidly increasing in both areas On Monday the AQI of Noida and Greater Noida was in the poor category</t>
  </si>
  <si>
    <t>http://twitter.com/SuryaSamacharIN/status/1855091257372295504</t>
  </si>
  <si>
    <t>9:03:16 AM</t>
  </si>
  <si>
    <t>Pollution wreaks havoc in Delhi NCR and Haryana air is continuously becoming poisonous</t>
  </si>
  <si>
    <t>http://twitter.com/Akash94981377/status/1888207133470233005</t>
  </si>
  <si>
    <t>6:13:56 PM</t>
  </si>
  <si>
    <t>http://twitter.com/uniqueabhikush1/status/1793217647947235439</t>
  </si>
  <si>
    <t>3:19:38 PM</t>
  </si>
  <si>
    <t>http://twitter.com/rajkumartuli193/status/1858350170234060801</t>
  </si>
  <si>
    <t>8:53:01 AM</t>
  </si>
  <si>
    <t>https://www.bhaskar.com/local/uttar-pradesh/muzaffarnagar/news/it-is-difficult-to-breathe-due-to-air-pollution-in-muzaffarnagar-134229267.html</t>
  </si>
  <si>
    <t>8:40:39 AM</t>
  </si>
  <si>
    <t>It is difficult to breathe due to air pollution in Muzaffarnagar | मुजफ्फरनगर में वायु प्रदूषण में सांस लेना मुश्किल: दम तोड़ती सुबह की ताजगी, एक घंटे में AQI में 10 पॉइंट की बढ़ोतरी दर्ज - Muzaffarnagar News</t>
  </si>
  <si>
    <t>Air pollution in Muzaffarnagar makes breathing difficult Morning freshness fades AQI rises 10 points in one hour
Muzaffarnagar
Muzaffarnagars mornings are now suffocating instead of refreshing The air pollution which is increasing every hour has made breathing difficult</t>
  </si>
  <si>
    <t>http://twitter.com/sahilkumar_009/status/1852177011621662765</t>
  </si>
  <si>
    <t>8:03:06 AM</t>
  </si>
  <si>
    <t>http://twitter.com/pravinp39613052/status/1853532522745041258</t>
  </si>
  <si>
    <t>1:49:25 AM</t>
  </si>
  <si>
    <t>http://twitter.com/Bhumiharji/status/1888239865679974704</t>
  </si>
  <si>
    <t>https://hindi.mumbaipress.com/mumbai-weather-update-smog-layers-blankets-skies-aqi-worsens-in-the-city/</t>
  </si>
  <si>
    <t>11:20:36 AM</t>
  </si>
  <si>
    <t>मुंबई मौसम अपडेट: आसमान पर छाई धुंध की चादर, शहर में AQI और खराब</t>
  </si>
  <si>
    <t>The temperature in Mumbai today October 28 2024 is 29C The forecast for the day is for a minimum temperature of 23C and a maximum temperature of 33C The humidity level is 73 with winds blowing at 8 kmh The sun will rise at 637 AM and set at 607 PM</t>
  </si>
  <si>
    <t>http://twitter.com/DhirajKuma80282/status/1888221947705905464</t>
  </si>
  <si>
    <t>7:12:48 PM</t>
  </si>
  <si>
    <t>http://twitter.com/shekhar38858513/status/1888874318722916498</t>
  </si>
  <si>
    <t>http://twitter.com/BaskerSerode/status/1898065080563937781</t>
  </si>
  <si>
    <t>11:05:54 PM</t>
  </si>
  <si>
    <t>http://twitter.com/wailthre/status/1853061163946582281</t>
  </si>
  <si>
    <t>6:36:24 PM</t>
  </si>
  <si>
    <t>http://twitter.com/mutrejamukesh07/status/1850416593643184241</t>
  </si>
  <si>
    <t>11:27:49 AM</t>
  </si>
  <si>
    <t>http://twitter.com/neetu_naga23667/status/1865241601918013643</t>
  </si>
  <si>
    <t>https://garimatimes.in/air-pollution-pollution-increased-in-ncr-classes-up-to-fifth-standard-will-not-be-held-in-schools-in-rohtak-district/</t>
  </si>
  <si>
    <t>6:36:26 PM</t>
  </si>
  <si>
    <t>Air pollution : एनसीआर में बढ़ा प्रदूषण, रोहतक जिला में आगामी आदेशों तक स्कूलों में नहीं लगेंगी पांचवीं तक की कक्षाएं</t>
  </si>
  <si>
    <t>Air pollution Air pollution levels in DelhiNCR and Haryana have reached dangerous levels causing people to experience breathing difficulties GRAP4 has been ordered to be implemented starting Monday
Meanwhile due to extreme pollution and smog Rohtak</t>
  </si>
  <si>
    <t>http://twitter.com/Laxmanksinghlk/status/1888221469865369788</t>
  </si>
  <si>
    <t>7:10:54 PM</t>
  </si>
  <si>
    <t>http://twitter.com/kumarrakesh2358/status/1888203119601005012</t>
  </si>
  <si>
    <t>http://twitter.com/yuvamorcha123/status/1858782346151161937</t>
  </si>
  <si>
    <t>1:30:20 PM</t>
  </si>
  <si>
    <t>https://www.amarujala.com/web-stories/lifestyle/fitness/dangerous-health-issues-in-india-how-to-stay-healthy-2024-04-07</t>
  </si>
  <si>
    <t>4:19:16 PM</t>
  </si>
  <si>
    <t>भारत में बढ़ती इन बीमारियों को लेकर डॉक्टर्स का अलर्ट</t>
  </si>
  <si>
    <t>Doctors warn about these rising diseases in India
Sun April 7 2024
Lifestyle and dietary imbalances can lead to a variety of health problems
Doctors say the risk of many diseases has increased rapidly in the past few years leading to</t>
  </si>
  <si>
    <t>http://twitter.com/Adnankh69169087/status/1870827632415396197</t>
  </si>
  <si>
    <t>http://twitter.com/Vyas_NA/status/1858739907612864680</t>
  </si>
  <si>
    <t>ji says there is AAPs air in Delhi and the pollution department is saying that the air of Delhi is poisonous everyone else is intelligent</t>
  </si>
  <si>
    <t>http://twitter.com/ManojIPCL/status/1903421361743134739</t>
  </si>
  <si>
    <t>5:49:51 PM</t>
  </si>
  <si>
    <t>http://twitter.com/big_pict/status/1865361788562272584</t>
  </si>
  <si>
    <t>5:14:41 PM</t>
  </si>
  <si>
    <t>The guy follows Zoobear and Tattisuch idiots might not even know what air pollution is</t>
  </si>
  <si>
    <t>https://hindi.news18.com/news/haryana/faridabad-increasing-pollution-is-causing-breathing-problems-schools-are-closed-hospitals-are-crowded-local18-8846847.html</t>
  </si>
  <si>
    <t>7:58:11 PM</t>
  </si>
  <si>
    <t>Faridabad AQI: बढ़ते प्रदूषण से सांसों पर संकट, बल्लभगढ़ में वायु गुणवत्ता बेहद खराब, बरतें यह सावधानी वरना पड़ेगा भारी</t>
  </si>
  <si>
    <t>Faridabad In response to the increasing pollution and cold in Faridabad the Health Department has initiated necessary measures The department has advised residents to avoid leaving their homes in the morning and evening If necessary wear a mask Due to the increasing pollution</t>
  </si>
  <si>
    <t>http://twitter.com/AnilSin20788181/status/1872168305836052649</t>
  </si>
  <si>
    <t>12:01:21 PM</t>
  </si>
  <si>
    <t>http://twitter.com/PradeepKapil13/status/1798188343341330731</t>
  </si>
  <si>
    <t>8:31:24 AM</t>
  </si>
  <si>
    <t>http://twitter.com/navraj5705/status/1793176878142116150</t>
  </si>
  <si>
    <t>12:37:38 PM</t>
  </si>
  <si>
    <t>http://twitter.com/RoshanGandhi19/status/1848315384715235539</t>
  </si>
  <si>
    <t>4:18:22 PM</t>
  </si>
  <si>
    <t>Congratulations to the people of Delhi Delhi is the capital of the country The most polluted capital in the world Corrupt and lazy officials and leaders of Delhi are busy demeaning other states like Punjab Haryana Uttar Pradesh Rajasthan etc Will the officials and leaders of other states also solve these problems of Delhi The main reasons for the increasing pollution in Delhi A large number of illegal industrial unitsfactorieswarehousesdairies operating in residential and commercial areas of Delhi Unregisteredillegal vehicleserickshaws plying on the roads of Delhi Delhis poor public transport and traffic system Burning of crop residue in rural areas of Delhi Illegal tandoors being used in large numbers in Delhi Burning of garbageplasticindustrial wastecoal etc in Delhi Open burning being done by illegal encroachers by encroaching on the roads and footpaths of Delhi Ban generators being used in large numbers in Delhi Illegal constructions flouting the rules in Delhi Polluting vehicles running on the roads of Delhi Broken roads and dust on the roads of Delhi Negligence in lifting the silt from drainssewers in Delhi Poor garbage disposal system of Delhi Encroachment on forests water bodies parks and green belt areas of Delhi Lots of vacancies and poor inspection in pollution related departments of Delhi Corrupt and lazy officers and leaders of Delhi are enjoying themselves by installing airfilters in their airconditioned houses and offices with the money of the people of Delhi while the common poor people are forced to breathe polluted air and in the end the government shows its achievement by stopping the work of the daily wage labourers who work on a small scale Nearby Address Pushta Rd Karawal Nagar Delh94 Let us together improve the capital of the country</t>
  </si>
  <si>
    <t>http://twitter.com/shilpaarya770/status/1851939394430660824</t>
  </si>
  <si>
    <t>4:18:53 PM</t>
  </si>
  <si>
    <t>http://twitter.com/FlashNewsNo1/status/1861248233575498118</t>
  </si>
  <si>
    <t>8:48:53 AM</t>
  </si>
  <si>
    <t>AQI crosses 400 again in Delhi today Air Pollution</t>
  </si>
  <si>
    <t>http://twitter.com/DeepakS58930621/status/1858744018982891856</t>
  </si>
  <si>
    <t>10:58:02 AM</t>
  </si>
  <si>
    <t>https://www.prabhasakshi.com/national/after-lawrence-bishnoi-now-his-rival-bambiha-gang-has-entered</t>
  </si>
  <si>
    <t>12:45:00 PM</t>
  </si>
  <si>
    <t>after lawrence bishnoi now his rival bambiha gang has entered</t>
  </si>
  <si>
    <t>After Lawrence Bishnoi now his rival Bambiha gang has entered the scene firing at a businessmans house Learn the gangs full story
The incident occurred on the evening of October 26th when two bikeborne assailants fired several rounds outside a businessmans house in Delhis Rani Bagh area and</t>
  </si>
  <si>
    <t>http://twitter.com/lovekumar96/status/1858467739213365356</t>
  </si>
  <si>
    <t>4:40:12 PM</t>
  </si>
  <si>
    <t>http://twitter.com/Krishanvardhan6/status/1893243521466847317</t>
  </si>
  <si>
    <t>3:46:44 PM</t>
  </si>
  <si>
    <t>https://newsindialive.in/weather-update-cold-hits-punjab-chandigarh-in-the-morning-and-evening-weather-will-change-from-this-date/</t>
  </si>
  <si>
    <t>मौसम अपडेट: पंजाब-चंडीगढ़ में सुबह-शाम ठंड ने दी दस्तक, इस तारीख से बदलेगा मौसम</t>
  </si>
  <si>
    <t>Punjab Weather Update The weather in Punjab and Chandigarh will be completely clear on Friday today Although it was mildly cold in the morning and evening the afternoon will be warm Clear weather will persist in the coming days The weather will change after the 27th The cold will increase thereafter
With this</t>
  </si>
  <si>
    <t>https://zeenews.india.com/hindi/health/health-problem-caused-by-air-pollution-what-you-should-do-aqi-delhi-air-quality-index/2519047</t>
  </si>
  <si>
    <t>9:00:20 AM</t>
  </si>
  <si>
    <t>बाहर निकलना जरूरी है? पॉल्यूशन में होने वाली 5 परेशानियां और उसका इलाज जान लीजिए</t>
  </si>
  <si>
    <t>Is it necessary to go outside Learn about 5 problems caused by pollution and their solutions
Air Quality Index Since winter arrived the air quality index has reached extremely poor levels Going outside can be dangerous but some measures</t>
  </si>
  <si>
    <t>http://twitter.com/chaitanyap78792/status/1869132051884150821</t>
  </si>
  <si>
    <t>2:56:22 AM</t>
  </si>
  <si>
    <t>https://jantaserishta.com/local/chhattisgarh/beautifying-mother-earth-and-preserving-greenery-a-tree-in-the-name-of-mother-3389158</t>
  </si>
  <si>
    <t>6:30:11 PM</t>
  </si>
  <si>
    <t>CG NEWS: धरती माँ का श्रृंगार और हरियाली का जतन, एक पेड़ माँ के नाम | Beautifying Mother Earth and preserving greenery, a tree in the name of Mother | CG NEWS: धरती माँ का श्रृंगार और हरियाली का जतन, एक पेड़ माँ के नाम</t>
  </si>
  <si>
    <t>LD Manikpuri
Assistant Public Relations Officer
Raipur Raipur News Mothers have always been revered in Indian culture The glory of mothers has been described in various ways in different religions Our countrys illustrious Prime Minister Narendra Modi has addressed millions of countrymen</t>
  </si>
  <si>
    <t>http://twitter.com/AwanaPR1/status/1858711359015579975</t>
  </si>
  <si>
    <t>8:48:15 AM</t>
  </si>
  <si>
    <t>The central government should make concrete arrangements for the polluted air in Delhi It is not a matter of government and power The government is responsible for the capital of the country This news is going viral outside India as well Therefore the state and central government should come together and resolve this issue with immediate effect without indulging in politics</t>
  </si>
  <si>
    <t>http://twitter.com/Abinash_2K/status/1847957128050352477</t>
  </si>
  <si>
    <t>4:34:47 PM</t>
  </si>
  <si>
    <t>http://twitter.com/rsdaroga/status/1864705341402776053</t>
  </si>
  <si>
    <t>9:46:12 PM</t>
  </si>
  <si>
    <t>https://www.amarujala.com/photo-gallery/lifestyle/fitness/delhi-air-pollution-update-how-air-pollution-affects-mental-health-know-its-other-risk-2024-11-16</t>
  </si>
  <si>
    <t>12:25:57 PM</t>
  </si>
  <si>
    <t>Delhi Air Pollution Update How Air Pollution Affects Mental Health Know Its Other Risk | सावधान:आपके मेंटल हेल्थ के लिए भी ठीक नहीं है प्रदूषण, दिल्ली में बिगड़ते हालात को लेकर डॉक्टर ने किया सावधान</t>
  </si>
  <si>
    <t>1 of 5 Effects of Pollution Photo Freepikcom
Air pollution is detrimental to overall health The air quality in the capital DelhiNCR which has remained poor and very poor for the past two months is certainly a cause for concern</t>
  </si>
  <si>
    <t>http://twitter.com/Asian_newsBH/status/1845005806468469190</t>
  </si>
  <si>
    <t>1:07:17 PM</t>
  </si>
  <si>
    <t>MP News Gwaliors air becomes toxic AQI level crosses 100 Gwalior Pollution Air Quality</t>
  </si>
  <si>
    <t>http://twitter.com/Betianmol/status/1840758372502503602</t>
  </si>
  <si>
    <t>7:49:30 PM</t>
  </si>
  <si>
    <t>It is important to have such plants in our courtyard that provide us with a good environment along with adequate oxygen Some of the plants that provide fresh air and adequate oxygen are as follows 1 Neem Its leaves help in purifying the air and it is also effective in reducing pollution 2 Peepal This plant emits oxygen even at night which makes it very valuable 3 Tulsi Tulsi not only purifies the air but also provides health benefits 4 Aloe Vera It is easy to grow in a pot and it gives oxygen even at night 5 Areca Palm This plant removes toxins from the air and increases the oxygen level 6 Snake Plant Also known as Motherinlaws Tongue it gives oxygen even at night 7 Money Plant It is considered lucky to plant in the house and it helps in purifying the air 8 Rubber Plant It is also an effective air purifier and is good for the house 9 Ficus Benjamina Also known as Weeping Fig it improves the air quality 10 Spider Plant Apart from purifying the air it is also easy to maintain These plants not only enhance the decor of your home but also improve the air quality</t>
  </si>
  <si>
    <t>https://www.newstracklive.com/news/strong-winds-changed-the-weather-pattern-in-delhi-there-may-be-heavy-rain-till-evening-mc23-nu901-ta901-1603099-1.html</t>
  </si>
  <si>
    <t>1:28:08 PM</t>
  </si>
  <si>
    <t>दिल्ली में तेज हवाओं ने बदला मौसम का मिजाज, शाम तक हो सकती है झमाझम बारिश</t>
  </si>
  <si>
    <t>New Delhi Strong winds have once again completely changed the weather in Delhi bringing some relief from the heat Today on April 3rd temperatures dropped in the morning leaving people feeling a slight chill</t>
  </si>
  <si>
    <t>http://twitter.com/gujratsamachar/status/1858773305282752603</t>
  </si>
  <si>
    <t>12:54:24 PM</t>
  </si>
  <si>
    <t>Delhi Air Pollution News The situation in Delhi is becoming extremely serious day by day due to air pollution In such a situation the AAP government of Delhi has demanded from the central government that artificial rain be made Minister Gopal Rai has written a letter and said that artificial rain is the only solution to avoid smog</t>
  </si>
  <si>
    <t>http://twitter.com/RitikaAgra96395/status/1856994720267764167</t>
  </si>
  <si>
    <t>3:06:57 PM</t>
  </si>
  <si>
    <t>https://www.punjabkesari.in/national/news/delhi-air-pollution-aqi-crosses-400-in-delhi-before-diwali-2024-2053131</t>
  </si>
  <si>
    <t>10:57:28 AM</t>
  </si>
  <si>
    <t>दिल्ली में प्रदूषण संकट: दिवाली से पहले AQI 400 के पार, सांस लेना हुआ मुश्किल - delhi air pollution aqi crosses 400 in delhi before diwali 2024</t>
  </si>
  <si>
    <t>Air pollution has become a serious concern for Delhi residents The air in the capital has become so polluted that people are finding it difficult to breathe The Air Quality Index AQI around Anand Vihar has reached 405 which is considered severe The central</t>
  </si>
  <si>
    <t>https://hindi.oneindia.com/news/international/air-pollution-pakistans-lahore-named-most-polluted-city-recorded-an-aqi-of-nearly-1600-1152753.html</t>
  </si>
  <si>
    <t>1:31:42 PM</t>
  </si>
  <si>
    <t>Air Pollution: यह है दुनिया का सबसे प्रदूषित शहर, AQI 1600 के पार लेकिन ये दिल्ली नहीं</t>
  </si>
  <si>
    <t>Foreign
Air Pollution This is the worlds most polluted city AQI exceeds 1600 but its not Delhi
Rahul Goyal
Friday November 15 2024 1331 IST
Air Pollution News Several states in North India are facing severe air pollution where the situation is extremely dire</t>
  </si>
  <si>
    <t>https://www.amarujala.com/haryana/hisar/blanket-of-smog-in-hisar-taking-toll-on-morning-and-evening-walkers-people-are-avoiding-going-out-of-home-2024-11-05</t>
  </si>
  <si>
    <t>11:59:22 AM</t>
  </si>
  <si>
    <t>Blanket Of Smog In Hisar Taking Toll On Morning And Evening Walkers, People Are Avoiding Going Out Of Home | Hisar:स्मॉग की चादर सुबह-शाम सैर करने वालों पर पड़ रही भारी, लोग घरों से बाहर निकलने का कर रहे परहेज</t>
  </si>
  <si>
    <t>The blanket of smog that engulfs Hisars atmosphere is taking a toll on morning and evening walkers The increased pollution has led to a decline in the number of walkers Doctors also believe that taking morning and evening walks in this suffocating environment is unhealthy</t>
  </si>
  <si>
    <t>https://www.jantaserishta.com/local/punjab/chandigarh-weather-at-2615-c-3515254</t>
  </si>
  <si>
    <t>11:52:10 AM</t>
  </si>
  <si>
    <t>Chandigarh weather: चंडीगढ़ का मौसम 26.15 °C पर</t>
  </si>
  <si>
    <t>Chandigarh The temperature in Chandigarh today September 9 2024 is 3173 degrees Celsius The forecast minimum and maximum temperatures for the day show 2615 degrees Celsius and 3449 degrees Celsius respectively The relative humidity is 58 and the wind</t>
  </si>
  <si>
    <t>http://twitter.com/gaurspeaks/status/1872989843845988548</t>
  </si>
  <si>
    <t>6:25:51 PM</t>
  </si>
  <si>
    <t>https://www.byoviral.com/%e0%a4%aa%e0%a4%be%e0%a4%95%e0%a4%bf%e0%a4%b8%e0%a5%8d%e0%a4%a4%e0%a4%be%e0%a4%a8-%e0%a4%ac%e0%a4%a8%e0%a4%be%e0%a4%ae-%e0%a4%87%e0%a4%82%e0%a4%97%e0%a5%8d%e0%a4%b2%e0%a5%88%e0%a4%82%e0%a4%a1/</t>
  </si>
  <si>
    <t>12:41:32 PM</t>
  </si>
  <si>
    <t>पाकिस्तान बनाम इंग्लैंड: जो रूट ने पहले टेस्ट के तीसरे दिन स्कोरिंग रिकॉर्ड तोड़ा – लाइव | पाकिस्तान बनाम इंग्लैंड 2024</t>
  </si>
  <si>
    <t>Key Events
Show only key events
Please enable JavaScript to use this feature
Lunch England 2322 trailing by 324
45th over England 2322 Root 72 Duckett 80 Duckett maintained high energy in the last over before lunch and dismissed Abrar</t>
  </si>
  <si>
    <t>http://twitter.com/abhishekekauni/status/1891710499324100877</t>
  </si>
  <si>
    <t>10:15:03 AM</t>
  </si>
  <si>
    <t>http://twitter.com/VijayPainter5/status/1863862060750135487</t>
  </si>
  <si>
    <t>1:55:18 PM</t>
  </si>
  <si>
    <t>http://twitter.com/SumitKumar7210/status/1851648367514013736</t>
  </si>
  <si>
    <t>9:02:27 PM</t>
  </si>
  <si>
    <t>http://twitter.com/warrioratulsin/status/1856172984685191288</t>
  </si>
  <si>
    <t>8:41:40 AM</t>
  </si>
  <si>
    <t>http://twitter.com/NKVASHISHTBJP/status/1869236275246752200</t>
  </si>
  <si>
    <t>9:50:31 AM</t>
  </si>
  <si>
    <t>http://twitter.com/GeetaChaud1839/status/1854019003326271948</t>
  </si>
  <si>
    <t>10:02:31 AM</t>
  </si>
  <si>
    <t>Air Pollution Effect on Asthma Know how to avoid polluted air important tips for asthma patients</t>
  </si>
  <si>
    <t>http://twitter.com/RmMishra2/status/1902778893226176522</t>
  </si>
  <si>
    <t>11:16:54 PM</t>
  </si>
  <si>
    <t>https://www.basicshikshanews.in/2024/09/752.html</t>
  </si>
  <si>
    <t>9:22:09 PM</t>
  </si>
  <si>
    <t>752 विद्यार्थियों की सेहत खतरे में, एनजीटी में शिकायत</t>
  </si>
  <si>
    <t>Health of 752 students at risk complaint filed with NGT
A mountain of garbage in Lohia Nagar Meerut is contaminating the air and water Just 200 meters away the future of 752 students at Pandit Bakshidas Memorial Inter College is in jeopardy A complaint has been filed in this matter</t>
  </si>
  <si>
    <t>http://twitter.com/AjaySingh311085/status/1849097240452702506</t>
  </si>
  <si>
    <t>8:05:11 PM</t>
  </si>
  <si>
    <t>http://twitter.com/ravinc1812/status/1848157880056500518</t>
  </si>
  <si>
    <t>5:52:30 AM</t>
  </si>
  <si>
    <t>https://www.businessremedies.com/the-growing-threat-of-toxic-air/</t>
  </si>
  <si>
    <t>4:24:34 AM</t>
  </si>
  <si>
    <t>जहरीली हवा का बढ़ता प्रकोप</t>
  </si>
  <si>
    <t>For the past few days the Air Quality Index AQI in DelhiNCR has been hovering above 350 which indicates very poor air quality This has led to the level of PM 25 polluted particles in DelhiNCRs air exceeding the World Health Organization WHO</t>
  </si>
  <si>
    <t>https://hindi.downtoearth.org.in/air/breathing-became-difficult-in-burnihat-parbhani-surat-cuttack-pollution-increased-in-delhi-too</t>
  </si>
  <si>
    <t>7:08:57 PM</t>
  </si>
  <si>
    <t>बर्नीहाट, परभनी, सूरत, कटक में सांस लेना हुआ दुश्वार, दिल्ली में भी बढ़ा प्रदूषण</t>
  </si>
  <si>
    <t>Pollution is once again spreading across the country According to data released by the Central Pollution Control Board on March 7 2025 the situation in smaller cities is even worse The situation has worsened to such an extent that the air quality in Barnihat Parbhani Surat and Cuttack</t>
  </si>
  <si>
    <t>https://www.jantaserishta.com/delhi-ncr/buses-coming-from-uttar-pradesh-are-the-reason-for-bad-air-quality-in-delhi-aap-3595677</t>
  </si>
  <si>
    <t>11:55:28 AM</t>
  </si>
  <si>
    <t>दिल्ली में वायु गुणवत्ता खराब होने का कारण उत्तर प्रदेश से आने वाली बसें हैं: AAP</t>
  </si>
  <si>
    <t>New Delhi The Aam Aadmi Partyled Delhi government has said that buses coming from the neighboring state of Uttar Pradesh are a major reason for the poor air quality in Delhi especially in the Anand Vihar area
Delhi Chief Minister Atishi and Environment Minister Gopal</t>
  </si>
  <si>
    <t>https://hindi.moneycontrol.com/news/india/delhi-pollution-75-percent-of-families-in-delhi-ncr-have-at-least-one-member-suffering-from-disease-caused-by-pollution-survey-1938335.html</t>
  </si>
  <si>
    <t>Delhi Pollution: दिल्ली-NCR के 75% परिवारों में कम से कम एक सदस्य को है प्रदूषण से होने वाली बीमारी, सर्वे में खुलासा - delhi pollution 75 percent of families in delhi-ncr have at least one member suffering from disease caused by pollution survey | Moneycontrol Hindi</t>
  </si>
  <si>
    <t>Delhi Pollution 75 of DelhiNCR households have at least one member with a pollutionrelated illness a survey reveals
Delhi NCR AQI A survey conducted by the online community platform Localcircles found that 58 of participating households</t>
  </si>
  <si>
    <t>https://hindi.downtoearth.org.in/air/burnihat-nayagarh-is-in-a-bad-state-due-to-pollution-21-times-more-pollution-than-who-standards</t>
  </si>
  <si>
    <t>7:12:54 PM</t>
  </si>
  <si>
    <t>मेघालय का बर्नीहाट और ओडिशा का नयागढ़ बना प्रदूषण का नया हॉटस्पॉट, जानें पूरे देश का हाल</t>
  </si>
  <si>
    <t>Pollution levels continue to fluctuate daily According to data released by the Central Pollution Control Board on March 19 2025 the situation was worst in Byrnihat a town in Meghalaya where the air quality index AQI rose to 358 If the world</t>
  </si>
  <si>
    <t>http://twitter.com/CHOUDHARY907/status/1867483565174255786</t>
  </si>
  <si>
    <t>1:45:52 PM</t>
  </si>
  <si>
    <t>is busy distributing free schemes to the public for vote buying campaign where will the money come from for that Delhi has been drowned in debt so will you get the money by selling the kidneys of your workers there is no money to even clean the muddy water the pollution dust floating in the air</t>
  </si>
  <si>
    <t>http://twitter.com/shashwats98/status/1904903231601262943</t>
  </si>
  <si>
    <t>7:58:16 PM</t>
  </si>
  <si>
    <t>http://twitter.com/Kanhaiy47289401/status/1862671335107026966</t>
  </si>
  <si>
    <t>7:03:47 AM</t>
  </si>
  <si>
    <t>https://zeenews.india.com/hindi/zee-hindustan/video/manoj-tiwari-bjp-on-delhi-aqi-pollution-and-aap/2479741</t>
  </si>
  <si>
    <t>10:08:00 PM</t>
  </si>
  <si>
    <t>दिल्ली में प्रदूषण को लेकर क्या कह रहे हैं BJP सांसद Manoj Tiwari?</t>
  </si>
  <si>
    <t>What is BJP MP Manoj Tiwari saying about pollution in Delhi
Oct 19 2024 0638 PM IST On the deteriorating air quality in Delhi BJP MP Manoj Tiwari said ever since the AAP came to power the pollution situation has been like this The people of Delhi are suffering</t>
  </si>
  <si>
    <t>https://samacharnama.com/health/if-you-want-to-get-rid-of-toxic-air-in-the-changing-season/cid15602360.htm</t>
  </si>
  <si>
    <t>9:15:20 AM</t>
  </si>
  <si>
    <t>अगर बदलते मौसम में जहरीली हवा से पाना है छुटकारा तो घर में सबको पिलायें यह खास डिटॉक्स ड्रिंक्स</t>
  </si>
  <si>
    <t>Health News Desk As soon as the weather starts to get a little cold the countrys biggest issue becomes the everincreasing air pollution Already the situation is so bad that the air quality is a cause for concern In the coming days metro cities will be</t>
  </si>
  <si>
    <t>https://www.prabhatkhabar.com/state/bihar/bhagalpur/bhagalpur-weather-report-127</t>
  </si>
  <si>
    <t>9:31:34 PM</t>
  </si>
  <si>
    <t>शाम से सुबह तक चल रही सर्द हवाएं, दिन में धूप</t>
  </si>
  <si>
    <t>The weather in the district remained dry on Thursday Sunshine throughout the day brought relief from the cold However cold winds began to pick up as the evening approached It was quite cold from evening until early morning with a light fog visible during this time The maximum temperature on December 19th was 255 degrees Celsius at noon</t>
  </si>
  <si>
    <t>http://twitter.com/pradhan_santri/status/1858561036993130913</t>
  </si>
  <si>
    <t>10:50:56 PM</t>
  </si>
  <si>
    <t>http://twitter.com/HumHaiBharatiya/status/1888444246736429509</t>
  </si>
  <si>
    <t>9:56:08 AM</t>
  </si>
  <si>
    <t>http://twitter.com/Sahilkumar_00/status/1860942440892403891</t>
  </si>
  <si>
    <t>12:33:47 PM</t>
  </si>
  <si>
    <t>http://twitter.com/RadhySh00152640/status/1846239162917113979</t>
  </si>
  <si>
    <t>10:48:12 PM</t>
  </si>
  <si>
    <t>https://www.amarujala.com/photo-gallery/lifestyle/fitness/air-pollution-is-a-leading-cause-of-death-globally-know-air-pollution-health-risk-2024-11-08</t>
  </si>
  <si>
    <t>Air Pollution Is A Leading Cause Of Death Globally Know Air Pollution Health Risk | Air Pollotion:नहीं उठाए गए बड़े कदम तो हर साल 66 लाख लोगों को गंवानी पड़ सकती है जान, हो जाइए सावधान</t>
  </si>
  <si>
    <t>Air pollution has become a serious health concern globally For the past month DelhiNCR and neighboring states have been facing the brunt of polluted air Studies have shown it to be harmful to health in many ways From children to the elderly</t>
  </si>
  <si>
    <t>http://twitter.com/abhinav_gkp/status/1858743352587436275</t>
  </si>
  <si>
    <t>10:55:23 AM</t>
  </si>
  <si>
    <t>https://www.newsnationtv.com/hindi-dust-mite-exposure-can-trigger-severe-allergic-reactions-asthma-in-children--20240928151449-20240928154409/</t>
  </si>
  <si>
    <t>4:58:01 PM</t>
  </si>
  <si>
    <t>डस्ट माइट्स के संपर्क में आने से बच्चों में गंभीर एलर्जी और अस्थमा का खतरा</t>
  </si>
  <si>
    <t>New Delhi Sep 28 IANS An expert has warned that exposure to dust mites can cause severe allergies in children leading to problems like asthma and allergic rhinitis
Dust mites are microscopic organisms found in household dust particles</t>
  </si>
  <si>
    <t>http://twitter.com/IndiasBigdebate/status/1860175067084410971</t>
  </si>
  <si>
    <t>9:44:31 AM</t>
  </si>
  <si>
    <t>http://twitter.com/RamKewa67443564/status/1905095344179884164</t>
  </si>
  <si>
    <t>8:41:39 AM</t>
  </si>
  <si>
    <t>https://www.newsvisionindia.tv/2024/09/Serious-diseases-spreading-in-the-world-due-to-ill-effects.html</t>
  </si>
  <si>
    <t>10:30:00 AM</t>
  </si>
  <si>
    <t>जलवायु परिवर्तन के दुष्प्रभाव से विश्व में फैल रही गंभीर बीमारियां : अध्ययन - News Vision India</t>
  </si>
  <si>
    <t>London The adverse effects of climate change driven by the planets increasing heat are wreaking havoc on humans in the form of serious illnesses People of all ages are suffering from one ailment or another The incidence of illnesses from colds and flu to more serious diseases is steadily increasing Across the world these</t>
  </si>
  <si>
    <t>http://twitter.com/Monurj113872/status/1860023475290931369</t>
  </si>
  <si>
    <t>11:42:08 PM</t>
  </si>
  <si>
    <t>http://twitter.com/manuchandna/status/1860195848845689125</t>
  </si>
  <si>
    <t>11:07:05 AM</t>
  </si>
  <si>
    <t>https://ujjawalprabhat.com/bad-situation-in-these-cities-of-punjab/801034/</t>
  </si>
  <si>
    <t>2:05:43 PM</t>
  </si>
  <si>
    <t>पंजाब के इन शहरों के बिगड़े हालात</t>
  </si>
  <si>
    <t>Amid the Diwali celebrations across the country pollution levels have increased exponentially in various states Similarly in Punjab pollution reached dangerous levels on Diwali night making it extremely difficult for people to breathe Even leaving the house became difficult</t>
  </si>
  <si>
    <t>http://twitter.com/RajkumarSh67480/status/1807299672102576550</t>
  </si>
  <si>
    <t>11:56:34 AM</t>
  </si>
  <si>
    <t>https://hindi.downtoearth.org.in/air/pollution-situation-worsens-in-bhopal-as-delhi-faridabad-falls-number-of-cities-with-bad-air-increases</t>
  </si>
  <si>
    <t>7:38:04 PM</t>
  </si>
  <si>
    <t>दिल्ली-फरीदाबाद में गिरावट के साथ भोपाल में प्रदूषण से बिगड़े हालात, खराब हवा वाले शहरों में हुआ इजाफा</t>
  </si>
  <si>
    <t>Leaving cities like Delhi and Faridabad behind pollution has worsened in smaller towns like Tonk and Burnihat In Tonk the air quality index has risen to 319 Similarly the situation in Burnihat remains very poor Meanwhile in Delhi and Faridabad</t>
  </si>
  <si>
    <t>http://twitter.com/Shobansijwali/status/1888233666024714540</t>
  </si>
  <si>
    <t>7:59:22 PM</t>
  </si>
  <si>
    <t>https://www.divyahimachal.com/2024/05/cold-in-autumn-season-record-of-74-years-broken/</t>
  </si>
  <si>
    <t>12:07:37 AM</t>
  </si>
  <si>
    <t>पतझड़ के मौसम में ठंड, 74 साल का रिकॉर्ड टूटा</t>
  </si>
  <si>
    <t>Chiles most dangerous example of climate change surprising even scientists with seasonal changes
Agencies Santiago
Fall was just beginning in Santiago the capital of Chile Suddenly the cold began to intensify Within a few hours the cold became so severe that it broke a 74year record</t>
  </si>
  <si>
    <t>http://twitter.com/goel_slb/status/1860042905026736314</t>
  </si>
  <si>
    <t>12:59:21 AM</t>
  </si>
  <si>
    <t>https://www.bhaskar.com/local/punjab/fazilka/news/fazilka-weather-update-drizzling-rain-133274683.html</t>
  </si>
  <si>
    <t>11:07:35 AM</t>
  </si>
  <si>
    <t>Fazilka weather update drizzling rain | फाजिल्का में रिमझिम बारिश: तापमान में 3 से 4 डिग्री की गिरावट, हवा चलने से मिली राहत, फसलों को फायदा - Fazilka News</t>
  </si>
  <si>
    <t>Drizzle in Fazilka Temperatures drop by 3 to 4 degrees wind brings relief benefits crops
Fazilka
It has been raining in Fazilka since this morning
The drizzle that fell in Fazilka on Friday morning brought relief from the intense heat of the past few days</t>
  </si>
  <si>
    <t>https://www.jantaserishta.com/local/tamil-nadu/locals-warn-of-health-hazards-ahead-of-ennore-plant-expansion-meeting-3713600</t>
  </si>
  <si>
    <t>11:56:37 AM</t>
  </si>
  <si>
    <t>एन्नोर संयंत्र विस्तार बैठक से पहले स्थानीय लोगों ने स्वास्थ्य संबंधी खतरों की चेतावनी दी</t>
  </si>
  <si>
    <t>CHENNAI Chennai S Kumaresan 43 who belongs to the fishing community in Ennore lost one of his three sons to bone cancer five years ago My eldest son 23 showed signs of intellectual disability he says</t>
  </si>
  <si>
    <t>https://tfipost.in/2024/11/12000-incidents-of-stubble-burning-in-punjab-but-those-celebrating-diwali-remain-silent-understand-what-the-figures-say/</t>
  </si>
  <si>
    <t>4:14:41 PM</t>
  </si>
  <si>
    <t>पंजाब में पराली जलाने की 12000 घटनाएं, लेकिन दीवाली पर सिर धुनने वाले चुप</t>
  </si>
  <si>
    <t>With the onset of winter Delhis air quality has deteriorated once again The situation has worsened to the point where the AQI has exceeded 1000 in many areas Schools have been closed and classes for schoolchildren are being conducted online The biggest concern in all this</t>
  </si>
  <si>
    <t>https://www.newsnationtv.com/health/air-pollution-delhi-2024-how-to-take-care-of-your-health-in-delhi-air-pollution-know-the-easy-tips-8446408</t>
  </si>
  <si>
    <t>11:40:38 AM</t>
  </si>
  <si>
    <t>दिल्ली के वायु प्रदूषण में घर से बाहर निकलते समय इन चीजों का रखें ख्याल, प्रदूषण से रहेंगे कोसों दूर</t>
  </si>
  <si>
    <t>Air Pollution Delhi The air quality in DelhiNCR appears to be deteriorating once again A few days ago Delhis AQI was recorded at 399 then after 10 pm it surpassed 400 Meanwhile in response to the rising pollution levels a graded response plan has been put in place</t>
  </si>
  <si>
    <t>http://twitter.com/HetramMishra/status/1903104037219913803</t>
  </si>
  <si>
    <t>8:48:55 PM</t>
  </si>
  <si>
    <t>Air pollution has serious effects with gases particles and toxins causing health problems including cancer heart disease and respiratory problems Its sources are primarily fossil fuels vehicle exhaust industrial activities and natural causes We need vigilance and action to control it</t>
  </si>
  <si>
    <t>https://www.khaskhabar.com/local/delhi-ncr/delhi-news/lifestyle-government-intervention-in-india-pakistan-can-reduce-air-pollution-study-news-hindi-1-680537-KKN.html</t>
  </si>
  <si>
    <t>6:33:00 AM</t>
  </si>
  <si>
    <t>Government intervention in India, Pakistan can reduce air pollution: Study, Delhi News in Hindi</t>
  </si>
  <si>
    <t>Government intervention in India and Pakistan could reduce air pollution Study
Government intervention in India and Pakistan could help curb the illegal practice of crop burning and reduce severe air pollution in South Asia according to a new study The US</t>
  </si>
  <si>
    <t>http://twitter.com/BhallBalinder/status/1858891133583036558</t>
  </si>
  <si>
    <t>8:42:37 PM</t>
  </si>
  <si>
    <t>https://marathi.latestly.com/india/news/delhi-air-quality-improves-to-very-poor-category-government-steps-up-measures-579875.html</t>
  </si>
  <si>
    <t>11:25:31 PM</t>
  </si>
  <si>
    <t>Delhi Pollution, AQI Drops: दिल्लीमध्ये वायुप्रदूषण कायम, AQI 'अत्यंत खराब' स्थितीत; संकटाचा सामना करण्यासाठी सरकारकडून कठोर उपाययोजना</t>
  </si>
  <si>
    <t>Delhi Pollution AQI Drops Air pollution continues in Delhi AQI in very poor condition Government takes strict measures to deal with crisis
Delhis AQI has improved to very poor category Smog still persists More measures to deal with pollution</t>
  </si>
  <si>
    <t>http://twitter.com/SatbirDass74845/status/1848996855293604106</t>
  </si>
  <si>
    <t>1:26:17 PM</t>
  </si>
  <si>
    <t>http://twitter.com/Manjits09951038/status/1888213242880655595</t>
  </si>
  <si>
    <t>6:38:13 PM</t>
  </si>
  <si>
    <t>https://www.timesnowhindi.com/cities/live-aaj-mausam-ka-aqi-13-november-2024-imd-forecast-today-air-quality-delhi-noida-gurgaon-mumbai-bihar-up-today-hava-ki-gunvatta-kitni-hai-air-pollution-india-news-liveblog-115235403</t>
  </si>
  <si>
    <t>7:08:26 AM</t>
  </si>
  <si>
    <t>Live Aaj Mausam Ka Aqi 13 November 2024: Imd Forecast Today Air Quality Index Delhi, Noida, Gurgaon, Mumbai, Bihar, Up Today Hava Ki Gunvatta Kitni Hai Air Pollution India</t>
  </si>
  <si>
    <t>What is AQI in Weather Aaj Mausam Ka AQI Air Quality 16 Oct 2024 What is AQI in Weather Today IMD Forecast Air Quality Index Hava Ki Gunvatta Kitni Hai Delhi Noida Gurgaon India</t>
  </si>
  <si>
    <t>http://twitter.com/KumarGyane77404/status/1852350076754010363</t>
  </si>
  <si>
    <t>7:30:47 PM</t>
  </si>
  <si>
    <t>https://www.dailychhattisgarh.com/article-details.php?article=272443&amp;path_article=2</t>
  </si>
  <si>
    <t>12:23:22 PM</t>
  </si>
  <si>
    <t>हल्के में न लें, वायु प्रदूषण गले को कर रहा खराब</t>
  </si>
  <si>
    <t>Pollution in DelhiNCR has reached the severe category This trend has been ongoing for a month Although the situation was somewhat under control for a while the AQI has once again caused concern for people Pollution also has a negative impact on the ears nose and throat</t>
  </si>
  <si>
    <t>http://twitter.com/ashleshpatil195/status/1888945541637107873</t>
  </si>
  <si>
    <t>7:08:06 PM</t>
  </si>
  <si>
    <t>http://twitter.com/TitanMizu/status/1857154683351208070</t>
  </si>
  <si>
    <t>1:42:35 AM</t>
  </si>
  <si>
    <t>https://hindi.latestly.com/lifestyle/ban-on-firecrackers-on-diwali-2024-how-appropriate-or-inappropriate-is-the-ban-on-firecrackers-know-what-the-doctors-say-2373780.html</t>
  </si>
  <si>
    <t>8:39:04 AM</t>
  </si>
  <si>
    <t>Ban on firecrackers on Diwali 2024: पटाखों पर प्रतिबंध कितना उचित अथवा कितना अनुचित? जाने क्या कहते हैं चिकित्सक! | 🛍️ LatestLY हिन्दी</t>
  </si>
  <si>
    <t>Ban on firecrackers on Diwali 2024 How appropriate or inappropriate is the ban on firecrackers Find out what doctors say
These days theres widespread discussion about Diwali firecrackers and the toxic air in various cities across the country In some places theres a complete ban on Diwali firecrackers</t>
  </si>
  <si>
    <t>http://twitter.com/scsharma25/status/1847237406006919385</t>
  </si>
  <si>
    <t>4:54:52 PM</t>
  </si>
  <si>
    <t>Idiot Wind speed is decreasing in Delhi and the temperature is dropping rapidly As a result the air quality has reached the poor category A meeting has been called at Delhi Secretariat today at 1 pm Delhi government is making plans to stop pollution While BJPs central government Uttar Pradesh Haryana Rajasthan governments are sleeping Supreme Court has ordered Delhi and Central government to install one Smog Tower each BJP should go to the Smog Tower installed by them in Anand Vihar</t>
  </si>
  <si>
    <t>http://twitter.com/Surende51603308/status/1899634192696385634</t>
  </si>
  <si>
    <t>7:00:59 AM</t>
  </si>
  <si>
    <t>According to a recent report by IQ Air a Swiss organization that measures air pollution only people in seven countries are able to breathe clean air These include Australia Iceland New Zealand the Bahamas Barbados Estonia and Grenada The organization collected data from nearly 40000 air quality monitoring devices from 138 countries The worstcase scenario is in countries like Bangladesh and Chad where the air was found to be fifteen times more polluted than the World Health Organizations recommended standards India ranks fifth on this list Fifteen of the worlds 25 most polluted cities are in India The organization warned that the US has halted its air monitoring efforts which could undermine the ongoing fight against smog and polluted air Many Asian and African countries rely on air quality monitoring devices installed by US embassies However the Trump administration has scrapped this plan citing budget constraints World Health Organization data shows that air pollution causes the death of approximately 7 million people worldwide each year</t>
  </si>
  <si>
    <t>https://www.amarujala.com/video/world/air-pollution-pollution-breaks-all-records-in-pakistan-marriage-banned-2024-11-15</t>
  </si>
  <si>
    <t>5:34:28 PM</t>
  </si>
  <si>
    <t>Air Pollution: Pollution Breaks All Records In Pakistan, Marriage Banned | Air Pollution:पाकिस्तान में प्रदूषण ने तोड़े सारे रिकॉर्ड, शादी पर लगी रोक!</t>
  </si>
  <si>
    <t>Air Pollution Pollution breaks all records in Pakistan marriage banned</t>
  </si>
  <si>
    <t>https://www.jantaserishta.com/editorial/editorial-role-of-citizens-in-keeping-the-air-clean-3635658</t>
  </si>
  <si>
    <t>2:42:36 PM</t>
  </si>
  <si>
    <t>Editorial: हवा स्वच्छ रखने में नागरिकों की की भूमिका</t>
  </si>
  <si>
    <t>Vijay Garg
With the onset of winter clean air becomes inaccessible to large parts of North India This deserted air pollution problem becomes serious Government agencies industries and citizens are increasingly turning to combat this air pollution</t>
  </si>
  <si>
    <t>http://twitter.com/Dsj_agr2/status/1793184348033749032</t>
  </si>
  <si>
    <t>1:07:18 PM</t>
  </si>
  <si>
    <t>http://twitter.com/girishkushwaha1/status/1893302116824793211</t>
  </si>
  <si>
    <t>7:39:35 PM</t>
  </si>
  <si>
    <t>http://twitter.com/Fansgayidilli/status/1848551680146870659</t>
  </si>
  <si>
    <t>7:57:19 AM</t>
  </si>
  <si>
    <t>Pollution wreaks havoc in Delhi Poison dissolved in the air and water</t>
  </si>
  <si>
    <t>http://twitter.com/SSDARA29/status/1893280281492152484</t>
  </si>
  <si>
    <t>The material is ready friends you too get ready at 830 PM This pollution has destroyed everything lakhs of trees thousands of wild animals thousands of acres of land barren more than 50 ponds polluted underground water polluted the water here polluted the air polluted everything has become poisonous and deadly this government and leaders are hellbent on taking our lives now only the breathing of the people here is left now even that is suffocating Tag all of you today the leaders should wake up this issue should become national and some action should be taken Friends dont miss it if we dont speak today it will be too late</t>
  </si>
  <si>
    <t>http://twitter.com/Anhoti100/status/1861064497835729369</t>
  </si>
  <si>
    <t>8:38:47 PM</t>
  </si>
  <si>
    <t>http://twitter.com/justindian11/status/1864980427913498742</t>
  </si>
  <si>
    <t>3:59:18 PM</t>
  </si>
  <si>
    <t>http://twitter.com/taj_india007/status/1862546470957678793</t>
  </si>
  <si>
    <t>10:47:37 PM</t>
  </si>
  <si>
    <t>Delhi Air Pollution Whats the root Youth Indias GDP Amit Shah Jay Shah</t>
  </si>
  <si>
    <t>http://twitter.com/jitendra251292/status/1893250529527988715</t>
  </si>
  <si>
    <t>4:14:35 PM</t>
  </si>
  <si>
    <t>http://twitter.com/Samikshak71/status/1848936741375287754</t>
  </si>
  <si>
    <t>9:27:25 AM</t>
  </si>
  <si>
    <t>http://twitter.com/skoosam/status/1888466063890829341</t>
  </si>
  <si>
    <t>11:22:50 AM</t>
  </si>
  <si>
    <t>https://www.amarujala.com/uttar-pradesh/agra/situation-of-pollution-due-to-burning-of-ravana-s-effigy-what-will-happen-on-diwali-air-quality-index-reached-2024-10-14</t>
  </si>
  <si>
    <t>9:45:23 AM</t>
  </si>
  <si>
    <t>Situation Of Pollution Due To Burning Of Ravana's Effigy What Will Happen On Diwali Air Quality Index Reached | Up:रावण के पुतला दहन से प्रदूषण का ये आलम... दिवाली पर क्या होगा, इतना पहुंचा वायु गुणवत्ता सूचकांक</t>
  </si>
  <si>
    <t>All measures to control air pollution during Diwali in Mathura appear to be failing The air quality improvement following the effigy burning on Dussehra exposed the departments claims The air quality index rose from 80 to over 100 in 24 hours</t>
  </si>
  <si>
    <t>http://twitter.com/omieee930/status/1858736306786025560</t>
  </si>
  <si>
    <t>10:27:23 AM</t>
  </si>
  <si>
    <t>http://twitter.com/Atikin_Hgnis/status/1886612713851535438</t>
  </si>
  <si>
    <t>8:38:17 AM</t>
  </si>
  <si>
    <t>Desh chalana bhi ghargrahisti ki tarah hai koi saafsaafi karta hai toh khaanpeen mai reh jata hai koi woh saab kar leta hai toh rishteynaato mai akelapan pata hai Aur koi woh saab bhi attain kar leta hai toh gareeb reh jata hai When in India I did end this podcast early due to the bad air quality was a gracious host and we were having a great time The problem was that the room we were in circulated outside air which made the air purifier Id brought with me ineffective Inside the AQI was 130 and PM25 was 75 gm which is equal to smoking 34 cigarettes for 24 hours of exposure This was my third day in India and the air pollution had made my skin break out in rash and my eyes and throat burn Air pollution has been so normalized in India that no one even notices anymore despite the science of its negative effects being well known People would be outside running Babies and small children exposed from birth No one wore a mask which can significantly decrease exposure It was so confusing The evidence shows that India would improve the health of its population more by cleaning up air quality than by curing all cancers I am unsure why Indias leaders do not make air quality a national emergency I dont know what interests money and power keep things the way they are but its really bad for the entire country When I returned to the US my eyes were fresh to see what is normalized to me I saw obesity everywhere 424 of American are obese and because I was around it all the time I had been mostly oblivious to it In many contexts obesity is worse than air pollution in the long term Why wouldnt American leaders declare a national emergency on obesity What interests money and power keep things the way they are but are really bad for the entire country</t>
  </si>
  <si>
    <t>https://navbharattimes.indiatimes.com/metro/delhi/other-news/pollution-havoc-in-delhi-s-outdoor-activities-suspended-in-schools-experts-weigh-in/articleshow/114964222.cms</t>
  </si>
  <si>
    <t>9:04:17 AM</t>
  </si>
  <si>
    <t>When Will Schools Be Closed In Delhi,क्या दिल्ली में स्कूल होंगे बंद? राजधानी में AQI 400 पार, स्कूलों में आउटडोर एक्टिविटी हुई बंद | pollution havoc in delhi s outdoor activities suspended in schools experts weigh in</t>
  </si>
  <si>
    <t>The impact of Delhis inclement weather is beginning to be felt in schools Many schools have suspended outdoor activities and others are preparing to do so Schools reopened on Monday after the Diwali holidays Schools say attendance was good Some schools have already</t>
  </si>
  <si>
    <t>https://www.etvbharat.com/hi/!state/bagaha-sahil-murder-case-reached-bihar-assembly-champaran-dig-started-investigation-bihar-news-brs25032202053</t>
  </si>
  <si>
    <t>1:03:21 PM</t>
  </si>
  <si>
    <t>नाक-मुंह से खून और आंख में नीलापन..स्कूल में एडमिशन के 19 दिन बाद साहिल की मौत</t>
  </si>
  <si>
    <t>Bagaha The Bihar Police has been shaken after the Bagaha Sahil murder case reached the Bihar Assembly Following the DGPs instructions Champaran Range DIG Harkishor Rai has personally taken charge of the investigation The deceaseds family and the accused are being continuously questioned</t>
  </si>
  <si>
    <t>http://twitter.com/TheRightster/status/1888161237424288031</t>
  </si>
  <si>
    <t>3:11:33 PM</t>
  </si>
  <si>
    <t>Tere videos bhi aisi hi hote hain Topic kuch aur hota hai blame kisi aur ko kar deta hai Jo tere videos ko sach maane un logon ki IQ Delhi ke temperature se bhi kam hogi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</si>
  <si>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http://twitter.com/KamleshDas01/status/1850117524240609382</t>
  </si>
  <si>
    <t>3:39:25 PM</t>
  </si>
  <si>
    <t>http://twitter.com/saurabh7_16/status/1888496336447955425</t>
  </si>
  <si>
    <t>1:23:07 PM</t>
  </si>
  <si>
    <t>http://twitter.com/vaibhavj36/status/1799781600584225203</t>
  </si>
  <si>
    <t>6:02:26 PM</t>
  </si>
  <si>
    <t>This is the truth about Faridabads officer class Everything was discussed at the Jal Panchayat Well gather every Saturday evening to discuss the environment You too should come to the next meeting</t>
  </si>
  <si>
    <t>http://twitter.com/AmanSainiJH/status/1788974015383769585</t>
  </si>
  <si>
    <t>10:16:57 PM</t>
  </si>
  <si>
    <t>Farziwal ke hisaab se Pollution sirf Hindu festival pe hota hai Delhis air pollution is the worst and it is one of the worlds most polluted cities Yet look at these AAPiyas bursting firecrackers nonstop Ironically these same people including Arvind Kejriwal will preach to you during Diwali not to burst crackers because it will cause</t>
  </si>
  <si>
    <t>http://twitter.com/Kamalde17935217/status/1859926237067821405</t>
  </si>
  <si>
    <t>5:15:45 PM</t>
  </si>
  <si>
    <t>http://twitter.com/DrGopalPrasadT1/status/1858540240564314408</t>
  </si>
  <si>
    <t>9:28:18 PM</t>
  </si>
  <si>
    <t>http://twitter.com/dnvishen/status/1858859427450769852</t>
  </si>
  <si>
    <t>http://twitter.com/bipinchauhan/status/1855579091564396560</t>
  </si>
  <si>
    <t>g Having mulled over the vexed problem of livelihood of thousands of CDVs engaged as Bus Marshalls whose services were terminated an year back at the behest of then CM Shri Arvind Kejriwal found an opportunity today to give them immediate relief by way of engaging them as volunteers to mitigate the disaster of air pollution in Delhi for the next 04 months On humanitarian grounds asked the Honble CM Ms to come up with a concrete scheme for permanent engagement of these hapless CDVs as per law within the next 04 months It is expected that this is done in the right earnest and doesnt remain a mere announcement I hope that this small gesture will help brighten the Diwali of our fellow CDVs who have been hanging on a thread for the last one year</t>
  </si>
  <si>
    <t>https://www.bhaskar.com/local/uttar-pradesh/lucknow/news/the-westerly-wind-increased-the-cold-in-lucknow-air-pollution-in-red-zone-in-lalbagh-since-morning-mercury-reaches-lowest-level-in-season-133973034.html</t>
  </si>
  <si>
    <t>7:32:35 AM</t>
  </si>
  <si>
    <t>लखनऊ में पछुवा हवा ने बढ़ाई सर्दी: लालबाग में सुबह से रेड जोन में वायु प्रदूषण,सीजन में सबसे निचले स्तर पर ...</t>
  </si>
  <si>
    <t>Westerly winds increase cold in Lucknow Air pollution in Lalbagh in the red zone since morning temperature reaches seasons lowest level
Lucknow
The cold in the capital Lucknow has increased due to the strengthening of westerly winds This has led to a steady drop in night temperatures In the past 16 days</t>
  </si>
  <si>
    <t>http://twitter.com/Ajaykum93713413/status/1810716962672275829</t>
  </si>
  <si>
    <t>10:15:40 PM</t>
  </si>
  <si>
    <t>https://haryana.punjabkesari.in/gurgaon/news/air-pollution-crisis-under-the-leadership-of-green-pencil-foundation-2061147</t>
  </si>
  <si>
    <t>1:28:14 PM</t>
  </si>
  <si>
    <t>ग्रीन पेंसिल फाउंडेशन के नेतृत्व में गुरुग्राम और दिल्ली के वायु प्रदूषण संकट से निपटने में जुटे युवा - air pollution crisis under the leadership of green pencil foundation</t>
  </si>
  <si>
    <t>Gurgaon Bureau Amid the growing air pollution crisis in Delhi NCR the Green Pencil Foundation organised an important workshop at DAV Public School Sector 14 Gurugram The initiative aimed to sensitise youth to combat air pollution and climate change</t>
  </si>
  <si>
    <t>https://www.timesnowhindi.com/india/air-pollution-supreme-court-slams-haryana-government-over-stubble-burning-article-114272122</t>
  </si>
  <si>
    <t>11:13:14 AM</t>
  </si>
  <si>
    <t>Air Pollution: सुप्रीम कोर्ट से हरियाणा सरकार को लगी कड़ी फटकार, कहा- पराली जलाने वालों पर मुकदमा क्यों नहीं</t>
  </si>
  <si>
    <t>The Supreme Court asked why the state government was shying away from prosecuting people for burning stubble and was letting them off after imposing a nominal fine</t>
  </si>
  <si>
    <t>http://twitter.com/Bharat24Liv/status/1782311480894841324</t>
  </si>
  <si>
    <t>1:02:25 PM</t>
  </si>
  <si>
    <t>Ozone is becoming the reason for pollution in Delhis air Watch</t>
  </si>
  <si>
    <t>http://twitter.com/AnitaAnita890/status/1807408232622964813</t>
  </si>
  <si>
    <t>7:07:57 PM</t>
  </si>
  <si>
    <t>https://www.divyahimachal.com/2024/11/if-you-get-sick-due-to-changing-weather-what-are-the-reasons-know-the-methods-of-prevention/</t>
  </si>
  <si>
    <t>7:47:35 PM</t>
  </si>
  <si>
    <t>मौसम बदलते में हो जाते हैं बीमार तो ये हैं कारण? जानें बचाव के तरीके…</t>
  </si>
  <si>
    <t>Changes in weather directly impact our immune system This leads to common colds flu fever coughs and sore throats When the weather shifts from hot to cold or cold to hot the body takes time to adjust to the new conditions</t>
  </si>
  <si>
    <t>http://twitter.com/DivyanshuMadhe/status/1888216582872023443</t>
  </si>
  <si>
    <t>6:51:29 PM</t>
  </si>
  <si>
    <t>http://twitter.com/rawat_nandniRst/status/1891123839502815615</t>
  </si>
  <si>
    <t>7:23:53 PM</t>
  </si>
  <si>
    <t>http://twitter.com/YadavSanjayKu15/status/1793184172275581176</t>
  </si>
  <si>
    <t>1:06:37 PM</t>
  </si>
  <si>
    <t>http://twitter.com/NewsStateMPCG/status/1849377566240719189</t>
  </si>
  <si>
    <t>2:39:06 PM</t>
  </si>
  <si>
    <t>Delhi Air Pollution Delhis toxic air is taking a toll on breathing AQI reaches severe category</t>
  </si>
  <si>
    <t>http://twitter.com/CBSINGH77813841/status/1859170150274175189</t>
  </si>
  <si>
    <t>3:11:20 PM</t>
  </si>
  <si>
    <t>http://twitter.com/neetneetrj13/status/1855546353532674556</t>
  </si>
  <si>
    <t>3:11:39 PM</t>
  </si>
  <si>
    <t>Air pollution is a huge problem that is harming our environment and health Causes of Air Pollution Vehicle exhaust Smoke from cars and trucks is a major cause of air pollution Factory exhaust_ Smoke from industries and factories also contributes to air pollution Effects of Air Pollution Health Problems Air pollution can cause serious illnesses like breathing problems heart diseases and cancer Damage to the Ozone Layer_ Air pollution also damages the ozone layer which protects us from the harmful rays of the sun</t>
  </si>
  <si>
    <t>http://twitter.com/PoojaHirdesh/status/1858541373642719332</t>
  </si>
  <si>
    <t>http://twitter.com/kum58993361/status/1857408733149548860</t>
  </si>
  <si>
    <t>6:32:05 PM</t>
  </si>
  <si>
    <t>http://twitter.com/PrayagSaxe30336/status/1805859630624464948</t>
  </si>
  <si>
    <t>http://twitter.com/Rajeshm19791/status/1832450511792173092</t>
  </si>
  <si>
    <t>9:37:01 PM</t>
  </si>
  <si>
    <t>Youre right Just as fans become dirty and require cleaning during the summer its also important to clean other parts of your home and office Cleaning not only maintains hygiene but also improves air quality and maintains fan efficiency Along with cleaning keep in mind that regular appliance maintenance extends their life and improves performance</t>
  </si>
  <si>
    <t>http://twitter.com/Shailendra57679/status/1857315986610733516</t>
  </si>
  <si>
    <t>12:23:33 PM</t>
  </si>
  <si>
    <t>http://twitter.com/DeepakS02761971/status/1807071009901830468</t>
  </si>
  <si>
    <t>8:47:57 PM</t>
  </si>
  <si>
    <t>https://swarajkhabar.com/these-days-pollution-has-started-increasing-in-uttarakhand-due-to-the-smoke-spread-due-to-forest-burning-poison-is-dissolving-in-the-breath/</t>
  </si>
  <si>
    <t>9:53:47 PM</t>
  </si>
  <si>
    <t>उत्तराखंड में इन दिनों जंगल जलने से फैले धुएं की वजह से प्रदूषण में वृद्धि होने लगी, सांसों में घुल रहा जहर – स्वराज ख़बर</t>
  </si>
  <si>
    <t>Pollution in Nainital Uttarakhand is increasing these days due to smoke from forest fires Haze and smoke have made life miserable in some areas of Uttarakhand People are having trouble breathing Furthermore the forest smoke is also reducing visibility</t>
  </si>
  <si>
    <t>http://twitter.com/sgupta2007/status/1848015881554555000</t>
  </si>
  <si>
    <t>8:28:15 PM</t>
  </si>
  <si>
    <t>http://twitter.com/vinodgupta9699/status/1869944130140549370</t>
  </si>
  <si>
    <t>8:43:17 AM</t>
  </si>
  <si>
    <t>Sant Shri Asharamji Bapu Hindu Sanskriti Tulsi is visible in the form of a plant in every home Sant Shri Asharamji Bapu said that phenyl insecticides may kill germs but pollute the air but Tulsi makes the environment pure and sattvic without polluting it</t>
  </si>
  <si>
    <t>http://twitter.com/satyavalluri222/status/1859904913469546513</t>
  </si>
  <si>
    <t>http://twitter.com/attrilok/status/1902941378620846438</t>
  </si>
  <si>
    <t>10:02:34 AM</t>
  </si>
  <si>
    <t>Shocking Shameful Last night MCD deliberately set a fire in Rajouri Garden a reckless act under the AAPled MCD just when Delhis AQI had improved in recent weeks This is nothing but a calculated move to pollute the air then shift the blame onto BJP Govt This antipeople behavior is criminal and demands immediate action Those responsible including Mayor must be booked and held accountable for endangering public health and the environment</t>
  </si>
  <si>
    <t>http://twitter.com/SonamSh8139717/status/1848733604123172883</t>
  </si>
  <si>
    <t>8:00:13 PM</t>
  </si>
  <si>
    <t>http://twitter.com/Chandan_HDC/status/1888263838782644631</t>
  </si>
  <si>
    <t>9:59:16 PM</t>
  </si>
  <si>
    <t>http://twitter.com/Banshibhartiya/status/1888202387296563368</t>
  </si>
  <si>
    <t>5:55:04 PM</t>
  </si>
  <si>
    <t>http://twitter.com/SamratSing24931/status/1850473861676167278</t>
  </si>
  <si>
    <t>3:15:23 PM</t>
  </si>
  <si>
    <t>This is the level of air pollution in Delhi which is one of the most polluted cities in the world but come Diwali some antiHindu advisory will be issued that crackers should not be burnt you ignorant people one days pollution is like adding a drop of dirty water to a stinking ocean</t>
  </si>
  <si>
    <t>https://kharinews.com/%e0%a4%86%e0%a4%aa%e0%a4%95%e0%a5%87-%e0%a4%87%e0%a4%b2%e0%a4%be%e0%a4%95%e0%a5%87-%e0%a4%ae%e0%a5%87%e0%a4%82-%e0%a4%9c%e0%a4%b9%e0%a4%b0%e0%a5%80%e0%a4%b2%e0%a5%80-%e0%a4%b9%e0%a4%b5%e0%a4%be/</t>
  </si>
  <si>
    <t>आपके इलाके में जहरीली हवा? तो बचाव के लिए करें ये उपाय</t>
  </si>
  <si>
    <t>New Delhi Oct 31 IANS Pollution levels in the national capital Delhi remained poor Most areas recorded an average air quality index AQI of 350 on Thursday
This is the situation on Diwali day It is expected that Diwali</t>
  </si>
  <si>
    <t>http://twitter.com/Neeru06301897/status/1858847797161632145</t>
  </si>
  <si>
    <t>5:50:25 PM</t>
  </si>
  <si>
    <t>https://www.livehindustan.com/ncr/gurgaon/story-gurugram-transporters-face-challenges-as-graded-response-action-plan-grap-implemented-201727372770203.html</t>
  </si>
  <si>
    <t>11:16:13 PM</t>
  </si>
  <si>
    <t>ग्रैप लागू होने से ट्रांसपोर्ट के कारोबारियों की बढ़ेगी परेशानी</t>
  </si>
  <si>
    <t>Gurugram The implementation of GRAP in the district will increase the problems of transport businesses The Commission for Air Quality Management CAQM late Tuesday evening directed all state governments in the NCR to implement the Graded Response Action Plan GRAP rules</t>
  </si>
  <si>
    <t>http://twitter.com/Deependra_Bika/status/1888235335815229658</t>
  </si>
  <si>
    <t>8:06:00 PM</t>
  </si>
  <si>
    <t>The Prime Minister has once again expressed his commitment today regarding cleaning of Yamuna Parties like Congress and AAP are trapped in the trap of such influencers and instead of their workers they contest elections relying on their publicity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</si>
  <si>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http://twitter.com/SultanJi78/status/1864961705706451418</t>
  </si>
  <si>
    <t>2:44:54 PM</t>
  </si>
  <si>
    <t>https://rajasthan.ndtv.in/rajasthan-news/sriganganagar-rajasthan-second-most-polluted-city-in-india-problems-of-respiratory-patients-increased-6941511</t>
  </si>
  <si>
    <t>5:01:22 PM</t>
  </si>
  <si>
    <t>देश का दूसरा सबसे प्रदूषित शहर बना राजस्थान का ये जिला, सांस के मरीजों की बढ़ी परेशानी</t>
  </si>
  <si>
    <t>Indias Second Polluted City After Diwali the air quality of Rajasthans cities has deteriorated Three Rajasthan cities rank among the top 10 in the country for pollution Furthermore Sri Ganganagar ranks second in the country Meanwhile the level of air pollution is extremely high</t>
  </si>
  <si>
    <t>http://twitter.com/JAT_mahipalsakh/status/1859297573141610704</t>
  </si>
  <si>
    <t>11:37:40 PM</t>
  </si>
  <si>
    <t>Cancer can be caused by many everyday things and habits Many of these factors are related to lifestyle environment and eating habits Below is a list of some common everyday things and causes that increase cancer risk 1 Food and Dietary Habits Junk Food and Processed Food Processed meats such as sausages salami and packaged foods contain preservatives and harmful chemicals which increase the risk of cancer Fried and Burnt Food Excessively fried or burned foods contain a chemical called acrylamide which can cause cancer Excessive Sugar Intake A highsugar diet increases obesity and insulin resistance which can increase cancer risk PesticideContaining Foods Pesticides used on fruits and vegetables can be carcinogenic 2 Smoking and Tobacco Cigarettes and bidis The main cause of lung throat and mouth cancer Chewing tobacco Gutkha khaini and pan masala cause cancer of the mouth and throat 3 Alcohol consumption Excessive alcohol consumption can increase the risk of liver mouth throat and intestinal cancer 4 Daily habits and lifestyle Physical inactivity Not exercising regularly can lead to obesity and hormonal imbalances which increase the risk of cancer Lack of sleep Poor sleep increases inflammation in the body which can cause cancer in the long term Stress Excessive stress weakens the bodys immune system although it does not directly cause cancer 5 Environmental causes Air pollution Breathing polluted air for a long time can cause cancer of the lungs and other organs Plastic use Storing hot food or water in plastic containers releases BPA and other chemicals which can be carcinogenic Radiation Mobile phones Xrays and ultraviolet rays from the sun can cause skin and other types of cancer 6 Infections HPV This virus can cause cervical cancer Hepatitis B and C These are among the leading causes of liver cancer H pylori bacteria This may be linked to stomach cancer 7 Poor hygiene and habits Not cleaning the body and teeth regularly can increase infection and inflammation Consuming contaminated water and food 8 Use of harmful products Cosmetic products Chemicals like parabens and formaldehyde present in some beauty products can be carcinogenic Detergents and cleaning products The chemicals present in these can be harmful with longterm exposure 9 Sunlight and Tanning Staying in strong sunlight for a long time can cause skin cancer 10 Taking medicine without doctors advice Excessive use of hormonal medicines or steroids without doctors advice Preventive measures Eat a healthy and balanced diet Stop smoking and alcohol consumption Exercise regularly Reduce the use of plastic and harmful chemicals Get regular health checkups The risk of cancer can be reduced to a great extent by taking timely precautions and adopting a healthy lifestyle</t>
  </si>
  <si>
    <t>http://twitter.com/leelaharish2/status/1870152663330939138</t>
  </si>
  <si>
    <t>10:31:55 PM</t>
  </si>
  <si>
    <t>https://www.htsyndication.com/hindustan-delhi/article/%E0%A4%B9%E0%A4%B5%E0%A4%BE-%E0%A4%95%E0%A5%80-%E0%A4%97%E0%A5%81%E0%A4%A3%E0%A4%B5%E0%A4%A4%E0%A5%8D%E0%A4%A4%E0%A4%BE-%E0%A4%AE%E0%A5%87%E0%A4%82-%E0%A4%B8%E0%A5%81%E0%A4%A7%E0%A4%BE%E0%A4%B0-%E0%A4%A8%E0%A4%B9%E0%A5%80%E0%A4%82,-%E0%A4%A6%E0%A4%BF%E0%A4%B2%E0%A5%8D%E0%A4%B2%E0%A5%80-%E0%A4%95%E0%A5%87-30-%E0%A4%87%E0%A4%B2%E0%A4%BE%E0%A4%95%E0%A5%8B%E0%A4%82-%E0%A4%95%E0%A5%87-%E0%A4%B2%E0%A5%8B%E0%A4%97-%E0%A4%AA%E0%A4%B0%E0%A5%87%E0%A4%B6%E0%A4%BE%E0%A4%A8;-%E0%A4%85%E0%A4%97%E0%A4%B2%E0%A5%87-%E0%A4%95%E0%A5%81%E0%A4%9B-%E0%A4%A6%E0%A4%BF%E0%A4%A8-%E0%A4%B0%E0%A4%BE%E0%A4%B9%E0%A4%A4-%E0%A4%95%E0%A5%87-%E0%A4%86%E0%A4%B8%E0%A4%BE%E0%A4%B0-%E0%A4%A8%E0%A4%B9%E0%A5%80%E0%A4%82/85982980</t>
  </si>
  <si>
    <t>7:01:03 AM</t>
  </si>
  <si>
    <t>हवा की गुणवत्ता में सुधार नहीं, दिल्ली के 30 इलाकों के लोग परेशान; अगले कुछ दिन राहत के आसार नहीं</t>
  </si>
  <si>
    <t>Air quality remains unimproved residents in 30 areas of Delhi worried no relief expected in the next few days
New Delhi November 13 Air quality in the capital Delhi has not improved On Tuesday evening the air quality index AQI was in the very poor category at more than 30 locations</t>
  </si>
  <si>
    <t>https://www.jansatta.com/national/air-pollution-50-lakh-people-died-every-year-12-indian-city-among-world-15-most-polluted-cities/3687993/</t>
  </si>
  <si>
    <t>10:35:28 AM</t>
  </si>
  <si>
    <t>Blog: जहरीली हवा से हर साल 50 लाख की हो रही मौत, दुनिया के सबसे ज्यादा प्रदूषित 15 शहरों में भारत के 12</t>
  </si>
  <si>
    <t>Blog Toxic air kills 5 million people every year 12 of the worlds 15 most polluted cities are in India
Environmental pollution is currently the leading cause of disease in the world More people die each year than malaria AIDS and tuberculosis combined</t>
  </si>
  <si>
    <t>https://groundreport.in/author/chandraprataptiwari</t>
  </si>
  <si>
    <t>8:35:18 PM</t>
  </si>
  <si>
    <t>som728</t>
  </si>
  <si>
    <t>Loksabha Election 2024 Will polluted water and air become an election issue for Balaghat</t>
  </si>
  <si>
    <t>http://twitter.com/NutanDevisingh2/status/1865041989978185865</t>
  </si>
  <si>
    <t>8:03:55 PM</t>
  </si>
  <si>
    <t>http://twitter.com/Anupsharma1166/status/1871782405914390620</t>
  </si>
  <si>
    <t>10:27:56 AM</t>
  </si>
  <si>
    <t>http://twitter.com/MamoodaBan60077/status/1901749325660909698</t>
  </si>
  <si>
    <t>3:05:46 AM</t>
  </si>
  <si>
    <t>https://www.jantaserishta.com/science/air-pollution-causes-infertility-in-men-study-reveals-3508863</t>
  </si>
  <si>
    <t>9:53:26 PM</t>
  </si>
  <si>
    <t>Air pollution से पुरुषों में होता है बांझपन, अध्ययन में खुलासा</t>
  </si>
  <si>
    <t>NEW DELHI New Delhi Longterm exposure to fine particulate matter PM 25 air pollution increases the risk of infertility in men according to a Danish study The study conducted by researchers from Nord University in Denmark found that men worldwide</t>
  </si>
  <si>
    <t>http://twitter.com/dr_abhinav_01/status/1888382606829560096</t>
  </si>
  <si>
    <t>5:51:12 AM</t>
  </si>
  <si>
    <t>http://twitter.com/DineshBiha3915/status/1846479513422860343</t>
  </si>
  <si>
    <t>2:43:16 PM</t>
  </si>
  <si>
    <t>Pollution level worsens in Delhi air quality deteriorates AQI crosses 400 in Anand Vihar Air Quality Pollution</t>
  </si>
  <si>
    <t>http://twitter.com/dilip_0235/status/1851491589182415134</t>
  </si>
  <si>
    <t>Everyone will become a CLIMATE ACTIVISTS by Diwali time How to celebrate diwali without sounds and air pollution</t>
  </si>
  <si>
    <t>http://twitter.com/jeetm08/status/1888201718959370267</t>
  </si>
  <si>
    <t>5:52:25 PM</t>
  </si>
  <si>
    <t>https://www.amarujala.com/india-news/study-breathing-polluted-air-even-for-short-time-affects-thinking-and-understanding-ability-2025-02-14</t>
  </si>
  <si>
    <t>5:40:00 AM</t>
  </si>
  <si>
    <t>Study: Breathing Polluted Air Even For Short Time Affects Thinking And Understanding Ability | चिंताजनक:प्रदूषित हवा में चंद मिनटों की सांस से भी भंग होती है एकाग्रता, सोचने-समझने की क्षमता में आती है कमी</t>
  </si>
  <si>
    <t>Breathing polluted air even for a short period of time not only impairs thinking and understanding but also makes it difficult to concentrate and control emotions This mental distraction can have a profound impact on everyday activities
Birmingham and I</t>
  </si>
  <si>
    <t>http://twitter.com/MK11112001/status/1858848040502866319</t>
  </si>
  <si>
    <t>5:51:23 PM</t>
  </si>
  <si>
    <t>http://twitter.com/Raza60908704/status/1901284247786442974</t>
  </si>
  <si>
    <t>8:17:43 PM</t>
  </si>
  <si>
    <t>http://twitter.com/ramsaroj_kumar/status/1861358409125085600</t>
  </si>
  <si>
    <t>4:06:41 PM</t>
  </si>
  <si>
    <t>http://twitter.com/zameerIYC/status/1859910892865101916</t>
  </si>
  <si>
    <t>4:14:46 PM</t>
  </si>
  <si>
    <t>http://twitter.com/ArifAhmadAdv1/status/1864735912518914475</t>
  </si>
  <si>
    <t>http://twitter.com/Aadipurush28421/status/1808064820211548347</t>
  </si>
  <si>
    <t>2:37:00 PM</t>
  </si>
  <si>
    <t>http://twitter.com/sksinghofbihar/status/1859938283171815434</t>
  </si>
  <si>
    <t>6:03:37 PM</t>
  </si>
  <si>
    <t>https://www.aplatestnews.com/usnewsvideo.php?idx=delhi-air-pollution-increasing-shorts-delhiweather-10tv-GqeU-2024-11-16&amp;vidtype=2</t>
  </si>
  <si>
    <t>Delhi Air Pollution Increasing | తల్లఢిల్లీతోంది #shorts #delhiweather #10tv</t>
  </si>
  <si>
    <t>Published Date 20241116 043921 Category News 2597748
Title Delhi Air Pollution Increasing Delhi Air Pollution Increasing Delhi Air Pollution In</t>
  </si>
  <si>
    <t>http://twitter.com/Imrakesparmar/status/1900933454952595738</t>
  </si>
  <si>
    <t>9:03:47 PM</t>
  </si>
  <si>
    <t>http://twitter.com/yadavjipk243633/status/1848213751100588461</t>
  </si>
  <si>
    <t>9:34:31 AM</t>
  </si>
  <si>
    <t>http://twitter.com/ghulam439/status/1856023024379605031</t>
  </si>
  <si>
    <t>10:45:46 PM</t>
  </si>
  <si>
    <t>http://twitter.com/indian4in/status/1814301507644428531</t>
  </si>
  <si>
    <t>7:39:22 PM</t>
  </si>
  <si>
    <t>http://twitter.com/agazzi_ale/status/1856489813689418029</t>
  </si>
  <si>
    <t>5:40:38 AM</t>
  </si>
  <si>
    <t>http://twitter.com/rajeshrajbhar83/status/1794433043291361563</t>
  </si>
  <si>
    <t>11:49:11 PM</t>
  </si>
  <si>
    <t>http://twitter.com/Suresh327297/status/1850095278180782118</t>
  </si>
  <si>
    <t>http://twitter.com/mahendragaur78/status/1850944991704875284</t>
  </si>
  <si>
    <t>10:27:29 PM</t>
  </si>
  <si>
    <t>https://www.17zz.com/hi/mongolia-weather.html</t>
  </si>
  <si>
    <t>1:01:35 PM</t>
  </si>
  <si>
    <t>Mongolia Weather 0.3.6 एपीके डाउनलोड 2024 - मुफ़्त</t>
  </si>
  <si>
    <t>Stay informed about Mongolian weather with this userfriendly app The Mongolia Weather app provides realtime updates on temperature wind speed humidity air quality and more for over 30 cities and locations Its intuitive interface provides a 5day forecast</t>
  </si>
  <si>
    <t>http://twitter.com/vedyodha1/status/1857086704479334907</t>
  </si>
  <si>
    <t>9:12:28 PM</t>
  </si>
  <si>
    <t>Delhi Governments Directorate of Education issued an order closing primary classes</t>
  </si>
  <si>
    <t>http://twitter.com/Ramparshad84820/status/1850803491645600072</t>
  </si>
  <si>
    <t>1:05:13 PM</t>
  </si>
  <si>
    <t>https://www.indiatv.in/health/throat-infection-cold-and-cough-increases-in-winter-know-from-doctor-how-to-protect-yourself-2024-11-18-1091498</t>
  </si>
  <si>
    <t>8:00:02 PM</t>
  </si>
  <si>
    <t>पारा गिरने के साथ क्यों बढ़ने लगता है गले में इंफेक्शन? सर्दी-खांसी करती है परेशान, डॉक्टर से जानें कैसे करें अपना बचाव</t>
  </si>
  <si>
    <t>Why do throat infections increase as the temperature drops Colds and coughs are a problem learn from your doctor how to protect yourself
During this season problems like colds coughs and sore throats become so severe that people are left with constant coughing</t>
  </si>
  <si>
    <t>http://twitter.com/RajeshgoyalBJP/status/1866184773967708222</t>
  </si>
  <si>
    <t>11:44:56 PM</t>
  </si>
  <si>
    <t>The only mistake of these poor people was that they handed over the power of Delhi to Kejriwal and they are paying for it till date by drinking dirty water facing filth everywhere living in fear of Rohingyas polluted poisonous air and not implementing Ayushman Bharat World class Health facilities style</t>
  </si>
  <si>
    <t>https://www.vidhankesari.com/329028/</t>
  </si>
  <si>
    <t>4:04:54 PM</t>
  </si>
  <si>
    <t>प्रदूषण से बचने के 5 सबसे असरदार और कारगर उपाय, गंदी हवा का नहीं होगा असर</t>
  </si>
  <si>
    <t>After Diwali pollution in DelhiNCR has reached dangerous levels Breathing is becoming increasingly difficult due to the pollution Breathing in the toxic air is causing many people to experience sore throats and coughs But what can be done Millions are forced to live in this filthy environment</t>
  </si>
  <si>
    <t>https://navbharattimes.indiatimes.com/india/delhi-pollution-air-remained-very-poor-in-month-of-november/articleshow/115828236.cms</t>
  </si>
  <si>
    <t>1:35:39 AM</t>
  </si>
  <si>
    <t>Delhi Pollution: जहरीली हवा में सांस लेने को मजबूर दिल्लीवाले! पूरे नवंबर एक भी दिन 300 से कम नहीं हुआ AQI | delhi pollution air remained very poor in month of november</t>
  </si>
  <si>
    <t>Pollution in DelhiNCR remains at extremely poor levels Delhiites breathed toxic air throughout the month of November November was the most polluted month in Delhi in three years According to CPCB data the average AQI this November was recorded at 375</t>
  </si>
  <si>
    <t>http://twitter.com/HariKri26175714/status/1835014643640615250</t>
  </si>
  <si>
    <t>11:25:58 PM</t>
  </si>
  <si>
    <t>https://www.aajtak.in/india/delhi/story/stubble-burning-increases-delhi-pollution-aqi-to-worsen-despite-a-favorable-meteorological-conditions-smog-weather-air-quality-ahlbs-dskc-2076406-2024-10-21</t>
  </si>
  <si>
    <t>8:35:13 AM</t>
  </si>
  <si>
    <t>Delhi Pollution: पराली बनी दुश्मन! 'बेहद खराब' हुई दिल्ली की हवा, 300 के पार पहुंचा AQI</t>
  </si>
  <si>
    <t>The issue of pollution in the national capital Delhi has once again sparked a political firestorm Delhi Chief Minister Atishi has blamed neighboring states for the pollution Meanwhile Haryana Chief Minister Nayab Singh Saini has retorted to Atishis allegations</t>
  </si>
  <si>
    <t>http://twitter.com/RajivAn77796276/status/1888222070460531012</t>
  </si>
  <si>
    <t>7:13:17 PM</t>
  </si>
  <si>
    <t>https://www.jagranjosh.com/current-affairs/mcd-proposes-doubling-parking-charges-to-combat-air-pollution-in-ncr-1731389181-2</t>
  </si>
  <si>
    <t>11:05:13 AM</t>
  </si>
  <si>
    <t>दिल्ली में दोगुना होने जा रहा पार्किंग चार्ज, MCD ने पेश किया प्रपोजल, देखें पूरी डिटेल्स</t>
  </si>
  <si>
    <t>News
Parking charges in Delhi are set to double MCD has presented a proposal See full details
Air Pollution in NCR To combat the rising air pollution in Delhi the MCD has proposed doubling parking charges This move aims to discourage private vehicles</t>
  </si>
  <si>
    <t>https://ujjawalprabhat.com/the-possibility-of-the-weather-today-and-tomorrow-is-the-possibility-of-reversing-delhi-ncr/739582/</t>
  </si>
  <si>
    <t>11:26:07 AM</t>
  </si>
  <si>
    <t>दिल्ली-एनसीआर में फिर बदलने वाला है मौसम, आज और कल बूंदाबांदी की संभावना</t>
  </si>
  <si>
    <t>The Meteorological Department has predicted drizzle in the capital on Thursday and Friday This could cause a drop in temperatures There is also a possibility of a dust storm During this period winds could blow at speeds of 30 to 40 kilometers per hour In such a situation the maximum temperature could be 36 and the minimum temperature</t>
  </si>
  <si>
    <t>http://twitter.com/LICENTIOUS031/status/1888407745952645305</t>
  </si>
  <si>
    <t>7:31:06 AM</t>
  </si>
  <si>
    <t>http://twitter.com/SwachhBhopal/status/1866755302059589671</t>
  </si>
  <si>
    <t>A war against air pollution We all have decided to make Bhopals air clean Dont let Bhopals air get polluted use public transport and environmentfriendly vehicles Nagar Palik Nigam Bhopal</t>
  </si>
  <si>
    <t>http://twitter.com/PAWAN93820766/status/1858721264866668596</t>
  </si>
  <si>
    <t>9:27:37 AM</t>
  </si>
  <si>
    <t>https://tricitytoday.com/noida/aqi-crosses-300-in-noida-and-greater-noida-people-are-facing-problems-64694.html</t>
  </si>
  <si>
    <t>8:20:13 AM</t>
  </si>
  <si>
    <t>एनसीआर में प्रदूषण की मार : नोएडा और ग्रेटर नोएडा में एक्यूआई 300 के पार, लोगों को हो रही परेशानी</t>
  </si>
  <si>
    <t>Noida News People living in the NCR including Noida are constantly facing the brunt of pollution Governments are also working tirelessly to curb pollution but no significant impact is being seen The Air Quality Index AQI of Noida and Greater Noida dropped to 105 on Saturday</t>
  </si>
  <si>
    <t>http://twitter.com/itspkst/status/1850742873295097973</t>
  </si>
  <si>
    <t>9:04:20 AM</t>
  </si>
  <si>
    <t>https://nationpost.in/2024/12/jagraon-refinery-fire-breaks-out/</t>
  </si>
  <si>
    <t>6:18:59 PM</t>
  </si>
  <si>
    <t>जगराओं रिफाइनरी में भीषण आग: तेज हवाएं बनीं हानिकारक, फायर टीम की जंग जारी!</t>
  </si>
  <si>
    <t>A serious accident occurred at the AP Refinery in Tapar Harnia village Jagraon Punjab when stubble suddenly caught fire The incident occurred when smoke began rising from the stubble inside the factory causing widespread panic within the factory The cause of the fire is yet to be determined</t>
  </si>
  <si>
    <t>http://twitter.com/kulgauravverma/status/1798319374375555392</t>
  </si>
  <si>
    <t>Dont wish each other on this day instead use that time to plant a tree so they can improve air quality by trapping harmful pollutants and gases like carbon monoxide sulphur dioxide in their leaves and bark</t>
  </si>
  <si>
    <t>http://twitter.com/PradeepMaikhur3/status/1849724636457730133</t>
  </si>
  <si>
    <t>1:38:14 PM</t>
  </si>
  <si>
    <t>People in Delhi and NCR are now breathing toxic air While air quality has improved it still remains in the very poor category The average air quality in DelhiNCR is recorded at 332 while in some areas it exceeds 350 This is the situation every year around Diwali when air quality deteriorates This is the toxic air in which the people of DelhiNCR are forced to live</t>
  </si>
  <si>
    <t>https://www.ibc24.in/country/gopal-rai-urges-centre-to-speed-up-cloud-seeding-process-to-tackle-pollution-2746503.html</t>
  </si>
  <si>
    <t>गोपाल राय ने प्रदूषण से निपटने के लिए केंद्र से ‘क्लाउड सीडिंग’ की प्रक्रिया तेज करने का आग्रह किया |</t>
  </si>
  <si>
    <t>New Delhi Oct 10 PTI Delhi Environment Minister Gopal Rai has urged the central government to call an emergency meeting of all key stakeholders to expedite the approval process for cloud seeding a method of artificial rain
He urged the National</t>
  </si>
  <si>
    <t>https://punjab.punjabkesari.in/punjab/news/air-pollution-2054568</t>
  </si>
  <si>
    <t>3:45:22 PM</t>
  </si>
  <si>
    <t>पंजाब में बिगड़ी हवा, स्वास्थ्य विभाग ने जारी की Advisory</t>
  </si>
  <si>
    <t>Bathinda The Health Department has issued an advisory to raise awareness about the ill effects of air pollution Civil Surgeon Dr Ramandeep Singla explained that as the weather cools air quality begins to deteriorate
Burning stubble and celebrating Diwali</t>
  </si>
  <si>
    <t>http://twitter.com/GemlataA36743/status/1900224913224720395</t>
  </si>
  <si>
    <t>10:08:18 PM</t>
  </si>
  <si>
    <t>According to s 2024 World Air Quality Report India is the fifth most polluted country in the world The report ranks Byrnihat in Meghalaya as the most polluted metropolitan area globally while New Delhi is the worlds most polluted capital Thirteen of the worlds 20 most polluted cities are in India In 2023 India ranked third dropping two places from its previous position This means India has seen some improvement in pollution The report states that India saw a 7 decline in PM 25 levels in 2024 Key findings New Delhi Average annual PM 25 level of 918 gm the worlds most polluted capital Byrnihat Meghalaya The worlds most polluted city with a PM 25 level of 1282 gm Indias Rank India will be the fifth most polluted country in 2024 from the third position in 2023 Indias Dominance in Polluted Cities 13 of the worlds 20 most polluted cities are located in India DelhiNCR Delhis PM25 level remained at 916 gm while Indias average level was 506 gm Global Air Quality Ranking Chad tops the list of most polluted countries followed by Bangladesh Pakistan Congo and India Only 7 countries Australia Bahamas Barbados Estonia Grenada Iceland and New Zealand meet the WHOs PM25 standard 5 gm Burniehat Why the most polluted city Burnihats annual PM25 level was recorded at 1282 gm 25 times higher than the WHO standard and three times higher than Indias national air quality standard Rapid industrialization uncontrolled emissions construction work and deforestation are the main causes Mainly affected Indian cities Burnihat Meghalaya 1282 gm Mullanpur Punjab Faridabad Haryana Loni Uttar Pradesh Gurugram Haryana Ganganagar Rajasthan Greater Noida Uttar Pradesh Bhiwadi Rajasthan Muzaffarnagar Uttar Pradesh Hanumangarh Rajasthan Noida Uttar Pradesh New Delhi Central Delhi Delhi other areas Causes of air pollution Vehicle engine and industrial emissions Burning of coal and wood Burning of stubble in agriculture Construction activities and dust Power generation Impact of Air Pollution 35 of Indian cities recorded PM25 levels 10 times higher than the WHO standard According to the Air Quality Life Index of the University of Chicago the average life expectancy in India is decreasing by 52 years due to air pollution PM25 particles are extremely small which can get deposited in the lungs and cause respiratory diseases and other health problems Posted by Dharmender Kumar on Gita Community Feed Join live Gita sessions and community with Acharya Prashant</t>
  </si>
  <si>
    <t>http://twitter.com/omzidr_/status/1823568869623050470</t>
  </si>
  <si>
    <t>9:24:33 AM</t>
  </si>
  <si>
    <t>https://hindi.news18.com/news/nation/weather-update-today-delhi-ncr-aqi-uttar-pradesh-bihar-jharkhand-winter-and-imd-rain-update-aaj-ka-mausam-8803560.html</t>
  </si>
  <si>
    <t>5:58:19 AM</t>
  </si>
  <si>
    <t>Weather Update: दिवाली से पहले दिल्ली में गरमाहट, गुलाबी ठंड ने गर्मी से दिलाई राहत, IMD का यहां बारिश का अलर्ट</t>
  </si>
  <si>
    <t>Weather Update October is coming to an end and Diwali is here but theres no sign of the cold in the plains The minimum temperature in DelhiNCR was recorded 6 to 7 degrees Celsius above normal The air quality here has deteriorated ahead of Diwali</t>
  </si>
  <si>
    <t>http://twitter.com/rpgBHARAT/status/1851625429985263772</t>
  </si>
  <si>
    <t>7:31:18 PM</t>
  </si>
  <si>
    <t>For the past two years thousands of bombs were exploded in the RussiaUkraine war and the IsraelPalestineIran war Neither the green house nor the ozone layer was harmed AntiHindus people think that the atmosphere gets polluted just by bursting crackers one day in a year They are against every festival of Hinduism They do not oppose slaughter houses and the sacrifice of lakhs of animals in the name of tradition There is a conspiracy to destroy the glittering festivals of Hindus by opposing them in the name of environment Toxic smoke emanating from factories day and night lakhs of people die in planetrain carbus ship accidents but they have not been banned</t>
  </si>
  <si>
    <t>http://twitter.com/jaijaat108/status/1898757869740154912</t>
  </si>
  <si>
    <t>8:58:48 PM</t>
  </si>
  <si>
    <t>http://twitter.com/RaviPrakashOm/status/1850771108754043086</t>
  </si>
  <si>
    <t>10:56:32 AM</t>
  </si>
  <si>
    <t>http://twitter.com/RuKaMa07/status/1857488344923648236</t>
  </si>
  <si>
    <t>11:48:26 PM</t>
  </si>
  <si>
    <t>http://twitter.com/altuofficial0/status/1864275814646194585</t>
  </si>
  <si>
    <t>5:19:25 PM</t>
  </si>
  <si>
    <t>http://twitter.com/ahirwar_kuldeep/status/1858783456932602275</t>
  </si>
  <si>
    <t>1:34:45 PM</t>
  </si>
  <si>
    <t>http://twitter.com/SahabBarak/status/1823686146532184223</t>
  </si>
  <si>
    <t>5:10:34 PM</t>
  </si>
  <si>
    <t>http://twitter.com/Rudra_aansh/status/1856994026316341268</t>
  </si>
  <si>
    <t>3:04:11 PM</t>
  </si>
  <si>
    <t>http://twitter.com/ajayonlyurs/status/1888250317382517059</t>
  </si>
  <si>
    <t>9:05:32 PM</t>
  </si>
  <si>
    <t>https://www.htsyndication.com/ht-telugu/article/delhi-air-pollution-:-%E0%B0%B0%E0%B0%BE%E0%B0%A4%E0%B1%8D%E0%B0%B0%E0%B0%82%E0%B0%A4%E0%B0%BE-%E0%B0%9F%E0%B0%AA%E0%B0%BE%E0%B0%B8%E0%B1%81%E0%B0%B2-%E0%B0%AE%E0%B1%8B%E0%B0%A4--%E0%B0%89%E0%B0%A6%E0%B0%AF%E0%B0%BE%E0%B0%A8%E0%B1%8D%E0%B0%A8%E0%B1%87-%E0%B0%AA%E0%B0%A1%E0%B0%BF%E0%B0%AA%E0%B1%8B%E0%B0%AF%E0%B0%BF%E0%B0%A8-%E0%B0%B5%E0%B0%BE%E0%B0%AF%E0%B1%81-%E0%B0%A8%E0%B0%BE%E0%B0%A3%E0%B1%8D%E0%B0%AF%E0%B0%A4..-%E0%B0%B0%E0%B1%82%E0%B0%B2%E0%B1%8D%E0%B0%B8%E0%B1%8D%E2%80%8B%E0%B0%A8%E0%B0%BF-%E0%B0%AA%E0%B0%9F%E0%B1%8D%E0%B0%9F%E0%B0%BF%E0%B0%82%E0%B0%9A%E0%B1%81%E0%B0%95%E0%B1%8B%E0%B0%A8%E0%B0%BF-%E0%B0%AA%E0%B1%8D%E0%B0%B0%E0%B0%9C%E0%B0%B2%E0%B1%81-/85701765</t>
  </si>
  <si>
    <t>6:23:05 AM</t>
  </si>
  <si>
    <t>Delhi air pollution : రాత్రంతా టపాసుల మోత- ఉదయాన్నే పడిపోయిన వాయు నాణ్యత.. రూల్స్​ని పట్టించుకోని ప్రజలు!</t>
  </si>
  <si>
    <t>Delhi air pollution Crackers burst all night Air quality dropped in the morning People ignoring the rules
India November 1 Delhiites celebrated Diwali in a grand manner More importantly the countrys capital was</t>
  </si>
  <si>
    <t>http://twitter.com/vyav2017/status/1827958264790925576</t>
  </si>
  <si>
    <t>12:06:26 PM</t>
  </si>
  <si>
    <t>All this is like nectar for the BJP What right does Ramgiri Baba have to speak on Islam Hey first take care of your religion there are so many evils and bad practices But no such statements are made under a specific agenda to anger one section and scare the other so that politics can continue This is neither Kashmir nor Bengal nor Kerala nor Pakistan nor Bangladesh This scary video is from Dehradun Devbhoomi Uttarakhand You must not believe it right A crowd of thousands of Muslims gathered in Dehradun under the protection of Uttarakhand Police and protested against the comments made by Ramgiri Maharaj of Nashik Maharashtra and openly made threats and inflammatory speeches When Hindu organizations called a Mahapanchayat in Purola the Uttarakhand government administration imposed Section 144 and banned it citing law and order problems The Supreme Court took immediate cognizance of the Dharma Sansad in Haridwar but today everyone has become blind and deaf will no action be taken Isnt law and order deteriorating today</t>
  </si>
  <si>
    <t>http://twitter.com/Rahul11286745/status/1848950328277741959</t>
  </si>
  <si>
    <t>10:21:24 AM</t>
  </si>
  <si>
    <t>https://www.aplatestnews.com/usnewsvideo.php?idx=delhi-air-pollution-drone-visuals-air-quality-level-QUpQ-2024-11-01&amp;vidtype=10</t>
  </si>
  <si>
    <t>11:31:26 AM</t>
  </si>
  <si>
    <t>Delhi Air Pollution : Drone Visuals से देखें दिवाली के बाद दिल्ली का प्रदूषण | Air Quality Level</t>
  </si>
  <si>
    <t>Published Date 20241101 070126 Category News 1114349
Title Delhi Air Pollution Drone Visuals to See Delhis Pollution After Diwali Air Quality Level
Delhi Air Pollution Drone Visuals to See Delhis Pollution After Diwali Air</t>
  </si>
  <si>
    <t>http://twitter.com/Sumit434621421/status/1849072992099111310</t>
  </si>
  <si>
    <t>6:28:50 PM</t>
  </si>
  <si>
    <t>https://newsriseing.blogspot.com/2024/11/google-maps.html</t>
  </si>
  <si>
    <t>2:15:00 AM</t>
  </si>
  <si>
    <t>http://twitter.com/SunilYa96066207/status/1848704091960057992</t>
  </si>
  <si>
    <t>6:02:57 PM</t>
  </si>
  <si>
    <t>https://www.amarujala.com/uttar-pradesh/rampur/breathing-is-becoming-difficult-due-to-flying-dust-number-of-patients-increased-rampur-news-c-282-1-rmp1001-121449-2024-05-10</t>
  </si>
  <si>
    <t>7:53:00 AM</t>
  </si>
  <si>
    <t>Breathing Is Becoming Difficult Due To Flying Dust, Number Of Patients Increased - Rampur News - Rampur News:उड़ती धूल से उखड़ रहीं सांसें, मरीजों की संख्या बढ़ी</t>
  </si>
  <si>
    <t>Rampur The dust and heat waves in the intense heat are causing respiratory problems for respiratory patients Physician Dr Dashrath Singh says that respiratory patients should wear masks when going out He also advised avoiding the heat as much as possible</t>
  </si>
  <si>
    <t>https://www.jantaserishta.com/world/antarctica-research-organization-says-that-antarctica-is-experiencing-an-unusually-long-summer-3458788</t>
  </si>
  <si>
    <t>11:49:28 PM</t>
  </si>
  <si>
    <t>Antarctica: अनुसंधान संस्था का कहना है कि अंटार्कटिका में असाधारण रूप से पड़ रही लंबी गर्मी | Antarctica: Research organization says that Antarctica is experiencing an unusually long summer | Antarctica: अनुसंधान संस्था का कहना है कि अंटार्कटिका में असाधारण रूप से पड़ रही लंबी गर्मी</t>
  </si>
  <si>
    <t>Paris Antarctica the worlds coldest continent is experiencing an exceptionally long warm spell during its winter according to Britains National Institute for Polar Research Thomas Catton a polar climate scientist at the British Antarctic Survey has</t>
  </si>
  <si>
    <t>http://twitter.com/Ashu_tosh13/status/1864233475705876590</t>
  </si>
  <si>
    <t>2:31:11 PM</t>
  </si>
  <si>
    <t>http://twitter.com/ShivamC50198259/status/1888245318698815739</t>
  </si>
  <si>
    <t>8:45:40 PM</t>
  </si>
  <si>
    <t>https://dainiksaveratimes.com/lifestyle/health-problems-using-masks-can-cause-health-problems-expert-warns/</t>
  </si>
  <si>
    <t>2:52:30 PM</t>
  </si>
  <si>
    <t>Health Problems मास्क के इस्तेमाल से हो सकती है स्वास्थ्य संबंधी समस्याएं!</t>
  </si>
  <si>
    <t>Health Problems Pollution levels in Delhi and surrounding areas are steadily rising seriously impacting the health of citizens Mask use has increased to protect against air pollution but wearing masks for long periods of time can lead to several health problems</t>
  </si>
  <si>
    <t>https://indianews.in/uttar-pradesh/grape-4-rules-administrations-action-regarding-increasing-pollution-in-delhi-ncr-know-what-are-the-rules-of-grape-4/</t>
  </si>
  <si>
    <t>Grape 4 Rules: दिल्ली एनसीआर में बढ़ते पॉल्यूशन को लेकर प्रसासन का एक्शन, जाने क्या है ग्रेप 4 के नियम...</t>
  </si>
  <si>
    <t>India News Grape 4 Rules Stricter measures are now being taken to address the rising pollution in Ghaziabad Uttar Pradesh and the Delhi NCR Traffic checking has been increased at the Ghazipur border This step is specifically for vehicles that enter Delhi</t>
  </si>
  <si>
    <t>https://indianlooknews.com/?p=11601</t>
  </si>
  <si>
    <t>5:28:10 PM</t>
  </si>
  <si>
    <t>https://www.jantaserishta.com/delhi-ncr/15-increase-in-respiratory-diseases-due-to-air-pollution-in-delhi-say-doctors-3598002</t>
  </si>
  <si>
    <t>3:31:47 PM</t>
  </si>
  <si>
    <t>Delhi: वायु प्रदूषण के कारण श्वसन संबंधी बीमारियों में 15% की वृद्धि डॉक्टरों का कहना है</t>
  </si>
  <si>
    <t>Air quality in Delhi deteriorates every year before winter due to a number of factors including farm fires and pollutants In the National Capital Region NCR air quality is reported to be extremely hazardous for citizens especially</t>
  </si>
  <si>
    <t>http://twitter.com/SonuOjha25/status/1848214514480607353</t>
  </si>
  <si>
    <t>9:37:33 AM</t>
  </si>
  <si>
    <t>http://twitter.com/ArtiKum23765980/status/1823609460021195233</t>
  </si>
  <si>
    <t>12:05:50 PM</t>
  </si>
  <si>
    <t>http://twitter.com/cartoonistrrs/status/1858380075953209465</t>
  </si>
  <si>
    <t>10:51:51 AM</t>
  </si>
  <si>
    <t>Air pollution of ITI Jahangirpuri Delhi</t>
  </si>
  <si>
    <t>http://twitter.com/ManishgINC/status/1858367195857719594</t>
  </si>
  <si>
    <t>10:00:40 AM</t>
  </si>
  <si>
    <t>This will happen as long as people vote on HinduMuslim basis No one asks these leaders to fix this pollution and we will vote for the one who fixes it You will see that everything will be fine It is not that the air quality improves as soon as we go from Delhi to NoidaGhaziabad Then why is it that Delhi schools have been made online but children of NCR are forced to go to school breathing toxic air</t>
  </si>
  <si>
    <t>http://twitter.com/Santosh19731973/status/1868564004966469910</t>
  </si>
  <si>
    <t>1:19:09 PM</t>
  </si>
  <si>
    <t>Bihar Air Pollution Patnas air continues to remain toxic Capitals AQI crosses 250</t>
  </si>
  <si>
    <t>http://twitter.com/manoj53538/status/1850064339098796111</t>
  </si>
  <si>
    <t>https://zeenews.india.com/hindi/india/air-pollution-increases-in-delhi-ncr-aqi-in-poor-category/2446894</t>
  </si>
  <si>
    <t>12:03:28 AM</t>
  </si>
  <si>
    <t>दिल्ली की आबोहवा हुई खराब..वायु प्रदूषण बढ़ा, AQI फिर से हुआ खतरनाक</t>
  </si>
  <si>
    <t>Delhis air quality deteriorates Air pollution rises AQI again reaches dangerous levels
Delhi News According to the Central Pollution Control Board the AQI was recorded in the moderate category at 197 as of 4 pm on Tuesday That day Environment Minister Gopal Rai</t>
  </si>
  <si>
    <t>https://zeenews.india.com/hindi/health/saaf-hawa-me-saans-lene-ke-fayde-try-pollution-free-air-for-on-month-and-see-this-result/2477523</t>
  </si>
  <si>
    <t>10:11:48 AM</t>
  </si>
  <si>
    <t>एक महीने तक पॉल्यूशन फ्री हवा में सांस लेंगे तो क्या होगा? जानने के लिए करें ये काम</t>
  </si>
  <si>
    <t>What would happen if you breathed pollutionfree air for a month Do this to find out
Air Pollution The air we breathe these days is far from clean Most Indian cities top the list of the worlds most polluted cities</t>
  </si>
  <si>
    <t>https://hindi.theprint.in/india/air-quality-in-delhi-close-to-poor-category/761005/</t>
  </si>
  <si>
    <t>http://twitter.com/HarshitSahara12/status/1822636782199996583</t>
  </si>
  <si>
    <t>http://twitter.com/Sahabla87526898/status/1901134484944089379</t>
  </si>
  <si>
    <t>10:22:37 AM</t>
  </si>
  <si>
    <t>Truth Sant Shri Asharamji Bapu says that chemical phenyl and its foul smell pollutes the atmosphere Cow phenyl will definitely increase your purity and fragrance Save Humanity</t>
  </si>
  <si>
    <t>https://www.etvbharat.com/hi/!state/delhi-ncr-weather-update-today-orange-alert-of-rain-next-2-days-yellow-alert-for-fog-delhi-news-dls24122800735</t>
  </si>
  <si>
    <t>8:17:09 AM</t>
  </si>
  <si>
    <t>दिल्ली में दिसंबर के महीने में बारिश का 15 साल पुराना टूटा रिकॉर्ड, आज भी बारिश का Orange Alert, पढ़ें मौसम का हाल</t>
  </si>
  <si>
    <t>New Delhi Rain has been continuing in several districts of Uttar Pradesh including DelhiNCR since Friday The cold has also increased significantly Amidst the severe cold DelhiNCR has been experiencing intermittent rain throughout the night The Meteorological Department issued an orange alert for rain on Saturday</t>
  </si>
  <si>
    <t>http://twitter.com/KedarPhagna1/status/1862420717666476446</t>
  </si>
  <si>
    <t>2:27:55 PM</t>
  </si>
  <si>
    <t>http://twitter.com/kalashetty1994/status/1888223415523274772</t>
  </si>
  <si>
    <t>7:18:38 PM</t>
  </si>
  <si>
    <t>http://twitter.com/AHindinews/status/1861962235507339679</t>
  </si>
  <si>
    <t>8:06:05 AM</t>
  </si>
  <si>
    <t>Maharashtra A thick blanket of smog engulfs many parts of Mumbai city with the Central Pollution Control Board reporting air quality in the moderate category in many areas Video is from around the Bandra Kurla Complex area</t>
  </si>
  <si>
    <t>https://zeenews.india.com/hindi/india/delhi-ncr-pollution-aqi-delhi-noida-aqi-turns-suffocating-before-diwali-smog-greater-noida-ghaziabad/2472858</t>
  </si>
  <si>
    <t>7:45:29 AM</t>
  </si>
  <si>
    <t>Delhi-NCR Pollution AQI Delhi noida aqi turns suffocating before Diwali, smog greater noida ghaziabad | Delhi Pollution: दिवाली से पहले ही दमघोंटू हुई दिल्ली-NCR की हवा, कई इलाकों में धुंध की चादर; जानें कहां कितना AQI | Hindi News, देश</t>
  </si>
  <si>
    <t>Delhi Pollution The air in DelhiNCR has become suffocating even before Diwali with a blanket of haze in many areas find out the AQI levels where
DelhiNCR Pollution In addition to the national capital Delhi the NCR areas of Noida Greater Noida Ghaziabad Faridabad and Gurugram</t>
  </si>
  <si>
    <t>http://twitter.com/ayushRajmdb/status/1878914868700762522</t>
  </si>
  <si>
    <t>2:49:47 AM</t>
  </si>
  <si>
    <t>https://www.livehindustan.com/ncr/story-delhi-received-51-per-cent-less-rainfall-than-normal-in-april-month-despite-continuous-activity-of-western-disturbances-9876281.html</t>
  </si>
  <si>
    <t>6:36:46 AM</t>
  </si>
  <si>
    <t>दिल्ली में लगातार पश्चिमी विक्षोभ की सक्रियता के बाद भी इस माह सामान्य से 51% कम बारिश</t>
  </si>
  <si>
    <t>After four years Delhi is experiencing sustained western disturbance activity in April but data shows that rainfall this month has fallen 51 percent below normal So far there have been six days of drizzle or light rain Last year there were no more</t>
  </si>
  <si>
    <t>https://www.bhaskar.com/local/haryana/jhajjar/news/jhajjar-dc-meeting-officials-pollution-update-133985285.html</t>
  </si>
  <si>
    <t>6:20:32 PM</t>
  </si>
  <si>
    <t>झज्जर में DC की अधिकारियों के साथ बैठक: ग्रेप-4 लागू, बोले- AQI में सुधार हो, 8 फ्लाइंग टीम करेगी निगरानी</t>
  </si>
  <si>
    <t>Jhajjar DC holds meeting with officials Grape4 implemented says AQI should improve 8 flying squads will monitor
Jhajjar
DC Pradeep Dahiya
Jhajjar DC Pradeep Dahiya held a meeting with administrative and departmental officials in the auditorium of the Mini Secretariat on Tuesday This</t>
  </si>
  <si>
    <t>https://www.aajtak.in/india/news/story/delhi-huge-increase-in-pollution-recorded-on-occasion-of-diwali-aqi-in-very-poor-category-ntc-rpti-2085708-2024-10-31</t>
  </si>
  <si>
    <t>8:57:34 PM</t>
  </si>
  <si>
    <t>दिल्ली: दिवाली के मौके पर प्रदूषण में दर्ज की गई भारी बढ़ोतरी, 'बेहद खराब' श्रेणी में AQI</t>
  </si>
  <si>
    <t>A significant increase in pollution has been recorded in the national capital Delhi on the occasion of Diwali Pollution levels have increased significantly at pollution monitoring stations across the capital Realtime data from the Delhi Pollution Control Committee DPCC shows that</t>
  </si>
  <si>
    <t>http://twitter.com/AbhijotDhillon1/status/1855583547202945533</t>
  </si>
  <si>
    <t>5:39:27 PM</t>
  </si>
  <si>
    <t>https://telugu.newsbytesapp.com/news/india/delhi-air-pollution-grap-3-restrictions-to-be-implemented-from-15-november/story</t>
  </si>
  <si>
    <t>10:01:44 AM</t>
  </si>
  <si>
    <t>Delhi Air Pollution: గ్రాఫ్ 3 అమలు చేయాలని ఢిల్లీ రాష్ట్ర ప్రభుత్వం నిర్ణయం.. ఏవి నిషేధించారంటే?</t>
  </si>
  <si>
    <t>Delhi Air Pollution Delhi government decides to implement Graph 3 What are the banned items
The air quality in the capital Delhi is currently at its worst On Thursday the AQI level in Delhi crossed 400 which indicates severe pollution This</t>
  </si>
  <si>
    <t>https://atozhelp.in/naag-pushp/</t>
  </si>
  <si>
    <t>11:24:16 PM</t>
  </si>
  <si>
    <t>नाग पुष्प: हिमालय के दुर्लभ और आकर्षक फूल Naag Pushp - Atozhelp</t>
  </si>
  <si>
    <t>A Brief Introduction
The cobra flower also known as the Cobra Lily is a rare and attractive flower found exclusively in the Himalayan mountainous regions Its scientific name is Arisaema speciosum The flower is shaped like the hood of a cobra</t>
  </si>
  <si>
    <t>http://twitter.com/SunilSingh083/status/1782705543104115069</t>
  </si>
  <si>
    <t>3:08:17 PM</t>
  </si>
  <si>
    <t>Research suggests breathing polluted air during pregnancy and early childhood can negatively impact brain development</t>
  </si>
  <si>
    <t>http://twitter.com/DimpleBhat36525/status/1886725980766478345</t>
  </si>
  <si>
    <t>4:08:22 PM</t>
  </si>
  <si>
    <t>This is the true truth of and The liars are big and only big We are all troubled by the roads sewer water and air pollution of Delhi Vote for change Vote for BJP Press the Lotus BJP button on 5th Feb</t>
  </si>
  <si>
    <t>https://www.aajtak.in/short-videos/video/delhi-air-becomes-very-bad-grape-ii-will-be-implemented-video-2077203-2024-10-21</t>
  </si>
  <si>
    <t>10:24:50 PM</t>
  </si>
  <si>
    <t>दिल्ली की हवा हुई 'बहुत खराब', ग्रैप-II होगा लागू</t>
  </si>
  <si>
    <t>As winter sets in air pollution levels in the national capital Delhi are rising On Monday the air quality index in Delhi surpassed 300 placing the air quality in the very poor category</t>
  </si>
  <si>
    <t>http://twitter.com/nickyhilfiger/status/1859644841052995871</t>
  </si>
  <si>
    <t>10:37:35 PM</t>
  </si>
  <si>
    <t>https://www.etvbharat.com/hi/!state/ravana-worshipped-in-bisrakh-village-of-up-ravana-was-born-in-tbisrakh-village-know-whole-secret-delhi-news-dls24101006650</t>
  </si>
  <si>
    <t>10:55:45 PM</t>
  </si>
  <si>
    <t>यूपी के इस गांव में नहीं मनता दशहरा, ...ग्रामीण करते हैं लंकापति रावण की पूजा, जानें क्या है पूरा रहस्य</t>
  </si>
  <si>
    <t>New DelhiNoida Navratri and Dussehra are being celebrated across the country Meanwhile in a village in Uttar Pradesh Dussehra is marked by neither joy nor happiness People there are going about their daily routine as usual We are talking about Bisrakh a village in the Greater Noida area</t>
  </si>
  <si>
    <t>https://www.amarujala.com/delhi-ncr/delhi-s-air-has-improved-a-bit-but-is-still-in-bad-category-2024-10-27</t>
  </si>
  <si>
    <t>12:46:12 AM</t>
  </si>
  <si>
    <t>Delhi's Air Has Improved A Bit... But Is Still In Bad Category | Air Pollution :दिल्ली की हवा कुछ सुधरी... पर अब भी खराब श्रेणी में, अधिक रही पीएम 10 और ओ3 की मात्रा</t>
  </si>
  <si>
    <t>Air quality in the national capital and surrounding areas has improved slightly over the past two days due to a change in wind direction and increased wind speed The Air Quality Index AQI has now fallen into the poor category down from the very poor category two or three days ago Next</t>
  </si>
  <si>
    <t>http://twitter.com/babulal_vasant/status/1853291521417580576</t>
  </si>
  <si>
    <t>9:51:45 AM</t>
  </si>
  <si>
    <t>https://www.etvbharat.com/hi/!state/delhi-air-quality-improves-slightly-as-winds-help-disperse-pollutants-delhi-news-dls24112801059</t>
  </si>
  <si>
    <t>दिल्ली NCR में हवा की गुणवत्ता हुई थोड़ी बेहतर, जानें किस इलाके की हवा में कितना जहर</t>
  </si>
  <si>
    <t>New DelhiGhaziabad Pollution conditions in DelhiNCR have seen some improvement recently although pollution levels remain concerning The Air Quality Index AQI in the national capital has surpassed 300 indicating that the air quality</t>
  </si>
  <si>
    <t>http://twitter.com/Parthib33994240/status/1897983922941608421</t>
  </si>
  <si>
    <t>5:43:24 PM</t>
  </si>
  <si>
    <t>https://www.herzindagi.com/amp-stories/hindi/society-culture/how-to-clean-air-conditioner-at-home-know-easy-hacks-ws-40151</t>
  </si>
  <si>
    <t>1:11:30 PM</t>
  </si>
  <si>
    <t>गर्मी के सीजन से पहले ऐसे करें AC की सफाई, जानें Hacks</t>
  </si>
  <si>
    <t>How to Clean Your AC
Properly cleaning your AC has a positive impact on its efficiency and maintains the quality of cool air You can start cleaning your AC at home Lets learn some easy hacks</t>
  </si>
  <si>
    <t>https://www.livehindustan.com/international/pakistan-pollution-nasa-images-show-toxic-black-smog-visible-from-space-lahore-aqi-above-600-201731345308223.html</t>
  </si>
  <si>
    <t>10:53:58 PM</t>
  </si>
  <si>
    <t>अंतरिक्ष से कैसा दिख रहा पाकिस्तानी आसमान में फैला प्रदूषण, NASA ने जारी की अचरज वाली तस्वीर</t>
  </si>
  <si>
    <t>Pollution levels in neighboring Pakistan have reached unprecedented levels Thick black and toxic smoke has blanketed the skies making it difficult for Pakistanis to breathe Images from NASAs Worldview satellite</t>
  </si>
  <si>
    <t>http://twitter.com/veerendrskt/status/1793187667804291326</t>
  </si>
  <si>
    <t>1:20:30 PM</t>
  </si>
  <si>
    <t>http://twitter.com/ShushantPa92698/status/1856202514607100372</t>
  </si>
  <si>
    <t>Till now people were being killed with bombs now with polluted air</t>
  </si>
  <si>
    <t>http://twitter.com/ROHITRAS3320/status/1904937332224205106</t>
  </si>
  <si>
    <t>http://twitter.com/anjanak56872170/status/1858810343016874228</t>
  </si>
  <si>
    <t>3:21:35 PM</t>
  </si>
  <si>
    <t>https://www.prabhasakshi.com/national/if-modi-can-stop-ukraine-war-then-why-not-smoke-punjab-cm-bhagwant-mann-asked-question</t>
  </si>
  <si>
    <t>6:10:00 PM</t>
  </si>
  <si>
    <t>if modi can stop ukraine war then why not smoke punjab cm bhagwant mann asked question</t>
  </si>
  <si>
    <t>If Modi can stop the Ukraine War why not the smog Punjab CM Bhagwant Mann asked
Punjab has been responsible for the smog surrounding Delhi in October The threshing process carried out to remove paddy residue from fields before the sowing season</t>
  </si>
  <si>
    <t>https://www.livehindustan.com/weather/ranchi-me-aaj-ka-mausam-22-december-2024-ranchi-aqi-today-and-weather-forecast-imd-rain-alert-update-in-hindi-201734831090543.html</t>
  </si>
  <si>
    <t>7:01:29 AM</t>
  </si>
  <si>
    <t>रांची 22 December 2024 का वेदर और AQI: न्यूनतम तापमान 12.9°C, जानें कैसा रहेगा शहर में आज का मौसम</t>
  </si>
  <si>
    <t>Weather News Ranchis weather today December 22 2024 Ranchi AQI today and weather forecast IMD rain alert update in Hindi
Ranchis weather and AQI for December 22 2024 Minimum temperature 129C find out what the citys weather will be like today
Ranchi Weather for December 22 20</t>
  </si>
  <si>
    <t>http://twitter.com/JANGPURA_/status/1871148236792033673</t>
  </si>
  <si>
    <t>4:27:58 PM</t>
  </si>
  <si>
    <t>https://www.livehindustan.com/web-stories/how-to-save-your-health-from-delhi-air-pollution-aqi-in-delhi-_O9rQWLLy8l6jjZjBe3H</t>
  </si>
  <si>
    <t>दिल्ली के प्रदूषण में कैसे रखें सेहत का ख्याल</t>
  </si>
  <si>
    <t>https://www.amarujala.com/uttarakhand/almora/uttarakhand-news-rare-birds-of-himalayan-states-are-migrating-2024-09-09</t>
  </si>
  <si>
    <t>11:34:43 AM</t>
  </si>
  <si>
    <t>Uttarakhand News: Rare Birds Of Himalayan States Are Migrating | Himalaya Diwas 2024:खतरे में हिमालयी राज्यों के दुर्लभ परिंदे, कर रहे पलायन; इन पक्षियों पर किया गया अध्ययन</t>
  </si>
  <si>
    <t>Due to increasing human interference and climate change in the Himalayan states the existence of rare birds is now under threat This has been revealed in a joint study by the Forest Research Institute Dehradun and the National Himalayan Study Mission in Uttarakhand Jammu and Himachal Pradesh</t>
  </si>
  <si>
    <t>http://twitter.com/AmitThakur_HP/status/1868554412010176925</t>
  </si>
  <si>
    <t>http://twitter.com/ImLoveBatra/status/1858550288040546766</t>
  </si>
  <si>
    <t>http://nknews2188.blogspot.com/2024/11/aqi-480.html</t>
  </si>
  <si>
    <t>गैस चैंबर बन गई दिल्ली, AQI हुआ 480, पॉल्यूशन से ब्रेन स्ट्रोक और हार्टफेल का बढ़ा खतरा</t>
  </si>
  <si>
    <t>Breathing Delhis air has become hazardous to health Rising pollution and smoke from stubble burning in Punjab and Haryana have transformed the capital into a gas chamber According to the latest data from the Central Pollution Control Board CPCB Delhis average air quality</t>
  </si>
  <si>
    <t>http://newsindia9.com/hspcb-has-prepared-winter-action-plan-to-control-pollution-it-will-be-implemented-from-october-1/</t>
  </si>
  <si>
    <t>4:18:46 PM</t>
  </si>
  <si>
    <t>एचएसपीसीबी ने प्रदूषण को नियंत्रित करने के लिए तैयार किया विंटर एक्शन प्लान, एक अक्तूबर से होगा लागू</t>
  </si>
  <si>
    <t>The Haryana State Pollution Control Boards HSPCB Winter Action Plan designed to control winter pollution will come into effect on October 1st GRAP1 will also be released It includes cleaning roads and suppressing dust particles by spraying water</t>
  </si>
  <si>
    <t>https://www.livehindustan.com/bihar/story-bihar-air-quality-poisonous-even-in-scorching-heat-aqi-crossed-300-in-patna-and-hajipur-9918638.html</t>
  </si>
  <si>
    <t>भीषण गर्मी में भी बिहार की हवा जहरीली हुई, पटना और हाजीपुर में एक्यूआई 300 पार</t>
  </si>
  <si>
    <t>The people of Bihar are also facing the brunt of climate change Even in the scorching heat the states air has become toxic While people are suffering from the heatwave Patna and Hajipur have become among the top three most polluted cities nationwide The Central Pollution Control Board</t>
  </si>
  <si>
    <t>http://twitter.com/Shivank01063744/status/1866829232623796683</t>
  </si>
  <si>
    <t>6:25:47 PM</t>
  </si>
  <si>
    <t>https://www.bhaskar.com/local/uttar-pradesh/moradabad/news/slight-drop-in-temperature-in-moradabad-due-to-drizzle-133198553.html</t>
  </si>
  <si>
    <t>10:50:28 AM</t>
  </si>
  <si>
    <t>बूंदाबांदी से मुरादाबाद में तापमान में थोड़ी गिरावट: तेज हवाओं की वजह से पूरी रात गुल रही बिजली, उमस में बे...</t>
  </si>
  <si>
    <t>Drizzle brings a slight drop in temperatures in Moradabad Strong winds caused power outages throughout the night leaving the city feeling uncomfortable in the humidity
Moradabad
Drizzle accompanied by strong winds brought a slight drop in temperatures in Moradabad On Thursday temperatures</t>
  </si>
  <si>
    <t>http://twitter.com/RajeevMittalQHT/status/1847907792532763123</t>
  </si>
  <si>
    <t>1:18:44 PM</t>
  </si>
  <si>
    <t>http://twitter.com/AvdheshKumarTh8/status/1852321643940495655</t>
  </si>
  <si>
    <t>5:37:49 PM</t>
  </si>
  <si>
    <t>http://twitter.com/NarsinghYaduva1/status/1864908495226626218</t>
  </si>
  <si>
    <t>11:13:28 AM</t>
  </si>
  <si>
    <t>http://twitter.com/SiddharthT30270/status/1888455364862976466</t>
  </si>
  <si>
    <t>10:40:19 AM</t>
  </si>
  <si>
    <t>http://twitter.com/Agni_tatva/status/1781144473818579398</t>
  </si>
  <si>
    <t>https://hindi.downtoearth.org.in/environment/microplastics-are-becoming-a-hindrance-in-photosynthesis-production-of-wheat-maize-and-paddy-may-fall-by-14-annually</t>
  </si>
  <si>
    <t>4:39:22 PM</t>
  </si>
  <si>
    <t>फोटोसिंथेसिस में रुकावट है माइक्रोप्लास्टिक, सालाना 14 फीसदी तक गिर सकती है गेहूं-धान और मक्का की पैदावार</t>
  </si>
  <si>
    <t>Have you ever wondered how fine plastic particles known as microplastics can affect plants What impact will their effects on plants have on agricultural yields and our lives A new study has sought to answer these questions</t>
  </si>
  <si>
    <t>http://twitter.com/DanishS39311649/status/1793205292534312973</t>
  </si>
  <si>
    <t>http://twitter.com/Premp96/status/1888205007910289764</t>
  </si>
  <si>
    <t>6:05:29 PM</t>
  </si>
  <si>
    <t>https://www.etvbharat.com/hi/!state/delhi-assembly-speaker-ram-niwas-goel-addressed-commonwealth-parliamentary-conference-in-australia-know-objective-of-conference-delhi-news-dls24110703995</t>
  </si>
  <si>
    <t>5:11:34 PM</t>
  </si>
  <si>
    <t>दिल्ली विधानसभा अध्यक्ष ने ऑस्ट्रेलिया में राष्ट्रमंडल संसदीय सम्मेलन को किया संबोधित, जानिए सम्मेलन का उद्देश्य</t>
  </si>
  <si>
    <t>New Delhi Delhi Assembly Speaker Ram Niwas Goel is in Australia to attend the 67th Commonwealth Parliamentary Conference which is being held in Sydney from November 3 to 8 On Wednesday the Speaker delivered his speech and shared his views on a number of topics</t>
  </si>
  <si>
    <t>http://twitter.com/AnillYadav/status/1892013379377938437</t>
  </si>
  <si>
    <t>6:18:36 AM</t>
  </si>
  <si>
    <t>http://twitter.com/aniltiwari7273/status/1853405302806188394</t>
  </si>
  <si>
    <t>5:23:53 PM</t>
  </si>
  <si>
    <t>http://twitter.com/y79856374/status/1888224334889603113</t>
  </si>
  <si>
    <t>7:22:17 PM</t>
  </si>
  <si>
    <t>http://twitter.com/Jalalansari19/status/1851680185340342277</t>
  </si>
  <si>
    <t>11:08:53 PM</t>
  </si>
  <si>
    <t>http://twitter.com/stand_by_bharat/status/1904996033421013485</t>
  </si>
  <si>
    <t>http://twitter.com/abhishereporter/status/1888209190138548317</t>
  </si>
  <si>
    <t>6:22:06 PM</t>
  </si>
  <si>
    <t>http://nknews2188.blogspot.com/2024/09/bp-50.html</t>
  </si>
  <si>
    <t>12:44:00 AM</t>
  </si>
  <si>
    <t>http://twitter.com/PoonamS73729816/status/1858512284437336576</t>
  </si>
  <si>
    <t>7:37:12 PM</t>
  </si>
  <si>
    <t>http://twitter.com/Jayshan35665797/status/1888403355032240248</t>
  </si>
  <si>
    <t>7:13:39 AM</t>
  </si>
  <si>
    <t>https://news007.in/bring-this-plant-home-you-will-always-be-in-a-happy-mood/</t>
  </si>
  <si>
    <t>4:35:42 PM</t>
  </si>
  <si>
    <t>घर ले आएं ये पौधा, हमेशा रहेंगे खुश मूड! घर की सुंदरता की भी सराहना होगी</t>
  </si>
  <si>
    <t>54 seconds ago Health Fitness
Benefits of keeping indoor plants You might be surprised to know that indoor plants help reduce cortisol levels Cortisol is a stress hormone As this hormone increases in the body so does your stress So</t>
  </si>
  <si>
    <t>http://twitter.com/alokkhura/status/1859920852537774328</t>
  </si>
  <si>
    <t>4:54:21 PM</t>
  </si>
  <si>
    <t>http://twitter.com/AshokSh92188603/status/1888202703202857052</t>
  </si>
  <si>
    <t>5:56:20 PM</t>
  </si>
  <si>
    <t>http://twitter.com/manojranapm/status/1868599380884029677</t>
  </si>
  <si>
    <t>https://www.haribhoomi.com/state-local/delhi/news/delhi-air-pollution-aqi-is-in-danger-level-crossed-400-66434</t>
  </si>
  <si>
    <t>8:40:30 AM</t>
  </si>
  <si>
    <t>Delhi Air Pollution: घने कोहरे के बीच जहरीली हवा में सांस ले रहे दिल्ली के लोग, 400 के पार पहुंचा AQI</t>
  </si>
  <si>
    <t>Delhi Air Pollution Amidst the dense fog in Delhi the air has also become toxic As a result the overall AQI at 6 am on Friday was recorded at 409 which falls into the severe category of air pollution As a result Delhi residents are facing the brunt of bitter cold dense fog and pollution</t>
  </si>
  <si>
    <t>http://twitter.com/amoghnam_/status/1859090844935921711</t>
  </si>
  <si>
    <t>9:56:12 AM</t>
  </si>
  <si>
    <t>Delhi Pollution Will artificial rain clean Delhis hazardous air</t>
  </si>
  <si>
    <t>https://www.jantaserishta.com/local/punjab/refused-to-give-rs-1500-per-acre-for-stubble-management-cm-3639065</t>
  </si>
  <si>
    <t>1:10:39 PM</t>
  </si>
  <si>
    <t>पराली प्रबंधन के लिए 1,500 रुपये प्रति एकड़ देने से इनकार किया: CM</t>
  </si>
  <si>
    <t>Punjab Chief Minister Bhagwant Mann today criticized the central government for its failure to help Punjab in managing paddy stubble AAP candidate Harinder Singh Dhaliwal campaigned in Sanghera and Dhanaula villages of Barnala assembly constituency</t>
  </si>
  <si>
    <t>http://twitter.com/AnkitKumar45705/status/1894035787156472138</t>
  </si>
  <si>
    <t>8:14:55 PM</t>
  </si>
  <si>
    <t>http://twitter.com/dheerajsingh09/status/1862529749182033981</t>
  </si>
  <si>
    <t>9:41:10 PM</t>
  </si>
  <si>
    <t>https://www.khaskhabar.com/local/rajasthan/jaipur-news/news-more-than-15-lakh-people-lose-the-battle-of-life-due-to-heat-waves-news-hindi-1-639876-KKN.html</t>
  </si>
  <si>
    <t>12:05:46 PM</t>
  </si>
  <si>
    <t>लू के थपेड़ों से जिंदगी की जंग हार है जाते हैं डेढ़ लाख से अधिक लोग-Khaskhabar</t>
  </si>
  <si>
    <t>Over 150000 people are losing their lives to heatwaves
It may seem strange but its true that over 150000 people are losing their lives to heatwaves While countries around the world are affected India Russia and China are the hardest hit</t>
  </si>
  <si>
    <t>https://hindi.latestly.com/lifestyle/air-pollution-effect-on-pregnancy-pollution-is-dangerous-for-pregnant-women-increase-immunity-and-go-out-wearing-a-mask-2399726.html</t>
  </si>
  <si>
    <t>10:34:21 AM</t>
  </si>
  <si>
    <t>Air Pollution Effect on Pregnancy: गर्भवती के लिए खतरनाक है प्रदूषण, इम्यूनिटी बढ़ाएं और मास्क पहन कर निकलें बाहर | 🛍️ LatestLY हिन्दी</t>
  </si>
  <si>
    <t>Air Pollution Effect on Pregnancy Pollution is dangerous for pregnant women boost your immunity and wear a mask when outside
A woman goes through many changes during pregnancy This is a sensitive time so special care is essential Delhi</t>
  </si>
  <si>
    <t>https://www.livehindustan.com/uttar-pradesh/prayagraj/story-heat-illness-should-not-be-a-burden-on-us-9788861.html</t>
  </si>
  <si>
    <t>6:45:27 PM</t>
  </si>
  <si>
    <t>हम पर न पड़े भारी, गर्मी की बीमारी</t>
  </si>
  <si>
    <t>The Health Department has begun preparations to prevent heatrelated illnesses The Health Departments Climate Change and Human Health Section is raising awareness through the slogan Let the heat not overwhelm us heat illnesses The nodal incharge</t>
  </si>
  <si>
    <t>https://hindi.latestly.com/india/before-diwali-air-of-delhi-and-mumbai-is-poisonous-aqi-reaches-bad-category-meteorological-department-issued-warning-2368790.html</t>
  </si>
  <si>
    <t>9:15:11 AM</t>
  </si>
  <si>
    <t>Weather Update: दिवाली से पहले दिल्ली और मुंबई के हवा में घुला जहर, 'खराब' श्रेणी में पहुंचा AQI; मौसम विभाग ने जारी की चेतावनी (Watch Video)</t>
  </si>
  <si>
    <t>Weather Update Ahead of Diwali Delhi and Mumbais air becomes toxic AQI reaches poor category Meteorological Department issues warning Watch Video
Ahead of Diwali the air quality in the national capital Delhi and the financial capital Mumbai has deteriorated DelhiNCR</t>
  </si>
  <si>
    <t>http://suniljainrana.blogspot.com/2024/10/blog-post_25.html</t>
  </si>
  <si>
    <t>गुणकारी गुड़</t>
  </si>
  <si>
    <t>http://twitter.com/ManojMeghwal33/status/1854145398836711593</t>
  </si>
  <si>
    <t>6:24:46 PM</t>
  </si>
  <si>
    <t>http://twitter.com/itzvarshingh/status/1789613026955362340</t>
  </si>
  <si>
    <t>4:36:09 PM</t>
  </si>
  <si>
    <t>https://www.indiatv.in/delhi/delhi-is-facing-cold-on-one-hand-and-air-pollution-on-the-other-know-what-is-the-aqi-at-which-place-2024-11-30-1094497</t>
  </si>
  <si>
    <t>दिल्ली में एक तरफ ठंड तो दूसरी तरफ वायु प्रदूषण का कहर, जानें कहां कितना है एक्यूआई</t>
  </si>
  <si>
    <t>Delhi is experiencing cold weather while air pollution is ravaging the region Find out where the AQI is
On one hand the cold is increasing in Delhi Meanwhile air pollution is making people miserable Besides feeling cold air pollution is also making it difficult to breathe</t>
  </si>
  <si>
    <t>http://twitter.com/RamrajBurdak/status/1871842590762664344</t>
  </si>
  <si>
    <t>2:27:05 PM</t>
  </si>
  <si>
    <t>http://twitter.com/Sheeladasi1972/status/1858790852912706037</t>
  </si>
  <si>
    <t>2:04:08 PM</t>
  </si>
  <si>
    <t>https://newsindialive.in/delhi-has-the-highest-number-of-deaths-of-children-under-five-years-of-age-due-to-air-pollution-in-2019/</t>
  </si>
  <si>
    <t>12:55:29 PM</t>
  </si>
  <si>
    <t>दिल्ली: 2019 में वायु प्रदूषण के कारण दिल्ली में पांच साल से कम उम्र के बच्चों की सबसे ज्यादा मौत हुई</t>
  </si>
  <si>
    <t>The capital Delhi and the NCR have been experiencing severe and very severe air pollution levels for the past few months An AQI of 400 or more is considered hazardous to health At 630 am on Tuesday many parts of Delhi recorded an AQI between 396 and 400</t>
  </si>
  <si>
    <t>https://tricitytoday.com/delhi-ncr/situation-is-serious-in-delhi-ncr-effect-of-pollution-is-increasing-due-to-transport-and-other-sources-64942.html</t>
  </si>
  <si>
    <t>10:57:18 AM</t>
  </si>
  <si>
    <t>दिल्ली-एनसीआर में स्थिति गंभीर : ट्रांसपोर्ट और अन्य स्रोतों से बढ़ रहा प्रदूषण, जानिए अगले तीन दिन कैसे रहेंगे हालात...</t>
  </si>
  <si>
    <t>Delhi News Pollution conditions remain serious in DelhiNCR The capitals air remained in the very poor category on Wednesday as well According to the Central Pollution Control Board CPCB the Air Quality Index AQI was recorded at 303 However on Wednesday pollution</t>
  </si>
  <si>
    <t>http://twitter.com/Brijesh93553919/status/1858440811437867243</t>
  </si>
  <si>
    <t>2:53:12 PM</t>
  </si>
  <si>
    <t>https://ujjawalprabhat.com/the-air-of-delhi-which-is-becoming-poisonous-is-in-very-bad-category-aqi/801527/</t>
  </si>
  <si>
    <t>जहरीली होती जा रही दिल्ली की हवा, बहुत खराब श्रेणी में AQI</t>
  </si>
  <si>
    <t>The pollution situation in Delhi worsened further after Diwali on Sunday with air quality once again reaching the very poor category A thin layer of smog engulfed the national capital with air quality continuing to deteriorate Anand Vihar Ashok Vihar and</t>
  </si>
  <si>
    <t>http://twitter.com/crescendo2001/status/1848083054788551013</t>
  </si>
  <si>
    <t>12:55:10 AM</t>
  </si>
  <si>
    <t>Dont open several fronts First succeed in creating an atmosphere against and then spread pollution also Same story every year Why is the central government not making a national plan to control pollution in the capital And why is the Haryana government once again not cooperating with the government in Delhi The BJP government of Haryana is responsible for water and air pollution in Delhi</t>
  </si>
  <si>
    <t>http://twitter.com/KiranCh72690247/status/1888279641707745474</t>
  </si>
  <si>
    <t>11:02:03 PM</t>
  </si>
  <si>
    <t>http://twitter.com/Mits916/status/1858467077608140943</t>
  </si>
  <si>
    <t>4:37:34 PM</t>
  </si>
  <si>
    <t>https://theankani.wordpress.com/2025/02/15/%e0%a4%a4%e0%a4%aa%e0%a4%a4%e0%a5%80-%e0%a4%a6%e0%a5%81%e0%a4%a8%e0%a4%bf%e0%a4%af%e0%a4%be-%e0%a4%a0%e0%a4%82%e0%a4%a1%e0%a5%80-%e0%a4%b8%e0%a4%82%e0%a4%b5%e0%a5%87%e0%a4%a6%e0%a4%a8%e0%a4%be/</t>
  </si>
  <si>
    <t>10:10:53 PM</t>
  </si>
  <si>
    <t>तपती दुनिया, ठंडी संवेदना – अंकनी</t>
  </si>
  <si>
    <t>Global warming is no longer a distant warning but a terrifying reality of our lives Rising temperatures crumbling glaciers swollen rivers and scorching heat waves are constantly warning us that if we dont act today tomorrow will be too late The year 202</t>
  </si>
  <si>
    <t>https://www.jantaserishta.com/delhi-ncr/delhi-air-pollution-aap-sex-centres-nod-for-artificial-rain-3652136</t>
  </si>
  <si>
    <t>10:55:05 AM</t>
  </si>
  <si>
    <t>दिल्ली वायु प्रदूषण: आप ने कृत्रिम बारिश के लिए केंद्र से मंजूरी मांगी</t>
  </si>
  <si>
    <t>Delhi Amid toxic air quality in DelhiNCR Delhi Environment Minister Gopal Rai on Tuesday alleged that the central government was not acting on his repeated requests to allow artificial rain in the national capital</t>
  </si>
  <si>
    <t>http://twitter.com/KapilChaud8646/status/1864862263582109971</t>
  </si>
  <si>
    <t>8:09:45 AM</t>
  </si>
  <si>
    <t>http://twitter.com/shareefzaada_/status/1889381144648638528</t>
  </si>
  <si>
    <t>11:59:02 PM</t>
  </si>
  <si>
    <t>All this will continue first martyr the comedians youth are in big danger what about pollution Top 10 Cities With The Worst Air Pollution 1 Begusarai 2 Patna 3 Saharsa 4 New Delhi 5 Noida 6 Kashgar 7 Ghaziabad 8 Faridabad 9 Aksu 10 Purnea Source AQI</t>
  </si>
  <si>
    <t>https://navyugsandesh.com/protect-your-eyes-from-uv-rays-and-dryness-follow-these-special-tips/</t>
  </si>
  <si>
    <t>9:50:37 AM</t>
  </si>
  <si>
    <t>UV किरणों और सूखेपन से बचाएं अपनी आंखें, अपनाएं ये खास टिप्स</t>
  </si>
  <si>
    <t>With the arrival of winter eye problems increase along with the cold winds UV rays dust and dryness can cause dryness itching stinging and irritation in the eyes Health experts say that proper eye care is essential</t>
  </si>
  <si>
    <t>http://twitter.com/Subhash_Atwal/status/1860969018821406907</t>
  </si>
  <si>
    <t>http://twitter.com/LalBhajan26052/status/1808155814760190182</t>
  </si>
  <si>
    <t>8:38:34 PM</t>
  </si>
  <si>
    <t>https://www.livehindustan.com/weather/mumbai-me-aaj-ka-mausam-21-october-2024-mumbai-aqi-today-and-weather-forecast-imd-rain-alert-update-in-hindi-201729474417464.html</t>
  </si>
  <si>
    <t>मुंबई 21 October 2024 का वेदर और AQI: न्यूनतम तापमान 25.99°C, जानें कैसा रहेगा शहर में आज का मौसम</t>
  </si>
  <si>
    <t>Weather News Mumbais weather today October 21 2024 Mumbai AQI today and weather forecast IMD rain alert update
Mumbais weather and AQI for October 21 2024 Minimum temperature 2599C find out what the citys weather will be like today
Mumbai Weather for October 21 2024</t>
  </si>
  <si>
    <t>http://twitter.com/IYCUP_Central/status/1862494250451304504</t>
  </si>
  <si>
    <t>7:20:07 PM</t>
  </si>
  <si>
    <t>http://twitter.com/AAPUttarPradesh/status/1847975835094929840</t>
  </si>
  <si>
    <t>5:49:07 PM</t>
  </si>
  <si>
    <t>The BJP government in Haryana is responsible for Delhis water and air pollution Modi ji why do you hate Delhiites so much What crime have they committed The BJP has vowed to destroy Delhi and Arvind Kejriwal has vowed to save Delhi</t>
  </si>
  <si>
    <t>https://ndtv.in/videos/delhi-s-air-quality-worsens-day-after-diwali-as-people-defy-firecracker-ban-855268</t>
  </si>
  <si>
    <t>7:50:45 AM</t>
  </si>
  <si>
    <t>Delhi Air Quality After Diwali: Delhi-NCR में बढ़ा प्रदूषण, कई जगह AQI खतरनाक स्तर पर</t>
  </si>
  <si>
    <t>The festival of Diwali brings a glimpse of the changing seasons With Diwali the warm weather bids farewell and the mild winter arrives However recently the Diwali season has ushered in another phase in the capital Delhi and that is pollution The emissions from firecrackers</t>
  </si>
  <si>
    <t>https://hindi.newsroompost.com/india/aam-admi-party-govt-mulling-odd-even-system-for-vehicles-writes-centre-for-artificial-rain-in-delhi/1012584.html</t>
  </si>
  <si>
    <t>1:59:54 PM</t>
  </si>
  <si>
    <t>Odd-Even And Artificial Rain In Delhi: बढ़ते प्रदूषण के कारण दिल्ली में लागू हो सकता है गाड़ियों का ऑड-ईवन सिस्टम, मंत्री गोपाल राय ने पराली मामले में पंजाब का नाम तो लिया लेकिन यूपी पर फोड़ा ठीकरा, Aam admi party govt mulling Odd Even system for vehicles writes centre for Artificial Rain In Delhi</t>
  </si>
  <si>
    <t>New Delhi The national capital Delhi and surrounding cities and districts are experiencing severe pollution On Tuesday morning 15 areas in Delhi recorded an Air Quality Index AQI of 500 Following this the Delhi government appears to be preparing to take further action Delhi</t>
  </si>
  <si>
    <t>http://twitter.com/Santosh44279418/status/1846863883383747046</t>
  </si>
  <si>
    <t>4:10:37 PM</t>
  </si>
  <si>
    <t>Air quality deteriorates AQI crosses 300</t>
  </si>
  <si>
    <t>http://twitter.com/RattanLalVerma7/status/1847952756738338913</t>
  </si>
  <si>
    <t>4:17:25 PM</t>
  </si>
  <si>
    <t>https://hindi.goodreturns.in/news/delhi-air-quality-in-bad-condition-govt-concerns-check-today-delhi-aqi-in-hindi-068015.html</t>
  </si>
  <si>
    <t>10:57:39 AM</t>
  </si>
  <si>
    <t>Delhi Air Quality:दिल्ली में फैला प्रदूषण, हवा हुई खराब, कब तक मिलेगी दिल्ली वालों को राहत?</t>
  </si>
  <si>
    <t>Delhi Air Quality Pollution spreads in Delhi polluting the air When will Delhiites see relief
Updated Monday November 11 2024 1100 IST
After Diwali the weather in the capital Delhi is deteriorating For seven days Delhi residents have been suffering from pollution</t>
  </si>
  <si>
    <t>https://navyugsandesh.com/consuming-liquorice-will-relieve-sore-throat-in-no-time-just-know-the-right-way-to-consume-it/</t>
  </si>
  <si>
    <t>6:36:52 AM</t>
  </si>
  <si>
    <t>मुलेठी के सेवन से गले की खराश होगी चुटकियो में दूर, बस जान लीजिये सेवन करने का सही तरीका</t>
  </si>
  <si>
    <t>Summer is here and the heat is at its peak And so too is the fear of illnesses associated with it Colds coughs and sore throats are common these days Along with the temperature harmful airborne particles are also responsible The air you breathe in</t>
  </si>
  <si>
    <t>http://twitter.com/phoenixMSN/status/1852225276127641948</t>
  </si>
  <si>
    <t>Burning firecrackers increases air pollution a lot When these firecrackers are burnt harmful gases like carbon dioxide and sulphur get mixed in the air These not only pollute the air but also cause breathing problems burning sensation in the eyes and throat discomfort</t>
  </si>
  <si>
    <t>http://twitter.com/033Sahoo/status/1888521934343958687</t>
  </si>
  <si>
    <t>3:04:50 PM</t>
  </si>
  <si>
    <t>http://twitter.com/PrakashPradhanA/status/1858546573442982291</t>
  </si>
  <si>
    <t>9:53:27 PM</t>
  </si>
  <si>
    <t>http://twitter.com/GAURAV40200/status/1888436471813816520</t>
  </si>
  <si>
    <t>9:25:14 AM</t>
  </si>
  <si>
    <t>https://www.aplatestnews.com/usnewsvideo.php?idx=weather-update-delhi-pollution-democrazy-iYkF-2024-10-19&amp;vidtype=10</t>
  </si>
  <si>
    <t>3:30:06 PM</t>
  </si>
  <si>
    <t>Weather Update: Delhi में सर्दी की शरुआत के साथ क्यों बढ़ने लगता है Pollution का स्तर? | DemoCrazy</t>
  </si>
  <si>
    <t>Published Date 20241019 120006 Category News 1107310
Title Weather Update Why does pollution level in Delhi increase with the onset of winter DemoCrazy
Weather Update Why does pollution level in Delhi increase with the onset of winter</t>
  </si>
  <si>
    <t>http://twitter.com/deepak_dixit13/status/1851818462982660561</t>
  </si>
  <si>
    <t>8:18:21 AM</t>
  </si>
  <si>
    <t>http://twitter.com/madaanparag/status/1871783529392247185</t>
  </si>
  <si>
    <t>10:32:24 AM</t>
  </si>
  <si>
    <t>https://www.amarujala.com/uttar-pradesh/saharanpur/air-pollution-reduced-to-zero-due-to-rain-and-wind-mountains-are-visible-again-saharanpur-news-c-30-1-smrt1053-126957-2024-07-07</t>
  </si>
  <si>
    <t>4:25:16 AM</t>
  </si>
  <si>
    <t>Air Pollution Reduced To Zero Due To Rain And Wind, Mountains Are Visible Again - Saharanpur News - Saharanpur News:बारिश और हवा से जीरो हुआ वायु प्रदूषण, फिर नजर आए पहाड़</t>
  </si>
  <si>
    <t>Saharanpur Due to drizzle and wind for several days air pollution has dropped to zero The AQI has been hovering around 50 for several days After a drizzle on Saturday morning the sun shone throughout the day Clouds gathered again in the evening The district has been overcast for about five days</t>
  </si>
  <si>
    <t>https://www.amarujala.com/uttar-pradesh/deoria/air-poisonous-due-to-smoke-and-dust-aqi-at-174-deoria-news-c-208-1-sdn1004-147752-2025-02-23</t>
  </si>
  <si>
    <t>12:58:45 AM</t>
  </si>
  <si>
    <t>Air Poisonous Due To Smoke And Dust, Aqi At 174 - Deoria News - Deoria News:धुएं और धूल के गुबार से जहरीली हुई हवा, 174 पर एक्यूआई</t>
  </si>
  <si>
    <t>Deoria Road dust and traffic jams are causing dangerous air pollution in the district The dust generated by dugup roads and incomplete construction is polluting the atmosphere This is also affecting peoples health Underconstruction roads and buildings</t>
  </si>
  <si>
    <t>http://twitter.com/PariharD50108/status/1879834961089642512</t>
  </si>
  <si>
    <t>3:45:55 PM</t>
  </si>
  <si>
    <t>http://twitter.com/MarkWBuss/status/1850054274186625530</t>
  </si>
  <si>
    <t>11:28:05 AM</t>
  </si>
  <si>
    <t>http://twitter.com/anujyadavdas/status/1851980148205289488</t>
  </si>
  <si>
    <t>7:00:50 PM</t>
  </si>
  <si>
    <t>https://www.amritvichar.com/article/506981/air-pollution-increased-in-the-metropolis-aqi-reached-215-in</t>
  </si>
  <si>
    <t>Moradabad News : महानगर में बढ़ा वायु प्रदूषण, ईको हर्बल पार्क में एक्यूआई 215 पहुंचा</t>
  </si>
  <si>
    <t>Moradabad Amrit Vichar The increasing pollution in Delhi also affected the metropolis On Monday the Air Quality Index AQI reached 215 parts per meter in many parts of the metropolis The Eco Herbal Park area adjacent to Delhi Road recorded the highest air quality index of 215 parts per meter</t>
  </si>
  <si>
    <t>https://www.bhaskar.com/local/haryana/jind/news/jinds-air-became-poisonous-jind-aqi-400-133901959.html</t>
  </si>
  <si>
    <t>12:14:10 PM</t>
  </si>
  <si>
    <t>दिवाली के बाद जहरीली हुई जींद की हवा: AQI 400 पार, 2 किसानों के खिलाफ FIR</t>
  </si>
  <si>
    <t>Jinds air becomes toxic after Diwali AQI crosses 400 FIR filed against 2 farmers
Jind
The AQI in most areas of Jind is above 400
Jinds air has become toxic after Diwali Burning of crop residue and the toxic smoke from Diwali firecrackers has caused eye irritation</t>
  </si>
  <si>
    <t>http://twitter.com/saineeji/status/1858814956566704607</t>
  </si>
  <si>
    <t>3:39:55 PM</t>
  </si>
  <si>
    <t>The government is making every effort to provide relief to people from Delhis suffocating air as soon as possible However nothing seems to be working Following the implementation of GRAP 4 commercial vehicles have been banned and the Delhi Traffic Police are in action Commercial vehicles are lined up at the border Police are conducting continuous checks to prevent the entry of prohibited vehicles But has pollution decreased since GRAP 4 was implemented The air pollution situation in the national capital New Delhi continues to worsen On Tuesday morning the AQI reached 498 Due to this dangerous level of pollution people are experiencing difficulty breathing eye irritation and other health problems The situation regarding air pollution has become very worrying People are now wearing masks when they go out to protect themselves from pollution According to experts an AQI close to 500 indicates that the concentration of toxic particles in the air has reached a level that is seriously detrimental to health especially for those aged between 18 and 25 who have respiratory illnesses Pollution is causing breathing difficulties and also issues like eye irritation and coughing Residents expressed their discomfort due to pollution reporting difficulty breathing and eye irritation A passenger standing at a bus stop described the pollution as a significant problem stating that the air quality is causing significant difficulty breathing and eye irritation The government should address this issue seriously</t>
  </si>
  <si>
    <t>https://www.jantaserishta.com/delhi-ncr/delhis-air-quality-remains-in-very-poor-category-residents-raise-health-concerns-3674511</t>
  </si>
  <si>
    <t>Delhi की वायु गुणवत्ता 'बहुत खराब' श्रेणी में बनी हुई, निवासियों ने स्वास्थ्य संबंधी चिंताएँ जताई हैं | Delhi's air quality remains in 'very poor' category, residents raise health concerns</t>
  </si>
  <si>
    <t>New Delhi The air quality in the national capital remained in the very poor category on Sunday with the AQI recorded at 316 According to SAFAR a thick layer of smog enveloped the city and the AQI was recorded above 300 in many parts of Delhi
Many</t>
  </si>
  <si>
    <t>http://twitter.com/Bhagwat84065713/status/1849016686390730963</t>
  </si>
  <si>
    <t>2:45:05 PM</t>
  </si>
  <si>
    <t>http://twitter.com/dhirrsoni/status/1858498564332093715</t>
  </si>
  <si>
    <t>6:42:41 PM</t>
  </si>
  <si>
    <t>https://news1india.in/uttarakhand-helicopter-crash-trouble-came-from-the-sky-moving-helicopter-suddenly-crashed-video-went-viral/</t>
  </si>
  <si>
    <t>4:14:17 PM</t>
  </si>
  <si>
    <t>Uttarakhand Helicopter Crash : आसमान से आई आफत, चलता हुआ हेलीकॉप्टर अचानक हुआ क्रैश, वीडियो हुआ वायरल</t>
  </si>
  <si>
    <t>Uttarakhand Helicopter Crash Big news has come from Uttarakhand A helicopter crash occurred on Saturday morning The helicopter being airlifted had to be dropped around 8 am This Kestrel Aviation helicopter was airlifted for repairs by an MI17 aircraft</t>
  </si>
  <si>
    <t>https://tricitytoday.com/delhi-ncr/strong-winds-in-the-capital-gave-some-relief-from-pollution-air-quality-remained-moderate-in-noida-64882.html</t>
  </si>
  <si>
    <t>11:10:16 AM</t>
  </si>
  <si>
    <t>दिल्ली-एनसीआर में प्रदूषण : राजधानी में तेज हवाओं ने प्रदूषण से दी थोड़ी राहत, नोएडा में मध्यम स्तर पर रही वायु गुणवत्ता</t>
  </si>
  <si>
    <t>Delhi News DelhiNCRs air quality remained in the very poor category for the third consecutive day on Tuesday Strong winds throughout the day kept pollution particles from spreading providing some relief A light fog persisted in the morning but visibility improved later and</t>
  </si>
  <si>
    <t>http://twitter.com/ShantiDasi17464/status/1848779232689950920</t>
  </si>
  <si>
    <t>11:01:32 PM</t>
  </si>
  <si>
    <t>http://twitter.com/VISHESHWAR18/status/1846862269692416157</t>
  </si>
  <si>
    <t>4:04:12 PM</t>
  </si>
  <si>
    <t>http://twitter.com/dhingra65/status/1901103206366585060</t>
  </si>
  <si>
    <t>The fragrant cow phenyl manufactured by Sant Shri Asharamji Bapu Ashram will increase your sattvikta purity and fragrance whereas the chemical phenyl available in the market today and its foul smell pollutes the atmosphere Hence to Save Humanity</t>
  </si>
  <si>
    <t>https://www.punjabkesari.com/delhi-ncr/delhi-witnesses-foggy-morning-aqi-hits-281-slight-improvement-from-last-week</t>
  </si>
  <si>
    <t>9:18:35 AM</t>
  </si>
  <si>
    <t>दिल्ली में सुबह धुंध के साथ, AQI 281 पर पहुंचा, पिछले सप्ताह से थोड़ा सुधार</t>
  </si>
  <si>
    <t>Delhi records overall AQI of 281 Delhi recorded an overall AQI of 281 at 8 am this morning as a thin layer of smog engulfed parts of the city according to data from the Central Pollution Control Board CPCB The air quality in the metropolis has been</t>
  </si>
  <si>
    <t>http://twitter.com/ChetnaSola39014/status/1892063034807296268</t>
  </si>
  <si>
    <t>9:35:54 AM</t>
  </si>
  <si>
    <t>Sant Shri Asharamji Bapu has said that the atmosphere gets polluted due to chemical phenyl and its foul smell Cow phenyl will definitely increase your purity and fragrance Benefits of Desi Cow Sant Shri Asharamji Bapu tells about the Benefits of Desi Cow that as you continue to serve cows you will come to know that the cow is serving you</t>
  </si>
  <si>
    <t>http://twitter.com/Charu_on_X_x/status/1850575841354510534</t>
  </si>
  <si>
    <t>10:00:37 PM</t>
  </si>
  <si>
    <t>http://twitter.com/Ramakant7068/status/1858464012758917181</t>
  </si>
  <si>
    <t>4:25:23 PM</t>
  </si>
  <si>
    <t>https://dailychhattisgarh.com/chhattisgarh-article-details.php?article=221102&amp;path_article=26</t>
  </si>
  <si>
    <t>11:01:54 AM</t>
  </si>
  <si>
    <t>समर्पित संस्था ने बच्चों के साथ मनाया पर्यावरण दिवस</t>
  </si>
  <si>
    <t>A joint effort by Samarpit Seva Sansthan Sukma and Anishk Sustainable Foundation organized a tree plantation drive to mark World Environment Day The children present were made aware of environmental protection and administered a pledge They were also told that reckless cutting of trees</t>
  </si>
  <si>
    <t>https://www.gnttv.com/technology/story/artificial-rain-in-delhi-cloud-seeding-technology-how-pollution-can-be-controlled-1110364-2024-10-24</t>
  </si>
  <si>
    <t>11:49:40 AM</t>
  </si>
  <si>
    <t>Artificial Rain and Delhi Pollution: कैसे करवाई जाती है आर्टिफिशियल बारिश? दिल्ली ने अब तक क्यों नहीं अपनाया क्लाउड सीडिंग मेथड | artificial rain in Delhi cloud seeding technology how pollution can be controlled</t>
  </si>
  <si>
    <t>As winter approaches in Delhi air pollution begins to increase This year Delhis Environment Minister Gopal Rai has once again urged the central government to take steps to reduce pollution</t>
  </si>
  <si>
    <t>https://www.zeebiz.com/hindi/trending/pollution-in-delhi-situation-worsened-due-to-poisonous-air-in-delhi-aqi-crossed-400-in-16-areas-today-190869</t>
  </si>
  <si>
    <t>8:36:09 AM</t>
  </si>
  <si>
    <t>Pollution in Delhi: दिल्ली में जहरीली हवा से बिगड़े हालात, आज 16 इलाकों में AQI 400 के पार</t>
  </si>
  <si>
    <t>The air quality in the national capital Delhi continues to remain in the very poor to severe category Today Friday Delhis average air quality index AQI was recorded at 383 According to the Central Pollution Control Board CPCB the air quality in the capital Delhi was</t>
  </si>
  <si>
    <t>http://twitter.com/nirmla3638/status/1798189710889845105</t>
  </si>
  <si>
    <t>8:36:50 AM</t>
  </si>
  <si>
    <t>https://alertbreakingnews.com/winter-2024-%e0%a4%b8%e0%a4%b0%e0%a5%8d%e0%a4%a6%e0%a5%80-%e0%a4%87%e0%a4%b8-%e0%a4%ac%e0%a4%be%e0%a4%b0-%e0%a4%b0%e0%a4%b9%e0%a4%ae-%e0%a4%95%e0%a5%87-%e0%a4%ae%e0%a5%82%e0%a4%a1-%e0%a4%ae%e0%a5%87/</t>
  </si>
  <si>
    <t>1:00:33 AM</t>
  </si>
  <si>
    <t>Winter 2024: सर्दी इस बार रहम के मूड में नहीं.. थर्ड डिग्री टॉर्चर की कर लें तैयारी, IMD की भविष्यवाणी ने कंपाया</t>
  </si>
  <si>
    <t>Severe Winter 2024 In 2024 India endured the fury of summer heat and the ravages of rain Now its winters turn for the thirddegree torture as the India Meteorological Department IMD has warned that this winter will be extremely harsh and merciless According to the IMD September</t>
  </si>
  <si>
    <t>https://www.dakshinbharat.com/article/72804/understand-these-signs</t>
  </si>
  <si>
    <t>11:40:03 AM</t>
  </si>
  <si>
    <t>इन संकेतों को समझें</t>
  </si>
  <si>
    <t>Four recent incidents have occurred and we should not delay in understanding their implications While these signals are not new their implications have not been seriously discussed Kota a city in Rajasthan is famous for coaching for medical and engineering entrance exams Here</t>
  </si>
  <si>
    <t>http://twitter.com/mayankd36962129/status/1858458857942684027</t>
  </si>
  <si>
    <t>https://www.zoomnews.in/hi/news-detail/gas-leak-a-chemical-company-ambarnath.html</t>
  </si>
  <si>
    <t>2:01:00 PM</t>
  </si>
  <si>
    <t>Ambarnath Gas Leak अंबरनाथ में केमिकल फैक्ट्री से गैस लीक</t>
  </si>
  <si>
    <t>Ambarnath Gas Leak Last night a gas leak began at the Nikachem Chemical Company located in the MIDC complex in Ambarnath adjacent to Mumbai Maharashtra As the gas spread into the air people began complaining of sore throats and burning eyes Around 9 pm</t>
  </si>
  <si>
    <t>http://twitter.com/SanjayS41860304/status/1861205366727410098</t>
  </si>
  <si>
    <t>5:58:33 AM</t>
  </si>
  <si>
    <t>https://www.jansatta.com/rajya/tauqeer-raza-on-dhirendra-shastri-deepawali-crackers-statement/3659383/</t>
  </si>
  <si>
    <t>3:41:25 PM</t>
  </si>
  <si>
    <t>tauqeer raza on dhirendra shastri deepawali crackers statement- 'सुतली बम की क्या जरूरत एटम बम चला दो', दीवाली के पटाखों पर भिड़े धीरेंद्र कृष्ण शास्त्री और तौकीर रजा</t>
  </si>
  <si>
    <t>https://www.divyahimachal.com/2024/11/maharashtra-jharkhand-will-get-a-new-government-today-read-the-top-news-of-the-country-and-the-world-on-one-click/</t>
  </si>
  <si>
    <t>1:20:29 AM</t>
  </si>
  <si>
    <t>महाराष्ट्र-झारखंड को आज मिलेगी नई सरकार, पढि़ए देश-दुनियां की टॉप न्यूज एक क्लिक पर</t>
  </si>
  <si>
    <t>Divya Himachal Bureau New Delhi
Maharashtra and Jharkhand are set to have new governments on Saturday Counting of votes for the assembly elections in both states will begin at 8 am Before counting EVM votes begins at 830 am postal votes will be counted</t>
  </si>
  <si>
    <t>https://www.prabhasakshi.com/national/delhi-air-pollution-aqi-in-delhi-drops-to-226-people-are-having-trouble-breathing</t>
  </si>
  <si>
    <t>delhi air pollution aqi in delhi drops to 226 people are having trouble breathing</t>
  </si>
  <si>
    <t>Delhi Air Pollution AQI in Delhi drops to 226 people face breathing difficulties
The Akshardham and Anand Vihar areas recorded the highest AQI of 334 which was classified as very poor followed by AIIMS and surrounding areas with an AQI of 253 India</t>
  </si>
  <si>
    <t>https://www.byoviral.com/%e0%a4%b6%e0%a5%81%e0%a4%95%e0%a5%8d%e0%a4%b0%e0%a4%b5%e0%a4%be%e0%a4%b0-%e0%a4%95%e0%a5%8b-%e0%a4%ae%e0%a5%88%e0%a4%b8%e0%a4%be%e0%a4%9a%e0%a5%81%e0%a4%b8%e0%a5%87%e0%a4%9f%e0%a5%8d%e0%a4%b8/</t>
  </si>
  <si>
    <t>9:37:45 PM</t>
  </si>
  <si>
    <t>शुक्रवार को मैसाचुसेट्स में वायु गुणवत्ता अलर्ट जारी</t>
  </si>
  <si>
    <t>Air quality alerts have been issued for Massachusetts two largest cities on Friday as smoke from wildfires in Canada continues to spread across the Bay State
According to the National Weather Service the alert will remain in effect until midnight Friday with</t>
  </si>
  <si>
    <t>http://twitter.com/Er_RakeshRanjan/status/1857059210321616973</t>
  </si>
  <si>
    <t>7:23:12 PM</t>
  </si>
  <si>
    <t>http://twitter.com/Mohdwasif56/status/1853158069141713236</t>
  </si>
  <si>
    <t>1:01:28 AM</t>
  </si>
  <si>
    <t>http://twitter.com/ankvsai/status/1864609268265033970</t>
  </si>
  <si>
    <t>3:24:26 PM</t>
  </si>
  <si>
    <t>Have you paid this one too The Delhi government will pay Rs 8000 to over 90000 registered construction workers affected by the citys construction ban due to severe air pollution</t>
  </si>
  <si>
    <t>http://twitter.com/aham_bramh/status/1867992611145089046</t>
  </si>
  <si>
    <t>11:28:38 PM</t>
  </si>
  <si>
    <t>http://twitter.com/sajidalimarwadi/status/1865023900536418623</t>
  </si>
  <si>
    <t>6:52:03 PM</t>
  </si>
  <si>
    <t>http://twitter.com/jaspreet_k5/status/1862323887033495665</t>
  </si>
  <si>
    <t>8:03:09 AM</t>
  </si>
  <si>
    <t>GRAP 4 will remain in force in Delhi NCR till Monday SC Air Pollution Delhi NCR Hindi News GRAP 4</t>
  </si>
  <si>
    <t>http://twitter.com/haribhoomicom/status/1856281007198007777</t>
  </si>
  <si>
    <t>3:50:54 PM</t>
  </si>
  <si>
    <t>Delhis toxic air is weakening the lungs last year 8801 people lost their lives</t>
  </si>
  <si>
    <t>https://viralreport.in/delhi/air-quality-recorded-in-delhi-is-the-worst-since-february/8368/</t>
  </si>
  <si>
    <t>12:12:00 PM</t>
  </si>
  <si>
    <t>दिल्ली में दर्ज हुई एयर क्वालिटी, फरवरी से लेकर अब तक की रही सबसे खराब क्वालिटी</t>
  </si>
  <si>
    <t>Delhis air quality has been the worst since February this year prompting an emergency meeting in the city Air quality management has asked all agencies to control dust from harmful sources such as construction and demolition activities roads and open spaces</t>
  </si>
  <si>
    <t>http://twitter.com/yogeshjoshi29/status/1858510242499432621</t>
  </si>
  <si>
    <t>7:29:05 PM</t>
  </si>
  <si>
    <t>This is the height of laziness Indias Environment Minister has tweetedreposted 38 times in the last seven days Three of these are on birth anniversaries and festivals 32 tweets are either reposts of or clips from his rallies One repost is also of Amit Shah about planting a tree or two All this is happening at a time when people wake up in the morning check the AQI on their phones and wonder what the solution is for this poor air quality The Environment Ministry has no solution to this should tell us if has done any research to prove that retweeting the Prime Ministers tweets will seal the ozone layer and reduce air pollution Tell your ministers to do something Otherwise after youre gone they wont be able to explain why to vote for the BJP Every minister is busy reposting ModiModi Repost but dont let 31 out of 35 posts a week be about Modi If you want to chant Modis name 31 times do that but also send 31 original tweets about what you did that day how many helpful people you met and whats being done about pollution This is a strange shamelessness</t>
  </si>
  <si>
    <t>https://www.prabhatkhabar.com/state/bihar/bhagalpur/bhagalpur-weather-report-128</t>
  </si>
  <si>
    <t>28 दिसंबर से और बढ़ेगी ठंड, छाये रहेंगे बादल</t>
  </si>
  <si>
    <t>Senior Correspondent Bhagalpur
The impact of the Western Disturbance will bring a renewed spell of snowfall and rain in the Himalayan region This will intensify the cold A Western Disturbance is expected to affect northwest India from December 2829 This will cause a decrease in temperatures from the westerly winds</t>
  </si>
  <si>
    <t>https://www.htsyndication.com/hindustan-delhi/article/%E0%A4%B9%E0%A4%B0%E0%A4%BF%E0%A4%AF%E0%A4%BE%E0%A4%A3%E0%A4%BE-11-november-2024-%E0%A4%95%E0%A4%BE-%E0%A4%B5%E0%A5%87%E0%A4%A6%E0%A4%B0-%E0%A4%94%E0%A4%B0-aqi:-%E0%A4%A8%E0%A5%8D%E0%A4%AF%E0%A5%82%E0%A4%A8%E0%A4%A4%E0%A4%AE-%E0%A4%A4%E0%A4%BE%E0%A4%AA%E0%A4%AE%E0%A4%BE%E0%A4%A8-21.72degc,-%E0%A4%9C%E0%A4%BE%E0%A4%A8%E0%A5%87%E0%A4%82-%E0%A4%95%E0%A5%88%E0%A4%B8%E0%A4%BE-%E0%A4%B0%E0%A4%B9%E0%A5%87%E0%A4%97%E0%A4%BE-%E0%A4%B6%E0%A4%B9%E0%A4%B0-%E0%A4%AE%E0%A5%87%E0%A4%82-%E0%A4%86%E0%A4%9C-%E0%A4%95%E0%A4%BE-%E0%A4%AE%E0%A5%8C%E0%A4%B8%E0%A4%AE/85928177</t>
  </si>
  <si>
    <t>8:12:16 AM</t>
  </si>
  <si>
    <t>हरियाणा 11 November 2024 का वेदर और AQI: न्यूनतम तापमान 21.72degC, जानें कैसा रहेगा शहर में आज का मौसम</t>
  </si>
  <si>
    <t>Haryana Weather and AQI for November 11 2024 Minimum temperature 2172C find out what the weather will be like in the city today
New Delhi November 11 Weather in Haryana for November 11 2024 The minimum temperature in Haryana today was recorded at 2172C According to the Meteorological and</t>
  </si>
  <si>
    <t>http://twitter.com/yehaikinahi/status/1839360923271864383</t>
  </si>
  <si>
    <t>11:16:32 PM</t>
  </si>
  <si>
    <t>http://twitter.com/vikash_pareek10/status/1888173666581557365</t>
  </si>
  <si>
    <t>4:00:57 PM</t>
  </si>
  <si>
    <t>http://twitter.com/manis_misra/status/1857267740022567237</t>
  </si>
  <si>
    <t>9:11:50 AM</t>
  </si>
  <si>
    <t>http://twitter.com/ArvindC1988/status/1888227216150122759</t>
  </si>
  <si>
    <t>7:33:44 PM</t>
  </si>
  <si>
    <t>https://hindi.bankersadda.com/international-day-of-tropics-2024-in-hindi/</t>
  </si>
  <si>
    <t>2:28:58 PM</t>
  </si>
  <si>
    <t>International Day of Tropics 2024 – अंतर्राष्ट्रीय उष्णकटिबंधीय दिवस 2024, उष्णकटिबंधीय क्षेत्रों को बचाने के लिए जागरूकता बढ़ाना</t>
  </si>
  <si>
    <t>International Day of the Tropics 2024 International Day of the Tropics 2024 Raising Awareness to Save Tropical Regions
International Day of the Tropics is celebrated worldwide on June 29 Its purpose is to highlight the importance of tropical regions</t>
  </si>
  <si>
    <t>http://twitter.com/kritika_8514/status/1839145851161026684</t>
  </si>
  <si>
    <t>9:01:55 AM</t>
  </si>
  <si>
    <t>Key facts about the atmosphere The atmosphere is the layer of gases surrounding the Earth which plays a vital role in sustaining life Here are some important facts about the atmosphere Layers of the atmosphere 1 Troposphere up to 12 km from the Earths surface 2 Stratosphere 12 km to 50 km 3 Mesosphere 50 km to 85 km 4 Ionosphere 85 km to 600 km 5 Exosphere above 600 km Functions of the atmosphere 1 Temperature control 2 Atmospheric pressure 3 Climate change 4 Sustaining life 5 Protecting the earth Components of the atmosphere 1 Nitrogen 78 2 Oxygen 21 3 Carbon dioxide 004 4 Argon 093 5 Other gases Importance of the atmosphere 1 Essential for life 2 Controlling climate change 3 Protecting the earth 4 Maintaining atmospheric pressure 5 Helping in controlling temperature Changes in the atmosphere 1 Climate change 2 Atmospheric pollution 3 Depletion of ozone layer 4 Changes in atmospheric pressure</t>
  </si>
  <si>
    <t>http://twitter.com/Aryans8825/status/1847527241967947819</t>
  </si>
  <si>
    <t>12:06:34 PM</t>
  </si>
  <si>
    <t>Diwali and Chhath festivals are coming in such a situation like every year this year too Delhi has become the number one state with the most polluted air in India Delhis air quality has reached 292 today When will Delhi finally get relief from pollution After all for how long will the people of the countrys capital Delhi be forced to live in toxic air</t>
  </si>
  <si>
    <t>http://twitter.com/ADU_views/status/1888271634269880739</t>
  </si>
  <si>
    <t>10:30:14 PM</t>
  </si>
  <si>
    <t>http://twitter.com/swapnil_0784/status/1888220381279822168</t>
  </si>
  <si>
    <t>http://twitter.com/sushantkumar91/status/1856283744568594721</t>
  </si>
  <si>
    <t>4:01:47 PM</t>
  </si>
  <si>
    <t>https://www.jantaserishta.com/local/maharashtra/mumbai-weather-and-todays-aqi-3682040</t>
  </si>
  <si>
    <t>8:49:02 AM</t>
  </si>
  <si>
    <t>The temperature in Mumbai today December 5 2024 is 2881 degrees Celsius The forecast for the day shows a low and high of 2699 degrees Celsius and a high of 2894 degrees Celsius The relative humidity is 66 and the wind speed is 66 kmh The sun will rise at 658 AM and set at 600 PM</t>
  </si>
  <si>
    <t>https://hindi.goodreturns.in/news/delhi-ncr-weather-imd-predicts-cold-wave-ahead-capital-records-lowest-winter-temp-delhi-ka-mausam-071231.html</t>
  </si>
  <si>
    <t>8:30:39 AM</t>
  </si>
  <si>
    <t>delhi ncr weather imd predicts cold wave ahead capital records lowest winter temp delhi ka mausam</t>
  </si>
  <si>
    <t>Delhi NCR Weather News Cold weather intensifies in DelhiNCR IMD predicts fog temperatures to drop this much in the future
Published Monday December 9 2024 830 IST
Delhi NCR Weather Light rain yesterday December 8 brought a chill to DelhiNCR</t>
  </si>
  <si>
    <t>https://hindi.downtoearth.org.in/air/the-air-is-deteriorating-again-due-to-pollution-barnihat-jind-sriganganagar-are-in-suffocating-conditions</t>
  </si>
  <si>
    <t>6:02:56 PM</t>
  </si>
  <si>
    <t>प्रदूषण से फिर बिगड़ रही हवा, बर्नीहाट, जींद, श्रीगंगानगर में दमघोंटू हुए हालात</t>
  </si>
  <si>
    <t>Pollution is slowly spreading across the country once again with conditions in Burnihat Jind and Sriganganagar becoming suffocating Burnihat surpassed all other cities with an Air Quality Index AQI of 264 Similarly Jind 251 and Sriganganagar</t>
  </si>
  <si>
    <t>http://twitter.com/Pandit_G_143/status/1904367746907054224</t>
  </si>
  <si>
    <t>http://twitter.com/Lavkush45234303/status/1858432235570913619</t>
  </si>
  <si>
    <t>2:19:07 PM</t>
  </si>
  <si>
    <t>https://www.etvbharat.com/bn/!health/air-pollution-can-increase-the-risk-of-cancer-study-wbs24062801815</t>
  </si>
  <si>
    <t>1:43:05 PM</t>
  </si>
  <si>
    <t>বায়ুদূষণ ক্যান্সারের ঝুঁকি অনেকটাই বাড়িয়ে দিতে পারে, বলছে গবেষণা - Air Pollution Can Cause cancer</t>
  </si>
  <si>
    <t>Hyderabad According to experts air pollution causes various health problems and also causes cancer Experts also say that there are various types of environmental pollution For example air pollution noise pollution etc Air pollution can be another cause of cancer This</t>
  </si>
  <si>
    <t>https://www.etvbharat.com/hi/!health/ac-effect-on-health-and-ac-disadvantages-also-how-to-use-air-conditioners-hin24051800593</t>
  </si>
  <si>
    <t>जानिए कैसे व कितनी देर तक AC कर सकते हैं यूज, अधिक इस्तेमाल से हो सकते हैं कई नुकसान - AC Side effect</t>
  </si>
  <si>
    <t>AC Side Effects Spending too much time in the overly cold environment of an AC during the summer can often have adverse health effects Therefore its important to keep certain precautions in mind to avoid many of the diseases and problems caused by AC</t>
  </si>
  <si>
    <t>https://navbharattimes.indiatimes.com/india/what-is-grap-and-how-is-it-implemented-in-delhi-ncr-pollution-know-its-rules/articleshow/115409048.cms</t>
  </si>
  <si>
    <t>1:41:21 PM</t>
  </si>
  <si>
    <t>क्या है GRAP, जिसके जरिए दिल्ली-NCR के प्रदूषण पर लगेगी लगाम, जानिए इसके चारों चरणों को लागू करने के नियम | what is grap and how is it implemented in delhi ncr pollution know its rules</t>
  </si>
  <si>
    <t>Every winter the air in DelhiNCR becomes filled with pollution To address this increasing pollution a special plan has been developed called the Graded Response Action Plan GRAP GRAP is a plan that includes different measures based on the increasing level of pollution</t>
  </si>
  <si>
    <t>https://www.amarujala.com/uttar-pradesh/baghpat/due-to-increase-in-pollution-grap-3-implemented-if-construction-work-is-stopped-then-vehicles-will-be-banned-baghpat-news-c-28-1-smrt1010-121776-2024-11-15</t>
  </si>
  <si>
    <t>10:57:30 PM</t>
  </si>
  <si>
    <t>Due To Increase In Pollution, Grap 3 Implemented, If Construction Work Is Stopped Then Vehicles Will Be Banned. - Baghpat News - Baghpat News:प्रदूषण बढऩे से ग्रैप तीन लागू, निर्माण कार्यों पर रोक तो वाहनों पर पाबंदी लगेगी</t>
  </si>
  <si>
    <t>Baghpat As air pollution became a growing concern GRAP 3 was implemented This led to orders to halt polluting construction projects and a ban on old diesel vehicles entering Delhi Pollutioncausing industries</t>
  </si>
  <si>
    <t>http://twitter.com/DasDas1309/status/1807332136472527198</t>
  </si>
  <si>
    <t>2:05:34 PM</t>
  </si>
  <si>
    <t>https://nari.punjabkesari.in/nari/news/ac-side-effects-health-risks-of-air-conditioning-2044058</t>
  </si>
  <si>
    <t>क्या आप भी कर रहे हैं ज्यादा देर तक AC में रहने की गलती? जानें इसके 7 बड़े नुकसान | ac-side-effects-health-risks-of-air-conditioning</t>
  </si>
  <si>
    <t>The cool air of an AC can be as soothing as it is detrimental to your health in the summer Many people enjoy sitting under the AC for hours but do you know how serious its effects can be on your health AC air absorbs moisture from our skin</t>
  </si>
  <si>
    <t>https://punjab.punjabkesari.in/punjab/news/there-is-a-problem-of-breathing-in-punjab-2042074</t>
  </si>
  <si>
    <t>8:32:28 AM</t>
  </si>
  <si>
    <t>Punjab में सांसों पर संकट, आने वाली है बड़ी आफत! जारी हुए सख्त Order</t>
  </si>
  <si>
    <t>Bathinda Vijay Many parts of North India are once again facing the threat of smoke generated by stubble burning Like every year this time too in October and November farmers stubble burning increases air pollution threatening peoples health</t>
  </si>
  <si>
    <t>http://twitter.com/AsadMirza00001/status/1792093409374843183</t>
  </si>
  <si>
    <t>12:52:18 PM</t>
  </si>
  <si>
    <t>Serious questions raised on Delhis polluted air in the press conference held at Delhi Pradesh Congress Headquarters by Honble MP and AICC General Secretary Incharge Media and Communication Shri ji published prominently in the newspapers dated 18052024 for your kind perusal</t>
  </si>
  <si>
    <t>http://twitter.com/sksinghofbihar/status/1864706351320232405</t>
  </si>
  <si>
    <t>https://janmorcha.in/north-india-turns-red-due-to-stubble-fire/</t>
  </si>
  <si>
    <t>पराली की आग से लाल हुआ उत्तर भारत</t>
  </si>
  <si>
    <t>New Delhi Air pollution levels in DelhiNCR have exceeded normal levels According to a report from the Ministry of Earth Sciences Project Safar Delhis air pollution levels have reached a severe level Pollution levels are expected to rise further in the coming days</t>
  </si>
  <si>
    <t>http://twitter.com/himansh56230933/status/1856999376612106603</t>
  </si>
  <si>
    <t>3:25:27 PM</t>
  </si>
  <si>
    <t>http://twitter.com/GandhiRahu35839/status/1859940579473604653</t>
  </si>
  <si>
    <t>6:12:44 PM</t>
  </si>
  <si>
    <t>http://twitter.com/priyaso07143042/status/1824503549822374145</t>
  </si>
  <si>
    <t>11:18:38 PM</t>
  </si>
  <si>
    <t>This weather has become so bad now there is a fight between the wind and the clouds Shruti Chhaya</t>
  </si>
  <si>
    <t>https://www.gnttv.com/health/video/delhi-air-pollution-know-home-remedies-to-stay-healthy-amidst-pollution-1123878-2024-11-20</t>
  </si>
  <si>
    <t>1:49:19 PM</t>
  </si>
  <si>
    <t>Delhi Air Pollution: इन आसान उपायों से प्रदूषण के बीच सेहत को रख सकते हैं दुरुस्त, आसान भाषा में डॉक्टर से जानिए</t>
  </si>
  <si>
    <t>Delhi Air Pollution The AQI remains critical in many areas of Delhi Although theres some relief today compared to yesterday this relief isnt enough Learn from a doctor in simple terms how to maintain the air quality inside your home</t>
  </si>
  <si>
    <t>http://twitter.com/anjalirana5093/status/1848749009516560558</t>
  </si>
  <si>
    <t>9:01:26 PM</t>
  </si>
  <si>
    <t>http://twitter.com/StanwarSatish/status/1904359270549758257</t>
  </si>
  <si>
    <t>7:56:46 AM</t>
  </si>
  <si>
    <t>http://twitter.com/rajeshgupta_51/status/1888174406569996496</t>
  </si>
  <si>
    <t>4:03:53 PM</t>
  </si>
  <si>
    <t>http://twitter.com/sas_singh/status/1858736058042601572</t>
  </si>
  <si>
    <t>10:26:24 AM</t>
  </si>
  <si>
    <t>http://twitter.com/Mr_India_Nikunj/status/1858903661239292397</t>
  </si>
  <si>
    <t>9:32:24 PM</t>
  </si>
  <si>
    <t>http://twitter.com/DVanith/status/1855173156589433203</t>
  </si>
  <si>
    <t>2:28:42 PM</t>
  </si>
  <si>
    <t>https://www.amarujala.com/haryana/panipat/problem-of-high-blood-pressure-increased-due-to-pollution-panipat-news-c-244-1-pnp1003-128234-2024-11-30</t>
  </si>
  <si>
    <t>2:06:52 AM</t>
  </si>
  <si>
    <t>Problem Of High Blood Pressure Increased Due To Pollution - Panipat News - Panipat News:प्रदूषण से बढ़ी उच्च रक्तचाप की समस्या</t>
  </si>
  <si>
    <t>Panipat The citys air quality has been deteriorating since November 1st The air is extremely polluted with dust and smoke The morning and evening smog is adversely affecting the health of pregnant women Pollution is increasing the risk of high blood pressure among pregnant women Now the district</t>
  </si>
  <si>
    <t>https://www.punjabkesari.com/delhi-ncr/cold-feeling-in-delhi-morning-temperature-153-degree-celsius</t>
  </si>
  <si>
    <t>12:52:53 PM</t>
  </si>
  <si>
    <t>दिल्ली में ठंड का अहसास, सुबह का तापमान 15.3 डिग्री सेल्सियस</t>
  </si>
  <si>
    <t>City temperature drops with cold windsCity temperature dropped with cold winds on Saturday The national capital recorded a minimum temperature of 153 degrees Celsius at 830 am on Saturday The temperature dropped by about 03 degrees Celsius in the last 24 hours</t>
  </si>
  <si>
    <t>http://twitter.com/RamSingh9013/status/1807307290900308352</t>
  </si>
  <si>
    <t>12:26:50 PM</t>
  </si>
  <si>
    <t>http://twitter.com/SatyaVoice/status/1854171068254044465</t>
  </si>
  <si>
    <t>8:06:46 PM</t>
  </si>
  <si>
    <t>Delhi Air Pollution Air continues to remain in the severe category with AQI crossing 400 in many areas</t>
  </si>
  <si>
    <t>https://www.loksatta.com/mumbai/mumbais-air-quality-is-in-bad-state-due-to-year-of-inaction-high-court-critics-on-air-pollution-mumbai-print-news-mrj-95-4781811/</t>
  </si>
  <si>
    <t>12:51:10 PM</t>
  </si>
  <si>
    <t>Mumbais air quality is in bad state due to year of inaction High Court critics on air pollution | वर्षभर काहीच प्रयत्न न केल्याने मुंबईतील हवेची गुणवत्ता वाईट स्थितीत</t>
  </si>
  <si>
    <t>Mumbai The High Court on Friday took serious note of the worsening air quality and visibility in Mumbai especially in the suburbs since Diwali It also directed the municipal corporation state government and state pollution control board MPCB to take all necessary measures to prevent the situation from recurring</t>
  </si>
  <si>
    <t>http://twitter.com/HarishJaryal86/status/1888214348889293274</t>
  </si>
  <si>
    <t>6:42:36 PM</t>
  </si>
  <si>
    <t>http://twitter.com/vjmlt/status/1888689853875032178</t>
  </si>
  <si>
    <t>2:12:05 AM</t>
  </si>
  <si>
    <t>http://twitter.com/Saroj66806759/status/1810518826406060377</t>
  </si>
  <si>
    <t>9:08:20 AM</t>
  </si>
  <si>
    <t>Sant Shri Asharamji Bapu renowned as Gau Rakshak says that countrymen should consider cow protection as their utmost duty Chemical phenyl and its foul smell pollute the atmosphere Cow phenyl increases your sattvikta purity and fragrance</t>
  </si>
  <si>
    <t>http://twitter.com/SonuSharma_HMT/status/1868511246179508578</t>
  </si>
  <si>
    <t>9:49:31 AM</t>
  </si>
  <si>
    <t>Blurry water polluted air polluted</t>
  </si>
  <si>
    <t>http://twitter.com/DasiMangal72198/status/1859588541082370104</t>
  </si>
  <si>
    <t>6:53:52 PM</t>
  </si>
  <si>
    <t>http://twitter.com/army_youth62688/status/1858911761237233698</t>
  </si>
  <si>
    <t>10:04:35 PM</t>
  </si>
  <si>
    <t>The government works according to the wishes of the people When the public came out on the streets in the Nirbhaya rape case the government had to bow down and under pressure from farmers three laws were withdrawn Is Delhi forced to live in polluted air Come out and say if you suffocate our children with polluted air we will snatch your chair</t>
  </si>
  <si>
    <t>http://twitter.com/JAGDISH_1003/status/1848687205641760980</t>
  </si>
  <si>
    <t>4:55:51 PM</t>
  </si>
  <si>
    <t>http://twitter.com/ShriManojTiwari/status/1858565500265263547</t>
  </si>
  <si>
    <t>11:08:40 PM</t>
  </si>
  <si>
    <t>https://www.lokshakti.in/states/delhi/452262/</t>
  </si>
  <si>
    <t>दिल्ली का मौसम और AQI आज: 18.05 ° C पर गर्म शुरुआत, 20 मार्च, 2025 के लिए मौसम की पूर्वानुमान की जाँच करें नवीनतम समाचार दिल्ली</t>
  </si>
  <si>
    <t>The temperature in Delhi today March 20 2025 is 2896C The days forecast indicates minimum and maximum temperatures of 1805C and 3466C respectively The relative humidity is 25 and the wind speed is 25 kmh The sun rises at 0625 AM and sets at 063</t>
  </si>
  <si>
    <t>http://twitter.com/SHIVAXHOMIES/status/1888166397093765511</t>
  </si>
  <si>
    <t>3:32:04 PM</t>
  </si>
  <si>
    <t>Is G pe ban laga dena chahiye is chutiye ka alag hi dunia hai Delhi me acha kaam nahi huwa hoga bhi kaise tu gyan to Nirmala ji ko de raha tha Delhi pe video banata to shayad kejriwal ji kuch kaam kar lete Free seva dene ke alwa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</si>
  <si>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http://twitter.com/Samarth5252/status/1857041519724630127</t>
  </si>
  <si>
    <t>6:12:55 PM</t>
  </si>
  <si>
    <t>https://indianletter.com/%e0%a4%a6%e0%a4%bf%e0%a4%b2%e0%a5%8d%e0%a4%b2%e0%a5%80-%e0%a4%97%e0%a5%8d%e0%a4%b0%e0%a5%88%e0%a4%aa-4-%e0%a4%95%e0%a4%be-%e0%a4%95%e0%a4%be%e0%a4%b0%e0%a5%8d%e0%a4%af%e0%a4%be%e0%a4%a8%e0%a5%8d/</t>
  </si>
  <si>
    <t>12:48:38 PM</t>
  </si>
  <si>
    <t>दिल्ली : ग्रैप 4 का कार्यान्वयन को देखने के लिए रात को नरेला-सिंघु बॉर्डर पहुंचे गोपाल राय</t>
  </si>
  <si>
    <t>Delhi Environment Minister Gopal Rai conducted a night inspection of the NarelaSinghu border to oversee the implementation of Phase 4 of the Graded Response Action Plan GRAP GRAP 4 bans the operation of Delhiregistered BSIV and dieselpowered medium goods vehicles MGVs</t>
  </si>
  <si>
    <t>http://twitter.com/inder_morwal/status/1858425198573199689</t>
  </si>
  <si>
    <t>1:51:09 PM</t>
  </si>
  <si>
    <t>https://janchowk.com/beech-bahas/why-yogi-govt-is-promoting-the-noise-pollution-by-protecting-the-kanvad-yatra/</t>
  </si>
  <si>
    <t>4:56:43 PM</t>
  </si>
  <si>
    <t>कांवड़ियों के डीजे के शोर-शराबे में छटपटा रही जिंदगियों का आखिर कुसूर क्या है?</t>
  </si>
  <si>
    <t>Varanasi Professor Manju Mishra 61 head of the Hindi department at Maharaj Balwant Singh Postgraduate College in Gangapur Uttar Pradesh no longer wants to live in the same house where she spends a significant portion of her salary to live comfortably</t>
  </si>
  <si>
    <t>http://twitter.com/RSnpatel/status/1849739615478919579</t>
  </si>
  <si>
    <t>2:37:45 PM</t>
  </si>
  <si>
    <t>Monalisa Arvind Kejriwal Delhi Government Air Pollution DelhiNCR Yogendra Yadav Manish Sisodia Amit Shah Rahul Gandhi Kejriwal Tajinder Bagga ___</t>
  </si>
  <si>
    <t>http://news007.in/yellow-alert-issued-regarding-fog-in-ludhiana-aqi-reached-near-400/</t>
  </si>
  <si>
    <t>2:03:16 PM</t>
  </si>
  <si>
    <t>लुधियाना में कोहरे को लेकर येलो अलर्ट जारी, AQI 400 के करीब पहुंचा, सांस लेना हुआ मुश्किल, डॉक्टर ने लोगों को दी सलाह</t>
  </si>
  <si>
    <t>Ludhiana News Toxic smog continues to wreak havoc in Ludhiana Residents are facing significant difficulties due to the fog Drivers are facing particular difficulties due to the persistent toxic fog which continues day and night Last night the scene in rural areas</t>
  </si>
  <si>
    <t>http://twitter.com/gajohr/status/1853772027993133502</t>
  </si>
  <si>
    <t>5:41:07 PM</t>
  </si>
  <si>
    <t>Inhone kaunsi diwali manayi thi Smog has brought diseases and distress to every household Residents of Lahore Pakistans secondlargest city are increasingly worried as air pollution reaches unprecedented levels</t>
  </si>
  <si>
    <t>https://hindi.oneindia.com/news/india/delhi-aqi-today-delhi-air-still-remains-very-poor-aqi-400-most-areas-still-breathe-severe-air-1160441.html</t>
  </si>
  <si>
    <t>11:08:58 AM</t>
  </si>
  <si>
    <t>Delhi AQI: सावधान हो जाइए...फिर बदल रही है दिल्ली की हवा, AQI 400 पार, इन 9 इलाकों में सांस लेना दूभर | Delhi AQI Today: Delhi air Still remains 'very poor' AQI 400 most areas still breathe ‘severe’ air - Hindi Oneindia</t>
  </si>
  <si>
    <t>Country
Delhi AQI Be carefulDelhis air is changing again AQI crosses 400 breathing becomes difficult in these 9 areas
Pallavi Kumari
Sunday November 24 2024 1108 IST
Delhi AQI Today Pollution in Delhi is increasing According to the Meteorological Departments report</t>
  </si>
  <si>
    <t>https://www.bhaskarhindi.com/city/jabalpur/dangerous-unipoles-are-hanging-in-the-air-at-many-places-structural-audit-has-not-been-done-1039806</t>
  </si>
  <si>
    <t>3:33:12 PM</t>
  </si>
  <si>
    <t>कई जगह हवा में झूल रहे खतरनाक यूनिपोल, नहीं हुआ स्ट्रक्चरल ऑडिट | Dangerous unipoles are hanging in the air at many places, structural audit has not been done</t>
  </si>
  <si>
    <t>Dangerous unipoles have been installed in various locations throughout the city flouting civic safety and regulations Premonsoon activity is about to begin bringing heavy rain along with strong winds and storms
Dangerous unipoles swinging in the air are causing havoc</t>
  </si>
  <si>
    <t>http://twitter.com/SanjayS41860304/status/1856495361592045615</t>
  </si>
  <si>
    <t>6:02:40 AM</t>
  </si>
  <si>
    <t>http://twitter.com/HeisenbergX1234/status/1888283063391568109</t>
  </si>
  <si>
    <t>11:15:39 PM</t>
  </si>
  <si>
    <t>https://dailyhindinews.com/delhiites-how-are-you-breathing-poisonous-air-delhi-remained-the-most-polluted-city-in-the-country-in-november/</t>
  </si>
  <si>
    <t>9:05:30 AM</t>
  </si>
  <si>
    <t>जहरीली हवा में कैसे सांस ले रहे हो दिल्लीवालों… नवंबर में देश का सबसे प्रदूषित शहर रहा दिल्ली</t>
  </si>
  <si>
    <t>New Delhi In November the capital Delhi was not only the most polluted in the country but also the most polluted since 2017 The Center for Research on Energy and Clean Air CREA has released an analysis of Novembers pollution According to this analysis 268 cities</t>
  </si>
  <si>
    <t>http://twitter.com/neelshinde_20/status/1847946113694769389</t>
  </si>
  <si>
    <t>http://twitter.com/RajivSinha24684/status/1848372667814166915</t>
  </si>
  <si>
    <t>8:05:59 PM</t>
  </si>
  <si>
    <t>https://www.jagran.com/lifestyle/health-4-people-at-high-risk-of-health-issues-after-diwali-lights-stay-cautious-for-your-health-23824031.html</t>
  </si>
  <si>
    <t>3:33:00 PM</t>
  </si>
  <si>
    <t>दीवाली की रोशनी के बाद इन 4 लोगों पर छा सकते हैं बीमारियों के बादल! सेहत को लेकर होना पड़ सकता है परेशान - 4 People at High Risk of Health Issues After Diwali Lights Stay Cautious for Your Health</t>
  </si>
  <si>
    <t>https://sonebhadralive.in/?p=430097</t>
  </si>
  <si>
    <t>दुनिया के 20 सबसे प्रदूषित शहरों में से 13 भारत में, बदनाम लिस्ट में इस शहर ने किया टॉप – Sonebhadra Live</t>
  </si>
  <si>
    <t>Thirteen of the worlds top 20 most polluted cities are in India according to a new report published Tuesday Burnihat in Assam tops the list The World Air Quality Report by Swiss air quality technology company IQAir</t>
  </si>
  <si>
    <t>https://hindi.opindia.com/national/delhi-stubble-burning-cases-rise-six-fold-air-quality-worsens-before-diwali-amid-farm-fires-in-punjab/</t>
  </si>
  <si>
    <t>9:59:47 AM</t>
  </si>
  <si>
    <t>दिल्ली में 6 गुना बढ़े पराली जलाने के मामले, AQI 300 पार | Delhi me 6 guna badhe parali jalane ke mamle, aqi bhi hua 300 paar</t>
  </si>
  <si>
    <t>After Punjab the Aam Aadmi Party AAP government is now unable to stop stubble burning in Delhi In the capital Delhi stubble burning cases have increased sixfold in 2024 The number of stubble burnings in Punjab is also approaching 2000 Meanwhile the people of DelhiNCR</t>
  </si>
  <si>
    <t>http://twitter.com/imsinghavinash/status/1858434945359753663</t>
  </si>
  <si>
    <t>2:29:53 PM</t>
  </si>
  <si>
    <t>https://hindi.moneycontrol.com/news/india/trends/delhi-aqi-today-falls-further-toxic-air-600-in-anand-vihar-very-poor-quality-1934169.html</t>
  </si>
  <si>
    <t>6:42:43 AM</t>
  </si>
  <si>
    <t>Delhi AQI Today: दिल्ली में दिवाली बाद हवा हुई जहरीली, AQI 600 के पार, ठंड से पहले ही बजी खतरे की घंटी - delhi aqi today falls further toxic air 600 in anand vihar very poor quality</t>
  </si>
  <si>
    <t>Delhi AQI Today Delhis air becomes toxic after Diwali AQI crosses 600 alarm bells ringing even before winter
Delhi Air Pollution Update Pollution levels in the national capital Delhi and its surrounding areas are rising rapidly these days Peoples lives are being</t>
  </si>
  <si>
    <t>http://twitter.com/rkumar201418/status/1793185242854924503</t>
  </si>
  <si>
    <t>1:10:52 PM</t>
  </si>
  <si>
    <t>http://twitter.com/x_twit_user/status/1888211653252333849</t>
  </si>
  <si>
    <t>6:31:54 PM</t>
  </si>
  <si>
    <t>http://twitter.com/Official_Adyy_/status/1787784549780668535</t>
  </si>
  <si>
    <t>3:30:26 PM</t>
  </si>
  <si>
    <t>The way air pollution is happening today breathing is harmful for everyone If you want to get rid of asthma Saint MSG makes people aware that they must do yoga exercise pranayam meditation Today people are living a healthy life by adopting his suggestions</t>
  </si>
  <si>
    <t>http://mereeduneeyaa.blogspot.com/2024/11/australias-first-hydrogen-car-has.html</t>
  </si>
  <si>
    <t>12:26:00 PM</t>
  </si>
  <si>
    <t>मेरी दुनिया G MEDIA: ऑस्ट्रेलिया की पहली हाइड्रोजन कार बाजार में | Australia's first hydrogen car has arrived on the market</t>
  </si>
  <si>
    <t>Australias first hydrogen car has arrived on the market charging in just five minutes including the trip to and from a charging station The car traveled 900 kilometers on a full tank polluting the air instead of</t>
  </si>
  <si>
    <t>http://twitter.com/tiwari950/status/1859931848379613212</t>
  </si>
  <si>
    <t>5:38:03 PM</t>
  </si>
  <si>
    <t>Blame game after coming to power natural air and water were given free of cost by nature They turned it into poison today Delhis air and water are polluted</t>
  </si>
  <si>
    <t>http://twitter.com/valkyrie1492/status/1863458441223708811</t>
  </si>
  <si>
    <t>11:11:28 AM</t>
  </si>
  <si>
    <t>Then I wonder why I am having problem breathing There has been some improvement in the air quality of DelhiNCR AQI has reached below 300 in many areas Air Pollution</t>
  </si>
  <si>
    <t>http://twitter.com/2010Prabhjeet/status/1848425173889761509</t>
  </si>
  <si>
    <t>11:34:38 PM</t>
  </si>
  <si>
    <t>https://www.jantaserishta.com/delhi-ncr/cold-wave-continues-in-delhi-temperature-has-dropped-to-56-degrees-celsius-3694304</t>
  </si>
  <si>
    <t>9:42:08 AM</t>
  </si>
  <si>
    <t>Delhi में सर्दी का कहर जारी, तापमान गिरकर 5.6 डिग्री सेल्सियस पर आ गया है</t>
  </si>
  <si>
    <t>New Delhi Temperatures dropped further in Delhi on Wednesday with a light layer of fog looming over many parts of the city The city recorded a temperature of 56 degrees Celsius at 530 am Temperatures in the national capital are still hovering in single digits so</t>
  </si>
  <si>
    <t>http://twitter.com/Mohit779624955/status/1858860959311229385</t>
  </si>
  <si>
    <t>6:42:43 PM</t>
  </si>
  <si>
    <t>https://www.amarujala.com/chandigarh/mc-deploys-anti-smog-guns-and-wet-sweeping-machines-to-reduce-dust-pollution-in-chandigarh-2024-11-12</t>
  </si>
  <si>
    <t>4:50:27 PM</t>
  </si>
  <si>
    <t>Mc Deploys Anti Smog Guns And Wet Sweeping Machines To Reduce Dust Pollution In Chandigarh | Air Pollution:देश के सबसे प्रदूषित शहर में चंडीगढ़ भी, हरकत में आया प्रशासन, सड़कों पर उतारी एंटी स्मॉग गन</t>
  </si>
  <si>
    <t>The air in Chandigarh known as the City Beautiful has become toxic Pollution has increased so much that the citys air is no longer fit to breathe The situation is so dire that the City Beautiful ranks among the five worst cities in the country by Air Quality Index AQI</t>
  </si>
  <si>
    <t>http://twitter.com/UpadhyayNi45772/status/1871918660958429505</t>
  </si>
  <si>
    <t>7:29:21 PM</t>
  </si>
  <si>
    <t>http://twitter.com/AnjanaS28517501/status/1853824296310935625</t>
  </si>
  <si>
    <t>9:08:49 PM</t>
  </si>
  <si>
    <t>http://twitter.com/Muddasir060785/status/1858742216522400075</t>
  </si>
  <si>
    <t>http://twitter.com/rkjain123/status/1842227498269966546</t>
  </si>
  <si>
    <t>9:07:17 PM</t>
  </si>
  <si>
    <t>https://hindi.news18.com/news/delhi-ncr/delhi-air-pollution-latest-updates-atishi-government-announce-50-percent-employee-to-do-work-from-home-amid-high-aqi-8846287.html</t>
  </si>
  <si>
    <t>9:32:53 AM</t>
  </si>
  <si>
    <t>Delhi Air Pollution latest updates: दिल्ली सरकार का बड़ा फैसला, 50 प्रतिशत कर्मचारी करेंगे वर्क फ्रॉम होम</t>
  </si>
  <si>
    <t>Delhi Air Pollution Latest Updates Delhi Government Makes Major Decision 50 Percent Employees Will Work From Home
Delhi Air Pollution Latest Updates Rising pollution in DelhiNCR is also on the Supreme Courts radar The Court hasRead More
News18 Hindi</t>
  </si>
  <si>
    <t>http://twitter.com/NareshGhosh20/status/1858699399989494091</t>
  </si>
  <si>
    <t>8:00:44 AM</t>
  </si>
  <si>
    <t>http://twitter.com/gauravsinghPB/status/1859921093160849761</t>
  </si>
  <si>
    <t>4:55:18 PM</t>
  </si>
  <si>
    <t>https://www.jantaserishta.com/world/wmo-chief-expresses-grave-concern-about-global-climate-3541684</t>
  </si>
  <si>
    <t>2:45:08 PM</t>
  </si>
  <si>
    <t>WMO के प्रमुख ने वैश्विक जलवायु के बारे में गंभीर चिंता व्यक्त की</t>
  </si>
  <si>
    <t>Business Business He emphasized that immediate and ambitious action is necessary to support sustainable development and mitigate climate risks Decisions made today will significantly impact potential collapse or breakthroughs toward a better future Noted</t>
  </si>
  <si>
    <t>http://twitter.com/arjunrai06/status/1856978105795317796</t>
  </si>
  <si>
    <t>2:00:56 PM</t>
  </si>
  <si>
    <t>http://twitter.com/AIRNewsHindi/status/1857638475077661155</t>
  </si>
  <si>
    <t>Air quality in the National Capital Region remains severe The Meteorological Department has predicted fog and haze in Delhi and NCR during the night and over the next two days</t>
  </si>
  <si>
    <t>https://royalbulletin.in/bjp-cm-atishi-doing-dirty-politics-regarding-pollution-in-delhi/241915</t>
  </si>
  <si>
    <t>दिल्ली में प्रदूषण को लेकर गंदी राजनीति कर रही भाजपा- सीएम आतिशी</t>
  </si>
  <si>
    <t>New Delhi The issue of pollution in the national capital Delhi has once again sparked a political battle The BJP and the Aam Aadmi Party are blaming each other for the pollution Meanwhile on Sunday Delhi Chief Minister Atishi accused the BJP of engaging in dirty politics</t>
  </si>
  <si>
    <t>http://twitter.com/r_chanl9/status/1864708004437688399</t>
  </si>
  <si>
    <t>9:56:47 PM</t>
  </si>
  <si>
    <t>Useless Modi ji can only make statements Solution to any problem of peopleMasterplanroadmapDrone cloud radar technology all failed It cost peoples lives but Modi ji the film is fun to watch brother Delhi A delegation of concerned citizens and experts including Dr Sanjeev Bagai environmentalists Jai Dhar Gupta and Vimlendu Jha and Bhavreen Khandari met with the Lok Sabha LoP and Congress MP Rahul Gandhi to address the worsening air pollution crisis They presented a petition urging immediate action and proposed concrete solutions to mitigate the public health emergency Rahul Gandhi assured the delegation that he would raise the issue in Parliament and advocate for swift action on their demands prioritizing the health and wellbeing of citizens and the environment Congress Source AICC</t>
  </si>
  <si>
    <t>https://www.amarujala.com/uttar-pradesh/basti/patients-in-the-hospital-have-increasedpeople-are-falling-ill-due-to-changing-weather-basti-news-c-207-1-bst1001-127508-2024-11-18</t>
  </si>
  <si>
    <t>1:16:42 AM</t>
  </si>
  <si>
    <t>Patients In The Hospital Have Increased...people Are Falling Ill Due To Changing Weather. - Basti News - Basti News:अस्पताल में बढ़ गए मरीज... मौसम बदलने से बीमार हो रहे लोग</t>
  </si>
  <si>
    <t>Poor air quality is also worsening health causing difficulty breathing Coughs and fevers are plaguing children and the elderly and they are being admitted to hospitals
Basti As temperatures plummet illness is on the rise Poor air quality and cold mornings and evenings</t>
  </si>
  <si>
    <t>http://twitter.com/surajkumar_bscp/status/1853730236103327867</t>
  </si>
  <si>
    <t>2:55:03 PM</t>
  </si>
  <si>
    <t>http://twitter.com/RajeshShar65630/status/1848722289052815789</t>
  </si>
  <si>
    <t>7:15:15 PM</t>
  </si>
  <si>
    <t>http://twitter.com/Architect_Amitv/status/1793184420666466473</t>
  </si>
  <si>
    <t>1:07:36 PM</t>
  </si>
  <si>
    <t>https://www.bhaskar.com/lifestyle/news/important-news-actor-dies-while-performing-garba-133783252.html</t>
  </si>
  <si>
    <t>4:41:00 AM</t>
  </si>
  <si>
    <t>Important news- Actor dies while performing Garba | जरूरत की खबर- गरबा करते हुए एक्टर की मौत: हुआ था हार्ट अटैक, क्यों बढ़ रहे ऐसे केस, गरबा आयोजक रहें इमरजेंसी के लिए तैयार</t>
  </si>
  <si>
    <t>Important News Actor dies while performing Garba He suffered a heart attack Why are such cases on the rise Garba organizers should be prepared for emergencies
Author Manisha Pandey
A very disturbing video is currently going viral on social media In this video a man known as the Garba King of Pune</t>
  </si>
  <si>
    <t>http://twitter.com/Ayush91As/status/1888215638130524615</t>
  </si>
  <si>
    <t>6:47:44 PM</t>
  </si>
  <si>
    <t>http://twitter.com/Lucky882673/status/1851987337145659484</t>
  </si>
  <si>
    <t>http://twitter.com/DrVUpadhya/status/1848186537814704287</t>
  </si>
  <si>
    <t>7:46:22 AM</t>
  </si>
  <si>
    <t>http://twitter.com/sarojksbjp/status/1888200703874826428</t>
  </si>
  <si>
    <t>5:48:23 PM</t>
  </si>
  <si>
    <t>http://twitter.com/sumigautam098/status/1849008915767242774</t>
  </si>
  <si>
    <t>2:14:13 PM</t>
  </si>
  <si>
    <t>https://www.jantaserishta.com/delhi-ncr/new-delhi-complete-ban-on-firecrackers-implemented-action-will-be-taken-on-violation-new-delhi--3613832</t>
  </si>
  <si>
    <t>10:44:02 AM</t>
  </si>
  <si>
    <t>New Delhi: पटाखों पर पूर्ण प्रतिबंध लागू हुई, उलंघन करने पर होगी कार्रवाई | New Delhi: Complete ban on firecrackers implemented, action will be taken on violation | New Delhi: पटाखों पर पूर्ण प्रतिबंध लागू हुई, उलंघन करने पर होगी कार्रवाई</t>
  </si>
  <si>
    <t>New Delhi Delhi Environment Minister Gopal Rai held a meeting with the concerned departments on Tuesday to implement a complete ban on firecrackers in Delhi and directed them to strictly enforce the ban
Rai said that the pollution caused by firecrackers on the occasion of Diwali</t>
  </si>
  <si>
    <t>https://navbharattimes.indiatimes.com/metro/delhi/other-news/delhi-aap-taunts-bjp-on-issue-of-air-pollution-know-what-was-aqi-today/articleshow/114301382.cms</t>
  </si>
  <si>
    <t>10:55:14 AM</t>
  </si>
  <si>
    <t>Delhi Air Pollution: दूसरे राज्य की सरकारें आंखें मूंदे बैठी हैं... प्रदूषण के मुद्दे पर आप का बीजेपी पर तंज, जानिए आज कितना रहा AQI | delhi aap taunts bjp on issue of air pollution know what was aqi today</t>
  </si>
  <si>
    <t>With the onset of winter pollution levels in DelhiNCR have begun to rise Senior Aam Aadmi Party leader Jasmine Shah has targeted the central and some state governments regarding this She alleged that across the country only the Delhi and Punjab governments are responsible for the pollution</t>
  </si>
  <si>
    <t>http://twitter.com/SanjayG79511205/status/1861338108140363819</t>
  </si>
  <si>
    <t>2:46:01 PM</t>
  </si>
  <si>
    <t>http://twitter.com/sahu1990_/status/1818112185455038666</t>
  </si>
  <si>
    <t>8:01:38 AM</t>
  </si>
  <si>
    <t>Sant Shri Asharamji Bapu explains that chemical phenyl and its stench pollutes the air While cowphenyl brings sattvicness to the atmosphere enhances aroma So Gau Sewa Dharm is not only Hamara but the supreme religion</t>
  </si>
  <si>
    <t>http://twitter.com/balaprabhakarN/status/1850768630063198659</t>
  </si>
  <si>
    <t>10:46:41 AM</t>
  </si>
  <si>
    <t>http://twitter.com/Vijay_K_Jain/status/1893306276399984834</t>
  </si>
  <si>
    <t>7:56:06 PM</t>
  </si>
  <si>
    <t>https://hindi.careerindia.com/news/bangalore-weather-update-heat-and-temperatures-reaching-upto-34-degrees-bengaluru-weather-impact-020273.html</t>
  </si>
  <si>
    <t>Bangalore Weather: बदल रहा बेंगलुरु का मौसम; गर्मी, धूप और दिन का तापमान 34 डिग्री, बोर्ड परीक्षाओं पर कोई असर | Bangalore Weather Update; heat and temperatures reaching up to 34 degrees; Bengaluru weather impact on children's exams in hindi - Hindi Careerindia</t>
  </si>
  <si>
    <t>Bangalore Weather Updates With midFebruary approaching Bengalurus temperature has begun to change Over the past few days the citys temperature has risen accompanied by intense sunshine and heat Summer has arrived in Bengaluru People living in Bengaluru for the past few years have been experiencing this</t>
  </si>
  <si>
    <t>http://twitter.com/svidhyadaran_10/status/1855848936461754496</t>
  </si>
  <si>
    <t>11:14:01 AM</t>
  </si>
  <si>
    <t>Air pollutionsound pollution is a disaster Congratulations and thanks to the drivers This will be an awareness</t>
  </si>
  <si>
    <t>http://twitter.com/BaranwalRa12970/status/1858464063719653446</t>
  </si>
  <si>
    <t>4:25:36 PM</t>
  </si>
  <si>
    <t>https://cgnews.in/archives/112039</t>
  </si>
  <si>
    <t>11:03:41 AM</t>
  </si>
  <si>
    <t>दिल्ली: हर साल प्रदूषण की यही कहानी, आज एक्यूआई 352</t>
  </si>
  <si>
    <t>The capital Delhi and the surrounding cities of Ghaziabad Noida Gurugram and Faridabad are also reeling under air pollution The air quality index is consistently above 300 which is considered very poor causing numerous problems for residents On Thursday morning Delhis Anand Vihar</t>
  </si>
  <si>
    <t>http://twitter.com/JagranNews/status/1858767168122294648</t>
  </si>
  <si>
    <t>12:30:01 PM</t>
  </si>
  <si>
    <t>Polluted air and cold in Moga have led to increased illness among children with hospitalizations increasing fivefold</t>
  </si>
  <si>
    <t>https://ujjawalprabhat.com/today-badara-in-delhi-will-move-at-a-speed-of-40-kmph-gusting-to-dust/747586/</t>
  </si>
  <si>
    <t>11:05:14 AM</t>
  </si>
  <si>
    <t>आज फिर बरसेंगे दिल्ली में बदरा, 40 किलो मीटर प्रति घंटा की रफ्तार से चलेगी धूल भरी आंधी</t>
  </si>
  <si>
    <t>The Meteorological Department has issued a yellow alert for rain in the capital on Sunday During this period there is a possibility of dust storm with a speed of 30 to 40 kilometers per hour
The Meteorological Department has issued a yellow alert for rain in the capital on Sunday During this period there is a possibility of dust storm with a speed of 30 to 40 kilometers per hour</t>
  </si>
  <si>
    <t>https://navbharattimes.indiatimes.com/top-rated-products/major-appliances/air-conditioners/top-10-haier-air-conditioners-for-unbeatable-cooling-performance/articleshow/112306974.cms</t>
  </si>
  <si>
    <t>8:45:22 AM</t>
  </si>
  <si>
    <t>Haier Air Conditioners,जबरदस्त कूलिंग परफॉर्मेंस के लिए 10 बेस्ट Haier AC | top 10 haier air conditioners for unbeatable cooling performance</t>
  </si>
  <si>
    <t>In todays fastpaced world air conditioners have become essential appliances They can provide cool air indoors during the scorching summer heat Furthermore a good air conditioner improves indoor air quality by filtering out pollutants allergens and bacteria</t>
  </si>
  <si>
    <t>http://twitter.com/a_amit23/status/1904915680870420656</t>
  </si>
  <si>
    <t>8:47:44 PM</t>
  </si>
  <si>
    <t>http://twitter.com/Komal83662109/status/1858792316309262553</t>
  </si>
  <si>
    <t>2:09:57 PM</t>
  </si>
  <si>
    <t>https://hindi.latestly.com/india/delhi-weather-update-dense-fog-blankets-many-areas-of-delhi-aqi-very-serious-2422704.html</t>
  </si>
  <si>
    <t>8:45:07 AM</t>
  </si>
  <si>
    <t>Delhi Weather Update: दिल्ली के कई इलाकों में छाई घने कोहरे की चादर, एक्यूआई अति गंभीर</t>
  </si>
  <si>
    <t>Delhi Weather Update Dense fog blankets many areas of Delhi AQI reaches severe levels
As of 7 am Thursday the average air quality index in Delhi stood at 448 While in DelhiNCR cities Faridabad recorded 289 Gurugram 370 and Ghaziabad 386</t>
  </si>
  <si>
    <t>http://twitter.com/Katu__Vachan/status/1858767304135503909</t>
  </si>
  <si>
    <t>12:30:34 PM</t>
  </si>
  <si>
    <t>https://www.htsyndication.com/hindustan-delhi/article/%E0%A4%B2%E0%A4%96%E0%A4%A8%E0%A4%8A-3-december-2024-%E0%A4%95%E0%A4%BE-%E0%A4%B5%E0%A5%87%E0%A4%A6%E0%A4%B0-%E0%A4%94%E0%A4%B0-aqi:-%E0%A4%A8%E0%A5%8D%E0%A4%AF%E0%A5%82%E0%A4%A8%E0%A4%A4%E0%A4%AE-%E0%A4%A4%E0%A4%BE%E0%A4%AA%E0%A4%AE%E0%A4%BE%E0%A4%A8-12.99degc,-%E0%A4%9C%E0%A4%BE%E0%A4%A8%E0%A5%87%E0%A4%82-%E0%A4%95%E0%A5%88%E0%A4%B8%E0%A4%BE-%E0%A4%B0%E0%A4%B9%E0%A5%87%E0%A4%97%E0%A4%BE-%E0%A4%B6%E0%A4%B9%E0%A4%B0-%E0%A4%AE%E0%A5%87%E0%A4%82-%E0%A4%86%E0%A4%9C-%E0%A4%95%E0%A4%BE-%E0%A4%AE%E0%A5%8C%E0%A4%B8%E0%A4%AE/86465118</t>
  </si>
  <si>
    <t>5:53:28 AM</t>
  </si>
  <si>
    <t>लखनऊ 3 December 2024 का वेदर और AQI: न्यूनतम तापमान 12.99degC, जानें कैसा रहेगा शहर में आज का मौसम</t>
  </si>
  <si>
    <t>Lucknow Weather and AQI for December 3 2024 Minimum temperature 1299C find out what the weather will be like in the city today
New Delhi December 3 Weather in Lucknow for December 3 2024 The minimum temperature in Lucknow today was recorded at 1299C The Meteorological Department IMD</t>
  </si>
  <si>
    <t>https://hindi.news18.com/news/bihar/patna-bihar-weather-reoprt-patna-weather-forcast-patna-me-aaj-ka-mausam-alert-for-rainfall-in-bihar-local18-8881013.html</t>
  </si>
  <si>
    <t>5:56:34 AM</t>
  </si>
  <si>
    <t>Bihar Weather Report: बिहार में र्सद पछुआ हवा ने बढ़ाई कनकनी, 8°C पहुंचा रात का तापमान, IMD ने जारी किया ये अलर्ट</t>
  </si>
  <si>
    <t>Patna Bihar is experiencing a significant change in the weather these days Due to the influence of a western disturbance westerly winds have increased in speed As a result daytime temperatures have dropped by up to 4C Meanwhile the minimum night temperature has dropped to 8C the lowest this season</t>
  </si>
  <si>
    <t>http://twitter.com/Danchand85/status/1888410875922731018</t>
  </si>
  <si>
    <t>7:43:32 AM</t>
  </si>
  <si>
    <t>https://www.jagran.com/delhi/new-delhi-city-ncr-delhi-air-pollution-if-you-have-breathing-problems-take-steam-and-drink-more-water-23834151.html</t>
  </si>
  <si>
    <t>Delhi Air Pollution: जहरीली है दिल्ली-NCR की हवा, सांस की परेशानी है तो भाप लें; पानी ज्यादा पीयें</t>
  </si>
  <si>
    <t>Delhi Air Pollution The air in DelhiNCR is toxic If you have breathing problems take steam baths and drink more water
The air quality in the capital Delhi continues to be poor The AQI on Tuesday was 434 The poor air quality is causing increasing distress to people The capital</t>
  </si>
  <si>
    <t>https://www.livehindustan.com/uttar-pradesh/hapur/story-mystery-behind-millions-of-dead-fish-in-ganga-deepens-amid-growing-outrage-201729529539194.html</t>
  </si>
  <si>
    <t>10:22:23 PM</t>
  </si>
  <si>
    <t>गंगा में कैसे मरीं मछलियां, तीसरे दिन भी नहीं हो पाया खुलासा</t>
  </si>
  <si>
    <t>The truth behind the millions of dead fish floating in the Ganges remains elusive even on the third day leading to growing outrage among religious and social organizations rather than subsiding The Ganges flowing through the pilgrimage town of Pushpavati Pooth dates back to the Mahabharata period</t>
  </si>
  <si>
    <t>http://twitter.com/PraveeNSingHKa2/status/1848893760932847796</t>
  </si>
  <si>
    <t>6:36:38 AM</t>
  </si>
  <si>
    <t>http://twitter.com/javedahmad0625/status/1853031200966717928</t>
  </si>
  <si>
    <t>4:37:20 PM</t>
  </si>
  <si>
    <t>Delhis air is becoming increasingly toxic In many areas air pollution levels have reached severe causing significant inconvenience to residents The AQI in Delhis Anand Vihar neighborhood exceeded 400 at 6 am on Sunday</t>
  </si>
  <si>
    <t>http://twitter.com/HarshGu02087077/status/1848074802432541138</t>
  </si>
  <si>
    <t>12:22:23 AM</t>
  </si>
  <si>
    <t>Sometimes you should have said this I should not have been born BJP people have forcibly born you for the last 10 years they are not letting me work sometimes Punjab when Congress was there sometimes Haryana sometimes UP years do something or make the partys name a drama party Haryanas BJP government is responsible for water and air pollution in Delhi Modi ji why do you hate Delhiites so much What crime have Delhiites committed BJP has pledged to destroy Delhi has pledged to save Delhi</t>
  </si>
  <si>
    <t>https://businesssandesh.in/enhance-your-lung-health-by-adopting-ayurvedic-tips-and-methods/</t>
  </si>
  <si>
    <t>8:45:59 AM</t>
  </si>
  <si>
    <t>अपने फेफड़ों की सेहत को बढ़ाएं: आयुर्वेदिक टिप्स और तरीके अपनाकर</t>
  </si>
  <si>
    <t>Its said that if you dont have any breathing problems meaning you dont get breathless while walking then your lungs are strong and you can withstand attacks from many diseases Yet people remain careless Along with air pollution smoke</t>
  </si>
  <si>
    <t>http://twitter.com/bhasinhk5374/status/1871830033775591916</t>
  </si>
  <si>
    <t>1:37:11 PM</t>
  </si>
  <si>
    <t>I have faith in Kejriwals words the way Kejriwal has made Yamuna completely clean the way Delhis air is completely pollution free this promise will also be fulfilled The crowd of elderly people at the registration camp of Sanjivani Yojana is showing peoples faith in Kejriwal this is the faith of the public If has said it then it will definitely happen</t>
  </si>
  <si>
    <t>http://twitter.com/wow35956/status/1849105316740321662</t>
  </si>
  <si>
    <t>8:37:16 PM</t>
  </si>
  <si>
    <t>http://twitter.com/BAJRANGHINDUST8/status/1847273869805011369</t>
  </si>
  <si>
    <t>7:19:45 PM</t>
  </si>
  <si>
    <t>Kejriwal blames firecrackers and stubble burning for Delhis air pollution Now ask this liar who he will blame for Yamunas pollution</t>
  </si>
  <si>
    <t>https://newstrack.com/lifestyle/is-mud-plaster-good-for-construction-in-india-know-its-benefits-mitti-ka-plaster-501032</t>
  </si>
  <si>
    <t>Cement Plaster VS Mud Plaster| Mitti Ka Plaster| Process of Making Mud Plaster| Benefits Of Mud Plaster | Mud Plaster: मिट्टी का प्लास्टर, आधुनिक प्लास्टर पद्धति के लिए एक श्रेष्ठ और टिकाऊ विकल्प!</t>
  </si>
  <si>
    <t>Mitti Ka Plaster Vedic plaster is one of the traditional Indian construction techniques used since ancient times This plaster is primarily prepared from a mixture of clay lime cow dung and other natural ingredients
In todays era when modern</t>
  </si>
  <si>
    <t>http://twitter.com/KuraishiAhmed/status/1792033207749382270</t>
  </si>
  <si>
    <t>8:53:05 AM</t>
  </si>
  <si>
    <t>http://twitter.com/pavitra_saini8/status/1888241566797721904</t>
  </si>
  <si>
    <t>https://www.bhaskar.com/local/mp/bhopal/news/25-tons-of-garbage-is-being-burnt-at-2000-places-every-day-if-stopped-then-aqi-will-improve-by-25-points-134053067.html</t>
  </si>
  <si>
    <t>5:14:21 AM</t>
  </si>
  <si>
    <t>प्रदूषण का जहर: रोज 2000 स्थानों पर जल रहा 2.5 टन कचरा, रोकें तो 25 अंक सुधरे एक्यूआई</t>
  </si>
  <si>
    <t>Pollution Poison 25 tons of garbage is being burned daily at 2000 locations if stopped the AQI would improve by 25 points
Bhopal
Vivek Rajput reports with an environmental expert
Bhopal known for its greenery and clean environment is experiencing increased air pollution these days</t>
  </si>
  <si>
    <t>https://www.rashtriyaujala.com/2024/11/07/now-the-fine-for-burning-stubble-is-up-to-rs-30-thousand-after-the-strictness-of-the-supreme-court-the-center-doubled-the-penalty/</t>
  </si>
  <si>
    <t>6:59:57 PM</t>
  </si>
  <si>
    <t>पराली जलाने पर अब 30 हजार रुपये तक का जुर्माना, सुप्रीम कोर्ट की सख्ती के बाद केंद्र ने पेनाल्टी को किया दोगुना</t>
  </si>
  <si>
    <t>Pollution in Delhi and many parts of North India is worsening and stubble burning is a major cause Burning stubble crop residue left in the fields after harvesting crops by farmers contributes to significant levels of pollution</t>
  </si>
  <si>
    <t>https://www.livehindustan.com/ncr/delhi-mausam-ki-jankari-rainfall-in-morning-cause-waterlogging-orange-alert-weather-forecast-201726185950258.html</t>
  </si>
  <si>
    <t>5:46:07 AM</t>
  </si>
  <si>
    <t>Delhi Weather: सुबह-सुबह तेज बारिश से भीगी दिल्ली, कई जगह जलभराव; अगले 3 तीन खूब होगी बरसात</t>
  </si>
  <si>
    <t>Delhi Weather Delhi is experiencing heavy rains before the monsoon leaves Rain fell in many parts of Delhi early Friday morning Following the downpour waterlogging has occurred in many areas flooding lowlying areas This could lead to traffic jams potentially affecting school and officegoers</t>
  </si>
  <si>
    <t>https://diprajsarkar.blogspot.com/2024/10/cji.html</t>
  </si>
  <si>
    <t>12:58:00 AM</t>
  </si>
  <si>
    <t>https://dailychhattisgarh.com/article-details.php?article=265033&amp;path_article=2</t>
  </si>
  <si>
    <t>New Delhi October 20 Pollution in the capital Delhi is making breathing difficult for people To protect themselves from pollution people have started wearing masks Speaking to IANS on Sunday Simranjeet Singh a resident of Amethi said He is from Amethi</t>
  </si>
  <si>
    <t>https://24x7livenewz.com/hindi/despite-implementation-of-grap-in-delhi-air-quality-is-not-improving-amar-ujala-hindi-news-live/8208191/</t>
  </si>
  <si>
    <t>6:11:55 PM</t>
  </si>
  <si>
    <t>Despite Implementation Of Grap In Delhi Air Quality Is Not Improving | Amar Ujala Hindi News Live</t>
  </si>
  <si>
    <t>Despite light rain in the capital there was no respite from pollution For the second consecutive day on Monday people breathed severe air A thick blanket of smog lingered throughout the day According to the Indian Institute of Tropical Meteorology IITM winds were blowing eastward</t>
  </si>
  <si>
    <t>https://www.thehindupatrika.com/news/heavy-rainfall-in-bengaluru-imd-issues-orange-alert-traffic-police-issued-advisory-holiday-of-schools/</t>
  </si>
  <si>
    <t>11:21:34 AM</t>
  </si>
  <si>
    <t>Heavy Rainfall In Bengaluru IMD issues orange alert Traffic Police issued advisory holiday of schools</t>
  </si>
  <si>
    <t>The Hindu Patrika Heavy Rainfall in Bengaluru IMD Issues Orange Alert Traffic Police Issues Advisory Holiday for Schools Nilesh Desai
Bengaluru Rain Alert Continuous heavy rain in Bengaluru has caused waterlogging in many areas Regarding the weather</t>
  </si>
  <si>
    <t>http://twitter.com/SwarnaliSen/status/1855627842681471225</t>
  </si>
  <si>
    <t>8:35:28 PM</t>
  </si>
  <si>
    <t>https://www.livehindustan.com/uttar-pradesh/gorakhpur/story-sulfuric-acid-leak-from-tanker-at-asian-fertilizer-in-chauri-chaura-raises-health-concerns-in-nearby-village-201723779690871.html</t>
  </si>
  <si>
    <t>9:11:36 AM</t>
  </si>
  <si>
    <t>एशियन फ़र्टिलाइज़र से हुआ एसिड रिसाव, रात भर जागे ग्रामीण</t>
  </si>
  <si>
    <t>Chauri Chaura Gorakhpur Hindustan Times A sulfuric acid tanker leak at Asian Fertilizer in the Chauri Chaura area has exacerbated the distress of residents in the nearby village of Devkahia People even reached the fertilizer gate after experiencing health concerns</t>
  </si>
  <si>
    <t>http://twitter.com/sxpati2/status/1855547867793879197</t>
  </si>
  <si>
    <t>3:17:40 PM</t>
  </si>
  <si>
    <t>https://eng.bharattimes.co.in/%e0%a4%a6%e0%a4%bf%e0%a4%b2%e0%a5%8d%e0%a4%b2%e0%a5%80-%e0%a4%aa%e0%a5%8d%e0%a4%b0%e0%a4%a6%e0%a5%82%e0%a4%b7%e0%a4%a3-%e0%a4%a6%e0%a5%87%e0%a4%b0-%e0%a4%b0%e0%a4%be%e0%a4%a4-%e0%a4%a8%e0%a4%bf/</t>
  </si>
  <si>
    <t>2:04:58 AM</t>
  </si>
  <si>
    <t>दिल्ली प्रदूषण- देर रात निरीक्षण करने निकले राज्य पर्यावरण मंत्री: GRAP-4 उपायों की समीक्षा की; हल्के सुधार के बाद फिर गंभीर श्रेणी में पहुंचा AQI</t>
  </si>
  <si>
    <t>New Delhi 7 minutes ago
Copy link
Delhi Environment Minister Gopal Rai inspected GRAP4 provisions at the NarelaSinghu border late Friday night
Delhi Environment Minister Gopal Rai inspected Delhis borders late Friday night He</t>
  </si>
  <si>
    <t>http://twitter.com/sunilda99450033/status/1850133358342197337</t>
  </si>
  <si>
    <t>4:42:21 PM</t>
  </si>
  <si>
    <t>http://twitter.com/_official_009/status/1866780393296277942</t>
  </si>
  <si>
    <t>3:11:43 PM</t>
  </si>
  <si>
    <t>Village is another name for peace 1 Natural environment Villages offer open skies lush green trees fields and a tranquil atmosphere which provides mental peace 2 Clean air Compared to cities village air is pollutionfree which provides health benefits and makes breathing easier 3 Family and social support People in villages remain connected to each other Like a family everyone supports each other which prevents the feeling of loneliness 4 Traditional lifestyle Village lifestyle is simple and close to nature There is no race for modernity here instead people live contentedly and happily 5 Pure food Farming in villages provides fresh fruits vegetables and pure grains which are beneficial for health 6 Morning freshness Mornings arrive early in the village and the atmosphere is serene The chirping of birds and a cool breeze make the start of the day special 7 Festivals and traditions Traditional festivals are celebrated with enthusiasm and community celebrations in villages Each festival reflects the unity of the entire village 8 Occupation and employment Farming and animal husbandry are the main occupations of the village strengthening the spirit of selfreliance 9 Natural water sources Wells ponds and rivers are readily available in villages providing a natural source of water and a sense of peace and freshness Peaceful night atmosphere The villages are peaceful at night a soothing experience</t>
  </si>
  <si>
    <t>http://twitter.com/Babanoormohamm1/status/1864945459959115831</t>
  </si>
  <si>
    <t>1:40:21 PM</t>
  </si>
  <si>
    <t>https://lalluram.com/bhatia-wines-asked-for-two-days-time-from-sdm-court-lakhs-of-fishes-died-due-to-release-of-contaminated-water-of-factory-into-river/</t>
  </si>
  <si>
    <t>2:28:55 PM</t>
  </si>
  <si>
    <t>शिवनाथ नदी में दूषित पानी छोड़ने का मामला : भाटिया वाइन्स ने एसडीएम कोर्ट से मांगा दो दिन का समय, फैक्ट्री का गंदा पानी नदी में छोड़ने से लाखों मछलियों की हुई थी मौत - Lalluram</t>
  </si>
  <si>
    <t>Rohit Kashyap Mungeli The High Court has taken cognizance of the contamination of the Shivnath River by Bhatia Wines waste resulting in the deaths of millions of fish and nearly a dozen cattle Furthermore Mungelis Patharia SDM Bharosa Ram Thakur has issued a notice to the Bhatia</t>
  </si>
  <si>
    <t>http://twitter.com/VinodDass17/status/1848711866945528221</t>
  </si>
  <si>
    <t>6:33:51 PM</t>
  </si>
  <si>
    <t>https://news-live.net/science-current-affairs-today/%e0%a4%9a%e0%a4%82%e0%a4%a6%e0%a5%8d%e0%a4%b0-%e0%a4%ae%e0%a4%bf%e0%a4%b6%e0%a4%a8-%e0%a4%94%e0%a4%b0-2-%e0%a4%9f%e0%a5%8d%e0%a4%b0%e0%a4%bf%e0%a4%b2%e0%a4%bf%e0%a4%af%e0%a4%a8-%e0%a4%a1%e0%a5%89/</t>
  </si>
  <si>
    <t>2:00:32 PM</t>
  </si>
  <si>
    <t>चंद्र मिशन और 2 ट्रिलियन डॉलर की वैश्विक अंतरिक्ष अर्थव्यवस्था का समर्थन करने के लिए सऊदी सेंटर फॉर स्पेस फ़्यूचर्स: अशार्क टीवी पर नासा प्रमुख के साथ करंट अफेयर्स प्रश्न और उत्तर</t>
  </si>
  <si>
    <t>Todays Current Affairs Saudi Space Agency and NASA Collaborate to Build a 2 Trillion Global Space Economy by 2035
In a recent announcement NASA Administrator Bill Nelson revealed that the Saudi Space Agencyhosted Center for Space</t>
  </si>
  <si>
    <t>http://twitter.com/BhartiNarware/status/1868559761245130822</t>
  </si>
  <si>
    <t>1:02:17 PM</t>
  </si>
  <si>
    <t>http://twitter.com/elphonixrohit45/status/1888219629262410145</t>
  </si>
  <si>
    <t>7:03:35 PM</t>
  </si>
  <si>
    <t>http://twitter.com/kewat_m36510/status/1861030037186617366</t>
  </si>
  <si>
    <t>http://twitter.com/PariharD50108/status/1845892612651401322</t>
  </si>
  <si>
    <t>http://twitter.com/Bajpaipg/status/1864838822502240504</t>
  </si>
  <si>
    <t>6:36:36 AM</t>
  </si>
  <si>
    <t>https://punjab.punjabkesari.in/punjab/news/jalandhar-air-quality-index-2064346</t>
  </si>
  <si>
    <t>8:54:43 AM</t>
  </si>
  <si>
    <t>खतरनाक हुई Jalandhar की हवा, लोगों से की जा रही खास अपील, पढ़ें...</t>
  </si>
  <si>
    <t>The average AQI Air Quality Index for Jalandhar city was recorded at 251 while the maximum level exceeded 325 reaching dangerous levels making it necessary to take precautions Meanwhile the minimum AQI air pollution level was recorded at 54</t>
  </si>
  <si>
    <t>http://twitter.com/prashan33321687/status/1858809483750732202</t>
  </si>
  <si>
    <t>3:18:10 PM</t>
  </si>
  <si>
    <t>https://www.bhaskar.com/local/uttar-pradesh/kanpur/news/effect-of-change-in-weather-pollution-increased-133839563.html</t>
  </si>
  <si>
    <t>8:16:30 AM</t>
  </si>
  <si>
    <t>मौसम में बदलाव का असर, बढ़ने लगा प्रदूषण: 7 दिनों से येलो जोन में चल रहा AQI; रात में नमी अधिक होने से सांस ...</t>
  </si>
  <si>
    <t>Pollution is on the rise due to the changing weather AQI has been in the yellow zone for seven days high humidity at night is causing breathing difficulties
Kanpur
The mild cold in the morning has led to increased fog
With the change in weather the number of dust and smoke particles in the city is increasing This</t>
  </si>
  <si>
    <t>http://twitter.com/Jansatta/status/1852193072194486453</t>
  </si>
  <si>
    <t>Delhi Air Pollution Diwali fireworks have caused a thick layer of smog in DelhiNCR with AQI very poor in many areas Check the condition of your area</t>
  </si>
  <si>
    <t>http://twitter.com/KumarHa98707098/status/1888477144797319601</t>
  </si>
  <si>
    <t>12:06:52 PM</t>
  </si>
  <si>
    <t>https://worldhindustaannews.blogspot.com/2024/11/zee-news-hindi-world-news_57.html</t>
  </si>
  <si>
    <t>7:17:15 AM</t>
  </si>
  <si>
    <t>Zee News Hindi: World News</t>
  </si>
  <si>
    <t>Dangerous AntiAircraft Guns The army has built a bunker at 18000 feet where soldiers will be stationed amid 40degree temperatures and dangerous winds to monitor every enemy maneuver This deadly weapon is an antiaircraft gun Today we will tell you about this dangerous antiaircraft gun</t>
  </si>
  <si>
    <t>http://twitter.com/AbubakerNagori2/status/1817254602817048611</t>
  </si>
  <si>
    <t>11:13:54 PM</t>
  </si>
  <si>
    <t>https://www.indiatv.in/health/pranayama-and-yogic-formula-that-can-increase-the-strength-of-your-lungs-2024-06-15-1052959</t>
  </si>
  <si>
    <t>9:40:10 AM</t>
  </si>
  <si>
    <t>लंग्स की ताकत को बढ़ा सकता है ये योगिक फॉर्मूला, अस्थमा में भी फायदेमंद</t>
  </si>
  <si>
    <t>Exercising is incredibly beneficial for your health Exercising can also benefit your shoulders biceps triceps and chest muscles Instead of going to the gym you can do 12 sets of Surya Namaskar Overall physical exercise</t>
  </si>
  <si>
    <t>https://www.bhaskar.com/local/punjab/ludhiana/news/aqi-reached-294-breathing-also-became-difficult-people-put-on-masks-134004702.html</t>
  </si>
  <si>
    <t>5:29:32 AM</t>
  </si>
  <si>
    <t>लुधियाना की हवा खराब...: एक्यूआई 294 पहुंचा, सांस लेने में भी तकलीफ, लोगों ने मास्क लगाए</t>
  </si>
  <si>
    <t>Ludhianas air quality is poor AQI reaches 294 breathing becomes difficult people wear masks
Ludhiana citys air quality is falling into the poor category causing difficulties for residents People are also experiencing difficulty breathing Lung asthma and heart diseases</t>
  </si>
  <si>
    <t>http://twitter.com/nileshsingh055/status/1888430969926856747</t>
  </si>
  <si>
    <t>9:03:23 AM</t>
  </si>
  <si>
    <t>http://twitter.com/virdikuldeep/status/1793523714790953410</t>
  </si>
  <si>
    <t>11:35:50 AM</t>
  </si>
  <si>
    <t>http://twitter.com/ArjunSi55855456/status/1857272439870210136</t>
  </si>
  <si>
    <t>9:30:30 AM</t>
  </si>
  <si>
    <t>http://twitter.com/shaneechar/status/1847949437089280481</t>
  </si>
  <si>
    <t>4:04:13 PM</t>
  </si>
  <si>
    <t>http://twitter.com/rationalhindu11/status/1858483020858007574</t>
  </si>
  <si>
    <t>5:40:55 PM</t>
  </si>
  <si>
    <t>The biggest problem with the Indian government regardless of party is that they only value human life at the level of insects Perhaps there are too many people so the death of 1020 doesnt matter If someone worked on this India could become a paradise Modi has done some work Indias Environment Minister has tweetedreposted 38 times in the last seven days Three of these are on birth anniversaries and festivals 32 tweets are either reposts of or clips from his rallies One is also a repost of Amit Shah about planting a tree or two All this is happening at a time when people wake up in the morning check the AQI on their phones and wonder what the solution to this poor air quality is The Environment Ministry has offered no solution to this should tell whether has done any research that retweeting the Prime Ministers tweets will seal the ozone layer and reduce air pollution Tell your ministers to do some work Otherwise after you leave they will not be able to tell why BJP should be voted for Every minister is busy reposting ModiModi Repost but out of 35 in a week 31 should not be only Modi If you want to chant Modis name 31 times then chant that too but also make 31 original tweets about what work you did during the day how many useful people you met what is being done about pollution This is strange shamelessness</t>
  </si>
  <si>
    <t>http://twitter.com/grok/status/1905750129128374543</t>
  </si>
  <si>
    <t>4:03:32 AM</t>
  </si>
  <si>
    <t>Hindu rituals like idol immersion cremation and Diwali firecrackers pollute rivers and the air Holy rivers like the Ganges are the worst affected This discussion moves from the historical context of the Ramayana to the environmental context</t>
  </si>
  <si>
    <t>https://newstrack.com/opinion/increasing-deadly-pollution-in-metros-is-a-serious-challenge-air-polution-455988</t>
  </si>
  <si>
    <t>7:00:01 PM</t>
  </si>
  <si>
    <t>Air pollution | महानगरों में बढ़ता जानलेवा प्रदूषण गंभीर चुनौती | Pollution News | Pollution in India | Pollution Report | Lancet Journal | Lancet Global Health Report | Global Pollution News in Hindi | Pollution : महानगरों में बढ़ता जानलेवा प्रदूषण गंभीर चुनौती</t>
  </si>
  <si>
    <t>Pollution Increasing deadly pollution in metropolitan cities is a serious challenge
Pollution The central government announced the implementation of the National Air Cleanliness Programme in 2019 to combat the challenge of air pollution and toxic substances in the air Its objective was</t>
  </si>
  <si>
    <t>http://twitter.com/indodrive/status/1857489639889604762</t>
  </si>
  <si>
    <t>11:53:35 PM</t>
  </si>
  <si>
    <t>http://twitter.com/SanjayR68016583/status/1859830858498330659</t>
  </si>
  <si>
    <t>10:56:45 AM</t>
  </si>
  <si>
    <t>https://hindi.news18.com/news/jharkhand/ranchi-aqi-update-today-jharkhand-air-quality-index-report-14-february-pollution-level-of-ranchi-jamshedpur-and-dhanbad-local18-9030742.html</t>
  </si>
  <si>
    <t>7:05:24 AM</t>
  </si>
  <si>
    <t>Jharkhand AQI: धनबाद में बढ़ा प्रदूषण का स्तर... रांची-जमशेदपुर के आंकड़ों में सुधार, जानें इन शहरों का सूचकांक</t>
  </si>
  <si>
    <t>Jharkhand AQI Pollution levels rise in Dhanbad RanchiJamshedpur data improves learn about the index of these cities
News18 Jharkhand
February 14 2025 0705 IST
Jharkhand AQI Update According to the Air Quality Index AQI of cities in Jharkhand Dhanbad</t>
  </si>
  <si>
    <t>http://twitter.com/shri_dwive7336/status/1856662182769139969</t>
  </si>
  <si>
    <t>5:05:34 PM</t>
  </si>
  <si>
    <t>http://twitter.com/Mrityun008/status/1846542317785661564</t>
  </si>
  <si>
    <t>6:52:50 PM</t>
  </si>
  <si>
    <t>http://twitter.com/Ramparshad84820/status/1849076946904273365</t>
  </si>
  <si>
    <t>6:44:32 PM</t>
  </si>
  <si>
    <t>https://www.htsyndication.com/hindustan-delhi/article/%E0%A4%AE%E0%A5%81%E0%A4%82%E0%A4%AC%E0%A4%88-26-february-2025-%E0%A4%95%E0%A4%BE-%E0%A4%B5%E0%A5%87%E0%A4%A6%E0%A4%B0-%E0%A4%94%E0%A4%B0-aqi:-%E0%A4%A8%E0%A5%8D%E0%A4%AF%E0%A5%82%E0%A4%A8%E0%A4%A4%E0%A4%AE-%E0%A4%A4%E0%A4%BE%E0%A4%AA%E0%A4%AE%E0%A4%BE%E0%A4%A8-26.7degc,-%E0%A4%9C%E0%A4%BE%E0%A4%A8%E0%A5%87%E0%A4%82-%E0%A4%95%E0%A5%88%E0%A4%B8%E0%A4%BE-%E0%A4%B0%E0%A4%B9%E0%A5%87%E0%A4%97%E0%A4%BE-%E0%A4%B6%E0%A4%B9%E0%A4%B0-%E0%A4%AE%E0%A5%87%E0%A4%82-%E0%A4%86%E0%A4%9C-%E0%A4%95%E0%A4%BE-%E0%A4%AE%E0%A5%8C%E0%A4%B8%E0%A4%AE/88319069</t>
  </si>
  <si>
    <t>10:11:03 AM</t>
  </si>
  <si>
    <t>मुंबई 26 February 2025 का वेदर और AQI: न्यूनतम तापमान 26.7degC, जानें कैसा रहेगा शहर में आज का मौसम</t>
  </si>
  <si>
    <t>Mumbai Weather and AQI for February 26 2025 Minimum temperature 267C find out what the weather will be like in the city today
New Delhi February 26 Weather in Mumbai for February 26 2025 The minimum temperature in Mumbai today was recorded at 267C The Meteorological Department IMD</t>
  </si>
  <si>
    <t>http://twitter.com/Raghvendra5343/status/1888259043552317496</t>
  </si>
  <si>
    <t>9:40:12 PM</t>
  </si>
  <si>
    <t>https://tv9gujarati.com/mumbai/mumbai-residents-beware-air-quality-deteriorates-atmosphere-nears-zero-visibility-in-some-areas-1149639.html</t>
  </si>
  <si>
    <t>6:47:46 PM</t>
  </si>
  <si>
    <t>મુંબઈવાસીઓ સાવધાન ! હવાની ગુણવત્તા બગડી, કેટલાક વિસ્તારમાં ઝીરો વિઝિબિલિટી - Gujarati News | Mumbai residents beware Air quality deteriorates atmosphere nears zero visibility in some areas - Mumbai residents beware Air quality deteriorates atmosphere nears zero visibility in some areas</t>
  </si>
  <si>
    <t>Mumbai residents beware Air quality deteriorates zero visibility in some areas
For the last few days the air quality in Mumbai and its suburbs and surrounding areas has deteriorated The air in Mumbai has become extremely hazardous Therefore Mumbai is currently experiencing partly cloudy weather</t>
  </si>
  <si>
    <t>https://ndtv.in/health/air-pollution-can-increase-the-risk-of-type-2-diabetes-blood-sugar-level-starts-increasing-study-5748400</t>
  </si>
  <si>
    <t>12:29:54 PM</t>
  </si>
  <si>
    <t>एयर पॉल्यूशन बढ़ा सकता है टाइप 2 डायबिटीज का खतरा, बढ़ने लगता है ब्लड शुगर लेवल : अध्ययन</t>
  </si>
  <si>
    <t>Air pollution may increase the risk of type 2 diabetes and increase blood sugar levels Study
Exposure to air pollutants including PM25 may increase the risk of type 2 diabetes Recent studies such as JAPI link PM25 to high blood sugar levels
Avadh</t>
  </si>
  <si>
    <t>https://indianews.in/rajasthan/rajasthan-aqi-today-caution-air-has-become-poisonous-in-these-4-districts-people-may-suffer-a-lot/</t>
  </si>
  <si>
    <t>10:10:43 AM</t>
  </si>
  <si>
    <t>Rajasthan AQI Today: सावधान! इन 4 जिलों में जहरीली हुई हवा, लोगों को पड़ सकता है भारी</t>
  </si>
  <si>
    <t>India News RJ India News Rajasthan AQI Today The weather has changed dangerously after Diwali The situation in many states has worsened Some states have toxic air After Delhi toxic air has also reached Rajasthan The AQI in Rajasthan</t>
  </si>
  <si>
    <t>http://twitter.com/suresh_bajiya01/status/1898561051807121649</t>
  </si>
  <si>
    <t>7:56:42 AM</t>
  </si>
  <si>
    <t>http://twitter.com/ShwetaW07570677/status/1850150650769797629</t>
  </si>
  <si>
    <t>5:51:03 PM</t>
  </si>
  <si>
    <t>http://twitter.com/imriwadi/status/1866110949373165981</t>
  </si>
  <si>
    <t>6:51:35 PM</t>
  </si>
  <si>
    <t>http://twitter.com/PremSah16146774/status/1789434409365787102</t>
  </si>
  <si>
    <t>4:46:23 AM</t>
  </si>
  <si>
    <t>https://www.livehindustan.com/ncr/delhi-aqi-pollution-37-places-will-be-monitored-to-curb-air-pollution-these-are-13-hotspots-201725321128870.html</t>
  </si>
  <si>
    <t>5:44:14 AM</t>
  </si>
  <si>
    <t>Delhi AQI Pollution : दिल्ली में प्रदूषण रोकने को 37 जगहों पर होगी निगरानी, ये हैं 13 हॉटस्पॉट</t>
  </si>
  <si>
    <t>Delhi AQI Pollution To curb pollution in Delhi 37 locations will be monitored including 13 hotspots
This time pollution monitoring will be conducted at 37 locations in the capital Delhi These include 13 pollution hotspots and 24 priority areas Delhi</t>
  </si>
  <si>
    <t>https://www.bhaskarhindi.com/other/news-1078434</t>
  </si>
  <si>
    <t>स्मॉग टावर के साथ मंत्री जी के उद्घाटन की पट्टी भी हुई "गायब", प्रदूषण पहुंचने वाला है पीक पर | ????? ???? ?? ??? ?????? ?? ?? ??????? ?? ????? ?? ??? "????", ??????? ??????? ???? ?? ??? ??</t>
  </si>
  <si>
    <t>https://www.livehindustan.com/ncr/supreme-court-ask-caqm-to-tell-plan-to-deal-with-winter-air-pollution-in-delhi-ncr-201724805042211.html</t>
  </si>
  <si>
    <t>6:06:35 AM</t>
  </si>
  <si>
    <t>दिल्ली-NCR में सर्दियों के वायु प्रदूषण से कैसे निपटेंगे, बताएं अपना प्लान; SC का CAQM से सवाल</t>
  </si>
  <si>
    <t>SC asks CAQM to share its plan on how to tackle winter air pollution in DelhiNCR
Air pollution in DelhiNCR reaches alarming levels during the winter season Smog causes breathing difficulties for people In light of this</t>
  </si>
  <si>
    <t>https://www.jantaserishta.com/delhi-ncr/delhi-experienced-a-cold-morning-the-temperature-dropped-to-85-degrees-celsius-3684268</t>
  </si>
  <si>
    <t>11:06:52 AM</t>
  </si>
  <si>
    <t>Delhi में सुबह ठंड का माहौल रहा, तापमान गिरकर 8.5 डिग्री सेल्सियस पर पहुंचा</t>
  </si>
  <si>
    <t>New Delhi The national capital Delhi witnessed a drop in temperature on Friday with the minimum temperature dropping to 85 degrees Celsius at 830 am The temperature dropped by nearly two degrees in the last 24 hours as cold northwesterly winds continued to blow</t>
  </si>
  <si>
    <t>http://twitter.com/Rohtashmandan25/status/1905697384446996722</t>
  </si>
  <si>
    <t>12:33:57 AM</t>
  </si>
  <si>
    <t>The fun of the desi IPL is something else brother It is played in the fresh air of the village Instead of the polluted air of the city the villagers play with fresh oxygen</t>
  </si>
  <si>
    <t>https://janmorcha.in/situation-serious-due-to-pollution-in-delhi-schools-and-colleges-closed/</t>
  </si>
  <si>
    <t>11:49:42 AM</t>
  </si>
  <si>
    <t>दिल्ली में प्रदूषण से हालात गंभीर, स्कूल और कॉलेज बंद, ऑनलाइन शिक्षा लागू, कर्मचारियों को WFH नहीं</t>
  </si>
  <si>
    <t>DelhiNCR and surrounding states have been facing the brunt of pollution for the past few days The situation has been worsening significantly for the past six days But on Monday visibility dropped to zero in the morning Breathing is already becoming difficult but</t>
  </si>
  <si>
    <t>http://twitter.com/hemchan88372463/status/1793271517838790918</t>
  </si>
  <si>
    <t>6:53:41 PM</t>
  </si>
  <si>
    <t>http://twitter.com/Elite0ps/status/1905118429377339824</t>
  </si>
  <si>
    <t>10:13:23 AM</t>
  </si>
  <si>
    <t>https://www.jagran.com/delhi/new-delhi-city-ncr-delhi-pollution-delhi-air-quality-deteriorates-reaches-severe-category-for-third-time-this-season-23852134.html</t>
  </si>
  <si>
    <t>9:59:00 PM</t>
  </si>
  <si>
    <t>Delhi Pollution: ठंड के साथ-साथ दिल्ली पर प्रदूषण की मार, सीजन में तीसरी बार खतरनाक श्रेणी में पहुंचा AQI - Delhi Pollution Delhi Air Quality Deteriorates Reaches Severe Category for Third Time This Season</t>
  </si>
  <si>
    <t>Delhi Pollution Along with the cold Delhi is also hit by pollution with the AQI reaching the hazardous range for the third time this season
Pollution levels in Delhi have risen again with the Air Quality Index AQI remaining above 400 for the third consecutive day Smog and fog persisted in the morning</t>
  </si>
  <si>
    <t>http://twitter.com/Mithile23486675/status/1904908160823156911</t>
  </si>
  <si>
    <t>http://twitter.com/Jackson7992/status/1864316372659933386</t>
  </si>
  <si>
    <t>8:00:35 PM</t>
  </si>
  <si>
    <t>http://twitter.com/sanjay1s/status/1905258268378747081</t>
  </si>
  <si>
    <t>7:29:03 PM</t>
  </si>
  <si>
    <t>https://samacharnama.com/states/delhi-news/delhi-school-closed-schools-may-be-closed-in-these-areas-of/cid15664548.htm</t>
  </si>
  <si>
    <t>Delhi School Closed: दिल्ली-NCR के इन इलाकों में बंद हो सकते हैं स्कूल! जानिए आखिर क्यों सरकार ने लिया ये बड़ा फैसला ?</t>
  </si>
  <si>
    <t>http://twitter.com/k210184/status/1856670948164039030</t>
  </si>
  <si>
    <t>5:40:23 PM</t>
  </si>
  <si>
    <t>Sabarmati front This is not air pollution Mahanubhav and this air pollution is not only in Delhi the entire NCR which also includes cities of UP and Haryana all have the same pollution level in fact more What did the BJP government do there Didnt they understand that this is a regional issue Not city specific</t>
  </si>
  <si>
    <t>https://hindi.news18.com/news/auto/latest-auto-cng-vehicles-are-emitting-more-pollution-than-their-lab-standards-study-reveals-shocking-emission-figures-8650250.html</t>
  </si>
  <si>
    <t>5:23:25 PM</t>
  </si>
  <si>
    <t>सीएनजी कारों की सच्चाई जानकर उठ जाएगा भरोसा, बस कागज में ही ‘क्लिन वाहन’, स्टडी में खुली पोल</t>
  </si>
  <si>
    <t>https://ndtv.in/india/punjab-stubble-burning-no-shortage-know-farmers-timing-to-avoid-nasa-satellite-7024824</t>
  </si>
  <si>
    <t>1:22:09 PM</t>
  </si>
  <si>
    <t>पंजाब में पराली जलाने में कमी नहीं, किसान कैसे दे रहे NASA के सैटेलाइट को चकमा, साइंटिस्ट ने बताया</t>
  </si>
  <si>
    <t>North India is currently shrouded in a thick blanket of smog making it difficult to see even short distances Temperatures are also dropping Pollution is so severe that the AQI consistently remains in the severe category The IndoGangetic Plains</t>
  </si>
  <si>
    <t>https://www.aajtak.in/explained/story/terrorism-linked-with-climate-change-says-study-example-of-sahel-mdj-1924971-2024-04-19</t>
  </si>
  <si>
    <t>5:44:03 PM</t>
  </si>
  <si>
    <t>आतंकियों पर भी हो रहा क्लाइमेट चेंज का असर, एक्सट्रीम मौसम से जूझते ये देश बने टैररिज्म का नया ठिकाना | terrorism linked with climate change says study example of sahel mdj</t>
  </si>
  <si>
    <t>Climate change is no longer just a topic for writing competitions or speaking at the United Nations Its impacting every household Even terrorism is no exception A study by Rutgers University in Australia found that just as weather patterns</t>
  </si>
  <si>
    <t>http://twitter.com/Abhisuthar02/status/1892070083947790822</t>
  </si>
  <si>
    <t>10:03:55 AM</t>
  </si>
  <si>
    <t>https://hindi.news18.com/news/delhi-ncr/air-pollution-aqi-severe-category-grap-3-government-office-time-change-interstate-bus-entry-ban-8836699.html</t>
  </si>
  <si>
    <t>11:49:34 PM</t>
  </si>
  <si>
    <t>दिल्ली में सुधर नहीं रहे हालात, गवर्नमेंट ऑफिस का बदला समय, बाहर से आने वाले बसों की एंट्री बंद</t>
  </si>
  <si>
    <t>The situation in Delhi is not improving government office hours have been changed and entry of buses from outside has been stopped
Delhi Air Pollution The situation in the national capital Delhi is extremely dire due to air pollution Considering the pollution situation the GRA Read more
News18 Hindi November</t>
  </si>
  <si>
    <t>http://twitter.com/newsnasha/status/1863585980219039854</t>
  </si>
  <si>
    <t>7:38:16 PM</t>
  </si>
  <si>
    <t>Tech millionaire Bryan Johnson expressed concern over Mumbais air pollution saying Irritation in throat and eyes</t>
  </si>
  <si>
    <t>http://twitter.com/kaisersoze3333/status/1858717949151826076</t>
  </si>
  <si>
    <t>9:14:27 AM</t>
  </si>
  <si>
    <t>http://twitter.com/NemSingh492350/status/1807291893274849791</t>
  </si>
  <si>
    <t>11:25:39 AM</t>
  </si>
  <si>
    <t>http://twitter.com/SHREY20223550/status/1847984977079619974</t>
  </si>
  <si>
    <t>6:25:27 PM</t>
  </si>
  <si>
    <t>http://twitter.com/IndiaUnleashed_/status/1863931903130169851</t>
  </si>
  <si>
    <t>6:32:50 PM</t>
  </si>
  <si>
    <t>Delhi must vote on following commitments 1 Pollution free safe air 2 Clean Pure Yamuna and sewage drains 3 World class infrastructure Millions of our children in Delhi deserve to live healthy and happy</t>
  </si>
  <si>
    <t>http://twitter.com/Gurpree12659466/status/1840232702731014565</t>
  </si>
  <si>
    <t>9:00:40 AM</t>
  </si>
  <si>
    <t>http://twitter.com/arvindkryadav_/status/1859955726623662322</t>
  </si>
  <si>
    <t>7:12:56 PM</t>
  </si>
  <si>
    <t>http://twitter.com/SunitaShek66417/status/1860598035488637083</t>
  </si>
  <si>
    <t>1:45:14 PM</t>
  </si>
  <si>
    <t>http://twitter.com/photon900/status/1888226202525253980</t>
  </si>
  <si>
    <t>7:29:42 PM</t>
  </si>
  <si>
    <t>http://twitter.com/MarkWBuss/status/1853710975326728246</t>
  </si>
  <si>
    <t>1:38:31 PM</t>
  </si>
  <si>
    <t>https://www.jantaserishta.com/delhi-ncr/visibility-was-low-in-delhi-due-to-cold-wave-3711602</t>
  </si>
  <si>
    <t>10:38:28 AM</t>
  </si>
  <si>
    <t>शीत लहर के कारण Delhi में दृश्यता कम रही</t>
  </si>
  <si>
    <t>New Delhi Visibility remained low on Thursday due to the ongoing cold wave in the national capital With the minimum temperature dropping to 74 degrees Celsius visibility in Delhi was recorded at 250 metres at 8 am In view of the situation Delhi Airport has changed its flight timings to X Eastern</t>
  </si>
  <si>
    <t>https://navyugsandesh.com/do-diabetic-patients-have-a-higher-risk-of-lung-cancer/</t>
  </si>
  <si>
    <t>4:34:06 PM</t>
  </si>
  <si>
    <t>क्या डायबिटीज रोगियों को अधिक रहता है फेफड़े के कैंसर का खतरा</t>
  </si>
  <si>
    <t>Lung cancer is one of the most common cancers According to the World Health Organization WHO lung cancer causes approximately 1 in 5 cancer deaths worldwide It is estimated that lung cancer causes more deaths each year than breast cancer</t>
  </si>
  <si>
    <t>http://twitter.com/Abhivts233/status/1858438192912847084</t>
  </si>
  <si>
    <t>2:42:47 PM</t>
  </si>
  <si>
    <t>https://www.bhaskar.com/local/rajasthan/alwar/news/cold-wind-continues-alert-of-light-fog-till-23rd-aqi-293-smog-continues-to-suffocate-133981950.html</t>
  </si>
  <si>
    <t>सर्द हवा जारी; 23 तक हल्के कोहरे का भी अलर्ट, एक्यूआई 293, स्मॉग दम घोटता रहा</t>
  </si>
  <si>
    <t>http://twitter.com/ManiShukla_17/status/1807328505266356702</t>
  </si>
  <si>
    <t>1:51:08 PM</t>
  </si>
  <si>
    <t>http://twitter.com/goswami_rajaram/status/1856743630968365277</t>
  </si>
  <si>
    <t>10:29:12 PM</t>
  </si>
  <si>
    <t>http://twitter.com/AvnishY70261/status/1894630366364791045</t>
  </si>
  <si>
    <t>11:37:34 AM</t>
  </si>
  <si>
    <t>More than 62 crore devotees have taken a holy dip in the so far Thousands of fourwheeled vehicles of devotees have also registered their presence in the Mahakumbh area yet the air of Mahakumbh city has not been polluted Read the full story</t>
  </si>
  <si>
    <t>https://www.aajsamaaj.com/chandigarh-news-minimum-mercury-reaches-10-c-improvement-in-pollution-levels-also/</t>
  </si>
  <si>
    <t>8:00:06 PM</t>
  </si>
  <si>
    <t>Chandigarh News: न्यूनतम पारा 10 डिग्री सेल्सियस पहुंचा... प्रदूषण के स्तर में भी आ रहा सुधार</t>
  </si>
  <si>
    <t>Chandigarh News Mornings in Chandigarh are now experiencing chills Temperatures have been steadily dropping for the past few days On Wednesday the minimum temperature reached 10 degrees Celsius Chilly morning and night winds have forced people to wear warm clothing</t>
  </si>
  <si>
    <t>http://twitter.com/HariVijaySingh/status/1858701475716706343</t>
  </si>
  <si>
    <t>http://twitter.com/Harshit08807427/status/1859098368670048575</t>
  </si>
  <si>
    <t>10:26:06 AM</t>
  </si>
  <si>
    <t>https://www.swadeshnews.in/newdelhi/delhi-air-pollution-supreme-court-seeks-suggestions-from-experts-gives-eight-days-time-934508</t>
  </si>
  <si>
    <t>4:37:50 PM</t>
  </si>
  <si>
    <t>दिल्ली वायु प्रदूषण: सुप्रीम कोर्ट ने मांगा विशेषज्ञों से सुझाव, आठ दिन की दी मोहलत</t>
  </si>
  <si>
    <t>Hearing in Supreme Court on Delhi Air Pollution Delhi While hearing the Delhi air pollution case the Supreme Court has sought suggestions from experts For this the Supreme Court has given eight days to the lawyer representing the government The next hearing in this case</t>
  </si>
  <si>
    <t>http://twitter.com/subhash97055642/status/1903005732112412779</t>
  </si>
  <si>
    <t>2:18:17 PM</t>
  </si>
  <si>
    <t>What is Acharya Prashants take on all this The 10 biggest problems facing the world in March 2025 are 1 Armed conflicts eg Ukraine Middle East 2 Extreme weather events from climate change 3 Misinformation and disinformation 4 Social polarization 5 Cyber threats espionage attacks 6 Economic slowdown from protectionism 7 Pollution air water 8 Geoeconomic conflicts USChina 9 Biological chemical nuclear threats 10 Climate change biodiversity loss These challenges are interconnected and demand global cooperation</t>
  </si>
  <si>
    <t>http://twitter.com/anitada78886670/status/1862064553564979308</t>
  </si>
  <si>
    <t>2:52:39 PM</t>
  </si>
  <si>
    <t>http://twitter.com/RohittRajdan/status/1894320827669139926</t>
  </si>
  <si>
    <t>3:07:34 PM</t>
  </si>
  <si>
    <t>The air quality in South Mumbai as well as in BandraKurla Complex Sion Chembur Mazgaon Goregaon Malad Borivali and Dahisar is deteriorating day by day This toxic air is slowly damaging lung health Doctor</t>
  </si>
  <si>
    <t>https://ndtv.in/videos/delhi-air-pollution-how-much-poison-is-dissolved-in-delhi-s-air-air-pollution-delhi-ncr-862780</t>
  </si>
  <si>
    <t>Delhi Air Pollution: दिल्ली की हवा में कितना जहर घुला है? | Air Pollution | Delhi NCR | Des Ki Baat</t>
  </si>
  <si>
    <t>Delhi Pollution The air quality in Delhi NCR Gurgaon Noida Ghaziabad remains extremely poor However the implementation of GRAP4 and some wind has brought a slight change in the situation This morning Delhis average AQI reached a record high of 500 Rising pollution</t>
  </si>
  <si>
    <t>http://twitter.com/agni_vats/status/1860548291420692869</t>
  </si>
  <si>
    <t>10:27:34 AM</t>
  </si>
  <si>
    <t>https://hindi.news18.com/news/bihar/patna-weather-update-bihar-complete-chhath-puja-morning-covered-with-mist-fog-increase-local18-8820662.html</t>
  </si>
  <si>
    <t>6:47:27 AM</t>
  </si>
  <si>
    <t>Bihar Weather News: बिहार में छठ पूजा हुआ संपन्न, अब 4 से 5 दिनों में बदल सकता है मानसून,जानें आज कैसा रहेगा मौसम</t>
  </si>
  <si>
    <t>Patna Chhath the grand festival of folk faith in Bihar concluded this morning with the offering of Arghya The fourday festival was celebrated with great enthusiasm across the state Devotees concluded their fast by offering Arghya to the rising sun A major change in Bihars weather is expected after the festival</t>
  </si>
  <si>
    <t>https://www.inkhabar.com/lifestyle/if-you-have-difficulty-in-breathing-then-do-not-do-this-work-even-by-mistake-otherwise/</t>
  </si>
  <si>
    <t>2:15:41 PM</t>
  </si>
  <si>
    <t>If you have difficulty in breathing then do not do this work even by mistake otherwise</t>
  </si>
  <si>
    <t>Respiratory disease that affects the lungs and other parts of the respiratory system Respiratory disease can be caused by infection tobacco smoking or breathing in secondhand tobacco smoke radon asbestos or other forms of air pollution Respiratory disease can also cause asthma</t>
  </si>
  <si>
    <t>http://twitter.com/NewsbytesHindi/status/1856634017665421809</t>
  </si>
  <si>
    <t>Fog reduces visibility to zero at Delhi airport air quality very poor</t>
  </si>
  <si>
    <t>http://twitter.com/Jotbirdua/status/1859154297881325890</t>
  </si>
  <si>
    <t>2:08:20 PM</t>
  </si>
  <si>
    <t>Honorable Minister Bhopals AQI has reached 300 and the air here is so polluted that breathing it is as harmful as smoking 20 cigarettes Unplanned development and indiscriminate cutting of trees have made our capital a sick city Bhopal urgently needs a robust urban green and water plan Please take action</t>
  </si>
  <si>
    <t>https://www.aplatestnews.com/usnewsvideo.php?idx=aaj-ki-taza-khabrein-live-delhi-ncr-air-pollution-pm-modi-g20-summit-election-PX79-2024-11-19&amp;vidtype=10</t>
  </si>
  <si>
    <t>5:54:26 AM</t>
  </si>
  <si>
    <t>Aaj Ki Taza Khabrein LIVE: आज की बड़ी खबरें Delhi-NCR Air Pollution | PM Modi G20 Summit | Election</t>
  </si>
  <si>
    <t>Published Date 20241119 012426 Category News 1124857
Title Todays Latest News LIVE Todays Big News DelhiNCR Air Pollution PM Modi G20 Summit Election
Todays Latest News Todays Big News DelhiNCR Air Pollution PM Modi G20 Summit</t>
  </si>
  <si>
    <t>http://twitter.com/nakli_thanos/status/1888545245501001731</t>
  </si>
  <si>
    <t>4:37:28 PM</t>
  </si>
  <si>
    <t>https://www.gnttv.com/shows/ye-hui-na-baat/video/delhis-air-has-started-getting-polluted-right-now-how-to-clean-it-what-is-the-government-doing-how-to-take-care-of-yourself-know-everything-from-experts-1106721-2024-10-15</t>
  </si>
  <si>
    <t>6:30:16 PM</t>
  </si>
  <si>
    <t>Pollution In Delhi: अभी से खराब होने लगी दिल्ली की हवा, कैसे साफ हो, सरकार क्या-क्या कर रही है, खुद का ख्याल कैसे रखें ? जानिए सबकुछ एक्सपर्ट्स से</t>
  </si>
  <si>
    <t>Clean air is a major issue among us today Because during this October month air quality has begun to deteriorate at least in Delhi Its the November to January period during which air quality levels range from poor to very poor every year The good news is that Delhi</t>
  </si>
  <si>
    <t>https://hindi.dailykiran.com/delhis-air-in-very-poor-category-fog-covered-in-morning/</t>
  </si>
  <si>
    <t>9:45:44 AM</t>
  </si>
  <si>
    <t>बेहद खराब श्रेणी में दिल्ली की हवा, सुबह छाई धुंध की चादर</t>
  </si>
  <si>
    <t>New Delhi October 27 With the arrival of winter air pollution has again become a problem in the national capital Delhi On Sunday the air quality index remained in the very poor category leading to a thick haze in the morning sky
The Central Pollution</t>
  </si>
  <si>
    <t>http://twitter.com/Aarti29976280/status/1859827738456228022</t>
  </si>
  <si>
    <t>10:44:21 AM</t>
  </si>
  <si>
    <t>http://twitter.com/BdharmarajuP/status/1871931939319664904</t>
  </si>
  <si>
    <t>8:22:07 PM</t>
  </si>
  <si>
    <t>https://www.etvbharat.com/hi/!health/how-many-times-human-can-breathe-in-one-day-and-correct-way-to-breathe-hin24110703081</t>
  </si>
  <si>
    <t>3:07:43 PM</t>
  </si>
  <si>
    <t>इंसान एक दिन में कितनी बार सांस लेता है, जानकर आप हो जाएंगे हैरान और क्या है आपका सांस लेने का तरीका</t>
  </si>
  <si>
    <t>The human body is nothing short of amazing and one of its physiological processes is breathing It is a natural process that is part of all of our daily lives Breathing is vital to our lives as without it we would be unable to survive When we</t>
  </si>
  <si>
    <t>https://www.amarujala.com/delhi-ncr/air-pollution-delhi-is-the-most-polluted-in-ncr-2024-10-30</t>
  </si>
  <si>
    <t>12:26:08 AM</t>
  </si>
  <si>
    <t>Air Pollution: Delhi Is The Most Polluted In Ncr. | Air Pollution :एनसीआर में दिल्ली सबसे अधिक प्रदूषित, आठ इलाकों में एक्यूआई 300 पार; दिवाली पर होगी हालत गंभीर</t>
  </si>
  <si>
    <t>http://twitter.com/AnkitVe24046681/status/1851888287662657787</t>
  </si>
  <si>
    <t>12:55:48 PM</t>
  </si>
  <si>
    <t>Lucknow Pollution levels have risen in the capital ahead of Diwali The air quality in Lucknow is deteriorating due to the rising pollution The AQI in Tal Katora reached 317 which is in the red zone</t>
  </si>
  <si>
    <t>http://twitter.com/Sureshs84524522/status/1893239127543349416</t>
  </si>
  <si>
    <t>http://twitter.com/hanuman14875565/status/1850810992415973473</t>
  </si>
  <si>
    <t>1:35:01 PM</t>
  </si>
  <si>
    <t>https://navbharattimes.indiatimes.com/metro/delhi/other-news/delhi-air-pollution-news-grap-3-imposed-as-per-supreme-court-order-due-to-bad-air-quality/articleshow/116366884.cms</t>
  </si>
  <si>
    <t>5:57:10 AM</t>
  </si>
  <si>
    <t>दिल्ली में फिर खराब हुई हवा... ग्रैप-3 के प्रतिबंध लागू, जानें किन चीजों पर रहेगी रोक | delhi air pollution news grap 3 imposed as per supreme court order due to bad air quality</t>
  </si>
  <si>
    <t>New Delhi The Centres air quality panel for DelhiNCR on Monday implemented the Graded Response Action Plan Phase III following a sharp deterioration in air quality The national capitals air quality gradually deteriorated in the afternoon due to unfavourable meteorological conditions</t>
  </si>
  <si>
    <t>http://twitter.com/Sunnysite123/status/1858676304583028825</t>
  </si>
  <si>
    <t>6:28:58 AM</t>
  </si>
  <si>
    <t>http://twitter.com/omRLP50/status/1847538021161161098</t>
  </si>
  <si>
    <t>12:49:24 PM</t>
  </si>
  <si>
    <t>https://zeenews.india.com/hindi/lifestyle/common-mistakes-while-wearing-mask-can-spoil-your-health-doctor-warns/2525670</t>
  </si>
  <si>
    <t>4:58:21 PM</t>
  </si>
  <si>
    <t>मास्क पहनने में ये गलतियां कर सकती हैं आपकी सेहत को खराब, डॉक्टर ने दी चेतावनी</t>
  </si>
  <si>
    <t>These mistakes while wearing a mask can harm your health a doctor warns
Mask use has increased to protect against pollution but prolonged use can also cause health problems Lets find out what experts say
In Delhi and surrounding areas</t>
  </si>
  <si>
    <t>http://twitter.com/Fhudu3/status/1888615049583112211</t>
  </si>
  <si>
    <t>9:14:51 PM</t>
  </si>
  <si>
    <t>https://indianews.in/delhi/delhi-air-pollution-delhi-ncrs-air-is-not-getting-clean-know-todays-aqi-level-india-news/</t>
  </si>
  <si>
    <t>Delhi Air Pollution: दिल्ली- NCR की हवा नहीं हो रही साफ, जानें आज का AQI लेवल Delhi Air Pollution: Delhi-NCR's air is not getting clean, know today's AQI level- India News</t>
  </si>
  <si>
    <t>India News Delhi Air Pollution Months after Diwali 2023 the air in DelhiNCR was recorded as very clean on March 5th The air quality index hovered around 50 People are experiencing a slight chill in the morning Meanwhile the afternoon</t>
  </si>
  <si>
    <t>http://twitter.com/INC_AnandSharma/status/1860312815287898218</t>
  </si>
  <si>
    <t>6:51:52 PM</t>
  </si>
  <si>
    <t>https://hindi.news18.com/news/career/education-school-closed-news-after-delhi-how-many-districts-of-up-haryana-rajasthan-are-closed-schools-air-pollution-update-8848543.html</t>
  </si>
  <si>
    <t>9:25:33 AM</t>
  </si>
  <si>
    <t>School Closed News: दिल्ली के बाद यूपी, हरियाणा, राजस्थान के कितने जिलों के स्कूल बंद?</t>
  </si>
  <si>
    <t>http://twitter.com/BaisaRakhi/status/1823685365070487798</t>
  </si>
  <si>
    <t>5:07:28 PM</t>
  </si>
  <si>
    <t>http://twitter.com/ArvindKejriwal/status/1855541828365279372</t>
  </si>
  <si>
    <t>2:53:40 PM</t>
  </si>
  <si>
    <t>http://twitter.com/AtulPan88535436/status/1847957639667343833</t>
  </si>
  <si>
    <t>4:36:49 PM</t>
  </si>
  <si>
    <t>MP ji has come up with a new lie Haryanas BJP government is responsible for water and air pollution in Delhi Modi ji why do you hate Delhiites so much What crime have Delhiites committed BJP has vowed to destroy Delhi has vowed to save Delhi</t>
  </si>
  <si>
    <t>http://twitter.com/PravinUttaresh3/status/1834602466794787193</t>
  </si>
  <si>
    <t>8:08:08 PM</t>
  </si>
  <si>
    <t>https://ndtv.in/india/delhi-air-pollution-air-quality-very-poor-for-5th-consecutive-day-7122345</t>
  </si>
  <si>
    <t>6:50:25 AM</t>
  </si>
  <si>
    <t>दिल्ली की जहरीली आबोहवा में सुधार, 400 के नीचे AQI; जानें किस इलाके की हवा हुईं कितनी साफ</t>
  </si>
  <si>
    <t>Delhis toxic air quality improves AQI below 400 Find out which areas have the cleanest air
With the onset of winter this year pollution in Delhi reached dangerous levels making it difficult for people to breathe The situation had become so severe that</t>
  </si>
  <si>
    <t>http://twitter.com/mehta_susheel/status/1835685046964912619</t>
  </si>
  <si>
    <t>7:49:55 PM</t>
  </si>
  <si>
    <t>I am Kejriwals Delhi Kejriwal made many promises but none of them were of any use I am falling into disrepair Yamuna is poisoned Laws are dilapidated Air is polluted City of chaos The havoc of infiltrators Kejriwals protection Jihadis spirits are high I am Delhi Tears drip blood from my eyes I am Delhi</t>
  </si>
  <si>
    <t>http://twitter.com/ManvendrRss/status/1828378714339516590</t>
  </si>
  <si>
    <t>3:57:09 PM</t>
  </si>
  <si>
    <t>Avoid pesticide Side effects of pesticides on crops can be of many types Health effects Excessive use of pesticides can be harmful to human health It can cause cancer neurological problems hormonal imbalances and other serious diseases Environmental effects Pesticides can pollute soil water and air This can cause imbalance in the ecosystem and harm aquatic life</t>
  </si>
  <si>
    <t>http://twitter.com/AnkurUP32_/status/1844233033937019248</t>
  </si>
  <si>
    <t>9:56:34 AM</t>
  </si>
  <si>
    <t>In Lucknow polythene or plastic waste constitutes the majority of the waste generated from approximately 95 of households proving to be the biggest villain for the environment public health and the responsible departments However a little common sense among the public can defeat this villain like a hero Greenhouse gas emissions Toxic gases Waste landfills Polluted air land and waterthese are just some of the problems Lucknow is facing However simply using separate dostbins for wet dry solid and medical waste can significantly improve the situation</t>
  </si>
  <si>
    <t>http://twitter.com/VikashG8022/status/1850764865419518014</t>
  </si>
  <si>
    <t>http://twitter.com/_Npushkar/status/1888248425852067864</t>
  </si>
  <si>
    <t>8:58:01 PM</t>
  </si>
  <si>
    <t>http://twitter.com/r_vanrajsinh20/status/1858767625850962145</t>
  </si>
  <si>
    <t>12:31:50 PM</t>
  </si>
  <si>
    <t>http://twitter.com/AjayPandey1775/status/1896397164391313436</t>
  </si>
  <si>
    <t>8:38:12 AM</t>
  </si>
  <si>
    <t>Arvind Kejriwal you clearly sense your impending defeat and youve started making all sorts of false claims and shedding tears The people of Delhi will now demand an account of your clogged drains broken roads polluted air dirty Yamuna false education model and crumbling healthcare Be prepared because your departure from Delhi is certain</t>
  </si>
  <si>
    <t>https://www.bhaskar.com/local/uttar-pradesh/ghaziabad/news/the-air-in-ncr-became-poisonous-again-today-134129528.html</t>
  </si>
  <si>
    <t>5:59:06 AM</t>
  </si>
  <si>
    <t>The air in NCR became poisonous again today | NCR में आज फिर जहरीली हुई हवा: गाजियाबाद में AQI 300 के करीब पहुंचा, हवा की गति कम होते ही बढ़ा प्रदुषण - Ghaziabad News</t>
  </si>
  <si>
    <t>The air in the NCR has turned toxic again today The AQI in Ghaziabad reached close to 300 and pollution increased as wind speeds decreased
Ghaziabad
The weather in Ghaziabad is constantly changing
The temperature in DelhiNCR remained at 5 degrees Celsius for the second consecutive day The air has turned toxic again today</t>
  </si>
  <si>
    <t>http://twitter.com/YadavYadav306/status/1814203319356731445</t>
  </si>
  <si>
    <t>1:09:12 PM</t>
  </si>
  <si>
    <t>http://twitter.com/myupscindia/status/1888232167073005642</t>
  </si>
  <si>
    <t>7:53:24 PM</t>
  </si>
  <si>
    <t>http://twitter.com/_gaurishankar/status/1845302939612533077</t>
  </si>
  <si>
    <t>8:47:59 AM</t>
  </si>
  <si>
    <t>About Fireworks Fireworks known as crackers are traditionally lit during festivals in India especially Diwali They are small explosive devices that when ignited produce a loud sound light and smoke The use of firecrackers is considered a symbol of joy and celebration but is also associated with cultural and religious significance However over time concerns have emerged regarding firecrackers such as environmental pollution noise pollution and health problems Types of Fireworks 1 Anaar When lit it emits colorful lights which are visually appealing 2 Chakri When spun on the ground it spins in a circle and emits colorful lights 3 Fuljhadi A small stringlike firecracker that is held in the hand and lit producing sparks 4 Sutli Bomb One of the loudest firecrackers producing a loud noise 5 Rocket It is launched into the sky and explodes producing colorful fireworks Problems associated with firecrackers 1 Environmental pollution Burning firecrackers releases harmful gases and particles into the air such as sulfur dioxide nitrogen dioxide and particulate matter PM25 which deteriorate air quality 2 Noise pollution Loud firecrackers are a major source of noise pollution which can cause discomfort to humans and animals This can be especially harmful for the elderly children and heart patients 3 Health problems Harmful elements present in the smoke emitted from firecrackers contribute to respiratory diseases This can prove dangerous for asthma and allergy sufferers 4 Fire accidents If firecrackers are not used properly they can cause fires posing a risk to property and life Fireworks Bans and Alternatives In many cities the government has banned firecrackers citing air and noise pollution Additionally green crackers which are less polluting than conventional firecrackers are being promoted Furthermore people are using diyas candles and electronic lights which are safer and pollutionfree to reduce environmental damage Cultural Significance of Fireworks Fireworks are primarily used in India on Diwali to celebrate Lord Ramas return to Ayodhya Fireworks are also used during other festivals and weddings They are considered a symbol of light and victory destroying darkness and evil forces Only by balancing the use of firecrackers can the environment and health be protected</t>
  </si>
  <si>
    <t>http://twitter.com/DileepK34811813/status/1793222992828481592</t>
  </si>
  <si>
    <t>3:40:52 PM</t>
  </si>
  <si>
    <t>https://news.bharattimes.co.in/%e0%a4%a6%e0%a4%bf%e0%a4%b2%e0%a5%8d%e0%a4%b2%e0%a5%80-%e0%a4%ae%e0%a5%87%e0%a4%82-%e0%a4%b6%e0%a4%a8%e0%a4%bf%e0%a4%b5%e0%a4%be%e0%a4%b0-%e0%a4%b8%e0%a5%81%e0%a4%ac%e0%a4%b9-%e0%a4%ad%e0%a5%80/</t>
  </si>
  <si>
    <t>7:14:34 AM</t>
  </si>
  <si>
    <t>दिल्ली में शनिवार सुबह भी हवा का बुरा हाल, 13 हॉटस्पॉट्स का AQI डरा रहा, देखिए कितना 'जहर'</t>
  </si>
  <si>
    <t>The same blanket of haze again Burning eyes A strange sore throat The situation in Delhi and the neighboring NCR cities remained the same on Saturday morning The air in the capital has started poisoning our bodies Were not saying this without reason Just consider the 13 hotspots in Delhi at 6 am on Saturday</t>
  </si>
  <si>
    <t>http://twitter.com/BhikhabhaiSaha1/status/1858431566835265654</t>
  </si>
  <si>
    <t>2:16:28 PM</t>
  </si>
  <si>
    <t>http://twitter.com/LaltuGayen99646/status/1902774359657521656</t>
  </si>
  <si>
    <t>10:58:53 PM</t>
  </si>
  <si>
    <t>https://www.amarujala.com/uttar-pradesh/meerut/west-up-news-live-gold-prices-at-its-highest-level-ever-grape-system-implemented-for-the-first-time-in-septe-2024-09-25</t>
  </si>
  <si>
    <t>11:00:02 AM</t>
  </si>
  <si>
    <t>West Up News Live: Gold Prices At Its Highest Level Ever, Grape System Implemented For The First Time In Septe | West Up News Live:सोने की कीमतें अपने अब तक के उच्चतम स्तर पर, सितंबर में पहली बार लाूग किया ग्रेप सिस्टम</t>
  </si>
  <si>
    <t>1116 AM 25Sep2024
Meeruts air quality isnt particularly bad right now but the fear of pollution is beginning to loom over the NCR region before winter arrives This time the GRAP system was implemented just 13 days before the thick layer of pollution would become apparent However with the AQI crossing 200</t>
  </si>
  <si>
    <t>https://outlookhindi.com/country/general/after-supreme-court-directive-delhi-schools-prepare-to-resume-physical-classes-93417</t>
  </si>
  <si>
    <t>8:23:25 PM</t>
  </si>
  <si>
    <t>सुप्रीम कोर्ट के निर्देश के बाद दिल्ली के स्कूल फिर से शुरू करने की तैयारी कर रहे हैं शारीरिक कक्षाएं</t>
  </si>
  <si>
    <t>Schools in the national capital are striving to protect students health as physical classes resume but parents are in a dilemma sending children to school risks exposure to pollution keeping them at home risks essential personal</t>
  </si>
  <si>
    <t>http://twitter.com/iSunilGurjar/status/1789617005722534354</t>
  </si>
  <si>
    <t>4:51:58 PM</t>
  </si>
  <si>
    <t>https://www.livehindustan.com/ncr/delhi-air-pollution-before-diwali-aqi-worsens-with-304-to-very-poor-201730301357724.html</t>
  </si>
  <si>
    <t>8:56:25 PM</t>
  </si>
  <si>
    <t>दिवाली से पहले ही दिल्ली की हवा बेहद खराब, AQI 300 पार, टूटा 2 साल का रिकॉर्ड</t>
  </si>
  <si>
    <t>Just a day before Diwali Delhis air quality has slipped into the very poor category According to the Central Pollution Control Board Delhis average air quality index on Wednesday was 307 This level of air is classified as very poor This</t>
  </si>
  <si>
    <t>http://twitter.com/samarthhmt/status/1859825548253655336</t>
  </si>
  <si>
    <t>10:35:39 AM</t>
  </si>
  <si>
    <t>http://twitter.com/vthakur734/status/1858947575849648574</t>
  </si>
  <si>
    <t>12:26:54 AM</t>
  </si>
  <si>
    <t>http://twitter.com/MP_NavneetRana/status/1782355553697837132</t>
  </si>
  <si>
    <t>3:57:33 PM</t>
  </si>
  <si>
    <t>By showing the false dream of turning Delhi into London the Kejriwal government has forced the people of Delhi to live in polluted air The MCD elections were won by showing a mountain of garbage in Ghazipur today the polluted smoke emanating from the fire in it is becoming dangerous for the people of Delhi A promise was made to turn Delhi into London it was claimed that by December 2023 the plan to remove the mountains of garbage is ready and so is the policy Our Delhi the capital of the country is under the grip of Kejriwals scams and corruption the massive fire in Ghazipur landfill and the widespread air pollution that followed it</t>
  </si>
  <si>
    <t>http://twitter.com/Advait_Vijay/status/1840075349427732938</t>
  </si>
  <si>
    <t>10:35:24 PM</t>
  </si>
  <si>
    <t>Polluted air acidic sea and the suffering innocent Posted by Prashant Sawant on Gita Community Feed Join live Gita sessions and community with Acharya Prashant</t>
  </si>
  <si>
    <t>http://twitter.com/ZeeBiharNews/status/1852227511587082397</t>
  </si>
  <si>
    <t>11:23:46 AM</t>
  </si>
  <si>
    <t>Patna Air Pollution Patnas air turns toxic after Diwali</t>
  </si>
  <si>
    <t>https://www.prabhatkhabar.com/state/tribal-people-saved-sri-anna-from-extinction-article-by-pro-tv-kattimani-srn</t>
  </si>
  <si>
    <t>9:45:53 AM</t>
  </si>
  <si>
    <t>श्री अन्न को विलुप्त होने से आदिवासियों ने बचाया है</t>
  </si>
  <si>
    <t>Prof TV Kattimani Vice Chancellor Central Tribal University Andhra Pradesh
Millets were once a staple food for Indian communities The introduction of wheat rice and sugar into Indian food culture began in the 20th century The Green Revolution brought agriculture to the Indian plains</t>
  </si>
  <si>
    <t>https://www.naidunia.com/madhya-pradesh/sehore-sehore-news-fire-breaks-out-in-alpha-protein-factory-smoke-is-visible-from-5-kilometers-away-8298820</t>
  </si>
  <si>
    <t>10:06:25 AM</t>
  </si>
  <si>
    <t>Sehore News: अल्फा प्रोटीन फैक्ट्री में लगी आग, 5 किलोमीटर दूर से नजर आ रहा है धुआं ही धुआं</t>
  </si>
  <si>
    <t>Sehore News Fire breaks out at Alpha Protein factory smoke visible from 5 kilometers away
The fire was reported around 6 am on Monday Management learned of the fire around 8 am after smoke began rising No administrative officials or employees were seen at the scene</t>
  </si>
  <si>
    <t>http://newsindia9.com/pollution-level-in-delhi-reaches-poor-category-aqi-recorded-at-318/</t>
  </si>
  <si>
    <t>11:18:48 AM</t>
  </si>
  <si>
    <t>दिल्ली में प्रदूषण का स्तर खराब श्रेणी में पहुंचा, एक्यूआई 318 किया दर्ज</t>
  </si>
  <si>
    <t>New Delhi Pollution levels have reached the poor category in Delhi Noida and Ghaziabad Delhi recorded an Air Quality Index AQI of 318 on Tuesday while Jahangirpuri recorded 567 The Central Pollution Control Board CPCB</t>
  </si>
  <si>
    <t>http://twitter.com/Biswadeepsahoo/status/1874701372790308987</t>
  </si>
  <si>
    <t>11:46:52 AM</t>
  </si>
  <si>
    <t>Hey idiot thats in Sydney where the air quality is good So crackers arent going to do anything Theres a lot of air pollution here so firecrackers are a danger</t>
  </si>
  <si>
    <t>https://www.etvbharat.com/hi/!state/grap-2-may-be-imposed-in-delhi-ncr-aqi-reached-close-to-300-delhi-news-dls24101802067</t>
  </si>
  <si>
    <t>दिल्ली-एनसीआर में जानलेवा हुआ प्रदूषण का स्तर, AQI 300 के पार, लग सकता है GRAP-2</t>
  </si>
  <si>
    <t>The air quality in DelhiNCR is steadily deteriorating The pollution graph is rapidly rising Pollution levels in many areas of DelhiNCR are in the red zone Currently GRAP1 is in effect in response to the rising pollution in DelhiNCR However pollution in DelhiNCR</t>
  </si>
  <si>
    <t>http://twitter.com/singhc5191/status/1852216081261150298</t>
  </si>
  <si>
    <t>10:38:20 AM</t>
  </si>
  <si>
    <t>http://twitter.com/IamRajput371/status/1893251511842373773</t>
  </si>
  <si>
    <t>4:18:29 PM</t>
  </si>
  <si>
    <t>https://www.bhaskar.com/local/punjab/ludhiana/news/10-reverse-vending-machines-were-bought-for-rs-51-lakh-for-plastic-waste-5-became-showpieces-133075538.html</t>
  </si>
  <si>
    <t>4:01:55 AM</t>
  </si>
  <si>
    <t>प्लास्टिक कचरे के लिए 51 लाख में 10 रिवर्स वेंडिंग मशीनें खरीदीं, 5 शोपीस बनीं</t>
  </si>
  <si>
    <t>Ten reverse vending machines were purchased for plastic waste for 51 million rupees but five became mere showpieces
Ludhiana
Due to the negligence of officials these machines were not put to proper use
Growing garbage is also a major problem in the city The corporation is disposing of plastic waste which contributes to chemical pollution</t>
  </si>
  <si>
    <t>http://twitter.com/SarojD97343/status/1858639758689206575</t>
  </si>
  <si>
    <t>4:03:44 AM</t>
  </si>
  <si>
    <t>http://twitter.com/PDasi20870/status/1858697907429429586</t>
  </si>
  <si>
    <t>7:54:48 AM</t>
  </si>
  <si>
    <t>http://twitter.com/saurabhrthd08/status/1888308175163609191</t>
  </si>
  <si>
    <t>12:55:26 AM</t>
  </si>
  <si>
    <t>http://twitter.com/hemant9999/status/1888427378155966656</t>
  </si>
  <si>
    <t>http://twitter.com/SUMANDassi60015/status/1852368040463122646</t>
  </si>
  <si>
    <t>8:42:10 PM</t>
  </si>
  <si>
    <t>http://twitter.com/neet_bora/status/1897831858227867822</t>
  </si>
  <si>
    <t>7:39:09 AM</t>
  </si>
  <si>
    <t>The situation in Eon IT Park area Chaudhary Vasti Chya Maghari is bad Even the officials here are not taking note of the complaint Surendraji we need your help air pollution is damaging the health of kids sir kids are falling ill</t>
  </si>
  <si>
    <t>http://twitter.com/sunita747/status/1883049575239631130</t>
  </si>
  <si>
    <t>12:39:38 PM</t>
  </si>
  <si>
    <t>Delhi air Pollution Qawwali in the name of Delhiites</t>
  </si>
  <si>
    <t>http://twitter.com/AdvocateBLJain/status/1891533757473026427</t>
  </si>
  <si>
    <t>10:32:45 PM</t>
  </si>
  <si>
    <t>Brother we have to pay the price for development Even breathing has become like inviting death The toxic water of the Jojri River in Jodhpur is taking a toll on peoples lives Industrial waste and chemicals flowing into this river have even contaminated the air The situation is so bad that villagers are having trouble breathing</t>
  </si>
  <si>
    <t>http://twitter.com/RajeshS43378645/status/1820062139291250969</t>
  </si>
  <si>
    <t>5:10:03 PM</t>
  </si>
  <si>
    <t>The air will get spoiled because of your spoiling it The air is not a sycophant and a broker like you You keep on doing devotion someday you will definitely get power pet flatterer</t>
  </si>
  <si>
    <t>https://www.patrika.com/lucknow-news/dengue-outbreak-four-deaths-including-excise-officers-wife-as-cases-surge-in-lucknow-19084777</t>
  </si>
  <si>
    <t>Dengue का कहर: लखनऊ में आबकारी अधिकारी की पत्नी समेत चार मौतें, मरीजों की संख्या 1500 पार</t>
  </si>
  <si>
    <t>Dengue wreaks havoc Four deaths in Lucknow including the wife of an excise officer surpasses 1500 cases
Dengue Lucknow The dengue outbreak is spreading rapidly in Lucknow making the situation dire in the city On Monday a 55yearold woman from Jankipuram Extension died of dengue</t>
  </si>
  <si>
    <t>http://twitter.com/PankajS28511903/status/1847964130499518470</t>
  </si>
  <si>
    <t>5:02:36 PM</t>
  </si>
  <si>
    <t>http://twitter.com/AnoopPawar7/status/1789167888756023693</t>
  </si>
  <si>
    <t>11:07:20 AM</t>
  </si>
  <si>
    <t>http://twitter.com/SurendraDharD/status/1905085778314883391</t>
  </si>
  <si>
    <t>8:03:38 AM</t>
  </si>
  <si>
    <t>https://www.etvbharat.com/hi/!bharat/cold-wave-in-delhi-temperature-drops-below-5-degrees-yellow-alert-issued-for-cold-wave-hindi-news-dln24121204711</t>
  </si>
  <si>
    <t>6:41:25 PM</t>
  </si>
  <si>
    <t>पहाड़ों पर बर्फबारी, दिल्ली में ठंड का सितम जारी; 5 डिग्री से नीचे लुढ़का पारा, शीतलहर का Alert</t>
  </si>
  <si>
    <t>New Delhi The cold snap has begun in the capital Delhi The effects of snowfall in the mountains are now visible in the capital Temperatures in DelhiNCR are dropping rapidly On Thursday the mercury reached 4 degrees Celsius in the capital This was the first time since early December</t>
  </si>
  <si>
    <t>http://twitter.com/HemantA14987349/status/1848001546987897167</t>
  </si>
  <si>
    <t>7:31:17 PM</t>
  </si>
  <si>
    <t>http://twitter.com/Bhagwan40457951/status/1856576983804596336</t>
  </si>
  <si>
    <t>11:27:01 AM</t>
  </si>
  <si>
    <t>http://twitter.com/Jotbirdua/status/1859134850508243377</t>
  </si>
  <si>
    <t>12:51:04 PM</t>
  </si>
  <si>
    <t>Honorable Municipal Commissioner Sir Bhopals AQI has reached 300 and the air here has become so polluted that breathing it is as harmful as smoking 20 cigarettes Unplanned development and indiscriminate cutting of trees have made our capital a sick city Bhopal urgently needs a robust urban green and water plan Please take action</t>
  </si>
  <si>
    <t>http://twitter.com/SharmasShr38627/status/1807072596422172981</t>
  </si>
  <si>
    <t>http://twitter.com/KhyaliR82219520/status/1852286906286919779</t>
  </si>
  <si>
    <t>3:19:46 PM</t>
  </si>
  <si>
    <t>https://samacharnama.com/health/does-the-dirt-accumulated-in-the-lungs-really-be-cleared/cid15414450.htm</t>
  </si>
  <si>
    <t>6:15:45 AM</t>
  </si>
  <si>
    <t>क्या वाकई साफ़ हो जाती है फेफड़ों में जमा गंदगी,जान लें बड़े काम की बात</t>
  </si>
  <si>
    <t>Health News Desk In this modern age everything from water to air is becoming increasingly polluted The rapid increase in dust and smoke is the reason for this air pollution This dirty air reaches the lungs directly damaging and weakening them Some people smoke which</t>
  </si>
  <si>
    <t>http://twitter.com/lalankuyadav/status/1851203590217744836</t>
  </si>
  <si>
    <t>3:35:04 PM</t>
  </si>
  <si>
    <t>District Administration Sitamarhi appeals to all the residents of the district to celebrate an ecofriendly Diwali The smoke emitted from firecrackers which contain harmful chemicals causes serious harm to our health and the environment The use of gunpowder heavy metals and chemicals in fireworkscrackers significantly increases air pollution This poses a threat to children elderly people and heart patients as well as health problems for all living beings Only green firecrackers should be used from 800 pm to 1000 pm Do not use kerosene oil for lighting diyas as the smoke emitted from its burning can harm our lungs and cause irritation tears and blurred vision</t>
  </si>
  <si>
    <t>https://www.jantaserishta.com/local/maharashtra/weather-the-lowest-temperature-reached-185-degrees-celsius-3655686</t>
  </si>
  <si>
    <t>8:08:07 AM</t>
  </si>
  <si>
    <t>Weather :का सबसे कम तापमान 18.5 डिग्री सेल्सियस पहुंचा | Weather :The lowest temperature reached 18.5 degrees Celsius Weather :का सबसे कम तापमान 18.5 डिग्री सेल्सियस पहुंचा</t>
  </si>
  <si>
    <t>Mumbai According to the India Meteorological Departments Santacruz weather station the city recorded its lowest temperature of the season on Thursday at 185 degrees Celsius This was 27 degrees Celsius below normal while the maximum temperature was 336 degrees Celsius 04 degrees below normal</t>
  </si>
  <si>
    <t>http://twitter.com/shatishshukla21/status/1858868987553059273</t>
  </si>
  <si>
    <t>https://www.livehindustan.com/ncr/delhi-air-quality-has-not-improved-people-in-30-areas-are-troubled-no-relief-expected-in-next-few-days-201731455273923.html</t>
  </si>
  <si>
    <t>5:38:04 AM</t>
  </si>
  <si>
    <t>NCR News Delhi air quality hasnt improved people in 30 areas are troubled no relief expected in the next few days
Air quality hasnt improved people in 30 areas of Delhi are troubled no relief expected in the next few days
Air quality in the capital Delhi</t>
  </si>
  <si>
    <t>https://www.zoomnews.in/hi/news-detail/these-7-measures-will-have-to-be-taken-in-delhi-aqi-will-come-down-from-500-to-51.html</t>
  </si>
  <si>
    <t>2:39:52 PM</t>
  </si>
  <si>
    <t>दिल्ली-NCR प्रदूषण बनाम कोपेनहेगन की स्वच्छता | Delhi News</t>
  </si>
  <si>
    <t>Delhi Air Pollution These 7 measures will have to be taken in Delhi the AQI will drop from 500 to 50
Delhis AQI has reached 421 while Copenhagen is the cleanest city in the world Copenhagen is bicyclefriendly generates energy from waste and increases green cover Delhi</t>
  </si>
  <si>
    <t>http://twitter.com/KumRN_BPM/status/1898267129335648331</t>
  </si>
  <si>
    <t>12:28:46 PM</t>
  </si>
  <si>
    <t>https://www.jagran.com/news/national-air-pollution-in-delhi-ncr-air-quality-aqi-increasing-before-diwali-2024-23806742.html</t>
  </si>
  <si>
    <t>8:48:00 PM</t>
  </si>
  <si>
    <t>Air Pollution: दिवाली से पहले दिल्ली-NCR में सांसों पर संकट! पराली का धुआं धीरे-धीरे दे रहा दस्तक</t>
  </si>
  <si>
    <t>Air Pollution Ahead of Diwali DelhiNCR faces a breathing crisis Stubble burning is slowly making its presence felt
Air Pollution in Delhi NCR Latest AQI Update Punjab and Haryana have guaranteed a complete ban on stubble burning barring isolated incidents Despite</t>
  </si>
  <si>
    <t>https://news1india.in/delhi/delhi-pollution-aqi-420-grap-4-delhi-government-supreme-court-gopal-rai-truck-entry-bs-6-diesel-trucks-cloud-seeding-central-government/207576/</t>
  </si>
  <si>
    <t>8:45:00 AM</t>
  </si>
  <si>
    <t>दिल्ली में प्रदूषण खतरनाक स्तर पर, AQI 400 के पार… सख्ती के बावजूद हालात गंभीर</t>
  </si>
  <si>
    <t>Pollution in Delhi reaches dangerous levels AQI crosses 400 Situation grim despite strict measures
Rising pollution in Delhi has worsened the situation On Saturday the capitals AQI soared above 420 making breathing difficult Despite strict measures there has been no improvement</t>
  </si>
  <si>
    <t>https://www.amarujala.com/uttar-pradesh/amroha/two-patients-admitted-on-one-bed-four-more-cases-of-dengue-found-jpnagar-news-c-284-1-smbd1013-128727-2024-11-06</t>
  </si>
  <si>
    <t>2:00:14 AM</t>
  </si>
  <si>
    <t>Two Patients Admitted On One Bed, Four More Cases Of Dengue Found - Amroha News - Amroha News:एक बेड पर दो-दो मरीज भर्ती, डेंगू के चार केस और मिले</t>
  </si>
  <si>
    <t>http://twitter.com/Govind92472193/status/1850838786306941110</t>
  </si>
  <si>
    <t>3:25:28 PM</t>
  </si>
  <si>
    <t>https://www.thelallantop.com/news/post/uttar-pradesh-greater-noida-noida-and-ghaziabad-aqi-is-poor-because-of-pakistan-burning-stubble-or-agricultural-waste</t>
  </si>
  <si>
    <t>8:15:41 PM</t>
  </si>
  <si>
    <t>दिवाली से पहले नोएडा-गाजियाबाद की हवा हुई 'जहरीली', यूपी के अधिकारी बोले- पाकिस्तान वजह है</t>
  </si>
  <si>
    <t>Noida and Ghaziabads air turned toxic before Diwali with UP officials claiming Pakistan was the culprit
A regional Pollution Control Board official said that stubble burning and agricultural waste in Pakistan is contributing to the worsening AQI in Noida and Ghaziabad</t>
  </si>
  <si>
    <t>http://twitter.com/Kisan_Thane/status/1868597131625558458</t>
  </si>
  <si>
    <t>3:30:47 PM</t>
  </si>
  <si>
    <t>http://twitter.com/Raichandan081/status/1842797903380697142</t>
  </si>
  <si>
    <t>10:53:52 AM</t>
  </si>
  <si>
    <t>Air pollution is harmful</t>
  </si>
  <si>
    <t>http://twitter.com/SawaSubhash/status/1796796720548131041</t>
  </si>
  <si>
    <t>12:21:35 PM</t>
  </si>
  <si>
    <t>Such specimens will go to Parliament The very air in Parliament will be polluted The stench emanating from the fodder they ate The sighs of the landowners who were looted in the name of jobs will destroy these corrupt people</t>
  </si>
  <si>
    <t>http://twitter.com/VijaySi22999391/status/1845399368960004256</t>
  </si>
  <si>
    <t>3:11:10 PM</t>
  </si>
  <si>
    <t>https://hindi.news18.com/news/uttarakhand/nainital-smoke-from-forest-fire-poisoned-atmosphere-amount-of-black-carbon-increased-local18-9080018.html</t>
  </si>
  <si>
    <t>2:13:24 PM</t>
  </si>
  <si>
    <t>दिल्ली-मुंबई की तरह पहाड़ों की हवा में घुला जहर... एरीज ने किया चौंकाने वाला खुलासा</t>
  </si>
  <si>
    <t>Like Delhi and Mumbai the air in the mountains is poisoned Aries makes a shocking revelation
March 06 2025 1413 IST
Air Pollution in Mountains The air in the mountains of Uttarakhand is no longer clean and pure This shocking revelation has been made by the Aryabhatta Research Institute</t>
  </si>
  <si>
    <t>https://www.lokmat.com/health/diabetes-type-2-or-heart-disease-heart-attack-high-air-pollution-levels-can-cause-further-complications-a-a597/</t>
  </si>
  <si>
    <t>12:44:10 PM</t>
  </si>
  <si>
    <t>अरे बापरे! वायू प्रदूषणामुळे येऊ शकतो हार्ट अटॅक; 'या' लोकांना सर्वाधिक धोका, असा करा बचाव</t>
  </si>
  <si>
    <t>Oh my God Air pollution can cause heart attacks These people are most at risk do this to protect yourself
July 24 2024 1206 PM
There are many factors that cause heart attacks One of them is air pollution Nowadays air pollution is responsible for heart attacks strokes and irregular heartbeats</t>
  </si>
  <si>
    <t>https://hindi.news18.com/photogallery/lifestyle/tips-and-tricks-you-plant-these-five-plants-in-your-house-you-will-get-good-sleep-and-health-will-improve-positivity-will-come-house-local18-9125523.html</t>
  </si>
  <si>
    <t>8:19:14 AM</t>
  </si>
  <si>
    <t>खूब आएगी नींद, सुधर जाएगी सेहत, ये 5 पौधे रखेंगे आपका ख्याल, घर में बढ़ेगी पॉजिटिविटी</t>
  </si>
  <si>
    <t>Youll get better sleep improve your health and these five plants will take care of you and increase positivity in your home
If the atmosphere in your home is starting to feel negative and constant stress has brought discord into your life you should plant these five plants in your home today These plants will</t>
  </si>
  <si>
    <t>https://www.prabhatkhabar.com/state/jharkhand/jamshedpur-news-cold-has-knocked-heavy-fog-has-started-to-spread-in-the-morning</t>
  </si>
  <si>
    <t>8:24:06 PM</t>
  </si>
  <si>
    <t>Jamshedpur News : ठंडी ने दस्तक दे दी है, सुबह के समय अत्यधिक कुहासा छाने लगा है</t>
  </si>
  <si>
    <t>Jamshedpur News Winter is one of the few months of the year that sees significant changes in nature Winter often begins in late October and continues until February This season is characterized by a drop in temperature fog cold winds and longer daylight hours</t>
  </si>
  <si>
    <t>http://twitter.com/sanjai2july/status/1857284076631105819</t>
  </si>
  <si>
    <t>http://twitter.com/jhajibiaharse/status/1835901047803462030</t>
  </si>
  <si>
    <t>10:08:13 AM</t>
  </si>
  <si>
    <t>https://telugu.newsbytesapp.com/news/india/the-air-quality-index-in-hyderabad-fell-suddenly/story</t>
  </si>
  <si>
    <t>9:34:56 AM</t>
  </si>
  <si>
    <t>Air Pollution: హైదరాబాద్'ను వణికిస్తున్న వాయు కాలుష్యం!</t>
  </si>
  <si>
    <t>Air Pollution Hyderabad is suffering from air pollution
If there is one city in South India that is most conducive to living it is undoubtedly Hyderabad This is a wellknown fact Not only from different parts of the country but also from abroad</t>
  </si>
  <si>
    <t>http://twitter.com/BJP4Pune10fail/status/1867205923762020795</t>
  </si>
  <si>
    <t>7:22:37 PM</t>
  </si>
  <si>
    <t>increases only when the tax leaders awaken the minds of the people the rest of the time is spent in complete sleep and useless things Pune flood Pune Porsche accident Pune air pollution Pune construction crisis Pune traffic crisis Silence from ruling and opposition is killing Pune</t>
  </si>
  <si>
    <t>https://navbharattimes.indiatimes.com/india/weather-forecast-28-february-2025-kal-ka-mausam-kaisa-rahega-delhi-ncr-up-rajasthan-kashmir-himachal-temperature-update/articleshow/118602561.cms</t>
  </si>
  <si>
    <t>11:50:54 AM</t>
  </si>
  <si>
    <t>Kal Ka Mausam Kaisa Rahega,कल का मौसम, 28 फरवरी 2025: जाते-जाते लौटी ठंड! दिल्ली-एनसीआर में बारिश के साथ तूफान का अलर्ट, जानिए वेदर अपडेट | weather forecast 28 february 2025 kal ka mausam kaisa rahega delhi ncr up rajasthan kashmir himachal temperature update</t>
  </si>
  <si>
    <t>It seems the cold will return as its leaving This is because the weather has already changed in many states of North India DelhiNCR remained cloudy throughout the day on Thursday Light rain also occurred in some places The Meteorological Department has predicted rain for the next three days</t>
  </si>
  <si>
    <t>https://www.healthshots.com/hindi/web-stories/5-tips-to-boost-immunity-to-reduce-the-health-risks-of-pollution-231729917944991.html</t>
  </si>
  <si>
    <t>10:45:32 AM</t>
  </si>
  <si>
    <t>प्रदूषण के हेल्थ रिस्क से बचना है तो इम्युनिटी बढ़ाएं, ये 5 तरीके आ सकते हैं काम</t>
  </si>
  <si>
    <t>Due to increasing air pollution every second person in Delhi is suffering from infections like colds flu and coughs Furthermore in many areas pollution is so severe that breathing is becoming difficult The body needs more nutrients to fight the effects of pollution and</t>
  </si>
  <si>
    <t>http://twitter.com/Tyagi1748/status/1856331539610579186</t>
  </si>
  <si>
    <t>7:11:42 PM</t>
  </si>
  <si>
    <t>http://twitter.com/NavbharatTimes/status/1847493648595943652</t>
  </si>
  <si>
    <t>9:53:05 AM</t>
  </si>
  <si>
    <t>Delhi As air quality in Delhi deteriorates Congress leader Abhishek Dutt asks what Gopal Rai and Delhi CM have done in the last 10 years to control air pollution in Delhi</t>
  </si>
  <si>
    <t>http://twitter.com/GeetaHanda12/status/1845761137876275421</t>
  </si>
  <si>
    <t>3:08:42 PM</t>
  </si>
  <si>
    <t>http://twitter.com/DhanawarSuresh/status/1794417206945804493</t>
  </si>
  <si>
    <t>10:46:15 PM</t>
  </si>
  <si>
    <t>http://twitter.com/Asifabbsi/status/1864752137026040117</t>
  </si>
  <si>
    <t>12:52:09 AM</t>
  </si>
  <si>
    <t>https://www.htsyndication.com/hindustan-delhi/article/%E0%A4%B2%E0%A4%96%E0%A4%A8%E0%A4%8A-1-december-2024-%E0%A4%95%E0%A4%BE-%E0%A4%B5%E0%A5%87%E0%A4%A6%E0%A4%B0-%E0%A4%94%E0%A4%B0-aqi:-%E0%A4%A8%E0%A5%8D%E0%A4%AF%E0%A5%82%E0%A4%A8%E0%A4%A4%E0%A4%AE-%E0%A4%A4%E0%A4%BE%E0%A4%AA%E0%A4%AE%E0%A4%BE%E0%A4%A8-16.47degc,-%E0%A4%9C%E0%A4%BE%E0%A4%A8%E0%A5%87%E0%A4%82-%E0%A4%95%E0%A5%88%E0%A4%B8%E0%A4%BE-%E0%A4%B0%E0%A4%B9%E0%A5%87%E0%A4%97%E0%A4%BE-%E0%A4%B6%E0%A4%B9%E0%A4%B0-%E0%A4%AE%E0%A5%87%E0%A4%82-%E0%A4%86%E0%A4%9C-%E0%A4%95%E0%A4%BE-%E0%A4%AE%E0%A5%8C%E0%A4%B8%E0%A4%AE/86447880</t>
  </si>
  <si>
    <t>10:41:46 AM</t>
  </si>
  <si>
    <t>लखनऊ 1 December 2024 का वेदर और AQI: न्यूनतम तापमान 16.47degC, जानें कैसा रहेगा शहर में आज का मौसम</t>
  </si>
  <si>
    <t>Lucknow Weather and AQI for December 1 2024 Minimum temperature 1647C find out what the weather will be like in the city today
New Delhi December 1 Weather in Lucknow for December 1 2024 The minimum temperature in Lucknow today was recorded at 1647C The Meteorological Department IMD</t>
  </si>
  <si>
    <t>http://twitter.com/JASWANTAYODHYA/status/1904941780145209717</t>
  </si>
  <si>
    <t>10:31:27 PM</t>
  </si>
  <si>
    <t>http://twitter.com/Nishith1608/status/1856179399181099147</t>
  </si>
  <si>
    <t>9:07:09 AM</t>
  </si>
  <si>
    <t>http://twitter.com/NilimaPand86871/status/1864764050862637468</t>
  </si>
  <si>
    <t>1:39:30 AM</t>
  </si>
  <si>
    <t>https://k24news.in/2024/11/22/%e0%a4%b8%e0%a4%b0%e0%a5%8d%e0%a4%a6-%e0%a4%b9%e0%a4%b5%e0%a4%be%e0%a4%93%e0%a4%82-%e0%a4%b8%e0%a5%87-%e0%a4%a6%e0%a4%bf%e0%a4%b2%e0%a5%8d%e0%a4%b2%e0%a5%80-%e0%a4%b0%e0%a4%be%e0%a4%9c%e0%a4%b8/</t>
  </si>
  <si>
    <t>सर्द हवाओं से दिल्ली-राजस्थान में छूटी कंपकपी, कश्मीर में -16 डिग्री तक गिरा तापमान</t>
  </si>
  <si>
    <t>The weather in Jammu and Kashmir is rapidly changing Cold is increasing in many parts of the country including North India Light cool breezes are now making people shiver in the morning and evening The national capital New Delhi was shrouded in fog on Friday morning with the minimum temperature dropping to 113</t>
  </si>
  <si>
    <t>https://hindi.newsroompost.com/india/aap-supporters-burst-firecrackers-to-celebrate-arvind-kejriwal-coming-out-of-jail-police-registered-fir/1004382.html</t>
  </si>
  <si>
    <t>5:06:50 PM</t>
  </si>
  <si>
    <t>AAP Supporters Burst Firecrackers, Police Registered FIR : अरविंद केजरीवाल के जेल से बाहर आने की खुशी में आप समर्थकों ने फोड़े थे पटाखे, पुलिस ने दर्ज की एफआईआर</t>
  </si>
  <si>
    <t>New Delhi Sometimes in their joy people do things that create problems for themselves and they themselves are the cause of those problems Something similar happened with the Aam Aadmi Party and its workers Delhi Chief Minister Arvind Kejriwals Tihar jail</t>
  </si>
  <si>
    <t>http://twitter.com/_OsamaQureshi/status/1852767826341155108</t>
  </si>
  <si>
    <t>11:10:47 PM</t>
  </si>
  <si>
    <t>http://twitter.com/Resham96509808/status/1860886628526407705</t>
  </si>
  <si>
    <t>8:52:00 AM</t>
  </si>
  <si>
    <t>https://janmorcha.in/the-havoc-of-smog-will-reduce-the-weather-is-changing-in-north-india/</t>
  </si>
  <si>
    <t>11:44:02 AM</t>
  </si>
  <si>
    <t>स्मॉग का कहर होगा कम, उत्तर भारत में बदल रहा मौसम, यूपी में गिरेगा पारा</t>
  </si>
  <si>
    <t>The weather is changing and nighttime temperatures are dropping but due to thick smog large areas of North India will not see complete relief from the daytime heat Pollution in most areas of Delhi has reached dangerous levels National</t>
  </si>
  <si>
    <t>http://twitter.com/mohammad_owais4/status/1847943092768280672</t>
  </si>
  <si>
    <t>http://twitter.com/ZeeDNHNews/status/1860553066120118516</t>
  </si>
  <si>
    <t>10:46:33 AM</t>
  </si>
  <si>
    <t>Pollution wreaks havoc in DelhiNCR AQI crosses 400 in many areas of Delhi Pollution wreaks havocpoison in the air</t>
  </si>
  <si>
    <t>http://twitter.com/ManjuDa95589416/status/1848701604196651328</t>
  </si>
  <si>
    <t>5:53:04 PM</t>
  </si>
  <si>
    <t>http://twitter.com/premtyagi1949/status/1888175900862353411</t>
  </si>
  <si>
    <t>http://twitter.com/YadavSanjayKu15/status/1853397192544756015</t>
  </si>
  <si>
    <t>4:51:39 PM</t>
  </si>
  <si>
    <t>https://www.jagran.com/delhi/new-delhi-city-ncr-strict-steps-to-deal-with-air-pollution-in-delhi-action-on-204-projects-35-off-23845978.html</t>
  </si>
  <si>
    <t>9:52:00 PM</t>
  </si>
  <si>
    <t>Delhi Pollution: दिल्ली में वायु प्रदूषण से निपटने के लिए हो रही सख्त कार्रवाई, 260 साइटों पर चला प्रशासन का डंडा - Strict steps to deal with air pollution in Delhi action on 204 projects 35 off</t>
  </si>
  <si>
    <t>Delhi Pollution Strict action is being taken to combat air pollution in Delhi with the administration cracking down on 260 sites
Delhi air pollution Various agencies have taken strict action to address Delhis dangerous air quality 260 sites have been identified for dust violations</t>
  </si>
  <si>
    <t>http://twitter.com/vaibhavj36/status/1900929137037980025</t>
  </si>
  <si>
    <t>8:46:38 PM</t>
  </si>
  <si>
    <t>https://www.jansatta.com/national/air-quality-index-in-pakistan-lahore-very-poor-marriyum-aurangzeb-said-need-joint-plan/3668271/</t>
  </si>
  <si>
    <t>10:14:17 AM</t>
  </si>
  <si>
    <t>Air Quality index in pakistan Lahore very poor Marriyum Aurangzeb said need joint plan प्रदूषण से बेहाल हुआ पाकिस्तान, मरियम बोलीं- जहरीली हवा नहीं देखती बॉर्डर, दोनों देश मिलकर करें काम</t>
  </si>
  <si>
    <t>Lahore Pollution Pakistan is suffering from pollution Maryam said Toxic air doesnt see borders both countries should work together
Lahore AQI Pollution News Lahore became a topic of global discussion a few days ago when the AQI in Lahore reached 1900 Then Maryam and</t>
  </si>
  <si>
    <t>https://www.punjabkesari.in/national/news/delhi-aqi-today-2059143</t>
  </si>
  <si>
    <t>8:42:45 AM</t>
  </si>
  <si>
    <t>स्मॉग से दिल्ली में सांस लेना हुआ मुश्किल, AQI 400 के करीब दर्ज</t>
  </si>
  <si>
    <t>National Desk People in the capital are forced to breathe extremely poor air This is causing breathing problems and severe eye irritation The Air Quality Index AQI was recorded close to 400 in many parts of Delhi this morning</t>
  </si>
  <si>
    <t>https://anshusonal2003.blogspot.com/2024/05/blog-post_16.html</t>
  </si>
  <si>
    <t>क्या रहा ??</t>
  </si>
  <si>
    <t>We left the village and came to the city
City dwellers are going abroad
My ancestral home remained empty
The rooms here are becoming desolate
Everyone is going through the same fate
Everyone is in the same situation
Everyone is far from their loved ones
Every relationship remains only on paper
Where have our childhood friends gone
No one knows</t>
  </si>
  <si>
    <t>https://www.kesari.tv/videos/national/slight-improvement-in-air-quality-in-delhi-502403</t>
  </si>
  <si>
    <t>9:22:38 AM</t>
  </si>
  <si>
    <t>Delhi Pollution Updates: दिल्ली की हवा की गुणवत्ता में धीरे-धीरे हो रहा सुधार | AQI | Cm Atishi</t>
  </si>
  <si>
    <t>Delhi Pollution Updates Delhis air quality is gradually improving AQI Cm Atishi
Delhi Pollution Updates Delhis air quality is gradually improving AQI Cm Atishi</t>
  </si>
  <si>
    <t>https://www.haribhoomi.com/state-local/delhi/news/does-schools-reopen-in-delhi-ncr-from-tomorrow-check-status-here-59217</t>
  </si>
  <si>
    <t>3:12:51 PM</t>
  </si>
  <si>
    <t>Delhi NCR Air Pollution: क्या दिल्ली-एनसीआर में कल से खुलेंगे स्कूल?, प्रदूषण की वजह से बंद है फिजिकल क्लासेस</t>
  </si>
  <si>
    <t>Delhi NCR Air Pollution Pollution levels in DelhiNCR have remained between the very poor and severe categories for the past several days In light of the deteriorating air quality officials in Noida have ordered schools to remain closed on Monday as well However</t>
  </si>
  <si>
    <t>http://twitter.com/BHAIYALALGUPTA3/status/1840078391480869302</t>
  </si>
  <si>
    <t>The Indian public opinion is of Hindutva Fake Gandhi and fake Hindu are in the air since 2014 Too much air in a balloon is harmful but you keep filling it and keep calling the donkey a lion The Indian public opinion is of Gandhi and Ambedkar Dictators last only till the direction of the wind changes</t>
  </si>
  <si>
    <t>http://twitter.com/Brunonsk2121/status/1803831017687458181</t>
  </si>
  <si>
    <t>10:13:22 PM</t>
  </si>
  <si>
    <t>It seems the people of Delhi are incredibly stupid Delhi is suffering from water shortages and extreme heat yet they dont seem to understand that bursting firecrackers not only degrades air quality but also increases heat They also negatively impact water sources Therefore a nationwide ban should be imposed</t>
  </si>
  <si>
    <t>http://twitter.com/BharatP83271179/status/1893522755615891618</t>
  </si>
  <si>
    <t>10:16:19 AM</t>
  </si>
  <si>
    <t>http://twitter.com/ramakireport/status/1852225478901498325</t>
  </si>
  <si>
    <t>11:15:41 AM</t>
  </si>
  <si>
    <t>https://www.amarujala.com/haryana/kaithal/wind-direction-again-changed-air-pollution-level-came-to-137-kaithal-news-c-245-1-kht1001-123593-2024-11-09</t>
  </si>
  <si>
    <t>2:39:11 AM</t>
  </si>
  <si>
    <t>Wind Direction Again Changed Air Pollution Level, Came To 137 - Kaithal News - Kaithal News:हवा के रुख ने फिर बदला वायु प्रदूषण का स्तर, 137 पर आया</t>
  </si>
  <si>
    <t>Kaithal News Wind direction again changed the air pollution level reaching 137
Samvad News Agency Kaithal Updated Sat 09 Nov 2024 0239 AM IST
Kaithal Wind direction has once again changed the air pollution level in the district This Friday was the highest of the season after Diwali</t>
  </si>
  <si>
    <t>https://www.emsindia.com/news/show/2686365/article</t>
  </si>
  <si>
    <t>5:15:59 PM</t>
  </si>
  <si>
    <t>पहाड़, अब सौंदर्य नहीं विनाश के प्रतीक (लेखक-तनवीर जाफ़री/ ईएमएस)</t>
  </si>
  <si>
    <t>29Jun2024
Troubled by the summer heat people often head to the mountains While the mountains offer relief from the heat and provide solace to the body and mind due to the low temperatures the natural beauty of the mountains the towering skyhigh peaks</t>
  </si>
  <si>
    <t>https://www.aajtak.in/india/delhi/story/fog-or-smog-layer-in-north-india-delhi-ncr-weather-forecast-imd-update-today-13-november-winter-vibes-cold-mausam-temperature-down-western-disturbance-impact-on-mausam-lbs-rpti-2095186-2024-11-13</t>
  </si>
  <si>
    <t>9:41:14 AM</t>
  </si>
  <si>
    <t>कोहरा है या स्मॉग? क्या ये ठंड की शुरुआत है, उत्तर भारत में अचानक छाई धुंध का क्या कारण है? मौसम विभाग ने दी ये जानकारी | Fog or Smog layer in north india delhi NCR weather forecast IMD Update today 13 November winter vibes cold Mausam temperature down western disturbance impact on Mausam lbs</t>
  </si>
  <si>
    <t>The weather in the national capital Delhi and surrounding areas has experienced a sudden change From Uttar Pradesh to Punjab and Haryana the skies were shrouded in fog in the morning Meanwhile the air quality remains in the very poor category Last night at 11 oclock Delhi</t>
  </si>
  <si>
    <t>http://twitter.com/dark_bane5243/status/1859075272001126715</t>
  </si>
  <si>
    <t>8:54:19 AM</t>
  </si>
  <si>
    <t>https://www.patrika.com/health-news/dust-mites-increased-risk-of-allergies-and-asthma-in-children-19027475</t>
  </si>
  <si>
    <t>Dust Mites : बच्चों में एलर्जी और अस्थमा का बढ़ता खतरा</t>
  </si>
  <si>
    <t>Dust Mites An Increased Risk of Allergies and Asthma in Children
Dust Mites An expert has warned that exposure to dust mites can trigger severe allergic reactions in children leading to problems like asthma and allergic rhinitis
Allergy Symptoms</t>
  </si>
  <si>
    <t>https://www.livehindustan.com/uttar-pradesh/prayagraj/story-how-is-the-air-quality-of-the-city-they-do-not-give-any-information-9846721.html</t>
  </si>
  <si>
    <t>11:15:06 AM</t>
  </si>
  <si>
    <t>शहर की आबोहवा कैसी, नहीं देते सूचनाएं</t>
  </si>
  <si>
    <t>Prayagraj A team from the Central Pollution Control Board arrived on Tuesday to investigate the air pollution caused by ongoing development work in the city The central agencys teams visit was not intended to investigate but to gather information about the development work and the pollution it causes</t>
  </si>
  <si>
    <t>http://twitter.com/VikasSh91816122/status/1858800712588636368</t>
  </si>
  <si>
    <t>2:43:19 PM</t>
  </si>
  <si>
    <t>http://twitter.com/MuniswamyBoopa4/status/1862537730846269702</t>
  </si>
  <si>
    <t>10:12:53 PM</t>
  </si>
  <si>
    <t>https://www.ranginduniya.com/2024/07/Air%20pollution%20increases%20the%20risk%20of%20heart%20attack%20Know%20how%20to%20prevent%20it.html</t>
  </si>
  <si>
    <t>5:21:00 PM</t>
  </si>
  <si>
    <t>वायु प्रदूषण से हार्ट अटैक का खतरा बढ़ा! जानिए कैसे करें बचाव</t>
  </si>
  <si>
    <t>Lucknow July 11 2024 With increasing air pollution the risk of heart attacks is also increasing Experts say that harmful particles in the air can damage the heart and blood vessels increasing the risk of heart failure and stroke
Air pollution</t>
  </si>
  <si>
    <t>http://twitter.com/AnilKumar60640/status/1860941605319983399</t>
  </si>
  <si>
    <t>12:30:27 PM</t>
  </si>
  <si>
    <t>http://twitter.com/bihariDainik/status/1903613879080649044</t>
  </si>
  <si>
    <t>6:34:50 AM</t>
  </si>
  <si>
    <t>I often go for morning walks in the village a childhood habit While Patnas polluted air concrete jungles and the blaring of vehicles are commonplace visiting the village provides a sense of peace Back in the 1990s the village was incredibly peaceful There was no noise in the mornings But now loudspeakers have disrupted the peace of the village Previously when loudspeakers required a trip to a town or town to recharge batteries people rarely played loudspeakers But now with electricity in the village and that too for over 20 hours the batterycharging system is gone People now play loudspeakers whenever they feel like it Everything else is fine but those like me who come to the village in search of peace are often disappointed Sometimes I think it would have been better if the loudspeaker had never been invented its misused more than used Perhaps there are even rules and regulations to curb noise pollution but theyre largely unenforced Anyway good morning from my village</t>
  </si>
  <si>
    <t>http://twitter.com/mamata_sarpanch/status/1815997130529538521</t>
  </si>
  <si>
    <t>Very good information save environment Benefits of a tree A tree absorbs about 20 kg of dust in a year A tree gives 700 kg of oxygen in a year A tree absorbs 20 tons of carbon dioxide in a year On an average the temperature under a big tree remains low by 4 degrees in summer A tree has the capacity to absorb 80 kg of a mixture of toxic metals like mercury lithium lead etc A tree filters about 1 lakh square meters of polluted air every year</t>
  </si>
  <si>
    <t>http://twitter.com/castecensuss/status/1858733786651095108</t>
  </si>
  <si>
    <t>http://twitter.com/iMMTripathiAdv/status/1888566683553472625</t>
  </si>
  <si>
    <t>6:02:39 PM</t>
  </si>
  <si>
    <t>http://twitter.com/komal95576/status/1850137892322201965</t>
  </si>
  <si>
    <t>5:00:22 PM</t>
  </si>
  <si>
    <t>http://twitter.com/pradeepssvs/status/1859858445522100450</t>
  </si>
  <si>
    <t>https://www.jagran.com/news/national-bad-air-there-is-a-risk-of-inflammation-in-the-respiratory-tract-also-a-risk-of-diseases-claim-in-the-report-23907459.html</t>
  </si>
  <si>
    <t>11:33:00 AM</t>
  </si>
  <si>
    <t>खराब हवा को लेकर रहें सतर्क, सांस की नली में बढ़ सकता है सूजन का जोखिम, गर्मी में जरूर बरतें ये सावधानी - Bad air there is a risk of inflammation in the respiratory tract also a risk of diseases claim in the report</t>
  </si>
  <si>
    <t>Be cautious about polluted air it can increase the risk of inflammation in the airways Take these precautions during the summer
This information has been revealed in a report Inflammation in the airways can increase the risk of respiratory infections and lead to serious illnesses like asthma According to the US</t>
  </si>
  <si>
    <t>https://www.rakhewaldaily.com/national/with-the-onset-of-winter-delhis-air-quality-has-turned-toxic-with-aqi-crossing-400/</t>
  </si>
  <si>
    <t>2:36:15 PM</t>
  </si>
  <si>
    <t>With the onset of winter, Delhi's air quality has turned toxic</t>
  </si>
  <si>
    <t>With the onset of winter air quality in Delhi becomes toxic</t>
  </si>
  <si>
    <t>http://twitter.com/sunilkhichardul/status/1893519741567807946</t>
  </si>
  <si>
    <t>10:04:20 AM</t>
  </si>
  <si>
    <t>http://twitter.com/Sparkle__100/status/1850487699469426702</t>
  </si>
  <si>
    <t>4:10:22 PM</t>
  </si>
  <si>
    <t>http://twitter.com/kohli_anju/status/1803822862492467421</t>
  </si>
  <si>
    <t>9:40:58 PM</t>
  </si>
  <si>
    <t>Now even does not see complaints of dust and air pollution</t>
  </si>
  <si>
    <t>http://twitter.com/Gopal_jha27/status/1888226894539268235</t>
  </si>
  <si>
    <t>7:32:27 PM</t>
  </si>
  <si>
    <t>http://twitter.com/ouryug/status/1888262048829546868</t>
  </si>
  <si>
    <t>9:52:09 PM</t>
  </si>
  <si>
    <t>https://www.jantaserishta.com/local/karnataka/bengaluru-weather-imd-predicts-light-to-moderate-rain-3442088</t>
  </si>
  <si>
    <t>Bengaluru weather: IMD ने हल्की से मध्यम बारिश की भविष्यवाणी की</t>
  </si>
  <si>
    <t>Bengaluru Sunrise in the Karnataka capital on Tuesday morning was at 606 AM and sunset is expected at 645 PM The minimum and maximum temperatures are expected to be between 20C and 26C Humidity will be average</t>
  </si>
  <si>
    <t>http://twitter.com/Kunalupadhyay57/status/1847997030930485482</t>
  </si>
  <si>
    <t>7:13:20 PM</t>
  </si>
  <si>
    <t>http://twitter.com/GaganKaur636439/status/1787663571763314880</t>
  </si>
  <si>
    <t>7:29:43 AM</t>
  </si>
  <si>
    <t>Rising air pollution is leading to the rise of many diseases Asthma is one of them To avoid this disease Saint MSG advises keeping the environment clean planting trees practicing yoga daily and avoiding smoking</t>
  </si>
  <si>
    <t>http://twitter.com/Ghaziabad365/status/1852557073596436524</t>
  </si>
  <si>
    <t>9:13:19 AM</t>
  </si>
  <si>
    <t>69 families in Delhi affected by Air Pollution Claim 69 families in Delhi affected by pollution 62 families have one member with eye irritation 31 families have one member with asthma</t>
  </si>
  <si>
    <t>http://twitter.com/VaidikRastra/status/1851990581200736763</t>
  </si>
  <si>
    <t>7:42:17 PM</t>
  </si>
  <si>
    <t>All their knowledge is to be imparted only on Hindu festivals Is Diwali not celebrated in Pakistan Currently Lahore Pakistan tops the list of the worlds most polluted cities Is this all because of Diwali as Diwali is never celebrated in Pakistan The full report is below According to a report by Pakistani news website Dawn the Air Quality Index AQI in Lahore Pakistan has reached 708 With this the city has once again become number one in the world in terms of pollution According to the report the PM25 level in Lahores air has currently reached 431 ugm3 which is 86 times higher than the WHOs safe limit This is putting the health of millions of people living in Lahore at risk Experts say that the severe pollution in Lahore can no longer be dismissed as seasonal Dangerous smog persists even during the summer months a result of poor environmental protection It is being reported that stubble burning is not the only factor responsible for Lahores severe pollution situation but also the excessive smoke from vehicles and factories Pollution becomes rampant at night Several areas in Lahore have set world records for pollution The AQI level in Gulberg Lahore reached 953 810 near Pakistan Engineering Services and 784 on Syed Maratab Ali Road Interestingly Lahore is the capital of Pakistans Punjab province According to a report by Dawn Lahore has 45 million motorcycles over one million cars and numerous factories including brick kilns which emit large amounts of toxic smoke into the atmosphere Many of these factories operate without any standards Pollution levels peak between 11 pm and 5 am This is when heavy cargo trucks pass through the roads emitting large amounts of toxic smoke Maryam Aurangzeb issues warning According to reports the government has acknowledged that heavy truck traffic and ongoing construction contribute to poor air quality at night The Punjab government claims to address the problem by adding new air monitors and improving reporting but so far no significant progress has been made Lahores pollution has become a serious example of health negligence To address the situation senior Punjab government minister Maryam Aurangzeb issued an emergency warning to the people of Lahore urging them to wear masks and limit outdoor activities However critics argue that such advice is ineffective People continue to defy these advisories operating factories and furnaces at full capacity and construction continues further worsening air quality Article From Zee News</t>
  </si>
  <si>
    <t>http://twitter.com/SachBedhadak/status/1857979029938421857</t>
  </si>
  <si>
    <t>8:18:14 AM</t>
  </si>
  <si>
    <t>Delhi faces double attack of pollution and fog appeal to drive carefully Delhi Air Pollution</t>
  </si>
  <si>
    <t>http://twitter.com/somvrat/status/1858810066901639378</t>
  </si>
  <si>
    <t>3:20:29 PM</t>
  </si>
  <si>
    <t>https://www.saahassamachar.in/2024/11/13/dense-fog-engulfs-delhi-ncr-people-say-eyes-are-burning-it-is-difficult-to-breathe/</t>
  </si>
  <si>
    <t>7:50:51 PM</t>
  </si>
  <si>
    <t>दिल्ली-एनसीआर में छाया घना कोहरा, लोग बोले- आंखें जल रही हैं, सांस लेना मुश्किल हो रहा</t>
  </si>
  <si>
    <t>A thick blanket of smog enveloped DelhiNCR on Wednesday morning severely affecting visibility and forcing people to grapple with hazardous air quality Many who ventured out on the streets complained of eye irritation and difficulty breathing National Raj</t>
  </si>
  <si>
    <t>https://www.newslamp.in/europe-sees-significant-increase-in-dengue-cases-due-to-climate-change-health-agency/</t>
  </si>
  <si>
    <t>4:57:25 PM</t>
  </si>
  <si>
    <t>जलवायु परिवर्तन के कारण यूरोप में डेंगू के मामलों में "काफी वृद्धि" देखी गई: स्वास्थ्य एजेंसी</t>
  </si>
  <si>
    <t>Imported cases are also on the rise with 1572 cases in 2022 and 4900 in 2023
Stockholm
The European Unions health agency warned on Tuesday that cases of dengue and other mosquitoborne diseases are rising significantly in Europe due to climate change</t>
  </si>
  <si>
    <t>http://twitter.com/Shailu_4_You/status/1858727292299866513</t>
  </si>
  <si>
    <t>https://ujjawalprabhat.com/delhi-the-rules-construction-and-demolition-of-the-grapes-flying-in-the-dust-of-dust-continues/806216/</t>
  </si>
  <si>
    <t>11:53:15 AM</t>
  </si>
  <si>
    <t>दिल्ली : धूल के गुबार में उड़ रहे ग्रैप के नियम, निर्माण से लेकर विध्वंस कार्य धड़ल्ले से जारी</t>
  </si>
  <si>
    <t>The air in the capital is becoming toxic leaving people breathless GRAP regulations are proving inadequate to curb pollution This is due to nothing but the negligence of the responsible departments and agencies The situation is such that despite the implementation of the third phase of GRAP the</t>
  </si>
  <si>
    <t>https://www.newsnationtv.com/states/delhi-and-ncr/delhi-aqi-delhis-air-worsens-air-quality-index-of-the-capital-crosses-300-7337898</t>
  </si>
  <si>
    <t>10:18:18 PM</t>
  </si>
  <si>
    <t>Delhi AQI: खराब हुई दिल्ली की हवा, 300 के पार निकला राजधानी का वायु गुणवत्ता सूचकांक</t>
  </si>
  <si>
    <t>Delhi AQI With the arrival of winter the air quality in Delhi and its surrounding areas begins to deteriorate The air quality deteriorates further around Diwali On Friday Wazirpur in Delhi recorded the highest AQI Delhi Environment Minister Gopal Rai</t>
  </si>
  <si>
    <t>http://twitter.com/akshaykuma46669/status/1805824496903110736</t>
  </si>
  <si>
    <t>10:14:45 AM</t>
  </si>
  <si>
    <t>Air Pollution Saws on trees difficulty breathing 50 degrees Celsius when will it get serious</t>
  </si>
  <si>
    <t>http://twitter.com/Priyasain18829/status/1851981868448542777</t>
  </si>
  <si>
    <t>7:07:40 PM</t>
  </si>
  <si>
    <t>https://naukriaspirant.com/weekly-current-affairs-quiz-20-to-26-may-2024/</t>
  </si>
  <si>
    <t>7:09:04 PM</t>
  </si>
  <si>
    <t>Weekly Current Affairs Quiz : 20 to 26 May 2024 – Naukri Aspirant</t>
  </si>
  <si>
    <t>0 votes 0 avg
0
Weekly Current Affairs Quiz 20 to 26 May 2024
In this post we will provide you with a datewise Weekly Current Affairs Quiz which you can easily attempt This post will be updated daily So we request you all to</t>
  </si>
  <si>
    <t>http://twitter.com/DevangRana1292/status/1858466305277358409</t>
  </si>
  <si>
    <t>4:34:30 PM</t>
  </si>
  <si>
    <t>https://www.hindi.nyoooz.com/news/noida/air-pollution-%E0%A4%A8%E0%A5%8B%E0%A4%8F%E0%A4%A1%E0%A4%BE-%E0%A4%AE%E0%A5%87%E0%A4%82-12%E0%A4%B5%E0%A5%80%E0%A4%82-%E0%A4%A4%E0%A4%95-%E0%A4%95%E0%A5%87-%E0%A4%B8%E0%A5%8D%E0%A4%95%E0%A5%82%E0%A4%B2-%E0%A4%AC%E0%A4%82%E0%A4%A6-%E0%A4%AA%E0%A5%8D%E0%A4%B0%E0%A4%A6%E0%A5%82%E0%A4%B7%E0%A4%A3-%E0%A4%95%E0%A5%87-%E0%A4%9A%E0%A4%B2%E0%A4%A4%E0%A5%87-dm-%E0%A4%A8%E0%A5%87-%E0%A4%9C%E0%A4%BE%E0%A4%B0%E0%A5%80-%E0%A4%95%E0%A4%BF%E0%A4%AF%E0%A4%BE-%E0%A4%86%E0%A4%A6%E0%A5%87%E0%A4%B6_1790044/</t>
  </si>
  <si>
    <t>9:17:00 PM</t>
  </si>
  <si>
    <t>Air Pollution: नोएडा में 12वीं तक के स्कूल बंद, प्रदूषण के चलते DM ने जारी किया आदेश | Noida | NYOOOZ HINDI</t>
  </si>
  <si>
    <t>Air Pollution Schools up to 12th grade closed in Noida DM issues order due to pollution
Monday November 18 2024
Noida</t>
  </si>
  <si>
    <t>http://twitter.com/Aamit045/status/1850402625528766673</t>
  </si>
  <si>
    <t>10:32:19 AM</t>
  </si>
  <si>
    <t>http://twitter.com/Bhagvati03/status/1868896191133757808</t>
  </si>
  <si>
    <t>http://twitter.com/KomalVashisht2/status/1858897542936657963</t>
  </si>
  <si>
    <t>9:08:05 PM</t>
  </si>
  <si>
    <t>http://twitter.com/groveraayush/status/1855635128825115111</t>
  </si>
  <si>
    <t>9:04:25 PM</t>
  </si>
  <si>
    <t>http://twitter.com/deepakj08281844/status/1858872531622465781</t>
  </si>
  <si>
    <t>7:28:42 PM</t>
  </si>
  <si>
    <t>https://www.aajsamaaj.com/ambala-news-science-exhibition-organized-in-sikh-senior-secondary-school/</t>
  </si>
  <si>
    <t>8:06:11 PM</t>
  </si>
  <si>
    <t>Ambala News: सिक्ख सीनियर सेकेंडरी स्कूल में विज्ञान प्रदर्शनी आयोजित</t>
  </si>
  <si>
    <t>Ambala News Ambala A science exhibition was organized at the Sikh Senior Secondary School DEO Suresh Kumar attended the exhibition as the chief guest DEO Suresh Kumar and Superintendent</t>
  </si>
  <si>
    <t>http://twitter.com/sgeeth1975/status/1898160216929382846</t>
  </si>
  <si>
    <t>5:23:56 AM</t>
  </si>
  <si>
    <t>http://twitter.com/krishnayadav108/status/1858943548176863421</t>
  </si>
  <si>
    <t>12:10:54 AM</t>
  </si>
  <si>
    <t>Delhi is officially the most polluted city in the world 4x Hazardous levels and nearly five times as bad as the second most polluted city Dhaka It is unconscionable that our government has been witnessing this nightmare for years and does nothing about it I have run an Air Quality Round Table for experts and stakeholders including MPs since 2015 but gave up last year because nothing seemed to change and no one seemed to care This city is essentially uninhabitable from November to January inclusive and barely livable the rest of the year Should it even remain the nations capital</t>
  </si>
  <si>
    <t>http://twitter.com/KalnemiW/status/1853406530525069420</t>
  </si>
  <si>
    <t>5:28:46 PM</t>
  </si>
  <si>
    <t>http://twitter.com/ramji63685905/status/1837068566396273032</t>
  </si>
  <si>
    <t>3:27:31 PM</t>
  </si>
  <si>
    <t>https://www.aajsamaaj.com/health-emergency-in-gurugram-leave-of-health-workers-cancelled/</t>
  </si>
  <si>
    <t>2:42:45 PM</t>
  </si>
  <si>
    <t>Gurugram News: गुरुग्राम में हेल्थ इमरजेंसी, स्वास्थ्य कर्मियों की छुट्टियां रद्द</t>
  </si>
  <si>
    <t>Air Quality Index reaches 500 number of dengue patients rises Gurugram News Aaj Samaj Gurugram Pollution levels in Gurugram are steadily rising The rising pollution has created a health emergencylike situation in the district The health</t>
  </si>
  <si>
    <t>http://twitter.com/Raashtrawaadi/status/1904935963266343268</t>
  </si>
  <si>
    <t>10:08:20 PM</t>
  </si>
  <si>
    <t>http://twitter.com/Garimaojha3/status/1859964282945077645</t>
  </si>
  <si>
    <t>7:46:56 PM</t>
  </si>
  <si>
    <t>http://twitter.com/MANOJKU92583094/status/1904911878369010172</t>
  </si>
  <si>
    <t>8:32:38 PM</t>
  </si>
  <si>
    <t>https://hindi.moneycontrol.com/news/india/delhi-aqi-hits-494-air-pollution-level-in-severe-plus-category-1937769.html</t>
  </si>
  <si>
    <t>7:40:48 PM</t>
  </si>
  <si>
    <t>Delhi Pollution: दिल्ली में वायु प्रदूषण का कहर! पहली बार 500 के करीब पहुंचा AQI</t>
  </si>
  <si>
    <t>Delhi Air Pollution Rising air pollution in the national capital has worsened the situation Delhis air quality reached the severe plus category on Monday November 18 For the first time on Monday the Air Quality Index AQI reached 494 In Delhi Monday</t>
  </si>
  <si>
    <t>http://twitter.com/ArvindKuma22731/status/1836327071280492896</t>
  </si>
  <si>
    <t>2:21:05 PM</t>
  </si>
  <si>
    <t>http://twitter.com/DeswalDhaw55608/status/1807064897773011064</t>
  </si>
  <si>
    <t>http://twitter.com/iArchnasingh/status/1860713538081415213</t>
  </si>
  <si>
    <t>9:24:12 PM</t>
  </si>
  <si>
    <t>http://twitter.com/atulsatyasadhak/status/1866205124621648333</t>
  </si>
  <si>
    <t>1:05:48 AM</t>
  </si>
  <si>
    <t>http://twitter.com/BhaaratExpress/status/1805590944856580157</t>
  </si>
  <si>
    <t>6:46:42 PM</t>
  </si>
  <si>
    <t>https://businesssandesh.in/5-amazing-ways-to-get-rid-of-itching-in-summer/</t>
  </si>
  <si>
    <t>7:45:21 AM</t>
  </si>
  <si>
    <t>5 अद्भुत तरीके: गर्मियों में खुजली से छुटकारा पाने के लिए</t>
  </si>
  <si>
    <t>Itching is a common condition but the truth is that when someone gets it they become irritated by constantly scratching their affected skin There can be many reasons for itching Sometimes itching can also be a symptom of various diseases Do you also</t>
  </si>
  <si>
    <t>http://twitter.com/veerat_rajput/status/1861330371339546829</t>
  </si>
  <si>
    <t>2:15:17 PM</t>
  </si>
  <si>
    <t>http://twitter.com/gk_sharma38/status/1858755436033302823</t>
  </si>
  <si>
    <t>11:43:24 AM</t>
  </si>
  <si>
    <t>https://foxneww.blogspot.com/2024/10/air-pollution-10.html</t>
  </si>
  <si>
    <t>6:27:00 AM</t>
  </si>
  <si>
    <t>Air Pollution: अगले 10 दिन मुश्किल भरे, दिवाली से पहले ही घुटने लगा दम, आंखों में जलन भी; क्या करें-क्या नहीं ~ NEWS HEADLINES</t>
  </si>
  <si>
    <t>http://twitter.com/KomlKweet/status/1789281195207041427</t>
  </si>
  <si>
    <t>6:37:34 PM</t>
  </si>
  <si>
    <t>http://twitter.com/narinderpal2305/status/1793629333778825438</t>
  </si>
  <si>
    <t>6:35:31 PM</t>
  </si>
  <si>
    <t>http://twitter.com/Prabhatk22/status/1884767049575977256</t>
  </si>
  <si>
    <t>6:24:16 AM</t>
  </si>
  <si>
    <t>https://indianews.in/uttar-pradesh/yogi-aditynath-good-news-yogi-government-will-make-youth-technology-experts-know-how/</t>
  </si>
  <si>
    <t>5:09:43 PM</t>
  </si>
  <si>
    <t>खुशखबरी! युवाओं को टेक्नोलॉजी एक्सपर्ट बनाएगी योगी सरकार, जानिए कैसे?</t>
  </si>
  <si>
    <t>India News Yogi Adityanath Over the past eight and a half years the Yogi government has taken several concrete steps to technically empower the youth of Uttar Pradesh Now the government is taking new and ambitious steps to further strengthen technical education This includes</t>
  </si>
  <si>
    <t>https://indianews.in/health/giloy-leaf-of-this-tree-will-throw-out-the-dirt-stuck-in-the-lungs-in-a-jiffy-just-know-the-right-way-to-consume-it-indianews/</t>
  </si>
  <si>
    <t>6:19:54 PM</t>
  </si>
  <si>
    <t>फेफड़ों में चिपकी गंदगी को झटके में बाहर निकाल फेकेगा इस पेड़ का पत्ता, बस जान लें इसके सेवन का सही तरीका । Giloy leaf of this tree will throw out the dirt stuck in the lungs in a jiffy, just know the right way to consume it -Indianews - India News</t>
  </si>
  <si>
    <t>India News Lung Cleaning Remedies Increasing pollution is severely affecting the lungs Cigarette smoke and certain irritants also negatively impact the lungs Furthermore certain health problems can also affect the lungs</t>
  </si>
  <si>
    <t>http://twitter.com/Zeeshan31459232/status/1858804521604182516</t>
  </si>
  <si>
    <t>http://twitter.com/UmangSharm82207/status/1888488726973579441</t>
  </si>
  <si>
    <t>Bc pehle yeah Bata 70000 crore kejriwal ne kahan gayub kiye Finally BJP Govt in Delhi Just took a dip in Yamuna Ji under BJP rule Major issue of Air pollution Yamunas foam are solved on TV News Social Media now Expect Zero debates on these matters</t>
  </si>
  <si>
    <t>http://twitter.com/MdKarimDidar/status/1859854998374580502</t>
  </si>
  <si>
    <t>12:32:40 PM</t>
  </si>
  <si>
    <t>http://twitter.com/PrasangSrivast2/status/1797102942274916453</t>
  </si>
  <si>
    <t>8:38:24 AM</t>
  </si>
  <si>
    <t>https://www.amarujala.com/uttar-pradesh/ballia/air-quality-index-reached-125-health-problems-due-to-pollution-ballia-news-c-190-1-ana1001-127262-2024-11-22</t>
  </si>
  <si>
    <t>12:34:38 AM</t>
  </si>
  <si>
    <t>Air Quality Index Reached 125, Health Problems Due To Pollution - Ballia News - Ballia News:एयर क्वालिटी इंडेक्स पहंुचा 125, प्रदूषण से स्वास्थ्य की दिक्कत</t>
  </si>
  <si>
    <t>Bairia Weather changes and pollution are having a negative impact on peoples health This weather is proving dangerous for everyone from children to the elderly and those with respiratory problems On Thursday the air quality index reached 125 The districts air quality index AQI</t>
  </si>
  <si>
    <t>http://twitter.com/RamSodh/status/1794389182825341211</t>
  </si>
  <si>
    <t>http://twitter.com/firefurycorps/status/1856357812353245536</t>
  </si>
  <si>
    <t>8:56:06 PM</t>
  </si>
  <si>
    <t>http://twitter.com/Pankaj04607882/status/1829077995094728797</t>
  </si>
  <si>
    <t>2:15:51 PM</t>
  </si>
  <si>
    <t>http://twitter.com/Mohit_Hindu_/status/1850389860378398821</t>
  </si>
  <si>
    <t>9:41:35 AM</t>
  </si>
  <si>
    <t>http://twitter.com/MayankpareekINC/status/1794422122015764611</t>
  </si>
  <si>
    <t>11:05:47 PM</t>
  </si>
  <si>
    <t>Why every tree is important On average the temperature is 4 degrees lower under a big tree in summer A tree filters about one lakh square meters of polluted air every year A tree absorbs 20 kg of dust in a year A tree releases 230 liters of oxygen every day A tree near the house</t>
  </si>
  <si>
    <t>https://news1india.in/delhi/supreme-court-on-delhi-air-pollution-air-pollution-grap-4-in-delhi-ncr/210137/</t>
  </si>
  <si>
    <t>4:17:00 PM</t>
  </si>
  <si>
    <t>Delhi Air Pollution: सुप्रीम कोर्ट ने अपनाया सख्त रुख,इस दिन तक दिल्ली-NCR में लागू रहेगा ग्रैप-4</t>
  </si>
  <si>
    <t>Delhi Air Pollution Today December 2nd the Supreme Court expressed concern over the lack of proper implementation of the Graded Response Action Plan GRAP4 to address dangerous air pollution in DelhiNCR The court stated that despite the severe air quality</t>
  </si>
  <si>
    <t>http://twitter.com/VijayAtri9/status/1859849685030334735</t>
  </si>
  <si>
    <t>12:11:33 PM</t>
  </si>
  <si>
    <t>http://twitter.com/SwachchaS/status/1889427540181405718</t>
  </si>
  <si>
    <t>3:03:24 AM</t>
  </si>
  <si>
    <t>The point is Indian air pollution Kolkata doc rape case etc etc we remain blind in all these things but when a small issue comes up everyones words get exposed motherfucker</t>
  </si>
  <si>
    <t>http://twitter.com/RamDev1829020/status/1864486011205767669</t>
  </si>
  <si>
    <t>7:14:40 AM</t>
  </si>
  <si>
    <t>http://twitter.com/Durgesh52211112/status/1851189903649808855</t>
  </si>
  <si>
    <t>2:40:41 PM</t>
  </si>
  <si>
    <t>http://twitter.com/MukhtiarSi93592/status/1858511055728623927</t>
  </si>
  <si>
    <t>7:32:19 PM</t>
  </si>
  <si>
    <t>http://twitter.com/ThePunjabFirst/status/1791016214095073679</t>
  </si>
  <si>
    <t>1:31:55 PM</t>
  </si>
  <si>
    <t>Ludhianas air quality deteriorates in two days AQI level crosses 200</t>
  </si>
  <si>
    <t>http://twitter.com/DakshaKuma20718/status/1862796718850396316</t>
  </si>
  <si>
    <t>3:22:01 PM</t>
  </si>
  <si>
    <t>http://twitter.com/deepakbind94/status/1905119513492037966</t>
  </si>
  <si>
    <t>10:17:42 AM</t>
  </si>
  <si>
    <t>http://twitter.com/UPkesari/status/1855472115605991536</t>
  </si>
  <si>
    <t>Bulandshahr Due to increasing air pollution in NCR the air has become poisonous people are troubled due to burning sensation in eyes and sore throat</t>
  </si>
  <si>
    <t>http://twitter.com/varshapaswan1/status/1848363057208045898</t>
  </si>
  <si>
    <t>7:27:48 PM</t>
  </si>
  <si>
    <t>http://twitter.com/lal_murari2269/status/1852207133820911647</t>
  </si>
  <si>
    <t>10:02:47 AM</t>
  </si>
  <si>
    <t>http://twitter.com/rajeshbhatiabjp/status/1859232821526634803</t>
  </si>
  <si>
    <t>7:20:22 PM</t>
  </si>
  <si>
    <t>http://twitter.com/Harishdhawan98/status/1853850665258471435</t>
  </si>
  <si>
    <t>10:53:36 PM</t>
  </si>
  <si>
    <t>Respected Mr Sahab why are we ten thousand bus marshals being fooled Sahab Diwali is over all the festivals are over now please give us our jobs this government is playing politics You are our only support Your Excellency we request you to return the jobs as soon as possible Unveiled the Elephant Family Sculpture at the RML Hospital Roundabout in New Delhi today along with area MP Ms A part of our efforts to enhance the Citys aesthetic landscape this latest addition complements the ongoing redevelopment works With 35 sculptures installed at around 20 locations featuring exquisite creations like Bhagwan Buddha marble Lions Polo Horse and Chariot etc such structures have begun to provide a new look to roundabouts and intersections in the NDMC area The redevelopment not only provides picturesque views but also contributes to a cleaner and greener environment with fountains that help reduce air pollution and surrounding temperatures We remain committed to make Delhi cleaner greener</t>
  </si>
  <si>
    <t>http://twitter.com/ChandraKumar_80/status/1852972935579091001</t>
  </si>
  <si>
    <t>12:45:49 PM</t>
  </si>
  <si>
    <t>https://hindi.news18.com/news/ajab-gajab/scientists-working-jurassic-park-style-close-in-on-bringing-extinct-animals-back-from-the-dead-8239960.html</t>
  </si>
  <si>
    <t>3:38:08 PM</t>
  </si>
  <si>
    <t>‘जुरासिक पार्क’ स्टाइल में काम करेंगे वैज्ञानिक, जिंदा होंगे ऐसे जानवर, जिनके नहीं मिले हैं अवशेष!</t>
  </si>
  <si>
    <t>Scientists will work in a Jurassic Park style bringing back to life animals whose remains have never been found
The scientists who brought the dodo and mammoth back to life are now working towards a new miracle They are researching DNA aloneRead more
News18 Hindi La</t>
  </si>
  <si>
    <t>https://creativebharat.com/%e0%a4%97%e0%a5%8d%e0%a4%b2%e0%a4%bf%e0%a4%b8%e0%a4%b0%e0%a5%80%e0%a4%a8-%e0%a4%ae%e0%a5%87%e0%a4%82-%e0%a4%ae%e0%a4%bf%e0%a4%b2%e0%a4%be%e0%a4%95%e0%a4%b0-%e0%a4%b2%e0%a4%97%e0%a4%be%e0%a4%8f/</t>
  </si>
  <si>
    <t>1:17:04 PM</t>
  </si>
  <si>
    <t>ग्लिसरीन में मिलाकर लगाएं ये 2 चीजें, पूरी सर्दी मक्खन सी मुलायम रहेगी त्वचा, नहीं फटेंगे हाथ-पैर</t>
  </si>
  <si>
    <t>With the arrival of winter its crucial to take proper care of your skin Even the slightest carelessness can lead to cracked hands and feet and dry skin If the skin becomes too dry it can peel off like flakes Dry skin is also at a higher risk of developing allergies Therefore keep your skin healthy during the winter</t>
  </si>
  <si>
    <t>http://twitter.com/simisharma1312/status/1869977089472115042</t>
  </si>
  <si>
    <t>10:54:15 AM</t>
  </si>
  <si>
    <t>http://twitter.com/KantaDasi16/status/1861076281477247458</t>
  </si>
  <si>
    <t>9:25:37 PM</t>
  </si>
  <si>
    <t>http://twitter.com/shailesh_jacob/status/1849349131434660113</t>
  </si>
  <si>
    <t>12:46:06 PM</t>
  </si>
  <si>
    <t>https://www.anandabazar.com/india/several-flights-delayed-in-delhi-due-to-thick-fog-in-capital-temperature-likely-to-drop-further-dgtl/cid/1573113</t>
  </si>
  <si>
    <t>10:39:20 AM</t>
  </si>
  <si>
    <t>Delhi Air Pollution | Several flights delayed in Delhi due to thick fog in capital temperature likely to drop further dgtl - Anandabazar</t>
  </si>
  <si>
    <t>The smog in North India including Delhi did not abate Several flight schedules had to be changed on Wednesday morning Since Wednesday morning the capital Delhi and its adjoining areas have been covered in a thick layer of smog Visibility has dropped to 10 meters Rail services have also been disrupted
New Delhi</t>
  </si>
  <si>
    <t>http://twitter.com/_JaiShreeRam/status/1848215361256071201</t>
  </si>
  <si>
    <t>http://twitter.com/0GOJO0007/status/1847552185262862404</t>
  </si>
  <si>
    <t>1:45:41 PM</t>
  </si>
  <si>
    <t>http://twitter.com/rpscrssb11111/status/1859797323267833939</t>
  </si>
  <si>
    <t>8:43:29 AM</t>
  </si>
  <si>
    <t>Air Pollutants</t>
  </si>
  <si>
    <t>http://twitter.com/rekhadasi9027/status/1854122515020263438</t>
  </si>
  <si>
    <t>4:53:50 PM</t>
  </si>
  <si>
    <t>Smoke and harmful chemicals from firecrackers during festivals increase air pollution exponentially which is especially harmful for children the elderly and asthma patients This time celebrate a bright Diwali without firecrackers and save the environment</t>
  </si>
  <si>
    <t>https://www.tv9hindi.com/state/delhi-ncr/delhi-ncr-pollution-level-increased-on-diwali-2024-overall-delhi-aqi-crossed-500-anand-vihar-air-quality-index-record-714-weather-forecast-stwat-2919509.html</t>
  </si>
  <si>
    <t>7:07:55 AM</t>
  </si>
  <si>
    <t>Delhi Pollution Level: दिवाली पर गैस चेंबर बना दिल्ली-NCR, आनंद विहार में AQI 700 पार; जानें बाकी इलाकों का हाल | DELHI NCR POLLUTION LEVEL INCREASED ON DIWALI 2024 Overall Delhi aqi CROSSED 500 Anand vihar AIR QUALITY INDEX RECORD 714 WEATHER FORECAST STWAT</t>
  </si>
  <si>
    <t>Delhi Pollution Level DelhiNCR turns into a gas chamber on Diwali AQI crosses 700 in Anand Vihar find out the situation in other areas
Delhi AQI on Diwali Delhi has once again turned into a gas chamber on the occasion of Diwali The AQI has crossed 700 People are finding it difficult to breathe</t>
  </si>
  <si>
    <t>http://twitter.com/suri_anil/status/1848395893633908794</t>
  </si>
  <si>
    <t>9:38:17 PM</t>
  </si>
  <si>
    <t>http://twitter.com/farabruiser/status/1864964537876910114</t>
  </si>
  <si>
    <t>2:56:09 PM</t>
  </si>
  <si>
    <t>https://ujjawalprabhat.com/when-the-whole-world-is-warming-up-global-warming-then-why-a-lot-of-cold/740653/</t>
  </si>
  <si>
    <t>2:55:48 PM</t>
  </si>
  <si>
    <t>जब पूरी दुनिया में हो रही है ग्लोबल वार्मिंग, तो फिर कई जगह बहुत अधिक सर्दी क्यों…</t>
  </si>
  <si>
    <t>The effects of global warming are undeniable It is believed to be responsible for rising temperatures worldwide Yet recent winters have seen recordbreaking extreme cold in unexpected areas This paradoxical situation has scientists</t>
  </si>
  <si>
    <t>http://twitter.com/AjayKum13713524/status/1855554071366688892</t>
  </si>
  <si>
    <t>3:42:19 PM</t>
  </si>
  <si>
    <t>https://www.newsharpal.in/delhi-is-gasping-due-to-pollution-aqi-crosses-400-visibility-reduced/</t>
  </si>
  <si>
    <t>10:24:17 AM</t>
  </si>
  <si>
    <t>प्रदूषण से हांफ रही है दिल्ली, एक्यूआई 400 पार, दृश्यता घटी</t>
  </si>
  <si>
    <t>For the second consecutive day air pollution levels in the national capital Delhi have remained in the hazardous category The Air Quality Index AQI crossed 400 this morning With the increase in air pollution and cold respiratory distress has worsened A toxic haze permeated the capitals air this morning</t>
  </si>
  <si>
    <t>http://twitter.com/Devilal93470325/status/1893344684191146002</t>
  </si>
  <si>
    <t>10:28:44 PM</t>
  </si>
  <si>
    <t>http://twitter.com/smuti_das/status/1869942029582790827</t>
  </si>
  <si>
    <t>8:34:56 AM</t>
  </si>
  <si>
    <t>http://twitter.com/bandhupuri7/status/1901124515868053955</t>
  </si>
  <si>
    <t>9:43:00 AM</t>
  </si>
  <si>
    <t>Right Sant Shri Asharamji Bapu says that chemical phenyl and its foul smell pollutes the atmosphere Cow phenyl will definitely increase your purity and fragrance Save Humanity</t>
  </si>
  <si>
    <t>https://indias.news/i-immediately-said-yes-to-kalki-2898-ad-mrunal-thakur/</t>
  </si>
  <si>
    <t>‘कल्कि 2898 एडी’ के लिए मैंने तुरंत हां कर दी थी : मृणाल ठाकुर</t>
  </si>
  <si>
    <t>Mumbai June 28 The science fiction film Kalki 2898 AD directed by Nag Ashwin has been released in theaters Audiences are buzzing about the film Viewers were in for a big surprise
The movie stars Amitabh Bachchan Kamal Haasan Prabhas Deepika Padukone</t>
  </si>
  <si>
    <t>http://twitter.com/AnkitS_ingh/status/1858346501648359503</t>
  </si>
  <si>
    <t>http://twitter.com/umanag3303/status/1858836588337250579</t>
  </si>
  <si>
    <t>5:05:52 PM</t>
  </si>
  <si>
    <t>http://www.samaylive.com/regional-news-in-hindi/ncr-news-in-hindi/520108/there-is-no-improvement-in-delhi-s-air-pollution-yet-average-aqi-was-363.html</t>
  </si>
  <si>
    <t>8:56:29 AM</t>
  </si>
  <si>
    <t>Delhi Air Pollution : दिल्ली के वायु प्रदूषण में अभी सुधार नहीं, 363 रहा औसत AQI</t>
  </si>
  <si>
    <t>According to the Central Pollution Control Board CPCB the average AQI in the capital Delhi remained at 363 points as of 615 am on Saturday While in Delhi NCR cities Faridabad recorded 226 Gurugram 263 Ghaziabad 296 Greater Noida 284 and Noida 26</t>
  </si>
  <si>
    <t>http://twitter.com/ShikharSri_/status/1823642112459497714</t>
  </si>
  <si>
    <t>2:15:35 PM</t>
  </si>
  <si>
    <t>https://chetaknews24x7.blogspot.com/2025/03/10-15.html</t>
  </si>
  <si>
    <t>2:48:00 PM</t>
  </si>
  <si>
    <t>स्वच्छ वायु ,पर्वावरण को संरक्षित करने से मिलेंगी पुरनी गाड़ियों को बंद करने से नहीं - इंजी नवीन कुमार अग्रवाल , भाजपा सरकार का 10 और 15 साल से पुरानी गाड़ियों के लिए तुगलकी फ़रमान</t>
  </si>
  <si>
    <t>The double engine government of BJP brings new Tughlaqi orders for the common citizens of Madhya Pradesh and puts them in trouble One such Tughlaqi order was given by the Chief Minister in the review meeting of the Environment Department that diesel vehicles older than 10 years and diesel vehicles older than 15 years</t>
  </si>
  <si>
    <t>http://twitter.com/naveen_gupta14/status/1856000295840473103</t>
  </si>
  <si>
    <t>9:15:28 PM</t>
  </si>
  <si>
    <t>http://twitter.com/Mamtadassi_11/status/1858804451147948455</t>
  </si>
  <si>
    <t>2:58:10 PM</t>
  </si>
  <si>
    <t>https://www.jagran.com/lifestyle/health-delhi-ncr-aqi-becomes-severe-follow-these-6-lifestyle-changes-to-protect-your-lungs-amid-air-pollution-23821460.html</t>
  </si>
  <si>
    <t>11:21:00 AM</t>
  </si>
  <si>
    <t>Delhi-NCR में खतरनाक स्तर पर पहुंंचा वायु प्रदूषण, फेफड़ों की सुरक्षा के लिए लाइफस्टाइल में करें 6 बदलाव - Delhi NCR aqi becomes Severe follow these 6 Lifestyle Changes to Protect Your Lungs amid Air Pollution</t>
  </si>
  <si>
    <t>Air pollution in DelhiNCR reaches dangerous levels make 6 lifestyle changes to protect your lungs
Air pollution in DelhiNCR has once again reached dangerous levels Delhi air pollution 2024 The continuously deteriorating air quality is also affecting health</t>
  </si>
  <si>
    <t>http://twitter.com/Jeet39905220/status/1846151277581160853</t>
  </si>
  <si>
    <t>4:58:59 PM</t>
  </si>
  <si>
    <t>http://twitter.com/Prasenj47498104/status/1858438342523687088</t>
  </si>
  <si>
    <t>2:43:23 PM</t>
  </si>
  <si>
    <t>http://twitter.com/BanerjiChuku/status/1893588910732661150</t>
  </si>
  <si>
    <t>2:39:12 PM</t>
  </si>
  <si>
    <t>If this PM had done his work properly for 11 years there could have been real progress in the quality of education law order institutions economy air pollution But he wants to waste time on discussing exams eat less oil etc which are the work of others Lets get fitter and healthier Lets fight obesity and reduce edible oil consumption by 10 During todays we had and Dr Devi Shetty share their views on this issue that is increasingly impacting our youth</t>
  </si>
  <si>
    <t>https://www.theindiadaily.com/india/delhi-bad-air-quality-intensifies-city-before-winter-enters-red-zone-news-51019</t>
  </si>
  <si>
    <t>10:34:50 AM</t>
  </si>
  <si>
    <t>ठंड की दस्तक से पहले दिल्ली में हवा हुई 'खराब', 234 पहुंचा AQI; जानिए कैसा है बाकी शहरों का हाल</t>
  </si>
  <si>
    <t>Before the onset of winter Delhis air quality became poor with AQI reaching 234 find out how other cities are doing
Delhi Air Pollution Following the Dussehra festival the air quality in DelhiNCR has deteriorated sharply According to the Central Pollution Control Board CPCB 14</t>
  </si>
  <si>
    <t>https://kharinews.com/hindi-pakistans-lahore-remains-worlds-most-polluted-city-with-an-aqi-of-708/</t>
  </si>
  <si>
    <t>भारत के अमृतसर में शुद्ध हवा, फिर भी पाकिस्तान चिढ़ा</t>
  </si>
  <si>
    <t>http://twitter.com/chotudausa/status/1793217339661709733</t>
  </si>
  <si>
    <t>3:18:24 PM</t>
  </si>
  <si>
    <t>http://twitter.com/RiskyHry/status/1888223580854620322</t>
  </si>
  <si>
    <t>7:19:17 PM</t>
  </si>
  <si>
    <t>http://twitter.com/Manju56000156/status/1888326288383107569</t>
  </si>
  <si>
    <t>2:07:25 AM</t>
  </si>
  <si>
    <t>https://www.livehindustan.com/weather/haryana-me-aaj-ka-mausam-24-december-2024-haryana-aqi-today-and-weather-forecast-imd-rain-alert-update-in-hindi-201735004148143.html</t>
  </si>
  <si>
    <t>हरियाणा 24 December 2024 का वेदर और AQI: न्यूनतम तापमान 12.44°C, जानें कैसा रहेगा शहर में आज का मौसम</t>
  </si>
  <si>
    <t>Haryana weather today December 24 2024 The minimum temperature in Haryana today was recorded at 1244 degrees Celsius According to the Meteorological Department IMD the sky is expected to be cloudy The maximum temperature is expected to be 1838 degrees Celsius Tomorrows minimum temperature in Haryana</t>
  </si>
  <si>
    <t>http://twitter.com/Neelam_dahuja/status/1859893603558134152</t>
  </si>
  <si>
    <t>3:06:04 PM</t>
  </si>
  <si>
    <t>http://twitter.com/BrahmadeoKuma10/status/1888230639155249628</t>
  </si>
  <si>
    <t>7:47:20 PM</t>
  </si>
  <si>
    <t>http://twitter.com/Dieeepak_sinGhh/status/1869348417081946614</t>
  </si>
  <si>
    <t>5:16:08 PM</t>
  </si>
  <si>
    <t>http://twitter.com/PKSahajpal/status/1847995058106016169</t>
  </si>
  <si>
    <t>7:05:30 PM</t>
  </si>
  <si>
    <t>As soon as BJP won the elections in Haryana started blaming pollution Delhi is familiar with their deceptions They are lying every day on Yamuna and roads If the Centre is the answer to every dilemma then hand over Delhi to it Haryanas BJP government is responsible for water and air pollution in Delhi Modi ji why do you hate Delhiites so much What crime have Delhiites committed BJP has pledged to destroy Delhi has pledged to save Delhi</t>
  </si>
  <si>
    <t>http://twitter.com/KavitaR83685902/status/1860949004982309314</t>
  </si>
  <si>
    <t>12:59:52 PM</t>
  </si>
  <si>
    <t>https://www.anandabazar.com/india/grap-3-revoked-in-delhi-ncr-as-air-quality-index-aqi-improves-due-to-rainfall-dgtl/cid/1576753</t>
  </si>
  <si>
    <t>3:14:04 PM</t>
  </si>
  <si>
    <t>Delhi Air Pollution | GRAP 3 revoked in Delhi NCR as Air Quality Index AQI improves due to rainfall dgtl - Anandabazar</t>
  </si>
  <si>
    <t>The smog in North India including Delhi has not yet abated Despite this the Centre has once again relaxed the GRAP 3 Graded Response Action Plan 3 restrictions in the capital The Centre claims that pollution has come down slightly in the last few weeks
In the last few months there have been several</t>
  </si>
  <si>
    <t>https://www.byoviral.com/%e0%a4%85%e0%a4%ab%e0%a4%bc%e0%a5%8d%e0%a4%b0%e0%a5%80%e0%a4%95%e0%a4%be-%e0%a4%98%e0%a4%be%e0%a4%a4%e0%a4%95-%e0%a4%ae%e0%a4%be%e0%a4%b0%e0%a4%ac%e0%a4%b0%e0%a5%8d%e0%a4%97-%e0%a4%94%e0%a4%b0/</t>
  </si>
  <si>
    <t>10:17:12 PM</t>
  </si>
  <si>
    <t>अफ़्रीका घातक मारबर्ग और एमपॉक्स के प्रकोप से जूझ रहा है, ऐसे में अमेरिका ने यात्रियों की जांच बढ़ा दी है</t>
  </si>
  <si>
    <t>JOHANNESBURG After the world was largely unprepared for the COVID19 pandemic scientists warned that lessons must be learned Now two more viral outbreaks have health officials worried
Rwanda is still struggling with the first outbreak of the Marburg virus</t>
  </si>
  <si>
    <t>http://twitter.com/shivarai1376/status/1817526493750165975</t>
  </si>
  <si>
    <t>Kejriwal is just a liquor broker who abuses Haryana day and night Water shortage in Delhi Haryana is abused Polluted air in Delhi Haryana is abused Floods in Delhi Haryana is abused This is too much Now that elections are nearing Rabri ji has come to tell us that Kejriwal is the son of Haryana</t>
  </si>
  <si>
    <t>http://twitter.com/shivraj327/status/1889975036012027973</t>
  </si>
  <si>
    <t>3:18:57 PM</t>
  </si>
  <si>
    <t>https://indias.news/bjp-mps-taunt-on-pujari-granthi-samman-yojana-kejriwal-forgets-after-declaring-that-he-is-ghazni/</t>
  </si>
  <si>
    <t>12:33:24 AM</t>
  </si>
  <si>
    <t>‘पुजारी-ग्रंथी सम्मान योजना’ पर भाजपा सांसद का तंज, ‘केजरीवाल गजनी हैं, घोषणा करके भूल जाते हैं’</t>
  </si>
  <si>
    <t>New Delhi Dec 31 Bharatiya Janata Party MP Praveen Khandelwal on Monday targeted the Aam Aadmi Party in Delhi saying it should release a white paper on its 10 years of work so that people can know how much work it has done He also targeted AAPs national president</t>
  </si>
  <si>
    <t>https://www.livehindustan.com/ncr/grap-second-phase-in-delhi-ncr-amir-rising-air-pollution-aqi-above-300-know-all-restrictions-201729557223925.html</t>
  </si>
  <si>
    <t>6:09:55 AM</t>
  </si>
  <si>
    <t>गैस चैंबर बनी दिल्ली, अक्टूबर में पहली बार AQI 300 पार; ग्रैप-II में किन-किन चीजों पर बढ़ी सख्ती</t>
  </si>
  <si>
    <t>Pollution levels in the capital Delhi have reached the red danger mark According to the Central Pollution Control Board Delhis average air quality index crossed 300 on Monday which is considered very poor The CPCB</t>
  </si>
  <si>
    <t>https://gujarati.oneindia.com/news/india/chief-ministers-order-to-close-schools-in-delhi-as-air-pollution-reaches-dangerous-levels-195887.html</t>
  </si>
  <si>
    <t>7:59:26 AM</t>
  </si>
  <si>
    <t>દિલ્હીમાં વાયુ પ્રદૂષણ પહોંચ્યુ ખતરનાક સ્તરે, 10 અને 12 સિવાયની તમામ સ્કૂલો આગામી આદેશ સુધી બંધ</t>
  </si>
  <si>
    <t>Air pollution in Delhi reaches dangerous levels all schools except 10th and 12th closed until further orders
Mihir Solanki
Published Monday November 18 2024 759 IST
Air pollution The air pollution AQI level in Delhi has reached dangerous levels Due to this</t>
  </si>
  <si>
    <t>http://twitter.com/DHARMEN012/status/1839351990721331434</t>
  </si>
  <si>
    <t>10:41:02 PM</t>
  </si>
  <si>
    <t>http://twitter.com/vatsashish7/status/1888217180904558630</t>
  </si>
  <si>
    <t>http://twitter.com/Geeta196270/status/1845827577513947310</t>
  </si>
  <si>
    <t>7:32:42 PM</t>
  </si>
  <si>
    <t>https://ndtv.in/world-news/protest-against-air-pollution-in-skopje-capital-of-north-macedonia-7352238</t>
  </si>
  <si>
    <t>9:29:41 PM</t>
  </si>
  <si>
    <t>स्कोप्जे में प्रदूषण के खिलाफ सड़कों पर उतरे लोग, दुनिया का सबसे प्रदूषित शहर होने का लगा है धब्बा</t>
  </si>
  <si>
    <t>People took to the streets to protest pollution in Skopje which has been branded the worlds most polluted city
Thousands of people protested against air pollution in Skopje Macedonia which is often ranked among the most polluted cities in Europe
AFP Alok Kumar</t>
  </si>
  <si>
    <t>http://twitter.com/rakesh710/status/1888224168090775959</t>
  </si>
  <si>
    <t>7:21:37 PM</t>
  </si>
  <si>
    <t>http://twitter.com/ManojIYC_RAJ/status/1893259110818136489</t>
  </si>
  <si>
    <t>4:48:41 PM</t>
  </si>
  <si>
    <t>http://twitter.com/DineshMeen85323/status/1794596833395912935</t>
  </si>
  <si>
    <t>10:40:01 AM</t>
  </si>
  <si>
    <t>https://www.loksatta.com/mumbai/mumbai-high-court-questioned-on-persistent-problem-of-air-pollution-in-mumbai-city-mumbai-print-news-asj-82-4817522/</t>
  </si>
  <si>
    <t>11:39:51 AM</t>
  </si>
  <si>
    <t>mumbai High Court questioned on persistent problem of air pollution in mumbai city | मुंबईकरांनी आणखी किती काळ धुक्याचे वातावरण पाहायचे ? वायू प्रदुषणाची समस्या कायम असल्यावरून उच्च न्यायालयाची विचारणा</t>
  </si>
  <si>
    <t>Mumbai Although the state government municipal corporation and Maharashtra Pollution Control Board claim to be making every effort to improve the air quality in Mumbai the situation has not actually changed In fact this problem is becoming more and more worrisome day by day That</t>
  </si>
  <si>
    <t>http://twitter.com/shivbho58930619/status/1856590522900443515</t>
  </si>
  <si>
    <t>12:20:49 PM</t>
  </si>
  <si>
    <t>http://twitter.com/jaswant_nagar/status/1898655070432182741</t>
  </si>
  <si>
    <t>2:10:18 PM</t>
  </si>
  <si>
    <t>http://twitter.com/ChandramaD21288/status/1848712641029542122</t>
  </si>
  <si>
    <t>6:36:55 PM</t>
  </si>
  <si>
    <t>http://twitter.com/Theprinceranjan/status/1888483790613369287</t>
  </si>
  <si>
    <t>12:33:16 PM</t>
  </si>
  <si>
    <t>http://twitter.com/AmitKum56016618/status/1864254992103657623</t>
  </si>
  <si>
    <t>3:56:40 PM</t>
  </si>
  <si>
    <t>http://twitter.com/SonuKum31959632/status/1850211211633217594</t>
  </si>
  <si>
    <t>9:51:42 PM</t>
  </si>
  <si>
    <t>https://sanjeevnitoday.com/up-top-news-today-bjp-candidate-list-may-come-cm-yogi-inaugurated-projects-worth-1147-croresup-top-news-today-%e0%a4%86-%e0%a4%b8%e0%a4%95%e0%a4%a4%e0%a5%80-%e0%a4%b9%e0%a5%88-bjp-%e0%a4%95%e0%a5%88/</t>
  </si>
  <si>
    <t>UP Top News Today: आ सकती है BJP कैंडिडेट लिस्ट……..’CM योगी ने 1147 करोड़ की परियोजनाओं का किया लोकार्पण……. – Sanjeevni Today</t>
  </si>
  <si>
    <t>UP Top News Today October 22 2024 Chief Minister Yogi Adityanath on Tuesday inaugurated and laid the foundation stone for various projects at SGPGI Earlier the CM inspected the Saloni Heart Center Advanced Diabetes Center and Tele ICU He also</t>
  </si>
  <si>
    <t>http://twitter.com/sudhanshu0694/status/1856290409032626245</t>
  </si>
  <si>
    <t>4:28:16 PM</t>
  </si>
  <si>
    <t>http://twitter.com/mohanphadnis/status/1889152246727708799</t>
  </si>
  <si>
    <t>Battery rickshaws also need to be banned and air pollution also needs to be reduced Please decide</t>
  </si>
  <si>
    <t>http://twitter.com/Hindu_Humanity/status/1888279876517687325</t>
  </si>
  <si>
    <t>11:02:59 PM</t>
  </si>
  <si>
    <t>http://twitter.com/brarprabh1/status/1855648441281499642</t>
  </si>
  <si>
    <t>9:57:19 PM</t>
  </si>
  <si>
    <t>http://twitter.com/Nrk_Clubbing/status/1852544067814535466</t>
  </si>
  <si>
    <t>8:21:39 AM</t>
  </si>
  <si>
    <t>http://twitter.com/Tamil1947/status/1854452111637127529</t>
  </si>
  <si>
    <t>2:43:32 PM</t>
  </si>
  <si>
    <t>http://twitter.com/ANTIMA_BHARAT/status/1859933116623917278</t>
  </si>
  <si>
    <t>5:43:05 PM</t>
  </si>
  <si>
    <t>http://twitter.com/meTheJaatBoy/status/1858815878936330265</t>
  </si>
  <si>
    <t>3:43:35 PM</t>
  </si>
  <si>
    <t>The air is so polluted and the government doesnt care</t>
  </si>
  <si>
    <t>https://hindi.webdunia.com/national-hindi-news/rahul-gandhi-on-national-emergency-124112200051_1.html</t>
  </si>
  <si>
    <t>3:39:29 PM</t>
  </si>
  <si>
    <t>राहुल गांधी बोले, वायु प्रदूषण नेशनल इमरजेंसी, बर्बाद कर रही है जिंदगी</t>
  </si>
  <si>
    <t>Rahul Gandhi on air pollution Leader of the Opposition in the Lok Sabha Rahul Gandhi expressed concern over the air pollution situation in North India calling it a national emergency He said that the solution to this crisis should be addressed at the national level not through political blame game</t>
  </si>
  <si>
    <t>http://twitter.com/Bharat24Liv/status/1854749796235722867</t>
  </si>
  <si>
    <t>10:26:25 AM</t>
  </si>
  <si>
    <t>Air quality in Delhi is very poor Anand Vihar recorded AQI 416 Ashok Vihar recorded AQI 420 Watch</t>
  </si>
  <si>
    <t>http://twitter.com/MitraSaurya/status/1888884135524979002</t>
  </si>
  <si>
    <t>3:04:06 PM</t>
  </si>
  <si>
    <t>http://twitter.com/undefinedrocks/status/1858800391313330326</t>
  </si>
  <si>
    <t>2:42:02 PM</t>
  </si>
  <si>
    <t>https://www.tv9hindi.com/webstories/india/how-does-yamuna-river-poisonous-white-foam-form-create-during-chhath-puja-and-diwali-stwam</t>
  </si>
  <si>
    <t>अक्टूबर और नवंबर के महीने में ही क्यों बढ़ जाता है यमुना नदी में सफेद झाग?</t>
  </si>
  <si>
    <t>As the festivals approach peoples hearts are filled with happiness but on the contrary in the capital Delhi even before Diwali and Chhath Puja poor quality air and increasing level of white foam in the Yamuna river are seen</t>
  </si>
  <si>
    <t>http://twitter.com/iuttarpradesh/status/1793181685997031518</t>
  </si>
  <si>
    <t>12:56:44 PM</t>
  </si>
  <si>
    <t>http://twitter.com/ashikohli1/status/1856981240659788091</t>
  </si>
  <si>
    <t>2:13:23 PM</t>
  </si>
  <si>
    <t>https://punjab.punjabkesari.in/punjab/news/big-regarding-punjab-weather-2058280</t>
  </si>
  <si>
    <t>12:12:47 PM</t>
  </si>
  <si>
    <t>Punjab Weather को लेकर बड़ी Update, मौसम विभाग ने दी ये जानकारी</t>
  </si>
  <si>
    <t>The weather in Punjab remains subdued and the Meteorological Department has provided important information Despite the end of the first week of November the weather in Punjab and Chandigarh remains largely unchanged Following a sluggish monsoon winter has also arrived late Punjabs average rainfall is low</t>
  </si>
  <si>
    <t>http://twitter.com/PremShankar1965/status/1892295181447164277</t>
  </si>
  <si>
    <t>12:58:23 AM</t>
  </si>
  <si>
    <t>Phenyl made using chemicals and its foul smell pollutes the air whereas phenyl made from cow dung increases purity and fragrance Sant Shri Asharamji Bapu Benefits Of Desi Cow</t>
  </si>
  <si>
    <t>https://navbharattimes.indiatimes.com/state/uttar-pradesh/ghaziabad/up-pollution-ghaziabad-grap-2-air-quality-index-getting-worse-latest-news-update/articleshow/115238236.cms</t>
  </si>
  <si>
    <t>1:39:00 PM</t>
  </si>
  <si>
    <t>गाजियाबाद में GRAP-2 की पाबंदियां लागू, फिर भी जहरीली हो रही हवा-up pollution ghaziabad grap 2 air quality index getting worse latest news update</t>
  </si>
  <si>
    <t>Pollution in Kaushambi and Vasundhara in the Trans Hindon area of Ghaziabad is continuously increasing where the Air Quality Index is above 300 in Vasundhara and more than 400 in Kaushambi People say that despite the implementation of GRAP 2 the Municipal Corporation is not carrying out mechanical</t>
  </si>
  <si>
    <t>https://telugu.newsbytesapp.com/news/india/delhi-air-pollution-65-times-above-who-acceptable-limit-aqi-crosses-500-mark/story</t>
  </si>
  <si>
    <t>8:26:27 AM</t>
  </si>
  <si>
    <t>Delhi air pollution: ఢిల్లీలో కొనసాగుతున్న ప్రమాద ఘంటికలు.. పీల్చితే శ్వాసకోశ సమస్యలే</t>
  </si>
  <si>
    <t>Delhi air pollution Alarm bells continue to ring in Delhi Breathing in it can cause respiratory problems
Air pollution in the national capital Delhi is increasing day by day and has become a threat to the health of the people Today Sunday at 5 am the air quality in Delhi has further deteriorated</t>
  </si>
  <si>
    <t>http://twitter.com/grok/status/1901230672032718899</t>
  </si>
  <si>
    <t>4:44:50 PM</t>
  </si>
  <si>
    <t>Hello The most polluted state in India is Delhi with PM25 levels of 102 gm The main causes are Vehicular Emissions Smoke emitted by millions of vehicles Industrial Activities Pollution from nearby industries Agricultural Burning Stubble burning in PunjabHaryana Geographical Location Pollution gets trapped in the IndoGangetic Plain Weather Lack of wind and temperature inversion in winter Construction dust and use of solid fuels also contribute These together make Delhis air hazardous</t>
  </si>
  <si>
    <t>http://twitter.com/GourDeepta29021/status/1858670493122830475</t>
  </si>
  <si>
    <t>6:05:52 AM</t>
  </si>
  <si>
    <t>http://twitter.com/PoddarVaishali/status/1847896288072724678</t>
  </si>
  <si>
    <t>12:33:01 PM</t>
  </si>
  <si>
    <t>who calls himself a common man is enjoying life in a Sheeshmahal on public money while Delhiites are still forced to live a hellish life amidst garbage dirty water and polluted air</t>
  </si>
  <si>
    <t>http://twitter.com/Harmandeep45911/status/1787690935146709171</t>
  </si>
  <si>
    <t>9:18:27 AM</t>
  </si>
  <si>
    <t>http://twitter.com/ashok_savkar/status/1850373598181237109</t>
  </si>
  <si>
    <t>8:36:58 AM</t>
  </si>
  <si>
    <t>http://twitter.com/VKSingh260100/status/1904965873359855625</t>
  </si>
  <si>
    <t>12:07:11 AM</t>
  </si>
  <si>
    <t>https://www.inextlive.com/uttar-pradesh/allahabad/there-39-s-something-wrong-with-the-water-here-1715714708</t>
  </si>
  <si>
    <t>12:52:58 AM</t>
  </si>
  <si>
    <t>यहां के पानी में कुछ तो खामी है!</t>
  </si>
  <si>
    <t>Complaints regarding contaminated drinking water supply are reaching the Jalkal department daily in many areas of the city If we examine the complaints some report dirty water others report insects and foul odors Recently a similar contaminated water supply in the Kareli area left dozens of people</t>
  </si>
  <si>
    <t>http://twitter.com/Prince_Das2006/status/1846118732621586724</t>
  </si>
  <si>
    <t>2:49:39 PM</t>
  </si>
  <si>
    <t>https://www.indiatimes.com/ampstories/hindi/lifestyle/air-pollution-effects-on-skin-and-how-to-protect-skin-from-air-pollution-646465.html</t>
  </si>
  <si>
    <t>2:44:28 PM</t>
  </si>
  <si>
    <t>skin care: Air Pollution त्वचा को भी पहुंचाता है नुकसान, ऐसे रखें अपनी स्किन का ध्यान</t>
  </si>
  <si>
    <t>Air pollution levels are lower in the early morning So if you absolutely need to go out try to do so in the morning Furthermore avoid going out unless absolutely necessary</t>
  </si>
  <si>
    <t>https://www.timesnowhindi.com/cities/aaj-ka-mausam-27-february-2025-live-basant-ka-mausam-guruwar-aaj-ka-mausam-kaisa-rahega-imd-ka-rain-thunderstorm-hailstorm-ka-alert-jari-liveblog-118589648</t>
  </si>
  <si>
    <t>5:59:54 AM</t>
  </si>
  <si>
    <t>Aaj Ka Mausam 27 February 2025 Live: IMD Weather Forecast Today, Aaj Ka Mausam Kaisa Rahega, IMD Mausam Vibhag Ka Samachar: आज का मौसम, 27 February 2025 LIVE: आंधी तूफान के साथ बारिश का अलर्ट, इन राज्यों में बर्फबारी ढाएगी कहर; दक्षिण भारत में गर्मी ने करेगी हालत खराब | Times Now Navbharat</t>
  </si>
  <si>
    <t>Todays Weather February 27 2025 LIVE Rain alert with thunderstorms snowfall will wreak havoc in these states today heat will worsen conditions in South India
Todays Weather February 27 2025 IMD Weather Forecast Today Hot Weather Todays Weather Department News</t>
  </si>
  <si>
    <t>http://twitter.com/coolragaa/status/1859072212071825844</t>
  </si>
  <si>
    <t>8:42:09 AM</t>
  </si>
  <si>
    <t>http://twitter.com/bhimaji_dheda/status/1798181345816179180</t>
  </si>
  <si>
    <t>8:03:36 AM</t>
  </si>
  <si>
    <t>http://twitter.com/Sampoorn_Kranti/status/1862544359398224131</t>
  </si>
  <si>
    <t>http://twitter.com/India_Resists/status/1793274675805434049</t>
  </si>
  <si>
    <t>7:06:14 PM</t>
  </si>
  <si>
    <t>https://www.bhaskar.com/local/haryana/rewari/news/compared-to-last-year-this-time-in-november-there-were-12-fewer-days-of-aqi-above-300-only-6-days-this-month-134020353.html</t>
  </si>
  <si>
    <t>4:12:08 AM</t>
  </si>
  <si>
    <t>पिछले वर्ष की तुलना में इस बार नवंबर में 300 पार एक्यूआई 12 दिन कम रहा, इस माह केवल 6 ही दिन</t>
  </si>
  <si>
    <t>Compared to last year the AQI crossed 300 on 12 fewer days in November with only six days this month
Rewari
Bhaskar News Rewari
The air quality index has risen again due to the westerly and high speed of the winds After two days of relief the AQI has increased</t>
  </si>
  <si>
    <t>https://www.etvbharat.com/hi/!state/number-of-respiratory-patients-in-hospital-increased-due-to-air-pollution-in-dehradun-uttarakhand-news-uts24111304865</t>
  </si>
  <si>
    <t>5:31:45 PM</t>
  </si>
  <si>
    <t>देहरादून की आबोहवा हुई जहरीली! सांस संबंधी मरीज पहुंच रहे अस्पताल, CMO ने जारी किए निर्देश</t>
  </si>
  <si>
    <t>Dehradun The air quality of the Doon city is causing problems for respiratory patients these days Dehradun known for its clean air has been experiencing air pollution since Diwali night This is especially concerning for those suffering from respiratory illnesses</t>
  </si>
  <si>
    <t>http://twitter.com/rajput_hridesh/status/1888468072442569170</t>
  </si>
  <si>
    <t>11:30:49 AM</t>
  </si>
  <si>
    <t>http://twitter.com/dilthi_gujarati/status/1798347600653164802</t>
  </si>
  <si>
    <t>http://twitter.com/atulamist7/status/1888308545264963695</t>
  </si>
  <si>
    <t>12:56:54 AM</t>
  </si>
  <si>
    <t>http://twitter.com/KARMA_0036/status/1856390789103767911</t>
  </si>
  <si>
    <t>11:07:08 PM</t>
  </si>
  <si>
    <t>http://twitter.com/AacharyVishal/status/1859854792664940961</t>
  </si>
  <si>
    <t>https://www.prabhasakshi.com/national/delhi-was-india-most-polluted-city-in-october-report</t>
  </si>
  <si>
    <t>11:34:00 AM</t>
  </si>
  <si>
    <t>delhi was india most polluted city in october report</t>
  </si>
  <si>
    <t>Delhi remained Indias most polluted city in October with the national capitals air having an average level of PM 25 at 111 micrograms per cubic meter a new analysis has found
The independent think tank Centre for Research on Energy and Clean Air CREA</t>
  </si>
  <si>
    <t>http://twitter.com/250693sunny/status/1888265528764190881</t>
  </si>
  <si>
    <t>10:05:58 PM</t>
  </si>
  <si>
    <t>http://twitter.com/DrKKChaturvedi1/status/1863976392158789689</t>
  </si>
  <si>
    <t>9:29:37 PM</t>
  </si>
  <si>
    <t>Delhis polluted air is not up to the standard If the pollution level in JNU remains like this for a few days then it will become difficult to walk on the intersections due to such air and increasing number of patients</t>
  </si>
  <si>
    <t>http://twitter.com/Kavita11_90/status/1858853163815551335</t>
  </si>
  <si>
    <t>6:11:44 PM</t>
  </si>
  <si>
    <t>https://teachervijayaraman.blogspot.com/2024/11/20112024.html</t>
  </si>
  <si>
    <t>இன்றைய தமிழ் &amp; ஆங்கிலச் செய்திகள் – 20.11.2024 (புதன்)</t>
  </si>
  <si>
    <t>1 The Meteorological Department has said that a low pressure area is likely to form in the southwest Bay of Bengal on November 23
2 The winter session of Parliament is scheduled to begin on November 25
3 Thousands of acres of land in the delta districts due to continuous heavy rains</t>
  </si>
  <si>
    <t>http://twitter.com/avanindra43/status/1845129366512042350</t>
  </si>
  <si>
    <t>9:18:16 PM</t>
  </si>
  <si>
    <t>http://twitter.com/Chalak_lomdi/status/1848232708809666972</t>
  </si>
  <si>
    <t>10:49:50 AM</t>
  </si>
  <si>
    <t>Guys all this wont work now we have been fooled for years Haryanas BJP government is responsible for water and air pollution in Delhi Modi ji why do you hate Delhiites so much What crime have Delhiites committed BJP has pledged to destroy Delhi has pledged to save Delhi</t>
  </si>
  <si>
    <t>http://twitter.com/VashuPatel20/status/1836733355221475460</t>
  </si>
  <si>
    <t>5:15:31 PM</t>
  </si>
  <si>
    <t>Do tell me which point you liked Let us know the value of a tree today Read the value of a tree and what it does A normal tree absorbs about 20 kg of dust in a year Emits about 700 kg of oxygen every year Absorbs 20 tonnes of carbon dioxide every year In summer the temperature under a big tree remains low by an average of four degrees Ability to absorb 80 kg of a mixture of toxic metals like mercury lithium lead etc Filters about 1 lakh square meters of polluted air every year A tree near the house acts like an acoustic wall That is it absorbs noisesound</t>
  </si>
  <si>
    <t>http://twitter.com/venkobra1976/status/1888238620332449958</t>
  </si>
  <si>
    <t>8:19:03 PM</t>
  </si>
  <si>
    <t>http://twitter.com/anupam_2525/status/1904366978497904953</t>
  </si>
  <si>
    <t>8:27:23 AM</t>
  </si>
  <si>
    <t>https://www.jantaserishta.com/science/rising-temperatures-in-the-arctic-pose-a-mercury-bomb-threat-to-millions-of-people-3464842</t>
  </si>
  <si>
    <t>3:49:32 PM</t>
  </si>
  <si>
    <t>Arctic के तापमान में वृद्धि से लाखों लोगों के लिए 'पारा बम' का खतरा | Rising temperatures in the Arctic pose a 'mercury bomb' threat to millions of people Arctic के तापमान में वृद्धि से लाखों लोगों के लिए 'पारा बम' का खतरा</t>
  </si>
  <si>
    <t>Science The Yukon River flows west from Alaska toward the Bering Sea eroding the Arctic permafrost along its banks and carrying sediment downstream Lurking within that sediment is a toxic substance mercury As the Arctic waters</t>
  </si>
  <si>
    <t>http://twitter.com/MadhuSahni13/status/1850679422401101856</t>
  </si>
  <si>
    <t>4:52:12 AM</t>
  </si>
  <si>
    <t>http://twitter.com/sovereigN___kii/status/1888443826416623641</t>
  </si>
  <si>
    <t>9:54:28 AM</t>
  </si>
  <si>
    <t>http://twitter.com/SuriTavleen/status/1864010416138965444</t>
  </si>
  <si>
    <t>11:44:49 PM</t>
  </si>
  <si>
    <t>http://twitter.com/kabir_dev07/status/1850382470341881908</t>
  </si>
  <si>
    <t>9:12:14 AM</t>
  </si>
  <si>
    <t>http://twitter.com/Mohit_Singh_216/status/1857353770738372675</t>
  </si>
  <si>
    <t>2:53:41 PM</t>
  </si>
  <si>
    <t>https://www.downtoearth.org.in/hindistory/climate-change/climate-crisis/climate-crisis-24-6-crore-elderly-people-will-be-exposed-to-deadly-heat-by-2050-asia-africa-will-be-most-affected-96190</t>
  </si>
  <si>
    <t>जलवायु संकट: 2050 तक जानलेवा गर्मी के संपर्क में होंगे और 24.6 करोड़ बुजुर्ग, एशिया, अफ्रीका होंगे सबसे ज्यादा प्रभावित</t>
  </si>
  <si>
    <t>Climate Crisis 246 million elderly people will be exposed to deadly heat by 2050 with Asia and Africa the hardest hit
In India 52 million elderly people aged 69 and above were exposed to extreme heat in 2020 By 2050 this figure will increase by 173 percent</t>
  </si>
  <si>
    <t>http://twitter.com/lalluram_news/status/1868614517229552106</t>
  </si>
  <si>
    <t>4:39:52 PM</t>
  </si>
  <si>
    <t>Delhi Air Pollution GRAP3 implemented again due to pollution in DelhiNCR know which things will be banned</t>
  </si>
  <si>
    <t>http://twitter.com/_ApniPathshala/status/1899728520747925799</t>
  </si>
  <si>
    <t>1:15:49 PM</t>
  </si>
  <si>
    <t>According to s 2024 World Air Quality Report India is the fifth most polluted country in the world The report ranks Byrnihat in Meghalaya as the most polluted metropolitan area globally while New Delhi is the worlds most polluted capital Thirteen of the worlds 20 most polluted cities are in India In 2023 India ranked third dropping two places from its previous position This means India has seen some improvement in pollution The report states that India saw a 7 decline in PM 25 levels in 2024 Key findings New Delhi Average annual PM 25 level of 918 gm the worlds most polluted capital Byrnihat Meghalaya The worlds most polluted city with a PM 25 level of 1282 gm Indias Rank India will be the fifth most polluted country in 2024 from the third position in 2023 Indias Dominance in Polluted Cities 13 of the worlds 20 most polluted cities are located in India DelhiNCR Delhis PM25 level remained at 916 gm while Indias average level was 506 gm Global Air Quality Ranking Chad tops the list of most polluted countries followed by Bangladesh Pakistan Congo and India Only 7 countries Australia Bahamas Barbados Estonia Grenada Iceland and New Zealand meet the WHOs PM25 standard 5 gm Burniehat Why the most polluted city Burnihats annual PM25 level was recorded at 1282 gm 25 times higher than the WHO standard and three times higher than Indias national air quality standard Rapid industrialization uncontrolled emissions construction work and deforestation are the main causes Mainly affected Indian cities Burnihat Meghalaya 1282 gm Mullanpur Punjab Faridabad Haryana Loni Uttar Pradesh Gurugram Haryana Ganganagar Rajasthan Greater Noida Uttar Pradesh Bhiwadi Rajasthan Muzaffarnagar Uttar Pradesh Hanumangarh Rajasthan Noida Uttar Pradesh New Delhi Central Delhi Delhi other areas Causes of air pollution Vehicle engine and industrial emissions Burning of coal and wood Stubble burning in agriculture Construction activities and dust Power generation Impact of Air Pollution 35 of Indian cities recorded PM25 levels 10 times higher than the WHO standard According to the Air Quality Life Index of the University of Chicago air pollution in India is reducing the average life expectancy by 52 years PM25 particles are extremely small which can accumulate in the lungs and cause respiratory diseases and other health problems</t>
  </si>
  <si>
    <t>http://twitter.com/Nationalist2029/status/1857614290083053902</t>
  </si>
  <si>
    <t>8:08:54 AM</t>
  </si>
  <si>
    <t>http://twitter.com/Pradeep10877818/status/1798190200780447969</t>
  </si>
  <si>
    <t>8:38:47 AM</t>
  </si>
  <si>
    <t>http://twitter.com/daiya_dwarka/status/1862838834557509930</t>
  </si>
  <si>
    <t>6:09:22 PM</t>
  </si>
  <si>
    <t>http://twitter.com/Raj20028/status/1858511567203213547</t>
  </si>
  <si>
    <t>7:34:21 PM</t>
  </si>
  <si>
    <t>https://newsindialive.in/pm-modi-in-moscow-announced-opening-of-2-new-embassies-in-russia/</t>
  </si>
  <si>
    <t>1:17:08 PM</t>
  </si>
  <si>
    <t>मॉस्को में पीएम मोदी: रूस में 2 नए दूतावास खोलने की घोषणा की</t>
  </si>
  <si>
    <t>http://twitter.com/chas1626/status/1847952280877752807</t>
  </si>
  <si>
    <t>4:15:31 PM</t>
  </si>
  <si>
    <t>https://www.tv9hindi.com/lifestyle/4-type-herbal-tea-to-combat-the-effects-of-air-pollution-2966676.html</t>
  </si>
  <si>
    <t>10:15:43 PM</t>
  </si>
  <si>
    <t>ये 4 तरह की चाय एयर पॉल्यूशन के असर से लड़ने में करेंगी मदद</t>
  </si>
  <si>
    <t>These 4 types of tea will help combat the effects of air pollution
Air pollution is most commonly affected by the respiratory system People often experience respiratory problems during pollution Therefore the health effects of air pollution</t>
  </si>
  <si>
    <t>http://twitter.com/umeshghane/status/1880489433373503753</t>
  </si>
  <si>
    <t>We are going the opposite way widening roads and building flyovers will not end pollution and traffic jams public transport cycling and walking are the future Air pollution has dropped significantly in in the last 15 years Mayor Anne Hidalgos leadership has traded car space for green space safe bike space kid space and traded pollution for people Good trade</t>
  </si>
  <si>
    <t>https://hindi.ndtvprofit.com/news/india/air-pollution-in-delhi-ncr-aqi-level-crosses-470-know-what-to-do-and-dont-amid-cold-rising</t>
  </si>
  <si>
    <t>7:34:57 AM</t>
  </si>
  <si>
    <t>Air Pollution: अचानक बढ़ी ठंड के बीच बद से बदतर हुई दिल्ली की आबोहवा, NCR में सांस लेना दूभर! क्या करें, क्या न करें?</t>
  </si>
  <si>
    <t>Cold fog pollution The air quality in the capital Delhi is deteriorating Breathing in the open air has become a distant dream for Delhiites The entire NCR is experiencing a similar situation
As soon as people leave their homes even just walking a short distance they begin to feel breathless Dust smoke and</t>
  </si>
  <si>
    <t>https://10tv.in/telugu-news/national/delhi-is-worlds-most-polluted-city-again-air-quality-severe-at-many-places-882605.html</t>
  </si>
  <si>
    <t>10:33:03 PM</t>
  </si>
  <si>
    <t>Delhi Air Pollution : ప్రపంచంలోనే అత్యంత కాలుష్య నగరంగా ఢిల్లీ.. అనేక ప్రాంతాల్లో తీవ్రస్థాయిలో క్షీణించిన గాలి నాణ్యత! | Delhi is worlds most polluted city again air quality severe at many places-10TV Telugu</t>
  </si>
  <si>
    <t>Delhi Air Pollution Delhi is the most polluted city in the world Air quality has deteriorated sharply in many areas
Delhi Air Pollution Vehicle emissions industrial activities construction dust are the main factors responsible for Delhis pollution This</t>
  </si>
  <si>
    <t>http://twitter.com/Ram_Bhoomi/status/1888312168442921235</t>
  </si>
  <si>
    <t>1:11:18 AM</t>
  </si>
  <si>
    <t>http://twitter.com/GhewarPate25316/status/1893350277576577387</t>
  </si>
  <si>
    <t>10:50:57 PM</t>
  </si>
  <si>
    <t>http://twitter.com/AbhishekYa38642/status/1889235265153012078</t>
  </si>
  <si>
    <t>2:19:22 PM</t>
  </si>
  <si>
    <t>http://twitter.com/BrijendraPand/status/1870365778505245131</t>
  </si>
  <si>
    <t>12:38:45 PM</t>
  </si>
  <si>
    <t>Delhi of 12 km radius is not being managed by these Nautankibaazo Will you become an IITian or IRSian Ground report from Rajouri Garden Crumbling infra Dirty streets Pothole filled roads Polluted air and water 10 saal Delhi hui Behaal exposes the situation on the ground</t>
  </si>
  <si>
    <t>http://twitter.com/MahaveerSevda/status/1851936364427714900</t>
  </si>
  <si>
    <t>4:06:51 PM</t>
  </si>
  <si>
    <t>https://telugu.newsbytesapp.com/news/lifestyle/air-pollution-from-fires-linked-to-1-5-million-deaths-a-year/story</t>
  </si>
  <si>
    <t>10:35:25 AM</t>
  </si>
  <si>
    <t>Air pollution: వాయు కాలుష్యం కారణంగా.. ఏటా 1.5 మిలియన్ల మంది మృతి</t>
  </si>
  <si>
    <t>Air pollution 15 million people die every year due to air pollution
Air pollution has become a major threat to the world Rapid industrialization and fires are identified as important causes of air pollution</t>
  </si>
  <si>
    <t>https://www.esakal.com/lifestyle/diwali-2024-lungs-health-after-diwali-bad-air-quality-marathi-news-ppb94</t>
  </si>
  <si>
    <t>10:14:12 AM</t>
  </si>
  <si>
    <t>Lungs Care Tips: दिवाळीनंतर प्रदूषणामुळे श्वास घेण्यास त्रास होतोय?मग या टिप्स वापरून फुफ्फुसाला ठेवा निरोगी diwali 2024 lungs health after diwali bad air quality marathi news ppb94</t>
  </si>
  <si>
    <t>Lungs Care Tips You must have read the news about increased pollution in many states across the country during Diwali Apart from firecrackers the air quality has deteriorated due to changing weather and increasing smog Air pollution has a direct impact on the lungs Bad air quality</t>
  </si>
  <si>
    <t>https://www.divyahimachal.com/2024/11/una-in-the-grip-of-poisonous-air-aqi-level-reaches-122/</t>
  </si>
  <si>
    <t>9:31:58 PM</t>
  </si>
  <si>
    <t>जहरीली हवा की गिरफ्त में ऊना, एक्यूआई लेवल 122 तक पहुंचा</t>
  </si>
  <si>
    <t>Sudhir Chaudhary Una
The air quality was polluted by the heavy fireworks during Diwali The Air Quality Index AQI level rose to 122 The toxic gases from the firecrackers polluted the air making breathing difficult Respiratory patients are facing severe</t>
  </si>
  <si>
    <t>http://twitter.com/thekirannegi/status/1863853105105744147</t>
  </si>
  <si>
    <t>1:19:43 PM</t>
  </si>
  <si>
    <t>http://twitter.com/Dangerous_Donx/status/1858867056440902077</t>
  </si>
  <si>
    <t>7:06:56 PM</t>
  </si>
  <si>
    <t>http://twitter.com/UjjwalkumarG/status/1866349746303991959</t>
  </si>
  <si>
    <t>10:40:29 AM</t>
  </si>
  <si>
    <t>While youre at it try driving an auto for a couple of days so you can feel Delhis air pollution with your eyes and nose My relationship with the auto drivers is very close to my heart I invited them for tea at my house yesterday and had a good chat with them One of the brothers even invited me for dinner at his house Im going to have lunch at his house this afternoon This relationship started at Ramlila Maidan and is as strong even today</t>
  </si>
  <si>
    <t>https://indianews.in/uttarakhand/uttarakhand-weather-update-increasing-effect-of-cold-lack-of-rain-and-snowfall-know-what-is-the-stir-in-the-weather/</t>
  </si>
  <si>
    <t>8:31:50 AM</t>
  </si>
  <si>
    <t>Uttarakhand Weather Update: ठंड का लगातार बढ़ाता असर, बारिश और बर्फबारी का अभाव, जाने क्या है मौसम में हलचल</t>
  </si>
  <si>
    <t>India News Uttarakhand Weather Update The cold weather has been increasing in Uttarakhand over the past few days but the weather has remained dry due to the absence of rain or snowfall There is no chance of rain or snowfall in any part of the state after December 8th and 9th</t>
  </si>
  <si>
    <t>http://twitter.com/GSR2139/status/1855118438030606681</t>
  </si>
  <si>
    <t>10:51:16 AM</t>
  </si>
  <si>
    <t>Village is another name for peace 1 Natural environment Villages have open skies lush green trees fields and a calm atmosphere which provides mental peace 2 Clean air Compared to cities village air is pollutionfree which provides health benefits and makes breathing easier 3 Family and social support People in villages remain connected to each other Like a family everyone supports each other which prevents the feeling of loneliness 4 Traditional lifestyle Village lifestyle is simple and close to nature There is no race for modernity here rather people remain content and happy 5 Pure food Farming in villages provides fresh fruits vegetables and pure grains which are beneficial for health 6 Morning freshness Mornings arrive early in the village and the atmosphere is serene The chirping of birds and a cool breeze make the start of the day special 7 Festivals and traditions Traditional festivals are celebrated with enthusiasm and community celebrations in villages Each festival reflects the unity of the entire village 8 Occupation and employment Farming and animal husbandry are the main occupations of the village strengthening the spirit of selfreliance 9 Natural sources of water Wells ponds and rivers are easily found in villages providing a natural source of water and a sense of peace and freshness Peaceful night atmosphere The villages are peaceful at night which is a soothing experience</t>
  </si>
  <si>
    <t>http://twitter.com/ajaydaniel007/status/1847550909523304505</t>
  </si>
  <si>
    <t>1:40:37 PM</t>
  </si>
  <si>
    <t>Delhis AQI has reached the very poor category with numbers hovering around 334 as noted by various observers on X and reported by environmental monitors This classification indicates that the air quality is not just a case of a mild cough in the morning but can cause respiratory problems for the general public let alone those with existing health issues</t>
  </si>
  <si>
    <t>http://twitter.com/Santosh19731973/status/1846799630471774507</t>
  </si>
  <si>
    <t>11:55:18 AM</t>
  </si>
  <si>
    <t>Delhi Air Pollution Delhis air turns toxic before Diwali</t>
  </si>
  <si>
    <t>http://twitter.com/Dharandesikan/status/1898023655717888195</t>
  </si>
  <si>
    <t>8:21:17 PM</t>
  </si>
  <si>
    <t>http://twitter.com/kaushal365/status/1888838262082441523</t>
  </si>
  <si>
    <t>12:01:49 PM</t>
  </si>
  <si>
    <t>https://goodmorningjjnnews.blogspot.com/2024/05/blog-post_715.html</t>
  </si>
  <si>
    <t>7:08:00 AM</t>
  </si>
  <si>
    <t>राजस्थान के यशस्वी मुख्यमंत्री भजनलाल शर्मा का विजन है : राजस्थान प्रदेश बने प्रदूषण मुक्त, हरा भरा तथा धरती में हो पानी : केके गुप्ता</t>
  </si>
  <si>
    <t>The vision of Rajasthans successful Chief Minister Bhajanlal Sharma is Rajasthan should be pollutionfree green and have water in the soil KK Gupta
Jhunjhunu Chandrakant Banka To make life pleasant all voluntary organizations in the country are taking the initiative to plant trees and water resources</t>
  </si>
  <si>
    <t>http://twitter.com/amitKum78893334/status/1858740880519426121</t>
  </si>
  <si>
    <t>10:45:34 AM</t>
  </si>
  <si>
    <t>http://twitter.com/RohitDubey47/status/1850407923345985686</t>
  </si>
  <si>
    <t>http://twitter.com/aditya_x21/status/1859128385525395695</t>
  </si>
  <si>
    <t>12:25:22 PM</t>
  </si>
  <si>
    <t>http://twitter.com/ArjunCh49986853/status/1848375582519665028</t>
  </si>
  <si>
    <t>8:17:34 PM</t>
  </si>
  <si>
    <t>https://www.collegedekho.com/hi/articles/neet-biology-syllabus/</t>
  </si>
  <si>
    <t>3:58:43 PM</t>
  </si>
  <si>
    <t>नीट बायोलॉजी सिलेबस 2025 (पीडीएफ उलब्ध) (NEET Biology Syllabus 2025 in Hindi): नीट 11वीं और 12वीं वेटेज यहां से डाउनलोड करें | कॉलेजदेखो</t>
  </si>
  <si>
    <t>NEET Biology Syllabus 2025 Knowledge of the entire syllabus is essential when preparing for NEET Biology The NEET Biology Syllabus 2025 covers topics from Classes 11 and 12 If you want to download the NEET Biology Syllabus 2025 PDF please visit the full</t>
  </si>
  <si>
    <t>http://twitter.com/MarkWBuss/status/1864190755784290633</t>
  </si>
  <si>
    <t>11:41:25 AM</t>
  </si>
  <si>
    <t>https://www.amarujala.com/haryana/sonipat/people-upset-due-to-banned-carbon-processing-near-imt-sonipat-news-c-197-1-snp1004-120256-2024-06-26</t>
  </si>
  <si>
    <t>9:47:07 PM</t>
  </si>
  <si>
    <t>People Upset Due To Banned Carbon Processing Near Imt - Sonipat News - Sonipat News:आईएमटी के पास प्रतिबंधित कार्बन प्रोसेसिंग से लोग परेशान</t>
  </si>
  <si>
    <t>Kharkhoda A plot near IMT is processing banned carbon causing inconvenience to residents in the surrounding area Residents allege that carbon particles are flying into their homes and plots This poses a health risk</t>
  </si>
  <si>
    <t>http://twitter.com/Sanat64929957/status/1888393239394443716</t>
  </si>
  <si>
    <t>6:33:27 AM</t>
  </si>
  <si>
    <t>https://www.onlymyhealth.com/tamil/how-does-air-pollution-affect-human-health-during-diwali-12977818946</t>
  </si>
  <si>
    <t>2:39:00 PM</t>
  </si>
  <si>
    <t>Diwali Health Tips தீபாவளி வந்துடுச்சி! இதுல நீங்க ரொம்ப கவனமா இருக்கணும்</t>
  </si>
  <si>
    <t>Health risks of air pollution during diwali Diwali is the most awaited festival for everyone from children to adults When Diwali comes the first thing that comes to everyones mind is crackers On this auspicious day people wear new clothes</t>
  </si>
  <si>
    <t>http://twitter.com/aashushaahee/status/1888238042088882423</t>
  </si>
  <si>
    <t>8:16:45 PM</t>
  </si>
  <si>
    <t>https://www.tv9hindi.com/health/asthma-patients-should-take-these-precautions-in-rainy-season-2741564.html</t>
  </si>
  <si>
    <t>Asthma Diseases : बारिश के मौसम में अस्थमा मरीजों की बढ़ जाती है परेशानी, ऐसे करें बचाव</t>
  </si>
  <si>
    <t>Asthma Diseases Rainy season increases the problems of asthma patients heres how to prevent them
During the rainy season temperature changes can cause many problems This increases the risk of asthma and respiratory diseases Asthma patients</t>
  </si>
  <si>
    <t>http://twitter.com/Shubham50051178/status/1863240341937332245</t>
  </si>
  <si>
    <t>8:44:49 PM</t>
  </si>
  <si>
    <t>http://twitter.com/Santosh19731973/status/1787094926859325856</t>
  </si>
  <si>
    <t>5:50:07 PM</t>
  </si>
  <si>
    <t>Air pollution is being removed by spraying water The situation is bad due to air pollution in Katihar amidst the humid heat The Municipal Corporation is continuously spraying water through water sprinklers to maintain greenery in the trees and plants along the roadside</t>
  </si>
  <si>
    <t>http://twitter.com/krishan44542938/status/1845754026714869853</t>
  </si>
  <si>
    <t>2:40:27 PM</t>
  </si>
  <si>
    <t>http://twitter.com/NSK_Kochhar/status/1858580597473767658</t>
  </si>
  <si>
    <t>12:08:39 AM</t>
  </si>
  <si>
    <t>Punjab accounts for 86 of stubble burning which contributes significantly to air pollution in the National Capital Region What steps has the AAP government in Punjab taken to curb stubble burning</t>
  </si>
  <si>
    <t>http://twitter.com/Pankaj_KpK/status/1858715335589064864</t>
  </si>
  <si>
    <t>9:04:03 AM</t>
  </si>
  <si>
    <t>https://indias.news/public-will-teach-delhi-government-a-lesson-bl-verma%e0%a4%9c%e0%a4%a8%e0%a4%a4%e0%a4%be-%e0%a4%b8u200d%e0%a4%bf%e0%a4%96%e0%a4%be%e0%a4%8f%e0%a4%97%e0%a5%80-%e0%a4%a6%e0%a4%bf%e0%a4%b2%e0%a5%8d/</t>
  </si>
  <si>
    <t>5:49:19 PM</t>
  </si>
  <si>
    <t>जनता सिखाएगी दिल्ली सरकार को सबक : बीएल वर्मा</t>
  </si>
  <si>
    <t>New Delhi Oct 19 Union Minister of State BL Verma spoke with the media on Saturday He commented on Prime Minister Narendra Modis Ek Ped Maa Ke Naam scheme aimed at protecting the environment and on the rising pollution in Delhi</t>
  </si>
  <si>
    <t>http://twitter.com/itssachintyagi/status/1888956732656734482</t>
  </si>
  <si>
    <t>7:52:34 PM</t>
  </si>
  <si>
    <t>Nothing is going to happen with BJP among these BJP is in power in Gujarat for 30 years If BJP can fix only 5 problems in Delhi they can win any election in India with their Delhi model 1 Clean Yamuna 2 Get rid of garbage mountains 3 Of course fix the Air Pollution ASAP 4 Fix the damaged roads theyre all broken 5 Do something about Battery Rickshaw menace</t>
  </si>
  <si>
    <t>http://twitter.com/DHARMEN012/status/1798249481789755414</t>
  </si>
  <si>
    <t>12:34:20 PM</t>
  </si>
  <si>
    <t>the environment protect the environment This is the only true work that benefits every person The air in every breath always helps us If the air itself is polluted disease will spread Do not let the air become poisonous life will be saved Kamlesh Dwivedi</t>
  </si>
  <si>
    <t>https://www.amarujala.com/uttar-pradesh/agra/stone-grinding-was-taking-place-outside-factory-nigam-team-arrived-after-seeing-dust-flying-imposed-a-fine-2024-10-19</t>
  </si>
  <si>
    <t>9:51:54 AM</t>
  </si>
  <si>
    <t>Stone Grinding Was Taking Place Outside Factory Nigam Team Arrived After Seeing Dust Flying Imposed A Fine | Up:फैक्टरी के बाहर हो रही थी पत्थर की घिसाई, धूल उड़ते देख पहुंची निगम की टीम; लगाया पांच लाख जुर्माना</t>
  </si>
  <si>
    <t>The Municipal Corporation has imposed a fine of five lakh rupees on a factory owner in Shastripuram Agra for dust generated by grinding stones on roads and sidewalks The owner has been given a threeday ultimatum to keep the stones inside
With the onset of winter and the drop in temperature</t>
  </si>
  <si>
    <t>http://twitter.com/idymindia/status/1899814595738689722</t>
  </si>
  <si>
    <t>https://dastakhindustan.in/archives/156709</t>
  </si>
  <si>
    <t>10:08:55 AM</t>
  </si>
  <si>
    <t>दिल्ली में वायु प्रदूषण का कहर: AQI ‘बहुत खराब’ श्रेणी में</t>
  </si>
  <si>
    <t>Delhi The Air Quality Index AQI in many areas of Delhi remains in the very poor category which is adversely affecting peoples health According to the Central Pollution Control Board CPCB the level of particulate matter in Delhis air has increased due to which</t>
  </si>
  <si>
    <t>http://twitter.com/Rambabu83319881/status/1814353039186354571</t>
  </si>
  <si>
    <t>11:04:08 PM</t>
  </si>
  <si>
    <t>http://twitter.com/KantaDasi16/status/1807393496715632750</t>
  </si>
  <si>
    <t>6:09:24 PM</t>
  </si>
  <si>
    <t>http://twitter.com/mohanpatan77069/status/1869176001735057700</t>
  </si>
  <si>
    <t>5:51:01 AM</t>
  </si>
  <si>
    <t>http://twitter.com/Ans1Asif/status/1889175298824118614</t>
  </si>
  <si>
    <t>10:21:05 AM</t>
  </si>
  <si>
    <t>http://twitter.com/Muraris10901527/status/1850068695130722515</t>
  </si>
  <si>
    <t>http://twitter.com/hemraj3301/status/1852350897050796054</t>
  </si>
  <si>
    <t>7:34:03 PM</t>
  </si>
  <si>
    <t>http://twitter.com/KumarLeading/status/1861409076405563502</t>
  </si>
  <si>
    <t>7:28:01 PM</t>
  </si>
  <si>
    <t>Congratulations brother Your book has come at a time when the public is excited to acknowledge the good governance of their beloved leader ji Congratulations again brother Everyone should read this book because a courageous writer has captured the golden era of the courageous Chief Minister in books through his writings Jai Ho Thrilled to announce the launch of my first book The Delhi Model A Bold New Road Map to Building a Developed India Will release around midDecember by More details and preorder link The book tells the impossible story of how a political startup under the leadership of ended up redefining governance in India leading to the birth of a brand new model of governance The Delhi Model Its a first hand and researchbacked account that unpacks the reforms undertaken by the AAP government in Delhi in six key sectorseducation health air pollution transport electricity and waterand the outcomes they resulted in It also draws out an ambitious road map for building a developed India by leveraging principles of the Delhi Model This book is the first such account of what the Delhi Model truly is detailing its economic foundation and how it compares with other governance models in India especially the Gujarat Model The book took nearly two years of planning and writing but I enjoyed every moment of it It was a collaborative project and I cant thank enough so many friends and colleagues who helped me through it Grateful to Raghuram Rajan Justice Madan Lokur Rajiv Bajaj Arun Maira and Karthik Muralidharan for the early endorsements Do spread the word and start ordering your copies NOW</t>
  </si>
  <si>
    <t>https://ujjawalprabhat.com/delhi-bad-condition-of-capital-from-snag-lure-in-the-eye-breathing-in-breathing/803697/</t>
  </si>
  <si>
    <t>11:33:34 AM</t>
  </si>
  <si>
    <t>दिल्ली : स्मॉग से राजधानी का बुरा हाल… आंखों में चुभन, सांस लेने में जलन</t>
  </si>
  <si>
    <t>People in the capital are forced to breathe extremely poor air This is causing breathing difficulties and irritation in the eyes The Air Quality Index AQI was recorded close to 400 in many parts of Delhi this morning
The Central Pollution Control Board</t>
  </si>
  <si>
    <t>http://twitter.com/29101985P/status/1892125111647601070</t>
  </si>
  <si>
    <t>1:42:35 PM</t>
  </si>
  <si>
    <t>http://twitter.com/goswami07/status/1901144569590542733</t>
  </si>
  <si>
    <t>11:02:41 AM</t>
  </si>
  <si>
    <t>Where has ji said it seems that Mr ji has inhaled all the polluted air of Delhi during Vipassana Delhis AQI drops to 85 after three years Read Story</t>
  </si>
  <si>
    <t>http://twitter.com/BholaBh92283380/status/1853438143833247753</t>
  </si>
  <si>
    <t>7:34:23 PM</t>
  </si>
  <si>
    <t>http://twitter.com/HariomPancholi1/status/1814935578854522993</t>
  </si>
  <si>
    <t>1:38:56 PM</t>
  </si>
  <si>
    <t>Do we reap the fruits of our past lives in this life Questioner Acharya ji namaskar I wanted to ask that I have often seen young children come to hospitals in very serious illnesses even in their childhood They develop cancer and many other diseases The reason given for all this is that this is the result of their past lives karma So what is the truth in this Do todays current illnesses have any connection with the deeds of past lives Acharya Prashant The reason for this is that in our belief an individual self personal self is present Only by carefully understanding will we understand We believe that the fiveyearold child who has come to us has a personal self a personal entity a personal self We say that he has a personal self If he has a personal self then that personal self is responsible for whatever happens to him So now we see that fiveyearold child has cancer We say He has cancer so the cause of the cancer must be related to him because we consider that child to be an isolated divided individual entity We are saying that he has a personal self If we say that he has cancer then the cause must also lie within this child There must be something in this childs past that caused him to develop cancer So we try to find out what in his past caused him to develop cancer But we find that his life span is only five years so we assume that it must be a matter of past life or some sage cursed him which is why this happened We base all these assumptions on our beliefs and the belief is that this child and every person in the world has an individual self That pointing to the two listeners in front this person is the I separate and this the other person is separate This one is different and this one is different so if something happens to this one the first the responsibility lies with that one and if something happens to this one the second the reasons must lie with that one right We fail to see that were entangled because our fundamental assumption is wrong Theres no individual self That child isnt responsible for whats happening to them because the child is nothing The child isnt a separate entity The child the man sitting next to them their mother their father and the entire world are one If that child were something separate then whats happening to them would have a specific individual personal cause Whats happening to that child is actually an event that has happened to the entire world only appearing in that child So its causes arent individualized theyre general Dont try to localize those causes to that child The cause of their cancer isnt inherent to that child Neither is the cause inherent in that child nor is the cancer specific to that child Its a general cancer thats visible in this patient and can appear elsewhere as well But this eludes our understanding because we write the patients name Now we write Arun Sharma as the patients name Arun Sharma is the childs name so we assume hes the one who got it No its everyones disease and because its everyones disease its causes are public knowledge Dont look for those causes in that childs past Ill tell you why he got cancer He got cancer because of a factory in China thats causing excessive pollution The entire planet has been infected by that factory in China and its manifesting in this child If you want to find out whos responsible were all responsible That child got cancer because your cars engine isnt working properly it pollutes a lot That child got cancer because the people around him all his neighbors were very noisy The child hadnt been able to sleep properly since childhood in the house he lived in Stress had caused cancer And why were the neighbors making noise Because society is like that So tell me who is responsible for his cancer The whole world is responsible The whole world is responsible and cancer has affected the whole world Yes a child is seen dying And we are slaves to our eyes When we see a child die we think weve survived And when someone else dies weve survived We dont understand that whats happening to him is happening to us Spirituality means knowing that we are all intertwined We are so intertwined that we are all one Ones pain isnt just ones own pain its the others pain too Thats why service has special significance in spirituality Service means that I dont consider myself separate from others separate from others When I am not separate from others then my best interest lies in the wellbeing of others and therefore I must serve them Its very childish to find that a sixmonthold child has cancer and then assume that he must have committed some sin in his previous life to have cancer These are not sins from his past life it is the condition of the entire world that has caused his cancer If you dont look at that child as an isolated entity an isolated self then everything will become clear But these eyes can only see isolations When these eyes see everything is divided The eyes can only see what is divided so we think that our lives are also divided we think that our sorrows and pains are also divided No the entire world is responsible for what happens to one person Even if someone is being punished for their misdeeds the entire world is responsible for it because you cant commit misdeeds in a good environment If even one person commits a misdeed it means the environment was bad and if the environment was bad then who was responsible Everyone So when theres no personal self how can there be personal responsibility And when theres no personal responsibility it doesnt mean youre free from responsibility If theres no personal responsibility then you have a huge responsibility Personal responsibility is a very small thing Personal responsibility means Im responsible only for my own care or for the care of my family Personal responsibility is a very small thing When you see that the person himself is a liar then personal responsibility must also be a liar Then your responsibility your responsibility increases exponentially becomes infinite and extends to everyone By somehow drawing this conclusion from the child you shirk your responsibility When you said that a sixmonthold child got cancer because he was a sinner in his previous life look at how easily and dishonestly you shirk your responsibility Youve forgotten that he didnt get cancer because he was a sinner in his previous life he got cancer because you love eating chicken And your meateating is largely responsible for climate change and climate change is rapidly increasing all kinds of diseases including cancer But it doesnt seem so When youre sitting and chewing chicken you dont even realize how many people youve caused cancer for Not just yourself but for so many others Youll feel like a murderer right Youll see blood on your hands and that blood isnt just from the innocent animal youre chewing its the blood of all humanity Then we say No no no that child must have committed some sin in his previous life which is why he got cancer No Whatever you do comes from the entire world and whatever you do affects the entire world What about personal self Personal self is ego the ego All of spirituality exists to expose its falsehood Q2 Acharya ji astrology offers the same logic you just said but it then presents itself in the language of science Acharya What you call astrology is neither a science nor a science Q2 Its baseless isnt it Acharya No its not baseless it has a basis Q2 What Acharya Maya delusion stupidity Q2 Acharya ji there was an incident where my sister had a daughter but then she died Then the Pandit ji said Dont worry a year later youre going to have a boy And then it happened Then he said with great pride Look I told you it was written in her horoscope But I didnt understand anything there Acharya Son an essential condition of being educated is that when you talk about probability you dont just look at whether your words are true or false You look at how many things you said and how many of them turned out to be true If you say a hundred things at least two or four of them will turn out to be true But you never remember the things that turned out to be wrong You remember and publicize the ones that turned out to be true If you toss a coin a hundred times it will land on heads fortyfifty times and tails fortyfifty times But you just record every time the tails came up and then show it to someone saying Look every time I threw it it came up tails Youve already lost your head This is called running away with your tail between your legs All these things become prevalent because we lack faith Where theres no faith superstition takes its place So we deliberately encourage such superstitions I say this with great sadness but the fact is that ninetynine percent of religion and ninetynine percent of spirituality today is just superstition Its neither spirituality nor science its pure superstition Q4 Theres also a social belief that those who do good deeds or live a good lifestyle suffer more while those who do bad deeds suffer no harm I often hear this Acharya Now the worst kind of deed is hearing such things You must not have heard such things in satsang Where are you sitting these days No Tell me Doctor Thats why you give darshan every so often so that you can hear such things I dont speak such things Where did you hear them and why do you sit wherever you heard them Q4 I heard them a long time ago not just now Acharya Ah Seeing me now have you remembered those very old sayings The poor expounders kept on explaining that right action bears its own fruit That you perform right action only in a state of bliss and that the bliss of right action will increase progressively The expounders kept on explaining Here one theory after another is being developed saying No the one who does right will suffer the one who does wrong will find happiness Cant you see why all these theories are being created and who is creating them Those who are interested in committing sin are the ones who are creating them And you are listening and why are you listening They said Why did you listen Why were you there to listen Even when you eat a banana you peel it and swallow someones words whole without even looking at whats in it Doctors must be telling children to wash vegetables thoroughly peel them then cook them and to eat words even if theyre covered in mud You dont wash them you dont examine them you dont check if theyre rotten or infested with worms and you eat whatever you want Treating physical illness is easy Drinking dirty water is fine and youll be cured with medicine Listening to dirty words who will save you Be very careful about what enters your mind through your ears and eyes Youre constantly telling others to boil and filter water before drinking And no matter what kind of words come your way listen to them Be very alert to what you hear Dont hold the notion Whats the harm in listening Among the foolish principles circulating in the market is Listen to everyone do as you please Whoever coined this phrase doesnt know that listening isnt something you can control You wont even realize when youll get carried away by listening Youre thinking youre a highranking authority a powerful figure and youre just listening Hmm hmm were listening now What youre hearing is constantly taking over your mind Youre becoming what youre hearing Dont be so overconfident this overconfidence will be too much for you Just as its impossible to breathe polluted air and not affect your lungs its impossible to listen to filthy speech and not affect your mind It will So dont preach this principle of listening to everyone Youre becoming a slave to whoever you listen to Dont listen to everyone And then they say Do as you please Oh</t>
  </si>
  <si>
    <t>http://twitter.com/anitada78886670/status/1849006824709640199</t>
  </si>
  <si>
    <t>2:05:54 PM</t>
  </si>
  <si>
    <t>http://twitter.com/ManoremaN92311/status/1818142333562507656</t>
  </si>
  <si>
    <t>http://twitter.com/Drsuhani1/status/1796103964208865650</t>
  </si>
  <si>
    <t>2:28:49 PM</t>
  </si>
  <si>
    <t>http://twitter.com/But_Expected/status/1888484326343622842</t>
  </si>
  <si>
    <t>12:35:24 PM</t>
  </si>
  <si>
    <t>http://twitter.com/ap11_51/status/1858827932539429326</t>
  </si>
  <si>
    <t>4:31:29 PM</t>
  </si>
  <si>
    <t>Ten years ago Kejriwal promised to purify Delhis air but today Delhis air is toxic Pollution has risen diseases have increased and the Kejriwal government is preoccupied with drama and advertising This incompetent and deceitful government is the real culprit behind Delhis pollution</t>
  </si>
  <si>
    <t>http://twitter.com/AjayNayar298492/status/1808102747436159319</t>
  </si>
  <si>
    <t>5:07:42 PM</t>
  </si>
  <si>
    <t>Mixed waste pollutes the environment It should be managed and processed in a least polluting manner without by contaminating soil air water How Green will be Green Coal fm mixed MSW See pic</t>
  </si>
  <si>
    <t>http://twitter.com/vivekcreators/status/1789144871380693040</t>
  </si>
  <si>
    <t>9:35:52 AM</t>
  </si>
  <si>
    <t>Are the people of Delhi not facing air pollution right now The jail locks have been broken</t>
  </si>
  <si>
    <t>http://twitter.com/Kamlesh88064449/status/1850602481408934108</t>
  </si>
  <si>
    <t>11:46:28 PM</t>
  </si>
  <si>
    <t>http://twitter.com/AjuddhiK25932/status/1850508990439916001</t>
  </si>
  <si>
    <t>5:34:58 PM</t>
  </si>
  <si>
    <t>http://twitter.com/cricketfanshow/status/1858712785481298310</t>
  </si>
  <si>
    <t>8:53:55 AM</t>
  </si>
  <si>
    <t>https://ndtv.in/videos/delhi-pollution-poison-spread-in-delhi-s-air-again-aqi-again-crossed-400-breaking-news-875110</t>
  </si>
  <si>
    <t>5:43:34 PM</t>
  </si>
  <si>
    <t>Delhi Pollution: दिल्ली की हवा में फिर फैला जहर, AQI फिर पहुंचा 400 पार | BREAKING NEWS</t>
  </si>
  <si>
    <t>Delhi AQI This year the level of pollution in the air of DelhiNCR is breaking all records The Air Quality Index AQI has reached 500 which is considered more than severe The toxic air combined with haze and cold has made life difficult for people</t>
  </si>
  <si>
    <t>https://indianews.in/delhi/delhi-air-pollution-there-is-no-relief-from-pollution-in-delhi-aqi-remains-in-poor-category/</t>
  </si>
  <si>
    <t>12:27:56 PM</t>
  </si>
  <si>
    <t>Delhi Air Pollution: दिल्ली में प्रदूषण से नहीं मिल रही राहत, AQI खराब श्रेणी में</t>
  </si>
  <si>
    <t>India News Delhi Air Pollution The air quality in Delhi continues to remain in the poor category causing significant problems for residents Even 11 days after Diwali there has been no decrease in temperatures nor has there been any significant improvement in pollution</t>
  </si>
  <si>
    <t>http://twitter.com/Abhishek62277/status/1802738755721142705</t>
  </si>
  <si>
    <t>9:53:07 PM</t>
  </si>
  <si>
    <t>Village Rajdev Nangli villagers forced to breathe polluted air deadly smoke coming out from the nearby factories</t>
  </si>
  <si>
    <t>https://www.amarujala.com/shimla/study-due-to-indoor-pollution-women-experience-premature-physical-changes-and-face-menopause-at-the-age-of-4-2025-03-05</t>
  </si>
  <si>
    <t>10:52:59 AM</t>
  </si>
  <si>
    <t>Study: Due To Indoor Pollution, Women Experience Premature Physical Changes And Face Menopause At The Age Of 4 | अध्ययन:घर में प्रदूषण के कारण समय से पहले महिलाओं में शारीरिक बदलाव, 40 की उम्र में ही मेनोपोज की समस्या</t>
  </si>
  <si>
    <t>Indoor pollution is contributing to early menopause in women This is causing premature physical changes and menstruation is cessation by the age of 40 Smoking indoors and air pollution are also factors This study</t>
  </si>
  <si>
    <t>http://twitter.com/Sami03779513780/status/1872142069483061636</t>
  </si>
  <si>
    <t>10:17:06 AM</t>
  </si>
  <si>
    <t>https://www.orfonline.org/hindi/expert-speak/breath-by-breath-the-fight-against-pneumonia-s-toll</t>
  </si>
  <si>
    <t>2:21:21 PM</t>
  </si>
  <si>
    <t>निमोनिया की चुनौती के खिलाफ स्वास्थ्य की नई लड़ाई</t>
  </si>
  <si>
    <t>The persistent Streptococcus pneumoniae bacterium has become one of mankinds greatest enemies It has been more than a century since microbiologists Louis Pasteur and George Sternberg identified it Every year pneumonia</t>
  </si>
  <si>
    <t>http://twitter.com/JunkePolitical/status/1859227776823226448</t>
  </si>
  <si>
    <t>7:00:19 PM</t>
  </si>
  <si>
    <t>https://saamtv.esakal.com/national-international/health-emergency-in-pakistan-due-to-air-pollution-nearly-20-lakh-people-have-become-ill-nsg90</t>
  </si>
  <si>
    <t>1:55:51 PM</t>
  </si>
  <si>
    <t>Pakistan Air Pollution : वायू प्रदुषणामुळे पाकिस्तानात आणीबाणी, तब्बल 20 लाख लोकांची प्रकृती बिघडली, लाहोरमधला आकडा धक्कादायक|health emergency in pakistan due to air pollution nearly 20 lakh people have become ill |Saam Tv</t>
  </si>
  <si>
    <t>According to local media reports several cities in Punjab have been engulfed in toxic smog for the past few weeks Punjabs capital Lahore and Multan have been the worst hit by the pollution The AQI reading in Multan has crossed 2000 twice marking a new high for air pollution</t>
  </si>
  <si>
    <t>https://ndtv.in/blogs/strange-weather-pattern-imbalance-between-heat-and-snowfall-7827222</t>
  </si>
  <si>
    <t>7:07:43 AM</t>
  </si>
  <si>
    <t>मौसम का विचित्र मिज़ाज: गर्मी और बर्फबारी के बीच का असंतुलन</t>
  </si>
  <si>
    <t>February 2025 has brought a strange change to Indias weather On one hand the heat has troubled people while on the other snowfall and storms in the mountains have added to the difficulties What are the reasons behind this strange weather and what are we learning from it</t>
  </si>
  <si>
    <t>http://twitter.com/sha_rn/status/1859089980808982703</t>
  </si>
  <si>
    <t>9:52:46 AM</t>
  </si>
  <si>
    <t>4 days holiday for schools in KhairthalTijara district of Rajasthan due to pollution Schools will remain closed till 23rd November Rajasthan School Air Pollution</t>
  </si>
  <si>
    <t>http://twitter.com/AashiTomar11/status/1856006416429208045</t>
  </si>
  <si>
    <t>9:39:47 PM</t>
  </si>
  <si>
    <t>http://twitter.com/thefederal_desh/status/1861268727519482274</t>
  </si>
  <si>
    <t>10:10:19 AM</t>
  </si>
  <si>
    <t>After a slight relief on Monday Delhis air became toxic again pollution level crossed 400 again</t>
  </si>
  <si>
    <t>https://www.amarujala.com/lucknow/weather-in-up-the-region-is-wrapped-in-fog-from-east-to-west-2024-11-15</t>
  </si>
  <si>
    <t>3:11:15 PM</t>
  </si>
  <si>
    <t>Weather In Up: The Region Is Wrapped In Fog From East To West. | Up:पूरब से पश्चिम तक कोहरे की चादर में लिपटा यूपी, अगले चार-पांच दिनों में होंगे ये बदलाव</t>
  </si>
  <si>
    <t>The weather in Uttar Pradesh has begun to change Late Thursday night a thick blanket of fog enveloped most areas of eastern and western Uttar Pradesh The drop in night temperatures driven by westerly winds has brought a chill to the air People are sweating in the morning and evening</t>
  </si>
  <si>
    <t>https://eng.bharattimes.co.in/%e0%a4%a6%e0%a4%bf%e0%a4%b2%e0%a5%8d%e0%a4%b2%e0%a5%80-%e0%a4%aa%e0%a5%8d%e0%a4%b0%e0%a4%a6%e0%a5%82%e0%a4%b7%e0%a4%a3-%e0%a4%aa%e0%a4%b0-%e0%a4%86%e0%a4%9c-%e0%a4%b8%e0%a5%81%e0%a4%aa%e0%a5%8d/</t>
  </si>
  <si>
    <t>10:39:49 AM</t>
  </si>
  <si>
    <t>दिल्ली प्रदूषण पर आज सुप्रीम कोर्ट में सुनवाई: पाबंदिया जारी रहेगी या नहीं इस पर फैसला, AQI खराब से मीडियम हुआ</t>
  </si>
  <si>
    <t>New Delhi 5 minutes ago
Copy link
Images from Nauroji Nagar Delhi at 700 am The AQI here was recorded as medium
The Supreme Court will hear the matter regarding pollution in Delhi today A decision will be made on whether the GRAPIV restrictions will remain in place or be lifted Before that on December 2</t>
  </si>
  <si>
    <t>https://www.prabhatkhabar.com/state/bihar/patna/bihar-aqi-air-is-bad-in-22-districts-of-bihar-hajipur-on-top</t>
  </si>
  <si>
    <t>Bihar AQI : बिहार के 22 जिलों की हवा खराब, टॉप पर हाजीपुर, बाकी शहरों का ये है हाल</t>
  </si>
  <si>
    <t>Bihar AQI Patna The air in many cities of Bihar is becoming increasingly polluted The air in several districts of Bihar has become toxic According to the Pollution Control Boards SAMEER app the air quality in 22 districts of Bihar is poor as recorded at 9 am today Sunday</t>
  </si>
  <si>
    <t>http://twitter.com/Iamajaymeena05/status/1849468585166454795</t>
  </si>
  <si>
    <t>8:40:46 PM</t>
  </si>
  <si>
    <t>https://gurgaonmail.com/manoj-kumar-mishras-article-on-delhi/</t>
  </si>
  <si>
    <t>10:24:59 AM</t>
  </si>
  <si>
    <t>दिल्ली विधानसभा चुनाव नतीजे के बाद की चुनौती आआपा से ज्यादा भाजपा की</t>
  </si>
  <si>
    <t>Twelve days after the election results a government took office in Delhi under the leadership of Rekha Gupta the firsttime MLA from Shalimar Bagh The BJP came to power in 1993 the first election after the Delhi Legislative Assembly was formed Due to internal disputes and other internal conflicts the BJP</t>
  </si>
  <si>
    <t>http://twitter.com/rchauhanindia/status/1888387379163287755</t>
  </si>
  <si>
    <t>6:10:10 AM</t>
  </si>
  <si>
    <t>http://twitter.com/VikasRajaMishr2/status/1857247851551904199</t>
  </si>
  <si>
    <t>7:52:48 AM</t>
  </si>
  <si>
    <t>http://twitter.com/ashishaipc/status/1878928349583790267</t>
  </si>
  <si>
    <t>3:43:21 AM</t>
  </si>
  <si>
    <t>http://twitter.com/YasheshYadav/status/1869414832379994170</t>
  </si>
  <si>
    <t>9:40:02 PM</t>
  </si>
  <si>
    <t>https://www.herzindagi.com/hindi/health/why-does-the-risk-of-lung-disease-increase-in-monsoon-article-293794</t>
  </si>
  <si>
    <t>8:50:19 PM</t>
  </si>
  <si>
    <t>मानसून में क्यों बढ़ जाता है फेफड़ों से जुड़ी बीमारियों का खतरा?</t>
  </si>
  <si>
    <t>If youre thinking this is a problem only for people with asthma thats not true at all Even if youre a normal person you can experience lung problems Lets learn from an expert why it increases during the monsoon season</t>
  </si>
  <si>
    <t>http://twitter.com/Mahipal555555/status/1849054041675804958</t>
  </si>
  <si>
    <t>5:13:31 PM</t>
  </si>
  <si>
    <t>http://twitter.com/0502sidd/status/1905111694831161610</t>
  </si>
  <si>
    <t>9:46:37 AM</t>
  </si>
  <si>
    <t>http://news007.in/%e0%a4%b5%e0%a4%b0%e0%a5%8d%e0%a4%b7%e0%a4%be-%e0%a4%85%e0%a4%aa%e0%a4%a1%e0%a5%87%e0%a4%9f-%e0%a4%a6%e0%a4%bf%e0%a4%b2%e0%a5%8d%e0%a4%b2%e0%a5%80-%e0%a4%ae%e0%a5%87%e0%a4%82-%e0%a4%a4%e0%a5%82/</t>
  </si>
  <si>
    <t>1:15:48 PM</t>
  </si>
  <si>
    <t>वर्षा अपडेट: दिल्ली में तूफान और बारिश की चेतावनी जारी, जानें कैसा रहेगा मौसम</t>
  </si>
  <si>
    <t>Delhi Weather Update The climate in the capital Delhi is about to change once again Due to strong winds in Delhi temperatures will not rise much for the time being On Wednesday the minimum temperature at Safdarjung Observatory in Delhi was four degrees below normal On Tuesday evening Delhi</t>
  </si>
  <si>
    <t>https://hindi.news18.com/news/jharkhand/ranchi-jharkhand-air-pollution-aqi-today-air-quality-index-level-report-on-november-4-2-local18-8813617.html</t>
  </si>
  <si>
    <t>7:20:11 AM</t>
  </si>
  <si>
    <t>Jharkhand air pollution aqi today air quality index level report on November 4</t>
  </si>
  <si>
    <t>Report by Shikha ShreyaRanchi After Diwali people are now busy preparing for Chhath Puja However due to increasing air pollution even breathing outdoors is becoming difficult Especially those suffering from asthma and shortness of breath are feeling quite uncomfortable during this time</t>
  </si>
  <si>
    <t>https://www.punjabkesari.in/national/news/rain-alert-there-will-be-heavy-rain-with-strong-winds-2121173</t>
  </si>
  <si>
    <t>5:28:47 PM</t>
  </si>
  <si>
    <t>Rain Alert: तेज हवाओं के साथ होगी भीषण बारिश, IMD ने की बड़ी भविष्यवाणी - rain alert there will be heavy rain with strong winds</t>
  </si>
  <si>
    <t>The heat wave has already set in with the arrival of March but now the India Meteorological Department IMD has once again warned of a change in weather for the next week Heavy rain alerts have been issued for many parts of the country which is expected to bring relief from the heat</t>
  </si>
  <si>
    <t>https://www.bhaskar.com/local/uttar-pradesh/jaunpur/news/the-number-of-sick-people-increased-due-to-change-in-weather-134706434.html</t>
  </si>
  <si>
    <t>3:20:39 PM</t>
  </si>
  <si>
    <t>The number of sick people increased due to change in weather | मौसम बदलने से बीमारों की संख्या बढ़ी: अस्पताल की ओपीडी में रोजाना 150 मरीज, खांसी-गले में खराश की शिकायत ज्यादा - Jaunpur News</t>
  </si>
  <si>
    <t>The number of patients has increased due to the changing weather 150 patients are seen daily in the hospitals OPD with most complaining of cough and sore throat
Ankit Srivastava Jaunpur
The change in weather has increased the number of patients
The constant change in weather has led to more people complaining of cough and sore throat</t>
  </si>
  <si>
    <t>http://twitter.com/ShashiRaawat/status/1840314444133400643</t>
  </si>
  <si>
    <t>2:25:29 PM</t>
  </si>
  <si>
    <t>Jaigurudev dont say it with shame say it with pride free_vegetarians In future if the air gets polluted it will become difficult to breathe then people will be forced to give up meat fish eggs and intoxicants</t>
  </si>
  <si>
    <t>http://twitter.com/GunjanShar48/status/1814893519791902969</t>
  </si>
  <si>
    <t>10:51:48 AM</t>
  </si>
  <si>
    <t>http://twitter.com/Robindedha_/status/1859919584410902689</t>
  </si>
  <si>
    <t>http://twitter.com/pranshibaldia/status/1779862188250820725</t>
  </si>
  <si>
    <t>6:49:48 PM</t>
  </si>
  <si>
    <t>Air pollution Air quality in Begusarai Bihar is the worst in the world Read here for full details</t>
  </si>
  <si>
    <t>http://twitter.com/AKSharmaOffice/status/1814514639838879787</t>
  </si>
  <si>
    <t>9:46:16 AM</t>
  </si>
  <si>
    <t>http://twitter.com/ichandrui/status/1898076890193396012</t>
  </si>
  <si>
    <t>11:52:49 PM</t>
  </si>
  <si>
    <t>http://twitter.com/ThisisPtyagi/status/1888200378467946900</t>
  </si>
  <si>
    <t>5:47:05 PM</t>
  </si>
  <si>
    <t>https://ntvtelugu.com/news/morning-walk-and-air-pollution-tips-for-safe-and-healthy-walking-721161.html</t>
  </si>
  <si>
    <t>1:30:19 PM</t>
  </si>
  <si>
    <t>Morning Walk and Air Pollution, Tips for Safe and Healthy Walking</t>
  </si>
  <si>
    <t>Morning Walk Are you going for a morning walk despite high pollution Take these precautions
Are you going for a morning walk in high pollution Walking in pollution has more dangers than benefits If you take these precautions you can avoid accidents
Morning</t>
  </si>
  <si>
    <t>https://marathi.latestly.com/maharashtra/important-news-for-mumbaikars-firecrackers-can-be-burnt-till-10-pm-new-guidelines-issued-for-use-of-firecrackers-578372.html</t>
  </si>
  <si>
    <t>8:51:15 AM</t>
  </si>
  <si>
    <t>Guidelines For Use Of Firecrackers: मुंबईकरांसाठी महत्त्वाची बातमी! रात्री 10 वाजेपर्यंत फटाके फोडता येणार; फटाक्यांच्या वापरासाठी नवीन मार्गदर्शक तत्त्वे जारी</t>
  </si>
  <si>
    <t>Guidelines For Use Of Firecrackers Important news for Mumbaikars Firecrackers can be burst till 10 pm New guidelines for the use of firecrackers issued
Air pollution caused by firecrackers is a major health hazard for children pregnant women the elderly and those with asthma</t>
  </si>
  <si>
    <t>http://twitter.com/Acharya280702/status/1888304482338955492</t>
  </si>
  <si>
    <t>12:40:46 AM</t>
  </si>
  <si>
    <t>https://www.newsnationtv.com/--20241122135517/</t>
  </si>
  <si>
    <t>2:14:25 PM</t>
  </si>
  <si>
    <t>मास्क के गलत इस्तेमाल से हो सकते हैं गंभीर नुकसान, विशेषज्ञ ने दी चेतावनी</t>
  </si>
  <si>
    <t>New Delhi Nov 22 IANS Pollution levels in Delhi and surrounding areas are continuously rising seriously impacting the health of citizens Mask use has increased to protect against air pollution but wearing masks for long periods of time can cause many health problems</t>
  </si>
  <si>
    <t>http://twitter.com/dkgautam007/status/1858526789192335807</t>
  </si>
  <si>
    <t>8:34:50 PM</t>
  </si>
  <si>
    <t>http://twitter.com/newsindia24x7_/status/1855459121480491504</t>
  </si>
  <si>
    <t>9:25:01 AM</t>
  </si>
  <si>
    <t>Delhi Air Pollution Pollution in Delhi is making life difficult for people</t>
  </si>
  <si>
    <t>http://twitter.com/Knewsindia/status/1848248156997533867</t>
  </si>
  <si>
    <t>11:51:14 AM</t>
  </si>
  <si>
    <t>Air quality in pollutionhit Delhi reaches very poor category AQI crosses 200</t>
  </si>
  <si>
    <t>https://dainiknavajyoti.com/rajasthan/kota/beware--breathing-is-in-danger--kota-is-number-1-in-pollution/article-98185</t>
  </si>
  <si>
    <t>7:38:48 PM</t>
  </si>
  <si>
    <t>सावधान: खतरे में सांस प्रदूषण में कोटा नम्बर 1</t>
  </si>
  <si>
    <t>https://www.jantaserishta.com/local/uttarakhand/haridwar-weather-and-todays-aqi-3694352</t>
  </si>
  <si>
    <t>10:04:00 AM</t>
  </si>
  <si>
    <t>Haridwar का मौसम और आज का AQI | Haridwar weather and today's AQI Haridwar का मौसम और आज का AQI</t>
  </si>
  <si>
    <t>Haridwar Haridwar The temperature in Haridwar today December 11 2024 is 1637 degrees Celsius The forecast for the day shows minimum and maximum temperatures of 644 degrees Celsius and 2022 degrees Celsius respectively The relative humidity is 21 and the wind speed is 21 kmh</t>
  </si>
  <si>
    <t>https://www.amarujala.com/haryana/jind/pollution-at-dangerous-level-grap-2-implemented-in-the-district-jind-news-c-199-1-sroh1006-124796-2024-10-25</t>
  </si>
  <si>
    <t>1:30:33 AM</t>
  </si>
  <si>
    <t>Pollution At Dangerous Level, Grap-2 Implemented In The District - Jind News - Jind News:खतरनाक स्तर पर प्रदूषण, जिले में ग्रैप-2 लागू</t>
  </si>
  <si>
    <t>Jind Even before Diwali the districts air has become toxic Due to the high level of air pollution the district has been included in the red zone The air pollution level in the district has risen so high that the AQI has been recorded above 330 Due to the toxic air the district</t>
  </si>
  <si>
    <t>http://twitter.com/Me_Hindu_Hu/status/1814548402115346913</t>
  </si>
  <si>
    <t>12:00:26 PM</t>
  </si>
  <si>
    <t>http://twitter.com/BraveSoul_19/status/1858862602534703327</t>
  </si>
  <si>
    <t>6:49:15 PM</t>
  </si>
  <si>
    <t>http://twitter.com/pravinkada86198/status/1869171624207155300</t>
  </si>
  <si>
    <t>5:33:37 AM</t>
  </si>
  <si>
    <t>https://www.jagran.com/lifestyle/health-study-shows-that-scented-candles-can-harm-indoor-air-quality-and-health-23843687.html</t>
  </si>
  <si>
    <t>12:07:00 AM</t>
  </si>
  <si>
    <t>क्या आप भी रखते हैं अपने कमरे में सुगंधित मोमबत्तियां, दे रहे हृदय रोग और फेफड़ों के कैंसर जैसी बीमारियों को न्योता - Study shows that scented candles can harm indoor air quality and health</t>
  </si>
  <si>
    <t>Do you also keep scented candles in your room Youre inviting diseases like heart disease and lung cancer
Scented candles used as decorations in every home have become increasingly popular and an important part of home decor</t>
  </si>
  <si>
    <t>https://lalluram.com/supreme-court-strict-on-delhi-ncr-air-pollution-reprimanded-air-quality-management-commission/</t>
  </si>
  <si>
    <t>4:12:31 PM</t>
  </si>
  <si>
    <t>Delhi-NCR Pollution: दिल्ली-NCR में एयर पॉल्यूशन पर सुप्रीम कोर्ट सख्त, लगाई फटकार</t>
  </si>
  <si>
    <t>Supreme Court on DelhiNCR Pollution The Supreme Court has once again expressed concern over the increasing air pollution in DelhiNCR The court has reprimanded the Air Quality Management Commission AQMC for failing to control pollution The court</t>
  </si>
  <si>
    <t>http://twitter.com/solanki_haresh/status/1858794318971994333</t>
  </si>
  <si>
    <t>2:17:55 PM</t>
  </si>
  <si>
    <t>https://www.bhaskar.com/local/mp/datia/news/trees-are-a-unique-gift-of-nature-sdm-133571019.html</t>
  </si>
  <si>
    <t>पेड़ प्रकृति की अनुपम देन : एसडीएम</t>
  </si>
  <si>
    <t>According to the laws of nature 33 percent of the total land area should be covered with trees and plants only then can environmental balance be maintained Plants and trees are a unique gift of nature Protecting them is the duty of every human being If understood deeply the originator of Ayurveda</t>
  </si>
  <si>
    <t>http://twitter.com/Dealswithme_/status/1898576410920526120</t>
  </si>
  <si>
    <t>https://ndtv.in/india/delhi-air-pollution-crosses-400-aqi-in-many-area-wazirpur-anand-vihar-people-facing-smog-6961675</t>
  </si>
  <si>
    <t>7:21:15 AM</t>
  </si>
  <si>
    <t>दिल्ली में दीवाली के 7 दिन बाद भी जहरीली बनी हुई है हवा, AQI 400 के पार</t>
  </si>
  <si>
    <t>Its been a week since Diwali ended but the pollution shows no signs of abating The toxic air in Delhi is causing problems for residents Since the last week of October DelhiNCR has been a gas chamber The situation is so dire</t>
  </si>
  <si>
    <t>http://twitter.com/Mr_khan_ind/status/1864178420176822759</t>
  </si>
  <si>
    <t>10:52:24 AM</t>
  </si>
  <si>
    <t>http://twitter.com/LiberalTVNews/status/1855467367293415684</t>
  </si>
  <si>
    <t>9:57:47 AM</t>
  </si>
  <si>
    <t>Moradabad in Uttar Pradesh is engulfed in smog Delhis air becomes more dangerous via TV</t>
  </si>
  <si>
    <t>https://outlookhindi.com/politics/50-percent-of-delhi-government-employees-will-work-from-home-private-offices-also-urged-93214</t>
  </si>
  <si>
    <t>4:25:54 PM</t>
  </si>
  <si>
    <t>दिल्ली सरकार के 50 प्रतिशत कर्मचारी घर से काम करेंगे, निजी कार्यालयों से भी आग्रह</t>
  </si>
  <si>
    <t>In view of the alarming levels of air pollution in the national capital 50 percent of employees in Delhi government offices will work from home while private offices have also been urged to do the same
Healthcare sanitation public transport fire service</t>
  </si>
  <si>
    <t>http://twitter.com/Arvindmish24393/status/1849380223151902847</t>
  </si>
  <si>
    <t>http://twitter.com/SatyamXng/status/1888266065882513432</t>
  </si>
  <si>
    <t>10:08:07 PM</t>
  </si>
  <si>
    <t>http://twitter.com/RajeshChazed/status/1888273307411366040</t>
  </si>
  <si>
    <t>10:36:53 PM</t>
  </si>
  <si>
    <t>http://twitter.com/Sitaram_Congres/status/1890317078529237444</t>
  </si>
  <si>
    <t>1:58:06 PM</t>
  </si>
  <si>
    <t>http://twitter.com/sonampriya92/status/1835915169396056218</t>
  </si>
  <si>
    <t>11:04:20 AM</t>
  </si>
  <si>
    <t>9 out of 10 people breathe polluted air Pollution is a silent killer that can be stopped But how By investing in clean air Learn more about how to invest</t>
  </si>
  <si>
    <t>https://indianews.in/pradesh/delhi-air-pollution-weather-changed-in-delhi-ncr-chances-of-improvement-in-air-know-todays-aqi-indianews/</t>
  </si>
  <si>
    <t>11:03:16 AM</t>
  </si>
  <si>
    <t>Delhi Air Pollution: दिल्ली- NCR में मौसम ने बदला रुप, हवा में सुधार के आसार; जानें आज का AQI- indianews Delhi Air Pollution: Weather changed in Delhi-NCR, chances of improvement in air; Know today's AQI- indianews - India News</t>
  </si>
  <si>
    <t>http://twitter.com/bhardwaj2509/status/1895481804381118956</t>
  </si>
  <si>
    <t>8:00:53 PM</t>
  </si>
  <si>
    <t>Honorable Chief Minister Mrs ji I challenge you as a citizen that if during your tenure you are able to remove the mountains of garbage from Delhi clean the Yamuna and provide clean air to the people of Delhi and make it pollution free then I will sweep and mop your house for the rest of my life</t>
  </si>
  <si>
    <t>https://samacharnama.com/city/hisar/strict-rules-made-to-prevent-pollution-in-hisar-are-seen/cid15652862.htm</t>
  </si>
  <si>
    <t>1:02:22 PM</t>
  </si>
  <si>
    <t>Hisar में प्रदूषण को रोकने के लिए बनाए गए सख्त नियम सिर्फ कागजों में लागू दिख रहे</t>
  </si>
  <si>
    <t>The strict regulations enacted to curb pollution in the state are only being implemented on paper but their impact on the ground is still lacking People are suffocating in the states polluted air Theres no relief from pollution after Diwali</t>
  </si>
  <si>
    <t>http://twitter.com/gauravsinghPB/status/1858795116439228857</t>
  </si>
  <si>
    <t>http://twitter.com/PreetiP25275467/status/1840317405211271605</t>
  </si>
  <si>
    <t>2:37:15 PM</t>
  </si>
  <si>
    <t>As the air gets polluted further breathing will become difficult and people will be forced to give up meat fish eggs and intoxicants Jaigurudev say it with pride not shame free_vegetarians</t>
  </si>
  <si>
    <t>https://hindi.news18.com/news/rajasthan/jalore-now-brick-kilns-run-only-6-months-in-a-year-prices-may-increase-pollution-boards-decision-local18-9131799.html</t>
  </si>
  <si>
    <t>now brick kilns new rules run for only 6 months prices may rise know reason</t>
  </si>
  <si>
    <t>Brick kilns will now operate for only six months with a potential shortage and possible price increases Find out why
March 27 2025 1235 IST
The Rajasthan State Pollution Control Board has issued new operating conditions for brick kilns under the National Green Tribunal NGT directives</t>
  </si>
  <si>
    <t>http://twitter.com/NarendraMenghr1/status/1870071165189800005</t>
  </si>
  <si>
    <t>5:08:04 PM</t>
  </si>
  <si>
    <t>http://twitter.com/Og_cutepai/status/1892045735165583458</t>
  </si>
  <si>
    <t>http://twitter.com/MADANGO21718842/status/1803376256295055475</t>
  </si>
  <si>
    <t>4:06:19 PM</t>
  </si>
  <si>
    <t>https://outlookhindi.com/country/general/supreme-court-orders-relaxation-of-grap-iv-regulation-after-improvement-in-air-quality-index-in-delhi-ncr-93773</t>
  </si>
  <si>
    <t>4:28:36 PM</t>
  </si>
  <si>
    <t>दिल्ली-एनसीआर में वायु गुणवत्ता सूचकांक में सुधार के बाद सुप्रीम कोर्ट ने GRAP IV विनियमन में ढील देने का दिया आदेश</t>
  </si>
  <si>
    <t>The Supreme Court has asked the Commission for Air Quality Management to ease GRAP IV restrictions following improvements in air quality in DelhiNCR With this decision the top court ordered the CAQM not to go below the second stage of the Graded Response Action Plan</t>
  </si>
  <si>
    <t>http://twitter.com/singhrj47/status/1888242703466672262</t>
  </si>
  <si>
    <t>8:35:17 PM</t>
  </si>
  <si>
    <t>http://twitter.com/DashiRiyan57943/status/1810246185568915566</t>
  </si>
  <si>
    <t>3:04:58 PM</t>
  </si>
  <si>
    <t>https://kayachikitsagau.blogspot.com/2024/08/wds104-grahani-by-prof-satyendra.html</t>
  </si>
  <si>
    <t>10:18:00 PM</t>
  </si>
  <si>
    <t>WDS104: "Grahani" by Prof. Satyendra Narayan Ojha, Vaidyaraja Subhash Sharma, Prof. S. K. Khandal, Prof. L. K. Dwivedi, Dr. Dinesh Katoch, Prof. Arun Rathi, Prof. Deep Narayan Pandey, Dr. Pawan Madaan, Prof. Aruna Ojha, Dr. Rituraj Verma, Dr. Narender Paul, Vd. Rajneesh Gadi, Prof. Haresh Soni, Vd. Ramaprasad Bhat, Vd. Amol Kadu, Dr. Shashi Jindal, Vd. Mrityunjay Tripathi, Vd. Ravikant Prajapati, Dr. Naresh Garg&amp; Others.</t>
  </si>
  <si>
    <t>615 130PM DrPawan Madan Ji
Resp Guruvarya and friends This case seems to be a simple case of Agnimaandya leading to Grahni but actually it needs discussion esp for the young Vaidya as we need to be very specific in chosing the right chikitsa</t>
  </si>
  <si>
    <t>https://kharinews.com/hindi-pm10-exposure-can-more-than-double-eye-infections-study/</t>
  </si>
  <si>
    <t>10:26:23 PM</t>
  </si>
  <si>
    <t>New Delhi Nov 16 IANS People living in areas with increased exposure to particulate matter PM 10 may have twice the risk of developing eye infections according to a US study
Research from the University of Colorado Anschutz Medical Campus</t>
  </si>
  <si>
    <t>http://twitter.com/Atultomar07/status/1858433432918905210</t>
  </si>
  <si>
    <t>http://twitter.com/Suresh913645/status/1853314417359810826</t>
  </si>
  <si>
    <t>11:22:44 AM</t>
  </si>
  <si>
    <t>https://hindi.livelaw.in/supreme-court/justice-abhay-s-oka-justice-augustine-george-masih-delhi-air-pollution-aqi-grap-iv-276977</t>
  </si>
  <si>
    <t>4:24:28 PM</t>
  </si>
  <si>
    <t>Delhi Air Pollution | AQI में लगातार गिरावट का रुझान देखे बिना GRAP-IV में छूट की अनुमति नहीं दी जाएगी: सुप्रीम कोर्ट</t>
  </si>
  <si>
    <t>The Supreme Court on Monday December 2 refused to relax restrictions under the Graded Action Response Plan GRAP StageIV imposed in Delhi to combat air pollution
The court said it would examine the declining trend in the Air Quality Index AQI</t>
  </si>
  <si>
    <t>http://twitter.com/Jago1274/status/1856945151270088772</t>
  </si>
  <si>
    <t>11:49:59 AM</t>
  </si>
  <si>
    <t>The truth is ji Delhi has been abandoned by both apart from the gas chamber come out of Lutyens and see other parts of Delhi the roads of residential areas are filled with garbage The Delhi which Congress had nurtured that has been ruined Coming back to Delhi from Wayanad where the air is beautiful and the AQI is 35 was like entering a gas chamber The blanket of smog is even more shocking when seen from the air Delhis pollution gets worse every year We really should put our heads together and find a solution for cleaner air Its beyond this party or that its practically impossible to breathe especially for kids elders and those with respiratory issues We just have to do something about it</t>
  </si>
  <si>
    <t>http://twitter.com/Rajeshd65852879/status/1861023765649309797</t>
  </si>
  <si>
    <t>5:56:56 PM</t>
  </si>
  <si>
    <t>http://twitter.com/sanj9/status/1814600456808665532</t>
  </si>
  <si>
    <t>3:27:17 PM</t>
  </si>
  <si>
    <t>http://twitter.com/RomyMendes/status/1858757058788814927</t>
  </si>
  <si>
    <t>11:49:51 AM</t>
  </si>
  <si>
    <t>https://www.htsyndication.com/hindustan-delhi/article/%E0%A4%B0%E0%A4%BE%E0%A4%82%E0%A4%9A%E0%A5%80-29-november-2024-%E0%A4%95%E0%A4%BE-%E0%A4%B5%E0%A5%87%E0%A4%A6%E0%A4%B0-%E0%A4%94%E0%A4%B0-aqi:-%E0%A4%A8%E0%A5%8D%E0%A4%AF%E0%A5%82%E0%A4%A8%E0%A4%A4%E0%A4%AE-%E0%A4%A4%E0%A4%BE%E0%A4%AA%E0%A4%AE%E0%A4%BE%E0%A4%A8-12.06degc,-%E0%A4%9C%E0%A4%BE%E0%A4%A8%E0%A5%87%E0%A4%82-%E0%A4%95%E0%A5%88%E0%A4%B8%E0%A4%BE-%E0%A4%B0%E0%A4%B9%E0%A5%87%E0%A4%97%E0%A4%BE-%E0%A4%B6%E0%A4%B9%E0%A4%B0-%E0%A4%AE%E0%A5%87%E0%A4%82-%E0%A4%86%E0%A4%9C-%E0%A4%95%E0%A4%BE-%E0%A4%AE%E0%A5%8C%E0%A4%B8%E0%A4%AE/86393313</t>
  </si>
  <si>
    <t>8:01:22 AM</t>
  </si>
  <si>
    <t>रांची 29 November 2024 का वेदर और AQI: न्यूनतम तापमान 12.06degC, जानें कैसा रहेगा शहर में आज का मौसम</t>
  </si>
  <si>
    <t>Ranchi Weather and AQI for November 29 2024 Minimum temperature 1206C find out what the weather will be like in the city today
New Delhi November 29 Weather in Ranchi for November 29 2024 The minimum temperature in Ranchi today was 1206C The Meteorological Department</t>
  </si>
  <si>
    <t>http://twitter.com/Vkranger2543/status/1888245642444874152</t>
  </si>
  <si>
    <t>8:46:57 PM</t>
  </si>
  <si>
    <t>http://twitter.com/AnkitKu55076442/status/1807323068986998851</t>
  </si>
  <si>
    <t>1:29:32 PM</t>
  </si>
  <si>
    <t>https://swarajkhabar.com/heat-wave-declared-a-natural-disaster-in-madhya-pradesh-will-get-compensation-equal-to-flood-and-earthquake-victims/</t>
  </si>
  <si>
    <t>5:31:17 PM</t>
  </si>
  <si>
    <t>http://twitter.com/seematrivedy/status/1898688177130393810</t>
  </si>
  <si>
    <t>4:21:52 PM</t>
  </si>
  <si>
    <t>https://ndtv.in/videos/sc-questions-caqm-on-delhi-air-pollution-why-no-effective-action-against-stubble-burning-842693</t>
  </si>
  <si>
    <t>7:35:01 PM</t>
  </si>
  <si>
    <t>Delhi Air Pollution पर SC का CAQM से सवाल-पराली जलाने के खिलाफ प्रभावी कार्रवाई क्यों नहीं?</t>
  </si>
  <si>
    <t>The Supreme Court has once again expressed concern over the rising pollution in DelhiNCR The court stated that the Air Quality Management Commission established to curb pollution has not performed as expected The court also reprimanded the Commission for Air Quality Management</t>
  </si>
  <si>
    <t>http://twitter.com/KSBS_devta/status/1862688782266306595</t>
  </si>
  <si>
    <t>8:13:07 AM</t>
  </si>
  <si>
    <t>Today when pollution is at its peak in Delhi Arvind Kejriwal is talking about crime to divert public attention whereas he himself is not able to provide clean drinking water to the people of Delhi due to which typhoid and stomach diseases have become common Respiratory diseases are spreading due to air pollution</t>
  </si>
  <si>
    <t>http://twitter.com/Aneek_Officials/status/1848017626586603845</t>
  </si>
  <si>
    <t>8:35:11 PM</t>
  </si>
  <si>
    <t>http://twitter.com/Sahilsi_/status/1888202039647420570</t>
  </si>
  <si>
    <t>http://twitter.com/Akki310705/status/1856683496489509145</t>
  </si>
  <si>
    <t>6:30:15 PM</t>
  </si>
  <si>
    <t>https://navbharattimes.indiatimes.com/apna-bazaar/top-deals/amazon-great-indian-festival-sale-biggest-discount-offer-upto-57-percent-off-on-best-air-purifiers-for-bedroom/articleshow/113788689.cms</t>
  </si>
  <si>
    <t>7:17:56 PM</t>
  </si>
  <si>
    <t>Air Purifier For Home,दूषित हवा और बैक्टीरिया को मार-मारकर भगाएंगे ये Air Purifiers, Amazon Sale में 57% तक छूट ने मचाया बवाल | amazon great indian festival sale biggest discount offer upto 57 percent off on best air purifiers for bedroom</t>
  </si>
  <si>
    <t>Air purifiers have become extremely important these days They are used everywhere from homes to offices The outdoor air has become so polluted that its effects can now be felt even inside homes This type of air is not good for our bodies Therefore this problem</t>
  </si>
  <si>
    <t>https://lalluram.com/indoor-allergy-problem-can-also-occur-at-home-know-here-what-is-the-treatment-for-this-problem/</t>
  </si>
  <si>
    <t>11:29:11 PM</t>
  </si>
  <si>
    <t>घर में भी हो सकती है इंडोर एलर्जी की समस्या, यहां जाने क्या है इस समस्या का इलाज</t>
  </si>
  <si>
    <t>Rising levels of air pollution are increasingly causing respiratory problems Pollutants in the air can trigger both outdoor and indoor allergies Consequently many people experience frequent sneezing colds severe coughs and difficulty breathing</t>
  </si>
  <si>
    <t>http://twitter.com/dariyapur36/status/1792625924480893218</t>
  </si>
  <si>
    <t>12:08:20 AM</t>
  </si>
  <si>
    <t>https://www.amarujala.com/uttar-pradesh/basti/the-dusty-strong-wind-troubled-me-basti-news-c-207-1-sgkp1004-115263-2024-04-19</t>
  </si>
  <si>
    <t>12:14:35 AM</t>
  </si>
  <si>
    <t>The Dusty Strong Wind Troubled Me, - Basti News - Basti News:धूल भरी तेज हवा ने किया परेशान, आंखों में हो सकती है एलर्जी</t>
  </si>
  <si>
    <t>Winds blew at speeds of up to 40 km per hour throughout the day
Basti Rising temperatures and strong winds are taking their toll Its becoming difficult to leave the house after 10 am Markets and streets are deserted in the afternoon Dustladen winds blew throughout Thursday</t>
  </si>
  <si>
    <t>https://www.agniban.com/rss-and-bjp-leaders-are-spreading-hatred-all-over-the-country-senior-congress-leader-rashid-alvi/</t>
  </si>
  <si>
    <t>6:41:05 PM</t>
  </si>
  <si>
    <t>सारे देश में नफरत फैला रहे हैं आरएसएस और भाजपा के नेता - वरिष्ठ कांग्रेस नेता राशिद अल्वी | RSS and BJP leaders are spreading hatred all over the country - Senior Congress leader Rashid Alvi</t>
  </si>
  <si>
    <t>New Delhi Senior Congress leader Rashid Alvi said that RSS and BJP leaders are spreading hatred across the country The Maharashtra and Jharkhand assembly elections</t>
  </si>
  <si>
    <t>https://haryana.punjabkesari.in/haryana/news/meteorological-department-expressed-the-possibility-of-rain-in-haryana-2070819</t>
  </si>
  <si>
    <t>Haryana Weather: हरियाणा में फिर बदलेगा मौसम, बारिश को लेकर आई बड़ी Update</t>
  </si>
  <si>
    <t>Haryana Desk Fog will return to Haryana The Meteorological Department has issued a fog alert for December 78 Meteorologists say that a western disturbance may cause snowfall or rain in the mountains on December 7 Due to this some parts of Haryana will be affected on December 8</t>
  </si>
  <si>
    <t>https://punchuuu.blogspot.com/2024/11/blog-post_16.html</t>
  </si>
  <si>
    <t>12:40:19 AM</t>
  </si>
  <si>
    <t>सर्दियों में फटी त्वचा से छुटकारा पाने का घरेलु उपाय क्या है?</t>
  </si>
  <si>
    <t>https://www.theindiadaily.com/india/supreme-court-reprimands-csqm-regarding-delhi-pollution-news-49107</t>
  </si>
  <si>
    <t>4:53:06 PM</t>
  </si>
  <si>
    <t>'यह कब तक चलता रहेगा', SC ने दिल्ली प्रदूषण को लेकर CSQM को लगाई फटकार</t>
  </si>
  <si>
    <t>Delhi Air Pollution The Supreme Court on Friday strongly reprimanded the Commission for Air Quality Management CSQM for allegedly failing to take action to curb stubble burning in neighboring states Pollution caused by stubble burning is a major factor in Delhis winter months</t>
  </si>
  <si>
    <t>http://twitter.com/Bibha36657652/status/1865027831132049846</t>
  </si>
  <si>
    <t>https://ujjawalprabhat.com/rajasthan-disorders-declared-in-schools-due-to-pollution-for-first-time-in-history/806896/</t>
  </si>
  <si>
    <t>राजस्थान : इतिहास में पहली बार प्रदूषण के कारण स्कूलों में छुट्टी घोषित</t>
  </si>
  <si>
    <t>In Rajasthans Tijara and Khairthal adjacent to the National Capital Region NCR children in grades 1 through 5 have been given a holiday until November 23rd due to pollution An order issued by the KhairthalTijara District Collector stated that the Supreme Courts order in a writ petition</t>
  </si>
  <si>
    <t>http://twitter.com/Ramankumar12170/status/1888200037034844655</t>
  </si>
  <si>
    <t>5:45:44 PM</t>
  </si>
  <si>
    <t>http://twitter.com/bbhattad1/status/1888245617287450695</t>
  </si>
  <si>
    <t>8:46:51 PM</t>
  </si>
  <si>
    <t>https://www.iasbook.com/rpsc-syllabus-hindi/</t>
  </si>
  <si>
    <t>6:35:59 PM</t>
  </si>
  <si>
    <t>आरपीएससी पाठ्यक्रम 2024 : प्रारंभिक परीक्षा तथा मुख्य परीक्षा - IAS Book</t>
  </si>
  <si>
    <t>Dear Candidate
If you embark on your journey to conquer the Rajasthan Public Service Commission RPSC exam understanding the syllabus is paramount The RPSC serves as a gateway to many prestigious government positions in Rajasthan and</t>
  </si>
  <si>
    <t>https://newsindialive.in/in-view-of-air-pollution-in-delhi-the-environment-minister-appealed-to-the-public-to-work-together/</t>
  </si>
  <si>
    <t>5:52:55 PM</t>
  </si>
  <si>
    <t>दिल्ली में वायु प्रदूषण को देखते हुए पर्यावरण मंत्री ने जनता से एक साथ मिलकर के काम करने की अपील की</t>
  </si>
  <si>
    <t>New Delhi October 29 HS In view of the increasing air pollution in Delhi Delhis Environment Minister Gopal Rai has appealed to the people of Delhi that the people of the state will also have to work to prevent pollution
The Environment Minister said that to prevent pollution</t>
  </si>
  <si>
    <t>http://twitter.com/bs_prash/status/1888210709118689415</t>
  </si>
  <si>
    <t>6:28:08 PM</t>
  </si>
  <si>
    <t>http://twitter.com/AyubKha70918144/status/1868558603747217532</t>
  </si>
  <si>
    <t>12:57:41 PM</t>
  </si>
  <si>
    <t>http://twitter.com/solankisjit/status/1854885812720042423</t>
  </si>
  <si>
    <t>7:26:54 PM</t>
  </si>
  <si>
    <t>The water of Yamuna ji has been polluted and pollution has also spread in the air of Delhi now we will have to sit in the opposition</t>
  </si>
  <si>
    <t>https://www.jantaserishta.com/local/uttarakhand/haridwar-weather-and-todays-aqi-3682010</t>
  </si>
  <si>
    <t>8:36:41 AM</t>
  </si>
  <si>
    <t>Haridwar Haridwar The temperature in Haridwar today December 5 2024 is 1894 degrees Celsius The forecast for the day shows minimum and maximum temperatures of 944 degrees Celsius and 2237 degrees Celsius respectively The relative humidity is 29 and the wind speed is 29 kmh</t>
  </si>
  <si>
    <t>https://apstarnews.in/18983/</t>
  </si>
  <si>
    <t>10:50:49 AM</t>
  </si>
  <si>
    <t>ऋषिकेश समाचार: भवन कर वसूली के लिए 20 तारीख से शुरू होंगे कैंप</t>
  </si>
  <si>
    <t>The Municipal Corporation administration has issued guidelines to the Building Tax Section staff to ensure 100 property tax collection for the 202425 fiscal year As part of this staff will set up special camps in various areas to assist citizens</t>
  </si>
  <si>
    <t>https://gujarati.oneindia.com/air-quality-index/singrauli/</t>
  </si>
  <si>
    <t>1:39:58 AM</t>
  </si>
  <si>
    <t>Air Pollution Level in સિંગરૌલી</t>
  </si>
  <si>
    <t>Air Pollution Level in Singrauli
AQI Singrauli
239 AQI Bad
Average Air Quality in Singrauli is Bad</t>
  </si>
  <si>
    <t>http://twitter.com/MaheshC77963195/status/1850888218679591167</t>
  </si>
  <si>
    <t>6:41:53 PM</t>
  </si>
  <si>
    <t>http://twitter.com/Nashik22/status/1904877002072494277</t>
  </si>
  <si>
    <t>6:14:02 PM</t>
  </si>
  <si>
    <t>Lalu is playing with the law Hes a convicted criminal for a serious crime released on bail citing deteriorating health and is staging protests and getting his photo taken Even in jail he would feign illness and lie in a hotel or guest house</t>
  </si>
  <si>
    <t>https://podcasts.aajtak.in/news-current-affairs/audio-news-in-hindi/10-am-news-podcast-5-minute-2076461-2024-10-21</t>
  </si>
  <si>
    <t>10:34:13 AM</t>
  </si>
  <si>
    <t>20 Oct ,2024</t>
  </si>
  <si>
    <t>Terrorists attacked nonlocals in Ganderbal Jammu and Kashmir last night Congress leader Priyanka Gandhi reacted to the death of workers in the Ganderbal terrorist attack Who claimed responsibility for the blast near the CRPF school in Rohini Delhi</t>
  </si>
  <si>
    <t>http://twitter.com/RajendraSe45404/status/1826879289549009065</t>
  </si>
  <si>
    <t>12:38:59 PM</t>
  </si>
  <si>
    <t>https://www.loksatta.com/kolhapur/air-quality-deteriorates-in-kolhapur-large-scale-spraying-water-on-roads-zws-70-4898593/</t>
  </si>
  <si>
    <t>11:52:33 AM</t>
  </si>
  <si>
    <t>कोल्हापुरात हवेचा दर्जा बिघडला; टँकरद्वारे रस्त्यावर पाणी फवारणी</t>
  </si>
  <si>
    <t>Air quality deteriorates in Kolhapur Water tankers spray water on roads
Various measures are being implemented in the municipal area to reduce air pollution in the city under the National Clean Air Programme
February 18 2025 1155 IST
Kolhapur Ko</t>
  </si>
  <si>
    <t>https://hindi.asianetnews.com/lifestyle/health-fitness/delhi-pollution-asthma-care-tips-during-diwali/articleshow-o4qbtfd</t>
  </si>
  <si>
    <t>5:33:44 PM</t>
  </si>
  <si>
    <t>Delhi Pollution: कहीं ट्रिगर न हो जाए अस्थमा ! जहरीली हवा के बीच ऐसे रखें ख्याल</t>
  </si>
  <si>
    <t>Delhi pollution asthma care tips Its crucial to take care of the health of asthma patients in Delhis polluted air Learn important tips on when to go outside mask use and maintaining indoor air quality
Health Desk Diwali</t>
  </si>
  <si>
    <t>https://www.indiatv.in/health/air-pollution-causes-difficulty-in-breathing-lungs-become-worse-know-from-the-doctor-how-to-protect-yourself-2025-03-30-1123961</t>
  </si>
  <si>
    <t>8:11:51 PM</t>
  </si>
  <si>
    <t>प्रदूषण से सांस लेने में होती है कठिनाई, फेफड़ों का हाल हो जाता है बुरा, डॉक्टर से जानिए कैसे करें बचाव?</t>
  </si>
  <si>
    <t>India TV Speed News Wellness Conclave Pollution makes breathing difficult and lung health detrimental Learn from a doctor how to prevent it
Toxic air has the most adverse effect on our lungs weakening them</t>
  </si>
  <si>
    <t>https://ndtv.in/india/delhi-wrapped-in-smog-aqi-crosses-300-due-to-fireworks-on-diwali-know-the-condition-of-other-states-6925185</t>
  </si>
  <si>
    <t>5:42:22 AM</t>
  </si>
  <si>
    <t>धुंध की चादर में लिपटी दिल्ली, दीवाली पर आतिशबाजी से AQI 300 के पार, जानें अन्य राज्यों का हाल</t>
  </si>
  <si>
    <t>Delhi shrouded in smog Diwali fireworks send AQI above 300 learn about the situation in other states
The government had banned fireworks on Diwali in the capital Delhi this time too Despite this fireworks were widely displayed across Delhi and the NCR
NDTV India Bikram</t>
  </si>
  <si>
    <t>http://twitter.com/Di39833Diksha/status/1850865559174521269</t>
  </si>
  <si>
    <t>5:11:51 PM</t>
  </si>
  <si>
    <t>Sant Shri Asharamji Bapu explains that even the excreta of is useful hence it is Boon For Humanity Just as chemicalladen phenyl pollutes the atmosphere phenyl prepared from cow dung increases purity and fragrance in the environment</t>
  </si>
  <si>
    <t>https://www.uttamhindu.com/dense-fog-in-delhi-aqi-crosses-350-in-many-areas-igi-airport-issued-advisory-for-passengers/</t>
  </si>
  <si>
    <t>9:25:50 AM</t>
  </si>
  <si>
    <t>दिल्ली में छाया घना कोहरा, कई इलाकों में AQI 350 के पार; IGI एयरपोर्ट ने यात्रियों के लिए जारी की एडवाइजरी</t>
  </si>
  <si>
    <t>New Delhi Uttam Hindu News A thick layer of fog has enveloped the national capital Delhi and other NCR cities This is affecting both road and air traffic The fog may disrupt several flights at Indira Gandhi International Airport This</t>
  </si>
  <si>
    <t>https://yourstudypower.blogspot.com/2024/10/blog-post_30.html</t>
  </si>
  <si>
    <t>Your study power: दिल्ली एनसीआर मैं एयर पॉल्यूशन</t>
  </si>
  <si>
    <t>If air pollution remains at 22gm3 throughout the day it is equivalent to smoking one cigarette Based on this the average AQI in Delhi these days is around 250 Calculated accordingly Delhiites are smoking approximately 113 cigarettes per day The situation in the NCR</t>
  </si>
  <si>
    <t>http://twitter.com/kwatra_sat77149/status/1858875547457097876</t>
  </si>
  <si>
    <t>http://twitter.com/SengarShaleen/status/1850767920051228746</t>
  </si>
  <si>
    <t>10:43:52 AM</t>
  </si>
  <si>
    <t>https://www.bhaskar.com/local/bihar/patna/news/dense-fog-alert-in-14-districts-delhi-patna-flight-cancelled-bihar-will-remain-cloudy-after-november-30-pollution-increasing-in-state-capital-patna-know-weather-forecast-134036972.html</t>
  </si>
  <si>
    <t>6:50:13 AM</t>
  </si>
  <si>
    <t>Dense fog alert in 14 districts, Delhi-Patna flight cancelled Bihar will remain cloudy after November 30 Pollution increasing in state capital Patna know weather forecast | 14 जिलों में घने कोहरे का अलर्ट, दिल्ली-पटना फ्लाइट रद्द: 30 नवंबर के बाद बिहार में छाए रहेंगे बादल, राजधानी में तेजी से फैल रहा है वायू प्रदूषण - Patna News | Dainik Bhaskar</t>
  </si>
  <si>
    <t>Dense fog alert in 14 districts DelhiPatna flights cancelled Clouds will prevail in Bihar after November 30th air pollution is rapidly spreading in the capital
After November 30th the state will experience cloudy conditions in the southern districts of Bihar This will reduce daytime temperatures Night temperatures</t>
  </si>
  <si>
    <t>http://twitter.com/VIJAY10008/status/1863853016547279249</t>
  </si>
  <si>
    <t>1:19:22 PM</t>
  </si>
  <si>
    <t>https://www.tarunmitra.in/state/delhi/mandatory-installation-of-anti-mog-gun-on-tall-buildings-in-delhi/article-76500</t>
  </si>
  <si>
    <t>6:36:58 AM</t>
  </si>
  <si>
    <t>dilli</t>
  </si>
  <si>
    <t>New Delhi Delhi Environment Minister Manjinder Singh Sirsa said that it will be mandatory to install antismog guns in all highrise buildings hotels commercial complexes and major establishments like airports and construction sites to reduce the level of air pollution</t>
  </si>
  <si>
    <t>http://twitter.com/pd07021992/status/1852180801926086756</t>
  </si>
  <si>
    <t>8:18:09 AM</t>
  </si>
  <si>
    <t>Happy Diwali saluting the BSF jawans Not only Delhi the air of many cities of Maharashtra including Mumbai has also become polluted watch the big news of the moment</t>
  </si>
  <si>
    <t>https://www.jantaserishta.com/editorial/editor-high-incidence-of-ground-level-ozone-3488719</t>
  </si>
  <si>
    <t>3:49:39 PM</t>
  </si>
  <si>
    <t>Editor: ग्राउंड-लेवल ओजोन की उच्च घटना | Editor: High incidence of ground-level ozone | Editor: ग्राउंड-लेवल ओजोन की उच्च घटना</t>
  </si>
  <si>
    <t>A new nationwide analysis by the Centre for Science and Environment CSE says that in the summer of 2024 groundlevel ozone levels in the air increased over 10 major metropolitan areas in India These areas and cities include Bengaluru Metropol</t>
  </si>
  <si>
    <t>https://www.loksatta.com/desh-videsh/cji-d-y-chandrachud-said-that-he-have-stopped-morning-walk-due-to-spike-in-air-pollution-scj-81-4671784/</t>
  </si>
  <si>
    <t>11:27:14 PM</t>
  </si>
  <si>
    <t>CJI D Y Chandrachud Said That he Have stopped morning walk due to spike in air pollution</t>
  </si>
  <si>
    <t>CJI D Y Chandrachud At present pollution in Delhi and NCR has become a topic of discussion in the country The atmosphere in North India has deteriorated Air pollution has increased Now the Chief Justice of India D Y Chandrachud CJI D Y Chandrachud has expressed concern over the increasing pollution</t>
  </si>
  <si>
    <t>http://twitter.com/GautamMahto10/status/1858537017656615039</t>
  </si>
  <si>
    <t>9:15:29 PM</t>
  </si>
  <si>
    <t>https://rajasthan.ndtv.in/videos/rajasthan-aqi-200-jaipur-855359</t>
  </si>
  <si>
    <t>11:58:36 AM</t>
  </si>
  <si>
    <t>Rajasthan के कई जिलों में AQI पहुंचा 200 के पार, Jaipur में सबसे जहरीली हवा, कैसे करें बचाव</t>
  </si>
  <si>
    <t>Air Quality Index Life is unimaginable without clean air However air pollution continues unabated which is a matter of concern The festival of Diwali is being celebrated across the country on Wednesday There is a tradition of fireworks on Diwali In many states</t>
  </si>
  <si>
    <t>http://twitter.com/manishkargupta1/status/1853630473777381794</t>
  </si>
  <si>
    <t>8:18:38 AM</t>
  </si>
  <si>
    <t>https://www.jantaserishta.com/editorial/editorial-life-struggling-with-poisonous-air-3657495</t>
  </si>
  <si>
    <t>8:14:54 PM</t>
  </si>
  <si>
    <t>Editorial: जहरीली हवा से जूझती जिंदगी</t>
  </si>
  <si>
    <t>Vijay Garg The air quality in the national capital Delhi and its surrounding areas is becoming extremely poor or even lifethreatening The air quality index has exceeded 400 in many areas of the capital The Supreme Court has also</t>
  </si>
  <si>
    <t>http://twitter.com/swati_mishr/status/1856274181735829602</t>
  </si>
  <si>
    <t>3:23:47 PM</t>
  </si>
  <si>
    <t>Ninja technique to reduce pollution in UP The pollution department in Agra UP is manipulating AQI data People are being fooled Their health is being compromised Despite Agras poor air quality AQI data is being artificially controlled by spraying water on automatic monitoring stations The truth is its becoming difficult to breathe</t>
  </si>
  <si>
    <t>http://twitter.com/Abhishe17403228/status/1859945626634707079</t>
  </si>
  <si>
    <t>6:32:48 PM</t>
  </si>
  <si>
    <t>https://www.punjabkesari.com/delhi-ncr/delhi-cm-atishi-blames-bjp-for-toxic-foam-in-yamuna</t>
  </si>
  <si>
    <t>9:50:47 AM</t>
  </si>
  <si>
    <t>दिल्ली सीएम आतिशी ने यमुना में जहरीली झाग के लिए भाजपा को ठहराया जिम्मेदार</t>
  </si>
  <si>
    <t>CM Atishi Delhi Chief Minister Atishi on Wednesday blamed the BJP for the rising air and water pollution in Delhi She alleged that the polluted foam in the Yamuna river is caused by untreated industrial wastewater released by the Haryana and Uttar Pradesh governments</t>
  </si>
  <si>
    <t>https://www.jagran.com/news/national-ncr-airlines-in-trouble-due-to-rising-temperatures-turbulence-out-of-reach-of-radar-and-satellite-incidents-likely-to-double-jprime-23723968.html</t>
  </si>
  <si>
    <t>बढ़ते तापमान से मुसीबत में एयरलाइंस रडार और सैटेलाइट की पकड़ से बाहर टर्बुलेंस घटनाएं दोगुनी से अधिक होने की संभावना - Airlines in trouble due to rising temperatures, turbulence out of reach of radar and satellite, incidents likely to double.</t>
  </si>
  <si>
    <t>Rising temperatures are posing a threat to airlines with turbulence beyond radar and satellite detection and the incidence likely to more than double
Researchers suggest that air turbulence occurs at high altitudes and in cloudless air Therefore it is difficult to predict it in advance</t>
  </si>
  <si>
    <t>http://twitter.com/kumarashu20/status/1858504375376744785</t>
  </si>
  <si>
    <t>7:05:47 PM</t>
  </si>
  <si>
    <t>https://www.bhaskar.com/local/bihar/patna/news/cold-will-gain-momentum-in-bihar-from-december-20-bhaskar-latest-news-134075265.html</t>
  </si>
  <si>
    <t>5:37:35 AM</t>
  </si>
  <si>
    <t>cold will gain momentum in bihar from december 20; bhaskar latest news | बिहार में 20 दिसंबर से बढ़ेगी ठंड: 6 से 8 डिग्री तक पहुंच सकता है न्यूनतम तापमान, रबी की फसल अच्छी होने की संभावना - Patna News</t>
  </si>
  <si>
    <t>Cold weather will intensify in Bihar from December 20th Minimum temperatures could reach 6 to 8 degrees Celsius with a good Rabi crop expected
Harsh Vardhan Patna
Minimum temperatures in Bihar could reach 6 degrees Celsius in December According to the Meteorological Department severe cold will begin from December 20th</t>
  </si>
  <si>
    <t>http://twitter.com/atishmhatre10/status/1884445093207154694</t>
  </si>
  <si>
    <t>9:04:56 AM</t>
  </si>
  <si>
    <t>Since 2014 BJP has been making Pune city a mess Pune is not smart it is a wasteland Unless you hold your representatives accountable there will be no change they have the financial and decisive power to do the work and Weve seen it all and we keep going 1 AQI on any given day hovers between 150250 Thanks to traffic construction dust and Garbage being burned at every nook and corner Air pollution a silent health crisis ignored by PMC 2 Official tree felling figures range around 1k per month while we stand by witnessing our green cover disappear 3 Roads keep widening but footpaths Barely there Our elderly children and speciallyabled remain invisible in a city that forgets to prioritize its people 4 Infrastructure isnt built for us its for private vehicles and FSI 5 Public hospitals gardens and playgrounds vanish replaced by buildings bridges and flyovers 6 We witness our hills streams rivers and natural resources disappearing before our eyes yet we remain paralyzed unable to take action 7 Sewage from our bathrooms flows untreated into the rivers so much so that methane bubbles rise along the riverbanks Contaminated water has reached Khadakwasla our drinking water lake As a result diseases like GuillainBarr Syndrome GBS are now seen as just another bacterial infection Weve let sewage contamination seep into our groundwater affecting us all the list goes on We have mastered the art of turning a blind eye to the very issues that affect our health Its time we wake up to the reality and voice our opinions demand our constitutional right to clean air pure water and uncontaminated soil</t>
  </si>
  <si>
    <t>https://lalluram.com/cm-yogi-will-inaugurate-bio-cng-plant-in-naini-prayagraj-will-review-preparations-for-maha-kumbh-2025/</t>
  </si>
  <si>
    <t>7:13:15 PM</t>
  </si>
  <si>
    <t>कुंभ नगरी को फिर सौगात देने आ रहे सीएम योगी, नैनी में बायो सीएनजी प्लांट का करेंगे अनावरण, महीने भर में ये पांचवां दौरा</t>
  </si>
  <si>
    <t>Vikram Mishra Mahakumbh Nagar Chief Minister Yogi Adityanath is once again visiting Prayagraj on Tuesday to review the preparations for the Mahakumbh This will be his fifth visit this month During this visit CM Yogi will also unveil the bioCNG plant built in Naini</t>
  </si>
  <si>
    <t>http://twitter.com/super_mann8/status/1888231608240525744</t>
  </si>
  <si>
    <t>http://twitter.com/Ramlal84905/status/1807417549514248352</t>
  </si>
  <si>
    <t>7:44:58 PM</t>
  </si>
  <si>
    <t>http://twitter.com/Vikas47747578/status/1855541894471938223</t>
  </si>
  <si>
    <t>2:53:56 PM</t>
  </si>
  <si>
    <t>http://twitter.com/VBInsan1/status/1789124288546591203</t>
  </si>
  <si>
    <t>8:14:05 AM</t>
  </si>
  <si>
    <t>https://www.aajtak.in/india/delhi/story/delhi-pollution-update-delhi-ncr-aqi-still-in-severe-category-anand-vihar-alipur-vawana-have-crossed-400-check-the-air-quality-here-ralbs-dskc-2105125-2024-11-24</t>
  </si>
  <si>
    <t>7:01:23 AM</t>
  </si>
  <si>
    <t>प्रदूषण से राहत नहीं! अभी भी दिल्ली के कई इलाकों का AQI 400 पार, चेक करें एयर क्वालिटी</t>
  </si>
  <si>
    <t>Delhi Pollution A persistent haze is visible in many areas of the national capital According to the Central Pollution Control Board CPCB Delhis AQI remains in the very poor category in many areas Bawana Alipur Sonia Vihar Anand</t>
  </si>
  <si>
    <t>http://twitter.com/SukhDev71132858/status/1847563268274929708</t>
  </si>
  <si>
    <t>2:29:43 PM</t>
  </si>
  <si>
    <t>http://twitter.com/abhi_tripati/status/1905207211972079617</t>
  </si>
  <si>
    <t>4:06:11 PM</t>
  </si>
  <si>
    <t>http://twitter.com/Ashutos05194354/status/1856230250453102806</t>
  </si>
  <si>
    <t>http://twitter.com/Jbsharma_geeta/status/1868722155288248451</t>
  </si>
  <si>
    <t>http://twitter.com/_murarimandal/status/1862494271137620381</t>
  </si>
  <si>
    <t>7:20:12 PM</t>
  </si>
  <si>
    <t>http://twitter.com/Sachin96725915/status/1893316171761389791</t>
  </si>
  <si>
    <t>https://hindi.news18.com/news/lifestyle/tips-and-tricks-how-to-remove-stubborn-sticky-stain-from-exhaust-fan-in-this-way-try-these-methods-you-will-get-glow-like-new-8497000.html</t>
  </si>
  <si>
    <t>इस तरीके से हटाइए एग्जॉस्ट फैन के जिद्दी चिपचिपे दाग? ट्राई करें ये तरीके, मिलेगी नई जैसी चमक</t>
  </si>
  <si>
    <t>Tips and tricks The kitchen is constantly busy all day long whether its washing dishes or cooking The grease and smoke from frying food gradually accumulates on the exhaust fan This dirt not only ruins the fans aesthetics</t>
  </si>
  <si>
    <t>http://twitter.com/TrueInd11088157/status/1858212938756006092</t>
  </si>
  <si>
    <t>Thank you Madam for thinking about the children and providing this facility of polluted air to the people of Delhi I think we should not pay any tax to the Delhi Government because due to this polluted air our elders children and we are suffering from health related diseases</t>
  </si>
  <si>
    <t>https://www.jagran.com/news/national-impact-of-climate-change-on-agriculture-and-role-of-gene-editing-fertilizers-in-sustainable-farming-discussed-at-jagran-agri-panchayat-jprime-23791699.html</t>
  </si>
  <si>
    <t>6:12:00 PM</t>
  </si>
  <si>
    <t>क्लाइमेट प्रतिरोधी फसल जीन एडिटिंग के साथ फर्टिलाइजर के सही इस्तेमाल के बारे में भी जागरूकता आवश्यक - Climate-Resilient Crops Role of Gene Editing and Proper Fertilizer Use Every Details You Should Know</t>
  </si>
  <si>
    <t>Along with climateresistant crops and gene editing awareness about the proper use of fertilizers is also essential
In India agriculture uses 50 percent of the land and 80 percent of the water and the amount of chemicals we use is excessive Agriculture accounts for 40 percent of the countrys chemical use</t>
  </si>
  <si>
    <t>http://twitter.com/leakcctv/status/1856972921916228047</t>
  </si>
  <si>
    <t>1:40:20 PM</t>
  </si>
  <si>
    <t>After the video of Sanjay Place station in Agra went viral the sprinkling of water from sprinklers has been stopped The pollution department officials of Agra were cheating both the government and the public Uttar Pradesh Agra Update After the video of Sanjay Place station in Agra went viral the sprinkling of water from sprinklers has been stopped Look at the AQI figures of Agra before and now Earlier the air quality of Sanjay Place remained below 200 but when the sprinkling of water from the equipment stopped the Air Quality Index went beyond 200 and the pollution level remained in the poor category throughout the day</t>
  </si>
  <si>
    <t>https://hindi.newsbytesapp.com/news/india/timings-of-government-offices-changed-in-delhi-employees-will-come-at-different-times/story</t>
  </si>
  <si>
    <t>5:46:38 PM</t>
  </si>
  <si>
    <t>दिल्ली में बदला सरकारी कार्यालयों का समय, अब अलग-अलग समय पर आएंगे कर्मचारी</t>
  </si>
  <si>
    <t>Government office hours changed in Delhi employees will now arrive at different times
In light of the everincreasing pollution in the National Capital Region NCR the Aam Aadmi Party AAP government has taken a major step by changing the timings of government offices This is how</t>
  </si>
  <si>
    <t>https://ujjawalprabhat.com/delhi-air-quality-will-be-of-air-quality-from-seven-days-before-diwali/795177/</t>
  </si>
  <si>
    <t>11:16:35 AM</t>
  </si>
  <si>
    <t>दिल्ली: दीपावली के सात दिन पहले से वायु गुणवत्ता की होगी विशेष निगरानी</t>
  </si>
  <si>
    <t>To control air pollution in the capital during Diwali the Delhi Pollution Control Committee DPCC has made special air quality arrangements this year The DPCC will conduct special air quality monitoring in advance of Diwali Air quality</t>
  </si>
  <si>
    <t>http://twitter.com/BHARGAVRAAJ/status/1888239763754246294</t>
  </si>
  <si>
    <t>8:23:36 PM</t>
  </si>
  <si>
    <t>http://twitter.com/Jeetparam1986/status/1888448919350526031</t>
  </si>
  <si>
    <t>10:14:42 AM</t>
  </si>
  <si>
    <t>http://twitter.com/rajkumarsa67213/status/1859797992582373679</t>
  </si>
  <si>
    <t>8:46:09 AM</t>
  </si>
  <si>
    <t>Currently Google is reporting the air quality of my city Niwai as 330AQI This is said to be of very poor quality air Can you also tell me the air quality of your city Currently the air quality of my city Niwai is being reported by Google as 330AQI This is said to be of very poor quality air Can you also tell me the air quality of your city</t>
  </si>
  <si>
    <t>http://twitter.com/PawanKa34087371/status/1789177966448001174</t>
  </si>
  <si>
    <t>11:47:23 AM</t>
  </si>
  <si>
    <t>https://zeenews.india.com/hindi/india/delhi-ncr-haryana/photo-gallery-delhi-ncr-weather-update-for-next-7-days-imd-rain-alert-coldwave-aqi-temperature-today/2572961</t>
  </si>
  <si>
    <t>12:39:00 PM</t>
  </si>
  <si>
    <t>Delhi-NCR Weather: क्या नए साल पर सूर्यदेव के नहीं होंगे दर्शन, जानें दिल्ली-एनसीआर में अगले 7 दिन का वेदर अपडेट</t>
  </si>
  <si>
    <t>DelhiNCR Weather The Sun will not be visible until the New Year and the chill will increase Learn about the weather updates for the next 7 days in DelhiNCR
DelhiNCR Weather Update Some significant changes in the weather in DelhiNCR may occur by January 1 2025</t>
  </si>
  <si>
    <t>http://twitter.com/HinduGone/status/1777978572688465965</t>
  </si>
  <si>
    <t>2:04:59 PM</t>
  </si>
  <si>
    <t>81 of Bhutans air pollution comes from neighboring countries Report For the past few weeks air quality in many areas of Bhutan including Thimphu has been very poor and the sky remains hazy Surprisingly Bhutan is responsible for only 19 of this air pollution</t>
  </si>
  <si>
    <t>http://twitter.com/NeelamD89193721/status/1858801382976840151</t>
  </si>
  <si>
    <t>2:45:59 PM</t>
  </si>
  <si>
    <t>http://twitter.com/KrunaChoudhary/status/1855607472486043837</t>
  </si>
  <si>
    <t>7:14:31 PM</t>
  </si>
  <si>
    <t>Acid rain is very harmful Acid rain is caused by atmospheric pollution</t>
  </si>
  <si>
    <t>http://twitter.com/Mamta68586408/status/1862845955378176084</t>
  </si>
  <si>
    <t>6:37:40 PM</t>
  </si>
  <si>
    <t>https://www.amarujala.com/delhi-ncr/delhi-is-the-most-polluted-city-in-ncr-aqi-recorded-at-373-2024-11-05</t>
  </si>
  <si>
    <t>8:45:26 PM</t>
  </si>
  <si>
    <t>Delhi Is The Most Polluted City In Ncr Aqi Recorded At 373 | Ncr में दिल्ली की हवा सबसे जहरीली:बेहद खराब श्रेणी में राजधानी की आबोहवा, अगले तीन दिन संकट में रहेंगी सांसों</t>
  </si>
  <si>
    <t>Delhis air will be toxic during Chhath Puja Unfavorable weather conditions could push pollution levels into the severe category over the next two days The air quality index is expected to exceed 400 Meanwhile on Tuesday the AQI consistently exceeded 370 a very poor indicator</t>
  </si>
  <si>
    <t>http://twitter.com/deepakyadav0348/status/1784824957794734157</t>
  </si>
  <si>
    <t>11:30:05 AM</t>
  </si>
  <si>
    <t>Sir a garbage dump fire at Topkhana Square Rampur is causing air pollution and causing breathing problems Please take cognizance of this</t>
  </si>
  <si>
    <t>http://twitter.com/SanjayS41860304/status/1898178596063072443</t>
  </si>
  <si>
    <t>http://twitter.com/debabratnayak24/status/1888286427449831510</t>
  </si>
  <si>
    <t>11:29:01 PM</t>
  </si>
  <si>
    <t>https://hindi.news18.com/news/uttarakhand/dehradun-dehraduns-air-quality-deteriorates-as-winter-sets-in-aqi-crosses-200-local18-8828272.html</t>
  </si>
  <si>
    <t>8:44:35 AM</t>
  </si>
  <si>
    <t>Dehradun Air Pollution : ठंड पड़ते ही देहरादून में बढ़ा प्रदूषण, हवा की गुणवत्ता में गिरावट; AQI 200 के पार</t>
  </si>
  <si>
    <t>Dehradun Since Diwali Dehradun and other major cities in Uttarakhand have experienced a decline in air quality Before Diwali air quality was normal but with the onset of cold weather pollution levels have increased The Uttarakhand Pollution Control Board</t>
  </si>
  <si>
    <t>https://zeenews.india.com/hindi/india/madhya-pradesh-chhattisgarh/bhopal/aqi-level-in-bhopal-crossed-300-breathing-became-difficult-air-quality-also-bad/2516769</t>
  </si>
  <si>
    <t>12:17:57 PM</t>
  </si>
  <si>
    <t>दिल्ली के बाद भोपाल में प्रदूषण से बिगड़े हालात, AQI 300 के पार, सांस लेना हुआ मुश्किल!</t>
  </si>
  <si>
    <t>After Delhi pollution in Bhopal worsens with AQI exceeding 300 making breathing difficult
Bhopal News Pollution levels are also rising in the capital Bhopal The Air Quality Index AQI has reached 364 Consequently the citys air is becoming increasingly polluted</t>
  </si>
  <si>
    <t>http://twitter.com/ANISHAJ2018/status/1858776677217640850</t>
  </si>
  <si>
    <t>1:07:48 PM</t>
  </si>
  <si>
    <t>Air pollution in Delhi has reached alarming levels prompting the Supreme Court to mandate the use of masks In such a scenario is it appropriate to hold the winter session of Parliament in Delhi Why not consider shifting it to a southern city like Chennai or Hyderabad</t>
  </si>
  <si>
    <t>http://twitter.com/sk_mathuriya/status/1894566076257575007</t>
  </si>
  <si>
    <t>7:22:06 AM</t>
  </si>
  <si>
    <t>https://www.prabhatkhabar.com/state/jharkhand/ranchi/ranchis-air-quality-index-critical</t>
  </si>
  <si>
    <t>12:41:16 AM</t>
  </si>
  <si>
    <t>Ranchi News : रांची का एयर क्वालिटी इंडेक्स भी 165 से पार - Prabhat Khabar</t>
  </si>
  <si>
    <t>Ranchi Even the air emanating from the bushes and forests of Jharkhand is no longer safe The climate here is deteriorating Delhis Air Quality Index AQI has become a topic of discussion worldwide The AQI there has been hovering around 500 for the past few days</t>
  </si>
  <si>
    <t>https://www.livehindustan.com/uttar-pradesh/shamli/story-asthma-patients-are-worried-and-common-people-are-troubled-due-to-dust-on-the-roads-9873597.html</t>
  </si>
  <si>
    <t>11:00:13 PM</t>
  </si>
  <si>
    <t>सड़कों पर धूल का गुबार से दमा रोगी हलकान आमजन परेशान</t>
  </si>
  <si>
    <t>The dust circulating in the city is now affecting peoples health Asthma patients are facing the most problems The number of asthma patients in government and private hospitals has increased The worst conditions are in Shamli city along the MeerutKarnal road and the DelhiYamunotri</t>
  </si>
  <si>
    <t>https://samachar24livenews.blogspot.com/2025/02/18-19-20-21.html</t>
  </si>
  <si>
    <t>9:43:00 PM</t>
  </si>
  <si>
    <t>18, 19, 20, 21 फरवरी को इन जिलों में होगी भारी बारिश...फिर से लेगा मौसम करवट</t>
  </si>
  <si>
    <t>National News The weather in North India is set to undergo another major change Heavy rain and snowfall is expected in several states between February 18th and 21st due to the influence of a western disturbance
Meteorologists have warned of severe rainfall in Uttarakhand Himachal Pradesh Jammu and Kashmir DelhiNCR</t>
  </si>
  <si>
    <t>http://twitter.com/BinasarR/status/1871831174416671142</t>
  </si>
  <si>
    <t>1:41:43 PM</t>
  </si>
  <si>
    <t>https://hindi.newsbytesapp.com/news/india/weather-update-on-28th-october-2024/story</t>
  </si>
  <si>
    <t>8:56:14 AM</t>
  </si>
  <si>
    <t>चक्रवात के कारण कई राज्यों में बदला मौसम का मिजाज, आज हल्की बारिश के आसार</t>
  </si>
  <si>
    <t>Cyclone changes weather patterns in several states with light rain expected today
While the impact of Cyclone Dana has weakened it has altered the weather patterns in several states Today Bihar Jharkhand Uttar Pradesh and Madhya Pradesh are expected to remain cloudy with</t>
  </si>
  <si>
    <t>http://twitter.com/shrvankumararya/status/1858759576306209168</t>
  </si>
  <si>
    <t>11:59:51 AM</t>
  </si>
  <si>
    <t>https://www.amarujala.com/uttar-pradesh/sultanpur/patients-increased-in-emergency-fight-broke-out-even-for-stretchers-sultanpur-news-c-103-1-lu11010-121751-2024-11-04</t>
  </si>
  <si>
    <t>5:18:53 AM</t>
  </si>
  <si>
    <t>Patients Increased In Emergency, Fight Broke Out Even For Stretchers - Sultanpur News - Sultanpur News:इमरजेंसी में बढ़े मरीज, स्ट्रेचर के लिए भी मची मारामारी</t>
  </si>
  <si>
    <t>Sultanpur Eating puris kachoris and other delicious dishes during festivals has disrupted peoples diabetes and cholesterol levels This has led to stomach aches indigestion and acidity The situation has become so severe that the sudden increase in the number of these patients on Sunday overwhelmed the medical colleges emergency room</t>
  </si>
  <si>
    <t>http://twitter.com/MukeshKuma62965/status/1845873248182865946</t>
  </si>
  <si>
    <t>10:34:11 PM</t>
  </si>
  <si>
    <t>http://twitter.com/editoramitsaini/status/1871138101893968055</t>
  </si>
  <si>
    <t>3:47:42 PM</t>
  </si>
  <si>
    <t>The situation in Muzaffarnagar regarding pollution is really bad and toxic air situation is not improving in Muzaffarnagar Record increase of 61 points in pollution level in 24 hours Muzaffarnagars AQI was 194 at 930 am on Sunday Muzaffarnagars AQI crossed 250 by Monday morning Today the AQI of Muzaffarnagar district is 255 AQI above 200 is considered to be a very dangerous level People are facing severe difficulty in breathing also complain of burning sensation in the eyes The atmosphere is very troublesome for people suffering from lung asthma and heart disease The atmosphere of the district is becoming dangerous Pollution Control Board is sitting idle</t>
  </si>
  <si>
    <t>https://www.amarujala.com/lucknow/oxygen-point-full-in-kgmu-trauma-doctors-returning-patients-lucknow-news-c-13-1-lko1103-962417-2024-11-22</t>
  </si>
  <si>
    <t>3:57:34 AM</t>
  </si>
  <si>
    <t>Oxygen Point Full In Kgmu Trauma, Doctors Returning Patients - Lucknow News - Lucknow News:केजीएमयू ट्रॉमा में ऑक्सीजन पॉइंट फुल, मरीजों को लौटा रहे डॉक्टर</t>
  </si>
  <si>
    <t>Lucknow As the air in the capital becomes increasingly polluted respiratory problems are increasing for patients In such a situation the oxygen point in the casualty ward of the KGMU Trauma Center is full As a result doctors posted there are turning away patients Because of this patients are facing oxygen shortages</t>
  </si>
  <si>
    <t>http://twitter.com/YPalkadam33167/status/1869173316692713593</t>
  </si>
  <si>
    <t>5:40:20 AM</t>
  </si>
  <si>
    <t>https://www.livehindustan.com/jharkhand/lohardaga/story-community-meeting-on-air-pollution-awareness-held-in-lohardaga-on-clean-air-day-201725894058440.html</t>
  </si>
  <si>
    <t>8:31:02 PM</t>
  </si>
  <si>
    <t>घरेलू वायु प्रदूषण से सबसे ज्यादा महिलाएं प्रभावित--मनोरमा एक्का</t>
  </si>
  <si>
    <t>Household air pollution affects women the most Manorama Ekka
On World Clean Air Day in Lohardaga Hope organized a community meeting with members of the Rampur Panchayat The meeting discussed household air pollution and its impact on womens health</t>
  </si>
  <si>
    <t>http://twitter.com/pappubhai47/status/1904901601073987932</t>
  </si>
  <si>
    <t>7:51:47 PM</t>
  </si>
  <si>
    <t>https://www.htsyndication.com/hindustan-delhi/article/%E0%A4%9C%E0%A4%AF%E0%A4%AA%E0%A5%81%E0%A4%B0-9-november-2024-%E0%A4%95%E0%A4%BE-%E0%A4%B5%E0%A5%87%E0%A4%A6%E0%A4%B0-%E0%A4%94%E0%A4%B0-aqi:-%E0%A4%A8%E0%A5%8D%E0%A4%AF%E0%A5%82%E0%A4%A8%E0%A4%A4%E0%A4%AE-%E0%A4%A4%E0%A4%BE%E0%A4%AA%E0%A4%AE%E0%A4%BE%E0%A4%A8-19.62degc,-%E0%A4%9C%E0%A4%BE%E0%A4%A8%E0%A5%87%E0%A4%82-%E0%A4%95%E0%A5%88%E0%A4%B8%E0%A4%BE-%E0%A4%B0%E0%A4%B9%E0%A5%87%E0%A4%97%E0%A4%BE-%E0%A4%B6%E0%A4%B9%E0%A4%B0-%E0%A4%AE%E0%A5%87%E0%A4%82-%E0%A4%86%E0%A4%9C-%E0%A4%95%E0%A4%BE-%E0%A4%AE%E0%A5%8C%E0%A4%B8%E0%A4%AE/85897892</t>
  </si>
  <si>
    <t>7:16:26 AM</t>
  </si>
  <si>
    <t>जयपुर 9 November 2024 का वेदर और AQI: न्यूनतम तापमान 19.62degC, जानें कैसा रहेगा शहर में आज का मौसम</t>
  </si>
  <si>
    <t>Jaipur weather and AQI for November 9 2024 Minimum temperature 1962C find out what the weather will be like in the city today
New Delhi November 9 Weather in Jaipur for November 9 2024 The minimum temperature in Jaipur today was recorded at 1962C The Meteorological Department IMD</t>
  </si>
  <si>
    <t>https://navbharattimes.indiatimes.com/business/business-news/smoking-in-bengaluru-is-healthier-than-yoga-in-delhi-why-netizens-saying/articleshow/115445906.cms</t>
  </si>
  <si>
    <t>1:01:18 PM</t>
  </si>
  <si>
    <t>बेंगलुरु में सिगरेट पीना दिल्ली में योग करने से बेहतर है? आखिर ये क्या कह रहे हैं नेटीजन | smoking in bengaluru is healthier than yoga in delhi why netizens saying</t>
  </si>
  <si>
    <t>New Delhi Air pollution in Delhi is so severe that the sun is barely visible even during the day Currently Delhis air quality has deteriorated significantly In some areas the Air Quality Index AQI has reached a dangerous level of 494 This severe pollution</t>
  </si>
  <si>
    <t>https://zeenews.india.com/hindi/india/up-uttarakhand/lucknow/up-weather-today-18-december-2024-dense-fog-kohra-cold-wave-alert-up-rains-temperature-drop-aaj-ka-mausam/2563206</t>
  </si>
  <si>
    <t>up weather today 18 december 2024 dense fog kohra cold wave Alert UP Rains Temperature drop aaj ka mausam | UP Weather Today: यूपी के इन जिलों में कोहरे ने मचाया कोहराम, सड़कों पर बिछी धुंध की चादर, पड़ने वाली है और भयंकर ठंडी | Hindi News, लखनऊ</t>
  </si>
  <si>
    <t>UP Weather Today Fog wreaks havoc in these districts of UP blankets of haze cover the roads and severe cold is on the horizon
UP Rains Today The cold wave continues to wreak havoc in UP According to the Meteorological Department a new western disturbance will reach the Himalayan region on December 18th</t>
  </si>
  <si>
    <t>http://twitter.com/IamKrPraveen/status/1888237179605836038</t>
  </si>
  <si>
    <t>https://www.livehindustan.com/uttar-pradesh/agra/story-heavy-rain-alert-in-agra-3-day-forecast-with-strong-winds-and-thunder-201725982406921.html</t>
  </si>
  <si>
    <t>9:03:29 PM</t>
  </si>
  <si>
    <t>तेज हवा के साथ खतरनाक हो सकती है बारिश</t>
  </si>
  <si>
    <t>Rain accompanied by strong winds could be dangerous
Agra is under a rain alert with strong winds starting Tuesday and continuing until September 13th The administration has advised people to be cautious There is a risk of heavy rain and lightning over the next three days
Agra</t>
  </si>
  <si>
    <t>https://www.bhaskar.com/local/uttar-pradesh/agra/news/uttar-pradesh-agra-if-you-are-caught-burning-garbage-you-will-be-fined-133841383.html</t>
  </si>
  <si>
    <t>7:30:58 PM</t>
  </si>
  <si>
    <t>If you are caught burning garbage, you will be fined | कूड़ा जलाते पकड़े गए तो लगेगा जुर्माना: बढ़ते वायु प्रदूषण को रोकने के लिए नगर आयुक्त ने दिए आदेश, NGT ने खुले में कूड़ा जलाने पर लगा रखी है रोक - Agra News</t>
  </si>
  <si>
    <t>Fines will be imposed if caught burning garbage The Municipal Commissioner issued orders to curb rising air pollution as the National Green Tribunal NGT has banned open burning of garbage
Agra
Despite the ban some people are still burning garbage in public places Such air polluters</t>
  </si>
  <si>
    <t>http://twitter.com/MithySingh/status/1888203407057379813</t>
  </si>
  <si>
    <t>http://twitter.com/DGDeepakGarg/status/1855887857061175756</t>
  </si>
  <si>
    <t>https://hindi.asianetnews.com/national-news/supreme-court-grilled-punjab-and-haryana-governments-over-stubble-burning/articleshow-7p191xk</t>
  </si>
  <si>
    <t>पराली जलाने पर सुप्रीम कोर्ट ने हरियाणा-पंजाब को जमकर फटकारा, कही ये कड़ी बात</t>
  </si>
  <si>
    <t>The Supreme Court reprimanded the Punjab and Haryana governments for burning stubble Pollution in Delhi is extremely bad raising the risk of respiratory diseases It also questioned the weak central government laws
New Delhi Farmers in Haryana and Punjab are burning stubble the residue left in the fields after harvesting the paddy crop</t>
  </si>
  <si>
    <t>http://twitter.com/singhsantoshj/status/1793183018321916234</t>
  </si>
  <si>
    <t>1:02:01 PM</t>
  </si>
  <si>
    <t>This has led to more toxic air pollution Air pollution kills approximately 2 million people in India every year Its effects on children are dangerous The air doesnt care about your religion or community</t>
  </si>
  <si>
    <t>http://twitter.com/shekharthakur26/status/1905259139334586373</t>
  </si>
  <si>
    <t>7:32:31 PM</t>
  </si>
  <si>
    <t>https://eng.bharattimes.co.in/%e0%a4%b8%e0%a5%81%e0%a4%aa%e0%a5%8d%e0%a4%b0%e0%a5%80%e0%a4%ae-%e0%a4%95%e0%a5%8b%e0%a4%b0%e0%a5%8d%e0%a4%9f-%e0%a4%95%e0%a4%be-%e0%a4%b8%e0%a4%b5%e0%a4%be%e0%a4%b2-%e0%a4%a6%e0%a4%bf%e0%a4%b2/</t>
  </si>
  <si>
    <t>4:19:02 PM</t>
  </si>
  <si>
    <t>सुप्रीम कोर्ट का सवाल- दिल्ली में पटाखे क्यों चले: सरकार-पुलिस एक हफ्ते में बताए- बैन क्यों नहीं रहा, अगली दिवाली के लिए क्या प्लान</t>
  </si>
  <si>
    <t>New Delhi 51 minutes ago
Copy link
Firecrackers were burned in Delhi on the night of October 31st despite a ban This resulted in the AQI crossing 400 late that night
The Supreme Court has reprimanded the Delhi government and police for violating the court order in Delhi during Diwali</t>
  </si>
  <si>
    <t>https://ndtv.in/videos/black-water-spreading-poison-in-water-land-and-air-in-bhilai-chhattisgarh-see-ndtv-s-investigation-872716</t>
  </si>
  <si>
    <t>10:47:19 AM</t>
  </si>
  <si>
    <t>Chhattisgarh के Bhilai में जल-जमीन और हवा में जहर फैला रहा 'काला पानी', देखिए NDTV की पड़ताल</t>
  </si>
  <si>
    <t>Groundwater in a large part of Bhilai Chhattisgarh is becoming toxic Government and business arbitrariness is contaminating the water land and air Toxins are seeping from the ground and mixing with the water The people of this area with a population of 50000 have to struggle for clean water</t>
  </si>
  <si>
    <t>http://twitter.com/Saloni49771200/status/1860970120291426513</t>
  </si>
  <si>
    <t>2:23:46 PM</t>
  </si>
  <si>
    <t>http://twitter.com/News18Bihar/status/1858012121130299800</t>
  </si>
  <si>
    <t>Bhagalpur Air quality is deteriorating due to increasing cold air quality is bad for a week</t>
  </si>
  <si>
    <t>https://www.jantaserishta.com/local/punjab/chandigarh-weather-at-2254-c-3523060</t>
  </si>
  <si>
    <t>10:37:29 AM</t>
  </si>
  <si>
    <t>Chandigarh weather: चंडीगढ़ का मौसम 22.54 °C पर</t>
  </si>
  <si>
    <t>Chandigarh The temperature in Chandigarh today September 13 2024 is 2424 degrees Celsius The forecast minimum and maximum temperatures for the day are 2254 degrees Celsius and 2654 degrees Celsius respectively The relative humidity is 89 and the wind speed is</t>
  </si>
  <si>
    <t>https://www.livehindustan.com/lifestyle/health/is-it-safe-to-go-for-morning-walk-amid-severe-pollution-dos-to-be-followed-during-pollution-201732597823367.html</t>
  </si>
  <si>
    <t>11:52:42 AM</t>
  </si>
  <si>
    <t>Air Pollution: क्या बढ़ते प्रदूषण में सुबह की सैर पर जाएं या नहीं, जानिए पॉल्यूशन में कैसे रहें फिट</t>
  </si>
  <si>
    <t>Rising pollution in Delhi and other states is causing problems for everyone This is exacerbating problems for those with respiratory illnesses Poor air quality is making it difficult for fitness enthusiasts to get outside and exercise Pollution</t>
  </si>
  <si>
    <t>http://twitter.com/Shubham08091999/status/1888243017368424701</t>
  </si>
  <si>
    <t>8:36:31 PM</t>
  </si>
  <si>
    <t>Read the first line of this German Shepherds tweet This is the same pig who was singing praises of Kejriwal and his work in the last Lok Sabha elections As soon as Kejriwal lost the election he is saying that Aam Aadmi Party lost the election because no work was being done in Delhi in the last few years He has turned his back so quickly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been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</si>
  <si>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http://twitter.com/SanjeevRanaBJP/status/1867122183320768933</t>
  </si>
  <si>
    <t>1:49:52 PM</t>
  </si>
  <si>
    <t>The promise was not about Sheeshmahal nor about corruption nor about thousands of liquor shops nor about dirty drinking water nor about polluted air but fulfilled it AAPs sins this time AAP is wiped out from Delhi</t>
  </si>
  <si>
    <t>https://news007.in/now-urine-will-tell-the-story-of-cancer-know-how-the-picture-of-medical-science-is-going-to-change/</t>
  </si>
  <si>
    <t>4:47:27 AM</t>
  </si>
  <si>
    <t>अब पेशाब बताएगा कैंसर की कहानी! जानिए कैसे बदलने वाली है मेडिकल साइंस की तस्वीर</t>
  </si>
  <si>
    <t>Lung cancer detection may now be easier and more effective than ever before Scientists have developed a new urine test that could help detect early signs of cancer This discovery has the potential to revolutionize medical science</t>
  </si>
  <si>
    <t>http://twitter.com/delhite_dixit/status/1849757748243943630</t>
  </si>
  <si>
    <t>3:49:48 PM</t>
  </si>
  <si>
    <t>https://www.patrika.com/national-news/air-pollution-delhis-air-remains-in-the-severe-category-these-restrictions-of-grap-3-implemented-from-today-19150303</t>
  </si>
  <si>
    <t>9:14:59 AM</t>
  </si>
  <si>
    <t>Air Pollution: गंभीर श्रेणी में बरकरार दिल्ली की हवा, आज से GRAP-3 की ये पाबंदियां लागू</t>
  </si>
  <si>
    <t>Air Pollution Delhis air remains in the severe category with GRAP3 restrictions coming into effect today
Air Pollution The Delhi government has decided to implement the Graded Response Action Plan GRAP3 from Friday to address the deterioration in the capitals air quality</t>
  </si>
  <si>
    <t>http://twitter.com/babbuenfield/status/1858752343023776025</t>
  </si>
  <si>
    <t>11:31:07 AM</t>
  </si>
  <si>
    <t>http://twitter.com/More_aboutyou/status/1888453586092265730</t>
  </si>
  <si>
    <t>10:33:15 AM</t>
  </si>
  <si>
    <t>http://twitter.com/DeviTara_bhakt/status/1888166184874655956</t>
  </si>
  <si>
    <t>3:31:13 PM</t>
  </si>
  <si>
    <t>http://twitter.com/anujsin65117100/status/1889644203648356779</t>
  </si>
  <si>
    <t>5:24:20 PM</t>
  </si>
  <si>
    <t>Air pollution is a serious problem in India contributing to a rise in respiratory diseases Millions of people die prematurely every year due to it</t>
  </si>
  <si>
    <t>https://www.etvbharat.com/hi/!state/third-phase-of-grape-in-faridabad-air-pollution-aqi-level-in-dangerous-zone-haryana-news-hrs24111505966</t>
  </si>
  <si>
    <t>7:47:51 PM</t>
  </si>
  <si>
    <t>फरीदाबाद में ग्रेप का तीसरा चरण लागू, लगातार बढ़ते पॉल्यूशन से खतरनाक जोन में पहुंचा AQI लेवल</t>
  </si>
  <si>
    <t>Faridabad The third phase of GRAP came into effect in Faridabad Haryana on Friday morning Under this phase any construction or demolition work will be completely banned Furthermore the transportation of any kind of construction material will be prohibited</t>
  </si>
  <si>
    <t>https://haryana.punjabkesari.in/haryana/news/pollution-level-in-charkhi-dadri-was-333-aqi-2064916</t>
  </si>
  <si>
    <t>12:18:18 PM</t>
  </si>
  <si>
    <t>Charkhi Dadri में प्रदूषण का स्तर रहा 333 AQI, हवा की गुणवत्ता बेहद खराब...लोगों के लिए जारी की एडवाइजरी - pollution level in charkhi dadri was 333 aqi</t>
  </si>
  <si>
    <t>Charkhi Dadri Punit Even after the implementation of Grape 4 in the Charkhi Dadri district including the NCR pollution levels show no signs of decreasing In Dadri pollution levels have surpassed 300 The rising pollution is exacerbating the problems of respiratory patients Patients in hospitals</t>
  </si>
  <si>
    <t>http://twitter.com/Lalsinghtyagi/status/1888394905858560244</t>
  </si>
  <si>
    <t>6:40:04 AM</t>
  </si>
  <si>
    <t>https://www.bhaskarhindi.com/national/aaj-ka-mausam-kaisa-rahega-aaj-ka-mausam-samachar-bhaskar-delhi-mein-mausam-vibhag-ne-jaari-kiya-yellow-alert-aaj-ka-mausam-update-barish-ki-jankari-mausam-ka-hal-1066650</t>
  </si>
  <si>
    <t>11:59:19 AM</t>
  </si>
  <si>
    <t>दिल्ली में अब भी मौसम का कहर जारी, फिर से निकले छाते और रेनकोट, जानिए आज का मौसम कैसा रहेगा | aaj ka mausam kaisa rahega | aaj ka mausam samachar | bhaskar Delhi mein mausam vibhag ne jaari kiya yellow alert | aaj ka mausam update | barish ki jankari | mausam ka hal</t>
  </si>
  <si>
    <t>The weather in the capital Delhi is now changing Dark clouds covered the sky on Monday morning but there was no sign of rain The sun shone brightly in the afternoon making the situation unbearable due to the humid heat People also had to contend with this According to the Meteorological Department</t>
  </si>
  <si>
    <t>https://earlynews24.com/haryana/air-becomes-dangerous-in-many-districts-of-haryana/</t>
  </si>
  <si>
    <t>10:59:11 AM</t>
  </si>
  <si>
    <t>Haryana के कई जिलों में खतरनाक हुई हवा, आंखों में जलन व सांस लेने में हो रही है लोगो को तकलीफ</t>
  </si>
  <si>
    <t>The air in Haryana is currently unbreathable Last Friday Bahadurgarh had the worst air quality in the country with an Air Quality Index AQI reaching 392 the highest this season Just a day earlier on Thursday the AQI was 226 meaning it had risen significantly a</t>
  </si>
  <si>
    <t>http://twitter.com/sanatandharm94/status/1888551542174908591</t>
  </si>
  <si>
    <t>5:02:29 PM</t>
  </si>
  <si>
    <t>Hey bastard you cant even be compared with dogs they will be defamed Fugitive bastard Nalle you dont even belong to the country and will comment on the country If you have a human life then dont come to India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been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</si>
  <si>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https://jantaserishta.com/local/karnataka/bangalore-weather-and-aqi-today-3716997</t>
  </si>
  <si>
    <t>11:39:38 AM</t>
  </si>
  <si>
    <t>Bangalore का मौसम और AQI आज | Bangalore weather and AQI today Bangalore का मौसम और AQI आज</t>
  </si>
  <si>
    <t>Bangalore The temperature in Bangalore today December 22 2024 is 2512 degrees Celsius The forecast for the day shows minimum and maximum temperatures of 197 degrees Celsius and 2832 degrees Celsius respectively The relative humidity is 52 and the wind speed is 52 kmh</t>
  </si>
  <si>
    <t>http://twitter.com/GauravSharmavl1/status/1859728960109805594</t>
  </si>
  <si>
    <t>4:11:50 AM</t>
  </si>
  <si>
    <t>http://twitter.com/BabitaSolanki6/status/1853038655704539483</t>
  </si>
  <si>
    <t>5:06:57 PM</t>
  </si>
  <si>
    <t>https://ujjawalprabhat.com/the-snowfall-on-the-mountains-will-only-grow/808168/</t>
  </si>
  <si>
    <t>1:25:28 PM</t>
  </si>
  <si>
    <t>पहाड़ों पर बर्फबारी से अभी और बढ़ेगी ठंड</t>
  </si>
  <si>
    <t>The weather is changing rapidly across the country Snowfall in the mountains has increased the cold and icy winds are also causing discomfort This is why the effects of icy winds are being felt in North India and temperatures in Delhi Punjab Uttar Pradesh and Bihar have dropped</t>
  </si>
  <si>
    <t>http://twitter.com/sahityati244/status/1899336026713375106</t>
  </si>
  <si>
    <t>11:16:11 AM</t>
  </si>
  <si>
    <t>Achar ji has polluted the atmosphere from both the top and bottom</t>
  </si>
  <si>
    <t>http://twitter.com/gouravg133/status/1787682175237923138</t>
  </si>
  <si>
    <t>8:43:38 AM</t>
  </si>
  <si>
    <t>Increasing pollution is the home of diseases We should plant more and more trees so that air pollution is reduced Asthma patients should exercise suggests walking yoga meditation and pranayama to cure asthma Saint MSG</t>
  </si>
  <si>
    <t>http://twitter.com/drvipulbothara/status/1847479647883190429</t>
  </si>
  <si>
    <t>8:57:27 AM</t>
  </si>
  <si>
    <t>Have you ever heard AAP admitting its mistake Foam in Yamuna Haryana is to blame Pollution in the air Haryana and UP are responsible Potholes on the roads Work stopped when the CM was in jail Flood Indra himself is to blame Fire Matchsticks lighters and bidis are to blame Abuses and dirty drains Because there are outsiders and Biharis here</t>
  </si>
  <si>
    <t>https://www.emsindia.com/news/show/2792647/state</t>
  </si>
  <si>
    <t>8:36:27 PM</t>
  </si>
  <si>
    <t>(कोरबा) राज्योत्सव मेले में लोगों को मिली शासकीय योजनाओं की विस्तृत जानकारी</t>
  </si>
  <si>
    <t>06Nov2024
Cabinet Minister Mr Dewangan distributed tractors to farmers under a departmental scheme Various departments displayed development tableaux Korba EMS Government departments displayed developmental projects under government schemes at the State Festival held at the Clock Tower the heart of Korba city</t>
  </si>
  <si>
    <t>http://twitter.com/LakhanR2000/status/1850041593534861733</t>
  </si>
  <si>
    <t>10:37:42 AM</t>
  </si>
  <si>
    <t>Delhis air quality is already poor and Diwali is yet to come After Diwali the ecosystem will blame Diwali for it Diwali has become an easy target for secularists and a way to escape Kejriwals incompetence</t>
  </si>
  <si>
    <t>http://twitter.com/SubhashDas5505/status/1807407502432096675</t>
  </si>
  <si>
    <t>7:05:03 PM</t>
  </si>
  <si>
    <t>http://twitter.com/VipinPanwar121/status/1846033410906595447</t>
  </si>
  <si>
    <t>9:10:37 AM</t>
  </si>
  <si>
    <t>Since the harvesting of paddy has begun as usual accusations of stubble burning have begun against farmers in Haryana and Punjab Are farmers solely responsible for the polluted air in DelhiNCR Are TV channels limited to just running news Has anyone tried to understand the farmers perspective Today in a full article I will present my views on the farmers plight the accusations the governments responsibility and the reforms it requires The article will be available in both Hindi and English</t>
  </si>
  <si>
    <t>http://twitter.com/ZksAmit/status/1866113098530381992</t>
  </si>
  <si>
    <t>7:00:08 PM</t>
  </si>
  <si>
    <t>https://www.livehindustan.com/uttar-pradesh/meerut/story-temperature-fluctuations-in-meerut-daytime-heat-vs-nighttime-cold-201732908455626.html</t>
  </si>
  <si>
    <t>12:57:44 AM</t>
  </si>
  <si>
    <t>वेस्ट यूपी में सबसे ठंडी मेरठ की रात</t>
  </si>
  <si>
    <t>http://twitter.com/Vicky1299418/status/1863860812797849987</t>
  </si>
  <si>
    <t>http://twitter.com/YadavArunesh/status/1856642527702487331</t>
  </si>
  <si>
    <t>http://twitter.com/AnuragRastogiAA/status/1848359204639170796</t>
  </si>
  <si>
    <t>7:12:29 PM</t>
  </si>
  <si>
    <t>https://hindi.oneindia.com/news/india/karnataka-permits-only-eco-friendly-crackers-for-diwali-2-hour-for-busting-details-in-hindi-1139429.html</t>
  </si>
  <si>
    <t>12:57:26 PM</t>
  </si>
  <si>
    <t>कर्नाटक में होगी केवल इको-फ्रेंडली पटाखों की बिक्री, सरकार ने जारी किया पटाखे पोड़ने का टाइम स्लॉट</t>
  </si>
  <si>
    <t>Only ecofriendly firecrackers will be sold in Karnataka the government has released the time slots for bursting firecrackers
Kumari Sunidhi Raj
Tuesday October 29 2024 1257 IST
In anticipation of the Diwali festival Karnataka Chief Minister Siddaramaiah has announced that only ecofriendly firecrackers will be sold in the state</t>
  </si>
  <si>
    <t>http://twitter.com/Wethecustomer11/status/1848943167334207535</t>
  </si>
  <si>
    <t>9:52:57 AM</t>
  </si>
  <si>
    <t>Hello TRP Channels gang Can you ask gang what is the reason that of etc comes directly to but why Delhis Air pollution does not go to the neighboring states After Putin PM Modi will meet Jinping today SP may leave Phulpur seat for Congress sources Watch the latest and big morning news in</t>
  </si>
  <si>
    <t>http://twitter.com/MumtajAnsari98/status/1864733341913698609</t>
  </si>
  <si>
    <t>11:37:28 PM</t>
  </si>
  <si>
    <t>http://www.univarta.com/news/india/story/3320086.html</t>
  </si>
  <si>
    <t>दिल्ली के कई इलाकों में वायु गुणवत्ता सूचकांक 450 के करीब पहुंचा</t>
  </si>
  <si>
    <t>Posted at Nov 8 2024 340 PM
The air quality index in many areas of Delhi reached close to 450
New Delhi November 8 IANS The air quality index crossed the 400 mark in 15 areas of the national capital on Friday Residents of the capital are facing severe air pollution</t>
  </si>
  <si>
    <t>http://twitter.com/purkharam36/status/1868898098535448582</t>
  </si>
  <si>
    <t>11:26:43 AM</t>
  </si>
  <si>
    <t>https://www.learnautomobileengineering.com/2024/11/blog-post.html</t>
  </si>
  <si>
    <t>कार का एसी कैसे काम करता है? ऑटोमोटिव एयर कंडीशनिंग की व्याख्या</t>
  </si>
  <si>
    <t>How does a cars AC work Automotive air conditioning explained
We all love the cool breeze or chill coming from our cars AC vents especially when traveling in hot and humid weather The cars AC turns on and delivers cool refreshing air</t>
  </si>
  <si>
    <t>https://www.indiatv.in/health/mosquito-born-water-born-air-born-three-types-of-monsoon-disease-effect-most-2024-07-04-1057606</t>
  </si>
  <si>
    <t>9:57:27 AM</t>
  </si>
  <si>
    <t>मानसून में सारी बीमारियों की जड़ हैं ये 3 वजह, अगर जान लेंगे को नहीं पड़ेंगे बीमार</t>
  </si>
  <si>
    <t>These three reasons are the root cause of all monsoon illnesses Knowing these three reasons will prevent you from getting sick
Monsoon Diseases People fall sick the most during the rainy season The risk of viral infections is high during the monsoon season Polluted water mosquitoes and polluted air can cause all kinds of illnesses during the rainy season</t>
  </si>
  <si>
    <t>http://twitter.com/ramram54326/status/1888404234783326324</t>
  </si>
  <si>
    <t>7:17:09 AM</t>
  </si>
  <si>
    <t>https://zeenews.india.com/hindi/india/delhi-ncr-haryana/delhi-pollution-did-not-decrease-in-delhi-even-after-rain-aqi/2550381</t>
  </si>
  <si>
    <t>11:43:57 AM</t>
  </si>
  <si>
    <t>Delhi Pollution: बारिश के बाद भी दिल्ली में कम नहीं हुआ प्रदूषण, AQI अभी भी 200 पार</t>
  </si>
  <si>
    <t>Delhi Pollution Rain hasnt reduced pollution in Delhi with the AQI still exceeding 200
Delhi The India Meteorological Department IMD issued a yellow alert on Monday warning of moderate to dense fog in the morning and light fog or haze in the evening and night</t>
  </si>
  <si>
    <t>https://www.tarunmitra.in/tech/how-will-the-world-end-which-five-theories-are-scientists/article-65062</t>
  </si>
  <si>
    <t>6:52:06 AM</t>
  </si>
  <si>
    <t>कैसे होगा दुनिया का अंत? किस पांच सिद्धांतों पर दांव लगा रहे वैज्ञानिक!</t>
  </si>
  <si>
    <t>Paris The end of the world has sparked speculation for centuries Its a thought that terrifies humanity No one knows exactly how the Earth will end However many theories have been put forward Each</t>
  </si>
  <si>
    <t>http://twitter.com/realharsh01/status/1888217784683040991</t>
  </si>
  <si>
    <t>6:56:15 PM</t>
  </si>
  <si>
    <t>http://twitter.com/SUNILSI63910812/status/1858780585407513066</t>
  </si>
  <si>
    <t>1:23:20 PM</t>
  </si>
  <si>
    <t>Gopal Rai LIVE Delhi Environment Minister Gopal Rais Press Conference Air Pollution</t>
  </si>
  <si>
    <t>http://twitter.com/rahul88gta/status/1858526031579103569</t>
  </si>
  <si>
    <t>8:31:50 PM</t>
  </si>
  <si>
    <t>https://www.amarujala.com/bihar/diwali-2024-firecracker-ban-rule-broken-in-4-cities-of-bihar-air-pollution-in-purnia-patna-hajipur-araria-2024-11-01</t>
  </si>
  <si>
    <t>10:36:20 AM</t>
  </si>
  <si>
    <t>Diwali 2024: Firecracker Ban Rule Broken In 4 Cities Of Bihar, Air Pollution In Purnia, Patna, Hajipur, Araria | Diwali 2024 :बिहार के चार शहरों में पटाखों पर रोक की हकीकत आई सामने; आपके इलाके में सांस लेने जैसी स्थिति है?</t>
  </si>
  <si>
    <t>http://twitter.com/NutanDevisingh1/status/1815391013940183287</t>
  </si>
  <si>
    <t>7:48:40 PM</t>
  </si>
  <si>
    <t>http://twitter.com/varunkushwaha3/status/1888955054406713813</t>
  </si>
  <si>
    <t>7:45:54 PM</t>
  </si>
  <si>
    <t>http://twitter.com/KrishaParm69670/status/1901287433389686977</t>
  </si>
  <si>
    <t>8:30:22 PM</t>
  </si>
  <si>
    <t>Yes Sant Shri Asharamji Bapu says that chemicalbased phenyl and its foul smell pollute the atmosphere But cow phenyl increases the purity and fragrance of the atmosphere Cows are very important for saving humanity Hence</t>
  </si>
  <si>
    <t>http://twitter.com/armywallah/status/1851884429045555385</t>
  </si>
  <si>
    <t>12:40:28 PM</t>
  </si>
  <si>
    <t>Suppose someone starts burning grass or smoking a cigarette in front of the air quality measuring machine how long will it take for the machine to read 999 People are relying on such stupid technology</t>
  </si>
  <si>
    <t>https://agritpatrika.com/?p=151027</t>
  </si>
  <si>
    <t>12:04:53 PM</t>
  </si>
  <si>
    <t>बढ़ता ओजोन प्रदूषण बन रहा बड़ी चिंता ?</t>
  </si>
  <si>
    <t>Rising ozone pollution is becoming a major concern harming health as well as crops
Delhi has been experiencing good rainfall for the past few days During the rainy season Delhis air pollution levels drop significantly Levels of PM 25 and PM 10 particulate matter</t>
  </si>
  <si>
    <t>http://twitter.com/RameshpawarINC/status/1815266755318632611</t>
  </si>
  <si>
    <t>https://oktelugu.com/india/air-pollution-in-delhi-is-scary-before-the-arrival-of-winter-season-451359.html</t>
  </si>
  <si>
    <t>11:49:48 AM</t>
  </si>
  <si>
    <t>Delhi Pollution: ఢిల్లీ ఊపిరి పీల్చుకోలేకపోతోంది.. భయానకంగా పరిస్థితులు.. తర్వాత ఏం జరుగుతుందో?</t>
  </si>
  <si>
    <t>Delhi Pollution Delhi is not able to breathe The situation is scary What will happen next
Even before the arrival of winter the air pollution in the national capital Delhi is frightening The air quality index has been deteriorating badly for the last four to five days With a week to go before the Diwali festival</t>
  </si>
  <si>
    <t>http://twitter.com/rajatsh54740249/status/1853664180802568540</t>
  </si>
  <si>
    <t>10:32:34 AM</t>
  </si>
  <si>
    <t>It is not that Khan sahab has any sense that he does not know that the air of 31 or 1 will not cause air pollution but after making Mary he is so crazy about meos that he is writing non logical things to defame Hindus and is also trying to pet it</t>
  </si>
  <si>
    <t>http://twitter.com/Dharmender50212/status/1858530048975720906</t>
  </si>
  <si>
    <t>8:47:48 PM</t>
  </si>
  <si>
    <t>https://www.amarujala.com/haryana/sonipat/the-wrath-of-winter-minimum-temperature-again-reached-near-freezing-point-in-sargathal-recorded-at-08-degrees-sonipat-news-c-197-1-snp1002-129317-2024-12-16</t>
  </si>
  <si>
    <t>12:56:04 AM</t>
  </si>
  <si>
    <t>The Wrath Of Winter... Minimum Temperature Again Reached Near Freezing Point In Sargathal, Recorded At 0.8 Degrees - Sonipat News - Sonipat News:सर्दी का सितम... सरगथल में फिर जमाव बिंदु के पास पहुंचा न्यूनतम तापमान, 0.8 डिग्री किया गया दर्ज</t>
  </si>
  <si>
    <t>Sonipat After two days of brief relief people once again faced the brunt of the cold on Sunday The minimum temperature at the Automatic Weather Station AWS located on the canal bank in Sargath village Sonipat once again reached near freezing point The minimum temperature here was 08 degrees Celsius</t>
  </si>
  <si>
    <t>http://twitter.com/VeerSenSinghBJP/status/1814620261456461891</t>
  </si>
  <si>
    <t>https://prajasakti.com/varthalu/national/7-percent-of-air-pollution-deaths-are-in-indiaair-pollution-%e0%b0%b5%e0%b0%be%e0%b0%af%e0%b1%81%e0%b0%95%e0%b0%be%e0%b0%b2%e0%b1%81%e0%b0%b7%e0%b1%8d%e0%b0%af%e0%b0%82-%e0%b0%ae%e0%b1%83%e0%b0%a4</t>
  </si>
  <si>
    <t>7:08:13 PM</t>
  </si>
  <si>
    <t>Air pollution : వాయుకాలుష్యం మృతుల్లో 7 శాతం భారత్లోనే..</t>
  </si>
  <si>
    <t>The top ten cities in India are suffering from air pollution These include the national capital Delhi Mumbai Bengaluru Chennai Hyderabad Kolkata Pune Shimla Varanasi and Ahmedabad It is natural for the residents of these cities to definitely suffer from illnesses But the air quality</t>
  </si>
  <si>
    <t>http://twitter.com/VipulPatel98767/status/1856196798852853847</t>
  </si>
  <si>
    <t>10:16:17 AM</t>
  </si>
  <si>
    <t>http://twitter.com/ashokomdubey/status/1891692277333987579</t>
  </si>
  <si>
    <t>9:02:39 AM</t>
  </si>
  <si>
    <t>http://twitter.com/Abhishe27017033/status/1849725240579952812</t>
  </si>
  <si>
    <t>1:40:38 PM</t>
  </si>
  <si>
    <t>People in Delhi and NCR are now breathing toxic air The air quality has improved but it is still in the very poor category The average air quality in DelhiNCR has been recorded at 332 while in some areas it is more than 350 This is the situation every year around Diwali when the air quality deteriorates This is the toxic air in which the people of DelhiNCR are forced to live</t>
  </si>
  <si>
    <t>http://twitter.com/rajasthanwicher/status/1893245788551004645</t>
  </si>
  <si>
    <t>3:55:45 PM</t>
  </si>
  <si>
    <t>https://www.jantaserishta.com/delhi-ncr/delhi-government-to-upgrade-7-forests-in-the-city-3332508</t>
  </si>
  <si>
    <t>7:53:19 AM</t>
  </si>
  <si>
    <t>DEHLI NEWS: दिल्ली सरकार शहर में 7 वनों का उन्नयन करेगी</t>
  </si>
  <si>
    <t>Delhi The Forest Department will soon add ecofriendly features such as nature trails cycling tracks and open view decks for bird watching to seven urban forests in the capital officials aware of the matter said on Monday New Delhi India</t>
  </si>
  <si>
    <t>http://twitter.com/Asian_newsBH/status/1850009763800908013</t>
  </si>
  <si>
    <t>8:31:13 AM</t>
  </si>
  <si>
    <t>Air Pollution Health Ministrys warning Be alert against increasing air pollution Air Pollution In view of the increasing air pollution in the country the Health Ministry has advised people to be alert Director General of Health Dr Atul Goyal has advised all the r</t>
  </si>
  <si>
    <t>http://twitter.com/Manoj_ki_Duniya/status/1834467142781337763</t>
  </si>
  <si>
    <t>11:10:24 AM</t>
  </si>
  <si>
    <t>New post Maharashtra Gas Leak Gas leak from chemical factory in Ambernath Maharashtra polluted air affecting health Maharashtra Gas Leak Gas leak from chemical factory in Ambernath</t>
  </si>
  <si>
    <t>https://www.tv9hindi.com/state/delhi-ncr/delhi-weather-air-quality-poor-condition-air-quality-index-grap-3-aaj-ka-mausam-stwk-3039274.html</t>
  </si>
  <si>
    <t>कोहरे के बीच दिल्ली के 16 इलाके रेड जोन में, हवा हुई जहरीली; AQI 400 पार | Delhi weather air quality poor condition Air quality index grap 3 aaj ka mausam stwk</t>
  </si>
  <si>
    <t>The pollution situation in Delhi shows no signs of improvement The Air Quality Index AQI is rising rapidly every day On Saturday Anand Vihar recorded the highest AQI of 480 while DTU recorded the lowest AQI of 239 The rising air quality in Delhi</t>
  </si>
  <si>
    <t>http://twitter.com/storyofrajastha/status/1893309721202905332</t>
  </si>
  <si>
    <t>8:09:48 PM</t>
  </si>
  <si>
    <t>http://twitter.com/suneel1601/status/1864171134977233025</t>
  </si>
  <si>
    <t>10:23:27 AM</t>
  </si>
  <si>
    <t>http://twitter.com/AnilSha89142589/status/1799090281834557512</t>
  </si>
  <si>
    <t>The Karnataka government has banned the release of Anu Kapoors film Hamare Barah citing concerns about it inciting communal tensions However the film has been released in other parts of the country</t>
  </si>
  <si>
    <t>http://twitter.com/ArjunBhagwat198/status/1858490267919167991</t>
  </si>
  <si>
    <t>6:09:43 PM</t>
  </si>
  <si>
    <t>https://www.amarujala.com/punjab/chandigarh-punjab/air-in-chandigarh-is-worse-than-delhi-visibility-in-amritsar-is-0-due-to-fog-and-smog-2024-11-11</t>
  </si>
  <si>
    <t>11:21:10 AM</t>
  </si>
  <si>
    <t>Air In Chandigarh Is Worse Than Delhi Visibility In Amritsar Is 0 Due To Fog And Smog | Air Pollution:चंडीगढ़ की हवा दिल्ली से खराब, धुंध व स्मॉग से अमृतसर में विजिबिलिटी 0, पंजाब में स्थिति बिगड़ी</t>
  </si>
  <si>
    <t>Stubble burning incidents have been increasing in Punjab over the past few days and winds have slowed causing a thick layer of smog to settle in the sky This has led to a drop in the air quality index while visibility around the Amritsar airport has deteriorated</t>
  </si>
  <si>
    <t>http://twitter.com/jagraj_insan/status/1823585614471528712</t>
  </si>
  <si>
    <t>10:31:05 AM</t>
  </si>
  <si>
    <t>Trees help reduce air temperature in cities provide shade They are known to improve air and water quality by absorbing pollutants trapping particulate matter releasing oxygen reducing ozone levels and reducing soil erosion Ram Rahim</t>
  </si>
  <si>
    <t>http://twitter.com/nirbhaykjha/status/1858442571040612833</t>
  </si>
  <si>
    <t>https://hindi.downtoearth.org.in/air/muzaffarnagar-was-the-top-in-pollution-there-was-a-huge-increase-in-cities-with-polluted-air</t>
  </si>
  <si>
    <t>10:29:20 AM</t>
  </si>
  <si>
    <t>प्रदूषण में मुजफ्फरनगर रहा अव्वल, दूषित हवा वाले शहरों में भी हुआ भारी इजाफा</t>
  </si>
  <si>
    <t>Muzaffarnagar has the worst air quality in the country with the Air Quality Index AQI reaching 265 Significantly the number of cities with polluted air in the country has risen to ten These cities include Ballabhgarh Charkhi Dadri Dausa Ghaziabad</t>
  </si>
  <si>
    <t>https://zeenews.india.com/hindi/india/delhi-ncr-haryana/pollution-aqi-update-delhi-ncr-air-has-become-a-problem-for-people/2499644</t>
  </si>
  <si>
    <t>9:21:30 AM</t>
  </si>
  <si>
    <t>pollution aqi update Delhi air has become a problem for people | सर्दी से पहले लोगों के लिए खतरे की घंटी, बीमार कर देगी दिल्ली का हवा</t>
  </si>
  <si>
    <t>Delhi Pollution A warning bell rings before winter Delhis air will make people sick
Pollution As winter approaches a thin layer of smog has enveloped the national capital with the air quality index in Delhi remaining in the very poor category</t>
  </si>
  <si>
    <t>http://twitter.com/indianpelu/status/1853363920783671394</t>
  </si>
  <si>
    <t>2:39:27 PM</t>
  </si>
  <si>
    <t>http://twitter.com/_rishav_soni/status/1888199383663153420</t>
  </si>
  <si>
    <t>5:43:08 PM</t>
  </si>
  <si>
    <t>https://bengali.news18.com/news/south-bengal/nadia-news-here-is-air-pollution-levels-in-santipur-l18-local18-1962802.html</t>
  </si>
  <si>
    <t>2:14:26 PM</t>
  </si>
  <si>
    <t>Nadia News: বায়ু দূষণে চিন্তার কারণ শুধু দিল্লি, কলকাতা নয়! চিন্তার কারণ শান্তিপুরও! সামনে এল বুক কাঁপানো তথ্য | Nadia News here is air-pollution-levels-in-santipur</t>
  </si>
  <si>
    <t>Nadia News Air pollution is not just a cause for concern in Delhi and Kolkata Shantipur is also a cause for concern Heartwrenching information has come to light
November 26 2024 212 PM IST
The Pollution Control Board recorded Shantipurs air AQI at 176
XSensational information in the Pollution Control Board</t>
  </si>
  <si>
    <t>https://www.mpnewstimes.com/article/alert-for-respiratory-patients-take-these-precautions-to-avoid-dust-and-smoke-on-diwali</t>
  </si>
  <si>
    <t>12:18:02 PM</t>
  </si>
  <si>
    <t>https://agritpatrika.com/?p=143647</t>
  </si>
  <si>
    <t>1:59:14 PM</t>
  </si>
  <si>
    <t>समय से नहीं चेते तो खतरे में दुनिया … वायु प्रदूषण और जलवायु परिवर्तन ?</t>
  </si>
  <si>
    <t>The extent of the Earths warming over the past year is unprecedented According to the North Oceanic Atmospheric Administration a leading global climate monitor local temperatures have reached record lows in more than 1400 locations in just the past week</t>
  </si>
  <si>
    <t>https://www.jagran.com/uttar-pradesh/bulandshahr-air-pollution-bulandshahr-reached-red-zone-people-are-facing-difficulty-in-breathing-after-diwali-23826294.html</t>
  </si>
  <si>
    <t>Air Pollution: रेड जोन में पहुंचा बुलंदशहर, सांस लेने में आ रही दिक्कत; दिवाली के बाद बढ़ा वायु प्रदूषण - Air Pollution Bulandshahr reached red zone people are facing difficulty in breathing after Diwali</t>
  </si>
  <si>
    <t>Air Pollution Bulandshahr enters the red zone breathing becomes difficult air pollution rises after Diwali
Due to increased pollution in Bulandshahr the Air Quality Index AQI recorded 345 on Monday pushing the district into the red zone The air quality has deteriorated since Diwali</t>
  </si>
  <si>
    <t>http://twitter.com/mukessh_/status/1893254289759355046</t>
  </si>
  <si>
    <t>4:29:32 PM</t>
  </si>
  <si>
    <t>http://twitter.com/neelam_mehra_59/status/1850607634140791224</t>
  </si>
  <si>
    <t>12:06:57 AM</t>
  </si>
  <si>
    <t>http://twitter.com/ManjuSh15399606/status/1852348626942443798</t>
  </si>
  <si>
    <t>7:25:02 PM</t>
  </si>
  <si>
    <t>https://www.aplatestnews.com/usnewsvideo.php?idx=air-pollution-abn-telugu-95v5-2024-11-24&amp;vidtype=2</t>
  </si>
  <si>
    <t>10:01:52 AM</t>
  </si>
  <si>
    <t>తగ్గుతున్న గాలి నాణ్యత.. విలవిలలాడుతున్న ఢిల్లీ || Air Pollution || ABN Telugu</t>
  </si>
  <si>
    <t>Published Date 20241124 053152 Category News 2603813
Title Declining air quality Delhi is in turmoil Air Pollution ABN Telugu
Declining air quality Delhi is in turmoil Air Pollution Telugu
Declining air is in turmoil</t>
  </si>
  <si>
    <t>http://twitter.com/BeyParvah/status/1851886311197528200</t>
  </si>
  <si>
    <t>12:47:57 PM</t>
  </si>
  <si>
    <t>http://twitter.com/Kesari20191/status/1902975014976315533</t>
  </si>
  <si>
    <t>12:16:13 PM</t>
  </si>
  <si>
    <t>https://www.jantaserishta.com/local/haryana/gurugram-weather-is-hot-at-2502-c-3553367</t>
  </si>
  <si>
    <t>8:45:02 AM</t>
  </si>
  <si>
    <t>Gurugram weather: गुरुग्राम का मौसम 25.02 °C पर गर्म</t>
  </si>
  <si>
    <t>The temperature in Gurugram today September 28 2024 is 266C The forecast minimum and maximum temperatures for the day are 2502C and 2951C respectively The relative humidity is 76 and the wind speed is 76 kph</t>
  </si>
  <si>
    <t>http://twitter.com/zee24taasnews/status/1873269974971891895</t>
  </si>
  <si>
    <t>Mumbai Rising Air Pollution Smoke blankets Mumbai air quality is bad air AQI at 250</t>
  </si>
  <si>
    <t>http://twitter.com/Drparveen1Kumar/status/1871864115570090426</t>
  </si>
  <si>
    <t>3:52:37 PM</t>
  </si>
  <si>
    <t>http://twitter.com/ChinuOfficial/status/1850124496872583657</t>
  </si>
  <si>
    <t>4:07:08 PM</t>
  </si>
  <si>
    <t>http://twitter.com/LakhanSing39764/status/1869728847060738319</t>
  </si>
  <si>
    <t>6:27:49 PM</t>
  </si>
  <si>
    <t>http://twitter.com/Atiwari105/status/1894378826655748123</t>
  </si>
  <si>
    <t>6:58:02 PM</t>
  </si>
  <si>
    <t>http://twitter.com/OmPrakash5344/status/1871780861693276330</t>
  </si>
  <si>
    <t>10:21:48 AM</t>
  </si>
  <si>
    <t>https://www.jantaserishta.com/local/uttar-pradesh/lucknow-weather-and-todays-aqi-3701317</t>
  </si>
  <si>
    <t>Uttar Pradesh Uttar Pradesh The temperature in Lucknow today December 14 2024 is 2026 degrees Celsius The forecast for the day shows minimum and maximum temperatures of 999 degrees Celsius and 2315 degrees Celsius respectively The relative humidity is 17 and the wind speed is 17 kmh</t>
  </si>
  <si>
    <t>http://twitter.com/ashokdadhwal196/status/1862453096552579202</t>
  </si>
  <si>
    <t>4:36:35 PM</t>
  </si>
  <si>
    <t>http://rajkaaj.in/news/pollution-continues-to-wreak-havoc-in-delhi,-cold-also-wreaked-havoc....php</t>
  </si>
  <si>
    <t>12:00:10 PM</t>
  </si>
  <si>
    <t>Pollution continues to wreak havoc in Delhi, cold also wreaked havoc...</t>
  </si>
  <si>
    <t>New Delhi Delhi NCR is currently experiencing air pollution and a cold wave Pollution levels are steadily rising This is causing significant discomfort for people from the elderly to the elderly People</t>
  </si>
  <si>
    <t>http://twitter.com/abhishekrshakya/status/1864866020021915826</t>
  </si>
  <si>
    <t>8:24:41 AM</t>
  </si>
  <si>
    <t>https://hindi.latestly.com/india/delhi-air-pollution-cm-atishi-announces-staggered-timings-for-govt-offices-as-capital-grapples-with-severe-aqi-2386972.html</t>
  </si>
  <si>
    <t>4:46:58 PM</t>
  </si>
  <si>
    <t>Delhi Air Pollution: प्रदूषण की वजह से दिल्ली में सरकारी दफ्तरों की बदली टाइमिंग; CM आतिशी का बड़ा फैसला</t>
  </si>
  <si>
    <t>http://twitter.com/bharatpalsingb9/status/1889915516464275525</t>
  </si>
  <si>
    <t>11:22:26 AM</t>
  </si>
  <si>
    <t>http://twitter.com/IncPantd69/status/1847549047705653298</t>
  </si>
  <si>
    <t>1:33:13 PM</t>
  </si>
  <si>
    <t>https://www.jagran.com/bihar/darbhanga-pm-modi-to-inaugurate-aiims-darbhanga-and-launch-development-projects-worth-15000-crore-rupees-23830037.html</t>
  </si>
  <si>
    <t>PM Modi: अपना वादा पूरा करने बिहार आ रहे मोदी, दरभंगा में होगा AIIMS का उद्घाटन; 15000 करोड़ की देंगे सौगात - PM Modi to Inaugurate AIIMS Darbhanga and Launch Development Projects Worth 15000 Crore rupees</t>
  </si>
  <si>
    <t>PM Modi Modi is coming to Bihar to fulfill his promise inaugurating AIIMS in Darbhanga presenting a gift worth 15000 crore
Prime Minister Narendra Modi is coming to Darbhanga on November 13th He will inaugurate the Darbhanga AIIMS and launch development projects worth approximately 15000 crore</t>
  </si>
  <si>
    <t>http://twitter.com/Sanatani_Susil/status/1902948445465235528</t>
  </si>
  <si>
    <t>10:30:39 AM</t>
  </si>
  <si>
    <t>http://twitter.com/kulwinder56373/status/1789297205238513698</t>
  </si>
  <si>
    <t>7:41:11 PM</t>
  </si>
  <si>
    <t>http://twitter.com/geetagulatibjp/status/1862022594880299300</t>
  </si>
  <si>
    <t>12:05:55 PM</t>
  </si>
  <si>
    <t>http://twitter.com/SunilTh23350553/status/1850142311121899671</t>
  </si>
  <si>
    <t>5:17:55 PM</t>
  </si>
  <si>
    <t>http://twitter.com/BJP4Feit/status/1856718084301799766</t>
  </si>
  <si>
    <t>8:47:42 PM</t>
  </si>
  <si>
    <t>http://twitter.com/NamrataVoice/status/1869896192047624240</t>
  </si>
  <si>
    <t>5:32:47 AM</t>
  </si>
  <si>
    <t>Those who are cornering Kejriwal for Delhis bad air and polluted Yamuna river are doing a good thing But Patnas air is worse than Delhis as per AQI parameters For this the same people should also question Bihars Chief Minister Mr Nitish Kumar And also question Indias Honorable Prime Minister Mr Narendra Modi who promised to clean the river Ganga</t>
  </si>
  <si>
    <t>https://ndtv.in/health/5-golden-rules-for-a-healthy-body-and-healthy-mind-know-what-you-should-do-for-good-health-5393057</t>
  </si>
  <si>
    <t>4:50:02 PM</t>
  </si>
  <si>
    <t>तंदरुस्त शरीर और हेल्दी मन के लिए 5 गोल्डन नियम, जानिए अच्छी सेहत के लिए आपको क्या करना चाहिए</t>
  </si>
  <si>
    <t>World Health Day 2024 World Health Day is celebrated globally every year on April 7th It is an annual event that draws attention to a specific health issue that affects people around the world This day commemorates the founding of the WHO in 1948</t>
  </si>
  <si>
    <t>https://www.jagran.com/bihar/patna-city-bihar-aqi-has-improved-rajgir-condition-is-the-best-read-the-status-of-pollution-in-your-city-23902100.html</t>
  </si>
  <si>
    <t>12:31:00 PM</t>
  </si>
  <si>
    <t>Bihar News: बेहतर हुई बिहार की हवा, राजगीर की स्थिति सबसे अच्छी; पढ़ें अपने शहर में प्रदूषण का हाल</t>
  </si>
  <si>
    <t>Bihar News Bihars air quality improves Rajgir has the best air quality read about pollution in your city
Good news has arrived for the people of Bihar In fact the air quality in most cities has become cleaner Air pollution in Gaya Motihari Muzaffarpur Darbhanga Saharsa</t>
  </si>
  <si>
    <t>http://twitter.com/ujjain_hari/status/1865046434191483184</t>
  </si>
  <si>
    <t>8:21:35 PM</t>
  </si>
  <si>
    <t>http://twitter.com/rohit_jee/status/1858873075233587592</t>
  </si>
  <si>
    <t>7:30:51 PM</t>
  </si>
  <si>
    <t>http://twitter.com/Raniisa_/status/1852605804316340405</t>
  </si>
  <si>
    <t>12:26:58 PM</t>
  </si>
  <si>
    <t>Women make rangoli men burst crackers Shyam only breaks bangles and that too only on Twitter Women made rangolis wore nice clothes prepared food decorated homes What did men do on Diwali They burst firecrackers and created a ruckus increased air pollution Created Noise Pollution littered the city This is the difference between men and Women Men are useless</t>
  </si>
  <si>
    <t>http://twitter.com/pagal_sa1/status/1850595819835007116</t>
  </si>
  <si>
    <t>11:20:00 PM</t>
  </si>
  <si>
    <t>http://twitter.com/deshisamachar/status/1850178465640952129</t>
  </si>
  <si>
    <t>Neutralize the effects of toxic air make your lungs healthy with these 5 detox drinks via</t>
  </si>
  <si>
    <t>https://jantaserishta.com/life-style/the-heater-that-keeps-your-car-safe-in-winter-can-be-deadly-3658905</t>
  </si>
  <si>
    <t>http://twitter.com/sanatniom/status/1871787459635556857</t>
  </si>
  <si>
    <t>10:48:01 AM</t>
  </si>
  <si>
    <t>https://www.patrika.com/ajmer-news/rajasthan-today-temperature-weather-forecast-8804760</t>
  </si>
  <si>
    <t>12:33:11 PM</t>
  </si>
  <si>
    <t>Rajasthan Weather : एक बार फिर मौसम में बढ़ी गर्माहट, तेज धूप ने किया बेहाल</t>
  </si>
  <si>
    <t>Rajasthan Weather The weather has once again become hotter with the scorching sun making people miserable
AjmerPublished Apr 08 2024 123311 pm
Rajasthan Today Temperature The weather which had been normal for the past few days with clouds and rain has changed again On Sunday from morning to evening there was a strong</t>
  </si>
  <si>
    <t>http://twitter.com/shivbho58930619/status/1801279355269575024</t>
  </si>
  <si>
    <t>9:13:59 PM</t>
  </si>
  <si>
    <t>Madam when the common man is troubled then you are doing drama Now the rivers and drains will get filled because no work has been done on the drains then there will be air pollution You have been doing drama for the last 10 years but you will not be able to do it after 2025 that is why we want you to steal the chair</t>
  </si>
  <si>
    <t>http://twitter.com/lulamarcela/status/1858778113217278012</t>
  </si>
  <si>
    <t>1:13:31 PM</t>
  </si>
  <si>
    <t>http://twitter.com/rajkshroff/status/1858883708012687548</t>
  </si>
  <si>
    <t>8:13:07 PM</t>
  </si>
  <si>
    <t>https://zeenews.india.com/hindi/india/delhi-ncr-haryana/greater-noida-west-gaud-saundaryam-society-temple-bell-controversy-uppcb-notice/2394535</t>
  </si>
  <si>
    <t>11:02:11 AM</t>
  </si>
  <si>
    <t>Greater Noida West | gaud saundaryam society | temple bell controversy | uppcb notice| Greater Noida: ग्रेनो की इस सोसाइटी में मंदिर की घंटी पर छिड़ा विवाद</t>
  </si>
  <si>
    <t>Greater Noida UPPCB on the back foot due to public protests withdraws notice issued for ringing temple bells
Greater Noida West temple bell controversy The Uttar Pradesh Pollution Control Board UPPCB has withdrawn a notice issued for ringing temple bells in the Gaud Saundaryam Society in Greater Noida West</t>
  </si>
  <si>
    <t>http://twitter.com/RajuSonkar35715/status/1852305257315094641</t>
  </si>
  <si>
    <t>4:32:42 PM</t>
  </si>
  <si>
    <t>https://www.jagran.com/editorial/apnibaat-incomplete-measures-to-tackle-pollution-in-delhi-ncr-23806310.html</t>
  </si>
  <si>
    <t>10:57:00 PM</t>
  </si>
  <si>
    <t>जागरण संपादकीय प्रदूषण से निपटने के दिखावटी उपाय आधे-अधूरे प्रबंध - incomplete measures to tackle pollution in Delhi NCR</t>
  </si>
  <si>
    <t>http://twitter.com/AdvAjayGurjar/status/1799782149937352836</t>
  </si>
  <si>
    <t>6:04:37 PM</t>
  </si>
  <si>
    <t>https://www.amarujala.com/delhi-ncr/noida/orange-alert-warning-of-heavy-rain-for-three-days-noida-news-c-1-lko1064-1845123-2024-06-30</t>
  </si>
  <si>
    <t>9:10:14 PM</t>
  </si>
  <si>
    <t>Orange Alert: Warning Of Heavy Rain For Three Days - Noida News - Noida News:मौसम --</t>
  </si>
  <si>
    <t>Orange Alert Heavy rain warning for three days Heavy rain is expected starting today with partly cloudy skies on Sunday amid bright sunshine
Photo My City Reporter Noida Following the arrival of the monsoon in Gautam Buddha Nagar heavy rain is expected for the next three days starting Monday</t>
  </si>
  <si>
    <t>http://twitter.com/D756833/status/1828864718435693002</t>
  </si>
  <si>
    <t>12:08:22 AM</t>
  </si>
  <si>
    <t>http://twitter.com/officeofpiyush/status/1796049547652702265</t>
  </si>
  <si>
    <t>should somehow cite the Delhi Chief Ministers deteriorating health and have him admitted to the hospital and placed under the supervision of doctors in the ICU This will extend his bail period and allow Kejriwal to witness the voting results with his own eyes 12</t>
  </si>
  <si>
    <t>http://twitter.com/Mayanks27705011/status/1856564906428146141</t>
  </si>
  <si>
    <t>10:39:01 AM</t>
  </si>
  <si>
    <t>AQI crossed 1000 in Lahore Pakistan this morning The United Nations said that this poses a threat to the health of 11 million children in Punjab province Lahore Air Pollution</t>
  </si>
  <si>
    <t>http://twitter.com/SudarshanNewsTV/status/1858125803046801859</t>
  </si>
  <si>
    <t>Delhi Air Pollution Pollution wreaks havoc in DelhiNCR AQI crosses 460 smog causes afternoon sun to hide Click on the image below for more information</t>
  </si>
  <si>
    <t>https://janmorcha.in/cold-did-not-come-in-delhi-even-after-diwali-know-the-weather-condition-across-the-country/</t>
  </si>
  <si>
    <t>दिवाली के बाद भी दिल्ली में नहीं आई ठंड, जानें देशभर के मौसम का हाल</t>
  </si>
  <si>
    <t>Todays Weather Even after Diwali the cold weather in DelhiNCR remains negligible and many homes are still using fans and air conditioners Despite the ban on firecrackers in Delhi firecrackers were burst in many places increasing air pollution In many areas of Delhi</t>
  </si>
  <si>
    <t>https://asiannews.in/%e0%a4%a6%e0%a5%87%e0%a4%b6-%e0%a4%95%e0%a4%be-%e0%a4%8f%e0%a4%95-%e0%a4%ae%e0%a4%be%e0%a4%a4%e0%a5%8d%e0%a4%b0-%e0%a4%b6%e0%a4%b9%e0%a4%b0-%e0%a4%9c%e0%a4%b9%e0%a4%be%e0%a4%82-%e0%a4%b2%e0%a5%87/</t>
  </si>
  <si>
    <t>10:56:03 AM</t>
  </si>
  <si>
    <t>देश का एक मात्र शहर जहां ले सकते हैं ‘चैन की सांस’, भारत में कहां सबसे कम प्रदूषण, कहां हालात सबसे खराब</t>
  </si>
  <si>
    <t>Pollution has gripped the national capital Delhi Smog continued to linger on Friday morning and air quality remained in the very poor category with an AQI of 373
While Delhi remained the most polluted city in the country Lucknow and Patna ranked second and third respectively</t>
  </si>
  <si>
    <t>http://twitter.com/VirwaniSunita/status/1871781540734366084</t>
  </si>
  <si>
    <t>10:24:29 AM</t>
  </si>
  <si>
    <t>2 Eucalyptus tree pollutes the atmosphere and depletes the life force is an important festival started by Sant Shri Asharamji Bapu which inspires us to move towards positivity This festival is celebrated every year on 25th December</t>
  </si>
  <si>
    <t>http://twitter.com/Jeevan0806/status/1858708462449967383</t>
  </si>
  <si>
    <t>8:36:45 AM</t>
  </si>
  <si>
    <t>If these shameless people are to be believed the Delhi government did the best job by banning firecrackers Now it is the central governments failure that the most polluted air from around the world has come to live in Delhi while Modi remained a mute spectator</t>
  </si>
  <si>
    <t>http://twitter.com/shekharthakur26/status/1888574632938156154</t>
  </si>
  <si>
    <t>6:34:15 PM</t>
  </si>
  <si>
    <t>http://twitter.com/GyandasSahu/status/1845830301840187806</t>
  </si>
  <si>
    <t>7:43:32 PM</t>
  </si>
  <si>
    <t>http://twitter.com/RakeshHindu1990/status/1888416514946281884</t>
  </si>
  <si>
    <t>http://twitter.com/Real_Bnarasi/status/1850375428017365314</t>
  </si>
  <si>
    <t>8:44:15 AM</t>
  </si>
  <si>
    <t>http://twitter.com/janipinakin/status/1888418429847105816</t>
  </si>
  <si>
    <t>http://twitter.com/SaurabhHRa45138/status/1888308982416367797</t>
  </si>
  <si>
    <t>12:58:39 AM</t>
  </si>
  <si>
    <t>https://www.aplatestnews.com/usnewsvideo.php?idx=delhi-pollution-news-fog-aaj-tak-G7zO-2024-11-13&amp;vidtype=10</t>
  </si>
  <si>
    <t>7:24:40 AM</t>
  </si>
  <si>
    <t>Delhi Pollution News: दिल्ली-एनसीआर में बढ़ता प्रदूषण, खराब हवा की गुणवत्ता | Fog | Aaj Tak</t>
  </si>
  <si>
    <t>Published Date 20241113 025440 Category News 1122096
Title Delhi Pollution News Increasing pollution in DelhiNCR poor air quality Fog Aaj Tak
Delhi Pollution Increasing pollution in DelhiNCR poor air quality Fog Aaj Tak</t>
  </si>
  <si>
    <t>http://twitter.com/ViralBudbak/status/1888569827482059006</t>
  </si>
  <si>
    <t>6:15:09 PM</t>
  </si>
  <si>
    <t>https://hindi.oneindia.com/news/india/helicopter-crash-in-uttrakhand-kedarnath-which-was-airlifted-by-mi-17-1091513.html</t>
  </si>
  <si>
    <t>10:13:22 AM</t>
  </si>
  <si>
    <t>केदारनाथ में हेलीकॉप्टर क्रैश, हवा में बिगड़ा संतुलन बीच में नीचे गिराना पड़ा</t>
  </si>
  <si>
    <t>Helicopter crashes in Kedarnath forced to land midair after losing balance
Ankur Singh
Published Saturday August 31 2024 1013 IST
A helicopter accident has occurred in Kedarnath Uttarakhand The MI17 aircraft which was airlifting a helicopter</t>
  </si>
  <si>
    <t>https://www.loksatta.com/mumbai/mumbai-arth-global-report-reveals-8-million-global-deaths-from-air-pollution-with-2-million-in-india-mumbai-print-news-sud-02-4905143/</t>
  </si>
  <si>
    <t>9:06:12 PM</t>
  </si>
  <si>
    <t>Mumbai arth global report reveals 8 million global deaths from air pollution with 2 million in India || भारतात २० लाखांहून अधिक मृत्यू वायू प्रदूषणामुळे</t>
  </si>
  <si>
    <t>More than 2 million deaths in India due to air pollution
A report by Arth Global has revealed that 81 million deaths are caused by air pollution globally and more than 25 percent of them ie more than 2 million deaths occur in India
February 20 2025 2106</t>
  </si>
  <si>
    <t>http://twitter.com/Bantygzp/status/1858861374174028122</t>
  </si>
  <si>
    <t>6:44:22 PM</t>
  </si>
  <si>
    <t>http://twitter.com/SYadav_25/status/1847940502902960336</t>
  </si>
  <si>
    <t>3:28:43 PM</t>
  </si>
  <si>
    <t>http://twitter.com/VikasCh82973775/status/1864942017349902466</t>
  </si>
  <si>
    <t>1:26:40 PM</t>
  </si>
  <si>
    <t>https://www.amarujala.com/haryana/sonipat/pollution-increased-due-to-fireworks-on-diwali-aqi-reached-290-sonipat-news-c-197-1-snp1002-127051-2024-11-02</t>
  </si>
  <si>
    <t>2:44:06 AM</t>
  </si>
  <si>
    <t>Pollution Increased Due To Fireworks On Diwali, Aqi Reached 290 - Sonipat News - Sonipat News:दिवाली पर आतिशबाजी से बढ़ा प्रदूषण, एक्यूआई 290 पहुंचा</t>
  </si>
  <si>
    <t>Sonipat The heavy fireworks display on Diwali increased air pollution pushing the AQI to 290 People struggled to breathe during this time Despite the ban on the sale and use of firecrackers people burst a lot of them on Diwali Action has been taken against those selling firecrackers illegally</t>
  </si>
  <si>
    <t>http://twitter.com/JassiBhai72/status/1830217685957025837</t>
  </si>
  <si>
    <t>5:44:34 PM</t>
  </si>
  <si>
    <t>Libyas National Oil Corporation NOC recently reported a significant decline in oil production citing a 63 drop This shortfall has caused financial losses to Libya estimated at over 120 million The crisis stemmed from factions in the divided country seeking control of Libyas central bank raising fears of a new wave of instability in a fragmented nation divided between eastern and western factions that only nominally recognize one of the rival administrations in Tripoli and Benghazi</t>
  </si>
  <si>
    <t>https://www.tv9hindi.com/business/indias-growth-rate-will-not-stop-world-bank-gave-a-big-statement-2894401.html</t>
  </si>
  <si>
    <t>नहीं रुकेगी भारत के ग्रोथ की रफ्तार, वर्ल्ड बैंक ने दे दिया बड़ा बयान</t>
  </si>
  <si>
    <t>Indias growth momentum will not stop the World Bank has issued a major statement
Foreign investors in India are investing in sectors ranging from the stock market to startups India is poised to become a global hub for the manufacturing sector Now even the World Bank has predicted Indias growth momentum</t>
  </si>
  <si>
    <t>https://agritpatrika.com/?p=155253</t>
  </si>
  <si>
    <t>10:22:11 AM</t>
  </si>
  <si>
    <t>प्रदूषण के हालात बता रहे हैं हम प्रकृति से कितनी दूर चले आए हैं..!</t>
  </si>
  <si>
    <t>The pollution situation reveals how far we have strayed from nature
India ranks third in terms of deteriorating air quality after Bangladesh and Pakistan Currently Delhi has been ranked as the worlds most polluted state for the past five consecutive years</t>
  </si>
  <si>
    <t>https://www.livehindustan.com/uttarakhand/dehradun-air-is-clean-after-14-days-due-to-improvement-in-aqi-chill-increases-due-to-coldest-night-of-season-201731996247358.html</t>
  </si>
  <si>
    <t>11:41:12 AM</t>
  </si>
  <si>
    <t>14 दिन बाद AQI में सुधार से देहरादून की हवा साफ, सीजन की सबसे ठंडी रात से बढ़ी ठिठुरन</t>
  </si>
  <si>
    <t>Uttarakhand News Dehraduns air is clean after 14 days due to improvement in AQI chill increases due to coldest night of season
Dehraduns air is clean after 14 days due to improvement in AQI chill increases due to coldest night of the season
According to the CPCB report on November 4</t>
  </si>
  <si>
    <t>https://hindi.news18.com/news/delhi-ncr/delhi-air-quality-life-index-reducing-the-life-expectancy-average-12-years-air-pollution-8637413.html</t>
  </si>
  <si>
    <t>11:56:33 PM</t>
  </si>
  <si>
    <t>दिल्लीवालों पर नई मुसीबत, अब भी नहीं संभले तो मौत जल्द ही लगा लेगी गले, सरकार के लिए वॉर्निंग</t>
  </si>
  <si>
    <t>New trouble for Delhiites If they dont take care now death will soon be theirs a warning for the government
Delhi Air Pollution Report The air pollution situation in Delhi is very serious Its serious consequences are beginning to emerge Chicago Read more
News18 Hindi August 2</t>
  </si>
  <si>
    <t>https://navyugsandesh.com/if-you-want-to-keep-your-lungs-healthy-then-stay-away-from-these-things-otherwise-it-will-harm-you/</t>
  </si>
  <si>
    <t>लंग्स को स्वस्थ रखना है तो इन चीजों से बनाए दूरी, नहीं तो होगा नुकसान</t>
  </si>
  <si>
    <t>Lungs are a vital organ in our body that help us breathe A healthy lifestyle is essential for healthy lungs Certain foods and habits can harm the lungs Lets learn about those foods and habits</t>
  </si>
  <si>
    <t>https://www.khaskhabar.com/local/delhi-ncr/delhi-news/news-breathing-crisis-continues-in-delhi-aqi-crosses-300-news-hindi-1-687102-KKN.html</t>
  </si>
  <si>
    <t>10:36:29 AM</t>
  </si>
  <si>
    <t>दिल्ली में सांस पर संकट बरकरार, AQI 300 पार-Khaskhabar</t>
  </si>
  <si>
    <t>Delhis respiratory crisis persists with the AQI crossing 300
New Delhi The people of the capital Delhi found no respite from pollution on Tuesday The Air Quality Index AQI remained above 300 in most areas of Delhi People reported breathing problems and eye irritation</t>
  </si>
  <si>
    <t>https://www.haribhoomi.com/state-local/delhi/news/delhi-air-pollution-national-capital-aqi-reached-278-today-59290</t>
  </si>
  <si>
    <t>9:34:28 AM</t>
  </si>
  <si>
    <t>Delhi Air Pollution: दिल्ली वालों के लिए बड़ी राहत, साफ हुई हवा, 278 पर पहुंचा AQI</t>
  </si>
  <si>
    <t>Delhi Air Pollution Theres some good news for the people of DelhiNCR today The Air Quality Index AQI improved significantly on Monday with an overall AQI of 278 If Delhis AQI remains this low it could soon reach Class 4</t>
  </si>
  <si>
    <t>https://www.amarujala.com/haryana/sonipat/air-became-dangerous-aqi-reached-324-in-the-morning-sonipat-news-c-197-1-snp1001-127091-2024-11-03</t>
  </si>
  <si>
    <t>3:59:41 AM</t>
  </si>
  <si>
    <t>Air Became Dangerous, Aqi Reached 324 In The Morning - Sonipat News - Sonipat News:खतरनाक हुई हवा, सुबह 324 पर पहुंचा एक्यूआई</t>
  </si>
  <si>
    <t>Sonipat The rising pollution levels after Diwali are already showing their effects on the environment Pollution has reached dangerous levels causing breathing problems and eye irritation The districts air quality index AQI this morning</t>
  </si>
  <si>
    <t>http://twitter.com/HarryGh81194633/status/1848068627972628662</t>
  </si>
  <si>
    <t>11:57:51 PM</t>
  </si>
  <si>
    <t>http://twitter.com/drkamalgarg1064/status/1859963629275430997</t>
  </si>
  <si>
    <t>7:44:20 PM</t>
  </si>
  <si>
    <t>The most polluted capital of the world Congratulations to the people of Delhi Even after the implementation of GRAPIV in Delhi garbageplasticindustrial wastecoal etc is being burnt at many places in Delhi but the corrupt and lazy officers and leaders of Delhi are busy in demeaning other states Will the officers and leaders of other states also solve these problems of Delhi Main reasons for increasing pollution in Delhi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Illegal tandoors are being used extensively in Delhi Burning of garbage plastic industrial waste coal etc in Delhi Open burning by illegal squatters encroaching on Delhis roads and footpaths Banned generators are being used extensively in Delhi Illegal construction in Delhi flouts rules and regulations Polluting vehicles plying on Delhis roads Broken roads and dust on Delhis roads Negligence in removing silt from drains and sewers in Delhi Poor garbage disposal system in Delhi Encroachment on Delhis forests water bodies parks and green belt areas High vacancies and poor oversight in Delhis pollutionrelated departments Corrupt and lazy officers and leaders of Delhi are enjoying themselves by installing airfilters in their airconditioned houses and offices with the money of the people of Delhi while the common poor people are forced to breathe polluted air and in the end the government shows its achievement by stopping the work of the daily wage labourers who work on a small scale Near Hanuman Chowk Main Jagatpur Rd Bagiabad Wazirabad Delhi84 Let us together improve the capital of the country</t>
  </si>
  <si>
    <t>http://twitter.com/amitkr12jan/status/1853405839832285519</t>
  </si>
  <si>
    <t>5:26:01 PM</t>
  </si>
  <si>
    <t>http://twitter.com/Ravi83891620/status/1888374754580861109</t>
  </si>
  <si>
    <t>5:20:00 AM</t>
  </si>
  <si>
    <t>https://doctor.ndtv.com/faq/is-smoking-considered-air-pollution-94814</t>
  </si>
  <si>
    <t>5:14:17 PM</t>
  </si>
  <si>
    <t>is smoking considered air pollution | क्या स्मोकिंग भी प्रदूषण बढ़ाती है?</t>
  </si>
  <si>
    <t>I smoke Someone said it increases pollution Does smoking really contribute to pollution
Yes this habit can also be harmful to the environment Smoking can help reduce pollution Leftover cigarette butts are biodegradable</t>
  </si>
  <si>
    <t>http://twitter.com/DSahawar/status/1838799964912386193</t>
  </si>
  <si>
    <t>10:07:29 AM</t>
  </si>
  <si>
    <t>Nature is a blessing dont make it a curse Your sins will punish everyone From where will it bring pure air for the children Will your children be able to breathe in impure air Stop spreading pollution and dirt in time otherwise we all will have to face the wrath of nature</t>
  </si>
  <si>
    <t>http://twitter.com/CHANTIG79695320/status/1824463596933263512</t>
  </si>
  <si>
    <t>8:39:53 PM</t>
  </si>
  <si>
    <t>The worsening garbage management situation in Delhi highlights severe urban neglect where rapid city growth has outpaced waste management infrastructure leading to significant public health and environmental risks Overflowing landfills have become toxic permanent fixtures exacerbating air pollution and disease spread due to inconsistent waste collection and lack of proper segregation This situation is further worsened by outdated infrastructure and ineffective governance where there is a huge gap between policies and their implementation due to corruption and inadequate funding To stem this growing crisis urgent reforms are needed including infrastructure upgrades strict waste management enforcement and community participation The situation is worsened by outdated infrastructure and ineffective governance with gaps between policy and practice fueled by corruption and inadequate funding Urgent reforms are needed to address this escalating crisis including infrastructure upgrades strict waste management enforcement and community engagement</t>
  </si>
  <si>
    <t>https://ujjawalprabhat.com/up-rainfall-in-up-from-today-rainfall-signs-in-these-districts/816752/</t>
  </si>
  <si>
    <t>10:58:43 AM</t>
  </si>
  <si>
    <t>यूपी: प्रदेश में आज से करवट लेगा मौसम, इन जिलों में बारिश के आसार</t>
  </si>
  <si>
    <t>https://k24news.in/2024/11/07/%e0%a4%aa%e0%a4%be%e0%a4%95%e0%a4%bf%e0%a4%b8%e0%a5%8d%e0%a4%a4%e0%a4%be%e0%a4%a8-%e0%a4%95%e0%a5%87-%e0%a4%aa%e0%a4%82%e0%a4%9c%e0%a4%be%e0%a4%ac-%e0%a4%aa%e0%a5%8d%e0%a4%b0%e0%a4%be%e0%a4%82/</t>
  </si>
  <si>
    <t>10:30:00 PM</t>
  </si>
  <si>
    <t>पाकिस्तान के पंजाब प्रांत में दुनिया के सबसे प्रदूषित शहर की एक बच्ची सरकार के खिलाफ पहुंची कोर्ट</t>
  </si>
  <si>
    <t>Lahore A threeyearold girl in Pakistans Punjab province has filed a petition against the local government The province especially its capital Lahore is grappling with the severe effects of smog which has left air quality extremely hazardous On Thursday morning Lahore</t>
  </si>
  <si>
    <t>http://twitter.com/Shalini42686785/status/1861041987572387955</t>
  </si>
  <si>
    <t>7:09:20 PM</t>
  </si>
  <si>
    <t>http://twitter.com/hoonjan_191/status/1850796744637812857</t>
  </si>
  <si>
    <t>12:38:24 PM</t>
  </si>
  <si>
    <t>https://www.jantaserishta.com/delhi-ncr/shazia-ilmi-criticises-aap-led-delhi-governments-handling-of-pollution-crisis-3608164</t>
  </si>
  <si>
    <t>9:30:23 PM</t>
  </si>
  <si>
    <t>शाजिया इल्मी ने प्रदूषण संकट से निपटने के लिए AAP के नेतृत्व वाली दिल्ली सरकार की आलोचना की</t>
  </si>
  <si>
    <t>New Delhi BJP leader Shazia Ilmi on Saturday criticised the AAPled Delhi governments handling of the citys worsening pollution crisis highlighting the alarming presence of toxic foam in the Yamuna river and the breathing difficulties it is causing for residents</t>
  </si>
  <si>
    <t>http://twitter.com/Shashik29228195/status/1861077506293395797</t>
  </si>
  <si>
    <t>9:30:29 PM</t>
  </si>
  <si>
    <t>http://twitter.com/raki6663/status/1859899673223606565</t>
  </si>
  <si>
    <t>3:30:12 PM</t>
  </si>
  <si>
    <t>https://www.theindiadaily.com/india/jammu-kashmir-weather-update-today-temperature-weather-forecast-news-58600</t>
  </si>
  <si>
    <t>7:52:44 AM</t>
  </si>
  <si>
    <t>जम्मू-कश्मीर में बिछी बर्फ की सफेद चादर, -28.41°C पहुंचा तापमान; जाने अगले 7 दिन का मौसम हाल</t>
  </si>
  <si>
    <t>Jammu Kashmir Weather Update Jammu and Kashmir recorded a temperature of 1943C on December 24 2024 According to the India Meteorological Department IMD the states minimum temperature today is expected to be 2841C and the maximum temperature is expected to be 1613C According to the Meteorological Department the state</t>
  </si>
  <si>
    <t>http://twitter.com/UmeshYadav67231/status/1848830018119725386</t>
  </si>
  <si>
    <t>2:23:20 AM</t>
  </si>
  <si>
    <t>http://twitter.com/blssharidwar/status/1863926703787241591</t>
  </si>
  <si>
    <t>Workshop on Air Pollution and Tobacco Control Held on National Pollution Control Day Haridwar News</t>
  </si>
  <si>
    <t>http://twitter.com/Parthd88/status/1852998515883999370</t>
  </si>
  <si>
    <t>2:27:27 PM</t>
  </si>
  <si>
    <t>http://twitter.com/HajiIrfanAhmed/status/1845510238033613161</t>
  </si>
  <si>
    <t>10:31:43 PM</t>
  </si>
  <si>
    <t>http://twitter.com/NITIN_BAGHEL/status/1888994196276527452</t>
  </si>
  <si>
    <t>10:21:26 PM</t>
  </si>
  <si>
    <t>https://www.jagran.com/smart-choice/home-solutions-and-electronics/best-daikin-split-ac-with-advanced-features-for-powerful-cooling-882</t>
  </si>
  <si>
    <t>1:28:00 PM</t>
  </si>
  <si>
    <t>Best Daikin Split AC | बेस्ट डायकिन स्प्लिट एसी</t>
  </si>
  <si>
    <t>Currently the Lloyd brand has reduced the prices of all its ACs allowing users to purchase them within their budget for the scorching heat Theres no better time to purchase these Split ACs with inverter functionality as you can easily save up to 20000 to 30000 rupees</t>
  </si>
  <si>
    <t>http://twitter.com/Rajbirrohilla/status/1858534922673094875</t>
  </si>
  <si>
    <t>9:07:10 PM</t>
  </si>
  <si>
    <t>ji you are doing your job very well posting 57 X posts daily and cursing Haryana in a press conference this is all you have left to do you keep collecting Fevicol on Punjab while three times more paddy is grown there than in Haryana Air pollution Delhi CM Atishi says Stubble burning is happening in Punjab Haryana Madhya Pradesh Uttar Pradesh and Rajasthan Central Government is sitting idle Today entire north India has been pushed into a medical emergency If it Delhi Chandigarh Jaipur Bikaner Bhopal Patna Lucknow today AQI across the country is Very Poor Poor Severe Severe Central Pollution Control Board releases data every dayToday people across the country are unable to breathe you see the data on stubble burning be it Rajasthan Uttar Pradesh or Madhya Pradesh If you see the data a total of 71300 incidents of fire were reported in this country 36650 This year only 8404 incidents have occurred in Punjab stubbleburning incidents have gone up by 60 compared to last year Last year 1533 farm fears occurred and this year it increased to 1926 Stubble burning is happening in Rajasthan In 2020 around 430 incidents of stubble burning occurred and by 2024 it went up to 1926 The highest number of stubbleburning incidents in the country is taking place in Madhya Pradesh Centres own data says that from 15th September to 17th November 9600 incidents of stubble burning have occurred in Madhya PradeshWhen Punjab Government can bring down the incidents of stubble burning by 80 why are such incidents rising in other states</t>
  </si>
  <si>
    <t>http://twitter.com/bondtjp/status/1855584884082741540</t>
  </si>
  <si>
    <t>5:44:46 PM</t>
  </si>
  <si>
    <t>http://twitter.com/ANBajpai1/status/1904912429466681491</t>
  </si>
  <si>
    <t>https://www.htsyndication.com/hindustan-delhi/article/%E0%A4%97%E0%A5%81%E0%A4%A1%E0%A4%97%E0%A4%BE%E0%A4%81%E0%A4%B5-22-december-2024-%E0%A4%95%E0%A4%BE-%E0%A4%B5%E0%A5%87%E0%A4%A6%E0%A4%B0-%E0%A4%94%E0%A4%B0-aqi:-%E0%A4%A8%E0%A5%8D%E0%A4%AF%E0%A5%82%E0%A4%A8%E0%A4%A4%E0%A4%AE-%E0%A4%A4%E0%A4%BE%E0%A4%AA%E0%A4%AE%E0%A4%BE%E0%A4%A8-9.02degc,-%E0%A4%9C%E0%A4%BE%E0%A4%A8%E0%A5%87%E0%A4%82-%E0%A4%95%E0%A5%88%E0%A4%B8%E0%A4%BE-%E0%A4%B0%E0%A4%B9%E0%A5%87%E0%A4%97%E0%A4%BE-%E0%A4%B6%E0%A4%B9%E0%A4%B0-%E0%A4%AE%E0%A5%87%E0%A4%82-%E0%A4%86%E0%A4%9C-%E0%A4%95%E0%A4%BE-%E0%A4%AE%E0%A5%8C%E0%A4%B8%E0%A4%AE/86917553</t>
  </si>
  <si>
    <t>8:06:59 AM</t>
  </si>
  <si>
    <t>गुडगाँव 22 December 2024 का वेदर और AQI: न्यूनतम तापमान 9.02degC, जानें कैसा रहेगा शहर में आज का मौसम</t>
  </si>
  <si>
    <t>Gurgaon Weather and AQI for December 22 2024 Minimum temperature 902C find out what the weather will be like in the city today
New Delhi December 22 Weather in Gurgaon for December 22 2024 The minimum temperature in Gurgaon today was 902C The Meteorological Department</t>
  </si>
  <si>
    <t>http://twitter.com/_AshmeetSingh/status/1888197039789404337</t>
  </si>
  <si>
    <t>5:33:49 PM</t>
  </si>
  <si>
    <t>Now I can only sit on the Dharane Modi will not be spared from Yamuna pollution Delhi Garbage Air pollution</t>
  </si>
  <si>
    <t>https://httpsdiversvista.wordpress.com/2024/06/15/climatchange-%e0%a4%9c%e0%a4%b2%e0%a4%b5%e0%a4%be%e0%a4%af%e0%a5%81%e0%a4%aa%e0%a4%b0%e0%a4%bf%e0%a4%b0%e0%a5%8d%e0%a4%b5%e0%a4%a4%e0%a4%a8/</t>
  </si>
  <si>
    <t>2:39:51 PM</t>
  </si>
  <si>
    <t>Site Title</t>
  </si>
  <si>
    <t>Climate Change
Today we will learn
1 What is climate change 2 What are the causes of climate change 3 How does climate change occur 4 How does climate change impact human life and nature 5 How can climate change be prevented</t>
  </si>
  <si>
    <t>http://twitter.com/Lovely_09876/status/1863220785306841408</t>
  </si>
  <si>
    <t>7:27:06 PM</t>
  </si>
  <si>
    <t>https://zeenews.india.com/hindi/india/delhi-ncr-haryana/delhi-air-pollution-red-light-on-gaadi-off-campiagn-gopal-rai-air-pollution-control-measures/2481895</t>
  </si>
  <si>
    <t>10:07:20 PM</t>
  </si>
  <si>
    <t>Delhi Air Pollution: रेड लाइट ऑन तो गाड़ी ऑफ कैंपेन की शुरुआत, गोपाल राय ने लोगों को किया जागरूक</t>
  </si>
  <si>
    <t>Delhi Pollution Gopal Rai launches Red Light On Car Off campaign to raise awareness among Delhis motorists
Delhi Air Pollution The Delhi government has launched the Red Light On Car Off campaign to raise awareness among Delhis motorists about pollution Environmental</t>
  </si>
  <si>
    <t>http://twitter.com/anamikameera76/status/1898700105730916708</t>
  </si>
  <si>
    <t>5:09:16 PM</t>
  </si>
  <si>
    <t>http://twitter.com/gujaratijagran/status/1858466631082487919</t>
  </si>
  <si>
    <t>Air Pollution These are the top 10 states in India with the cleanest air where you can breathe freely</t>
  </si>
  <si>
    <t>https://www.jantaserishta.com/delhi-ncr/caqm-reviews-sector-specific-enforcement-actions-in-delhi-ncr-punjab-3655459</t>
  </si>
  <si>
    <t>10:18:46 PM</t>
  </si>
  <si>
    <t>CAQM ने Delhi-NCR, पंजाब में क्षेत्र-विशिष्ट प्रवर्तन कार्रवाइयों की समीक्षा की</t>
  </si>
  <si>
    <t>New Delhi The Commission for Air Quality Management CAQM conducted a comprehensive review of the areaspecific enforcement actions taken by the respective NCR State GovernmentsGovernment of National Capital Territory of Delhi GNCTD and Punjab to reduce air pollution in the region</t>
  </si>
  <si>
    <t>http://twitter.com/publicasia1989/status/1858123153308062160</t>
  </si>
  <si>
    <t>5:50:56 PM</t>
  </si>
  <si>
    <t>Dangerous air in Lahore is suffocating people 19 million people reached hospital in 30 days millionpeoplereachedhospitalin30days</t>
  </si>
  <si>
    <t>https://www.chinimandi.com/maize-is-a-good-option-instead-of-paddy-and-wheat-in-punjab-niti-aayog-member-ramesh-chand-in-hindi/</t>
  </si>
  <si>
    <t>6:17:20 PM</t>
  </si>
  <si>
    <t>"पंजाब में धान और गेहूं की जगह मक्का एक अच्छा विकल्प"</t>
  </si>
  <si>
    <t>New Delhi NITI Aayog member Ramesh Chand said that policy changes are needed in ricegrowing states to promote crop diversification About 94 of Indias total agricultural land area of 21916 million hectares is used for the cultivation of staple crops like rice and wheat</t>
  </si>
  <si>
    <t>http://twitter.com/nupuradvait29/status/1839991527851909601</t>
  </si>
  <si>
    <t>http://twitter.com/monikab18805946/status/1868899706077847660</t>
  </si>
  <si>
    <t>11:33:07 AM</t>
  </si>
  <si>
    <t>https://www.theindiadaily.com/india/aaj-ka-mausam-4-march-imd-issues-weather-update-alert-in-delhi-know-aqi-data-news-68416</t>
  </si>
  <si>
    <t>Aaj Ka Mausam: दिल्ली में आज कैसा रहेगा मौसम? बादल, ठंडक और AQI की पूरी जानकारी</t>
  </si>
  <si>
    <t>Delhi Weather Update The morning temperature in Delhi today March 4 2025 was recorded at 1889 degrees Celsius According to the Meteorological Department IMD the sky is expected to be cloudy today The daytime temperature may rise to 2506 degrees Celsius
In Delhi</t>
  </si>
  <si>
    <t>https://www.prabhasakshi.com/currentaffairs/pakistan-is-scared-of-the-fear-of-pok-getting-out-of-hand</t>
  </si>
  <si>
    <t>3:06:00 PM</t>
  </si>
  <si>
    <t>पीओके के हाथ से निकल जाने के डर से सहमा पाकिस्तान - pakistan is scared of the fear of pok getting out of hand</t>
  </si>
  <si>
    <t>The situation in Pakistanoccupied Kashmir PoK has spiraled out of control into chaos and into violence due to the Pakistani governments authoritarianism indifference neglect and duplicity The inability to meet subsistence needs has led to widespread public anger and resentment against the government</t>
  </si>
  <si>
    <t>http://twitter.com/gauravrathor/status/1850081544993374562</t>
  </si>
  <si>
    <t>1:16:27 PM</t>
  </si>
  <si>
    <t>Yahan bhi kejriwal responsible hai kya Maharashtra Parts of Mumbai city wake up to a layer of smog lingering in the air as the overall air quality deteriorates Visuals around Bandra Reclamation this morning</t>
  </si>
  <si>
    <t>http://twitter.com/3f165f29a5b34e4/status/1854198315715375234</t>
  </si>
  <si>
    <t>9:55:02 PM</t>
  </si>
  <si>
    <t>https://www.emsindia.com/news/show/2806536/national</t>
  </si>
  <si>
    <t>8:56:44 AM</t>
  </si>
  <si>
    <t>आंखों के लिए गंभीर खतरा है दिल्ली में वायु प्रदूषण</t>
  </si>
  <si>
    <t>24Nov2024
New Delhi EMS Air pollution poses a serious threat to eyes in the capital Delhi Eye problems such as dryness irritation and allergies known as allergic conjunctivitis are rapidly increasing in the capital Experts believe</t>
  </si>
  <si>
    <t>http://twitter.com/BJ35934843/status/1857024797642727630</t>
  </si>
  <si>
    <t>5:06:28 PM</t>
  </si>
  <si>
    <t>http://twitter.com/Rohitku96906585/status/1839606515713646655</t>
  </si>
  <si>
    <t>3:32:26 PM</t>
  </si>
  <si>
    <t>You Brahmins should also do something the monkey comes to give advice The work of DM Tina Dabi is commendable it would have been better if she had threatened in front of the camera to close the factories of the owners who emit chemicals pollute the water and pollute the air It would have been even better if she had got the open drains covered</t>
  </si>
  <si>
    <t>http://twitter.com/toniteesh/status/1801209910945808731</t>
  </si>
  <si>
    <t>4:38:02 PM</t>
  </si>
  <si>
    <t>http://twitter.com/JiAbhaya/status/1856343563581169857</t>
  </si>
  <si>
    <t>7:59:29 PM</t>
  </si>
  <si>
    <t>https://www.jantaserishta.com/local/maharashtra/mumbai-weather-forecast-and-aqi-today-19-december-warm-start-to-the-season-know-the-complete-weather-3711505</t>
  </si>
  <si>
    <t>10:07:30 AM</t>
  </si>
  <si>
    <t>मुंबई मौसम पूर्वानुमान और AQI आज 19 दिसंबर: पर गर्म शुरुआत, जानें पूरा मौसम | Mumbai weather forecast and AQI today 19 December: Warm start to the season, know the complete weather मुंबई मौसम पूर्वानुमान और AQI आज 19 दिसंबर: पर गर्म शुरुआत, जानें पूरा मौसम</t>
  </si>
  <si>
    <t>Maharashtra Maharashtra Mumbai Weather Forecast and AQI Today Mumbai recorded a high of 2399C on December 19 2024 According to the India Meteorological Department IMD forecast the minimum and maximum temperatures are expected to be 2199C and 2541C respectively Relative R</t>
  </si>
  <si>
    <t>http://twitter.com/1999yadavji/status/1842985489667944549</t>
  </si>
  <si>
    <t>11:19:16 PM</t>
  </si>
  <si>
    <t>Measures should be taken to control air pollution</t>
  </si>
  <si>
    <t>http://twitter.com/mayankd36962129/status/1857002355075555524</t>
  </si>
  <si>
    <t>3:37:17 PM</t>
  </si>
  <si>
    <t>http://twitter.com/premuind/status/1904951772961267937</t>
  </si>
  <si>
    <t>11:11:09 PM</t>
  </si>
  <si>
    <t>http://twitter.com/VinodK70823/status/1809480208581296330</t>
  </si>
  <si>
    <t>12:21:14 PM</t>
  </si>
  <si>
    <t>http://twitter.com/RajendraMohanNa/status/1848275869531328640</t>
  </si>
  <si>
    <t>http://twitter.com/SupportAnu43091/status/1848349208979354052</t>
  </si>
  <si>
    <t>6:32:46 PM</t>
  </si>
  <si>
    <t>http://twitter.com/nazimchaudhary7/status/1864956805790478675</t>
  </si>
  <si>
    <t>2:25:26 PM</t>
  </si>
  <si>
    <t>http://twitter.com/ThakurPras70803/status/1905271271266619470</t>
  </si>
  <si>
    <t>8:20:43 PM</t>
  </si>
  <si>
    <t>http://twitter.com/YafavRamesh/status/1859124874947789274</t>
  </si>
  <si>
    <t>12:11:25 PM</t>
  </si>
  <si>
    <t>http://twitter.com/imbishtheera/status/1856202867436130767</t>
  </si>
  <si>
    <t>10:40:24 AM</t>
  </si>
  <si>
    <t>http://twitter.com/Mishra_Ratnesh9/status/1858843483102208126</t>
  </si>
  <si>
    <t>5:33:16 PM</t>
  </si>
  <si>
    <t>https://dainiksaveratimes.com/uncategorized/%e0%a4%ac%e0%a4%9f%e0%a5%87%e0%a4%82%e0%a4%97%e0%a5%87-%e0%a4%a4%e0%a5%8b-%e0%a4%95%e0%a4%9f%e0%a5%87%e0%a4%82%e0%a4%97%e0%a5%87-%e0%a4%ac%e0%a4%af%e0%a4%be%e0%a4%a8-%e0%a4%aa/</t>
  </si>
  <si>
    <t>4:13:40 PM</t>
  </si>
  <si>
    <t>‘बटेंगे तो कटेंगे’ बयान पर कांग्रेस नेता राशिद अल्वी ने जताई नाराजगी, पूछा, ‘जातियों के नाम पर बांट कौन रहा’ - Dainik Savera Times</t>
  </si>
  <si>
    <t>New Delhi Congress leader Rashid Alvi has strongly objected to Uttar Pradesh Chief Minister Yogi Adityanaths statement If we divide we will be cut In a conversation he questioned who is doing the dividing The senior Congress leader also criticized the rising pollution in Delhi</t>
  </si>
  <si>
    <t>http://twitter.com/naveenpgupta/status/1837876029618081939</t>
  </si>
  <si>
    <t>http://twitter.com/VinayChandra_03/status/1904966079669219769</t>
  </si>
  <si>
    <t>12:08:00 AM</t>
  </si>
  <si>
    <t>https://medicarenews.in/raid-on-factories-that-extract-aluminum-by-melting-medicine-wrappers/</t>
  </si>
  <si>
    <t>11:42:58 AM</t>
  </si>
  <si>
    <t>मेडिसिन रैपर से एल्युमीनियम निकालने वाली फैक्टरियों पर रेड</t>
  </si>
  <si>
    <t>Sonipat Haryana Five factories that melt pharmaceutical wrappers to extract aluminum have been raided All of these illegal factories have been shut down The Pollution Control Board PCB team carried out this operation in the industrial area of Ferozepur Bangar village</t>
  </si>
  <si>
    <t>https://hindi.news18.com/webstories/local18/vastu-shastra-benefits-of-planting-snake-plant-at-home-l18w-2167328/</t>
  </si>
  <si>
    <t>जान लिए स्नेक प्लांट लगाने के ये फायदे तो आज ही खरीद लाएंगे!</t>
  </si>
  <si>
    <t>Besides it removes bad smell and impure air from the house</t>
  </si>
  <si>
    <t>https://telugu.news18.com/news/trending/air-pollution-can-cause-skin-irritationin-pets-gh-gvj-2658978.html</t>
  </si>
  <si>
    <t>11:03:55 AM</t>
  </si>
  <si>
    <t>Pets: వాయు కాలుష్యంతో పెంపుడు జంతువులకు ప్రమాదం.. తీసుకోవాల్సిన జాగ్రత్తలు ఇవే..! air pollution can cause skin irritationin pets. – News18 తెలుగు</t>
  </si>
  <si>
    <t>Air pollution is plaguing major cities around the world It is causing a variety of health problems However air pollution is not only harmful to humans it also makes life uncomfortable for pets They can suffer from serious health problems</t>
  </si>
  <si>
    <t>http://twitter.com/imranaziz___/status/1852262231230058952</t>
  </si>
  <si>
    <t>Delhi Air Pollution Firecrackers are not the cause of pollution in Delhi</t>
  </si>
  <si>
    <t>http://twitter.com/KabirHari11/status/1858815426022559902</t>
  </si>
  <si>
    <t>3:41:47 PM</t>
  </si>
  <si>
    <t>http://twitter.com/UnitedweStand29/status/1858778527807529343</t>
  </si>
  <si>
    <t>1:15:10 PM</t>
  </si>
  <si>
    <t>http://twitter.com/anilkumar5488/status/1857297059336142993</t>
  </si>
  <si>
    <t>http://twitter.com/MavadiyaKishor/status/1859588806204154210</t>
  </si>
  <si>
    <t>http://twitter.com/tksinha3/status/1857089838630969365</t>
  </si>
  <si>
    <t>9:24:55 PM</t>
  </si>
  <si>
    <t>odd even kar lo time pass chal raha hai mai arv Kej bol raha hoo free mai air pollution bhi hai vote ka le lo majaa Due to rising pollution levels Delhi CM announces that all primary schools in Delhi will switch to online classes until further notice</t>
  </si>
  <si>
    <t>http://twitter.com/SatbirDass74845/status/1858780760053801399</t>
  </si>
  <si>
    <t>1:24:02 PM</t>
  </si>
  <si>
    <t>http://twitter.com/Dharmender50212/status/1849463402118197349</t>
  </si>
  <si>
    <t>8:20:11 PM</t>
  </si>
  <si>
    <t>http://twitter.com/khabar_gaon/status/1867102578594681271</t>
  </si>
  <si>
    <t>12:31:58 PM</t>
  </si>
  <si>
    <t>Air pollution levels are increasing every year Now a new Lancet study has revealed shocking figures According to this study most people in India breathe polluted air</t>
  </si>
  <si>
    <t>http://twitter.com/HarishK04131926/status/1824248821871767780</t>
  </si>
  <si>
    <t>6:26:26 AM</t>
  </si>
  <si>
    <t>https://www.amarujala.com/india-news/air-pollution-is-becoming-an-obstacle-in-solar-energy-production-climate-change-news-in-hindi-2025-03-28</t>
  </si>
  <si>
    <t>5:41:41 AM</t>
  </si>
  <si>
    <t>Air Pollution Is Becoming An Obstacle In Solar Energy Production Climate Change News In Hindi | चिंताजनक:सौर ऊर्जा उत्पादन में रुकावट बन रहा वायु प्रदूषण, साल के धूप वाले करीब 300 दिनों में भी आ रही गिरावट</t>
  </si>
  <si>
    <t>Air pollution and climate change are affecting the efficiency of solar panels in India India has approximately 300 sunny days a year but air pollution is reducing the quality of these days directly impacting solar energy production</t>
  </si>
  <si>
    <t>http://twitter.com/NeetaPandey30/status/1781023368604717518</t>
  </si>
  <si>
    <t>11:43:55 PM</t>
  </si>
  <si>
    <t>We humans are s creation We cut down We turned rivers into gutters ponds into cesspools and the air into suffocation We carried polluted toxic water to the womb of the Due to the indiscriminate use of chemical fertilizers even s_milk is no longer safe Still we are Gods</t>
  </si>
  <si>
    <t>http://twitter.com/SanjayS41860304/status/1854942070773104664</t>
  </si>
  <si>
    <t>11:10:27 PM</t>
  </si>
  <si>
    <t>https://www.amarujala.com/photo-gallery/entertainment/richa-chadha-expresses-concern-about-north-india-bad-air-quality-and-criticizes-government-2024-11-16</t>
  </si>
  <si>
    <t>4:16:00 PM</t>
  </si>
  <si>
    <t>Richa Chadha Expresses Concern About North India Bad Air Quality And Criticizes Government - Entertainment News: Amar Ujala - Richa Chadha:उत्तर भारत की खराब हवा को लेकर बढ़ी ऋचा चड्ढा की चिंता, सरकार से भी जताई नाराजगी</t>
  </si>
  <si>
    <t>1 of 5 Richa Chadha Photo Instagram Bollywood actress Richa Chadha recently expressed her concern over the poor air quality in North India She also criticized the government for failing to address the issue Lets find out</t>
  </si>
  <si>
    <t>https://10blogsinhindi.blogspot.com/2024/07/pollution-essay-in-hindi.html</t>
  </si>
  <si>
    <t>11:43:00 AM</t>
  </si>
  <si>
    <t>प्रदूषण पर निबंध (Pollution Essay in Hindi)</t>
  </si>
  <si>
    <t>Essay on Pollution
Introduction
Pollution is a serious problem in todays world affecting our lives in many ways It is harming not only our environment but also our health animals and the entire ecosystem</t>
  </si>
  <si>
    <t>http://twitter.com/Kapooraisha99/status/1851951225433981338</t>
  </si>
  <si>
    <t>5:05:54 PM</t>
  </si>
  <si>
    <t>http://twitter.com/jaijaat108/status/1889736133312958885</t>
  </si>
  <si>
    <t>11:29:38 PM</t>
  </si>
  <si>
    <t>http://twitter.com/manishaparaswa2/status/1901111971254026539</t>
  </si>
  <si>
    <t>8:53:09 AM</t>
  </si>
  <si>
    <t>https://www.jantaserishta.com/local/odisha/rourkela-pollution-control-board-issues-notice-to-close-11-factories-for-violating-norms-3870279</t>
  </si>
  <si>
    <t>10:28:43 AM</t>
  </si>
  <si>
    <t>Rourkela: प्रदूषण नियंत्रण बोर्ड ने मानदंडों का उल्लंघन पर 11 कारखानों को बंद करने का नोटिस जारी</t>
  </si>
  <si>
    <t>Odisha The Regional Pollution Control Board in Rourkela has taken strict action against industries violating environmental norms Recently the board issued closure notices to 11 factories violating air and water pollution norms</t>
  </si>
  <si>
    <t>http://twitter.com/ranidasi6463/status/1807734335371452866</t>
  </si>
  <si>
    <t>4:43:46 PM</t>
  </si>
  <si>
    <t>https://worldblog.in/delhi-ncr-mein-mausam-ne-badli-karwat/</t>
  </si>
  <si>
    <t>12:46:05 PM</t>
  </si>
  <si>
    <t>Delhi-NCR mein Mausam ne Badli Karwat, कई जगहों पर बारिश, ठंड बढ़ने के आसार |</t>
  </si>
  <si>
    <t>Weather changes in DelhiNCR with rain at many places cold likely to increase
Weather changes in DelhiNCR with rain at many places cold likely to increase
Weather changes in DelhiNCR with light rain and cold likely to increase
Weather changes in DelhiNCR with light rain and cold likely to increase
Light rain and cold likely to increase
Light rain and cold likely to increase
Light rain and cold likely to increase</t>
  </si>
  <si>
    <t>https://www.amarujala.com/uttar-pradesh/muzaffarnagar/aqi-reached-267-air-is-spoiling-health-muzaffarnagar-news-c-29-1-mng1001-131948-2024-10-14</t>
  </si>
  <si>
    <t>12:20:34 AM</t>
  </si>
  <si>
    <t>Aqi Reached 267, Air Is Spoiling Health - Muzaffarnagar News - Muzaffarnagar News:एक्यूआई 267 पहुंचा, सेहत बिगाड़ रही हवा</t>
  </si>
  <si>
    <t>http://twitter.com/maheshsoni1919/status/1850054308613738987</t>
  </si>
  <si>
    <t>11:28:14 AM</t>
  </si>
  <si>
    <t>http://twitter.com/Shanti69292368/status/1858790765087854917</t>
  </si>
  <si>
    <t>2:03:47 PM</t>
  </si>
  <si>
    <t>http://twitter.com/DILEEPS63927008/status/1793263849128538390</t>
  </si>
  <si>
    <t>6:23:13 PM</t>
  </si>
  <si>
    <t>http://twitter.com/MURDERREALM/status/1853312072064422363</t>
  </si>
  <si>
    <t>11:13:25 AM</t>
  </si>
  <si>
    <t>Pak Punjab Minister accuses India AmritsarDelhi winds cause pollution in Lahore diplomatic links to be used schools closed lockdown begins</t>
  </si>
  <si>
    <t>http://twitter.com/KatochPushpa/status/1868559806883324266</t>
  </si>
  <si>
    <t>http://twitter.com/narenhar2/status/1870423355201044819</t>
  </si>
  <si>
    <t>4:27:33 PM</t>
  </si>
  <si>
    <t>https://www.newsfeedindia.in/2024/11/delhi-air-quality-severe-aqi-432-dense-fog-pollution-health-alert.html</t>
  </si>
  <si>
    <t>2:40:57 PM</t>
  </si>
  <si>
    <t>घना कोहरा और गंभीर प्रदूषण ने दिल्ली को अपनी चपेट में ले लिया, कई इलाकों में AQI 400 के पार पहुंच गया</t>
  </si>
  <si>
    <t>Dense fog and severe pollution gripped Delhi with AQI crossing 400 in many areas Delhi recorded its worst air quality this season on Thursday as dense fog and rising pollution levels pushed the Air Quality Index AQI into the dirty zone for the second consecutive day</t>
  </si>
  <si>
    <t>http://twitter.com/sagargo_swami/status/1862159776215347210</t>
  </si>
  <si>
    <t>9:11:02 PM</t>
  </si>
  <si>
    <t>The public is suffering from air pollution and here too much etiquette is going on Thats the government Let the public go but here too much etiquette is going on in this emergency</t>
  </si>
  <si>
    <t>https://www.jantaserishta.com/local/maharashtra/pune-weather-and-todays-aqi-3674257</t>
  </si>
  <si>
    <t>7:58:42 AM</t>
  </si>
  <si>
    <t>Pune का मौसम और आज का AQI | Pune weather and today's AQI Pune का मौसम और आज का AQI</t>
  </si>
  <si>
    <t>The temperature in Pune today December 1 2024 is 2381 degrees Celsius The forecast for the day shows minimum and maximum temperatures of 1646 degrees Celsius and 2613 degrees Celsius respectively The relative humidity is 46 and the wind speed is 46 kmh The sun rises at 0650 AM</t>
  </si>
  <si>
    <t>http://twitter.com/apyth11/status/1888293911442919613</t>
  </si>
  <si>
    <t>11:58:45 PM</t>
  </si>
  <si>
    <t>http://twitter.com/RANJANASIN27580/status/1871969418651357490</t>
  </si>
  <si>
    <t>10:51:03 PM</t>
  </si>
  <si>
    <t>http://twitter.com/WokeistNinja/status/1888258876241584302</t>
  </si>
  <si>
    <t>9:39:32 PM</t>
  </si>
  <si>
    <t>Yeh aadmi kabhi nai sudhar sakta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</si>
  <si>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http://twitter.com/T_I_G_E_R_72/status/1888214791983947843</t>
  </si>
  <si>
    <t>https://www.livehindustan.com/bihar/bhagalpur/story-air-quality-improved-due-to-strong-winds-9937257.html</t>
  </si>
  <si>
    <t>12:01:19 PM</t>
  </si>
  <si>
    <t>तेज हवा से सुधरी हवा की गुणवत्ता</t>
  </si>
  <si>
    <t>Bhagalpur The citys air quality has improved due to increased wind speeds The air quality index in the Mayaganj area was recorded at 96 at 11 am The minimum level of PM 25 in the air was 68 and the maximum level was 140 The PM 10 level during this period</t>
  </si>
  <si>
    <t>http://twitter.com/iMahipalvihol/status/1868626095878324508</t>
  </si>
  <si>
    <t>5:25:53 PM</t>
  </si>
  <si>
    <t>https://hindi.news18.com/news/uttarakhand/haldwani-air-becomes-poisonous-due-to-forest-fire-pm-10-level-doubles-in-3-months-8274211.html</t>
  </si>
  <si>
    <t>3:27:48 PM</t>
  </si>
  <si>
    <t>जंगलों की आग से हुई जहरीली हल्द्वानी की हवा...3 महीने में 2 गुना हुआ PM-10 का लेवल</t>
  </si>
  <si>
    <t>DikshaHaldwani Forest fires and intense heat in Uttarakhand have increased air pollution in Haldwani The plains of Uttarakhand received less rainfall during the winter season This reduced rainfall has also affected air quality causing the air in Haldwani to become polluted</t>
  </si>
  <si>
    <t>http://twitter.com/RajBaghel47/status/1813836250060570910</t>
  </si>
  <si>
    <t>12:50:36 PM</t>
  </si>
  <si>
    <t>Political power is a vehicle for change and improvement Its not meant to get work done for supporters or provide jobs to people of our own caste But we have interpreted power in this way and have handed it over to predatory caste systems and corrupt ideologies The nationalist thinking that has been in power since 2014</t>
  </si>
  <si>
    <t>https://zeenews.india.com/hindi/health/heart-and-kidney-can-be-damaged-by-delhi-air-follow-this-doctor-advice-for-protection/2499409</t>
  </si>
  <si>
    <t>10:13:45 PM</t>
  </si>
  <si>
    <t>दिल्ली की हवा से खराब हो सकती है हार्ट और किडनी, बचाव के लिए मान लें डॉक्टर की ये सलाह</t>
  </si>
  <si>
    <t>Delhis air can damage your heart and kidneys follow these doctors advice to prevent it
Due to rising pollution in Delhi health problems are rapidly increasing This increases the risk of heart and kidney diseases especially those related to the heart and kidneys significantly In such a situation</t>
  </si>
  <si>
    <t>http://twitter.com/akdubeyspk87/status/1857017990136414355</t>
  </si>
  <si>
    <t>http://twitter.com/JaisahayaK/status/1899741982345298328</t>
  </si>
  <si>
    <t>2:09:18 PM</t>
  </si>
  <si>
    <t>http://twitter.com/mohitsingh1502/status/1892089820387663889</t>
  </si>
  <si>
    <t>11:22:21 AM</t>
  </si>
  <si>
    <t>http://twitter.com/DishaR999/status/1888212236478677269</t>
  </si>
  <si>
    <t>6:34:13 PM</t>
  </si>
  <si>
    <t>https://zeenews.india.com/hindi/zeephh/chandigarh/chandigarh-weather-and-aqi-today-weather-forecast-updates-november/2507308</t>
  </si>
  <si>
    <t>4:26:24 PM</t>
  </si>
  <si>
    <t>Chandigarh Weather and AQI Today: जानें आज का AQI लेवल और आने वाले दिनों में कैसा रहेगा मौसम</t>
  </si>
  <si>
    <t>Chandigarh Weather and AQI Today Find out todays AQI level and what the weather will be like in the coming days
Check Chandigarhs weather forecast and air quality updates for November 9 2024 here
Chandigarh Weather and AQI Today Temperature in Chandigarh today November 9 2024</t>
  </si>
  <si>
    <t>https://www.hmtvlive.com/life-style/how-air-pollution-affects-your-brain-shocking-study-reveals-alarming-facts-125257</t>
  </si>
  <si>
    <t>Air Pollution: కాలుష్యం మెదడుపై ఎలాంటి ప్రభావం చూపుతుంది.? అధ్యయనంలో షాకింగ్ విషయాలు..!</t>
  </si>
  <si>
    <t>Air Pollution Are you being exposed to too much air pollution Did you know that even just 60 minutes of exposure to pollution can damage your brain function This is not something to joke about A recent study conducted by researchers has revealed a sensational toxic</t>
  </si>
  <si>
    <t>http://twitter.com/AnsariRashika/status/1793196974755209701</t>
  </si>
  <si>
    <t>1:57:29 PM</t>
  </si>
  <si>
    <t>http://twitter.com/TrueWorship_0/status/1852025459992650050</t>
  </si>
  <si>
    <t>https://www.orfonline.org/hindi/expert-speak/why-water-should-not-be-weaponized</t>
  </si>
  <si>
    <t>5:47:46 PM</t>
  </si>
  <si>
    <t>क्यों नहीं होना चाहिए जल का शस्त्रीकरण</t>
  </si>
  <si>
    <t>Amid growing water scarcity in many parts of the world competition for access to this vital resource has been a source of conflict Following the September 2016 Uri attacks in India the government decided to cut off access to the western rivers allocated to Pakistan under the Indus Water Treaty</t>
  </si>
  <si>
    <t>https://www.livehindustan.com/weather/haryana-me-aaj-ka-mausam-22-november-2024-haryana-aqi-today-and-weather-forecast-imd-rain-alert-update-in-hindi-201732239348630.html</t>
  </si>
  <si>
    <t>हरियाणा 22 November 2024 का वेदर और AQI: न्यूनतम तापमान 16.55°C, जानें कैसा रहेगा शहर में आज का मौसम</t>
  </si>
  <si>
    <t>Haryana weather today November 22 2024 The minimum temperature in Haryana today was recorded at 1655 degrees Celsius According to the Meteorological Department IMD the sky is expected to be clear The maximum temperature is expected to be 2393 degrees Celsius Tomorrows minimum temperature in Haryana</t>
  </si>
  <si>
    <t>http://twitter.com/neerajy1910/status/1888268616409272625</t>
  </si>
  <si>
    <t>10:18:15 PM</t>
  </si>
  <si>
    <t>http://twitter.com/mmkamaal/status/1793191621434958214</t>
  </si>
  <si>
    <t>1:36:13 PM</t>
  </si>
  <si>
    <t>https://newsindialive.in/possibility-to-reach-38-c-in-delhi/</t>
  </si>
  <si>
    <t>दिल्ली में भीषण गर्मी का प्रकोप: तापमान 38°C तक पहुंचने की संभावना</t>
  </si>
  <si>
    <t>The heat wave is rapidly increasing in Delhi and its surrounding areas According to the Meteorological Department today March 25 2025 the maximum temperature in the capital could reach 38C while the minimum temperature is expected to be around 19C Due to this increasing heat Delhiites</t>
  </si>
  <si>
    <t>https://pudhari.news/maharashtra/raigad/uranus-air-pollution-pollution-suffocates-urankars-the-most-polluted-air-in-the-country</t>
  </si>
  <si>
    <t>12:43:31 PM</t>
  </si>
  <si>
    <t>Uran Air Pollution | प्रदूषणाने उरणकरांचा श्वासच कोंडला, देशातील सर्वाधिक प्रदूषित हवा</t>
  </si>
  <si>
    <t>Uran While Uran has been recorded as the most polluted area in the country the air quality index in Uran has remained at the level of 150 to 200 in the last few years This level is considered hazardous to the human body Due to this harmful polluted air</t>
  </si>
  <si>
    <t>http://twitter.com/shinde_jit71482/status/1869176312302281182</t>
  </si>
  <si>
    <t>5:52:15 AM</t>
  </si>
  <si>
    <t>http://twitter.com/BindaasChill/status/1888521192979746845</t>
  </si>
  <si>
    <t>Hey jhand if you had said anything on Yamuna and air pollution even once in 11 years then this would have been better from your mouth but you are a fool you fool you dont even know the name of the CM who would he be and then you started fucking yourself Lauri</t>
  </si>
  <si>
    <t>https://indianletter.com/%e0%a4%a6%e0%a4%bf%e0%a4%b2%e0%a5%8d%e0%a4%b2%e0%a5%80-%e0%a4%ae%e0%a5%87%e0%a4%82-%e0%a4%b8%e0%a4%b0%e0%a5%8d%e0%a4%a6%e0%a5%80-%e0%a4%95%e0%a5%80-%e0%a4%8f%e0%a4%82%e0%a4%9f%e0%a5%8d%e0%a4%b0/</t>
  </si>
  <si>
    <t>12:00:13 PM</t>
  </si>
  <si>
    <t>दिल्ली में सर्दी की एंट्री, पारा गिरा… पांच दिन तक कंपकंपाएगी ठंड; IMD का अलर्ट</t>
  </si>
  <si>
    <t>Winds blowing from the mountains have increased the chill in the capital People are feeling cold not only in the morning and evening but also during the day Furthermore due to the falling temperatures people have started resorting to bonfires and room heaters to ward off the cold at night On Sunday</t>
  </si>
  <si>
    <t>http://twitter.com/AjuddhiK25932/status/1852029662051901900</t>
  </si>
  <si>
    <t>10:17:35 PM</t>
  </si>
  <si>
    <t>http://twitter.com/Prasenj47498104/status/1863855085140295871</t>
  </si>
  <si>
    <t>1:27:35 PM</t>
  </si>
  <si>
    <t>https://www.prabhasakshi.com/national/kejriwal-poisonous-politics-has-poisoned-the-air-and-water-of-delhi-bjp-targets-aap</t>
  </si>
  <si>
    <t>kejriwal poisonous politics has poisoned the air and water of delhi bjp targets aap</t>
  </si>
  <si>
    <t>Delhi is grappling with increasing air pollution Toxic foam is now visible in the Yamuna River The BJP has attacked the AAP government in Delhi over this issue BJP national spokesperson Shahzad Poonawala reached the banks of the Yamuna in the Kalindi Kunj area</t>
  </si>
  <si>
    <t>http://twitter.com/Chetantyagi345/status/1858459743922061545</t>
  </si>
  <si>
    <t>4:08:26 PM</t>
  </si>
  <si>
    <t>http://twitter.com/neo_varun/status/1889242122114519389</t>
  </si>
  <si>
    <t>2:46:36 PM</t>
  </si>
  <si>
    <t>Sir please save India from air pollution COPD cases are increasing and people are getting affected</t>
  </si>
  <si>
    <t>https://www.jagran.com/delhi/new-delhi-city-ncr-pollution-reduced-in-across-country-due-to-monsoon-rainfall-ncr-still-most-polluted-23751849.html</t>
  </si>
  <si>
    <t>12:10:00 AM</t>
  </si>
  <si>
    <t>देशभर के लिए बारिश बनी संजीवनी, लेकिन NCR को नहीं मिली राहत; विशेषज्ञ बोले- यह गंभीर विषय</t>
  </si>
  <si>
    <t>Rain has been a lifeline for the entire country but the NCR has received no relief experts say this is a serious issue
DelhiNCR Monsoon The monsoon has reached the country with Delhi and the NCR cities experiencing rain However the NCR has not received the relief it should have</t>
  </si>
  <si>
    <t>https://viralblogs.in/%e0%a4%ad%e0%a4%be%e0%a4%b0%e0%a4%a4-%e0%a4%95%e0%a5%87-%e0%a4%b8%e0%a4%ac%e0%a4%b8%e0%a5%87-%e0%a4%b8%e0%a4%be%e0%a4%ab-%e0%a4%b6%e0%a4%b9%e0%a4%b0-%e0%a4%95%e0%a5%80-%e0%a4%b9%e0%a4%b5%e0%a4%be/</t>
  </si>
  <si>
    <t>भारत के सबसे साफ शहर की हवा में घुला जहर, AQI ने बढ़ाई टेंशन,सांस लेना मुश्किल – Viral Blogs</t>
  </si>
  <si>
    <t>March 20 2025 1511 IST
MP AQI Update Today Air quality in Madhya Pradesh continues to deteriorate Gwaliors AQI reached 185 while Indore recorded 139 The air quality in Bhopal Ujjain and Jabalpur is comparatively better but pollution
X
Cleanliness</t>
  </si>
  <si>
    <t>https://hi.plasticsmould.com/injection_molding_materials/what_is_polypropylene.html</t>
  </si>
  <si>
    <t>12:34:09 PM</t>
  </si>
  <si>
    <t>पॉलीप्रोपाइलीन क्या है</t>
  </si>
  <si>
    <t>What is Polypropylene
20250219 Polypropylene also known as PP is a thermoplastic polymer made from propylene monomer through gasphase polymerization slurry polymerization liquidphase polymerization and other methods It is one of the five common</t>
  </si>
  <si>
    <t>http://twitter.com/Saurabh15155743/status/1864719332854374842</t>
  </si>
  <si>
    <t>10:41:48 PM</t>
  </si>
  <si>
    <t>http://twitter.com/Satyend82726276/status/1850757706505761233</t>
  </si>
  <si>
    <t>10:03:17 AM</t>
  </si>
  <si>
    <t>http://twitter.com/ChitaranjanJai3/status/1791053143947780584</t>
  </si>
  <si>
    <t>3:58:40 PM</t>
  </si>
  <si>
    <t>http://twitter.com/TribalArmyCheif/status/1794410669405876581</t>
  </si>
  <si>
    <t>10:20:16 PM</t>
  </si>
  <si>
    <t>https://udaipurkiran.in/north-india-is-boiling-with-fire-raining-from-the-sky/</t>
  </si>
  <si>
    <t>11:42:49 AM</t>
  </si>
  <si>
    <t>आसमान से बरसती आग से उबल रहा उत्तर भारत</t>
  </si>
  <si>
    <t>Global warming has altered weather patterns if we dont understand now natures wrath will only increase
Kanpur May 30 Udaipur Kiran North India including the Kanpur region is simmering under the fire that rains from the sky The mercury in Kanpur reached 468 degrees breaking all records Cloud</t>
  </si>
  <si>
    <t>http://twitter.com/realpramodhg/status/1853377318380802447</t>
  </si>
  <si>
    <t>3:32:41 PM</t>
  </si>
  <si>
    <t>https://hindi.asianetnews.com/national-news/pm-modi-in-man-ki-bat-important-talk-in-man-ki-bat-man-ki-bat-latest-news-pm-modi-latest-news-pm-modi-updates-zysa/articleshow-3gnpxce</t>
  </si>
  <si>
    <t>1:17:01 PM</t>
  </si>
  <si>
    <t>'मन की बात' में पीएम मोदी ने कहा, संस्कृत भाषा को बचाए रखें और मां के नाम पर पौधे लगाएं</t>
  </si>
  <si>
    <t>In his Mann Ki Baat address Prime Minister Narendra Modi addressed various issues from the Lok Sabha elections to the respect for the Sanskrit language and congratulated all devotees for the Jagannath Yatra and Amarnath Yatra He also spoke on several other issues
National Desk After four months the Prime Minister</t>
  </si>
  <si>
    <t>http://twitter.com/Nepalwalebhaiya/status/1839551887353217116</t>
  </si>
  <si>
    <t>11:55:21 AM</t>
  </si>
  <si>
    <t>http://twitter.com/hindu_anshgupta/status/1888212391390777818</t>
  </si>
  <si>
    <t>6:34:50 PM</t>
  </si>
  <si>
    <t>http://twitter.com/Sharma_manoj599/status/1850386870472950202</t>
  </si>
  <si>
    <t>https://www.jagran.com/news/national-anti-ageing-american-tech-millionaire-bryan-johnson-walks-out-of-nikhil-kamath-podcast-for-bad-air-quality-23878536.html</t>
  </si>
  <si>
    <t>5:15:00 PM</t>
  </si>
  <si>
    <t>'भारत में इतनी खराब एयर क्वालिटी...', निखिल कामथ का पॉडकास्ट बीच में छोड़कर चला गया अमेरिकी अरबपति</t>
  </si>
  <si>
    <t>The air quality in India is so bad American billionaire walks out of Nikhil Kamaths podcast
American billionaire Brian Johnson known for his antiaging protocol joined a podcast with Zerodha cofounder Nikhil Kamath But he left after 10 minutes</t>
  </si>
  <si>
    <t>https://topstory.online/aibe-19-answer-key-2024-release-date/</t>
  </si>
  <si>
    <t>4:28:34 PM</t>
  </si>
  <si>
    <t>AIBE 19 Answer Key 2024: कब होगी जारी? परीक्षा पास करने के लिए चाहिए होंगे ये अंक</t>
  </si>
  <si>
    <t>AIBE 19 Answer Key 2024 When will it be released The Bar Council of India BCI will soon release the answer key for the 19th All India Bar Examination AIBE 19 However the council has not yet officially announced the date and time Candidates can check the answer key on the official website allind</t>
  </si>
  <si>
    <t>http://twitter.com/vatsxindian/status/1881204281694699988</t>
  </si>
  <si>
    <t>10:27:06 AM</t>
  </si>
  <si>
    <t>You guys should show me how much you gave Yamuna The water is not drinkable Air pollution Lots of traffic problems You show selective schools and say that development has taken place LG is not allowing work to be done so he was sent to the government to get fucked Oo Bhai I thought at the most he would take an interview but the guy released the entire movie on his channel Now the whole country will watch it Thank you bhai for releasing Unbreakable documentary on your channel</t>
  </si>
  <si>
    <t>http://twitter.com/realamitgoswami/status/1789616878723141988</t>
  </si>
  <si>
    <t>4:51:28 PM</t>
  </si>
  <si>
    <t>http://twitter.com/sumit1kalra/status/1892032193121182167</t>
  </si>
  <si>
    <t>7:33:21 AM</t>
  </si>
  <si>
    <t>https://www.etvbharat.com/hi/!state/burning-of-stubble-in-delhi-ncr-will-attract-fine-of-up-to-rs-15000-farms-will-be-monitored-delhi-news-dls24100105935</t>
  </si>
  <si>
    <t>6:41:49 PM</t>
  </si>
  <si>
    <t>दिल्ली-NCR में पराली जलाने पर लगेगा 15000 तक का जुर्माना, खेतों की होगी मॉनिटरिंग, देखें जुर्माने की लिस्ट - Stubble Burning In DELHI NCR</t>
  </si>
  <si>
    <t>http://twitter.com/hemantjha/status/1852237537114227042</t>
  </si>
  <si>
    <t>12:03:36 PM</t>
  </si>
  <si>
    <t>What kind of foolish politicians are the blaming Hindu festivals for air pollution Yesterday Diwali fireworks were in full swing in Delhi and the air quality is still the same So dont blame our festivals but work on real solutions</t>
  </si>
  <si>
    <t>http://twitter.com/Govardh91568979/status/1850480186539593846</t>
  </si>
  <si>
    <t>3:40:31 PM</t>
  </si>
  <si>
    <t>http://twitter.com/DuttaIshan78884/status/1858502224764117128</t>
  </si>
  <si>
    <t>6:57:14 PM</t>
  </si>
  <si>
    <t>http://twitter.com/IPradhyuman/status/1856685899439829012</t>
  </si>
  <si>
    <t>6:39:48 PM</t>
  </si>
  <si>
    <t>https://www.jagran.com/delhi/new-delhi-city-ncr-fear-starts-haunting-delhi-ncr-pollution-increased-as-soon-as-monsoon-returned-aqi-crossed-166-in-last-24-hours-23809725.html</t>
  </si>
  <si>
    <t>3:53:00 PM</t>
  </si>
  <si>
    <t>दिल्ली-NCR में सताने लगा डर! मानसून के लौटते ही बढ़ा प्रदूषण, बीते 24 घंटे में AQI 166 के पार</t>
  </si>
  <si>
    <t>Fear grips DelhiNCR Pollution surges as monsoon returns AQI crosses 166 in the past 24 hours
With the arrival of winter in the capital Delhi the threat of air pollution has also increased Delhis average air quality index AQI recorded 166 in the past 24 hours</t>
  </si>
  <si>
    <t>http://twitter.com/BimlaDe09302140/status/1858700807106875551</t>
  </si>
  <si>
    <t>8:06:20 AM</t>
  </si>
  <si>
    <t>http://twitter.com/myequity1988/status/1888593925323272528</t>
  </si>
  <si>
    <t>http://twitter.com/omwati_devi/status/1850501429787767150</t>
  </si>
  <si>
    <t>5:04:56 PM</t>
  </si>
  <si>
    <t>https://www.patrika.com/jodhpur-news/meteorological-department-has-predicted-fog-in-bikaner-and-surrounding-areas-in-the-next-24-hours-19138981</t>
  </si>
  <si>
    <t>10:07:34 AM</t>
  </si>
  <si>
    <t>Rajasthan Weather Alert: जानिए कब से कोहरा करेगा आम जनता को परेशान, मौसम विभाग का बड़ा अलर्ट जारी</t>
  </si>
  <si>
    <t>Rajasthan Weather Alert Find out when fog will begin to trouble the public the Meteorological Department has issued a major alert
Rajasthan Fog Alert Due to humidity the Meteorological Department has predicted fog in Bikaner and surrounding areas for the next 24 hours
Jodh</t>
  </si>
  <si>
    <t>http://twitter.com/aman4508003967/status/1873014416972890397</t>
  </si>
  <si>
    <t>8:03:30 PM</t>
  </si>
  <si>
    <t>https://www.jantaserishta.com/delhi-ncr/delhi-air-pollution-visibility-reduced-due-to-haze-in-ncr-3638391</t>
  </si>
  <si>
    <t>7:57:51 AM</t>
  </si>
  <si>
    <t>Delhi air pollution: एनसीआर में धुंध के कारण दृश्यता कम | Delhi air pollution: Visibility reduced due to haze in NCR Delhi air pollution: एनसीआर में धुंध के कारण दृश्यता कम</t>
  </si>
  <si>
    <t>New Delhi A thick layer of smog enveloped Delhi Noida Ghaziabad and other parts of the National Capital Region NCR on Wednesday morning significantly reducing visibility According to the Central Pollution Control Board CPCB the air quality index</t>
  </si>
  <si>
    <t>https://hindi.shethepeople.tv/blog/how-to-avoid-pollution-in-winter-7598460</t>
  </si>
  <si>
    <t>Winter Pollution: सर्दी में प्रदूषण से कैसे बचें</t>
  </si>
  <si>
    <t>How to avoid pollution in winter Pollution increases significantly during the winter season Along with the cold air fog also increases and in that fog pollution increases Due to industrialization in big cities many types of toxic substances are released from the running factories</t>
  </si>
  <si>
    <t>http://twitter.com/SditHoney/status/1850425292197691832</t>
  </si>
  <si>
    <t>12:02:23 PM</t>
  </si>
  <si>
    <t>http://twitter.com/SoniyaG36794/status/1846055741314011435</t>
  </si>
  <si>
    <t>10:39:21 AM</t>
  </si>
  <si>
    <t>http://twitter.com/Shikhap42494605/status/1858770250449268899</t>
  </si>
  <si>
    <t>12:42:16 PM</t>
  </si>
  <si>
    <t>https://www.aajtak.in/india/news/story/weather-forecast-29-november-imd-issued-heavy-rainfall-alert-in-tamil-nadu-delhi-temperature-winter-mausam-update-sslbs-dskc-2108946-2024-11-29</t>
  </si>
  <si>
    <t>11:53:54 AM</t>
  </si>
  <si>
    <t>तमिलनाडु में फेंगल चक्रवात की आहट! दिल्ली में कब पड़ेगी कड़ाके वाली ठंड? जानें देशभर का मौसम</t>
  </si>
  <si>
    <t>Bitter cold has begun to descend on many states in North India However some states are still bracing for the harsh winter as November draws to a close Meanwhile a deep depression over the southwest Bay of Bengal has intensified into a cyclonic storm Weather and</t>
  </si>
  <si>
    <t>http://twitter.com/anpmchat/status/1813988658493731160</t>
  </si>
  <si>
    <t>Cutting down trees should be carefully considered whether its to build roads or houses or because leaves pollute roofs and block drainage systems Trees provide many benefits that should be considered CO2 absorption and oxygen production A tree absorbs about 22 kg of CO2 per year and produces enough oxygen for two people This significantly contributes to improving air quality Soil stabilization With its deep roots a tree stabilizes soil and prevents erosion The roots improve soil structure and increase the soils waterholding capacity Climate regulation Trees reflect and absorb some solar radiation which helps cool the environment A single tree can have the cooling effect of ten air conditioners Cloud Formation and Rainfall Through evaporation trees contribute to cloud formation and thus have a positive impact on local microclimate and rainfall Soil Fertility Leaves that fall to the ground decompose and provide food for the soil This promotes soil fertility and supports the growth of other plants Nutrient Cycling Trees provide sugars to mycelium in exchange for nutrients which promotes soil life and supports ecosystem health Air Purification Trees absorb dust and pollutants such as nitrogen oxides and sulfur dioxide significantly improving air quality Habitat Trees provide habitat and food for a variety of animals including birds insects and rodents thus promoting biodiversity Sound and visual protection Trees can act as a natural sound and visual barrier which is especially beneficial in urban areas Shade and protection Trees provide shade and protection from UV radiation pleasantly cooling the local microclimate Additionally its worth mentioning Economic benefits Urban trees can increase property values and reduce energy costs by providing natural cooling Health benefits Spending time near trees and green spaces reduces stress improves mental health and promotes physical activity Energetic protection from anyoneanything negative that may enter your lifes boundaries Conclusion In addition to CO2 reduction a tree provides fresh air water and oxygen Trees are an indispensable technology that can save us Plant trees plant hedges Credit to Insight</t>
  </si>
  <si>
    <t>https://outlookhindi.com/country/general/delhi-government-seeks-centres-support-to-collaborate-with-neighbouring-states-to-tackle-air-pollution-89832</t>
  </si>
  <si>
    <t>5:49:14 PM</t>
  </si>
  <si>
    <t>दिल्ली सरकार ने वायु प्रदूषण से निपटने के लिए पड़ोसी राज्यों के साथ सहयोग करने के लिए केंद्र से मांगा समर्थन</t>
  </si>
  <si>
    <t>The Delhi government has sought the Centres support for collaboration with neighbouring states to tackle transboundary sources of pollution in the national capital ahead of the winter season In a letter to Union Environment Minister Bhupender Yadav on Tuesday Delhis Par</t>
  </si>
  <si>
    <t>http://twitter.com/iamrajendraraj/status/1861596519180427287</t>
  </si>
  <si>
    <t>7:52:51 AM</t>
  </si>
  <si>
    <t>Air pollution is also an issue in the city until a section of the society makes arrangements for its own air Good Morning</t>
  </si>
  <si>
    <t>https://www.jansatta.com/editorial/country-100-most-polluted-cities-15-from-haryana-result-close-delhi/3562135/</t>
  </si>
  <si>
    <t>8:50:00 AM</t>
  </si>
  <si>
    <t>संपादकीय: देश के 100 सबसे प्रदूषित शहरों में 15 हरियाणा के हैं, दिल्ली के करीब होने का खामियाजा</t>
  </si>
  <si>
    <t>Editorial Haryana has 15 of the countrys 100 most polluted cities a consequence of its proximity to Delhi
The reality is that air pollution is no longer a problem confined to a single state Almost all states are affected Air pollution once confined to a single region</t>
  </si>
  <si>
    <t>https://www.timesnowhindi.com/cities/patna-news/bihar-aaj-ka-mausam-10-november-waiting-for-winter-and-pollution-increased-article-115131643</t>
  </si>
  <si>
    <t>7:35:16 AM</t>
  </si>
  <si>
    <t>Bihar Weather: बिहार में शुष्क पड़ा मौसम, बेसब्री से सर्दी का इंतजार; प्रदूषण ने बढ़ाई मुश्किलें</t>
  </si>
  <si>
    <t>Bihar Weather Report Diwali and Chhath have passed in Bihar but the effects of winter are still not fully felt A slight chill is beginning to be felt at night but there has been no significant change in daytime temperatures According to the Meteorological Department the next few days</t>
  </si>
  <si>
    <t>http://twitter.com/The_boss786/status/1894629605350543768</t>
  </si>
  <si>
    <t>11:34:33 AM</t>
  </si>
  <si>
    <t>Mumbai AQI Health Crisis A Breathing Emergency Mumbais Air Quality Index AQI has now deteriorated so much that breathing the air here is equivalent to smoking 3 to 4 cigarettes daily Weekly Equivalent 161 cigarettes Monthly Equivalent 69 cigarettes This is a serious health emergency</t>
  </si>
  <si>
    <t>http://twitter.com/amit_sainik/status/1858346948845052132</t>
  </si>
  <si>
    <t>8:40:13 AM</t>
  </si>
  <si>
    <t>http://twitter.com/bagadbillanobit/status/1888216210875318300</t>
  </si>
  <si>
    <t>https://www.paigaam.in/2025/19/02/80852/</t>
  </si>
  <si>
    <t>3:46:28 PM</t>
  </si>
  <si>
    <t>पर्यावरण को संरक्षित करने के लिए बनाया जाएगा बर्तन बैंक</t>
  </si>
  <si>
    <t>Chandigarh Following the success of the One Plate One Bag campaign at the Prayagraj Mahakumbh the Hariyaval Punjab organization has now launched a Green Mahashivratri awareness campaign Speaking at a press conference at the Chandigarh Press Club today the organizations state coordinator Parveen</t>
  </si>
  <si>
    <t>https://gyanvigyanbrhamgyan.blogspot.com/2025/03/17_16.html</t>
  </si>
  <si>
    <t>12:33:33 PM</t>
  </si>
  <si>
    <t>चरकसंहिता खण्ड - ६ चिकित्सास्थान अध्याय 17 - हिचकी और श्वास कष्ट की चिकित्सा (हिक्का-श्वास-चिकित्सा)</t>
  </si>
  <si>
    <t>Charaka Samhita Volume 6 Chikitsathana Chapter 17 Treatment of Hiccups and Breathing Difficulties HiccupsBreathingTherapy Charaka Samhita Volume 6 Chikitsathanas Chapter 17 Treatment of Hiccups and Breathing Difficulties HiccupsBreathingTherapy
Charaka Samhita Volume 6 Medical Places
Chapter 17 H</t>
  </si>
  <si>
    <t>http://twitter.com/vipinshukla86/status/1846222406601658384</t>
  </si>
  <si>
    <t>9:41:37 PM</t>
  </si>
  <si>
    <t>http://twitter.com/ExcessHarmones/status/1888498474376679750</t>
  </si>
  <si>
    <t>http://twitter.com/staywellnews/status/1885930430748352740</t>
  </si>
  <si>
    <t>11:27:08 AM</t>
  </si>
  <si>
    <t>Rajasthan Air Pollution Bikaners air quality is worst for four days see AQI</t>
  </si>
  <si>
    <t>http://twitter.com/LokshahiMarathi/status/1870384823560483056</t>
  </si>
  <si>
    <t>1:54:26 PM</t>
  </si>
  <si>
    <t>Air Pollution High Court takes serious note of air quality</t>
  </si>
  <si>
    <t>https://tricitytoday.com/noida/noida-air-pollution-control-tower-was-closed-and-malfunctioned-several-times-63546.html</t>
  </si>
  <si>
    <t>2:02:03 PM</t>
  </si>
  <si>
    <t>नोएडा का एंटी स्मॉग टावर विफल : मरम्मत के लिए हैदराबाद गया वापसी का पता नहीं, कई बार बंद और हुआ खराब</t>
  </si>
  <si>
    <t>Goggle Photo AntiSmog Tower
Due to increasing air pollution in DelhiNCR the air is becoming increasingly toxic The Noida Authority is making numerous promises to curb air pollution In light of this Noida adjacent to the national capital Delhi</t>
  </si>
  <si>
    <t>http://twitter.com/SureshDelhi2/status/1845755003538981344</t>
  </si>
  <si>
    <t>2:44:19 PM</t>
  </si>
  <si>
    <t>http://twitter.com/Mahipal15264495/status/1893468270017093976</t>
  </si>
  <si>
    <t>6:39:49 AM</t>
  </si>
  <si>
    <t>http://twitter.com/DhruvOm5099/status/1901166448334303689</t>
  </si>
  <si>
    <t>12:29:37 PM</t>
  </si>
  <si>
    <t>Sant Shri Asharamji Bapu while describing the glory of mother cow in his satsang says that chemical phenyl and its foul smell pollutes the atmosphere whereas cow phenyl increases the purity in the environment Hence to Save Humanity</t>
  </si>
  <si>
    <t>http://twitter.com/subodh_satpute/status/1796367269091778616</t>
  </si>
  <si>
    <t>7:55:06 AM</t>
  </si>
  <si>
    <t>https://www.bhaskar.com/local/uttar-pradesh/meerut/news/the-cold-at-night-broke-the-record-for-the-second-day-as-well-india-weather-cold-wave-updates-cold-wave-in-india-india-weather-winter-updates-winter-in-india-winter-alert-meerut-weather-today-133996499.html</t>
  </si>
  <si>
    <t>India Weather, Cold Wave Updates, Cold Wave in India, India Weather, Winter Updates, Winter in India, Winter Alert, meerut weather, today meerut weather, The cold at night broke the record for the second day as well | यूपी में सबसे प्रदूषित रहा गाजियाबाद...AQI 300: दूसरे नंबर पर लखनऊ; मेरठ में ठंड ने तोड़ा 10 साल का रिकॉर्ड - Meerut News | Dainik Bhaskar</t>
  </si>
  <si>
    <t>Ghaziabad remained the most polluted city in Uttar PradeshAQI 300 Lucknow came in second cold weather broke a 10year record in Meerut
Meerut
AQI levels decreased slightly in cities across western Uttar Pradesh on Thursday Ghaziabad remained the most polluted city in Uttar Pradesh as of 7 pm The AQI here</t>
  </si>
  <si>
    <t>http://twitter.com/Thadhani_10/status/1799116861503926451</t>
  </si>
  <si>
    <t>The Congress government in Karnataka has banned the release of the film Humare Barah citing concerns about it creating a communal tension due to protests by Muslim groups However the film has been released in other parts of the country and no riots have erupted</t>
  </si>
  <si>
    <t>https://www.prabhatkhabar.com/state/odisha/bjd-mp-sasmit-patra-made-demand-rajya-sabha-for-coal-royality-said-odisha-facing-loss-rs-10-thousand-crores-every-year</t>
  </si>
  <si>
    <t>9:22:30 PM</t>
  </si>
  <si>
    <t>बीजेडी सांसद सस्मित पात्रा ने राज्यसभा में की ये मांग, कहा-ओडिशा को हर साल हो रहा 10 हजार करोड़ का नुकसान</t>
  </si>
  <si>
    <t>Biju Janata Dal Rajya Sabha MP from Odisha Sasmit Patra has demanded in the Rajya Sabha that the central government should revise the coal royalty for Odisha Rajya Sabha MP Sasmit Patra during the Zero Hour demanded that the coal royalty for Odisha be revised</t>
  </si>
  <si>
    <t>http://twitter.com/SachBedhadak/status/1858698583677301185</t>
  </si>
  <si>
    <t>7:57:29 AM</t>
  </si>
  <si>
    <t>Due to pollution in Delhi all schools up to class 12th will be closed Supreme Court orders Delhi Air Pollution</t>
  </si>
  <si>
    <t>http://twitter.com/MPSingh78796513/status/1856718477127467234</t>
  </si>
  <si>
    <t>8:49:15 PM</t>
  </si>
  <si>
    <t>http://twitter.com/ParmarLavk94563/status/1849049765365039298</t>
  </si>
  <si>
    <t>4:56:32 PM</t>
  </si>
  <si>
    <t>http://twitter.com/Birenpatel111/status/1850743428394737881</t>
  </si>
  <si>
    <t>9:06:33 AM</t>
  </si>
  <si>
    <t>https://www.timesnowhindi.com/cities/live-aaj-mausam-ka-aqi-23-october-2024-imd-forecast-today-air-quality-delhi-noida-gurgaon-mumbai-bihar-up-today-hava-ki-gunvatta-kitni-hai-air-pollution-india-news-liveblog-114483963</t>
  </si>
  <si>
    <t>Live Aaj Mausam Ka Aqi 23 October 2024: Imd Forecast Today Air Quality Index Delhi, Noida, Gurgaon, Mumbai, Bihar, Up Today Hava Ki Gunvatta Kitni Hai Air Pollution India</t>
  </si>
  <si>
    <t>Live Updates
Live Weather AQI 23 October 2024 Todays Air Quality Delhis air is toxic find out about air quality in other cities
What is AQI in weather AQI in weather Air Quality 16 October 2024 Todays IMD Forecast Air Quality</t>
  </si>
  <si>
    <t>http://twitter.com/BateinWith/status/1864731344644755796</t>
  </si>
  <si>
    <t>11:29:32 PM</t>
  </si>
  <si>
    <t>https://www.etvbharat.com/hi/!state/bad-air-quality-in-delhi-has-affected-bhiwadi-and-alwar-as-well-pollution-level-has-become-dangerous-rajasthan-news-rjs24111804327</t>
  </si>
  <si>
    <t>6:36:11 PM</t>
  </si>
  <si>
    <t>दिल्ली का धुआं अलवर व भिवाड़ी की आबोहवा कर रहा खराब, खतरे के उपर पहुंचा वायु प्रदूषण का स्तर</t>
  </si>
  <si>
    <t>Alwar Smoke from Delhi and surrounding industrial areas has caused air pollution in Alwar and Bhiwadi Pollution levels in Bhiwadi have exceeded the danger mark The AQI in Alwar has also reached over 200 This has increased the suffering of the people</t>
  </si>
  <si>
    <t>https://www.newsuttarakhand.in/news/</t>
  </si>
  <si>
    <t>हम जागरूक हुए तो सुधरी देवभूमि की वायु गुणवत्ता, तीन साल लगातार एक्यूआई में हुआ सुधार</t>
  </si>
  <si>
    <t>Air quality is affected during Diwali but in recent years many cities have shown signs of improvement The Pollution Control Board monitors air quality seven days before and seven days after Diwali Starting in 2021 three air quality monitoring systems will be implemented in Rishikesh Kashipur and Haldwani</t>
  </si>
  <si>
    <t>https://healthcarefbpage.blogspot.com/2024/12/blog-post_41.html</t>
  </si>
  <si>
    <t>खराब हवा हमारे कान, नाक और गले को कर रही है खराब, लेकिन पॉल्यूशन को हल्के में ले रहे लोग</t>
  </si>
  <si>
    <t>Bad air is damaging our ears noses and throats but people take pollution lightly
Air pollution peaks in winter severely damaging our health but people dont seem to be aware of it nor are they taking their safety precautions</t>
  </si>
  <si>
    <t>http://twitter.com/rbs_45a/status/1888495680060293204</t>
  </si>
  <si>
    <t>1:20:31 PM</t>
  </si>
  <si>
    <t>http://twitter.com/ZeeMPCG/status/1862068044711022776</t>
  </si>
  <si>
    <t>3:06:32 PM</t>
  </si>
  <si>
    <t>MP Air Pollution Air of MP turns poisonous situation worsens in these cities including Gwalior Bhopal</t>
  </si>
  <si>
    <t>https://zeenews.india.com/hindi/india/delhi-ncr-haryana/photo-gallery-delhi-ncr-weather-wind-speed-is-expected-to-remain-high-in-today-a-drop-in-temperature-will-be-seen/2697013</t>
  </si>
  <si>
    <t>7:09:24 AM</t>
  </si>
  <si>
    <t>Delhi NCR Weather: दिल्ली में अगले दो दिन मिलेगी गर्मी से राहत, चलेंगी तेज हवा, गिरेगा तापमान</t>
  </si>
  <si>
    <t>Strong winds are expected in DelhiNCR for the next two days A slight drop in air temperature is also expected during this period However the heat is expected to increase again after this time</t>
  </si>
  <si>
    <t>https://www.onlymyhealth.com/asthma-patients-increase-due-to-increasing-pollution-know-how-bad-air-affects-the-lungs-in-hindi-12977819007</t>
  </si>
  <si>
    <t>बढ़ते प्रदूषण में बढ़ जाते हैं अस्थमा के मरीज जानें खराब हवा फेफड़ों को कैसे करती है प्रभावित</t>
  </si>
  <si>
    <t>Air Pollution and Asthma Patients Although pollution levels had already increased after Dussehra they have risen sharply after Diwali The Air Quality Index AQI in Delhi and NCR has surpassed 600 Asthma and respiratory problems</t>
  </si>
  <si>
    <t>http://twitter.com/aalisha0143/status/1865229107828818393</t>
  </si>
  <si>
    <t>8:27:28 AM</t>
  </si>
  <si>
    <t>http://twitter.com/gchugh99/status/1827701578872074505</t>
  </si>
  <si>
    <t>http://twitter.com/sarvesh__rajput/status/1856194668150607985</t>
  </si>
  <si>
    <t>10:07:49 AM</t>
  </si>
  <si>
    <t>http://twitter.com/RahulGarg1983/status/1802392517809438971</t>
  </si>
  <si>
    <t>10:57:17 PM</t>
  </si>
  <si>
    <t>Nitrous oxide emissions have increased rapidly polluting the atmosphere Senior journalist Dr Seema Javeds assessment</t>
  </si>
  <si>
    <t>http://twitter.com/SarojJoshi1960/status/1781881152082681996</t>
  </si>
  <si>
    <t>Traditional Meets Modern Sant Shri Asharamji Bapu says that the use of phenyl and disinfectants kills germs but pollutes the atmosphere Tulsi purifies the atmosphere without causing any pollution animals do not come near it Take advantage of Sanatan</t>
  </si>
  <si>
    <t>http://twitter.com/kumaralok554/status/1871303443757023331</t>
  </si>
  <si>
    <t>2:44:42 AM</t>
  </si>
  <si>
    <t>If you dont want it you should go to Gurgaon or ask your father LG Union Minister when Delhi Govt had asked to get artificial rain done did I go myself Air pollution is the issue of entire North India not just Delhi if it is a dam then write Chutiya and tag PMO You dont want BC you want free electricity give air to me you idiot</t>
  </si>
  <si>
    <t>http://twitter.com/Rajiv15793152/status/1888339426495037900</t>
  </si>
  <si>
    <t>2:59:37 AM</t>
  </si>
  <si>
    <t>https://www.punjabkesari.in/national/news/dense-fog-covers-delhi-ncr-2060632</t>
  </si>
  <si>
    <t>12:56:17 PM</t>
  </si>
  <si>
    <t>दिल्ली-NCR में छाया घना कोहरा, लोग बोले- आंखें जल रही हैं, सांस लेना मुश्किल हो रहा</t>
  </si>
  <si>
    <t>National Desk A thick blanket of smog enveloped DelhiNCR on Wednesday morning severely affecting visibility and forcing people to grapple with hazardous air quality Many who ventured out on the streets complained of eye irritation and difficulty breathing</t>
  </si>
  <si>
    <t>https://hindi.news18.com/news/jharkhand/ranchi-aqi-today-jharkhand-air-quality-index-report-30-november-local18-8867712.html</t>
  </si>
  <si>
    <t>AQI today Jharkhand air quality index report 30 November</t>
  </si>
  <si>
    <t>Jharkhand AQI Ranchi once known for its natural beauty lush green valleys and clean air is now in the news for its poor air quality Ranchi the capital of Jharkhand where people once flocked to experience freshness and a clean environment is now</t>
  </si>
  <si>
    <t>https://livehindiinews.blogspot.com/2024/05/blog-post_7.html</t>
  </si>
  <si>
    <t>http://twitter.com/ramiitgrad/status/1859906661361873084</t>
  </si>
  <si>
    <t>3:57:58 PM</t>
  </si>
  <si>
    <t>http://twitter.com/dinar_times/status/1858746461099544762</t>
  </si>
  <si>
    <t>11:07:44 AM</t>
  </si>
  <si>
    <t>Delhi Air Pollution Manoj Tiwari distributed masks to people at Rajiv Chowk Metro Station</t>
  </si>
  <si>
    <t>http://twitter.com/GoodNewsToday/status/1846149771674964111</t>
  </si>
  <si>
    <t>4:53:00 PM</t>
  </si>
  <si>
    <t>AQI has reached 228 Why is Delhis air not getting clean Know how planning should be done against pollution Dr Anil Gupta Board Member CPCB Watch</t>
  </si>
  <si>
    <t>https://www.bhaskar.com/local/rajasthan/jaipur/news/rajasthan-aqi-on-diwali-latest-news-update-133892986.html</t>
  </si>
  <si>
    <t>11:09:11 AM</t>
  </si>
  <si>
    <t>rajasthan Aqi On diwali Latest news update | दीपावली की रात जोधपुर-बीकानेर की हवा सबसे जहरीली रही: सभी शहरों में 400 से ऊपर पहुंचा एयर क्वालिटी लेवल; सुबग धूप निकलने से मिली राहत - Jaipur News</t>
  </si>
  <si>
    <t>Jodhpur and Bikaner experienced the most toxic air on Diwali night Air quality levels exceeded 400 in all cities morning sunshine brought relief
Jaipur
Clear weather and sunshine in Jaipur in the morning kept the air quality index levels low
As every year on Diwali</t>
  </si>
  <si>
    <t>http://twitter.com/SanjayS41860304/status/1857597109652042121</t>
  </si>
  <si>
    <t>http://twitter.com/ZeeDNHNews/status/1853399105151901889</t>
  </si>
  <si>
    <t>4:59:15 PM</t>
  </si>
  <si>
    <t>Debate is necessary LIVE All out on pollution Haryana Air Pollution BJP Congress AAP Debate</t>
  </si>
  <si>
    <t>http://twitter.com/manojanmol7/status/1848450209468321998</t>
  </si>
  <si>
    <t>1:14:07 AM</t>
  </si>
  <si>
    <t>https://www.amarujala.com/haryana/jhajjar-bahadurgarh/strictness-on-rising-pollution-more-than-2-crore-50-lakh-fine-collected-in-bahadurgarh-bahadurgarh-news-c-200-1-bgh1002-111348-2024-11-30</t>
  </si>
  <si>
    <t>12:00:08 AM</t>
  </si>
  <si>
    <t>Strictness On Rising Pollution, More Than 2 Crore 50 Lakh Fine Collected In Bahadurgarh - Jhajjar/bahadurgarh News - Jhajjar-bahadurgarh News:बढ़ते प्रदूषण पर सख्ती, बहादुरगढ़ में वसूला 2 करोड़ 50 लाख से ज्यादा जुर्माना</t>
  </si>
  <si>
    <t>Bahadurgarh The Haryana State Pollution Control Board has taken major action in the Bahadurgarh area which has been facing pollution for the past 20 days The board has so far collected fines totaling approximately 25 million in Bahadurgarh This fine has been imposed on government and other polluting establishments</t>
  </si>
  <si>
    <t>http://twitter.com/HaribanshShukl4/status/1796011187244777512</t>
  </si>
  <si>
    <t>8:20:09 AM</t>
  </si>
  <si>
    <t>http://twitter.com/news4nations/status/1858441360774484403</t>
  </si>
  <si>
    <t>2:55:23 PM</t>
  </si>
  <si>
    <t>The air of Bihar is suffocating the water and air have become polluted due to the increase in AQI level people are forced to wear masks</t>
  </si>
  <si>
    <t>http://twitter.com/Subhash45910123/status/1859642482629410916</t>
  </si>
  <si>
    <t>Aam Aadmi Party is playing with the breath of the people of Delhi The Supreme Court should take a strong decision People are troubled by poisonous air and dangerous smog was this AAPs action plan</t>
  </si>
  <si>
    <t>https://www.amarujala.com/uttar-pradesh/mathura/the-climate-of-the-district-is-bad-air-quality-index-reached-159-mathura-news-c-369-1-mt11009-120192-2024-11-02</t>
  </si>
  <si>
    <t>4:02:46 AM</t>
  </si>
  <si>
    <t>The Climate Of The District Is Bad, Air Quality Index Reached 159 - Mathura News - Mathura News:जिले की आबोहवा खराब, वायु गुणवत्ता सूचकांक 159 पर पहुंचा</t>
  </si>
  <si>
    <t>Mathura The citys pollution levels have risen sharply since Diwali Two days ago the air quality index was 125 but on Friday it reached 159 Meanwhile preparations by the relevant departments remain on paper In such a situation people suffering from serious illnesses</t>
  </si>
  <si>
    <t>http://twitter.com/AbhinayKatiy/status/1858827935848812788</t>
  </si>
  <si>
    <t>http://twitter.com/SolSomnath/status/1859114556481548511</t>
  </si>
  <si>
    <t>http://twitter.com/DEVILALMEGHWAL8/status/1854883050775073112</t>
  </si>
  <si>
    <t>7:15:56 PM</t>
  </si>
  <si>
    <t>You have given very good information about air pollution</t>
  </si>
  <si>
    <t>https://www.bhaskar.com/local/uttar-pradesh/news/up-news-brief-modi-varansi-ayodhya-ram-mandir-133193476.html</t>
  </si>
  <si>
    <t>11:07:58 AM</t>
  </si>
  <si>
    <t>न्यूज इन ब्रीफ@11 AM: अयोध्या राममंदिर में गोली लगने से जवान की मौत, मोदी ने 1600 साल पुराना नालंदा का खंडह...</t>
  </si>
  <si>
    <t>Hello lets know the 10 big news of the country and the world till 11 am today 1 Monsoon can reach Maharashtra Chhattisgarh in 34 days heatwave alert in 11 states Monsoon can reach Maharashtra Chhattisgarh Odisha Bihar and Jharkhand in the next 34 days</t>
  </si>
  <si>
    <t>https://www.aplatestnews.com/usnewsvideo.php?idx=delhi-air-pollution-live-ncr-breaking-news-TxyS-2024-11-01&amp;vidtype=10</t>
  </si>
  <si>
    <t>9:00:15 AM</t>
  </si>
  <si>
    <t>Published Date 20241101 005726 Category News 1114201
Title Delhi Air Pollution LIVE Pollution in DelhiNCR worsens the picture will scare you Breaking News
Delhi Air Pollution Pollution in DelhiNCR worsens the picture will scare you Breaking</t>
  </si>
  <si>
    <t>https://www.newsnationtv.com/utilities/premium-air-purifiers-in-india-to-deliver-exceptional-performance-in-cleaning-the-air-of-your-home-8572664</t>
  </si>
  <si>
    <t>12:54:08 PM</t>
  </si>
  <si>
    <t>Premium Air Purifiers In India: दमघोंटू हवा का जीना होगा बेहाल! मिनटों में धूल, धुआं, बैक्टीरिया, वायरस की छुट्टी पक्की</t>
  </si>
  <si>
    <t>Premium Air Purifiers In India As air quality in India has deteriorated significantly breathing is becoming increasingly difficult While you cant do anything about the air outside your home you can easily control the air inside</t>
  </si>
  <si>
    <t>https://hindi.news18.com/news/uttar-pradesh/ghaziabad-delhi-air-quality-worsens-remains-poor-as-residents-hope-for-relief-local18-9093726.html</t>
  </si>
  <si>
    <t>एनसीआर में फिर दमघोंटू हवा, प्रदूषण का कहर, जहरीली हवा से बढ़ी मुश्किलें</t>
  </si>
  <si>
    <t>Suffocating air once again in the NCR pollution wreaks havoc toxic air worsens problems
March 12 2025 1322 IST
Air pollution has again reached dangerous levels in Ghaziabad and the NCR with the AQI particularly close to 400 in Loni Temperatures have risen winds have weakened and evening</t>
  </si>
  <si>
    <t>https://hindi.webdunia.com/health-care/morning-walk-timings-in-winters-124122400012_1.html</t>
  </si>
  <si>
    <t>9:13:29 AM</t>
  </si>
  <si>
    <t>सर्दियों में गलत समय पर मॉर्निंग वॉक से हो सकता है सेहत को नुकसान, जानिए सही समय</t>
  </si>
  <si>
    <t>Taking a morning walk at the wrong time in winter can be detrimental to your health Learn the right time
Morning Walk Timings in Winter Morning walks in winter are very beneficial for your health but taking them at the wrong time can also be detrimental especially for your heart</t>
  </si>
  <si>
    <t>http://twitter.com/chiragyadav_njf/status/1808046709840212463</t>
  </si>
  <si>
    <t>1:25:02 PM</t>
  </si>
  <si>
    <t>http://twitter.com/indian7870/status/1788956999201476990</t>
  </si>
  <si>
    <t>9:09:20 PM</t>
  </si>
  <si>
    <t>Yeh diwali ban kr dete hai pollution ke kan per shame Delhis air pollution is the worst and it is one of the worlds most polluted cities Yet look at these AAPiyas bursting firecrackers nonstop Ironically these same people including Arvind Kejriwal will preach to you during Diwali not to burst crackers because it will cause</t>
  </si>
  <si>
    <t>https://www.telugupost.com/national/air-pollution-in-national-capital-delhi-is-increasing-day-by-day-1558999</t>
  </si>
  <si>
    <t>10:23:48 AM</t>
  </si>
  <si>
    <t>Delhi : నేడు సుప్రీంకోర్టులో ఢిల్లీ కాలుష్యంపై | air pollution in national capital delhi is increasing day by day. supreme court will issue orders today to prevent pollution</t>
  </si>
  <si>
    <t>Air pollution in the national capital Delhi is increasing day by day Due to this the Supreme Court will issue orders today to prevent pollution Holidays have already been declared for schools in Delhi due to pollution More and more people are falling ill due to the effects of air pollution</t>
  </si>
  <si>
    <t>http://twitter.com/IsmailMansoori/status/1858728231286780047</t>
  </si>
  <si>
    <t>9:55:18 AM</t>
  </si>
  <si>
    <t>http://www.globalsamachar.in/2024/11/Delhi-pollution-dengerous-AQI-500-par.html</t>
  </si>
  <si>
    <t>2:39:43 AM</t>
  </si>
  <si>
    <t>Delhi में बट रहा मौत का फरमान: राजधानी में रहना यानी रोज सिगरेट जितना धुआ पीना; AQI 500 पार</t>
  </si>
  <si>
    <t>The worsening pollution situation in Delhi has made living in Delhi unbearable The AQI level has exceeded 500 making breathing extremely dangerous This forces you to inhale the equivalent of several cigarettes a day
The toxic air here makes it difficult to even breathe</t>
  </si>
  <si>
    <t>http://twitter.com/TARUNKR61395882/status/1888202729207832982</t>
  </si>
  <si>
    <t>5:56:26 PM</t>
  </si>
  <si>
    <t>http://twitter.com/VijaySno/status/1863888167008362812</t>
  </si>
  <si>
    <t>3:39:03 PM</t>
  </si>
  <si>
    <t>https://www.thelocalreport.in/%e0%a4%9c%e0%a4%b9%e0%a4%be%e0%a4%82-%e0%a4%a8%e0%a4%b9%e0%a5%80%e0%a4%82-%e0%a4%96%e0%a4%bf%e0%a4%b8%e0%a4%95-%e0%a4%b0%e0%a4%b9%e0%a5%80-%e0%a4%a5%e0%a5%80-%e0%a4%ae%e0%a4%bf%e0%a4%9f%e0%a5%8d/</t>
  </si>
  <si>
    <t>5:08:32 AM</t>
  </si>
  <si>
    <t>जहां नहीं खिसक रही थी मिट्टी, वहां टूट रहे पहाड़... क्या नैनीताल में आने वाली है बड़ी आपदा?</t>
  </si>
  <si>
    <t>Middle Miss an English geologist who surveyed Nainital in the 19th century remarked If I were to mark the vulnerable areas of Nainital I would certainly face a barrage of abuse because the soil was shifting then and its still shifting now</t>
  </si>
  <si>
    <t>https://www.aajtak.in/india/news/video/increased-pollution-in-delhi-gopal-rai-convened-highleval-meeting-ytvd-2074640-2024-10-18</t>
  </si>
  <si>
    <t>6:18:24 PM</t>
  </si>
  <si>
    <t>दिल्ली में लगातार बढ़ता प्रदूषण, गोपाल राय ने बुलाई हाईलेवल मीटिंग</t>
  </si>
  <si>
    <t>Pollution levels in Delhi have risen alarmingly prompting a highlevel meeting today Minister Gopal Rai classified the Air Quality Index AQI at 13 locations including Mundka Dwarka Sector 8 Punjabi Bagh RK Puram and Anand Vihar as very poor</t>
  </si>
  <si>
    <t>http://twitter.com/kamlesh_thakue/status/1863089314261082612</t>
  </si>
  <si>
    <t>https://indianews.in/delhi/delhi-air-pollution-delhi-is-suffocating-people-are-facing-problems-aqi-crossed-450-know-the-condition-of-your-area/</t>
  </si>
  <si>
    <t>12:53:37 PM</t>
  </si>
  <si>
    <t>Delhi Air Pollution: दिल्ली में घुटने लगा है दम! लोगों को हो रही परेशानी, 450 के पार पहुंचा AQI; जानें अपने इलाके का हाल</t>
  </si>
  <si>
    <t>http://twitter.com/Amitshukla1802/status/1848009625540424181</t>
  </si>
  <si>
    <t>8:03:23 PM</t>
  </si>
  <si>
    <t>Now this idiot cannot see the Punjab government earlier Punjab was Punjab for the pollution Haryanas BJP government is responsible for water and air pollution in Delhi Modi ji why do you hate Delhiites so much What crime have Delhiites committed BJP has taken a pledge to destroy Delhi has taken a pledge to save Delhi</t>
  </si>
  <si>
    <t>https://mpbreakingnews.in/national/delhi-air-pollution-this-years-diwali-was-the-most-polluted-in-3-years-43-684361</t>
  </si>
  <si>
    <t>इस बार दिल्ली की दिवाली ने तोड़ा प्रदूषण का रिकॉर्ड, 3 साल में बनी सबसे प्रदूषित, पढ़ें खबर</t>
  </si>
  <si>
    <t>Delhi Air Pollution This Diwali Delhis air pollution levels were the highest in three years Increased stubble burning the use of firecrackers and weather changes have all impacted air quality
However due to strong winds</t>
  </si>
  <si>
    <t>https://www.loksatta.com/mumbai/air-quality-byculla-borivali-mumbai-municipal-commissioner-warning-air-pollution-issue-mumbai-print-news-ssb-93-4811061/</t>
  </si>
  <si>
    <t>9:24:04 PM</t>
  </si>
  <si>
    <t>Air Quality Byculla Borivali Mumbai Municipal Commissioner warning Air Pollution Issue बोरिवली व भायखळ्यातील निर्बंध उठले, 'हे' भाग निरीक्षणाखाली, वायू प्रदूषणासंदर्भात पालिका आयुक्तांनी दिला इशारा</t>
  </si>
  <si>
    <t>Restrictions lifted in Borivali and Byculla These areas under observation Municipal Commissioner warns of air pollution
As the air quality in Mumbai has largely improved the general ban on construction in Byculla and Borivali East areas of Mumbai has been lifted</t>
  </si>
  <si>
    <t>http://twitter.com/MukeshP94872610/status/1794546489236267282</t>
  </si>
  <si>
    <t>7:19:58 AM</t>
  </si>
  <si>
    <t>http://twitter.com/AmrendraSingh6/status/1888450523730493863</t>
  </si>
  <si>
    <t>https://samacharnama.com/city/lucknow/lucknow-fined-for-spreading-pollution-in-gwaltoli/cid14147647.htm</t>
  </si>
  <si>
    <t>Lucknow ग्वालटोली में प्रदूषण फैलाने पर लगा जुर्माना</t>
  </si>
  <si>
    <t>Uttar Pradesh News Desk The Municipal Corporation has imposed fines of 50000 each on two firms and a Chatta operator for polluting the Gwaltoli area The fine totaling 15 lakh rupees also mandates that if the fine is not paid</t>
  </si>
  <si>
    <t>https://www.livehindustan.com/bihar/patients-of-cough-and-difficulty-in-breathing-increased-in-bihar-due-to-air-pollution-201732581386116.html</t>
  </si>
  <si>
    <t>6:16:02 AM</t>
  </si>
  <si>
    <t>बिहार में सांस लेने पर भी आफत, पलूशन से सर्दी-खांसी और छाती में जकड़न की परेशानी; डॉक्टरों ने दी यह सलाह</t>
  </si>
  <si>
    <t>The viral cold and cough that occurs this season has become a major problem for sufferers Despite taking medication and antibiotics the condition persists for 1520 days Along with cold and cough sufferers also experience nasal congestion difficulty breathing throat congestion and chest tightness</t>
  </si>
  <si>
    <t>http://twitter.com/MP_NavneetRana/status/1869086357316047024</t>
  </si>
  <si>
    <t>11:54:48 PM</t>
  </si>
  <si>
    <t>http://twitter.com/TayyabBKU/status/1794941409130340648</t>
  </si>
  <si>
    <t>9:29:14 AM</t>
  </si>
  <si>
    <t>Simple village life no noise no alcohol no pollution pure air and clean water these are the identity of our rural area</t>
  </si>
  <si>
    <t>http://twitter.com/AAP4Amroha/status/1848340698338111753</t>
  </si>
  <si>
    <t>http://twitter.com/AbhishekRig/status/1859952760998985832</t>
  </si>
  <si>
    <t>7:01:09 PM</t>
  </si>
  <si>
    <t>http://twitter.com/dahiya0293/status/1793183357070692726</t>
  </si>
  <si>
    <t>1:03:22 PM</t>
  </si>
  <si>
    <t>http://twitter.com/tweetmeshivam/status/1888285734378815514</t>
  </si>
  <si>
    <t>11:26:16 PM</t>
  </si>
  <si>
    <t>http://twitter.com/VShelar85036293/status/1868968169555345830</t>
  </si>
  <si>
    <t>4:05:10 PM</t>
  </si>
  <si>
    <t>http://twitter.com/Surendr38589381/status/1855888616771162526</t>
  </si>
  <si>
    <t>1:51:41 PM</t>
  </si>
  <si>
    <t>http://twitter.com/UshaSha30912563/status/1780628733524857162</t>
  </si>
  <si>
    <t>9:35:47 PM</t>
  </si>
  <si>
    <t>http://twitter.com/neelam_dev77850/status/1850163422559625380</t>
  </si>
  <si>
    <t>6:41:48 PM</t>
  </si>
  <si>
    <t>http://twitter.com/jhasandeep566/status/1864735757585232249</t>
  </si>
  <si>
    <t>11:47:04 PM</t>
  </si>
  <si>
    <t>http://twitter.com/RiteshK57723312/status/1845783369981833360</t>
  </si>
  <si>
    <t>4:37:03 PM</t>
  </si>
  <si>
    <t>http://twitter.com/Basantk64990987/status/1850730886985039988</t>
  </si>
  <si>
    <t>8:16:43 AM</t>
  </si>
  <si>
    <t>Sant Shri Asharamji Bapu says it all right Cow urinederived phenyl will enhance your purity and fragrance Chemical phenyl and its odor pollute the atmosphere Serving cows brings happiness and prosperity to humans Boon For Humanity</t>
  </si>
  <si>
    <t>https://navyugsandesh.com/the-risk-of-lung-damage-increases-due-to-these-4-mistakes-in-changing-weather/</t>
  </si>
  <si>
    <t>9:37:04 AM</t>
  </si>
  <si>
    <t>बदलते मौसम में इन 4 गलतियों के कारण बढ़ जाता है फेफड़ों के खराब होने का खतरा</t>
  </si>
  <si>
    <t>We have to take care of many things according to the weather and when we fail to do so illnesses begin to set in Winds play a major role in changing weather and when theres a sudden change in the air lung problems can arise</t>
  </si>
  <si>
    <t>https://hindi.mid-day.com/mumbai/mumbai-news/article/mumbai-weather-clear-on-diwali-morning-air-quality-recorded-moderate-as-temperature-drops-6868</t>
  </si>
  <si>
    <t>8:59:42 AM</t>
  </si>
  <si>
    <t>दिवाली की सुबह मुंबई का मौसम साफ, तापमान में गिरावट के साथ वायु गुणवत्ता `मध्यम` दर्ज</t>
  </si>
  <si>
    <t>Mumbaikars enjoyed clear skies on Diwali morning with the citys air quality recorded as moderate
PicShadab Khan
Mumbais skies were clear on Diwali morning with air quality recorded as moderate According to the IMD temperatures in Mumbai dropped by about two degrees in Colaba and</t>
  </si>
  <si>
    <t>http://twitter.com/Hinduvikas24574/status/1853416750487949517</t>
  </si>
  <si>
    <t>http://twitter.com/PrempalKas8837/status/1851973923144921128</t>
  </si>
  <si>
    <t>https://hindi.dynamitenews.com/story/delhi-pollution-odd-even-will-return-in-delhi-gopal-rai-gave-indications</t>
  </si>
  <si>
    <t>2:53:53 PM</t>
  </si>
  <si>
    <t>Delhi Pollution: दिल्ली में होगी Odd-Even की वापसी, गोपाल राय ने दिये संकेत</t>
  </si>
  <si>
    <t>The Delhi government has prepared a Winter Action Plan to tackle air pollution in winter Delhis Environment Minister Gopal Rai said in a press conference on Wednesday</t>
  </si>
  <si>
    <t>http://twitter.com/RamSubhashverm1/status/1849251402331120113</t>
  </si>
  <si>
    <t>6:17:46 AM</t>
  </si>
  <si>
    <t>http://twitter.com/RitaSriva60494/status/1861047089775378445</t>
  </si>
  <si>
    <t>7:29:37 PM</t>
  </si>
  <si>
    <t>https://jansandeshonline.com/state-news/delhi-pollution-change-capital</t>
  </si>
  <si>
    <t>8:21:59 AM</t>
  </si>
  <si>
    <t>दिल्ली का प्रदूषण: क्या राजधानी बदलने का समय आ गया है?</t>
  </si>
  <si>
    <t>Delhis pollution Is it time to change the capital
Delhis air pollution problem is no longer just a concern for Delhiites but has become a matter of concern for the entire country Recently Congress leader Shashi Tharoor</t>
  </si>
  <si>
    <t>https://hindi.boldsky.com/health/air-purifier-vs-oxygen-concentrator-what-are-the-differences-and-which-one-is-more-useful-044087.html</t>
  </si>
  <si>
    <t>8:02:55 AM</t>
  </si>
  <si>
    <t>घर में एयर प्यूरीफायर या ऑक्सीजन कंसंट्रेटर दोनों में से किसका करना चाहिए इस्तेमाल?</t>
  </si>
  <si>
    <t>Health
Which of the two an air purifier or an oxygen concentrator should you use at home
Published Saturday November 23 2024 802 IST
Air Purifier vs Oxygen Concentrator Pollution levels in Delhi and surrounding areas remain dangerous</t>
  </si>
  <si>
    <t>https://www.onlymyhealth.com/effects-of-high-aqi-on-newborn-health-in-hindi-12977820044</t>
  </si>
  <si>
    <t>4:19:00 PM</t>
  </si>
  <si>
    <t>प्रदूषण की जहरीली हवा बिगाड़ सकती है नवजात शिशु की सेहत बढ़ सकता है इन 5 बीमारियों का खतरा</t>
  </si>
  <si>
    <t>The air in DelhiNCR has become extremely toxic Dense fog and haze have engulfed the entire capital Air pollution is making it difficult for people to breathe It feels as if the entire city has turned into a gas chamber From Delhi Noida Ghaziabad</t>
  </si>
  <si>
    <t>http://twitter.com/GyandasSahu/status/1858499485317386411</t>
  </si>
  <si>
    <t>6:46:21 PM</t>
  </si>
  <si>
    <t>https://khabarjagat.in/?p=364465</t>
  </si>
  <si>
    <t>http://twitter.com/haryanainkhabar/status/1869970425377386670</t>
  </si>
  <si>
    <t>Haryanas air pollution is not decreasing AQI levels have crossed 300</t>
  </si>
  <si>
    <t>http://twitter.com/NaseemNdtv/status/1862728824816877926</t>
  </si>
  <si>
    <t>Meerut Police issued a challan of 25000 rupees after the video of the Thar stunt went viral In the video a boy fills the Thar vehicle with mud using a shovel and pours it on its roof driving it fast on the road while playing a Haryanvi song The mud is spreading pollution by flying in the air</t>
  </si>
  <si>
    <t>http://twitter.com/YadavInsan/status/1864726525574004874</t>
  </si>
  <si>
    <t>11:10:23 PM</t>
  </si>
  <si>
    <t>https://www.jagran.com/news/national-ncr-delhi-air-pollution-news-today-stubble-burning-in-north-india-turns-air-toxic-and-damages-soil-health-jprime-23816101.html</t>
  </si>
  <si>
    <t>पराली की आग से लाल हुआ उत्तर भारत धुआं हवा को जहरीला बनाने के साथ मिट्टी को भी पहुंचा रहा नुकसान - Delhi air pollution news today Stubble Burning in North India Turns Air Toxic and Damages Soil health</t>
  </si>
  <si>
    <t>Stubble burning burns burn North India with the smoke poisoning the air and damaging the soil
Air pollution levels in Delhi have exceeded normal levels According to a Safar report Delhis air pollution levels have reached a severe level</t>
  </si>
  <si>
    <t>https://breakingnewseng.blogspot.com/2024/06/464.html</t>
  </si>
  <si>
    <t>7:42:00 AM</t>
  </si>
  <si>
    <t>भारत में हर दिन 464 बच्चे तोड़ रहे दम, बच्चों के लिए 'यमराज' बना वायु प्रदूषण</t>
  </si>
  <si>
    <t>Risk of Air Pollution The air we breathe today contains less oxygen and more toxic elements This is causing hundreds of children in India to lose their lives every day
from Zee News Hindi Health News</t>
  </si>
  <si>
    <t>https://www.jantaserishta.com/local/telangana/houses-and-crops-damaged-in-explosion-at-a-stone-quarry-in-a-village-in-telangana-3450864</t>
  </si>
  <si>
    <t>2:16:51 PM</t>
  </si>
  <si>
    <t>Telangana के एक गांव में पत्थर खदान में विस्फोट से मकान और फसलें क्षतिग्रस्त | Telangana के एक गांव में पत्थर खदान में विस्फोट से मकान और फसलें क्षतिग्रस्त Houses and crops damaged in explosion at a stone quarry in a village in Telangana</t>
  </si>
  <si>
    <t>Hyderabad Villagers of Katakshapur Mohammed Gause Palle and House Buzurg located on the border of Mulugu and Hanamkonda districts are living in constant fear as blasts at three stone quarries around their villages are threatening lives homes and crops</t>
  </si>
  <si>
    <t>http://twitter.com/ashutoshleo17/status/1858470350238928896</t>
  </si>
  <si>
    <t>4:50:34 PM</t>
  </si>
  <si>
    <t>http://twitter.com/SomdattSaini/status/1864203528178176013</t>
  </si>
  <si>
    <t>12:32:11 PM</t>
  </si>
  <si>
    <t>http://twitter.com/rajeevk26354473/status/1888442873823015355</t>
  </si>
  <si>
    <t>9:50:41 AM</t>
  </si>
  <si>
    <t>http://twitter.com/PIBAgriculture/status/1863817821077274989</t>
  </si>
  <si>
    <t>http://teluguglobal.com/%e0%b0%a8%e0%b0%a8%e0%b1%8d%e0%b0%a8%e0%b1%81-%e0%b0%8e%e0%b0%b2%e0%b0%be-%e0%b0%b5%e0%b1%87%e0%b0%a7%e0%b0%bf%e0%b0%82%e0%b0%9a%e0%b0%be%e0%b0%b2%e0%b1%8b-%e0%b0%ae%e0%b0%be%e0%b0%a4%e0%b1%8d/</t>
  </si>
  <si>
    <t>2:31:37 PM</t>
  </si>
  <si>
    <t>నన్ను ఎలా వేధించాలో మాత్రమే బీజేపీకి తెలుసు</t>
  </si>
  <si>
    <t>https://www.prabhasakshi.com/national/delhi-air-quality-worsens-aqi-reaches-severe-category</t>
  </si>
  <si>
    <t>delhi air quality worsens aqi reaches severe category</t>
  </si>
  <si>
    <t>Delhis air quality slipped into the severe category on Thursday with the 24hour average Air Quality Index AQI recorded at 451 at 4 pm This is according to data from the Central Pollution Control Board
Out of 35 monitoring stations in the city</t>
  </si>
  <si>
    <t>https://www.amarujala.com/delhi-ncr/supreme-court-says-grap-2-would-continue-till-further-orders-2024-12-12</t>
  </si>
  <si>
    <t>8:32:17 PM</t>
  </si>
  <si>
    <t>Supreme Court Says Grap 2 Would Continue Till Further Orders | Delhi Air Pollution:कोर्ट की 'सुप्रीम' राहत जारी, दिल्ली-एनसीआर में जारी रहेंगे ग्रेप-2 के प्रतिबंध</t>
  </si>
  <si>
    <t>Delhi Air Pollution Supreme Courts Supreme relief continues Grape2 restrictions to remain in DelhiNCR
Amar Ujala Network New Delhi Anuj Kumar Updated Thu 12 Dec 2024 0840 PM IST
Air Pollution Supreme Court extends Grape2 restrictions in the NCR including the capital Delhi</t>
  </si>
  <si>
    <t>http://twitter.com/sajidalimarwadi/status/1901419674665173022</t>
  </si>
  <si>
    <t>5:15:51 AM</t>
  </si>
  <si>
    <t>https://www.onlymyhealth.com/can-smoking-in-air-conditioned-room-is-bad-for-health-doctor-explains-in-hindi-1726578287</t>
  </si>
  <si>
    <t>6:50:59 PM</t>
  </si>
  <si>
    <t>एयर कंडीशनर AC वाले कमरे में सिगरेट पीना हो सकता है खतरनाक जानें सेहत के लिए इसके दुष्प्रभाव</t>
  </si>
  <si>
    <t>Why Smoking in an AirConditioned Room Is Harmful Some people have a habit of smoking cigarettes Such people start smoking whenever they feel stressed or tense Some people feel the urge to smoke every hour Smoking cigarettes can be harmful</t>
  </si>
  <si>
    <t>http://twitter.com/Seema75158220/status/1852026689305403665</t>
  </si>
  <si>
    <t>10:05:46 PM</t>
  </si>
  <si>
    <t>https://www.magicbricks.com/blog/hi/terrace-farming-in-india/128989.html</t>
  </si>
  <si>
    <t>5:08:14 PM</t>
  </si>
  <si>
    <t>ट्रेंडिंग - भारत में टेरेस फार्मिंग - शुरू करने से पहले आपको ये बातें जाननी चाहिए</t>
  </si>
  <si>
    <t>Terrace farming or terrace gardening is becoming increasingly popular in India and setting a new trend However finding space to grow your own garden can be difficult in this concrete world Does this mean that city dwellers who</t>
  </si>
  <si>
    <t>https://indianletter.com/%e0%a4%aa%e0%a4%82%e0%a4%9c%e0%a4%be%e0%a4%ac-%e0%a4%ae%e0%a5%87%e0%a4%82-%e0%a4%8f%e0%a4%95-%e0%a4%a6%e0%a4%bf%e0%a4%a8-%e0%a4%ae%e0%a5%87%e0%a4%82-%e0%a4%aa%e0%a4%b0%e0%a4%be%e0%a4%b2%e0%a5%80/</t>
  </si>
  <si>
    <t>12:23:37 PM</t>
  </si>
  <si>
    <t>पंजाब में एक दिन में पराली जलने के रिकॉर्ड 162 केस, बठिंडा का एक्यूआई 211 पहुंचा</t>
  </si>
  <si>
    <t>http://twitter.com/juber_mansori/status/1793189018949103909</t>
  </si>
  <si>
    <t>1:25:52 PM</t>
  </si>
  <si>
    <t>https://www.jagran.com/bihar/patna-city-bihar-weather-update-18-november-cold-is-increasing-dense-fog-alert-in-15-districts-23832805.html</t>
  </si>
  <si>
    <t>7:36:00 AM</t>
  </si>
  <si>
    <t>Bihar Weather: ठंड से ठिठुरा बिहार, अब सर्दी और बढ़ने के आसार; जानें IMD की ताजा वेदर रिपोर्ट</t>
  </si>
  <si>
    <t>Bihar Weather Bihar shivers under the cold with the cold expected to intensify further learn the latest weather report from the IMD
Due to westerly winds blowing across Bihar minimum temperatures are steadily falling Rohtas and Motihari are among the states hottest places with minimum temperatures of 13 degrees</t>
  </si>
  <si>
    <t>http://twitter.com/sharmass27/status/1856593524742873497</t>
  </si>
  <si>
    <t>12:32:44 PM</t>
  </si>
  <si>
    <t>But it itself is a big gas chamber Whenever it speaks wherever it speaks it releases gas from above and below Amid rising pollution in Delhi BJP leader Shehzad Poonawala wore a gas mask He said Delhi has become a gas chamber Gas Mask Air Pollution Smog</t>
  </si>
  <si>
    <t>http://twitter.com/fisheye37588668/status/1893259097463480331</t>
  </si>
  <si>
    <t>http://twitter.com/soniins39713771/status/1783108910205018572</t>
  </si>
  <si>
    <t>5:51:07 PM</t>
  </si>
  <si>
    <t>Pollution is spreading bacteria and viruses in the air To combat this we should start from our homes and light a diya lamp in our homes which also dispels negativity Saint Dr MSG Insan has also encouraged people to light diyas at home as part of the FLAME campaign</t>
  </si>
  <si>
    <t>http://twitter.com/KKD125689/status/1905848588724273169</t>
  </si>
  <si>
    <t>10:34:47 AM</t>
  </si>
  <si>
    <t>http://twitter.com/k2024e/status/1888248085975024112</t>
  </si>
  <si>
    <t>8:56:40 PM</t>
  </si>
  <si>
    <t>http://twitter.com/iRamBhakt108/status/1791322595184521694</t>
  </si>
  <si>
    <t>9:49:22 AM</t>
  </si>
  <si>
    <t>http://twitter.com/Manoj_jakhar_88/status/1858022038532763670</t>
  </si>
  <si>
    <t>11:09:09 AM</t>
  </si>
  <si>
    <t>Churus weather is truly amazing especially during winter The cool breeze and mist not only make the weather exciting but also reflect the regions cultural characteristics Mist and fog are a prominent part of the region creating a chilly and snowy feel each winter</t>
  </si>
  <si>
    <t>http://twitter.com/kothari1406/status/1888164175777570978</t>
  </si>
  <si>
    <t>3:23:14 PM</t>
  </si>
  <si>
    <t>Ye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</si>
  <si>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http://twitter.com/Nationalist2029/status/1859650712826937782</t>
  </si>
  <si>
    <t>http://twitter.com/bheemsaharan85/status/1893341132890820914</t>
  </si>
  <si>
    <t>10:14:37 PM</t>
  </si>
  <si>
    <t>http://twitter.com/Adigiri/status/1824361483922211017</t>
  </si>
  <si>
    <t>1:54:07 PM</t>
  </si>
  <si>
    <t>https://ndtv.in/health/air-pollution-kills-33-000-indians-every-year-indias-air-quality-is-below-who-guidelines-report-6030770</t>
  </si>
  <si>
    <t>11:09:03 AM</t>
  </si>
  <si>
    <t>वायु प्रदूषण से हर साल 33,000 भारतीयों की मौत, डब्ल्यूएचओ की गाइडलाइन से भी नीचे भारत की एयर क्वालिटी : रिपोर्ट</t>
  </si>
  <si>
    <t>Air pollution in 10 Indian cities that fall below Indias National Clean Air Limits causes approximately 33000 deaths each year The report published in The Lancet Planetary Health found that Indias clean air standards currently exceed the World Health Organizations WHO per cubic meter</t>
  </si>
  <si>
    <t>https://www.sachkahoon.com/the-whole-of-haryana-including-delhi-ncr-is-in-the-grip-of-air-pollution/</t>
  </si>
  <si>
    <t>5:18:36 PM</t>
  </si>
  <si>
    <t>Kaithal News: हरियाणा में पिछले वर्षों की तुलना में इस साल कम जले...</t>
  </si>
  <si>
    <t>One district in Punjab has more cases than the entire state of Haryana
Five districts in Haryana have no cases One lakh 55 thousand 726 farmers have registered on the portal for stubble disposal Kaithal Sach KahunKuldeep Nain Air Pollution The entire state of Haryana including Delhi NCR is facing air pollution</t>
  </si>
  <si>
    <t>http://twitter.com/satishkumar1456/status/1807060822851502509</t>
  </si>
  <si>
    <t>8:07:28 PM</t>
  </si>
  <si>
    <t>http://twitter.com/SewaPrachar/status/1842837191896273241</t>
  </si>
  <si>
    <t>http://twitter.com/RajanMA62388/status/1897997818297827431</t>
  </si>
  <si>
    <t>http://twitter.com/sk_SatyamKumar/status/1863932463224893677</t>
  </si>
  <si>
    <t>6:35:04 PM</t>
  </si>
  <si>
    <t>http://twitter.com/CuslmAn1/status/1855091281888002059</t>
  </si>
  <si>
    <t>9:03:22 AM</t>
  </si>
  <si>
    <t>http://twitter.com/prakashintuc/status/1890992297434624225</t>
  </si>
  <si>
    <t>https://www.livehindustan.com/uttar-pradesh/lucknow/story-severe-air-pollution-in-lucknow-amidst-western-winds-and-cold-weather-201732293018341.html</t>
  </si>
  <si>
    <t>10:00:22 PM</t>
  </si>
  <si>
    <t>हवा में तेजी के बावजूद बढ़ा प्रदूषण का स्तर</t>
  </si>
  <si>
    <t>The westerly wind picked up speed but the pollution caused by stubble burning vehicle exhaust and construction hasnt subsided The air in Talkatora Gomti Nagar and Indira Nagar remained suffocating Pollution sensors installed in six parts of the city reached the red mark in four Meanwhile the air in Aliganj</t>
  </si>
  <si>
    <t>http://twitter.com/Akpny99/status/1818120133102993719</t>
  </si>
  <si>
    <t>8:33:13 AM</t>
  </si>
  <si>
    <t>http://twitter.com/AnjuJaipra86599/status/1858525434775781873</t>
  </si>
  <si>
    <t>8:29:28 PM</t>
  </si>
  <si>
    <t>http://twitter.com/BraveHeartsSoc1/status/1854188307422359982</t>
  </si>
  <si>
    <t>9:15:16 PM</t>
  </si>
  <si>
    <t>A very intolerable act where on one hand the air of the district is being said to be polluted in the entire country and for that citizens are being appealed to plant more and more trees on the other hand about 8 years old trees planted by the public on the land of the government road have been cut illegally</t>
  </si>
  <si>
    <t>http://twitter.com/KuljeshD/status/1849020590704693269</t>
  </si>
  <si>
    <t>3:00:36 PM</t>
  </si>
  <si>
    <t>http://twitter.com/bhadauriajai786/status/1856717589344407629</t>
  </si>
  <si>
    <t>Two more bombs should be planted in his village and let off The cunning man was trying to pretend to be a Hindu by bursting crackers on Diwali Amid rising pollution in Delhi BJP leader Shehzad Poonawala wore a gas mask He said Delhi has become a gas chamber Gas Mask Air Pollution Smog</t>
  </si>
  <si>
    <t>http://twitter.com/tweettokailash/status/1808015330863710603</t>
  </si>
  <si>
    <t>11:20:20 AM</t>
  </si>
  <si>
    <t>Whether 1100 trees are cut or 100 trees are cut what difference does it make And why is permission needed for that Do other things also require permission Does the Supreme Court question any other cutting Does other cutting not cause atmospheric pollution</t>
  </si>
  <si>
    <t>http://twitter.com/bambam_Sing/status/1899035368361472066</t>
  </si>
  <si>
    <t>3:21:28 PM</t>
  </si>
  <si>
    <t>http://twitter.com/Prasenj47498104/status/1888857013800571133</t>
  </si>
  <si>
    <t>1:16:20 PM</t>
  </si>
  <si>
    <t>http://twitter.com/JANTV2012/status/1863170649436680522</t>
  </si>
  <si>
    <t>4:07:53 PM</t>
  </si>
  <si>
    <t>Delhis air quality is hazardous with several areas reporting very poor AQI JAN TV</t>
  </si>
  <si>
    <t>http://twitter.com/PRGBishnoii/status/1784030632211054823</t>
  </si>
  <si>
    <t>6:53:43 AM</t>
  </si>
  <si>
    <t>A single spark is enough to burn a house settlements are destroyed by a change in the wind</t>
  </si>
  <si>
    <t>http://twitter.com/ManvirMindset/status/1859159234912420291</t>
  </si>
  <si>
    <t>2:27:57 PM</t>
  </si>
  <si>
    <t>Everyone is talking about air pollution Should we talk about thought pollution too</t>
  </si>
  <si>
    <t>https://www.bhaskarhindi.com/other/news-1081417</t>
  </si>
  <si>
    <t>11:51:44 AM</t>
  </si>
  <si>
    <t>'विकास' के नाम पर विशाल ददलानी ने डाला वोट, रितेश देशमुख बोले- निभाएं कर्तव्य</t>
  </si>
  <si>
    <t>Voting is underway for the Maharashtra Assembly elections 4140 candidates are contesting for 288 seats People are participating enthusiastically Bollywood stars Riteish Deshmukh and Genelia along with Indian playback singer music director and composer</t>
  </si>
  <si>
    <t>http://twitter.com/RealMugemboo/status/1888207534235832362</t>
  </si>
  <si>
    <t>6:15:32 PM</t>
  </si>
  <si>
    <t>https://www.jantaserishta.com/delhi-ncr/delhi-ncr-ghaziabad-is-the-most-polluted-city-cpcb-delhi-ncr--3624927</t>
  </si>
  <si>
    <t>Delhi-NCR: गाजियाबाद सबसे प्रदूषित शहर: सीपीसीबी | Delhi-NCR: Ghaziabad is the most polluted city: CPCB | Delhi-NCR: गाजियाबाद सबसे प्रदूषित शहर: सीपीसीबी</t>
  </si>
  <si>
    <t>Ghaziabad A breathing crisis has arisen in Ghaziabad Ghaziabad is the worsthit city in DelhiNCR The 24hour report from the Central Pollution Control Board CPCB shows Ghaziabad ahead of Delhi in terms of pollution Uttar Pradesh pollution</t>
  </si>
  <si>
    <t>https://newsindialive.in/along-with-punjab-the-air-of-chandigarh-is-also-poisonous-orange-alert-issued-for-dense-fog-above-aqi-340/</t>
  </si>
  <si>
    <t>8:29:11 PM</t>
  </si>
  <si>
    <t>पंजाब के साथ-साथ चंडीगढ़ की हवा भी जहरीली, AQI 340 के पार, घने कोहरे का ऑरेंज अलर्ट जारी, इसलिए रखें ख्याल</t>
  </si>
  <si>
    <t>Punjab Weather Update Stubble burning in Punjab has caused Chandigarhs air to become toxic The air quality is deteriorating making breathing difficult The situation is even worse than in Delhi Chandigarhs AQI was recorded at 341 at 5 am on Monday</t>
  </si>
  <si>
    <t>https://ndtv.in/webstories/wellness/air-pollution-heart-patients-be-careful-27655</t>
  </si>
  <si>
    <t>9:13:57 PM</t>
  </si>
  <si>
    <t>Air Pollution: हार्ट पेशेंट रहें सावधान!</t>
  </si>
  <si>
    <t>Air Pollution Heart patients beware Created with Sketch
Air Pollution Heart patients beware Created with Sketch
Air Pollution Heart patients beware
By Diksha Soni Image Credit Unsplash
Air Pollution Heart patients beware C</t>
  </si>
  <si>
    <t>https://sarkariresultdaily.in/neet-%e0%a4%b8%e0%a4%bf%e0%a4%b2%e0%a5%87%e0%a4%ac%e0%a4%b8-%e0%a4%b9%e0%a4%bf%e0%a4%82%e0%a4%a6%e0%a5%80-%e0%a4%ae%e0%a5%87%e0%a4%82-%e0%a4%aa%e0%a5%80%e0%a4%a1%e0%a5%80%e0%a4%8f%e0%a4%ab-2024-downl/</t>
  </si>
  <si>
    <t>5:54:44 PM</t>
  </si>
  <si>
    <t>NEET सिलेबस हिंदी में पीडीएफ 2024: Download Subject,Topic-wise Pdf</t>
  </si>
  <si>
    <t>NEET Syllabus PDF in Hindi NEET Syllabus 2024 Those seeking the NEET 2024 syllabus can easily find the updated version as released by the NMC and officially published on the NTA website
Candidates targeting NEET 2024 can check the NEET syllabus 2024 on this page</t>
  </si>
  <si>
    <t>http://twitter.com/amiodarone100/status/1863598698799808926</t>
  </si>
  <si>
    <t>8:28:48 PM</t>
  </si>
  <si>
    <t>No doubt he was assigned How can we provide illegal education to Delhis children Where can we find a better person than Bojha Sir As for Manish he will be sent to New York on an ambitious project to study and install giant foreign air purifiers to rid Delhi of air pollution</t>
  </si>
  <si>
    <t>http://twitter.com/DeepakRaiPDA/status/1859827717572861966</t>
  </si>
  <si>
    <t>10:44:16 AM</t>
  </si>
  <si>
    <t>http://twitter.com/Parmar_PC45/status/1893321673518043361</t>
  </si>
  <si>
    <t>8:57:17 PM</t>
  </si>
  <si>
    <t>All friends please repost this post so that the remaining land can be saved from becoming barren A post in the name of wildlife and trees The material is ready friends you also get ready at 830 PM This pollution has destroyed everything Lakhs of trees thousands of wildlife thousands of acres of land are barren More than 50 ponds are polluted underground water is polluted The water here is polluted the air is polluted everything has become poisonous and deadly This government and leaders are bent on taking our lives Now only the breathing of the people here is left now they too are suffocating Tag all of you today The leaders should wake up This issue should become national and some action should be taken Friends dont miss it if we dont speak today it will be too late</t>
  </si>
  <si>
    <t>http://twitter.com/PankuBhatt_IND/status/1888200505349799975</t>
  </si>
  <si>
    <t>5:47:36 PM</t>
  </si>
  <si>
    <t>http://twitter.com/Kameshoff/status/1830109416466911522</t>
  </si>
  <si>
    <t>Yes the benefits of leaving the car race are 1 No one has to go to work anymore 2 Free food 3 Free clothes 4 Free medicine is here good things are happening what else is happening besides Air Noise Pollution The dog that sticks stickers on AIADMK projects is talking</t>
  </si>
  <si>
    <t>http://twitter.com/matrbhumi_IND/status/1848247663877066879</t>
  </si>
  <si>
    <t>11:49:16 AM</t>
  </si>
  <si>
    <t>Whats the matter its started it means they dont even feel ashamed these people are so shameless now your slogan is old try something new to get political oxygen Haryanas BJP government is responsible for water and air pollution in Delhi Modi ji why do you hate Delhiites so much What crime have Delhiites committed BJP has taken a pledge to destroy Delhi has taken a pledge to save Delhi</t>
  </si>
  <si>
    <t>https://www.amarujala.com/uttar-pradesh/mahoba/10-patients-admitted-with-pneumonia-and-fever-mahoba-news-c-225-1-mah1001-110942-2024-12-10</t>
  </si>
  <si>
    <t>11:54:38 PM</t>
  </si>
  <si>
    <t>10 Patients Admitted With Pneumonia And Fever - Mahoba News - Mahoba News:निमोनिया व बुखार के 10 मरीज भर्ती</t>
  </si>
  <si>
    <t>Mahoba With the cold the number of children suffering from pneumonia is also increasing On Tuesday 10 patients suffering from cold fever and pneumonia were admitted to the district hospital for treatment
For the past three days temperatures have dropped and cold winds have been blowing In such a situation children are not</t>
  </si>
  <si>
    <t>http://twitter.com/lawwala97/status/1889264806827643032</t>
  </si>
  <si>
    <t>4:16:45 PM</t>
  </si>
  <si>
    <t>http://twitter.com/NamdevBedare/status/1888235201530384518</t>
  </si>
  <si>
    <t>8:05:28 PM</t>
  </si>
  <si>
    <t>http://twitter.com/erlovesk/status/1845693648589267119</t>
  </si>
  <si>
    <t>10:40:31 AM</t>
  </si>
  <si>
    <t>Stubble burning incidents are rapidly increasing in Punjab This has led to dangerous levels of air pollution In Bathinda the AQI reached 500 on Saturday due to fireworks during Dussehra</t>
  </si>
  <si>
    <t>http://twitter.com/TheKaal_in/status/1888200469165576310</t>
  </si>
  <si>
    <t>5:47:27 PM</t>
  </si>
  <si>
    <t>http://twitter.com/nedricknews/status/1868611323816268050</t>
  </si>
  <si>
    <t>4:27:11 PM</t>
  </si>
  <si>
    <t>Delhis air gets polluted again GRAP3 restrictions implemented again</t>
  </si>
  <si>
    <t>https://www.amarujala.com/uttar-pradesh/firozabad/firozabad-news-aqi-180-firozabad-news-c-169-1-sagr1025-138559-2024-12-09</t>
  </si>
  <si>
    <t>1:26:28 AM</t>
  </si>
  <si>
    <t>Firozabad News Aqi 180 - Firozabad News - Firozabad News:सुहागनगरी में लापरवाही के चलते हवा की गुणवत्ता हो रही खराब</t>
  </si>
  <si>
    <t>Firozabad The air quality in the city of love deteriorated again on Sunday morning The AQI reached 180 This was largely due to the morning haze along with the garbage burned by laborers and construction materials scattered in the open Furthermore</t>
  </si>
  <si>
    <t>http://twitter.com/SrvnRai/status/1888217074335719686</t>
  </si>
  <si>
    <t>6:53:26 PM</t>
  </si>
  <si>
    <t>http://twitter.com/rkmeena28/status/1850884643937022260</t>
  </si>
  <si>
    <t>Even before Diwali the pollution level in Delhi is in the severe category it is difficult to breathe in the polluted air of Delhi</t>
  </si>
  <si>
    <t>https://ndtv.in/delhi-ncr-news/delhi-ncr-every-second-family-purchasing-pollution-illness-medicines-survey-report-7004033</t>
  </si>
  <si>
    <t>9:14:23 PM</t>
  </si>
  <si>
    <t>दिल्ली NCR में हर दूसरा परिवार बीमारी की दवा क्यों खरीद रहा? सर्वे में खुलासा</t>
  </si>
  <si>
    <t>Delhi NCR Air Pollution Every second family in Delhi NCR is buying medicine for pollutionrelated illnesses In the last 20 days every third person in Delhi NCR has purchased cough syrup Due to rising pollution in Delhi NCR every third person is forced to purchase cough syrup This is</t>
  </si>
  <si>
    <t>http://twitter.com/Sumit_Sangwan20/status/1877238073710285255</t>
  </si>
  <si>
    <t>11:46:48 AM</t>
  </si>
  <si>
    <t>http://twitter.com/Surajvmedia/status/1846288588121498029</t>
  </si>
  <si>
    <t>2:04:36 AM</t>
  </si>
  <si>
    <t>https://tamilthugal.blogspot.com/2025/01/09-01-2025.html</t>
  </si>
  <si>
    <t>6:25:00 AM</t>
  </si>
  <si>
    <t>பள்ளிக் காலை வழிபாட்டுச் செயல்பாடுகள் 09-01-2025. வியாழன்.</t>
  </si>
  <si>
    <t>School Morning Worship Activities 09012025 Thursday
School Morning Worship Activities
09012025 Thursday
Thirukkural Bal Paarthupal Iyal Nadpiyal Adhiram Drug Kural No 947
Kural Devilishness is not known by the</t>
  </si>
  <si>
    <t>https://www.healthshots.com/hindi/health-news/there-6-health-conditions-are-getting-worse-with-rising-air-pollution/</t>
  </si>
  <si>
    <t>10:52:12 AM</t>
  </si>
  <si>
    <t>Jaane air pollution se badh rhe swasthy jokhimo ke baare me. - जानें एयर पॉल्यूशन से बढ़ रहे स्वस्थ जोखिमों के बारे में।</t>
  </si>
  <si>
    <t>The environment should be of paramount importance to us We need the air we eat drink and even breathe But as the world moves forward weve left the environment far behind</t>
  </si>
  <si>
    <t>http://twitter.com/mkbajpai18/status/1888251669856887114</t>
  </si>
  <si>
    <t>https://www.aajsamaaj.com/yamunanagar-news-farmers-should-not-burn-the-remains-of-paddy-crop-dc/</t>
  </si>
  <si>
    <t>5:18:43 PM</t>
  </si>
  <si>
    <t>धान की फसल के अवशेष न जलाएं किसान : डीसी</t>
  </si>
  <si>
    <t>Yamunanagar News Yamunanagar DC Captain Manoj Kumar said that after harvesting the paddy crop within the district limits do not burn the stubble as it is a punishable offense He said that the air pollution caused by burning paddy residue is harmful to human health</t>
  </si>
  <si>
    <t>https://www.amarujala.com/haryana/kurukshetra/fir-will-be-lodged-against-farmers-who-burn-crop-residue-shashikant-kurukshetra-news-c-45-1-sknl1005-126067-2024-10-26</t>
  </si>
  <si>
    <t>4:32:44 AM</t>
  </si>
  <si>
    <t>Fir Will Be Lodged Against Farmers Who Burn Crop Residue: Shashikant - Kurukshetra News - फसल अवशेष में आग जलाने वाले किसानों पर की जाएगी एफआईआर दर्ज :शशिकांत</t>
  </si>
  <si>
    <t>Babain As per the orders of the District Deputy Commissioner any farmer found setting fire to crop residue will be immediately booked and legal action will be taken against them Block Agriculture Officer Shashikant provided this information to farmers during a tour of villages in the Babain area</t>
  </si>
  <si>
    <t>https://navabharat.com/?p=122390</t>
  </si>
  <si>
    <t>8:18:27 AM</t>
  </si>
  <si>
    <t>पर्यावरण पर व्यापक जन जागरण हो</t>
  </si>
  <si>
    <t>It is unfortunate that in our country alone approximately 98 percent of children live in highly polluted environments
According to the World Health Organization approximately 90 percent of children worldwide totaling approximately 18 billion live in areas where air pollution is a threat</t>
  </si>
  <si>
    <t>https://tricitytoday.com/greater-noida/pollution-increased-in-greater-noida-only-96-hours-of-clean-air-was-available-in-6-months-58116.html</t>
  </si>
  <si>
    <t>12:13:50 PM</t>
  </si>
  <si>
    <t>ग्रेटर नोएडा में प्रदूषण : 6 महीनों में केवल 96 घंटे मिली शुद्ध हवा, बाकी दिन लाखों लोगों ने लिया जहर</t>
  </si>
  <si>
    <t>Google Photo Symbolic Photo
Recently data has been released revealing that pollution in Greater Noida has increased significantly In the past six months residents of the city have only had access to clean air for four days This is a matter of grave concern In Greater Noida</t>
  </si>
  <si>
    <t>https://hindi.downtoearth.org.in/air/air-quality-tracker-bhiwadi-tops-in-pollution-aqi-reaches-close-to-300-in-delhi-too</t>
  </si>
  <si>
    <t>7:36:02 PM</t>
  </si>
  <si>
    <t>एयर क्वालिटी ट्रैकर: प्रदूषण में अव्वल भिवाड़ी, दिल्ली में भी 300 के करीब पहुंचा एक्यूआई</t>
  </si>
  <si>
    <t>The ups and downs in pollution levels continue Today February 12 2025 only four percent of the countrys cities have clean air Meanwhile the situation remains worrisome in approximately 68 percent of the countrys cities Among these cities Bhiwadis situation is the worst with</t>
  </si>
  <si>
    <t>http://twitter.com/NetworkItv/status/1846073105497686090</t>
  </si>
  <si>
    <t>11:48:21 AM</t>
  </si>
  <si>
    <t>Air Pollution in DelhiNCR Noida Ghaziabad Meerut most polluted cities in UP India News</t>
  </si>
  <si>
    <t>http://twitter.com/newstrackmedia/status/1858500430067618238</t>
  </si>
  <si>
    <t>Air Pollution Pollution in Delhi becomes dangerous timings of government offices changed</t>
  </si>
  <si>
    <t>http://twitter.com/aapkaakhbar/status/1853513241164751136</t>
  </si>
  <si>
    <t>12:32:47 AM</t>
  </si>
  <si>
    <t>https://ndtv.in/videos/grap-4-restrictions-reimposed-in-delhi-as-air-quality-dips-to-severe-874250</t>
  </si>
  <si>
    <t>6:52:50 AM</t>
  </si>
  <si>
    <t>Top 25 Headlines: Delhi-NCR में Pollution की मार, फिर लागू GRAP-4, कितनी मिलेगी राहत? |Air Pollution</t>
  </si>
  <si>
    <t>Top 25 Headlines of the Day In view of the increasing air pollution in DelhiNCR GRAP 4 restrictions have been reimposed Under these restrictions all construction work will be halted and the entry of trucks into Delhi will be banned Students up to the ninth grade</t>
  </si>
  <si>
    <t>https://www.livehindustan.com/weather/delhi-me-aaj-ka-mausam-13-october-2024-delhi-aqi-today-and-weather-forecast-imd-rain-alert-update-in-hindi-201728783004837.html</t>
  </si>
  <si>
    <t>दिल्ली 13 October 2024 का वेदर और AQI: न्यूनतम तापमान 22.05°C, जानें कैसा रहेगा शहर में आज का मौसम</t>
  </si>
  <si>
    <t>Weather News Todays Weather in Delhi October 13 2024 Delhi AQI Today and Weather Forecast IMD Rain Alert Update in Hindi
Delhi Weather and AQI for October 13 2024 Minimum Temperature 2205C Find Out What the Citys Weather Will Be Like Today
Delhi Weather October 13 2024</t>
  </si>
  <si>
    <t>http://twitter.com/Kamlesh13394899/status/1856587616805589293</t>
  </si>
  <si>
    <t>12:09:16 PM</t>
  </si>
  <si>
    <t>https://hillmail.in/rare-birds-of-himalayan-states-are-migrating/</t>
  </si>
  <si>
    <t>7:44:26 PM</t>
  </si>
  <si>
    <t>हिमालयी राज्यों के दुर्लभ परिंदे कर रहे पलायन</t>
  </si>
  <si>
    <t>Poets writers and lyricists have written extensively about the Chakor bird Whenever a lovers love for his beloved is depicted his devotion and selfsacrifice are depicted poets have used the moon and the Chakor as symbols In this the moon is depicted as a symbol of love</t>
  </si>
  <si>
    <t>http://twitter.com/imteyaza627/status/1859079769696203203</t>
  </si>
  <si>
    <t>9:12:11 AM</t>
  </si>
  <si>
    <t>http://twitter.com/Jitende87544811/status/1782251983476498454</t>
  </si>
  <si>
    <t>9:06:00 AM</t>
  </si>
  <si>
    <t>http://twitter.com/_nikhil_c12/status/1888273035628773875</t>
  </si>
  <si>
    <t>10:35:48 PM</t>
  </si>
  <si>
    <t>https://www.jagran.com/news/national-battle-of-walong-1962-indian-government-will-organize-a-grand-event-on-the-62nd-walong-day-23817073.html</t>
  </si>
  <si>
    <t>7:49:00 AM</t>
  </si>
  <si>
    <t>Battle of Walong 1962: 62वें वालोंग दिवस पर भारत सरकार करेगी भव्य आयोजन, चीन को मिलेगा कड़ा संदेश</t>
  </si>
  <si>
    <t>Battle of Walong 1962 The Indian government will hold a grand celebration on the 62nd Walong Day sending a strong message to China
Indian soldiers through their valor halted the Chinese advance in the Arunachal Pradesh region The Indian Army fought in this famous Battle of Walong</t>
  </si>
  <si>
    <t>https://www.bhaskar.com/local/uttar-pradesh/unnao/news/diarrhea-vomiting-and-fever-patients-increased-in-the-hospital-133199229.html</t>
  </si>
  <si>
    <t>3:38:33 PM</t>
  </si>
  <si>
    <t>Diarrhea, vomiting and fever patients increased in the hospital | अस्पताल में डायरिया, उल्टी-बुखार के मरीज बढ़े: बिना वेंटिलेशन के कई घंटे एसी में बैठने से बढ़ी परेशानी, ताजी हवा न मिलने से दिक्कत - Unnao News</t>
  </si>
  <si>
    <t>The number of patients suffering from diarrhea vomiting and fever has increased in the hospital Sitting in AC for hours without ventilation has increased the discomfort and the lack of fresh air has caused problems
Unnao
The number of patients has increased due to the intense heat
Using AC in the scorching heat can bring relief as well as trouble to people</t>
  </si>
  <si>
    <t>http://twitter.com/Nainapandit9/status/1823645463511236949</t>
  </si>
  <si>
    <t>2:28:54 PM</t>
  </si>
  <si>
    <t>https://hindi.oneindia.com/news/india/weather-update-south-india-peninsular-and-northeast-india-aqi-level-of-bengaluru-news-in-hindi-1123751.html</t>
  </si>
  <si>
    <t>8:47:58 AM</t>
  </si>
  <si>
    <t>Weather Update: केरल-तमिलनाडु सहित इन क्षेत्रों में बारिश का अलर्ट, बेंगलुरु में कैसा रहेगा आज मौसम? | Weather Update South India Peninsular and Northeast India AQI level of Bengaluru news in hindi - Hindi Oneindia</t>
  </si>
  <si>
    <t>Weather Update Rain alert issued for these areas including Kerala and Tamil Nadu What will the weather be like in Bengaluru today
Kumari Sunidhi Raj
Wednesday October 9 2024 847 IST
Weather Update The India Meteorological Department IMD has issued a rain alert for some parts of peninsular and northeastern India</t>
  </si>
  <si>
    <t>http://twitter.com/KhatriRaje79630/status/1869178719379824728</t>
  </si>
  <si>
    <t>6:01:49 AM</t>
  </si>
  <si>
    <t>http://twitter.com/Rajendrlect/status/1898905927975051306</t>
  </si>
  <si>
    <t>6:47:07 AM</t>
  </si>
  <si>
    <t>http://twitter.com/KumarPriyaRan16/status/1850805525249720632</t>
  </si>
  <si>
    <t>1:13:18 PM</t>
  </si>
  <si>
    <t>http://twitter.com/Jitende54250790/status/1857298664361980083</t>
  </si>
  <si>
    <t>11:14:43 AM</t>
  </si>
  <si>
    <t>http://twitter.com/BheemSinghMina/status/1848369310378684669</t>
  </si>
  <si>
    <t>http://twitter.com/Ravi_Ratra_/status/1861027025135300807</t>
  </si>
  <si>
    <t>https://www.livehindustan.com/gadgets/kill-pollution-problem-here-is-how-a-car-air-purifier-can-help-see-the-best-option-201732950760578.amp.html</t>
  </si>
  <si>
    <t>1:20:15 PM</t>
  </si>
  <si>
    <t>कार के अंदर छू भी नहीं पाएगी जहरीली हवा, ये रहे Best Car Air Purifiers, दाम 60% तक कम</t>
  </si>
  <si>
    <t>Gadgets News Kill the Pollution Problem Heres how a car air purifier can help you see the best option
Toxic air will not even touch your car here are the best car air purifiers with prices up to 60 lower
What you need to know before choosing the best car air purifier</t>
  </si>
  <si>
    <t>https://balliabhoomiexpress.blogspot.com/2024/08/blog-post_98.html</t>
  </si>
  <si>
    <t>Ballia Bhoomi Express: कोषागार परिसर में वृहद स्तर पर चल रहा पौधारोपण अभियान, पूर्व मंत्री भी हुए शामिल...</t>
  </si>
  <si>
    <t>Report by Ravi Shankar Prasad Gupta CO Shivam Studio from Ballia
Ballia Fruit trees were planted in the treasury premises Let us inform you that a tree planting program has been organized for the past several days under the leadership of Senior Treasury Officer Anand Dubey</t>
  </si>
  <si>
    <t>https://hindi.oneindia.com/news/delhi/supreme-court-questions-delhi-truck-entry-ban-amid-air-pollution-crisis-1158665.html</t>
  </si>
  <si>
    <t>3:32:08 PM</t>
  </si>
  <si>
    <t>'क्यों नहीं लग रहा ट्रकों के प्रवेश पर प्रतिबंध', वायु प्रदूषण पर सख्त हुई SC, दिल्ली सरकार को लगाई फटकार | Supreme Court Questions Delhi Truck Entry Ban Amid Air Pollution Crisis - Hindi Oneindia</t>
  </si>
  <si>
    <t>Delhi
Why is there no ban on the entry of trucks SC takes a tough stand on air pollution reprimands Delhi government
Friday November 22 2024 1532 IST
Delhi air pollution On the issue of increasing air pollution in the capital Delhi the Supreme Court</t>
  </si>
  <si>
    <t>https://www.prabhatkhabar.com/state/bihar/air-pollution-is-highest-between-10-am-to-12-noon-due-to-increase-in-traffic-load-in-bhagalpur</t>
  </si>
  <si>
    <t>8:43:49 PM</t>
  </si>
  <si>
    <t>Bhagalpur: सुबह 10 से 12 बजे तक वायु प्रदूषण सर्वाधिक, वजह ट्रैफिक लोड बढ़ना</t>
  </si>
  <si>
    <t>Bhagalpur Air pollution in the city was poor on Thursday from 10 am to 12 noon The air quality has been deteriorating daily during this period for the past 15 days This is primarily due to the sudden increase in the number of vehicles on the roads People are parking their cars during this time</t>
  </si>
  <si>
    <t>http://twitter.com/shubhamkinc/status/1862581650099499043</t>
  </si>
  <si>
    <t>1:07:25 AM</t>
  </si>
  <si>
    <t>https://newsindialive.in/easy-and-effective-tips-to-get-rid-of-house-dust-soil/</t>
  </si>
  <si>
    <t>5:50:55 AM</t>
  </si>
  <si>
    <t>घर की धूल-मिट्टी से छुटकारा पाने के आसान और असरदार टिप्स</t>
  </si>
  <si>
    <t>If your home is located on the street or has an open and airy area dust accumulation can be a common problem Dust especially on tables chairs curtains and floors not only makes your home look dirty but can also aggravate asthma and respiratory problems Women</t>
  </si>
  <si>
    <t>http://twitter.com/RaginiKuma41776/status/1854028422911299902</t>
  </si>
  <si>
    <t>10:39:56 AM</t>
  </si>
  <si>
    <t>http://twitter.com/joshi_p/status/1841485597501776050</t>
  </si>
  <si>
    <t>7:59:14 PM</t>
  </si>
  <si>
    <t>Sirf Delhi ke bhejne hain ya Maharashtra Haryana MP vageraha ke bhi bhej sakte hain Kya bola nahin I guessed so Time to become a CITIZEN JOURNALIST Send us your reports we will put it out on Third class schools hospitals Broken roads Dilapidated Mohalla clinics Polluted Yamuna Air Garbage everywhere Make a video or send us your inputs on X or Instagram or Email is our handle follow it now Email DelhiKaDarshancom Whatsapp 7042205588 Join the movement</t>
  </si>
  <si>
    <t>https://newsindia9.com/heavy-fireworks-on-diwali-in-the-national-capital-delhi-air-quality-reaches-very-poor-category/</t>
  </si>
  <si>
    <t>11:40:33 AM</t>
  </si>
  <si>
    <t>राष्ट्रीय राजधानी दिल्ली में दिवाली पर जमकर हुई आतिशबाजी, वायु गुणवत्ता पहुंची ‘बहुत खराब’ श्रेणी में</t>
  </si>
  <si>
    <t>New Delhi Diwali was celebrated with great enthusiasm across the country including the national capital Delhi on Thursday October 31st Despite the ban on firecrackers many states witnessed heavy fireworks causing air pollution to reach dangerous levels The capital Delhi</t>
  </si>
  <si>
    <t>https://www.onlymyhealth.com/tamil/how-to-protect-skin-from-air-pollution-12977820387</t>
  </si>
  <si>
    <t>9:31:00 AM</t>
  </si>
  <si>
    <t>Air Pollution காற்று மாசில் இருந்து சருமத்தை பாதுகாக்க இத பாலோப் பண்ணுங்க!</t>
  </si>
  <si>
    <t>Air pollution has increased significantly in Delhi and surrounding areas The AQI is above 400 The risk of respiratory diseases increases sharply due to pollution But this pollution also affects the skin Pollution causes swelling itching rashes</t>
  </si>
  <si>
    <t>http://twitter.com/Sitaram25275959/status/1888519261481836655</t>
  </si>
  <si>
    <t>2:54:13 PM</t>
  </si>
  <si>
    <t>http://twitter.com/Akhiles61939129/status/1858712860135748036</t>
  </si>
  <si>
    <t>8:54:13 AM</t>
  </si>
  <si>
    <t>DelhiNCRs air turns toxic AQI reaches dangerous levels government issues advisory restrictions to remain in place under Grape4 weather forecast for the coming days</t>
  </si>
  <si>
    <t>http://twitter.com/RajeshVimjam/status/1848618510269747502</t>
  </si>
  <si>
    <t>12:22:53 PM</t>
  </si>
  <si>
    <t>http://twitter.com/Yogendra242323/status/1865045873782108643</t>
  </si>
  <si>
    <t>8:19:21 PM</t>
  </si>
  <si>
    <t>https://hindi.theprint.in/india/delhi-government-urged-to-stop-expansion-of-waste-to-energy-projects/746394/</t>
  </si>
  <si>
    <t>दिल्ली सरकार से अपशिष्ट से ऊर्जा उत्पादन परियोजनाओं का विस्तार रोकने का आग्रह</t>
  </si>
  <si>
    <t>New Delhi Oct 26 PTI Civil society groups CSOs have urged the Delhi government to reconsider its proposal to burn 100 per cent of the citys solid waste to generate energy
According to a statement issued on Friday</t>
  </si>
  <si>
    <t>http://twitter.com/socialanimal97/status/1889745857760710923</t>
  </si>
  <si>
    <t>12:08:16 AM</t>
  </si>
  <si>
    <t>https://hindi.theprint.in/india/economy/huge-growth-potential-in-commercial-ac-market-industry-body/681994/</t>
  </si>
  <si>
    <t>वाणिज्यिक एसी बाजार में वृद्धि की पर्याप्त संभावनाएं: उद्योग निकाय</t>
  </si>
  <si>
    <t>New Delhi April 14 Language The commercial air conditioning AC market has substantial growth potential and is being supported by rapid urbanization infrastructure development and economic growth
CEAMA the organization of electronics and appliances manufacturers</t>
  </si>
  <si>
    <t>http://twitter.com/hg7634/status/1858852065704821153</t>
  </si>
  <si>
    <t>6:07:22 PM</t>
  </si>
  <si>
    <t>https://www.etvbharat.com/hi/!bharat/interview-lancet-study-on-air-pollution-highly-relevant-for-policymakers-environmentalist-bhargav-krishna-to-etv-bharat-hin24070701066</t>
  </si>
  <si>
    <t>भारत में वायु गुणवत्ता मानकों को संशोधित करने की आवश्यकता है: विशेषज्ञ - Study On Air Pollution</t>
  </si>
  <si>
    <t>Hyderabad A recent study by Lancet Planetary Health titled Ambient Air Pollution and Daily Mortality in Ten Indian Cities has made some startling revelations with air pollutionrelated issues in India causing 33000 deaths annually
ETV Bharat</t>
  </si>
  <si>
    <t>http://twitter.com/AllahabadL92216/status/1798318845238870112</t>
  </si>
  <si>
    <t>https://www.aajtak.in/india/delhi/video/delhi-faces-double-crisis-cold-wave-and-toxic-air-as-aqi-reaches-412-visibility-drops-to-50-meters-video-frvd-2127181-2024-12-22</t>
  </si>
  <si>
    <t>11:23:05 PM</t>
  </si>
  <si>
    <t>दिल्ली में दिसंबर की ठंड के साथ पॉल्यूशन रिटर्न! देखिए VIDEO</t>
  </si>
  <si>
    <t>Delhi is grappling with a double crisis these days On one hand theres bitter cold and on the other toxic air Pollution levels have risen again with the AQI reaching 412 in most areas Morning visibility drops to less than 50 meters According to the Meteorological Department the coming</t>
  </si>
  <si>
    <t>http://twitter.com/lilmum55/status/1869935871652155900</t>
  </si>
  <si>
    <t>8:10:28 AM</t>
  </si>
  <si>
    <t>http://twitter.com/pavan_sethi/status/1858605922970456353</t>
  </si>
  <si>
    <t>1:49:17 AM</t>
  </si>
  <si>
    <t>https://www.ntnews.com/national/watch-a-layer-of-smog-envelops-the-capital-city-as-pollution-levels-continue-to-remain-high-in-delhi-1794834</t>
  </si>
  <si>
    <t>12:30:59 PM</t>
  </si>
  <si>
    <t>Delhi pollution | ఢిల్లీలో మరింత పెరిగిన కాలుష్యం.. నగరాన్ని కప్పేసిన పొగమంచు.. Video</t>
  </si>
  <si>
    <t>Delhi pollution Pollution has increased in Delhi Smog has covered the city Video
Delhi pollution Air pollution in the national capital Delhi is increasing day by day Even though the humidity in the air has increased the pollution is getting worse The</t>
  </si>
  <si>
    <t>http://twitter.com/Shyamsi21690195/status/1904948618550784158</t>
  </si>
  <si>
    <t>http://twitter.com/om_shailendra/status/1856546804013150691</t>
  </si>
  <si>
    <t>9:27:05 AM</t>
  </si>
  <si>
    <t>https://www.prabhasakshi.com/national/poison-mixed-in-delhi-air-air-quality-reached-very-poor-category</t>
  </si>
  <si>
    <t>poison mixed in delhi air air quality reached very poor category</t>
  </si>
  <si>
    <t>Delhi Air Pollution Delhis air is toxic reaching the very poor category of air quality
According to the Central Pollution Control Board CPCB Delhis AQI was recorded at 384 at 8 am on Tuesday According to Safar India many parts of Delhi</t>
  </si>
  <si>
    <t>http://twitter.com/anujakapurindia/status/1852575284559593563</t>
  </si>
  <si>
    <t>10:25:41 AM</t>
  </si>
  <si>
    <t>AAPs sin Polluted Yamuna water in Delhi polluted air in Punjab due to stubble burning AAP is in power in both the places</t>
  </si>
  <si>
    <t>https://www.jantaserishta.com/world/haze-engulfs-karachi-air-quality-reaches-very-unhealthy-level-3674083</t>
  </si>
  <si>
    <t>12:11:23 AM</t>
  </si>
  <si>
    <t>Karachi में छाई धुंध, वायु गुणवत्ता 'बेहद अस्वस्थ' स्तर पर पहुंची | Haze engulfs Karachi, air quality reaches 'very unhealthy' level | Karachi में छाई धुंध, वायु गुणवत्ता 'बेहद अस्वस्थ' स्तर पर पहुंची</t>
  </si>
  <si>
    <t>Karachi Amid the ongoing pollution crisis as haze continues to engulf various parts of Pakistan Karachis air quality has reached very unhealthy levels for the first time in a month The ranking by Swiss group IQAir</t>
  </si>
  <si>
    <t>https://pgnews.in/respiratory-problems-increased-aqi-crossed-450-in-many-areas-stubble-smoke-made-the-climate-suffocating/</t>
  </si>
  <si>
    <t>12:39:59 PM</t>
  </si>
  <si>
    <t>सांसों पर संकट बढ़ा कई इलाकों में AQI 450 के पार पराली के धुएं ने आबोहवा को बनाया दमघोंटू</t>
  </si>
  <si>
    <t>A thick blanket of smog and fog enveloped DelhiNCR on Sunday morning As a result Delhis air quality index was recorded at 429 on Sunday morning The air quality index exceeded 450 in many areas of the capital Moderate fog also lingered near Safdarjung</t>
  </si>
  <si>
    <t>http://twitter.com/Vivek30900/status/1853427540251033784</t>
  </si>
  <si>
    <t>6:52:15 PM</t>
  </si>
  <si>
    <t>http://twitter.com/shantanunauta/status/1888275236044579090</t>
  </si>
  <si>
    <t>10:44:33 PM</t>
  </si>
  <si>
    <t>http://twitter.com/SanviThalur/status/1807083162083725360</t>
  </si>
  <si>
    <t>9:36:14 PM</t>
  </si>
  <si>
    <t>http://twitter.com/Maruvaniraj1/status/1859055869347979676</t>
  </si>
  <si>
    <t>7:37:13 AM</t>
  </si>
  <si>
    <t>The weather in Delhi has completely deteriorated the air quality has deteriorated to avoid this the Centre will have to come forward and artificial rain can be a solution to this</t>
  </si>
  <si>
    <t>http://twitter.com/durgeshpurohits/status/1858954757567832548</t>
  </si>
  <si>
    <t>http://twitter.com/AnkitSa79042442/status/1856176913523310702</t>
  </si>
  <si>
    <t>8:57:16 AM</t>
  </si>
  <si>
    <t>http://twitter.com/RahulKu38000082/status/1823558241999106440</t>
  </si>
  <si>
    <t>8:42:19 AM</t>
  </si>
  <si>
    <t>Trees help reduce air temperatures in cities provide shade and improve air and water quality by absorbing pollutants trapping particulate matter releasing oxygen reducing ozone levels and reducing soil erosion</t>
  </si>
  <si>
    <t>http://twitter.com/GodIsOne79/status/1851315375096651890</t>
  </si>
  <si>
    <t>Today you sent a message that really touched my heart Well you send good messages everyday but todays message is something special for me In my childhood I too used to cry a lot about firecrackers Who knows now my conscience has given up and said that I will not burst firecrackers anymore By bursting firecrackers the atmosphere gets polluted microorganisms die along with that people like my elderly parents who especially live in cities where the amount of pure air is very less then by bursting firecrackers that air is spread in the atmosphere people who have difficulty in breathing further and that smoke of firecrackers takes their lives This is true Everyone should read this post and my message and spread it further If possible burst as few firecrackers as possible Bursting firecrackers also causes financial loss Even a little carelessness can harm you Every day you see videos and photos of people getting burned while bursting firecrackers in many cities So I would urge everyone to celebrate Diwali without firecrackers this time</t>
  </si>
  <si>
    <t>http://twitter.com/alokdeshmu34102/status/1869158851372827076</t>
  </si>
  <si>
    <t>4:42:52 AM</t>
  </si>
  <si>
    <t>http://twitter.com/AmolSak19149654/status/1815103518606545293</t>
  </si>
  <si>
    <t>12:46:16 AM</t>
  </si>
  <si>
    <t>http://twitter.com/MehulPa88197334/status/1888280349677080885</t>
  </si>
  <si>
    <t>11:04:52 PM</t>
  </si>
  <si>
    <t>https://www.jagran.com/delhi/new-delhi-city-ncr-delhi-weather-cloudy-throughout-the-day-relief-from-humidity-due-to-light-rain-23753035.html</t>
  </si>
  <si>
    <t>9:24:00 PM</t>
  </si>
  <si>
    <t>Delhi Weather: पूरे दिन छाए रहे बादल, हल्की बारिश से उमस से मिली राहत; जानें आनेवाले दिनों में कैसा रहेगा मौसम - Delhi Weather Cloudy throughout the day relief from humidity due to light rain</t>
  </si>
  <si>
    <t>Delhi Weather Clouds remained throughout the day light rain brought relief from the humidity find out what the weather will be like in the coming days
According to the Meteorological Department the temperature in Delhi was recorded at 332 degrees Celsius three degrees below normal The minimum temperature was 271 degrees</t>
  </si>
  <si>
    <t>http://www.samaylive.com/regional-news-in-hindi/ncr-news-in-hindi/522037/air-again-became-extremely-bad-in-delhi-cold-also-increased.html</t>
  </si>
  <si>
    <t>11:41:58 AM</t>
  </si>
  <si>
    <t>Delhi Air Pollution : दिल्ली की हवा फिर हुई 'बेहद खराब', ठंड भी बढ़ी</t>
  </si>
  <si>
    <t>According to data from the Central Pollution Control Board CPCB at 6 am the overall AQI was recorded at 386
Thick smog blanketed many areas of the capital Delhi reducing visibility and prompting the reenforcement of GRAP IV
Delhis</t>
  </si>
  <si>
    <t>http://twitter.com/Shan_Mohd4/status/1848690619872669860</t>
  </si>
  <si>
    <t>5:09:25 PM</t>
  </si>
  <si>
    <t>https://hindi.news18.com/news/uttar-pradesh/meerut-meerut-and-hapur-are-at-number-one-in-the-top-10-polluted-cities-of-uttar-pradesh-local18-8807462.html</t>
  </si>
  <si>
    <t>10:43:21 AM</t>
  </si>
  <si>
    <t>दीवाली पर पटाखों से जहरीली हुई उत्तर प्रदेश की हवा, AQI ने तोड़े रिकॉर्ड, देखें प्रदूषित शहरों लिस्ट</t>
  </si>
  <si>
    <t>Meerut Predictions about air pollution during Diwali proved entirely true Already poor air quality AQI and rising pollution levels have worsened following the Diwali fireworks This has not only caused respiratory problems</t>
  </si>
  <si>
    <t>http://twitter.com/abhyaabhi87/status/1905087004532175116</t>
  </si>
  <si>
    <t>8:08:31 AM</t>
  </si>
  <si>
    <t>http://twitter.com/Nirwal1976/status/1851941985935888821</t>
  </si>
  <si>
    <t>4:29:11 PM</t>
  </si>
  <si>
    <t>http://twitter.com/neemaa_bhagat/status/1869020661076971676</t>
  </si>
  <si>
    <t>http://news.ajitsamachar.com/news/234128.cms</t>
  </si>
  <si>
    <t>12:06:55 AM</t>
  </si>
  <si>
    <t>पहाड़ अब सौंदर्य नहीं, आपदा के प्रतीक बन रहे हैं</t>
  </si>
  <si>
    <t>Tired of the summer heat people often head to the mountains While the mountains offer relief from the heat due to the low temperatures and provide relaxation for the body and mind the mountains natural beauty lofty peaks and snowcapped mountains have always been a source of inspiration</t>
  </si>
  <si>
    <t>http://twitter.com/Mrjames61088949/status/1889881835234320805</t>
  </si>
  <si>
    <t>9:08:36 AM</t>
  </si>
  <si>
    <t>Either the air has become polluted or the water or something has definitely become polluted in the society someones daughter died due to the madness of a man and the judge acquitted that man would the judge have expected the same justice if this had happened to the judges daughter</t>
  </si>
  <si>
    <t>http://twitter.com/rlcsgnr/status/1864326840606671156</t>
  </si>
  <si>
    <t>http://twitter.com/Veeren_Verma/status/1858335870111146282</t>
  </si>
  <si>
    <t>7:56:12 AM</t>
  </si>
  <si>
    <t>http://twitter.com/prabhasakshi/status/1857387498046931161</t>
  </si>
  <si>
    <t>Delhi Air Pollution Office timings changed in Delhi CM Atishi announced in view of air pollution</t>
  </si>
  <si>
    <t>https://www.jagran.com/delhi/new-delhi-city-ncr-delhi-air-pollution-national-capital-most-polluted-city-in-india-air-suffocating-people-aqi-remained-in-severe-category-23832207.html</t>
  </si>
  <si>
    <t>8:25:00 PM</t>
  </si>
  <si>
    <t>Delhi Pollution: देश का सबसे प्रदूषित शहर दिल्ली, काली हवा लोगों घोंट रही दम; आज भी गंभीर श्रेणी में रहा AQI - ncr Delhi Air Pollution National Capital most polluted city in india air suffocating people AQI remained in severe category</t>
  </si>
  <si>
    <t>Delhi Pollution Delhi is the most polluted city in the country with black air choking people the AQI remained in the severe category today
Delhi Pollution Pollution levels in Delhi have risen with the AQI crossing 400 and air quality in the severe category Stubble burning has exacerbated the problems The CPCB</t>
  </si>
  <si>
    <t>http://twitter.com/Rukmani96846956/status/1858511051693621367</t>
  </si>
  <si>
    <t>7:32:18 PM</t>
  </si>
  <si>
    <t>https://www.onlymyhealth.com/how-to-protect-airway-inflammation-and-mucus-during-hot-weather-in-hindi-1715675385</t>
  </si>
  <si>
    <t>2:24:06 PM</t>
  </si>
  <si>
    <t>गर्मी और ह्यूमिडिटी की वजह से सांस की नली में बढ़ सकती है सूजन और बलगम की समस्या जानें बचाव के उपाय</t>
  </si>
  <si>
    <t>Hot weather can cause a variety of problems Asthma sufferers may face the most difficulties during the heat and humidity Heat can cause inflammation and mucus buildup in the airways This can lead to asthma or respiratory problems</t>
  </si>
  <si>
    <t>http://twitter.com/DelhiTotaltv/status/1852215442972250513</t>
  </si>
  <si>
    <t>10:35:48 AM</t>
  </si>
  <si>
    <t>Delhi Pollution Situation worsens due to pollution in Delhi poison mixed in the air</t>
  </si>
  <si>
    <t>http://twitter.com/Nevandram1/status/1905176991491318216</t>
  </si>
  <si>
    <t>2:06:05 PM</t>
  </si>
  <si>
    <t>https://himachalabhiabhi.com/balkrishan-saini-from-una-used-a-unique-method-to-make-people-aware-to-save-environment/</t>
  </si>
  <si>
    <t>1:38:43 PM</t>
  </si>
  <si>
    <t>पीठ पर पौधा, मुंह पर ऑक्सीजन मास्क, अभी भी समय है नहीं सुधरे, तो यही होंगे हाल</t>
  </si>
  <si>
    <t>Save the Environment The ferocious weather in Una clearly demonstrates how humans have tampered with the environment Therefore raising awareness about the environment is crucial In this context on Monday</t>
  </si>
  <si>
    <t>http://twitter.com/1974Anupam/status/1848204158341398761</t>
  </si>
  <si>
    <t>8:56:23 AM</t>
  </si>
  <si>
    <t>http://twitter.com/limba_meera/status/1789127008787841065</t>
  </si>
  <si>
    <t>8:24:53 AM</t>
  </si>
  <si>
    <t>Air pollution is a major problem that causes many diseases like lung cancer asthma and stroke Ram Rahim Ji launched a conservation campaign in which he encouraged farmers to use leftover stubble as fuel</t>
  </si>
  <si>
    <t>http://twitter.com/Rlalityadav/status/1859976991061262736</t>
  </si>
  <si>
    <t>http://twitter.com/Rambhaj44/status/1851929673745203240</t>
  </si>
  <si>
    <t>3:40:16 PM</t>
  </si>
  <si>
    <t>https://hindi.news18.com/news/lifestyle/health-millets-benefits-consumption-of-shree-anna-is-beneficial-for-health-know-amazing-benefits-local18-8822985.html</t>
  </si>
  <si>
    <t>9:57:22 AM</t>
  </si>
  <si>
    <t>सेहत के लिए फायदेमंद श्री अन्न का सेवन, जानिए इसे खाने के फायदे</t>
  </si>
  <si>
    <t>Sonbhadra Today were talking about a wonderful and nutrientrich grain that has been consumed for centuries Shri Anna or millets Consuming this grain not only provides the body with essential nutrition but also protects against many health problems The growing popularity of millets</t>
  </si>
  <si>
    <t>http://twitter.com/og12567123/status/1863612158061486525</t>
  </si>
  <si>
    <t>https://www.livehindustan.com/uttar-pradesh/prayagraj/story-prayagraj-air-quality-improves-pollution-levels-drop-to-green-zone-201733331259891.html</t>
  </si>
  <si>
    <t>10:24:24 PM</t>
  </si>
  <si>
    <t>हवा में प्रदूषण से राहत, ग्रीन जोन में लौटा प्रयागराज</t>
  </si>
  <si>
    <t>Prayagraj Chief Correspondent The Civil Lines area which was suffering from pollution just 24 hours ago has found relief Pollution in the citys most posh area has decreased The citys air quality index which had reached the yellow zone moved into the green zone on Wednesday The citys air quality reached 149</t>
  </si>
  <si>
    <t>https://www.bhaskar.com/local/uttar-pradesh/saharanpur/news/aqi-reached-336-in-saharanpur-133946138.html</t>
  </si>
  <si>
    <t>7:39:28 AM</t>
  </si>
  <si>
    <t>AQI reached 336 in Saharanpur | सहारनपुर में AQI 336 पहुंचा: दिनभर रहती है गर्मी, सुबह शाम को हल्की ठंड, अस्पताल में मरीजों की संख्या बढ़ी - Saharanpur News</t>
  </si>
  <si>
    <t>Saharanpurs AQI reaches 336 Its hot all day mildly cold in the morning and evening and the number of patients in the hospital has increased
Saharanpur
This photo is from Dehradun Road
Situated in the foothills of the mountains Saharanpur is experiencing significantly poor air quality after Diwali The AQI has consistently</t>
  </si>
  <si>
    <t>http://twitter.com/MNihilio/status/1804027442329485651</t>
  </si>
  <si>
    <t>11:13:54 AM</t>
  </si>
  <si>
    <t>Kejriwal is back its time to burst firecrackers Its a sad situation for you The hardcore corrupt wont come out and stop polluting Delhis air</t>
  </si>
  <si>
    <t>https://newsindialive.in/lung-cancer-is-a-deadly-disease-millions-of-people-around-the-world-are-losing-their-lives-due-to-it/</t>
  </si>
  <si>
    <t>4:55:30 AM</t>
  </si>
  <si>
    <t>फेफड़ों का कैंसर एक जानलेवा बीमारी, दुनिया भर में लाखों लोग इसके कारण गँवा रहे हैं अपनी जान</t>
  </si>
  <si>
    <t>According to the World Health Organization WHO lung cancer claimed nearly 18 million lives in 2020 Lung cancer is a lifethreatening disease that causes cancer cells to develop in the lungs These eventually lead to lung tumors and</t>
  </si>
  <si>
    <t>http://twitter.com/ZeeNews/status/1855989298090451100</t>
  </si>
  <si>
    <t>8:31:45 PM</t>
  </si>
  <si>
    <t>http://twitter.com/Aap_Ka_Aanand82/status/1863976280749646295</t>
  </si>
  <si>
    <t>9:29:10 PM</t>
  </si>
  <si>
    <t>http://twitter.com/pal_rajpal8063/status/1860971860361449920</t>
  </si>
  <si>
    <t>2:30:41 PM</t>
  </si>
  <si>
    <t>http://twitter.com/albypanakalam/status/1854483892109009370</t>
  </si>
  <si>
    <t>4:49:49 PM</t>
  </si>
  <si>
    <t>http://twitter.com/sanjivsiwan/status/1869897912786006100</t>
  </si>
  <si>
    <t>5:39:38 AM</t>
  </si>
  <si>
    <t>We should also think about this 1 Who made Delhi a victim of polluted air 2 Who made Yamuna a dirty drain 3 Who made MCD a den of corruption 4 Who opened liquor shops in every street and locality 5 Who made extortionists MLAs by giving them tickets</t>
  </si>
  <si>
    <t>https://www.aajsamaaj.com/smog-prevailed-throughout-the-day-breathing-became-difficult/</t>
  </si>
  <si>
    <t>5:51:34 AM</t>
  </si>
  <si>
    <t>Delhi Pollution Report : दिनभर छाया रहा स्मॉग, फूलती रही सांस</t>
  </si>
  <si>
    <t>Air quality remains in the very poor category with the AQI still hovering around 350
Delhi Pollution Report Aaj Samaj New Delhi The people of the capital are still waiting for clean air to breathe Their wait is getting longer Hearts are still</t>
  </si>
  <si>
    <t>https://hindi.ebmnews.com/delhi/200082/</t>
  </si>
  <si>
    <t>7:46:52 PM</t>
  </si>
  <si>
    <t>दिल्ली-एनसीआर में मौसम ने ली करवट! बारिश की फुहारों ने दी तपती गर्मी से राहत</t>
  </si>
  <si>
    <t>Delhi NCR Rains Light rain fell at several locations in DelhiNCR on Wednesday evening bringing relief from the scorching heat The India Meteorological Department has already issued an orange alert for rain in DelhiNCR The department</t>
  </si>
  <si>
    <t>http://twitter.com/Atheist_vishal/status/1858381872989958379</t>
  </si>
  <si>
    <t>Delhi is the only city in the country where deteriorating air quality AQI becomes an issue otherwise even if a state like Manipur burns no one cares</t>
  </si>
  <si>
    <t>http://twitter.com/HarshitVarun/status/1856326036939542818</t>
  </si>
  <si>
    <t>6:49:50 PM</t>
  </si>
  <si>
    <t>https://zeenews.india.com/hindi/india/delhi-ncr-haryana/delhi-air-pollution-in-delhi-again-reached-very-bad-category-aqi/2534394</t>
  </si>
  <si>
    <t>10:16:10 AM</t>
  </si>
  <si>
    <t>Delhi Pollution: दिल्ली में फिर कल के मुकाबले बढ़ा प्रदूषण, गंभीर से बहुत खराब श्रेणी में पहुंचा</t>
  </si>
  <si>
    <t>Delhi Pollution Air quality in the national capital slipped into the very poor category on Thursday from the severe category a day earlier with the AQI recording 304 according to the Central Pollution Control Board CPCB Rising pollution levels</t>
  </si>
  <si>
    <t>https://dainiksaveratimes.com/lifestyle/why-do-we-cough-more-at-night-than-during-the-day-know-the-reason/</t>
  </si>
  <si>
    <t>2:45:47 PM</t>
  </si>
  <si>
    <t>दिन के मुकाबले रात के समय क्यों आती है ज्यादा खांसी, जाने इसकी वजह</t>
  </si>
  <si>
    <t>Many people develop coughs due to weather changes But you may have often noticed that coughs are less troublesome during the day but worsen at night Many people are unable to sleep at night due to coughs This isnt just your case but</t>
  </si>
  <si>
    <t>http://twitter.com/ShahidK38034408/status/1856592561798045950</t>
  </si>
  <si>
    <t>12:28:55 PM</t>
  </si>
  <si>
    <t>So then get out and stay in Delhi it is not a matter of everyones control Amid rising pollution in Delhi BJP leader Shehzad Poonawala wore a gas mask He said Delhi has become a gas chamber Gas Mask Air Pollution Smog</t>
  </si>
  <si>
    <t>https://www.vidhankesari.com/327484/</t>
  </si>
  <si>
    <t>3:40:56 PM</t>
  </si>
  <si>
    <t>दिल्ली में कम हुआ प्रदूषण, कई इलाकों में एक्यूआई 300 से कम</t>
  </si>
  <si>
    <t>Pollution levels have decreased slightly in the national capital Delhi Pollution levels in DelhiNCR decreased on Thursday and Friday The situation remains concerning but is better than before Delhis average AQI is 283 down from 340 Meanwhile in many areas</t>
  </si>
  <si>
    <t>https://www.amarujala.com/uttar-pradesh/hapur/pollution-increases-hapur-news-c-135-1-hpr1001-117786-2024-12-07</t>
  </si>
  <si>
    <t>9:56:41 PM</t>
  </si>
  <si>
    <t>Pollution Increases - Hapur News - Hapur News:ग्रैप 4 की पाबंदियां हटते ही 300 के पार पहुंचा एक्यूआई</t>
  </si>
  <si>
    <t>Hapur Pollution levels in the district have risen sharply since the removal of Grape 4 restrictions The AQI increased 220 points to 307 in a single day compared to around 85 on Friday Slow wind speeds are believed to be the reason Meanwhile garbage dumps in the district</t>
  </si>
  <si>
    <t>http://twitter.com/KuljeshD/status/1846041766077612429</t>
  </si>
  <si>
    <t>9:43:49 AM</t>
  </si>
  <si>
    <t>http://twitter.com/Ani_parody20978/status/1859941835621421273</t>
  </si>
  <si>
    <t>6:17:44 PM</t>
  </si>
  <si>
    <t>https://www.bhaskar.com/local/uttar-pradesh/kanpur/news/there-will-be-relief-in-the-morning-and-night-the-day-will-be-hot-134735472.html</t>
  </si>
  <si>
    <t>6:50:45 AM</t>
  </si>
  <si>
    <t>There will be relief in the morning and night, the day will be hot, Kanpur News Today, Kanpur News Hindi, Kanpur | सुबह और रात में रहेगी राहत, दिन होगा गर्म: आज चलेंगी धूल भरी तेज हवाएं; 24 से 48 घंटे में पारा भरेगा रफ्तार, रातें भी होंगी गर्म - Kanpur News</t>
  </si>
  <si>
    <t>Relief in the morning and night the day will be hot Strong dusty winds will blow today temperatures will rise in the next 24 to 48 hours and nights will also be hot
Kanpur
People in Kanpur are taking precautions against the intense sun during the day and are taking to the streets
Due to the impact of a western disturbance Kanpur</t>
  </si>
  <si>
    <t>http://twitter.com/vyasakhil/status/1860208658040390061</t>
  </si>
  <si>
    <t>11:57:59 AM</t>
  </si>
  <si>
    <t>http://twitter.com/India12V2/status/1856338761837076604</t>
  </si>
  <si>
    <t>7:40:24 PM</t>
  </si>
  <si>
    <t>http://twitter.com/vijayku96727472/status/1858469332122038330</t>
  </si>
  <si>
    <t>http://twitter.com/p44413521/status/1888338475621212579</t>
  </si>
  <si>
    <t>2:55:50 AM</t>
  </si>
  <si>
    <t>https://www.jagran.com/top-deals/aaj-ki-deals/amazon-deal-amazon-sale-2024-deals-on-best-panasonic-ac-1-5-ton-price-at-up-to-33-percent-discount-23713360.html</t>
  </si>
  <si>
    <t>11:12:00 AM</t>
  </si>
  <si>
    <t>15 टन Panasonic AC के आगे बड़े ब्रांड भी नहीं उठा पाते अपनी नजर! सबसे कम कीमत में अमेज़न सेल पर बिक रहे खूब ज्यादा - Amazon Sale 2024 Deals On Best Panasonic AC 1 5 Ton Price At Up To 33 Percent Discount</t>
  </si>
  <si>
    <t>Even big brands cant beat the 15ton Panasonic AC Many are selling at the lowest prices on the Amazon sale
Heres a look at the latest and most advanced technology Panasonic AC featuring WiFi Twin Cool Inverter</t>
  </si>
  <si>
    <t>http://twitter.com/sah_shivm/status/1871818627198206173</t>
  </si>
  <si>
    <t>12:51:52 PM</t>
  </si>
  <si>
    <t>https://janmorcha.in/despite-rain-in-delhi-ncr-aqi-crosses-200-air-quality-will-deteriorate-further-in-the-new-year/</t>
  </si>
  <si>
    <t>http://twitter.com/KumarDipendra12/status/1838152020034822540</t>
  </si>
  <si>
    <t>3:12:47 PM</t>
  </si>
  <si>
    <t>Air pollution Potholes Not enough college seats Paper leaks Poor healthcare Please enrage on all these as much as alleged Prasad contamination at a particular temple Btw white sugar is made white with a process involving charred animal bones Goes in most sweet items</t>
  </si>
  <si>
    <t>http://twitter.com/pratyus17024918/status/1868712316768075877</t>
  </si>
  <si>
    <t>11:08:29 PM</t>
  </si>
  <si>
    <t>Delhis Air Quality Index AQI crosses 400 4th phase of GRAP implemented in NCR Air pollution has reached dangerous levels in New Delhi The capitals average AQI was recorded at 399 at 9 pm today which crossed the 400 mark at 10 pm This sharp increase in pollution was recorded due to extremely adverse weather and almost stagnant air In view of the gravity of the situation the GRAP subcommittee of the Commission for Air Quality Management CAQM called an emergency meeting In the meeting it was decided to implement the 4th phase Severe of the Graded Response Action Plan GRAP in the entire NCR with immediate effect The following restrictions are imposed under the 4th phase All construction and demolition work is completely prohibited Nonessential commercial activities are prohibited Use of diesel generator sets is prohibited in Delhi and NCR Strict restrictions are imposed on highly polluting vehicles The authority appealed to the citizens for cooperation and asked them to avoid unnecessary travel and use public transport as much as possible to avoid pollution</t>
  </si>
  <si>
    <t>http://twitter.com/AjayYad64569780/status/1860991355570237443</t>
  </si>
  <si>
    <t>3:48:09 PM</t>
  </si>
  <si>
    <t>https://newsindialive.in/monsoon-2024-contact-lens-wearers-should-pay-attention-during-monsoon-the-risk-of-infection-may-increase/</t>
  </si>
  <si>
    <t>4:24:08 PM</t>
  </si>
  <si>
    <t>मानसून 2024: मानसून में कॉन्टैक्ट लेंस पहनने वाले ध्यान दें, बढ़ सकता है संक्रमण का खतरा</t>
  </si>
  <si>
    <t>The monsoon season can be as beneficial as it is detrimental to health Neglecting your health during this season can lead to serious health problems Infections also spread rapidly during this time Humidity and water can make it difficult to wear glasses and contact lenses</t>
  </si>
  <si>
    <t>https://www.zoomnews.in/hi/news-detail/pm-ji-please-intervene-in-this-matter-delhi-minister-gopal-rai-appeals-to-pm-modi-1.html</t>
  </si>
  <si>
    <t>9:40:49 PM</t>
  </si>
  <si>
    <t>दिल्ली पर्यावरण मंत्री ने केंद्र सरकार से लगाई गुहार | Delhi</t>
  </si>
  <si>
    <t>Delhi Air Pollution PM ji please intervene in this matter Delhi Minister Gopal Rai appeals to PM Modi
Delhi Environment Minister Gopal Rai appealed to Prime Minister Modi to intervene in the matter of rising pollution He alleged that repeated chits</t>
  </si>
  <si>
    <t>http://twitter.com/KAnuruddh/status/1794561768737624171</t>
  </si>
  <si>
    <t>8:20:41 AM</t>
  </si>
  <si>
    <t>http://twitter.com/kuldeep33224281/status/1794522245995630625</t>
  </si>
  <si>
    <t>5:43:38 AM</t>
  </si>
  <si>
    <t>http://twitter.com/RajendraSe45404/status/1894360248472768903</t>
  </si>
  <si>
    <t>5:44:13 PM</t>
  </si>
  <si>
    <t>http://twitter.com/CleanAir_Jhar/status/1780179155218493514</t>
  </si>
  <si>
    <t>3:49:19 PM</t>
  </si>
  <si>
    <t>Weekly Bulletin of Dhanbad last week the air quality was in moderate category for 5 days and poor category for 2 days</t>
  </si>
  <si>
    <t>http://twitter.com/pratyushtoyou/status/1888207380309238093</t>
  </si>
  <si>
    <t>6:14:55 PM</t>
  </si>
  <si>
    <t>http://twitter.com/amitKum78893334/status/1853298272145932558</t>
  </si>
  <si>
    <t>10:18:35 AM</t>
  </si>
  <si>
    <t>http://twitter.com/sudhanshuti/status/1888219627584708713</t>
  </si>
  <si>
    <t>https://www.amarujala.com/haryana/karnal/throat-infection-is-increasing-due-to-change-in-weather-karnal-news-c-18-knl1008-607106-2025-03-23</t>
  </si>
  <si>
    <t>2:34:39 AM</t>
  </si>
  <si>
    <t>Throat Infection Is Increasing Due To Change In Weather - Karnal News - Karnal News:मौसम में बदलाव से बढ़ रहा गले का संक्रमण</t>
  </si>
  <si>
    <t>Karnal The changing weather and increasing pollution are directly affecting peoples health Throat infections are on the rise this season These include throat congestion fever up to 104 degrees cough and mucus buildup ENT and</t>
  </si>
  <si>
    <t>https://hindi.latestly.com/india/no-relief-from-cold-wave-imd-issues-warning-full-forecast-here-2420998.html</t>
  </si>
  <si>
    <t>10:56:50 PM</t>
  </si>
  <si>
    <t>पहाड़ों से मैदानों तक कड़ाके की ठंड! अभी नहीं मिलेगी राहत, शीतलहर के साथ कोहरा बढ़ाएगा मुश्किलें</t>
  </si>
  <si>
    <t>Severe cold from the mountains to the plains No relief yet cold wave and fog will worsen difficulties
North India is currently reeling under severe cold and dense fog Along with the hilly states the plains such as Punjab Haryana Rajasthan Delhi NCR and western North</t>
  </si>
  <si>
    <t>http://twitter.com/prasad_wayal/status/1888597574984311207</t>
  </si>
  <si>
    <t>8:05:24 PM</t>
  </si>
  <si>
    <t>https://www.etvbharat.com/hi/!state/no-notification-has-been-issued-regarding-firecrackers-ban-in-delhi-air-quality-may-deteriorate-due-to-fireworks-on-dussehra-and-diwali-delhi-news-dls24101003651</t>
  </si>
  <si>
    <t>3:36:49 PM</t>
  </si>
  <si>
    <t>दिल्ली में पटाखे बैन!, ऐलान के एक महीने बाद भी नोटिफिकेशन नहीं हुई जारी, बिगड़ेगी हवा</t>
  </si>
  <si>
    <t>Dussehra is on October 12th On this day thousands of places in DelhiNCR witness the burning of Ravana and fireworks Pollution is a major problem for Delhi and the entire NCR Fireworks can increase pollution The Delhi government has banned firecrackers in the capital</t>
  </si>
  <si>
    <t>https://newssummedup.com/summary/Rajasthan-Weather-News-%E0%A4%B0%E0%A4%BE%E0%A4%9C%E0%A4%B8%E0%A5%8D%E0%A4%A5%E0%A4%BE%E0%A4%A8-%E0%A4%95%E0%A5%87-%E0%A4%95%E0%A4%88-%E0%A4%87%E0%A4%B2%E0%A4%BE%E0%A4%95%E0%A5%8B%E0%A4%82-%E0%A4%AE%E0%A5%87%E0%A4%82-%E0%A4%97%E0%A4%BF%E0%A4%B0%E0%A4%BE-%E0%A4%AA%E0%A4%BE%E0%A4%B0%E0%A4%BE-%E0%A4%9A%E0%A5%81%E0%A4%B0%E0%A5%82-%E0%A4%B0%E0%A4%B9%E0%A4%BE-%E0%A4%B8%E0%A4%AC%E0%A4%B8%E0%A5%87-%E0%A4%A0%E0%A4%82%E0%A4%A1%E0%A4%BE-%E0%A4%89%E0%A4%A4%E0%A5%8D%E0%A4%A4%E0%A4%B0%E0%A5%80-%E0%A4%B9%E0%A4%BF%E0%A4%B8%E0%A5%8D%E0%A4%B8%E0%A5%8B%E0%A4%82-%E0%A4%AE%E0%A5%87%E0%A4%82-%E0%A4%98%E0%A4%A8%E0%A4%BE-%E0%A4%95%E0%A5%8B%E0%A4%B9%E0%A4%B0%E0%A4%BE-2rhssz</t>
  </si>
  <si>
    <t>4:11:14 AM</t>
  </si>
  <si>
    <t>Rajasthan Weather News: राजस्थान के कई इलाकों में गिरा पारा, चुरू रहा सबसे ठंडा, उत्तरी हिस्सों में घना कोहरा</t>
  </si>
  <si>
    <t>Rajasthan Weather News Temperatures dropped in many areas of Rajasthan Churu was the coldest dense fog covered northern parts
Temperatures dropped in many areas of Rajasthan Churu recorded a 4degree drop in temperature in the last 24 hours Sikar</t>
  </si>
  <si>
    <t>https://www.livehindustan.com/uttar-pradesh/prayagraj/story-copd-awareness-symptoms-causes-and-treatment-discussed-at-ama-seminar-201729404352754.html</t>
  </si>
  <si>
    <t>11:35:58 AM</t>
  </si>
  <si>
    <t>सीओपीडी की बीमारी से खराब हो जाते हैं फेफड़े</t>
  </si>
  <si>
    <t>Prayagraj A scientific symposium was held in the AMA auditorium on Sunday Chest specialist Dr Shubham Agarwal said that COPD or chronic obstructive pulmonary disease is a common lung disease that impairs breathing It is also known as pneumothorax or</t>
  </si>
  <si>
    <t>http://twitter.com/maheshs75526075/status/1849837605136830894</t>
  </si>
  <si>
    <t>9:07:08 PM</t>
  </si>
  <si>
    <t>Her attitude has gone bad she used to post a lot of nonsense</t>
  </si>
  <si>
    <t>http://twitter.com/KhushbooAg91609/status/1846483917219434747</t>
  </si>
  <si>
    <t>3:00:46 PM</t>
  </si>
  <si>
    <t>http://twitter.com/StanwarSatish/status/1857286344990445739</t>
  </si>
  <si>
    <t>http://twitter.com/payyaboy/status/1848178949391618550</t>
  </si>
  <si>
    <t>7:16:13 AM</t>
  </si>
  <si>
    <t>https://www.aplatestnews.com/usnewsvideo.php?idx=delhi-air-pollution-alert-hmtv-RiEA-2024-10-20&amp;vidtype=2</t>
  </si>
  <si>
    <t>10:30:27 AM</t>
  </si>
  <si>
    <t>ఢిల్లీని కమ్మేసిన వాయు కాలుష్యం.. | Delhi Air Pollution Alert | hmtv</t>
  </si>
  <si>
    <t>Published Date 20241020 070027 Category News 2571863
Title Delhi Air Pollution Alert hmtv
Delhi Air Pollution Alert Delhi Air Pollution Alert Delhi Air Pollution Alert</t>
  </si>
  <si>
    <t>https://earnigsite11.blogspot.com/2025/02/money-plant_23.html</t>
  </si>
  <si>
    <t>5:19:00 PM</t>
  </si>
  <si>
    <t>Money Plant :के अद्भुत फायदे घर में धन, स्वास्थ्य और खुशहाली का रहस्य!</t>
  </si>
  <si>
    <t>The Amazing Benefits of the Money Plant The Secret to Wealth Health and Happiness in Your Home
The Money Plant also known as the moneyboosting plant in Hindi is not just an ornamental plant but also has many unique benefits
This plant will not only bring positive</t>
  </si>
  <si>
    <t>http://twitter.com/praveenthivari/status/1858674238573469948</t>
  </si>
  <si>
    <t>6:20:45 AM</t>
  </si>
  <si>
    <t>http://twitter.com/dealer_maurya/status/1859064355951661246</t>
  </si>
  <si>
    <t>8:10:56 AM</t>
  </si>
  <si>
    <t>https://www.jagran.com/haryana/hisar-haryana-weather-news-hisar-colder-than-churu-and-jammu-light-rain-expected-yellow-alert-of-fog-in-14-districts-23855263.html</t>
  </si>
  <si>
    <t>Haryana Weather: कड़ाके की ठंड से कांपा हरियाणा, 14 जिलों में कोहरे को येलो अलर्ट; इस दिन बारिश होने का अनुमान - Haryana Weather News Hisar Colder Than Churu and Jammu Light Rain Expected Yellow alert of fog in 14 districts</t>
  </si>
  <si>
    <t>Haryana Weather Severe cold weather grips Haryana yellow fog alert issued for 14 districts rain expected on this day
Temperatures have dropped in Haryana due to cold winds blowing from the mountains The Balsamand region of Hisar is even colder than Churu in Rajasthan and Jammu</t>
  </si>
  <si>
    <t>http://twitter.com/Janarda35219869/status/1888262669070729600</t>
  </si>
  <si>
    <t>9:54:37 PM</t>
  </si>
  <si>
    <t>http://twitter.com/Mohamma64118881/status/1856626306370138310</t>
  </si>
  <si>
    <t>2:43:00 PM</t>
  </si>
  <si>
    <t>This chamber wala only works then why mask Amid rising pollution in Delhi BJP leader Shehzad Poonawala wore a gas mask He said Delhi has become a gas chamber Gas Mask Air Pollution Smog</t>
  </si>
  <si>
    <t>http://twitter.com/Harishchan23932/status/1858527992110002665</t>
  </si>
  <si>
    <t>8:39:37 PM</t>
  </si>
  <si>
    <t>http://twitter.com/SevadalVSHI/status/1862376902327153086</t>
  </si>
  <si>
    <t>11:33:49 AM</t>
  </si>
  <si>
    <t>http://twitter.com/bkmayodhyawale/status/1858373874636739040</t>
  </si>
  <si>
    <t>10:27:13 AM</t>
  </si>
  <si>
    <t>http://twitter.com/vishalchou76598/status/1856741854626066832</t>
  </si>
  <si>
    <t>10:22:09 PM</t>
  </si>
  <si>
    <t>http://twitter.com/veerat_rajput/status/1850101884645753162</t>
  </si>
  <si>
    <t>2:37:17 PM</t>
  </si>
  <si>
    <t>http://twitter.com/RSnpatel/status/1849527107887477118</t>
  </si>
  <si>
    <t>12:33:19 AM</t>
  </si>
  <si>
    <t>https://dailychhattisgarh.com/article-details.php?article=264678&amp;path_article=2</t>
  </si>
  <si>
    <t>11:18:24 AM</t>
  </si>
  <si>
    <t>दिल्ली में कई इलाकों का एक्यूआई गंभीर श्रेणी में, सांस लेने में हो रही कठिनाई</t>
  </si>
  <si>
    <t>https://www.livehindustan.com/bihar/bhagalpur/story-fewer-vehicles-ran-less-pollution-9821009.html</t>
  </si>
  <si>
    <t>1:15:39 AM</t>
  </si>
  <si>
    <t>कम चली गाड़ियां, प्रदूषण हुआ कम</t>
  </si>
  <si>
    <t>Bhagalpur The number of vehicles on the city roads was low on Sunday Due to the weekly holiday in government departments the number of people coming into the city from outside was low Consequently the city recorded lower pollution levels compared to previous days Both pollution levels in the city</t>
  </si>
  <si>
    <t>http://twitter.com/Priyanka1613292/status/1848726802359062876</t>
  </si>
  <si>
    <t>7:33:12 PM</t>
  </si>
  <si>
    <t>http://twitter.com/UshaSha30912563/status/1845840946916979176</t>
  </si>
  <si>
    <t>8:25:50 PM</t>
  </si>
  <si>
    <t>http://twitter.com/stenobky/status/1864178474891792673</t>
  </si>
  <si>
    <t>10:52:37 AM</t>
  </si>
  <si>
    <t>https://aajkikhabar.com/delhis-air-gets-polluted-once-again-aqi-crosses-450/</t>
  </si>
  <si>
    <t>10:21:55 AM</t>
  </si>
  <si>
    <t>एक बार फिर गंदी हुई दिल्ली की हवा, AQI 450 के पार</t>
  </si>
  <si>
    <t>The national capital Delhi is once again grappling with a serious respiratory crisis The overall Air Quality Index AQI in Delhi has reached 450 making it difficult for people to breathe A thick blanket of smog has enveloped the city The air quality in Delhi</t>
  </si>
  <si>
    <t>https://www.bhaskar.com/local/rajasthan/hanumangarh/news/instructions-for-issuing-advisory-on-air-quality-index-133958791.html</t>
  </si>
  <si>
    <t>6:36:09 PM</t>
  </si>
  <si>
    <t>Instructions for issuing advisory on air quality index | हवा गुणवत्ता इंडेक्स पर एडवाइजरी जारी करने के निर्देश: कलेक्टर ने ली अधिकारियों की बैठक, 12 से 15 दिसंबर तक होने वाले कार्यक्रम पर चर्चा की - Hanumangarh News</t>
  </si>
  <si>
    <t>Instructions to issue an advisory on the air quality index Collector held a meeting with officials discussed the events scheduled from December 12th to 15th
Hanumangarh
In the meeting District Collector Kanaram directed the medical department to issue an advisory on the air quality index</t>
  </si>
  <si>
    <t>http://twitter.com/nandan2189/status/1888199613082976490</t>
  </si>
  <si>
    <t>http://twitter.com/Dehydrated85/status/1890106208251699316</t>
  </si>
  <si>
    <t>12:00:11 AM</t>
  </si>
  <si>
    <t>Who spoils the air like this brother I shouldnt have eaten radish parathas</t>
  </si>
  <si>
    <t>http://twitter.com/BantiRa93336715/status/1888714467640512620</t>
  </si>
  <si>
    <t>3:49:54 AM</t>
  </si>
  <si>
    <t>http://twitter.com/twittegb/status/1883892554531537320</t>
  </si>
  <si>
    <t>8:29:20 PM</t>
  </si>
  <si>
    <t>Air pollution from Punjab water pollution from Haryana While making it the topmost state there was no problem from any other state</t>
  </si>
  <si>
    <t>https://srpatrika.com/article/forgot-the-essence-of-weather-the-air-is-getting-worse-in-elections</t>
  </si>
  <si>
    <t>11:54:37 AM</t>
  </si>
  <si>
    <t>भूले मौसम का मर्म, चुनाव में बिगड़ रही हवा</t>
  </si>
  <si>
    <t>https://dainiksaveratimes.com/punjab/air-pollution-in-punjab-air-quality-remains-a-matter-of-concern-in-many-parts-of-punjab-and-haryana-aqi-at-the-most-dangerous-level/</t>
  </si>
  <si>
    <t>9:24:27 AM</t>
  </si>
  <si>
    <t>Air Pollution in Punjab : पंजाब-हरियाणा के कई हिस्सों में वायु गुणवत्ता बनी</t>
  </si>
  <si>
    <t>Air Pollution in Punjab Air quality levels at various places in Punjab and Haryana remained in the very poor and poor categories for the past few days with Karnal being the worst affected recording an AQI of 316 At 9 am the AQI in Amritsar Punjab was 301</t>
  </si>
  <si>
    <t>http://twitter.com/Sunil011234/status/1796400519663268027</t>
  </si>
  <si>
    <t>10:07:14 AM</t>
  </si>
  <si>
    <t>https://zeenews.india.com/hindi/india/up-uttarakhand/lucknow/uttar-pradesh-air-pollution-in-lucknow-noida-ghaziabad-meerut-1-november-2024-check-overall-up-district-aqi/2496291</t>
  </si>
  <si>
    <t>8:10:43 AM</t>
  </si>
  <si>
    <t>uttar pradesh air pollution in lucknow noida Ghaziabad meerut 1 November 2024 check Overall UP district AQI | UP Air Pollution: दिवाली का बाद गैस चैंबर बने यूपी के ये शहर, लखनऊ से गाजियाबाद तक बढ़ा AQI का स्तर | Hindi News, लखनऊ</t>
  </si>
  <si>
    <t>UP Air Pollution These cities in UP have become gas chambers after Diwali with AQI levels rising from Lucknow to Ghaziabad
UP Air Pollution in UP After Diwali The air in UP districts has become so toxic that breathing has become difficult The havoc of air pollution is making people aware of its impact</t>
  </si>
  <si>
    <t>http://twitter.com/Rock908070/status/1858433606542033396</t>
  </si>
  <si>
    <t>2:24:34 PM</t>
  </si>
  <si>
    <t>https://www.tv9hindi.com/lifestyle/skin-care-tips-for-protect-your-face-from-pollution-2912628.html</t>
  </si>
  <si>
    <t>9:00:52 AM</t>
  </si>
  <si>
    <t>प्रदूषण के कारण स्किन हो सकती है डल, ऐसे करें केयर</t>
  </si>
  <si>
    <t>Pollution can cause dull skin take care of it this way
Pollution levels are serious in DelhiNCR and many major cities Increasing pollution can have a detrimental effect not only on health but also on the skin This can cause the skin to appear dull Therefore at this time you should</t>
  </si>
  <si>
    <t>http://twitter.com/Shikhap42494605/status/1864962594714333650</t>
  </si>
  <si>
    <t>2:48:26 PM</t>
  </si>
  <si>
    <t>https://hindi.asianetnews.com/webstories/state/delhi/tips-to-protect-yourself-from-deadly-air-pollution-10-effective-ways-gbo5457</t>
  </si>
  <si>
    <t>4:27:34 PM</t>
  </si>
  <si>
    <t>जानलेवा प्रदूषण से बचने के 10 असरदार उपाय...आप भी आज ही अपनाएं</t>
  </si>
  <si>
    <t>10 effective ways to avoid deadly pollution Try them today
Delhi Nov 18 2024
Author Surya Prakash Tripathi Image Credits FREEPIK
Many cities including Delhi are in the grip of severe pollution
Many cities across the country including the capital Delhi are in the grip of severe pollution</t>
  </si>
  <si>
    <t>http://twitter.com/kaleemmukrram/status/1859315868229886175</t>
  </si>
  <si>
    <t>12:50:22 AM</t>
  </si>
  <si>
    <t>Liquor is being sold openly till late night in the beat of Uttam Nagar Police Station Head Constable Jagbir DELHI LETS ACT GRAP 4 implemented to combat severe plus air pollution Join hands for a cleaner greener and healthier tomorrow</t>
  </si>
  <si>
    <t>http://twitter.com/chuneshwari09/status/1854141060102139953</t>
  </si>
  <si>
    <t>6:07:31 PM</t>
  </si>
  <si>
    <t>http://twitter.com/panditpeeyush05/status/1859222608572453180</t>
  </si>
  <si>
    <t>6:39:47 PM</t>
  </si>
  <si>
    <t>http://twitter.com/PradeepKapil13/status/1798220034701193695</t>
  </si>
  <si>
    <t>10:37:20 AM</t>
  </si>
  <si>
    <t>https://www.aajtak.in/india/news/story/aaj-ki-taza-khabar-15-november-2024-morning-latest-taaja-samachar-live-news-updates-in-hindi-ntc-dskc-2096987-2024-11-15</t>
  </si>
  <si>
    <t>9:03:54 AM</t>
  </si>
  <si>
    <t>Aaj Ki Taza Khabar: पढ़ें 15 नवंबर, 2024 की सुबह की टॉप खबरें और अन्य समाचार</t>
  </si>
  <si>
    <t>Air pollution in DelhiNCR is worsening the situation Like in previous years Delhi is becoming a gas chamber this year as well Naresh Meena the accused arrested after slapping an SDM spent his first night behind bars and a photo of this has surfaced</t>
  </si>
  <si>
    <t>http://twitter.com/imsonupathak/status/1888223449908433140</t>
  </si>
  <si>
    <t>7:18:46 PM</t>
  </si>
  <si>
    <t>After today we will see who the lapdog media and politicians will criticize it will be worth it The public will wait 500LPG cylinder 2500To every woman 300 unitsElectricity bill 21000To every pregnant woman 2500To every senior citizen Yamuna clean air pollution free bus ride free</t>
  </si>
  <si>
    <t>http://twitter.com/PoonamB8874801/status/1814861456539779222</t>
  </si>
  <si>
    <t>8:44:24 AM</t>
  </si>
  <si>
    <t>http://news007.in/grape-3-is-implemented-in-ncr-pollution-is-still-not-decreasing-in-bahadurgarh/</t>
  </si>
  <si>
    <t>6:32:03 PM</t>
  </si>
  <si>
    <t>एनसीआर में ग्रैप-3 है लागू, बहादुरगढ़ में फिर भी नहीं घट रहा प्रदूषण</t>
  </si>
  <si>
    <t>Jhajjar November 15 HS Following the deteriorating air quality in Bahadurgarh and the entire NCR including Delhi the air quality in Bahadurgarh remained very poor on Friday despite the Commission for Air Quality Management CAQM implementing GRAP3 Dust continued to billow from the roads The increasing</t>
  </si>
  <si>
    <t>http://twitter.com/pallaviroy87/status/1858496605663510957</t>
  </si>
  <si>
    <t>6:34:54 PM</t>
  </si>
  <si>
    <t>https://www.naidunia.com/madhya-pradesh/bhopal-lok-sabha-election-issue-forgotten-essence-of-weather-air-is-getting-worse-in-elections-8308544</t>
  </si>
  <si>
    <t>4:09:41 AM</t>
  </si>
  <si>
    <t>लोकसभा चुनाव मुद्दा : भूले मौसम का मर्म, चुनाव में बिगड़ रही हवा</t>
  </si>
  <si>
    <t>Lok Sabha Election Issue Forgotten the importance of weather deteriorating air quality during elections
No political party included the environment and weather as election issues
Published Date Fri 03 May 2024 0400 AM IST
Updated Date Fri 03 May 2024 0400 AM IST
In the month of March</t>
  </si>
  <si>
    <t>https://www.livehindustan.com/uttar-pradesh/hapur/story-toxic-air-crisis-in-gangnagar-despite-crop-residue-burning-ban-201729672646062.html</t>
  </si>
  <si>
    <t>2:07:31 PM</t>
  </si>
  <si>
    <t>गंगानगरी की हवा भी होने लगी जहरीली, सुबह आसमान में छा गई धुंध</t>
  </si>
  <si>
    <t>Despite a ban on burning crop residue the air in Ganganagar is becoming toxic as dense morning haze causes problems for drivers and respiratory and allergy sufferers Paddy stubble</t>
  </si>
  <si>
    <t>https://hindi.newsbytesapp.com/news/india/delhi-air-quality-improved-from-very-bad-to-moderate/story</t>
  </si>
  <si>
    <t>10:45:48 AM</t>
  </si>
  <si>
    <t>दिल्ली में हवा की गुणवत्ता में सुधार, 'बहुत खराब' से 'मध्यम' श्रेणी में पहुंची</t>
  </si>
  <si>
    <t>Delhis air quality improves moving from very poor to moderate
Theres some relief for Delhiites who have been suffering from air pollution for the past month Due to consistent winds Delhis air quality is improving The Central Pollution Control Board</t>
  </si>
  <si>
    <t>http://twitter.com/ntdailyonline/status/1854826205192900956</t>
  </si>
  <si>
    <t>3:30:02 PM</t>
  </si>
  <si>
    <t>Air Pollution Air quality remains poor in Delhi for the eighth consecutive day Here are the AQI levels in other cities</t>
  </si>
  <si>
    <t>http://twitter.com/Rajasthaanii/status/1893325132770206176</t>
  </si>
  <si>
    <t>https://samacharnama.com/states/delhi-news/delhis-air-has-become-clear-when-will-it-be-cold-how-will/cid15770701.htm</t>
  </si>
  <si>
    <t>साफ हुई दिल्ली की हवा, कब पड़ेगी कड़ाके की ठंड… UP-बिहार में कैसा रहेगा मौसम?</t>
  </si>
  <si>
    <t>http://twitter.com/ratifan3/status/1858540048737525933</t>
  </si>
  <si>
    <t>9:27:32 PM</t>
  </si>
  <si>
    <t>https://tv9telugu.com/health/delhi-air-pollution-can-cause-heart-lungs-and-respiratory-diseases-says-experts-1398907.html</t>
  </si>
  <si>
    <t>Delhi air Pollution: పెరుగుతున్న కాలుష్యం.. ఈ మూడు ప్రాణాంతక వ్యాధుల బారిన పడుతున్న ఢిల్లీ వాసులు.. - Telugu News | Delhi air Pollution : can cause heart lungs and respiratory diseases says experts</t>
  </si>
  <si>
    <t>Air pollution in the national capital Delhi is at a critical level Due to the pollution Group 3 norms have also been implemented These norms have been implemented to control the increasing pollution However currently the AQI in some surrounding areas of Delhi</t>
  </si>
  <si>
    <t>http://twitter.com/SanjayS41860304/status/1904554076605710427</t>
  </si>
  <si>
    <t>8:50:51 PM</t>
  </si>
  <si>
    <t>http://twitter.com/SubhashiniAli/status/1793214069664845894</t>
  </si>
  <si>
    <t>3:05:25 PM</t>
  </si>
  <si>
    <t>http://twitter.com/Deepakgorakhpu1/status/1900920261819445548</t>
  </si>
  <si>
    <t>8:11:22 PM</t>
  </si>
  <si>
    <t>https://hindi.ebmnews.com/lifestyle/223149/</t>
  </si>
  <si>
    <t>4:43:28 AM</t>
  </si>
  <si>
    <t>सर्दी में बाल हो रहे है रूखे और बेजान, जानिए ये 5 हेयर केयर टिप्स</t>
  </si>
  <si>
    <t>Hair Care Tips Hair care during winter can be a bit challenging as the cold air and dry weather can make hair dry lifeless and prone to hair fall However if you take proper care of your hair these problems can be reduced Here we give you five tips</t>
  </si>
  <si>
    <t>http://twitter.com/dasi_sarada/status/1862332845328335034</t>
  </si>
  <si>
    <t>8:38:45 AM</t>
  </si>
  <si>
    <t>Delhi How has smog turned the air toxic The situation could worsen in the next few days The air in DelhiNCR has remained in the hazardous category for the past week</t>
  </si>
  <si>
    <t>https://www.tv9marathi.com/photo-gallery/mumbais-air-pollution-crisis-aqi-exceeds-delhi-1361420.html</t>
  </si>
  <si>
    <t>12:24:20 PM</t>
  </si>
  <si>
    <t>मुंबईचं ‘हवा’मान बिघडलं?; दिल्लीपेक्षा आर्थिक राजधानीत जास्त प्रदूषण , क्वॉलिटी इंडेक्स काय सांगतो? - Marathi News | Mumbai's Air Pollution Crisis: AQI Exceeds Delhi</t>
  </si>
  <si>
    <t>Mumbais air quality has deteriorated More pollution in the financial capital than Delhi what does the quality index say
The air quality in Mumbai has reached dangerous levels According to the recently released AQI index Mumbais AQI is 196 which is more than Delhis 170</t>
  </si>
  <si>
    <t>http://twitter.com/VinodYadav1008/status/1857246976506577282</t>
  </si>
  <si>
    <t>7:49:19 AM</t>
  </si>
  <si>
    <t>http://twitter.com/SanjayVichar/status/1888918362006376847</t>
  </si>
  <si>
    <t>5:20:06 PM</t>
  </si>
  <si>
    <t>http://twitter.com/vkc1000/status/1888203628164636825</t>
  </si>
  <si>
    <t>6:00:00 PM</t>
  </si>
  <si>
    <t>http://twitter.com/SumitKa09816520/status/1787715595720692203</t>
  </si>
  <si>
    <t>Saint Dr MSG says polluted air is the main cause of asthma hence it is important to avoid pollution</t>
  </si>
  <si>
    <t>https://highwaychannel.in/1841</t>
  </si>
  <si>
    <t>1:33:05 AM</t>
  </si>
  <si>
    <t>सहारा की धूल से क्यों सराबोर हुआ यूरोप?…</t>
  </si>
  <si>
    <t>This week dust from the Sahara traveled thousands of miles and covered Athens with a redorange blanket It felt as if the planet Mars had descended on Earth but why did this happen Storms originating in the Sahara continue to carry dust to the capital cities of European countries This has been happening for several years</t>
  </si>
  <si>
    <t>https://tamil.news18.com/tamil-nadu/tirunelveli-gets-top-place-in-air-quality-index-on-indian-cities-ws-b-1705433.html</t>
  </si>
  <si>
    <t>2:09:48 PM</t>
  </si>
  <si>
    <t>இந்தியாவிலேயே டாப்.. சுத்தமான காற்று வீசும் நகரம்.. நெல்லைக்கு கிடைத்த கூடுதல் சிறப்பு!</t>
  </si>
  <si>
    <t>Top in India City with clean air An extra special treat for Paddy
January 17 2025 210 PM IST
Tirunelveli in Tamil Nadu has topped the list of cities with clean air in India In Paddy the air quality is excellent</t>
  </si>
  <si>
    <t>https://www.bhaskar.com/local/uttar-pradesh/saharanpur/news/temperatures-dropped-by-2-degrees-celsius-in-saharanpur-134558701.html</t>
  </si>
  <si>
    <t>6:25:52 AM</t>
  </si>
  <si>
    <t>Temperatures dropped by 2 degrees Celsius in Saharanpur | सहारनपुर में 2 डिग्री सेल्सियस गिरा पारा: दो दिनों की बारिश से न्यूनतम तापमान 12 डिग्री सेल्सियस पर पहुंचा, रात में हुई ओलावृष्टि - Saharanpur News</t>
  </si>
  <si>
    <t>Temperature drops by 2 degrees Celsius in Saharanpur Two days of rain brought the minimum temperature to 12 degrees Celsius followed by hailstorms overnight
Saharanpur
Photo of heavy rain and hailstorms
Due to the impact of a western disturbance intermittent rains have been occurring in Saharanpur for two days</t>
  </si>
  <si>
    <t>https://dailychhattisgarh.com/article-details.php?article=264032&amp;path_article=2</t>
  </si>
  <si>
    <t>12:29:28 PM</t>
  </si>
  <si>
    <t>दीपावली से पहले ही खराब हो रही है आबो हवा, नोएडा और गाजियाबाद में एक्यूआई पहुंचा खतरनाक जोन में</t>
  </si>
  <si>
    <t>Noida October 14 Pollution levels in Noida Greater Noida and Ghaziabad have already reached the danger zone ahead of Diwali This will become even more dangerous in the coming days with people experiencing breathing difficulties Due to this pollution the elderly</t>
  </si>
  <si>
    <t>http://twitter.com/Manoj29067030/status/1863860027150492142</t>
  </si>
  <si>
    <t>1:47:13 PM</t>
  </si>
  <si>
    <t>http://twitter.com/JayeshBhardwaj3/status/1888259305146646595</t>
  </si>
  <si>
    <t>9:41:15 PM</t>
  </si>
  <si>
    <t>http://twitter.com/Ukmishr13130393/status/1842853069219844138</t>
  </si>
  <si>
    <t>2:33:04 PM</t>
  </si>
  <si>
    <t>http://twitter.com/SHRAWAN_80/status/1888254390189871382</t>
  </si>
  <si>
    <t>9:21:43 PM</t>
  </si>
  <si>
    <t>https://ndtv.in/videos/delhi-air-pollution-delhi-s-air-is-enough-to-make-you-very-ill-see-this-morning-s-view-860133</t>
  </si>
  <si>
    <t>10:29:43 AM</t>
  </si>
  <si>
    <t>Delhi Air Pollution: दिल्ली की हवा आपको बहुत बीमार करने के लिए काफी, देखें आज सुबह का नजारा</t>
  </si>
  <si>
    <t>Delhi Air Pollution GRAP 3 has come into effect in Delhi from today The air quality here is extremely dangerous Any kind of construction dusty work demolition and stone crushing has been banned Children and the elderly have been instructed not to go outside</t>
  </si>
  <si>
    <t>http://twitter.com/Sunil_Saharan94/status/1850747994582188241</t>
  </si>
  <si>
    <t>Fireworks and Pollution A Dangerous Mix Fireworks are an integral part of our festivals but the pollution associated with them is a major concern The smoke emitted from burning firecrackers contains a variety of harmful substances that are dangerous for both our health and the environment The main components of pollution emitted from firecrackers Particulate Matter These particles are so small that they enter our lungs directly and can cause breathing problems asthma and lung diseases Nitrogen Oxide and Sulfur Dioxide These gases contribute to breathing problems and lung diseases Carbon Monoxide It is a colorless and odorless gas that hinders the transport of oxygen in the body Metal Particles Fireworks contain several metal particles such as lead cadmium and chromium which can cause cancer and other serious diseases Side Effects of Fireworks Pollution Health Effects Pollution from firecrackers increases the risk of serious illnesses like respiratory diseases heart disease and cancer The effects can be even more severe on children and the elderly Environmental Effects Pollution from firecrackers increases air pollution which damages the ozone layer and contributes to climate change Effects on Animals The noise and smoke from firecrackers disturb animals and can harm their health Measures to Reduce Fireworks Pollution Minimize Fireworks Use Strive to make festivals free of noise and light pollution Use environmentally friendly firecrackers If you want to burn firecrackers use less polluting ones Burn firecrackers collectively This will reduce pollution and allow you to celebrate the festival together Government Policies The government should ban or impose strict regulations on the production and sale of firecrackers Conclusion Fireworks are a part of our festivals but we must be aware of the harmful effects of pollution Together we can work to reduce pollution caused by firecrackers and create a cleaner healthier environment</t>
  </si>
  <si>
    <t>http://twitter.com/bstvlive/status/1852572514603381233</t>
  </si>
  <si>
    <t>10:14:41 AM</t>
  </si>
  <si>
    <t>http://twitter.com/LakhmiChan90342/status/1903089926100652338</t>
  </si>
  <si>
    <t>7:52:50 PM</t>
  </si>
  <si>
    <t>http://twitter.com/BabaPoliticals/status/1858457489416614392</t>
  </si>
  <si>
    <t>3:59:28 PM</t>
  </si>
  <si>
    <t>Delhi has become a gas chamber The air quality has dropped to dangerous levels Its difficult to breathe but what do we care We Hindus are enjoying the pleasures</t>
  </si>
  <si>
    <t>http://twitter.com/ManojDa60725497/status/1854453519014641683</t>
  </si>
  <si>
    <t>2:49:07 PM</t>
  </si>
  <si>
    <t>http://twitter.com/globalsanghi/status/1859908484139192731</t>
  </si>
  <si>
    <t>4:05:12 PM</t>
  </si>
  <si>
    <t>http://twitter.com/LalaBagi49744/status/1863879949490200719</t>
  </si>
  <si>
    <t>3:06:23 PM</t>
  </si>
  <si>
    <t>http://twitter.com/Sadhnadasi3256/status/1861693491321217485</t>
  </si>
  <si>
    <t>http://twitter.com/VijayKumarRag12/status/1848709727171096664</t>
  </si>
  <si>
    <t>6:25:20 PM</t>
  </si>
  <si>
    <t>http://twitter.com/neeti_chhabra/status/1852009595692068981</t>
  </si>
  <si>
    <t>8:57:50 PM</t>
  </si>
  <si>
    <t>https://hindi.news18.com/news/madhya-pradesh/bhopal-air-getting-polluted-again-indore-air-still-cleanest-know-mp-aqi-latest-condition-local18-8862148.html</t>
  </si>
  <si>
    <t>8:22:03 PM</t>
  </si>
  <si>
    <t>MP AQI: भोपाल की हवा फिर होने लगी खराब, इंदौर में अब भी सबसे साफ, जानें अपने शहर का हाल</t>
  </si>
  <si>
    <t>Bhopal Like the national capital Delhi the air quality in Madhya Pradesh is also changing these days Indore the cleanest city in the country has been included among the cities with the best air quality in the country Meanwhile the air quality in the state capital Bhopal is deteriorating again</t>
  </si>
  <si>
    <t>https://www.jagran.com/top-deals/kitchen-and-dining/vacuum-cleaner-best-vacuum-cleaner-for-home-in-india-with-strong-suction-power-to-ensures-clean-home-23687382.html</t>
  </si>
  <si>
    <t>4:12:00 PM</t>
  </si>
  <si>
    <t>डीप क्लीनिंग के लिए कौन सा वैक्यूम रहेगा बेस्ट यहां जानें Vacuum Cleaner For Home के बारे में झाड़ू-पोछे का फीचर शामिल - Best Vacuum Cleaner For Home In India With Strong Suction Power To Ensures Clean Home</t>
  </si>
  <si>
    <t>Which vacuum cleaner is best for deep cleaning Learn about vacuum cleaners for home including sweeping and mopping features
Best Vacuum Cleaner for Home in India If you want to make your cleaning experience stressfree and fatiguefree consider using a vacuum cleaner</t>
  </si>
  <si>
    <t>https://ntvtelugu.com/telangana-news/balmuri-venkat-fire-on-ktr-613078.html</t>
  </si>
  <si>
    <t>1:23:42 PM</t>
  </si>
  <si>
    <t>Balmoori Venkat: తప్పుడు ప్రచారాలు చేయకండి.. కేటీఆర్ పై బల్మూరి వెంకట్ ఫైర్..</t>
  </si>
  <si>
    <t>Balmoori Venkat Dont spread false propaganda Balmoori Venkat fires on KTR
Balmoori Venkat fires on KTR If the propaganda being spread by KTR is false then he should be punished Some YouTube channels are being used to spread false propaganda They are creating false documents</t>
  </si>
  <si>
    <t>http://twitter.com/RajeshSuwa24473/status/1848179089582207263</t>
  </si>
  <si>
    <t>7:16:47 AM</t>
  </si>
  <si>
    <t>http://twitter.com/Ramakant7068/status/1839690375025316241</t>
  </si>
  <si>
    <t>9:05:39 PM</t>
  </si>
  <si>
    <t>https://www.jantaserishta.com/world/lockdown-in-lahore-and-multan-amid-fear-of-smog-in-pakistan-3644034</t>
  </si>
  <si>
    <t>Pakistan में धुंध की आशंका के बीच लाहौर और मुल्तान में लॉकडाउन | Lockdown in Lahore and Multan amid fear of smog in Pakistan | Pakistan में धुंध की आशंका के बीच लाहौर और मुल्तान में लॉकडाउन</t>
  </si>
  <si>
    <t>PAKISTAN Pakistan said on Friday that the Punjab government of Pakistan has imposed a complete lockdown in Lahore and Multan for three days a week due to worsening smog conditions The complete lockdown will be in force in Lahore and Multan from the coming Friday Saturday and Sunday</t>
  </si>
  <si>
    <t>https://now7news.com/57380/</t>
  </si>
  <si>
    <t>9:45:00 PM</t>
  </si>
  <si>
    <t>लाहौर की जहरीली हवा में घुट रहा दम, स्वास्थ्य विभाग के प्रवक्ता ने कहा- स्थिति गंभीर है</t>
  </si>
  <si>
    <t>Lahore People in Lahore Pakistan are suffocating Severe pollution is troubling them Over the past 30 days more than 19 million people suffering from respiratory illnesses have sought treatment at government hospitals On Saturday alone 75000 people in Pakistans Punjab province</t>
  </si>
  <si>
    <t>http://twitter.com/SevadalOR/status/1851691261045952560</t>
  </si>
  <si>
    <t>11:52:54 PM</t>
  </si>
  <si>
    <t>http://twitter.com/shak_gori/status/1858900778510925825</t>
  </si>
  <si>
    <t>9:20:56 PM</t>
  </si>
  <si>
    <t>http://twitter.com/INDVijay_Raghu/status/1856992798928769447</t>
  </si>
  <si>
    <t>2:59:19 PM</t>
  </si>
  <si>
    <t>Delhis air quality is extremely poor people in the national capital are struggling to breathe and air quality is deteriorating in most major cities Meanwhile Prime Minister Narendra Modi wants to host the Olympics in India but how will international athletes survive in such poor air quality When our own athletes cant breathe and we lack indoor stadiums how can the Prime Minister even think about hosting global sports</t>
  </si>
  <si>
    <t>https://www.prabhatkhabar.com/state/bihar/jamui/diwali-2024-teachers-and-students-of-oxford-public-school-took-oath-to-light-earthen-lamps-this-diwali</t>
  </si>
  <si>
    <t>7:11:15 PM</t>
  </si>
  <si>
    <t>Diwali 2024: ऑक्सफोर्ड पब्लिक स्कूल के शिक्षक और छात्र-छात्राओं ने खायी कसम, इस बार दिवाली में जलायेंगे केवल मिट्टी के दीये</t>
  </si>
  <si>
    <t>Diwali 2024 Jamui The festival of Diwali is associated with earthen lamps This is deeply ingrained in our culture The tradition of lighting lamps dates back to the Vedic period Celebrating this festival with joy and enthusiasm to mark the return of Lord Rama to Ayodhya is a tradition that has been going on since the Shastras</t>
  </si>
  <si>
    <t>http://twitter.com/chiragsurothiya/status/1858441835569398069</t>
  </si>
  <si>
    <t>2:57:16 PM</t>
  </si>
  <si>
    <t>https://www.tv9hindi.com/knowledge/why-is-it-raining-in-winter-its-impact-on-temperature-smog-in-delhi-ncr-weather-explained-3024751.html</t>
  </si>
  <si>
    <t>6:06:35 PM</t>
  </si>
  <si>
    <t>Delhi-NCR: सर्दियों में बारिश क्यों हो रही, क्या ठंड बढ़ेगी, इसे किसको फायदा, किसको नुकसान? जानें सबकुछ | Why is it raining in winter its impact on temperature smog in delhi NCR weather explained</t>
  </si>
  <si>
    <t>DelhiNCR Why is it raining in winter Will the cold increase Who benefits and who suffers Learn everything
Delhi NCR Weather The Meteorological Department IMD has issued an Orange rain alert Rain is falling in many parts of the country including DelhiNCR Delhi</t>
  </si>
  <si>
    <t>http://twitter.com/ManojRo31402473/status/1856555046567137298</t>
  </si>
  <si>
    <t>9:59:50 AM</t>
  </si>
  <si>
    <t>http://twitter.com/HariHk28/status/1847976570147020890</t>
  </si>
  <si>
    <t>5:52:02 PM</t>
  </si>
  <si>
    <t>http://twitter.com/DakshaKuma20718/status/1856892478340624685</t>
  </si>
  <si>
    <t>8:20:40 AM</t>
  </si>
  <si>
    <t>http://twitter.com/JunkePolitical/status/1864507811612524601</t>
  </si>
  <si>
    <t>8:41:17 AM</t>
  </si>
  <si>
    <t>https://www.herzindagi.com/top-deals/hindi/air-conditioner/top-selling-lg-ac-15-ton-price-get-effective-cooling-performance-under-budget-article-289875</t>
  </si>
  <si>
    <t>12:50:08 PM</t>
  </si>
  <si>
    <t>LG AC 1.5 Ton Price| एलजी एसी 1.5 टन के बजट फ्रेंडली ऑप्शन से मिलेगी दमदार कूलिंग | top selling lg ac 15 ton price get effective cooling performance under budget</t>
  </si>
  <si>
    <t>LG is a wellknown name in the electronics world having started with home appliances like radios and televisions in 1958 Now LG is known worldwide for its excellent electronic products one of which is the LG AC</t>
  </si>
  <si>
    <t>http://twitter.com/vandebharatAp/status/1888281258448294369</t>
  </si>
  <si>
    <t>https://www.dnaindia.com/hindi/health/report-delhi-air-pollution-dangerous-for-lungs-health-aqi-can-affect-lungs-eat-these-foods-to-keep-your-lungs-healthy-4137584</t>
  </si>
  <si>
    <t>12:37:34 PM</t>
  </si>
  <si>
    <t>दिल्ली की हवा बिगाड़ सकती है फेफड़ों की हालत, 400 पार पहुंचा AQI, Healthy Lungs खाएं ये फूड्स</t>
  </si>
  <si>
    <t>Foods to Keep Lungs Healthy Air pollution levels are steadily rising in DelhiNCR Even before Diwali Delhis air has become toxic making breathing it akin to inviting illness The Air Quality Index AQI has surpassed 400 in many areas</t>
  </si>
  <si>
    <t>http://twitter.com/amitabhgupta66/status/1851475199239340458</t>
  </si>
  <si>
    <t>https://www.patrika.com/chittorgarh-news/chittorgarh-news-there-were-no-storms-in-april-may-there-was-relief-from-air-pollution-18750867</t>
  </si>
  <si>
    <t>11:16:21 AM</t>
  </si>
  <si>
    <t>Chittorgarh News : पिछले साल की तुलना में मौसम में आया परिवर्तन…अप्रेल-मई में नहीं चली आंधियां, वायु प्रदूषण से भी मिली निजात | Chittorgarh News: There were no storms in April-May, there was relief from air pollution</t>
  </si>
  <si>
    <t>Chittorgarh News Weather changes compared to last year No storms in April and May relief from air pollution
With no storms in April and May this year the air in Chittorgarh and the state remained comparatively clean
ChittorgarhJune 06 2</t>
  </si>
  <si>
    <t>https://dainiksaveratimes.com/punjab/air-turned-poisonous-on-diwali-night-aqi-reached-dangerous-levels-punjab/</t>
  </si>
  <si>
    <t>10:31:31 AM</t>
  </si>
  <si>
    <t>Punjab Pollution Dangerous</t>
  </si>
  <si>
    <t>Punjab Pollution Dangerous Pollution levels in Punjab reached dangerous levels on Diwali night Pollution in most cities reached the orange level meaning GRAP1 status has been implemented Yesterday people celebrated Diwali and burst firecrackers into the night</t>
  </si>
  <si>
    <t>https://www.jantaserishta.com/local/gujarat/ahmedabad-weather-and-todays-aqi-3690659</t>
  </si>
  <si>
    <t>12:00:43 PM</t>
  </si>
  <si>
    <t>Gujarat The temperature in Ahmedabad today December 9 2024 is 2212 The forecast minimum and maximum temperatures for the day are 1402C and 2703C respectively The relative humidity is 16 and the wind speed is 16 kmh The sun rises at 0709 AM</t>
  </si>
  <si>
    <t>https://telugu.newsbytesapp.com/news/india/delhi-air-pollution-caqm-revises-grap-guidelines-for-ncr-schools-aqi-improves-to-severe-category/story</t>
  </si>
  <si>
    <t>9:40:16 AM</t>
  </si>
  <si>
    <t>Delhi air pollution: గ్యాస్ ఛాంబర్గా మారిన దిల్లీ.. శ్వాస తీసుకోవడంలో ఇబ్బంది పడుతున్న ప్రజలు</t>
  </si>
  <si>
    <t>Delhi air pollution Delhi has become a gas chamber People are having difficulty breathing
Air pollution has increased sharply in the countrys capital Delhi While the impact of pollution is increasing on one hand a blanket of freezing snow has covered the city on the other</t>
  </si>
  <si>
    <t>http://twitter.com/maheshgupta7999/status/1852032957810176400</t>
  </si>
  <si>
    <t>10:30:40 PM</t>
  </si>
  <si>
    <t>http://twitter.com/imaahi12/status/1861986429364277302</t>
  </si>
  <si>
    <t>Air purifiers provide clean air by removing harmful particles and pollutants making them especially beneficial for those with respiratory problems Available in a variety of styles and prices</t>
  </si>
  <si>
    <t>https://lokwarta.net/amid-increasing-pollution-in-delhi-poisonous-foam-again-seen-in-yamuna-river-near-kalindi-kunj/</t>
  </si>
  <si>
    <t>दिल्ली में बढ़ते प्रदूषण के बीच कालिंदी कुंज के पास यमुना नदी में फिर दिखा जहरीला झाग</t>
  </si>
  <si>
    <t>Toxic foam was seen floating in the Yamuna River flowing through the Kalindi Kunj area on Tuesday Pollution levels in the Yamuna River remain at dangerous levels White foam has been continuously visible in the Yamuna River since Sunday This clearly indicates that the Yamuna River is polluted</t>
  </si>
  <si>
    <t>http://twitter.com/GoodNewsToday/status/1876112044115779801</t>
  </si>
  <si>
    <t>9:12:22 AM</t>
  </si>
  <si>
    <t>Following improvement in air pollution levels in Delhi the CAQM has lifted restrictions imposed under GRAPIII The ban on BSIII petrol and BSIV diesel vehicles plying on Delhi roads has also been lifted In fact Delhis average Air Quality Index AQI is continuously improving today According to the air bulletin provided by the Central Pollution Control Board CPCB Delhis AQI was 348 at 2 pm which increased to 343 at 3 pm 339 at 4 pm and 335 at 5 pm a clear sign of improvement Air Pollution DelhiNCR</t>
  </si>
  <si>
    <t>http://twitter.com/sula91065617/status/1845410329632690274</t>
  </si>
  <si>
    <t>3:54:43 PM</t>
  </si>
  <si>
    <t>http://twitter.com/GlobePulse_/status/1858184898026107213</t>
  </si>
  <si>
    <t>9:56:17 PM</t>
  </si>
  <si>
    <t>http://twitter.com/ayushRajmdb/status/1890303264874225708</t>
  </si>
  <si>
    <t>1:03:13 PM</t>
  </si>
  <si>
    <t>http://twitter.com/Prabhud51063471/status/1898034484366475729</t>
  </si>
  <si>
    <t>9:04:19 PM</t>
  </si>
  <si>
    <t>http://twitter.com/Prak77126914Ved/status/1793196622576304197</t>
  </si>
  <si>
    <t>1:56:05 PM</t>
  </si>
  <si>
    <t>http://twitter.com/DeshBhaktadda/status/1793204686297899293</t>
  </si>
  <si>
    <t>2:28:08 PM</t>
  </si>
  <si>
    <t>http://twitter.com/a_g_n_i_a_y_u/status/1870709830266355718</t>
  </si>
  <si>
    <t>11:25:54 AM</t>
  </si>
  <si>
    <t>The elected politicians of any country are indicators of the collective consciousness of its people so it should not be too surprising that they are angry over someones socalled insult rather than polluted air and water dilapidated roads and skyrocketing inflation because you will vote on this issue</t>
  </si>
  <si>
    <t>https://www.ibc24.in/country/economy-in-bad-shape-need-for-new-deal-rahul-2826020.html</t>
  </si>
  <si>
    <t>7:14:01 PM</t>
  </si>
  <si>
    <t>अर्थव्यवस्था का बुरा हाल, ‘न्यू डील’ की जरूरत: राहुल</t>
  </si>
  <si>
    <t>New Delhi December 2 Language Citing the decline in the Gross Domestic Product GDP growth rate Leader of the Opposition in the Lok Sabha Rahul Gandhi on Monday alleged that the economy is in bad shape and the public is suffering
He also said that now new thinking and business</t>
  </si>
  <si>
    <t>https://www.amarujala.com/video/india-news/arvind-kejriwal-statement-on-delhi-air-pollution-2023-01-31</t>
  </si>
  <si>
    <t>9:58:36 AM</t>
  </si>
  <si>
    <t>Arvind Kejriwal Statement On Delhi Air Pollution | प्रदूषण पर अरविंद केजरीवाल का नया लॉजिक, जानें कैसे सुधारेंगे हवा</t>
  </si>
  <si>
    <t>Arvind Kejriwals statement on Delhi air pollution Arvind Kejriwals new logic on pollution learn how to improve the air</t>
  </si>
  <si>
    <t>https://kattonews.blogspot.com/2024/11/delhi-aqi-today.html</t>
  </si>
  <si>
    <t>Delhi AQI Today: सांस लेने में दिक्कत, आखों में जलन और गले में खराश... जानें कब मिलेगी जहरीली हवा से राहत?</t>
  </si>
  <si>
    <t>Delhi NCR AQI Today In addition to the national capital Delhi the air quality across the entire NCR continues to remain in the red zone The pollution has now slowly spread to other states with the AQI in Jaipur reaching 300
from Zee News Hindi India Ne</t>
  </si>
  <si>
    <t>http://twitter.com/TrueBhartiya2/status/1857657397600301091</t>
  </si>
  <si>
    <t>11:00:11 AM</t>
  </si>
  <si>
    <t>Pollution in Delhi remains at extremely dangerous levels Air pollution levels were recorded at seven times the normal level Images in the thread are from DelhiNCR and Agra12</t>
  </si>
  <si>
    <t>http://twitter.com/RPLUHACH/status/1902244460966375611</t>
  </si>
  <si>
    <t>11:53:16 AM</t>
  </si>
  <si>
    <t>Swaghoshit Aulia Modis Hindu dialogue Only salute to the patriots but 1 There is no relief in petrol prices 2 GST was imposed where it was never imposed 3 Toll collection continues even after 20 years 4 Air pollution pesticide in food 5 There is no relief in terrible law order I bow to the countrymen whose efforts led to the successful organisation of the Maha Kumbh PM</t>
  </si>
  <si>
    <t>https://www.updatemarts.in/2024/12/blog-post_454.html</t>
  </si>
  <si>
    <t>9:50:28 AM</t>
  </si>
  <si>
    <t>कई जिलों में बूंदाबांदी से गिरा पारा, अभी और बढ़ेगी</t>
  </si>
  <si>
    <t>Lucknow
The weather in the state took a turn on Tuesday with drizzle From late Monday night several districts in western Uttar Pradesh including Lucknow Kanpur Jhansi Lalitpur Agra Bareilly Prayagraj and Meerut experienced drizzle and light rain Clouds remained throughout the day on Tuesday as well</t>
  </si>
  <si>
    <t>http://twitter.com/ShamimA09483463/status/1889633533070540824</t>
  </si>
  <si>
    <t>4:41:56 PM</t>
  </si>
  <si>
    <t>Have these idiots ever talked about air pollution in Parliament</t>
  </si>
  <si>
    <t>https://newsindialive.in/refined-oil-side-effects-in-the-last-few-decades-the-use-of-refined-oil-has-increased-significantly-in-the-markets-and-in-our-homes/</t>
  </si>
  <si>
    <t>7:18:50 AM</t>
  </si>
  <si>
    <t>Refined Oil Side Effects: पिछले कुछ दशकों में बाजारों और हमारे घरों में रिफाइंड तेल का इस्तेमाल काफी बढ़ गया</t>
  </si>
  <si>
    <t>https://www.jantaserishta.com/local/maharashtra/mumbai-weather-at-2698-c-3515058</t>
  </si>
  <si>
    <t>10:48:13 AM</t>
  </si>
  <si>
    <t>Mumbai weather: मुंबई का मौसम 26.98 °C पर</t>
  </si>
  <si>
    <t>Mumbai The temperature in Mumbai today September 9 2024 is 2775 degrees Celsius The forecast minimum and maximum temperatures for the day are 2698 degrees Celsius and 287 degrees Celsius respectively The relative humidity is 77</t>
  </si>
  <si>
    <t>http://twitter.com/stand_by_bharat/status/1857094206247911582</t>
  </si>
  <si>
    <t>9:42:16 PM</t>
  </si>
  <si>
    <t>http://twitter.com/BhaaratExpress/status/1858393188161192218</t>
  </si>
  <si>
    <t>Air Pollution Pollution reaches poor category in other states too see pictures Bharat Express WATCH</t>
  </si>
  <si>
    <t>https://www.amarujala.com/delhi-ncr/delhi-ncr-air-pollution-today-aqi-294-and-thin-layer-of-smog-engulfs-part-of-akshardham-2024-12-03</t>
  </si>
  <si>
    <t>8:05:21 AM</t>
  </si>
  <si>
    <t>Delhi Ncr Air Pollution Today Aqi 294 And Thin Layer Of Smog Engulfs Part Of Akshardham | Delhi Pollution:एनसीआर में दिल्ली सबसे प्रदूषित, 300 से नीचे आया Aqi, जानें इन 10 इलाकों का हाल</t>
  </si>
  <si>
    <t>People in the national capital Delhi have once again found some relief from air pollution Pollution levels have dropped below 300 but the air quality remains poor A layer of haze was visible in the Akshardham area of Delhi on Tuesday morning The cold will now intensify</t>
  </si>
  <si>
    <t>http://twitter.com/VinayDi01898804/status/1857029020237394182</t>
  </si>
  <si>
    <t>5:23:15 PM</t>
  </si>
  <si>
    <t>http://twitter.com/Prahlad_Misra/status/1814232707376767348</t>
  </si>
  <si>
    <t>On whose orders and with whose help is this illegal mining taking place and despite knowing about it no investigation is being done blasts are also taking place and the administration is not even aware of it is this legal mining or illegal work at least there should be an investigation why is there no investigation what is the government doing Illegal mining on the mountains in Banda Girwa Jarar and Patraha Illegal mining is being done by using 4 inch and 6 inch blasts NGT and EC rules are being blatantly flouted Lives of people in the vicinity are in danger due to illegal blasting Cracks have appeared in the houses due to illegal blasting on the mountains Asthma problem in the nearby villagers Due to air pollution villagers are forced to migrate due to the terror of mining mafia Complaints from Banda to Lucknow but no action</t>
  </si>
  <si>
    <t>http://twitter.com/KumarNa31333787/status/1888240931733684513</t>
  </si>
  <si>
    <t>http://viraltoppost.blogspot.com/2024/11/ncr-grap-4.html</t>
  </si>
  <si>
    <t>6:11:00 AM</t>
  </si>
  <si>
    <t>दिल्ली-NCR की हवा जहरीली, आज से GRAP-4 लागू,जानिए अब क्या-क्या होंगी पाबंदियां</t>
  </si>
  <si>
    <t>Delhi Air Pollution Amidst rising pollution in Delhi Group 4 restrictions are coming into effect today Monday All schools in Delhi will be closed except for classes 10th and 12th So lets find out what Group 4 entails
from Country News in Hindi</t>
  </si>
  <si>
    <t>http://twitter.com/RajuPandey96606/status/1888495922436555182</t>
  </si>
  <si>
    <t>1:21:29 PM</t>
  </si>
  <si>
    <t>http://twitter.com/nts_singh/status/1871780372603945446</t>
  </si>
  <si>
    <t>10:19:51 AM</t>
  </si>
  <si>
    <t>https://www.timesnowhindi.com/photos/news/air-pollution-like-in-delhi-cannot-reach-the-lungs-of-the-earth-photo-gallery-115479344</t>
  </si>
  <si>
    <t>2:01:12 PM</t>
  </si>
  <si>
    <t>दिल्ली में बह रही दमघोंटू हवा; पर 'धरती के फेफड़े' हैं यहां, नहीं पहुंच सकता प्रदूषण</t>
  </si>
  <si>
    <t>Air Pollution Birds rivers gusts of wind and pollution no border can stop them These lines may sound familiar but a famous song has been given a pollution twist and this is because air pollution is wreaking havoc from Delhi to Lahore</t>
  </si>
  <si>
    <t>https://landensndtk.digiblogbox.com/58224098/the-basic-principles-of-%E0%A4%86%E0%A4%97%E0%A4%B0-%E0%A4%95-%E0%A4%95-%E0%A4%B2</t>
  </si>
  <si>
    <t>3:08:42 AM</t>
  </si>
  <si>
    <t>The Basic Principles Of आगरा का किला</t>
  </si>
  <si>
    <t>If you want to see the Red Fort in Agra you can go anytime but go between October and March as the weather is cool and pleasant during this time
It has a formidable framework with intricately carved pillars</t>
  </si>
  <si>
    <t>http://twitter.com/SukhdevDhand/status/1889198103393358308</t>
  </si>
  <si>
    <t>11:51:42 AM</t>
  </si>
  <si>
    <t>https://www.bhaskar.com/local/uttar-pradesh/ghaziabad/news/today-strong-winds-at-a-speed-of-12-km-134522478.html</t>
  </si>
  <si>
    <t>आज 12 Km की गति से तेज हवाएं: NCR में बारिश के बाद गिरा पारा, AQI 100 से नीचे पहुंचा</t>
  </si>
  <si>
    <t>Strong winds at speeds of up to 12 kmh today Temperatures dropped after rain in NCR AQI dropped below 100
Ghaziabad
The weather in Ghaziabad will be cold today with light sunshine
Following the rain in NCR strong winds will blow again today keeping the weather cold Even at night strong winds</t>
  </si>
  <si>
    <t>http://twitter.com/AnoopSinghSain1/status/1856331585685012677</t>
  </si>
  <si>
    <t>7:11:53 PM</t>
  </si>
  <si>
    <t>http://twitter.com/_SMORYA/status/1855561100752035861</t>
  </si>
  <si>
    <t>4:10:15 PM</t>
  </si>
  <si>
    <t>https://tricitytoday.com/delhi-ncr/delhis-aqi-at-393-pollution-levels-expected-to-remain-high-today-and-sunday-64660.html</t>
  </si>
  <si>
    <t>1:23:52 PM</t>
  </si>
  <si>
    <t>दिल्ली-एनसीआर का हाल-बेहाल : राजधानी में एक्यूआई 393 पर, आज और रविवार तक प्रदूषण का स्तर ऊंचा रहने का अनुमान</t>
  </si>
  <si>
    <t>Delhi News Air pollution in DelhiNCR has once again worsened According to the Central Pollution Control Board CPCB the Air Quality Index AQI on Friday was recorded at 393 a 22point increase from the previous day This has caused severe air pollution in the city</t>
  </si>
  <si>
    <t>https://abhitak.in/?p=107410</t>
  </si>
  <si>
    <t>7:48:30 PM</t>
  </si>
  <si>
    <t>Governor Shri Ramen Deka today addressed the fifth session of the 6th Chhattisgarh Legislative Assembly and delivered the address
Upon his arrival at the Assembly Governor Shri Deka was welcomed by Chief Minister Shri Vishnu Dev Sai Assembly Speaker Dr Raman Singh and Leader of the Opposition Dr Charan Das Mahant</t>
  </si>
  <si>
    <t>http://twitter.com/TheExplorer_200/status/1855836899136491734</t>
  </si>
  <si>
    <t>10:26:11 AM</t>
  </si>
  <si>
    <t>She has only one solution for everything Remove reservation She lives in America has little knowledge about India unreasonable Hospital Billsschool fees Dirty rivers polluted Food Fake ghee fake milk Fake Medicine Polluted Air by Chemical factories Cyber Crime Dirty roadspothole on roads despite tolls unorganised residential structure without proper roads air water etc</t>
  </si>
  <si>
    <t>http://twitter.com/BabuKirar2/status/1845814413367898606</t>
  </si>
  <si>
    <t>https://ndtv.in/health/how-to-prevent-your-self-from-lung-cancer-lung-cancer-accounts-for-22-of-cancer-deaths-know-how-to-protect-yourself-from-this-disease-6244351</t>
  </si>
  <si>
    <t>6:37:47 AM</t>
  </si>
  <si>
    <t>कैंसर से होने वाली मौतों में लंग कैंसर के 22 फीसद मामले, जानिए कैसे इस बीमारी से खुद को बचाकर रखें</t>
  </si>
  <si>
    <t>Lung Cancer When damaged cells divide uncontrollably they form clumps of cells called tumors These tumors prevent organs from functioning properly Lung cancer is the leading cause of cancerrelated deaths worldwide</t>
  </si>
  <si>
    <t>http://twitter.com/VishalV_INC/status/1858808491189960844</t>
  </si>
  <si>
    <t>3:14:13 PM</t>
  </si>
  <si>
    <t>https://www.amarujala.com/punjab/patiala/383-red-entries-for-stubble-burning-fir-against-136-farmers-rs-10-20-lakh-fine-till-now-2024-10-21</t>
  </si>
  <si>
    <t>6:18:57 PM</t>
  </si>
  <si>
    <t>383 Red Entries For Stubble Burning Fir Against 136 Farmers Rs 10.20 Lakh Fine Till Now | Stubble Burning:पंजाब में 383 रेड एंट्रियां, 136 किसानों पर Fir, 10.20 लाख रुपये का जुर्माना, मामले 1500 पार</t>
  </si>
  <si>
    <t>Stubble burning continues unabated in Punjab On Monday 65 new cases of stubble burning were reported bringing the total to 1510 Punjab has recorded 383 red entries so far this season and 136 farmers have been booked for stubble burning</t>
  </si>
  <si>
    <t>https://www.zeebiz.com/hindi/trending/pollution-in-delhi-ncr-delhi-air-turns-poisonous-before-diwali-2024-layer-of-smog-covers-the-sky-aqi-crosses-400-189177</t>
  </si>
  <si>
    <t>8:16:41 AM</t>
  </si>
  <si>
    <t>दिवाली से पहले जहरीली हुई दिल्ली की हवा, आसमान में छाई धुंध की चादर...AQI हुआ 400 पार</t>
  </si>
  <si>
    <t>Air Pollution in DelhiNCR As temperatures drop in Delhi air pollution is also rapidly increasing The Air Quality Index AQI has reached between 300 and 400 in 25 areas of the national capital In Anand Vihar it has even surpassed 400</t>
  </si>
  <si>
    <t>http://twitter.com/ManjeetChanna2/status/1858690901872431219</t>
  </si>
  <si>
    <t>7:26:58 AM</t>
  </si>
  <si>
    <t>http://twitter.com/Panda95671291/status/1863859054545662418</t>
  </si>
  <si>
    <t>1:43:22 PM</t>
  </si>
  <si>
    <t>http://twitter.com/ashutoshkashi/status/1786420154571878650</t>
  </si>
  <si>
    <t>Hey those machines are public tax money Keep the data of that uncle you will hardly find 50 people in any city who would even see that data Forget about the common man he is happy just by looking at the AQI whose calculation I have not understood till date This is correct about the government offices The data that was kept online was also removed The option of archive was given but there is neither raw nor validated data Hey it was air pollution data not Aadhars This act and the doer is called Param in Banaras You are not able to do anything now you are feeling ashamed to even show it</t>
  </si>
  <si>
    <t>http://www.janjagran24.com/2025/02/blog-post_14.html</t>
  </si>
  <si>
    <t>7:44:00 PM</t>
  </si>
  <si>
    <t>फुटेरा में वेदी प्रतिष्ठा महोत्सव पर विशाल घट यात्रा.. आश्रम में मातृ पितृ पूजन दिवस, रक्तदान कर वेलेंटाइन डे बनाया यादगार.. नोहलेश्वर महोत्सव हेतु समितियों का गठन.. नरसिंहगढ़ में श्री राम कथा जारी.. संगठन सदस्यों ने पकड़ी 5 पेटी शराब..</t>
  </si>
  <si>
    <t>Huge Ghat Yatra on the occasion of Vedi Pratishtha Mahotsav in Futera MotherFather Worship Day in the Ashram Valentines Day made memorable by donating blood Committees formed for Noheshwar Mahotsav Shri Ram Katha continues in Narsinghgarh Organization members seized 5 boxes of liquor In Futera</t>
  </si>
  <si>
    <t>http://twitter.com/muralipharma007/status/1889028593528832451</t>
  </si>
  <si>
    <t>12:38:07 AM</t>
  </si>
  <si>
    <t>http://twitter.com/prashantmahtha/status/1858536930444812378</t>
  </si>
  <si>
    <t>9:15:08 PM</t>
  </si>
  <si>
    <t>http://twitter.com/MiholiaShri/status/1850122587906388328</t>
  </si>
  <si>
    <t>3:59:33 PM</t>
  </si>
  <si>
    <t>http://twitter.com/Rajabha78245969/status/1857056572242891235</t>
  </si>
  <si>
    <t>7:12:43 PM</t>
  </si>
  <si>
    <t>http://twitter.com/Mamta68586408/status/1807314865712767288</t>
  </si>
  <si>
    <t>12:56:56 PM</t>
  </si>
  <si>
    <t>http://twitter.com/old_cricketer/status/1859783977470656788</t>
  </si>
  <si>
    <t>7:50:28 AM</t>
  </si>
  <si>
    <t>Pollution in Delhis air and KL Rahul who has a batting average of 33 in 92 Test innings in the Indian cricket team are permanent factors</t>
  </si>
  <si>
    <t>http://twitter.com/PandeyPrab61738/status/1858203661328871740</t>
  </si>
  <si>
    <t>11:10:51 PM</t>
  </si>
  <si>
    <t>http://twitter.com/_old_delhi__/status/1863263439872835772</t>
  </si>
  <si>
    <t>10:16:36 PM</t>
  </si>
  <si>
    <t>I will leave India and permanently shift to Singapore in 2025 Documentation in process I cannot stand the politicians here Cant pay 40 tax and breathe polluted air while nobody takes accountability My honest suggestion would be that if you have good money please leave</t>
  </si>
  <si>
    <t>http://twitter.com/News18India/status/1848264529706467555</t>
  </si>
  <si>
    <t>The air in Delhi is turning toxic people are having trouble breathing</t>
  </si>
  <si>
    <t>https://www.livehindustan.com/uttar-pradesh/meerut/story-severe-heat-and-humidity-grip-meerut-amidst-dry-weather-and-southeast-winds-201727120965890.html</t>
  </si>
  <si>
    <t>1:19:30 AM</t>
  </si>
  <si>
    <t>दिनभर उमस और गर्मी, जल्द बारिश के आसार</t>
  </si>
  <si>
    <t>Meerut has been gripped by intense heat and humidity amid dry weather and the presence of southeasterly winds On Monday the daytime temperature in Meerut rose 46 degrees Celsius above normal Nighttime conditions remained similar The minimum temperature was 3 degrees above normal</t>
  </si>
  <si>
    <t>http://twitter.com/RajooVish100888/status/1827711965957169307</t>
  </si>
  <si>
    <t>7:47:44 PM</t>
  </si>
  <si>
    <t>https://hindi.moneycontrol.com/news/photos/india/trends/travel-with-your-family-will-be-saved-from-pollution-visit-these-places-with-clean-air-1938432.html</t>
  </si>
  <si>
    <t>6:02:19 PM</t>
  </si>
  <si>
    <t>दिल्ली की जहरीली हवा से बचने के लिए इन 6 जगहों पर घूमने जा सकते हैं आप</t>
  </si>
  <si>
    <t>To escape Delhis toxic air you can visit these 6 places
Air pollution in Delhi has increased so much that the air has become suffocating The AQI Air Quality Index in many areas has exceeded 500 making breathing difficult at 25 to 30 degrees</t>
  </si>
  <si>
    <t>http://twitter.com/eega1007/status/1888219399712047357</t>
  </si>
  <si>
    <t>7:02:40 PM</t>
  </si>
  <si>
    <t>http://twitter.com/OmkarKancharla2/status/1888215612750774450</t>
  </si>
  <si>
    <t>6:47:38 PM</t>
  </si>
  <si>
    <t>http://twitter.com/NotThatNana/status/1855632577215738328</t>
  </si>
  <si>
    <t>8:54:17 PM</t>
  </si>
  <si>
    <t>http://twitter.com/kushsharma_Ks/status/1857473709227044967</t>
  </si>
  <si>
    <t>The most polluted capital in the world Congratulations to the people of Delhi Corrupt and lazy officials and leaders of Delhi are busy in demeaning other states Will the officials and leaders of other states also solve these problems of Delhi Main reasons for increasing pollution in Delhi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Large number of illegal tandoors being used in Delhi Burning of garbageplasticindustrial wastecoal etc in Delhi Open burning being done by illegal encroachers by encroaching on the roads and footpaths of Delhi Ban generators being used in large numbers in Delhi Illegal constructions flouting the rules in Delhi Polluting vehicles running on the roads of Delhi Broken roads and dust on the roads of Delhi Negligence in lifting the silt from drainssewers in Delhi Poor garbage disposal system of Delhi Encroachment on forests water bodies parks and green belt areas of Delhi Lots of vacancies and poor inspection in pollution related departments of Delhi Corrupt and lazy officers and leaders of Delhi are enjoying themselves by installing airfilters in their airconditioned houses and offices with the money of the people of Delhi while the common poor people are forced to breathe polluted air and in the end the government shows its achievement by stopping the work of daily wage labourers who work on a small scale Jaitpur Extension Part lI Khadda Colony Badarpur Delhi44 Let us together improve the capital of the country The most polluted capital of the world Congratulations to the people of Delhi Delhis corrupt and lazy officials and leaders are busy insulting other states Will the officials and leaders of other states also solve these problems of Delhi The main reasons for the increasing pollution in Delhi A large number of illegal industrial unitsfactorieswarehousesdairies operating in residential and commercial areas of Delhi Unregisteredillegal vehicleserickshaws plying on Delhis roads Delhis poor public transport and traffic system Burning of crop residue in rural areas of Delhi Illegal tandoors being used in large numbers in Delhi Burning of garbageplasticindustrial wastecoal etc in Delhi Open burning by illegal squatters encroaching on Delhis roads and footpaths Banned generators are being used in large numbers in Delhi Illegal construction in Delhi flouts regulations Polluting vehicles ply Delhis roads Broken roads and dust on the roads Negligence in removing silt from drains and sewers in Delhi Delhis poor garbage disposal system Encroachment on Delhis forests water bodies parks and green belt areas Numerous vacancies and poor inspections in Delhis pollutionrelated departments Corrupt and lazy officials and leaders of Delhi are enjoying themselves by installing air filters in their airconditioned homes and offices using Delhiites money while the common poor are forced to breathe polluted air Finally the government shows off its achievements by shutting down the work of smallscale daily wage laborers Near Royal Pepper Banquet Hall Mahatma Gandhi RdWazirpur Industrial Area Delhi52 Lets together improve the countrys capital</t>
  </si>
  <si>
    <t>https://www.bhaskar.com/local/bihar/patna/news/poisonous-air-hajipur-ranks-second-in-the-country-burning-of-garbage-is-the-main-reason-133992492.html</t>
  </si>
  <si>
    <t>जहरीली हवा: देश में दूसरे नंबर पर हाजीपुर... बड़ी वजह कूड़ा जलाना</t>
  </si>
  <si>
    <t>Toxic Air Hajipur Ranks Second in the Country Garbage Burning a Major Cause
A Blanket of Haze
As the cold intensifies air pollution levels in Bihar are rapidly increasing Until now Delhis air had remained hazardous However the air in Hajipur Bihar has become extremely dangerous And</t>
  </si>
  <si>
    <t>https://hindi.downtoearth.org.in/health/60-percent-of-the-worlds-population-does-not-have-access-to-safe-and-affordable-medical-oxygen-services-report</t>
  </si>
  <si>
    <t>4:24:48 PM</t>
  </si>
  <si>
    <t>दुनिया की 60 फीसदी आबादी को नहीं मिल रही सुरक्षित और किफायती मेडिकल ऑक्सीजन: रिपोर्ट</t>
  </si>
  <si>
    <t>A new report says that more than half the worlds population is affected by medical oxygen shortages Universal access to oxygen and more affordable and accessible care are essential to address this The Lancet Global Health Commission</t>
  </si>
  <si>
    <t>https://www.gnttv.com/offbeat/story/it-industry-harm-environment-engineer-planting-800-crore-trees-treewards-app-1035124-2024-06-24</t>
  </si>
  <si>
    <t>5:19:45 PM</t>
  </si>
  <si>
    <t>IT इंडस्ट्री से पर्यावरण को हो रहा नुकसान! अपराध बोध में आकर इंजीनियर ने लिया 800 करोड़ पेड़ लगाने का प्रण, आप भी बन सकते हैं इस Mission का हिस्सा | IT industry harm environment engineer planting 800 crore trees treewards app</t>
  </si>
  <si>
    <t>This summer temperatures reached 50 degrees Celsius During this time people realized that if we continue to tamper with the environment the future could be even more difficult But one engineer understood this long before the temperature reached 50 degrees This engineer</t>
  </si>
  <si>
    <t>http://twitter.com/Amaysiingh31/status/1858441862563971509</t>
  </si>
  <si>
    <t>2:57:22 PM</t>
  </si>
  <si>
    <t>http://twitter.com/AnnuKum58281484/status/1857284574566305945</t>
  </si>
  <si>
    <t>10:18:43 AM</t>
  </si>
  <si>
    <t>http://twitter.com/Prashant_Raj111/status/1857195407551746436</t>
  </si>
  <si>
    <t>4:24:24 AM</t>
  </si>
  <si>
    <t>http://twitter.com/rahuljangir_kct/status/1853691832451891403</t>
  </si>
  <si>
    <t>12:22:27 PM</t>
  </si>
  <si>
    <t>http://twitter.com/TweetKaregaAmit/status/1857107300718116910</t>
  </si>
  <si>
    <t>10:34:18 PM</t>
  </si>
  <si>
    <t>http://twitter.com/guptanina/status/1808071744236016102</t>
  </si>
  <si>
    <t>3:04:30 PM</t>
  </si>
  <si>
    <t>http://twitter.com/akj_son/status/1859968808594833530</t>
  </si>
  <si>
    <t>8:04:55 PM</t>
  </si>
  <si>
    <t>https://www.timesnowhindi.com/cities/delhi-news/aqi-crosses-400-in-many-areas-of-delhi-article-115516668</t>
  </si>
  <si>
    <t>11:27:18 AM</t>
  </si>
  <si>
    <t>Delhi Air Pollution: गैस चैंबर बनी दिल्ली, प्रदूषण से हाल बेहाल; कई इलाकों में AQI 400 पार</t>
  </si>
  <si>
    <t>Air pollution levels in DelhiNCR are steadily rising raising public concern According to the latest data from the Central Pollution Control Board CPCB Delhis average air quality index AQI at 715 am on Thursday was 389 which</t>
  </si>
  <si>
    <t>https://www.awamkasach.com/danger-of-death-hidden-in-air-of-delhi-this-silent-killer-might-reduce-12-years-of-your-life-dillee-kee-hva-men-chhipa-maut-ka-khtra-ye-sailent-kilr-le-skta-hai-aapkee-jan/</t>
  </si>
  <si>
    <t>4:43:12 PM</t>
  </si>
  <si>
    <t>Danger of death hidden in air of Delhi this silent killer might reduce 12 years of your life | दिल्ली की हवा में छिपा मौत का खतरा, ये साइलेंट किलर ले सकता है आपकी जान – Awam Ka Sach</t>
  </si>
  <si>
    <t>Delhis air quality is one of the most polluted cities in the world This pollution not only poses a threat to the environment but also poses a significant risk to peoples health According to a recent study the pollution in Delhis air is causing</t>
  </si>
  <si>
    <t>http://twitter.com/ragner85/status/1851511955972055418</t>
  </si>
  <si>
    <t>12:00:24 PM</t>
  </si>
  <si>
    <t>http://twitter.com/JPDPHR/status/1858903121503625540</t>
  </si>
  <si>
    <t>9:30:15 PM</t>
  </si>
  <si>
    <t>https://hindi.economictimes.com/news/delhi-air-pollution-problem-why-did-prime-minister-secretary-express-concern-over-landfill-sites/articleshow/114149482.cms</t>
  </si>
  <si>
    <t>5:07:00 PM</t>
  </si>
  <si>
    <t>प्रधानमंत्री के सचिव ने Delhi Air Pollution पर क्यों जताई चिंता, लैंडफिल साइट में है गंभीर समस्या</t>
  </si>
  <si>
    <t>Prime Ministers Principal Secretary P K Mishra on Friday expressed concern over the slow progress in clearing landfill sites in the national capital and the delay in implementing wastetoenergy projects He also called for highlevel air pollution control to tackle Delhis air pollution</t>
  </si>
  <si>
    <t>http://twitter.com/ranaharish14/status/1860000551343472922</t>
  </si>
  <si>
    <t>10:11:03 PM</t>
  </si>
  <si>
    <t>http://twitter.com/chandni38039076/status/1877348174299316458</t>
  </si>
  <si>
    <t>7:04:18 PM</t>
  </si>
  <si>
    <t>https://newstrack.com/uttar-pradesh/sonbhadra/pollution-increased-air-quality-index-reached-299-winter-weather-sonbhadra-news-in-hindi-478113</t>
  </si>
  <si>
    <t>8:16:38 PM</t>
  </si>
  <si>
    <t>Sonbhadra News | Air Quality Index | Pollution | न्यूज़ ट्रैक | यूपी न्यूज़ | Sonbhadra News: सर्दी के दस्तक के साथ प्रदूषण में उछाल, 299 पर पहुंचा एयर क्वालिटी इंडेक्स, कोहरे के दौर में खासे बिगड़े नजर आ सकते हैं हालात</t>
  </si>
  <si>
    <t>Sonbhadra News The Singrauli region which includes the area from Obra to Shaktinagar in Sonbhadra which ranks as the third most polluted area in the country is also experiencing a rapid increase in air pollution similar to Delhi On Saturday the air quality index here reached 299</t>
  </si>
  <si>
    <t>https://himpost.in/uttarakhand-news/doctors-of-max-hospital-dehradun-made-people-aware-about-lung-cancer/</t>
  </si>
  <si>
    <t>4:36:59 AM</t>
  </si>
  <si>
    <t>मैक्स हॉस्पिटल देहरादून के डॉक्टरों ने फेफड़ों के कैंसर के प्रति लोगों को किया जागरुक</t>
  </si>
  <si>
    <t>Haridwar Max Super Speciality Hospital Dehradun has launched a lung cancer awareness campaign aimed at educating people about lung cancer its risks causes early symptoms and the importance of prevention</t>
  </si>
  <si>
    <t>https://www.flash-mini.com/p4753620.world</t>
  </si>
  <si>
    <t>[1D] Delhi Air Pollution News: दिल्ली में राज्य सरकार मे GRAP-4 का नियम लागू किया | Delhi NCR [ World ] 1 ]</t>
  </si>
  <si>
    <t>Delhi Air Pollution News State government implements GRAP4 rule in Delhi Delhi NCR
Delhi Air Pollution News State government implements GRAP4 rule in Delhi Delhi NCR flashminiupdate20241118
1D Delhi Air Pollution News Delhi air pollution</t>
  </si>
  <si>
    <t>http://twitter.com/HarishRaghu1981/status/1868713208112201865</t>
  </si>
  <si>
    <t>11:12:02 PM</t>
  </si>
  <si>
    <t>http://twitter.com/anirudha_d/status/1848013258931728567</t>
  </si>
  <si>
    <t>8:17:50 PM</t>
  </si>
  <si>
    <t>http://twitter.com/Devenderdas8/status/1852767904162283887</t>
  </si>
  <si>
    <t>11:11:05 PM</t>
  </si>
  <si>
    <t>http://twitter.com/livetimes_news/status/1838865583019884571</t>
  </si>
  <si>
    <t>2:28:14 PM</t>
  </si>
  <si>
    <t>Delhi Delhi governments campaign against air pollution begins Environment Minister Gopal Rai said Only if every agency and the government work together we will be able to solve the problem of pollution</t>
  </si>
  <si>
    <t>https://ujjawalprabhat.com/level-of-continuous-increase-in-air-pollution-in-this-district-of-haryana/799404/</t>
  </si>
  <si>
    <t>1:22:12 PM</t>
  </si>
  <si>
    <t>हरियाणा के इस जिले में लगातार बढ़ रहा वायु प्रदूषण का स्तर</t>
  </si>
  <si>
    <t>Air pollution levels are constantly fluctuating The Air Quality Index AQI was recorded at 238 on Friday down from around 160 on Thursday A slight haze in the air has also increased eye irritation This has led to the Ophthalmology Department of the District Civil Hospital</t>
  </si>
  <si>
    <t>http://twitter.com/Santosh44279418/status/1848343995023331632</t>
  </si>
  <si>
    <t>6:12:03 PM</t>
  </si>
  <si>
    <t>https://hindi.news18.com/news/knowledge/why-is-dengue-increasing-this-year-dengue-symptoms-causes-warning-signs-treatment-explained-8715738.html</t>
  </si>
  <si>
    <t>3:28:29 PM</t>
  </si>
  <si>
    <t>Explainer: इस साल क्यों बढ़ रहे डेंगू के केस? कैसे आम बुखार से अलग, क्या हैं रेड सिग्नल; हर सवाल का जवाब</t>
  </si>
  <si>
    <t>Dengue is affecting many states in India This year the number of cases is worse than last year According to data available on the website of the National Center for VectorBorne Disease Control NCVBDC under the Union Ministry of Health at the end of June</t>
  </si>
  <si>
    <t>http://twitter.com/_Nasim_Ahmed/status/1858442118403952813</t>
  </si>
  <si>
    <t>2:58:23 PM</t>
  </si>
  <si>
    <t>The air of Bihar is suffocating water and air have become polluted people are forced to wear masks due to the increase in AQI level</t>
  </si>
  <si>
    <t>http://twitter.com/ChenaRa53828104/status/1893242349234303093</t>
  </si>
  <si>
    <t>3:42:05 PM</t>
  </si>
  <si>
    <t>http://twitter.com/ChoubeyChoub77/status/1834617130626793946</t>
  </si>
  <si>
    <t>9:06:24 PM</t>
  </si>
  <si>
    <t>http://twitter.com/lalit49884/status/1792144486568706217</t>
  </si>
  <si>
    <t>4:15:16 PM</t>
  </si>
  <si>
    <t>Trees are very useful for human life and play a very important role in nature due to which the entire respiratory system is functioning and they clean the air by removing pollution from it</t>
  </si>
  <si>
    <t>https://zeenews.india.com/telugu/ap/air-pollution-peaks-in-andhra-pradesh-various-cities-like-vijayawada-vizag-full-list-ta-200423</t>
  </si>
  <si>
    <t>Andhra Pradesh Air Pollution: APలో డేంజర్ గాలి.. ఈ ఏరియాల్లో జాగ్రత్త..</t>
  </si>
  <si>
    <t>Andhra Pradesh Air Pollution Air pollution is increasing severely in Andhra Pradesh AP Air quality is deteriorating day by day in major cities According to the Center for Research on Energy and Clean Air in September last year it was the worst in the country</t>
  </si>
  <si>
    <t>http://twitter.com/deshhit_news/status/1796406700003737681</t>
  </si>
  <si>
    <t>10:31:47 AM</t>
  </si>
  <si>
    <t>Task force formed to control pollution in DelhiNCR AQI crosses 300 in Delhi amid heat Air Pollution</t>
  </si>
  <si>
    <t>https://thetakstoday.blogspot.com/2024/12/15.html</t>
  </si>
  <si>
    <t>8:58:00 PM</t>
  </si>
  <si>
    <t>मुजफ्फरपुर: करीब 15 किमी की गति से चली पछुआ ने बढ़ाई ठंड</t>
  </si>
  <si>
    <t>A drop in the minimum temperature and a westerly wind increased the cold on Thursday The morning sunshine vanished in the afternoon While the sunshine pushed the maximum temperature up by one degree strong winds caused the minimum temperature to drop According to reports from the Meteorological Center</t>
  </si>
  <si>
    <t>https://www.prabhasakshi.com/national/extreme-weather-claimed-over-3200-lives-in-first-9-months-of-2024-cse-report</t>
  </si>
  <si>
    <t>11:38:00 AM</t>
  </si>
  <si>
    <t>extreme weather claimed over 3200 lives in first 9 months of 2024 cse report</t>
  </si>
  <si>
    <t>Not only do various diseases and accidents claim lives but now the weather is also claiming a significant number of lives This year first the cold broke records then the heat set another record Rain and floods shattered previous records elsewhere As a result the death toll</t>
  </si>
  <si>
    <t>http://twitter.com/sarmanisa1/status/1851060140075799035</t>
  </si>
  <si>
    <t>6:05:03 AM</t>
  </si>
  <si>
    <t>Yes Sant Shri Asharamji Bapu states in his letter that the indigenous cow is Boon for Humanity The chemical phenyl and its foul smell pollute the atmosphere On the contrary phenyl made from the urine of will increase purity and health in the home</t>
  </si>
  <si>
    <t>https://www.bhaskarhindi.com/city/nagpur/nagpur-news-bigadi-hava-thodee-sudharee-gunavatta-mein-maamoolee-raahat-133-raha-ekyooaee-sookshm-dhoolakanon-mein-kamee-1083772</t>
  </si>
  <si>
    <t>6:34:04 PM</t>
  </si>
  <si>
    <t>Nagpur News: बिगड़ी हवा थोड़ी सुधरी, गुणवत्ता में मामूली राहत 133 रहा एक्यूआई, सूक्ष्म धूलकणों में कमी | Bad air improved a bit, slight relief in quality, AQI remained at 133, reduction in fine dust particles</t>
  </si>
  <si>
    <t>Nagpur News The citys air quality had deteriorated for the past two days The bursting of firecrackers and the crowds of workers at election rallies had caused a sharp increase in fine dust particles After two days the citys air quality showed a slight improvement on Monday On Monday the city</t>
  </si>
  <si>
    <t>http://twitter.com/Mdsamsa13678448/status/1901325500313989140</t>
  </si>
  <si>
    <t>11:01:38 PM</t>
  </si>
  <si>
    <t>Absolutely Greenery is very important for our life and it is also very beneficial for the environment Benefits of Greenery For Environment 1 Reducing Air Pollution Trees and plants help in reducing air pollution 2 Preventing Climate Change Greenery helps in preventing climate change 3 Preventing Soil Erosion Trees and plants help in reducing soil erosion For Human Health 1 Reducing Stress Greenery helps in reducing stress 2 Reducing Respiratory Problems Trees and plants help in reducing respiratory problems 3 Improving Mental Health Greenery helps in improving mental health Economic Benefits 1 Providing Employment Opportunities Greenery provides employment opportunities 2 Contribute to economic development Greenery contributes to economic development 3 Promote tourism Greenery promotes tourism Greenery is of great importance and we should respect it</t>
  </si>
  <si>
    <t>http://twitter.com/RajuMishra63/status/1818327673443119179</t>
  </si>
  <si>
    <t>10:17:54 PM</t>
  </si>
  <si>
    <t>After reading the story it seems that the atmosphere has become bad in MP too</t>
  </si>
  <si>
    <t>https://asiannews.in/weathe-forecast-update-delhi-me-aaj-ka-mausam-weather-news-delhi-weather-imd-bihar-up-weather/</t>
  </si>
  <si>
    <t>7:43:39 AM</t>
  </si>
  <si>
    <t>Weathe Forecast Update delhi me aaj ka mausam weather news delhi weather IMD bihar up weather</t>
  </si>
  <si>
    <t>Weather Forecast Update November has arrived but the chilling cold hasnt yet arrived However temperatures are dropping in the hilly areas and the weather department has indicated a cold front between November 8th and 15th
Pollution has further weakened the effects of winter when</t>
  </si>
  <si>
    <t>http://twitter.com/AtulBan77090302/status/1871808537376211079</t>
  </si>
  <si>
    <t>12:11:46 PM</t>
  </si>
  <si>
    <t>http://twitter.com/nasir_khan234/status/1888217194904821817</t>
  </si>
  <si>
    <t>6:53:55 PM</t>
  </si>
  <si>
    <t>http://twitter.com/meena_sujatam/status/1853427320977031327</t>
  </si>
  <si>
    <t>6:51:22 PM</t>
  </si>
  <si>
    <t>http://twitter.com/Riteshzadafiya/status/1859931559517962241</t>
  </si>
  <si>
    <t>5:36:54 PM</t>
  </si>
  <si>
    <t>http://twitter.com/CursedSe7en/status/1814240944654303559</t>
  </si>
  <si>
    <t>3:38:42 PM</t>
  </si>
  <si>
    <t>http://twitter.com/RITIK290701/status/1853688038041211277</t>
  </si>
  <si>
    <t>12:07:22 PM</t>
  </si>
  <si>
    <t>http://twitter.com/tapodaruwala/status/1853367621543948715</t>
  </si>
  <si>
    <t>2:54:09 PM</t>
  </si>
  <si>
    <t>http://twitter.com/s_81023/status/1852245614681317789</t>
  </si>
  <si>
    <t>12:35:42 PM</t>
  </si>
  <si>
    <t>Kejriwal ji says there is AAPs air in Delhi and the pollution department is saying that the air of Delhi is poisonous Everyone else is intelligent</t>
  </si>
  <si>
    <t>http://twitter.com/iam_VikashGupta/status/1855616857618669650</t>
  </si>
  <si>
    <t>7:51:49 PM</t>
  </si>
  <si>
    <t>Protect yourself from air pollution If you are in a risk group consult your doctor if you experience difficulty breathing nausea or irritation in the eyes or throat</t>
  </si>
  <si>
    <t>https://janchowk.com/zaruri-khabar/universal-access-to-hiv-services-is-essential-to-end-aids-by-2030/</t>
  </si>
  <si>
    <t>4:20:55 PM</t>
  </si>
  <si>
    <t>2030 तक एड्स उन्मूलन के लिए सभी लोगों तक एचआईवी सेवाओं का पहुंचना है ज़रूरी</t>
  </si>
  <si>
    <t>There are several proven ways to prevent HIV infection and lifesaving medications are available through government services for HIVpositive people If all people living with HIV received these medications and their viral load remained undetectable they would not only remain completely healthy</t>
  </si>
  <si>
    <t>http://twitter.com/VishalKuma58743/status/1860295627482992858</t>
  </si>
  <si>
    <t>http://twitter.com/Narayan29533161/status/1807348355414045165</t>
  </si>
  <si>
    <t>3:10:01 PM</t>
  </si>
  <si>
    <t>http://twitter.com/ArjunCh49986853/status/1864927223825993764</t>
  </si>
  <si>
    <t>12:27:53 PM</t>
  </si>
  <si>
    <t>https://www.livehindustan.com/uttar-pradesh/bulandsehar/story-winter-illnesses-surge-as-cold-weather-hits-hospitals-overwhelmed-201733249484466.html</t>
  </si>
  <si>
    <t>11:41:30 PM</t>
  </si>
  <si>
    <t>बदलते मौसम में बीमार हो रहे लोग, बुखार के बढ़े मरीज</t>
  </si>
  <si>
    <t>As the cold increases people are falling prey to illnesses People of all ages are suffering from illnesses Patients with mild coughs and colds fevers and seasonal illnesses are the most common in hospitals Private and government hospitals are overflowing with patients</t>
  </si>
  <si>
    <t>http://twitter.com/jantatv_news/status/1847632659847028755</t>
  </si>
  <si>
    <t>7:05:28 PM</t>
  </si>
  <si>
    <t>Delhi AQI Air pollution increases problems in Delhi AQI reaches critical level</t>
  </si>
  <si>
    <t>http://twitter.com/imjayeshjha/status/1846509840929079544</t>
  </si>
  <si>
    <t>4:43:47 PM</t>
  </si>
  <si>
    <t>Plastic Bags are Dangerous in Daily Life Environmental Pollution Nonbiodegradable plastic clogs landfills and water bodies Harm to Wildlife Animals often consume plastic mistaking it for food causing serious health issues or death Air Pollution Burning plastic releases toxic gases harming human health and the environment Water Contamination Plastic waste pollutes drinking water sources impacting marine ecosystems and human health Alternatives Available Switch to reusable cloth or paper bags to reduce plastic use Plastic Bags are Dangerous in Daily Life Environmental Pollution Plastic waste pollutes land and water sources mistakenly eat plastic endangering their lives Air pollution Burning plastic releases toxic gases Water pollution Plastic waste contaminates water Alternatives Reduce plastic use by switching to cloth or paper bags</t>
  </si>
  <si>
    <t>http://twitter.com/ZeeDNHNews/status/1858710527222104565</t>
  </si>
  <si>
    <t>The havoc of pollution poison is getting dissolved in the air</t>
  </si>
  <si>
    <t>http://twitter.com/CS_AKSah/status/1904944190972362896</t>
  </si>
  <si>
    <t>10:41:01 PM</t>
  </si>
  <si>
    <t>https://www.aajtak.in/india/delhi/story/weather-delhi-temperature-rise-imd-predict-rainfall-on-weekend-western-disturbance-effect-mausam-ahlbs-1914435-2024-04-09</t>
  </si>
  <si>
    <t>10:03:13 AM</t>
  </si>
  <si>
    <t>Delhi Weather: दिल्ली की गर्मी में छूटने लगे पसीने, 39 डिग्री तक पारा! जानें कब होगी बारिश</t>
  </si>
  <si>
    <t>Only a week of April has passed and the nations capital Delhi is already experiencing a searing heat Temperatures are rising sharply The heat begins to bother you in the morning but by afternoon the sun can become sweatinducing However the</t>
  </si>
  <si>
    <t>http://twitter.com/ZeeBiharNews/status/1846183773068841385</t>
  </si>
  <si>
    <t>Delhi Air Pollution Update Deadly pollution in Delhi</t>
  </si>
  <si>
    <t>http://twitter.com/1988avijain/status/1857078305196814837</t>
  </si>
  <si>
    <t>8:39:05 PM</t>
  </si>
  <si>
    <t>http://twitter.com/sanjaykumar2117/status/1852577223976304975</t>
  </si>
  <si>
    <t>10:33:24 AM</t>
  </si>
  <si>
    <t>https://eng.bharattimes.co.in/mp-%e0%a4%b0%e0%a4%be%e0%a4%9c%e0%a4%b8%e0%a5%8d%e0%a4%a5%e0%a4%be%e0%a4%a8-%e0%a4%b8%e0%a4%ae%e0%a5%87%e0%a4%a4-8-%e0%a4%b0%e0%a4%be/</t>
  </si>
  <si>
    <t>9:28:24 AM</t>
  </si>
  <si>
    <t>​​​​​​​MP-राजस्थान समेत 8 राज्यों में घना कोहरा, कानपुर में विजिबिलिटी-जीरो: कश्मीर के शोपियां में तापमान माइनस 3.9°; 11 राज्यों में बारिश, 2 में ओले का अलर्ट</t>
  </si>
  <si>
    <t>Hindi News National MP UP IMD Weather Update Rajasthan Kanpur Visibility Delhi Cold Wave Fog Alert
New Delhi Bhopal Jaipur Srinagar Just a few moments ago
Copy link
Along with the northern Indian states cold is now persisting in Madhya Pradesh and Rajasthan</t>
  </si>
  <si>
    <t>http://dandakaranyasamachar.com/15427</t>
  </si>
  <si>
    <t>दिल्ली में सरकारी कर्मचारियों के लिए WFH करने का आदेश, 50% कर्मचारी रहेंगे ऑफिस में</t>
  </si>
  <si>
    <t>Starting November 21st 50 percent of government employees in Delhi will work from home WFH The Delhi government has taken this decision due to rising pollution and the implementation of GRAP4 Except for essential services of the Delhi government and the MCD all office employees will be working at 50 percent capacity</t>
  </si>
  <si>
    <t>http://twitter.com/rahulholland71/status/1847487468217704774</t>
  </si>
  <si>
    <t>9:28:31 AM</t>
  </si>
  <si>
    <t>yes polluted air has started in Delhi</t>
  </si>
  <si>
    <t>https://mpnewstimes.com/article/temperatures-cross-52-degrees-in-mohenjodaro-pakistan-asias-second-hottest-day-recorded-here-shops-closed-due-to-heatwave-power-outage</t>
  </si>
  <si>
    <t>4:48:00 PM</t>
  </si>
  <si>
    <t>पाकिस्तान के मोहनजोदड़ो में पारा 52 डिग्री के पार:यहां एशिया का दूसरा सबसे गर्म दिन दर्ज, हीटवेव के चलते दुकानें बंद, बिजली गुल</t>
  </si>
  <si>
    <t>The situation in Pakistan is spiraling out of control due to the intense heat The mercury in Mohenjodaro Sindh province reached 52 degrees Celsius on Monday making it the hottest day in Pakistan this year Amid the heatwave power has also been cut off in many areas</t>
  </si>
  <si>
    <t>https://www.patrika.com/bareilly-news/air-becomes-poisonous-in-suresh-sharma-nagar-durga-nagar-and-sanjay-nagar-difficulty-in-breathing-know-the-matter-18785250</t>
  </si>
  <si>
    <t>6:38:34 PM</t>
  </si>
  <si>
    <t>सुरेश शर्मा नगर, दुर्गा नगर और संजयनगर में जहरीली हुई हवा, सांस लेने में दिक्कत, जानें मामला</t>
  </si>
  <si>
    <t>The air in Suresh Sharma Nagar Durga Nagar and Sanjay Nagar has become toxic causing breathing difficulties Learn more about the situation
Despite numerous claims of environmental protection the air in Suresh Sharma Nagar Durga Nagar and Sanjay Nagar turned toxic on Thursday People began experiencing difficulty breathing Panic spread</t>
  </si>
  <si>
    <t>http://twitter.com/mohit49870/status/1848289613741453802</t>
  </si>
  <si>
    <t>https://www.jagran.com/lifestyle/health-these-daily-habits-of-yours-invite-cancer-improve-them-right-now-23825675.html</t>
  </si>
  <si>
    <t>9:23:00 AM</t>
  </si>
  <si>
    <t>आपकी रोजमर्री की ये आदतें देती हैं Cancer को बुलावा, अभी से ही कर लें इनमें सुधार</t>
  </si>
  <si>
    <t>These everyday habits of yours invite cancer improve them now
Just hearing the name of a disease like cancer sends shivers down your spine The rising incidence of this deadly disease is a cause for concern but did you know that some of your everyday habits</t>
  </si>
  <si>
    <t>https://navbharattimes.indiatimes.com/india/weather-forecast-31-december-2024-kal-ka-mausam-kaisa-rahega-delhi-ncr-coldwave-rain-alert-winter-temperature-update/articleshow/116798708.cms</t>
  </si>
  <si>
    <t>6:53:25 PM</t>
  </si>
  <si>
    <t>कल का मौसम 31 दिसंबर 2024: कश्मीर में बर्फबारी, दिल्ली-एनसीआर में शीतलहर, जानिए यूपी-बिहार-राजस्थान का हाल | weather forecast 31 december 2024 kal ka mausam kaisa rahega delhi ncr coldwave rain alert winter temperature update</t>
  </si>
  <si>
    <t>Severe cold and a cold wave have gripped much of North India According to the Meteorological Department similar conditions are expected for the next three to four days DelhiNCR experienced some sunshine on Monday but there was no significant relief from the harsh winter In the hilly areas</t>
  </si>
  <si>
    <t>https://zeenews.india.com/hindi/science/world-largest-iceberg-a23a-stopped-after-traveling-73km/2669558</t>
  </si>
  <si>
    <t>8:50:40 AM</t>
  </si>
  <si>
    <t>world largest iceberg A23a stopped after traveling 73Km | Iceberg, Largest Iceberg A23A, World Largest Iceberg, A23a, आइसबर्ग, दुनिया का सबसे बड़ा आइसबर्ग,</t>
  </si>
  <si>
    <t>The worlds largest iceberg has stopped after traveling 73 kilometers Will it cause devastation or benefit
News has emerged regarding the worlds largest iceberg it has stopped after traveling 73 kilometers It moved from its original position on March 1st and has now stopped again If it</t>
  </si>
  <si>
    <t>https://indianews.in/delhi/delhi-pollution-in-parliament-despite-the-debate-in-rajya-sabha-responsible-for-damaging-aqi/</t>
  </si>
  <si>
    <t>5:38:00 PM</t>
  </si>
  <si>
    <t>दिल्ली पॉल्यूशन ने संसद में बढ़ाई गर्मी, राज्यसभा में बहस के बावजूद नहीं मिला AQI को नुकसान पहुंचाने वाला गुनाहगार..</t>
  </si>
  <si>
    <t>India News India News Delhi News The AQI level in Delhi has been consistently above the danger mark for some time Despite the governments efforts the level of polluted air shows no signs of decreasing Meanwhile elections are approaching in the state</t>
  </si>
  <si>
    <t>http://twitter.com/lalitjawla76/status/1861337652429234233</t>
  </si>
  <si>
    <t>2:44:12 PM</t>
  </si>
  <si>
    <t>http://twitter.com/Dnn24Network/status/1891861479386751047</t>
  </si>
  <si>
    <t>8:15:00 PM</t>
  </si>
  <si>
    <t>Is indoor polluted air as dangerous as outdoor pollution New study reveals shocking findings here</t>
  </si>
  <si>
    <t>http://twitter.com/kamlakantT80409/status/1863230083625861582</t>
  </si>
  <si>
    <t>8:04:03 PM</t>
  </si>
  <si>
    <t>In the present times due to farming being done by machines the air of the village has also become polluted the environment of the village is no longer the same as before</t>
  </si>
  <si>
    <t>https://cgnews.in/archives/111942</t>
  </si>
  <si>
    <t>11:40:01 AM</t>
  </si>
  <si>
    <t>दिल्ली: प्रदूषण से आंखों में जलन, AQI पहुंचा 349 के पार</t>
  </si>
  <si>
    <t>https://www.bhaskar.com/local/rajasthan/pali/falna/news/heavy-rain-in-falna-temperature-drops-133230273.html</t>
  </si>
  <si>
    <t>फालना में झमाझम बारिश, तापमान में गिरावट: ठंडी हवाओं से लोगों को मिली राहत, बारिश का उठाया लुत्फ</t>
  </si>
  <si>
    <t>Heavy rain in Falna temperatures dropping People enjoyed the cool breeze and the rain
Falna just moments ago
The weather in Falna changed on Wednesday evening As the evening approached the sky became overcast and rain began Strong cold winds continued to blow</t>
  </si>
  <si>
    <t>http://twitter.com/SonOfBharat9/status/1888247851366613070</t>
  </si>
  <si>
    <t>http://twitter.com/Jitrammeena01/status/1866480743137812524</t>
  </si>
  <si>
    <t>7:21:01 PM</t>
  </si>
  <si>
    <t>http://twitter.com/rockvikasgupta/status/1860171284770079224</t>
  </si>
  <si>
    <t>9:29:29 AM</t>
  </si>
  <si>
    <t>http://twitter.com/HMSIbrotherhood/status/1852210362780991816</t>
  </si>
  <si>
    <t>10:15:37 AM</t>
  </si>
  <si>
    <t>http://twitter.com/wasimafroz3598/status/1858479525295702463</t>
  </si>
  <si>
    <t>5:27:02 PM</t>
  </si>
  <si>
    <t>http://twitter.com/shashankagrahar/status/1856722320133353710</t>
  </si>
  <si>
    <t>9:04:32 PM</t>
  </si>
  <si>
    <t>http://twitter.com/pks_yadav/status/1859302767069716589</t>
  </si>
  <si>
    <t>11:58:18 PM</t>
  </si>
  <si>
    <t>http://twitter.com/MundaJagan36947/status/1861035986429579372</t>
  </si>
  <si>
    <t>6:45:30 PM</t>
  </si>
  <si>
    <t>http://twitter.com/Mithles55758886/status/1807293927202123781</t>
  </si>
  <si>
    <t>http://twitter.com/Ashok44165273/status/1849008413629432192</t>
  </si>
  <si>
    <t>2:12:13 PM</t>
  </si>
  <si>
    <t>http://twitter.com/Krishna53920275/status/1872336434549690523</t>
  </si>
  <si>
    <t>11:09:26 PM</t>
  </si>
  <si>
    <t>http://twitter.com/KekanSourabh/status/1888253311855538227</t>
  </si>
  <si>
    <t>9:17:26 PM</t>
  </si>
  <si>
    <t>http://twitter.com/Balwant16389083/status/1853716190595547310</t>
  </si>
  <si>
    <t>http://twitter.com/arun_hindustani/status/1851103000141709356</t>
  </si>
  <si>
    <t>8:55:21 AM</t>
  </si>
  <si>
    <t>https://www.amarujala.com/haryana/panipat/12-crusher-plants-harming-the-environment-panipat-news-c-244-1-pnp1003-129236-2024-12-19</t>
  </si>
  <si>
    <t>12 Crusher Plants Harming The Environment - Panipat News - Panipat News:पर्यावरण को नुकसान पहुंचा रहे 12 क्रशर प्लांट</t>
  </si>
  <si>
    <t>Panipat With Delhis AQI rising the Central Pollution Control Board has reimposed the fourth phase of GRAP in the NCR Instructions have been issued to halt all construction work garbage burning and water sprinkling on roads The fourth phase of GRAP</t>
  </si>
  <si>
    <t>http://twitter.com/Ajayvermapb/status/1888541337986949248</t>
  </si>
  <si>
    <t>4:21:57 PM</t>
  </si>
  <si>
    <t>http://twitter.com/SANewsChannelCG/status/1854035530092290544</t>
  </si>
  <si>
    <t>11:08:11 AM</t>
  </si>
  <si>
    <t>https://www.newstracklive.com/news/asthma-people-should-adopt-these-measures-to-avoid-pollution-they-will-get-relief-sc96-nu915-ta915-1624171-1.html</t>
  </si>
  <si>
    <t>6:51:34 PM</t>
  </si>
  <si>
    <t>प्रदूषण से बचने के लिए अस्थमा वाले अपनाएं ये उपाय, मिलेगी राहत</t>
  </si>
  <si>
    <t>As pollution levels rise health problems are also increasing the most prominent of which is respiratory illness Pollution causes even more problems for asthma patients especially Asthma is a disease in which</t>
  </si>
  <si>
    <t>https://www.rtibiharnews.in/2024/11/17-aqi-413.html</t>
  </si>
  <si>
    <t>बिहार: पटना समेत 17 जिलों की हवा हुई खराब, हाजीपुर में AQI 413, प्रदूषण का अलर्ट</t>
  </si>
  <si>
    <t>Pollution levels are steadily rising and the air quality in 17 districts including the capital Patna has fallen into the poor category Currently four citiesHajipur Saharsa Purnia and Arariaare in the red zone with a very worrying Air Quality Index AQI Hajipurs AQI is 4</t>
  </si>
  <si>
    <t>http://twitter.com/Arnav_ind/status/1894296082839990490</t>
  </si>
  <si>
    <t>http://twitter.com/Beren_1217/status/1870077278350389261</t>
  </si>
  <si>
    <t>5:32:22 PM</t>
  </si>
  <si>
    <t>Now meritorious individuals will blame reservations for this They will demonstrate their stupidity Ive been feeling this for two days The air has become extremely polluted You people never fought to save the forests The rich are destroying the countrys forests making money from their resources and settling abroad You will live in polluted air</t>
  </si>
  <si>
    <t>http://twitter.com/_devil__nitesh_/status/1858547869365477727</t>
  </si>
  <si>
    <t>9:58:36 PM</t>
  </si>
  <si>
    <t>In the last 45 years the level of air pollution has increased a lot giving rise to many diseases and common people are facing difficulty in breathing</t>
  </si>
  <si>
    <t>http://twitter.com/avc_201/status/1856951584523002164</t>
  </si>
  <si>
    <t>12:15:32 PM</t>
  </si>
  <si>
    <t>http://twitter.com/rachnagrawal/status/1847638683391824378</t>
  </si>
  <si>
    <t>https://newssummedup.com/summary/Delhi-Air-Pollution-News-%E0%A4%A6%E0%A4%BF%E0%A4%B2%E0%A5%8D%E2%80%8D%E0%A4%B2%E0%A5%80-%E0%A4%A8%E0%A5%8B%E0%A4%8F%E0%A4%A1%E0%A4%BE-%E0%A4%97%E0%A5%81%E0%A4%B0%E0%A5%81%E0%A4%97%E0%A5%8D%E0%A4%B0%E0%A4%BE%E0%A4%AE-%E0%A4%95%E0%A5%80-%E0%A4%B9%E0%A4%B5%E0%A4%BE-%E0%A4%AE%E0%A5%87%E0%A4%82-%E0%A4%86%E0%A4%9C-%E0%A4%95%E0%A4%BF%E0%A4%A4%E0%A4%A8%E0%A4%BE-%E0%A4%B9%E0%A5%88-%E0%A4%9C%E0%A4%B9%E0%A4%B0-%E0%A4%A6%E0%A5%87%E0%A4%96%E0%A4%BF%E0%A4%8F-as3qga</t>
  </si>
  <si>
    <t>8:57:38 PM</t>
  </si>
  <si>
    <t>Delhi Air Pollution News See how toxic the air in Delhi Noida and Gurugram is today
GRAP1 is in effect in Delhi Recently Delhi government minister Gopal Rai stated that air quality had reached the poor category after nearly three months Meanwhile Delhis main</t>
  </si>
  <si>
    <t>http://twitter.com/Techie_HD/status/1850779379938558378</t>
  </si>
  <si>
    <t>11:29:24 AM</t>
  </si>
  <si>
    <t>http://twitter.com/manishdamania3/status/1905135683687313552</t>
  </si>
  <si>
    <t>http://twitter.com/Dharmen88408623/status/1794532107450278212</t>
  </si>
  <si>
    <t>6:22:49 AM</t>
  </si>
  <si>
    <t>https://mpcg.ndtv.in/madhya-pradesh-news/happy-valentines-day-2025-peta-india-gifted-red-roses-and-vegan-cakes-in-bhopal-stay-away-from-non-veg-include-vegan-diet-in-lifestyle-7700585</t>
  </si>
  <si>
    <t>2:09:49 PM</t>
  </si>
  <si>
    <t>Happy Valentine Day 2025: वैलेंटाइन डे पर PETA इंडिया ने भोपाल में दिए खास गिफ्ट व मैसेज, कहा- वीगन बनें</t>
  </si>
  <si>
    <t>Valentines Day 2025 Valentines Week is drawing to a close Beginning with Rose Day on February 7th Valentines Week concludes with Valentines Day on February 14th This entire week is filled with love romance and expressing your feelings</t>
  </si>
  <si>
    <t>http://twitter.com/ramachandsrikk/status/1898104557177041158</t>
  </si>
  <si>
    <t>1:42:46 AM</t>
  </si>
  <si>
    <t>https://www.jagran.com/haryana/hisar-weather-news-air-quality-worsens-in-many-cities-of-haryana-cold-also-increases-23835859.html</t>
  </si>
  <si>
    <t>8:02:00 AM</t>
  </si>
  <si>
    <t>Haryana Weather News: हरियाणा में बढ़ी ठंड, हिसार में तापमान 8 डिग्री पहुंचा; कई शहरों की खराब हुई हवा - Weather News Air quality worsens in many cities of Haryana cold also increases</t>
  </si>
  <si>
    <t>Haryana Weather News Cold weather intensifies in Haryana temperatures reach 8 degrees in Hisar air quality in several cities deteriorates
With the return of cold nights in Haryana air quality has also begun to deteriorate The AQI in seven cities has exceeded 300 while the air quality in 14 cities has deteriorated</t>
  </si>
  <si>
    <t>http://twitter.com/ADiravia/status/1893687734406934598</t>
  </si>
  <si>
    <t>9:11:53 PM</t>
  </si>
  <si>
    <t>http://twitter.com/harshvme/status/1793215558852456500</t>
  </si>
  <si>
    <t>If you really want to see it just wander around your state without any information Your soldiers show you the same films youre showing us The soil water and air are all polluted and youre running power plants with substandard coal</t>
  </si>
  <si>
    <t>http://twitter.com/vineetanews/status/1854801016480313397</t>
  </si>
  <si>
    <t>1:49:57 PM</t>
  </si>
  <si>
    <t>Now a fine of Rs 530 thousand will be imposed for burning stubble in the fields earlier these rates were between Rs 2500 to Rs 15000 Air Pollution Stubble Burning</t>
  </si>
  <si>
    <t>http://twitter.com/editornitesh/status/1852331554393268275</t>
  </si>
  <si>
    <t>6:17:11 PM</t>
  </si>
  <si>
    <t>Muzaffarpur News Air quality deteriorates after Diwali AQI reaches 336</t>
  </si>
  <si>
    <t>http://twitter.com/Alex_Zythum/status/1859962744449163462</t>
  </si>
  <si>
    <t>7:40:49 PM</t>
  </si>
  <si>
    <t>http://twitter.com/iamjdthakur/status/1858352355319706059</t>
  </si>
  <si>
    <t>9:01:42 AM</t>
  </si>
  <si>
    <t>http://twitter.com/JSDev_Ashish/status/1797269222151917978</t>
  </si>
  <si>
    <t>7:39:08 PM</t>
  </si>
  <si>
    <t>http://twitter.com/PRINC_XI/status/1888126815220400317</t>
  </si>
  <si>
    <t>12:54:47 PM</t>
  </si>
  <si>
    <t>Whichever party wins work on AIR pollution</t>
  </si>
  <si>
    <t>http://twitter.com/MonikaRani29360/status/1807347995744010475</t>
  </si>
  <si>
    <t>3:08:35 PM</t>
  </si>
  <si>
    <t>http://twitter.com/Kshitiz62660910/status/1855627880488698152</t>
  </si>
  <si>
    <t>8:35:37 PM</t>
  </si>
  <si>
    <t>If the BJP is unable to control law and order in Delhi they should hand it over to the AAP government AAP will restore law and order in 10 days RIP Sir Avadh Ojha Bharatiya Mazdoor Sangh Delhi AAP leader Manish Sisodia says Many incidents of firing are being reported from different areas of Delhi Many businessmen are being threatened in Delhi It seems that the BJP has brought Delhi to the situation of the 90s the underworld in Mumbai The common man does not feel safe in Delhi Why is BJP promoting goons in Delhi BJP has ruined the law and order of Delhi It is the responsibility of the BJP to maintain law and order in Delhi If they are not able to control the law and order in Delhi then they should hand over this work to the AAP government On Air Pollution he says The cases of stubble burning in Punjab have reduced significantly Neither the central government nor the Haryana government is doing anything to control air pollution</t>
  </si>
  <si>
    <t>http://twitter.com/SeemaDasi88536/status/1851115273819942955</t>
  </si>
  <si>
    <t>9:44:07 AM</t>
  </si>
  <si>
    <t>http://twitter.com/RKtailorTa42731/status/1852011082199535838</t>
  </si>
  <si>
    <t>http://twitter.com/AnandMi42208601/status/1906596035243487665</t>
  </si>
  <si>
    <t>12:04:52 PM</t>
  </si>
  <si>
    <t>If you often stay away from home for weeks on end due to work and your plants wilt without water here are some plants that can easily survive for weeks without water 1 Snake Plant Sansevieria Also known as MotherinLaws Tongue and Sansevieria this plant can easily survive for weeks without water It releases oxygen at night and purifies the air 2 Adenium Also known as Desert Rose plant it in welldrained sandy soil that contains adequate nutrients This plant requires very little water 3 Rubber Plant This plant absorbs harmful gases from the air and releases large amounts of oxygen Keep this plant out of direct sunlight and water it sparingly 4 Ponytail This plant resembles a tree and its leaves resemble hair earning it the name ponytail palm This plant stores water in its stem making it easy to water for extended periods 5 Aloe vera A plant with medicinal properties it requires very little water and due to its minimal care can be easily grown at home 6 Agave A plant grown in dry climates it requires very little water Small plantlets emerge from its roots which can be removed to create many plants 7 Sago Palm This is a very easycare plant Plant this plant in a location where it receives at least 6 to 8 hours of sunlight Water this plant only when the soil appears completely dry 8 Jade Plant Also known as the Money Tree this is a very popular circulatory plant It survives remarkably well for several days without water Jade plants can be easily grown from cuttings 9 Kalanchoe Kalanchoe is especially famous for its colorful flowers It requires moderate sunlight and little water</t>
  </si>
  <si>
    <t>http://twitter.com/rkx83/status/1859944169785139302</t>
  </si>
  <si>
    <t>https://www.livehindustan.com/uttar-pradesh/bulandsehar/story-diwali-fireworks-cause-air-pollution-spike-aqi-soars-to-246-201730485186839.html</t>
  </si>
  <si>
    <t>11:49:50 PM</t>
  </si>
  <si>
    <t>आतिशबाजी से घुला हवा में जहर, सांस लेने में हो रही तकलीफ</t>
  </si>
  <si>
    <t>There was a lot of fireworks across the district on Diwali which caused the air to become polluted The air quality index rose from 196 to 246 which remained in the orange zone Due to the increased pollution people faced breathing problems However last years Diwali</t>
  </si>
  <si>
    <t>http://twitter.com/shikha63985/status/1782584022948045296</t>
  </si>
  <si>
    <t>Saint Gurmeet Ram Rahim inspires us that we should not collect garbage as it causes many diseases and pollutes the air and we should not burn stubble in the fields as it pollutes our air here too</t>
  </si>
  <si>
    <t>http://twitter.com/drdpknjf/status/1858434751717097695</t>
  </si>
  <si>
    <t>2:29:07 PM</t>
  </si>
  <si>
    <t>http://twitter.com/Aashish9091/status/1856935627591127191</t>
  </si>
  <si>
    <t>11:12:08 AM</t>
  </si>
  <si>
    <t>Delhi On the deteriorating air pollution Delhi BJP President Virendraa Sachdeva says We are standing at the Kartavya Path and the AQI here is 474 We cannot even tell which way is the India Gate The inefficiency of the Arvind Kejriwal government is the reason This government is only into event management Have they made any environmental plans for Delhi in the last 10 years PM 25 is the biggest reason during this season and it is caused by dust The roads in Delhi are damaged SC has also said that 3100 tonnes of CNG waste is being released untreated They have no medium to treat it Punjabs stubble burning and PM 25 is the reason behind pollution in Delhi Holidays should be declared for school students and an advisory should be issued that people should not go for morning walks</t>
  </si>
  <si>
    <t>http://twitter.com/ankit5083/status/1872316147879784520</t>
  </si>
  <si>
    <t>9:48:50 PM</t>
  </si>
  <si>
    <t>Manoj Tiwari taking blessings from his parents after giving free polluted air Coca Cola water mountains of garbage as high as Vindhya and crimeridden environment at every street corner to the people of Delhi</t>
  </si>
  <si>
    <t>http://twitter.com/i_m_Shashank/status/1859914476331446517</t>
  </si>
  <si>
    <t>4:29:01 PM</t>
  </si>
  <si>
    <t>Jis freebies Sheesh Mahal for himself Huge potholes on the road sewage water in the Yamuna pollution in the air theft in ration shops massive filth in hospitals Is this the Delhi model</t>
  </si>
  <si>
    <t>https://www.ibc24.in/country/order-to-close-all-colleges-after-schools-due-to-air-pollution-2803956.html</t>
  </si>
  <si>
    <t>8:21:15 AM</t>
  </si>
  <si>
    <t>Order to Close All Colleges After Schools Due to Air Pollution</t>
  </si>
  <si>
    <t>College education will now be online all schools up to grade 12 will be closed government office timings have changed Find out why this decision was made
College education will now be online all schools up to grade 12 will be closed Order to close all colleges after schools closed due to air pollution
Novembe</t>
  </si>
  <si>
    <t>https://www.jantaserishta.com/delhi-ncr/minimum-temperature-lowest-in-delhi-air-quality-poor-3688198</t>
  </si>
  <si>
    <t>8:55:01 AM</t>
  </si>
  <si>
    <t>Delhi में न्यूनतम तापमान सबसे कम, हवा का स्तर ‘खराब | Minimum temperature lowest in Delhi, air quality 'poor' Delhi में न्यूनतम तापमान सबसे कम, हवा का स्तर ‘खराब</t>
  </si>
  <si>
    <t>New Delhi The cold wave continued to grip Delhi on Saturday as the capital recorded a seasonal minimum temperature of 71 degrees Celsius C for the second consecutive day three notches below normal for this time of the year On Friday Delhi</t>
  </si>
  <si>
    <t>https://zeenews.india.com/telugu/photo-gallery/delhi-air-pollution-delhi-flags-air-emergency-centre-nod-for-artificial-rain-details-pa-181949</t>
  </si>
  <si>
    <t>10:06:28 PM</t>
  </si>
  <si>
    <t>Delhi Air pollution delhi flags air emergency centre nod for artificial rain details pa |Delhi Air Pollution: కృత్రిమ వర్షం అంటే ఏంటీ..?.. వాయు కాలుష్యం వేళ ఇదే మార్గమంటున్న ఆప్ నేతలు.. వర్షం ఎలా కురుస్తుందంటే..? News in Telugu</t>
  </si>
  <si>
    <t>Delhi Air Pollution What is artificial rain AAP leaders say this is the way to deal with air pollution How does it rain
Delhi air emergency It can be said that the national capital Delhi is caught in the grip of pollution In this order people there are currently</t>
  </si>
  <si>
    <t>http://twitter.com/JyotiJy66529274/status/1807316099391750192</t>
  </si>
  <si>
    <t>1:01:51 PM</t>
  </si>
  <si>
    <t>http://twitter.com/ShikhaGupt75202/status/1859991887698182576</t>
  </si>
  <si>
    <t>9:36:37 PM</t>
  </si>
  <si>
    <t>http://twitter.com/TARUNKR61395882/status/1868713731653615786</t>
  </si>
  <si>
    <t>11:14:07 PM</t>
  </si>
  <si>
    <t>https://www.ranginduniya.com/2024/11/blog-post_82.html</t>
  </si>
  <si>
    <t>हार्ट के मरीजों के लिए खतरनाक है बढ़ता प्रदूषण, जानें कैसे करें बचाव</t>
  </si>
  <si>
    <t>Nowadays due to increasing pollution health problems are becoming more serious This has become a challenge especially for heart patients Rising pollution levels adversely affect heart health and can also increase the risk of heartrelated diseases Special</t>
  </si>
  <si>
    <t>https://www.amarujala.com/haryana/panipat/one-fourth-of-the-population-suffers-from-asthma-panipat-news-c-244-1-pnp1003-124941-2024-09-27</t>
  </si>
  <si>
    <t>4:18:43 PM</t>
  </si>
  <si>
    <t>One Fourth Of The Population Suffers From Asthma - Panipat News - Panipat News:एक चौथाई आबादी अस्थमा से पीड़ित</t>
  </si>
  <si>
    <t>Panipat The number of asthma patients in the district is steadily increasing A quarter of the population suffers from asthma Given the numbers the health department will now conduct a study Medical postgraduate students will conduct this study These students will be able to assess the number of asthma patients</t>
  </si>
  <si>
    <t>http://twitter.com/BipinBajpai18/status/1817931954681266402</t>
  </si>
  <si>
    <t>This is the Snake Plant which can be easily planted without any effort This plant absorbs carbon dioxide and produces oxygen so you can keep it anywhere in the drawing room lobby or living room Just remember to water it only when the soil appears dry overwatering is its weakness Choosing which plants to plant indoors is a major concern for many In this post well discuss some indoor plants that can grow even in low light This is the perfect plant for shady areas It is not only beautiful but also reduces air pollution It can be easily placed in the bedroom or living room This is the best plant to grow in the home for its health benefits This plant has the ability to absorb and purify toxic gases and also prevents mold from growing in the house during the rainy season Thus this plant is a great option for controlling indoor pollution Vera In addition to its medicinal properties this plant also has the ability to purify polluted air It is very easy to plant and care for It can be planted in both shady and sunny areas Plant A symbol of good luck and prosperity this plant grows easily in shady areas It not only enhances the beauty of the home but is also a very important plant from a Vaastu perspective Plant This indoor plant purifies the air and controls air pollution It can be planted in shady areas It requires very little water and can survive for several weeks without water Plant Its botanical name is Zamioculcas zamiifolia With its attractive and shiny leaves it is a very beautiful plant It grows well both indoors and outdoors Evergreen It is an excellent lowlight indoor plant Its very easy to grow and cleans the air by absorbing toxins like formaldehyde and benzene Its botanical name is Aglaonema Commonly called arrowheads because of their arrowshaped leaves Cuttings can be easily planted in a bottle filled with water They also thrive in pots in shady locations Its botanical name is Dracaena sanderiana It is considered a symbol of positivity and good luck It is one of the best office desk and tabletop plants It can be grown in both water and soil Its botanical name is Ficus elastica This beautiful plant with large leaves grows well even in low sunlight and can survive for several weeks without water We hope you enjoyed this post Please like and follow our Facebook page Thank you</t>
  </si>
  <si>
    <t>https://navbharattimes.indiatimes.com/state/kerala/thiruvananthapuram/priyanka-gandhi-toxic-air-post-wayanad-aqi-35-delhi-like-gas-chamber/articleshow/115298456.cms</t>
  </si>
  <si>
    <t>5:54:13 PM</t>
  </si>
  <si>
    <t>Priyanka Gandhi: दिल्ली के प्रदूषण में आई प्रियंका गांधी को वायनाड की याद... 'दिल्ली गैस चेंबर बन गई' | priyanka gandhi toxic air post wayanad aqi 35 delhi like gas chamber</t>
  </si>
  <si>
    <t>Priyanka Gandhi News Congress General Secretary Priyanka Gandhi Vadra on returning to Delhi after voting for the Lok Sabha byelection in Wayanad Kerala said that returning to the national capital was like entering a gas chamber Priyanka Gandhi is contesting from the Wayanad parliamentary seat</t>
  </si>
  <si>
    <t>https://www.tv9hindi.com/knowledge/delhi-air-pollution-will-work-from-home-lower-aqi-and-pollution-in-delhi-ncr-what-experts-say-2951374.html</t>
  </si>
  <si>
    <t>दिल्ली: क्या वर्क फ्रॉम होम से घट जाएगा प्रदूषण, जानें क्या कहते हैं एक्सपर्ट्स</t>
  </si>
  <si>
    <t>Delhi Will working from home reduce pollution Learn what experts say
Delhi Air Pollution Pollution in the national capital has made the air extremely hazardous Government office hours in Delhi have been changed and work from home has been implemented</t>
  </si>
  <si>
    <t>http://twitter.com/KhusbooKoc67089/status/1849121959369756972</t>
  </si>
  <si>
    <t>9:43:24 PM</t>
  </si>
  <si>
    <t>Siyasi Dhaba discusses Priyankas electoral debut Watch Horn OK on Delhis deteriorating air quality</t>
  </si>
  <si>
    <t>http://twitter.com/tanujku23263941/status/1864598151996559858</t>
  </si>
  <si>
    <t>2:40:16 PM</t>
  </si>
  <si>
    <t>http://twitter.com/AnilKumar764959/status/1861342947746144483</t>
  </si>
  <si>
    <t>3:05:15 PM</t>
  </si>
  <si>
    <t>https://avadhnama.com/why-did-the-chirping-of-birds-become-silent/</t>
  </si>
  <si>
    <t>12:01:03 PM</t>
  </si>
  <si>
    <t>आखिर क्यों चुप्पी साध गई पक्षियों की चहचाहट?</t>
  </si>
  <si>
    <t>Birds are considered one of the most important indicators of environmental conditions Because they are sensitive to habitat changes they are a favorite tool of ecologists Changes in bird populations are often the first indication of environmental problems</t>
  </si>
  <si>
    <t>http://twitter.com/vedic_supremacy/status/1858598407772008880</t>
  </si>
  <si>
    <t>1:19:26 AM</t>
  </si>
  <si>
    <t>Behen ko lagta h ki sab low iq hai Twitter ka zamana hai behen Delhi now has the most polluted air of any city in the world When Indias capital turns into a gas chamber it should be considered a national emergency Why do we hear not one word from the Prime Minister or his ministers</t>
  </si>
  <si>
    <t>http://twitter.com/honeypuss66/status/1898084524342624738</t>
  </si>
  <si>
    <t>12:23:09 AM</t>
  </si>
  <si>
    <t>http://twitter.com/SunilKu71227922/status/1807095399326568672</t>
  </si>
  <si>
    <t>10:24:52 PM</t>
  </si>
  <si>
    <t>http://twitter.com/Mahesh_Ola1993/status/1869217135454740613</t>
  </si>
  <si>
    <t>8:34:28 AM</t>
  </si>
  <si>
    <t>The chilly morning air and mist fill everything as if wrapped in a cold blanket This cold weather evokes a sense of calm and peace Good morning</t>
  </si>
  <si>
    <t>https://www.jantaserishta.com/editorial/editorial-open-the-doors-of-closed-nose-3657493</t>
  </si>
  <si>
    <t>8:11:43 PM</t>
  </si>
  <si>
    <t>Editorial: बंद नाक के दरवाजे खोल</t>
  </si>
  <si>
    <t>Vijay Garg With the onset of winter air pollution and dryness increase Its common to experience nasal congestion or increased sinus problems This season is especially difficult for those with sinusitis
In such a situation during the winter season</t>
  </si>
  <si>
    <t>http://twitter.com/Mdsamsa13678448/status/1901340540282806530</t>
  </si>
  <si>
    <t>12:01:24 AM</t>
  </si>
  <si>
    <t>https://www.jantaserishta.com/local/maharashtra/pune-weather-at-221-c-3557791</t>
  </si>
  <si>
    <t>11:40:44 AM</t>
  </si>
  <si>
    <t>Pune weather: पुणे का मौसम 22.1 °C पर</t>
  </si>
  <si>
    <t>The temperature in Pune today September 30 2024 is 2775C The forecast minimum and maximum temperatures for the day are 221C and 3175C respectively The relative humidity is 66 and the wind speed is 66 kmh</t>
  </si>
  <si>
    <t>http://twitter.com/Daily24bharat/status/1858403818095939917</t>
  </si>
  <si>
    <t>12:26:12 PM</t>
  </si>
  <si>
    <t>https://www.palpalindia.com/2024/10/19/Haryana-government-big-decision-FIR-will-be-lodged-on-burning-stubble-selling-of-crops-in-market-will-ban.html</t>
  </si>
  <si>
    <t>5:29:01 PM</t>
  </si>
  <si>
    <t>हरियाणा सरकार का बड़ा निर्णय, पराली जलाने पर होगी एफआईआर, मंडी में फसल बेचने पर लगेगी रोक</t>
  </si>
  <si>
    <t>Chandigarh Air pollution is rapidly spreading in Delhi and surrounding districts In many areas the AQI has risen significantly causing eye irritation and breathing problems The Supreme Court has also reprimanded the Haryana government for the stubble burning issue</t>
  </si>
  <si>
    <t>http://twitter.com/Swati_g1/status/1858875403252732322</t>
  </si>
  <si>
    <t>7:40:07 PM</t>
  </si>
  <si>
    <t>http://twitter.com/AsliTonyStark/status/1828838358006804729</t>
  </si>
  <si>
    <t>10:23:37 PM</t>
  </si>
  <si>
    <t>https://www.amarujala.com/india-news/after-ruling-ncp-sharad-pawar-led-oppn-party-launches-its-yatra-ahead-of-maharashtra-polls-2024-08-09</t>
  </si>
  <si>
    <t>6:36:29 PM</t>
  </si>
  <si>
    <t>After Ruling Ncp, Sharad Pawar-led Oppn Party Launches Its Yatra Ahead Of Maharashtra Polls | Maharashtra:महाराष्ट्र में विधानसभा चुनाव का महारण, एनसीपी के बाद शरद गुट ने शुरू की 'शिव स्वराज्य यात्रा'</t>
  </si>
  <si>
    <t>The Nationalist Congress Party Sharadchandra Pawar part of the Maha Vikas Aghadi MVA opposition alliance in Maharashtra on Friday launched the Shiv Swarajya Yatra kickstarting its campaign for the upcoming Maharashtra Assembly elections A day after the ruling NCP</t>
  </si>
  <si>
    <t>https://www.kesari.tv/videos/national/the-age-of-delhi-residents-may-decrease-by-12-years-483427</t>
  </si>
  <si>
    <t>5:20:14 PM</t>
  </si>
  <si>
    <t>Air Pollution से 12 साल तक कम हो सकती है दिल्लीवासियों की जिंदगी, Air Index Report में चौकाने वाले आंकड़े</t>
  </si>
  <si>
    <t>Air pollution could shorten Delhi residents lives by up to 12 years according to the Air Index Report
Air pollution could shorten Delhi residents lives by up to 12 years according to the Air Index Report</t>
  </si>
  <si>
    <t>https://hindi.newsmobile.in/air-quality-in-delhi-very-bad-people-are-having-trouble-breathing/</t>
  </si>
  <si>
    <t>11:37:39 AM</t>
  </si>
  <si>
    <t>दिल्ली में वायु गुणवत्ता 'बहुत खराब', लोगों को सांस लेने में हो रही परेशान</t>
  </si>
  <si>
    <t>The air quality in the national capital remained in the very poor category with the Central Pollution Control Board recording an AQI of 332 at 7 am on Friday The AQI was recorded in various areas of the national capital including Anand Vihar The CPCB</t>
  </si>
  <si>
    <t>https://palpalindia.com/2024/04/15/rajasthan-Kota-Hind-Mazdoor-Sabha-Rashtriya-Mahila-Samiti-two-day-seminar-Office-of-West-Central-Railway-Employees-Union-news-in-hindi.html</t>
  </si>
  <si>
    <t>7:34:29 PM</t>
  </si>
  <si>
    <t>राजस्थान: हिन्द मजदूर सभा की राष्ट्रीय महिला समिति का दो दिवसीय सेमीनार कोटा में सम्पन्न, यह निर्णय हुए news in hindi</t>
  </si>
  <si>
    <t>Kota The twoday seminar of the National Womens Committee of the Hind Mazdoor Sabha concluded at the office of the West Central Railway Employees Union HMS National General Secretary Comrade Harbhajan Singh Sidhu was a special guest at the seminar
Hind Mazdoor Sabha National</t>
  </si>
  <si>
    <t>http://twitter.com/Hariomhari33331/status/1872111273879699939</t>
  </si>
  <si>
    <t>8:14:44 AM</t>
  </si>
  <si>
    <t>http://121newsonlines.blogspot.com/2024/04/blog-post_6.html</t>
  </si>
  <si>
    <t>3:42:00 PM</t>
  </si>
  <si>
    <t>प्रदूषण का बढ़ता स्तर सांस संबंधी बीमारियों को दे रहा न्यौता डॉ. ज़फर इकबाल</t>
  </si>
  <si>
    <t>Dr Zafar Ahmed Iqbal Director Pulmonology Critical Care and Sleep Studies Fortis Hospital Mohali shares tips on how to protect ones health amid deteriorating air quality in a health advisory
Incidents of lung cancer</t>
  </si>
  <si>
    <t>http://twitter.com/cjsingh292/status/1858790489538904537</t>
  </si>
  <si>
    <t>http://twitter.com/PronabKumarDas4/status/1879604126310682903</t>
  </si>
  <si>
    <t>12:28:39 AM</t>
  </si>
  <si>
    <t>What is the West Bengal government thinking about opening this crown of thorns Vehicular Congestion is directly related to air pollution</t>
  </si>
  <si>
    <t>http://twitter.com/Omijaat1607/status/1888205201909444766</t>
  </si>
  <si>
    <t>6:06:15 PM</t>
  </si>
  <si>
    <t>http://twitter.com/gulab4jamun/status/1888282448246816994</t>
  </si>
  <si>
    <t>11:13:12 PM</t>
  </si>
  <si>
    <t>http://twitter.com/Manjeet296/status/1888265389039337590</t>
  </si>
  <si>
    <t>10:05:25 PM</t>
  </si>
  <si>
    <t>http://twitter.com/NarinderDa46795/status/1845805473469022687</t>
  </si>
  <si>
    <t>6:04:52 PM</t>
  </si>
  <si>
    <t>https://hindi.boldsky.com/health/54-families-in-delhi-ncr-hit-by-flu-symptoms-and-cause-what-you-need-to-know-046543.html</t>
  </si>
  <si>
    <t>3:51:00 PM</t>
  </si>
  <si>
    <t>दिल्ली-एनसीआर में 54% घरों में कोविड-19 जैसे फ्लू के मामले सामने आए, जानें कैसे रहें सुरक्षित</t>
  </si>
  <si>
    <t>54 of households in DelhiNCR report COVID19like flu cases learn how to stay safe
Published Saturday March 8 2025 1551 IST
Cases of viral infections are rising rapidly in DelhiNCR due to weather changes and rising pollution Hospitals</t>
  </si>
  <si>
    <t>http://twitter.com/gaurav_hin65350/status/1847897519277084855</t>
  </si>
  <si>
    <t>12:37:55 PM</t>
  </si>
  <si>
    <t>http://twitter.com/Bhavani_IF/status/1898018585080922189</t>
  </si>
  <si>
    <t>8:01:08 PM</t>
  </si>
  <si>
    <t>http://twitter.com/RamSingh9013/status/1849116117479965175</t>
  </si>
  <si>
    <t>9:20:11 PM</t>
  </si>
  <si>
    <t>http://twitter.com/SonuSingh1142/status/1860014533542314119</t>
  </si>
  <si>
    <t>11:06:36 PM</t>
  </si>
  <si>
    <t>http://twitter.com/Rahul123pande/status/1848040191275258032</t>
  </si>
  <si>
    <t>10:04:51 PM</t>
  </si>
  <si>
    <t>http://twitter.com/peace1arc/status/1851148982820757606</t>
  </si>
  <si>
    <t>The AQI in Chandigarh has reached 265 which is harmful to health Fireworks during Diwali may further increase air pollution All citizens are requested to adopt safer alternatives keeping air quality in mind Thank you for this coverage</t>
  </si>
  <si>
    <t>http://twitter.com/Badshahbhai7383/status/1862847902772527280</t>
  </si>
  <si>
    <t>6:45:24 PM</t>
  </si>
  <si>
    <t>http://twitter.com/lalit20g/status/1848569043122311667</t>
  </si>
  <si>
    <t>9:06:19 AM</t>
  </si>
  <si>
    <t>If an earthquake strikes cities like Mumbai it can cause terrible devastation Big cities are in danger in all ways like air pollution dirty water adulteration milk adulteration crowd lack of oxygen noise pollution and what not That is why the prices of flats are getting skewed</t>
  </si>
  <si>
    <t>https://ndtv.in/health/how-to-get-rid-of-sinus-in-hindi-sinus-pressure-causes-and-how-to-find-relief-sinus-pain-medicine-5572088</t>
  </si>
  <si>
    <t>5:16:37 PM</t>
  </si>
  <si>
    <t>How to get rid of a sinus? साइनस से हैं परेशान, राहत पाने के लिए करें ये काम...</t>
  </si>
  <si>
    <t>http://twitter.com/ShinuVashi12185/status/1852228094590915015</t>
  </si>
  <si>
    <t>11:26:05 AM</t>
  </si>
  <si>
    <t>https://www.ptcnews.tv/hindi-news/delhi-air-pollution-delhi-aqi-274-yamuna-river-foaming-before-diwali-and-chhath-puja-4400175</t>
  </si>
  <si>
    <t>10:44:10 AM</t>
  </si>
  <si>
    <t>Delhi Air Pollution: दिल्ली में AQI 274 पर पहुंचा, दिवाली और छठ पूजा से पहले यमुना नदी में झाग</t>
  </si>
  <si>
    <t>The overall Air Quality Index AQI in Delhi was recorded at 274 today October 19 With winter approaching Delhiites faced cold winds this morning keeping the citys air quality in the poor category The weather department predicted cloudy skies on Saturday</t>
  </si>
  <si>
    <t>https://www.tv9hindi.com/world/only-seven-countres-meets-who-pollution-standards-swiss-air-quality-monitoring-firm-data-shows-3167896.html</t>
  </si>
  <si>
    <t>2:11:54 PM</t>
  </si>
  <si>
    <t>अमेरिका, चीन और भारत नहीं...रहने लायक है सिर्फ ये सात देश | Only seven countres meets WHO pollution standards swiss air quality monitoring firm data shows</t>
  </si>
  <si>
    <t>Not America China or Indiaonly these seven countries are livable
Theres no significant improvement in global pollution This can be gauged from the fact that only a few countries have air that is breathable Switzerland</t>
  </si>
  <si>
    <t>http://twitter.com/pavan_sethi/status/1856922862726074601</t>
  </si>
  <si>
    <t>babu Noida Ghaziabad Bulandshahr Faridabad ke liye bhi Kejriwal ko 24 galiyan aur de do UP Haryana ke shahar me bhi Kejriwal ne faila diya UP Haryana CM ko bhi pareshani ho rahi hai AAP CM se resign maang lo fatafat Delhi On the deteriorating air pollution Delhi BJP President Virendraa Sachdeva says We are standing at the Kartavya Path and the AQI here is 474 We cannot even tell which way is the India Gate The inefficiency of the Arvind Kejriwal government is the reason This government is only into event management Have they made any environmental plans for Delhi in the last 10 years PM 25 is the biggest reason during this season and it is caused by dust The roads in Delhi are damaged SC has also said that 3100 tonnes of CNG waste is being released untreated They have no medium to treat it Punjabs stubble burning and PM 25 is the reason behind pollution in Delhi Holidays should be declared for school students and an advisory should be issued that people should not go for morning walks</t>
  </si>
  <si>
    <t>http://twitter.com/SingLakshyajeet/status/1888234329349996780</t>
  </si>
  <si>
    <t>https://www.jansatta.com/national/punjab-season-highest-stubble-burning-cases-nasa-satellites-delhi-air-pollution-full-details-hindi/3688128/</t>
  </si>
  <si>
    <t>10:54:36 AM</t>
  </si>
  <si>
    <t>Punjab season highest stubble burning cases nasa satellites delhi air pollution full details hindi -NASA की सैटेलाइट को ऐसे 'धोखा' दे रहे पंजाब के किसान, पराली तो जल रही पर कागजों पर क्यों नहीं आए आंकड़े? | Jansatta</t>
  </si>
  <si>
    <t>Punjab farmers are deceiving NASAs satellite in this way Stubble is burning but why arent the data on paper
Stubble Burning Case NASA scientists say that farmers in North India and Pakistan are deceiving the satellite by burning stubble
News D</t>
  </si>
  <si>
    <t>https://zeenews.india.com/hindi/photos/all-time-high-pollution-high-in-delhi-noida-low-visibility-air-rail-services-affected/2519388</t>
  </si>
  <si>
    <t>12:58:25 PM</t>
  </si>
  <si>
    <t>दिल्ली-NCR में पलूशन ऑल टाइम हाई, धुंध से 0 विजिबिलिटी? हवाई और रेल सेवा प्रभावित</t>
  </si>
  <si>
    <t>PhotoDetails1hindiPollution in DelhiNCR at an alltime high smog reduces visibility to zero Air and rail services affected
Delhi NCR Pollution Today A thick blanket of smog enveloped DelhiNCR due to pollution Visibility dropped to zero in some areas</t>
  </si>
  <si>
    <t>https://www.theindiadaily.com/international/pakistan-punjab-senior-minister-marriyum-blames-amritsar-for-poisnous-gases-1900-aqi-news-53310</t>
  </si>
  <si>
    <t>10:39:04 AM</t>
  </si>
  <si>
    <t>भारत से आ रही जहरीली हवा…! 1900 AQI पर पाकिस्तान ने खोया जुबान पर कंट्रोल</t>
  </si>
  <si>
    <t>Toxic air coming from India Pakistan loses control over its tongue over 1900 AQI
Lahore AQI level A Pakistani minister has blamed parts of India for the deteriorating AQI in Lahore He also called for measures to improve the Air Quality Index AQI</t>
  </si>
  <si>
    <t>http://twitter.com/Arunk750/status/1862841448397222178</t>
  </si>
  <si>
    <t>6:19:45 PM</t>
  </si>
  <si>
    <t>http://twitter.com/SUNILKU56458981/status/1850098653056102493</t>
  </si>
  <si>
    <t>2:24:26 PM</t>
  </si>
  <si>
    <t>http://twitter.com/kiranmsj/status/1869283651059580948</t>
  </si>
  <si>
    <t>12:58:46 PM</t>
  </si>
  <si>
    <t>http://twitter.com/sonu_dass81637/status/1852034666053734801</t>
  </si>
  <si>
    <t>10:37:28 PM</t>
  </si>
  <si>
    <t>http://twitter.com/Annu_Rathore_/status/1838485506121748925</t>
  </si>
  <si>
    <t>1:17:56 PM</t>
  </si>
  <si>
    <t>http://twitter.com/Ravindrakumar42/status/1893508369920532962</t>
  </si>
  <si>
    <t>9:19:09 AM</t>
  </si>
  <si>
    <t>http://twitter.com/PeepalPilkhanF/status/1829477864527290633</t>
  </si>
  <si>
    <t>4:44:47 PM</t>
  </si>
  <si>
    <t>http://twitter.com/AjayShah_13/status/1848104101072265252</t>
  </si>
  <si>
    <t>2:18:48 AM</t>
  </si>
  <si>
    <t>Youre a jerkeveryone knew thisbut now youre showing itwho will save us from pollution by burning stubble Get your leader to make a machine that lets polluted air in from one side and oxygen out from the other</t>
  </si>
  <si>
    <t>http://twitter.com/thejournal26331/status/1852257331012096028</t>
  </si>
  <si>
    <t>1:22:15 PM</t>
  </si>
  <si>
    <t>Pollution levels in Lucknow have been rising since Diwali Today an increase in Lucknows air pollution was observed The rising pollution figures in the city are proving to be troubling The only solution is prevention</t>
  </si>
  <si>
    <t>http://twitter.com/Mahi516y/status/1904638185331974554</t>
  </si>
  <si>
    <t>2:25:04 AM</t>
  </si>
  <si>
    <t>Arvind Kejriwal ji has sensed his impending defeat that is why he is making all kinds of claims has started crying the people of Delhi will take revenge for the overflowing drains broken roads polluted air polluted Yamuna fake education model and ruined health services he will leave Delhi</t>
  </si>
  <si>
    <t>http://twitter.com/rkchoudhary545/status/1890384488640696602</t>
  </si>
  <si>
    <t>6:25:58 PM</t>
  </si>
  <si>
    <t>https://www.livehindustan.com/ncr/faridabad/story-international-surajkund-mela-cultural-extravaganza-and-challenges-faced-by-tourists-201739464275382.html</t>
  </si>
  <si>
    <t>10:01:17 PM</t>
  </si>
  <si>
    <t>सूरजकुंड मेला : बम लेहरी की प्रस्तुति ने चौपाल के माहौल को शिवमय बनाया</t>
  </si>
  <si>
    <t>Faridabad Its been a week since the International Surajkund Fair began Cultural events continued on Thursday at the fairs main and small fairgrounds The Haryana Arts Council Rohtak Division organized cultural events at the small fairgrounds</t>
  </si>
  <si>
    <t>https://www.newsnationtv.com/utilities/delhi-air-pollution-traffic-rule-changed-if-you-do-not-have-puc-police-cut-10-thousand-challan-7598101</t>
  </si>
  <si>
    <t>5:29:49 PM</t>
  </si>
  <si>
    <t>Oh No! बदल गया ट्रैफिक नियम, अब कटेगा सीधे 10 हजार रुपए का चालान</t>
  </si>
  <si>
    <t>Delhi Air Pollution If you drive a vehicle this is important news for you There has been a major change in traffic patterns Now if you make a mistake the traffic police will issue you a fine of 10000 Yes the traffic police have taken a major step and made this decision</t>
  </si>
  <si>
    <t>http://twitter.com/mr_talasha/status/1859247306698084777</t>
  </si>
  <si>
    <t>8:17:55 PM</t>
  </si>
  <si>
    <t>http://twitter.com/NCRMedical/status/1857305818896445550</t>
  </si>
  <si>
    <t>11:43:08 AM</t>
  </si>
  <si>
    <t>http://twitter.com/surendrarockss/status/1893310138406072432</t>
  </si>
  <si>
    <t>8:11:27 PM</t>
  </si>
  <si>
    <t>https://www.bhaskarhindi.com/other/news-1077069</t>
  </si>
  <si>
    <t>11:22:18 AM</t>
  </si>
  <si>
    <t>बढ़ते प्रदूषण से दिल्लीवाले बेहाल, लोग बोले सांस लेने में हो रही दिक्कत</t>
  </si>
  <si>
    <t>Pollution continues to plague the national capital New Delhi The rising pollution has led to foggy mornings significantly reducing visibility The Air Quality Index AQI has also reached extremely poor levels causing significant inconvenience to Delhiites</t>
  </si>
  <si>
    <t>http://www.globalsamachar.in/2024/11/Delhi-weather-pollution-reason-stubble.html</t>
  </si>
  <si>
    <t>9:30:00 AM</t>
  </si>
  <si>
    <t>दिल्ली का प्रदूषण: क्या पराली जलाना ही है मुख्य समस्या NCR में?</t>
  </si>
  <si>
    <t>Delhis pollution has become a serious concern especially during the winter season when air quality deteriorates significantly Delhis pollution isnt just a local issue it also affects surrounding areas In this blog well explore how</t>
  </si>
  <si>
    <t>http://twitter.com/ErSohanBishnoi1/status/1898586152782696844</t>
  </si>
  <si>
    <t>9:36:27 AM</t>
  </si>
  <si>
    <t>https://www.timesnowhindi.com/cities/live-aaj-mausam-ka-aqi-02-november-2024-imd-forecast-today-air-quality-delhi-noida-gurgaon-mumbai-bihar-up-today-hava-ki-gunvatta-kitni-hai-air-pollution-india-news-liveblog-114866629</t>
  </si>
  <si>
    <t>6:27:17 AM</t>
  </si>
  <si>
    <t>मौसम में AQI क्या है (Aaj Mausam Ka AQI) वायु गुणवत्ता 02 November 2024, What is AQI in Weather Today IMD Forecast Air Quality Index</t>
  </si>
  <si>
    <t>Live Updates
Live Weather AQI November 2 2024 Todays Air Quality Dangerous pollution is becoming a menace in DelhiNCR PM 25 is harmful to breathing
What is the AQI in the weather AQI in the weather November 2 2024 Air Quality Todays IMD Forecast</t>
  </si>
  <si>
    <t>http://twitter.com/Ahmad11496551/status/1842071323897458819</t>
  </si>
  <si>
    <t>10:46:42 AM</t>
  </si>
  <si>
    <t>http://twitter.com/news24tvchannel/status/1856201007782363248</t>
  </si>
  <si>
    <t>10:33:01 AM</t>
  </si>
  <si>
    <t>This morning the AQI in Lahore Pakistan crossed 1000 The United Nations said that this poses a threat to the health of 11 million children in the Punjab province Lahore Air Pollution</t>
  </si>
  <si>
    <t>http://twitter.com/manish21_g/status/1858477286313595289</t>
  </si>
  <si>
    <t>5:18:08 PM</t>
  </si>
  <si>
    <t>http://twitter.com/kuralarasun/status/1898081004205826520</t>
  </si>
  <si>
    <t>12:09:10 AM</t>
  </si>
  <si>
    <t>http://twitter.com/abcaps/status/1888248986823471337</t>
  </si>
  <si>
    <t>9:00:15 PM</t>
  </si>
  <si>
    <t>http://twitter.com/ram131982/status/1850742486320247241</t>
  </si>
  <si>
    <t>9:02:48 AM</t>
  </si>
  <si>
    <t>http://twitter.com/komalsatna93/status/1904947667085721622</t>
  </si>
  <si>
    <t>10:54:50 PM</t>
  </si>
  <si>
    <t>https://hindikhabar.com/aqi-at-very-critical-level-in-pakistan/</t>
  </si>
  <si>
    <t>9:02:28 PM</t>
  </si>
  <si>
    <t>AQI at very critical level in Pakistan : पाकिस्तान के पंजाब प्रांत में हवा की</t>
  </si>
  <si>
    <t>AQI at very critical level in Pakistan Pollution has become extremely serious in major cities like Lahore and Multan in Pakistans Punjab province In many places the Air Quality Index AQI has reached over 2000 People in these cities are finding it difficult to breathe</t>
  </si>
  <si>
    <t>https://www.emsindia.com/news/show/2823122/state</t>
  </si>
  <si>
    <t>2:06:59 PM</t>
  </si>
  <si>
    <t>(नई दिल्ली) दिल्ली में शुरू हुई कड़ाके की सर्दी</t>
  </si>
  <si>
    <t>15Dec2024
New Delhi EMS Severe winter has begun in the capital The maximum temperature was recorded at 234 degrees Celsius which is normal for this season according to the India Meteorological Department IMD The minimum temperature in Delhi was eight degrees Celsius</t>
  </si>
  <si>
    <t>http://sureshgandhinews.blogspot.com/2025/03/2040.html</t>
  </si>
  <si>
    <t>10:21:00 PM</t>
  </si>
  <si>
    <t>Latest News and Reviews by Suresh Gandhi: 2040 तक पानी को तरसेंगे दुनिया की एक चौथाई आबादी...</t>
  </si>
  <si>
    <t>By 2040 a quarter of the worlds population will be thirsty for water
Yes water is another name for life In fact without water life is nonexistent The idea of World Water Day was first mooted at the 1992 Rio de Janeiro Conference of Nations on Environmental Development Issues Then every March 22nd</t>
  </si>
  <si>
    <t>http://twitter.com/SaankhyaTare/status/1888208286400577761</t>
  </si>
  <si>
    <t>6:18:31 PM</t>
  </si>
  <si>
    <t>http://twitter.com/ArjunPython/status/1904916839978983653</t>
  </si>
  <si>
    <t>8:52:20 PM</t>
  </si>
  <si>
    <t>https://www.byoviral.com/%e0%a4%95%e0%a5%8d%e0%a4%af%e0%a5%8b%e0%a4%82-%e0%a4%ae%e0%a4%bf%e0%a4%b2%e0%a5%87%e0%a4%a8%e0%a4%bf%e0%a4%af%e0%a4%b2%e0%a5%8d%e0%a4%b8-%e0%a4%94%e0%a4%b0-%e0%a4%9c%e0%a5%87%e0%a4%a8-%e0%a4%9c/</t>
  </si>
  <si>
    <t>2:38:23 PM</t>
  </si>
  <si>
    <t>क्यों मिलेनियल्स और जेन जेड को पहले से कहीं ज़्यादा कैंसर का खतरा है</t>
  </si>
  <si>
    <t>Millennials and Gen Z are living in an era of unprecedented technological advancement access to information and opportunities for personal and professional growth However this era is also associated with a worrying increase in various health challenges particularly diseases like cancer</t>
  </si>
  <si>
    <t>http://news.ajitsamachar.com/news/231668.cms</t>
  </si>
  <si>
    <t>12:22:55 AM</t>
  </si>
  <si>
    <t>आखिर क्यों बरस रही है आसमान से इतनी आग ?</t>
  </si>
  <si>
    <t>http://twitter.com/ZEEUPUK/status/1852228828665647167</t>
  </si>
  <si>
    <t>The air and water in Delhi are polluted Only foam is visible in the Yamuna Delhi is in the grip of pollution</t>
  </si>
  <si>
    <t>http://twitter.com/knisamrat/status/1894058055018442998</t>
  </si>
  <si>
    <t>Considering the road of Seemapuri in Delhi as our Bappas road garbage is being kept on it and this has been going on for the last 10 years but the previous government did not take any action on this but now the newly formed government is requested to immediately free this road from encroachment so that the people living around it can get pure air because due to this garbage the air there is also polluted sir please take cognizance Repost until viral</t>
  </si>
  <si>
    <t>https://www.agniban.com/delhi-government-banned-production-storage-and-sale-of-firecrackers-from-today-till-january-1/</t>
  </si>
  <si>
    <t>6:05:20 PM</t>
  </si>
  <si>
    <t>आज से 1 जनवरी तक पटाखे के उत्पादन, भंडारण और बिक्री पर रोक लगा दी दिल्ली सरकार ने | Delhi government banned production, storage and sale of firecrackers from today till January 1</t>
  </si>
  <si>
    <t>New Delhi The Delhi Government has banned the production storage and sale of firecrackers from today till January 1 The decision was taken by Delhi Governments Environment Minister Gopal Rai</t>
  </si>
  <si>
    <t>http://twitter.com/EduationC65451/status/1870123044519440831</t>
  </si>
  <si>
    <t>8:34:13 PM</t>
  </si>
  <si>
    <t>This is not a joke please get it stopped Please get the mill removed from the public area residential area due to this air pollution is increasing and people nearby are facing problems Location chakia kuawa road ward no 11 Motihari east champaran</t>
  </si>
  <si>
    <t>https://hindi.thequint.com/fit/hindi/health-news-update/how-do-dust-storms-affect-your-health-know-all-the-reasons-and-its-solutions-delhi-ncr-weather-climate-change</t>
  </si>
  <si>
    <t>9:14:41 PM</t>
  </si>
  <si>
    <t>Dust Storms in Delhi NCR: धूल भरी आंधियां आपके स्वास्थ्य पर कैसे प्रभाव डालती हैं? जाने सभी कारण और इसके उपाय How do dust storms affect your health? Know all the reasons and its solutions</t>
  </si>
  <si>
    <t>Dust Storms How do dust storms affect health Learn the causes and ways to combat them
What causes sudden dust storms How can you protect yourself from them Find out the answers to all these questions
Anushka Rajesh
May 11 2024 914 PM IST
Health News
i
Dust Sto</t>
  </si>
  <si>
    <t>https://avadhnama.com/muzaffarpurs-aqi-scares-people-pollution-reaches-dangerous-level/</t>
  </si>
  <si>
    <t>3:30:33 PM</t>
  </si>
  <si>
    <t>मुजजफ्फरपुर के AQI ने लोगों को डराया, खतरनाक स्तर पर पहुंचा प्रदूषण</t>
  </si>
  <si>
    <t>As winter sets in the air in Bihar is becoming increasingly hazardous Pollution levels are rising in Muzaffarpur with the AQI reaching 327 from 301 Pollution is highest in the Mithanpura area where breathing is difficult According to CPCB data the district</t>
  </si>
  <si>
    <t>http://twitter.com/MohitRa38590692/status/1904927724462080073</t>
  </si>
  <si>
    <t>9:35:36 PM</t>
  </si>
  <si>
    <t>http://twitter.com/malikmajid1/status/1859943350666948866</t>
  </si>
  <si>
    <t>6:23:45 PM</t>
  </si>
  <si>
    <t>https://www.jagran.com/delhi/new-delhi-city-ncr-online-community-platform-local-circles-survey-revealed-one-member-in-75-percent-of-delhi-ncr-families-feeling-in-due-to-pollution-23834530.html</t>
  </si>
  <si>
    <t>8:44:00 PM</t>
  </si>
  <si>
    <t>चिंताजनक: दिल्ली-NCR के 75 प्रतिशत परिवार का एक सदस्य बीमार, सर्वे में प्रदूषण से गैस चैंबर बने इलाकों का पता चला हाल - ncr Online community platform Local Circles Survey revealed one member in 75 percent of delhi ncr families feeling in due to pollution</t>
  </si>
  <si>
    <t>Worrying 75 of DelhiNCR households have a member ill survey reveals areas turned into gas chambers by pollution
A survey has revealed that 75 of families in the NCR are affected by air pollution In Delhi Gurugram Noida Faridabad and Ghaziabad</t>
  </si>
  <si>
    <t>http://twitter.com/tv11newsnetwork/status/1859646285323829405</t>
  </si>
  <si>
    <t>10:43:19 PM</t>
  </si>
  <si>
    <t>Air pollution India is losing the battle against pollution how did China win</t>
  </si>
  <si>
    <t>http://twitter.com/Pankajk60800663/status/1849836159951618386</t>
  </si>
  <si>
    <t>9:01:23 PM</t>
  </si>
  <si>
    <t>https://www.amarujala.com/haryana/jhajjar-bahadurgarh/it-rained-heavily-temperature-dropped-bahadurgarh-news-c-200-1-bgh1002-109225-2024-08-13</t>
  </si>
  <si>
    <t>5:29:04 AM</t>
  </si>
  <si>
    <t>It Rained Heavily, Temperature Dropped - Jhajjar/bahadurgarh News - Jhajjar-bahadurgarh News:झमाझम बरसे बदरा, तापमान गिरा</t>
  </si>
  <si>
    <t>Bahadurgarh The rain that began on the Teej festival continued on Monday The sky was covered with dark clouds in the morning By 1 pm heavy rain began This rainstorm lasted for about a quarter of an hour The continuous rain damaged farmers crops standing in the fields</t>
  </si>
  <si>
    <t>https://www.bhaskar.com/local/bihar/bhagalpur/news/preparations-being-made-to-control-city-air-pollution-133599732.html</t>
  </si>
  <si>
    <t>12:12:04 PM</t>
  </si>
  <si>
    <t>Preparations being made to control city air pollution | सिटी एयर पॉल्यूशन कंट्रोल करने की हो रही तैयारी: प्रदूषण नियंत्रण के लिए बनाई जाएगी कार्य योजना, अधिकारियों को सक्रिय रहने के आदेश - Bhagalpur News</t>
  </si>
  <si>
    <t>Preparations underway to control city air pollution An action plan will be developed to control pollution and officials have been ordered to remain active
Bhagalpur
In the review building located at the Bhagalpur Collectorate DM Dr Naval Kishore Chaudhary discussed the measures to control air pollution in the urban area</t>
  </si>
  <si>
    <t>https://www.jantaserishta.com/local/maharashtra/thick-smoke-engulfs-many-parts-of-mumbai-aqi-reaches-225-in-worli-3648999</t>
  </si>
  <si>
    <t>3:20:55 PM</t>
  </si>
  <si>
    <t>Mumbai के कई हिस्सों में घना धुंआ छाया, वर्ली में AQI 225 तक पहुंचा | Thick smoke engulfs many parts of Mumbai, AQI reaches 225 in Worli Mumbai के कई हिस्सों में घना धुंआ छाया, वर्ली में AQI 225 तक पहुंचा</t>
  </si>
  <si>
    <t>Mumbai Mumbai A thick layer of smog enveloped Mumbai on Monday morning with the Air Quality Index AQI reaching 147 which is in the moderate category According to the System of Air Quality and Weather Forecasting and Research SAFAR the Bandra Kurla Complex BKC</t>
  </si>
  <si>
    <t>http://twitter.com/Drpunit_sharda/status/1855811172986961972</t>
  </si>
  <si>
    <t>8:43:57 AM</t>
  </si>
  <si>
    <t>Okay today you admitted that you are responsible for the entirety of Delhi Health environment inflation corruption meaning polluted air water and land couldnt you do anything about it The three elements of air water and earth have resulted in bad results You didnt fulfill your responsibility Your bail will be forfeited</t>
  </si>
  <si>
    <t>http://twitter.com/pidbul123/status/1857048802881864111</t>
  </si>
  <si>
    <t>6:41:51 PM</t>
  </si>
  <si>
    <t>http://twitter.com/deepjaihind/status/1859095256433819693</t>
  </si>
  <si>
    <t>10:13:44 AM</t>
  </si>
  <si>
    <t>https://newsindialive.in/cold-wave-has-a-bad-effect-on-the-lungs-adopt-these-tips-to-stay-safe-in-the-bone-chilling-cold/</t>
  </si>
  <si>
    <t>10:29:56 AM</t>
  </si>
  <si>
    <t>Cold Wave: शीत लहर फेफड़ों पर डालती है बुरा असर, हाड़ कंपा देने वाली ठंड में सुरक्षित रहने के लिए अपनाएं ये टिप्स</t>
  </si>
  <si>
    <t>Cold Wave Cold waves have a detrimental effect on the lungs follow these tips to stay safe in the bonechilling cold
Cold Wave Effect on Lungs Winter has begun and many states across the country including Gujarat are experiencing bonechilling cold In the coming</t>
  </si>
  <si>
    <t>https://indianews.in/delhi/delhi-is-facing-a-crisis-of-breath-next-2-days-will-be-difficult-cough-and-cold-are-troubling-people/</t>
  </si>
  <si>
    <t>7:32:03 PM</t>
  </si>
  <si>
    <t>दिल्ली की सांसों पर छाया संकट, अगले 2 दिन भारी रहेंगे, खांसी-जुकाम कर रही अलग तंग</t>
  </si>
  <si>
    <t>India News Delhi Air Pollution Due to changes in weather conditions in the capital Delhi the air quality continues to remain in the poor category This is causing breathing problems for people Furthermore coughs and colds are also a problem The Central Pollution Control Board</t>
  </si>
  <si>
    <t>http://twitter.com/aryavk62/status/1888277634963890314</t>
  </si>
  <si>
    <t>http://twitter.com/RekhaAndani/status/1892223163225829545</t>
  </si>
  <si>
    <t>8:12:12 PM</t>
  </si>
  <si>
    <t>https://timepassnews24.blogspot.com/2024/09/bp-50.html</t>
  </si>
  <si>
    <t>12:14:00 AM</t>
  </si>
  <si>
    <t>https://www.jagran.com/top-deals/electronics/air-cooler-best-portable-air-cooler-in-india-with-remote-control-and-honeycomb-pads-23711382.html</t>
  </si>
  <si>
    <t>AC ब्रांड के पेट पर लात मार रहे हैं Portable Air Cooler खतरनाक कूलिंग के लिए शहर और गांव वाले करते हैं पसंद - Best Portable Air Cooler in India with Remote Control and Honeycomb Pads</t>
  </si>
  <si>
    <t>Portable air coolers are giving AC brands a run for their money favored by both urban and rural residents for their dangerous cooling
The summer heat is raging and people are becoming increasingly stressed by the sweat and heat This is why people are considering purchasing a cooler but their</t>
  </si>
  <si>
    <t>http://www.pravakta.com/rekha-guptas-challenges-as-chief-minister/</t>
  </si>
  <si>
    <t>2:45:53 PM</t>
  </si>
  <si>
    <t>मुख्यमंत्री के रूप में रेखा गुप्ता की चुनौतियां</t>
  </si>
  <si>
    <t>The Bharatiya Janata Party BJP has once again surprised everyone by naming Mrs Rekha Gupta as the Delhi Chief Minister hitting multiple targets with one arrow By appointing Rekha Gupta as Chief Minister the BJP has attempted to balance several equations simultaneously This surprising</t>
  </si>
  <si>
    <t>https://www.punjabkesari.in/national/news/number-deaths-due-air-pollution-much-more-than-covid-19-dr-guleria-2051477</t>
  </si>
  <si>
    <t>3:15:01 PM</t>
  </si>
  <si>
    <t>वायु प्रदूषण से होने वाली मौतों की संख्या कोविड-19 से कहीं ज्यादा हो सकती है: डॉ. गुलेरिया</t>
  </si>
  <si>
    <t>National Desk Dr Randeep Guleria Chairman of Internal Medicine Respiratory and Sleep Medicine at Medanta and former Director of AIIMS Delhi has issued a serious warning regarding the rising air pollution in Delhi He said that the number of deaths due to air pollution</t>
  </si>
  <si>
    <t>http://twitter.com/priyanka23j/status/1808145234267656285</t>
  </si>
  <si>
    <t>7:56:32 PM</t>
  </si>
  <si>
    <t>https://www.pressnote.in/Udaipur_News_499745.html</t>
  </si>
  <si>
    <t>2:43:06 PM</t>
  </si>
  <si>
    <t>अगर आप धूम्रपान नहीं करते हैं, तो भी आपको फेफड़ों का कैंसर हो सकता है</t>
  </si>
  <si>
    <t>Udaipur Smoking is considered the leading cause of lung cancer but recent trends indicate that even nonsmokers are not immune to the disease Air pollution has become a significant environmental risk factor that contributes to the risk of lung cancer</t>
  </si>
  <si>
    <t>http://twitter.com/sonampriya92/status/1904148291052622106</t>
  </si>
  <si>
    <t>5:58:24 PM</t>
  </si>
  <si>
    <t>People in many cities waste 2 hours a day in traffic time that could have been spent on family exercise and good health while also breathing polluted air Better city planning can reduce travel times and emissions</t>
  </si>
  <si>
    <t>https://drgp82.blogspot.com/2024/12/class-12-geography-dumka-pre-board.html</t>
  </si>
  <si>
    <t>Class 12 Geography Dumka Pre Board Examination Answer Key – 2024</t>
  </si>
  <si>
    <t>Dumka District PreTest Exam 202425
Class 12 Subject Geography Marks 70 Time 0315 hours
This question paper has two parts Part A and Part B
Part A contains 25 multiplechoice questions carrying one mark
Part B contains objective questions
Question number 26</t>
  </si>
  <si>
    <t>https://www.jagran.com/top-deals/electronics/air-cooler-best-air-coolers-in-india-top-picks-from-bajaj-havells-orient-crompton-and-symphony-23717757.html</t>
  </si>
  <si>
    <t>AC फैक्ट्रियों पर ताले लगवा रहे हैं ये Air Coolers ताबड़तोड़ एयरथ्रो के साथ मिलता है बमबाज फीचर्स - Best Air Coolers In India: Top Picks From Bajaj, Havells, Orient, Crompton and Symphony</t>
  </si>
  <si>
    <t>These air coolers are forcing AC factories to shut down offering powerful features along with rapid airflow
With temperatures constantly rising most people will be looking for ways to stay cool and comfortable during these summer months In such a situation the best solution for you</t>
  </si>
  <si>
    <t>http://twitter.com/SONU_PREM/status/1888202878659309625</t>
  </si>
  <si>
    <t>5:57:02 PM</t>
  </si>
  <si>
    <t>http://twitter.com/IncMustaq/status/1877654502943199324</t>
  </si>
  <si>
    <t>http://twitter.com/MohemmedAarif/status/1862545761805754426</t>
  </si>
  <si>
    <t>10:44:48 PM</t>
  </si>
  <si>
    <t>https://www.htsyndication.com/hindustan-delhi/article/%E0%A4%97%E0%A5%81%E0%A4%A1%E0%A4%97%E0%A4%BE%E0%A4%81%E0%A4%B5-9-march-2025-%E0%A4%95%E0%A4%BE-%E0%A4%B5%E0%A5%87%E0%A4%A6%E0%A4%B0-%E0%A4%94%E0%A4%B0-aqi:-%E0%A4%A8%E0%A5%8D%E0%A4%AF%E0%A5%82%E0%A4%A8%E0%A4%A4%E0%A4%AE-%E0%A4%A4%E0%A4%BE%E0%A4%AA%E0%A4%AE%E0%A4%BE%E0%A4%A8-19.05degc,-%E0%A4%9C%E0%A4%BE%E0%A4%A8%E0%A5%87%E0%A4%82-%E0%A4%95%E0%A5%88%E0%A4%B8%E0%A4%BE-%E0%A4%B0%E0%A4%B9%E0%A5%87%E0%A4%97%E0%A4%BE-%E0%A4%B6%E0%A4%B9%E0%A4%B0-%E0%A4%AE%E0%A5%87%E0%A4%82-%E0%A4%86%E0%A4%9C-%E0%A4%95%E0%A4%BE-%E0%A4%AE%E0%A5%8C%E0%A4%B8%E0%A4%AE/88591043</t>
  </si>
  <si>
    <t>7:30:20 AM</t>
  </si>
  <si>
    <t>गुडगाँव 9 March 2025 का वेदर और AQI: न्यूनतम तापमान 19.05degC, जानें कैसा रहेगा शहर में आज का मौसम</t>
  </si>
  <si>
    <t>Gurgaon Weather and AQI for March 9 2025 Minimum temperature 1905C find out what the weather will be like in the city today
New Delhi March 9 Weather in Gurgaon for March 9 2025 The minimum temperature in Gurgaon today was recorded at 1905C The Meteorological Department IM</t>
  </si>
  <si>
    <t>http://twitter.com/BrijPal43219651/status/1781881423848485184</t>
  </si>
  <si>
    <t>8:33:31 AM</t>
  </si>
  <si>
    <t>http://twitter.com/NanuRamJat_RLP/status/1891507291632918736</t>
  </si>
  <si>
    <t>8:47:35 PM</t>
  </si>
  <si>
    <t>http://twitter.com/dharmpal_234/status/1893324744214130908</t>
  </si>
  <si>
    <t>9:09:29 PM</t>
  </si>
  <si>
    <t>http://twitter.com/MadhukarPandey/status/1887425839001968941</t>
  </si>
  <si>
    <t>2:29:21 PM</t>
  </si>
  <si>
    <t>Transforming Lucknows skyline responsibly Watch how the Lucknow Nagar Nigams stateoftheart CD waste recycling plant converts construction debris into valuable resources By processing waste from across city zones this facility not only keeps our streets cleaner but also fights air pollution by preventing dust emissions from debris Smart waste management in action building a sustainable future for our city You can also call our Junior Engineers for the collection of these waste</t>
  </si>
  <si>
    <t>http://twitter.com/ImLoveBatra/status/1858786498402783721</t>
  </si>
  <si>
    <t>1:46:50 PM</t>
  </si>
  <si>
    <t>http://twitter.com/VikashY44229300/status/1852756680364163528</t>
  </si>
  <si>
    <t>10:26:29 PM</t>
  </si>
  <si>
    <t>There is a lot of pollution in Delhis air</t>
  </si>
  <si>
    <t>http://twitter.com/Ravi_Ratra_/status/1852320901590643158</t>
  </si>
  <si>
    <t>5:34:52 PM</t>
  </si>
  <si>
    <t>http://twitter.com/Jansatta/status/1857060740416360598</t>
  </si>
  <si>
    <t>7:29:17 PM</t>
  </si>
  <si>
    <t>Air Pollution Grape 3 implemented in DelhiNCR online education recommended for primary classes these things need to be kept in mind</t>
  </si>
  <si>
    <t>https://udaipurkiran.in/13-villages-of-jind-are-in-red-zone-for-stubble-burning-special-vigil-to-be-kept/</t>
  </si>
  <si>
    <t>6:03:32 PM</t>
  </si>
  <si>
    <t>जींद के 13 गांव पराली जलाने को लेकर हैं रेड जोन में, रहेगी विशेष नजर</t>
  </si>
  <si>
    <t>Jind September 18 Udaipur Kiran On Wednesday Deputy Commissioner Mohammad Imran Raza held a meeting with officials regarding crop residue management and urged all farmers not to burn paddy residue This pollutes our environment but to manage it</t>
  </si>
  <si>
    <t>https://mpnewstimes.com/article/delhis-air-is-very-bad-for-the-second-consecutive-day-action-on-vehicles-spreading-pollution</t>
  </si>
  <si>
    <t>4:44:57 PM</t>
  </si>
  <si>
    <t>दिल्ली की हवा लगातार दूसरे दिन बेहद खराब:प्रदूषण फैलाने वाले वाहनों पर एक्शन</t>
  </si>
  <si>
    <t>Pollution levels in Delhi have decreased According to data from the private weather agency AQIin the AQI in Delhi at 7 am on Monday was 346 The average AQI on Sunday was 304 An AQI below 400 is considered very poor</t>
  </si>
  <si>
    <t>https://hindi.theprint.in/opinion/delhi-got-freedom-from-mismanagement-false-promises-drama-and-corrupt-leaders/784872/</t>
  </si>
  <si>
    <t>11:37:05 AM</t>
  </si>
  <si>
    <t>कुप्रबंधन, झूठे वादों, ड्रामे और भ्रष्ट नेता से दिल्ली को मिली आज़ादी</t>
  </si>
  <si>
    <t>The winds of change swept swiftly and decisively through the national capital New Delhi The Scorpions hit song captures the tornadolike BJP wave Like a storm wind that will ring the freedom bell Today Delhiites have their freedomfrom the evil</t>
  </si>
  <si>
    <t>https://www.doonited.in/devbhoomis-air-aqi-improved/</t>
  </si>
  <si>
    <t>12:01:00 AM</t>
  </si>
  <si>
    <t>देवभूमि की वायु एक्यूआई में हुआ सुधार</t>
  </si>
  <si>
    <t>http://twitter.com/21Poonamsingh/status/1859927199887044648</t>
  </si>
  <si>
    <t>5:19:34 PM</t>
  </si>
  <si>
    <t>MrRahul hamari awaaz hain atleast hamari baat to karte hain Air pollution in North India is a national emergencya public health crisis that is stealing our childrens future and suffocating the elderly and an environmental and economic disaster that is ruining countless lives The poorest among us suffer the most unable to escape the toxic air that surrounds them Families are gasping for clean air children are falling sick and millions of lives are being cut short Tourism is declining and our global reputation is crumbling The cloud of pollution covers hundreds of kilometres Cleaning it up will need major changes and decisive action from governments companies experts and citizens We need a collective national response not political blame games As Parliament meets in a few days MPs will all be reminded of the crisis by our irritated eyes and sore throats It is our responsibility to come together and discuss how India can end this crisis once and for all</t>
  </si>
  <si>
    <t>http://twitter.com/Pallavi88506430/status/1818131971320484311</t>
  </si>
  <si>
    <t>9:20:15 AM</t>
  </si>
  <si>
    <t>The atmosphere gets polluted due to commercial phenyl and its foul smell Sant Shri Asharamji Bapu says that cow phenyl increases your fragrance and purity Gau Seva Dharm Hamara So</t>
  </si>
  <si>
    <t>https://hindi.news18.com/news/jharkhand/ranchi-pollution-level-jharkhand-aqi-today-air-quality-index-on-november-27-local18-8860909.html</t>
  </si>
  <si>
    <t>7:56:56 AM</t>
  </si>
  <si>
    <t>Jharkhand AQI: जमशेदपुर का आंकड़ा 300 के पार, धनबाद-रांची भी प्रदूषित... पार्क में मास्क लगाकर घूम रहे लोग</t>
  </si>
  <si>
    <t>Ranchi The air quality in Jharkhands iron city Jamshedpur is worse than that of Dhanbad known as the coal capital The citys Air Quality Index AQI is expected to exceed 300 today Meanwhile the figures for Dhanbad and Ranchi are also well above normal In such a situation</t>
  </si>
  <si>
    <t>http://twitter.com/Rohitku03184472/status/1793225847559881035</t>
  </si>
  <si>
    <t>3:52:13 PM</t>
  </si>
  <si>
    <t>http://twitter.com/RPLUHACH/status/1893594335054012907</t>
  </si>
  <si>
    <t>3:00:45 PM</t>
  </si>
  <si>
    <t>If this PM had done his work properly for 11 years there could have been real progress in the quality of education law order institutions economy air pollution But he wants to waste time on discussing exams eating less oil etc which is the work of others Lets get fitter and healthier Lets fight obesity and reduce edible oil consumption by 10 During todays we had and Dr Devi Shetty share their views on this issue that is increasingly impacting our youth</t>
  </si>
  <si>
    <t>http://twitter.com/rsdaroga/status/1868554173429735784</t>
  </si>
  <si>
    <t>12:40:05 PM</t>
  </si>
  <si>
    <t>http://twitter.com/aakashchan36525/status/1869147611510513701</t>
  </si>
  <si>
    <t>3:58:12 AM</t>
  </si>
  <si>
    <t>http://twitter.com/ChandreshMish12/status/1848297666020614651</t>
  </si>
  <si>
    <t>3:07:57 PM</t>
  </si>
  <si>
    <t>It is good that Tamil Nadu Andhra Pradesh and Karnataka were not held responsible for this Otherwise even the weather would have committed suicide Haryanas BJP government is responsible for water and air pollution in Delhi Modi ji why do you hate Delhiites so much What crime have Delhiites committed BJP has pledged to destroy Delhi has pledged to save Delhi</t>
  </si>
  <si>
    <t>http://twitter.com/MYLIFEFORINDIA/status/1853018341616583004</t>
  </si>
  <si>
    <t>3:46:14 PM</t>
  </si>
  <si>
    <t>http://twitter.com/NitinGu28933271/status/1888211788933800348</t>
  </si>
  <si>
    <t>http://twitter.com/AgarwalDrshikha/status/1798207947300044877</t>
  </si>
  <si>
    <t>9:49:18 AM</t>
  </si>
  <si>
    <t>http://twitter.com/ChanderMishra5/status/1857312793482924476</t>
  </si>
  <si>
    <t>12:10:51 PM</t>
  </si>
  <si>
    <t>http://twitter.com/Poojasingh76123/status/1854035540485755390</t>
  </si>
  <si>
    <t>11:08:13 AM</t>
  </si>
  <si>
    <t>https://ndtv.in/videos/lok-sabha-election-2024-what-is-the-political-wind-in-kanpur-amidst-declining-industry-and-increasin-783270</t>
  </si>
  <si>
    <t>Lok Sabha Election 2024: What Is The Political Wind In Kanpur Amidst Declining Industry And Increasing Pollution?</t>
  </si>
  <si>
    <t>Lok Sabha Election 2024 Kanpur the industrial city of Uttar Pradeshthe Manchester of the Easthas a glorious past But today this largest city in the state both in terms of population and area is grappling with numerous problemsurbanization is occurring at a rapid pace</t>
  </si>
  <si>
    <t>http://twitter.com/RajkeshMeena_/status/1848573371606266304</t>
  </si>
  <si>
    <t>9:23:31 AM</t>
  </si>
  <si>
    <t>http://twitter.com/OneVoiceofIndia/status/1804907923145170949</t>
  </si>
  <si>
    <t>9:32:37 PM</t>
  </si>
  <si>
    <t>Protect the environment This is a true work that benefits every person Air is always in our every breath it helps us If the air itself gets polluted diseases will spread Do not let the air become poisonous it will save life Protect the environment Protect the environment</t>
  </si>
  <si>
    <t>http://twitter.com/sahilkumar_009/status/1845760281890185456</t>
  </si>
  <si>
    <t>3:05:18 PM</t>
  </si>
  <si>
    <t>http://twitter.com/KshatriyaR62336/status/1856348601145753964</t>
  </si>
  <si>
    <t>8:19:30 PM</t>
  </si>
  <si>
    <t>Delhis air remains in the very poor category average AQI recorded at 355</t>
  </si>
  <si>
    <t>https://janmorcha.in/delhi-becomes-gas-chamber-aap-cites-diwali-as-the-reason-for-pollution/</t>
  </si>
  <si>
    <t>गैस चैंबर बनी दिल्ली आप प्रदूषण के लिए दिवाली को बताती है कारण: बीजेपी</t>
  </si>
  <si>
    <t>New Delhi The BJP has attacked the Aam Aadmi Party AAP over the rising pollution in Delhi BJP spokesperson Shahzad Poonawala said Delhi has become a gas chamber and everything from the air to the water is toxic thanks to Arvind Kejriwals toxic politics He also</t>
  </si>
  <si>
    <t>http://twitter.com/daksinapathpati/status/1889011620606562558</t>
  </si>
  <si>
    <t>11:30:41 PM</t>
  </si>
  <si>
    <t>Ganga toh saaf hui nahi Yamuna kaha se hogi If BJP can fix only 5 problems in Delhi they can win any election in India with their Delhi model 1 Clean Yamuna 2 Get rid of garbage mountains 3 Of course fix the Air Pollution ASAP 4 Fix the damaged roads theyre all broken 5 Do something about Battery Rikshaw menace</t>
  </si>
  <si>
    <t>http://twitter.com/7481dhirendra/status/1850571620613603551</t>
  </si>
  <si>
    <t>9:43:50 PM</t>
  </si>
  <si>
    <t>http://twitter.com/nileshYadavArmy/status/1848355586540212258</t>
  </si>
  <si>
    <t>6:58:07 PM</t>
  </si>
  <si>
    <t>http://twitter.com/nandiniidnani69/status/1814886282058711254</t>
  </si>
  <si>
    <t>http://twitter.com/Shubham_fd/status/1866108657877856368</t>
  </si>
  <si>
    <t>6:42:29 PM</t>
  </si>
  <si>
    <t>http://twitter.com/HimansuRawat5/status/1903625345569374288</t>
  </si>
  <si>
    <t>7:20:24 AM</t>
  </si>
  <si>
    <t>Its difficult to breathe in Vijay Nagar GZB Pollution is so high that even the air purifier fails within 15 days At night the house smells like chemicals Is this why I voted for the BJP Will we get a solution or will we have to go into the mountains</t>
  </si>
  <si>
    <t>http://twitter.com/avaja515792/status/1894972071563927892</t>
  </si>
  <si>
    <t>10:15:23 AM</t>
  </si>
  <si>
    <t>http://twitter.com/uday___empire/status/1901460715225182365</t>
  </si>
  <si>
    <t>7:58:56 AM</t>
  </si>
  <si>
    <t>https://apstarnews.in/13296/</t>
  </si>
  <si>
    <t>2:28:06 PM</t>
  </si>
  <si>
    <t>दिल्ली एनसीआर बना गैस चैंबर, एक्यूआई पहुंचा 250 पार।</t>
  </si>
  <si>
    <t>The air quality index in many areas of DelhiNCR has reached the red zone The pollution situation in the NCR is becoming increasingly concerning According to data from the Central Pollution Control Board all areas of DelhiNCR are in the very poor category The air quality is so</t>
  </si>
  <si>
    <t>http://twitter.com/ShriBha56676564/status/1846207085093990811</t>
  </si>
  <si>
    <t>8:40:44 PM</t>
  </si>
  <si>
    <t>https://www.livehindustan.com/weather/lucknow-me-aaj-ka-mausam-9-december-2024-lucknow-aqi-today-and-weather-forecast-imd-rain-alert-update-in-hindi-201733707847549.html</t>
  </si>
  <si>
    <t>लखनऊ 9 December 2024 का वेदर और AQI: न्यूनतम तापमान 14.17°C, जानें कैसा रहेगा शहर में आज का मौसम</t>
  </si>
  <si>
    <t>Weather News Lucknows weather today December 9 2024 Lucknows AQI today and weather forecast IMD rain alert update
Lucknows weather and AQI for December 9 2024 Minimum temperature 1417C find out what the citys weather will be like today
Lucknow Weather for December 9 20</t>
  </si>
  <si>
    <t>http://twitter.com/lal_palsaniya/status/1859800561044029693</t>
  </si>
  <si>
    <t>Air and water pollution is at its peak around Delhi Humans are responsible for this dreadful and harmful condition of air and water Those who are polluting air and water should be punished The matter is serious Strict order of Supreme Court order of Government order of DOE being a responsible citizen of Delhi save human life and other animals Implement 50 roster in schools so that pollution does not spread and children can also study well criminal offences do not spread pollution unnecessarily</t>
  </si>
  <si>
    <t>http://twitter.com/DelhiTotaltv/status/1849038670386581826</t>
  </si>
  <si>
    <t>4:12:27 PM</t>
  </si>
  <si>
    <t>Haryana Stubble burning makes air toxic number of asthma patients rises in hospitals</t>
  </si>
  <si>
    <t>http://twitter.com/NewsNationTV/status/1852045275462013065</t>
  </si>
  <si>
    <t>11:19:37 PM</t>
  </si>
  <si>
    <t>Delhi Air Pollution Delhis air quality deteriorates further on Diwali AQI reaches very poor category</t>
  </si>
  <si>
    <t>https://www.iasbook.com/discuss-the-multi-dimensional-implications-of-the-uneven-distribution-of-mineral-oil-in-the-world/#comment-13213</t>
  </si>
  <si>
    <t>The multifaceted impacts of oils distribution worldwide stem from the uneven distribution of its resources Oil is a major source of mineral resources in many countries particularly in the Middle East where it is primarily found in the hemispheres Middle East</t>
  </si>
  <si>
    <t>https://www.jantaserishta.com/local/jharkhand/ranchi-weather-and-todays-aqi-3680176</t>
  </si>
  <si>
    <t>https://hindi.cnbctv18.com/business/delhi-15-years-old-vehicles-petrol-diesel-news-big-news-from-1-april-133861.htm</t>
  </si>
  <si>
    <t>11:03:44 AM</t>
  </si>
  <si>
    <t>Big News: 15 साल पुरानी गाड़ियों को नहीं मिलेगा पेट्रोल-डीजल, 1 अप्रैल से नया नियम</t>
  </si>
  <si>
    <t>Delhi 15 Years Old Vehicles Petrol Diesel News Vehicles older than 15 years will not be available for fuel at petrol pumps in Delhi after March 31 Environment Minister Manjinder Singh Sirsa stated that pollution caused by vehicles</t>
  </si>
  <si>
    <t>http://twitter.com/will91781294/status/1888299623552610391</t>
  </si>
  <si>
    <t>12:21:27 AM</t>
  </si>
  <si>
    <t>http://twitter.com/kartikginc/status/1856572272422859237</t>
  </si>
  <si>
    <t>11:08:17 AM</t>
  </si>
  <si>
    <t>You are looking like a big fool You are wearing a mask by closing the window glass while sitting in the car Use your brain or else you will do that too only after asking Modiji Air pollution in Delhi today breaking all limits AQI is 400500600 plus Delhi is a gas chamber thanks to AAP heading to India Gate 915am Will expose AAP</t>
  </si>
  <si>
    <t>http://twitter.com/jrcbmr/status/1859032896432206205</t>
  </si>
  <si>
    <t>6:05:56 AM</t>
  </si>
  <si>
    <t>http://twitter.com/pandit1509/status/1905070708847493450</t>
  </si>
  <si>
    <t>7:03:46 AM</t>
  </si>
  <si>
    <t>http://twitter.com/giriraj76/status/1849405204988670359</t>
  </si>
  <si>
    <t>4:28:55 PM</t>
  </si>
  <si>
    <t>The harsh truth Congratulations to the people of Delhi Delhi is the capital of the country The most polluted capital in the world Corrupt and lazy officials and leaders of Delhi are busy insulting other states Will the officials and leaders of other states also solve these problems of Delhi Main reasons for increasing pollution in Delhi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Large number of illegal tandoors being used in Delhi Burning of garbageplasticindustrial wastecoal etc in Delhi Open burning being done by illegal encroachers by encroaching on the roads and footpaths of Delhi Ban generators being used in large numbers in Delhi Illegal constructions flouting the rules in Delhi Polluting vehicles running on the roads of Delhi Broken roads and dust on the roads of Delhi Negligence in lifting the silt from drainssewers in Delhi Poor garbage disposal system of Delhi Encroachment on forests water bodies parks and green belt areas of Delhi Lots of vacancies and poor inspection in pollution related departments of Delhi Corrupt and lazy officers and leaders of Delhi are enjoying themselves by installing airfilters in their airconditioned houses and offices with the money of the people of Delhi while the common poor people are forced to breathe polluted air and in the end the government shows its achievement by stopping the work of the daily wage labourers who work on a small scale Shah Alam Bandh Marg Block E Adarsh Nagar Delhi33 Let us together improve the capital of the country</t>
  </si>
  <si>
    <t>http://twitter.com/GauravBhardwaz1/status/1831918260968960453</t>
  </si>
  <si>
    <t>10:22:03 AM</t>
  </si>
  <si>
    <t>http://twitter.com/ShikshitRaj/status/1852257771745382905</t>
  </si>
  <si>
    <t>http://twitter.com/SaliSaurabh/status/1888254341242560738</t>
  </si>
  <si>
    <t>9:21:31 PM</t>
  </si>
  <si>
    <t>http://twitter.com/GovindK01139363/status/1861063608022569205</t>
  </si>
  <si>
    <t>8:35:15 PM</t>
  </si>
  <si>
    <t>https://zeenews.india.com/hindi/health/breathing-polluted-air-is-fatal-these-diseases-including-cancer-start-developing-in-the-body/2480997</t>
  </si>
  <si>
    <t>प्रदूषित हवा में सांस लेना जानलेवा, शरीर में पैदा होने लगती हैं कैंसर समेत ये बीमारियां</t>
  </si>
  <si>
    <t>Breathing polluted air is fatal and can lead to diseases including cancer
Health Risks of Polluted Air Polluted air not only increases the risk of respiratory problems but also lifethreatening diseases like cancer
During the winter season</t>
  </si>
  <si>
    <t>http://twitter.com/Pitashrisays/status/1851892811961934315</t>
  </si>
  <si>
    <t>1:13:47 PM</t>
  </si>
  <si>
    <t>Brother bring a mask for the nose too otherwise it will get sick due to air pollution</t>
  </si>
  <si>
    <t>https://www.jagran.com/delhi/new-delhi-city-ncr-weather-forecast-update-temperature-below-from-40-degree-first-time-in-40-days-relief-from-heat-wave-imd-predict-rain-23744422.html</t>
  </si>
  <si>
    <t>Weather Update: दिल्ली में राहत के बादल, 40 दिन में पहली 40 डिग्री से नीचे पारा; बारिश को लेकर IMD ने दिया अपडेट - Weather Forecast Update temperature below from 40 degree first time in 40 days relief from heat wave IMD predict rain</t>
  </si>
  <si>
    <t>Weather Update Clouds bring relief to Delhi mercury dips below 40 degrees for the first time in 40 days IMD provides rain update
Following Fridays rain in the capital the sky remained partly cloudy throughout Saturday Very light rain also occurred in some areas This obscured the sun</t>
  </si>
  <si>
    <t>https://zeenews.india.com/hindi/health/lung-cancer-causes-million-deaths-per-year-to-save-your-life-follow-these-tips-world-lung-cancer-day/2363984</t>
  </si>
  <si>
    <t>11:28:16 PM</t>
  </si>
  <si>
    <t>हर साल लाखों लोगों को बेजान कर रहा फेफड़े का कैंसर, बचना है तो इन गलतियों से आज ही कर लें तौबा</t>
  </si>
  <si>
    <t>Lung cancer kills millions of people every year If you want to avoid it avoid these mistakes today
World Lung Cancer Day 2024 Lung cancer is a deadly disease Millions of people worldwide are losing their lives due to it It could happen to you and your loved ones</t>
  </si>
  <si>
    <t>http://twitter.com/IrshadA68191134/status/1859085175117795806</t>
  </si>
  <si>
    <t>9:33:40 AM</t>
  </si>
  <si>
    <t>https://www.amarujala.com/uttar-pradesh/varanasi/special-news-of-varanasi-woman-jumps-in-front-of-train-with-child-141-vehicles-seized-fine-of-1-6-crore-rupees-2024-11-04</t>
  </si>
  <si>
    <t>9:44:46 AM</t>
  </si>
  <si>
    <t>Special News Of Varanasi Woman Jumps In Front Of Train With Child 141 Vehicles Seized Fine Of 1.6 Crore Rupees | एक क्लिक में वाराणसी की खास खबरें :बच्चे के साथ ट्रेन के आगे कूदी महिला, 141 वाहन सीज, 1.6 करोड़ का जुर्माना</t>
  </si>
  <si>
    <t>A woman with her two and a half year old son jumped in front of a train near FulwariaLahartara Gate No 4 in the Cantt police station area of Varanasi The woman and child were hit by the engine and fell onto the other track injuring themselves The PRV responding to information from nearby residents rescued the woman and child</t>
  </si>
  <si>
    <t>https://navbharattimes.indiatimes.com/lifestyle/health/dr-from-medanta-hospital-top-5-major-causes-of-lung-cancer-in-women/articleshow/118915163.cms</t>
  </si>
  <si>
    <t>11:31:35 AM</t>
  </si>
  <si>
    <t>स्मोकिंग नहीं करती फिर भी महिलाओं को हो रहा फेफड़ों का कैंसर, मेदांता के डॉ. ने बताई 5 वजह</t>
  </si>
  <si>
    <t>Lung cancer is commonly associated with smoking but recent research suggests that many women develop the disease without ever smoking In fact 50 of female patients have never smoked compared to 1520 for men
Nonsmokers</t>
  </si>
  <si>
    <t>http://twitter.com/shivsinghmeena3/status/1848932720254062622</t>
  </si>
  <si>
    <t>9:11:26 AM</t>
  </si>
  <si>
    <t>http://twitter.com/deepakvasisth/status/1864525742542868597</t>
  </si>
  <si>
    <t>9:52:32 AM</t>
  </si>
  <si>
    <t>Air quality improves in Delhi AQI recorded at 178 yesterday on Wednesday AQI in Delhi was 268 on Tuesday Air Pollution</t>
  </si>
  <si>
    <t>http://twitter.com/NutanDevisingh2/status/1851538034564476978</t>
  </si>
  <si>
    <t>1:44:02 PM</t>
  </si>
  <si>
    <t>http://twitter.com/rajkumarsa67213/status/1860715134412288277</t>
  </si>
  <si>
    <t>http://twitter.com/ay_aakash0001/status/1849811031528198537</t>
  </si>
  <si>
    <t>7:21:32 PM</t>
  </si>
  <si>
    <t>Asthma Asthma is a chronic respiratory disease in which the airways become inflamed and narrowed making breathing difficult Symptoms include coughing wheezing chest tightness and shortness of breath Asthma causes the airways to become sensitive and react to irritants such as dust smoke pollen cold air exercise or stress The main causes of asthma 1 Environmental factors dust smoke pollution pet fur etc 2 Genetics A family history of asthma increases the risk 3 Allergies Certain foods flowers pollen mold etc can trigger allergies Treatment of asthma Medications Inhalers and bronchodilators help relax the lung muscles Lifestyle changes Avoiding dust and smoke exercising and reducing stress are essential Caution Regular checkups with a doctor and avoiding allergens are essential Asthma cannot be cured but it can be kept under control with regular treatment and a healthy lifestyle</t>
  </si>
  <si>
    <t>http://twitter.com/Devilsr1_/status/1888462383808676179</t>
  </si>
  <si>
    <t>11:08:12 AM</t>
  </si>
  <si>
    <t>https://hindi.careerindia.com/features/world-environmental-health-day-is-celebrated-on-26-september-know-history-theme-and-significance-018577.html</t>
  </si>
  <si>
    <t>विश्व पर्यावरण स्वास्थ्य दिवस: 26 सितंबर को क्यों मनाया जाता है? जानिए इस दिन का महत्व और इतिहास | World Environmental Health Day is celebrated on 26th September, Know History and Significance of the day - Hindi Careerindia</t>
  </si>
  <si>
    <t>World Environmental Health Day is celebrated every year on September 26th This day is dedicated to highlighting the deep connection between the environment and human health Rapid industrialization urbanization and climate change have created various environmental problems</t>
  </si>
  <si>
    <t>https://www.patrika.com/jaipur-news/air-pollution-air-rajasthan-aqi-crossed-300-these-closed-in-5-districts-related-to-ncr-19166355</t>
  </si>
  <si>
    <t>7:58:44 AM</t>
  </si>
  <si>
    <t>राजस्थान की हवा में घुला प्रदूषण का जहर, AQI 300 पार; NCR से जुड़े 5 जिलों में ये काम रहेंगे बंद</t>
  </si>
  <si>
    <t>Pollution poisons Rajasthans air AQI crosses 300 activities will be halted in five districts adjoining the NCR
Rajasthan Pollution Jaipurs air quality is also deteriorating Air pollution levels here have worsened day by day reaching the poor to very poor category</t>
  </si>
  <si>
    <t>http://twitter.com/saak_u24/status/1854137231231058091</t>
  </si>
  <si>
    <t>http://twitter.com/Pradeep57360742/status/1847552030853726377</t>
  </si>
  <si>
    <t>1:45:04 PM</t>
  </si>
  <si>
    <t>http://twitter.com/ARSLANK51869878/status/1864836462535151693</t>
  </si>
  <si>
    <t>6:27:14 AM</t>
  </si>
  <si>
    <t>http://twitter.com/pavan_sethi/status/1859223002035978667</t>
  </si>
  <si>
    <t>https://dailyhindinews.com/changed-weather-in-delhi-ncr-the-temperature-of-winter-farewell-to-28-degrees/</t>
  </si>
  <si>
    <t>11:01:41 AM</t>
  </si>
  <si>
    <t>दिल्ली-NCR में बदला मौसम का मिजाज, सर्दी की विदाई, 28 डिग्री तक पहुंचा तापमान, फरवरी में ही गर्मी का अहसास – Daily Hindi News</t>
  </si>
  <si>
    <t>The weather in DelhiNCR has changed The cold has departed Bright sunshine has begun to appear The harsh sunlight is making people feel hot in February Temperatures have reached 28 degrees Celsius According to the Meteorological Department</t>
  </si>
  <si>
    <t>http://twitter.com/ashurbanipal69/status/1888207226474815712</t>
  </si>
  <si>
    <t>6:14:18 PM</t>
  </si>
  <si>
    <t>https://agritpatrika.com/?p=152521</t>
  </si>
  <si>
    <t>प्रदूषण से निपटने के दिखावटी उपाय, आधे-अधूरे प्रबंध ?</t>
  </si>
  <si>
    <t>Cosmetic measures to combat pollution halfhearted solutions
For the past few days reports have been coming from Punjab that stubble burning has begun there As air pollution has increased in North India especially DelhiNCR for the past decade the central government the Supreme Court and various</t>
  </si>
  <si>
    <t>http://twitter.com/JK30578/status/1855890509576691877</t>
  </si>
  <si>
    <t>1:59:12 PM</t>
  </si>
  <si>
    <t>http://twitter.com/yparakash/status/1875442694891413512</t>
  </si>
  <si>
    <t>12:52:37 PM</t>
  </si>
  <si>
    <t>https://hindi.dailykiran.com/%e0%a4%a6%e0%a4%bf%e0%a4%b2%e0%a5%8d%e0%a4%b2%e0%a5%80-%e0%a4%ae%e0%a5%87%e0%a4%82-%e0%a4%b9%e0%a4%b5%e0%a4%be-%e0%a4%95%e0%a5%80-%e0%a4%97%e0%a5%81%e0%a4%a3%e0%a4%b5%e0%a4%a4%e0%a5%8d%e0%a4%a4/</t>
  </si>
  <si>
    <t>10:21:58 AM</t>
  </si>
  <si>
    <t>दिल्ली में हवा की गुणवत्ता ‘गंभीर ‘, हल्की बारिश से भी नहीं बदले हालात</t>
  </si>
  <si>
    <t>New Delhi December 24 The air quality in the national capital remained in the severe range on Tuesday Despite light rain at 7 am the average AQI Air Quality Index was 401
The worst air quality in Delhi was at the Bawana station where</t>
  </si>
  <si>
    <t>https://www.aplatestnews.com/usnewsvideo.php?idx=mumbai-air-pollution-aqi-200-aaj-tak-hindi-Tq5R-2024-11-03&amp;vidtype=10</t>
  </si>
  <si>
    <t>12:21:18 PM</t>
  </si>
  <si>
    <t>Mumbai Air Pollution: मुंबई में हवा की गुणवत्ता बेहद खराब, AQI लेवल 200 पार पहुंचा | Aaj Tak Hindi</t>
  </si>
  <si>
    <t>Published Date 20241103 035337 Category News 1115527
Title Mumbai Air Pollution Air quality in Mumbai is very poor AQI level crosses 200 Aaj Tak Hindi
Mumbai Air Pollution Air quality in Mumbai is very poor AQI level crosses 200</t>
  </si>
  <si>
    <t>http://twitter.com/AlokKSingh78/status/1858902815315227046</t>
  </si>
  <si>
    <t>9:29:02 PM</t>
  </si>
  <si>
    <t>There was still a foul smell in Jharkhand and Maharashtra As soon as the rally and campaigning ended he started talking nonsense on TV He has nothing to do Sir tell me one thing that you have done for pollution Dont the MP and the Centre have any responsibility Faridabad Noida Ghaziabad are not in Delhi right The people of Delhi are suffering the consequences of Kejriwal jis mistake BJP MP Manoj Tiwari said on the increasing pollution in Delhi Air Pollution AQI</t>
  </si>
  <si>
    <t>http://twitter.com/KabirSatlok/status/1848704455983661186</t>
  </si>
  <si>
    <t>6:04:24 PM</t>
  </si>
  <si>
    <t>http://twitter.com/parshuraama/status/1888278162548629936</t>
  </si>
  <si>
    <t>10:56:11 PM</t>
  </si>
  <si>
    <t>http://twitter.com/kam_se_kam/status/1905259905873031208</t>
  </si>
  <si>
    <t>7:35:34 PM</t>
  </si>
  <si>
    <t>https://viralreport.in/delhi/it-is-raining-heavily-in-these-areas-of-delhi-today-know-the-condition-of-the-roads-before-going-out/10936/</t>
  </si>
  <si>
    <t>9:46:04 AM</t>
  </si>
  <si>
    <t>आज दिल्ली के इन इलाको में झमाझम हो रही है बारिश, बाहर निकलने से पहले रास्तो का हाल जान ले</t>
  </si>
  <si>
    <t>The temperature in the capital was one degree Celsius above normal on Monday making for a humid hot day However light rain in some areas in the evening provided some relief The Meteorological Department predicts that similar humid heat will persist for the next two to three days</t>
  </si>
  <si>
    <t>http://twitter.com/Rajende37239468/status/1858869625678950838</t>
  </si>
  <si>
    <t>7:17:09 PM</t>
  </si>
  <si>
    <t>https://sonebhadralive.in/?p=377893</t>
  </si>
  <si>
    <t>12:14:14 PM</t>
  </si>
  <si>
    <t>मेल फर्टिलिटी को बर्बाद कर रहा एयर पॉल्यूशन, तो महिलाओं को इस चीज से खतरा, नई स्टडी में खुलासा</t>
  </si>
  <si>
    <t>Pollution Effects on Male and Female Fertility In todays times pollution has become so severe that it is ruining the fertility of both men and women Toxic elements from air to water have created difficulties for peoples lives A recent study</t>
  </si>
  <si>
    <t>http://twitter.com/madhu_bhadri/status/1871963227174928389</t>
  </si>
  <si>
    <t>10:26:27 PM</t>
  </si>
  <si>
    <t>http://twitter.com/vishwam88443093/status/1869630023352864779</t>
  </si>
  <si>
    <t>11:55:08 AM</t>
  </si>
  <si>
    <t>https://iasbaba.com/2024/09/daily-current-affairs-ias-%e0%a4%b9%e0%a4%bf%e0%a4%a8%e0%a5%8d%e0%a4%a6%e0%a5%80-upsc-%e0%a4%aa%e0%a5%8d%e0%a4%b0%e0%a4%be%e0%a4%b0%e0%a4%82%e0%a4%ad%e0%a4%bf%e0%a4%95-%e0%a4%8f%e0%a4%b5%e0%a4%82-16/</t>
  </si>
  <si>
    <t>2:58:29 PM</t>
  </si>
  <si>
    <t>DAILY CURRENT AFFAIRS IAS हिन्दी | UPSC प्रारंभिक एवं मुख्य परीक्षा –19th September 2024</t>
  </si>
  <si>
    <t>COP29 in Azerbaijan Focus to be on Climate Finance Agreement
Syllabus
Main Exam GS 2 and GS 3 Context While countries are still struggling to reach agreement on</t>
  </si>
  <si>
    <t>http://twitter.com/Sadashivapethee/status/1858769002904121546</t>
  </si>
  <si>
    <t>12:37:19 PM</t>
  </si>
  <si>
    <t>https://www.krishakjagat.org/news/disadvantages-of-burning-stubble-explained-in-farmers-seminar/</t>
  </si>
  <si>
    <t>11:15:18 AM</t>
  </si>
  <si>
    <t>किसान संगोष्ठी में बताए नरवाई जलाने के नुकसान</t>
  </si>
  <si>
    <t>March 5 2025 Dewas Farmers symposium explains the harms of stubble burning The Agriculture Department organized a farmers symposium in Tonkkhurd in the district informing farmers about the adverse effects of stubble burning During this meeting farmers were asked</t>
  </si>
  <si>
    <t>http://twitter.com/HasanIqtedar/status/1814363204384108801</t>
  </si>
  <si>
    <t>11:44:31 PM</t>
  </si>
  <si>
    <t>http://twitter.com/AmarUjalaNews/status/1859252030344200378</t>
  </si>
  <si>
    <t>8:36:41 PM</t>
  </si>
  <si>
    <t>Air Pollution Bihars thermal power plants responsible for 10 times more pollution than stubble burning claims CREA report</t>
  </si>
  <si>
    <t>http://twitter.com/vinodtiwaricg/status/1862448679212155206</t>
  </si>
  <si>
    <t>https://www.livehindustan.com/uttar-pradesh/mainpuri/story-dense-fog-grips-district-as-winter-sets-in-pollution-levels-soar-201731584816698.html</t>
  </si>
  <si>
    <t>5:17:01 PM</t>
  </si>
  <si>
    <t>बदलते मौसम और प्रदूषण की मार से और जहरीली हो गई जिले की हवा</t>
  </si>
  <si>
    <t>As the weather shifted a dense fog enveloped the district This first fog of early winter brought the districts roads to a halt Vehicles moved with their lights on The sudden change in weather also increased the level of air pollution</t>
  </si>
  <si>
    <t>http://twitter.com/Rampras44919882/status/1850577242092364272</t>
  </si>
  <si>
    <t>10:06:11 PM</t>
  </si>
  <si>
    <t>http://twitter.com/bkpoddar11/status/1884897335047508118</t>
  </si>
  <si>
    <t>3:01:59 PM</t>
  </si>
  <si>
    <t>this is the assembly of you tell your MLA to keep the sack bed including the 8th of the people government is going to kick Today I campaigned for Candidate of Karol Bagh SC Assembly Constituency Shri Dushyant Kumar Gautam I firmly believe the People of Delhi will reject the massively corrupt Arvind Kejriwal led AAP Govt For the past decade the problems faced by the residents of Delhi have only aggravated under them Be it air pollution cleaning of Yamuna river or water logging during monsoon the current State Govt has offered only excuses rather than solution They are only efficient in engaging in Liquor Scam and shifting the blame onto others The time is ripe for shifting them to the Opposition benches inside the Assembly</t>
  </si>
  <si>
    <t>http://twitter.com/Gopeshgautam6/status/1858827555479961896</t>
  </si>
  <si>
    <t>4:29:59 PM</t>
  </si>
  <si>
    <t>https://jantaserishta.com/national/chief-justice-chandrachud-stopped-morning-walk-on-the-advice-of-doctor-3604606</t>
  </si>
  <si>
    <t>7:22:49 AM</t>
  </si>
  <si>
    <t>जानलेवा प्रदूषण, चीफ जस्टिस चंद्रचूड़ ने डॉक्टर की सलाह पर बंद किया मॉर्निंग वॉक</t>
  </si>
  <si>
    <t>Delhi The people of Delhi are suffering from pollution Even Chief Justice of India DY Chandrachud has surrendered to this The Chief Justice who used to go for a morning walk every day is no longer leaving his home for a walk On Thursday the Supreme Court</t>
  </si>
  <si>
    <t>http://twitter.com/bagga1957/status/1863878427792540058</t>
  </si>
  <si>
    <t>3:00:21 PM</t>
  </si>
  <si>
    <t>http://twitter.com/gurubanaarasi/status/1855577698942275691</t>
  </si>
  <si>
    <t>5:16:13 PM</t>
  </si>
  <si>
    <t>http://twitter.com/flower40468/status/1807347224978092208</t>
  </si>
  <si>
    <t>3:05:31 PM</t>
  </si>
  <si>
    <t>http://twitter.com/MukeshHembram13/status/1851004936953459131</t>
  </si>
  <si>
    <t>2:25:41 AM</t>
  </si>
  <si>
    <t>http://twitter.com/Pawan_hero1/status/1850795392696471930</t>
  </si>
  <si>
    <t>12:33:02 PM</t>
  </si>
  <si>
    <t>The right to clean air is essential to the right to life recently the court once again citing fundamental rights reprimanded the central and Delhi and neighboring state governments for failing to ensure a pollutionfree environment in the capital and its surrounding areas Residents of the NCR have been breathing very poor quality air for the past four days</t>
  </si>
  <si>
    <t>http://twitter.com/sand_kala68561/status/1888185189194453180</t>
  </si>
  <si>
    <t>4:46:44 PM</t>
  </si>
  <si>
    <t>http://twitter.com/akhilchilwal/status/1888202193137959398</t>
  </si>
  <si>
    <t>5:54:18 PM</t>
  </si>
  <si>
    <t>http://twitter.com/Rajeshwar198220/status/1847969827782033545</t>
  </si>
  <si>
    <t>5:25:15 PM</t>
  </si>
  <si>
    <t>http://twitter.com/RUNmatrix/status/1858511427847516609</t>
  </si>
  <si>
    <t>http://twitter.com/kavyaBindaass/status/1809896350902833235</t>
  </si>
  <si>
    <t>3:54:50 PM</t>
  </si>
  <si>
    <t>It is possible due to the efforts of our best CM and his wife ji that Delhi is number 1 in air pollution Thanks Air pollution 2023 PM25 concentration gm Delhi 1021 Jakarta 438 Dubai 436 Doha 376 Beijing 341 Riyadh 261 Kuala Lumpur 229 Seoul 197 Hong Kong 155 Singapore 134 Tokyo 97 Sydney 5 Melbourne 44 IQAir</t>
  </si>
  <si>
    <t>https://agritpatrika.com/?p=154260</t>
  </si>
  <si>
    <t>12:25:53 PM</t>
  </si>
  <si>
    <t>स्वच्छ हवा के लिए पूरे साल उपाय करने की जरूरत है !</t>
  </si>
  <si>
    <t>Clean air requires yearround measures
Once again the people of Delhi and its surrounding areas are gripped by a sense of danger Winter has set in The gentle breeze will stop blowing and the pollutants in the air will take effect Then we wont be able to breathe We can only hope</t>
  </si>
  <si>
    <t>http://twitter.com/kamleshjantv/status/1859525705593246177</t>
  </si>
  <si>
    <t>2:44:11 PM</t>
  </si>
  <si>
    <t>What is COPD How do smoking and air pollution contribute to its increase Video</t>
  </si>
  <si>
    <t>https://www.punjabkesari.com/ampstories/health-lifestyle-news/the-risk-of-heart-attack-is-increasing-due-to-cold-and-pollution-know-how-to-take-care-of-your-heart</t>
  </si>
  <si>
    <t>सर्दी और प्रदूषण से बढ़ रहा है हार्ट अटैक का खतरा, जानिए कैसे रखें दिल का ख्याल</t>
  </si>
  <si>
    <t>The risk of heart attack increases significantly in winter Pollution cold winds and reduced physical activity put pressure on the heart increasing the risk of heart failure When the heart is troubled it definitely sends signals Ignoring those signals is a mistake</t>
  </si>
  <si>
    <t>https://www.zeebiz.com/hindi/trending/pollution-is-becoming-a-problem-for-delhiites-silent-pneumonia-patients-are-increasing-rapidly-190794</t>
  </si>
  <si>
    <t>2:15:40 PM</t>
  </si>
  <si>
    <t>दिल्लीवासियों के लिए मुसीबत बन रहा प्रदूषण, तेजी से बढ़ रहे हैं साइलेंट निमोनिया के मरीज</t>
  </si>
  <si>
    <t>http://twitter.com/ashok12343/status/1855545337991016789</t>
  </si>
  <si>
    <t>3:07:37 PM</t>
  </si>
  <si>
    <t>https://myuttarakhandnews.com/this-time-there-will-be-more-cold-and-rain-in-uttarakhand-know-the-reason-from-scientists-uttarakhand/</t>
  </si>
  <si>
    <t>5:55:06 PM</t>
  </si>
  <si>
    <t>उत्तराखंड में इस बार होगी अधिक ठंड और बारिश, जानें वैज्ञानिकों से इसका कारण – Uttarakhand</t>
  </si>
  <si>
    <t>This time there will be more cold and rain in Uttarakhand know the reason from scientists Share this news Latest posts by Sandeep Chaudhary see all Dehradun Severe cold has gripped most areas of Uttarakhand since Sunday In the plains it</t>
  </si>
  <si>
    <t>http://twitter.com/Anandkanaru/status/1900025752919400494</t>
  </si>
  <si>
    <t>8:56:54 AM</t>
  </si>
  <si>
    <t>Burning waste at the Domo Sonari dumpyard is severely polluting the air endangering the environment and human lives Urgent action is needed to stop this dangerous practice before it becomes a silent killer</t>
  </si>
  <si>
    <t>https://www.tarunmitra.in/article/53464/there-may-be-severe-cold-this-year</t>
  </si>
  <si>
    <t>4:27:59 AM</t>
  </si>
  <si>
    <t>इस साल पड़ सकती है कड़ाके की ठंड</t>
  </si>
  <si>
    <t>Weather The India Meteorological Department IMD has announced the onset of La Nia effects in September The department warned on Monday that this years winter is likely to be harsh Typically occurring at the end of the monsoon season La Nia causes a sharp drop in temperatures</t>
  </si>
  <si>
    <t>http://twitter.com/manoj_magnum/status/1864932574893621651</t>
  </si>
  <si>
    <t>12:49:09 PM</t>
  </si>
  <si>
    <t>https://www.jantaserishta.com/local/chhattisgarh/silent-pneumonia-cases-increased-due-to-air-pollution-3628461</t>
  </si>
  <si>
    <t>12:57:39 PM</t>
  </si>
  <si>
    <t>साइलेंट निमोनिया के मरीज बढ़े, वजह वायु प्रदूषण | Silent pneumonia cases increased due to air pollution | साइलेंट निमोनिया के मरीज बढ़े, वजह वायु प्रदूषण</t>
  </si>
  <si>
    <t>Delhi Due to air pollution in Delhi people are facing a variety of ailments The AQI level has reached the very poor category As a result patients are reaching hospitals with respiratory problems According to doctors cases of silent pneumonia are increasing these days</t>
  </si>
  <si>
    <t>http://twitter.com/Sachin11223/status/1789107032920052216</t>
  </si>
  <si>
    <t>7:05:31 AM</t>
  </si>
  <si>
    <t>http://twitter.com/saroj_bhar10058/status/1850506764661187069</t>
  </si>
  <si>
    <t>5:26:08 PM</t>
  </si>
  <si>
    <t>https://www.jagran.com/haryana/gurgaon-ncr-gurugram-school-will-close-or-open-on-monday-25-november-pollution-still-in-air-23836647.html</t>
  </si>
  <si>
    <t>7:13:00 PM</t>
  </si>
  <si>
    <t>Gurugram School Update: गुरुग्राम की हवा में जहर कम नहीं, जानिए स्कूल खुलेंगे या रहेंगे बंद</t>
  </si>
  <si>
    <t>Gurugram School Update The air pollution in Gurugram is not decreasing find out whether schools will reopen or remain closed
Gurugram Pollution Due to increasing pollution all schools in Gurugram will be closed on November 25th Online classes will be conducted for students up to grade 12</t>
  </si>
  <si>
    <t>http://twitter.com/Sanat64929957/status/1856618140471345542</t>
  </si>
  <si>
    <t>2:10:33 PM</t>
  </si>
  <si>
    <t>http://twitter.com/Satyapa20831076/status/1853670763125002686</t>
  </si>
  <si>
    <t>10:58:44 AM</t>
  </si>
  <si>
    <t>http://twitter.com/Kattapa29/status/1898574686289887556</t>
  </si>
  <si>
    <t>8:50:53 AM</t>
  </si>
  <si>
    <t>https://hindi.downtoearth.org.in/air/be-careful-pollution-is-stealing-smiles-and-contributing-to-the-rise-in-depression</t>
  </si>
  <si>
    <t>सावधान! चेहरे की हंसी छीन रहा प्रदूषण, बढ़ते अवसाद की बन रहा वजह</t>
  </si>
  <si>
    <t>Air pollution is having a profound impact on our lungs and other organs as well as our emotions Research has shown that prolonged exposure to polluted air can increase depression This means that people living in areas with polluted air for long periods of time</t>
  </si>
  <si>
    <t>http://twitter.com/Devenderdas8/status/1858509857709596923</t>
  </si>
  <si>
    <t>7:27:34 PM</t>
  </si>
  <si>
    <t>https://www.jantaserishta.com/science/risks-for-mothers-exposed-to-air-pollution-before-pregnancy-3774177</t>
  </si>
  <si>
    <t>गर्भावस्था से पहले Air Pollution के संपर्क में आने वाली माताओं के लिए जोखिम</t>
  </si>
  <si>
    <t>NEW DELHI New Delhi Exposure to air pollution particulate matter PM25 PM10 and nitrogen dioxide NO2 three months before conception may increase the risk of obesity in children up to two years after birth according to a study on Thursday Previous research</t>
  </si>
  <si>
    <t>http://twitter.com/LalitVaid5/status/1862109727456424127</t>
  </si>
  <si>
    <t>5:52:10 PM</t>
  </si>
  <si>
    <t>http://twitter.com/BaislaUncle/status/1846955238583939233</t>
  </si>
  <si>
    <t>10:13:38 PM</t>
  </si>
  <si>
    <t>Does anyone in your family suffer from asthma or any other respiratory problems If so please ask them what problems they face due to air pollution</t>
  </si>
  <si>
    <t>http://twitter.com/umang251212/status/1797499521444044914</t>
  </si>
  <si>
    <t>10:54:16 AM</t>
  </si>
  <si>
    <t>http://twitter.com/chauhan_pritty/status/1859856315075666064</t>
  </si>
  <si>
    <t>12:37:54 PM</t>
  </si>
  <si>
    <t>https://www.livehindustan.com/himachal-pradesh/himachal-pradesh-pollution-increases-aqi-reach-to-392-in-baddi-shimla-manali-aqi-weather-update-imd-201730609831762.html</t>
  </si>
  <si>
    <t>10:32:37 AM</t>
  </si>
  <si>
    <t>दिवाली के बाद हांफने लगा हिमाचल, एक जगह तो AQI पहुंचा 392; शिमला-मनाली में कैसी आबोहवा</t>
  </si>
  <si>
    <t>Pollution levels have increased in many states after Diwali Delhi is in a bad state but the air quality in the hilly state of Himachal Pradesh has also deteriorated significantly In fact Diwali was celebrated for two days in Himachal Pradesh this year on Thursday and Friday This has had an impact on the states air quality</t>
  </si>
  <si>
    <t>http://twitter.com/AmitKum92052322/status/1858468056290173134</t>
  </si>
  <si>
    <t>4:41:27 PM</t>
  </si>
  <si>
    <t>http://twitter.com/ZeeBiharNews/status/1848644552955204009</t>
  </si>
  <si>
    <t>Bihar Air Pollution People of Bihar beware Wear a mask when leaving home the air in many cities including Patna is toxic</t>
  </si>
  <si>
    <t>http://twitter.com/RAJNI_GUPTA01/status/1872496185543688663</t>
  </si>
  <si>
    <t>9:44:14 AM</t>
  </si>
  <si>
    <t>http://twitter.com/mahendrameena52/status/1858713851862413710</t>
  </si>
  <si>
    <t>8:58:10 AM</t>
  </si>
  <si>
    <t>https://yourfriend100.blogspot.com/2024/11/aqi-400.html</t>
  </si>
  <si>
    <t>11:22:00 PM</t>
  </si>
  <si>
    <t>Nepal Entertainment Buddy.: अभी और बिगड़ेगी हवा: आनंद विहार में AQI 400 पार, प्रदूषण बढ़ने से हुई आंखों में जलन; सांस लेने में भी तकलीफ</t>
  </si>
  <si>
    <t>The air quality will deteriorate further AQI crosses 400 in Anand Vihar causing eye irritation and breathing difficulties due to increased pollution
Delhis air quality is currently extremely poor but there are several areas where pollution levels have reached critical levels 39 air quality monitoring stations</t>
  </si>
  <si>
    <t>http://covaiwomenict.blogspot.com/2024/10/151024.html</t>
  </si>
  <si>
    <t>பள்ளி காலை வழிபாட்டு செயல்பாடுகள் - 15.10.24</t>
  </si>
  <si>
    <t>Your humility will become your progressRamanar
1 Which part of the human body has the most bacteria
Answer Tongue
2 Which waterfall is called the Niagara of India
Answer Okenakkal
JarJug
Drown in water with your breath held</t>
  </si>
  <si>
    <t>http://twitter.com/Pradeep89557218/status/1846113780033638807</t>
  </si>
  <si>
    <t>2:29:58 PM</t>
  </si>
  <si>
    <t>Delhi Chief Minister Atishi held a meeting regarding pollution Environment Minister Gopal Rai and senior officials were present in the meeting Atishi Air Pollution</t>
  </si>
  <si>
    <t>http://twitter.com/pratyushkkhare/status/1850157319092367455</t>
  </si>
  <si>
    <t>6:17:33 PM</t>
  </si>
  <si>
    <t>Pollutions poison in Delhis air Find out what are the ways to avoid pollution</t>
  </si>
  <si>
    <t>http://twitter.com/Annu12R/status/1850095664706769318</t>
  </si>
  <si>
    <t>https://www.amarujala.com/haryana/sirsa/air-pollution-level-increased-in-sirsa-serious-threat-to-health-effect-of-smog-seen-in-weather-2024-10-20</t>
  </si>
  <si>
    <t>11:39:50 AM</t>
  </si>
  <si>
    <t>Air Pollution Level Increased In Sirsa, Serious Threat To Health, Effect Of Smog Seen In Weather | सिरसा में वायु प्रदूषण का स्तर बढ़ा:स्वास्थ्य के लिए गंभीर खतरा, मौसम में दिखा स्मॉग का असर; छाई धुंए की चादर</t>
  </si>
  <si>
    <t>Air pollution levels are rising rapidly in Sirsa threatening to severely impact the health of local residents On Sunday the citys Air Quality Index AQI reached 214 which falls in the poor category The rising pollution is affecting peoples</t>
  </si>
  <si>
    <t>http://twitter.com/Habibkhan119/status/1842057356873539773</t>
  </si>
  <si>
    <t>9:51:12 AM</t>
  </si>
  <si>
    <t>https://jansandeshonline.com/state-news/delhi-ncr-pollution</t>
  </si>
  <si>
    <t>3:28:14 PM</t>
  </si>
  <si>
    <t>दिल्ली-एनसीआर में प्रदूषण: कारण, समाधान और GRAP</t>
  </si>
  <si>
    <t>Pollution levels in DelhiNCR are constantly rising affecting peoples lives But do you know how pollution levels are measured and how to prevent pollution Lets explore the pollution levels in DelhiNCR and its solutions</t>
  </si>
  <si>
    <t>http://twitter.com/GaneshYuvaMand1/status/1888235027953045935</t>
  </si>
  <si>
    <t>8:04:47 PM</t>
  </si>
  <si>
    <t>http://twitter.com/ArjunCh49986853/status/1854769169834615040</t>
  </si>
  <si>
    <t>Now the eggs will say that the air is poisonous due to stubble burning in Punjab and Haryana and leave the firecrackers Air quality in Delhi turns poisonous AQI crosses 400 AQI 434 recorded in Anand Vihar and Jahangirpuri Anand Vihar Jahangirpuri</t>
  </si>
  <si>
    <t>https://ndtv.in/health/downsides-of-daily-running-running-can-cause-huge-loss-instead-of-benefit-to-these-8-people-which-people-should-not-run-6401166</t>
  </si>
  <si>
    <t>4:36:08 PM</t>
  </si>
  <si>
    <t>इन 8 लोगों को रनिंग से फायदे की बजाय हो सकता है भारी नुकसान, जानिए किन लोगों को नहीं दौड़ना चाहिए</t>
  </si>
  <si>
    <t>Disadvantages of Running When it comes to fullbody workouts running is a musthave Running is considered a fullbody workout and a natural and popular way to stay fit Regular running can improve heart health</t>
  </si>
  <si>
    <t>https://navbharattimes.indiatimes.com/india/weather-today-forecast-27-october-2024-aaj-ka-mausam-cold-wave-winter-temperature-rain-alert/articleshow/114632083.cms</t>
  </si>
  <si>
    <t>6:18:16 AM</t>
  </si>
  <si>
    <t>आज का मौसम 27 अक्टूबर 2024: दिल्ली-एनसीआर में आसमान साफ तो केरल-ओडिशा में बारिश, जानिए राजस्थान-बिहार का हाल | weather today forecast 27 october 2024 aaj ka mausam cold wave winter temperature rain alert</t>
  </si>
  <si>
    <t>Todays Weather October 27 2024 The impact of Cyclone Dana has weakened Following this the weather has improved in most areas of West Bengal including Kolkata Not only Bengal but also areas that experienced heavy rainfall including Odisha Kerala and Jharkhand are seeing improvement in the situation</t>
  </si>
  <si>
    <t>http://twitter.com/RamSing84796426/status/1789232325559284054</t>
  </si>
  <si>
    <t>3:23:23 PM</t>
  </si>
  <si>
    <t>Air pollution can harm humans by causing illness allergies and death Ram Rahim encourages farmers to use leftover stubble as animal fodder instead of burning it This is known as the Protection Campaign</t>
  </si>
  <si>
    <t>https://samacharnama.com/ajab-gajab/that-place-where-not-a-single-car-runs-horse-carriage/cid14758901.htm</t>
  </si>
  <si>
    <t>12:00:52 PM</t>
  </si>
  <si>
    <t>दुनिया की ऐसी जगह, जहां आज भी घोड़ागाड़ी से होता हैं सफर, 127 साल पहले लगी गाड़ियों पर पाबंदी</t>
  </si>
  <si>
    <t>Our world is so developed and fastpaced that we cant even imagine a place where you cant drive a motor vehicle Where you have to rely entirely on nonmotorized vehicles for transportation If youre wondering what life is like there</t>
  </si>
  <si>
    <t>http://twitter.com/ShivkantSh24653/status/1807423879486337108</t>
  </si>
  <si>
    <t>8:10:07 PM</t>
  </si>
  <si>
    <t>https://www.jagran.com/delhi/new-delhi-city-ncr-delhi-weather-light-humid-heat-continues-slight-dip-in-temperatures-expected-23810041.html</t>
  </si>
  <si>
    <t>Delhi Weather: दिल्लीवासियों को फिलहाल उमस भरी गर्मी से नहीं मिलेगी राहत, प्रदूषण से भी बढ़ेगी परेशानी - Delhi Weather Light Humid Heat Continues Slight Dip in Temperatures Expected</t>
  </si>
  <si>
    <t>Delhi Weather Delhiites will not get any relief from the humid heat for the time being as pollution will also increase their problems
Mildly humid heat continues in Delhi The maximum temperature on Friday was two degrees Celsius above normal According to the Meteorological Department partial rain is expected on Saturday</t>
  </si>
  <si>
    <t>http://twitter.com/AyushGupta1964/status/1889564492809281880</t>
  </si>
  <si>
    <t>Is there nothing else to do If I had some sense I would have filed a case on air pollution but no it is a dick and will remain a dick</t>
  </si>
  <si>
    <t>http://twitter.com/Geeta27818695/status/1807676412607823887</t>
  </si>
  <si>
    <t>http://twitter.com/Devendraonfo/status/1849003939196260534</t>
  </si>
  <si>
    <t>http://twitter.com/DurgaKantJha3/status/1858538298970636658</t>
  </si>
  <si>
    <t>9:20:35 PM</t>
  </si>
  <si>
    <t>https://cgnews.in/archives/125365</t>
  </si>
  <si>
    <t>http://twitter.com/andolanGVI/status/1858406727017709840</t>
  </si>
  <si>
    <t>12:37:45 PM</t>
  </si>
  <si>
    <t>Everyone is useless they cant even control air pollution together let it go to hell otherwise the drama will start in 45 days who will win and pollution will go to hell</t>
  </si>
  <si>
    <t>http://twitter.com/KRBR0O0/status/1858382622914707825</t>
  </si>
  <si>
    <t>11:01:59 AM</t>
  </si>
  <si>
    <t>https://zeenews.india.com/hindi/india/air-pollution-mumbai-and-kolkata-are-also-metro-cities-but-why-only-delhi-is-facing-severe-pollution/2501267</t>
  </si>
  <si>
    <t>12:42:44 PM</t>
  </si>
  <si>
    <t>Air Pollution: Mumbai and Kolkata are also metro cities, but why only delhi is facing severe pollution | मुंबई-कोलकाता भी तो महानगर, लेकिन सिर्फ दिल्ली में ही क्यों प्रदूषण का संकट | Hindi News, देश</t>
  </si>
  <si>
    <t>Mumbai and Kolkata are also metropolitan cities but why is pollution only in Delhi
Air Pollution Besides Delhi there are several metropolitan cities in the country including Mumbai Kolkata and Bengaluru However Delhi is the most polluted city What is the reason behind this Why is Delhi</t>
  </si>
  <si>
    <t>https://www.amarujala.com/haryana/hisar/citys-air-worsens-air-quality-index-reaches-200-hisar-news-c-21-hsr1005-489222-2024-10-21</t>
  </si>
  <si>
    <t>4:24:38 AM</t>
  </si>
  <si>
    <t>City's Air Worsens, Air Quality Index Reaches 200 - Hisar News - Hisar News:शहर की हवा हुई खराब, वायु गुणवत्ता सूचकांक 200 पर पहुंचा</t>
  </si>
  <si>
    <t>Hisar The citys Air Quality Index AQI has surpassed 200 polluting the citys air Doctors say this smoke is harmful to the health of respiratory patients the elderly and young children Meanwhile night temperatures have also dropped</t>
  </si>
  <si>
    <t>https://www.bhaskar.com/local/mp/indore/news/aqi-crosses-300-in-indore-133893672.html</t>
  </si>
  <si>
    <t>3:28:57 PM</t>
  </si>
  <si>
    <t>इंदौर में AQI 300 पार: सांसों का दम घोटा; एक सप्ताह में 4 बार पॉल्यूशन 200 पार</t>
  </si>
  <si>
    <t>Indores AQI surpasses 300 Breathing becomes difficult pollution exceeds 200 four times in a week
Indore
The AQI level in Indore during Diwali was higher than last year The AQI Air Quality Index on the Pollution Control Boards website shows the air quality in the city center</t>
  </si>
  <si>
    <t>http://twitter.com/swaminaray1702/status/1871848655373869529</t>
  </si>
  <si>
    <t>2:51:11 PM</t>
  </si>
  <si>
    <t>http://twitter.com/Chandan40683187/status/1851209002404745565</t>
  </si>
  <si>
    <t>3:56:34 PM</t>
  </si>
  <si>
    <t>http://twitter.com/Parveen26161052/status/1846186204657504743</t>
  </si>
  <si>
    <t>7:17:46 PM</t>
  </si>
  <si>
    <t>http://twitter.com/Rajni3874125005/status/1849038505642733892</t>
  </si>
  <si>
    <t>4:11:47 PM</t>
  </si>
  <si>
    <t>http://twitter.com/SoniyaG36794/status/1861322834078806381</t>
  </si>
  <si>
    <t>1:45:20 PM</t>
  </si>
  <si>
    <t>http://twitter.com/atri_pradeep/status/1888892565153350136</t>
  </si>
  <si>
    <t>3:37:36 PM</t>
  </si>
  <si>
    <t>http://twitter.com/NareshMittal10/status/1858832424995631288</t>
  </si>
  <si>
    <t>4:49:20 PM</t>
  </si>
  <si>
    <t>http://twitter.com/IftikerSk/status/1858719071405002857</t>
  </si>
  <si>
    <t>9:18:54 AM</t>
  </si>
  <si>
    <t>http://twitter.com/RTyagi99434914/status/1848931283465842944</t>
  </si>
  <si>
    <t>9:05:44 AM</t>
  </si>
  <si>
    <t>https://www.htsyndication.com/hindustan-delhi/article/%E0%A4%B9%E0%A4%B0%E0%A4%BF%E0%A4%AF%E0%A4%BE%E0%A4%A3%E0%A4%BE-28-november-2024-%E0%A4%95%E0%A4%BE-%E0%A4%B5%E0%A5%87%E0%A4%A6%E0%A4%B0-%E0%A4%94%E0%A4%B0-aqi:-%E0%A4%A8%E0%A5%8D%E0%A4%AF%E0%A5%82%E0%A4%A8%E0%A4%A4%E0%A4%AE-%E0%A4%A4%E0%A4%BE%E0%A4%AA%E0%A4%AE%E0%A4%BE%E0%A4%A8-15.03degc,-%E0%A4%9C%E0%A4%BE%E0%A4%A8%E0%A5%87%E0%A4%82-%E0%A4%95%E0%A5%88%E0%A4%B8%E0%A4%BE-%E0%A4%B0%E0%A4%B9%E0%A5%87%E0%A4%97%E0%A4%BE-%E0%A4%B6%E0%A4%B9%E0%A4%B0-%E0%A4%AE%E0%A5%87%E0%A4%82-%E0%A4%86%E0%A4%9C-%E0%A4%95%E0%A4%BE-%E0%A4%AE%E0%A5%8C%E0%A4%B8%E0%A4%AE/86364919</t>
  </si>
  <si>
    <t>8:46:18 AM</t>
  </si>
  <si>
    <t>हरियाणा 28 November 2024 का वेदर और AQI: न्यूनतम तापमान 15.03degC, जानें कैसा रहेगा शहर में आज का मौसम</t>
  </si>
  <si>
    <t>Haryana Weather and AQI for November 28 2024 Minimum temperature 1503C find out what the weather will be like in the city today
New Delhi November 28 Weather in Haryana for November 28 2024 The minimum temperature in Haryana today was 1503C According to the Meteorological and</t>
  </si>
  <si>
    <t>http://twitter.com/askhkb/status/1888205308658676025</t>
  </si>
  <si>
    <t>6:06:41 PM</t>
  </si>
  <si>
    <t>http://news007.in/lung-cancer-shocking-trend-of-lung-cancer-in-india-even-non-smokers-are-becoming-victims/</t>
  </si>
  <si>
    <t>7:12:19 AM</t>
  </si>
  <si>
    <t>Lung Cancer: भारत में लंग कैंसर का चौंकाने वाला ट्रेंड, धूम्रपान न करने वाले भी हो रहे शिकार!</t>
  </si>
  <si>
    <t>http://www.samaylive.com/regional-news-in-hindi/ncr-news-in-hindi/521129/situation-is-not-improving-in-delhi-ncr-air-quality-remains-in-very-poor-category.html</t>
  </si>
  <si>
    <t>12:07:46 PM</t>
  </si>
  <si>
    <t>Delhi Air Pollution : Delhi-NCR में नहीं सुधर रहे हालात, 'बहुत खराब' श्रेणी में वायु गुणवत्ता बरकार Regional News | Samay Live</t>
  </si>
  <si>
    <t>30 Nov 2024 104258 AM IST
Delhi Air Pollution Air quality in DelhiNCR continues to deteriorate posing a serious threat to public health
According to official data the air quality index in the national capital</t>
  </si>
  <si>
    <t>http://twitter.com/RajivCh42538868/status/1888526022817333340</t>
  </si>
  <si>
    <t>3:21:05 PM</t>
  </si>
  <si>
    <t>https://hindi.newsbytesapp.com/news/india/weather-update-on-11th-february-2025/story</t>
  </si>
  <si>
    <t>9:26:09 AM</t>
  </si>
  <si>
    <t>कोहरा गायब अब सताने लगी दिन की धूप, जानिए फिर कब बदलेगा मौसम</t>
  </si>
  <si>
    <t>The winters grip appears to be weakening across the country In addition to the chilly morning and evening the mercury has risen due to bright sunshine during the day Furthermore the fog is now clearing in most parts of the country except for a few states According to the India Meteorological Department IMD the west</t>
  </si>
  <si>
    <t>http://twitter.com/prp013/status/1871878620123414939</t>
  </si>
  <si>
    <t>4:50:15 PM</t>
  </si>
  <si>
    <t>http://twitter.com/Sheela14619778/status/1860987207441334339</t>
  </si>
  <si>
    <t>3:31:40 PM</t>
  </si>
  <si>
    <t>http://twitter.com/yo_boy_/status/1848914411630825740</t>
  </si>
  <si>
    <t>7:58:41 AM</t>
  </si>
  <si>
    <t>http://twitter.com/Krrishnahu/status/1888160287129231858</t>
  </si>
  <si>
    <t>3:07:47 PM</t>
  </si>
  <si>
    <t>http://twitter.com/PradumnTiwari7_/status/1888275656447828393</t>
  </si>
  <si>
    <t>10:46:13 PM</t>
  </si>
  <si>
    <t>http://twitter.com/utpalpriydarshi/status/1858536508837249132</t>
  </si>
  <si>
    <t>9:13:28 PM</t>
  </si>
  <si>
    <t>http://twitter.com/MITHLESH630752/status/1888223500466639324</t>
  </si>
  <si>
    <t>7:18:58 PM</t>
  </si>
  <si>
    <t>http://twitter.com/RajveerDhamu/status/1888435797311029275</t>
  </si>
  <si>
    <t>9:22:34 AM</t>
  </si>
  <si>
    <t>http://twitter.com/PranamMaBharati/status/1898682604766826519</t>
  </si>
  <si>
    <t>3:59:43 PM</t>
  </si>
  <si>
    <t>But still these authorized works are being done in the open Please give strict instructions to the concerned authorities because in the morning we go to the stadium to do Pranayam Yoga and come home with the poison of polluted air</t>
  </si>
  <si>
    <t>http://twitter.com/Abhishek7542/status/1904954289807876497</t>
  </si>
  <si>
    <t>11:21:09 PM</t>
  </si>
  <si>
    <t>http://twitter.com/khemchandDhing2/status/1850113724931101062</t>
  </si>
  <si>
    <t>3:24:20 PM</t>
  </si>
  <si>
    <t>http://twitter.com/VeeruJa93346090/status/1852277000796287381</t>
  </si>
  <si>
    <t>2:40:25 PM</t>
  </si>
  <si>
    <t>https://www.punjabkesari.in/national/news/air-pollution-gautam-buddha-nagar-noida-greater-noida-close-schools-2067038</t>
  </si>
  <si>
    <t>10:27:40 AM</t>
  </si>
  <si>
    <t>Online classes: प्री-नर्सरी से कक्षा 12 तक छात्रों के लिए ऑनलाइन क्लासेज जारी... माता-पिता देखें अपडेट - air pollution gautam buddha nagar noida greater noida close schools</t>
  </si>
  <si>
    <t>In view of the rising levels of air pollution the Gautam Buddh Nagar administration in Noida and Greater Noida has decided to temporarily close schools As per the order of the District Magistrate all schools will be closed for students from prenursery to class 12 till November 26</t>
  </si>
  <si>
    <t>https://www.dnaindia.com/hindi/lifestyle/report-tips-to-protecting-from-poor-air-quality-in-delhi-air-pollution-bad-effects-on-health-deal-with-air-pollution-4140992</t>
  </si>
  <si>
    <t>1:14:42 PM</t>
  </si>
  <si>
    <t>जहरीली हुई दिल्ली की हवा, सांस लेना तक मुश्किल, ऐसे करें Air Pollution से बचाव</t>
  </si>
  <si>
    <t>Poor Air Quality High pollution in DelhiNCR has severely degraded the air quality The Air Quality Index consistently remains above the hazardous range The air has become so toxic that breathing has become difficult In such a situation the effects of pollution</t>
  </si>
  <si>
    <t>http://twitter.com/Deepakr69173691/status/1846108698877612086</t>
  </si>
  <si>
    <t>https://www.punjabkesari.in/national/news/instructions-to-stop-physical-classes-in-all-schools-of-delhi-ncr-2063779</t>
  </si>
  <si>
    <t>10:30:41 PM</t>
  </si>
  <si>
    <t>जहरीली होती जा रही हवा, दिल्ली-NCR के सभी स्कूलों में शारीरिक कक्षाएं बंद करने का निर्देश</t>
  </si>
  <si>
    <t>The Supreme Court on Tuesday directed that all schools in the National Capital Region NCR must take an immediate decision on closing classes up to Class 12 in view of the deteriorating air quality Earlier the Delhi government had</t>
  </si>
  <si>
    <t>http://twitter.com/sumigautam098/status/1846078260456694146</t>
  </si>
  <si>
    <t>12:08:50 PM</t>
  </si>
  <si>
    <t>http://twitter.com/Jignesh15728/status/1871782802242547863</t>
  </si>
  <si>
    <t>10:29:30 AM</t>
  </si>
  <si>
    <t>http://twitter.com/KusumKa48998973/status/1810553721543065694</t>
  </si>
  <si>
    <t>11:27:00 AM</t>
  </si>
  <si>
    <t>http://twitter.com/nileshkraap/status/1858770899371262408</t>
  </si>
  <si>
    <t>12:44:51 PM</t>
  </si>
  <si>
    <t>https://palpalindia.com/2024/04/26/sarokar-Farmers-need-and-solution-to-stubble-crisis-parali-sankat-Bihar-Muzaffarpur-Phuldev-Patel-news-in-hindi.html</t>
  </si>
  <si>
    <t>10:34:17 PM</t>
  </si>
  <si>
    <t>किसानों की जरूरत और पराली संकट का समाधान</t>
  </si>
  <si>
    <t>Phooldev Patel Muzaffarpur Bihar
We are very helpless We have to plow and sow our fields on time We irrigate our fields ourselves but its very difficult when it comes to harvesting the harvested crops We have to pay at least four hundred rupees to a laborer Laborers</t>
  </si>
  <si>
    <t>https://hindi.latestly.com/india/delhi-air-pollution-delhis-air-quality-bad-amid-cold-wave-imd-predicted-sporadic-rain-2456688.html</t>
  </si>
  <si>
    <t>10:09:55 AM</t>
  </si>
  <si>
    <t>Delhi Air Pollution: शीतलहर के बीच दिल्ली की वायु गुणवत्ता 'खराब'; आईएमडी ने छिटपुट बारिश की भविष्यवाणी की</t>
  </si>
  <si>
    <t>Delhi Air Pollution Delhis air quality remains poor amid cold wave IMD predicts scattered rain
Delhis Air Quality Index AQI remained in the poor category Dense fog enveloped Delhi on Tuesday morning as well The Central Pollution Control Board</t>
  </si>
  <si>
    <t>http://twitter.com/samrat11223/status/1848362041456705961</t>
  </si>
  <si>
    <t>7:23:46 PM</t>
  </si>
  <si>
    <t>http://twitter.com/rao_satyendra/status/1893247738998825370</t>
  </si>
  <si>
    <t>4:03:30 PM</t>
  </si>
  <si>
    <t>https://newssummedup.com/summary/Delhi-NCR-News-Today-Live-%E0%A4%A6%E0%A4%BF%E0%A4%B2%E0%A5%8D%E0%A4%B2%E0%A5%80-%E0%A4%8F%E0%A4%A8%E0%A4%B8%E0%A5%80%E0%A4%86%E0%A4%B0-%E0%A4%AC%E0%A5%8D%E0%A4%B0%E0%A5%87%E0%A4%95%E0%A4%BF%E0%A4%82%E0%A4%97-%E0%A4%A8%E0%A5%8D%E0%A4%AF%E0%A5%82%E0%A4%9C%E0%A4%BC-%E0%A4%AA%E0%A4%A2%E0%A4%BC%E0%A5%87%E0%A4%82-17-%E0%A4%85%E0%A4%95%E0%A5%8D%E0%A4%9F%E0%A5%82%E0%A4%AC%E0%A4%B0-%E0%A4%95%E0%A5%87-%E0%A4%AE%E0%A5%81%E0%A4%96%E0%A5%8D%E0%A4%AF-%E0%A4%94%E0%A4%B0-%E0%A4%A4%E0%A4%BE%E0%A4%9C%E0%A4%BE-%E0%A4%B8%E0%A4%AE%E0%A4%BE%E0%A4%9A%E0%A4%BE%E0%A4%B0-i5dao6</t>
  </si>
  <si>
    <t>3:42:03 AM</t>
  </si>
  <si>
    <t>Delhi NCR News Today Live: दिल्ली-एनसीआर ब्रेकिंग न्यूज़,पढ़ें 17 अक्टूबर के मुख्य और ताजा समाचार</t>
  </si>
  <si>
    <t>Delhi NCR News Today Live DelhiNCR Breaking News Read the main and latest news of October 17
1128 PM 17Oct2024 Gurugram News Bank branch manager defrauded customer of Rs 5 lakh Bank branch manager defrauded customer of Rs 5 lakh Bank branch</t>
  </si>
  <si>
    <t>http://twitter.com/Shivsankar78/status/1858816352242307423</t>
  </si>
  <si>
    <t>3:45:28 PM</t>
  </si>
  <si>
    <t>http://twitter.com/KapilPandi59924/status/1864854225211269623</t>
  </si>
  <si>
    <t>7:37:49 AM</t>
  </si>
  <si>
    <t>http://twitter.com/Deepshi26268897/status/1810992326581362754</t>
  </si>
  <si>
    <t>4:29:51 PM</t>
  </si>
  <si>
    <t>http://twitter.com/ajaysharmabypl/status/1888600515560534032</t>
  </si>
  <si>
    <t>8:17:06 PM</t>
  </si>
  <si>
    <t>http://twitter.com/Sachinsharma864/status/1848016050442383412</t>
  </si>
  <si>
    <t>8:28:55 PM</t>
  </si>
  <si>
    <t>The Central Government and the State Government of Haryana are responsible for the pollution in Delhi the governments of Punjab and Delhi have been elected to play Ludo Same story every year Why is the Central Government not making a national plan to control pollution in the capital And why is the Haryana Government once again not cooperating with the Government in Delhi The BJP Government of Haryana is responsible for the water and air pollution in Delhi</t>
  </si>
  <si>
    <t>http://twitter.com/muk65446/status/1860910628354846731</t>
  </si>
  <si>
    <t>10:27:22 AM</t>
  </si>
  <si>
    <t>http://twitter.com/gopikishan208/status/1850388452342132907</t>
  </si>
  <si>
    <t>https://hindi.krishijagran.com/lifestyle/air-pollution-delhi-ncr-precautions-health-impact-and-safety-tips/</t>
  </si>
  <si>
    <t>1:01:28 PM</t>
  </si>
  <si>
    <t>वायु प्रदूषण का बढ़ता स्तर इन लोगों के लिए सबसे ज्यादा खतरनाक, बचाव के लिए अपनाएं ये उपाय! - air pollution delhi ncr precautions health impact and safety tips</t>
  </si>
  <si>
    <t>Air Pollution Precautions Air pollution is emerging as a serious problem in DelhiNCR The AQI reached 500 in various areas of the capital on Tuesday morning Due to the dangerous levels of pollution government offices have been rescheduled and schools have been closed</t>
  </si>
  <si>
    <t>https://dailyhindinews.com/questions-smoldering-in-forest-fire-will-devbhoomi-continue-to-burn-like-this/</t>
  </si>
  <si>
    <t>9:03:39 AM</t>
  </si>
  <si>
    <t>जंगल की आग में सुलगते सवाल, क्या ऐसे ही धधकती रहेगी देवभूमि</t>
  </si>
  <si>
    <t>Dehradun The land of the Chipko movement is currently facing a devastating fire The forests of Uttarakhand are engulfed in flames The fires are continuously spreading All government claims of controlling the fires appear to be failing The entire state is under the grip of the fire</t>
  </si>
  <si>
    <t>https://www.punjabkesari.in/national/news/this-is-the-second-time-in-101-years-that-delhi-has-received-so-much-rain-2081717</t>
  </si>
  <si>
    <t>12:54:16 AM</t>
  </si>
  <si>
    <t>दिल्ली में कड़ाके की सर्दी के बीच बारिश, राजधानी में टूटा 101 साल का ये रिकॉर्ड</t>
  </si>
  <si>
    <t>The national capital remained cloudy and cold throughout the day on Saturday with the highest singleday rainfall recorded in December in 101 years According to the Meteorological Department Delhi recorded 412 mm of rain in the last 24 hours till 830 am on Saturday with</t>
  </si>
  <si>
    <t>http://twitter.com/Trilokpuri192/status/1845687434161328516</t>
  </si>
  <si>
    <t>10:15:50 AM</t>
  </si>
  <si>
    <t>http://twitter.com/saurabh08602049/status/1850727283461665118</t>
  </si>
  <si>
    <t>8:02:23 AM</t>
  </si>
  <si>
    <t>http://twitter.com/Abhishe41791183/status/1793275429052141715</t>
  </si>
  <si>
    <t>7:09:14 PM</t>
  </si>
  <si>
    <t>http://twitter.com/Sumit434621421/status/1855108183150215217</t>
  </si>
  <si>
    <t>10:10:31 AM</t>
  </si>
  <si>
    <t>http://twitter.com/SanjayS41860304/status/1859532216801317016</t>
  </si>
  <si>
    <t>3:10:03 PM</t>
  </si>
  <si>
    <t>http://twitter.com/DelhiComplaint/status/1857429096160010487</t>
  </si>
  <si>
    <t>7:53:00 PM</t>
  </si>
  <si>
    <t>The most polluted capital in the world Congratulations to the people of Delhi Corrupt and lazy officials and leaders of Delhi are busy in demeaning other states Will the officials and leaders of other states also solve these problems of Delhi Main reasons for increasing pollution in Delhi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Large number of illegal tandoors being used in Delhi Burning of garbageplasticindustrial wastecoal etc in Delhi Open burning being done by illegal encroachers by encroaching on the roads and footpaths of Delhi Ban generators being used in large numbers in Delhi Illegal constructions flouting the rules in Delhi Polluting vehicles running on the roads of Delhi Broken roads and dust on the roads of Delhi Negligence in lifting the silt from drainssewers in Delhi Poor garbage disposal system of Delhi Encroachment on forests water bodies parks and green belt areas of Delhi Lots of vacancies and poor inspection in pollution related departments of Delhi Corrupt and lazy officers and leaders of Delhi are enjoying themselves by installing airfilters in their airconditioned houses and offices using the money of the people of Delhi while the common poor people are forced to breathe polluted air and in the end the government shows its achievement by stopping the work of the daily wage labourers who work on a small scale Near Royal Pepper Banquet Hall Mahatma Gandhi RdWazirpur Industrial Area Delhi52 Let us together improve the capital of the country Congratulations to the people of Delhi Delhi the nations capital is the worlds most polluted capital Delhis corrupt and lazy officials and leaders are busy insulting other states Will officials and leaders from other states also solve these problems in Delhi The main causes of Delhis rising pollution are A large number of illegal industrial unitsfactorieswarehousesdairies operating in residential and commercial areas Unregisteredillegal vehicleserickshaws plying on Delhis roads Delhis poor public transport and traffic system Burning of crop residue in rural areas of Delhi A large number of illegal tandoors are being used in Delhi Burning of garbageplasticindustrial wastecoal etc in Delhi Open burning by illegal squatters encroaching on Delhis roads and footpaths Banned generators are being used in large numbers in Delhi Illegal construction in Delhi flouts regulations Polluting vehicles ply Delhis roads Broken roads and dust on the roads Negligence in removing silt from drains and sewers in Delhi Delhis poor garbage disposal system Encroachment on Delhis forests water bodies parks and green belt areas Numerous vacancies and poor inspections in Delhis pollutionrelated departments Corrupt and lazy officials and leaders of Delhi are enjoying themselves by installing air filters in their airconditioned homes and offices using Delhiites money while the common poor are forced to breathe polluted air Finally the government shows off its achievements by shutting down the work of smallscale daily wage laborers Max Wali Rd DA Block Shalimar Extension Shalimar BaghDelhi88 Lets together improve the capital of the country</t>
  </si>
  <si>
    <t>http://twitter.com/PawanYa74210866/status/1839143230954172814</t>
  </si>
  <si>
    <t>8:51:30 AM</t>
  </si>
  <si>
    <t>After a month you will feel suffocated in NCR breathing will become difficult and only empty talks will happen If pollution is to be stopped then firstly a massive concrete jungle is being created in NCR that should be stopped EV vehicles should be brought at the same price as diesel and petrol</t>
  </si>
  <si>
    <t>http://twitter.com/Shankar94293468/status/1848275497542672513</t>
  </si>
  <si>
    <t>1:39:52 PM</t>
  </si>
  <si>
    <t>Panting and coughing Delhi know why the people of Delhi elect the government of the cough man think along with the tempting announcements of free things poisonous air and poisonous water are also available people dying with a suffocating life when will these people of Delhi go away Dont forget this time choose the treatment for this disease</t>
  </si>
  <si>
    <t>http://twitter.com/khajatilkut/status/1858719062626615303</t>
  </si>
  <si>
    <t>9:18:52 AM</t>
  </si>
  <si>
    <t>The government operates according to the wishes of the people During the UPA government when the public took to the streets in the Nirbhaya rape case the government had to relent The Modi government withdrew three laws under pressure from farmers Why are the people of Delhi forced to live in polluted air Come out and say What harm will our children suffer from polluted air</t>
  </si>
  <si>
    <t>http://twitter.com/DeepTomar8/status/1858913587076706661</t>
  </si>
  <si>
    <t>10:11:50 PM</t>
  </si>
  <si>
    <t>http://twitter.com/Satyam283940876/status/1856962515034341531</t>
  </si>
  <si>
    <t>12:58:58 PM</t>
  </si>
  <si>
    <t>http://twitter.com/Kalpana46277013/status/1849104019614273970</t>
  </si>
  <si>
    <t>8:32:07 PM</t>
  </si>
  <si>
    <t>https://haryana.inkhabar.com/weather/gurugram-aqi-gurugrams-air-becomes-poisonous-cyber-city-in-the-grip-of-pollution/</t>
  </si>
  <si>
    <t>11:19:59 AM</t>
  </si>
  <si>
    <t>Gurugram AQI: गुरुग्राम की आबो हवा हुई जहरीली, प्रदूषण की चपेट में साइबर सिटी</t>
  </si>
  <si>
    <t>Inkhabar Haryana Gurugram AQI The air quality of Gurugram popularly known as the Cyber City is becoming toxic day by day Recently the AQI of Gurugram has crossed 370 which is at a dangerous level and poses a serious health threat to the residents of the city</t>
  </si>
  <si>
    <t>http://twitter.com/Mukund_1993/status/1888445533947400290</t>
  </si>
  <si>
    <t>10:01:15 AM</t>
  </si>
  <si>
    <t>https://mpcg.ndtv.in/lifestyle/fragrant-candles-pose-health-risks-reveals-new-research-7792617</t>
  </si>
  <si>
    <t>6:26:29 PM</t>
  </si>
  <si>
    <t>Lifestyle : खुशबूदार मोमबत्तियां सेहत के लिए खतरनाक ! नई रिसर्च में हुआ खुलासा</t>
  </si>
  <si>
    <t>Fragrance Candles Side Effects If you light scented candles to create a pleasant atmosphere at home then this news is for you Scientists have issued a serious warning regarding this Yes the chemicals released from burning scented candles</t>
  </si>
  <si>
    <t>http://twitter.com/anmolsingh38844/status/1859166501632197074</t>
  </si>
  <si>
    <t>2:56:50 PM</t>
  </si>
  <si>
    <t>https://www.gnttv.com/shows/gnt-express/video/due-to-firecrackers-on-diwali-air-pollution-increased-in-delhi-aqi-400-recorded-1114260-2024-11-01</t>
  </si>
  <si>
    <t>9:01:47 AM</t>
  </si>
  <si>
    <t>Air Pollution: दिवाली के मौके पर हुई जमकर आतिशबाजी.. पटाखों के कारण दिल्ली की हवा का स्तर गिरा, कई इलाकों में एयर क्वालिटी इंडेक्स खराब श्रेणी में दर्ज हुआ</t>
  </si>
  <si>
    <t>Following fireworks on Diwali night the AQI in many areas of Delhi and surrounding areas reached close to 400 Some relief is expected with the wind The firecracker ban in Delhi was widely violated and the air quality on Diwali was polluted by fireworks The Air Quality Index is severe</t>
  </si>
  <si>
    <t>http://twitter.com/Akshaykpr/status/1864187997601599926</t>
  </si>
  <si>
    <t>Shabaash ladke yahi umeed thi tujhse National development nahi Union road transport minister said he does not feel like visiting due to severe air pollution here and often gives it a second thought every time before coming to the capital Read here</t>
  </si>
  <si>
    <t>http://twitter.com/kumarmahesh1203/status/1857273752247042113</t>
  </si>
  <si>
    <t>9:35:43 AM</t>
  </si>
  <si>
    <t>http://twitter.com/AdityaShkl/status/1862558987943555228</t>
  </si>
  <si>
    <t>11:37:22 PM</t>
  </si>
  <si>
    <t>http://twitter.com/DelhiComplaint/status/1853484934838779992</t>
  </si>
  <si>
    <t>10:40:19 PM</t>
  </si>
  <si>
    <t>Delhi the capital of the country The most polluted capital of the world Despite the ban on sale storage and burning of firecrackers in Delhi there was heavy bursting of fireworks 377 teams were formed to stop the sale and burning of firecrackers Lakhs of rupees were spent on the salaries of these lazy people Crores of rupees were spent on publicity about pollution control Lazy officials and leaders created a lot of drama on social media and in the media But even after that 377 teams of Delhi government and law enforcement agencies completely failed to implement the ban on firecrackers in Delhi The citizens of the countrys capital Delhi are forced to breathe polluted air throughout the year The countrys capital Delhi The worlds most polluted capital The citizens of the countrys capital Delhi are forced to breathe polluted air throughout the year During the total tenure of Delhis Honorable Environment Minister Gopal Rai for 8 years and 10 months Delhi created the highest pollution record Despite knowing that firecrackers do not contribute to air and noise pollution irrespective of any festival season religion or caste yet every year lazy ministers leaders and officials wait from January to October for firecrackers to reach every street and every house in Delhi and as soon as the festivals arrive they start the drama of banning them After which crores of rupees are wasted in the name of pollution control Crores of rupees are spent on publicity about pollution control Private contractors are hired The game of extortion begins by making new rules The corrupt fill their pockets and the common man keeps visiting hospitals Firecrackers contribute to air and noise pollution Firecrackers can cause accidents injuries or even fires endangering people and property The smoke from firecrackers can cause respiratory problems especially in children the elderly and those already suffering from some disease</t>
  </si>
  <si>
    <t>http://twitter.com/akashso50221397/status/1905971316823380147</t>
  </si>
  <si>
    <t>6:42:27 PM</t>
  </si>
  <si>
    <t>https://zeenews.india.com/hindi/zeesalaam/web-stories/most-polluted-country-in-the-world-aqi-is-1600/2515619</t>
  </si>
  <si>
    <t>2:13:01 PM</t>
  </si>
  <si>
    <t>Most Polluted country in the world AQI is 1600 | Pollution: यह है दुनिया का सबसे प्रदूषित शहर, AQI रहता है 1600 | Hindi News, Zee Salaam हेल्थ</t>
  </si>
  <si>
    <t>Pollution Many people are concerned about the high pollution levels in various cities across India
Sami Siddiqui
Nov 15 2024
However there is one city with the highest pollution in the world where the air quality index on Friday was 1600
Right next to Pakistan</t>
  </si>
  <si>
    <t>http://twitter.com/DelhiComplaint/status/1848193230262943947</t>
  </si>
  <si>
    <t>8:12:58 AM</t>
  </si>
  <si>
    <t>https://www.zoomnews.in/hi/news-detail/cold-will-bother-delhi-more-how-will-the-weather-be-on-new-year-alert-for-these-states-1.html</t>
  </si>
  <si>
    <t>7:33:04 AM</t>
  </si>
  <si>
    <t>इन राज्यों में नए साल पर कैसा रहेगा मौसम? | Weather Update</t>
  </si>
  <si>
    <t>Weather Update Delhi will continue to experience cold weather what will the weather be like on New Years Day Special alert for these states
North India including the national capital is reeling under a cold wave Snowfall in the mountains has increased the chill in the plains The minimum temperature in Delhi</t>
  </si>
  <si>
    <t>http://twitter.com/RekhaPaliw75176/status/1850098748736594190</t>
  </si>
  <si>
    <t>2:24:49 PM</t>
  </si>
  <si>
    <t>https://www.punjabkesari.in/national/news/breathing-the-air-of-delhi-ncr-is-like-smoking-10-cigarettes-daily-2059628</t>
  </si>
  <si>
    <t>delhi air pollution: सांसों में जहर: दिल्ली-NCR की हवा में सांस लेना रोजाना 10 सिगरेट पीने जैसा</t>
  </si>
  <si>
    <t>With the onset of winter in North India air pollution has also worsened Stubble burning and Diwali firecrackers have caused the Air Quality Index AQI to reach dangerous levels In Delhi and several other cities the AQI has exceeded 350 which is considered very poor air quality</t>
  </si>
  <si>
    <t>https://www.amarujala.com/video/haryana/bhiwani/video-order-to-close-schools-up-to-12th-in-bhiwani-decision-taken-due-to-increase-in-air-pollution-level</t>
  </si>
  <si>
    <t>3:34:25 PM</t>
  </si>
  <si>
    <t>भिवानी में 12वीं तक के स्कूल बंद करने के आदेश, हवा में प्रदूषण का स्तर बढ़ने के चलते फैसला</t>
  </si>
  <si>
    <t>Schools up to 12th grade in Bhiwani have been closed due to rising air pollution levels</t>
  </si>
  <si>
    <t>https://www.tv9hindi.com/lifestyle/how-to-make-children-diwali-happy-without-crackers-2908379.html</t>
  </si>
  <si>
    <t>4:10:14 PM</t>
  </si>
  <si>
    <t>पटाखों से रखें दूर....छोटे बच्चों की दिवाली को इस तरह बनाएं खास | How to make children diwali happy without crackers</t>
  </si>
  <si>
    <t>Keep your children away from firecrackers Make Diwali special for young children
Diwali is a day of glitter but fireworks are also widely used significantly increasing pollution Here are some tips you can use to help children understand the importance of the festival and keep them away from firecrackers</t>
  </si>
  <si>
    <t>http://twitter.com/adityakumarrai6/status/1888210389546016778</t>
  </si>
  <si>
    <t>6:26:52 PM</t>
  </si>
  <si>
    <t>https://insightonlinenews.in/air-pollution-affects-hormones-also-leads-to-weight-gain-experts/</t>
  </si>
  <si>
    <t>2:49:06 PM</t>
  </si>
  <si>
    <t>वायु प्रदूषण का हार्मोन्स पर पड़ता है असर, वजन भी बढ़ता है: विशेषज्ञ</t>
  </si>
  <si>
    <t>New Delhi Doctors have warned about the poor air quality in the national capital saying air pollutants can cause respiratory and cardiovascular problems besides weight gain obesity rates and hormonal imbalances</t>
  </si>
  <si>
    <t>https://garimatimes.in/special-on-world-environmental-health-day-let-us-all-together-conserve-water-forests-land-and-animals-latest-news/</t>
  </si>
  <si>
    <t>12:38:48 PM</t>
  </si>
  <si>
    <t>विश्व पर्यावरण स्वास्थ्य दिवस पर विशेष : हम सब मिलकर जल जंगल जमीन और जीवों का संरक्षण करें</t>
  </si>
  <si>
    <t>World Environmental Health Day is celebrated on September 26th The main purpose of celebrating World Environmental Health Day is to draw peoples attention to the damage being done to the environment It is believed that the continued damage to the environment can lead to human</t>
  </si>
  <si>
    <t>http://twitter.com/TheTrueNewHindi/status/1899381784124793137</t>
  </si>
  <si>
    <t>2:18:00 PM</t>
  </si>
  <si>
    <t>https://www.punjabkesari.in/international/news/pakistani-province-declares-health-emergency-due-to-smog-2062211</t>
  </si>
  <si>
    <t>2:57:08 PM</t>
  </si>
  <si>
    <t>पाकिस्तान में धुंध बनी जी का जंजाल, पंजाब सरकार ने ‘स्वास्थ्य संकट' किया घोषित, 2 प्रमुख शहरों में शटडाउन - pakistani province declares health emergency due to smog</t>
  </si>
  <si>
    <t>Lahore Pakistans Punjab provincial senior minister Marriyum Aurangzeb said on Friday that the government has declared the haze a health crisis as lakhs of people have been reported suffering from breathing problems and other respiratory issues over the past month</t>
  </si>
  <si>
    <t>http://twitter.com/Satyakam01/status/1827901360647319985</t>
  </si>
  <si>
    <t>8:20:19 AM</t>
  </si>
  <si>
    <t>https://www.livehindustan.com/international/pakistan-air-pollution-aqi-level-punjab-banned-most-outdoor-activities-201731384355506.html</t>
  </si>
  <si>
    <t>पाकिस्तानियों का घर से बाहर निकलना दुश्वार; खतरनाक स्तर पर वायु प्रदूषण, लगीं कई पाबंदियां</t>
  </si>
  <si>
    <t>Air pollution has reached dangerous levels in Pakistans Punjab province In response most outdoor activities have been banned to prevent illness Shops markets and malls have been ordered to close early in some areas The Swiss group IQ</t>
  </si>
  <si>
    <t>https://indias.news/take-these-measures-to-prevent-poisonous-air-in-your-area/</t>
  </si>
  <si>
    <t>5:28:15 PM</t>
  </si>
  <si>
    <t>New Delhi October 31 Pollution levels in the national capital Delhi remain poor Most areas recorded an average air quality index AQI of 350 on Thursday
This is the situation on Diwali day It is expected that the next day after Diwali</t>
  </si>
  <si>
    <t>http://twitter.com/AbhinavPanwar72/status/1846770218833764467</t>
  </si>
  <si>
    <t>9:58:26 AM</t>
  </si>
  <si>
    <t>http://twitter.com/PDA_SENA/status/1864720419707568283</t>
  </si>
  <si>
    <t>10:46:07 PM</t>
  </si>
  <si>
    <t>https://www.sarkariexam.com/dc-vs-kkr-todays-ipl-match/630419</t>
  </si>
  <si>
    <t>11:58:13 AM</t>
  </si>
  <si>
    <t>DC vs KKR Today’s IPL Match : Pitch Report, Head to Head, Prediction, Venue, Squad &amp; Playing 11</t>
  </si>
  <si>
    <t>DC vs KKR Todays IPL Match Pitch Report HeadtoHead Prediction Venue Squad Playing 11
The 16th match of the Indian Premier League IPL 2024 will be played between the Delhi Capitals DC and the Kolkata Knight Riders KKR The DC vs KKR IPL 2024 match</t>
  </si>
  <si>
    <t>https://hindi.oneindia.com/videos/delhi-pollution-pollution-level-in-delhi-dangerous-before-diwali-aqi-crosses-400-4190972.html</t>
  </si>
  <si>
    <t>Delhi Pollution: दिवाली से पहले दिल्ली में प्रदूषण का स्तर खतरनाक, AQI 400 पार</t>
  </si>
  <si>
    <t>Delhi Air Pollution The air quality in the national capital Delhi is in very poor condition these days Or rather it seems that the air in Delhi is toxic these days People are having trouble breathing Furthermore the AQI has exceeded 400 in many areas</t>
  </si>
  <si>
    <t>http://twitter.com/Nkt_75/status/1858561566440095906</t>
  </si>
  <si>
    <t>https://manvadhikarmedia.in/people-are-breathing-a-sigh-of-relief-in-noidancr-aqi-is-low-in-noida-and-ghaziabad/</t>
  </si>
  <si>
    <t>नोएडा:एनसीआर में राहत की सांस ले रहे हैं लोग, नोएडा और गाजियाबाद में कम है एक्यूआई</t>
  </si>
  <si>
    <t>Noida The kind of haze that often blankets the NCR after Diwali making it difficult for people to breathe is currently absent from Noida and Ghaziabad except for a few areas of Delhi Air</t>
  </si>
  <si>
    <t>https://www.jagran.com/delhi/new-delhi-city-ncr-delhi-weather-cloudy-sky-warning-of-rain-in-delhi-yellow-alert-for-next-two-days-23767269.html</t>
  </si>
  <si>
    <t>Delhi Weather: आसमान में छाए बादल, दिल्ली में बारिश की चेतावनी; अगले दो दिनों के लिए येलो अलर्ट</t>
  </si>
  <si>
    <t>Delhi Weather Cloudy skies rain warning in Delhi Yellow alert for the next two days
The Meteorological Department has predicted light rain in the capital on Monday Following this the Meteorological Department has issued a Yellow alert for Tuesday and Wednesday</t>
  </si>
  <si>
    <t>http://twitter.com/rohitsahai_/status/1904940168894620093</t>
  </si>
  <si>
    <t>10:25:02 PM</t>
  </si>
  <si>
    <t>http://twitter.com/AnmolPanwar_88/status/1855563425943838969</t>
  </si>
  <si>
    <t>https://www.livehindustan.com/ncr/lg-vk-saxena-writes-to-delhi-cm-atishi-on-the-issue-of-pollution-201729694417935.html</t>
  </si>
  <si>
    <t>8:27:26 PM</t>
  </si>
  <si>
    <t>प्रदूषण के मुद्दे पर CM आतिशी को LG का चार पन्नों का पत्र, बोले- ना तो जवाब दिया जा रहा ना समाधान</t>
  </si>
  <si>
    <t>Lieutenant Governor VK Saxena on Wednesday wrote a fourpage letter to Chief Minister Atishi on the issue of Delhis everincreasing pollution outlining 16 points In the letter he once again described Delhi as the worlds most polluted city</t>
  </si>
  <si>
    <t>http://twitter.com/Rajendr76194898/status/1846445765821936006</t>
  </si>
  <si>
    <t>12:29:10 PM</t>
  </si>
  <si>
    <t>Delhi Pollution Delhis air turns toxic pollution graph rises AQI crosses 400 in Anand Vihar</t>
  </si>
  <si>
    <t>https://navabharat.com/?p=76402</t>
  </si>
  <si>
    <t>ब्राजील की राजधानी में वायु गुणवत्ता अलर्ट जारी</t>
  </si>
  <si>
    <t>Brasilia August 27 UNI The environmental institute monitoring air quality in Brazils capital Brasilia issued an alert on Monday regarding the extremely severe air quality
Brasilia remained in the highest air quality in the states of Sao Paulo and Goias for the second consecutive day</t>
  </si>
  <si>
    <t>https://hindi.latestly.com/india/grap-3-in-delhi-ncr-know-which-works-are-prohibited-which-vehicles-are-banned-what-are-the-orders-on-schools-2386445.html</t>
  </si>
  <si>
    <t>8:54:50 AM</t>
  </si>
  <si>
    <t>दिल्ली-NCR में GRAP-3 लागू, जानें किन कामों पर लगी रोक, कौन सी गाड़ियों पर पाबंदी, स्कूलों पर क्या आदेश?</t>
  </si>
  <si>
    <t>GRAP3 has been implemented in DelhiNCR Find out which activities are prohibited which vehicles are restricted and what orders apply to schools
Due to rising pollution levels in Delhi GRAP3 has been implemented with classes for children up to grade 5 being conducted online and diesel vehicles banned</t>
  </si>
  <si>
    <t>http://twitter.com/SariSamachar/status/1856895561393189215</t>
  </si>
  <si>
    <t>8:32:55 AM</t>
  </si>
  <si>
    <t>Did you know Pollution and cold wreak havoc in Delhi Air quality in Delhi and the NCR region has deteriorated significantly making it difficult for people to breathe The weather department has also issued an orange alert for fog and cold</t>
  </si>
  <si>
    <t>http://twitter.com/BabuRam43275624/status/1847951122490642511</t>
  </si>
  <si>
    <t>https://ndtv.in/health/air-pollution-is-causing-lung-cancer-in-non-smokers-in-india-experts-7071286</t>
  </si>
  <si>
    <t>3:39:02 PM</t>
  </si>
  <si>
    <t>भारत में नॉन स्मोकर्स को एयर पॉल्यूशन के कारण हो रहा फेफड़ों का कैंसर : एक्सपर्ट्स</t>
  </si>
  <si>
    <t>Amid persistently poor air quality in the national capital experts have said that air pollution is contributing to lung cancer in nonsmokers Meanwhile after eight days of severe air pollution Delhi on Thursday</t>
  </si>
  <si>
    <t>http://twitter.com/JyotiSharma___/status/1863926021403103573</t>
  </si>
  <si>
    <t>6:09:28 PM</t>
  </si>
  <si>
    <t>There is more risk of air pollution at night Guru ji</t>
  </si>
  <si>
    <t>http://twitter.com/ndtvindia/status/1839678196104462724</t>
  </si>
  <si>
    <t>Court gets angry over Delhis polluted air Supreme Court reprimands Air Quality Management Commission</t>
  </si>
  <si>
    <t>http://twitter.com/Inkhabar/status/1847502498975617517</t>
  </si>
  <si>
    <t>10:28:15 AM</t>
  </si>
  <si>
    <t>Air Pollution Tips Try these methods to protect yourself from toxic air</t>
  </si>
  <si>
    <t>http://twitter.com/Sam28620186/status/1888222942137643153</t>
  </si>
  <si>
    <t>7:16:45 PM</t>
  </si>
  <si>
    <t>http://twitter.com/Kaifeefaisalinc/status/1860044433204609144</t>
  </si>
  <si>
    <t>1:05:25 AM</t>
  </si>
  <si>
    <t>This morning Leader of Opposition Jananayak visited India Gate to take stock of the alarming air pollution levels and met locals present there who expressed their concerns about the poor air quality and breathing difficulties</t>
  </si>
  <si>
    <t>https://hindi.thebetterindia.com/impact/%e0%a4%a6-%e0%a4%ac%e0%a5%87%e0%a4%9f%e0%a4%b0-%e0%a4%87%e0%a4%82%e0%a4%a1%e0%a4%bf%e0%a4%af%e0%a4%be-%e0%a4%95%e0%a5%80-%e0%a4%95%e0%a4%b9%e0%a4%be%e0%a4%a8%e0%a5%80-%e0%a4%95%e0%a4%be-%e0%a4%85/</t>
  </si>
  <si>
    <t>द बेटर इंडिया की कहानी का असर, AC एयर प्यूरीफायर पहुंचा 3000 घरों तक</t>
  </si>
  <si>
    <t>Its said that no innovation is valuable unless it connects with the common man The video and story published in The Better India have played a significant role in bringing our AC air purifier technology to the masses We are pleased to announce that</t>
  </si>
  <si>
    <t>https://www.theindiadaily.com/india/delhi-s-air-becomes-poisonous-after-diwali-2024-pollution-increased-92-with-season-s-first-smog-news-53195</t>
  </si>
  <si>
    <t>8:02:08 AM</t>
  </si>
  <si>
    <t>दिवाली के बाद 'जहर' बनी दिल्ली की हवा, 92% ज्यादा बढ़ा प्रदूषण, ये ऐरिया सबसे ज्यादा प्रभावित</t>
  </si>
  <si>
    <t>Delhis air turned poisonous after Diwali with pollution increasing by 92 with these areas most affected
Delhi air pollution Delhi witnessed the first smog of the year on Diwali Due to firecrackers and stubble burning air pollution increased by 92 compared to last year</t>
  </si>
  <si>
    <t>https://hindi.asianetnews.com/webstories/lifestyle/life/bamboo-plants-indoors-how-to-grow-and-care-zsca-tel61oo</t>
  </si>
  <si>
    <t>5:01:16 PM</t>
  </si>
  <si>
    <t>आपकी तकदीर पलट देगा ये पौधा | सीखें पानी और मिट्टी में लगाने का तरीका</t>
  </si>
  <si>
    <t>This plant will change your fortune learn how to plant it in water and soil
Image credits Getty
Bamboo brings positive energy
Many people seek out bamboo plants believing they bring positive energy and good luck to their homes Bamboo is a plant that</t>
  </si>
  <si>
    <t>http://twitter.com/VSAWL/status/1858716576981102670</t>
  </si>
  <si>
    <t>9:08:59 AM</t>
  </si>
  <si>
    <t>https://www.livehindustan.com/ncr/noida/story-increasing-air-pollution-in-greater-noida-linked-to-rising-tb-cases-awareness-campaign-launched-201742740833406.html</t>
  </si>
  <si>
    <t>8:10:35 PM</t>
  </si>
  <si>
    <t>टीबी की रोकथाम के लिए जागरूक किया</t>
  </si>
  <si>
    <t>Greater Noida Increasing air pollution in the city is making tuberculosis TB a more serious disease Incomplete treatment is also increasing the risk of developing the disease Fortis Hospital launched an awareness campaign on tuberculosis prevention on Sunday Respiratory Medicine Director Dr Tanushree Gah</t>
  </si>
  <si>
    <t>http://twitter.com/Roshanlal_INC/status/1856671189629829513</t>
  </si>
  <si>
    <t>5:41:21 PM</t>
  </si>
  <si>
    <t>Send this idiot once to Gurgaon or Noida and see if he wears a mask there too Amid rising pollution in Delhi BJP leader Shehzad Poonawala wore a gas mask He said Delhi has become a gas chamber Gas Mask Air Pollution Smog</t>
  </si>
  <si>
    <t>http://twitter.com/shreykumri/status/1854120818986369503</t>
  </si>
  <si>
    <t>4:47:05 PM</t>
  </si>
  <si>
    <t>https://www.aajtak.in/india/haryana/story/artificial-rain-made-in-gurugram-decision-taken-in-view-of-increasing-level-of-pollution-ntc-dskc-2090853-2024-11-07</t>
  </si>
  <si>
    <t>5:26:02 PM</t>
  </si>
  <si>
    <t>बढ़ते प्रदूषण के बीच गुरुग्राम की इस सोसायटी में हुई 'आर्टिफिशियल रेन', Video</t>
  </si>
  <si>
    <t>Since Diwali pollution levels have reached record levels across Delhi and the entire NCR causing health problems for residents Meanwhile artificial rain has been created in Gurugram Haryana to combat the rising pollution</t>
  </si>
  <si>
    <t>https://samacharnama.com/ajab-gajab/there-is-not-a-single-car-on-this-island-only-horse-trains/cid14842052.htm</t>
  </si>
  <si>
    <t>आखिर क्यों इस द्वीप पर आज भी सिर्फ घोड़ा गाड़ियों-साइकिलों से सफर करते हैं लोग? वजह कर देगी हैरान</t>
  </si>
  <si>
    <t>Why do people on this island still travel only by horsedrawn carriages and bicycles The reason will surprise you
Mackinac Island located in Michigan USA has been a place where motor vehicles have been banned for nearly 125 years Even if you searched the entire island you wouldnt find a car</t>
  </si>
  <si>
    <t>http://twitter.com/Karansingh15110/status/1789171892013670531</t>
  </si>
  <si>
    <t>11:23:14 AM</t>
  </si>
  <si>
    <t>https://www.bhaskar.com/local/mp/bhopal/news/15-tons-of-firecracker-waste-was-collected-100-colonies-themselves-separated-25-tons-and-gave-it-to-the-corporation-133896638.html</t>
  </si>
  <si>
    <t>4:34:32 AM</t>
  </si>
  <si>
    <t>पटाखों का घातक कचरा: 15 टन कचरा उठा, 100 कॉलोनियों ने तो खुद 2.5 टन अलग कर निगम को दिया</t>
  </si>
  <si>
    <t>Deadly firecracker waste 15 tons of waste was collected with 100 colonies themselves separating 25 tons and giving it to the corporation
This Diwali citizens awareness of city cleanliness and environmental protection was evident This year in most areas of the city people selfisolated firecrackers</t>
  </si>
  <si>
    <t>https://www.prabhatkhabar.com/state/bihar/gopalganj/gopalganj-news-firecrackers-poison-the-air</t>
  </si>
  <si>
    <t>10:28:15 PM</t>
  </si>
  <si>
    <t>gopalganj news : दीपावली में पटाखों ने हवा में घोला जहर, सुबह से ही आसमान में छायी रही धुंध की चादर</t>
  </si>
  <si>
    <t>Gopalganj News Diwali celebrations are taking a toll on the citys residents The air in our city has become toxic A blanket of haze has covered the districts sky since morning Gopalganj has become one of the countrys 10 most polluted cities Within 24 hours the AQI exceeded 100</t>
  </si>
  <si>
    <t>http://twitter.com/GGomcy/status/1855286288745963603</t>
  </si>
  <si>
    <t>9:58:15 PM</t>
  </si>
  <si>
    <t>Air pollution Do you want to go to school tomorrowNovember 2024Doe</t>
  </si>
  <si>
    <t>http://twitter.com/bharatputra000/status/1889018451085480310</t>
  </si>
  <si>
    <t>11:57:49 PM</t>
  </si>
  <si>
    <t>Hey people why are you getting angry about vulgarity the roads are not even clean Hey people why are you talking about morality air pollution will reduce a bit</t>
  </si>
  <si>
    <t>http://twitter.com/MunnaYadav59200/status/1850131577734619283</t>
  </si>
  <si>
    <t>http://twitter.com/Jatin_panchal5/status/1807440380570538247</t>
  </si>
  <si>
    <t>9:15:42 PM</t>
  </si>
  <si>
    <t>http://twitter.com/VohraMahender/status/1858527635732824124</t>
  </si>
  <si>
    <t>8:38:12 PM</t>
  </si>
  <si>
    <t>https://www.timesnowhindi.com/health/keep-these-5-indigenous-medicines-from-the-kitchen-from-today-pollution-will-not-affect-your-health-in-hindi-article-114293612</t>
  </si>
  <si>
    <t>Kitchen Herbs To Combat Air Pollution In Hindi: आज से ही किचन से निकालकर रख लें ये 5 देसी औषधियां, दिल्ली की जहरीली हवा में खुलकर लेंगे सांस, सेहत पर नहीं पड़ेगा प्रदूषण का असर</t>
  </si>
  <si>
    <t>Kitchen Herbs To Combat Air Pollution In Hindi There are many things in our kitchen that can prove to be a panacea for reducing the harm caused by pollution These herbs help reduce the effects of pollution on health If you also want to stay healthy then</t>
  </si>
  <si>
    <t>http://twitter.com/MKAgraw92163547/status/1858780252530766077</t>
  </si>
  <si>
    <t>1:22:01 PM</t>
  </si>
  <si>
    <t>http://twitter.com/SatishPare19193/status/1902681426102723021</t>
  </si>
  <si>
    <t>4:49:36 PM</t>
  </si>
  <si>
    <t>To Member Secretary Central Pollution Control Board CPCB Rajasthan State Pollution Control Board RSPCB Ministry of Environment Forest and Climate Change Government of India Subject Complaint and request for immediate action regarding air pollution illegal mining administrative connivance and adverse effects on public health caused by illegal brick kilns in Village Bakani Tehsil Bakani District Jhalawar Rajasthan Respected SirMadam I Satish Kumar Pareta am a resident of Village Bakani Tehsil Bakani District Jhalawar Rajasthan 326022 I would like to bring to your notice that Sarpanch Ankit Baretha is operating illegal brick kilns in our area causing severe air pollution illegal mining and significant damage to public health Problem Description 1 Air Pollution and Health Impacts These illegal brick kilns are emitting excessive CO SO NO and PM particulate matter into the air increasing the risk of diseases like asthma lung infections skin diseases and cancer Many local residents are suffering from lung diseases I myself am a victim of this pollution and lost my wife Sangeeta Pareta to this pollutionrelated illness We spent 2530 lakh rupees on treatment yet could not save her 2 Illegal Mining and Environmental Damage The Sarpanch is illegally extracting yellow and tikni soil from the Garwada area using his JCB and dumper destroying the fertility of agricultural land Groundwater is being overexploited exacerbating the water crisis in the village 3 Administrative Connivance and Negligence Despite numerous written and oral complaints to the administration no action has been taken Ram Avtar Yadav Development Officer Bakani and Sanjay Upadhyay Village Development Officer are ignoring the matter instead of taking action The Bakani police and the Tehsildars office were also informed but no action was taken Requests and Demands 1 A highlevel investigation should be conducted into this entire matter including the role of Sarpanch Ankit Baretha local officials and the police 2 The legality and environmental standards of illegal brick kilns should be examined and they should be immediately closed 3 Illegal mining should be stopped and strict legal action should be taken against the culprits 4 The negligence and corruption of administrative officials should be investigated and disciplinary action should be taken against them 5 I should be given justice for the death of my wife Sangeeta Pareta and compensation for the financial losses caused by administrative negligence should be provided 6 A team from the CPCB and Rajasthan State Pollution Control Board RSPCB should be sent to the site to assess the situation of the affected families 7 If effective action is not taken within 15 days I will be forced to file a Public Interest Litigation PIL in the National Green Tribunal NGT and the High Court I request you to take immediate cognizance of this serious environmental and health crisis and take strict action against the culprits Please keep me informed of the status of this matter Regards Name Satish Kumar Pareta Address Village Bakani Tehsil Bakani District Jhalawar Rajasthan 326022 Contact Number 9001279577</t>
  </si>
  <si>
    <t>http://twitter.com/Indresh19925/status/1888218303900049586</t>
  </si>
  <si>
    <t>6:58:19 PM</t>
  </si>
  <si>
    <t>http://twitter.com/SunilDas1544027/status/1807304264571588805</t>
  </si>
  <si>
    <t>https://nationpost.in/2024/11/health-emergency-in-multan-lahore-pakistan/</t>
  </si>
  <si>
    <t>12:15:39 PM</t>
  </si>
  <si>
    <t>पाकिस्तान के मुल्तान में एक्यूआई 2000 व लाहौर में 1600, दोनों शहरों में हेल्थ इमरजेंसी</t>
  </si>
  <si>
    <t>http://twitter.com/ggskumar_27/status/1898069161995387184</t>
  </si>
  <si>
    <t>11:22:07 PM</t>
  </si>
  <si>
    <t>https://www.gnttv.com/shows/shubh-samachar/video/delhi-pollution-air-quality-in-delhi-ncr-reaches-critical-category-aqi-crosses-400-in-many-areas-1109847-2024-10-23</t>
  </si>
  <si>
    <t>11:33:33 AM</t>
  </si>
  <si>
    <t>Delhi Pollution: गंभीर श्रेणी में पहुंची राजधानी समेत NCR में हवा की गुणवत्ता, कई इलाकों में 400 के पार AQI..देखिए ये रिपोर्ट</t>
  </si>
  <si>
    <t>Delhi Pollution Many cities in North India including Delhi are currently experiencing respiratory problems With the arrival of the mild winter increased pollution has become commonplace This morning visibility was significantly reduced due to smog In the capital and its surrounding areas the air</t>
  </si>
  <si>
    <t>http://twitter.com/shiv38709958/status/1858791143183708379</t>
  </si>
  <si>
    <t>2:05:17 PM</t>
  </si>
  <si>
    <t>http://twitter.com/nirajsinha63/status/1789271577990701213</t>
  </si>
  <si>
    <t>5:59:21 PM</t>
  </si>
  <si>
    <t>https://www.herzindagi.com/top-deals/hindi/amazon-deals/amazon-great-indian-festival-sale-pre-deals-on-best-washing-machine-in-india-2024-with-up-to-40-percent-off-article-304053</t>
  </si>
  <si>
    <t>2:02:20 PM</t>
  </si>
  <si>
    <t>Amazon ग्रेट इंडियन Festival Sale से पहले ऑफर्स की बरसात में बहते-बहते 40% तक डूबे वाशिंग मशीन के दाम! | amazon great indian festival sale pre deals on best washing machine in india 2024 with up to 40 percent off</t>
  </si>
  <si>
    <t>The teaser for the Amazon Great Indian Freedom Festival Sale 2024 has been launched on Amazons official page Customers are eagerly awaiting the sale date announcement so they can shop to their hearts content But before that check out the best washing machines in India on Amazon</t>
  </si>
  <si>
    <t>http://twitter.com/vipinkuumar08/status/1888459834204299350</t>
  </si>
  <si>
    <t>10:58:05 AM</t>
  </si>
  <si>
    <t>https://www.onlymyhealth.com/pollution-can-be-dangerous-for-heart-patient-know-precaution-tips-in-hindi-12977819038</t>
  </si>
  <si>
    <t>5:11:00 PM</t>
  </si>
  <si>
    <t>हार्ट के मरीजों के लिए खतरनाक है बढ़ता प्रदूषण जानें कैसे करें बचाव</t>
  </si>
  <si>
    <t>These days pollution levels in DelhiNCR and other major cities across the country have risen well above the danger mark As a result people may face breathing difficulties During this time the elderly children respiratory and heart patients must take care of their safety</t>
  </si>
  <si>
    <t>http://twitter.com/narendrasinh_97/status/1857026785050833255</t>
  </si>
  <si>
    <t>5:14:22 PM</t>
  </si>
  <si>
    <t>http://twitter.com/PratyushDeep1/status/1871266311633805654</t>
  </si>
  <si>
    <t>12:17:09 AM</t>
  </si>
  <si>
    <t>http://twitter.com/kapil73vats/status/1845352247145763037</t>
  </si>
  <si>
    <t>12:03:55 PM</t>
  </si>
  <si>
    <t>The environment gets purified by performing Halala and slaughtering goats Air pollution in Diwali Water pollution in Holi Noise pollution in Ganpati and Navratri</t>
  </si>
  <si>
    <t>http://twitter.com/daya987654321/status/1848407776915296634</t>
  </si>
  <si>
    <t>10:25:30 PM</t>
  </si>
  <si>
    <t>https://hindi.webdunia.com/disease/monsoon-diseases-prevention-air-and-water-born-124070900065_1.html</t>
  </si>
  <si>
    <t>6:02:36 PM</t>
  </si>
  <si>
    <t>बारिश के मौसम में बीमारियों की जड़ हैं ये 3 वजहें, जानें कैसे करें बचाव</t>
  </si>
  <si>
    <t>Monsoon Diseases
Monsoon Diseases With the arrival of the monsoon season lush greenery and cool breezes fill the air But along with this joy some diseases also make their appearance The risk of dengue and malaria increases during the monsoon season so try these 10 ways to prevent it</t>
  </si>
  <si>
    <t>https://www.amarujala.com/uttar-pradesh/meerut/burning-sensation-in-eyes-due-to-smog-breathing-became-difficult-blanket-of-smog-started-spreading-in-the-mo-2024-10-30</t>
  </si>
  <si>
    <t>6:08:48 PM</t>
  </si>
  <si>
    <t>Burning Sensation In Eyes Due To Smog: Breathing Became Difficult, Blanket Of Smog Started Spreading In The Mo | स्मॉग से आंखों में जलन:फूलने लगीं सांसें, सुबह और रात को फैलने लगी स्मॉग की चादर, ये बरतें सावधानियां</t>
  </si>
  <si>
    <t>A blanket of smog has spread morning and night Eyes are burning and respiratory patients are finding it difficult to breathe Normally the air quality index should be between 0 and 50 but it has begun to exceed 200 More problems will arise in the coming days If this continues health</t>
  </si>
  <si>
    <t>https://matribhumisamachar.com/2024/18/11/73178/</t>
  </si>
  <si>
    <t>5:41:50 PM</t>
  </si>
  <si>
    <t>सुप्रीम कोर्ट ने प्रदूषण के कारण दिल्ली-एनसीआर के 12वीं तक के स्कूल बंद करने का दिया आदेश</t>
  </si>
  <si>
    <t>New Delhi Delhis air has reached dangerous levels The Supreme Court held a hearing on Monday November 18 regarding the rising air pollution The court directed all states in the National Capital Region NCR to take steps to reduce pollution</t>
  </si>
  <si>
    <t>http://twitter.com/Parveen51842273/status/1851866547452518415</t>
  </si>
  <si>
    <t>11:29:25 AM</t>
  </si>
  <si>
    <t>http://twitter.com/Pardeep_kumar42/status/1847246221355958631</t>
  </si>
  <si>
    <t>5:29:54 PM</t>
  </si>
  <si>
    <t>http://twitter.com/vidyaaravindan/status/1855107083265339721</t>
  </si>
  <si>
    <t>10:06:09 AM</t>
  </si>
  <si>
    <t>https://samayvigyan.blogspot.com/2024/09/blog-post.html</t>
  </si>
  <si>
    <t>राजेश्वरी प्राच्य विद्या शोध संस्थान</t>
  </si>
  <si>
    <t>How did ancient science work
Key aspects of the Rajeshwari Oriental Studies Research Institute
Astrology is a vast science It has significant contributions in every field From the description of rain storms and hurricanes in the sky to the conditions in the underworld from social upheaval to</t>
  </si>
  <si>
    <t>https://www.htsyndication.com/hindustan-delhi/article/bihar-aqi-today:-%E0%A4%AC%E0%A4%BF%E0%A4%B9%E0%A4%BE%E0%A4%B0-%E0%A4%95%E0%A5%80-%E0%A4%B9%E0%A4%B5%E0%A4%BE-%E0%A4%AC%E0%A4%BF%E0%A4%97%E0%A4%A1%E0%A4%BC%E0%A5%80,-%E0%A4%AA%E0%A4%9F%E0%A4%A8%E0%A4%BE-%E0%A4%B8%E0%A4%AE%E0%A5%87%E0%A4%A4-%E0%A4%A4%E0%A5%80%E0%A4%A8-%E0%A4%B6%E0%A4%B9%E0%A4%B0%E0%A5%8B%E0%A4%82-%E0%A4%AE%E0%A5%87%E0%A4%82-250-%E0%A4%AA%E0%A4%BE%E0%A4%B0-%E0%A4%8F%E0%A4%95%E0%A5%8D%E0%A4%AF%E0%A5%82%E0%A4%86%E0%A4%88/85872129</t>
  </si>
  <si>
    <t>9:13:04 AM</t>
  </si>
  <si>
    <t>Bihar AQI Today: बिहार की हवा बिगड़ी, पटना समेत तीन शहरों में 250 पार एक्यूआई</t>
  </si>
  <si>
    <t>Bihar AQI Today Bihars air quality deteriorates with AQI levels crossing 250 in three cities including Patna
Patna November 8 Bihar AQI Today A light fog in the early morning is increasing pollution levels in Bihar The air quality in some cities including the capital Patna has reached the poor category</t>
  </si>
  <si>
    <t>http://twitter.com/ipkhabar/status/1853742466446532889</t>
  </si>
  <si>
    <t>3:43:39 PM</t>
  </si>
  <si>
    <t>Delhi Air Pollution Breathing crisis deepens in Delhi AQI crosses 400</t>
  </si>
  <si>
    <t>http://twitter.com/mansuriliyakat/status/1798876808118763615</t>
  </si>
  <si>
    <t>6:07:07 AM</t>
  </si>
  <si>
    <t>The countrys major cities have been experiencing elevated temperatures and polluted air for some time now This situation isnt limited to cities like Delhi or Mumbai but to the entire world Today the impact of rapid temperature changes has become a significant threat not only to humans but to all living creatures on Earth</t>
  </si>
  <si>
    <t>http://twitter.com/jayswal_aarya/status/1857112774763315473</t>
  </si>
  <si>
    <t>10:56:03 PM</t>
  </si>
  <si>
    <t>http://www.samaylive.com/regional-news-in-hindi/ncr-news-in-hindi/520375/aap-government-s-policies-are-the-reason-for-pollution-in-delhi-said-virendra-sachdeva.html</t>
  </si>
  <si>
    <t>Delhi Air Pollution : दिल्ली में प्रदूषण का कारण AAP सरकार की नीतियां, बोले वीरेंद्र सचदेवा</t>
  </si>
  <si>
    <t>14 Nov 2024 111427 AM IST
Delhi Air Pollution The national capital New Delhi recorded an average air quality index AQI of 430 on Thursday morning which falls in the severe category
On Wednesday the average AQI was recorded at 349 This has led to</t>
  </si>
  <si>
    <t>http://twitter.com/R0ttennApple/status/1902289330313609377</t>
  </si>
  <si>
    <t>2:51:33 PM</t>
  </si>
  <si>
    <t>Well there is a lot of air pollution unemployment too a lot of heat controversy over religion but love the mkc of Mumbai Indians</t>
  </si>
  <si>
    <t>http://twitter.com/rohitgkp3/status/1858454257214636046</t>
  </si>
  <si>
    <t>3:46:37 PM</t>
  </si>
  <si>
    <t>http://twitter.com/MrMcgreely/status/1894976278408679723</t>
  </si>
  <si>
    <t>10:32:06 AM</t>
  </si>
  <si>
    <t>If the entire Pune is buried in construction then from these frustrations of air we should find time to think when will the pestilence of DEVELOPMENT end Trees and Rivers are being literally slaughtered if you cant afford it leave Pune The Swargate incident in Pune is very infuriating and shocking This incident took place at the MSRTC Swargate bus station Around 530 am to 545 am a 26yearold girl was raped in a Shivshahi bus Is there fear of law in Pune or not This question is raising its head again</t>
  </si>
  <si>
    <t>https://www.timesnowhindi.com/health/smog-in-delhi-noida-ncr-what-is-smog-know-what-to-drink-in-smog-to-stay-healthy-and-which-mask-to-wear-in-hindi-article-115237687</t>
  </si>
  <si>
    <t>8:46:11 AM</t>
  </si>
  <si>
    <t>Smog In Delhi Noida Ncr (स्मॉग क्या है): What is Smog In Hindi, Which Mask To Wear In Air Pollution, Best mask for air pollution, what to drink in air pollution, what to drink to detox your body, smog se bachne ka tarika, smog se kaise bache, how to prevent smog | Times Now Navbharat</t>
  </si>
  <si>
    <t>Smog in DelhiNoida NCR Dense haze has enveloped areas of DelhiNCR Most people mistake it for ordinary fog but its actually smog caused by pollution which can be very dangerous to health What is smog What can you do to avoid it</t>
  </si>
  <si>
    <t>http://twitter.com/Sanj_news/status/1854065152985120828</t>
  </si>
  <si>
    <t>1:05:53 PM</t>
  </si>
  <si>
    <t>Delhi Air Pollution Air in the capital becomes toxic on Chhath Parva People have difficulty breathing</t>
  </si>
  <si>
    <t>http://twitter.com/realkapur/status/1849001150483402756</t>
  </si>
  <si>
    <t>1:43:21 PM</t>
  </si>
  <si>
    <t>http://twitter.com/Niddhi2310/status/1892020926511796299</t>
  </si>
  <si>
    <t>6:48:35 AM</t>
  </si>
  <si>
    <t>https://navbharattimes.indiatimes.com/metro/delhi/other-news/delhi-ncr-air-pollution-need-to-implement-grap-in-a-better-way-expert-advice/articleshow/113507271.cms</t>
  </si>
  <si>
    <t>5:17:36 AM</t>
  </si>
  <si>
    <t>Delhi Air Pollution Reasons,ऐसे ही नहीं थमेगा प्रदूषण, GRAP को बेहतर तरीके से लागू करने की जरूरत, एक्सपर्ट एडवाइस | delhi ncr air pollution need to implement grap in a better way expert advice</t>
  </si>
  <si>
    <t>This time GRAP a modified form of pollution control in Delhi was implemented about 10 days early Experts say that the early implementation of GRAP Graded Response Action Plan is a good idea The peak pollution season is still about a month away</t>
  </si>
  <si>
    <t>https://prajasakti.com/lead-article/delhi-air-pollution-delhi-is-covered-in-smog</t>
  </si>
  <si>
    <t>1:43:29 PM</t>
  </si>
  <si>
    <t>Delhi air pollution : ఢిల్లీని పొగమంచు కమ్మేస్తోంది</t>
  </si>
  <si>
    <t>The air quality in the national capital Delhi has deteriorated to critical levels for the second consecutive day Tuesday Smog has blanketed Delhi Visibility has reduced The air quality is sounding alarm bells The AQI levels were recorded at 488 at 8 am on Tuesday</t>
  </si>
  <si>
    <t>http://www.indiacitynews.in/info/t-2411220234.html</t>
  </si>
  <si>
    <t>5:25:46 PM</t>
  </si>
  <si>
    <t>उत्तर भारत में मौसम का ट्रिपल अटैक, IMD ने ठंड को लेकर जारी किया अलर्ट</t>
  </si>
  <si>
    <t>Cold Alert in DelhiNCR
Severe cold weather is expected across North India including DelhiNCR in the coming days The Meteorological Department IMD has issued an alert regarding this The IMD has stated that a cold front will once again reach North India within the next few days</t>
  </si>
  <si>
    <t>https://www.jantaserishta.com/delhi-ncr/toxic-foam-in-yamuna-raises-pollution-concerns-in-delhi-ahead-of-chhath-puja-3617994</t>
  </si>
  <si>
    <t>4:41:15 PM</t>
  </si>
  <si>
    <t>यमुना में जहरीले झाग से छठ पूजा से पहले Delhi में प्रदूषण की चिंता बढ़ी</t>
  </si>
  <si>
    <t>New Delhi Toxic foam was seen floating in the Yamuna river in the national capitals Kalindi Kunj area on Friday raising concerns among residents and political leaders over pollution just ahead of Chhath Puja The foam indicating high pollution levels has</t>
  </si>
  <si>
    <t>http://twitter.com/kundan8181/status/1814554427443061115</t>
  </si>
  <si>
    <t>12:24:22 PM</t>
  </si>
  <si>
    <t>http://twitter.com/sahara69347/status/1856212705436217472</t>
  </si>
  <si>
    <t>11:19:30 AM</t>
  </si>
  <si>
    <t>Al quaida index AQI crossed 1000 in Lahore Pakistan this morning The United Nations said that this poses a threat to the health of 11 million children in Punjab province Lahore Air Pollution</t>
  </si>
  <si>
    <t>http://twitter.com/SukhdevTan63888/status/1848759985745858859</t>
  </si>
  <si>
    <t>9:45:03 PM</t>
  </si>
  <si>
    <t>https://www.prabhasakshi.com/national/bjp-demand-in-delhi-lg-to-call-a-high-level-all-party-meeting-on-both-air-and-water-pollution</t>
  </si>
  <si>
    <t>bjp demand in delhi lg to call a high level all party meeting on both air and water pollution</t>
  </si>
  <si>
    <t>New Delhi Delhi State BJP President Virendra Sachdeva today appealed to Lieutenant Governor Vinay Kumar Saxena to call a highlevel allparty meeting on both air and water pollution as the Delhi government is not at all serious about taking antipollution measures</t>
  </si>
  <si>
    <t>http://twitter.com/amansih28295247/status/1868538710259851339</t>
  </si>
  <si>
    <t>There is a lot of decline not only in the quality of air but also in the quality of the government ji hai toh balaak misfortune STORY Air quality in city very poor READ</t>
  </si>
  <si>
    <t>https://www.jagranjosh.com/web-stories/5-most-polluted-countries-in-the-world-128664</t>
  </si>
  <si>
    <t>9:12:46 AM</t>
  </si>
  <si>
    <t>दुनिया के 5 सबसे प्रदूषित देश कौन से हैं?</t>
  </si>
  <si>
    <t>What are the 5 most polluted countries in the world
By Mahima Sharan12 Mar 2025 0912 AM
Polluted Countries
Today we will tell you about 5 countries in the world that are extremely polluted The environment in these places is considered extremely dirty which is harmful for the people living there</t>
  </si>
  <si>
    <t>http://twitter.com/rawat_shrihari/status/1888242929053077611</t>
  </si>
  <si>
    <t>8:36:10 PM</t>
  </si>
  <si>
    <t>http://twitter.com/SurgicalWay/status/1781280290067112271</t>
  </si>
  <si>
    <t>http://twitter.com/bstvlive/status/1855104918010687673</t>
  </si>
  <si>
    <t>9:57:33 AM</t>
  </si>
  <si>
    <t>Kannauj Burning of paddy stubble has polluted the air increasing the AQI Patients are arriving at the district hospital daily with 150 to 200 patients experiencing respiratory problems</t>
  </si>
  <si>
    <t>http://twitter.com/aajtak/status/1860744878298423555</t>
  </si>
  <si>
    <t>Delhi recorded its cleanest day in terms of air quality on November 24 According to the Central Pollution Control Board CPCB bulletin the 24hour average air quality index AQI was 318 However this level also falls in the very poor category Read the full story</t>
  </si>
  <si>
    <t>http://twitter.com/Prakash21872934/status/1854113768625594641</t>
  </si>
  <si>
    <t>4:19:04 PM</t>
  </si>
  <si>
    <t>http://twitter.com/3b294d8059994e2/status/1814277194157269227</t>
  </si>
  <si>
    <t>6:02:45 PM</t>
  </si>
  <si>
    <t>Air purification Trees absorb dust and pollutants like nitrogen oxide and sulphur dioxide which significantly improves air quality</t>
  </si>
  <si>
    <t>http://twitter.com/guruvashist/status/1849137601694855408</t>
  </si>
  <si>
    <t>10:45:34 PM</t>
  </si>
  <si>
    <t>https://www.biharbroadcasting.com/2024/12/blog-post_28.html</t>
  </si>
  <si>
    <t>1:33:00 PM</t>
  </si>
  <si>
    <t>कबूतरों को डालते हैं दाना तो हो ...</t>
  </si>
  <si>
    <t>Feeding pigeons can cause lung damage with children and the elderly at greater risk
Explainer The number of pigeons in the country is increasing rapidly This bird is also causing health problems for people Pigeons can cause respiratory diseases</t>
  </si>
  <si>
    <t>https://postmanindia.in/many-big-cities-of-the-country-are-facing-the-brunt-of-pollution-after-diwali/</t>
  </si>
  <si>
    <t>9:08:22 PM</t>
  </si>
  <si>
    <t>दीवाली के बाद से देश के कई बड़े शहर झेल रहे प्रदूषण की मार</t>
  </si>
  <si>
    <t>New Delhi Since Diwali many major cities in the country have been facing the brunt of pollution On Saturday Amritsars average air quality index AQI once again crossed 350 making it the most polluted city in the country Due to Diwali fireworks</t>
  </si>
  <si>
    <t>http://twitter.com/RohitGupta74802/status/1888193956699353570</t>
  </si>
  <si>
    <t>5:21:34 PM</t>
  </si>
  <si>
    <t>http://twitter.com/anonymous22412/status/1888259007350981095</t>
  </si>
  <si>
    <t>9:40:04 PM</t>
  </si>
  <si>
    <t>http://twitter.com/DhirendraBalyan/status/1863866619115782346</t>
  </si>
  <si>
    <t>2:13:25 PM</t>
  </si>
  <si>
    <t>http://twitter.com/AFan63528728/status/1904909988105249081</t>
  </si>
  <si>
    <t>8:25:07 PM</t>
  </si>
  <si>
    <t>https://punjab.punjabkesari.in/punjab/news/punjab-weather-alert-2060975</t>
  </si>
  <si>
    <t>8:50:12 AM</t>
  </si>
  <si>
    <t>पंजाब के मौसम को लेकर बड़ी खबर, इन 2 दिनों में हालात होंगे खराब, जारी हुई चेतावनी</t>
  </si>
  <si>
    <t>Jalandhar Amidst snowfall in the mountains temperatures in Punjab and neighboring states are steadily dropping but the full spirit of winter is yet to be seen
The main reason for this is that the air pollution level AQI is going through a bad phase</t>
  </si>
  <si>
    <t>http://twitter.com/k67249152164127/status/1888213235595407423</t>
  </si>
  <si>
    <t>6:38:11 PM</t>
  </si>
  <si>
    <t>http://twitter.com/ReenaJa77110242/status/1853043789339791375</t>
  </si>
  <si>
    <t>5:27:21 PM</t>
  </si>
  <si>
    <t>http://twitter.com/amareklaakash/status/1858880960231539037</t>
  </si>
  <si>
    <t>8:02:11 PM</t>
  </si>
  <si>
    <t>http://twitter.com/HarshKetanJakh1/status/1859364415767826663</t>
  </si>
  <si>
    <t>4:03:16 AM</t>
  </si>
  <si>
    <t>https://www.bhaskar.com/local/uttar-pradesh/lucknow/news/strong-winds-increased-the-cold-134592540.html</t>
  </si>
  <si>
    <t>7:34:43 AM</t>
  </si>
  <si>
    <t>लखनऊ में सुबह और शाम के समय मौसम ठंड: दोपहर में रही धूल भरी तेज हवा; दो दिन बाद उछलेगा पारा</t>
  </si>
  <si>
    <t>Lucknow weather is cold in the morning and evening dusty winds in the afternoon temperatures will rise in two days
Lucknow
Strong winds in Lucknow for the past two days have increased the cold The weather has become cold in the morning and evening Dusty winds during the day are adding to the discomfort Traffic on the roads</t>
  </si>
  <si>
    <t>https://jansandeshonline.com/state-news/delhi-problems</t>
  </si>
  <si>
    <t>12:04:37 PM</t>
  </si>
  <si>
    <t>दिल्ली: क्या बदलनी चाहिए राजधानी? प्रदूषण, भीषण गर्मी, पानी की कमी और जाम से त्रस्त शहर</t>
  </si>
  <si>
    <t>http://twitter.com/rajeev_jaspa/status/1862450347584770132</t>
  </si>
  <si>
    <t>Delhi Air Pollution What is the root cause Watch the full conversation in detail on my YouTube Channel ji</t>
  </si>
  <si>
    <t>http://twitter.com/pavansaxena279/status/1850002421248032959</t>
  </si>
  <si>
    <t>8:02:03 AM</t>
  </si>
  <si>
    <t>https://www.tv9hindi.com/state/delhi-ncr/delhi-air-pollution-aqi-poor-condition-in-two-days-know-reason-stwkms-3002990.html</t>
  </si>
  <si>
    <t>8:36:33 AM</t>
  </si>
  <si>
    <t>200 से 450 AQI... दो दिन में दिल्ली की हवा में कैसे घुल गया इतना जहर? | Delhi air Pollution AQI poor condition in two days know reason stwkms</t>
  </si>
  <si>
    <t>From 200 to 450 AQI How did Delhis air become so toxic in just two days
Delhis air has once again reached the very poor category with the AQI jumping from 200 to 450 in just two days According to meteorologists the slow wind speed has caused the</t>
  </si>
  <si>
    <t>https://www.amarujala.com/india-news/supreme-court-slams-delhi-govt-over-implementation-of-grap-stage-4-to-deal-with-air-pollution-in-ncr-2024-12-02</t>
  </si>
  <si>
    <t>Supreme Court Slams Delhi Govt Over Implementation Of Grap Stage 4 To Deal With Air Pollution In Ncr | Air Pollution:'जीआरएपी के चौथे चरण का शायद ही कार्यान्वयन हो रहा', प्रदूषण पर दिल्ली सरकार से 'सुप्रीम' सवाल</t>
  </si>
  <si>
    <t>Air Pollution The fourth phase of GRAP is hardly being implemented the Supreme Court questions the Delhi government on pollution
News Desk Amar Ujala New Delhi Abhishek Dixit Updated Mon 02 Dec 2024 0310 PM IST
In the case the Delhi government told the court that it</t>
  </si>
  <si>
    <t>http://twitter.com/Pravink58141601/status/1862696284274270213</t>
  </si>
  <si>
    <t>8:42:56 AM</t>
  </si>
  <si>
    <t>https://wisdomras.com/rajasthan/rajasthan-budget-2025-26/</t>
  </si>
  <si>
    <t>राजस्थान बजट 2025- 26 – Wisdom RAS</t>
  </si>
  <si>
    <t>Rating 35 out of 5
On February 19 2025 Finance Minister Diya Kumari presented the second fulltime budget of the 16th Legislative Assembly
Budget 202526 is Rajasthans first green budget It includes rural development infrastructure and renewable energy</t>
  </si>
  <si>
    <t>https://sonebhadralive.in/?p=394602</t>
  </si>
  <si>
    <t>11:25:00 PM</t>
  </si>
  <si>
    <t>ट्रैफिक पुलिस ने काटा 266 करोड़ का चालान, दिल्ली सरकार के खजाने में हुई बढ़ोत्तरी</t>
  </si>
  <si>
    <t>GRAP 3 and 4 were implemented due to rising levels of air pollution in Delhi However as air quality improved GRAP 3 and 4 were abolished However the implementation of GRAP 4 has resulted in a significant increase in the Delhi governments coffers</t>
  </si>
  <si>
    <t>http://twitter.com/bhartendumishr/status/1857665893930574211</t>
  </si>
  <si>
    <t>11:33:57 AM</t>
  </si>
  <si>
    <t>People are not going to listen until strict financial penalties are imposed on those who increase pollution Despite such polluted air firecrackers were burnt all night in Delhi yesterday This pollution in Delhi is not due to stubble burning or Diwali but due to inhuman carelessness negligent system and the tendency to not care about anything</t>
  </si>
  <si>
    <t>http://twitter.com/ShriManojTiwari/status/1888251491326324909</t>
  </si>
  <si>
    <t>9:10:12 PM</t>
  </si>
  <si>
    <t>http://twitter.com/msbaigg/status/1852556737917727124</t>
  </si>
  <si>
    <t>9:11:59 AM</t>
  </si>
  <si>
    <t>More patients will arrive at hospitals and those polluting the air will have to breathe it in This is called shooting yourself in the foot</t>
  </si>
  <si>
    <t>http://twitter.com/Sahadevjat_LUNI/status/1893338727730098230</t>
  </si>
  <si>
    <t>10:05:03 PM</t>
  </si>
  <si>
    <t>http://twitter.com/VidyaPa88686254/status/1842580356362653810</t>
  </si>
  <si>
    <t>8:29:25 PM</t>
  </si>
  <si>
    <t>M Why was there dirt earlier Action should be taken Visits should be made daily 61024 Broken roads increase pollution Hotspot air is bad</t>
  </si>
  <si>
    <t>http://twitter.com/DeepjyotiP50425/status/1871933053511385371</t>
  </si>
  <si>
    <t>8:26:33 PM</t>
  </si>
  <si>
    <t>http://twitter.com/StephanUttam/status/1858751311917044087</t>
  </si>
  <si>
    <t>http://twitter.com/modernbuddhaa/status/1888233746538873067</t>
  </si>
  <si>
    <t>http://twitter.com/KumariSant17974/status/1849727332417716518</t>
  </si>
  <si>
    <t>1:48:56 PM</t>
  </si>
  <si>
    <t>https://newsindialive.in/these-5-remedies-are-panacea-for-cold-and-cough-you-will-get-relief-in-two-days-without-medicine/</t>
  </si>
  <si>
    <t>6:56:24 AM</t>
  </si>
  <si>
    <t>सर्दी-खांसी के लिए रामबाण हैं ये 5 उपाय, बिना दवा के दो दिन में मिलेगी राहत</t>
  </si>
  <si>
    <t>Colds and coughs can be treated not only with medications but also with home remedies If youre suffering from a runny nose and a phlegm in your throat the tips listed here can be very helpful
Colds and coughs are a common problem during the winter season</t>
  </si>
  <si>
    <t>https://www.timesnowhindi.com/cities/delhi-news/after-corona-delhi-doctors-are-facing-a-big-challenge-because-the-effect-of-air-pollution-has-changed-article-114888949</t>
  </si>
  <si>
    <t>कोरोना के बाद दिल्ली के डॉक्टरों के सामने बड़ी चुनौती, बदल गया है वायु प्रदूषण का असर, फेल हो रही हैं पारंपरिक दवाएं</t>
  </si>
  <si>
    <t>Pollution levels in Delhi worsen again
Traditional medicines are failing to treat the effects of air pollution in Delhi after the COVID19 pandemic In recent years the air in Delhi has become toxic every year from October to December Stubble burning</t>
  </si>
  <si>
    <t>http://twitter.com/poonam_marwadi/status/1858570067262284279</t>
  </si>
  <si>
    <t>http://twitter.com/yes_veryIndian/status/1863887781736370361</t>
  </si>
  <si>
    <t>https://gurumantrasadhna.wordpress.com/2024/06/14/%e0%a4%95%e0%a4%be%e0%a4%b2%e0%a5%80-%e0%a4%b6%e0%a4%95%e0%a5%8d%e0%a4%a4%e0%a4%bf-%e0%a4%b8%e0%a5%87-%e0%a4%ac%e0%a4%9a%e0%a4%a8%e0%a5%87-%e0%a4%95%e0%a5%87-%e0%a4%89%e0%a4%aa%e0%a4%be%e0%a4%af-guru/</t>
  </si>
  <si>
    <t>5:35:03 PM</t>
  </si>
  <si>
    <t>काली शक्ति से बचने के उपाय guru rodhar nath phone no. 8528057364</t>
  </si>
  <si>
    <t>Ways to avoid black magic Guru Rodhar Nath phone number 8528057364
Effects and symptoms of black magic and ways to avoid it
In todays times even talking about black magic is foolish because people believe that there is no such thing as black magic But</t>
  </si>
  <si>
    <t>https://www.sachivalaya.com/article/forest-minister-and-sports-minister-inaugurated-the-nikshay-niramaya-chhattisgarh-program</t>
  </si>
  <si>
    <t>1:55:39 PM</t>
  </si>
  <si>
    <t>https://navbharattimes.indiatimes.com/metro/delhi/other-news/delhi-ncr-people-spent-33-percent-on-medical-treatment-and-bill-chintan-ngo-study/articleshow/109101623.cms</t>
  </si>
  <si>
    <t>11:48:36 AM</t>
  </si>
  <si>
    <t>खराब हवा की वजह से 33 फीसदी NCR वासियों का मेडिकल बिल बढ़ा, स्टडी में चौंकाने वाले खुलासे</t>
  </si>
  <si>
    <t>Who knows better than those living in DelhiNCR how harmful air can be to the human body A new report shows that 33 percent of people in Delhi and NCR spend more on medical treatment and medicine due to toxic air Chi</t>
  </si>
  <si>
    <t>http://twitter.com/ShwetaW07570677/status/1849050973357953376</t>
  </si>
  <si>
    <t>5:01:20 PM</t>
  </si>
  <si>
    <t>http://twitter.com/KumarVi41658497/status/1888539537997209901</t>
  </si>
  <si>
    <t>4:14:47 PM</t>
  </si>
  <si>
    <t>Now Dhruv Rathee is also saying that AAP lost because no work was being done in Delhi since last few years However Rathee is blaming BJP for this also that AAP was not allowed to work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</si>
  <si>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http://twitter.com/Priyankash16285/status/1859288885865611385</t>
  </si>
  <si>
    <t>11:03:08 PM</t>
  </si>
  <si>
    <t>http://twitter.com/D4Dada16199/status/1904921766989857170</t>
  </si>
  <si>
    <t>9:11:55 PM</t>
  </si>
  <si>
    <t>http://twitter.com/KumariSant17974/status/1858547203087704363</t>
  </si>
  <si>
    <t>9:55:58 PM</t>
  </si>
  <si>
    <t>https://zeenews.india.com/hindi/india/madhya-pradesh-chhattisgarh/web-stories/important-tips-to-protect-lungs-from-toxic-air-pollution-level/2520830</t>
  </si>
  <si>
    <t>important tips to protect lungs from toxic air pollution level | जहरीली हवा से इस तरह करिए अपने फेफड़ों की रक्षा, अपनाएं ये जरूरी टिप्स</t>
  </si>
  <si>
    <t>Yoga should be practiced as it increases oxygen flow and strengthens the lungs
Arpit Pandey
Nov 19 2024
Pranayama is also essential in such weather it increases lung capacity
Eating antioxidantrich fruits vegetables and nuts can help strengthen the lungs</t>
  </si>
  <si>
    <t>http://twitter.com/Drishtibhongi/status/1809489161780367663</t>
  </si>
  <si>
    <t>12:56:49 PM</t>
  </si>
  <si>
    <t>This study shows that about 33000 people die every year due to air pollution in 10 cities of the country</t>
  </si>
  <si>
    <t>http://twitter.com/abhilakshya07/status/1894625483175989678</t>
  </si>
  <si>
    <t>11:18:10 AM</t>
  </si>
  <si>
    <t>Bilva Tree This tree has the remarkable ability to absorb impurities from the atmosphere Therefore the Bilva leaf was added to the worship of Lord Shiva to encourage its protection and growth</t>
  </si>
  <si>
    <t>http://twitter.com/Ajaysingh120872/status/1863854614283432412</t>
  </si>
  <si>
    <t>1:25:43 PM</t>
  </si>
  <si>
    <t>http://twitter.com/SevadalHIW/status/1862842027236377017</t>
  </si>
  <si>
    <t>6:22:03 PM</t>
  </si>
  <si>
    <t>http://twitter.com/OperaBoy88/status/1854964774301581733</t>
  </si>
  <si>
    <t>12:40:40 AM</t>
  </si>
  <si>
    <t>http://twitter.com/VinayPatel66837/status/1845310384426688676</t>
  </si>
  <si>
    <t>9:17:34 AM</t>
  </si>
  <si>
    <t>http://twitter.com/Banshibhartiya/status/1850470661044498879</t>
  </si>
  <si>
    <t>http://twitter.com/_anshulverma/status/1905100851380707483</t>
  </si>
  <si>
    <t>9:03:32 AM</t>
  </si>
  <si>
    <t>http://twitter.com/Rmeena462/status/1893322324016824706</t>
  </si>
  <si>
    <t>8:59:52 PM</t>
  </si>
  <si>
    <t>http://twitter.com/visaradah01/status/1859713811651211373</t>
  </si>
  <si>
    <t>3:11:39 AM</t>
  </si>
  <si>
    <t>http://twitter.com/subhranshud77/status/1855619980315721824</t>
  </si>
  <si>
    <t>https://hindi.nativeplanet.com/news/aqi-after-diwali-pollution-in-delhi-reached-dangerous-levels-condition-of-other-metros-008863.html</t>
  </si>
  <si>
    <t>11:11:24 AM</t>
  </si>
  <si>
    <t>दिवाली के बाद दिल्ली में खतरनाक स्तर पर पहुंचा प्रदूषण, कैसा है बाकि महानगरों का हाल? | AQI After Diwali, pollution in Delhi reached dangerous levels, condition of other metros - Hindi Nativeplanet</t>
  </si>
  <si>
    <t>For the past few days the toxic air in the capital Delhi has been a cause for concern among environmentalists However the situation has worsened after Diwali Despite the ban on firecrackers Delhis average postDiwali pollution has once again reached dangerous levels</t>
  </si>
  <si>
    <t>http://twitter.com/cooperatevdgovt/status/1855544716680421457</t>
  </si>
  <si>
    <t>3:05:09 PM</t>
  </si>
  <si>
    <t>https://www.aajsamaaj.com/center-should-make-artificial-rain-in-delhi-gopal-rai/</t>
  </si>
  <si>
    <t>10:00:13 AM</t>
  </si>
  <si>
    <t>Delhi Pollution update : दिल्ली में कृत्रिम बारिश कराए केंद्र: गोपाल राय | दिल्ली</t>
  </si>
  <si>
    <t>Delhis Environment Minister appealed to the Union Minister to reduce pollution
Pollution in the capital Delhi is not decreasing with the AQI at a very poor level
Delhi Pollution Update Aaj Samaj New Delhi The pollution problem continues to deepen for the capital Delhi</t>
  </si>
  <si>
    <t>http://twitter.com/GMCKannauj/status/1872231609753321539</t>
  </si>
  <si>
    <t>4:12:54 PM</t>
  </si>
  <si>
    <t>Pollution puts babies in the womb of pregnant women at risk of autism and premature birth 22 babies admitted in Firozabad Medical College of MeUP number of babies being admitted is increasing Special facilities available in the medical college for the treatment of babies affected by pollution Many such babies are admitted every day in the Special Newborn Care Unit SNCU ward of the medical college Air pollution not only troubles TB and asthma patients but also affects babies in the womb of pregnant women</t>
  </si>
  <si>
    <t>https://www.rtibiharnews.in/2024/12/15.html</t>
  </si>
  <si>
    <t>1:14:15 AM</t>
  </si>
  <si>
    <t>प्रदूषण के चलते देश में हर साल करीब 15 लाख लोगों की जान जा रही है।</t>
  </si>
  <si>
    <t>Pollution levels in India are steadily rising and this is having serious consequences According to a study published in Lancet Planet Health pollution kills approximately 15 million people in the country every year
Pollution exceeds WHO standards
According to the study</t>
  </si>
  <si>
    <t>http://twitter.com/P3593Rama/status/1860955338612097251</t>
  </si>
  <si>
    <t>http://twitter.com/SACHINBTP/status/1858447431278706795</t>
  </si>
  <si>
    <t>3:19:30 PM</t>
  </si>
  <si>
    <t>https://www.awamkasach.com/delhi-bad-aqi-people-aged-above-60-years-should-not-go-out-for-morning-walk-it-can-cause-major-harm-to-health-dillee-kee-dmghontoo-hva-men-60-sal-ya-isse-jyada-umr-ke-log-m-rning-pr-n-niklen-seht-ko-h/</t>
  </si>
  <si>
    <t>6:19:50 PM</t>
  </si>
  <si>
    <t>Delhi bad aqi people aged above 60 years should not go out for morning walk it can cause major harm to health | दिल्ली की दमघोंटू हवा में 60 साल या इससे ज्यादा उम्र के लोग मॉर्निंग पर न निकलें, सेहत को हो सकते हैं ऐसे नुकसान! – Awam Ka Sach</t>
  </si>
  <si>
    <t>Air pollution levels have reached dangerous levels across the national capital Delhi and the entire NCR seriously impacting the health of not only ordinary citizens but also the elderly Supreme Court Chief Justice DY Chandrachud acknowledged on Thursday</t>
  </si>
  <si>
    <t>http://twitter.com/ajashishh/status/1852002348018864590</t>
  </si>
  <si>
    <t>8:29:02 PM</t>
  </si>
  <si>
    <t>http://twitter.com/sameer4equality/status/1863968527037952352</t>
  </si>
  <si>
    <t>8:58:22 PM</t>
  </si>
  <si>
    <t>https://hindi.news18.com/news/jharkhand/jamshedpur-aqi-update-today-jharkhand-air-quality-index-report-19-march-pollution-level-of-ranchi-jamshedpur-and-dhanbad-local18-9110968.html</t>
  </si>
  <si>
    <t>Jharkhand में कम हुआ प्रदूषण का स्तर; रांची, जमशेदपुर व धनबाद का AQI 140 के अंदर दर्ज... जानें सूचकांक</t>
  </si>
  <si>
    <t>Pollution levels have decreased in Jharkhand Ranchi Jamshedpur and Dhanbad recorded AQIs below 140 Learn more about the index
March 19 2025 0720 IST
Jharkhand AQI Update According to the Air Quality Index AQI for cities in Jharkhand Jamshedpur has seen a 24point decrease</t>
  </si>
  <si>
    <t>http://twitter.com/GodSivaji/status/1861783431006323093</t>
  </si>
  <si>
    <t>8:15:34 PM</t>
  </si>
  <si>
    <t>Makkal Thalaivan Vikram prabhu sivaji Air pollution in North India is a national emergencya public health crisis that is stealing our childrens future and suffocating the elderly and an environmental and economic disaster that is ruining countless lives The poorest among us suffer the most unable to escape the toxic air that surrounds them Families are gasping for clean air children are falling sick and millions of lives are being cut short Tourism is declining and our global reputation is crumbling The cloud of pollution covers hundreds of kilometres Cleaning it up will need major changes and decisive action from governments companies experts and citizens We need a collective national response not political blame games As Parliament meets in a few days MPs will all be reminded of the crisis by our irritated eyes and sore throats It is our responsibility to come together and discuss how India can end this crisis once and for all</t>
  </si>
  <si>
    <t>http://twitter.com/BhupalS01470182/status/1844488552513753417</t>
  </si>
  <si>
    <t>2:51:54 AM</t>
  </si>
  <si>
    <t>The air of the mountains must have also become polluted as soon as a Jaichand like you set foot there</t>
  </si>
  <si>
    <t>http://twitter.com/Kuldeepshukla27/status/1814556668702720441</t>
  </si>
  <si>
    <t>12:33:17 PM</t>
  </si>
  <si>
    <t>http://twitter.com/rustagisachin1/status/1845668414989201702</t>
  </si>
  <si>
    <t>http://twitter.com/aamitgulia/status/1857202441697071523</t>
  </si>
  <si>
    <t>4:52:21 AM</t>
  </si>
  <si>
    <t>http://twitter.com/AvnishKash54703/status/1850158805926961650</t>
  </si>
  <si>
    <t>6:23:28 PM</t>
  </si>
  <si>
    <t>http://twitter.com/RohitNakiya/status/1867488069105951169</t>
  </si>
  <si>
    <t>http://twitter.com/Knewsindia/status/1868850922497179996</t>
  </si>
  <si>
    <t>8:19:16 AM</t>
  </si>
  <si>
    <t>Air quality deteriorates in Delhi due to pollution AQI crosses 450 GRAP4 implemented</t>
  </si>
  <si>
    <t>http://twitter.com/surajyadav_18/status/1864877326929932626</t>
  </si>
  <si>
    <t>9:09:37 AM</t>
  </si>
  <si>
    <t>https://www.jantaserishta.com/local/west-bengal/bengal-slight-improvement-in-citys-air-quality-as-temperature-rises-but-situation-still-better-3891648</t>
  </si>
  <si>
    <t>5:11:01 PM</t>
  </si>
  <si>
    <t>Bengal: तापमान में वृद्धि के साथ शहर की वायु गुणवत्ता में मामूली सुधार, फिर भी बेहतर स्थिति | Bengal: Slight improvement in city's air quality as temperature rises, but situation still better | Bengal: तापमान में वृद्धि के साथ शहर की वायु गुणवत्ता में मामूली सुधार, फिर भी बेहतर स्थिति</t>
  </si>
  <si>
    <t>The citys air quality has improved marginally with the rise in temperature but there has not been a single day yet when the air quality has been good An analysis of the 14day air quality report of March till Friday showed that the citys average air quality was ten</t>
  </si>
  <si>
    <t>http://twitter.com/ankurpal1995/status/1850884501708140712</t>
  </si>
  <si>
    <t>6:27:07 PM</t>
  </si>
  <si>
    <t>http://twitter.com/jaswant80216405/status/1847993697050198171</t>
  </si>
  <si>
    <t>7:00:06 PM</t>
  </si>
  <si>
    <t>Delhi Air Pollution Who is responsible for the deteriorating air quality in Delhi CM Atishis shocking claim</t>
  </si>
  <si>
    <t>http://twitter.com/SitaPaswan16877/status/1867787927759249868</t>
  </si>
  <si>
    <t>http://twitter.com/MdTausifAkhtar9/status/1863510574870450434</t>
  </si>
  <si>
    <t>DelhiNCRs air quality improves slightly AQI drops below 300 in many areas Air Pollution</t>
  </si>
  <si>
    <t>http://twitter.com/k_12a7/status/1853419735037223219</t>
  </si>
  <si>
    <t>https://www.htsyndication.com/hindustan-delhi/article/%E0%A4%AE%E0%A5%81%E0%A4%82%E0%A4%AC%E0%A4%88-9-march-2025-%E0%A4%95%E0%A4%BE-%E0%A4%B5%E0%A5%87%E0%A4%A6%E0%A4%B0-%E0%A4%94%E0%A4%B0-aqi:-%E0%A4%A8%E0%A5%8D%E0%A4%AF%E0%A5%82%E0%A4%A8%E0%A4%A4%E0%A4%AE-%E0%A4%A4%E0%A4%BE%E0%A4%AA%E0%A4%AE%E0%A4%BE%E0%A4%A8-26.75degc,-%E0%A4%9C%E0%A4%BE%E0%A4%A8%E0%A5%87%E0%A4%82-%E0%A4%95%E0%A5%88%E0%A4%B8%E0%A4%BE-%E0%A4%B0%E0%A4%B9%E0%A5%87%E0%A4%97%E0%A4%BE-%E0%A4%B6%E0%A4%B9%E0%A4%B0-%E0%A4%AE%E0%A5%87%E0%A4%82-%E0%A4%86%E0%A4%9C-%E0%A4%95%E0%A4%BE-%E0%A4%AE%E0%A5%8C%E0%A4%B8%E0%A4%AE/88591042</t>
  </si>
  <si>
    <t>मुंबई 9 March 2025 का वेदर और AQI: न्यूनतम तापमान 26.75degC, जानें कैसा रहेगा शहर में आज का मौसम</t>
  </si>
  <si>
    <t>Mumbai Weather and AQI for March 9 2025 Minimum temperature 2675C find out what the weather will be like in the city today
New Delhi March 9 Weather in Mumbai for March 9 2025 The minimum temperature in Mumbai today was recorded at 2675C According to the Meteorological Department IMD</t>
  </si>
  <si>
    <t>https://www.dailychhattisgarh.com/aajkal-details.php?article=41</t>
  </si>
  <si>
    <t>3:54:01 PM</t>
  </si>
  <si>
    <t>सुप्रीम कोर्ट की यह सोच गलत है...</t>
  </si>
  <si>
    <t>In recent months the Supreme Court of India has delivered a number of decisions that have dealt a blow to the central and state governments and appear to have strongly reasserted the right to civil liberties But sometimes disputes between the two higher courts sometimes on highly technical grounds</t>
  </si>
  <si>
    <t>https://hindi.news18.com/news/jharkhand/ranchi-aqi-update-today-jharkhand-air-quality-index-report-3-december-pollution-level-local18-8872396.html</t>
  </si>
  <si>
    <t>7:06:09 AM</t>
  </si>
  <si>
    <t>Jharkhand AQI: धनबाद में 100 तो जमशेदपुर में 50 अंक की तेजी, आज आंकड़ा होगा 200 पार, रांची भी कम प्रदूषित नहीं</t>
  </si>
  <si>
    <t>Ranchi Over the past few days the air quality in Jharkhands capital Ranchi and other cities had been improving However the level of air pollution here has once again begun to rise Today Dhanbads Air Quality Index AQI increased by more than 100 points compared to yesterday</t>
  </si>
  <si>
    <t>http://twitter.com/Ajaythakur9917/status/1857296560683454971</t>
  </si>
  <si>
    <t>11:06:21 AM</t>
  </si>
  <si>
    <t>http://twitter.com/wow35956/status/1845340245539045887</t>
  </si>
  <si>
    <t>http://twitter.com/Angad_Kh/status/1856360455121375371</t>
  </si>
  <si>
    <t>9:06:36 PM</t>
  </si>
  <si>
    <t>http://twitter.com/MukeshS42345582/status/1903060554358641120</t>
  </si>
  <si>
    <t>5:56:07 PM</t>
  </si>
  <si>
    <t>http://twitter.com/ssachan358/status/1888457093591736576</t>
  </si>
  <si>
    <t>10:47:11 AM</t>
  </si>
  <si>
    <t>http://twitter.com/MdTanzirAl96375/status/1864720334433243478</t>
  </si>
  <si>
    <t>10:45:47 PM</t>
  </si>
  <si>
    <t>https://www.amarujala.com/gorakhpur/asthma-patients-should-protect-themselves-from-dust-smoke-pollution-and-cold-gorakhpur-news-c-7-hsr1010-548817-2024-05-07</t>
  </si>
  <si>
    <t>3:51:21 AM</t>
  </si>
  <si>
    <t>Asthma Patients Should Protect Themselves From Dust, Smoke, Pollution And Cold. - Gorakhpur News - Gorakhpur News:धूल, धुआं, धुम्रपान, प्रदूषण और सर्दी से बचाव करें अस्थमा रोगी</t>
  </si>
  <si>
    <t>When symptoms of the disease appear timely treatment proper care and vigilance are essential
World Asthma Day will be celebrated with the theme of Asthma Education Empowerment
Amar Ujala Bureau Gorakhpur Dust smoke smoking pollution and colds exacerbate the problems of asthma patients</t>
  </si>
  <si>
    <t>http://twitter.com/shubhamran12078/status/1869103821403902278</t>
  </si>
  <si>
    <t>1:04:11 AM</t>
  </si>
  <si>
    <t>http://twitter.com/Shyamsi21690195/status/1850583559603691885</t>
  </si>
  <si>
    <t>10:31:17 PM</t>
  </si>
  <si>
    <t>http://twitter.com/SunilDas1544027/status/1852182103091241249</t>
  </si>
  <si>
    <t>8:23:19 AM</t>
  </si>
  <si>
    <t>Not only Delhi the air of many cities of Maharashtra including Mumbai has also become polluted Watch the big news of the moment</t>
  </si>
  <si>
    <t>http://www.indiacitynews.in/info/t-2410290277.html</t>
  </si>
  <si>
    <t>6:07:58 PM</t>
  </si>
  <si>
    <t>दिल्ली नोएडा में सांसों पर संकट, अगले 72 घंटे हो सकते हैं भारी... जानें किन इलाकों में सबसे अधिक प्रदूषण</t>
  </si>
  <si>
    <t>Increasing air pollution in Delhi and surrounding states continues to be a problem
New Delhi
Delhi Air Pollution Delhis air is becoming increasingly toxic making it difficult to breathe Air quality remained poor in many areas of the national capital on Tuesday</t>
  </si>
  <si>
    <t>http://twitter.com/desiboydhakad/status/1858446410930094311</t>
  </si>
  <si>
    <t>3:15:27 PM</t>
  </si>
  <si>
    <t>http://twitter.com/neerajnayak1996/status/1857618712368423239</t>
  </si>
  <si>
    <t>8:26:28 AM</t>
  </si>
  <si>
    <t>http://twitter.com/SANJAY9375/status/1847915330678444539</t>
  </si>
  <si>
    <t>1:48:42 PM</t>
  </si>
  <si>
    <t>http://twitter.com/AshishRoy678502/status/1863858275621486713</t>
  </si>
  <si>
    <t>1:40:16 PM</t>
  </si>
  <si>
    <t>https://kharinews.com/%e0%a4%a6%e0%a4%bf%e0%a4%b2%e0%a5%8d%e0%a4%b2%e0%a5%80-%e0%a4%95%e0%a5%80-%e0%a4%9c%e0%a4%b9%e0%a4%b0%e0%a5%80%e0%a4%b2%e0%a5%80-%e0%a4%b9%e0%a4%b5%e0%a4%be-%e0%a4%b8%e0%a5%87-%e0%a4%aa%e0%a4%b0/</t>
  </si>
  <si>
    <t>12:27:03 PM</t>
  </si>
  <si>
    <t>New Delhi Nov 4 IANS The air quality in the capital Delhi remains in the poor category The toxic air is now affecting visitors to Delhi as well Some tourists spoke to IANS on Monday
Priyamvada Priyadar who came to Delhi from Odisha</t>
  </si>
  <si>
    <t>http://twitter.com/k_12a7/status/1794611457075843496</t>
  </si>
  <si>
    <t>11:38:08 AM</t>
  </si>
  <si>
    <t>http://twitter.com/PatauSingh2987/status/1893318226966155469</t>
  </si>
  <si>
    <t>8:43:36 PM</t>
  </si>
  <si>
    <t>http://www.univarta.com/story/India/news/3307064.html</t>
  </si>
  <si>
    <t>9:57:00 AM</t>
  </si>
  <si>
    <t>सरकार ने वायु प्रदूषण कम करने के निरंतर काम किया : गोपाल राय</t>
  </si>
  <si>
    <t>Posted at Oct 18 2024 627 PM
Government has worked continuously to reduce air pollution Gopal Rai
New Delhi October 18 IANS Delhi Environment Minister Gopal Rai said on Friday that pollution has always been a major challenge within Delhi</t>
  </si>
  <si>
    <t>http://twitter.com/MonuJai42687588/status/1858549548337205594</t>
  </si>
  <si>
    <t>10:05:17 PM</t>
  </si>
  <si>
    <t>https://cgnews.in/archives/115034</t>
  </si>
  <si>
    <t>10:30:03 AM</t>
  </si>
  <si>
    <t>हालात भयावह: वायु प्रदूषण से यूपी और दिल्ली के लोगों की पांच साल घट गई जिंदगी... - CG News</t>
  </si>
  <si>
    <t>The toxic air in Uttar Pradesh and Delhi has created a respiratory crisis According to a study polluted air has reduced the average lifespan of residents in Uttar Pradesh and Delhi by approximately five years
Pollution from industrial units vehicles and other sources of air pollution are poisoning the air</t>
  </si>
  <si>
    <t>http://twitter.com/Rajnees23587058/status/1888225686596522041</t>
  </si>
  <si>
    <t>7:27:39 PM</t>
  </si>
  <si>
    <t>BOSS DK GERMAN SHEPHERD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</si>
  <si>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http://twitter.com/arvindsharmawzp/status/1855505357696622676</t>
  </si>
  <si>
    <t>12:28:45 PM</t>
  </si>
  <si>
    <t>Toxic Delhi Air quality remains poor in many areas of Delhi Meanwhile an aerial video has surfaced showing the thick blanket of smog and pollution in the capital Take a look</t>
  </si>
  <si>
    <t>http://twitter.com/Aftabkhan78666/status/1864875492974944546</t>
  </si>
  <si>
    <t>9:02:19 AM</t>
  </si>
  <si>
    <t>https://hindi.moneycontrol.com/news/india/trends/delhi-aqi-today-400-cross-air-quality-very-poor-pollution-in-wazirpur-anand-vihar-smog-1935017.html</t>
  </si>
  <si>
    <t>6:32:01 AM</t>
  </si>
  <si>
    <t>Delhi AQI Today: दिल्ली की हवा हुई जहरीली, AQI 400 के पार, धुंध की चादर के बीच सांसों का संकट</t>
  </si>
  <si>
    <t>Delhi AQI Today Delhis air becomes toxic AQI crosses 400 breathing becomes difficult amid a blanket of smog
Delhi Air Pollution Update Pollution levels in Delhi have increased significantly since Diwali This is causing many health problems for Delhiites</t>
  </si>
  <si>
    <t>http://twitter.com/Onemanarmy35677/status/1850172602439880925</t>
  </si>
  <si>
    <t>7:18:17 PM</t>
  </si>
  <si>
    <t>DELHI WEATHER Slight improvement in air quality in Delhi clear weather today mild cold after Diwali</t>
  </si>
  <si>
    <t>http://twitter.com/NandramVerma6/status/1849106637253996893</t>
  </si>
  <si>
    <t>8:42:31 PM</t>
  </si>
  <si>
    <t>http://twitter.com/pranaypspk/status/1851720438751047788</t>
  </si>
  <si>
    <t>1:48:50 AM</t>
  </si>
  <si>
    <t>http://twitter.com/Shai659/status/1849003961765806569</t>
  </si>
  <si>
    <t>1:54:31 PM</t>
  </si>
  <si>
    <t>https://www.amarujala.com/automobiles/delhi-air-pollution-arise-question-does-car-air-purifier-work-2024-11-21</t>
  </si>
  <si>
    <t>5:53:29 PM</t>
  </si>
  <si>
    <t>Delhi Air Pollution Arise Question Does Car Air Purifier Work | Delhi Air Pollution:क्या इन-बिल्ट कार एयर प्यूरीफायर का कोई मतलब है? वायु प्रदूषण को देख उठे सवाल</t>
  </si>
  <si>
    <t>Modern cars today are packed with features These days cars come with a plethora of gadgets While many essentials like sunroofs and powered seats may be a new essential feature the builtin air purifier which is now available in many cars</t>
  </si>
  <si>
    <t>http://twitter.com/RATANPARIHAR21/status/1871573718562209942</t>
  </si>
  <si>
    <t>8:38:41 PM</t>
  </si>
  <si>
    <t>http://twitter.com/rahulg11agra/status/1859877334981222508</t>
  </si>
  <si>
    <t>2:01:26 PM</t>
  </si>
  <si>
    <t>Do you think youre stupid Polluted water electricity and air are all due to the central government but in reality they are the state governments responsibility And the metro which is due to the central government is AAPs responsibility Now stop the drama</t>
  </si>
  <si>
    <t>http://twitter.com/AnilKumar764183/status/1834929099837440281</t>
  </si>
  <si>
    <t>5:46:03 PM</t>
  </si>
  <si>
    <t>Pok As soon as we get to India we will get new unemployed brothers from Pok same broken roads like ours same polluted air we will get a feeling of belongingness</t>
  </si>
  <si>
    <t>http://twitter.com/KishorSana1985/status/1839497377318683002</t>
  </si>
  <si>
    <t>8:18:45 AM</t>
  </si>
  <si>
    <t>http://baliyan2013.blogspot.com/2024/09/blog-post_58.html</t>
  </si>
  <si>
    <t>A LETTER TO FM FOR BUDGET 17-03-2013: सुप्रीम कोर्ट के आनुवंशिक रूप से संशोधित (जीएम) सरसों की फसलों को पर्यावरण के लिए सशर्त मंजूरी देने के केंद्र के फैसले की वैधता पर विभाजित फैसले पर कृषि विशेषज्ञों व किसान संगठनों से सुझाव लिया जाये-अशोक बालियान</t>
  </si>
  <si>
    <t>Ashok Balyan Chairman of the Supreme Court urged the Centre to seek input from agricultural experts and farmers organizations on the Supreme Courts divided verdict on the legality of the Centres decision to grant conditional environmental clearance to genetically modified GM mustard crops
Pageant Chairman Ashok Balyan urged the Centre</t>
  </si>
  <si>
    <t>http://twitter.com/Swwagatam/status/1779471730618290321</t>
  </si>
  <si>
    <t>4:58:16 PM</t>
  </si>
  <si>
    <t>The question is why isnt an important issue like environmental protection and conservation on the agenda of any political party during election time Toxic air polluted water stinking drains and filthclogged rivers are making the public sick and diseases like cancer and heart disease are leading to untimely deaths</t>
  </si>
  <si>
    <t>http://twitter.com/khush1224/status/1889734634293920109</t>
  </si>
  <si>
    <t>11:23:41 PM</t>
  </si>
  <si>
    <t>http://twitter.com/AdvShivanee/status/1853636998323425348</t>
  </si>
  <si>
    <t>8:44:33 AM</t>
  </si>
  <si>
    <t>http://twitter.com/rajeevkrpandey/status/1860291580055220616</t>
  </si>
  <si>
    <t>5:27:29 PM</t>
  </si>
  <si>
    <t>https://indianews.in/delhi/delhi-air-pollution-after-dussehra-delhis-air-reaches-poor-category-aqi-recorded-at-224/</t>
  </si>
  <si>
    <t>8:27:03 PM</t>
  </si>
  <si>
    <t>Delhi Air Pollution: दशहरे के बाद खराब श्रेणी में पहुंची दिल्ली की हवा, 224 दर्ज किया गया एक्यूआई</t>
  </si>
  <si>
    <t>India News DelhiIndia News Delhi Air Pollution The national capitals air quality dropped to the poor category on Sunday due to fireworks during Dussehra According to the Central Pollution Control Board CPCB the air quality index AQI was recorded at 224 at 4 pm</t>
  </si>
  <si>
    <t>http://twitter.com/Rajasthanwalla/status/1898561441046966575</t>
  </si>
  <si>
    <t>7:58:15 AM</t>
  </si>
  <si>
    <t>https://www.tv9hindi.com/science/greenhouse-gases-effect-scientists-porous-substance-material-can-absorb-more-carbon-dioxide-than-tree-2584286.html</t>
  </si>
  <si>
    <t>1:06:12 PM</t>
  </si>
  <si>
    <t>साइंटिस्ट्स ने बनाया पेड़ों से भी तेज कार्बन सोखने वाला 'मैटेरियल', जहरीली गैसों का करेगा सफाया | greenhouse gases effect scientists porous substance material can absorb more carbon dioxide than tree</t>
  </si>
  <si>
    <t>Scientists have created a material that absorbs carbon faster than trees eliminating toxic gases
Greenhouse Gases Absorb The importance of trees in absorbing greenhouse gases including carbon dioxide cannot be denied But scientists have developed a material</t>
  </si>
  <si>
    <t>http://twitter.com/Redbull__149/status/1856529638824063163</t>
  </si>
  <si>
    <t>8:18:53 AM</t>
  </si>
  <si>
    <t>Air turns poison in Delhi AQI reaches 999 in Jahangirpuri condition of other areas is also very bad _Pollution level has been continuously increasing in Delhi for the last two weeks On Wednesday morning many areas remained in the red zone in which AQI of Jahangirpuri was recorded at 999 On Tuesday Delhis AQI was 334 which is 18 points less than Mondays 352 No improvement in air quality is expected for the next six days Read the full news in detail further</t>
  </si>
  <si>
    <t>http://twitter.com/hmkamath/status/1895845887949316343</t>
  </si>
  <si>
    <t>8:07:37 PM</t>
  </si>
  <si>
    <t>http://twitter.com/Gurpree12659466/status/1858582728746430642</t>
  </si>
  <si>
    <t>12:17:07 AM</t>
  </si>
  <si>
    <t>http://twitter.com/Mossad_funds_me/status/1858694117888344303</t>
  </si>
  <si>
    <t>7:39:45 AM</t>
  </si>
  <si>
    <t>Bkl tere pradesh wale aag laga rahe ha or Hamre upar blame kar rahi ha gaan main dam ha to punjab main rok ke batye teri party ki sarkar ha Air pollution Delhi CM Atishi says Stubble burning is happening in Punjab Haryana Madhya Pradesh Uttar Pradesh and Rajasthan Central Government is sitting idle Today entire north India has been pushed into a medical emergency Be it Delhi Chandigarh Jaipur Bikaner Bhopal Patna Lucknow today AQI across the country is Very Poor Poor Severe Severe Central Pollution Control Board releases data every dayToday people across the country are unable to breathe If you see the data on stubble burning and farm fire be it Rajasthan Haryana Uttar Pradesh or Madhya Pradesh you will see stubble burning happening everywhere What is the Central Government doing If there is one state in this country that has brought down the incidents of stubble burning it is Punjab If you see the data in 2021 a total of 71300 incidents of fire were reported Last year it dropped to 36650 This year only 8404 incidents have occurred in Punjab But look at the data of other states In UP stubbleburning incidents have gone up by 60 compared to last year Last year 1533 farm fears occurred and this year it increased to 1926 Stubble burning is happening in Rajasthan In 2020 around 430 incidents of stubble burning occurred and by 2024 it went up to 1926 The highest number of stubbleburning incidents in the country is taking place in Madhya Pradesh Centres own data says that from 15th September to 17th November 9600 incidents of stubble burning have occurred in Madhya PradeshWhen Punjab Government can bring down the incidents of stubble burning by 80 why are such incidents rising in other states</t>
  </si>
  <si>
    <t>http://twitter.com/Aapkaprabhat/status/1855543854235099356</t>
  </si>
  <si>
    <t>http://twitter.com/DalitCongressHr/status/1848688694502260983</t>
  </si>
  <si>
    <t>5:01:46 PM</t>
  </si>
  <si>
    <t>https://hinglishnews24.blogspot.com/2024/11/delhi-aqi-today.html</t>
  </si>
  <si>
    <t>http://twitter.com/BJP4Delhi/status/1862001259022266494</t>
  </si>
  <si>
    <t>10:41:09 AM</t>
  </si>
  <si>
    <t>http://twitter.com/RitikaAgra96395/status/1856995160841658499</t>
  </si>
  <si>
    <t>http://twitter.com/sharm49022/status/1864534419974856723</t>
  </si>
  <si>
    <t>10:27:01 AM</t>
  </si>
  <si>
    <t>https://hindi.asianetnews.com/state/delhi/delhi-pollution-update-air-quality-improve-in-some-areas/articleshow-ril686r</t>
  </si>
  <si>
    <t>8:25:16 AM</t>
  </si>
  <si>
    <t>दिल्ली के लोगों को मिली राहत, इन इलाकों में कम दर्ज हुआ एक्यूआई</t>
  </si>
  <si>
    <t>The AQI in Delhi today was lower than in the past few days Despite this people havent found relief Many areas of Delhi remain at risk
People in the national capital Delhi have breathed a sigh of relief today For the past several days Delhis AQI has been in the 600s or</t>
  </si>
  <si>
    <t>https://hindi.downtoearth.org.in/air/visakhapatnam-tops-in-pollution-delhis-aqi-reached-234-with-an-increase-of-48-points</t>
  </si>
  <si>
    <t>10:19:58 AM</t>
  </si>
  <si>
    <t>प्रदूषण में अव्वल विशाखापत्तनम, दिल्ली में 48 अंकों के इजाफे के साथ 234 पर पहुंचा एक्यूआई</t>
  </si>
  <si>
    <t>Visakhapatnam topped the pollution charts in the country today with the air quality index rising to 314 meaning the air quality there has become very poor Its worth noting that Durgapurs air was the most polluted yesterday with an index of 340</t>
  </si>
  <si>
    <t>http://twitter.com/MonikaK91113246/status/1853069798936101266</t>
  </si>
  <si>
    <t>7:10:43 PM</t>
  </si>
  <si>
    <t>https://sanjeevnitoday.com/kadha-for-pollution-protection-drinking-this-kadha-daily-will-give-relief-to-the-whole-family-this-kadha-will-eliminate-the-effect-of-pollution/</t>
  </si>
  <si>
    <t>4:39:34 PM</t>
  </si>
  <si>
    <t>Kadha for Pollution Protection: रोज पीने से मिलेगी पूरे परिवार को राहत…….’प्रदूषण का असर खत्म कर देगा ये काढ़ा……. – Sanjeevni Today</t>
  </si>
  <si>
    <t>Kadha for Pollution Protection The increasing air pollution in DelhiNCR is now becoming a health hazard As the Air Quality Index AQI continues to rise toxic air is entering the body through the respiratory system harming not only the lungs but also the heart and brain</t>
  </si>
  <si>
    <t>http://twitter.com/kadaksinghh/status/1893385109299990846</t>
  </si>
  <si>
    <t>1:09:22 AM</t>
  </si>
  <si>
    <t>I expect from you that provisions for rain water harvesting should be made on all the PWD roads of Delhi so that the water level of Delhi increases and there is no water logging and the roads should be cleaned with vacuum cleaners so that air pollution can be reduced but I have less expectations from the Babu culture of Delhi</t>
  </si>
  <si>
    <t>https://www.aajtak.in/defence-news/story/the-punch-of-indias-5-nuclear-weapons-is-deadly-praised-by-russian-media-dskc-2109714-2024-11-29</t>
  </si>
  <si>
    <t>भारत के इन 5 परमाणु हथियारों का Punch है खतरनाक, रूस की मीडिया ने की तारीफ</t>
  </si>
  <si>
    <t>Indias Defense Minister Rajnath Singh will be visiting Russia from December 8th to 10th Ahead of his visit the Russian media outlet Sputnik posted a video of Indias nuclear weapon on its X handle The caption reads Indias Top 5 nuclearcapable missiles that pac</t>
  </si>
  <si>
    <t>http://twitter.com/adityraj12655/status/1888614110394564840</t>
  </si>
  <si>
    <t>9:11:07 PM</t>
  </si>
  <si>
    <t>http://twitter.com/Aby_Indian/status/1858572575330496930</t>
  </si>
  <si>
    <t>11:36:47 PM</t>
  </si>
  <si>
    <t>http://twitter.com/sanatni_hindu/status/1781243988542095834</t>
  </si>
  <si>
    <t>http://twitter.com/PappuMeena_/status/1794411508660945340</t>
  </si>
  <si>
    <t>10:23:36 PM</t>
  </si>
  <si>
    <t>https://sabsach.in/2024/05/03/%e0%a4%89%e0%a4%a4%e0%a5%8d%e0%a4%a4%e0%a4%b0%e0%a4%be%e0%a4%96%e0%a4%82%e0%a4%a1-%e0%a4%95%e0%a5%87-%e0%a4%95%e0%a5%81%e0%a4%9b-%e0%a4%87%e0%a4%b2%e0%a4%be%e0%a4%95%e0%a5%8b%e0%a4%82-%e0%a4%ae/</t>
  </si>
  <si>
    <t>उत्तराखंड के कुछ इलाकों में धुंध और धुएं से जीवन जीना बेहाल, लोगों को सांस लेने में परेशानी हो रही</t>
  </si>
  <si>
    <t>http://twitter.com/ntdailyonline/status/1852947565349830858</t>
  </si>
  <si>
    <t>11:05:00 AM</t>
  </si>
  <si>
    <t>Air Pollution Danger Bells in Delhi Air quality is deteriorating day by day</t>
  </si>
  <si>
    <t>https://bazaar.businesstoday.in/india/story/delhi-ncr-pollution-control-56-construction-sites-closed-thousands-of-vehicles-fined-and-seized-1115393-2024-11-04</t>
  </si>
  <si>
    <t>9:04:36 AM</t>
  </si>
  <si>
    <t>दिल्ली-एनसीआर में 15 से 31 अक्तूबर के बीच 54,000 से ज्यादा वाहनों पर जुर्माना</t>
  </si>
  <si>
    <t>In an effort to improve air quality in DelhiNCR a central committee has ordered the closure of 56 construction sites and imposed fines on 597 places for violating norms According to the Commission for Air Quality Management CAQM from October 15 to 31 over 54000 construction sites were</t>
  </si>
  <si>
    <t>https://www.etvbharat.com/hi/!bharat/ratlam-diwali-unique-tradition-gurjar-samaj-not-see-brahmins-face-according-mythology-hindi-news-mpn24103103627</t>
  </si>
  <si>
    <t>8:10:14 PM</t>
  </si>
  <si>
    <t>दिवाली पर ऐसी परंपरा, रतलाम में गुर्जर समाज के लोग नहीं देखते ब्राह्मणों का चेहरा</t>
  </si>
  <si>
    <t>Ratlam Many regions follow various traditions on Diwali Similarly in most villages of Malwa the Gurjar community follows a unique tradition It is said that members of the Gurjar community do not see the faces of Brahmins on Diwali It is believed</t>
  </si>
  <si>
    <t>http://news.ajitsamachar.com/news/231419.cms</t>
  </si>
  <si>
    <t>11:56:18 PM</t>
  </si>
  <si>
    <t>प्रदूषण और कचरे के पहाड़</t>
  </si>
  <si>
    <t>Today the biggest problem in cities is the mountainous garbage and the suffocation of cities choked by pollution According to the World Air Quality Report polluted air can kill six million people every year Living in a constantly polluted environment can lead to cancer lung and heart disease</t>
  </si>
  <si>
    <t>http://twitter.com/KeshavSen94/status/1891751964205056058</t>
  </si>
  <si>
    <t>12:59:49 PM</t>
  </si>
  <si>
    <t>https://www.aplatestnews.com/usnewsvideo.php?idx=top-headlines-maharashtra-election-vinod-tawde-delhi-air-pollution-rbCS-2024-11-19&amp;vidtype=10</t>
  </si>
  <si>
    <t>4:12:51 PM</t>
  </si>
  <si>
    <t>Top Headlines: देखिए इस घंटे की बड़ी खबरें | Maharashtra Election | Vinod Tawde | Delhi Air Pollution - India(Hindi) News हिंदी समाचार - Video - APLatestNews</t>
  </si>
  <si>
    <t>Published Date 20241119 114251 Category News 1125226
Title Top Headlines Watch this hours big news Maharashtra Election Vinod Tawde Delhi Air Pollution
Headlines Watch this hours big news Maharashtra Election Vinod Tawde</t>
  </si>
  <si>
    <t>http://twitter.com/LaxmanS70141881/status/1863113997299671116</t>
  </si>
  <si>
    <t>12:22:46 PM</t>
  </si>
  <si>
    <t>Kejriwals free Rewadis In the last 11 years Kejriwal has given Delhi dirty water exorbitant electricity bills polluted air liquor scam and heaps of garbage in exchange for free Rewadis The people of Delhi have now understood this very well and hence want a change in the upcoming elections</t>
  </si>
  <si>
    <t>https://www.emsindia.com/news/show/2816120/state</t>
  </si>
  <si>
    <t>12:46:20 PM</t>
  </si>
  <si>
    <t>(नई दिल्ली) दिल्ली में गुजरी इस सीजन की सबसे सर्द रात 8.5 डिग्री पर पहुंचा पारा</t>
  </si>
  <si>
    <t>06Dec2024
New Delhi EMS The weather in DelhiNCR is changing Temperatures have remained normal for the past several days but now they are beginning to drop The Meteorological Department has predicted light fog on Friday December 6 Furthermore</t>
  </si>
  <si>
    <t>http://twitter.com/BhanjanDas10/status/1852312718428000275</t>
  </si>
  <si>
    <t>5:02:21 PM</t>
  </si>
  <si>
    <t>https://www.jantaserishta.com/local/uttar-pradesh/up-fog-engulfs-ayodhya-during-winter-season-3623298</t>
  </si>
  <si>
    <t>3:58:47 PM</t>
  </si>
  <si>
    <t>UP: सर्दी के मौसम में अयोध्या में कोहरा छाया</t>
  </si>
  <si>
    <t>Ayodhya As winter approaches fog enveloped the Ayodhya area of Uttar Pradesh on Monday morning An Ayodhya resident said that winter is approaching as the weather feels cold early in the morning October was very hot</t>
  </si>
  <si>
    <t>https://www.ibc24.in/world/five-ways-to-keep-your-pets-cool-when-the-weather-is-hot-2619493.html</t>
  </si>
  <si>
    <t>5:03:59 PM</t>
  </si>
  <si>
    <t>मौसम गर्म होने पर अपने पालतू जानवरों को ठंडा रखने के पांच तरीके</t>
  </si>
  <si>
    <t>Jacqueline Boyd Nottingham Trent University
Nottingham July 19 The Conversation When summer arrives in Britain it seems to arrive suddenly One day were wrapped up in cozy winter woolen blankets the next were panicbuying fans and ice lollies</t>
  </si>
  <si>
    <t>https://www.bhaskar.com/local/rajasthan/jaipur/news/the-air-of-adarshnagar-shastrinagar-and-commissionerate-is-bad-134073663.html</t>
  </si>
  <si>
    <t>आदर्शनगर, शास्त्रीनगर और कमिश्नरेट की हवा खराब</t>
  </si>
  <si>
    <t>Jaipur Jaipur has become the seventh city in the country with the highest nitrogen oxide pollution Adarsh Nagar Police Commissionerate and Shastri Nagar are the most polluted areas according to a new report by Greenpeace India Cities with high nitrogen oxide levels in the air</t>
  </si>
  <si>
    <t>http://twitter.com/yasirrebel/status/1850094393551712501</t>
  </si>
  <si>
    <t>http://twitter.com/1985manviAparna/status/1848097488005439909</t>
  </si>
  <si>
    <t>1:52:31 AM</t>
  </si>
  <si>
    <t>https://www.amarujala.com/delhi-ncr/delhi-air-pollution-after-two-years-delhi-s-air-became-very-bad-a-day-before-diwali-2024-10-30</t>
  </si>
  <si>
    <t>9:56:39 PM</t>
  </si>
  <si>
    <t>Delhi Air Pollution After Two Years Delhi S Air Became Very Bad A Day Before Diwali | दिल्ली की हवा हुई दमघोंटू:दो साल बाद दिवाली से एक दिन पहले ही बेहद खराब हुई हवा, कल-परसो और बिगड़ेगी स्थिति</t>
  </si>
  <si>
    <t>For the first time in two years the air quality in the capital deteriorated to extremely poor levels just a day before Diwali On Wednesday Delhis Air Quality Index AQI was recorded at 307 compared to 220 in 2023 and 259 in 2022 both in the poor category Therefore fireworks on Diwali</t>
  </si>
  <si>
    <t>http://twitter.com/varunmaini1987/status/1883791292171473118</t>
  </si>
  <si>
    <t>1:46:57 PM</t>
  </si>
  <si>
    <t>A magnificent Sheesh Mahal was built during the Corona period which LG Sahib could not stop but the people of Delhi did not get good roads clean drinking water good hospitals or relief from air pollution AAPDA does not want this</t>
  </si>
  <si>
    <t>https://www.ntnews.com/national/air-pollution-supreme-court-suggests-reopening-schools-refuses-to-relax-curbs-1804181</t>
  </si>
  <si>
    <t>4:44:58 PM</t>
  </si>
  <si>
    <t>Air Pollution | ఢిల్లీలో ఆంక్షలు సడలించేందుకు ‘సుప్రీం’ నిరాకరణ.. విద్యాసంస్థలు ప్రారంభించాలని అడ్వైజ్-Namasthe Telangana</t>
  </si>
  <si>
    <t>Air Pollution Supreme Court refuses to relax restrictions in Delhi Advice to open educational institutions
Air Pollution Graded Response Action Plan4 restrictions being implemented to control pollution in the national capital Delhi and NCR will be relaxed</t>
  </si>
  <si>
    <t>http://twitter.com/PtNandKishoreDe/status/1868719387160854592</t>
  </si>
  <si>
    <t>http://twitter.com/bhardwaj180789/status/1888434214733005017</t>
  </si>
  <si>
    <t>9:16:16 AM</t>
  </si>
  <si>
    <t>http://twitter.com/PoojaHirdesh/status/1807293099468562544</t>
  </si>
  <si>
    <t>11:30:27 AM</t>
  </si>
  <si>
    <t>https://www.bhaskar.com/local/uttar-pradesh/varanasi/news/the-air-of-varanasi-is-becoming-unsafe-133906093.html</t>
  </si>
  <si>
    <t>9:46:50 AM</t>
  </si>
  <si>
    <t>वाराणसी की हवा हुए असुरक्षित: शहर की सबसे AQI BHU में,PM-2.5 पहुंचा 328 अंक पर</t>
  </si>
  <si>
    <t>Varanasis air quality has become unsafe BHU has the highest AQI in the city with PM25 reaching 328
Varanasi
Poor air quality from firecrackers after Diwali has increased the number of respiratory patients Cases of asthma and asthma attacks have risen Emergency rooms at BHU divisional and district hospitals</t>
  </si>
  <si>
    <t>http://twitter.com/ASaras87349/status/1850948506674216974</t>
  </si>
  <si>
    <t>10:41:27 PM</t>
  </si>
  <si>
    <t>https://www.bhaskar.com/local/uttar-pradesh/agra/news/uttar-pradesh-agra-most-polluted-morning-of-this-season-in-agra-133850452.html</t>
  </si>
  <si>
    <t>11:15:27 AM</t>
  </si>
  <si>
    <t>आगरा में इस सीजन की सबसे प्रदूषित सुबह: सुबह 10 बजे AQI 309 पर पहुंचा, वातावरण में घुल रहे धूल के कण</t>
  </si>
  <si>
    <t>Agra experienced its seasons most polluted morning AQI reached 309 at 10 am with dust particles circulating in the atmosphere
Agra
Wednesday saw the seasons most polluted morning The concentration of dust particles in the air increased significantly causing the AQI to reach 309 This index is the highest this season</t>
  </si>
  <si>
    <t>https://www.etvbharat.com/hi/!bharat/weather-forecast-update-today-6-december-2024-imd-alert-rainfall-snowfall-aaj-ka-mausam-hindi-news-hin24120600692</t>
  </si>
  <si>
    <t>6:52:52 AM</t>
  </si>
  <si>
    <t>IMD ने दी खुशखबरी, जल्द शुरू होगी कंपकंपाने वाली सर्दी, छाएगा घना कोहरा</t>
  </si>
  <si>
    <t>Hyderabad Even as December begins people are bracing for a harsh winter The afternoon sun is making people sweat Meanwhile day and night temperatures are dropping The Meteorological Department has reported that a western disturbance will cause severe cold in the plains</t>
  </si>
  <si>
    <t>https://currentcrime.com/20241119231432-2/</t>
  </si>
  <si>
    <t>4:00:45 AM</t>
  </si>
  <si>
    <t>नोएडा में हवा की गुणवत्ता बेहद खराब, लोगों को हो रही परेशानी</t>
  </si>
  <si>
    <t>New Delhi Nov 20 IANS Pollution in Delhi is at its peak these days The AQI in Delhi has reached 481 which falls in the severe category
Varying levels of air pollution were recorded in surrounding areas with Noidas air reaching an AQI of 384</t>
  </si>
  <si>
    <t>https://insightonlinenews.in/principal-scientific-advisor-holds-meeting-with-stakeholders-on-rising-air-pollution/</t>
  </si>
  <si>
    <t>10:10:31 PM</t>
  </si>
  <si>
    <t>प्रधान वैज्ञानिक सलाहकार ने बढ़ते वायु प्रदूषण पर हितधारकों के साथ बैठक की</t>
  </si>
  <si>
    <t>New Delhi November 7 Principal Scientific Advisor Professor Ajay Kumar Sood chaired a meeting of stakeholders here on Thursday to address the issue of rising air pollution and climate change
The Office of the Principal Scientific Advisor</t>
  </si>
  <si>
    <t>http://twitter.com/Rambha_jaatni11/status/1856685231786414523</t>
  </si>
  <si>
    <t>6:37:09 PM</t>
  </si>
  <si>
    <t>https://www.htsyndication.com/hindustan-delhi/article/%E0%A4%B0%E0%A4%BE%E0%A4%82%E0%A4%9A%E0%A5%80-24-november-2024-%E0%A4%95%E0%A4%BE-%E0%A4%B5%E0%A5%87%E0%A4%A6%E0%A4%B0-%E0%A4%94%E0%A4%B0-aqi:-%E0%A4%A8%E0%A5%8D%E0%A4%AF%E0%A5%82%E0%A4%A8%E0%A4%A4%E0%A4%AE-%E0%A4%A4%E0%A4%BE%E0%A4%AA%E0%A4%AE%E0%A4%BE%E0%A4%A8-11.06degc,-%E0%A4%9C%E0%A4%BE%E0%A4%A8%E0%A5%87%E0%A4%82-%E0%A4%95%E0%A5%88%E0%A4%B8%E0%A4%BE-%E0%A4%B0%E0%A4%B9%E0%A5%87%E0%A4%97%E0%A4%BE-%E0%A4%B6%E0%A4%B9%E0%A4%B0-%E0%A4%AE%E0%A5%87%E0%A4%82-%E0%A4%86%E0%A4%9C-%E0%A4%95%E0%A4%BE-%E0%A4%AE%E0%A5%8C%E0%A4%B8%E0%A4%AE/86233394</t>
  </si>
  <si>
    <t>7:42:22 AM</t>
  </si>
  <si>
    <t>रांची 24 November 2024 का वेदर और AQI: न्यूनतम तापमान 11.06degC, जानें कैसा रहेगा शहर में आज का मौसम</t>
  </si>
  <si>
    <t>Ranchi Weather and AQI for November 24 2024 Minimum temperature 1106C find out what the weather will be like in the city today
New Delhi November 24 Weather in Ranchi for November 24 2024 The minimum temperature in Ranchi today was 1106C The Meteorological Department</t>
  </si>
  <si>
    <t>http://twitter.com/Vinita_Jain7/status/1862886418097254431</t>
  </si>
  <si>
    <t>9:18:27 PM</t>
  </si>
  <si>
    <t>http://twitter.com/bairagi_hum/status/1858462064957632531</t>
  </si>
  <si>
    <t>4:17:39 PM</t>
  </si>
  <si>
    <t>http://twitter.com/Santoshsp649/status/1860120106732519550</t>
  </si>
  <si>
    <t>6:06:07 AM</t>
  </si>
  <si>
    <t>http://twitter.com/MCGorakhpur/status/1844298267535999455</t>
  </si>
  <si>
    <t>2:15:47 PM</t>
  </si>
  <si>
    <t>ULB Code801160 Gorakhpur Jalkal Nagar Nigam Gorakhpur has deployed Water Sprinkler vehicles for air pollution control Support Nagar Nigam Gorakhpur in this initiative to improve air quality by reducing heavy traffic and dust at construction sites</t>
  </si>
  <si>
    <t>https://www.onlymyhealth.com/tips-to-deal-with-pollen-allergy-in-hindi-12977828085</t>
  </si>
  <si>
    <t>Pollen Allergy बार-बार छींक आना हो सकता है पोलन एलर्जी का संकेत जानें इससे डील करने के कुछ टिप्स</t>
  </si>
  <si>
    <t>How to Avoid Pollen Allergy Some people experience skin allergies and coughs and colds as the weather changes These can be signs of a pollen allergy Pollen allergies are caused by exposure to dust and pollen in the environment</t>
  </si>
  <si>
    <t>https://dainiksaveratimes.com/punjab/punjab-weather-broke-previous-record-temperature-was-more-than-31-degrees-in-the-month-of-november/</t>
  </si>
  <si>
    <t>Punjab Weather Broke Previous Record IMD ने दी ये सलाह</t>
  </si>
  <si>
    <t>Punjab Weather Breaks Previous Record The weather in Punjab is changing As for the current situation despite the arrival of November temperatures are consistently hovering around 31 degrees The temperature has never been above 29 degrees in November Furthermore</t>
  </si>
  <si>
    <t>http://twitter.com/yakshit17108/status/1807939377068159363</t>
  </si>
  <si>
    <t>6:18:32 AM</t>
  </si>
  <si>
    <t>https://www.jagrantv.com/hi-show/pakistan-air-pollution-19-lakh-people-reached-hospitals-in-lahore-holidays-of-health-workers-canceled-rc1056200</t>
  </si>
  <si>
    <t>7:37:05 PM</t>
  </si>
  <si>
    <t>Pakistan Air Pollution : Lahore में 19 लाख लोग अस्पताल पहुंचे, स्वास्थ्य कर्मचारियों की छुट्टियां रद्द - pakistan air pollution 19 lakh people reached hospitals in lahore holidays of health workers canceled</t>
  </si>
  <si>
    <t>Pakistan Air Pollution 19 million people hospitalized in Lahore health workers vacations cancelled
Pakistan Air Pollution Air pollution has become a serious problem in Pakistan especially in Lahore Toxic air has created a health emergency</t>
  </si>
  <si>
    <t>https://www.jantaserishta.com/national/manoj-tiwari-criticized-aap-3647016</t>
  </si>
  <si>
    <t>3:33:03 PM</t>
  </si>
  <si>
    <t>मनोज तिवारी ने AAP की आलोचना की</t>
  </si>
  <si>
    <t>New Delhi BJP leader Manoj Tiwari on Sunday launched a scathing attack on the Aam Aadmi Party AAP claiming that the time has come for change in Delhi He said the BJP will form a doubleengine government in the national capital that will transform the pollutionridden city</t>
  </si>
  <si>
    <t>http://twitter.com/Raj1Karwasra/status/1888205358130213158</t>
  </si>
  <si>
    <t>6:06:53 PM</t>
  </si>
  <si>
    <t>http://twitter.com/rohityadav9360/status/1864287354854179321</t>
  </si>
  <si>
    <t>6:05:16 PM</t>
  </si>
  <si>
    <t>http://twitter.com/save_delhi_plan/status/1902939665545720238</t>
  </si>
  <si>
    <t>9:55:45 AM</t>
  </si>
  <si>
    <t>Ward 96 councillor is from then how is responsible in this As for its head who keeps a tight lip how will he run a corrupt department Very shameful Now when the BJP government has been successful in reducing pollution and improving AQI in Delhi for the last few days then the AAPcontrolled MCD is deliberately increasing the pollution level by burning garbage heaps Im constantly receiving reports of fires and Im sharing last nights video with you all This is a reckless act under the AAPled MCD at a time when Delhis AQI has improved in recent weeks This is a deliberate ploy to pollute the air and then blame the BJP government This antipeople behavior must be addressed immediately Those responsible including the Mayor should be prosecuted for endangering public health and the environment</t>
  </si>
  <si>
    <t>http://twitter.com/Goldensingh00/status/1888458760164970862</t>
  </si>
  <si>
    <t>10:53:48 AM</t>
  </si>
  <si>
    <t>http://twitter.com/SubhashEngle/status/1850014911570772410</t>
  </si>
  <si>
    <t>8:51:41 AM</t>
  </si>
  <si>
    <t>https://www.amarujala.com/haryana/panipat/heavy-air-for-breathing-aqi-reached-226-panipat-news-c-244-1-pnp1001-126130-2024-10-21</t>
  </si>
  <si>
    <t>5:37:50 AM</t>
  </si>
  <si>
    <t>Heavy Air For Breathing, Aqi Reached 226 - Panipat News - Panipat News:सांसों पर भारी हवा एक्यूआई पहुंचा 226</t>
  </si>
  <si>
    <t>Panipat The citys air has become unbearable The Air Quality Index AQI has been poor for the past three days It was recorded at 248 on Sunday morning and 226 in the evening
The PM25 concentration has reached 248 and PM10 concentrations have reached 180 Special</t>
  </si>
  <si>
    <t>http://twitter.com/SinghKsaurabh/status/1871389737535377506</t>
  </si>
  <si>
    <t>8:27:36 AM</t>
  </si>
  <si>
    <t>http://twitter.com/ChodriSuni25444/status/1848999819819258017</t>
  </si>
  <si>
    <t>1:38:04 PM</t>
  </si>
  <si>
    <t>Here are some oneline comments on the impact of air pollution in Delhi 1 Delhis air pollution is seriously affecting the respiratory system 2 Children and the elderly are more vulnerable to polluted air 3 Cough and shortness of breath are common symptoms of pollution 4 Air pollution hampers lung development in children 5 Air pollution in Delhi has become a health crisis</t>
  </si>
  <si>
    <t>https://www.jantaserishta.com/delhi-ncr/air-quality-in-delhi-remained-in-moderate-category-pollution-also-reduced-3684934</t>
  </si>
  <si>
    <t>3:18:03 PM</t>
  </si>
  <si>
    <t>Delhi में वायु गुणवत्ता “मध्यम” श्रेणी में रही, प्रदूषण भी कम | Air quality in Delhi remained in "moderate" category, pollution also reduced | Delhi में वायु गुणवत्ता “मध्यम” श्रेणी में रही, प्रदूषण भी कम</t>
  </si>
  <si>
    <t>Newdelhi New Delhi A fresh western disturbance is likely to affect the western Himalayan region and adjoining plains of northwest India from December 8 the India Meteorological Department IMD said Delhis air quality remained in the moderate category on Friday</t>
  </si>
  <si>
    <t>http://twitter.com/kundan1502/status/1850398471343223164</t>
  </si>
  <si>
    <t>10:15:48 AM</t>
  </si>
  <si>
    <t>When the share of pollution in Delhis air reaches 15 corrupt and central ministers hold meetings on stubble management Why no meeting with the Punjab CM Why are governments playing with the lives of Delhiites</t>
  </si>
  <si>
    <t>https://humbhartinewslive.blogspot.com/2024/12/21.html</t>
  </si>
  <si>
    <t>11:29:57 PM</t>
  </si>
  <si>
    <t>शाही ग्लोबल हॉस्पिटल 21 बच्चों का निशुल्क हार्ट सर्जरी कराएगा</t>
  </si>
  <si>
    <t>Shahi Global Hospital will perform free heart surgeries on 21 children
An Advanced Pediatric Cardiology camp was held at Gorakhpurs Shahi Global Hospital where the Director of Delhis Fortis Escorts Heart Institute and the Head of the Department of Pediatric Cardiology</t>
  </si>
  <si>
    <t>http://twitter.com/akshaydesh9917/status/1869085280202019280</t>
  </si>
  <si>
    <t>11:50:31 PM</t>
  </si>
  <si>
    <t>http://twitter.com/kunalve27787025/status/1858722285504348482</t>
  </si>
  <si>
    <t>9:31:40 AM</t>
  </si>
  <si>
    <t>http://twitter.com/JayasawalVishnu/status/1848362945597620486</t>
  </si>
  <si>
    <t>7:27:21 PM</t>
  </si>
  <si>
    <t>https://sabsach.in/2024/11/19/%e0%a4%97%e0%a5%8d%e0%a4%b5%e0%a4%be%e0%a4%b2%e0%a4%bf%e0%a4%af%e0%a4%b0-%e0%a4%aa%e0%a4%b9%e0%a5%81%e0%a4%82%e0%a4%9a%e0%a5%80-%e0%a4%a6%e0%a4%bf%e0%a4%b2%e0%a5%8d%e0%a4%b2%e0%a5%80-%e0%a4%95/</t>
  </si>
  <si>
    <t>5:16:00 PM</t>
  </si>
  <si>
    <t>ग्वालियर पहुंची दिल्ली की खतरनाक हवा, AQI लेवल 382 पार</t>
  </si>
  <si>
    <t>Gwalior
The cold winds that came through Delhi from Kashmir have also brought Delhis pollution with them causing the Air Quality Index AQI in Gwalior to reach 382 while the pollution level in Gwalior was already at 200 Within the past 12 hours Gwalior</t>
  </si>
  <si>
    <t>http://twitter.com/PapneyGopal/status/1855905321702580533</t>
  </si>
  <si>
    <t>2:58:04 PM</t>
  </si>
  <si>
    <t>http://twitter.com/DeepsBDJ35/status/1833328984421240970</t>
  </si>
  <si>
    <t>7:47:46 AM</t>
  </si>
  <si>
    <t>It is not winter here it is summer this fog is the effect of climate change along with the pollution in the atmosphere fog has formed due to excess humidity it is raining daily and there is pollution too so both together have created fog</t>
  </si>
  <si>
    <t>https://www.livehindustan.com/uttar-pradesh/jhansi/story-winter-arrives-in-jhansi-temperature-drops-3-degrees-amidst-fog-201731935527802.html</t>
  </si>
  <si>
    <t>6:42:13 PM</t>
  </si>
  <si>
    <t>धुंध, हवाआें संग रानी के शहर में दाखिल हुई सर्दी</t>
  </si>
  <si>
    <t>Winter entered the Queens City with fog and winds with the minimum temperature dropping 3 degrees in the last 24 hours
The weather remained chilly throughout the day with people coming out in light warm clothes
Photo No 04 Houses shrouded in fog in the Awas Vikas area at 1130 am on Monday
Jhansi Correspondent
Yesterday</t>
  </si>
  <si>
    <t>http://twitter.com/KabirHari11/status/1850119569311932500</t>
  </si>
  <si>
    <t>3:47:33 PM</t>
  </si>
  <si>
    <t>http://twitter.com/IASbaba_Hindi/status/1868546687003938886</t>
  </si>
  <si>
    <t>12:10:20 PM</t>
  </si>
  <si>
    <t>BEIJINGS WAR AGAINST AIR POLLUTION</t>
  </si>
  <si>
    <t>http://twitter.com/kavitaya02/status/1869772098954211522</t>
  </si>
  <si>
    <t>https://www.htsyndication.com/hindustan-delhi/article/%E0%A4%96%E0%A5%81%E0%A4%B6%E0%A5%80-%E0%A4%B9%E0%A5%8B-%E0%A4%AF%E0%A4%BE-%E0%A4%B9%E0%A5%8B-%E0%A4%97%E0%A4%AE,-%E0%A4%8F%E0%A4%95-%E0%A4%AA%E0%A5%8C%E0%A4%A7%E0%A4%BE-%E0%A4%B9%E0%A4%B0-%E0%A4%AE%E0%A5%8C%E0%A4%95%E0%A5%87-%E0%A4%AA%E0%A4%B0-%E0%A4%9C%E0%A4%B0%E0%A5%82%E0%A4%B0-%E0%A4%B2%E0%A4%97%E0%A4%BE%E0%A4%8F-%E0%A4%B9%E0%A4%AE:-%E0%A4%B5%E0%A4%BF%E0%A4%A7%E0%A4%BE%E0%A4%AF%E0%A4%95/85980930</t>
  </si>
  <si>
    <t>3:30:23 PM</t>
  </si>
  <si>
    <t>खुशी हो या हो गम, एक पौधा हर मौके पर जरूर लगाए हम: विधायक</t>
  </si>
  <si>
    <t>Whether its joy or sorrow we must plant a tree on every occasion MLA
Munger November 12 Jamalpur On Tuesday under the direction of the Environment Forest and Climate Change Department Government of Bihar the Development of Rural Issues Nayagaon Jamalpur organized a tree plantation program</t>
  </si>
  <si>
    <t>https://samacharnama.com/city/gurgaon/warm-start-at-194%C2%B0c-see-weather-forecast-for-5-november/cid15652922.htm</t>
  </si>
  <si>
    <t>1:10:01 PM</t>
  </si>
  <si>
    <t>19.4 °C पर गर्म शुरुआत, 5 नवंबर 2024 के लिए मौसम पूर्वानुमान देखें</t>
  </si>
  <si>
    <t>The temperature in Chandigarh today November 5 2024 is 2677 degrees Celsius The forecast for the day shows minimum and maximum temperatures of 194 degrees Celsius and 2971 degrees Celsius respectively The relative humidity is 33 and the wind speed is 33 kmh The sun rises at 0640 AM</t>
  </si>
  <si>
    <t>http://twitter.com/JayramT83688964/status/1849012319319142803</t>
  </si>
  <si>
    <t>2:27:44 PM</t>
  </si>
  <si>
    <t>http://twitter.com/ItKavya32137/status/1851949528800223500</t>
  </si>
  <si>
    <t>4:59:09 PM</t>
  </si>
  <si>
    <t>http://twitter.com/JayantP95742444/status/1858496107539534160</t>
  </si>
  <si>
    <t>6:32:55 PM</t>
  </si>
  <si>
    <t>http://twitter.com/sabkimi0397/status/1881424831448756696</t>
  </si>
  <si>
    <t>1:03:29 AM</t>
  </si>
  <si>
    <t>Controlling air pollution is a distant dream the situation has worsened</t>
  </si>
  <si>
    <t>http://twitter.com/DiineshDk1983/status/1888642635520213187</t>
  </si>
  <si>
    <t>11:04:28 PM</t>
  </si>
  <si>
    <t>https://hindi.news18.com/news/knowledge/delhi-aqi-alert-delhiites-inhale-smoke-like-40-cigarettes-daily-know-up-bihar-mp-condition-8842974.html</t>
  </si>
  <si>
    <t>8:14:19 PM</t>
  </si>
  <si>
    <t>सांस लेना ही मानो कैंसर को दावत, दिल्लीवाले एक दिन में ले रहे 40 सिगरेट जितना धुआं, यूपी-बिहार का भी बुरा हाल</t>
  </si>
  <si>
    <t>Breathing is like inviting cancer Delhi residents inhale 40 cigarettes worth of smoke a day with Uttar Pradesh and Bihar in dire straits
Delhi AQI Alert If we consider the toxicity of this air Delhi residents inhale 40 cigarettes worth of smoke a day Read more
News1</t>
  </si>
  <si>
    <t>https://healthyherbalnature.blogspot.com/2024/05/durmstick-sahjan.html</t>
  </si>
  <si>
    <t>Durmstick (Sahjan) - सहजन के पेड़ के फायदे</t>
  </si>
  <si>
    <t>Durmstick Sahjan Benefits of the Moringa Tree
Introduction
Identifying a Moringa tree can be quite easy for laypeople especially considering the different aspects of their lives Here are some key identification characteristics
1 Tree Height Moringa</t>
  </si>
  <si>
    <t>https://www.amarujala.com/madhya-pradesh/bhopal/bhopal-department-on-alert-regarding-air-and-noise-pollution-aiims-doctors-give-tips-to-protect-eyes-on-diwa-2024-10-30</t>
  </si>
  <si>
    <t>7:30:23 PM</t>
  </si>
  <si>
    <t>Bhopal: Department On Alert Regarding Air And Noise Pollution, Aiims Doctors Give Tips To Protect Eyes On Diwa | Bhopal:वायु और ध्वनि प्रदूषण को लेकर विभाग अलर्ट पर,एम्स के चिकित्सकों ने दीपावली पर आंखों को बचाने दिए टिप्स</t>
  </si>
  <si>
    <t>Diwali will be celebrated across the country including the capital Bhopal on Thursday The health department is on alert regarding air and noise pollution The department has issued an advisory in view of the cold weather and the festive season All health centers have been provided with adequate oxygen supply and nebulizers</t>
  </si>
  <si>
    <t>https://www.jantaserishta.com/local/punjab/jalandhar-teams-of-doctors-ready-for-diwali-3616461</t>
  </si>
  <si>
    <t>Jalandhar: दिवाली के लिए डॉक्टरों की टीमें तैयार | Jalandhar: Teams of doctors ready for Diwali | Jalandhar: दिवाली के लिए डॉक्टरों की टीमें तैयार</t>
  </si>
  <si>
    <t>Jalandhar On the eve of Diwali the Health Department of Shaheed Bhagat Singh Nagar has issued a warning about the potential dangers of using firecrackers urging people to be cautious to prevent accidents and health issues</t>
  </si>
  <si>
    <t>http://twitter.com/NathYogash49150/status/1850103554943447065</t>
  </si>
  <si>
    <t>2:43:55 PM</t>
  </si>
  <si>
    <t>https://www.jantaserishta.com/local/andhra-pradesh/andhra-pradesh-la-conservacin-de-la-naturaleza-es-esencial-para-la-supervivencia-humana-3309800</t>
  </si>
  <si>
    <t>3:35:45 PM</t>
  </si>
  <si>
    <t>Andhra Pradesh: प्रकृति का संरक्षण मानव अस्तित्व के लिए आवश्यक | Andhra Pradesh: प्रकृति का संरक्षण मानव अस्तित्व के लिए आवश्यक Andhra Pradesh: la conservación de la naturaleza es esencial para la supervivencia humana</t>
  </si>
  <si>
    <t>Andhra Pradesh Pollution Control Board APPCB Member Secretary B Sridhar said that conservation of nature is essential for human survival
Speaking at a programme organised on the occasion of World Environment Day at NAC Kalyan Mandapam in Vijayawada on Wednesday he said</t>
  </si>
  <si>
    <t>https://indianews.in/top-news/increased-stubble-burning-in-punjab-in-one-months/</t>
  </si>
  <si>
    <t>4:42:56 PM</t>
  </si>
  <si>
    <t>पिछले 48 दिन में पंजाब में दस हज़ार से ज्यादा बार जली पराली, केंद्र सरकार ने जताई चिंता</t>
  </si>
  <si>
    <t>India News New Delhi Increased stubble burning in Punjab in one month The increasing incidents of stubble burning in Punjab this year have become a matter of serious concern with the Union Environment Ministry saying that the Air Quality Index AQI is higher than that of Delhi</t>
  </si>
  <si>
    <t>https://dailychhattisgarh.com/article-details.php?article=266759&amp;path_article=24</t>
  </si>
  <si>
    <t>9:19:20 AM</t>
  </si>
  <si>
    <t>दिल्ली की हवा में प्रदूषण का स्तर बना गंभीर</t>
  </si>
  <si>
    <t>On Monday the air pollution level in the national capital Delhi was once again recorded in the severe category
According to data available on the Central Pollution Control Boards website at 6 am the air pollution level in most areas of Delhi was in the severe category</t>
  </si>
  <si>
    <t>http://twitter.com/shawsh_tweets/status/1888262234817909104</t>
  </si>
  <si>
    <t>9:52:53 PM</t>
  </si>
  <si>
    <t>http://twitter.com/junnu_cutie__/status/1848984706228097317</t>
  </si>
  <si>
    <t>Air pollution in Delhi is becoming a serious problem during the winter especially for children and the elderly Polluted air has adverse effects on the respiratory system causing coughing and difficulty breathing Its important to be vigilant</t>
  </si>
  <si>
    <t>https://navbharattimes.indiatimes.com/metro/delhi/other-news/supreme-court-questions-delhi-government-on-delay-in-implementing-grap-4-restrictions/articleshow/115412661.cms</t>
  </si>
  <si>
    <t>3:34:06 PM</t>
  </si>
  <si>
    <t>'आप ये जोखिम कैसे ले सकते हैं...', सुप्रीम कोर्ट ने प्रदूषण पर दिल्ली सरकार को सुना दिया</t>
  </si>
  <si>
    <t>A hearing was held in the Supreme Court on Monday regarding the dangerous air pollution in Delhi During the hearing the Supreme Court questioned the Delhi government about the delay in implementing GRAP4 The Supreme Court asked how can you take this risk of delay in implementing GRAP4</t>
  </si>
  <si>
    <t>https://hindi.downtoearth.org.in/air/17-percent-increase-in-cities-with-clean-air-after-decline-in-pollution-11-percent-in-aizawl</t>
  </si>
  <si>
    <t>10:35:50 PM</t>
  </si>
  <si>
    <t>प्रदूषण में गिरावट के बाद साफ हवा वाले शहरों में हुआ 17 फीसदी का इजाफा, आइजोल में 11 हुआ एक्यूआई</t>
  </si>
  <si>
    <t>Following heavy rains across the country pollution levels have also declined The number of cities with improved air quality has risen to 111 compared to yesterdays figure This represents a nearly 17 increase in the number of cities with improved air quality</t>
  </si>
  <si>
    <t>https://www.jagran.com/delhi/new-delhi-city-ncr-delhi-weather-update-rain-likely-next-week-temperature-to-drop-after-december27-23853280.html</t>
  </si>
  <si>
    <t>Delhi Weather: दिल्ली में बदलेगा मौसम, अगले हफ्ते हो सकती है बारिश; 27 दिसंबर के बाद ठंड बढ़ने की संभावना - Delhi Weather Update Rain Likely Next Week Temperature to Drop After December 27</t>
  </si>
  <si>
    <t>Delhi Weather Weather to change in Delhi rain expected next week cold likely to increase after December 27th
Rain is expected in Delhi with light to moderate showers expected next week The Meteorological Department has predicted an increase in cold after December 27th</t>
  </si>
  <si>
    <t>http://twitter.com/gaurav2107/status/1864737796323451111</t>
  </si>
  <si>
    <t>11:55:10 PM</t>
  </si>
  <si>
    <t>http://twitter.com/BerojgaarEngin4/status/1858732566691393564</t>
  </si>
  <si>
    <t>10:12:32 AM</t>
  </si>
  <si>
    <t>NCR people deserve this because they dont vote on this issue People of NCR deserve this they dont vote on these issues The government works as per the wishes of the people During the UPA government when people came on the streets in the Nirbhaya rape case the government had to bow down Modi government took back three laws under the pressure of farmers Why are the people of Delhi forced to live in polluted air Come out and say if you suffocate our children with polluted air we will snatch away your chair Then you will see</t>
  </si>
  <si>
    <t>http://twitter.com/manojmi75727838/status/1853485530220269659</t>
  </si>
  <si>
    <t>10:42:41 PM</t>
  </si>
  <si>
    <t>http://twitter.com/varunkushwaha3/status/1848038463817310301</t>
  </si>
  <si>
    <t>9:57:59 PM</t>
  </si>
  <si>
    <t>http://twitter.com/rajnishtyagiji/status/1859258779965042871</t>
  </si>
  <si>
    <t>9:03:31 PM</t>
  </si>
  <si>
    <t>http://twitter.com/pmakvana61/status/1888224665052856773</t>
  </si>
  <si>
    <t>7:23:36 PM</t>
  </si>
  <si>
    <t>http://twitter.com/amit546/status/1905832743709331758</t>
  </si>
  <si>
    <t>9:31:49 AM</t>
  </si>
  <si>
    <t>http://twitter.com/GovindK01139363/status/1848706716382212277</t>
  </si>
  <si>
    <t>6:13:23 PM</t>
  </si>
  <si>
    <t>http://twitter.com/SuryaVansh8888/status/1888243772380848213</t>
  </si>
  <si>
    <t>8:39:31 PM</t>
  </si>
  <si>
    <t>http://twitter.com/Rajnish77148275/status/1781886026774126766</t>
  </si>
  <si>
    <t>8:51:49 AM</t>
  </si>
  <si>
    <t>https://hindi.asianetnews.com/lifestyle/health-fitness/world-copd-day-managing-chronic-obstructive-pulmonary-disease/articleshow-cm693p7</t>
  </si>
  <si>
    <t>10:12:39 AM</t>
  </si>
  <si>
    <t>World COPD Day: सांस फूलने से बचाव के उपाय</t>
  </si>
  <si>
    <t>Today is World COPD Day Chronic obstructive pulmonary disease COPD is a serious and longterm disease affecting the lungs
Today is World COPD Day Chronic obstructive pulmonary disease COPD is a serious and longterm disease affecting the lungs</t>
  </si>
  <si>
    <t>https://www.livehindustan.com/uttar-pradesh/bulandsehar/story-severe-pollution-crisis-air-quality-index-hits-242-amidst-dirt-and-traffic-201732458556184.html</t>
  </si>
  <si>
    <t>7:59:20 PM</t>
  </si>
  <si>
    <t>प्रदूषण से नहीं राहत, एक्यूआई 242 पर</t>
  </si>
  <si>
    <t>The district has been struggling with pollution for nearly a month Dirt poor roads and an abundance of vehicles are all blamed for the rising pollution Reduced wind speeds are preventing the pollution from decreasing The Air Quality Index is in the orange zone</t>
  </si>
  <si>
    <t>http://twitter.com/mytvitter/status/1888322175771574369</t>
  </si>
  <si>
    <t>1:51:04 AM</t>
  </si>
  <si>
    <t>https://www.jantaserishta.com/local/jharkhand/ranchi-weather-and-todays-aqi-3672374</t>
  </si>
  <si>
    <t>7:46:12 AM</t>
  </si>
  <si>
    <t>Jharkhand The temperature in Ranchi today November 30 2024 is 2052C The forecast for the day shows minimum and maximum temperatures of 1388C and 2411C respectively The relative humidity is 47 and the wind speed is 47 kmh</t>
  </si>
  <si>
    <t>http://twitter.com/Ritik_Gupta1999/status/1847215829001085165</t>
  </si>
  <si>
    <t>3:29:07 PM</t>
  </si>
  <si>
    <t>Wind speed is decreasing in Delhi and the temperature is dropping rapidly As a result the air quality has reached the poor category A meeting has been called at the Delhi Secretariat today at 1 pm The Delhi government is making plans to stop pollution While the BJPled central government the governments of Uttar Pradesh Haryana and Rajasthan are sleeping The Supreme Court has ordered the Delhi and central governments to install one smog tower each The BJP should visit the smog tower they have installed in Anand Vihar ji</t>
  </si>
  <si>
    <t>https://www.amarujala.com/delhi-ncr/air-quality-around-lodhi-road-at-227-categorised-as-poor-says-cpcb-2024-11-02</t>
  </si>
  <si>
    <t>8:30:19 AM</t>
  </si>
  <si>
    <t>Air Quality Around Lodhi Road At 227 Categorised As Poor Says Cpcb | Delhi-ncr Aqi Today:दिल्ली में छायी धुंध की जहरीली चादर, एक्यूआई में मामूली सुधार; एनसीआर की हवा रही साफ</t>
  </si>
  <si>
    <t>AQI in Delhi Today The air in the capital Delhi and the NCR is less suffocating this time The air is less polluted by fireworks The Air Quality Index AQI in Delhi was recorded at 227 on Saturday morning While Delhis air quality remains the worst in the NCR the air quality remains the worst in the</t>
  </si>
  <si>
    <t>http://twitter.com/tanishkath17949/status/1869186464350949571</t>
  </si>
  <si>
    <t>6:32:35 AM</t>
  </si>
  <si>
    <t>https://www.jagran.com/delhi/new-delhi-city-ncr-amid-drizzling-rain-in-the-capital-the-temperature-was-three-degrees-celsius-less-than-normal-know-today-weather-23753149.html</t>
  </si>
  <si>
    <t>Delhi Weather Today: राजधानी में रिमझिम बारिश के बीच तापमान में आई गिरावट, जानें आज का मौसम</t>
  </si>
  <si>
    <t>Delhi Weather Today Temperatures drop amid drizzle in the capital find out todays weather
Light rain fell in the capital Delhi on Friday causing temperatures to drop The minimum temperature was recorded at 271 degrees Celsius which is below normal</t>
  </si>
  <si>
    <t>http://twitter.com/neeraj_congress/status/1864708995031982475</t>
  </si>
  <si>
    <t>10:00:43 PM</t>
  </si>
  <si>
    <t>http://twitter.com/GoodNewsToday/status/1875909528908386654</t>
  </si>
  <si>
    <t>7:47:39 PM</t>
  </si>
  <si>
    <t>Following continued improvement in air pollution levels in Delhi the Commission for Air Quality Management CAQM has lifted restrictions imposed under GRAPIII The ban on BSIII petrol and BSIV diesel vehicles has also been lifted According to the Central Pollution Control Board CPCB Delhis Air Quality Index AQI is rapidly improving Today the AQI was recorded at 348 at 2 pm 343 at 3 pm 339 at 4 pm and 335 at 5 pm This improvement is continuing due to favorable weather and improved wind speed According to the IMD and IITM Delhis AQI may remain in the poor category in the coming days After review the CAQM subcommittee has lifted all restrictions imposed under GRAPIII with immediate effect However actions under GRAPI and GRAPII will continue Restrictions on construction demolition and industrial units will remain in place until a specific order is received from the Commission Delhi Air Pollution GRAPIII CAQM Air Quality Index AQI Improvement CPCB Report</t>
  </si>
  <si>
    <t>https://navbharattimes.indiatimes.com/india/why-30-million-tyres-coming-from-uk-europe-to-india-carbon-black-pyrolysis-process-explained/articleshow/119521529.cms</t>
  </si>
  <si>
    <t>12:12:26 PM</t>
  </si>
  <si>
    <t>European Tyres In India,यूरोप से 3 करोड़ टायर भारत क्यों चले आ रहे हैं...किसकी चाहत उन्हें कर रही बर्बाद? | why 30 million tyres coming from uk europe to india carbon black pyrolysis process explained</t>
  </si>
  <si>
    <t>Large quantities of waste tires are being shipped from many European countries including the UK to Asia and Africa India accounts for a significant portion of these It is estimated that approximately 4 billion tires currently lie in landfills worldwide This number is expected to rise even further</t>
  </si>
  <si>
    <t>https://indianews.in/indianews/difficult-to-breathe-in-poisonous-delhi-air-cold-has-knocked-with-fog/</t>
  </si>
  <si>
    <t>7:47:32 AM</t>
  </si>
  <si>
    <t>Air Pollution Delhi: दिल्ली की जहरीली हवा में सांस लेना हिआ मुश्किल, कोहरे के साथ ठंड ने दी दस्तक, राजधानी में खतरे की घंटी बजी!</t>
  </si>
  <si>
    <t>http://twitter.com/saurabh0323/status/1904901394064433195</t>
  </si>
  <si>
    <t>7:50:58 PM</t>
  </si>
  <si>
    <t>http://twitter.com/SwamiNaraddev/status/1802023520421183782</t>
  </si>
  <si>
    <t>10:31:01 PM</t>
  </si>
  <si>
    <t>https://www.amarujala.com/madhya-pradesh/indore/aqi-weather-indore-news-mausam-imd-update-today-air-pollution-2024-11-03</t>
  </si>
  <si>
    <t>Aqi Weather Indore News Mausam Imd Update Today Air Pollution | Indore Aqi Weather:सुबह से ही वायु प्रदूषण 300 पार, मौसम बदलना भी शुरू हुआ</t>
  </si>
  <si>
    <t>With the beginning of November the cold has gradually intensified in Madhya Pradesh The states famous hill station Pachmarhi is particularly vulnerable The minimum temperature here has been recorded between 12 and 13 degrees Celsius for the past two days</t>
  </si>
  <si>
    <t>http://twitter.com/sachabharatiya/status/1858503453368098983</t>
  </si>
  <si>
    <t>http://twitter.com/RahulBa60198383/status/1904900651328692564</t>
  </si>
  <si>
    <t>7:48:01 PM</t>
  </si>
  <si>
    <t>http://twitter.com/ishuklaharish/status/1858776748227281390</t>
  </si>
  <si>
    <t>1:08:05 PM</t>
  </si>
  <si>
    <t>http://twitter.com/AdityaB83580714/status/1853878070979277040</t>
  </si>
  <si>
    <t>12:42:30 AM</t>
  </si>
  <si>
    <t>Extreme stupidity has spread in Delhi polluted the air for their own use</t>
  </si>
  <si>
    <t>http://twitter.com/YOGI_BABA_G/status/1888209402827825558</t>
  </si>
  <si>
    <t>6:22:57 PM</t>
  </si>
  <si>
    <t>http://twitter.com/SatishK94590465/status/1856004824426229975</t>
  </si>
  <si>
    <t>9:33:27 PM</t>
  </si>
  <si>
    <t>http://twitter.com/ramkeshdass/status/1850098794982977714</t>
  </si>
  <si>
    <t>http://twitter.com/HirendraFoji/status/1869251005592011022</t>
  </si>
  <si>
    <t>10:49:03 AM</t>
  </si>
  <si>
    <t>DelhiNCRs air turns toxic air pollution reaches dangerous levels average AQI recorded at 441</t>
  </si>
  <si>
    <t>https://www.livehindustan.com/uttar-pradesh/bulandsehar/story-air-quality-improvement-aqi-drops-to-143-moving-from-orange-to-yellow-zone-201732541925260.html</t>
  </si>
  <si>
    <t>7:08:49 PM</t>
  </si>
  <si>
    <t>राहत: सुधर रही बुलंदशहर की आबोहवा, एक्यूआई 150 से नीचे पहुंचा</t>
  </si>
  <si>
    <t>Air quality has improved slightly The Air Quality Index has moved from the Orange Zone to the Yellow Zone reaching 143 on Monday While this is still three times higher than normal pollution levels have eased compared to the past few days Doctors</t>
  </si>
  <si>
    <t>http://twitter.com/RMeena47512/status/1857664750483812776</t>
  </si>
  <si>
    <t>Rain cold and the delightful fun ride of December Its raining the cold is increasing we lie wrapped in our blankets tossing and turning wondering Oh why is December so romantic But then it dawns on us that this is only for movies and poets in real life cold means that even taking your hand out of the blanket feels like winning a war Speaking of winter it takes an hour to muster the courage to take a bath and afterward seeing the hot water bill is heartbreaking Despite its romantic name the thick fog and damp air ruin all plans We feel like leaving the house but the cold wind slaps our cheeks so hard that we have to catch a return flight Now lets talk about the blanket and the tossing and turning We turn from side to side but the blanket falls off along with it and the cold penetrates like an electric shock Trying to pull back the blanket in the middle of the night feels like competing in the Olympics And if your feet accidentally touch the cold under the blanket it feels like youve squeezed an ice cream ball The There You Are Here We Are story is such that while trying to have a romantic conversation on the phone a voice from the other end says Dude its freezing Turn on the room heater quickly And we think Romance is put on hold in December And speaking of the lovely December the view outside feels as if someone has covered us with a blanket of smog The thick haze means you cant even see the front tire of your own bike The cold wind blows so hard that even a cup of tea accidentally in your hand becomes cold The air is worth mentioning This air is so strong that if you accidentally open a window the entire house turns into a refrigerator And if you step outside your teeth chatter on their own as if youre singing a song So sir December is as delightful as it sounds The blankets the turns the creases all have their own fun while we shiver in the cold yearning for tea After all the real joy of December lies in the chilly potato parathas and hot tea Romance and romantic weather come later first drive away the cold brother</t>
  </si>
  <si>
    <t>https://www.uttamhindu.com/amid-cold-wave-delhis-air-quality-reaches-severe-level/</t>
  </si>
  <si>
    <t>11:08:05 AM</t>
  </si>
  <si>
    <t>शीतलहर के बीच दिल्ली की वायु गुणवत्ता ‘गंभीर’ स्तर पर पहुंची</t>
  </si>
  <si>
    <t>Uttam Hindu News Air quality in the national capital continues to deteriorate According to the Central Pollution Control Board CPCB the Air Quality Index AQI was recorded at 403 at 730 am on Monday which falls in the severe category
In India</t>
  </si>
  <si>
    <t>https://hindi.downtoearth.org.in/weather/cold-wave-knocks-in-many-parts-of-north-india-fog-wreaks-havoc-know-where-the-clouds-will-rain</t>
  </si>
  <si>
    <t>उत्तर भारत के कई हिस्सों में ठंड की दस्तक, जानें कहां बरसेंगे बादल</t>
  </si>
  <si>
    <t>The weather across the country is beginning to change and winter has slowly begun to spread across North India Fog prevails in most parts of the country during the morning and evening Noida Ghaziabad and Gurugram which border DelhiNCR are facing a double whammy</t>
  </si>
  <si>
    <t>https://top24news.in/delhiites-beware-odd-even-system-will-be-implemented-on-this-day/</t>
  </si>
  <si>
    <t>5:54:47 PM</t>
  </si>
  <si>
    <t>Delhi में फिर से लागू हो सकता है Odd-even सिस्टम, वर्क फ्रॉम</t>
  </si>
  <si>
    <t>Delhi The government is considering reimplementing the oddeven scheme and workfromhome measures in view of the deteriorating air quality in the national capital Delhi Delhi Environment Minister Gopal Rai gave this information on Tuesday He said that children and</t>
  </si>
  <si>
    <t>https://www.newsnationtv.com/states/delhi-and-ncr/delhi-air-pollution-50-percent-government-and-private-employees-will-work-from-home-atishi-government-issued-order-7595506</t>
  </si>
  <si>
    <t>5:26:45 PM</t>
  </si>
  <si>
    <t>Delhi Air Pollution: दिल्ली में वर्क फ्रॉम होल लागू, आतिशी सरकार ने जारी किया आदेश</t>
  </si>
  <si>
    <t>The nations capital Delhi is currently grappling with pollution With the onset of winter the entire NCR has been blanketed in toxic air However in response to these dire circumstances the government is taking action With the implementation of GRAP 4 regulations childrens schools government offices</t>
  </si>
  <si>
    <t>http://twitter.com/joshi_4m_bharat/status/1859924569177616707</t>
  </si>
  <si>
    <t>5:09:07 PM</t>
  </si>
  <si>
    <t>https://www.bhaskarhindi.com/other/-358--1076295</t>
  </si>
  <si>
    <t>8:52:37 AM</t>
  </si>
  <si>
    <t>दिल्ली की हवा बेहद खराब श्रेणी में बरकरार, 358 रहा औसत एक्यूआई</t>
  </si>
  <si>
    <t>The air quality in the national capital New Delhi remains in the very poor category On Wednesday Delhis average air quality index AQI was 358
Delhis air has remained toxic for the past few days Residents especially children and the elderly should avoid going out</t>
  </si>
  <si>
    <t>http://twitter.com/SlimxTupac/status/1859142725334905297</t>
  </si>
  <si>
    <t>https://24x7livenewz.com/hindi/weather-%e0%a4%aa%e0%a4%b9%e0%a4%be%e0%a4%a1%e0%a4%bc%e0%a5%8b%e0%a4%82-%e0%a4%aa%e0%a4%b0-%e0%a4%ac%e0%a4%b0%e0%a5%8d%e0%a4%ab%e0%a4%ac%e0%a4%be%e0%a4%b0%e0%a5%80-%e0%a4%b8%e0%a5%87-%e0%a4%85/8199937/</t>
  </si>
  <si>
    <t>Weather: पहाड़ों पर बर्फबारी से अभी और बढ़ेगी ठंड, यूपी बिहार, पंजाब सहित उत्तर भारत में छाया रहेगा कोहरा</t>
  </si>
  <si>
    <t>http://twitter.com/Real_pc_here/status/1814201093926113367</t>
  </si>
  <si>
    <t>1:00:21 PM</t>
  </si>
  <si>
    <t>https://www.ibc24.in/country/govt-office-time-change-due-air-pollution-in-delhi-order-issues-2800140.html</t>
  </si>
  <si>
    <t>1:17:33 PM</t>
  </si>
  <si>
    <t>Govt Office Time Change due Air Pollution in Delhi Order issues</t>
  </si>
  <si>
    <t>Government Office Time Change Government office hours have changed work will now begin at this time the government has issued an order
Government office hours have changed work will now begin at this time Government Office Time Change due to Air Pollution in Delhi Order is</t>
  </si>
  <si>
    <t>http://twitter.com/Shyamwati49957/status/1852279204550717849</t>
  </si>
  <si>
    <t>2:49:10 PM</t>
  </si>
  <si>
    <t>https://www.livehindustan.com/uttar-pradesh/meerut/story-severe-cold-and-fog-expected-in-meerut-as-december-weather-changes-201734641417925.html</t>
  </si>
  <si>
    <t>2:20:22 AM</t>
  </si>
  <si>
    <t>मेरठ : प्रदेश में सबसे ठंडा रहा मेरठ, 27 बाद बारिश</t>
  </si>
  <si>
    <t>The weather is rapidly changing as December draws to a close Meerut recorded a night temperature of 51 degrees Celsius on Thursday the lowest in Uttar Pradesh Wednesday night was the coldest night in Meerut A weak western front moved over the mountains</t>
  </si>
  <si>
    <t>http://twitter.com/itsmeVivo/status/1888256474402652386</t>
  </si>
  <si>
    <t>https://zeenews.india.com/hindi/world/pakistan-china/lahore-dirtiest-air-in-the-world-pollution-become-threat-to-people-lives-in-pakistan/2483838</t>
  </si>
  <si>
    <t>Pakistan: दुनिया की सबसे गंदी हवा लाहौर की.. पाकिस्तान में प्रदूषण बना लोगों की जान का दुश्मन</t>
  </si>
  <si>
    <t>Pakistan Lahore has the worlds dirtiest air Pollution in Pakistan has become a threat to human life
Lahore Air Quality The situation in impoverished Pakistan is worsening A mountain of problems is falling on Pakistan from all sides Pakistan struggling with inflation and poverty</t>
  </si>
  <si>
    <t>http://twitter.com/sunilku83187/status/1900872519969894559</t>
  </si>
  <si>
    <t>5:01:39 PM</t>
  </si>
  <si>
    <t>https://ysnews.in/upsc-%e0%a4%95%e0%a4%be%e0%a4%b0%e0%a5%8d%e0%a4%a8%e0%a4%b0/%e0%a4%a6%e0%a4%bf%e0%a4%b2%e0%a5%8d%e0%a4%b2%e0%a5%80-%e0%a4%ae%e0%a5%87%e0%a4%82-%e0%a4%90%e0%a4%b8%e0%a4%be-%e0%a4%95%e0%a5%8d%e0%a4%af%e0%a4%be-%e0%a4%b9%e0%a5%88-%e0%a4%af%e0%a4%b9%e0%a4%be/</t>
  </si>
  <si>
    <t>दिल्ली में ऐसा क्या है, यहां गर्मी, सर्दी, प्रदूषण सब कुछ ज्यादा होता है!</t>
  </si>
  <si>
    <t>In the capital Delhi you may have experienced extremes of cold heat and rain in every season Simply put its very cold during winter very hot during summer and abundantly rainy during the fall But now Delhi is also facing a pollution crisis</t>
  </si>
  <si>
    <t>http://twitter.com/shekharthakur26/status/1858499718055432565</t>
  </si>
  <si>
    <t>6:47:16 PM</t>
  </si>
  <si>
    <t>https://rashtrachandika.com/194608/</t>
  </si>
  <si>
    <t>4:36:26 PM</t>
  </si>
  <si>
    <t>Pollution levels in many cities across the country have reached dangerous levels these days The AQI Air Quality Index in Delhi and the National Capital Region NCR has been recorded at over 1000 Madhya Pradesh is also experiencing a rapid increase in pollution levels Bhopal the capital</t>
  </si>
  <si>
    <t>https://www.zoomnews.in/hi/news-detail/pollution-situation-in-delhi-is-serious-aqi-crosses-350-in-most-areas-1.html</t>
  </si>
  <si>
    <t>दिल्ली में वायु प्रदूषण संकट, स्वास्थ्य चेतावनी | Delhi AQI</t>
  </si>
  <si>
    <t>Delhi AQI Index Pollution situation in Delhi is severe with AQI exceeding 350 in most areas posing a health risk
Air pollution levels in Delhi worsened on Saturday The overall Air Quality Index AQI reached 360 which falls in the very poor category</t>
  </si>
  <si>
    <t>https://www.prabhatkhabar.com/state/bihar/darbhanga/paryaavaran-ko-nahin-bachaaya-to-sabhyata-ka-vinaash-tay</t>
  </si>
  <si>
    <t>10:19:32 PM</t>
  </si>
  <si>
    <t>Darbhanga News: पर्यावरण को नहीं बचाया तो मानव सभ्यता का विनाश तय</t>
  </si>
  <si>
    <t>Darbhanga News Darbhanga If the environment is not protected human civilization is doomed This was stated by Kaushal Sharma Director of the Adult Education Group at JNU He was speaking on the topic of inclusive development and environmental protection on the second day of the Chandragupta Literature Festival here on Saturday</t>
  </si>
  <si>
    <t>http://twitter.com/arshrajsikandar/status/1848170506647642200</t>
  </si>
  <si>
    <t>6:42:40 AM</t>
  </si>
  <si>
    <t>Then why dont you resign from there Shameless dont you feel ashamed Do you think the public is fool If something good happens in Delhi Kejriwal did it and if something bad happens BJP did it The public has understood this drama of yours Haryanas BJP government is responsible for water and air pollution in Delhi Modi ji why do you hate Delhiites so much What crime have the Delhiites committed BJP has taken a pledge to destroy Delhi has taken a pledge to save Delhi</t>
  </si>
  <si>
    <t>https://vijaymaroo.blogspot.com/2025/02/blog-post_87.html</t>
  </si>
  <si>
    <t>1:29:00 PM</t>
  </si>
  <si>
    <t>वरिष्ठजन: सेन्चुरी मारने के लिए डिसिप्लिन में रहे</t>
  </si>
  <si>
    <t>Everyone has a strong desire to become a centurion and live to be a hundred No one wants to be loved by God even at an advanced age regardless of their lifestyle Many batsmen reach the century mark but its often seen that they fall just a few runs short</t>
  </si>
  <si>
    <t>http://twitter.com/awasthi4305/status/1891463253407985850</t>
  </si>
  <si>
    <t>5:52:35 PM</t>
  </si>
  <si>
    <t>http://twitter.com/BGT1856/status/1888224394926858295</t>
  </si>
  <si>
    <t>7:22:31 PM</t>
  </si>
  <si>
    <t>https://www.haribhoomi.com/state-local/delhi/news/delhi-air-pollution-decreasing-in-national-capital-aqi-recorded-299-66278</t>
  </si>
  <si>
    <t>9:46:07 AM</t>
  </si>
  <si>
    <t>Delhi Air Pollution: दिल्ली में कम हो रहा प्रदूषण, जानें आज आपके इलाके में कितना है AQI</t>
  </si>
  <si>
    <t>Delhi Air Pollution Amidst the harsh winter Delhi residents have found some relief from pollution On Thursday Delhis overall AQI was recorded at 299 The Meteorological Department has predicted rain on January 11th and 12th which could help clear Delhis air</t>
  </si>
  <si>
    <t>http://twitter.com/AbhiAgarwa59014/status/1856745949537706238</t>
  </si>
  <si>
    <t>10:38:25 PM</t>
  </si>
  <si>
    <t>http://twitter.com/satnarain25564/status/1849371423749427410</t>
  </si>
  <si>
    <t>2:14:41 PM</t>
  </si>
  <si>
    <t>http://twitter.com/RakeshBbk/status/1794412780499734600</t>
  </si>
  <si>
    <t>10:28:40 PM</t>
  </si>
  <si>
    <t>http://twitter.com/OnlineBarbik/status/1888262819813917176</t>
  </si>
  <si>
    <t>9:55:13 PM</t>
  </si>
  <si>
    <t>https://www.bhaskar.com/local/uttar-pradesh/meerut/news/grap-rules-are-not-being-followed-in-meerut-meerut-news-meerut-polution-meerut-polution-news-134064977.html</t>
  </si>
  <si>
    <t>11:40:09 AM</t>
  </si>
  <si>
    <t>meerut news meerut polution meerut polution news GRAP rules are not being followed in Meerut | मेरठ में नहीं हो रहा ग्रैप के नियमों का पालन: थाने के बराबर में ग्राउंड पर खुले में हो रही सीमेंट-राेड़ी के मलबे की डंपिंग - Meerut News</t>
  </si>
  <si>
    <t>GRAP regulations are not being followed in Meerut Cement and gravel debris are being dumped openly on the ground adjacent to the police station
Meerut
GRAP regulations are being flouted in Meerut Bricks gravel and cement are being dumped on vacant MDA land adjacent to the Ganganagar police station</t>
  </si>
  <si>
    <t>https://www.jantaserishta.com/local/jammu-and-kashmir/jk-weather-forecast-and-aq-today-19-december-temperature-2452-c-latest-forecast-3711412</t>
  </si>
  <si>
    <t>9:33:53 AM</t>
  </si>
  <si>
    <t>J&amp;K मौसम पूर्वानुमान और AQI: आज 19 दिसंबर, का तापमान -24.52 °C, नवीनतम पूर्वानुमान | J&amp;K weather forecast and AQI: Today 19 December, temperature -24.52 °C, latest forecast J&amp;K मौसम पूर्वानुमान और AQI: आज 19 दिसंबर, का तापमान -24.52 °C, नवीनतम पूर्वानुमान</t>
  </si>
  <si>
    <t>Jammu and Kashmir Jammu and Kashmir Jammu and Kashmir Weather Forecast and AQI Today Jammu and Kashmir recorded 1543 C on December 19 2024 As per the India Meteorological Department IMD forecast the minimum and maximum temperatures will be 2452 C and 1307</t>
  </si>
  <si>
    <t>https://hindi.news18.com/news/uttarakhand/dehradun-uttarakhand-weather-imd-alert-rain-in-dehradun-rudraprayag-chamoli-uttarkashi-aaj-ke-mausam-samachar-local18-9056757.html</t>
  </si>
  <si>
    <t>4:31:08 AM</t>
  </si>
  <si>
    <t>Uttarakhand Weather Alert: उत्तराखंड में फिर बदलेगा मौसम, देहरादून समेत इन जिलों में आज होगी बारिश!</t>
  </si>
  <si>
    <t>Uttarakhand Weather Alert Weather will change again in Uttarakhand with rain expected in these districts including Dehradun today
News18 Uttarakhand
February 25 2025 0431 IST
Uttarakhand Weather Forecast The weather may change in some districts of Uttarakhand today Tuesday Rajdhani</t>
  </si>
  <si>
    <t>https://www.amarujala.com/uttar-pradesh/amethi/use-mask-to-prevent-bacteria-effect-amethi-news-c-96-1-ame1002-125172-2024-09-08</t>
  </si>
  <si>
    <t>2:11:04 AM</t>
  </si>
  <si>
    <t>Use Mask To Prevent Bacteria Effect - Amethi News - Amethi News:बैक्टीरिया प्रभाव रोकने के लिए मास्क का करें प्रयोग</t>
  </si>
  <si>
    <t>https://www.kesari.tv/videos/uttarakhand/pollution-graph-increased-nainital-447763</t>
  </si>
  <si>
    <t>4:21:07 AM</t>
  </si>
  <si>
    <t>जंगलों की आग ने खराब की Nainital की आबोहवा, तेजी से बढ़ा Air Pollution का Graph</t>
  </si>
  <si>
    <t>http://twitter.com/bong_politics/status/1888199793484480606</t>
  </si>
  <si>
    <t>http://twitter.com/NipunKumarGarg2/status/1859113601971233074</t>
  </si>
  <si>
    <t>11:26:38 AM</t>
  </si>
  <si>
    <t>http://twitter.com/upsamvadlko/status/1853277944564883786</t>
  </si>
  <si>
    <t>8:57:48 AM</t>
  </si>
  <si>
    <t>AQI Index It is difficult to breathe in the polluted air of Lucknow Hindi news Latest via</t>
  </si>
  <si>
    <t>https://hindi.latestly.com/india/rising-pollution-wreaks-havoc-in-delhi-and-mumbai-thick-layer-of-smog-covers-the-sky-2382119.html</t>
  </si>
  <si>
    <t>8:41:37 AM</t>
  </si>
  <si>
    <t>दिल्ली और मुंबई में बढ़ते प्रदूषण का कहर, आसमान में छाई धुंध की मोटी परत</t>
  </si>
  <si>
    <t>Delhi Mumbai Pollution As winter intensifies in the national capital Delhi a thick layer of haze and smog has begun to appear in the sky According to the Central Pollution Control Board CPCB the Air Quality Index AQI in many parts of Delhi has reached 378</t>
  </si>
  <si>
    <t>https://navbharattimes.indiatimes.com/world/america/china-to-send-warships-bombers-drones-near-alaska-to-control-arctic-us-officals-raises-alarm/articleshow/118470081.cms</t>
  </si>
  <si>
    <t>10:23:31 AM</t>
  </si>
  <si>
    <t>Alaska America Vs China Russia,आर्कटिक के दुर्लभ खजाने को लूटने की जंग, अमेरिका के नाक के नीचे युद्धपोत, बॉम्बर्स भेजेंगे चीन-रूस, बजा खतरे का अलार्म! | china to send warships bombers drones near alaska to control arctic us officals raises alarm</t>
  </si>
  <si>
    <t>Washington The Great Geopolitical Game continues around the world China is rapidly expanding its influence to establish its dominance and the United States is a target A top US general has warned that China may be flexing its military muscle near Alaska</t>
  </si>
  <si>
    <t>https://www.idiva.com/hindi/health/fitness/winter-outdoor-exercising-health-benefits-and-tips-to-follow-in-hindi/18087589</t>
  </si>
  <si>
    <t>2:28:46 AM</t>
  </si>
  <si>
    <t>सर्दियों में बाहर एक्सरसाइज़ करने के दौरान बने रहना है ट्रैक पर, तो अपनाएं ये 9 टिप्स | Winter Outdoor Exercising Health Benefits And Tips To Follow</t>
  </si>
  <si>
    <t>For all fitness enthusiasts the weather usually doesnt matter when it comes to staying fit However if youre not used to working out regularly working out in the winter can seem a little challenging at first and thats completely normal</t>
  </si>
  <si>
    <t>http://twitter.com/Durgesh59612678/status/1814226794305749453</t>
  </si>
  <si>
    <t>2:42:29 PM</t>
  </si>
  <si>
    <t>https://www.amarujala.com/madhya-pradesh/bhopal/bhopal-bhopal-s-air-became-poisonous-after-diwali-aqi-crossed-300-gwalior-had-the-highest-aqi-at-400-2024-11-01</t>
  </si>
  <si>
    <t>6:59:33 PM</t>
  </si>
  <si>
    <t>Bhopal: Bhopal's Air Became Poisonous After Diwali, Aqi Crossed 300, Gwalior Had The Highest Aqi At 400 | Bhopal:दिवाली के बाद भोपाल की जहरीली हुई हवा, 300 पार पहुंचा Aqi, ग्वालियर में सबसे ज्यादा 400 पर रहा Aqi</t>
  </si>
  <si>
    <t>Like every year the air quality in the states cities has deteriorated following the excessive bursting of firecrackers during Diwali Pollution levels have increased nearly threefold in many major cities The Air Quality Index AQI in Gwaliors DD Nagar at around 930 am on Friday</t>
  </si>
  <si>
    <t>https://www.khaskhabar.com/local/rajasthan/bharatpur-news/news-dangerous-pollution-in-jodhpur-bikaner-on-diwali-night-some-relief-in-jaipur-due-to-sunshine-in-the-morning-news-hindi-1-680234-KKN.html</t>
  </si>
  <si>
    <t>11:52:06 AM</t>
  </si>
  <si>
    <t>Dangerous pollution in Jodhpur-Bikaner on Diwali night, some relief in Jaipur due to sunshine in the morning, Bharatpur News in Hindi</t>
  </si>
  <si>
    <t>The AQI in Bharatpur on Diwali night exceeded 400 making air quality hazardous
Bharatpur While Diwali celebrations are often filled with lights and colors this years celebrations were overshadowed by the serious threat of pollution In cities across Rajasthan the festival</t>
  </si>
  <si>
    <t>https://www.htsyndication.com/hindustan-delhi/article/%E0%A4%B0%E0%A4%BE%E0%A4%82%E0%A4%9A%E0%A5%80-13-december-2024-%E0%A4%95%E0%A4%BE-%E0%A4%B5%E0%A5%87%E0%A4%A6%E0%A4%B0-%E0%A4%94%E0%A4%B0-aqi:-%E0%A4%A8%E0%A5%8D%E0%A4%AF%E0%A5%82%E0%A4%A8%E0%A4%A4%E0%A4%AE-%E0%A4%A4%E0%A4%BE%E0%A4%AA%E0%A4%AE%E0%A4%BE%E0%A4%A8-8.06degc,-%E0%A4%9C%E0%A4%BE%E0%A4%A8%E0%A5%87%E0%A4%82-%E0%A4%95%E0%A5%88%E0%A4%B8%E0%A4%BE-%E0%A4%B0%E0%A4%B9%E0%A5%87%E0%A4%97%E0%A4%BE-%E0%A4%B6%E0%A4%B9%E0%A4%B0-%E0%A4%AE%E0%A5%87%E0%A4%82-%E0%A4%86%E0%A4%9C-%E0%A4%95%E0%A4%BE-%E0%A4%AE%E0%A5%8C%E0%A4%B8%E0%A4%AE/86710603</t>
  </si>
  <si>
    <t>रांची 13 December 2024 का वेदर और AQI: न्यूनतम तापमान 8.06degC, जानें कैसा रहेगा शहर में आज का मौसम</t>
  </si>
  <si>
    <t>Ranchi Weather and AQI for December 13 2024 Minimum temperature 806C find out what the weather will be like in the city today
New Delhi December 13 Weather in Ranchi for December 13 2024 The minimum temperature in Ranchi today was 806C The Meteorological Department IMD</t>
  </si>
  <si>
    <t>http://twitter.com/Sandeep2dec/status/1888379949087654193</t>
  </si>
  <si>
    <t>http://twitter.com/_KhuliKitaab_/status/1889231660715258024</t>
  </si>
  <si>
    <t>2:05:02 PM</t>
  </si>
  <si>
    <t>Bhai BJP has given AQI of 10 crore in Faridabad in 11 years Confirm it from fake RW people Top 10 Cities With The Worst Air Pollution 1 Begusarai 2 Patna 3 Saharsa 4 New Delhi 5 Noida 6 Kashgar 7 Ghaziabad 8 Faridabad 9 Aksu 10 Purnea Source AQI</t>
  </si>
  <si>
    <t>http://twitter.com/KumarGdwivedi/status/1833430135900442676</t>
  </si>
  <si>
    <t>2:29:42 PM</t>
  </si>
  <si>
    <t>https://hindi.news18.com/news/uttar-pradesh/noida-magicpin-sending-free-oxygen-with-every-food-order-amid-air-pollution-8848878.html</t>
  </si>
  <si>
    <t>11:34:30 AM</t>
  </si>
  <si>
    <t>इतनी जहरीली हुई दिल्ली की हवा, अब खाने के साथ डिलीवर कर रहे ऐसी चीज, खोलते ही मिलेगी ताजी हवा!</t>
  </si>
  <si>
    <t>Online food delivery apps have been rapidly gaining ground in India over the past few years Zomato and Swiggy are already quite popular across the country Now to rival these two Magicpin the countrys thirdlargest online food delivery app has adopted a unique approach</t>
  </si>
  <si>
    <t>https://samacharnama.com/ajab-gajab/this-temple-has-to-go-barefoot-slippers-are-banned-from/cid15229304.htm</t>
  </si>
  <si>
    <t>5:00:14 PM</t>
  </si>
  <si>
    <t>दुनिया का ऐसा इकलौता मंदिर जहां भगवान की पूजा के लिए जाना पड़ता है कांटो पर नंगे पांव, कारण कर देगा हैरान</t>
  </si>
  <si>
    <t>Amazing News Desk For nearly 125 years theres a Mackinac Island in Michigan USA where motor vehicles have been banned Even if you search the entire island you wont find a car People here travel by horsedrawn carriage and bicycle This is their mode of transportation</t>
  </si>
  <si>
    <t>http://twitter.com/AbhyudayDe93562/status/1856603820001730631</t>
  </si>
  <si>
    <t>1:13:39 PM</t>
  </si>
  <si>
    <t>http://twitter.com/Rohit57911/status/1848032656811782654</t>
  </si>
  <si>
    <t>http://twitter.com/Live_Hindustan/status/1857948014238724575</t>
  </si>
  <si>
    <t>6:15:00 AM</t>
  </si>
  <si>
    <t>The Grape 3 restrictions in Delhi dont seem to be having any effect On Saturday Delhis air quality was recorded in the severe category for the fourth consecutive day</t>
  </si>
  <si>
    <t>https://www.bhaskar.com/local/rajasthan/jaipur/news/only-11-green-cover-is-left-in-the-city-6-out-of-14-green-zones-are-also-rapidly-turning-grey-and-forest-cover-is-left-at-498-133122662.html</t>
  </si>
  <si>
    <t>11% ही बचा शहर में ग्रीन कवर; 14 में से 6 ग्रीन जोनभी तेजी से हो रहे ग्रे और फॉरेस्ट कवर 4.98% बचा</t>
  </si>
  <si>
    <t>Only 11 of the citys green cover remains 6 of the 14 green zones are rapidly turning gray and forest cover remains at 498
Today on Environment Day only 11 of the masthead and headline are green This experiment is designed to help you understand that Jaipurs green cover is limited to this amount Gray</t>
  </si>
  <si>
    <t>http://twitter.com/DrYogi_/status/1892624294649241667</t>
  </si>
  <si>
    <t>10:46:09 PM</t>
  </si>
  <si>
    <t>Of course you said it in a sarcastic manner but if you take it seriously then you did the right thing Respected ji to rejuvenate the environment of Delhi one should make do with flowers plucked only once Just like a pot fills drop by drop similarly from the of Delhi to the Delhi resident standing in the last row everyone will have to resolve to clean the polluted air of Delhi by doing such small and big acts ji had written that colour is for the eyes fragrance is for the mind what is the need to touch the flower Thank you WDC All the MLAs congratulated with the same bouquet used to keep it on the table and the next one is picking it up and getting a photo clicked Baniya Impact</t>
  </si>
  <si>
    <t>http://twitter.com/SudeshI62006758/status/1787680414607577458</t>
  </si>
  <si>
    <t>8:36:38 AM</t>
  </si>
  <si>
    <t>Polluted air is a major cause of asthma so avoiding pollution is essential DSS organizes cleanliness drives and plants trees globally to protect the environment and prevent the spread of such diseases Inspiration Saint Ram Rahim Ji</t>
  </si>
  <si>
    <t>http://twitter.com/NeerajRoyKumar/status/1852454361143836730</t>
  </si>
  <si>
    <t>2:25:11 AM</t>
  </si>
  <si>
    <t>Today people were celebrating Diwali on Lokhandwala Back Road in Mumbai some people cited pollution this is the answer for them</t>
  </si>
  <si>
    <t>http://twitter.com/vikaskumar316/status/1848070208990155118</t>
  </si>
  <si>
    <t>12:04:07 AM</t>
  </si>
  <si>
    <t>http://twitter.com/ramaneetharan/status/1898064714892239175</t>
  </si>
  <si>
    <t>11:04:27 PM</t>
  </si>
  <si>
    <t>http://twitter.com/the_realaznabi/status/1852058211186282505</t>
  </si>
  <si>
    <t>12:11:01 AM</t>
  </si>
  <si>
    <t>https://navbharattimes.indiatimes.com/metro/delhi/development/know-experts-opinion-on-artificial-rain-will-cloud-seeding-clear-delhi-air-pollution/articleshow/113011421.cms</t>
  </si>
  <si>
    <t>What Is Artificial Rain,क्या क्लाउड सीडिंग से साफ होगी दिल्ली की हवा? जानिए कृत्रिम बारिश पर विशेषज्ञों की राय | know experts opinion on artificial rain will cloud seeding clear delhi air pollution</t>
  </si>
  <si>
    <t>To combat air pollution in Delhi the Delhi government is considering artificial rain This technique involves spraying chemical compounds into the air to collect moisture particles forming clouds and causing rain Scientists at IIT Kanpur</t>
  </si>
  <si>
    <t>http://twitter.com/Lusifer__Girl/status/1903129352243753308</t>
  </si>
  <si>
    <t>10:29:30 PM</t>
  </si>
  <si>
    <t>Air pollution is the presence of harmful gases and particles in the air that harm human health and the environment</t>
  </si>
  <si>
    <t>http://twitter.com/mukeshkuma80203/status/1863526882462822403</t>
  </si>
  <si>
    <t>3:43:26 PM</t>
  </si>
  <si>
    <t>There is no problem it does not come under GRAP4 Only personal vehicles come under GRAP4 And the dust which enhances the beauty of Delhis roads is very important for the justice of India and the government of the country that is why it has been kept on the roads to take care of it The most polluted capital of the world Congratulations to the people of Delhi Even after the implementation of GRAPIV in Delhi a large number of illegal factoriesindustrial unitswarehousesdairies etc are operating in various residential and commercial areas of Delhi which are continuously spreading pollution but the corrupt and lazy officers and leaders of Delhi are busy in demeaning other states Will officials and leaders from other states also solve these problems of Delhi The main reasons for the increasing pollution in Delhi A large number of illegal industrial unitsfactorieswarehousesdairies operating in residential and commercial areas of Delhi Unregisteredillegal vehicleserickshaws plying on Delhis roads Delhis poor public transport and traffic system Burning of crop residue in rural areas of Delhi Illegal tandoors being used in large numbers in Delhi Burning of garbageplasticindustrial wastecoal etc in Delhi Open burning by illegal squatters encroaching on Delhis roads and footpaths Banned generators being used in large numbers in Delhi Construction flouting rulesillegal construction in Delhi Polluting vehicles ply Delhis roads Delhis broken roads and dust Negligence in removing silt from drains and sewers in Delhi Delhis poor garbage disposal system Encroachment on Delhis forests water bodies parks and green belts Excessive vacancies and poor oversight in Delhis pollutionrelated departments Delhis corrupt and lazy officials and leaders are enjoying themselves by installing air filters in their airconditioned homes and offices using Delhiites money while the common poor are forced to breathe polluted air Finally the government shows off its achievements by shutting down the work of smallscale daily wage laborers Mohammadpur Majri Rama Vihar Karala Delhi81 Lets together improve the countrys capital</t>
  </si>
  <si>
    <t>http://twitter.com/satishkumar1456/status/1845813572594475210</t>
  </si>
  <si>
    <t>6:37:03 PM</t>
  </si>
  <si>
    <t>https://www.gnttv.com/india/story/national-capital-delhi-records-years-lowest-aqi-with-the-first-week-of-july-staying-consistently-good-1044491-2024-07-07</t>
  </si>
  <si>
    <t>11:08:47 PM</t>
  </si>
  <si>
    <t>Delhi AQI: राष्ट्रीय राजधानी वालों के लिए खुशखबरी, 7 जुलाई को दिल्ली की हवा ने तोड़ा साल भर का रिकॉर्ड, जानिए आने वाले दिनों में कितनी स्वच्छ रहेगी दिल्ली की हवा | National Capital Delhi records year's lowest AQI with the first week of july staying consistently good</t>
  </si>
  <si>
    <t>The Central Pollution Control Board on Sunday released good news for residents of the national capital Delhis air was the cleanest in over a year on Sunday According to monitoring agencies the national capital experienced the cleanest air quality throughout the first week of July</t>
  </si>
  <si>
    <t>http://twitter.com/dbansal_ldh/status/1858430628162678819</t>
  </si>
  <si>
    <t>https://jantayojana.in/jharia-ka-itihas-%e0%a4%95%e0%a5%88%e0%a4%b8%e0%a5%87-%e0%a4%8f%e0%a4%95-%e0%a4%b0%e0%a4%be%e0%a4%9c%e0%a5%8d%e0%a4%af-%e0%a4%9c%e0%a4%b2-%e0%a4%b0%e0%a4%b9%e0%a4%be-%e0%a4%b9%e0%a5%88-100-%e0%a4%b5/</t>
  </si>
  <si>
    <t>Jharia Ka Itihas: कैसे एक राज्य जल रहा है 100 वर्षों से, कोयला धरती बनी आग का गोला,’द बर्निंग सिटी’ की कहानी</t>
  </si>
  <si>
    <t>http://twitter.com/ramkishorsachan/status/1852242543393624143</t>
  </si>
  <si>
    <t>12:23:30 PM</t>
  </si>
  <si>
    <t>Major violation of firecracker ban in Delhi air quality polluted due to fireworks on the occasion of Diwali Before Diwali the Air quality was Bad or Good I read in news paper it was very Bad before Diwali also same was the Yamuna Water</t>
  </si>
  <si>
    <t>http://twitter.com/enggmanoj1979/status/1782001796824915995</t>
  </si>
  <si>
    <t>4:31:51 PM</t>
  </si>
  <si>
    <t>http://twitter.com/ADHIRA0017/status/1875061842583916909</t>
  </si>
  <si>
    <t>Did you remember Delhi during the elections Modiji There was so much air pollution Not a single word came from you</t>
  </si>
  <si>
    <t>http://twitter.com/SinghYadav68178/status/1846111611175469063</t>
  </si>
  <si>
    <t>http://twitter.com/vill_farmer/status/1848770479475093619</t>
  </si>
  <si>
    <t>10:26:45 PM</t>
  </si>
  <si>
    <t>It remains fine throughout the year but every year ten to fifteen days before Diwali the air of Delhi suddenly becomes dangerous This cannot happen just because of burning straw there must be some other reason</t>
  </si>
  <si>
    <t>http://twitter.com/Subodhkumarbaj3/status/1839297150372688117</t>
  </si>
  <si>
    <t>7:03:07 PM</t>
  </si>
  <si>
    <t>http://twitter.com/ashokku67742780/status/1858554509917597928</t>
  </si>
  <si>
    <t>https://www.hindi.nyoooz.com/news/darbhanga/pm-modi-%E0%A4%85%E0%A4%AA%E0%A4%A8%E0%A4%BE-%E0%A4%B5%E0%A4%BE%E0%A4%A6%E0%A4%BE-%E0%A4%AA%E0%A5%82%E0%A4%B0%E0%A4%BE-%E0%A4%95%E0%A4%B0%E0%A4%A8%E0%A5%87-%E0%A4%AC%E0%A4%BF%E0%A4%B9%E0%A4%BE%E0%A4%B0-%E0%A4%86-%E0%A4%B0%E0%A4%B9%E0%A5%87-%E0%A4%AE%E0%A5%8B%E0%A4%A6%E0%A5%80-%E0%A4%A6%E0%A4%B0%E0%A4%AD%E0%A4%82%E0%A4%97%E0%A4%BE-%E0%A4%AE%E0%A5%87%E0%A4%82-%E0%A4%B9%E0%A5%8B%E0%A4%97%E0%A4%BE-aiims-%E0%A4%95%E0%A4%BE-%E0%A4%89%E0%A4%A6%E0%A5%8D%E0%A4%98%E0%A4%BE%E0%A4%9F%E0%A4%A8;-15000-%E0%A4%95%E0%A4%B0%E0%A5%8B%E0%A4%A1%E0%A4%BC-%E0%A4%95%E0%A5%80-%E0%A4%A6%E0%A5%87%E0%A4%82%E0%A4%97%E0%A5%87-%E0%A4%B8%E0%A5%8C%E0%A4%97%E0%A4%BE%E0%A4%A4_1789563/</t>
  </si>
  <si>
    <t>5:28:00 PM</t>
  </si>
  <si>
    <t>PM Modi: अपना वादा पूरा करने बिहार आ रहे मोदी, दरभंगा में होगा AIIMS का उद्घाटन; 15000 करोड़ की देंगे सौगात | Darbhanga | NYOOOZ HINDI</t>
  </si>
  <si>
    <t>PM Modi Modi is coming to Bihar to fulfill his promise AIIMS to be inaugurated in Darbhanga will give a gift worth 15000 crores
Tuesday November 12 2024
PM Modi will inaugurate half a dozen projects constructed at a cost of 4653 crores and launch seven projects in Darbhanga on Wednesday</t>
  </si>
  <si>
    <t>https://www.amarujala.com/india-news/air-pollution-impact-on-agriculture-india-china-lab-tests-result-production-decline-by-15-pc-2024-09-07</t>
  </si>
  <si>
    <t>4:47:51 AM</t>
  </si>
  <si>
    <t>Air Pollution Impact On Agriculture India China Lab Tests Result Production Decline By 15 Pc | रिपोर्ट:कृषि पर असर डाल रहा वायु प्रदूषण; भारत-चीन में किए परीक्षणों से खुलासा, पैदावार 15 फीसदी तक घटी</t>
  </si>
  <si>
    <t>The vicious cycle of climate change forest fires and air pollution is seriously affecting not only human health but also agriculture and ecosystems according to a new report by the World Meteorological Organization WMO
WMO</t>
  </si>
  <si>
    <t>http://twitter.com/sunilRATHO77/status/1873008521421439152</t>
  </si>
  <si>
    <t>7:40:04 PM</t>
  </si>
  <si>
    <t>http://twitter.com/PanchamsinghY/status/1794411951365435796</t>
  </si>
  <si>
    <t>10:25:22 PM</t>
  </si>
  <si>
    <t>http://twitter.com/newsindia24x7_/status/1853272913044267159</t>
  </si>
  <si>
    <t>Delhis air polluted Capitals air quality is poor</t>
  </si>
  <si>
    <t>https://www.livehindustan.com/uttarakhand/problems-due-to-pollution-for-sixth-consecutive-day-dehradun-aqi-in-poor-category-kashipur-condition-201731646937710.html</t>
  </si>
  <si>
    <t>11:10:17 AM</t>
  </si>
  <si>
    <t>छठे दिन लगातार प्रदूषण से मुश्किलें, देहरादून का AQI खराब श्रेणी में शामिल; काशीपुर का क्या हाल?</t>
  </si>
  <si>
    <t>Uttarakhand News Dehraduns AQI remains in the poor category for the sixth consecutive day Kashipurs condition is affected by pollution
Pollution continues to cause problems for the sixth consecutive day with Dehraduns AQI in the poor category What about Kashipur
For the past six days Dehradun has been experiencing severe</t>
  </si>
  <si>
    <t>http://twitter.com/Gupta_Naveen22/status/1850218967828148351</t>
  </si>
  <si>
    <t>10:22:31 PM</t>
  </si>
  <si>
    <t>Due to the failures of the DelhiPunjab governments everyone in Delhi is sick Children are forced to live in confined rooms with the help of nebulizers and air purifiers Delhis air and water has become so polluted that its unimaginable In a few days oxygen cylinders will have to be tucked away like school bags</t>
  </si>
  <si>
    <t>https://skindiantopper.blogspot.com/2024/12/winter-season.html</t>
  </si>
  <si>
    <t>Winter season in hindi . जाड़े की ऋतू</t>
  </si>
  <si>
    <t>Winter An Experience of Unparalleled Beauty
Winter is an important part of our lives not only bringing about changes in our physical condition but also having a profound impact on our mind and soul This season brings a feeling of coolness peace and freshness which</t>
  </si>
  <si>
    <t>https://www.aajtak.in/short-videos/video/rain-in-delhi-ncr-but-no-relief-from-pollution-aqi-still-very-bad-2130717-2024-12-27</t>
  </si>
  <si>
    <t>12:21:17 PM</t>
  </si>
  <si>
    <t>दिल्ली-NCR में बारिश लेकिन प्रदूषण से राहत नहीं</t>
  </si>
  <si>
    <t>Air pollution levels in the capital Delhi and surrounding areas remain extremely poor Rain and winds usually bring some relief but today even that relief is absent</t>
  </si>
  <si>
    <t>http://twitter.com/GoyalSani1989/status/1859611978131492919</t>
  </si>
  <si>
    <t>8:27:00 PM</t>
  </si>
  <si>
    <t>The lovely winters of Lucknow where the pleasure of tea and fireplace amidst the fog and cold winds is priceless</t>
  </si>
  <si>
    <t>http://twitter.com/NegiNarend98292/status/1860953508431741411</t>
  </si>
  <si>
    <t>1:17:45 PM</t>
  </si>
  <si>
    <t>http://twitter.com/HANUMAN08867681/status/1856996255202783428</t>
  </si>
  <si>
    <t>3:13:03 PM</t>
  </si>
  <si>
    <t>http://twitter.com/RajeshS37690719/status/1788967418649608258</t>
  </si>
  <si>
    <t>This is the same Kejriwal ji who used to shout 2025 days before Diwali that no one will burst crackers on Diwali But on the release of criminals like him who are involved in scams and corruption cases crackers are being burst Now the air of Delhi will not be polluted Where are you polluters Firecrackers being burst outside Delhi CM Arvind Kejriwals residence following his release from Tihar Jail The Supreme Court granted him interim bail till June 1</t>
  </si>
  <si>
    <t>http://twitter.com/madanmanyta/status/1867465909335417015</t>
  </si>
  <si>
    <t>12:35:43 PM</t>
  </si>
  <si>
    <t>http://twitter.com/MrNHunk/status/1859129424249319897</t>
  </si>
  <si>
    <t>12:29:30 PM</t>
  </si>
  <si>
    <t>http://twitter.com/SevadalVSHI/status/1862808530815709638</t>
  </si>
  <si>
    <t>4:08:57 PM</t>
  </si>
  <si>
    <t>http://twitter.com/ZEEUPUK/status/1855064817692033064</t>
  </si>
  <si>
    <t>7:18:12 AM</t>
  </si>
  <si>
    <t>Air Pollution in UP NoidaGhaziabad groaning under pollution PrayagrajVaranasis air is the cleanest</t>
  </si>
  <si>
    <t>http://twitter.com/StudyGeo1/status/1862391504637239634</t>
  </si>
  <si>
    <t>http://twitter.com/APravendra/status/1873543742826959200</t>
  </si>
  <si>
    <t>7:06:51 AM</t>
  </si>
  <si>
    <t>https://newsmonastery.blogspot.com/2024/08/2024-08-31-134801z.html</t>
  </si>
  <si>
    <t>7:38:00 PM</t>
  </si>
  <si>
    <t>हवा में खतरनाक तरीके से हिलने लगा जहाज, यात्रियों की अटकी जान! वीडियो वायरल2024-08-31 13:48:01Z</t>
  </si>
  <si>
    <t>Posted from</t>
  </si>
  <si>
    <t>https://zeenews.india.com/hindi/career/education/amazing-place-cars-banned-on-mackinac-island-in-michigan-usa-only-bicycles-and-horse-carts-run-here/2297353</t>
  </si>
  <si>
    <t>Unique Place: दुनिया की एक ऐसी जगह, जहां आपको ढूंढने से भी नहीं मिलेगी कार</t>
  </si>
  <si>
    <t>Unique Place A place in the world where you wont find a car even if you search
Amazing Place A place where pollution is virtually undisturbed Locals and tourists alike travel by horsedrawn carriages and bicycles Learn about this beautiful place in the US</t>
  </si>
  <si>
    <t>http://twitter.com/rameshbidhuri/status/1862730810467528718</t>
  </si>
  <si>
    <t>11:00:07 AM</t>
  </si>
  <si>
    <t>https://www.amarujala.com/haryana/rewari/follow-citizen-charter-to-control-air-pollution-dc-rewari-news-c-198-1-rew1001-212983-2024-12-19</t>
  </si>
  <si>
    <t>11:49:33 PM</t>
  </si>
  <si>
    <t>Follow Citizen Charter To Control Air Pollution: Dc - Rewari News - वायु प्रदूषण पर नियंत्रण के लिए सिटिजन चार्टर का करें पालन :डीसी</t>
  </si>
  <si>
    <t>Rewari The districts air is becoming polluted again On Thursday the AQI was recorded at around 250 During the day people experienced eye irritation due to the smog In view of the increasing pollution the Deputy Commissioner held a meeting with officials and issued guidelines Deputy Commissioner Abhishek Meena said</t>
  </si>
  <si>
    <t>http://twitter.com/satsahe39089975/status/1860976618833166674</t>
  </si>
  <si>
    <t>2:49:35 PM</t>
  </si>
  <si>
    <t>https://www.jagran.com/top-deals/electronics/air-cooler-air-cooler-price-in-india-top-options-for-a-comfortable-indoor-experience-during-summer-23687282.html</t>
  </si>
  <si>
    <t>2:50:00 PM</t>
  </si>
  <si>
    <t>हाय गर्मी नहीं बाय गर्मी कहो! Air Cooler Price मिल रहे थोक के रेट पर मार्केट छोड़ो ऑनलाइन ही बुकिंग करलो - Air Cooler Price in India Top Options For A Comfortable Indoor Experience During Summer</t>
  </si>
  <si>
    <t>Say goodbye to the heat not the heat Air cooler prices are available at wholesale rates skip the market and book online
Air Cooler Price The month of April has begun and this years heat is set to surpass all previous years According to the Meteorological Department this years heat</t>
  </si>
  <si>
    <t>http://twitter.com/BarkatSheth/status/1852889733107490993</t>
  </si>
  <si>
    <t>7:15:12 AM</t>
  </si>
  <si>
    <t>What has the central government done to protect public health Does the government enforce rules and ensure their compliance BARKAT SHETH Crime Reporter People are suffering from many healthrelated diseases due to the toxic smoke emanating from smoking beedis and cigarettes while standing at paan and tea shops in residential buildings Protect yourself and your loved ones from the harmful effects of air pollution Follow these Dos and Donts to safeguard your health</t>
  </si>
  <si>
    <t>http://twitter.com/ThePrintHindi/status/1847212865679212735</t>
  </si>
  <si>
    <t>3:17:21 PM</t>
  </si>
  <si>
    <t>Delhis air pollution levels rise toxic foam seen floating in Yamuna near Kalindi Kunj</t>
  </si>
  <si>
    <t>http://twitter.com/hemraj1301/status/1850149611010138281</t>
  </si>
  <si>
    <t>5:46:56 PM</t>
  </si>
  <si>
    <t>http://twitter.com/Maheshchuglani5/status/1798184142536151239</t>
  </si>
  <si>
    <t>8:14:42 AM</t>
  </si>
  <si>
    <t>https://tv9telugu.com/world/air-pollution-wildfires-linked-to-135-million-premature-deaths-singapore-university-study-1277063.html</t>
  </si>
  <si>
    <t>4:36:16 PM</t>
  </si>
  <si>
    <t>Air Pollution: ప్రమాదం అంచులో మానవాళి.. వాయు కాలుష్యంతో 40 ఏళ్లల్లో కోట్లాది మంది మరణం.. - Telugu News | Air pollution wildfires linked to 135 million premature deaths singapore university study</t>
  </si>
  <si>
    <t>Humanity is in danger every day A study warns that the increasing air pollution from deforestation for human consumption industrial waste and vehicle emissions will disrupt peoples lives According to a study by the University of Singapore since 1980</t>
  </si>
  <si>
    <t>http://twitter.com/r_abhipray/status/1849026331104960694</t>
  </si>
  <si>
    <t>3:23:25 PM</t>
  </si>
  <si>
    <t>http://twitter.com/sushilagg2007/status/1845328038243762204</t>
  </si>
  <si>
    <t>10:27:43 AM</t>
  </si>
  <si>
    <t>https://www.punjabkesari.com/health-lifestyle-news/pollution-is-increasing-continuously-keep-these-things-in-mind-for-protection</t>
  </si>
  <si>
    <t>लगातार बढ़ रहा है पॉल्यूशन, बचाव के लिए इन चीजों का रखें ध्यान</t>
  </si>
  <si>
    <t>Health Tips Increasing air pollution isnt just affecting older adults and those with respiratory illnesses its also affecting young children Exposure to such illnesses as they age can pose physical and mental challenges to children</t>
  </si>
  <si>
    <t>https://www.agniban.com/delhi-chhath-puja-will-not-be-held-on-yamuna-banks-hc-refuses-to-give-permission/</t>
  </si>
  <si>
    <t>9:19:22 AM</t>
  </si>
  <si>
    <t>Delhi: Chhath Puja will not be held on Yamuna banks, HC refuses to give permission | Delhi: यमुना तटों पर नहीं होगी छठ पूजा, HC ने परमिशन देने से किया इनकार</t>
  </si>
  <si>
    <t>The Delhi High Court has refused permission to celebrate Chhath Puja on the banks of the Yamuna The court said on Wednesday that the river water is very polluted and celebrating the festival there would harm peoples health</t>
  </si>
  <si>
    <t>http://twitter.com/KapilAnjanthali/status/1850508067730829383</t>
  </si>
  <si>
    <t>5:31:18 PM</t>
  </si>
  <si>
    <t>https://telugu.ebmnews.com/lifestyle/180729/</t>
  </si>
  <si>
    <t>4:35:29 PM</t>
  </si>
  <si>
    <t>If you drink these four types of herbal teas, you can get rid of air pollution</t>
  </si>
  <si>
    <t>Air pollution increases during winters causing many health problems especially respiratory problems Here are the teas needed to prevent the effects of pollution
Air pollution is a condition in which the atmosphere is filled with natural gases polluting it and endangering human health as well as the ecosystem</t>
  </si>
  <si>
    <t>http://twitter.com/SatymSivmSundrm/status/1904923815995486538</t>
  </si>
  <si>
    <t>9:20:04 PM</t>
  </si>
  <si>
    <t>https://www.punjabkesari.com/delhi-ncr/delhis-air-pollution-people-are-suffocating-aqi-recorded-at-352</t>
  </si>
  <si>
    <t>Delhi's air pollution: लोगों का घुटता दम AQI 352 दर्ज</t>
  </si>
  <si>
    <t>AQI crosses 400 mark in Anand Vihar area This is worse than the average AQI of 255 recorded on Saturday which is categorised as poor Also the AQI in Anand Vihar area crossed the 400 mark recording 405 at 7 am which is categorised as severe</t>
  </si>
  <si>
    <t>http://twitter.com/imkpbhatt/status/1858488589853532280</t>
  </si>
  <si>
    <t>6:03:03 PM</t>
  </si>
  <si>
    <t>https://www.livehindustan.com/bihar/bhagalpur/story-the-city-39-s-air-quality-is-improving-10079895.html</t>
  </si>
  <si>
    <t>12:00:12 PM</t>
  </si>
  <si>
    <t>Bhagalpur The citys air quality improved on Sunday The average air quality index for Bhagalpur city was 100 on Sunday The Mayaganj area recorded an air quality index of 117 and the District Magistrates office area recorded an air quality index of 83 The Mayaganj pollution measurement center</t>
  </si>
  <si>
    <t>https://navbharattimes.indiatimes.com/good-news/black-potato-farming-how-journalist-turned-farmer-ravi-prakash-maurya-transforms-lives/articleshow/116369000.cms</t>
  </si>
  <si>
    <t>काले आलू से कमाल की कमाई... जानिए कैसे एक पूर्व पत्रकार ने बदल दी अपने साथ-साथ 500 किसानों की किस्मत | black potato farming how journalist turned farmer ravi prakash maurya transforms lives</t>
  </si>
  <si>
    <t>Ravi Prakash Maurya once a journalist has now become a farming hero transforming the lives of farmers through the power of black potatoes A resident of Mansoorpur Uttar Pradesh Ravis journey began in 2016 after his fathers death After his fathers passing he returned to his ancestral village</t>
  </si>
  <si>
    <t>http://twitter.com/Ehtesha39356961/status/1862488451070779643</t>
  </si>
  <si>
    <t>6:57:04 PM</t>
  </si>
  <si>
    <t>http://twitter.com/indianpelu/status/1888187471105507462</t>
  </si>
  <si>
    <t>4:55:48 PM</t>
  </si>
  <si>
    <t>https://www.hindi.nyoooz.com/news/allahabad/prayagraj-weather-%E0%A4%B8%E0%A4%82%E0%A4%97%E0%A4%AE%E0%A4%A8%E0%A4%97%E0%A4%B0%E0%A5%80-%E0%A4%AE%E0%A5%87%E0%A4%82-%E0%A4%A0%E0%A4%82%E0%A4%A1-%E0%A4%94%E0%A4%B0-%E0%A4%B8%E0%A5%8D%E0%A4%AE%E0%A5%89%E0%A4%97-%E0%A4%B8%E0%A5%87-%E0%A4%AC%E0%A4%BF%E0%A4%97%E0%A4%A1%E0%A4%BC%E0%A5%80-%E0%A4%B9%E0%A4%B5%E0%A4%BE-%E0%A4%95%E0%A5%80-%E0%A4%B8%E0%A5%87%E0%A4%B9%E0%A4%A4-imd-%E0%A4%A8%E0%A5%87-%E0%A4%95%E0%A4%BF%E0%A4%AF%E0%A4%BE-%E0%A4%85%E0%A4%B2%E0%A4%B0%E0%A5%8D%E0%A4%9F_1790769/</t>
  </si>
  <si>
    <t>10:13:00 AM</t>
  </si>
  <si>
    <t>Prayagraj Weather: संगमनगरी में ठंड और स्मॉग से बिगड़ी हवा की `सेहत`, IMD ने किया अलर्ट | Allahabad | NYOOOZ HINDI</t>
  </si>
  <si>
    <t>Prayagraj Weather Cold and smog worsen the air quality in Sangam city IMD issues alert
Friday November 29 2024
This time is a health hazard for city dwellers especially as the risk of respiratory illnesses may increase
Pollution</t>
  </si>
  <si>
    <t>http://twitter.com/SSTHAKURJI/status/1888466776515645914</t>
  </si>
  <si>
    <t>11:25:40 AM</t>
  </si>
  <si>
    <t>http://twitter.com/sherpurkalan007/status/1859960190810128606</t>
  </si>
  <si>
    <t>7:30:40 PM</t>
  </si>
  <si>
    <t>http://twitter.com/Barwala_AAP/status/1862783474597597645</t>
  </si>
  <si>
    <t>2:29:23 PM</t>
  </si>
  <si>
    <t>http://twitter.com/SevadalKPN/status/1815253933482250376</t>
  </si>
  <si>
    <t>https://navabharat.com/?p=107858</t>
  </si>
  <si>
    <t>8:50:38 PM</t>
  </si>
  <si>
    <t>दीवाली के बाद प्रदेश में ग्वालियर की हवा सबसे जहरीली</t>
  </si>
  <si>
    <t>Gwalior Like every year the air quality of Gwaliors Chambal region has deteriorated due to the excessive use of firecrackers during Diwali Pollution levels have increased nearly threefold At around 930 am on Friday morning the air quality index in Gwaliors DD Nagar was recorded at 408</t>
  </si>
  <si>
    <t>https://www.aajtak.in/trending/story/the-plane-experiences-violent-turbulence-mid-air-due-to-strong-winds-tstf-2026870-2024-08-31</t>
  </si>
  <si>
    <t>5:32:11 PM</t>
  </si>
  <si>
    <t>हवा में खतरनाक तरीके से हिलने लगा जहाज, यात्रियों की अटकी जान! वीडियो वायरल</t>
  </si>
  <si>
    <t>Plane travel is often considered safe but in bad weather it can sometimes become dangerous One such video is going viral these days showing a plane shaking violently in the sky Lets find out where this video is from</t>
  </si>
  <si>
    <t>http://twitter.com/Shahzad47103766/status/1865765226500788620</t>
  </si>
  <si>
    <t>7:57:48 PM</t>
  </si>
  <si>
    <t>http://twitter.com/pranshusin66918/status/1871843740404551971</t>
  </si>
  <si>
    <t>2:31:39 PM</t>
  </si>
  <si>
    <t>http://twitter.com/kdrrajendra/status/1864915997209120832</t>
  </si>
  <si>
    <t>11:43:16 AM</t>
  </si>
  <si>
    <t>https://hindi.moneycontrol.com/news/india/trends/delhi-aqi-today-anand-vihar-400-crossed-pollution-cpcb-before-diwali-know-details-1932852.html</t>
  </si>
  <si>
    <t>8:25:54 AM</t>
  </si>
  <si>
    <t>Delhi AQI Today: दिवाली से पहले दिल्ली की हवा हुई जहरीली, आनंद विहार में AQI 400 के पार</t>
  </si>
  <si>
    <t>Delhi AQI Today Delhis air becomes toxic ahead of Diwali with AQI exceeding 400 in Anand Vihar
Delhi Air Pollution Update The pollution situation in Delhi is worsening ahead of Diwali Due to slower wind speeds pollution is increasing R</t>
  </si>
  <si>
    <t>http://twitter.com/NewsSense4/status/1866858778312003615</t>
  </si>
  <si>
    <t>8:23:11 PM</t>
  </si>
  <si>
    <t>There was a sudden drop in temperature in Jharkhand cold winds increased the trouble</t>
  </si>
  <si>
    <t>http://twitter.com/DivakarKot11359/status/1850143164876939588</t>
  </si>
  <si>
    <t>5:21:19 PM</t>
  </si>
  <si>
    <t>http://twitter.com/Humhongekamyab1/status/1855553424089030943</t>
  </si>
  <si>
    <t>3:39:45 PM</t>
  </si>
  <si>
    <t>http://twitter.com/Arjungolara/status/1898586749154013394</t>
  </si>
  <si>
    <t>http://twitter.com/VikasVikasanand/status/1840377508815851629</t>
  </si>
  <si>
    <t>Now the air is getting polluted where will the crops and the food come from</t>
  </si>
  <si>
    <t>http://twitter.com/upmanyu_akash/status/1858700234265596272</t>
  </si>
  <si>
    <t>8:04:03 AM</t>
  </si>
  <si>
    <t>Only when political parties like the BJP and AAP get a break from theatrics and noserubbing at temples will they be able to stop the burning of stubble in Punjab and Haryana and the toxic air pollution it causes</t>
  </si>
  <si>
    <t>https://zeenews.india.com/bengali/videos/the-capital-is-still-covered-in-thick-smog_551472.html</t>
  </si>
  <si>
    <t>12:05:01 PM</t>
  </si>
  <si>
    <t>Delhi Air Pollution | রাজধানীতে এখনও ঘন ধোঁয়াশার চাদর, বাতাসের গুণমান সূচক ৪২২</t>
  </si>
  <si>
    <t>Delhi Air Pollution Thick smog blankets the capital air quality index 422 Zee 24 Ghanta</t>
  </si>
  <si>
    <t>http://twitter.com/atultriipathi/status/1814282547599118633</t>
  </si>
  <si>
    <t>6:24:01 PM</t>
  </si>
  <si>
    <t>http://twitter.com/DondorThongni/status/1858768869382312383</t>
  </si>
  <si>
    <t>12:36:47 PM</t>
  </si>
  <si>
    <t>https://hindi.news18.com/news/lifestyle/health-delhi-ncr-air-pollution-toxic-air-increase-digestion-problems-rapidly-aiims-doctor-reveals-know-details-8819698.html</t>
  </si>
  <si>
    <t>1:51:42 PM</t>
  </si>
  <si>
    <t>शरीर के इस अंग को भी बर्बाद कर रहा एयर पॉल्यूशन ! एम्स के डॉक्टर ने किया खुलासा, जानकर उड़ जाएंगे होश</t>
  </si>
  <si>
    <t>Delhi NCR Air Pollution DelhiNCR is currently grappling with severe air pollution Air quality in Delhi and its surrounding cities has reached the very poor category with the AQI exceeding 400 in many areas Air pollution increases respiratory problems</t>
  </si>
  <si>
    <t>http://twitter.com/Mannu10379695/status/1848360114220142713</t>
  </si>
  <si>
    <t>http://twitter.com/Subhasmita34813/status/1888213834512449678</t>
  </si>
  <si>
    <t>6:40:34 PM</t>
  </si>
  <si>
    <t>http://twitter.com/NetworkItv/status/1847107087043580311</t>
  </si>
  <si>
    <t>8:17:01 AM</t>
  </si>
  <si>
    <t>Delhi Air Pollution Air in NCR turns toxic even before Diwali Pollution continues to rise AQI</t>
  </si>
  <si>
    <t>http://twitter.com/gauravsinghPB/status/1859038132479619448</t>
  </si>
  <si>
    <t>6:26:44 AM</t>
  </si>
  <si>
    <t>http://twitter.com/SanjayM86792038/status/1864174167438004660</t>
  </si>
  <si>
    <t>10:35:30 AM</t>
  </si>
  <si>
    <t>Drama of with on record Pollution live date time location stop the nonsense Talk about AQI not AI I spoke on the issue of Air Pollution in Parliament today I also proposed solutions that can immediately stop Stubble Burning</t>
  </si>
  <si>
    <t>http://twitter.com/RBauddha63197/status/1800468634579702202</t>
  </si>
  <si>
    <t>3:32:28 PM</t>
  </si>
  <si>
    <t>http://twitter.com/RSNegi518578775/status/1861080369694711974</t>
  </si>
  <si>
    <t>9:41:51 PM</t>
  </si>
  <si>
    <t>http://twitter.com/sanjay11sorout/status/1904952437766823996</t>
  </si>
  <si>
    <t>11:13:48 PM</t>
  </si>
  <si>
    <t>http://twitter.com/Mnc2607/status/1898020515769655788</t>
  </si>
  <si>
    <t>8:08:49 PM</t>
  </si>
  <si>
    <t>https://www.prabhasakshi.com/auto/price-list-of-skoda-kylaq-unveiled-delivery-will-start-from-january-27-know-the-price</t>
  </si>
  <si>
    <t>price list of skoda kylaq unveiled delivery will start from january 27 know the price</t>
  </si>
  <si>
    <t>Skoda Auto India opened bookings for Skodas first sub4 meter compact SUV the Kylaq on December 2 The company also announced prices for all variants of the Kylaq The entrylevel trim of Skodas first sub4 meter SUV is priced at 789 lakh exshowroom</t>
  </si>
  <si>
    <t>https://www.jagran.com/delhi/new-delhi-city-ncr-relief-from-pollution-clear-change-in-weather-seen-know-next-few-days-delhi-ncr-air-23834619.html</t>
  </si>
  <si>
    <t>11:55:00 PM</t>
  </si>
  <si>
    <t>Air Pollution: साफ नजर आया मौसम में बदलाव, प्रदूषण से मिली राहत; जानिए दिल्ली-NCR में अगले कुछ दिन कैसी रहेगी हवा - ncr Relief from pollution Clear change in weather seen know next few days delhi ncr air</t>
  </si>
  <si>
    <t>Air Pollution A clear change in the weather bringing relief from pollution find out what the air quality will be like in DelhiNCR for the next few days
Delhi NCR Pollution Pollution in Delhi has been making breathing difficult for the past three days but the air quality improved on Wednesday Smog</t>
  </si>
  <si>
    <t>https://hindi.oneindia.com/news/pakistan/more-than-75-000-people-admitted-to-hospitals-due-to-air-pollution-in-pakistans-punjab-province-1154519.html</t>
  </si>
  <si>
    <t>6:02:40 PM</t>
  </si>
  <si>
    <t>पाकिस्तान में बढ़ता प्रदूषण, हवा हुई जहरीली , 75000 से अधिक मरीज अस्पतालों में भर्ती</t>
  </si>
  <si>
    <t>Foreign Pakistan
Pollution in Pakistan is increasing air has become toxic with over 75000 patients hospitalized
Dhirendra Giri Goswami
Sunday November 17 2024 1802 IST
Pakistan News Toxic smoke and extremely high temperatures pounded Pakistans Punjab province on Saturday</t>
  </si>
  <si>
    <t>http://twitter.com/ajaysha92878517/status/1864876302316056815</t>
  </si>
  <si>
    <t>9:05:32 AM</t>
  </si>
  <si>
    <t>http://twitter.com/ankushjain_23/status/1859923941369987529</t>
  </si>
  <si>
    <t>5:06:37 PM</t>
  </si>
  <si>
    <t>http://twitter.com/RaviKri94327759/status/1858126372159324666</t>
  </si>
  <si>
    <t>6:03:44 PM</t>
  </si>
  <si>
    <t>https://www.bhaskarhindi.com/other/news-1077835</t>
  </si>
  <si>
    <t>2:31:22 PM</t>
  </si>
  <si>
    <t>राष्ट्रीय: एक्सपर्ट के साथ योजना से काम करें तो दिल्ली में वायु और यमुना प्रदूषण कम हो सकता है अनिल कुमार गुप्ता</t>
  </si>
  <si>
    <t>The air quality in the capital Delhi remains in the poor category The AQI in many parts of Delhi has exceeded 350 Yamuna pollution also remains a concern
However pollution in Delhis air and Yamuna may decrease On Sunday the Central Pollution Control Board</t>
  </si>
  <si>
    <t>http://twitter.com/AshishThakral7/status/1845895082420891653</t>
  </si>
  <si>
    <t>12:00:57 AM</t>
  </si>
  <si>
    <t>http://twitter.com/Bhiwanicongres/status/1848688608489734430</t>
  </si>
  <si>
    <t>5:01:25 PM</t>
  </si>
  <si>
    <t>http://twitter.com/Momin_Hunter/status/1856174645915070957</t>
  </si>
  <si>
    <t>http://twitter.com/devendrahindu23/status/1888253530068369570</t>
  </si>
  <si>
    <t>9:18:18 PM</t>
  </si>
  <si>
    <t>https://zeenews.india.com/hindi/india/bihar-jharkhand/web-stories/jharkhand-16-december-weather-update-cold-wave-alert-in-state-imd-pre-alert-for-rain-on-20-and-21-december/2560518</t>
  </si>
  <si>
    <t>Jharkhand Weather: झारखंड में ठंड का सितम, शीतलहर और बारिश को लेकर IMD अलर्ट</t>
  </si>
  <si>
    <t>Jharkhand Weather IMD alert regarding cold wave and rain in Jharkhand
Zee BiharJharkhand Web Team
Dec 16 2024
Cold wave
Cold wave continues in Jharkhand with minimum temperatures steadily falling
Bitter cold
Capital state</t>
  </si>
  <si>
    <t>http://twitter.com/RSNegi518578775/status/1852382559839150544</t>
  </si>
  <si>
    <t>9:39:52 PM</t>
  </si>
  <si>
    <t>https://divyamarathi.bhaskar.com/national/news/delhi-air-quality-air-pollution-crisis-hearing-update-supreme-court-134016820.html</t>
  </si>
  <si>
    <t>4:45:58 PM</t>
  </si>
  <si>
    <t>SCने म्हटले- प्रदूषण कमी होईपर्यंत ग्रॅप-4 लागू: एअर क्वालिटी कमिशनला विचारले- 2 दिवसात सांगा, दिल्लीच्या श...</t>
  </si>
  <si>
    <t>Delhi Air Pollution Crisis Hearing Update Air Quality Supreme Court
SC said GRAP4 will be implemented until pollution reduces Air Quality Commission asked Tell me in 2 days how Delhi schools will open soon
New Delhi
Supreme Court to hear Delhi pollution case today</t>
  </si>
  <si>
    <t>https://www.jantaserishta.com/local/jammu-and-kashmir/villagers-come-forward-to-renovate-water-bodies-in-kashmir-3859199</t>
  </si>
  <si>
    <t>3:51:41 PM</t>
  </si>
  <si>
    <t>Kashmir में जल निकायों के जीर्णोद्धार के लिए ग्रामीण आगे आए | Villagers come forward to renovate water bodies in Kashmir | Kashmir में जल निकायों के जीर्णोद्धार के लिए ग्रामीण आगे आए</t>
  </si>
  <si>
    <t>Jammu Until January residents of Muniward village in south Kashmirs Anantnag district had no idea that their initiative to clean water bodies in the filth and garbagefilled area would be adopted not only by people in their village but also in other parts of the region</t>
  </si>
  <si>
    <t>http://twitter.com/scm4bjp_delhi/status/1854429900079239581</t>
  </si>
  <si>
    <t>1:15:16 PM</t>
  </si>
  <si>
    <t>http://twitter.com/Imranmansuri58/status/1862425409280758266</t>
  </si>
  <si>
    <t>2:46:34 PM</t>
  </si>
  <si>
    <t>https://dainiksaveratimes.com/national/today-delhi-pollution-air-becomes-poisonous-delhi-ncr-air-quality-again-reaches-severe-category-aqi-crosses-400/</t>
  </si>
  <si>
    <t>Today Delhi Pollution दिल्ली-एनसीआर में हवा हुई जहरीली, फिर 'गंभीर' श्रे</t>
  </si>
  <si>
    <t>Today Delhi Pollution According to the Central Pollution Control Board air pollution levels in Delhi and its surrounding areas have raised concerns By 730 am on Sunday the average air quality index AQI of the capital Delhi had reached 366 points which</t>
  </si>
  <si>
    <t>https://hindi.bankersadda.com/daily-current-affairs-05th-april-2024-in-hindi/</t>
  </si>
  <si>
    <t>6:20:13 PM</t>
  </si>
  <si>
    <t>05th April Daily Current Affairs 2024: सभी परीक्षाओं के लिए डेली जीके अपडेट</t>
  </si>
  <si>
    <t>2024 Tamil Actor Visheshwara Rao Passes Away Global Life Expectancy Trends World Bank Economic Advisory Panel Indias Nuclear Energy Roadmap Raising Day of Army Medical Corps National Maritime Day 2024 Manmohan Singh to Retire from Rajya Sabh</t>
  </si>
  <si>
    <t>http://twitter.com/satpalpunia/status/1865052554582745182</t>
  </si>
  <si>
    <t>8:45:54 PM</t>
  </si>
  <si>
    <t>http://twitter.com/Sanders12Col/status/1864708162390991093</t>
  </si>
  <si>
    <t>9:57:25 PM</t>
  </si>
  <si>
    <t>https://www.amarujala.com/uttar-pradesh/sonebhadra/water-and-air-quality-is-deteriorating-in-sonbhadra-singrauli-sonbhadra-news-c-194-1-son1002-125552-2025-03-13</t>
  </si>
  <si>
    <t>8:23:59 PM</t>
  </si>
  <si>
    <t>Water And Air Quality Is Deteriorating In Sonbhadra-singrauli - Sonebhadra News - Sonebhadra News:सोनभद्र-सिंगरौली में जल और वायु की गुणवत्ता हो रही खराब</t>
  </si>
  <si>
    <t>The problem of water and air pollution is becoming increasingly serious in the SonbhadraSingrauli region Recently the Central Pollution Control Board CPCB and the Uttar Pradesh Pollution Control Board UPPCB submitted interim reports to the National Green Tribunal NGT</t>
  </si>
  <si>
    <t>http://twitter.com/DeepsBDJ35/status/1892002681990021413</t>
  </si>
  <si>
    <t>5:36:05 AM</t>
  </si>
  <si>
    <t>Disadvantages of excessive exploitation of natural resources Countries running fast in the race of development by playing with nature have put their own lives in danger What will happen to this development when there will be no life on earth Disadvantages of playing with nature Loss of biodiversity change in landscape global warming and climate change air and water pollution soil erosion destruction of forests desertification extinction of species The biggest threat right now is global warming and climate change Due to this the seasons are changing Where there used to be no rain there are floods of water and the rest is facing drought The source of water rivers have become mere rain drains which create a situation like an arrow in the rainy season and dry up in the summer The world is experiencing up to 2 degrees of heat while in some places the winter is getting very cold Global warming and climate change have had a huge impact on countries like India Just look at 202425 There was negligible rainfall in the plains while cloudbursts in the mountains caused floods harming life In the plains where winter used to be severe for 2 to 3 months this time there was no winter for even 10 days The summer season started in the month of January itself The Meteorological Department was also worried According to the Meteorological Department this time there was the effect of El Nina due to which the 30year record of severe cold was to be broken but the opposite happened after thousands of years the winter season did not come at all The biggest loss due to this will be that the wheat crop yield will fall by up to 20 the summer season will become longer and cause more damage glaciers will decrease There is still time stop messing with nature plant as many trees as possible protect nature and not destroy it otherwise till now only the people of Delhi were craving for oxygen the entire country will crave for oxygen Instead of polluting the environment with excessive development try to purify the environment by preserving natural resources Otherwise when nature takes revenge earthquake arrow heat cold no technology will be able to protect from it nor does science have the power to save humans from the wrath of nature</t>
  </si>
  <si>
    <t>http://twitter.com/kshitij27/status/1888260680467583155</t>
  </si>
  <si>
    <t>9:46:43 PM</t>
  </si>
  <si>
    <t>https://www.dnaindia.com/hindi/india/news-delhi-pollution-employees-of-these-departments-will-not-get-work-from-home-will-have-to-come-to-office-4141151</t>
  </si>
  <si>
    <t>8:26:58 PM</t>
  </si>
  <si>
    <t>Delhi Pollution: दिल्ली में इन कर्मचारियों को नहीं मिलेगा वर्क फ्रॉम होम, आना होगा ऑफिस</t>
  </si>
  <si>
    <t>Breathing in Delhi is becoming increasingly difficult The capital recorded an AQI of 426 on Wednesday Due to rising pollution the Delhi government has directed 50 of government employees to work from home Private offices have also been asked to do the same But this year</t>
  </si>
  <si>
    <t>https://hindi.theprint.in/india/pollution-in-delhi-central-employees-association-sought-permission-to-work-from-home/754178/</t>
  </si>
  <si>
    <t>5:49:26 PM</t>
  </si>
  <si>
    <t>दिल्ली में प्रदूषण : केंद्रीय कर्मियों के संगठन ने घर से काम करने की मांगी अनुमति</t>
  </si>
  <si>
    <t>New Delhi Nov 18 PTI Highlighting the alarming deterioration in Delhis air quality an organisation representing Central Secretariat Service CSS officers on Monday demanded measures to minimise the adverse health impact of severe pollution levels</t>
  </si>
  <si>
    <t>http://twitter.com/ankitkumar19014/status/1826253977295708252</t>
  </si>
  <si>
    <t>7:14:13 PM</t>
  </si>
  <si>
    <t>And pollute the air of this country what else can they do Big revelation about Kolkata rape accused Sanjay Roy Sanjay Roy after drinking alcohol went to the Sonagachi red light area at 2 am on August 8th with another friend Sonagachi is a red light area in North Kolkata Sanjay Roy had also consumed alcohol that night Upon reaching Sonagachi Roys friend entered a prostitutes house While Sanjay remained outside the two then went to Chetla another red light area in South Kolkata at around 2 am Roy in an inebriated state also molested a woman passing by Afterward Sanjay Roys friend went home while Sanjay was seen wandering around the trauma unit of RG Kar Hospital at around 350 am He broke into the operating theatre door while inebriated</t>
  </si>
  <si>
    <t>http://twitter.com/Ramkeshmeenainc/status/1868567028824694809</t>
  </si>
  <si>
    <t>1:31:10 PM</t>
  </si>
  <si>
    <t>http://twitter.com/ramakan30806936/status/1895373486497136892</t>
  </si>
  <si>
    <t>12:50:28 PM</t>
  </si>
  <si>
    <t>I know 50100 people who are taking the Kumbh bath including myself I am fit proud and satisfied Doctors say the air is polluted so will we stop breathing</t>
  </si>
  <si>
    <t>https://navbharattimes.indiatimes.com/metro/lucknow/administration/yogi-government-action-and-reduction-in-incidents-of-stubble-burning-in-up-farmers-increasing-income/articleshow/116106089.cms</t>
  </si>
  <si>
    <t>5:14:55 PM</t>
  </si>
  <si>
    <t>Up Stubble Burning Cases Reduce,योगी सरकार का एक्शन और यूपी में आई पराली जलाने की घटनाओं में कमी, किसान बढ़ा रहे आय | yogi government action and reduction in incidents of stubble burning in up farmers increasing income</t>
  </si>
  <si>
    <t>Lucknow The burning of stubble which degrades air quality in Uttar Pradesh appears to be coming to an end The Yogi Adityanath government has achieved significant success in the fields of agriculture and environmental management As a result of the Yogi governments efforts the states crop</t>
  </si>
  <si>
    <t>https://topbreakingnewsletest.blogspot.com/2024/11/weather-update-today-aqi-490-ncr-10.html</t>
  </si>
  <si>
    <t>http://twitter.com/weird_exx/status/1850730994627657935</t>
  </si>
  <si>
    <t>8:17:08 AM</t>
  </si>
  <si>
    <t>Delhis pollution situation is severe even before Diwali with stubble burning and firecrackers set to worsen the situation Pollution levels in DelhiNCR are increasing Delhiites may face a worrying air quality situation in the coming week Forecasts indicate that Delhis air quality will remain in the very poor category from October 28 to October 30 2024 Factors such as firecrackers and stubble burning could further worsen the situation leading to pollution levels reaching the severe category by October 30 Worse current meteorological conditions are not conducive to transporting pollutants away from Delhi resulting in stagnant air in the city holding harmful particles The forecast conducted by IITM Pune has issued a pollution forecast for the next six days Read the full story here</t>
  </si>
  <si>
    <t>http://twitter.com/Kisan_Thane/status/1862539374707318884</t>
  </si>
  <si>
    <t>10:19:25 PM</t>
  </si>
  <si>
    <t>http://twitter.com/pushpak07406588/status/1847645583181324420</t>
  </si>
  <si>
    <t>7:56:49 PM</t>
  </si>
  <si>
    <t>http://twitter.com/SurajDu22143224/status/1888208672561713551</t>
  </si>
  <si>
    <t>6:20:03 PM</t>
  </si>
  <si>
    <t>http://twitter.com/PankajV60926430/status/1850768153942413589</t>
  </si>
  <si>
    <t>http://twitter.com/R_Hindustannews/status/1865760327675375949</t>
  </si>
  <si>
    <t>7:38:20 PM</t>
  </si>
  <si>
    <t>IPC 278 What action can be taken against a person causing air pollution According to the Environment Protection Act 1986 a civil case can be filed against a person who causes noise pollution water pollution air pollution but a criminal case can also be filed against the person causing air pollution in the police station Definition of Section 278 of the Indian Penal Code 1860 Whoever willfully pollutes the atmosphere which is likely to cause healthrelated harm to any common man then the person polluting the air will be guilty under Section 278 of the Indian Penal Code Indian Penal Code 1860 section 278 Punishment The offences under this section are noncognizable and bailable they can be heard by any judicial magistrate</t>
  </si>
  <si>
    <t>http://twitter.com/DhanbadC/status/1777208979170701666</t>
  </si>
  <si>
    <t>11:06:54 AM</t>
  </si>
  <si>
    <t>Weekly Bulletin of Dhanbad last week the air quality was in moderate category for 6 days and very poor category for one day</t>
  </si>
  <si>
    <t>http://twitter.com/jagdish28851683/status/1850731357883757008</t>
  </si>
  <si>
    <t>8:18:35 AM</t>
  </si>
  <si>
    <t>ji you have given very good information Chemicalladen phenyl and its foul smell pollutes the atmosphere whereas cow phenyl made from the urine of increases purity and fragrance in the environment Sant Shri Asharamji Bapu says that indigenous cows are Boon for Humanity</t>
  </si>
  <si>
    <t>http://twitter.com/Fight_For_India/status/1855555368337764794</t>
  </si>
  <si>
    <t>3:47:29 PM</t>
  </si>
  <si>
    <t>http://twitter.com/nishaachawla/status/1807744539182194708</t>
  </si>
  <si>
    <t>5:24:19 PM</t>
  </si>
  <si>
    <t>http://twitter.com/TayabMahrabKhan/status/1847157489617314296</t>
  </si>
  <si>
    <t>11:37:18 AM</t>
  </si>
  <si>
    <t>Wind speeds in Delhi are decreasing and temperatures are dropping rapidly As a result air quality has reached the poor category A meeting has been called at the Delhi Secretariat today at 1 pm The Delhi government is formulating plans to curb pollution while the BJPled central government Uttar Pradesh Haryana and Rajasthan governments are sleeping The Supreme Court has ordered the Delhi and central governments to install one smog tower each The BJP should visit the smog tower they have installed in Anand Vihar ji</t>
  </si>
  <si>
    <t>https://www.timesnowhindi.com/photos/health/yoga-poses-for-healthy-lungs-doing-these-yoga-poses-daily-to-improve-your-lung-health-in-hindi-photo-gallery-114802608</t>
  </si>
  <si>
    <t>9:18:04 AM</t>
  </si>
  <si>
    <t>फेफड़ों को मजबूत बनाते हैं ये 5 योगासन, वायु प्रदूषण का सेहत पर नहीं होगा कोई असर</t>
  </si>
  <si>
    <t>After the COVID19 pandemic our lungs are currently facing a double whammy from pollution Together these two factors have severely damaged our lungs Today were going to tell you about five yoga poses that can strengthen your lungs</t>
  </si>
  <si>
    <t>https://www.aplatestnews.com/usnewsvideo.php?idx=delhi-pollution-live-updates-aqi-aaj-tak--VMt-2024-11-14&amp;vidtype=10</t>
  </si>
  <si>
    <t>5:39:21 AM</t>
  </si>
  <si>
    <t>Delhi Pollution Live Updates: दिल्ली में खतरनाक स्तर पर प्रदूषण, जहरीली हुई हवा | AQI | Aaj Tak</t>
  </si>
  <si>
    <t>Published Date 20241114 010921 Category News 1122643
Title Delhi Pollution Live Updates Pollution reaches dangerous levels in Delhi air becomes toxic AQI Aaj Tak
Delhi Pollution Updates Pollution reaches dangerous levels in Delhi air becomes toxic AQI</t>
  </si>
  <si>
    <t>http://twitter.com/MAHENDRAMENDIRA/status/1872198263438557302</t>
  </si>
  <si>
    <t>2:00:24 PM</t>
  </si>
  <si>
    <t>http://twitter.com/1597_samir/status/1857357103934939179</t>
  </si>
  <si>
    <t>3:06:56 PM</t>
  </si>
  <si>
    <t>https://www.jantaserishta.com/local/haryana/haryana-clean-and-breathable-air-has-become-a-luxury-in-gurugram-3521608</t>
  </si>
  <si>
    <t>1:59:53 PM</t>
  </si>
  <si>
    <t>Haryana : गुरुग्राम में स्वच्छ और सांस लेने लायक हवा विलासिता बन गई</t>
  </si>
  <si>
    <t>We sold our house in Delhis Green Park to enjoy a comfortable retirement in Gurugram but within a year I had to pay a says Sushmita Yadav a 62yearold retired central government employee living in Unitech Espace in Sector 50</t>
  </si>
  <si>
    <t>https://www.jantaserishta.com/local/punjab/punjab-incidents-of-farm-fires-reduced-aerosol-levels-remain-high-3632369</t>
  </si>
  <si>
    <t>2:18:08 PM</t>
  </si>
  <si>
    <t>Punjab: खेतों में आग लगने की घटनाएं कम हुईं, एरोसोल का स्तर ऊंचा बना हुआ</t>
  </si>
  <si>
    <t>While the government claims a significant reduction in the number of farm fires compared to previous years experts have found that the presence of aerosols remains the same as in previous years Aerosol loading is the amount of solid and liquid particles suspended in the air such as dust smoke</t>
  </si>
  <si>
    <t>https://www.jagran.com/delhi/new-delhi-city-ncr-photos-no-effect-of-ban-visible-in-delhi-ncr-firecrackers-burst-on-diwali-aqi-is-expected-to-become-serious-23824497.html</t>
  </si>
  <si>
    <t>PHOTOS: दिल्ली-NCR में नहीं दिखा प्रतिबंध का असर, दीवाली पर जमकर फूटे पटाखे; AQI के गंभीर होने की आशंका - PHOTOS No effect of ban visible in Delhi NCR firecrackers burst on Diwali AQI is expected to become serious</t>
  </si>
  <si>
    <t>PHOTOS Ban fails to have any effect in DelhiNCR firecrackers burst in abundance on Diwali AQI fears of worsening AQI
Delhi Police Joint CP SK Jain said I wish everyone a happy and safe Diwali Today all senior officers in Delhi are working with the general public</t>
  </si>
  <si>
    <t>http://twitter.com/HarinderSinghSH/status/1858364628331323532</t>
  </si>
  <si>
    <t>http://twitter.com/rahul1993dhaka/status/1841057033594028404</t>
  </si>
  <si>
    <t>3:36:16 PM</t>
  </si>
  <si>
    <t>http://twitter.com/INCJPR/status/1864772857735041259</t>
  </si>
  <si>
    <t>2:14:29 AM</t>
  </si>
  <si>
    <t>http://twitter.com/SharmaM12415807/status/1888447827216580747</t>
  </si>
  <si>
    <t>10:10:22 AM</t>
  </si>
  <si>
    <t>https://outlookhindi.com/country/general/pollution-crisis-delhi-government-wants-artificial-rain-seeks-pms-intervention-aqi-still-in-severe-category-93181</t>
  </si>
  <si>
    <t>8:49:10 PM</t>
  </si>
  <si>
    <t>प्रदूषण संकट: दिल्ली सरकार चाहती है कृत्रिम बारिश, प्रधानमंत्री से की हस्तक्षेप की मांग; AQI अभी भी 'गंभीर' श्रेणी में</t>
  </si>
  <si>
    <t>After another day of hazardous levels of air pollution in the national capital the Delhi government on Tuesday insisted on artificial rain in the city and sought Prime Minister Narendra Modis intervention to effectively tackle the crisis that has gripped the city</t>
  </si>
  <si>
    <t>https://newsindialive.in/air-train-will-soon-run-at-delhi-airport-air-travel-will-become-even-easier/</t>
  </si>
  <si>
    <t>दिल्ली एयरपोर्ट पर जल्द दौड़ेगी एयर ट्रेन, हवाई सफर होगा और भी आसान, जानें डिटेल्स</t>
  </si>
  <si>
    <t>Theres great news for passengers traveling at Delhis Indira Gandhi International Airport An Air Train will soon be operational at Delhi Airport This will allow passengers to easily travel between the three terminals at Delhis Indira Gandhi International Airport IGIA</t>
  </si>
  <si>
    <t>https://www.tv9hindi.com/state/uttar-pradesh/noida-school-time-change-morning-9-am-due-to-intense-cold-wave-stwn-3002396.html</t>
  </si>
  <si>
    <t>8:48:54 PM</t>
  </si>
  <si>
    <t>नोएडा में बढ़ी सर्दी! स्कूलों का समय बदला, सुबह 9 बजे से लगेंगी क्लासेस</t>
  </si>
  <si>
    <t>Cold weather intensifies in Noida School timings changed classes to begin at 9 am
In light of the severe cold in Noida the administration has directed all schools to change their early morning start times to 9 am The District Magistrate has issued orders to ensure that children</t>
  </si>
  <si>
    <t>https://www.emsindia.com/news/show/2781921/state</t>
  </si>
  <si>
    <t>1:58:01 PM</t>
  </si>
  <si>
    <t>23Oct2024
New Delhi EMS Due to continuously deteriorating weather conditions Delhis air remained the second most polluted in the country on Tuesday with an Air Quality Index AQI of 327 Meanwhile Sonipat in Haryana recorded an AQI of 331 the highest in the country on Tuesday</t>
  </si>
  <si>
    <t>https://indias.news/air-quality-is-getting-worse-even-before-diwali-aqi-reaches-dangerous-zone-in-noida-and-ghaziabad/</t>
  </si>
  <si>
    <t>12:49:29 PM</t>
  </si>
  <si>
    <t>Noida October 14 Pollution levels in Noida Greater Noida and Ghaziabad have already reached the dangerous zone ahead of Diwali This will become even more dangerous in the coming days with people experiencing breathing difficulties Due to this pollution the elderly</t>
  </si>
  <si>
    <t>https://www.jagran.com/lifestyle/fashion-beauty-air-pollution-can-damage-your-skin-from-inside-expert-tips-on-precautions-23833897.html</t>
  </si>
  <si>
    <t>आपकी स्किन को अंदर तक डैमेज कर सकता है Air Pollution, एक्सपर्ट ने बताया कैसे करें त्वचा की ख्याल</t>
  </si>
  <si>
    <t>Air pollution can damage your skin deeply experts explain how to take care of it
Pollution is continuously increasing in many areas of the country In the capital Delhi the AQI has already exceeded 1000 The rapidly increasing pollution is also having a direct impact on health</t>
  </si>
  <si>
    <t>https://www.awamkasach.com/aleegdh-kee-hva-huee-jhreelee-chaurahon-pr-roj-chlegee-ye-khas-gn/</t>
  </si>
  <si>
    <t>1:47:51 AM</t>
  </si>
  <si>
    <t>अलीगढ़ की हवा हुई जहरीली, चौराहों पर रोज चलेगी ये खास गन</t>
  </si>
  <si>
    <t>Aligarh Pollution in cities is increasing daily Despite various measures and efforts pollution is not decreasing and many new cities and areas are becoming vulnerable The latest case is from Aligarh Uttar Pradesh where people are finding it difficult to breathe</t>
  </si>
  <si>
    <t>https://hindi.webdunia.com/kids-stories/we-have-to-save-trees-124072200051_1.html</t>
  </si>
  <si>
    <t>3:09:33 PM</t>
  </si>
  <si>
    <t>बाल कथा : हमको पेड़ बचाना है</t>
  </si>
  <si>
    <t>Kids Story Rohan studies in the second grade He studies regularly which is why he ranks first in his class He is very curious and wants to know everything thoroughly These days he has started going on morning walks with his grandfather On the way</t>
  </si>
  <si>
    <t>https://www.livehindustan.com/ncr/delhi-aqi-deteriorated-again-after-rain-stopped-know-forecast-for-pollution-201735488870084.html</t>
  </si>
  <si>
    <t>10:01:43 PM</t>
  </si>
  <si>
    <t>बारिश रुकते ही खराब हुई दिल्ली की हवा; AQI 300 के पार, आगे कैसे रहेंगे हालात?</t>
  </si>
  <si>
    <t>http://twitter.com/SaffronS0ul/status/1888213255316701355</t>
  </si>
  <si>
    <t>6:38:16 PM</t>
  </si>
  <si>
    <t>https://www.amarujala.com/automobiles/how-car-cabin-air-can-cause-cancer-know-detail-2024-05-16</t>
  </si>
  <si>
    <t>1:25:21 PM</t>
  </si>
  <si>
    <t>How Car Cabin Air Can Cause Cancer Know Detail | Car Driving:कार से कैंसर का खतरा? सामने आया डराने वाला सच, बचने के लिए अपनाएं ये टिप्स</t>
  </si>
  <si>
    <t>https://www.etvbharat.com/hi/!health/world-autism-awareness-day-2024-know-problem-about-this-disease-hin24040105562</t>
  </si>
  <si>
    <t>12:01:52 AM</t>
  </si>
  <si>
    <t>जरूरी है सही समयपर प्रयासों का शुरू होना : विश्व ऑटिज्म जागरूकता दिवस - World Autism Awareness Day</t>
  </si>
  <si>
    <t>Hyderabad Mental disorders and problems are still not viewed positively or as common illnesses not only in India but worldwide Furthermore autism is a condition that lacks a clinical treatment Consequently there is a growing public concern about this condition</t>
  </si>
  <si>
    <t>https://www.aajtak.in/india/delhi/story/delhi-orange-alert-issued-for-dense-fog-for-next-two-days-cold-wave-many-parts-including-north-india-ntc-dskc-2124131-2024-12-18</t>
  </si>
  <si>
    <t>10:09:34 PM</t>
  </si>
  <si>
    <t>दिल्ली में अगले 2 दिन तक घने कोहरे का ऑरेंज अलर्ट जारी, उत्तर भारत समेत कई हिस्सों में सर्दी का प्रकोप | Delhi Orange alert issued for dense fog for next two days cold wave many parts including North India ntc</t>
  </si>
  <si>
    <t>Cold wave conditions continued to grip many parts of northern and eastern India Minimum temperatures dropped several degrees below zero in many parts of Kashmir and Kanke Jharkhand recorded a low of 25 degrees Celsius Similarly the national capital Delhi experienced a chilly</t>
  </si>
  <si>
    <t>http://twitter.com/Zaheer04852010/status/1858713125949993173</t>
  </si>
  <si>
    <t>8:55:17 AM</t>
  </si>
  <si>
    <t>http://twitter.com/ShrivastavaGur1/status/1850427836596719800</t>
  </si>
  <si>
    <t>12:12:30 PM</t>
  </si>
  <si>
    <t>http://twitter.com/bharatxpresurdu/status/1869216699691798538</t>
  </si>
  <si>
    <t>8:32:44 AM</t>
  </si>
  <si>
    <t>Delhi NCR Air Pollution Beware DelhiNCR turns into a gas chamber again AQI will cross 700</t>
  </si>
  <si>
    <t>https://rashtrachandika.com/191502/</t>
  </si>
  <si>
    <t>10:53:44 AM</t>
  </si>
  <si>
    <t>Pollution levels have been rising over the past few days Every year during Diwali firecrackers are burned and the smoke from them contributes to air pollution The air quality index reaches dangerous levels after Diwali The chemicals used in firecrackers</t>
  </si>
  <si>
    <t>http://twitter.com/GuptaRakesh1959/status/1835486544721015288</t>
  </si>
  <si>
    <t>6:41:08 AM</t>
  </si>
  <si>
    <t>Only and only some such people are ready to burn the country in such a fire of hatred who are polluting the atmosphere of the country day and night with their fanatic thinking are these people doing this under some agenda or do they have some vested interest in this the government and the opposition should find out this</t>
  </si>
  <si>
    <t>http://twitter.com/balakumar_20704/status/1848197152826388490</t>
  </si>
  <si>
    <t>8:28:33 AM</t>
  </si>
  <si>
    <t>Just tell me what is the time in Uttar Pradesh Delhi Gujarat Maharashtra Johnny Raja Delhi is in a state where you cant even breathe Have you forgotten that there is such a thing as pollution control Why is this religious politics too Johnny dont you have any other work NEW DELHI To keep air pollution levels in check ahead of Diwali Delhi Pollution Control Committee has DPCC has notified the complete ban on firecrackers within the National Capital Territory NCT of Delhi until January 1 2025</t>
  </si>
  <si>
    <t>http://twitter.com/zee24taasnews/status/1852599248963153972</t>
  </si>
  <si>
    <t>12:00:55 PM</t>
  </si>
  <si>
    <t>Mumbai Air Pollution Serious issue Pollution in Mumbai has increased due to firecrackers concern will increase after seeing the results</t>
  </si>
  <si>
    <t>https://www.agniban.com/the-issue-of-delhi-pollution-was-raised-in-the-cop29-meeting-experts-told-how-india-can-deal-with-it/</t>
  </si>
  <si>
    <t>12:49:28 PM</t>
  </si>
  <si>
    <t>COP29 की बैठक में उठा दिल्ली प्रदूषण का मामला, विशेषज्ञों ने बताया कैसे इससे निपट सकता है भारत</t>
  </si>
  <si>
    <t>Delhi pollution issue raised at COP29 meeting experts explain how India can address it
November 14 2024
Baku Air pollution in Delhi has become extremely severe with the air quality index reaching 418 on Wednesday which is extremely</t>
  </si>
  <si>
    <t>http://twitter.com/Dhananjaypal02/status/1904942359949062214</t>
  </si>
  <si>
    <t>10:33:45 PM</t>
  </si>
  <si>
    <t>http://twitter.com/anandhi_adi/status/1851577435705294945</t>
  </si>
  <si>
    <t>4:20:35 PM</t>
  </si>
  <si>
    <t>https://www.ntnews.com/national/delhi-prepares-for-artificial-rain-in-november-pollution-expected-to-peak-1740531</t>
  </si>
  <si>
    <t>Artificial Rain | ఢిల్లీలో కృత్రిమ వర్షాలు.. ఎప్పుడు..? ఎందుకంటే..?</t>
  </si>
  <si>
    <t>Artificial Rain Artificial Rain in Delhi When Because
Artificial Rain Delhi Environment Ministry is planning to bring artificial rain in the capital region from November 1 to 15 when pollution is likely to peak</t>
  </si>
  <si>
    <t>https://ayurvedic-blog.blogspot.com/2025/03/Hoarseness%20Voice.html</t>
  </si>
  <si>
    <t>Ayurvedic Treatment for Hoarseness of Voice</t>
  </si>
  <si>
    <t>Hoarseness Causes and Treatment
Hoarseness also known as hoarseness is a condition in which the voice feels rough or broken This problem occurs when there is a problem in the larynx or vocal cords</t>
  </si>
  <si>
    <t>http://twitter.com/SaritaD92879190/status/1891548092551315955</t>
  </si>
  <si>
    <t>11:29:43 PM</t>
  </si>
  <si>
    <t>http://twitter.com/ArshKha06455042/status/1848382748538401229</t>
  </si>
  <si>
    <t>8:46:03 PM</t>
  </si>
  <si>
    <t>http://twitter.com/sarkar_sahab/status/1888516288261370083</t>
  </si>
  <si>
    <t>2:42:24 PM</t>
  </si>
  <si>
    <t>http://twitter.com/Rameshdaas1963/status/1852272558390800436</t>
  </si>
  <si>
    <t>https://hindi.pardaphash.com/mosquito-infestation-protection-this-method-will-give-you-relief-from-the-terror-of-mosquitoes-use-it-today/</t>
  </si>
  <si>
    <t>2:03:52 PM</t>
  </si>
  <si>
    <t>Mosquito Infestation Protection : मच्छरों के आतंक से निजात दिलाएगा ये तरीका , आज ही करें इस्तेमाल</t>
  </si>
  <si>
    <t>Mosquito Infestation Protection One should be extremely vigilant during seasonal changes With the onset of summer the prevalence of various insects increases Mosquito infestations can make life difficult The risk of infectious diseases increases during this time including dengue</t>
  </si>
  <si>
    <t>http://twitter.com/hmtvnewslive/status/1847879680839270733</t>
  </si>
  <si>
    <t>11:27:02 AM</t>
  </si>
  <si>
    <t>Delhi Air Pollution Alert Delhis air pollution is increasing hmtv</t>
  </si>
  <si>
    <t>http://twitter.com/midnightt007/status/1859938802317631881</t>
  </si>
  <si>
    <t>6:05:41 PM</t>
  </si>
  <si>
    <t>http://twitter.com/JAVEDAK03616802/status/1851239548044681361</t>
  </si>
  <si>
    <t>5:57:57 PM</t>
  </si>
  <si>
    <t>Q Now there will be no air pollution noise pollution or there is problem only with 2 minutes of Azaan</t>
  </si>
  <si>
    <t>https://myuttarakhandnews.com/weather-update-weather-will-change-soon-in-uttarakhand-possibility-of-rain-and-snowfall-after-48-hours/</t>
  </si>
  <si>
    <t>Weather Update: उत्तराखंड में जल्द बदलेगा मौसम, 48 घंटे बाद बारिश और बर्फबारी की संभावना; देखें ताजा अपडेट – Uttarakhand</t>
  </si>
  <si>
    <t>Weather Update Weather will change soon in Uttarakhand possibility of rain and snowfall after 48 hours see latest updateShare this newsLatest posts by Sapna Rani see allDehradun The weather in Uttarakhand remains dry and there is a possibility of rain for the next few days</t>
  </si>
  <si>
    <t>http://twitter.com/Kissan34377510/status/1838499778541297908</t>
  </si>
  <si>
    <t>2:14:39 PM</t>
  </si>
  <si>
    <t>http://twitter.com/Deepuchjoshi/status/1852189588107694279</t>
  </si>
  <si>
    <t>8:53:04 AM</t>
  </si>
  <si>
    <t>http://twitter.com/JaishreeIyer/status/1850732081321787714</t>
  </si>
  <si>
    <t>8:21:27 AM</t>
  </si>
  <si>
    <t>http://twitter.com/AqdamShaikh/status/1782418686881698297</t>
  </si>
  <si>
    <t>8:08:25 PM</t>
  </si>
  <si>
    <t>Durdev means that the representatives of other constituencies are talking about pollution with a heavy heart However the citizens have expressed their displeasure as the local representatives are not saying a word about pollution The system is not doing anything to reduce due to dumping Where is the Air pollution Stay here and show Biomedical waste project with dumping ground is killing us Lokmat ePaper Reported by</t>
  </si>
  <si>
    <t>http://twitter.com/AlokKSingh78/status/1856621245342892288</t>
  </si>
  <si>
    <t>2:22:53 PM</t>
  </si>
  <si>
    <t>The journalist has crossed all limits why did he not ask that these BJPs petty leaders who are doing drama in front of the Parliament the MPs of the entire country sit here from the PM the President to all the ministers and the Supreme Being of the country what steps have they taken till now regarding pollution What has the BJP government done till now Amidst the increasing pollution in Delhi BJP leader Shehzad Poonawala wore a gas mask He said Delhi has become a gas chamber Gas Mask Air Pollution Smog</t>
  </si>
  <si>
    <t>http://twitter.com/itmeans_famous/status/1904929018622992710</t>
  </si>
  <si>
    <t>http://twitter.com/RzsPs2wfFTMoy9Z/status/1814894086836658655</t>
  </si>
  <si>
    <t>10:54:04 AM</t>
  </si>
  <si>
    <t>Good days penalty on both the things Gadkari ji is building Frontera roads he will take the country ahead of America so the middle class will have to keep their pockets a little lighter earlier the lifetime tax was levied in one go now pollution fitness air bag helmet license renewal if you miss it then you will have to sell the car</t>
  </si>
  <si>
    <t>http://twitter.com/Pantd69Inc/status/1868892368910578086</t>
  </si>
  <si>
    <t>11:03:57 AM</t>
  </si>
  <si>
    <t>The situation in Korba Lok Sabha constituency is worse than Delhis pollution the air quality in Korba is 400 which is serious the waste from the plants present in the area is thrown at different places due to which many diseases are occurring here along with air and water pollution the government is taking benefits from these plants but in return is giving many diseases to the public which include asthma TB cancer I want to ask the government what plan has the government made to deal with this serious problem ji in Lok Sabha</t>
  </si>
  <si>
    <t>http://twitter.com/DINESHK98891550/status/1807704356348703186</t>
  </si>
  <si>
    <t>2:44:38 PM</t>
  </si>
  <si>
    <t>https://www.punjabkesari.com/india-news/dense-fog-engulfs-many-areas-of-mumbai-aqi-reaches-225-in-worli</t>
  </si>
  <si>
    <t>मुंबई के कई इलाकों में छाया घना कोहरा, वर्ली में AQI 225 पर पहुंचा</t>
  </si>
  <si>
    <t>Mumbai Weather A thick layer of fog enveloped Mumbai on Monday morning with the air quality index AQI reaching 147 which falls in the moderate category According to the System of Air Quality and Weather Forecasting and Research SAFAR the Bandra Kurla Complex BKC</t>
  </si>
  <si>
    <t>http://twitter.com/Sonuofficial555/status/1855592578617647227</t>
  </si>
  <si>
    <t>http://twitter.com/Saurabh91873926/status/1864210234740236430</t>
  </si>
  <si>
    <t>12:58:49 PM</t>
  </si>
  <si>
    <t>http://twitter.com/raghujatt93/status/1893259488154525757</t>
  </si>
  <si>
    <t>4:50:11 PM</t>
  </si>
  <si>
    <t>https://www.agniban.com/polluted-air-in-delhi-no-relief-expectedcold-is-also-expected-to-arrive-latepollutant-particlesair-quality-index/</t>
  </si>
  <si>
    <t>10:52:21 AM</t>
  </si>
  <si>
    <t>No relief from polluted air in Delhi expected; this time cold is also expected to arrive late|दिल्ली में प्रदूषित हवा से राहत मिलने की उम्मीद नहीं; इस बार ठंड भी देर से आने के आसार</t>
  </si>
  <si>
    <t>The people of Delhi are unlikely to see any relief from polluted air for the next six days On Saturday for the 11th consecutive day the average air quality index remained above 300 or in the very poor category</t>
  </si>
  <si>
    <t>http://twitter.com/DassLekhraj/status/1849081909973803355</t>
  </si>
  <si>
    <t>7:04:16 PM</t>
  </si>
  <si>
    <t>http://twitter.com/satsahe39089975/status/1849109217946300687</t>
  </si>
  <si>
    <t>8:52:47 PM</t>
  </si>
  <si>
    <t>https://prabhukvn.com/2024/11/02/%e0%a4%a6%e0%a4%bf%e0%a4%b5%e0%a4%be%e0%a4%b2%e0%a5%80-%e0%a4%95%e0%a5%87-%e0%a4%a6%e0%a5%82%e0%a4%b8%e0%a4%b0%e0%a5%87-%e0%a4%a6%e0%a4%bf%e0%a4%a8-%e0%a4%a6%e0%a4%bf%e0%a4%b2%e0%a5%8d%e0%a4%b2/</t>
  </si>
  <si>
    <t>8:10:42 PM</t>
  </si>
  <si>
    <t>दिवाली के दूसरे दिन दिल्ली में प्रदूषण का हाल, अशोक विहार में PM2.5 का …</t>
  </si>
  <si>
    <t>Sat Nov 02 143823 UTC 2024 Delhis pollution levels rise to dangerous levels after Diwali with PM25 levels crossing 1450 in Ashok Vihar
Pollution levels in Delhi have risen to dangerous levels after Diwali Largescale fireworks have caused the capital to experience a second wave of pollution</t>
  </si>
  <si>
    <t>https://www.newstracklive.com/news/stubble-burning-is-rampant-in-delhipunjab-now-aap-government-has-started-blaming-upharyana-mc23-nu764-ta764-1623145-1.html</t>
  </si>
  <si>
    <t>11:27:16 AM</t>
  </si>
  <si>
    <t>दिल्ली-पंजाब में जमकर जल रही पराली, अब यूपी-हरियाणा पर ठीकरा फोड़ने लगी AAP सरकार</t>
  </si>
  <si>
    <t>New Delhi The increasing incidence of stubble burning in Delhi and Punjab has once again raised questions about the policies of the Aam Aadmi Party AAP government In 2024 stubble burning incidents in Delhi increased sixfold compared to the previous year The Indian Agricultural Research Institute IAR</t>
  </si>
  <si>
    <t>http://twitter.com/VijayPU00200338/status/1798199055593652496</t>
  </si>
  <si>
    <t>9:13:58 AM</t>
  </si>
  <si>
    <t>https://rashtrachandika.com/190888/</t>
  </si>
  <si>
    <t>1:01:34 PM</t>
  </si>
  <si>
    <t>जहरीली हुई हवा, सुबह या शाम, किस समय सैर करना सही? एक्सपर्ट से जानें</t>
  </si>
  <si>
    <t>People are thinking ten times before going out for a walk Or they are wondering when is the best time to go for a walk morning or evening Jugal Kishore Sharma a senior doctor and professor at Safdarjung Hospital in Delhi shared some insights on this issue in an exclusive interview with TV9</t>
  </si>
  <si>
    <t>http://twitter.com/shahinkhan27301/status/1888230674928419321</t>
  </si>
  <si>
    <t>7:47:29 PM</t>
  </si>
  <si>
    <t>https://www.indiatv.in/delhi/lg-vinai-kumar-saxena-and-cm-rekha-gupta-launch-the-bamboo-plantation-drive-at-the-bhalswa-landfill-site-2025-03-04-1117592</t>
  </si>
  <si>
    <t>दिल्ली भलस्वा लैंडफिल साइट पर लगाए गए बांस के पौधे, LG बोले- कचरे की जगह हरियाली आएगी नजर</t>
  </si>
  <si>
    <t>Bamboo saplings planted at Delhis Bhalswa landfill site LG says Greenery will replace garbage
Delhi Chief Minister Rekha Gupta and Lieutenant Governor VK Saxena planted bamboo saplings at the Bhalswa landfill site today The Lieutenant Governor said Whenever you pass by here</t>
  </si>
  <si>
    <t>http://twitter.com/SanjayK10313387/status/1846159545271197952</t>
  </si>
  <si>
    <t>5:31:50 PM</t>
  </si>
  <si>
    <t>http://twitter.com/CbsMonuINC/status/1863057001636634988</t>
  </si>
  <si>
    <t>8:36:17 AM</t>
  </si>
  <si>
    <t>http://twitter.com/Raaj73135325/status/1856017517170282553</t>
  </si>
  <si>
    <t>Sir due to the unpaved sides of the roads in Gurugram dust always flies which increases air pollutionwhy are such broken sides kept who benefits from iteveryone breathes there leaders officers toosomeone please tell mewe know it will not be repairedso disappointing</t>
  </si>
  <si>
    <t>https://www.anandabazar.com/india/supreme-court-comments-environment-protection-act-has-become-toothless-because-of-amendments-dgtl/cid/1555083</t>
  </si>
  <si>
    <t>4:05:50 PM</t>
  </si>
  <si>
    <t>Delhi Air Pollution | Supreme Court comments Environment Protection Act has become toothless because of amendments dgtl - Anandabazar</t>
  </si>
  <si>
    <t>As winter approaches the air quality in Delhi has started deteriorating again There are fears that the situation may worsen in the coming days The Supreme Court believes that the air quality is deteriorating due to the burning of crop stubble in neighboring states On Wednesday</t>
  </si>
  <si>
    <t>http://twitter.com/singh312bapuji/status/1850007215303807278</t>
  </si>
  <si>
    <t>8:21:06 AM</t>
  </si>
  <si>
    <t>https://www.jantaserishta.com/local/haryana/gurgaon-weather-at-2702-c-3478910</t>
  </si>
  <si>
    <t>9:18:12 AM</t>
  </si>
  <si>
    <t>Gurugram The temperature in Gurugram today August 23 2024 is 3299 degrees Celsius The forecast minimum and maximum temperatures for the day are 2702 degrees Celsius and 362 degrees Celsius respectively The relative humidity is 59 and the wind</t>
  </si>
  <si>
    <t>https://navbharattimes.indiatimes.com/lifestyle/health/cardiologist-told-5-easy-tips-how-to-prevent-air-pollution-asthma-attack-allergy-and-smog-during-diwali/articleshow/114693729.cms</t>
  </si>
  <si>
    <t>8:32:11 AM</t>
  </si>
  <si>
    <t>What Are The Triggers Of Asthma Attacks,Tips To Prevent Asthma : पटाखों के कारण दिवाली में बढ़ जाती है एलर्जी और अस्थमा की समस्या, जानें इससे कैसे बचें | cardiologist told 5 easy tips how to prevent air pollution asthma attack allergy and smog during diwali</t>
  </si>
  <si>
    <t>Diwali brings a vibrant and vibrant atmosphere but firecrackers also increase dust and pollution As vibrant as this festival is it can be equally dull for those with asthma or dust allergies</t>
  </si>
  <si>
    <t>http://twitter.com/KamalaShukla3/status/1905220486642221352</t>
  </si>
  <si>
    <t>4:58:55 PM</t>
  </si>
  <si>
    <t>https://www.amarujala.com/photo-gallery/lifestyle/fitness/air-quality-in-new-delhi-worsened-aqi-level-above-400-what-to-do-in-breathlessness-problem-2024-10-27</t>
  </si>
  <si>
    <t>Air Quality In New Delhi Worsened Aqi Level Above 400 What To Do In Breathlessness Problem | Air Pollution:प्रदूषण का दम घोंटने वाला स्तर, डॉक्टर ने किया सावधान; जानिए सांस की दिक्कत होने पर क्या करें</t>
  </si>
  <si>
    <t>The air in the capital Delhi has become toxic even before Diwali Due to stubble burning in neighboring states and other reasons the air quality index has now crossed 400 which is considered extremely poor Experts have expressed concern that pollution will continue after Diwali next week</t>
  </si>
  <si>
    <t>https://punjab.punjabkesari.in/punjab/news/weather-department-released-the-update-2048392</t>
  </si>
  <si>
    <t>3:11:52 PM</t>
  </si>
  <si>
    <t>जानें आने वाले दिनों के मौसम का हाल, Weather Department ने जारी की Update</t>
  </si>
  <si>
    <t>As the weather changes a feeling of cold is beginning to emerge Nighttime temperatures are increasing in Punjab and Chandigarh Faridkot district recorded the coldest temperatures Minimum temperatures in all districts ranged from 169 degrees to 19 degrees
Meteorologists</t>
  </si>
  <si>
    <t>http://twitter.com/Avanishtrivedi2/status/1848215535693013341</t>
  </si>
  <si>
    <t>9:41:36 AM</t>
  </si>
  <si>
    <t>http://twitter.com/Gauravg3770/status/1850556906579869934</t>
  </si>
  <si>
    <t>8:45:22 PM</t>
  </si>
  <si>
    <t>http://twitter.com/JaiKRGodara/status/1794363903574761559</t>
  </si>
  <si>
    <t>7:14:26 PM</t>
  </si>
  <si>
    <t>http://twitter.com/MahenderSardana/status/1852386653618188478</t>
  </si>
  <si>
    <t>9:56:08 PM</t>
  </si>
  <si>
    <t>http://twitter.com/Khoja_Sarkar/status/1864714031811969381</t>
  </si>
  <si>
    <t>10:20:44 PM</t>
  </si>
  <si>
    <t>http://twitter.com/SunilCh46292878/status/1793185861242167550</t>
  </si>
  <si>
    <t>1:13:19 PM</t>
  </si>
  <si>
    <t>http://twitter.com/tomar72904/status/1862810657478910402</t>
  </si>
  <si>
    <t>4:17:24 PM</t>
  </si>
  <si>
    <t>http://twitter.com/news24tvchannel/status/1858699895697510580</t>
  </si>
  <si>
    <t>8:02:42 AM</t>
  </si>
  <si>
    <t>http://twitter.com/185Aryan/status/1858448870331580636</t>
  </si>
  <si>
    <t>3:25:13 PM</t>
  </si>
  <si>
    <t>https://www.prabhatkhabar.com/life-and-style/beauty-tips-follow-these-easy-tips-to-stay-beautiful-and-fit-as-you-age</t>
  </si>
  <si>
    <t>4:34:01 PM</t>
  </si>
  <si>
    <t>Beauty Tips :उम्र बढ़ने के साथ खूबसूरत और फिट रहने के लिए अपनाएं ये आसान टिप्स</t>
  </si>
  <si>
    <t>Beauty Tips As we age most people stop focusing on their fitness and beauty But did you know that some people look even more beautiful and fit with age These people neither need cosmetic surgery nor</t>
  </si>
  <si>
    <t>http://twitter.com/vipin_tika/status/1872863650266137057</t>
  </si>
  <si>
    <t>10:04:25 AM</t>
  </si>
  <si>
    <t>Mumbai Maharashtra A thick layer of haze has enveloped the city as air quality continues to deteriorate Video from near the Eastern Freeway Bridge</t>
  </si>
  <si>
    <t>http://twitter.com/tapanrathour/status/1858455630689849507</t>
  </si>
  <si>
    <t>http://twitter.com/sudhakar_gajare/status/1781881343561064561</t>
  </si>
  <si>
    <t>8:33:12 AM</t>
  </si>
  <si>
    <t>https://www.awamkasach.com/dil-leevalon-ke-lie-buree-khbr-aqi-450-ke-par-somvar-subh-se-grap-4-hoga-lagoo-kade-prtibandh-men-jeena-seekh-len-air-pollution-delhi-ncr-aqi-severe-plus-grap-4-monday-18-november-2024-morning-8-point/</t>
  </si>
  <si>
    <t>5:10:51 AM</t>
  </si>
  <si>
    <t>दिल्लीवालों के लिए बुरी खबर, AQI 450 के पार, सोमवार सुबह से GRAP-4 होगा लागू, कड़े प्रतिबंध में जीना सीख लें – air pollution delhi ncr aqi severe plus grap 4 monday 18 november 2024 morning 8 point action plan – Awam Ka Sach</t>
  </si>
  <si>
    <t>New Delhi The air pollution situation in the national capital Delhi and surrounding areas has become quite dire Despite numerous measures air pollution levels continue to rise On Sunday evening the AQI surpassed 450 reaching the severe plus category</t>
  </si>
  <si>
    <t>http://twitter.com/Gandhi_Parivaar/status/1876171231525011622</t>
  </si>
  <si>
    <t>1:07:33 PM</t>
  </si>
  <si>
    <t>Why spend 33 crore to renovate a government bungalow Is this the simple prime minister Question to Arvind Kejriwal Delhi On On BJP leader Ramesh Bidhuris reported objectionable statement on Delhi CM Atishi Congress leader Alka Lamba says Use of such language against women be it from Congress Aam Aadmi Party or BJP is condemnable This is lowlevel politics and he has already lost the election Delhi Assembly Polls even before starting He has apologized under the pressure of BJP She also says The CMs residence is temporary and to what extent is it fair to spend Rs 33 crore of the taxpayers money on it as reflected by the CAG report That money had to be spent on treating air pollution water supplies inflation Atishi and Arvind Kejriwal should conduct a press conference to answer all of this</t>
  </si>
  <si>
    <t>http://twitter.com/Muzammil004600/status/1864725767030022629</t>
  </si>
  <si>
    <t>11:07:22 PM</t>
  </si>
  <si>
    <t>http://twitter.com/bjpsouthdelhi1/status/1862148843405779105</t>
  </si>
  <si>
    <t>http://twitter.com/bipinchauhan/status/1854194358251303249</t>
  </si>
  <si>
    <t>9:39:18 PM</t>
  </si>
  <si>
    <t>http://twitter.com/DaasiAarti56824/status/1858760520578334817</t>
  </si>
  <si>
    <t>http://twitter.com/DohareCa/status/1851415548816732354</t>
  </si>
  <si>
    <t>5:37:19 AM</t>
  </si>
  <si>
    <t>I gave a big fart to Sidhubut Sidhu wants the CMs fart Sonia Gandhi This lady has polluted the air of Punjab</t>
  </si>
  <si>
    <t>http://twitter.com/aajtak/status/1852197551925264737</t>
  </si>
  <si>
    <t>9:24:43 AM</t>
  </si>
  <si>
    <t>Solution on pollution Diwali with the soldiers Bath on Kartik Amavasya Diwali air pollution</t>
  </si>
  <si>
    <t>http://twitter.com/nationfirst789/status/1856979643410116980</t>
  </si>
  <si>
    <t>2:07:02 PM</t>
  </si>
  <si>
    <t>http://twitter.com/bipinkumarc69/status/1848468559862595745</t>
  </si>
  <si>
    <t>2:27:02 AM</t>
  </si>
  <si>
    <t>https://www.amarujala.com/haryana/kaithal/air-improved-pollution-level-reduced-kaithal-news-c-18-1-knl1004-506620-2024-10-25</t>
  </si>
  <si>
    <t>11:19:58 PM</t>
  </si>
  <si>
    <t>Air Improved, Pollution Level Reduced - Kaithal News - Kaithal News:हवा सुधरी, घटा प्रदूषण का स्तर</t>
  </si>
  <si>
    <t>Kaithal The districts residents received some relief regarding air pollution levels The air pollution level reached 175 on Thursday The AQI has been steadily decreasing as stubble burning cases in the district have decreased The air pollution level on Thursday morning was 159</t>
  </si>
  <si>
    <t>http://twitter.com/JhaSahab425074/status/1860355971442409828</t>
  </si>
  <si>
    <t>9:43:21 PM</t>
  </si>
  <si>
    <t>http://twitter.com/PintuKu7405087/status/1858745732318015973</t>
  </si>
  <si>
    <t>11:04:51 AM</t>
  </si>
  <si>
    <t>http://twitter.com/ak42048/status/1864900138944098795</t>
  </si>
  <si>
    <t>https://www.ontimenews.in/delhi-world-most-popular-city/</t>
  </si>
  <si>
    <t>2:08:02 PM</t>
  </si>
  <si>
    <t>दिल्ली दुनिया की सबसे प्रदूषित राजधानी 6वीं बार: रिपोर्ट के अनुसार, भारत में प्रदूषण ने जीवन प्रत्याशा में 5 साल की कमी की</t>
  </si>
  <si>
    <t>A recently released report states that Delhi has retained its position as the worlds most polluted capital for the sixth consecutive year The report highlights the severity of pollution which is having a devastating impact not only on the environment but also on human health</t>
  </si>
  <si>
    <t>http://twitter.com/MauryaEmpire45/status/1888429780628049986</t>
  </si>
  <si>
    <t>8:58:39 AM</t>
  </si>
  <si>
    <t>http://twitter.com/jaijaat108/status/1889737534395093173</t>
  </si>
  <si>
    <t>11:35:12 PM</t>
  </si>
  <si>
    <t>http://twitter.com/DainikBhaskar/status/1894330402652803303</t>
  </si>
  <si>
    <t>3:45:37 PM</t>
  </si>
  <si>
    <t>So far more than 620 million devotees have taken a holy dip in the Thousands of fourwheeled vehicles carrying devotees have also made their presence felt in the Mahakumbh area yet the air in the city remains unpolluted Read the full story</t>
  </si>
  <si>
    <t>http://twitter.com/DeviJ46343/status/1807788315933864417</t>
  </si>
  <si>
    <t>8:18:16 PM</t>
  </si>
  <si>
    <t>https://zeenews.india.com/hindi/india/delhi-ncr-haryana/delhi-aqi-is-in-a-bad-state-due-to-pollution-before-diwali/2491521</t>
  </si>
  <si>
    <t>9:40:57 AM</t>
  </si>
  <si>
    <t>Delhi Pollution: दिवाली से पहले ही दिल्ली में आउट ऑफ कंट्रोल प्रदूषण, लोगों को हो रही परेशानी</t>
  </si>
  <si>
    <t>Delhi Pollution Outofcontrol pollution in Delhi even before Diwali causing inconvenience to residents
Pollution A layer of haze was observed in some areas of the national capital on Monday with air quality in the very poor category The System of Air Quality</t>
  </si>
  <si>
    <t>http://twitter.com/ashwin884391/status/1888309808308363429</t>
  </si>
  <si>
    <t>1:01:56 AM</t>
  </si>
  <si>
    <t>http://twitter.com/Rajendr76194898/status/1859833175310229710</t>
  </si>
  <si>
    <t>11:05:57 AM</t>
  </si>
  <si>
    <t>Air Pollution Fine of Rs 1 crore for violating GRAP4 major action by Pollution Department in Noida</t>
  </si>
  <si>
    <t>https://up.inkhabar.com/states/air-quality-air-in-many-districts-of-up-is-suffocating-people-are-facing-problems/</t>
  </si>
  <si>
    <t>11:25:31 AM</t>
  </si>
  <si>
    <t>Air Quality: यूपी के कई जिलों की हवा दमघोटू, लोगों को हो रही परेशानी</t>
  </si>
  <si>
    <t>The air quality in many districts of Uttar Pradesh is in the poor category The air quality in several cities including the capital Lucknow Hapur and Noida remains toxic People are facing a variety of problems due to poor air quality On Monday morning in Uttar Pradesh</t>
  </si>
  <si>
    <t>http://twitter.com/hg7634/status/1889274795927212126</t>
  </si>
  <si>
    <t>https://www.jansatta.com/editorial/developing-countries-suffocating-pollution-developed-nations-responsible-negligence/3709341/</t>
  </si>
  <si>
    <t>संपादकीय: प्रदूषण की आग से घुट रहीं विकासशील देशों की सांसें, इस लापरवाही के लिए कौन जिम्मेदार?</t>
  </si>
  <si>
    <t>Editorial Developing countries are choking on pollution who is responsible for this negligence
Developed countries have been emphasizing the need to provide economic and technical assistance to developing countries to address this problem but rich countries</t>
  </si>
  <si>
    <t>http://twitter.com/AAy4003123/status/1869941429503729947</t>
  </si>
  <si>
    <t>8:32:33 AM</t>
  </si>
  <si>
    <t>https://hindi.news18.com/news/jharkhand/ranchi-aqi-today-jharkhand-air-quality-index-report-28-november-local18-8863376.html</t>
  </si>
  <si>
    <t>6:38:28 AM</t>
  </si>
  <si>
    <t>Jharkhand AQI: जमशेदपुर और धनबाद के ताजा आंकड़े देंगे राहत, फिर भी घर से बाहर निकलते वक्त रहें सतर्क</t>
  </si>
  <si>
    <t>Ranchi The air quality of Jharkhands cities is deteriorating day by day However the latest figures are a bit reassuring Cities like Dhanbad and Jamshedpur have figures below 200 Despite this it remains in the poor category This means that people are not allowed to step out of their homes</t>
  </si>
  <si>
    <t>http://twitter.com/santoshsgrh1106/status/1852530796516503580</t>
  </si>
  <si>
    <t>7:28:54 AM</t>
  </si>
  <si>
    <t>http://twitter.com/samir_chau41105/status/1794556134361325723</t>
  </si>
  <si>
    <t>7:58:18 AM</t>
  </si>
  <si>
    <t>https://www.aajsamaaj.com/health-tipsstress-can-increase-the-risk-of-heart-attack/</t>
  </si>
  <si>
    <t>8:46:10 AM</t>
  </si>
  <si>
    <t>Health Tips: तनाव बढ़ा सकता है हार्ट अटैक का खतरा</t>
  </si>
  <si>
    <t>Health Tips Heart disease kills millions of people worldwide every year Statistics show that even younger people are falling victim to this serious problem While lifestyle and dietary imbalances are considered major factors in heart disease are</t>
  </si>
  <si>
    <t>https://www.amarujala.com/uttar-pradesh/shamli/problems-in-the-eyes-due-to-dust-particles-entering-the-eyes-due-to-strong-winds-shamli-news-c-26-1-smrt1048-136983-2025-02-15</t>
  </si>
  <si>
    <t>11:17:12 PM</t>
  </si>
  <si>
    <t>Problems In The Eyes Due To Dust Particles Entering The Eyes Due To Strong Winds - Shamli News - Shamli News:तेज हवा चलने से आंख में घुसे धूल के कण से आंखों में बनी समस्या</t>
  </si>
  <si>
    <t>Shamli Strong winds have caused eye irritation with dust particles irritating the eyes For the past three days 15 to 20 eye patients have been visiting the OPD at the district hospital daily The dust is causing problems like watery eyes allergies and wounds Doctors are advising on eye safety</t>
  </si>
  <si>
    <t>http://twitter.com/Surende45050010/status/1849002308425687419</t>
  </si>
  <si>
    <t>1:47:57 PM</t>
  </si>
  <si>
    <t>https://www.livehindustan.com/uttar-pradesh/up-aqi-today-lucknow-kanpur-gorakhpur-prayagraj-varanasi-agra-meerut-bareily-air-quality-index-23-october-201729655356315.html</t>
  </si>
  <si>
    <t>9:33:26 AM</t>
  </si>
  <si>
    <t>UP AQI Today: जहरीली गैसों का चैंबर बन गए आगरा के ये दो इलाके, जानें लखनऊ-मेरठ-गाजियाबाद-नोएडा का हाल</t>
  </si>
  <si>
    <t>UP AQI Today 23 October 2024 Eight days before Diwali the Sanjay Place and Tajganj areas of Agra Uttar Pradesh have become chambers of toxic gases Awas Vikas is also severely affected Exposure to the open has caused coughing and eye irritation Furthermore in the capital Lucknow</t>
  </si>
  <si>
    <t>http://twitter.com/HeerDesai20/status/1844260498524774746</t>
  </si>
  <si>
    <t>11:45:42 AM</t>
  </si>
  <si>
    <t>Planting trees can help put the brakes on air pollution</t>
  </si>
  <si>
    <t>https://indianews.in/health/delhi-declared-the-worlds-most-polluted-city-risk-of-serious-diseases-increased-life-expectancy-decreasing-indianews/</t>
  </si>
  <si>
    <t>दिल्ली के लोगों के लिए बजी खतरे की घंटी, लगातार इस कारण घट रही है उम्र, रह गया इतना वक्त । Delhi declared the world's most polluted city, risk of serious diseases increased, life expectancy decreasing -Indianews - India News</t>
  </si>
  <si>
    <t>Delhis air quality has deteriorated so much that peoples lifespans are being shortened This shocking revelation was made in the Air Quality Life Index 2024 report According to the report 18 million people living in Delhi will live 119 years less than the WHO standard This</t>
  </si>
  <si>
    <t>http://twitter.com/Rishikrsingh/status/1780411661456748594</t>
  </si>
  <si>
    <t>7:13:13 AM</t>
  </si>
  <si>
    <t>The return of to the streets replacing cars can give cities a new lease of life Anne Hidalgo became Mayor of Paris 10 years ago In that time the City has built 1300km of bike lanes planted 145000 new trees reduced air pollution by 40 added 45km of new parks converted 180 streets to school streets Paris</t>
  </si>
  <si>
    <t>http://twitter.com/shivraj327/status/1864611203227455618</t>
  </si>
  <si>
    <t>Yesterday in the session we discussed Absurdism absurdity Some examples of absurdity from our absurd life Growing cotton in the navel Believing that the purpose of life is to first study then job then marriage then children and then marriage of children If someone does not want to do as written above then grabbing his collar Instead of asking Why do we have to do all this ask Why not do all this If you feel like eating peanuts sex buy a Boeing 747 marriage Raise your daughter for twentyfive or thirty years and then send her away from home that too with a stranger and that too after paying money Get your nose ears eyelids navel and who knows where else pierced and then put metal in it Work hard for money all your life keep account of every penny and then one day give away all your savings to strangers that too by taking a loan Rent a flat in which you can live for twentytwentyfive thousand rupees and pay an EMI of eighty thousand Live a life in which getting cancer or some serious disease is certain and be fully prepared for it by taking health insurance Sell your youth for money and then Using the same money buy those last painful days of old age Even if you have slept after being beaten with mint the night before still send me a good morning chona in the morning Relating respect to genitals liquor brand or moustache Making more climate changes to prevent climate change Touching the thighs of old people Uncle Son get married at the right time otherwise your children will not be able to get married on time Last The more Acharya ji scolds us the more we have to listen to him Posted by Rajender Guneja on Gita Community Feed Join live Gita sessions and community with Acharya Prashant</t>
  </si>
  <si>
    <t>https://samacharnama.com/states/rajasthan-news/rajasthan-morning-news-video-bulletin-%E0%A4%B0%E0%A4%BE%E0%A4%9C%E0%A4%B8%E0%A5%8D%E0%A4%A5%E0%A4%BE%E0%A4%A8-%E0%A4%95%E0%A5%80-%E0%A4%B8%E0%A5%81%E0%A4%AC%E0%A4%B9-%E0%A4%95%E0%A5%80/cid15752816.htm</t>
  </si>
  <si>
    <t>9:28:41 AM</t>
  </si>
  <si>
    <t>Rajasthan Morning News Video Bulletin: राजस्थान की सुबह की सबसे बड़ी खबरें</t>
  </si>
  <si>
    <t>Rajasthan News Desk After voting for the byelections in Uttar Pradesh ended Samajwadi Party leader and former Chief Minister Akhilesh Yadav arrived in Jaipur with his wife Dimple Yadav on Thursday to attend a wedding ceremony Here he attacked the BJP the UP P</t>
  </si>
  <si>
    <t>http://twitter.com/Kancha7811/status/1851080648192086100</t>
  </si>
  <si>
    <t>7:26:32 AM</t>
  </si>
  <si>
    <t>http://twitter.com/Ravindr07589263/status/1888208584762343748</t>
  </si>
  <si>
    <t>6:19:42 PM</t>
  </si>
  <si>
    <t>https://www.emsindia.com/news/show/2635686/state</t>
  </si>
  <si>
    <t>2:55:05 PM</t>
  </si>
  <si>
    <t>(नई दिल्ली) दिल्ली में रहते हैं और नींद आने में हो रही है दिक्कत</t>
  </si>
  <si>
    <t>24Apr2024
New Delhi EMS In 1958 a film was released called Post Box 999 Its most famous song was Neend na mujhko aaye ji mera ghabraye The situation of Delhiites is similar these days People complain that they are having trouble sleeping or</t>
  </si>
  <si>
    <t>http://twitter.com/SanjeevParashar/status/1839603251936625069</t>
  </si>
  <si>
    <t>3:19:28 PM</t>
  </si>
  <si>
    <t>Tax brother where do you pay tax at all You just pay 30 on salary about 32 on petrol 18 on clothes 5 on packed milk curd paneer and lassi only 18 on beauty products 18 on AC restaurants too and if you ever go to a luxury hotel you pay only 28 5 on biscuits and only 18 on cake and pastry the government charges only 12 tax on items less than Rs 1000 and 18 on expensive ones There is only 12 tax on most medicines Only 5 tax is paid on hospital rooms costing Rs 5000 I think in the coming days the government should also charge tax on breathing in 12hour slabs After all the government works so hard for pollutionfree air there is 18 GST on packed water Why dont you include temple offerings in the tax category Why are you bringing it</t>
  </si>
  <si>
    <t>http://twitter.com/apyadav09/status/1793185668052500823</t>
  </si>
  <si>
    <t>1:12:33 PM</t>
  </si>
  <si>
    <t>http://twitter.com/ChetanSeth5/status/1902994875152535566</t>
  </si>
  <si>
    <t>1:35:08 PM</t>
  </si>
  <si>
    <t>https://www.bhaskar.com/local/mp/bhopal/news/health-department-issued-advisory-on-deepawali-133858850.html</t>
  </si>
  <si>
    <t>दीपावली पर स्वास्थ्य विभाग ने जारी की एडवाइजरी: देश में वायु प्रदूषण से होने वाली बीमारियों से होती हैं 18%...</t>
  </si>
  <si>
    <t>http://twitter.com/hg7634/status/1861084881901461849</t>
  </si>
  <si>
    <t>http://twitter.com/RajkumaarPandey/status/1859887213150192118</t>
  </si>
  <si>
    <t>https://newsindialive.in/pollution-and-rain-wreak-havoc-in-delhi-ncr-aqi-in-very-poor-category/</t>
  </si>
  <si>
    <t>10:04:17 AM</t>
  </si>
  <si>
    <t>दिल्ली-एनसीआर में प्रदूषण और बारिश का कहर, एक्यूआई बेहद खराब श्रेणी में</t>
  </si>
  <si>
    <t>New Delhi Air quality in the capital Delhi and surrounding areas remains in the poor category The AQI Air Quality Index reached dangerous levels in many areas on Friday morning This level of pollution poses a serious health problem for residents of DelhiNCR</t>
  </si>
  <si>
    <t>http://twitter.com/Vinspry1_BJP/status/1859768066755956769</t>
  </si>
  <si>
    <t>6:47:14 AM</t>
  </si>
  <si>
    <t>http://twitter.com/Dharmen28668468/status/1850464638804123764</t>
  </si>
  <si>
    <t>2:38:44 PM</t>
  </si>
  <si>
    <t>https://www.bhaskar.com/madhurima/news/air-pollution-has-not-only-entered-the-house-outside-but-also-inside-the-house-some-plants-purify-the-air-of-the-house-like-silent-cleaners-133927463.html</t>
  </si>
  <si>
    <t>बागवानी: वायु प्रदूषण सिर्फ बाहर नहीं घर में भी घुसपैठ कर चुका है, कुछ पौधे घर की हवा को साइलेंट क्लीनर की ...</t>
  </si>
  <si>
    <t>Madhurima Air pollution has not only entered the house outside but also inside the house Some plants purify the air of the house like silent cleaners
Gardening Air pollution has not only entered the house outside but also inside the house Some plants purify the air of the house like silent cleaners</t>
  </si>
  <si>
    <t>http://twitter.com/gurmeet21269214/status/1903282355395076214</t>
  </si>
  <si>
    <t>8:37:29 AM</t>
  </si>
  <si>
    <t>We need pure air to breathe this is possible only when we plant more and more trees The air is getting polluted due to cutting of trees to stop this Saint Dr MSG Insan started the campaign under which Dera Sacha Sauda followers celebrate every festival and happiness by planting trees</t>
  </si>
  <si>
    <t>https://www.bhaskar.com/local/uttar-pradesh/meerut/news/muzaffarnagar-is-the-most-polluted-city-in-the-country-aqi-reaches-333-meerut-weather-meerut-weather-meerut-news-meerut-weather-meerut-weather-news-today-meerut-weather-weather-meerut-133928109.html</t>
  </si>
  <si>
    <t>Meerut Weather meerut weather meerut news meerut weather meerut weather news today meerut weather weather meerut Muzaffarnagar is the most polluted city in the country, AQI reaches 333 | मुजफ्फरनगर देश का सबसे प्रदूषित शहर, 333 पहुंचा AQI: वेस्ट यूपी में बागपत दूसरे और हापुड़ तीसरे सबसे ज्यादा प्रदूषित शहरों में, मेरठ में भी लगातार बढ़ रहा एक्यूआई - Meerut News | Dainik Bhaskar</t>
  </si>
  <si>
    <t>Muzaffarnagar is the most polluted city in the country with an AQI of 333 Baghpat is the second most polluted city in West UP and Hapur is the third most polluted city in Meerut The AQI is also steadily rising
Meerut
Muzaffarnagar ranked third among the most polluted cities in the country on Friday The</t>
  </si>
  <si>
    <t>https://www.livehindustan.com/uttar-pradesh/hapur/story-hapur-air-quality-plummets-to-hazardous-levels-amid-pollution-crisis-201731585696640.html</t>
  </si>
  <si>
    <t>348 पहुंचा एक्यूआईइ: धुंध और धुएं के गुब्बार ने फिर बिगड़ी आबोहवा</t>
  </si>
  <si>
    <t>Once again haze and smoke have polluted Hapurs air quality As a result the air pollution level in Hapur has moved from the orange zone to the red zone On Thursday Hapurs AQI reached 348 leading to a surge in the number of patients suffering from coughs colds respiratory problems and eye irritation</t>
  </si>
  <si>
    <t>http://twitter.com/news24tvchannel/status/1858761945169756405</t>
  </si>
  <si>
    <t>It is the constitutional responsibility of all states to provide a pollutionfree environment to their citizens Supreme Court comments on increasing pollution Supreme Court Delhi Air Pollution</t>
  </si>
  <si>
    <t>http://twitter.com/Brajeshk_jha/status/1858370940708573508</t>
  </si>
  <si>
    <t>10:15:33 AM</t>
  </si>
  <si>
    <t>Clear blue skies and clean air in the capital Delhi in 1959 Meanwhile Delhis polluted air today</t>
  </si>
  <si>
    <t>http://twitter.com/hakka_noodles4/status/1888289460745384007</t>
  </si>
  <si>
    <t>11:41:04 PM</t>
  </si>
  <si>
    <t>http://twitter.com/jatonthetop/status/1818307142371143952</t>
  </si>
  <si>
    <t>8:56:19 PM</t>
  </si>
  <si>
    <t>This young gentleman is getting nothing yet he is therelying among mosquitoes polluted air all sorts of insects in the monsoon extreme heat and possibly hungry as well He has no vested interest in fighting someone elses battle He may have a decent room in ORN where he could have slept comfortably in his bed yet he chose the asphalt Why Because thats what a civil servant is expected to do You before me is the feeling that drives hundreds of aspirants to invest their youth in doing something for their country and to be the change they wish to see He is lying there because he knows that if not him then who He is lying there because he knows that todays three deaths could become thirty tomorrow and that thirty could include him He is lying there because he has no hope in the system yet he wants justice He is the face of resistance He is the face of resilience He is the face of hope He is the face of sacrifice He is the face of selflessness He is the face of service He is the face of courage He is the face of brotherhood He is the face of tolerance He is the face of sympathy He is all of us combined He is you He is me He is the reflection of what a true UPSC aspirant stands fora beacon of hope and change a symbol of unwavering dedication and selfless service</t>
  </si>
  <si>
    <t>http://twitter.com/vijaymi88957575/status/1890243012263092305</t>
  </si>
  <si>
    <t>9:03:47 AM</t>
  </si>
  <si>
    <t>https://www.livehindustan.com/bihar/aqi-of-muzaffarpur-and-hajipur-is-over-400-air-pollution-increased-in-bihar-201732160675940.html</t>
  </si>
  <si>
    <t>9:36:36 AM</t>
  </si>
  <si>
    <t>Bihar AQI: हवा से हाहाकार, मुजफ्फरपुर-हाजीपुर में प्रदूषण 400 पार, अपने जिले का हाल देखिए</t>
  </si>
  <si>
    <t>Bihar AQI Fog is lingering in many districts of Bihar both morning and night Meanwhile the air quality in many districts has deteriorated The deteriorating air quality has made it difficult for people to breathe Polluted air has caused an outcry Air pollution in Hajipur is devastating</t>
  </si>
  <si>
    <t>http://twitter.com/AmarUjalaNews/status/1851878017485734114</t>
  </si>
  <si>
    <t>12:15:00 PM</t>
  </si>
  <si>
    <t>Diwali 2024 Delhis air will become more toxic after fireworks Delhi Air Pollution Pollution Click on the link for more news</t>
  </si>
  <si>
    <t>http://twitter.com/proteinpakoda/status/1859947709161144713</t>
  </si>
  <si>
    <t>6:41:04 PM</t>
  </si>
  <si>
    <t>Ye dekho aaj Duggal saheb environmentist bane hain Air pollution in North India is a national emergencya public health crisis that is stealing our childrens future and suffocating the elderly and an environmental and economic disaster that is ruining countless lives The poorest among us suffer the most unable to escape the toxic air that surrounds them Families are gasping for clean air children are falling sick and millions of lives are being cut short Tourism is declining and our global reputation is crumbling The cloud of pollution covers hundreds of kilometres Cleaning it up will need major changes and decisive action from governments companies experts and citizens We need a collective national response not political blame games As Parliament meets in a few days MPs will all be reminded of the crisis by our irritated eyes and sore throats It is our responsibility to come together and discuss how India can end this crisis once and for all</t>
  </si>
  <si>
    <t>http://twitter.com/yadavlalurjdian/status/1860139175812694361</t>
  </si>
  <si>
    <t>7:21:53 AM</t>
  </si>
  <si>
    <t>http://twitter.com/Yes18002006161/status/1845601379018019058</t>
  </si>
  <si>
    <t>4:33:53 AM</t>
  </si>
  <si>
    <t>http://twitter.com/Mithles55758886/status/1845764838351602086</t>
  </si>
  <si>
    <t>3:23:24 PM</t>
  </si>
  <si>
    <t>http://twitter.com/8507a7835e5643a/status/1904963206088712511</t>
  </si>
  <si>
    <t>11:56:35 PM</t>
  </si>
  <si>
    <t>http://twitter.com/yparakash/status/1857321691854074234</t>
  </si>
  <si>
    <t>12:46:13 PM</t>
  </si>
  <si>
    <t>https://anugamini.com/sikkim/government-committed-to-the-development-of-dairy-sector-minister-gurung/</t>
  </si>
  <si>
    <t>डेयरी क्षेत्र के विकास के लिए सरकार प्रतिबद्ध : मंत्री गुरुंग</t>
  </si>
  <si>
    <t>Sikkim Cooperative Milk Producers Union Limited celebrated Milkmans Day
Gangtok The Sikkim Cooperative Milk Producers Union Limited celebrated its fourth Milkmans Day at the Manan Kendra on Monday Minister of Agriculture Horticulture Animal Husbandry and Veterinary Services Puran Kumar</t>
  </si>
  <si>
    <t>https://navbharattimes.indiatimes.com/lifestyle/family/suffocation-due-to-air-pollution-experts-says-mother-should-breastfeed-the-baby/articleshow/115514443.cms</t>
  </si>
  <si>
    <t>12:39:07 PM</t>
  </si>
  <si>
    <t>How To Save Newborn From Air Pollution,वायु प्रदूषण के कारण बच्चे का दम ना घुट जाए, नई मां अपनाएं डॉक्टर का बताया उपाय | suffocation due to air pollution, experts says- mother should breastfeed the baby</t>
  </si>
  <si>
    <t>Increasing pollution in Delhi is harming peoples health If anyone is suffering the most its newborns Pollution severely impacts their lungs Polluted air contains high levels of carbon monoxide nitrogen</t>
  </si>
  <si>
    <t>https://www.jantaserishta.com/local/telangana/hyderabad-tops-indian-cities-in-methane-emissions-3828257</t>
  </si>
  <si>
    <t>1:12:58 PM</t>
  </si>
  <si>
    <t>मीथेन उत्सर्जन में Hyderabad भारतीय शहरों में सबसे ऊपर</t>
  </si>
  <si>
    <t>HYDERABAD It is an odorless colorless and volatile gas It can result in the formation of groundlevel ozone which can be harmful to people especially those with respiratory illnesses Hyderabad is one of Indias largest cities with the highest concentration of ozone</t>
  </si>
  <si>
    <t>http://twitter.com/Radhikakuma9281/status/1846614936879071351</t>
  </si>
  <si>
    <t>11:41:24 PM</t>
  </si>
  <si>
    <t>Kejriwal jis shameless colour does not fade away After making false promises of providing facilities he is not at peace even after giving the public overflowing sewers dirty water expensive electricity and water bills diseases polluted air insecurity fake medicines broken roads taking Delhi into losses and giving a hellish life while living After being rejected from every state except Punjab and after getting his bail forfeited in half the places he still feels that the people of the country want him I dont understand whether this is his illusion or his Ravanalike arrogance</t>
  </si>
  <si>
    <t>http://twitter.com/Aatmament/status/1868848622366072839</t>
  </si>
  <si>
    <t>8:10:07 AM</t>
  </si>
  <si>
    <t>https://theonlinenews.in/2024/12/12/today-breaking-news-%e0%a4%86%e0%a4%9c-09-%e0%a4%a8%e0%a4%b5%e0%a4%82%e0%a4%ac%e0%a4%b0-2023-%e0%a4%95%e0%a5%87-%e0%a4%ae%e0%a5%81%e0%a4%96%e0%a5%8d%e0%a4%af-%e0%a4%b8%e0%a4%ae%e0%a4%be%e0%a4%9a/</t>
  </si>
  <si>
    <t>4:36:27 AM</t>
  </si>
  <si>
    <t>Today Breaking News ! आज 09 नवंबर 2023 के मुख्य समाचार बड़ी खबरें, PM Modi, UP, Bihar, Delhi, SBI</t>
  </si>
  <si>
    <t>Today Breaking News 09 NOVEMBER 2023 DLS NEWS
Easy Options Trading in Stock Market Start with Rs999
App manages Risk Reward Safe Licensed Broker
09 November 2023 today breaking news dls news BREAKING news Today Breaking News 09</t>
  </si>
  <si>
    <t>http://twitter.com/sandeepkad30158/status/1869178193200189681</t>
  </si>
  <si>
    <t>5:59:43 AM</t>
  </si>
  <si>
    <t>https://www.newstracklive.com/news/big-decision-of-the-government-now-50-government-employees-will-work-from-home-mc23-nu915-ta915-1625116-1.html</t>
  </si>
  <si>
    <t>5:46:34 PM</t>
  </si>
  <si>
    <t>सरकार का बड़ा फैसला, अब 50% सरकारी कर्मचारी करेंगे वर्क फ्रॉम होम</t>
  </si>
  <si>
    <t>In the national capital Delhi 50 percent of government employees will work from home starting November 21st This decision was taken due to rising pollution and the implementation of GRAP4 Except for essential services of the Delhi government and the MCD employees of all government offices will work from home at 50 percent</t>
  </si>
  <si>
    <t>http://twitter.com/piush79/status/1848955557920538994</t>
  </si>
  <si>
    <t>10:42:11 AM</t>
  </si>
  <si>
    <t>Diwali is coming dont burn crackers this is the narrative that will continue Why does the air quality of Delhi deteriorate only during Diwali throughout the year</t>
  </si>
  <si>
    <t>http://twitter.com/anilgupte25/status/1888932510190514369</t>
  </si>
  <si>
    <t>6:16:19 PM</t>
  </si>
  <si>
    <t>http://twitter.com/saurabhpw40/status/1888209578195841290</t>
  </si>
  <si>
    <t>6:23:39 PM</t>
  </si>
  <si>
    <t>http://twitter.com/TrinagarSanjay/status/1847319917256663545</t>
  </si>
  <si>
    <t>Amidst Delhis suffocating air and rising pollution how long will AAP sit idle The public needs solutions not excuses</t>
  </si>
  <si>
    <t>http://twitter.com/VIKASHS22800975/status/1854097814575341737</t>
  </si>
  <si>
    <t>3:15:41 PM</t>
  </si>
  <si>
    <t>https://sonebhadralive.in/?p=417430</t>
  </si>
  <si>
    <t>8:17:00 AM</t>
  </si>
  <si>
    <t>आज से बदल जाएगा मौसम, होनी वाली है झमाझम बारिश, जानिए दिल्ली-NCR, यूपी, हरियाणा को लेकर क्या है अलर्ट? – Sonebhadra Live</t>
  </si>
  <si>
    <t>The weather is about to change again in many states of North India Snowfall is currently occurring in highaltitude mountainous regions Light rain is also falling in many areas of Himachal Pradesh Uttarakhand and Jammu and Kashmir Meanwhile DelhiNCR Uttar Pradesh and</t>
  </si>
  <si>
    <t>http://twitter.com/tripathiprakas5/status/1858438182414716964</t>
  </si>
  <si>
    <t>http://twitter.com/AnuragGargINC/status/1864706129818681419</t>
  </si>
  <si>
    <t>9:49:20 PM</t>
  </si>
  <si>
    <t>http://twitter.com/RVDhindustani/status/1860308622749688200</t>
  </si>
  <si>
    <t>6:35:13 PM</t>
  </si>
  <si>
    <t>http://twitter.com/HiRR8GlGQvDewtA/status/1880293325577810410</t>
  </si>
  <si>
    <t>10:07:17 PM</t>
  </si>
  <si>
    <t>http://twitter.com/AyazKhatri0106/status/1820005594457338203</t>
  </si>
  <si>
    <t>1:25:22 PM</t>
  </si>
  <si>
    <t>See the truth and show this truth to others too Get salary pay income tax buy mobile pay tax get it recharged pay tax buy electricity pay tax buy house pay tax buy TV fridge pay tax buy car pay tax fill petrol pay tax take service pay tax start toll pay tax buy water pay tax buy ration pay tax buy clothes pay tax buy shoes pay tax buy books pay tax buy medicine pay tax buy gas pay tax But there is no significant improvement in medical facilities no significant improvement in education no significant improvement in public transport bad roads at many places bad streetlights at many places polluted air at many places bad water at many places many expensive hospitals increasing unemployment increasing inflation after all till when will all of us countrymen continue to live like this</t>
  </si>
  <si>
    <t>https://navbharattimes.indiatimes.com/india/what-is-hmpv-all-you-need-to-know-hmpv-symptoms-hmpv-cases-in-india/articleshow/117011164.cms</t>
  </si>
  <si>
    <t>3:23:19 PM</t>
  </si>
  <si>
    <t>HMPV वायरस से देश में महामारी का खतरा? डरिए मत समझ लीजिए एक-एक बात | what is hmpv all you need to know hmpv symptoms hmpv cases in india</t>
  </si>
  <si>
    <t>New Delhi The HMPV virus which has become a threat in China has entered India Seven cases of human metapneumovirus HMPV infection were reported in the country on Monday Of these two cases each were reported in Bengaluru Nagpur and Tamil Nadu and one in Ahmedabad However the</t>
  </si>
  <si>
    <t>https://www.sachkahoon.com/the-condition-of-the-national-capital-is-serious-aqi-reached-434/</t>
  </si>
  <si>
    <t>12:16:14 PM</t>
  </si>
  <si>
    <t>Delhi Air Pollution Today: राष्ट्रीय राजधानी की हालत ‘गंभीर’! AQI 434...</t>
  </si>
  <si>
    <t>New Delhi Agency The air quality of the national capital Delhi dropped to its worst level on Thursday and reached the severe category According to a media report the AQI in the national capital dropped to 434 by 6 am on Thursday De</t>
  </si>
  <si>
    <t>https://www.etvbharat.com/hi/!state/delhi-ncr-pollution-update-today-aqi-in-dangerous-catogery-delhi-news-dls24120301138</t>
  </si>
  <si>
    <t>10:52:28 AM</t>
  </si>
  <si>
    <t>दिल्ली-NCR में प्रदूषण से आज भी राहत नहीं, AQI अब भी 300 के पार</t>
  </si>
  <si>
    <t>People in DelhiNCR have found no respite from pollution The air remains in the severe category with the AQI remaining elevated On Monday the Supreme Court took a firm stance during a hearing and stated that GRAP4 will remain in effect in Delhi The next hearing in the case will be held on December 5th The next hearing</t>
  </si>
  <si>
    <t>http://twitter.com/jago_indiajago/status/1853697682436395130</t>
  </si>
  <si>
    <t>Delhi Air Pollution AQI reaches severe category in many areas of Delhi a blanket of toxic smog looms over</t>
  </si>
  <si>
    <t>http://twitter.com/SudhirSinc/status/1862907695784743124</t>
  </si>
  <si>
    <t>10:43:00 PM</t>
  </si>
  <si>
    <t>http://twitter.com/Vikrams47114047/status/1867843637331251253</t>
  </si>
  <si>
    <t>1:36:40 PM</t>
  </si>
  <si>
    <t>http://twitter.com/RohitasMeena11/status/1893345335415840963</t>
  </si>
  <si>
    <t>http://twitter.com/AmolBpl/status/1851535630380970478</t>
  </si>
  <si>
    <t>1:34:28 PM</t>
  </si>
  <si>
    <t>Every winter Delhi suffocates while both Delhi and the Modi government remain silent People cant breathe Where are the immediate policies on air quality waste management and addressing crop burning What steps has Prime Minister Narendra Modi taken Clean air is a right not a luxury</t>
  </si>
  <si>
    <t>https://www.amarujala.com/india-news/lancet-study-linking-deaths-to-air-pollution-not-absolute-pollution-control-board-tells-ngt-2024-11-07</t>
  </si>
  <si>
    <t>6:22:48 PM</t>
  </si>
  <si>
    <t>Lancet Study Linking Deaths To Air Pollution Not Absolute: Pollution Control Board Tells Ngt | Air Pollution:'मौत को वायु प्रदूषण से जोड़ने वाला लैंसेट का अध्ययन पूरी तरह सच नहीं', Cpcb ने एनजीटी को बताया</t>
  </si>
  <si>
    <t>The Central Pollution Control Board CPCB has challenged the findings of a Lancet study in the National Green Tribunal NGT that found that poor air quality in ten major cities across the country had a serious impact on mortality rates</t>
  </si>
  <si>
    <t>http://twitter.com/mahipalrana16/status/1870504778624889163</t>
  </si>
  <si>
    <t>9:51:06 PM</t>
  </si>
  <si>
    <t>https://www.livehindustan.com/weather/ranchi-me-aaj-ka-mausam-17-december-2024-ranchi-aqi-today-and-weather-forecast-imd-rain-alert-update-in-hindi-201734399088384.html</t>
  </si>
  <si>
    <t>7:01:28 AM</t>
  </si>
  <si>
    <t>रांची 17 December 2024 का वेदर और AQI: न्यूनतम तापमान 6.06°C, जानें कैसा रहेगा शहर में आज का मौसम</t>
  </si>
  <si>
    <t>Weather News Ranchis weather today December 17 2024 Ranchi AQI today and weather forecast IMD rain alert update in Hindi
Ranchis weather and AQI for December 17 2024 Minimum temperature 606C find out what the citys weather will be like today
Ranchi Weather for December 17 20</t>
  </si>
  <si>
    <t>http://twitter.com/JitendraMedhe2/status/1848684982753022005</t>
  </si>
  <si>
    <t>4:47:01 PM</t>
  </si>
  <si>
    <t>http://twitter.com/Anushka_IND/status/1854242415345074243</t>
  </si>
  <si>
    <t>12:50:16 AM</t>
  </si>
  <si>
    <t>http://twitter.com/BMRBHAGRAJ01/status/1893278008896578038</t>
  </si>
  <si>
    <t>6:03:47 PM</t>
  </si>
  <si>
    <t>https://hindi.news18.com/news/madhya-pradesh/bhopal-air-quality-index-mp-aqi-11-february-know-bhopal-indore-gwalior-jabalpur-ujjain-pollution-level-local18-9023386.html</t>
  </si>
  <si>
    <t>MP Air Quality Index: अब जबलपुर की हवा सबसे खराब, इंदौर भी सांस लायक नहीं, AQI187 पार, जानें अपने जिले का हाल</t>
  </si>
  <si>
    <t>MP Air Quality Index Jabalpurs air is now the worst Indore is also unbreathable AQI crosses 187 find out the situation in your district
News18 Madhya Pradesh
February 11 2025 0846 IST
MP AQI Update Today The air quality in Madhya Pradesh is deteriorating day by day This is</t>
  </si>
  <si>
    <t>http://twitter.com/AmolrajeGawari3/status/1794579877561250221</t>
  </si>
  <si>
    <t>http://twitter.com/satpalpunia/status/1875202249393361293</t>
  </si>
  <si>
    <t>Delhi On contesting the upcoming Delhi state elections against Delhi CM Atishi Congress leader Alka Lamba says I thank the party for this opportunity I am going to contest the Vidhan Sabha elections for the 4th time First it should be decided if she is a CM or a temporary CM Former Delhi CM Arvind Kejriwal called her a temporary CM He has insulted the constitutional post and a woman sitting on that post My fight is against the hazardous air polluted Yamuna and crime in Delhi</t>
  </si>
  <si>
    <t>http://twitter.com/AjaiKrishna4411/status/1814377486052106545</t>
  </si>
  <si>
    <t>http://twitter.com/DVNews_Live/status/1854473324803616902</t>
  </si>
  <si>
    <t>4:07:49 PM</t>
  </si>
  <si>
    <t>Air Pollution Double blow to those burning stubble Central government increases fine DV News</t>
  </si>
  <si>
    <t>http://twitter.com/LalitKOfficial/status/1847948797533381004</t>
  </si>
  <si>
    <t>https://www.tarunmitra.in/article/37685/asthma-patients-are-the-most-affected-among-non-communicable-diseases-%E2%80%93</t>
  </si>
  <si>
    <t>7:51:26 PM</t>
  </si>
  <si>
    <t>गैर संचारी रोगों में सबसे अधिक अस्थमा के मरीज- डॉ.वेद</t>
  </si>
  <si>
    <t>Asthma has the highest number of noncommunicable diseases Globally approximately 300 million people suffer from asthma Asthma kills approximately 450000 people each year World Asthma Day was celebrated on Monday at the KGMU Department of Pulmonary and Critical Care Medicine</t>
  </si>
  <si>
    <t>http://twitter.com/sudhird530/status/1849064164485915119</t>
  </si>
  <si>
    <t>5:53:45 PM</t>
  </si>
  <si>
    <t>Amidst rising pollution NDMC increased parking charges Now you will have to pay Rs 40 instead of Rs 20 Decision taken to reduce vehicles on the roads and reduce pollution Delhi Air Pollution</t>
  </si>
  <si>
    <t>https://www.divyahimachal.com/2024/08/melting-of-snow-mountains-is-not-a-good-sign/</t>
  </si>
  <si>
    <t>12:05:29 AM</t>
  </si>
  <si>
    <t>बर्फ के पहाड़ों का पिघलना शुभ संकेत नहीं…</t>
  </si>
  <si>
    <t>Om Mountain is located in Pithoragarh Uttarakhand Its height is approximately 19356 feet or about 5900 meters The word Om was also visible here but we have been oppressing nature for the sake of modernity and materialism and this has led to an increase in environmental heat</t>
  </si>
  <si>
    <t>http://twitter.com/DhruvTi85219738/status/1853369267682451798</t>
  </si>
  <si>
    <t>3:00:42 PM</t>
  </si>
  <si>
    <t>https://www.hindikunj.com/2025/02/man-me-himalaya-lekh.html</t>
  </si>
  <si>
    <t>मन में हिमालय</t>
  </si>
  <si>
    <t>Himalayas in My Mind
Himalayas in My Mind The Himalayas have always fascinated and fascinated me and are usually in the news for one reason or another but this time the discussion is for something different
Himalayas in My Mind
The Himalayas have always fascinated and fascinated me and are usually in the news for one reason or another</t>
  </si>
  <si>
    <t>https://www.onlymyhealth.com/how-to-differentiate-between-asthma-and-winter-allergies-in-hindi-12977820936</t>
  </si>
  <si>
    <t>एक जैसे लग सकते हैं अस्थमा और विंटर एलर्जी के लक्षण जानें कैसे पहचानें अंतर</t>
  </si>
  <si>
    <t>As winter chills increase breathing problems and allergies become common The symptoms of asthma and winter allergies can sometimes appear similar making it difficult to differentiate between them However proper knowledge is essential for diagnosing and treating both</t>
  </si>
  <si>
    <t>https://www.livehindustan.com/ncr/faridabad/story-faridabad-s-nit-becomes-new-pollution-hotspot-post-diwali-aqi-reaches-230-201731174169617.html</t>
  </si>
  <si>
    <t>11:12:55 PM</t>
  </si>
  <si>
    <t>एनआईटी क्षेत्र की हवा सबसे अधिक खराब</t>
  </si>
  <si>
    <t>http://twitter.com/ThalivaRules/status/1845354759814852845</t>
  </si>
  <si>
    <t>12:13:54 PM</t>
  </si>
  <si>
    <t>amp all the brotherly Islamic outfits keep fighting all over the world All those amp many more seem to be nature friendly They keep spreading pollution bloodshed terror and what not throughout the year then the mother of these peace ambassadors does not die Air pollution in Diwali Water pollution in Holi Noise pollution in Ganpati and Navratri</t>
  </si>
  <si>
    <t>https://hindi.oneindia.com/news/delhi/weather-update-news-delhi-up-rajasthan-on-heat-know-holi-climates-imd-alert-in-hindi-1242573.html</t>
  </si>
  <si>
    <t>7:20:01 AM</t>
  </si>
  <si>
    <t>Weather: दिल्ली और यूपी में गर्मी का असर! राजस्थान में 40° के करीब पारा, जानें होली के दिन कैसा रहेगा मौसम? | Weather Update News Delhi UP Rajasthan on Heat Know Holi Climates IMD Alert in Hindi - Hindi Oneindia</t>
  </si>
  <si>
    <t>Delhi
Weather Heat wave in Delhi and Uttar Pradesh Temperatures near 40C in Rajasthan find out what the weather will be like on Holi
Divyansh Rastogi
Monday March 10 2025 720 IST
Weather Update News Heat wave has arrived in Uttar Pradesh and Rajasthan</t>
  </si>
  <si>
    <t>https://newsindialive.in/people-aged-60-years-and-above-should-not-go-for-morning-walks-in-the-suffocating-air-of-delhi/</t>
  </si>
  <si>
    <t>60 वर्ष या उससे अधिक आयु के लोगों को दिल्ली की दमघोंटू हवा में सुबह की सैर पर नहीं जाना चाहिए</t>
  </si>
  <si>
    <t>Air pollution levels have reached dangerous levels across the entire NCR including the national capital Delhi affecting not only the common man but also the health of the elderly Supreme Court Chief Justice DY Chandrachud acknowledged on Thursday that air pollution</t>
  </si>
  <si>
    <t>http://twitter.com/BhaaratExpress/status/1847915982523642017</t>
  </si>
  <si>
    <t>1:51:17 PM</t>
  </si>
  <si>
    <t>http://twitter.com/1008Shivaji/status/1850399199638007904</t>
  </si>
  <si>
    <t>10:18:42 AM</t>
  </si>
  <si>
    <t>https://www.anmnews.in/india/aqi-level-cross-500-but-delhi-minister-gopal-rai-congrats-delhi-people-7377895</t>
  </si>
  <si>
    <t>3:13:07 PM</t>
  </si>
  <si>
    <t>AQI লেভেল ছিল ৫০০, তারপরও দিল্লিবাসীকে ধন্যবাদ জানালেন পরিবেশমন্ত্রী</t>
  </si>
  <si>
    <t>Delhi is burning due to pollution Due to the burning of crop stubble in neighboring states the air of Delhi is getting poisoned The poison is also getting mixed in the water of Yamuna At this moment the black water of Yamuna is covered in toxic foam But even then the people of Delhi have not forgotten the joy of Diwali As a result the joy of Delhi</t>
  </si>
  <si>
    <t>https://www.indiatv.in/health/due-to-pollution-the-risk-of-blood-clotting-in-veins-has-increased-by-100-big-alert-for-heart-attack-and-stroke-2024-12-20-1099244</t>
  </si>
  <si>
    <t>10:16:23 AM</t>
  </si>
  <si>
    <t>प्रदूषण की वजह से नसों में ब्लड क्लॉटिंग का खतरा 100% तक बढ़ा, हार्ट अटैक और स्ट्रोक को लेकर रहना होगा अलर्ट</t>
  </si>
  <si>
    <t>Pollution has increased the risk of blood clots in the veins by 100 requiring alertness regarding heart attacks and strokes
Residents of DelhiNCR are facing a triple threat They are suffering from the cold while on the other hand they are facing the brunt of pollution and smog This</t>
  </si>
  <si>
    <t>http://twitter.com/UmakantSonar/status/1810514345568121185</t>
  </si>
  <si>
    <t>Sant Shri Asharamji Bapu renowned as Gau Rakshak says that countrymen should consider cow protection as their utmost duty He told about indigenous cow products that the atmosphere gets polluted due to chemical phenyl and its foul smell Cow phenyl increases your sattvikta and fragrance</t>
  </si>
  <si>
    <t>http://twitter.com/Aashishbishnoi0/status/1889864896155885788</t>
  </si>
  <si>
    <t>8:01:17 AM</t>
  </si>
  <si>
    <t>http://twitter.com/HemantJena14/status/1853639218611863597</t>
  </si>
  <si>
    <t>8:53:23 AM</t>
  </si>
  <si>
    <t>http://twitter.com/__Rohitpal/status/1858195516116332617</t>
  </si>
  <si>
    <t>https://zeenews.india.com/hindi/india/delhi-ncr-haryana/delhi-air-pollution-aqi-again-reached-close-to-350-in-delhi-vayu-gunvatta-aaj-ka-aqi/2560270</t>
  </si>
  <si>
    <t>10:32:40 AM</t>
  </si>
  <si>
    <t>Delhi Air Pollution: दिल्ली में फिर से पैर पसारने लगा प्रदूषण, 350 के करीब पहुंचा AQI</t>
  </si>
  <si>
    <t>Delhi Air Pollution Pollution is spreading again in Delhi with the AQI reaching close to 350
Delhi Pollution The temperature was recorded at 5 degrees Celsius at 530 am on Monday compared to 6 degrees Celsius at the same time on Sunday The Air Quality Index AQI in Delhi</t>
  </si>
  <si>
    <t>http://twitter.com/PSagarpint88965/status/1850729917274538066</t>
  </si>
  <si>
    <t>8:12:51 AM</t>
  </si>
  <si>
    <t>http://twitter.com/kamlesh47457296/status/1852917003834794232</t>
  </si>
  <si>
    <t>9:03:33 AM</t>
  </si>
  <si>
    <t>Dr Sahab does pollution occur only due to Diwali crackers Most of the air pollution is caused by AC fridge and cars every day but you have a problem with Hindus celebrating the festival by burning stones for one day not with pollution I can understand your mentality</t>
  </si>
  <si>
    <t>http://twitter.com/spideroftheweb/status/1888435870665158791</t>
  </si>
  <si>
    <t>9:22:51 AM</t>
  </si>
  <si>
    <t>https://www.prabhatkhabar.com/state/bihar/patna/ac-coolers-equipped-with-smart-features-demand-has-increased</t>
  </si>
  <si>
    <t>7:02:18 AM</t>
  </si>
  <si>
    <t>Bihar News: गर्मी की आहट से बाजार गर्म: एआइ आधारित उत्पादों की बढ़ी है मांग</t>
  </si>
  <si>
    <t>Bihar News An unexpected rise in temperatures is being seen as early as March making people feel the heat Summer has arrived earlier this year than last year leading to predictions of intense heat in the coming months</t>
  </si>
  <si>
    <t>http://twitter.com/noida_authority/status/1838172943567724894</t>
  </si>
  <si>
    <t>4:35:56 PM</t>
  </si>
  <si>
    <t>Today the team from the Public Health Department of Noida Authority conducted an awareness campaign on air pollution mitigation at the red light intersection in Sector 104 as part of the campaign The campaign appealed to motorists to avoid open burning minimize vehicle use use electric vehicles use bicycles whenever possible opt for carpooling and promote greenery by planting more trees Your support plays a vital role in keeping the environment clean and healthy Let us all move together towards a clean and pollutionfree tomorrow</t>
  </si>
  <si>
    <t>http://twitter.com/rbhawna97/status/1863916724698968386</t>
  </si>
  <si>
    <t>5:32:31 PM</t>
  </si>
  <si>
    <t>https://www.livehindustan.com/auto/car-heaters-drawbacks-using-during-winter-season-201732351963759.html</t>
  </si>
  <si>
    <t>2:34:56 PM</t>
  </si>
  <si>
    <t>सर्दी में कार के अंदर राहत देने वाला हीटर बन सकता है जानलेवा! जान लें ये 5 बातें और जरूरी सेफ्टी टिप्स</t>
  </si>
  <si>
    <t>During the winter season people often use a car heater or blower This can help increase the temperature inside the car and provide relief from the cold However many people may not realize that a car heater can also be lifethreatening</t>
  </si>
  <si>
    <t>http://twitter.com/Takulibhupi25/status/1888512274761236908</t>
  </si>
  <si>
    <t>2:26:27 PM</t>
  </si>
  <si>
    <t>http://twitter.com/JaiPrak49702478/status/1855626413295992901</t>
  </si>
  <si>
    <t>8:29:47 PM</t>
  </si>
  <si>
    <t>https://www.jansatta.com/health-news-hindi/if-you-consume-too-much-cigarette-and-tobacco-your-lungs-can-be-destroy-adopt-these-tips-your-lungs-will-be-detoxified-naturally/3444205/</t>
  </si>
  <si>
    <t>Lungs Detoxify: सिगरेट और तंबाकू के बिना नहीं बनता काम, इस खास तरीके को अपना लें, फेफड़े की गंदगी हो जाएगी क्लीन</t>
  </si>
  <si>
    <t>Lung Detoxification Cigarettes and tobacco are unavoidable try this special method and your lungs will be clean
If you smoke regularly are exposed to air pollution or have chronic diseases like asthma or chronic obstructive pulmonary disease</t>
  </si>
  <si>
    <t>http://twitter.com/gajjuaap/status/1888985668816363876</t>
  </si>
  <si>
    <t>9:47:33 PM</t>
  </si>
  <si>
    <t>http://twitter.com/DIVYANS19793304/status/1855866672101445673</t>
  </si>
  <si>
    <t>12:24:29 PM</t>
  </si>
  <si>
    <t>Wow Aam Aadmi Party government They promised to turn Delhi into Paris but the reality is that it has become difficult for people to even breathe The public is suffering due to suffocating air and increasing pollution and the common people are facing a breathing crisis but Aam Aadmi Party leaders are busy enjoying themselves</t>
  </si>
  <si>
    <t>https://www.livehindustan.com/uttar-pradesh/amroha/story-festival-fireworks-cause-severe-air-pollution-in-amroha-rising-aqi-levels-201730464067650.html</t>
  </si>
  <si>
    <t>5:57:51 PM</t>
  </si>
  <si>
    <t>वातावरण में छाई काली धुंध, 137 पर पहुंचा एक्यूआई</t>
  </si>
  <si>
    <t>The rising humidity combined with festive fireworks poisoned the districts air Amid the suffocating air since Thursday evening a thick black haze lingered Friday morning over the districts urban population including the Gajraula industrial area on the highway People reported eye irritation and</t>
  </si>
  <si>
    <t>https://punjab.punjabkesari.in/punjab/news/smog-engulfs-jalandhar-and-its-surrounding-areas-2061478</t>
  </si>
  <si>
    <t>10:15:54 PM</t>
  </si>
  <si>
    <t>Jalandhar व आसपास छाई Smog की चादर, विज़िबिल्टी हुई बेहद कम</t>
  </si>
  <si>
    <t>A thick blanket of smog blanketed Jalandhars sky this evening casting a pall of smoke everywhere Visibility was drastically reduced slowing life to a crawl Vehicles were seen moving slowly on the roads with their lights on Walking in parks and</t>
  </si>
  <si>
    <t>http://www.pravakta.com/respiratory-problems-worsen-due-to-poisonous-air/</t>
  </si>
  <si>
    <t>6:11:58 PM</t>
  </si>
  <si>
    <t>Lalit Garg
With Diwali just days away in Delhi Haryana and Uttar Pradesh the toxic air and suffocating atmosphere caused by air pollution have already become a lifethreatening situation and the increasingly toxic air is taking a toll on breathing The Air Quality Index or</t>
  </si>
  <si>
    <t>http://twitter.com/3KattarSanatani/status/1850381554758881479</t>
  </si>
  <si>
    <t>9:08:35 AM</t>
  </si>
  <si>
    <t>http://twitter.com/BainslaMiss/status/1858899189255860291</t>
  </si>
  <si>
    <t>9:14:38 PM</t>
  </si>
  <si>
    <t>Air pollution causes a variety of health problems such as asthma bronchitis chronic obstructive pulmonary disease COPD heart attack stroke and lung cancer</t>
  </si>
  <si>
    <t>https://bazaar.businesstoday.in/india/story/now-get-solar-tiles-installed-in-your-home-instead-of-solar-panels-1095246-2024-09-19</t>
  </si>
  <si>
    <t>अब घर में सोलर पैनल की जगह सोलर टाइल्स लगवाएं!</t>
  </si>
  <si>
    <t>The way solar energy is generated could change Solar tiles could replace the solar panels installed on the roofs of homes and highrise buildings Get a glimpse of how much the world of solar energy could change at the fourth Renewable Energy Investor Summit held in Gandhinagar Gujarat</t>
  </si>
  <si>
    <t>https://www.jantaserishta.com/local/punjab/chandigarh-weather-is-hot-at-2636-c-3547179</t>
  </si>
  <si>
    <t>9:56:57 AM</t>
  </si>
  <si>
    <t>Chandigarh weather: चंडीगढ़ का मौसम 26.36 °C पर गर्म</t>
  </si>
  <si>
    <t>Chandigarh The temperature in Chandigarh today September 25 2024 is 3254 degrees Celsius The forecast minimum and maximum temperatures for the day are 2636 degrees Celsius and 3448 degrees Celsius respectively The relative humidity is 53 and the wind</t>
  </si>
  <si>
    <t>http://twitter.com/SandeepMac89063/status/1849057820244640133</t>
  </si>
  <si>
    <t>5:28:32 PM</t>
  </si>
  <si>
    <t>https://xp97.com/hi/first-human-in-space-flight.html</t>
  </si>
  <si>
    <t>First Human in Space Flight</t>
  </si>
  <si>
    <t>Experience the legendary first human spaceflight with the immersive First Human in Space Flight game Developed in collaboration with the Russian Space Agency this simulator meticulously recreates Yuri Gagarins unprecedented journey Navigate all four crucial stages</t>
  </si>
  <si>
    <t>http://twitter.com/kumarrakesh2358/status/1888206110471164194</t>
  </si>
  <si>
    <t>http://twitter.com/Indian48818775/status/1891077515776561485</t>
  </si>
  <si>
    <t>4:19:48 PM</t>
  </si>
  <si>
    <t>Spend a few days in Gujarat you will find smaller towns better than Delhi Delhi is my maternal and inlaws home Coming from Gujarat to Delhi it becomes difficult to even spend a week There is no clean water clean air broken roads filled with pollution and dirty water Kejriwal only makes good and flowery statements</t>
  </si>
  <si>
    <t>http://twitter.com/srmangal/status/1904947944639652084</t>
  </si>
  <si>
    <t>10:55:56 PM</t>
  </si>
  <si>
    <t>http://twitter.com/Vidya31282875/status/1863475813972054202</t>
  </si>
  <si>
    <t>12:20:30 PM</t>
  </si>
  <si>
    <t>Rain turns creases thick fog sealed air there you here me and ours charming December</t>
  </si>
  <si>
    <t>http://twitter.com/ShakilKhan35811/status/1842101665450566053</t>
  </si>
  <si>
    <t>http://twitter.com/arunaapkaverma/status/1863927235721232720</t>
  </si>
  <si>
    <t>https://www.amarujala.com/delhi-ncr/delhi-will-smell-of-various-types-of-seasonal-flowers-in-winter-ndmc-mcd-and-cantonment-board-plan-2024-12-10</t>
  </si>
  <si>
    <t>4:59:00 AM</t>
  </si>
  <si>
    <t>Delhi Will Smell Of Various Types Of Seasonal Flowers In Winter, Ndmc, Mcd And Cantonment Board Plan | Delhi:सर्दियों में विभिन्न किस्मों के मौसमी फूलों से महकेगी दिल्ली, Ndmc, Mcd और छावनी बोर्ड ने बनाई ये योजना</t>
  </si>
  <si>
    <t>The capitals winters will be beautiful and colorful this year The NDMC MCD and Delhi Cantonment Board have jointly developed a comprehensive plan to make the city bloom with flowers this winter
All three municipal bodies have developed a variety of seasonal flower plants in their respective nurseries</t>
  </si>
  <si>
    <t>http://twitter.com/anilahirwar37/status/1888227048055083468</t>
  </si>
  <si>
    <t>7:33:04 PM</t>
  </si>
  <si>
    <t>https://dailychhattisgarh.com/article-details.php?article=266668&amp;path_article=11</t>
  </si>
  <si>
    <t>10:53:07 PM</t>
  </si>
  <si>
    <t>अपने ही बच्चों के बारे में सोचने लायक नहीं बचे?</t>
  </si>
  <si>
    <t>Krishna Kant Its almost three in the morning The sound of firecrackers has subsided Until a while ago it was deafening Now theres only smoke all around As soon as I step out of the house the smell of burning firecrackers fills my nose Before I measure my blood sugar I start to wonder what the report will be tomorrow</t>
  </si>
  <si>
    <t>https://www.amarujala.com/haryana/panipat/textile-city-comes-into-green-zone-after-46-days-panipat-news-c-244-1-pnp1003-128385-2024-12-03</t>
  </si>
  <si>
    <t>4:19:18 AM</t>
  </si>
  <si>
    <t>Textile City Comes Into Green Zone After 46 Days - Panipat News - Panipat News:46 दिन बाद ग्रीन जोन में आई टेक्सटाइल नगरी</t>
  </si>
  <si>
    <t>Panipat The air in the textile city is gradually becoming cleaner After 46 days Panipats AQI has entered the green zone On Monday Panipats AQI was recorded at 81
Previously on October 16 Panipats AQI was in the green zone when it was 87 On Monday</t>
  </si>
  <si>
    <t>https://www.amarujala.com/uttar-pradesh/meerut/the-weather-is-changing-the-sick-are-increasing-meerut-news-c-14-1-mrt1001-683049-2024-10-18</t>
  </si>
  <si>
    <t>4:41:25 AM</t>
  </si>
  <si>
    <t>The Weather Is Changing, The Sick Are Increasing - Meerut News - Meerut News:मौसम ले रहा करवट, बढ़ रहे बीमार</t>
  </si>
  <si>
    <t>Meerut The weather is changing Morning and night temperatures are dropping while afternoons are still hot This change in weather is making people sick if they are careless On Thursday 4321 patients arrived at the Medical College and District Hospital These included throat infections coughs colds and</t>
  </si>
  <si>
    <t>http://twitter.com/niileshraichura/status/1860020472920076672</t>
  </si>
  <si>
    <t>11:30:12 PM</t>
  </si>
  <si>
    <t>What is this Jesusji The whole world knows that Delhi is facing the problem of smog That too for the last 13 years Why didnt you tell that Pappu How did it appear today at India Gate Today LoP Shri met with locals at India Gate to listen to their concerns about the hazardous air pollution levels in the region New Delhi</t>
  </si>
  <si>
    <t>http://twitter.com/Chandra90580822/status/1859650930704253146</t>
  </si>
  <si>
    <t>11:01:47 PM</t>
  </si>
  <si>
    <t>http://twitter.com/an_qamar6/status/1852202346668769732</t>
  </si>
  <si>
    <t>9:43:46 AM</t>
  </si>
  <si>
    <t>http://twitter.com/bshindinews/status/1851504839328743797</t>
  </si>
  <si>
    <t>11:32:07 AM</t>
  </si>
  <si>
    <t>Delhi AQI Today Toxic air in Delhi before Diwali pollution makes life difficult know the AQI of your area</t>
  </si>
  <si>
    <t>https://www.bhaskar.com/local/rajasthan/jodhpur/news/jodhpurs-pollution-reduced-by-40-in-7-years-has-less-funds-than-jaipur-kota-but-is-ahead-in-improving-134486987.html</t>
  </si>
  <si>
    <t>7 साल में जोधपुर में 40% घटा प्रदूषण, जयपुर-कोटा से कम फंड, सुधार में आगे</t>
  </si>
  <si>
    <t>Jodhpurs pollution has decreased by 40 in 7 years with less funding than Jaipur and Kota yet progressing in improvement
Jodhpur was among the top polluted cities in the country Due to high levels of dust in the air the PM10 level was alarming Then in 7 years we reduced pollution by 40 Improvement</t>
  </si>
  <si>
    <t>http://twitter.com/DivyaHimachal/status/1860005859226714537</t>
  </si>
  <si>
    <t>10:32:08 PM</t>
  </si>
  <si>
    <t>Air pollution Along with the Delhi government the police was also reprimanded on pollution</t>
  </si>
  <si>
    <t>http://twitter.com/NehaGup78971987/status/1858499557950144535</t>
  </si>
  <si>
    <t>6:46:38 PM</t>
  </si>
  <si>
    <t>https://www.amarujala.com/haryana/ambala/patients-suffering-from-cough-cold-and-fever-increased-due-to-cold-ambala-news-c-36-1-ame1006-132269-2024-11-07</t>
  </si>
  <si>
    <t>1:12:42 AM</t>
  </si>
  <si>
    <t>Patients Suffering From Cough, Cold And Fever Increased Due To Cold - Ambala News - Ambala News:ठंड से बढ़े खांसी, जुकाम और बुखार के मरीज</t>
  </si>
  <si>
    <t>Ambala City These days theres been an increase in cases of cough cold and fever Around 200 patients are coming to the city with cough cold and fever The number of patients suffering from back pain and heart problems is also increasing in the cantonment area On Wednesday the city</t>
  </si>
  <si>
    <t>http://twitter.com/NewsNationTV/status/1858928752585015801</t>
  </si>
  <si>
    <t>11:12:06 PM</t>
  </si>
  <si>
    <t>Delhi is suffering due to air pollution crowd of patients increased in hospitals breathing is becoming difficult</t>
  </si>
  <si>
    <t>http://twitter.com/goswami07/status/1847523981835796781</t>
  </si>
  <si>
    <t>11:53:37 AM</t>
  </si>
  <si>
    <t>Delhi On the deteriorating Air Quality Index in the National Capital Delhi Minister Gopal Rai says All the governments of the BJP are sleeping The pollution is increasing and the BJP is not ready to do anything There is a BJP government in UP Haryana and Rajasthan they are sleeping and are inactive There is the BJP in the centre they are sleeping No one is questioning them and on the other hand the BJP leaders are into gimmicks Pollution is a serious problem All of us have to work together in cooperation</t>
  </si>
  <si>
    <t>http://twitter.com/Anhoti100/status/1858537270200131710</t>
  </si>
  <si>
    <t>9:16:29 PM</t>
  </si>
  <si>
    <t>http://twitter.com/sandeep_ja1192/status/1848403970043117787</t>
  </si>
  <si>
    <t>Pollution Air Yamuna Clean what was done to Kude mountain why is the pensioners September pension pending or were the funds given for Kejriwals new Sheesh Mahal</t>
  </si>
  <si>
    <t>https://www.jagran.com/delhi/new-delhi-city-ncr-delhi-aqi-today-aqi-recorded-above-400-in-delhi-ncr-and-yellow-alert-issued-of-fog-for-three-days-23850680.html</t>
  </si>
  <si>
    <t>7:23:00 AM</t>
  </si>
  <si>
    <t>Delhi AQI Today: दिल्ली-NCR में बेहद खराब हालात, हवा हुई 'जहरीली'; कोहरे को लेकर येलो अलर्ट जारी</t>
  </si>
  <si>
    <t>Delhi AQI Today Extremely bad conditions in DelhiNCR air becomes toxic Yellow alert issued for fog
Pollution levels in DelhiNCR are reaching dangerous levels On Wednesday the AQI in Delhi and the entire NCR was recorded above 400 Given the increasing pollution</t>
  </si>
  <si>
    <t>http://twitter.com/Amrinder7773/status/1905866292805951850</t>
  </si>
  <si>
    <t>11:45:08 AM</t>
  </si>
  <si>
    <t>http://twitter.com/natiksungra469/status/1852306400870899871</t>
  </si>
  <si>
    <t>4:37:14 PM</t>
  </si>
  <si>
    <t>https://www.rasra.in/india/heavy-rain-and-wind-make-delhi-air-very-clean-aqi-reaches-lowest-in-three-years/</t>
  </si>
  <si>
    <t>2:24:00 PM</t>
  </si>
  <si>
    <t>तेज हवा बारिश से बेहद साफ दिल्ली की हवा, तीन साल में सबसे कम पहुंचा AQI</t>
  </si>
  <si>
    <t>In a significant improvement in air quality Delhi on Saturday recorded an average air quality index AQI of 85 the lowest in the last three years for the period between January 1 and March 15 According to the Commission for Air Quality Management CAQM by 2025</t>
  </si>
  <si>
    <t>https://www.jagran.com/lifestyle/health-how-dangerous-is-firecracker-smoke-for-your-health-know-know-precaution-side-effects-prevention-tips-and-more-23823506.html</t>
  </si>
  <si>
    <t>सेहत के लिए कितना खतरनाक है पटाखों का धुआं, किन लोगों को बरतनी चाहिए सावधानी? एक क्लिक में पढ़िए सबकुछ - How Dangerous Is Firecracker Smoke for Your Health Know Know Precaution Side Effects Prevention Tips and more</t>
  </si>
  <si>
    <t>How dangerous is firecracker smoke for health Who should take precautions Read everything in one click
Diwali Diwali 2024 is a festival of joy but the pollution caused by firecracker smoke significantly disrupts this joy This pollution not only harms the environment</t>
  </si>
  <si>
    <t>http://twitter.com/Smile_Xb/status/1858582526744555868</t>
  </si>
  <si>
    <t>12:16:19 AM</t>
  </si>
  <si>
    <t>I feel suffocated because the air has become poisonous Which way should I go because all directions have become foggy Where is the balance between pure and impure air All the air has become full of carbon and methane These stubborn diseases have become heavy on health All medicines have become effective for asthma and cancer Air pollution has increased vehicle smoke has polluted the atmosphere with rotting garbage Tsunamis and storms will engulf us The end is near these are the possibilities Give us fresh air they themselves keep drinking poison Neelkanthi trees have become dreadlocks like Shiva Support</t>
  </si>
  <si>
    <t>http://twitter.com/A_1Soni/status/1818344523853856838</t>
  </si>
  <si>
    <t>11:24:52 PM</t>
  </si>
  <si>
    <t>http://twitter.com/Sanatani75/status/1858490385368039695</t>
  </si>
  <si>
    <t>6:10:11 PM</t>
  </si>
  <si>
    <t>http://twitter.com/VinodKu08784365/status/1859989790890004666</t>
  </si>
  <si>
    <t>9:28:17 PM</t>
  </si>
  <si>
    <t>https://ujjawalprabhat.com/delhi-the-capitals-air-on-chhath-festival-is-polluted-difficult-to-breathe/802466/</t>
  </si>
  <si>
    <t>11:35:04 AM</t>
  </si>
  <si>
    <t>दिल्ली: छठ पर्व पर राजधानी की हवा प्रदूषित, सांस लेने में दिक्कत</t>
  </si>
  <si>
    <t>Delhis pollution levels and toxic air are alarming residents The rising pollution is causing breathing problems eye irritation and sore throats The toxic air in Delhi during the Chhath festival has become a problem for residents</t>
  </si>
  <si>
    <t>http://twitter.com/ShankerPandey5/status/1859948517953073228</t>
  </si>
  <si>
    <t>6:44:17 PM</t>
  </si>
  <si>
    <t>http://twitter.com/ShaulBasha/status/1898049104548446700</t>
  </si>
  <si>
    <t>10:02:25 PM</t>
  </si>
  <si>
    <t>http://twitter.com/jaisingh70829/status/1888176929532006607</t>
  </si>
  <si>
    <t>4:13:55 PM</t>
  </si>
  <si>
    <t>http://twitter.com/LOC_bbk/status/1793832946694246722</t>
  </si>
  <si>
    <t>8:04:36 AM</t>
  </si>
  <si>
    <t>http://twitter.com/sarfira_14/status/1839926228175794546</t>
  </si>
  <si>
    <t>12:42:51 PM</t>
  </si>
  <si>
    <t>http://twitter.com/Devende24072378/status/1846110310517608843</t>
  </si>
  <si>
    <t>2:16:11 PM</t>
  </si>
  <si>
    <t>https://zeenews.india.com/hindi/india/up-uttarakhand/ghaziabad/uttar-pradesh-is-gasping-due-to-air-pollution-agra-baghpat-ghaziabad-aligarh-bad-condition-in-muzaffarnagar-aq/2479125</t>
  </si>
  <si>
    <t>12:09:54 PM</t>
  </si>
  <si>
    <t>UP AQI Today: दिवाली के पहले यूपी के इन जिलों में घुला हवा में जहर,मुजफ्फनगर में AQI की हालत खस्ता</t>
  </si>
  <si>
    <t>UP AQI Today Ahead of Diwali the air in these districts of UP is toxic with the AQI in Muzaffarnagar dire
Air Pollution in UP Pollution has become rampant in Uttar Pradesh affecting several districts Recently released data shows the AQI</t>
  </si>
  <si>
    <t>http://twitter.com/samrat_verma72/status/1892030341939872179</t>
  </si>
  <si>
    <t>https://hindi.pardaphash.com/best-places-to-visit-if-you-want-to-spend-some-moments-in-the-lap-of-nature-then-see-the-greenery-here/</t>
  </si>
  <si>
    <t>5:53:23 PM</t>
  </si>
  <si>
    <t>Best Places To Visit : प्रकृति के गोद में बिताना चाहते हैं कुछ पल तो देंखे यहां की हरियाली</t>
  </si>
  <si>
    <t>Best Places to Visit If you want to spend some time in the lap of nature then explore the greenery here
The glassy lakes on the mountains the snowcapped roofs and the mountain images seem like heaven Waking up to such a place brings a sense of bliss to tourists In summer such scenic spots</t>
  </si>
  <si>
    <t>http://twitter.com/Hanuman_doot/status/1868961653880246566</t>
  </si>
  <si>
    <t>3:39:16 PM</t>
  </si>
  <si>
    <t>https://www.amarujala.com/photo-gallery/lifestyle/fitness/how-extreme-heat-impacts-body-parts-how-high-temperature-affects-brain-health-2024-05-18</t>
  </si>
  <si>
    <t>12:06:43 PM</t>
  </si>
  <si>
    <t>How Extreme Heat Impacts Body Parts How High Temperature Affects Brain Health | Heatwave:भीषण गर्मी का विभिन्न अंगों पर हो सकता है नकारात्मक असर, अध्ययन में सामने आई बड़ी जानकारी</t>
  </si>
  <si>
    <t>The rapidly increasing heatwave conditions across the country are being considered detrimental to overall health Health experts say the adverse effects of intense heat and rising temperatures over time are not limited to heatstroke and fainting but can also affect various parts of the body</t>
  </si>
  <si>
    <t>https://www.patrika.com/sikar-news/priority-given-to-aqi-of-school-college-before-admission-in-rajasthan-19437385</t>
  </si>
  <si>
    <t>8:01:36 AM</t>
  </si>
  <si>
    <t>Rajasthan News: पढ़ाई हो या पर्यटन… अभिभावक पहले देख रहे बेहतर हवा और पानी</t>
  </si>
  <si>
    <t>Rajasthan News Whether its education or tourism parents are prioritizing better air and water
People in big cities are planning their tours based on air quality As parents demands increase schools and colleges have increased greenery
SikarMar 04 2025 0801 am
Symbolic photo
Ajay Shar</t>
  </si>
  <si>
    <t>http://twitter.com/GurusinghRajput/status/1786993666395087142</t>
  </si>
  <si>
    <t>11:07:45 AM</t>
  </si>
  <si>
    <t>Gorakhpur Weather Relief from the heat but trouble for breathing haze in the atmosphere is dangerous find out when we will get relief</t>
  </si>
  <si>
    <t>https://www.hindimilap.com/shamirpet-metro-corridor-dpr-bill-prepare-end-of-march/</t>
  </si>
  <si>
    <t>3:06:34 PM</t>
  </si>
  <si>
    <t>मासांत तक पूरा होगा ट्रैफिक सर्वे और मिट्टी परीक्षण</t>
  </si>
  <si>
    <t>DPR for three routes including the Medchal and Shamirpet Metro corridor to be ready in March Work is progressing rapidly on the Hyderabad Jubilee Bus Station to Medchal and Shamirpet Metro corridors The DPR for three routes including the Airport Future City Metro is expected to be ready by the end of March</t>
  </si>
  <si>
    <t>https://www.haribhoomi.com/state-local/delhi/news/delhi-air-pollution-aqi-today-400-cross-poor-category-79-cases-filed-19-005-kg-firecrackers-seized-55386</t>
  </si>
  <si>
    <t>6:50:27 AM</t>
  </si>
  <si>
    <t>Delhi Air Pollution: दिल्ली में छोटी दिवाली पर पटाखे फोड़ने से बिगड़ी हवा की हालत, 400 के पार पहुंचा AQI, 79 पर केस दर्ज</t>
  </si>
  <si>
    <t>Despite a ban on firecrackers in DelhiNCR people burst firecrackers in large numbers on Wednesday night causing the Air Quality Index AQI to reach close to 400 If people dont stop burning firecrackers today it will be difficult to even go outside on Friday
The</t>
  </si>
  <si>
    <t>http://twitter.com/Offic_Amityadav/status/1864843226726961234</t>
  </si>
  <si>
    <t>6:54:07 AM</t>
  </si>
  <si>
    <t>https://dilkiawazkanina.blogspot.com/2025/03/8.html</t>
  </si>
  <si>
    <t>8:54:00 PM</t>
  </si>
  <si>
    <t>Monday, March 17, 2025</t>
  </si>
  <si>
    <t>A girl from Kotiya village secured the fifth position in the university MCom third semester result released</t>
  </si>
  <si>
    <t>http://twitter.com/Ramlal84905/status/1858795545206128658</t>
  </si>
  <si>
    <t>2:22:47 PM</t>
  </si>
  <si>
    <t>http://twitter.com/KumariBibh24629/status/1876556917600063594</t>
  </si>
  <si>
    <t>2:40:08 PM</t>
  </si>
  <si>
    <t>http://twitter.com/VinodKu07282585/status/1888231076591759823</t>
  </si>
  <si>
    <t>7:49:04 PM</t>
  </si>
  <si>
    <t>http://twitter.com/veerat_rajput/status/1851933399721668845</t>
  </si>
  <si>
    <t>3:55:04 PM</t>
  </si>
  <si>
    <t>http://twitter.com/IFFCO_HR/status/1849432469491306602</t>
  </si>
  <si>
    <t>6:17:16 PM</t>
  </si>
  <si>
    <t>Today Retailer Training Program was organized at Faculty Club CCS HAU Hisar in which it was told that to reduce the dose of Phosphorus treat the seeds with Nano DAP and later use Nano fertilizers and Sagarika in spray to protect the soil water and air from pollution</t>
  </si>
  <si>
    <t>http://twitter.com/Pksanatani_1008/status/1904982430961860761</t>
  </si>
  <si>
    <t>1:12:59 AM</t>
  </si>
  <si>
    <t>http://twitter.com/BrijeshBhatt91/status/1860897185576911085</t>
  </si>
  <si>
    <t>9:33:57 AM</t>
  </si>
  <si>
    <t>https://newsindialive.in/is-it-necessary-to-go-out-in-delhi-know-5-problems-caused-by-pollution-and-their-treatment-2/</t>
  </si>
  <si>
    <t>6:04:37 AM</t>
  </si>
  <si>
    <t>क्या दिल्ली में बाहर निकलना ज़रूरी है? जानिए प्रदूषण से होने वाली 5 परेशानियाँ और उनका इलाज</t>
  </si>
  <si>
    <t>https://indianews.in/international/england-village-danger-road-people-of-this-village-live-in-fear-of-death-as-soon-as-they-step-out-of-the-house-they-play-with-their-lives-know-the-reason610398/</t>
  </si>
  <si>
    <t>England Village Danger Road: मौत के खौफ में जीते हैं इस गांव के लोग, घर से निकलते ही हो जाती है जिंदगी के साथ खेल! जानिए वजह</t>
  </si>
  <si>
    <t>India News England Village Danger Road Nature can sometimes be beneficial and sometimes detrimental to humans It is said that living in a village away from the hustle and bustle of the city is beyond words However for one village in England this is a curse</t>
  </si>
  <si>
    <t>http://twitter.com/Kuldeep84162406/status/1814913562730770483</t>
  </si>
  <si>
    <t>12:11:27 PM</t>
  </si>
  <si>
    <t>http://twitter.com/prakashsourav99/status/1793187896007983586</t>
  </si>
  <si>
    <t>1:21:24 PM</t>
  </si>
  <si>
    <t>https://www.prabhasakshi.com/national/change-in-weather-traffic-rules-in-delhi-changed-now-driving-old-vehicles-is-prohibited</t>
  </si>
  <si>
    <t>11:36:00 AM</t>
  </si>
  <si>
    <t>change in weather traffic rules in delhi changed now driving old vehicles is prohibited</t>
  </si>
  <si>
    <t>Delhi Traffic Rules With the changing weather traffic rules in Delhi have also changed with the driving of old vehicles now prohibited
The AQI in Delhi reached 310 on October 19th This AQI makes breathing difficult for people Given this changing weather</t>
  </si>
  <si>
    <t>https://www.amarujala.com/uttar-pradesh/baghpat/smog-spread-due-to-increased-pollution-respiratory-patients-are-facing-problems-restrictions-increased-baghpat-news-c-28-1-smrt1010-120708-2024-10-26</t>
  </si>
  <si>
    <t>1:45:00 AM</t>
  </si>
  <si>
    <t>Smog Spread Due To Increased Pollution, Respiratory Patients Are Facing Problems, Restrictions Increased - Baghpat News - Baghpat News:प्रदूषण बढ़ने से छाया स्मॉग, सांस के मरीजों को दिक्कत, पाबंदी बढ़ी</t>
  </si>
  <si>
    <t>Baghpat Air pollution is increasing here with the AQI reaching 255 This is why smog engulfed Friday morning leading to an increase in patients with respiratory and throat problems in hospitals Due to the pollution GRAP 2 has been implemented and construction workers have been instructed to prevent dust from flying</t>
  </si>
  <si>
    <t>http://twitter.com/m_manishanand/status/1858532134060986625</t>
  </si>
  <si>
    <t>8:56:05 PM</t>
  </si>
  <si>
    <t>https://jantaserishta.com/delhi-ncr/new-delhi-complete-ban-on-firecrackers-implemented-action-will-be-taken-on-violation-new-delhi--3613832</t>
  </si>
  <si>
    <t>http://twitter.com/ramishwar_/status/1846101623010930955</t>
  </si>
  <si>
    <t>1:41:40 PM</t>
  </si>
  <si>
    <t>http://twitter.com/AnkitJakhar01/status/1869048940051812641</t>
  </si>
  <si>
    <t>9:26:07 PM</t>
  </si>
  <si>
    <t>http://twitter.com/MaheshK70846514/status/1889886882722619520</t>
  </si>
  <si>
    <t>9:28:39 AM</t>
  </si>
  <si>
    <t>https://www.livehindustan.com/weather/lucknow-me-aaj-ka-mausam-26-november-2024-lucknow-aqi-today-and-weather-forecast-imd-rain-alert-update-in-hindi-201732584649038.html</t>
  </si>
  <si>
    <t>7:00:48 AM</t>
  </si>
  <si>
    <t>लखनऊ 26 November 2024 का वेदर और AQI: न्यूनतम तापमान 16.55°C, जानें कैसा रहेगा शहर में आज का मौसम</t>
  </si>
  <si>
    <t>Weather News Todays Weather in Lucknow November 26 2024 Lucknow AQI Today and Weather Forecast IMD Rain Alert Update in Hindi
Lucknows Weather and AQI for November 26 2024 Minimum Temperature 1655C Find Out What the Citys Weather Will Be Like Today
Lucknow Weather November 26</t>
  </si>
  <si>
    <t>http://twitter.com/beinghumour5/status/1858765356942102754</t>
  </si>
  <si>
    <t>12:22:49 PM</t>
  </si>
  <si>
    <t>http://twitter.com/pradipta_singha/status/1855543770701578318</t>
  </si>
  <si>
    <t>http://twitter.com/SirshArchana/status/1850524489638920332</t>
  </si>
  <si>
    <t>http://twitter.com/Prasenj47498104/status/1863945516175839374</t>
  </si>
  <si>
    <t>7:26:56 PM</t>
  </si>
  <si>
    <t>https://www.prabhatkhabar.com/state/bihar/muzaffarpur/muzaffarpur-weather-imd-cold-alert-today-latest-report</t>
  </si>
  <si>
    <t>8:24:29 AM</t>
  </si>
  <si>
    <t>Muzaffarpur Weather: सर्द हवाओं ने बढ़ाई ठिठुरन, दिन में धूप से राहत, जानिए आज कैसा रहेगा मौसम का मिजाज?</t>
  </si>
  <si>
    <t>Muzaffarpur Weather A biting cold has now set in the district Chilly winds have made people feel the chill People are experiencing severe cold morning and evening Fog is also visible in the morning and evening Due to the heavy fog pedestrians are facing difficulty commuting</t>
  </si>
  <si>
    <t>https://bangla.latestly.com/socially/india/a-thick-layer-of-smog-covers-delhi-train-and-flights-delayed-337557.html</t>
  </si>
  <si>
    <t>9:13:37 AM</t>
  </si>
  <si>
    <t>Delhi Air Pollution: দিল্লিতে অব্যাহত কুয়শার দাপট, দেখুন ভিডিয়ো</t>
  </si>
  <si>
    <t>New Delhi Smog continues to dominate Delhi Delhi was covered in a blanket of fog on Sunday as well The surrounding area is blurred in dense fog According to the CPCB report Delhis air was extremely polluted on Sunday Due to the fog rail services have also been disrupted today Trains are running late</t>
  </si>
  <si>
    <t>http://twitter.com/imkumarrajan/status/1905858566990266471</t>
  </si>
  <si>
    <t>11:14:26 AM</t>
  </si>
  <si>
    <t>http://twitter.com/advjk161/status/1865220957129838685</t>
  </si>
  <si>
    <t>7:55:04 AM</t>
  </si>
  <si>
    <t>http://twitter.com/Arunkum59038880/status/1859068064727175357</t>
  </si>
  <si>
    <t>8:25:41 AM</t>
  </si>
  <si>
    <t>http://twitter.com/Madan7188/status/1853336396477714604</t>
  </si>
  <si>
    <t>12:50:04 PM</t>
  </si>
  <si>
    <t>This is an interesting situation When air quality is so poor it becomes a serious health concern The Pakistani ministers claim that winds from India are responsible for the rising pollution shows that political rhetoric can sometimes become a means of distracting from real problems Instead of finding solutions to Lahores air quality crisis such accusations often seem ridiculous It is essential that governments adopt a sciencebased and factbased approach when addressing such problems School closures and workfromhome mandates are necessary steps but it is also important to work towards longterm sustainable solutions The pollution problem is a complex issue and cannot be solved by blaming one country alone It is hoped that all countries will work together in this direction</t>
  </si>
  <si>
    <t>http://twitter.com/Shailendra57679/status/1858193335925854487</t>
  </si>
  <si>
    <t>10:29:49 PM</t>
  </si>
  <si>
    <t>https://pritamgedam.blogspot.com/2024/11/26-2024-greed-and-carelessness-not-only.html</t>
  </si>
  <si>
    <t>1:00:00 AM</t>
  </si>
  <si>
    <t>Dr. Pritam ki Kalam se - डाॅ. प्रितम की कलम से : लालसा और लापरवाही से केवल पर्यावरण को हानि नहीं, अपितु मानव जीवन और समस्त जिव सृष्टि को (विश्व पर्यावरण संरक्षण दिवस विशेष 26 नवंबर 2024) Greed and carelessness not only harm the environment but also human life and the entire living world (World Environment Protection Day Special 26 November 2024)</t>
  </si>
  <si>
    <t>Greed and carelessness not only harm the environment but also human life and the entire living world World Environment Day Special 26 November 2024 Greed and carelessness not only harm the environment but also human life and the entire living world World Envi</t>
  </si>
  <si>
    <t>http://twitter.com/KapilKattar/status/1853617699714121768</t>
  </si>
  <si>
    <t>7:27:52 AM</t>
  </si>
  <si>
    <t>http://twitter.com/AntrikshKS/status/1793330839163658342</t>
  </si>
  <si>
    <t>10:49:25 PM</t>
  </si>
  <si>
    <t>https://eisamay.com/nation/muslim-body-issues-fatwa-against-cutting-trees-burning-crops-know-details/articleshow/110650908.cms</t>
  </si>
  <si>
    <t>9:10:17 AM</t>
  </si>
  <si>
    <t>Air Pollution: ঊর্ধ্বমুখী তাপমাত্রা, বাড়ছে দূষণ! গাছ কাটা-ফসল পোড়ানো রোধে 'ফতোয়া' জারি ইসলামিক প্রতিষ্ঠানের | muslim body issues fatwa against cutting trees burning crops know details</t>
  </si>
  <si>
    <t>People are bringing their own dangers Despite the constant messages of awareness trees are being cut down without paying attention to them The city is gradually becoming a concrete jungle Construction is going on destroying greenery The little greenery that was in the neighborhood is being destroyed in an instant and there is a construction</t>
  </si>
  <si>
    <t>https://www.jagran.com/uttar-pradesh/meerut-city-up-weather-update-due-to-dense-fog-visibility-drops-below-500-meters-in-meerut-and-muzaffarnagar-23830257.html</t>
  </si>
  <si>
    <t>10:34:00 AM</t>
  </si>
  <si>
    <t>Weather update: पश्चिमी यूपी में सीजन का पहला कोहरा, मेरठ में दृश्यता 50 मीटर, मुजफ्फरनगर-शामली में हाईवे पर थमी रफ्तार - UP Weather update due to dense fog Visibility drops below 500 meters in Meerut and Muzaffarnagar</t>
  </si>
  <si>
    <t>Weather update Western Uttar Pradesh receives the first fog of the season visibility drops to 50 meters in Meerut traffic slows on the MuzaffarnagarShamli highway
Meerut Weather update Severe cold has set in across Uttar Pradesh in the second week of November Dense fog enveloped Muzaffarnagar on Wednesday morning</t>
  </si>
  <si>
    <t>http://twitter.com/Rajuy89D/status/1858779226138144886</t>
  </si>
  <si>
    <t>https://www.nayaindia.com/news/pollution-in-delhi-is-at-dangerous-level-479582.html</t>
  </si>
  <si>
    <t>दिल्ली में प्रदूषण खतरनाक स्तर पर</t>
  </si>
  <si>
    <t>New Delhi Air pollution levels in the national capital Delhi remained at dangerous levels for the second consecutive day Previously Delhis air quality had been in the severe category for several days However it reached dangerous levels on Monday and Tuesday At 7 am on Tuesday</t>
  </si>
  <si>
    <t>https://navbharattimes.indiatimes.com/world/america/russian-su-35-nearly-collides-with-us-f16-fighter-jet-at-very-close-range-off-alaska-during-tu-95-intercept/articleshow/113836648.cms</t>
  </si>
  <si>
    <t>4:09:06 AM</t>
  </si>
  <si>
    <t>Russia Su 35 US F16 Fighter Jet News: Russian Sukhoi Su 35 Nearly Collides With US F16 Fighter Jet At Close Range Off Alaska During Tu 95 Intercept - अमेरिका के दरवाजे पर रूसी सुखोई-35 फाइटर जेट का खतरनाक ऐक्शन, हवा में भिड़ने से बचा F-16, खतरनाक वीडियो</t>
  </si>
  <si>
    <t>Russian Su35 fighter jets take dangerous action on Americas doorstep narrowly avoid a midair collision with an F16 dangerous video
Curated by Shailesh Kumar Shukla Oct 1 2024 1035 am
Russia Su35 US F16 Fighter Jet The US Air Force released a video</t>
  </si>
  <si>
    <t>http://twitter.com/PBSHABD/status/1853719720463380582</t>
  </si>
  <si>
    <t>2:13:16 PM</t>
  </si>
  <si>
    <t>Pollution has turned the air in DelhiNCR toxic with the AQI crossing 400 Anand Vihar recorded an AQI of 457 Rohini 405 and Mundka 414 Children are advised not to go outside and outdoor activities are also prohibited in schools Join for more such news Click here to join now</t>
  </si>
  <si>
    <t>http://twitter.com/Nikunj41280046/status/1807438374111953274</t>
  </si>
  <si>
    <t>9:07:43 PM</t>
  </si>
  <si>
    <t>https://prabhukvn.com/2024/10/21/delhi-air-pollution-%e0%a4%b8%e0%a4%be%e0%a4%b5%e0%a4%a7%e0%a4%be%e0%a4%a8-%e0%a4%a6%e0%a4%bf%e0%a4%b2%e0%a5%8d%e0%a4%b2%e0%a5%80-%e0%a4%8f%e0%a4%a8%e0%a4%b8%e0%a5%80%e0%a4%86%e0%a4%b0-%e0%a4%ae/</t>
  </si>
  <si>
    <t>11:24:18 PM</t>
  </si>
  <si>
    <t>Delhi Air Pollution: सावधान! दिल्ली-एनसीआर में लागू होगा ग्रैप-2, जानें …</t>
  </si>
  <si>
    <t>Mon Oct 21 175132 UTC 2024 News Summary
The Commission for Air Quality Management CAQM has ordered the implementation of GRAPII Graded Response Action Plan to improve air quality in DelhiNCR effective October 22 2024</t>
  </si>
  <si>
    <t>http://twitter.com/sawanshivhare/status/1858430855426810258</t>
  </si>
  <si>
    <t>2:13:38 PM</t>
  </si>
  <si>
    <t>http://twitter.com/amitdharma53243/status/1869110104781717767</t>
  </si>
  <si>
    <t>1:29:10 AM</t>
  </si>
  <si>
    <t>https://navbharattimes.indiatimes.com/india/aqi-today-forecast-30-december-2024-aaj-ka-mausam-imd-rain-air-quality-temperature-update-in-hindi/articleshow/116780896.cms</t>
  </si>
  <si>
    <t>6:02:31 AM</t>
  </si>
  <si>
    <t>आज का मौसम और aqi,आज का मौसम और AQI 30 दिसंबर 2024: दिल्ली में और बढ़ेगी ठिठुरन, UP-बिहार सहित इन राज्यों में कोल्ड वेव का अलर्ट,जानें वेदर अपडेट्स | aqi today forecast 30 december 2024 aaj ka mausam imd rain air quality temperature update in hindi</t>
  </si>
  <si>
    <t>Todays Weather and AQI December 30 2024 Delhi and all of North India are currently grappling with severe cold Chilly winds blowing throughout the day are making people shiver Only thick blankets and bonfires at home offer relief Continuous rain over the past two days has changed the weather</t>
  </si>
  <si>
    <t>https://www.aplatestnews.com/usnewsvideo.php?idx=delhi-ncr-air-pollution-aqi-400-news-1nN0-2024-11-09&amp;vidtype=10</t>
  </si>
  <si>
    <t>9:31:18 AM</t>
  </si>
  <si>
    <t>Delhi-NCR Air Pollution: दिल्ली और आसपास की हवा खराब..कई इलाकों में AQI 400 के करीब | News</t>
  </si>
  <si>
    <t>Published Date 20241109 050118 Category News 1119857
Title DelhiNCR Air Pollution Air quality in and around Delhi is poor with AQI close to 400 in many areas News
DelhiNCR Air Pollution Air quality in and around Delhi is poor with AQI close to 400 in many areas D</t>
  </si>
  <si>
    <t>https://marathi.ndtv.com/india/gurugram-housing-complex-uses-artificial-rain-to-combat-pollution-delhi-air-pollution-6970326</t>
  </si>
  <si>
    <t>6:55:13 PM</t>
  </si>
  <si>
    <t>हवा प्रदूषण रोखण्यासाठी गुरुग्रामधील सोसायटीने पाडला कृत्रिम पाऊस, पाहा VIDEO</t>
  </si>
  <si>
    <t>The air quality in Delhi is deteriorating day by day Pollution in Delhi is becoming a matter of concern day by day The Air Quality Index AQI in Gurugram is in the very poor category Due to this a housing complex in the city has decided to</t>
  </si>
  <si>
    <t>http://twitter.com/Im_faridi/status/1858544616548507811</t>
  </si>
  <si>
    <t>9:45:41 PM</t>
  </si>
  <si>
    <t>http://twitter.com/ushadasi_/status/1850179654188990687</t>
  </si>
  <si>
    <t>http://twitter.com/me6czahid/status/1863994204109582369</t>
  </si>
  <si>
    <t>10:40:24 PM</t>
  </si>
  <si>
    <t>http://twitter.com/Abhishe72125740/status/1858468865375637620</t>
  </si>
  <si>
    <t>4:44:40 PM</t>
  </si>
  <si>
    <t>Pollution at alltime high in DelhiNCR visibility reduced to zero due to smog Air and rail services affected A thick blanket of smog covered DelhiNCR on Monday due to pollution Visibility was zero at some places BJPs Delhi unit wrote on social media Due to the failures of the AAP government Delhis AQI reached 1200 Even today flights were diverted at IGI airport Train movement was also affected due to smog At 10 am Dwarkas AQI was recorded at 500 and Najafgarhs AQI was recorded at 500 People are forced to breathe toxic air Breathing bad air means that people here are forced to inhale the smoke of a packet of cigarettes into their lungs every day</t>
  </si>
  <si>
    <t>http://twitter.com/sachinst1966/status/1859278649725260228</t>
  </si>
  <si>
    <t>http://twitter.com/Rajushing113452/status/1847142426114130037</t>
  </si>
  <si>
    <t>10:37:27 AM</t>
  </si>
  <si>
    <t>Air quality in Delhi is poor Yesterday AQI in many areas of Delhi was between 350 to 400 Air Pollution Diwali</t>
  </si>
  <si>
    <t>https://hindi.news18.com/news/lifestyle/health-health-news-air-pollution-in-delhi-apart-air-purifiers-areca-palm-money-plant-gerbera-daisy-chrysanthemum-plants-drive-increasing-local18-8800077.html</t>
  </si>
  <si>
    <t>12:32:07 PM</t>
  </si>
  <si>
    <t>Health News: घर के अंदर से छूमंतर हो जाएगा प्रदूषण, बस घर ले आएं ये खास पौधे, खर्च करने होंगे इतने रुपए</t>
  </si>
  <si>
    <t>Delhi Pollution is rapidly increasing in the capital Delhi As a result people have started wearing face masks To protect themselves from pollution people are installing air purifiers which are costing lakhs of rupees So today we are going to tell you about some ways to</t>
  </si>
  <si>
    <t>http://twitter.com/parv23737357917/status/1845368443618341168</t>
  </si>
  <si>
    <t>1:08:16 PM</t>
  </si>
  <si>
    <t>http://twitter.com/SevadalUPB/status/1862827438146765016</t>
  </si>
  <si>
    <t>5:24:05 PM</t>
  </si>
  <si>
    <t>https://newstrack.com/lifestyle/skin-care-tips-to-protect-your-skin-from-air-pollution-in-hindi-pradushan-se-skin-ko-bachane-ke-upay-479854</t>
  </si>
  <si>
    <t>8:20:12 AM</t>
  </si>
  <si>
    <t>Skin Care Tips To Protect Your Skin From Air Pollution| Pradushan Se Skin Ko Bachane Ke Upay| News Track Hindi News| Latest Update Hindi Samachar | Skin Care Tips For Brides To Be: प्रदूषण न छीन ले ब्राइडल ग्लो, बचने के लिए करें ये उपाय</t>
  </si>
  <si>
    <t>Skin Care Tips To Protect Your Skin From Air Pollution Wedding season has begun Bridestobe may have already started taking steps to enhance their facial glow But if you are</t>
  </si>
  <si>
    <t>http://twitter.com/Dinesh_080165/status/1849123335013097886</t>
  </si>
  <si>
    <t>9:48:52 PM</t>
  </si>
  <si>
    <t>http://twitter.com/u4hKSVMSO964927/status/1871844128096649618</t>
  </si>
  <si>
    <t>2:33:11 PM</t>
  </si>
  <si>
    <t>http://twitter.com/AnilSha88573543/status/1798178372893426034</t>
  </si>
  <si>
    <t>7:51:47 AM</t>
  </si>
  <si>
    <t>http://twitter.com/ManishK11072012/status/1888445206720319591</t>
  </si>
  <si>
    <t>9:59:57 AM</t>
  </si>
  <si>
    <t>https://navyugsandesh.com/take-care-of-your-eyes-like-this-during-monsoon-season/</t>
  </si>
  <si>
    <t>मानसून के मौसम में ऐसे रखें अपने आंखों का ध्यान</t>
  </si>
  <si>
    <t>https://hindi.downtoearth.org.in/air/there-was-a-43-drop-in-cities-with-clean-air-aqi-reached-335-in-burnihat-meghalaya</t>
  </si>
  <si>
    <t>साफ हवा वाले शहरों में आई 43 फीसदी की गिरावट, मेघालय के बर्नीहाट में 335 पर पहुंचा एक्यूआई</t>
  </si>
  <si>
    <t>While the number of cities with clean air has declined by about 43 percent in the country according to data released by the Central Pollution Control Board on March 26 2025 the air quality in Byrnihat Meghalaya remains the most polluted with an air quality index of 335</t>
  </si>
  <si>
    <t>http://twitter.com/manoj_k90/status/1888529803185189013</t>
  </si>
  <si>
    <t>http://twitter.com/KHUSH1414/status/1858767338205487413</t>
  </si>
  <si>
    <t>12:30:42 PM</t>
  </si>
  <si>
    <t>http://twitter.com/Sneha2024_/status/1846237057511018659</t>
  </si>
  <si>
    <t>10:39:50 PM</t>
  </si>
  <si>
    <t>https://yuvatv4u.blogspot.com/2024/12/delhi-aqi-aqi.html</t>
  </si>
  <si>
    <t>12:18:00 AM</t>
  </si>
  <si>
    <t>Delhi AQI: बारिश से धुली दिल्ली की हवा... प्रदूषण से थोड़ी राहत, जानें कितना दर्ज हुआ AQI</t>
  </si>
  <si>
    <t>Delhi Rain Light rain in parts of Delhi on Tuesday evening brought a slight improvement in air quality However pollution levels remained in the very poor category The sky remained overcast throughout the day
from Zee News Hindi India News</t>
  </si>
  <si>
    <t>http://twitter.com/gujar_kama43471/status/1857265909108228380</t>
  </si>
  <si>
    <t>9:04:33 AM</t>
  </si>
  <si>
    <t>http://twitter.com/144Dhanraj144/status/1862563788471345249</t>
  </si>
  <si>
    <t>11:56:26 PM</t>
  </si>
  <si>
    <t>https://hindi.newsbytesapp.com/news/india/delhi-rain-and-cold-wave-air-quality-is-remains-very-poor-imd-predicts-rain-for-tomorrow/story</t>
  </si>
  <si>
    <t>10:52:15 AM</t>
  </si>
  <si>
    <t>दिल्ली में सुबह से बारिश के साथ शीतलहर जारी, हवा की गुणवत्ता में कोई सुधार नहीं</t>
  </si>
  <si>
    <t>Cold wave continues in Delhi with rain since morning no improvement in air quality
Rainfall early Friday morning has further cooled the weather The national capital has received 9 mm of rain in the last 24 hours The rain and cold wave have caused temperatures to drop</t>
  </si>
  <si>
    <t>https://lalluram.com/mp-bhopal-concerned-about-air-pollution-government-issued-advisory/</t>
  </si>
  <si>
    <t>वायु प्रदूषण को लेकर चिंतित सरकार: ठंड के साथ त्योहारों को देखते हुए स्वास्थ्य विभाग ने जारी की एडवाइजरी, दिए ये निर्देश</t>
  </si>
  <si>
    <t>Shikhil Byohar Bhopal The Madhya Pradesh government is on alert regarding air and noise pollution The Health Department has issued an advisory in view of the cold and the upcoming festivals All health centers should be equipped with adequate oxygen supplies along with equipment such as nebulizers and ventilators</t>
  </si>
  <si>
    <t>http://twitter.com/putumuna121309/status/1893950425142849889</t>
  </si>
  <si>
    <t>2:35:43 PM</t>
  </si>
  <si>
    <t>The dangerous truth about fabric softeners They increase indoor pollution The chemicals in fabric softeners mix with the air and increase indoor pollution This not only pollutes the air in your home but also negatively impacts your health</t>
  </si>
  <si>
    <t>https://www.newsnationtv.com/utilities/best-air-purifier-for-car-to-clear-hazardous-pollutants-7757917</t>
  </si>
  <si>
    <t>6:40:48 PM</t>
  </si>
  <si>
    <t>गंदी बदबू, धूल, वायरस की हवा टाइट करेंगे Best Air Purifier For Car! सांस की बीमारियों से मिलेगी निजात</t>
  </si>
  <si>
    <t>Best Air Purifier For Car Nowadays air purifiers are available to clean the air quality inside cars removing pollution dust and allergens and providing fresh air Many of these air purifiers have HEPA filters which capture small particles</t>
  </si>
  <si>
    <t>http://twitter.com/TheAPS/status/1847306510839247132</t>
  </si>
  <si>
    <t>9:29:28 PM</t>
  </si>
  <si>
    <t>These days most people are catching cold and cough related infections due to air pollution Due to changing weather is just an excuse There is severe air pollution in Greater Noida West and this air pollution is reducing peoples lives inch by inch</t>
  </si>
  <si>
    <t>http://twitter.com/Chandra70382968/status/1898730100847198565</t>
  </si>
  <si>
    <t>7:08:27 PM</t>
  </si>
  <si>
    <t>Chandrashekhar Ravan is instigating a dangerous game Dalit youth blinded by hatred are crushing their own idols or is Abdul joining them and plotting something before 2027 ji please take cognizance He wants to push Hindu society into caste conflict Recently he tried to incite a caste riot in Mathura A board with Jai Shri Krishna written on it is being trampled underfoot By Bhimtarighteous ignorant Ambedkarites and this video is being shared on social media calling it Jatav Sher What kind of Bhim Army has been formed whose sole purpose is hooliganism and rioting our idols are being openly insulted Are you all sleeping They are trying to spoil the atmosphere of the country He and his ignorant master should be put in jail immediately</t>
  </si>
  <si>
    <t>http://twitter.com/eenadulivenews/status/1858435477256458251</t>
  </si>
  <si>
    <t>2:32:00 PM</t>
  </si>
  <si>
    <t>Delhi Air Pollution Dont relax rules without informing us Supreme Court orders Delhi government</t>
  </si>
  <si>
    <t>http://twitter.com/rahuldu77023690/status/1848001754207539631</t>
  </si>
  <si>
    <t>7:32:07 PM</t>
  </si>
  <si>
    <t>http://twitter.com/BhajonaK/status/1807768981719355598</t>
  </si>
  <si>
    <t>7:01:26 PM</t>
  </si>
  <si>
    <t>http://twitter.com/BhanjanDas10/status/1847907922732310920</t>
  </si>
  <si>
    <t>1:19:15 PM</t>
  </si>
  <si>
    <t>http://twitter.com/bhagwa_sonam/status/1814107589560455638</t>
  </si>
  <si>
    <t>6:48:48 AM</t>
  </si>
  <si>
    <t>Air purification Trees absorb dust and pollutants like nitrogen oxides and sulfur dioxide which significantly improves air quality</t>
  </si>
  <si>
    <t>http://twitter.com/NitinSi13636967/status/1888443735874085013</t>
  </si>
  <si>
    <t>https://www.jagran.com/delhi/new-delhi-city-ncr-trucks-are-entering-delhi-indiscriminately-traffic-rules-are-not-being-followed-23850990.html</t>
  </si>
  <si>
    <t>3:55:00 PM</t>
  </si>
  <si>
    <t>Delhi Pollution: धड़ल्ले से घुस रहे हैं दिल्ली में ट्रक, नहीं किया जा रहा ग्रेप के नियमों का पालन</t>
  </si>
  <si>
    <t>Delhi Pollution Trucks are entering Delhi at a rapid pace GRAP regulations are not being followed
The air pollution situation in Delhi remains serious but laxity in enforcing regulations is evident Dust rising from the roads the entry of BS4 vehicles</t>
  </si>
  <si>
    <t>https://www.jantaserishta.com/local/himachal-pradesh/shimla-weather-warm-start-at-1643-c-see-weather-forecast-for-july-14-2024-3389739</t>
  </si>
  <si>
    <t>8:02:34 AM</t>
  </si>
  <si>
    <t>Shimla Weather: 16.43 °C पर गर्म शुरुआत 14 जुलाई 2024 के लिए मौसम पूर्वानुमान देखें</t>
  </si>
  <si>
    <t>Shimla Weather The temperature in Shimla today July 14 2024 is 2242 degrees Celsius The forecast for the day is for the minimum and maximum temperatures to be 1643 degrees Celsius and 239 degrees Celsius respectively The relative humidity is 62 and the wind speed is 62 kmh</t>
  </si>
  <si>
    <t>https://www.aajtak.in/elections/assembly-chunav/video/congress-sandeep-dikshit-files-defamation-case-against-aap-leaders-atishi-and-sanjay-singh-over-corruption-allegations-frvd-2133281-2024-12-31</t>
  </si>
  <si>
    <t>संदीप दीक्षित ने आतिशी-संजय पर किया मानहानि का मुकदमा, कहा- करोड़ों के आरोप पर सबूत दो या जेल जाओ</t>
  </si>
  <si>
    <t>Sandeep Dixit has announced he will file a defamation suit against Aam Aadmi Party leaders Atishi and Sanjay Singh He stated that the AAP leaders have accused him of accepting crores of rupees from the BJP for which he must either provide proof or face jail time</t>
  </si>
  <si>
    <t>http://twitter.com/Ajeetva33772870/status/1906596699008606597</t>
  </si>
  <si>
    <t>12:07:30 PM</t>
  </si>
  <si>
    <t>https://www.navarashtra.com/delhi/grap-4-will-be-implemented-from-today-in-delhi-due-to-bad-air-quality-nrka-695269.html</t>
  </si>
  <si>
    <t>7:11:08 AM</t>
  </si>
  <si>
    <t>राजधानी दिल्लीत हवेची गुणवत्ता बिघडली; आजपासून GRAP 4 केला जाणार लागू</t>
  </si>
  <si>
    <t>Air quality deteriorates in capital Delhi GRAP 4 to be implemented from today
The air in Delhi has become toxic and the situation seems to be getting worse The government has said that GRAP4 is being implemented from today to control pollution
New Delhi Gail</t>
  </si>
  <si>
    <t>http://twitter.com/Arunyad05/status/1856333703858860078</t>
  </si>
  <si>
    <t>7:20:18 PM</t>
  </si>
  <si>
    <t>http://twitter.com/DeshrajSah84785/status/1846084748612903063</t>
  </si>
  <si>
    <t>12:34:37 PM</t>
  </si>
  <si>
    <t>http://twitter.com/waseems14119911/status/1862448305197748717</t>
  </si>
  <si>
    <t>4:17:33 PM</t>
  </si>
  <si>
    <t>https://www.jagran.com/delhi/new-delhi-city-ncr-air-quality-in-delhi-remains-poor-no-improvement-in-sight-23817588.html</t>
  </si>
  <si>
    <t>10:46:00 PM</t>
  </si>
  <si>
    <t>Delhi Pollution: दिल्ली में बढ़ रहा वायु प्रदूषण, फिलहाल सुधार के आसार नहीं; अगले तीन दिनों तक AQI खराब - Air Quality in Delhi Remains Poor No Improvement in Sight</t>
  </si>
  <si>
    <t>Delhi Pollution Air pollution in Delhi is on the rise with no signs of improvement AQI is poor for the next three days
Pollution levels in Delhi are steadily rising and are now rapidly approaching the very poor category Many areas of Delhi are already in the very poor category</t>
  </si>
  <si>
    <t>https://khojinarad.com/monsoon-will-knock-here-tomorrow-heavy-clouds-will-rain-in-seven-districts-today/</t>
  </si>
  <si>
    <t>11:01:42 AM</t>
  </si>
  <si>
    <t>यहाँ कल दस्तक देगा मानसून,,आज सात जिलों में भारी झमाझम बरसेंगे बादल…</t>
  </si>
  <si>
    <t>Dehradun The Meteorological Center has issued an orange alert for heavy rain in Dehradun Rudraprayag Tehri Pithoragarh Champawat Nainital and Bageshwar districts Light rain is also expected in other districts
The monsoon has not yet arrived in Uttarakhand</t>
  </si>
  <si>
    <t>https://indianletter.com/%e0%a4%aa%e0%a4%82%e0%a4%9c%e0%a4%be%e0%a4%ac-%e0%a4%95%e0%a5%87-%e0%a4%b2%e0%a5%8b%e0%a4%97%e0%a5%8b%e0%a4%82-%e0%a4%95%e0%a5%87-%e0%a4%b2%e0%a4%bf%e0%a4%8f-%e0%a4%ac%e0%a5%87%e0%a4%b9%e0%a4%a6/</t>
  </si>
  <si>
    <t>2:49:20 PM</t>
  </si>
  <si>
    <t>पंजाब के लोगों के लिए बेहद चिंता भरी खबर!</t>
  </si>
  <si>
    <t>Due to stubble burning the AQI in many cities of Punjab is in a poor state Pollution levels in the state have once again reached alarming levels in the last 24 hours It should be noted that the temperature also dropped by 15 degrees last night In most cities of Punjab</t>
  </si>
  <si>
    <t>http://twitter.com/Amrinder7773/status/1888517168855159267</t>
  </si>
  <si>
    <t>2:45:54 PM</t>
  </si>
  <si>
    <t>https://haryana.punjabkesari.in/haryana/news/haryana-s-air-becomes-poisonous-after-diwali-this-city-is-not-fit-to-breathe-2057854</t>
  </si>
  <si>
    <t>Haryana Pollution: दिवाली के बाद जहरीली हुई हरियाणा की हवा, सांस लेने लायक नहीं ये शहर</t>
  </si>
  <si>
    <t>Karnal Air pollution is becoming a growing concern for residents of Haryanas Karnal district Rising air pollution and falling temperatures are leading to a surge in hospitalizations for respiratory and asthma patients Air pollution is also contributing to eye irritation</t>
  </si>
  <si>
    <t>http://twitter.com/pratapatul7/status/1858439022042886506</t>
  </si>
  <si>
    <t>2:46:05 PM</t>
  </si>
  <si>
    <t>Indias Environment Minister has tweetedreposted 38 times in the last seven days Three of these are on birth anniversaries and festivals 32 tweets are either reposts of or clips from his rallies One repost is also from Amit Shah about planting a tree or two All this is happening at a time when people wake up in the morning check the AQI on their phones and wonder what the solution is for this poor air quality The Environment Ministry has no solution to this should tell us if has done any research to prove that retweeting the Prime Ministers tweets will strengthen the ozone layer and reduce air pollution Tell your ministers to do something Otherwise after youre gone they wont be able to explain why to vote for the BJP Every minister is busy reposting ModiModi Repost but dont repost 31 out of 35 posts a week solely on Modi If you want to chant Modis name 31 times do that but also send 31 original tweets about what you did that day how many important people you met and whats being done about pollution This is a strange shamelessness</t>
  </si>
  <si>
    <t>http://twitter.com/akmisraca/status/1837322178255073520</t>
  </si>
  <si>
    <t>8:15:17 AM</t>
  </si>
  <si>
    <t>Give up single use plastic it is heavy on life This is the owner of countless bad qualities the world is sad because of it From rivers to oceans the whole earth is polluted Pollution is its true friend only polluted air is different</t>
  </si>
  <si>
    <t>http://twitter.com/ravishnirala/status/1858562759480500470</t>
  </si>
  <si>
    <t>10:57:46 PM</t>
  </si>
  <si>
    <t>http://twitter.com/singhtribs/status/1902965882541797672</t>
  </si>
  <si>
    <t>11:39:56 AM</t>
  </si>
  <si>
    <t>https://www.livehindustan.com/national/protest-continues-against-vaishno-devi-ropeway-project-katra-closed-from-6-days-201735562920495.html</t>
  </si>
  <si>
    <t>वैष्णो देवी रोपवे प्रोजेक्ट के खिलाफ प्रदर्शन जारी, लगातार 6 दिनों से कटरा बंद</t>
  </si>
  <si>
    <t>Protests continue in Jammu and Kashmir against the proposed ropeway project for the Vaishno Devi pilgrimage Locals have been protesting for the past six days Police are demanding the release of protesters detained during the protests</t>
  </si>
  <si>
    <t>http://twitter.com/Pratap9013/status/1807288422890872982</t>
  </si>
  <si>
    <t>11:11:52 AM</t>
  </si>
  <si>
    <t>http://twitter.com/JPDPHR/status/1863854430757552303</t>
  </si>
  <si>
    <t>1:24:59 PM</t>
  </si>
  <si>
    <t>https://www.inkhabar.com/national/coughing-due-to-poisonous-air-is-making-you-feel-bad-try-these-home-remedies-for-relief/</t>
  </si>
  <si>
    <t>10:59:16 AM</t>
  </si>
  <si>
    <t>जहरीली हवा से खांस-खांस कर हो रहा है बुरा हाल, राहत के लिए आजमाएं ये घरेलू उपाय</t>
  </si>
  <si>
    <t>In DelhiNCR changing weather and increasing air pollution are contributing to health problems like coughs and colds If youre also affected by air pollution and changing weather and want to get rid of your coughs and colds without medication you can try</t>
  </si>
  <si>
    <t>http://twitter.com/AjaySha09871358/status/1794412702036820334</t>
  </si>
  <si>
    <t>10:28:21 PM</t>
  </si>
  <si>
    <t>Today you have symbolically and scholarly described the need of that man of nature as important Thanks Why every tree is important On an average the temperature is 4 degrees lower in summer under a big tree A tree filters about one lakh square meters of polluted air every year A tree absorbs 20 kg of dust in a year A tree releases 230 liters of oxygen every day A tree near the house</t>
  </si>
  <si>
    <t>http://twitter.com/Zafrunnaqi/status/1808376419921322126</t>
  </si>
  <si>
    <t>11:15:11 AM</t>
  </si>
  <si>
    <t>He is a very illiterate person his words emit such a foul smell that the air of the entire society gets polluted</t>
  </si>
  <si>
    <t>https://www.amarujala.com/himachal-pradesh/una/health-department-issued-alert-amid-increasing-smog-and-air-pollution-una-news-c-93-1-ssml1047-138290-2024-11-14</t>
  </si>
  <si>
    <t>5:29:07 PM</t>
  </si>
  <si>
    <t>Health Department Issued Alert Amid Increasing Smog And Air Pollution - Una News - Una News:बढ़ रही धुंध और वायु प्रदूषण के बीच स्वास्थ्य विभाग ने जारी किया अलर्ट</t>
  </si>
  <si>
    <t>People have been advised not to go for morning and evening walks Asthma and respiratory patients may face increased problems Sanvad News Agency Una Due to the fog and air pollution in the district the department has alerted people to take special care of their health During this time people</t>
  </si>
  <si>
    <t>https://www.eenadu.net/telugu-news/india/grap-stage-4-restrictions-to-come-into-force-from-monday-as-pollution-worsens-in-delhi-ncr/0700/124207024</t>
  </si>
  <si>
    <t>9:53:11 PM</t>
  </si>
  <si>
    <t>Delhi Pollution: దిల్లీలో స్టేజ్-4ఆంక్షలు.. ట్రక్కులకు నో ఎంట్రీ.. ఉద్యోగులకు వర్క్ఫ్రం హోమ్</t>
  </si>
  <si>
    <t>Delhi The air quality in the national capital city of Delhi is deteriorating day by day The Air Quality Management Commission CAQM has expressed serious concern over the increasing levels of air pollution While several restrictions have already been imposed more stringent restrictions have been imposed recently</t>
  </si>
  <si>
    <t>https://www.etvbharat.com/hi/!state/haryana-weather-update-winter-enters-in-haryana-respiratory-problems-increase-due-to-rising-pollution-haryana-news-hrs24110600786</t>
  </si>
  <si>
    <t>8:19:35 AM</t>
  </si>
  <si>
    <t>हरियाणा में गुलाबी ठंड की दस्तक, बढ़ते प्रदूषण से सांस के मरीजों की बढ़ी संख्या</t>
  </si>
  <si>
    <t>Hisar A mild winter has entered Haryana as well as the National Capital Region NCR of Delhi Meanwhile pollution levels have also risen This rising pollution is exacerbating the problems of the general public particularly those suffering from respiratory problems In many areas the mornings are pounding with toxic air</t>
  </si>
  <si>
    <t>https://www.onlymyhealth.com/what-is-double-pneumonia-causes-and-symptoms-in-hindi-12977826341</t>
  </si>
  <si>
    <t>2:58:00 PM</t>
  </si>
  <si>
    <t>डबल निमोनिया क्या है और क्यों होता है डॉक्टर से जानें इसके कारण और लक्षण</t>
  </si>
  <si>
    <t>Double Pneumonia in Hindi Pneumonia is a serious respiratory infection that affects the lungs This condition causes difficulty breathing Pneumonia usually affects one lung However some</t>
  </si>
  <si>
    <t>http://twitter.com/VickyKu23794735/status/1808793045761982514</t>
  </si>
  <si>
    <t>https://hindi.dailykiran.com/dinesh-malik-30-percent-cases-of-skin-allergy-are-coming-in-rohtak-civil-hospital/</t>
  </si>
  <si>
    <t>7:47:06 PM</t>
  </si>
  <si>
    <t>http://twitter.com/KumarLeading/status/1846598437761876461</t>
  </si>
  <si>
    <t>http://twitter.com/INCanilbhardwaj/status/1792070504901394537</t>
  </si>
  <si>
    <t>http://twitter.com/JagdishMol52381/status/1861097779994517874</t>
  </si>
  <si>
    <t>10:51:02 PM</t>
  </si>
  <si>
    <t>https://pritamgedam.blogspot.com/2024/07/11-2024-level-of-facilities-compared-to.html</t>
  </si>
  <si>
    <t>Dr. Pritam ki Kalam se - डाॅ. प्रितम की कलम से : बढ़ती आबादी के मुकाबले सुविधाओं का स्तर कितना बेहतर (विश्व जनसंख्या दिवस विशेष 11 जुलाई 2024) Level of facilities compared to the increasing population (World Population Day Special 11 July 2024)</t>
  </si>
  <si>
    <t>How much better is the level of facilities compared to the increasing population World Population Day Special July 11 2024
As the country with the worlds largest youth population India</t>
  </si>
  <si>
    <t>http://twitter.com/MarkWBuss/status/1864906840301048214</t>
  </si>
  <si>
    <t>11:06:53 AM</t>
  </si>
  <si>
    <t>http://twitter.com/Rajandasha11124/status/1862129780625412234</t>
  </si>
  <si>
    <t>7:11:51 PM</t>
  </si>
  <si>
    <t>https://www.khaskhabar.com/local/delhi-ncr/delhi-news/news-congress-leader-rashid-alvi-expressed-displeasure-over-the-statement-if-we-divide-we-will-be-cut-asked-who-is-dividing-in-the-name-of-castes-news-hindi-1-679275-KKN.html</t>
  </si>
  <si>
    <t>11:47:00 AM</t>
  </si>
  <si>
    <t>‘बटेंगे तो कटेंगे’ बयान पर कांग्रेस नेता राशिद अल्वी ने जताई नाराजगी, पूछा, ‘जातियों के नाम पर बांट कौन रहा ’-Khaskhabar</t>
  </si>
  <si>
    <t>Congress leader Rashid Alvi expressed displeasure over the statement If we divide we will be cut asking Who is dividing in the name of caste
Congress leader Rashid Alvi has strongly objected to Uttar Pradesh Chief Minister Yogi Adityanaths statement If we divide we will be cut Speaking to IANS</t>
  </si>
  <si>
    <t>https://zeenews.india.com/marathi/mumbai/maharashtra-control-board-initiative-to-prevent-pollution-in-mumbai/865810</t>
  </si>
  <si>
    <t>मुंबईतील प्रदूषण रोखण्यासाठी महाराष्ट्र नियंत्रण मंडळाचा पुढाकार, रेडी मिक्स कंक्रीट प्लांटची स्थापना | Maharashtra Control Board initiative to prevent pollution in Mumbai</t>
  </si>
  <si>
    <t>Mumbai Air Pollution Based on articles published in local newspapers regarding the air quality in Mumbai and its surrounding areas a judge of the Bombay High Court has registered SuMoto Public Interest Litigation No 32023 in his own favour In this case</t>
  </si>
  <si>
    <t>http://twitter.com/covert_exile/status/1858520209780265060</t>
  </si>
  <si>
    <t>8:08:42 PM</t>
  </si>
  <si>
    <t>https://www.jantaserishta.com/delhi-ncr/breathing-difficult-in-delhi-doctors-warn-of-health-risks-3650457</t>
  </si>
  <si>
    <t>दिल्ली में सांस लेना मुश्किल; डॉक्टरों ने स्वास्थ्य जोखिम की चेतावनी दी</t>
  </si>
  <si>
    <t>New Delhi Delhis air quality plummeted to hazardous levels on Monday leaving people with breathing difficulties itchy eyes and sore throats The air quality index reached 494 the secondworst in the last six years</t>
  </si>
  <si>
    <t>http://twitter.com/adviitttt/status/1888251093072949275</t>
  </si>
  <si>
    <t>9:08:37 PM</t>
  </si>
  <si>
    <t>Bhai sidha sidha bol na teri video kaam nhi karri in short gayi mehnat paani mein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</si>
  <si>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http://twitter.com/SurendraDharD/status/1888178717031063666</t>
  </si>
  <si>
    <t>4:21:01 PM</t>
  </si>
  <si>
    <t>http://twitter.com/VivekGu31149538/status/1848078616019820782</t>
  </si>
  <si>
    <t>12:37:32 AM</t>
  </si>
  <si>
    <t>http://twitter.com/neetishss/status/1850027869428236560</t>
  </si>
  <si>
    <t>9:43:10 AM</t>
  </si>
  <si>
    <t>http://twitter.com/Prashan16635322/status/1856208678439006544</t>
  </si>
  <si>
    <t>11:03:30 AM</t>
  </si>
  <si>
    <t>http://twitter.com/hemlatamak/status/1864716662928556254</t>
  </si>
  <si>
    <t>10:31:11 PM</t>
  </si>
  <si>
    <t>http://twitter.com/Sushila50271994/status/1850123904846647526</t>
  </si>
  <si>
    <t>4:04:47 PM</t>
  </si>
  <si>
    <t>http://twitter.com/AhmadRa10151278/status/1817243084323000584</t>
  </si>
  <si>
    <t>10:28:08 PM</t>
  </si>
  <si>
    <t>http://twitter.com/madanjournalist/status/1856948210503197098</t>
  </si>
  <si>
    <t>Uttar Pradesh Agra Update After the video of Sanjay Place station in Agra went viral the sprinkling of water from sprinklers has been stopped Look at the AQI figures of Agra before and now Earlier the air quality of Sanjay Place remained below 200 but when the sprinkling of water from the equipment stopped the Air Quality Index crossed 200 and the pollution level remained in the poor category for the entire day Watch this video to see how pollution is controlled in UP Equipments have been installed in this building to measure the air quality in Agra Artificial rain is being made here so that these equipments show clear air quality and the entire city remains clean on paper</t>
  </si>
  <si>
    <t>http://twitter.com/PeetamberC/status/1864136805840507146</t>
  </si>
  <si>
    <t>8:07:03 AM</t>
  </si>
  <si>
    <t>Delhi The city recorded a minimum temperature of 11 degrees Celsius today with haze lingering in the air according to the IMD The drone video was taken from Bikaji Cama Place at 720 am today The air quality around the area is in the moderate category according to the Central Pollution Control Board</t>
  </si>
  <si>
    <t>http://twitter.com/sohamjirati95/status/1810518833868005390</t>
  </si>
  <si>
    <t>9:08:22 AM</t>
  </si>
  <si>
    <t>https://www.hindi.nyoooz.com/news/agra/agra-air-pollution-news-%E0%A4%A4%E0%A4%BE%E0%A4%9C-%E0%A4%95%E0%A5%87-%E0%A4%B6%E0%A4%B9%E0%A4%B0-%E0%A4%AE%E0%A5%87%E0%A4%82-%E0%A4%AB%E0%A5%82%E0%A4%9F%E0%A4%BE-%E0%A4%AA%E0%A5%8D%E0%A4%B0%E0%A4%A6%E0%A5%82%E0%A4%B7%E0%A4%A3-%E0%A4%95%E0%A4%BE-%E0%A4%AC%E0%A4%AE-%E0%A4%B9%E0%A4%B0-%E0%A4%9C%E0%A4%97%E0%A4%B9-%E0%A4%A7%E0%A5%82%E0%A4%B2-%E0%A4%95%E0%A4%BE-%E0%A4%97%E0%A5%81%E0%A4%AC%E0%A4%BE%E0%A4%B0;-%E0%A4%A4%E0%A4%BE%E0%A4%9C%E0%A4%AE%E0%A4%B9%E0%A4%B2-%E0%A4%95%E0%A5%87-%E0%A4%AA%E0%A4%BE%E0%A4%B8-%E0%A4%AD%E0%A5%80-%E0%A4%A6%E0%A4%BF%E0%A4%96%E0%A4%BE-%E0%A4%85%E0%A4%B8%E0%A4%B0_1788220/</t>
  </si>
  <si>
    <t>Agra Air Pollution News: ताज के शहर में फूटा `प्रदूषण का बम`, हर जगह धूल का गुबार; ताजमहल के पास भी दिखा असर | Agra | NYOOOZ HINDI</t>
  </si>
  <si>
    <t>Agra Air Pollution News A pollution bomb explodes in the city of the Taj dust billows everywhere the impact is visible even near the Taj Mahal
Thursday October 24 2024
File photo of the pollution news A letter has been sent to the Municipal Corporation by Dr</t>
  </si>
  <si>
    <t>https://zeenews.india.com/hindi/india/air-pollution-20-aqi-hot-spot-delhi-noida-ghaziabad-faridabad-gurugram-mumbai-pune-punjab-haryana-up-bihar/2499485</t>
  </si>
  <si>
    <t>6:51:40 AM</t>
  </si>
  <si>
    <t>Delhi air pollution severe level 20 Hot spots Delhi Noida Ghaziabad Faridabad Gurugram mumbai aqi comparison | Delhi Air Pollution: तस्वीर में दिख रहे इलाकों में जाना हो सकता है जानलेवा! जानिए आपके इलाके की हवा कितनी 'जहरीली'?</t>
  </si>
  <si>
    <t>Delhi Air Pollution Visiting the areas shown in the picture could be fatal Find out how toxic the air in your area is
Delhi NCR AQI The air quality for Delhiites is deteriorating day by day Breathing problems are becoming more apparent This situation occurs every year The administration is working to</t>
  </si>
  <si>
    <t>http://twitter.com/BarveNutan/status/1799079476925751508</t>
  </si>
  <si>
    <t>The air here is happy It spreads the fragrance of sunshine the scent of flowers It tells the message of love songs of peace But the air over there is different It brings intoxicants stockpiles of weapons terror panic atrocities The air is no longer the same The air is also polluted The soil is also no longer the same Somewhere it is black and somewhere it is red Hey Air this soil that you have brought with you does not seem to be from here You want to mix the soil from there with the soil here and the soil from here with the soil from there That is why you bring and take the soil from across the border But there are some forces here and there too which do not want the soil from here and there to mix with each other</t>
  </si>
  <si>
    <t>http://twitter.com/Toratto24/status/1858955995810308112</t>
  </si>
  <si>
    <t>1:00:21 AM</t>
  </si>
  <si>
    <t>Everyone from ministers to watchmen is busy sycophanting Indias Environment Minister has tweetedreposted 38 times in the last seven days Three of these are on birth anniversaries and festivals 32 tweets are either reposts of or clips from his rallies One repost is also from Amit Shah about planting a tree or two All this is happening at a time when people wake up in the morning check the AQI on their phones and wonder what the solution is for this poor air quality The Environment Ministry has no solution to this should tell us if has done any research to prove that retweeting the Prime Ministers tweets will strengthen the ozone layer and reduce air pollution Tell your ministers to act Otherwise after youre gone they wont be able to explain why they should vote for the BJP Every minister is busy reposting ModiModi Repost but dont repost 31 out of 35 posts a week solely on Modi If you want to chant Modis name 31 times do that but also send 31 original tweets about what you did that day how many important people you met and whats being done about pollution This is a strange shamelessness</t>
  </si>
  <si>
    <t>https://www.byoviral.com/%e0%a4%91%e0%a4%b8%e0%a5%8d%e0%a4%9f%e0%a4%bf%e0%a4%a8-%e0%a4%9f%e0%a5%87%e0%a4%95%e0%a5%8d%e0%a4%b8%e0%a4%be%e0%a4%b8-%e0%a4%ae%e0%a5%87%e0%a4%82-%e0%a4%b2%e0%a4%97%e0%a4%ad%e0%a4%97-1-%e0%a4%ae/</t>
  </si>
  <si>
    <t>4:57:11 PM</t>
  </si>
  <si>
    <t>ऑस्टिन, टेक्सास में लगभग 1 मिलियन लोगों को ड्राइव-थ्रू लेन से बचने के लिए कहा गया</t>
  </si>
  <si>
    <t>Residents of Austin Texas and the surrounding metropolitan area were asked to avoid restaurant drivethru lanes on Monday to avoid worsening ozone conditions in the area
On Sunday afternoon the Texas Commission of Environmental Quality TCEQ</t>
  </si>
  <si>
    <t>https://www.doonited.in/%e0%a4%ae%e0%a5%81%e0%a4%82%e0%a4%ac%e0%a4%88-%e0%a4%95%e0%a5%80-%e0%a4%ac%e0%a4%bf%e0%a4%97%e0%a4%a1%e0%a4%bc%e0%a4%a8%e0%a5%87-%e0%a4%b2%e0%a4%97%e0%a5%80-%e0%a4%b9%e0%a4%b5%e0%a4%be-%e0%a4%a4/</t>
  </si>
  <si>
    <t>मुंबई की बिगड़ने लगी हवा तो बॉलीवुड सितारों की बढ़ी चिंता</t>
  </si>
  <si>
    <t>News about Delhis air quality continues to fill the media But now Mumbais air quality is steadily declining The air quality in Mumbai has been steadily declining for the past few days with the AQI surpassing 142 on March 2nd The air quality here is constantly deteriorating</t>
  </si>
  <si>
    <t>http://twitter.com/Deepak_Vidhika/status/1888404831427010689</t>
  </si>
  <si>
    <t>7:19:31 AM</t>
  </si>
  <si>
    <t>https://www.jantaserishta.com/delhi-ncr/amid-cold-wave-delhis-air-quality-reaches-severe-level-3718317</t>
  </si>
  <si>
    <t>शीतलहर के बीच दिल्ली की वायु गुणवत्ता ‘गंभीर’ स्तर पर पहुंची | Amid cold wave, Delhi's air quality reaches 'severe' level शीतलहर के बीच दिल्ली की वायु गुणवत्ता ‘गंभीर’ स्तर पर पहुंची</t>
  </si>
  <si>
    <t>Delhi Delhi Toxic air quality continues to persist in the national capital According to the Central Pollution Control Board CPCB the Air Quality Index AQI recorded 403 at 730 am on Monday which falls in the severe category The India Meteorological Department</t>
  </si>
  <si>
    <t>https://www.livehindustan.com/uttar-pradesh/meerut/story-severe-cold-hits-meerut-as-daytime-temperatures-drop-below-normal-201734986399676.html</t>
  </si>
  <si>
    <t>2:10:04 AM</t>
  </si>
  <si>
    <t>दिनभर बादल, रात में बौछारें, प्रदेश में दूसरा सबसे ठंडा मेरठ</t>
  </si>
  <si>
    <t>Meerut A western disturbance in the mountains and a cyclonic circulation in the plains kept the sun out for most of the day in Meerut and West Uttar Pradesh on Monday The lack of sunshine brought a chilly winter to a close By evening most parts of Meerut</t>
  </si>
  <si>
    <t>http://twitter.com/KHUSHRAJMEENA02/status/1794410126725816594</t>
  </si>
  <si>
    <t>10:18:07 PM</t>
  </si>
  <si>
    <t>https://hindi.ndtvprofit.com/web-stories/air-pollution-exposure-leading-to-deaths-even-when-meeting-indian-norms-says-lancet-planetary-health</t>
  </si>
  <si>
    <t>4:32:56 PM</t>
  </si>
  <si>
    <t>देश के 10 शहरों में 7% मौतों के लिए जिम्मेदार है जहरीली हवा</t>
  </si>
  <si>
    <t>The Lancet report released data on the number of deaths caused by poor air quality each year Air pollution in India is causing a significant number of deaths each year According to The Lancet 7 of deaths in 10 cities across the country including Delhi and Mumbai are due to</t>
  </si>
  <si>
    <t>https://www.maalaimalar.com/news/national/7-in-10-families-have-at-least-1-person-suffering-delhi-pollution-survey-745108</t>
  </si>
  <si>
    <t>8:04:10 AM</t>
  </si>
  <si>
    <t>டெல்லியில் காற்று மாசால் 69 சதவீதம் குடும்பம் பாதிப்பு- ஆய்வில் தகவல்/ 7 In 10 Families Have At Least 1 Person Suffering Delhi Pollution Survey</t>
  </si>
  <si>
    <t>India
X
Delhi
69 percent of households in Delhi affected by air pollution study finds
2 Nov 2024 804 AM IST2 Nov 2024 805 AM IST
A survey of 21000 people living in Delhi Noida Gurugram Faridabad and Ghaziabad found that 69 percent</t>
  </si>
  <si>
    <t>https://pioneeralliance.in/national_news?id=56682/helicopter-being-airlifted-from-Kedarnath-by-MI-17-aircraft-crashed</t>
  </si>
  <si>
    <t>केदारनाथ में MI-17 एयरक्राफ्ट से एयरलिफ्ट किये जा रहा हेलीकॉप्टर क्रैश</t>
  </si>
  <si>
    <t>Rudraprayag A helicopter crash occurred in Kedarnath Uttarakhand on Saturday morning The helicopter being airlifted had to be dropped around 8 am today The Kestrel Aviation helicopter was being airlifted by an MI17 aircraft for repairs</t>
  </si>
  <si>
    <t>http://twitter.com/Sunilnik184/status/1789132976649085023</t>
  </si>
  <si>
    <t>8:48:36 AM</t>
  </si>
  <si>
    <t>Farmers burn the leftover crops which pollutes the air a lot and to stop this Sant Ram Rahim Ji started a Protection Campaign in which farmers were asked to feed the leftover crops to animals to keep our environment clean</t>
  </si>
  <si>
    <t>http://twitter.com/sujit1961/status/1855552472346993005</t>
  </si>
  <si>
    <t>3:35:58 PM</t>
  </si>
  <si>
    <t>http://twitter.com/Pushpendra27790/status/1892402095803814149</t>
  </si>
  <si>
    <t>8:03:13 AM</t>
  </si>
  <si>
    <t>https://www.amarujala.com/haryana/yamuna-nagar/air-quality-deteriorates-aqi-reaches-234-yamuna-nagar-news-c-246-1-ymn1002-127325-2024-10-23</t>
  </si>
  <si>
    <t>Air Quality Deteriorates, Aqi Reaches 234 - Yamuna Nagar News - Yamuna Nagar News:हवा की गुणवत्ता खराब, 234 पहुंचा एक्यूआई</t>
  </si>
  <si>
    <t>Yamunanagar Stubble burning has worsened the air quality in most districts of Haryana The air quality index in Yamunanagar is showing no signs of decreasing The districts AQI has reached a record high of 234 Stubble burning has also been reported in Yamunanagar district</t>
  </si>
  <si>
    <t>http://twitter.com/ManishYadav0999/status/1801311350876160154</t>
  </si>
  <si>
    <t>11:21:07 PM</t>
  </si>
  <si>
    <t>https://www.orfonline.org/hindi/expert-speak/addressing-the-goal-of-clean-energy-transition</t>
  </si>
  <si>
    <t>पर्यावरण संरक्षण की दिशा में स्वच्छ ऊर्जा का नया युग</t>
  </si>
  <si>
    <t>Image Source Getty
Energy is a key requirement for any countrys development Every primary secondary and higherlevel activity such as agriculture education health care production construction and transportation requires energy
In different parts of the world</t>
  </si>
  <si>
    <t>https://indianews.in/delhi/delhi-air-pollution-air-quality-worsens-in-delhi-ncr-read-latest-aqi-update-indianews/</t>
  </si>
  <si>
    <t>2:04:11 PM</t>
  </si>
  <si>
    <t>Delhi Air Pollution: दिल्ली- NCR में बिगड़ा हवा का मिजाज, पढ़ें लेटेस्ट AQI अपडेट | indianews Delhi Air Pollution: Air quality worsens in Delhi-NCR, read latest AQI update | indianews</t>
  </si>
  <si>
    <t>http://twitter.com/SurajKumar446/status/1856200469657313563</t>
  </si>
  <si>
    <t>http://twitter.com/priyachauh95828/status/1848689840507744298</t>
  </si>
  <si>
    <t>5:06:19 PM</t>
  </si>
  <si>
    <t>I reached out to Mr Gaurav Kazipur and supported his protest against the garbage mountain being created by the Municipal Corporation on Lohia Nagar Hapur Road This garbage mountain is polluting the citys air We want to get rid of it as soon as possible Atul Pradhan Jai Samajwadi</t>
  </si>
  <si>
    <t>http://twitter.com/RajniRajni2210/status/1819894324911350132</t>
  </si>
  <si>
    <t>6:03:13 AM</t>
  </si>
  <si>
    <t>Felling trees can have many adverse effects including the following Environmental Impact Felling trees have adverse effects on the environment Trees prevent drainage of the soil they support affecting soil production and the natural balance of plants and trees This reduces natural life and biodiversity and creates an imbalance in the environmental balance Loss of Fauna Diversity Felling trees causes habitat and food sources for the animals that inhabit them to be lost This seriously impacts their lifestyles and reduces the possibility of conservation and promotion of some species Air Pollution Felling trees exploits our atmosphere because trees absorb carbon dioxide and produce oxygen Felling trees blocks this process and increases air pollution which can be harmful to breathing organisms Mental impact The beautiful view of trees and their greenery provides people with peace and charm Deforestation can affect this mental impact and lower a persons morale Climate change Deforestation increases carbon dioxide which contributes to global warming Impact on the water cycle Deforestation leaves behind insufficient trees to absorb water disrupting the water cycle This increases the risk of floods and droughts Soil erosion Trees hold the soil together with their roots and prevent soil erosion Deforestation increases soil erosion Increase in greenhouse gases Deforestation increases greenhouse gases in the atmosphere Distress to indigenous peoples Deforestation can lead to the displacement of indigenous peoples Risk of forest fires Deforestation increases the risk of forest fires Diseases in humans Deforestation prevents polluted air from purifying the atmosphere which can lead to a variety of diseases Furthermore deforestation increases the risk of zoonotic diseases spreading to humans If deforestation is necessary it is best to do so in a manner that is supported and protected adhering to forest conservation rules and regulations Furthermore everyone should contribute to awareness and conservation of the environment around them</t>
  </si>
  <si>
    <t>https://www.bhaskar.com/local/haryana/mahendragarh/narnaul/news/mahendragarh-narnaul-fog-along-with-smog-blanket-update-133978387.html</t>
  </si>
  <si>
    <t>10:40:26 AM</t>
  </si>
  <si>
    <t>Mahendragarh Narnaul fog along with Smog blanket update | नारनौल में कोहरे के साथ छाई स्मॉग की चादर: न्यूनतम तापमान में गिरावट, 383 एक्यूआई, दो दिनों से नहीं चमके सूर्यदेव - Narnaul News</t>
  </si>
  <si>
    <t>Fog and smog blanket Narnaul Minimum temperature drops AQI reaches 383 sun hasnt shone for two days
Narnaul
Morning fog and smog envelope Narnaul
Winter has shown its strength in Narnaul in Haryanas Mahendragarh district since midNovember</t>
  </si>
  <si>
    <t>http://twitter.com/Santosh03030498/status/1900862543943659637</t>
  </si>
  <si>
    <t>4:22:01 PM</t>
  </si>
  <si>
    <t>https://www.uttamhindu.com/the-air-in-ncr-is-still-poisonous-schools-are-running-online/</t>
  </si>
  <si>
    <t>12:09:05 PM</t>
  </si>
  <si>
    <t>एनसीआर में हवा अभी भी जहरीली, स्कूल चल रहे है ऑनलाइन</t>
  </si>
  <si>
    <t>Uttam Hindu News The air in Delhi and the entire NCR remains toxic making breathing difficult The air quality index in all areas of Delhi has reached the hazardous category Meanwhile Ghaziabad adjacent to Delhi</t>
  </si>
  <si>
    <t>https://www.emsindia.com/news/show/2827006/national</t>
  </si>
  <si>
    <t>3:17:35 PM</t>
  </si>
  <si>
    <t>दिल्ली में घना कोहरा और शीतलहर जारी, एक्यूआई 434 पर पहुंचा</t>
  </si>
  <si>
    <t>20Dec2024
New Delhi EMS A cold wave continued to grip Delhi on Friday with dense fog adding to the chill According to the India Meteorological Department IMD the minimum temperature in Delhi dropped to 7 degrees Celsius on Friday well below normal</t>
  </si>
  <si>
    <t>http://twitter.com/RajendraSe45404/status/1881278978004308252</t>
  </si>
  <si>
    <t>3:23:55 PM</t>
  </si>
  <si>
    <t>http://twitter.com/Ashishyuvraj_/status/1846110382479282200</t>
  </si>
  <si>
    <t>It seems the Delhi government is determined to keep the joy of Diwali away from smoke and noise this time By banning firecrackers theyve vowed to combat pollution but it seems theyve also decided to extinguish the joy of Diwali Perhaps they want children to celebrate Diwali this time by playing online games instead of fireworks And yes online delivery of firecrackers is also prohibited so that no one can secretly light a firecracker on their balcony This decision is necessary to protect air quality during the winter season but at the same time Delhiites may be thinking Hey firecrackers last for a few hours but what about the everyday vehicles and factories So Delhiites this time Diwali will be smokefree and noisefree illuminated only by diyas and sweets</t>
  </si>
  <si>
    <t>https://www.ibc24.in/world/songbirds-also-get-divorced-extreme-weather-is-the-real-culprit-2814494.html</t>
  </si>
  <si>
    <t>गाने वाले पक्षी भी लेते हैं तलाक: चरम मौसम है असली गुनाहगार</t>
  </si>
  <si>
    <t>Frig Jane Dan Spielman Macquarie University
Sydney November 25 The Conversation Like humans many animals form lasting monogamous relationships Most birds form pairs to breed and raise offspring together for many years However like humans they also</t>
  </si>
  <si>
    <t>http://twitter.com/VivekTi01518084/status/1862537396702605813</t>
  </si>
  <si>
    <t>10:11:34 PM</t>
  </si>
  <si>
    <t>http://twitter.com/manoj72601/status/1849383822191996947</t>
  </si>
  <si>
    <t>3:03:57 PM</t>
  </si>
  <si>
    <t>http://twitter.com/ManishD30122356/status/1799103779138310350</t>
  </si>
  <si>
    <t>http://twitter.com/1stIndiaNews/status/1809233324554310082</t>
  </si>
  <si>
    <t>Weather took a turn clouds that had been hovering in the sky all day suddenly broke their silence temperature dropped due to cold winds and rain weather became pleasant due to cold winds and drizzle common people got relief from the humid heat of the day</t>
  </si>
  <si>
    <t>http://twitter.com/ratanogra/status/1888217010632282443</t>
  </si>
  <si>
    <t>http://twitter.com/finiiShimla/status/1858751565538226338</t>
  </si>
  <si>
    <t>11:28:01 AM</t>
  </si>
  <si>
    <t>https://ndtv.in/videos/bhopal-air-pollution-pollution-level-is-continuously-increasing-in-bhopal-ngt-order-ignored-849195</t>
  </si>
  <si>
    <t>Bhopal Air Pollution: भोपाल में लगातार बढ़ रहा प्रदूषण का स्तर, NGT के आदेश की अनदेखी</t>
  </si>
  <si>
    <t>Bhopal Air Pollution NGT orders are being blatantly violated in Bhopal Smoldering furnaces and tandoors belch smoke outside roadside hotels and restaurants contributing to air pollution and posing a health hazard Bhopals hotels and restaurants</t>
  </si>
  <si>
    <t>http://twitter.com/Suman_jaat0079/status/1891436601223397598</t>
  </si>
  <si>
    <t>https://indianews.in/haryana-news/bahadurgarhs-civil-hospital-needs-treatment-itself-patients-are-facing-problems/</t>
  </si>
  <si>
    <t>बहादुरगढ़ के सामान्य अस्पताल को ‘खुद इलाज की ज़रूरत’, अस्पताल के खस्ता हालातों से मरीजों को हो रही परेशानी</t>
  </si>
  <si>
    <t>India News Bahadurgarh Civil Hospital Patients admitted to the maternity ward of Bahadurgarh General Hospital are facing significant difficulties these days The hospital has been without water for the past five days As a result the bathrooms</t>
  </si>
  <si>
    <t>https://ndtv.in/health/delhi-ncr-aqi-crossed-400-seven-diseases-that-air-pollution-can-cause-7271312</t>
  </si>
  <si>
    <t>9:09:55 PM</t>
  </si>
  <si>
    <t>दिल्ली की हवा में जहर: AQI फिर पहुंचा 400 पार, जानें ऐसे में कौन सी बीमारियों का खतरा मंडरा रहा है सिर पर</t>
  </si>
  <si>
    <t>http://twitter.com/GCHANDRAMOHAN11/status/1832282764684751130</t>
  </si>
  <si>
    <t>https://hindi.news18.com/news/madhya-pradesh/khandwa-the-weather-changed-many-patients-were-admitted-in-the-wards-local18-8850577.html</t>
  </si>
  <si>
    <t>1:56:55 AM</t>
  </si>
  <si>
    <t>एमपी के खंडवा में बदला मौसम का मिजाज, वायरल फीवर के बढ़े मरीज, ऐसे करें बचाव!</t>
  </si>
  <si>
    <t>Khandwa The change in weather has led to an increase in viral fever patients The ward has now admitted 50 patients instead of 25 As the cold in the city increases so too are the illnesses The morning and evening chills are causing people to suffer from coughs colds and fevers Walking on the street</t>
  </si>
  <si>
    <t>https://zeenews.india.com/hindi/web-stories/lifestyle/plants-that-purify-the-air-at-home/2677406</t>
  </si>
  <si>
    <t>4:59:37 PM</t>
  </si>
  <si>
    <t>घर की हवा को एयर प्यूरीफायर के तरह करेंगे साफ, बस लगा लें ये 5 पौधे!</t>
  </si>
  <si>
    <t>Mar 11 2025
Do you not have an air purifier in your home or do you prefer not to use one
So today let us tell you about five such plants
that will help you keep the air in your home pure and fresh
Snake Plant These plants produce oxygen at night</t>
  </si>
  <si>
    <t>http://twitter.com/Swapnil23639802/status/1888202955712823406</t>
  </si>
  <si>
    <t>http://twitter.com/Khatrianil07071/status/1904907236729905476</t>
  </si>
  <si>
    <t>8:14:11 PM</t>
  </si>
  <si>
    <t>https://kabarhindi.blogspot.com/2024/11/alert.html</t>
  </si>
  <si>
    <t>1:06:00 AM</t>
  </si>
  <si>
    <t>Alert: बच्चे-बुजुर्ग, गर्भवती महिलाएं और इन रोगों के मरीज घर से बाहर न निकलें! - Kabar Hindi: Best Latest News in Hindi(Breaking News update)</t>
  </si>
  <si>
    <t>Delhi Pollution Alert Air pollution in Delhi has taken a serious turn Patients are coming to hospitals complaining of headaches eye irritation sore throats shortness of breath and fatigue Children the elderly pregnant women and</t>
  </si>
  <si>
    <t>http://twitter.com/varunkushwaha3/status/1858822174523429030</t>
  </si>
  <si>
    <t>4:08:36 PM</t>
  </si>
  <si>
    <t>https://www.tv9hindi.com/state/delhi-ncr/delhi-pollution-aqi-in-poor-condition-grap-4-weather-update-stwkms-3002916.html</t>
  </si>
  <si>
    <t>7:27:57 AM</t>
  </si>
  <si>
    <t>दिल्ली में ठंड और प्रदूषण का डबल अटैक, 29 इलाकों में AQI 400 पार, कंस्ट्रक्शन वर्क पर रहेगी रोक</t>
  </si>
  <si>
    <t>Delhi faces a double attack of cold and pollution with AQI exceeding 400 in 29 areas construction work halted
Pollution in Delhi has once again increased and reached a very dire state The AQI has exceeded 400 With the cold on one hand and the heat on the other</t>
  </si>
  <si>
    <t>http://twitter.com/vikki_gaur/status/1853419975140061459</t>
  </si>
  <si>
    <t>6:22:11 PM</t>
  </si>
  <si>
    <t>https://hindi.mynation.com/webstories/lifestyle/stopped-morning-walk-due-to-air-pollution-slwrfy</t>
  </si>
  <si>
    <t>4:20:22 PM</t>
  </si>
  <si>
    <t>मॉर्निंग वॉक सेहत को पहुंचा सकता है नुकसान? जानें जरूरी बातें</t>
  </si>
  <si>
    <t>Could morning walks be harmful to your health Learn the important facts
Delhis air quality is continuously deteriorating
Delhis air quality is continuously deteriorating Therefore morning walkers are advised not to go outside
Risk of respiratory diseases</t>
  </si>
  <si>
    <t>http://twitter.com/bstvlive/status/1850801377922134441</t>
  </si>
  <si>
    <t>Delhi Air quality in Delhi is very poor AQI crosses 300 AQI 358 recorded in Anand Vihar Delhi AQI 366 recorded in Sonia Vihar Delhi AQI 367 recorded in Mundka Delhi AQI 370 recorded in Jahangirpuri Delhi</t>
  </si>
  <si>
    <t>http://twitter.com/nilima_yadu/status/1850748788417388607</t>
  </si>
  <si>
    <t>9:27:51 AM</t>
  </si>
  <si>
    <t>http://twitter.com/AkshayJd1/status/1855543375795015702</t>
  </si>
  <si>
    <t>2:59:49 PM</t>
  </si>
  <si>
    <t>https://www.aajtak.in/bihar/story/bihar-govt-bans-sale-bursting-of-firecrackers-including-green-crackers-in-patna-3-other-cities-lclk-dskc-2080376-2024-10-24</t>
  </si>
  <si>
    <t>बिहार के इन शहरों में पटाखों पर बैन, दिवाली पर नहीं कर पाएंगे आतिशबाजी</t>
  </si>
  <si>
    <t>Following Delhi the Bihar government has now banned the sale and bursting of firecrackers in some cities due to rising pollution People will not be able to burst firecrackers during Diwali in Patna and three other cities Gaya Muzaffarpur and Hajipur
All types of firecrackers will be banned in these cities</t>
  </si>
  <si>
    <t>http://twitter.com/ninadpawar2015/status/1886976923768869004</t>
  </si>
  <si>
    <t>8:45:31 AM</t>
  </si>
  <si>
    <t>AQI When in India I did end this podcast early due to the bad air quality was a gracious host and we were having a great time The problem was that the room we were in circulated outside air which made the air purifier Id brought with me ineffective Inside the AQI was 130 and PM25 was 75 gm which is equal to smoking 34 cigarettes for 24 hours of exposure This was my third day in India and the air pollution had made my skin break out in rash and my eyes and throat burn Air pollution has been so normalized in India that no one even notices anymore despite the science of its negative effects being well known People would be outside running Babies and small children exposed from birth No one wore a mask which can significantly decrease exposure It was so confusing The evidence shows that India would improve the health of its population more by cleaning up air quality than by curing all cancers I am unsure why Indias leaders do not make air quality a national emergency I dont know what interests money and power keep things the way they are but its really bad for the entire country When I returned to the US my eyes were fresh to see what is normalized to me I saw obesity everywhere 424 of American are obese and because I was around it all the time I had been mostly oblivious to it In many contexts obesity is worse than air pollution in the long term Why wouldnt American leaders declare a national emergency on obesity What interests money and power keep things the way they are but are really bad for the entire country</t>
  </si>
  <si>
    <t>https://hindi.news18.com/news/bihar/bhagalpur-air-becomes-poisonous-aqi-level-crosses-300-cold-increase-bhagalpur-next-week-local18-8864349.html</t>
  </si>
  <si>
    <t>11:24:46 AM</t>
  </si>
  <si>
    <t>Bhagalpur Air Polution: भागलपुर में रहना अब मुश्लिक! हवा हुई इतनी जहरीली कि जारी हुआ रेड जोन, 300 के पार AQI लेवल</t>
  </si>
  <si>
    <t>Bhagalpur Winter has begun to spread in the district The cold will intensify next week The minimum temperature is expected to be 13 degrees Celsius while the maximum temperature is expected to be 25 degrees Celsius This will increase the feeling of cold People are now wearing woolen clothing throughout the day</t>
  </si>
  <si>
    <t>https://samacharnama.com/health/hindi-study-links-pm25-with-incidence-and-mortality-rates/cid15897852.htm</t>
  </si>
  <si>
    <t>COVID19 Study reveals increased mortality due to PM 25 exposure
New Delhi Dec 17 IANS The rapid spread of COVID19 can be largely attributed to the high transmissibility of the SARSCoV2 virus but a new study has linked the high incidence and mortality</t>
  </si>
  <si>
    <t>https://www.newsnationtv.com/hindi-worsening-air-pollution-in-mongolian-capital-sparks-public-alarm--20241121163214-20241121165200/</t>
  </si>
  <si>
    <t>8:39:23 PM</t>
  </si>
  <si>
    <t>Ulaanbaatar Nov 21 IANS Air quality in Mongolias capital Ulaanbaatar is deteriorating due to the unusually cold weather caused by people burning fuel oil heaters to keep out the cold
News agency Xin</t>
  </si>
  <si>
    <t>http://twitter.com/ranjayv521/status/1857292111269265765</t>
  </si>
  <si>
    <t>10:48:40 AM</t>
  </si>
  <si>
    <t>https://zeenews.india.com/hindi/zee-hindustan/national/delhi-ncr-air-quality-worsens-grap-iii-reimplemented-know-what-will-open-including-school-and-banned/2560859</t>
  </si>
  <si>
    <t>4:10:52 PM</t>
  </si>
  <si>
    <t>Delhi NCR Air quality worsens GRAP III reimplemented Know what will open including school and banned | वायु प्रदूषण: Delhi-NCR में हवा हुई खराब, GRAP III फिर से लागू, जानें- स्कूल समेत क्या खुलेगा और किसपर रहेगा प्रतिबंध? | Hindi News, राष्ट्र</t>
  </si>
  <si>
    <t>Delhi NCR Air quality With the Air Quality Index dropping again the Supreme Court of India has expressed concern about air pollution Calling pollution a panIndia problem it has asked the central government to share a list of the most polluted cities across the country</t>
  </si>
  <si>
    <t>https://hindi.oneindia.com/news/india/questions-on-death-newborns-jhansi-and-pollution-actress-richa-chadha-surrounded-the-government-1154235.html</t>
  </si>
  <si>
    <t>11:01:06 AM</t>
  </si>
  <si>
    <t>Richa Chadha:नवजातों की मौत और दिल्ली के प्रदूषण पर सवाल, अभिनेत्री ऋचा चड्ढा ने सरकार को घेरा</t>
  </si>
  <si>
    <t>Richa Chadha Actress Richa Chadha attacks the government over the deaths of newborns and Delhis pollution
Dhirendra Giri Goswami
Sunday November 17 2024 1102 IST
Richa Chadha Social Media Post Bollywood actress Richa Chadha has criticized the rising air pollution in North India</t>
  </si>
  <si>
    <t>http://twitter.com/Shivam80975571/status/1847947946429489555</t>
  </si>
  <si>
    <t>3:58:18 PM</t>
  </si>
  <si>
    <t>https://www.prabhatkhabar.com/state/bihar/gopalganj/gopalganj-news-aqi-crosses-300-must-wear-a-mask</t>
  </si>
  <si>
    <t>9:59:29 PM</t>
  </si>
  <si>
    <t>Gopalganj News : शहर में बिना मास्क पहने निकलना खतरनाक, दूसरे दिन भी एक्यूआइ 300 के पार</t>
  </si>
  <si>
    <t>Gopalganj Like other major cities across the country our citys air quality is also polluted If youre not careful you could become ill The citys AQI has remained above 300 for the past 70 hours Amidst the dense fog the ongoing construction of a flyover on NH27</t>
  </si>
  <si>
    <t>https://www.tv9hindi.com/state/delhi-ncr/delhi-recorded-the-coldest-morning-of-this-winter-season-at-4-9c-meteorological-department-issued-an-alert-2991976.html</t>
  </si>
  <si>
    <t>12:14:25 PM</t>
  </si>
  <si>
    <t>Delhi Weather: पहाड़ों में गिरी बर्फ से ठिठुरा दिल्ली-NCR, 4.9°C तक पहुंचा तापमान; अगले 7 दिनों तक कैसा रहेगा मौसम? | Delhi recorded the coldest morning of this winter season at 4.9°c meteorological department issued an alert</t>
  </si>
  <si>
    <t>Delhi Weather Snowfall in the mountains chilled DelhiNCR with temperatures reaching 49C What will the weather be like for the next seven days
Delhi Weather Forecast for Next Week The coldest morning of this winter season was recorded in Delhi today Wednesday Temperatures in Delhi</t>
  </si>
  <si>
    <t>https://www.aajtak.in/india/delhi/story/delhi-air-quality-deteriorated-again-aqi-recorded-at-470-at-many-places-ntc-dskc-2124989-2024-12-19</t>
  </si>
  <si>
    <t>दिल्ली की आबोहवा फिर बिगड़ी, कई जगहों पर AQI 470 पहुंचा | Delhi air quality deteriorated again AQI recorded at 470 at many places ntc</t>
  </si>
  <si>
    <t>According to the Central Pollution Control Board Delhis air quality has reached the Severe Plus category with the 24hour average air quality index AQI at 4 pm recording 451 Of the citys 35 monitoring stations 32 reported air quality</t>
  </si>
  <si>
    <t>http://twitter.com/raftaar/status/1855115226930462770</t>
  </si>
  <si>
    <t>10:38:31 AM</t>
  </si>
  <si>
    <t>The havoc of air pollution is not stopping in Delhi people are in bad condition due to increasing eye irritation and respiratory problems Read in detail click here</t>
  </si>
  <si>
    <t>http://twitter.com/ZeeBiharNews/status/1858863912940450097</t>
  </si>
  <si>
    <t>6:54:27 PM</t>
  </si>
  <si>
    <t>Delhi Air Pollution Suffocating airfull on politics</t>
  </si>
  <si>
    <t>https://www.livehindustan.com/bihar/patna-aqi-crossed-200-and-hajipur-air-quality-index-is-above-than-300-air-pollution-in-bihar-201730778550445.html</t>
  </si>
  <si>
    <t>Bihar AQI: सांस लेना अब भी मुश्किल! पटना में AQI 200 तो हाजीपुर में 300 के पार, जानिए अपने जिले का हाल</t>
  </si>
  <si>
    <t>Bihar AQI On the first day of Chhath Puja in Bihar the air quality in many districts is polluted making it difficult to breathe The AQI in the capital Patna exceeded 200 while the air quality index in Hajipur adjacent to Patna exceeded 300 The Central Pollution Control Board</t>
  </si>
  <si>
    <t>http://twitter.com/HeerDesai20/status/1838549603525820872</t>
  </si>
  <si>
    <t>5:32:38 PM</t>
  </si>
  <si>
    <t>A tree absorbs approximately 48 pounds of CO2 a year improving our air quality Thats the contribution of just one treeimagine the difference it could make if we all came together to plant more trees</t>
  </si>
  <si>
    <t>http://twitter.com/Fasal_Kranti/status/1847216056290742530</t>
  </si>
  <si>
    <t>Winter worsens air quality in Delhi Yamuna river is also in bad shape</t>
  </si>
  <si>
    <t>http://twitter.com/GuptaMohit1978/status/1850429111556006290</t>
  </si>
  <si>
    <t>12:17:34 PM</t>
  </si>
  <si>
    <t>https://www.aajtak.in/india/delhi/story/how-will-be-the-pollution-scenario-in-delhi-ncr-for-the-next-week-will-it-improve-or-worsen-aqi-sslbs-dskc-2075987-2024-10-20</t>
  </si>
  <si>
    <t>2:05:09 PM</t>
  </si>
  <si>
    <t>Delhi Pollution: दिल्ली-एनसीआर में बेहद खराब हुई हवा, जानिए अगले हफ्ते कैसा रहेगा प्रदूषण का हाल</t>
  </si>
  <si>
    <t>Environmental concerns are looming over Delhi Weather forecasts indicate that residents may experience a decline in air quality starting today and for the next few days Weather forecasts indicate that the air quality will deteriorate today October 20th</t>
  </si>
  <si>
    <t>http://twitter.com/DhatarwalPramod/status/1893357463912526112</t>
  </si>
  <si>
    <t>11:19:30 PM</t>
  </si>
  <si>
    <t>http://twitter.com/indiafirstam/status/1855990262574555358</t>
  </si>
  <si>
    <t>8:35:35 PM</t>
  </si>
  <si>
    <t>https://www.jantaserishta.com/local/meghalaya/meghalaya-student-organization-demands-ban-on-sale-and-use-of-firecrackers-during-diwali-3616535</t>
  </si>
  <si>
    <t>Meghalaya : छात्र संगठन ने दिवाली के दौरान पटाखों की बिक्री और उपयोग पर प्रतिबंध लगाने की मांग</t>
  </si>
  <si>
    <t>SHILLONG Amid deteriorating air quality in Meghalayas capital Shillong a students union has requested the state government to ban the sale and use of firecrackers during Diwali in the city The Khasi Students Union KSU has demanded a ban on celebrating Diwali and improving air quality</t>
  </si>
  <si>
    <t>http://twitter.com/BKaurow/status/1814584221517722073</t>
  </si>
  <si>
    <t>https://www.bhaskarhindi.com/national/aqi-air-quality-delhi-pollution-delhi-air-pollution-delhi-air-quality-delhi-pollution-cpcb-central-pollution-control-boardaqi-air-quality-delhi-pollution-delhi-air-pollution-delhi-air-quality-delhi-pollution-cpcb-central-pollution-control-board-1071194</t>
  </si>
  <si>
    <t>11:52:55 PM</t>
  </si>
  <si>
    <t>मौसम अपडेट: दहशरे के 2 दिन बाद दिल्ली में प्रदूषण हुआ बद्दतर, सर्दी से पहले ही शहर का AQI 234 पर लुड़का | AQI, Air Quality, Delhi, Pollution, Delhi Air Pollution, Delhi Air Quality, Delhi Pollution, CPCB, Central Pollution Control Board, AQI, Air Quality, Delhi, Pollution, Delhi Air Pollution, Delhi...</t>
  </si>
  <si>
    <t>The air quality in the capital Delhi appears to be deteriorating once again For the past two days residents of DelhiNCR have had to contend with the citys poor air quality According to data from the Pollution Control Board Delhis Air Quality Index AQI has reached 234 In the capital</t>
  </si>
  <si>
    <t>http://twitter.com/ParikshitST/status/1904933520302391713</t>
  </si>
  <si>
    <t>9:58:37 PM</t>
  </si>
  <si>
    <t>https://www.jantaserishta.com/local/west-bengal/kolkata-weather-at-275-c-3502571</t>
  </si>
  <si>
    <t>9:02:52 AM</t>
  </si>
  <si>
    <t>Kolkata weather: कोलकाता का मौसम 27.5 °C पर</t>
  </si>
  <si>
    <t>Kolkata The temperature in Kolkata today September 3 2024 is 3129 degrees Celsius The forecast minimum and maximum temperatures for the day are 275 degrees Celsius and 3434 degrees Celsius respectively The relative humidity is 73 and the wind speed</t>
  </si>
  <si>
    <t>http://twitter.com/hesitate_no/status/1891695282867327397</t>
  </si>
  <si>
    <t>9:14:36 AM</t>
  </si>
  <si>
    <t>http://twitter.com/kulgauravverma/status/1845502362502250858</t>
  </si>
  <si>
    <t>10:00:25 PM</t>
  </si>
  <si>
    <t>https://www.htsyndication.com/hindustan-delhi/article/%E0%A4%97%E0%A5%81%E0%A4%A1%E0%A4%97%E0%A4%BE%E0%A4%81%E0%A4%B5-17-february-2025-%E0%A4%95%E0%A4%BE-%E0%A4%B5%E0%A5%87%E0%A4%A6%E0%A4%B0-%E0%A4%94%E0%A4%B0-aqi:-%E0%A4%A8%E0%A5%8D%E0%A4%AF%E0%A5%82%E0%A4%A8%E0%A4%A4%E0%A4%AE-%E0%A4%A4%E0%A4%BE%E0%A4%AA%E0%A4%AE%E0%A4%BE%E0%A4%A8-14.02degc,-%E0%A4%9C%E0%A4%BE%E0%A4%A8%E0%A5%87%E0%A4%82-%E0%A4%95%E0%A5%88%E0%A4%B8%E0%A4%BE-%E0%A4%B0%E0%A4%B9%E0%A5%87%E0%A4%97%E0%A4%BE-%E0%A4%B6%E0%A4%B9%E0%A4%B0-%E0%A4%AE%E0%A5%87%E0%A4%82-%E0%A4%86%E0%A4%9C-%E0%A4%95%E0%A4%BE-%E0%A4%AE%E0%A5%8C%E0%A4%B8%E0%A4%AE/88092895</t>
  </si>
  <si>
    <t>9:22:32 AM</t>
  </si>
  <si>
    <t>गुडगाँव 17 February 2025 का वेदर और AQI: न्यूनतम तापमान 14.02degC, जानें कैसा रहेगा शहर में आज का मौसम</t>
  </si>
  <si>
    <t>Gurgaon Weather and AQI for February 17 2025 Minimum temperature 1402C find out what the weather will be like in the city today
New Delhi February 17 Weather in Gurgaon for February 17 2025 The minimum temperature in Gurgaon today was recorded at 1402C The Meteorological Department</t>
  </si>
  <si>
    <t>http://twitter.com/l0ve_OO5/status/1856596542720995377</t>
  </si>
  <si>
    <t>12:44:44 PM</t>
  </si>
  <si>
    <t>http://twitter.com/ankit_uniyal20/status/1888205273006846183</t>
  </si>
  <si>
    <t>http://twitter.com/brajeshmishra43/status/1888215027452465322</t>
  </si>
  <si>
    <t>6:45:18 PM</t>
  </si>
  <si>
    <t>https://www.inkhabar.com/life-style/these-four-types-of-tea-are-helpful-in-protecting-from-air-pollution-drinking-it-daily-will-give-many-health-benefits/</t>
  </si>
  <si>
    <t>12:54:32 PM</t>
  </si>
  <si>
    <t>वायु प्रदूषण से बचाव में मददगार हैं ये चार तरह की चाय, मिलेंगे कई लाभ</t>
  </si>
  <si>
    <t>Air pollution has a profound impact on our health especially our lungs and respiratory system Certain herbal teas can help boost your immunity and combat the effects of pollution The AQI in many areas of Delhi recently exceeded 400</t>
  </si>
  <si>
    <t>https://www.theindiadaily.com/india/delhi-weathersmog-and-haze-wreak-havoc-in-delhi-ncr-visibility-less-than-100-meters-aqi-at-dangerous-levels-news-54092</t>
  </si>
  <si>
    <t>9:09:33 AM</t>
  </si>
  <si>
    <t>Delhi Weather: दिल्ली-एनसीआर में स्मॉग और धुंध का कहर, विजिबिलिटी 100 मीटर से भी कम, AQI खतरनाक स्तर पर | Delhi WeatherSmog and haze wreak havoc in Delhi-NCR, visibility less than 100 meters, AQI at dangerous levels</t>
  </si>
  <si>
    <t>Delhi Weather Smog and haze wreak havoc in DelhiNCR visibility drops to less than 100 meters AQI reaches dangerous levels
Delhi Weather A thick blanket of fog blanketed Delhi and its surrounding areas on Wednesday morning drastically reducing visibility and raising alarming pollution levels</t>
  </si>
  <si>
    <t>http://twitter.com/Sanju_bishnoir/status/1889879095556952545</t>
  </si>
  <si>
    <t>8:57:43 AM</t>
  </si>
  <si>
    <t>http://twitter.com/neelu_pravesh/status/1790979964105265662</t>
  </si>
  <si>
    <t>11:07:52 AM</t>
  </si>
  <si>
    <t>Air polluted water polluted all food items polluted fake medicines galore government education system is very useless government health system is completely useless government transport system is useless railway system is very bad DTCMumbai local is in a bad condition but still my India is great</t>
  </si>
  <si>
    <t>http://twitter.com/SunilKu69673860/status/1888244330911125839</t>
  </si>
  <si>
    <t>8:41:45 PM</t>
  </si>
  <si>
    <t>https://www.theindiadaily.com/india/clash-between-aap-congress-and-bjp-over-delhi-air-pollution-atishi-said-this-news-51499</t>
  </si>
  <si>
    <t>4:56:29 PM</t>
  </si>
  <si>
    <t>Delhi Air Pollution: दिल्ली में प्रदूषण को लेकर आप, कांग्रेस और बीजेपी में घमासान, एक दूसरे के सिर पर फोड़ा ठीकरा | Clash between AAP, Congress and BJP over Delhi air pollution Atishi said this</t>
  </si>
  <si>
    <t>Delhi Air Pollution As in years past a blame game has once again erupted regarding the increased air pollution in Delhi following incidents of stubble burning Congress the ruling Aam Aadmi Party and the BJP have blamed each other for the worsening situation</t>
  </si>
  <si>
    <t>http://twitter.com/theumeedspj/status/1818008408240640436</t>
  </si>
  <si>
    <t>1:09:16 AM</t>
  </si>
  <si>
    <t>Trees are often taken for granted but have you ever considered the countless ways they benefit us Trees stand tall offering shade oxygen and beauty Unlike fire water or polluted air which can harm trees never take life they only nurture it In floods fires or pollution lives can be lost but trees are always the silent protectors Arent they the most selfless friends we have</t>
  </si>
  <si>
    <t>https://www.theindiadaily.com/india/delhi-aqi-air-quality-index-worsens-again-enters-in-poor-category-news-57541</t>
  </si>
  <si>
    <t>दिल्ली की हवा फिर से हुई जहरीली, 250 के पार पहुंचा AQI; कब मिलेगी लोगों को राहत?</t>
  </si>
  <si>
    <t>Delhis air is toxic again with the AQI exceeding 250 when will people get relief
Delhi Air Quality Worsens According to reports from 38 air quality centers on Thursday the AQI was very poor at 19 locations The highest pollution level was recorded in Mundka 361</t>
  </si>
  <si>
    <t>http://twitter.com/Shail_Artist1/status/1860662594089938947</t>
  </si>
  <si>
    <t>6:01:46 PM</t>
  </si>
  <si>
    <t>Due to increasing pollution air quality has deteriorated in many cities Therefore exercising or running outdoors in polluted air can be detrimental to health Exercising in polluted air causes us to breathe more which leads to more polluted air entering our lungs</t>
  </si>
  <si>
    <t>http://twitter.com/viplnt/status/1775442655138496793</t>
  </si>
  <si>
    <t>2:08:09 PM</t>
  </si>
  <si>
    <t>After going to jail all politicians start citing deteriorating health Why is that because they seem fine before that</t>
  </si>
  <si>
    <t>https://hindi.news18.com/news/chhattisgarh/balod-balod-4-sdm-upset-with-driver-shocking-story-chhattisgarh-government-employees-8623341.html</t>
  </si>
  <si>
    <t>एक ड्राइवर से परेशान 4 एसडीएम, दौड़े-दौड़े पहुंचे कलेक्टर के पास, बोले- इससे बचाओ, चौंका देगी ये कहानी</t>
  </si>
  <si>
    <t>http://twitter.com/Luhwang_Konyak/status/1862402459567608185</t>
  </si>
  <si>
    <t>1:15:22 PM</t>
  </si>
  <si>
    <t>https://www.aplatestnews.com/usnewsvideo.php?idx=top-news-delhi-air-pollution-grap-4-abpnewsshorts-GZWO-2024-11-18&amp;vidtype=10</t>
  </si>
  <si>
    <t>Top News | देखिए इस वक्त की बड़ी खबरें फटाफट अंदाज में | Delhi Air Pollution | GRAP 4 #abpnewsshorts - India(Hindi) News हिंदी समाचार - Video - APLatestNews</t>
  </si>
  <si>
    <t>Published Date 20241118 060024 Category News 1124566
Title Top News Watch the big news of the moment in a quick manner Delhi Air Pollution GRAP 4 Watch the big news of the moment in a quick manner Delhi Air Pollution GRAP 4</t>
  </si>
  <si>
    <t>https://www.timesnowhindi.com/web-stories/health/drink-1-glass-of-water-from-this-fruit-every-day-in-winter-immunity-will-increase-10-times-body-will-become-steel-in-hindi/photostory/115618656.cms</t>
  </si>
  <si>
    <t>11:10:53 AM</t>
  </si>
  <si>
    <t>सर्दियों में रोज 1 गिलास पिएं इस फल का पानी, 10 गुणा बढेगी इम्यूनिटी, शरीर बनेगा फौलाद</t>
  </si>
  <si>
    <t>Nov 24 2024
Drink one glass of this fruit water every day in winter your immunity will increase 10fold and your body will become like steel
Vineet
People fall ill very easily during winter due to cold winds pollution and cold weather
Credit freepikistock
This thing is the enemy of obesity</t>
  </si>
  <si>
    <t>http://twitter.com/AnsariIslamud19/status/1814586440086392935</t>
  </si>
  <si>
    <t>2:31:35 PM</t>
  </si>
  <si>
    <t>http://twitter.com/ZeeDNHNews/status/1855096813822656755</t>
  </si>
  <si>
    <t>9:25:21 AM</t>
  </si>
  <si>
    <t>Poison in the airPollutions wrath Pollution continues to wreak havoc in DelhiNCR How long will the air remain bad</t>
  </si>
  <si>
    <t>https://www.livehindustan.com/lifestyle/health/side-effects-of-using-non-stick-utensils-icmr-new-guidelines-tells-why-cooking-on-non-stick-utensils-is-bad-for-health-201719894355421.html</t>
  </si>
  <si>
    <t>10:54:08 AM</t>
  </si>
  <si>
    <t>खाना पकाने के लिए भूलकर भी ना करें नॉन स्टिक बर्तन का इस्तेमाल, 'ICMR' ने बताई वजह</t>
  </si>
  <si>
    <t>Avoid using nonstick utensils for cooking ICMR explains the reason
Nonstick utensils are bad for health Despite the beauty and benefits of these nonstick utensils that make life easier did you know that health research shows that cooking</t>
  </si>
  <si>
    <t>https://dandakaranyasamachar.com/15421</t>
  </si>
  <si>
    <t>11:43:14 AM</t>
  </si>
  <si>
    <t>मुख्यमंत्री और स्वास्थ्य मंत्री के नेतृत्व में छत्तीसगढ़ में (सीओपीडी) जागरूकता की क्रांतिकारी पहल-महेन्द्र सिंह मरपच्ची</t>
  </si>
  <si>
    <t>Special Article on World COPD Day
ManendragarhMCB
World COPD Day was established in 2002 by the Global Initiative for Chronic Obstructive Lung Disease GOLD The main objective of this day is to raise awareness about COPD chronic obstructive pulmonary disease</t>
  </si>
  <si>
    <t>https://eng.bharattimes.co.in/%e0%a4%a8%e0%a5%8d%e0%a4%af%e0%a5%82%e0%a4%9c-%e0%a4%87%e0%a4%a8-%e0%a4%ac%e0%a5%8d%e0%a4%b0%e0%a5%80%e0%a4%ab11-am-%e0%a4%ae%e0%a5%8b%e0%a4%a6%e0%a5%80-%e0%a4%a8%e0%a5%87-1600-%e0%a4%b8%e0%a4%be/</t>
  </si>
  <si>
    <t>10:57:00 AM</t>
  </si>
  <si>
    <t>न्यूज इन ब्रीफ@11 AM: मोदी ने 1600 साल पुराना नालंदा का खंडहर देखा, कैम्पस का उद्घाटन करेंगे; सांसद की बेटी ने BMW से युवक को रौंदा</t>
  </si>
  <si>
    <t>3 minutes ago
Copy link
Hello lets find out the top 10 news stories from India and the world as of 11 am today
1 Monsoon may arrive in Maharashtra and Chhattisgarh in 34 days heatwave alert in 11 states Monsoon may arrive in Maharashtra Chhattisgarh Odisha Bihar and Jharkhand in the next</t>
  </si>
  <si>
    <t>http://twitter.com/prabhasakshi/status/1847498604874743998</t>
  </si>
  <si>
    <t>10:12:46 AM</t>
  </si>
  <si>
    <t>Delhi Air Pollution AQI in Delhi drops to 226 people face breathing difficulties</t>
  </si>
  <si>
    <t>https://www.prabhasakshi.com/national/jaishankar-was-standing-next-to-modi-what-did-the-president-of-indonesia-say-that-fm-bowed-head</t>
  </si>
  <si>
    <t>11:07:00 AM</t>
  </si>
  <si>
    <t>jaishankar was standing next to modi what did the president of indonesia say that fm bowed head</t>
  </si>
  <si>
    <t>Full video Jaishankar was standing next to PM Modi what did the Indonesian President say that made the Foreign Minister bow his head
x Randhir Jaiswal Foreign Minister S Jaishankar received a warm welcome from Indonesian President Prabowo Subianto</t>
  </si>
  <si>
    <t>https://www.ibc24.in/country/delhis-air-quality-slips-to-severe-category-minimum-temperature-dips-to-59-degrees-celsius-2849283.html</t>
  </si>
  <si>
    <t>10:45:52 AM</t>
  </si>
  <si>
    <t>दिल्ली की वायु गुणवत्ता का स्तर ‘गंभीर’ श्रेणी में पहुंचा, न्यूनतम तापमान 5.9 डिग्री सेल्सियस</t>
  </si>
  <si>
    <t>New Delhi December 17 PTI The national capital recorded an Air Quality Index AQI of 427 on Tuesday morning which falls in the severe category and the minimum temperature settled at 59 degrees Celsius two notches below the seasons normal
Out of Delhis 35 NI</t>
  </si>
  <si>
    <t>http://twitter.com/Cool99239751/status/1858737694366724264</t>
  </si>
  <si>
    <t>10:32:54 AM</t>
  </si>
  <si>
    <t>http://twitter.com/TheWollverrine/status/1839317083450126703</t>
  </si>
  <si>
    <t>8:22:20 PM</t>
  </si>
  <si>
    <t>DM Tina Dabis work is commendable It would have been nice if she had threatened on camera to shut down the factories of those who emit chemicals pollute water and pollute the air It would have been even better if she had got the open drains covered</t>
  </si>
  <si>
    <t>http://twitter.com/naw007/status/1888770804449779969</t>
  </si>
  <si>
    <t>7:33:46 AM</t>
  </si>
  <si>
    <t>https://agritpatrika.com/?p=162400</t>
  </si>
  <si>
    <t>12:24:05 PM</t>
  </si>
  <si>
    <t>दिल्ली-एनसीआर की हवा की गुणवत्ता बेहद खराब ?</t>
  </si>
  <si>
    <t>Recently the Delhi government experimented with changing office and school timings but the change was only half an hour so it had no impact on transportation Sometimes it seems that those in government are more concerned with defending their positions in the courts than saving human lives</t>
  </si>
  <si>
    <t>https://www.etvbharat.com/hi/!state/patna-air-quality-index-reached-320-pollution-increased-bihar-news-brs24120702643</t>
  </si>
  <si>
    <t>2:29:33 PM</t>
  </si>
  <si>
    <t>पटना की हवा हुई जहरीली! एयर क्वालिटी इंडेक्स में दिल्ली से आगे निकली राजधानी</t>
  </si>
  <si>
    <t>Patna Air pollution levels are steadily rising in many districts of Bihar including the capital Patna The air quality index in Patnas Eco Park has reached 309 The Raja Bazaar area has recorded an air quality index of 320 Meanwhile in Patnas Dak Bungalow</t>
  </si>
  <si>
    <t>http://twitter.com/GauriG001/status/1888218200221143447</t>
  </si>
  <si>
    <t>6:57:54 PM</t>
  </si>
  <si>
    <t>https://www.livehindustan.com/ncr/story-delhi-pollution-news-worst-air-quality-since-february-in-delhi-know-its-reason-9940488.amp.html</t>
  </si>
  <si>
    <t>12:53:58 AM</t>
  </si>
  <si>
    <t>दिल्ली में फरवरी के बाद सबसे खराब श्रेणी में पहुंची हवा, AQI 400 के पार, क्या है वजह?</t>
  </si>
  <si>
    <t>The air quality in DelhiNCR has reached its worst level since February with an AQI exceeding 400 What is the reason
The air quality in Delhi has reached its worst level since February with an AQI exceeding 400 What is the reason
Delhi Pollution News Dustladen winds have increased pollution in DelhiNCR</t>
  </si>
  <si>
    <t>https://www.livehindustan.com/ncr/lg-saxena-writes-to-cm-atishi-suggests-using-defence-volunteers-for-pollution-mitigation-201729765276462.html</t>
  </si>
  <si>
    <t>4:03:19 PM</t>
  </si>
  <si>
    <t>दिल्ली के प्रदूषण पर LG गंभीर, CM आतिशी को लिखा पत्र; 4 महीने तक CDV के उपयोग का सुझाव</t>
  </si>
  <si>
    <t>NCR News LG Saxena writes to CM Atishi suggesting using Defence Volunteers for pollution mitigation
LG Saxena serious about Delhis pollution writes to CM Atishi suggests using CDVs for 4 months
In view of the pollution impact in Delhi Lieutenant Governor Vinay Saxena</t>
  </si>
  <si>
    <t>http://twitter.com/PPremsahay50039/status/1807062090357653584</t>
  </si>
  <si>
    <t>8:12:30 PM</t>
  </si>
  <si>
    <t>https://www.jantaserishta.com/local/goa/goa-kurti-khandepar-residents-raise-concerns-over-burning-of-hazardous-waste-3660310</t>
  </si>
  <si>
    <t>11:33:06 AM</t>
  </si>
  <si>
    <t>GOA: कर्टी-खांडेपार के निवासियों ने खतरनाक अपशिष्ट जलाने पर चिंता जताई | GOA: Kurti-Khandepar residents raise concerns over burning of hazardous waste | GOA: कर्टी-खांडेपार के निवासियों ने खतरनाक अपशिष्ट जलाने पर चिंता जताई</t>
  </si>
  <si>
    <t>PONDA Ponda Residents of KurtiKhandepar have raised concerns about severe air pollution in the Amigos Junction area along the main National Highway Commuters and residents are facing problems after hazardous waste and garbage were set on fire near the flyover in Kurti</t>
  </si>
  <si>
    <t>http://twitter.com/SOCIALREFORME18/status/1850359498927718625</t>
  </si>
  <si>
    <t>7:40:57 AM</t>
  </si>
  <si>
    <t>https://bangla.asianetnews.com/west-bengal/kolkata/air-quality-index-remains-poor-in-kolkata-howrah-due-to-firecrackers-on-the-night-of-31-december-2024-pollution-in-delhi-deepens-too-anbsg/photoshow-r2mtq7o</t>
  </si>
  <si>
    <t>4:55:06 PM</t>
  </si>
  <si>
    <t>বর্ষবরণের রাতে পুড়ল দেদার আতসবাজি, নতুন বছরের শুরুতেই বাড়ল বায়ুদূষণ | air quality index remains poor in kolkata howrah due to firecrackers on the night of 31 december 2024 pollution in delhi deepens too anbsg</t>
  </si>
  <si>
    <t>It was unclear whether it was Diwali or New Years Eve but fireworks were set off on the eve of the New Year
On the last night of the English year fireworks were set off in various parts of the state and the country including Kolkata There was no difference from the night of Diwali</t>
  </si>
  <si>
    <t>http://twitter.com/newstrackmedia/status/1839622838510051776</t>
  </si>
  <si>
    <t>4:37:17 PM</t>
  </si>
  <si>
    <t>DelhiNCR Air Pollution Not a single provision has been implemented Supreme Court reprimands CAQM</t>
  </si>
  <si>
    <t>http://twitter.com/kantiv378/status/1847933012022857768</t>
  </si>
  <si>
    <t>http://twitter.com/pal_rajpal8063/status/1846484436818309589</t>
  </si>
  <si>
    <t>3:02:50 PM</t>
  </si>
  <si>
    <t>http://twitter.com/knghtrydr/status/1888405111426154772</t>
  </si>
  <si>
    <t>7:20:38 AM</t>
  </si>
  <si>
    <t>https://outlookhindi.com/country/general/delhi-receives-above-average-annual-rainfall-in-early-september-air-quality-hits-best-this-year-90732</t>
  </si>
  <si>
    <t>9:21:24 PM</t>
  </si>
  <si>
    <t>दिल्ली में सितंबर की शुरुआत में बारिश का औसत वार्षिक औसत से अधिक रहा, हवा की गुणवत्ता इस साल के सर्वश्रेष्ठ स्तर पर पहुंची</t>
  </si>
  <si>
    <t>Delhis rainfall in early September exceeded both annual and seasonal averages with total rainfall surpassing the 1000 mm mark significantly higher than normal while residents on Friday enjoyed the cleanest air of the year so far
Weather</t>
  </si>
  <si>
    <t>https://bangla.aajtak.in/world/story/pakistan-air-pollution-aqi-level-19-hundred-crossed-in-lahore-over-15-thousands-patients-admitted-in-government-hospitals-arg-1121200-2024-11-15</t>
  </si>
  <si>
    <t>Pakistan: দমবন্ধ পাকিস্তানে! লাহোরে হাসপাতালে ভর্তি রোগী, AQI ১৯০০ পার | pakistan air pollution aqi level 19 hundred crossed in lahore, over 15 thousands patients admitted in government hospitals arg</t>
  </si>
  <si>
    <t>This is a severe economic recession On top of that the air is also poisonous Saving lives has now become the responsibility of the residents of Pakistan In India residents of several northern states including DelhiNCR are dying of toxic smog pollution every day But the situation in Pakistan is</t>
  </si>
  <si>
    <t>http://twitter.com/HARSHOHM/status/1883875483848519926</t>
  </si>
  <si>
    <t>7:21:30 PM</t>
  </si>
  <si>
    <t>Why not change your name and shift the blame from KEJRIWAL to BLAMEWAL Mr ji Air pollution from Punjab water pollution from Haryana while making it the top spot there was no problem from any other state</t>
  </si>
  <si>
    <t>http://twitter.com/RaviYadav559436/status/1864301416929460715</t>
  </si>
  <si>
    <t>http://twitter.com/iAmritapandey_/status/1814612863140700501</t>
  </si>
  <si>
    <t>4:16:35 PM</t>
  </si>
  <si>
    <t>Delhi is breathing polluted air while the Kejriwal government is busy theatrics The Modi government sent thousands of crores of rupees to Delhi to reduce pollution but the Aam Aadmi Party government has not taken any steps to provide relief to the people of Delhi</t>
  </si>
  <si>
    <t>http://twitter.com/VikzDwivedi/status/1848204782538006978</t>
  </si>
  <si>
    <t>8:58:52 AM</t>
  </si>
  <si>
    <t>Why do you get angry on Chhath Puja Didnt you realise in 10 years that even the water from UP and Haryana comes into Yamuna You didnt get even a single seat in Haryana thats why you are repeatedly taking Haryanas name tell the truth You used the same bottle for air pollution too There is paralysis in Punjab because of which the government was formed in Punjab so now you keep showing videos of paralysis in Haryana It is the common man who is getting crushed in the rhetoric of Aam Aadmi Party</t>
  </si>
  <si>
    <t>https://thecsrjournal.in/delhi-ncr-covid-like-flu-scares-citizens-hindi/</t>
  </si>
  <si>
    <t>1:35:21 PM</t>
  </si>
  <si>
    <t>Delhi -NCR में फ्लू के मामले बढ़े: 54% घरों में कोविड जैसे लक्षण</t>
  </si>
  <si>
    <t>DelhiNCR Cough and cold are common problems that clear up on their own within a few days The number of patients often increases with changing weather This is why many people are seen coughing and sneezing these days However a survey conducted in Delhi has revealed a surprising finding</t>
  </si>
  <si>
    <t>http://twitter.com/YadavInsan/status/1858715734500684165</t>
  </si>
  <si>
    <t>9:05:39 AM</t>
  </si>
  <si>
    <t>http://twitter.com/YogeshS36117240/status/1888281985568690360</t>
  </si>
  <si>
    <t>11:11:22 PM</t>
  </si>
  <si>
    <t>http://twitter.com/Advsatishbaghel/status/1903132121121832982</t>
  </si>
  <si>
    <t>10:40:30 PM</t>
  </si>
  <si>
    <t>Indias condition is worse among prosperous countries Polluted air dirty river water noise pollution unemployed youth increasing crime increasing lies increasing rumours increasing fundamentalism increasing hatred increasing diseases increasing debt on the country atrocities on Dalits decreasing humanity decreasing income decreasing patriotism</t>
  </si>
  <si>
    <t>http://twitter.com/MinjLalita87196/status/1850425445910561100</t>
  </si>
  <si>
    <t>12:03:00 PM</t>
  </si>
  <si>
    <t>http://twitter.com/Sonu123C/status/1853366362720112951</t>
  </si>
  <si>
    <t>http://twitter.com/PahadoSayHain/status/1852702076393988410</t>
  </si>
  <si>
    <t>6:49:31 PM</t>
  </si>
  <si>
    <t>Air pollution is becoming a big problem and sadly politicians in India have made this problem political</t>
  </si>
  <si>
    <t>http://twitter.com/shikha63985/status/1787657039646474457</t>
  </si>
  <si>
    <t>7:03:45 AM</t>
  </si>
  <si>
    <t>http://twitter.com/Nupur_IN/status/1814713449915556279</t>
  </si>
  <si>
    <t>10:56:16 PM</t>
  </si>
  <si>
    <t>http://twitter.com/OmprakashB50929/status/1858440228559626579</t>
  </si>
  <si>
    <t>2:50:53 PM</t>
  </si>
  <si>
    <t>http://twitter.com/ChetanSeth5/status/1858574309129703481</t>
  </si>
  <si>
    <t>11:43:40 PM</t>
  </si>
  <si>
    <t>http://twitter.com/Ramtewani1/status/1892059694161637854</t>
  </si>
  <si>
    <t>http://twitter.com/Priya13718278/status/1776291482489540854</t>
  </si>
  <si>
    <t>10:21:05 PM</t>
  </si>
  <si>
    <t>https://www.jagran.com/delhi/new-delhi-city-ncr-delhi-air-is-very-bad-morning-was-the-coldest-of-the-season-know-today-weather-condition-23838961.html</t>
  </si>
  <si>
    <t>Delhi Weather: दिल्ली की हवा 'बहुत खराब', सुबह रही सीजन की सबसे ठंडी; जानें आज के मौसम का हाल</t>
  </si>
  <si>
    <t>Delhi Weather Delhis air quality was very poor the coldest morning of the season find out todays weather conditions
Delhis air quality continues to remain in the very poor category On Thursday Delhis AQI was 325 It was also the coldest day of the season with a minimum temperature of 101 degrees</t>
  </si>
  <si>
    <t>https://viralreport.in/delhi/task-force-formed-to-stop-pollution-in-delhi-aqi-crosses-300/9486/</t>
  </si>
  <si>
    <t>दिल्ली में प्रदूषण को रोकने के लिए बनाई गई टास्क फोर्स, AQI पहुंचा 300 के पार</t>
  </si>
  <si>
    <t>A sixmember task force has been formed to control the rising pollution in DelhiNCR This task force includes experts with technical and administrative experience and will take strict action against violations of pollution control rules</t>
  </si>
  <si>
    <t>http://twitter.com/punjab_pulse/status/1869285817765736505</t>
  </si>
  <si>
    <t>1:07:23 PM</t>
  </si>
  <si>
    <t>Tit for Tat Exactly the same smoke comes out every year from burning of stubble and engulfs crores of people of NCR region Respiratory diseases asthma eye irritation allergies and many other serious diseases caused by toxic air Karma is ruthless This smoke does not cause pollution but it takes away eyesight But the media is silent so lets stand with the farmers</t>
  </si>
  <si>
    <t>http://twitter.com/GadhwalUK/status/1888222384475275748</t>
  </si>
  <si>
    <t>7:14:32 PM</t>
  </si>
  <si>
    <t>https://www.currentcrime.com/296815-2/</t>
  </si>
  <si>
    <t>गाजियाबाद में फरवरी में अप्रैल जैसी गर्मी, तापमान 26 डिग्री के ऊपर</t>
  </si>
  <si>
    <t>Ghaziabad Daytime temperatures in Ghaziabad have risen making people feel Aprillike heat in February Dry air and bright sunshine during the day have further increased the heat The districts temperature has recorded four degrees Celsius above normal</t>
  </si>
  <si>
    <t>https://www.amarujala.com/haryana/fatehabad/crime/case-registered-against-12-farmers-including-six-women-in-two-cases-of-stubble-burning-in-fatehabad-2024-11-06</t>
  </si>
  <si>
    <t>8:23:05 PM</t>
  </si>
  <si>
    <t>Case Registered Against 12 Farmers Including Six Women In Two Cases Of Stubble Burning In Fatehabad | Haryana:फतेहाबाद में पराली जलाने के दो मामलों में छह महिलाओं सहित 12 किसानों पर केस दर्ज</t>
  </si>
  <si>
    <t>In Haryanas Fatehabad district the police administration is continuing its crackdown on those burning stubble FIRs are now being filed against those burning stubble in October In the past two days alone FIRs have been filed against 17 farmers
On Wednesday in the village of Kukrawali</t>
  </si>
  <si>
    <t>http://twitter.com/Jotbirdua/status/1859168182415544725</t>
  </si>
  <si>
    <t>3:03:31 PM</t>
  </si>
  <si>
    <t>Honorable Minister and our uncle Bhopals AQI has reached 300 and the air here is so polluted that breathing it is as harmful as smoking 20 cigarettes Unplanned development and indiscriminate cutting of trees have made our capital a sick city Bhopal urgently needs a robust urban green and water plan Please take action</t>
  </si>
  <si>
    <t>http://twitter.com/satyenders953/status/1849007812187214115</t>
  </si>
  <si>
    <t>http://twitter.com/Subhash31132700/status/1893308746777956574</t>
  </si>
  <si>
    <t>8:05:55 PM</t>
  </si>
  <si>
    <t>http://twitter.com/jugalk281/status/1888558418895736972</t>
  </si>
  <si>
    <t>http://twitter.com/Ramanan740/status/1864840893364334631</t>
  </si>
  <si>
    <t>6:44:50 AM</t>
  </si>
  <si>
    <t>https://www.aplatestnews.com/usnewsvideo.php?idx=delhi-pollution-ncr-air-quality-aqi-Wr9W-2024-10-23&amp;vidtype=10</t>
  </si>
  <si>
    <t>Delhi Pollution: दिल्ली में जारी प्रदूषण का कहर, धुंध की चादर में लिपटा NCR | Air Quality | AQI</t>
  </si>
  <si>
    <t>Published Date 20241023 053700 Category News 1109305
Title Delhi Pollution Pollution wreaks havoc in Delhi NCR shrouded in a blanket of smog Air Quality AQI
Delhi Pollution Pollution wreaks havoc in Delhi NCR shrouded in a blanket of smog Air Q</t>
  </si>
  <si>
    <t>http://twitter.com/prabhatkeshkar/status/1859132035937214645</t>
  </si>
  <si>
    <t>12:39:53 PM</t>
  </si>
  <si>
    <t>http://twitter.com/Shailendra95241/status/1848184181408305267</t>
  </si>
  <si>
    <t>7:37:01 AM</t>
  </si>
  <si>
    <t>Hey why doesnt anyone kick this cunning fool The guy always gives statements after consuming bhaang Maybe others are responsible for his birth too Haryanas BJP government is responsible for water and air pollution in Delhi Modi ji why do you hate Delhiites so much What crime have Delhiites committed BJP has taken a pledge to destroy Delhi has taken a pledge to save Delhi</t>
  </si>
  <si>
    <t>https://lalluram.com/supreme-court-reprimanded-haryana-punjab-government-on-delhi-ncr-air-pollution-said-you-are-denying-isro-report/</t>
  </si>
  <si>
    <t>2:15:26 PM</t>
  </si>
  <si>
    <t>Delhi-NCR Air Pollution: दिल्ली-NCR में बढ़ते प्रदूषण पर सुप्रीम कोर्ट ने हरियाणा-पंजाब सरकार को लगाई फटकार, कहा- आप तो ISRO की रिपोर्ट को झुठला रहे हैं</t>
  </si>
  <si>
    <t>Supreme Court Hearing on DelhiNCR Air Pollution A hearing was held today Wednesday in the Supreme Court on the increasing pollution in DelhiNCR The Supreme Court expressed displeasure over stubble burning and reprimanded the Punjab and Haryana governments During the hearing the court also reprimanded the CAQM for</t>
  </si>
  <si>
    <t>http://twitter.com/Kamalesh25tonk/status/1851395085327614330</t>
  </si>
  <si>
    <t>4:16:00 AM</t>
  </si>
  <si>
    <t>Where 40 crore cigarettes are burnt every day some fools get asthma from the crackers of one day of Diwali Jai Shri Ram Jai Mahavir Banjaragi Rajpal Yadav is being trolled he had advised people on social media to celebrate Diwali without burning crackers users are commenting and asking Brother where were you on Eid A video of Bollywood actor Rajpal Yadav has surfaced before Diwali In this video he is opposing the bursting of crackers on Diwali and is explaining that bursting crackers scares animals and causes air pollution hence Diwali should be celebrated without bursting crackers People on social media are very angry with this appeal</t>
  </si>
  <si>
    <t>https://urdu.news18.com/news/nation/west-india-maharashtra-next-cm-suspence-on-name-devendra-fadnavis-cm-eknath-shinde-resigned-mgb-530083.html</t>
  </si>
  <si>
    <t>1:27:56 PM</t>
  </si>
  <si>
    <t>مہاراشٹرکےاگلے وزیراعلی ٰکے نام پرسسپنس جاری، ایکناتھ شنڈے نےوزیراعلیٰ کےعہدے سے دیااستعفیٰ</t>
  </si>
  <si>
    <t>Shinde along with his two deputy chief ministers Devendra Fadnavis and Ajit Pawar reached Raj Bhavan and submitted his resignation The Mahavati alliance has won a landslide victory in the assembly elections in the state Now this alliance is likely to stake claim to form a new government soon 288 R</t>
  </si>
  <si>
    <t>http://twitter.com/archana_tak/status/1893265428475985922</t>
  </si>
  <si>
    <t>5:13:47 PM</t>
  </si>
  <si>
    <t>http://twitter.com/kanhaiy47838907/status/1888464781792924148</t>
  </si>
  <si>
    <t>11:17:44 AM</t>
  </si>
  <si>
    <t>http://twitter.com/DRjhonnysins/status/1858731439648633023</t>
  </si>
  <si>
    <t>10:08:03 AM</t>
  </si>
  <si>
    <t>https://www.jansatta.com/national/grap-iii-in-delhi-ncr-schools-for-junior-students-to-be-shut/3681699/</t>
  </si>
  <si>
    <t>7:19:39 PM</t>
  </si>
  <si>
    <t>GRAP III in Delhi NCR Schools for junior students to be shut दिल्ली-NCR में ग्रैप-3 लागू, प्राइमरी क्लासेस में होगी ऑनलाइन पढ़ाई, इन बातों का रखना होगा ख्याल</t>
  </si>
  <si>
    <t>Air Pollution GRAP3 implemented in DelhiNCR primary classes advised to study online these things to keep in mind
At 4 pm on Thursday Delhis Air Quality Index AQI was 424 falling in the severe category The AQI was 418 at 4 pm on Wednesday and it remained so at 9 pm</t>
  </si>
  <si>
    <t>http://twitter.com/VeereVishal/status/1814885198229881262</t>
  </si>
  <si>
    <t>10:18:44 AM</t>
  </si>
  <si>
    <t>http://twitter.com/royal52431/status/1889687480389029929</t>
  </si>
  <si>
    <t>8:16:18 PM</t>
  </si>
  <si>
    <t>hey ANI guys should also touch upon the real issues sometimes like air pollution rapists garbage dump rural areasshould also touch upon them sometimes</t>
  </si>
  <si>
    <t>http://twitter.com/Kajalsindh11365/status/1892232503307481170</t>
  </si>
  <si>
    <t>8:49:19 PM</t>
  </si>
  <si>
    <t>http://twitter.com/l0ve_OO5/status/1852915877143805986</t>
  </si>
  <si>
    <t>8:59:05 AM</t>
  </si>
  <si>
    <t>https://www.livehindustan.com/ncr/centre-data-shows-we-reduced-bjp-ruled-states-does-nothing-aap-claim-on-pollution-stubble-burning-201729126340397.html</t>
  </si>
  <si>
    <t>6:32:41 AM</t>
  </si>
  <si>
    <t>हमने घटाया, BJP राज्यों ने कुछ नहीं किया; प्रदूषण पर केंद्र सरकार के डेटा पर आप का बड़ा दावा</t>
  </si>
  <si>
    <t>NCR NewsCentre data shows we reduced BJPruled states AAP claims on pollution stubble burning
We reduced BJPruled states did nothing AAP makes a bold claim based on central government data on pollution
The toxicity of pollution is beginning to permeate Delhis air</t>
  </si>
  <si>
    <t>http://twitter.com/ranu_gayak8810/status/1854132262796685629</t>
  </si>
  <si>
    <t>5:32:34 PM</t>
  </si>
  <si>
    <t>http://twitter.com/Gurdyal22/status/1869284478994297113</t>
  </si>
  <si>
    <t>http://twitter.com/jasmantsin17454/status/1850096322763706837</t>
  </si>
  <si>
    <t>2:15:11 PM</t>
  </si>
  <si>
    <t>http://twitter.com/NomadGiggles/status/1847474402515988903</t>
  </si>
  <si>
    <t>http://twitter.com/LogicallyRascal/status/1781627674101952993</t>
  </si>
  <si>
    <t>3:45:13 PM</t>
  </si>
  <si>
    <t>https://hindi.oneindia.com/news/delhi/delhi-dpcc-introduces-dust-control-portal-for-delhi-construction-news-in-hindi-011-1130029.html</t>
  </si>
  <si>
    <t>3:49:41 PM</t>
  </si>
  <si>
    <t>प्रदुषण से निपटने के लिए DPCC की पहल, दिल्ली में कंस्ट्रक्शन के लिए किया अनिवार्य धूल नियंत्रण पोर्टल स्थापित | Delhi DPCC introduces dust control portal for delhi construction news in hindi - Hindi Oneindia</t>
  </si>
  <si>
    <t>Delhi
DPCCs initiative to tackle pollution establishes mandatory dust control portal for construction in Delhi
One India Staff
Thursday October 17 2024 1549 IST
The Delhi Pollution Control Committee DPCC has launched a dust pollution control self</t>
  </si>
  <si>
    <t>http://twitter.com/AdityaS98100902/status/1857343256222187525</t>
  </si>
  <si>
    <t>https://www.livehindustan.com/bihar/bhagalpur/story-the-air-quality-index-of-bhagalpur-city-reached-218-9771720.html</t>
  </si>
  <si>
    <t>12:30:12 PM</t>
  </si>
  <si>
    <t>भागलपुर शहर का एयर क्वालिटी इंडेक्स 218 तक पहुंचा</t>
  </si>
  <si>
    <t>Bhagalpur If youre out and about in the city its important to take care of your health The everincreasing number of vehicles and the resulting traffic jams are causing the citys air quality to deteriorate On Monday morning in Bhagalpurs Mayagaon</t>
  </si>
  <si>
    <t>http://twitter.com/GOSAIRAMTAK/status/1829887544877858868</t>
  </si>
  <si>
    <t>7:52:43 PM</t>
  </si>
  <si>
    <t>http://twitter.com/Rahulda33666291/status/1861074385345642853</t>
  </si>
  <si>
    <t>9:18:05 PM</t>
  </si>
  <si>
    <t>https://www.etvbharat.com/te/!health/cancer-patients-exposed-to-air-pollution-at-higher-risk-of-heart-disease-death-study-ten24061904854</t>
  </si>
  <si>
    <t>5:14:52 PM</t>
  </si>
  <si>
    <t>భారీగా పెరుగుతున్న వాయు కాలుష్యం- హెవీ రిస్క్​లో క్యాన్సర్, హార్ట్ పేషెంట్లు! - Air Pollution Effects On Humans</t>
  </si>
  <si>
    <t>Cancer Patients Exposed To Air Pollution Air pollution is taking a huge toll on human lives A report has revealed that 12 percent of all deaths in the world in 2021 were due to air pollution Not only that cancer patients are also</t>
  </si>
  <si>
    <t>http://twitter.com/IrfanAhmadBJP11/status/1850438798834082026</t>
  </si>
  <si>
    <t>12:56:03 PM</t>
  </si>
  <si>
    <t>Delhis air is toxic and the government is sleeping The rising pollution in Delhi has become a threat to peoples lives Today the situation is such that people are forced to wear masks even indoors The AQI level at 7 am is so dangerous that breathing has become difficult This is not just a question of air quality but a question mark on our health and lives The Delhi governments failure is such that Aam Aadmi Party leaders only pass the buck but take no concrete steps to stop pollution Arvind Kejriwal ji you promised in 2021 to clean the Yamuna but neither the Yamuna nor the air has been cleaned The people of Delhi are bearing the brunt of your wrong policies and hollow promises The people of Delhi will no longer remain silent When the government is poisoning the air the only solution left is the slogan Quit Delhi The policies of the Kejriwal government have brought us to this terrible state of pollution Now is the time to ask questions and stand up for our rights Shame on you Kejriwal leave Delhi now leave the throne</t>
  </si>
  <si>
    <t>http://twitter.com/DindayalMi69869/status/1892120473418301626</t>
  </si>
  <si>
    <t>1:24:09 PM</t>
  </si>
  <si>
    <t>http://twitter.com/NawaSarkar1/status/1893325448307720290</t>
  </si>
  <si>
    <t>9:12:17 PM</t>
  </si>
  <si>
    <t>http://twitter.com/cavishalkhade/status/1776830381024841970</t>
  </si>
  <si>
    <t>10:02:29 AM</t>
  </si>
  <si>
    <t>Cutting down trees and installing fountains How will it be done MistBased Fountain System Installed by PMC at Bremen Chowk Aundh creating a refreshing mist that cools down the commuters and Air Pollution</t>
  </si>
  <si>
    <t>http://twitter.com/nirbhaykjha/status/1858434375190270348</t>
  </si>
  <si>
    <t>http://twitter.com/santoshmishra69/status/1785900181017530530</t>
  </si>
  <si>
    <t>10:42:38 AM</t>
  </si>
  <si>
    <t>Darbhanga is the most polluted city in the country but this pollution is not visible due to political pollution Top 20 cities with the most air pollution 1 Lahore Pakistan 974 gm 2 Hotan China 943 gm 3 Bhiwadi India 927 gm 4 Delhi India 926 gm 5 Peshawar Pakistan 918 gm 6 Darbhanga India 903 gm 7 Asopur India 902</t>
  </si>
  <si>
    <t>http://twitter.com/rajeshved36/status/1857439252574831047</t>
  </si>
  <si>
    <t>8:33:22 PM</t>
  </si>
  <si>
    <t>http://twitter.com/youramit6134/status/1794417910146117636</t>
  </si>
  <si>
    <t>10:49:03 PM</t>
  </si>
  <si>
    <t>https://newsindialive.in/bad-effect-of-ac-if-you-also-sleep-with-ac-on-then-be-careful/</t>
  </si>
  <si>
    <t>9:24:46 AM</t>
  </si>
  <si>
    <t>AC का बुरा असर- अगर आप भी AC चलाकर सोते हैं तो हो जाएं सावधान! हो सकती हैं ये स्वास्थ्य समस्याएं…</t>
  </si>
  <si>
    <t>ACs have a negative impact on cooling This summers heat has shattered all records Temperatures in many cities have reached over 50 degrees In this intense heat air conditioners ACs have become a necessity for people seeking relief and comfort
ACs provide relief from the intense heat so more</t>
  </si>
  <si>
    <t>https://www.newsnationtv.com/--20241212113638/</t>
  </si>
  <si>
    <t>11:44:33 AM</t>
  </si>
  <si>
    <t>मध्य प्रदेश में ठंड का असर जनजीवन पर</t>
  </si>
  <si>
    <t>Bhopal Dec 12 IANS Icy cold winds have increased the chill in Madhya Pradesh and its effects are now being felt on everyday life Bonfires have been lit at various places and school timings have also been changed
For the past four days the weather in the state has been</t>
  </si>
  <si>
    <t>http://twitter.com/krishan44542938/status/1781567278561296631</t>
  </si>
  <si>
    <t>11:45:13 AM</t>
  </si>
  <si>
    <t>https://www.amarujala.com/dehradun/uttarakhand-weather-will-change-in-hilly-areas-even-today-heavy-snowfall-warning-in-many-districts-2025-03-16</t>
  </si>
  <si>
    <t>Uttarakhand Weather Will Change In Hilly Areas Even Today, Heavy Snowfall Warning In Many Districts | Uttarakhand Weather:पहाड़ी इलाकों में बदला मौसम... चमोली समेत इन जिलों में बारिश-बर्फबारी की चेतावनी</t>
  </si>
  <si>
    <t>The weather in Uttarakhand remains unpredictable today Rain is falling in the mountains while the plains are overcast Meanwhile rain and snowfall are expected in several districts today According to the forecast issued by the Meteorological Center Uttarkashi Chamoli and Pithoragarh districts</t>
  </si>
  <si>
    <t>http://twitter.com/SitabenSol13840/status/1858854454004498821</t>
  </si>
  <si>
    <t>6:16:52 PM</t>
  </si>
  <si>
    <t>http://twitter.com/rameshbork76611/status/1869163029818196260</t>
  </si>
  <si>
    <t>4:59:28 AM</t>
  </si>
  <si>
    <t>http://twitter.com/rajendra4sharma/status/1857056057807327276</t>
  </si>
  <si>
    <t>7:10:41 PM</t>
  </si>
  <si>
    <t>http://twitter.com/nekrampandey1/status/1850377470391758881</t>
  </si>
  <si>
    <t>8:52:21 AM</t>
  </si>
  <si>
    <t>https://www.amarujala.com/lucknow/weather-of-up-the-air-of-lahore-and-delhi-will-spoil-the-environment-of-up-pollution-level-may-increase-the-2024-11-18</t>
  </si>
  <si>
    <t>7:09:57 PM</t>
  </si>
  <si>
    <t>Weather Of Up: The Air Of Lahore And Delhi Will Spoil The Environment Of Up, Pollution Level May Increase, The | यूपी का मौसम:लाहौर और दिल्ली की हवा बिगाड़ेगी प्रदेश का मौसम बढ़ सकता है प्रदूषण का स्तर, ये हैं पूर्वानुमान</t>
  </si>
  <si>
    <t>The state will be hit by fog and haze again starting Tuesday as the westerly winds that were expected to clear the haze have become polluted The Meteorological Department predicts that after Lahore Delhis air will become toxic due to the northwest winds</t>
  </si>
  <si>
    <t>http://twitter.com/Jaishriramyada8/status/1871850956394320292</t>
  </si>
  <si>
    <t>3:00:19 PM</t>
  </si>
  <si>
    <t>http://twitter.com/logicl_thinker/status/1888217168057131421</t>
  </si>
  <si>
    <t>6:53:48 PM</t>
  </si>
  <si>
    <t>http://twitter.com/G_ANAND_1/status/1858829722131542254</t>
  </si>
  <si>
    <t>4:38:35 PM</t>
  </si>
  <si>
    <t>http://twitter.com/N_M12_k/status/1860301962656219269</t>
  </si>
  <si>
    <t>http://twitter.com/Rekchandmahavar/status/1859934277439533277</t>
  </si>
  <si>
    <t>5:47:42 PM</t>
  </si>
  <si>
    <t>http://twitter.com/toffik__khan_/status/1854945479119065436</t>
  </si>
  <si>
    <t>https://www.jagran.com/lifestyle/health-world-asthma-day-2024-how-can-we-prevent-and-manage-asthma-attacks-in-kids-23712887.html</t>
  </si>
  <si>
    <t>World Asthma Day 2024: बच्चों में अस्थमा अटैक बन सकता है बड़ी परेशानी, डॉक्टर के बताए इन तरीकों से करें बचाव - World Asthma Day 2024 How can we prevent and manage asthma attacks in kids</t>
  </si>
  <si>
    <t>World Asthma Day 2024 Asthma attacks in children can be a major problem use these doctorrecommended methods to prevent them
Asthma is a serious respiratory disease that affects not only adults but also children Lets celebrate May 7th across the world</t>
  </si>
  <si>
    <t>https://pudhari.news/national/50-percent-of-delhi-government-employees-will-work-from-home-due-to-air-pollution</t>
  </si>
  <si>
    <t>Delhi Air Pollution | दिल्ली सरकारचे ५० टक्के कर्मचारी ‘वर्क फ्रॉम होम’ करणार</t>
  </si>
  <si>
    <t>New Delhi Leading News Service The level of air pollution in the capital Delhi is critical Due to this the Delhi government is taking various measures Against this backdrop the Delhi government has now taken another important decision 50 percent of the Delhi government employees</t>
  </si>
  <si>
    <t>https://www.haribhoomi.com/state-local/delhi/news/delhi-pollution-increased-atishi-government-change-office-timing-57769</t>
  </si>
  <si>
    <t>9:00:10 PM</t>
  </si>
  <si>
    <t>दिल्ली में बदल गई ऑफिस की टाइमिंग: प्रदूषण से निपटने के लिए सरकार का बड़ा फैसला, जानें अब क्या होगा समय</t>
  </si>
  <si>
    <t>Delhi Office Hours Changed Pollution in Delhi remains elusive The AAP government in Delhi has tried numerous tactics to curb pollution but it still fails to control the rising levels Starting today the Grape State in Delhi</t>
  </si>
  <si>
    <t>http://twitter.com/avicenna78/status/1858578397942673662</t>
  </si>
  <si>
    <t>11:59:55 PM</t>
  </si>
  <si>
    <t>https://www.agniban.com/cold-increases-again-in-himachal-pradesh-alert-of-heavy-snowfall-for-three-consecutive-days-from-february-16/</t>
  </si>
  <si>
    <t>8:48:45 AM</t>
  </si>
  <si>
    <t>हिमाचल प्रदेश में फिर बढी सर्दी, 16 फरवरी से लगातार तीन दिन भारी बर्फबारी का अलर्ट</t>
  </si>
  <si>
    <t>Cold weather intensifies in Himachal Pradesh with heavy snowfall alert issued for three consecutive days starting February 16
February 14 2025
Shimla The cold wave has intensified in Himachal Pradesh Minimum temperatures have dropped in most parts of the state</t>
  </si>
  <si>
    <t>https://indianews.in/delhi/delhi-weather-forecast-clear-weather-likely-in-delhi-with-threat-of-pollution/</t>
  </si>
  <si>
    <t>9:09:30 AM</t>
  </si>
  <si>
    <t>Delhi Weather Forecast: दिल्ली में प्रदूषण के खतरे के साथ साफ मौसम की संभावना</t>
  </si>
  <si>
    <t>https://www.bhaskarhindi.com/city/chandrapur/chandrapur-news-chandrapur-ke-pradooshan-ka-hal-nikaalane-visheshagyon-kee-banegee-samiti-1121260</t>
  </si>
  <si>
    <t>6:29:13 PM</t>
  </si>
  <si>
    <t>Chandrapur News: चंद्रपुर के प्रदूषण का हल निकालने विशेषज्ञों की बनेगी समिति</t>
  </si>
  <si>
    <t>Chandrapur News The issue of pollution caused by CTPS and WCL mines in industrial Chandrapur was raised in both the Legislative Assembly and the Legislative Council In view of public sentiment regarding pollution caused by the Chandrapur Thermal Power Station and WCL mines the state government</t>
  </si>
  <si>
    <t>https://zeenews.india.com/bengali/world/green-lockdown-declared-in-pakistan-lahore-due-to-high-air-pollution_548241.html</t>
  </si>
  <si>
    <t>1:50:34 PM</t>
  </si>
  <si>
    <t>Pakistan| Loahore: আচমকা শহরে ঘোষণা লকডাউন; বন্ধ স্কুল-কলেজে, ওয়ার্ক ফ্রম হোমের নির্দেশ | Green lockdown declared in Pakistan Lahore due to high air pollution</t>
  </si>
  <si>
    <t>G 24 Hours Digital Bureau The situation is very chaotic Smoke is filling all around Considering the situation an order has been issued in Lahore to close schools and colleges for a week from Monday 50 percent of government employees have been asked to work from home It is believed that this is how</t>
  </si>
  <si>
    <t>http://twitter.com/MadhuKhura39454/status/1851967095610954162</t>
  </si>
  <si>
    <t>6:08:58 PM</t>
  </si>
  <si>
    <t>http://twitter.com/TarunGa13469450/status/1850721866375111040</t>
  </si>
  <si>
    <t>7:40:52 AM</t>
  </si>
  <si>
    <t>http://twitter.com/MohanThavar/status/1798181875938427052</t>
  </si>
  <si>
    <t>8:05:42 AM</t>
  </si>
  <si>
    <t>https://aajkaal.in/story/29477/how-to-keep-babies-safe-during-delhi-severe-air-quality-index-gnr</t>
  </si>
  <si>
    <t>4:21:27 PM</t>
  </si>
  <si>
    <t>How to keep babies safe during Delhi severe air quality index gnr</t>
  </si>
  <si>
    <t>Delhi is engulfed in severe pollution Pollution is now reigning in every particle of the air Various guidelines have already been issued Accordingly the residents of Delhi are going about their daily work However during this pollution children are facing the most problems in Delhi How should they</t>
  </si>
  <si>
    <t>http://twitter.com/shobhapande/status/1848034358323761471</t>
  </si>
  <si>
    <t>9:41:40 PM</t>
  </si>
  <si>
    <t>http://twitter.com/hathyogi108/status/1858469905038794835</t>
  </si>
  <si>
    <t>4:48:48 PM</t>
  </si>
  <si>
    <t>https://hindi.nativeplanet.com/travel-guide/6-must-visit-butterfly-parks-in-india-and-their-location-006987.html</t>
  </si>
  <si>
    <t>बोरिंग जिंदगी से चाहिए ब्रेक तो घूम आएं ये 6 बटरफ्लाई पार्क, जहां फूलों में रंग भरती हैं तितलियां | 6 must visit butterfly parks in india and their location - Hindi Nativeplanet</t>
  </si>
  <si>
    <t>India is home to a wide variety of animals and birds including a diverse population Its also home to numerous species of butterflies Yes butterflies the butterflies that add color to flowers and steal their pollen The worlds most colorful insect a sight that will captivate everyone for a moment</t>
  </si>
  <si>
    <t>http://twitter.com/AshokDu84679245/status/1858431550712361076</t>
  </si>
  <si>
    <t>2:16:24 PM</t>
  </si>
  <si>
    <t>Our system Indias Environment Minister has tweetedreposted 38 times in the last seven days Three of these are on birth anniversaries and festivals 32 tweets are either reposts of or clips from his rallies One repost is also from Amit Shah about planting a tree or two All this is happening at a time when people wake up in the morning check the AQI on their phones and wonder what the solution is for this poor air quality The Environment Ministry has no solution to this should tell us if has done any research to prove that retweeting the Prime Ministers tweets will strengthen the ozone layer and reduce air pollution Tell your ministers to take action Otherwise after youre gone they wont be able to explain why to vote for the BJP Every minister is busy reposting ModiModi Repost but dont repost 31 out of 35 posts a week solely on Modi If you want to chant Modis name 31 times do that but also send 31 original tweets about what you did that day how many important people you met and whats being done about pollution This is a strange shamelessness</t>
  </si>
  <si>
    <t>https://www.loksatta.com/mumbai/strictly-follow-guidelines-for-air-pollution-control-order-of-commissioner-of-mumbai-municipal-corporation-mumbai-print-news-ssb-93-4639736/</t>
  </si>
  <si>
    <t>10:00:18 AM</t>
  </si>
  <si>
    <t>Strictly follow guidelines for air pollution control. Order of Commissioner of Mumbai Municipal Corporation वायू प्रदूषण नियंत्रणासाठीच्या मार्गदर्शक तत्वांचे काटेकोरपणे पालन करा, मुंबई महानगरपालिका आयुक्तांचे आदेश</t>
  </si>
  <si>
    <t>Mumbai Air pollution in Mumbai has increased in the past few days and all government and private institutions organizations etc related to construction and pollution should strictly follow the guidelines and standard operating procedures that have already been issued to prevent it a</t>
  </si>
  <si>
    <t>http://twitter.com/Yogendra242323/status/1851088618372100374</t>
  </si>
  <si>
    <t>7:58:12 AM</t>
  </si>
  <si>
    <t>https://navyugsandesh.com/know-the-reasons-for-increase-in-asthma-symptoms-during-rain-and-preventive-measures-against-it/</t>
  </si>
  <si>
    <t>4:02:38 PM</t>
  </si>
  <si>
    <t>बारिश में अस्थमा के लक्षणो में वृद्धि के कारण जानें और इससे बचाव बचाव के उपाय</t>
  </si>
  <si>
    <t>With the arrival of the rainy season asthma patients problems increase Humidity levels in the air increase during the rainy season This humidity can irritate the respiratory tract and trigger an asthma attack Today well explain the symptoms of asthma during the rainy season</t>
  </si>
  <si>
    <t>https://www.indiatv.in/delhi/delhi-air-became-clean-aqi-was-lowest-in-first-half-of-december-for-the-first-time-in-last-9-years-ever-data-collection-started-in-2015-2024-12-16-1098278</t>
  </si>
  <si>
    <t>7:10:03 AM</t>
  </si>
  <si>
    <t>दिल्ली में हवा हुई साफ, पिछले 9 सालों में पहली बार AQI रहा सबसे कम, बना रिकॉर्ड</t>
  </si>
  <si>
    <t>Delhis air quality has improved with the AQI reaching its lowest level in nine years setting a record
Delhis average AQI between December 1st and 15th of this year was 238 the lowest ever recorded in December In the past nine years the AQI has never been so low in December
Pa</t>
  </si>
  <si>
    <t>http://twitter.com/iSumitjoshi/status/1801261999743291515</t>
  </si>
  <si>
    <t>8:05:01 PM</t>
  </si>
  <si>
    <t>In Delhi air is ruined due to pollution water is ruined due to theft land is ruined due to encroachment and the government is ruined due to scams</t>
  </si>
  <si>
    <t>https://www.shahtimesnews.com/breaking/air-pollution-attacks-delhi-ncr-grap-4-implemented-143298</t>
  </si>
  <si>
    <t>12:34:28 PM</t>
  </si>
  <si>
    <t>दिल्ली-एनसीआर में वायु प्रदूषण का हमला,GRAP-4 लागू</t>
  </si>
  <si>
    <t>Air pollution hits DelhiNCR GRAP4 implemented
Toxic air has returned to DelhiNCR and the Delhi government has implemented the Graded Response Action Plan GRAP4 GRAP4 is implemented when the air pollution level AQI reaches 400 or more</t>
  </si>
  <si>
    <t>http://twitter.com/biharikaafir/status/1850417144280039723</t>
  </si>
  <si>
    <t>11:30:00 AM</t>
  </si>
  <si>
    <t>http://twitter.com/BRIJBHA01857551/status/1793182503143874641</t>
  </si>
  <si>
    <t>12:59:59 PM</t>
  </si>
  <si>
    <t>http://twitter.com/RAJanimalLover/status/1888185754595053760</t>
  </si>
  <si>
    <t>4:48:59 PM</t>
  </si>
  <si>
    <t>https://janmorcha.in/major-road-accident-in-greater-noida-due-to-dense-fog-19-people-seriously-injured/</t>
  </si>
  <si>
    <t>12:06:44 PM</t>
  </si>
  <si>
    <t>घने कोहरे के कारण ग्रेटर नोएडा में बड़ा सड़क हादसा, 19 लोग गंभीर रूप से घायल</t>
  </si>
  <si>
    <t>Noida Dense fog caused a major accident on Greater Noidas Eastern Peripheral Expressway on Tuesday morning Nineteen people were injured when three vehicles collided The incident occurred when visibility was extremely low due to fog which prevented speeding vehicles from controlling the road</t>
  </si>
  <si>
    <t>http://twitter.com/KalCorona/status/1886742208801595456</t>
  </si>
  <si>
    <t>5:12:51 PM</t>
  </si>
  <si>
    <t>kuch bhi I was there in the room during this podcast At ZerodhaRainmatter we are committed to solve the air pollution issue If youre a scientist engineer entrepreneur keen to contribute and have a solution Do reach out We need to start doing building things than just talking</t>
  </si>
  <si>
    <t>http://twitter.com/sudam_jadh98297/status/1810516944384041245</t>
  </si>
  <si>
    <t>https://chhattisgarh.inkhabar.com/uncategorized/give-these-health-related-things-to-your-girlfriend-on-valentines-day-take-care-of-her-health/</t>
  </si>
  <si>
    <t>3:08:04 PM</t>
  </si>
  <si>
    <t>वेलेंटाइन डे पर अपनी प्रेमिका को दें हेल्थ से जुड़ी ये चीजें, रखे उनकी सेहत का ख्याल</t>
  </si>
  <si>
    <t>Bhopal Valentines Day is a wonderful day to express love and care On this day couples express their love for each other But this time if you want to please her in a different way you can gift your girlfriend healthrelated items</t>
  </si>
  <si>
    <t>http://twitter.com/primetvindia/status/1862125326975090844</t>
  </si>
  <si>
    <t>6:54:09 PM</t>
  </si>
  <si>
    <t>Delhi Air Pollution Grape 4 will remain in effect till Monday SC will review the pollution situation then a decision will be taken</t>
  </si>
  <si>
    <t>http://twitter.com/SurajSingh28960/status/1888208932214042649</t>
  </si>
  <si>
    <t>6:21:05 PM</t>
  </si>
  <si>
    <t>https://hindi.krishijagran.com/lekh/gardening/mango-litchi-production-decline-due-to-rising-temperature/</t>
  </si>
  <si>
    <t>2:29:16 AM</t>
  </si>
  <si>
    <t>फलों की मिठास पर संकट: बढ़ते तापमान से आम और लीची की पैदावार प्रभावित - Mango litchi production decline due to rising temperature</t>
  </si>
  <si>
    <t>Bihars climate is predominantly monsoonal with distinct summer winter and rainy seasons Climate change has caused unpredictable changes in these seasons in recent years In February 2025 temperatures reached an unusually high 30 degrees Celsius</t>
  </si>
  <si>
    <t>http://twitter.com/baateinbevajah/status/1871382452461338979</t>
  </si>
  <si>
    <t>7:58:39 AM</t>
  </si>
  <si>
    <t>Life will pass even if you dont do anything So even if you grit your teeth get up Look outside at the harsh weather Wake the sun caress the winds spoiled children If you want to love love Everything is passing anyway Life is like a cup of tea passing through a sieve Some will leak out some will turn into steam</t>
  </si>
  <si>
    <t>http://twitter.com/arunjoshi006/status/1888595366280327331</t>
  </si>
  <si>
    <t>7:56:38 PM</t>
  </si>
  <si>
    <t>https://royalbulletin.in/delhis-climate-becomes-poisonous-average-aqi-reaches-around-400-in-10-areas/248184</t>
  </si>
  <si>
    <t>दिल्ली की आबोहवा हुई जहरीली, 10 इलाकों में औसतन एक्यूआई पहुंचा 400 के करीब</t>
  </si>
  <si>
    <t>New Delhi The air pollution situation in the capital Delhi remains concerning The pollution is making it difficult for citizens to even go for morning walks This is especially concerning for children and the elderly According to the Central Pollution Control Board CPCB</t>
  </si>
  <si>
    <t>http://twitter.com/tejasranaa/status/1849439663594864719</t>
  </si>
  <si>
    <t>6:45:51 PM</t>
  </si>
  <si>
    <t>AIN NEWS 1 Rising air pollution in DelhiNCR has put peoples health at risk The air quality has deteriorated so much in recent days that experts have advised avoiding morning walks altogether Doctors say morning walks in this weather are not safe</t>
  </si>
  <si>
    <t>http://twitter.com/jiitth/status/1898016230562578948</t>
  </si>
  <si>
    <t>http://twitter.com/Aditya_RR08/status/1864290486669717929</t>
  </si>
  <si>
    <t>6:17:43 PM</t>
  </si>
  <si>
    <t>https://www.indiatv.in/lifestyle/fashion-and-beauty-tips/how-to-use-glycerin-in-winter-for-skin-mix-glycerin-rose-water-lemon-remove-dryness-naturally-benefits-2024-11-04-1088185</t>
  </si>
  <si>
    <t>Mix these two ingredients with glycerin and apply them to keep your skin buttery soft and your hands and feet free from cracks all winter
What to use for dry skin in winter Dry skin is a common problem in winter It can cause severe cracking of the hands and feet and the skin can become dry and lifeless</t>
  </si>
  <si>
    <t>https://www.amarujala.com/uttar-pradesh/hapur/pollution-increasing-due-to-fireworks-and-excessive-operation-of-vehicles-hapur-news-c-135-1-hpr1005-116432-2024-10-27</t>
  </si>
  <si>
    <t>9:56:22 PM</t>
  </si>
  <si>
    <t>Pollution Increasing Due To Fireworks And Excessive Operation Of Vehicles - Hapur News - Hapur News:आतिशबाजी और वाहनों के अधिक संचालन से बढ़ रहा प्रदूषण</t>
  </si>
  <si>
    <t>Samvad News Agency
Hapur As Diwali approaches air pollution in the district is rapidly increasing The highest AQI Air Quality Index of this season was recorded on Sunday at 295 just five points shy of the very poor category People are experiencing breathing and</t>
  </si>
  <si>
    <t>http://twitter.com/jagdishmamgain/status/1837698216243929259</t>
  </si>
  <si>
    <t>9:09:32 AM</t>
  </si>
  <si>
    <t>The failure of local bodies and governments has led to death Nature has been ravaged and greenery destroyed Pollution has taken a heavy toll on Delhiites In 1913 the British Indian government declared 79625 hectares of land in eight villages of Delhi as reserved forests The Delhi Ridge an extension of the Aravalli mountain range stretches for 35 km from Bhatti Mines to southeast of Tughlakabad and extends to the northern edge near Wazirabad on the western bank of the Yamuna River At one time the Delhi Ridge covered approximately 15 of the citys land Largescale deforestation and unauthorized construction have occurred in the Ridge area Even in South Delhi government agencies have resorted to unauthorized construction and encroachment The High Court and Supreme Court ordered action against DDA officials but nothing has happened In 1996 the Delhi administration declared the land of 14 Gram Sabhas along the Ridge as reserved forests The countrys capital Delhi consistently ranks among the worlds most polluted cities Approximately 125 million vehicles 810 lakh vehicles from other states daily smoke from bidis and cigarettes stubble burning in neighboring states rampant construction work ignoring regulations building materials flying dust decreasing number of trees etc are factors of pollution Vehicle noise loudspeakers bands firecrackers music TV noise pollution etc are making life stressful Dust and smoke enter the lungs heart and brain cells causing respiratory problems coughs allergies eye irritation cancer etc are rampant Electronic devices like mobile phones computers washing machines refrigerators TVs air conditioners and laptops have become status symbols People throw damaged and old devices into the garbage and garbage collectorsscrapers break them down and extract the metal from them Nondegradable chlorinated and brominated materials in electronic waste are causing problems with pregnancy blood pressure lung kidney respiratory diseases cancer and even affecting the brain Deadly pollution is a major cause of concern for Delhi The MPD 2041 draft states that a large portion of Delhis air pollution comes from outside its geographical boundaries Pollution within Delhi accounts for 26 of the pollution in summer and 36 in winter meaning action is necessary against states outside Delhi Delhis over 10 million vehicles contribute 57 of air pollution CNG vehicles have curbed this and the increase in electric vehicles will improve the situation Consequently the MPD 2021 and MPD 2041 draft commit to building cycle lanes Cycle corridors have been under construction for over 40 years since the Asian Games 82 but the number of cyclists has steadily declined Even the employees of various bodies including the DDA who advocate for cycle paths have not adopted them As the situation worsens the government makes superficial efforts to curb the rising pollution in Delhi which prove to be a mere drop in the ocean Due to the multiplicity of authorities in Delhi political squabbles and each playing its own tune collective action is being prevented from being taken to address the rampant pollution In OctoberNovember when stubble burning increases pollution and turns Delhi into a gas chamber the Delhi government shows some activism but blames Punjab and Haryana</t>
  </si>
  <si>
    <t>https://now7news.com/58294/</t>
  </si>
  <si>
    <t>अचानक मौसम में आया बड़ा बदलाव, मरीजों में मौसमी बीमारियों के लक्षण सबसे ज्यादा देखने को मिल रहे, लोग परेशान</t>
  </si>
  <si>
    <t>Punjab
While the Western Disturbance is causing significant changes in the weather it is also adversely affecting peoples health The rapid changes in weather combined with the harsh morning and evening winds and cold are causing people to experience problems like coughs colds sore throats and pain</t>
  </si>
  <si>
    <t>http://twitter.com/rajusankhala/status/1903314385650741602</t>
  </si>
  <si>
    <t>10:44:46 AM</t>
  </si>
  <si>
    <t>The air of pollution was only for power I understood it today when crores were found at a judges house and all the news channel people suddenly disappeared What did the government do that the widespread pollution cleared in 20 days They ruined the country by throwing it all around</t>
  </si>
  <si>
    <t>https://navbharattimes.indiatimes.com/india/climate-change-will-also-take-away-your-favorite-food-read-shocking-report/articleshow/113144222.cms</t>
  </si>
  <si>
    <t>3:38:00 PM</t>
  </si>
  <si>
    <t>10 effects of climate change on economy,क्लाइमेट चेंज आपके पसंदीदा खाने को भी छीन लेगा! सिर के बाल खड़े कर देने वाली खबर | climate change will also take away your favorite food read shocking report</t>
  </si>
  <si>
    <t>Theres some alarming news for those who take climate change lightly Your dinner plate could soon be empty due to climate change According to our sister publication the Times of India climate change will also affect our food You</t>
  </si>
  <si>
    <t>http://twitter.com/DilipSh04151201/status/1850433184279953813</t>
  </si>
  <si>
    <t>http://twitter.com/abhi_mehta23/status/1888253633084674484</t>
  </si>
  <si>
    <t>https://indianletter.com/%e0%a4%a7%e0%a5%81%e0%a4%82%e0%a4%a7-%e0%a4%95%e0%a5%80-%e0%a4%9a%e0%a4%be%e0%a4%a6%e0%a4%b0-%e0%a4%ae%e0%a5%87%e0%a4%82-%e0%a4%b2%e0%a4%bf%e0%a4%aa%e0%a4%9f%e0%a5%80-%e0%a4%a6%e0%a4%bf%e0%a4%b2/</t>
  </si>
  <si>
    <t>11:19:21 AM</t>
  </si>
  <si>
    <t>धुंध की चादर में लिपटी दिल्ली, लोगों को सांस लेने में परेशानी, आंखों में चुभन</t>
  </si>
  <si>
    <t>The capital has become a gas chamber Increasing pollution is making people breathless The situation is so severe that prolonged exposure to the outdoors causes chest pain and stinging in the eyes
Due to changing weather conditions people are facing the brunt of fog and smog Pollution levels</t>
  </si>
  <si>
    <t>http://twitter.com/Ishant320/status/1888293150323839430</t>
  </si>
  <si>
    <t>11:55:44 PM</t>
  </si>
  <si>
    <t>http://twitter.com/Haryana_selja/status/1848648769073459415</t>
  </si>
  <si>
    <t>2:23:07 PM</t>
  </si>
  <si>
    <t>The BJP government in Haryana is not a farmerfriendly government Consider two examples of the governments antifarmer stance Farmers need to sow mustard and wheat but the BJP government is unable to provide DAP to farmers on time While farmers are clearing their land for the next crop of the season the government is imposing fines on them citing pollution caused by stubble burning Farmers in Badhra had been waiting in line since 6 am to get DAP Seeing the farmers anger the administration arrived at 6 pm and arranged for DAP Farmers who should have been in the fields were sitting outside the cooperative society for 12 hours hungry and thirsty waiting for fertilizer due to the BJP government</t>
  </si>
  <si>
    <t>https://hindi.dailykiran.com/after-fireworks-on-diwali-people-face-difficulty-in-breathing-and-it-becomes-difficult-to-go-out/</t>
  </si>
  <si>
    <t>10:31:34 AM</t>
  </si>
  <si>
    <t>दीपावली पर आतिशबाजी के बाद लोगों को सांस लेने में दिक्कत, कहा- बाहर निकलना हुआ मुश्किल</t>
  </si>
  <si>
    <t>New Delhi November 1 Despite a ban fireworks were widely displayed in the capital causing the Air Quality Index AQI to reach close to 400 On the day after Diwali people are experiencing breathing difficulties and are forced to wear masks
Shortness of breath</t>
  </si>
  <si>
    <t>http://twitter.com/BhopalSing72012/status/1861716527000560085</t>
  </si>
  <si>
    <t>3:49:43 PM</t>
  </si>
  <si>
    <t>http://twitter.com/Rajavaraprasant/status/1862400497379918213</t>
  </si>
  <si>
    <t>1:07:34 PM</t>
  </si>
  <si>
    <t>http://twitter.com/Ishu2015/status/1845357729965015043</t>
  </si>
  <si>
    <t>12:25:42 PM</t>
  </si>
  <si>
    <t>https://www.tv9hindi.com/state/delhi-ncr/delhi-government-big-decision-on-mohalla-clinic-health-minister-orders-investigation-3132372.html</t>
  </si>
  <si>
    <t>11:27:06 PM</t>
  </si>
  <si>
    <t>'मोहल्ला क्लीनिक' पर दिल्ली सरकार का बड़ा फैसला, स्वास्थ्य मंत्री ने दिए जांच के आदेश | Delhi government big decision on Mohalla Clinic Health Minister orders investigation</t>
  </si>
  <si>
    <t>Delhi government makes major decision on Mohalla Clinics Health Minister orders investigation
Pankaj Singh further stated that given the shortcomings of Mohalla Clinics we will investigate the Aam Aadmi Partys deception of the people in the name of Mohalla Clinics</t>
  </si>
  <si>
    <t>http://twitter.com/AmarUjalaNews/status/1856356276911124525</t>
  </si>
  <si>
    <t>After Diwali its difficult to breathe in cities across North India and the state However Agras air quality is statistically very good In reality the air isnt getting any better rather your breathing is being tricked To keep pollution figures low water is being continuously sprayed at automatic sensormounted stations Click on the link for more news</t>
  </si>
  <si>
    <t>http://twitter.com/AHindinews/status/1864505332518801743</t>
  </si>
  <si>
    <t>8:31:26 AM</t>
  </si>
  <si>
    <t>Delhi The city recorded a minimum temperature of 10 degrees Celsius today with haze lingering in the air according to the IMD The drone video was taken from the Lajpat Nagar area around 730 am The air quality around the area is in the moderate category according to the Central Pollution Control Board</t>
  </si>
  <si>
    <t>https://www.tv9hindi.com/state/delhi-ncr/delhi-pollution-air-aqi-450-grap-3-imposed-construction-halted-primary-schools-shift-online-stwsb-2945869.html</t>
  </si>
  <si>
    <t>8:33:40 AM</t>
  </si>
  <si>
    <t>दिल्ली की हवा में 'जहर', इन 12 इलाकों में AQI 450 पार; प्रदूषण फैलाने वाले प्लांटों पर होगी सख्त कार्रवाई | Delhi pollution air aqi 450 grap 3 imposed construction halted primary schools shift online stwsb</t>
  </si>
  <si>
    <t>Delhis air is poisonous with AQI exceeding 450 in these 12 areas strict action will be taken against polluting plants
Pollution levels are steadily rising in Delhi and its surrounding areas Fog and haze have created problems for residents The AQI in many areas</t>
  </si>
  <si>
    <t>https://hindi.news18.com/news/jharkhand/jamshedpur-aqi-update-today-jharkhand-air-quality-index-report-18-march-pollution-level-of-ranchi-jamshedpur-and-dhanbad-local18-9108288.html</t>
  </si>
  <si>
    <t>7:44:08 AM</t>
  </si>
  <si>
    <t>Jharkhand में कम हुआ प्रदूषण का स्तर, धनबाद का AQI गिरकर पहुंचा 135, जानें रांची-जमशेदपुर का सूचकांक</t>
  </si>
  <si>
    <t>Pollution levels in Jharkhand have decreased Dhanbads AQI has dropped to 135 Learn about the RanchiJamshedpur index
March 18 2025 0744 IST
Jharkhand AQI Update According to the Air Quality Index AQI of cities in Jharkhand Ranchi Jamshedpur and Dhanbad have</t>
  </si>
  <si>
    <t>https://www.livehindustan.com/uttar-pradesh/bulandsehar/story-rising-pollution-crisis-air-quality-index-reaches-258-breathing-difficulties-persist-201732367140361.html</t>
  </si>
  <si>
    <t>प्रदूषण से नहीं मिल रही राहत, एक्यूआई 258 पर</t>
  </si>
  <si>
    <t>http://twitter.com/Apurvgupta_6/status/1887194152808686050</t>
  </si>
  <si>
    <t>11:08:43 PM</t>
  </si>
  <si>
    <t>True No one can get rid of air pollution and Yamuna</t>
  </si>
  <si>
    <t>http://twitter.com/Sved_2019/status/1794028674330788103</t>
  </si>
  <si>
    <t>9:02:22 PM</t>
  </si>
  <si>
    <t>http://twitter.com/sidharthansingh/status/1858781062719013282</t>
  </si>
  <si>
    <t>1:25:14 PM</t>
  </si>
  <si>
    <t>http://twitter.com/smhbhopal/status/1857296074941092040</t>
  </si>
  <si>
    <t>SMH Winter Health Safety Guide Cold winds can worsen your health FOR EMERGENCY CALL 07554303030</t>
  </si>
  <si>
    <t>https://hindi.downtoearth.org.in/air/air-quality-is-satisfactory-in-115-cities-including-delhi-there-has-been-an-increase-of-20-percent-since-yesterday</t>
  </si>
  <si>
    <t>5:13:22 PM</t>
  </si>
  <si>
    <t>दिल्ली सहित 115 शहरों में संतोषजनक है वायु गुणवत्ता, कल से 20 फीसदी का हुआ इजाफा</t>
  </si>
  <si>
    <t>Air quality remains satisfactory in 115 cities across the country including Delhi Compared to yesterday the number of these cities has increased by nearly 20 percent Looking at the data for Delhi the air quality there was recorded at 84 It can be seen</t>
  </si>
  <si>
    <t>https://www.livehindustan.com/uttar-pradesh/bijnor/story-world-copd-day-awareness-on-lung-health-and-smoking-cessation-201732034546848.html</t>
  </si>
  <si>
    <t>10:12:51 PM</t>
  </si>
  <si>
    <t>विश्व सीओपीडी दिवस: पास बैठने वालों के फेफड़े छलनी कर रहे सिगरेट के शौकीन</t>
  </si>
  <si>
    <t>Today is World COPD Day Its time to be aware These days the number of COPD patients at the Medical College Hospital has also increased A large number of COPD patients are arriving daily Under the direction of Medical College Principal Dr Urmila Karya</t>
  </si>
  <si>
    <t>http://twitter.com/indraji10750757/status/1858530873886363808</t>
  </si>
  <si>
    <t>8:51:04 PM</t>
  </si>
  <si>
    <t>http://twitter.com/JATsushil_/status/1891434051589870048</t>
  </si>
  <si>
    <t>3:56:33 PM</t>
  </si>
  <si>
    <t>https://mygasconnection.com/adani-gas/</t>
  </si>
  <si>
    <t>अडानी गैस लिमिटेड- Adani Total Gas</t>
  </si>
  <si>
    <t>Adani Gas Limited is an Indian company founded in 2005 by Adani founder Gautam Adani It supplies PNG gas to the industrial commercial and domestic sectors as well as CNG gas to the transportation sector It</t>
  </si>
  <si>
    <t>http://twitter.com/VotersTrends/status/1906003688759656529</t>
  </si>
  <si>
    <t>The SubCommittee of has lifted the GRAP1 restriction keeping in view the improvement in air quality in Delhi</t>
  </si>
  <si>
    <t>http://twitter.com/samarthtiwari/status/1851600720761638916</t>
  </si>
  <si>
    <t>5:53:07 PM</t>
  </si>
  <si>
    <t>We will Burst Firecracker but will not cause air pollution by going from vehicle to Voting Centre and Vote for AAP Air pollution is caused due to Animal Slaughter in Meat Industry Khan Why shouldnt give this advice for Bloodless Bakrid</t>
  </si>
  <si>
    <t>https://hindi.dynamitenews.com/story/delhi-weather-when-will-the-weather-change-and-get-relief-from-humidity-meteorological-department-gave-an-update-of-heavy-rain</t>
  </si>
  <si>
    <t>8:41:02 AM</t>
  </si>
  <si>
    <t>The temperature in the capital was three degrees Celsius above normal on Saturday making it feel sultry The weather department had forecast light rain but no light rain occurred anywhere in Delhi This continued the humid heat leaving people</t>
  </si>
  <si>
    <t>http://twitter.com/Shiv4477/status/1829567913033945440</t>
  </si>
  <si>
    <t>10:42:36 PM</t>
  </si>
  <si>
    <t>http://twitter.com/konerctfoarnab/status/1889981494132916245</t>
  </si>
  <si>
    <t>http://twitter.com/Hemusoni13352/status/1901914396533940353</t>
  </si>
  <si>
    <t>2:01:42 PM</t>
  </si>
  <si>
    <t>http://twitter.com/NeerajAgnihot13/status/1787749391442555244</t>
  </si>
  <si>
    <t>1:10:44 PM</t>
  </si>
  <si>
    <t>http://twitter.com/Merazul_/status/1864864569749049759</t>
  </si>
  <si>
    <t>http://twitter.com/krishna_avs/status/1879422136106025367</t>
  </si>
  <si>
    <t>12:25:29 PM</t>
  </si>
  <si>
    <t>reposting Ripping apart earth for wealth Poisoning all things Loud noises shake the world Polluted air taking lives</t>
  </si>
  <si>
    <t>http://news007.in/due-to-delhi-air-pollution-peoples-immune-system-becomes-their-enemy/</t>
  </si>
  <si>
    <t>9:59:02 AM</t>
  </si>
  <si>
    <t>http://twitter.com/AyushRa66183145/status/1859077280582058180</t>
  </si>
  <si>
    <t>9:02:18 AM</t>
  </si>
  <si>
    <t>Delhis air quality app update is more important than your daily news Breaking News Todays air quality can be summed up in one word Oh my God</t>
  </si>
  <si>
    <t>https://www.aajsamaaj.com/government-issued-guidelines-regarding-fireworks/</t>
  </si>
  <si>
    <t>10:02:07 AM</t>
  </si>
  <si>
    <t>Punjab News : आतिशबाजी को लेकर सरकार ने जारी किए दिशानिर्देश | पंजाब</t>
  </si>
  <si>
    <t>Bursting firecrackers after the set time limit will result in punishment and fines
Punjab News Aaj Samaj Chandigarh As winter sets in air pollution levels increase across Punjab including across North India As a result people experience difficulty breathing</t>
  </si>
  <si>
    <t>http://twitter.com/ZeeBiharNews/status/1860210269873754256</t>
  </si>
  <si>
    <t>12:04:24 PM</t>
  </si>
  <si>
    <t>Bihar Weather Cold westerly winds increase the cold temperature drops by 4 degrees Hajipurs air is the most polluted</t>
  </si>
  <si>
    <t>https://navyugsandesh.com/to-reduce-headaches-change-these-habits-in-your-lifestyle/</t>
  </si>
  <si>
    <t>12:12:34 PM</t>
  </si>
  <si>
    <t>सिरदर्द को कम करने के लिए लाइफ़स्टाइल में इन आदत को बदलें, मिलेगा आराम</t>
  </si>
  <si>
    <t>Headaches are a common problem that almost everyone faces They can be caused by a variety of factors such as stress fatigue lack of sleep dehydration or migraines However making a few lifestyle changes can significantly relieve headaches Here are five such changes that</t>
  </si>
  <si>
    <t>http://twitter.com/Sureshgahlot4/status/1850735627974963475</t>
  </si>
  <si>
    <t>8:35:33 AM</t>
  </si>
  <si>
    <t>http://twitter.com/Shalu_official/status/1851221713695989879</t>
  </si>
  <si>
    <t>Top 3 Street Foods That Pose Serious Health Risks A Growing Public Health Concern A recent tragic incident in Hyderabad where a woman died and several others were hospitalized after consuming street food has drawn attention to the potential dangers of popular street delicacies Heres a closer look at the top street foods raising health concerns the common bacteria and microorganisms involved and precautions consumers should consider 1 Shawarma A Dangerous Delicacy Health Risks Shawarma a Middle Eastern dish has been linked to cases of food poisoning and fatalities due to its vulnerability to bacterial contamination especially when meat is stored unrefrigerated or is served long after preparation Common bacteria found in shawarma include Salmonella Staphylococcus aureus and E coli which can thrive on improperly cooked or stored meat These bacteria can cause severe symptoms such as vomiting diarrhea and abdominal pain which can be fatal in extreme cases if untreated Safety Tips Only consume freshly prepared shawarma Avoid stalls where meat is exposed to warm temperatures or poor hygiene practices 2 Momos Hidden Hazards Health Risks Momos popular across South Asia pose significant health risks when prepared or stored in unsanitary conditions Studies show that streetvended momos often contain E coli Listeria monocytogenes and Bacillus cereus bacteria commonly found on raw meat and unwashed vegetables Contaminated chutneys often made with spoiled or unhygienic ingredients can harbor pathogens which cause severe gastrointestinal issues Consumption of these bacteria can lead to gastroenteritis foodborne illness and hospitalization in severe cases Safety Tips Choose momos from vendors who use visible sanitation practices Opt for stalls where food is covered and where vendors use gloves 3 Pani PuriGolgappa Contaminants in a Beloved Snack Health Risks Pani puri has been flagged for containing unsafe chemicals and bacteria when hygienic practices are not followed Unfiltered water commonly used in street pani puri often contains pathogens like Vibrio cholerae causing cholera Salmonella and E coli These bacteria can cause severe symptoms such as vomiting cramps and diarrhea which can lead to dehydration and in rare cases death The synthetic dyes sometimes used in the spicy water also increase health risks leading to longterm effects like heart disease or autoimmune disorders Safety Look for vendors who use filtered or bottled water Avoid stalls where food or water is exposed to open air and possible contaminants Why They Cause Hospitalizations and Deaths These microorganisms produce toxins and infections that impact the gastrointestinal system leading to rapid dehydration and nutrient loss If left untreated severe infections can escalate to kidney or liver failure septicemia and even death In cases like cholera or severe salmonella symptoms can be lifethreatening if intravenous fluids and antibiotics are not administered promptly</t>
  </si>
  <si>
    <t>https://autohindnews.blogspot.com/2024/10/aqi-update.html</t>
  </si>
  <si>
    <t>8:28:00 AM</t>
  </si>
  <si>
    <t>AQI Update: जाएं तो जाएं कहां! दिल्ली की हवा 'लगातार' चौथे दिन जहरीली, लगे हाथ मौसम का हाल भी जानिए</t>
  </si>
  <si>
    <t>Air pollution in Delhi todays weather update October 17 The air in DelhiNCR is becoming increasingly toxic For the fourth consecutive day the air quality between 530 and 630 am remained extremely dangerous for health
from Zee News Hindi Ind</t>
  </si>
  <si>
    <t>https://gurgaonmail.com/mahakumbh-prayagraj-mela-2/</t>
  </si>
  <si>
    <t>7:04:13 PM</t>
  </si>
  <si>
    <t>महाकुम्भ में वायु प्रदूषण नियंत्रण का बना रिकॉर्ड</t>
  </si>
  <si>
    <t>Prayagrajs air quality was better than Chandigarhs during the Maha Kumbh Mela
The municipal corporation areas air quality index remained in the green zone for 42 days since January 13th
Mahakumbh Nagar February 24 HS Over 620 million devotees have visited the Maha Kumbh Mela so far</t>
  </si>
  <si>
    <t>http://twitter.com/SanskarSaini1/status/1888408698873336119</t>
  </si>
  <si>
    <t>7:34:53 AM</t>
  </si>
  <si>
    <t>http://twitter.com/sakshirawat9/status/1853984796176769486</t>
  </si>
  <si>
    <t>7:46:35 AM</t>
  </si>
  <si>
    <t>http://twitter.com/SunitaS50302400/status/1849048695742091405</t>
  </si>
  <si>
    <t>4:52:17 PM</t>
  </si>
  <si>
    <t>http://twitter.com/shah_0601/status/1852065236762963988</t>
  </si>
  <si>
    <t>12:38:56 AM</t>
  </si>
  <si>
    <t>Kl bhi diwali h kl bhi patakae krna sbhi libranduo ko jalane k liye is baar 2 din diwali h Air quality in DelhiNCR amp other areas was already poor and hardly anyone talked about it Starting tomorrow morning youll see all of them speaking about pollution amp blaming Diwali for it They create a narrative against crackers simply to hold them responsible for pollution</t>
  </si>
  <si>
    <t>https://www.dishadaily.com/national/govt-closed-schools-in-lahore-380200</t>
  </si>
  <si>
    <t>Pakisthan : లాహోర్లో స్కూళ్లు మూసివేసిన ప్రభుత్వం</t>
  </si>
  <si>
    <t>Pakistan Government closes schools in Lahore
3 Nov 2024 825 PM IST
X
Air pollution in Lahore Pakistans Punjab province has crossed the danger mark Lahore is among the most polluted cities in the world</t>
  </si>
  <si>
    <t>https://www.dailythanthi.com/news/tamilnadu/increase-in-air-pollution-in-chennaiair-quality-is-bad-in-3-places-1128481</t>
  </si>
  <si>
    <t>8:55:57 AM</t>
  </si>
  <si>
    <t>சென்னையில் காற்று மாசு அதிகரிப்பு| Increase in air pollution in Chennai</t>
  </si>
  <si>
    <t>Diwali festival is being celebrated with great fanfare today People have been bursting crackers since morning Due to this Chennai city became smogridden in the morning itself
In this situation air pollution continues to increase in Chennai today</t>
  </si>
  <si>
    <t>http://twitter.com/AsifRaj26723092/status/1890447234560356846</t>
  </si>
  <si>
    <t>10:35:18 PM</t>
  </si>
  <si>
    <t>http://twitter.com/HawaSinghAdv/status/1798364726268969468</t>
  </si>
  <si>
    <t>8:12:17 PM</t>
  </si>
  <si>
    <t>http://twitter.com/NitantAvidita/status/1857034603766124576</t>
  </si>
  <si>
    <t>5:45:26 PM</t>
  </si>
  <si>
    <t>https://jansandeshonline.com/national/vayupradushan-cji-tak-pahuncha-praduan-ka-saya/</t>
  </si>
  <si>
    <t>3:10:30 PM</t>
  </si>
  <si>
    <t>वायु प्रदूषण: सीजेआई तक पहुँचा प्रदूषण का साया</t>
  </si>
  <si>
    <t>Chief Justice of India CJI DY Chandrachud on Thursday announced that he has discontinued his daily morning walk due to rising air pollution in the national capital Speaking informally to reporters at the Supreme Court the Chief Justice</t>
  </si>
  <si>
    <t>http://twitter.com/Shubham_rai_oo7/status/1856698817325744503</t>
  </si>
  <si>
    <t>7:31:08 PM</t>
  </si>
  <si>
    <t>http://covaiwomenict.blogspot.com/2024/11/09112024.html</t>
  </si>
  <si>
    <t>6:48:00 AM</t>
  </si>
  <si>
    <t>பள்ளி காலை வழிபாட்டு செயல்பாடுகள் - 09.11.2024</t>
  </si>
  <si>
    <t>Kaviko Abdul Rahman Milk Milk
Authority Old age
Song number 809
The one who has inherited the lineage of Kedaa is the one who</t>
  </si>
  <si>
    <t>https://www.prabhatkhabar.com/state/bihar/patna/bihar-weather-temperature-starts-falling-in-bihar-be-cautious-about-health</t>
  </si>
  <si>
    <t>Bihar Weather: बिहार में लुढ़कने लगा पारा, स्वास्थ्य को लेकर रहें सतर्क, जानें कब से पड़ेगी कड़ाके की ठंड?</t>
  </si>
  <si>
    <t>Bihar Weather With the end of Navratri autumn has arrived in Bihar A slight chill is being felt at night in almost all districts of Bihar including Patna The temperature in the state is expected to drop by 2 to 3 degrees in the coming two days According to the Meteorological Department</t>
  </si>
  <si>
    <t>http://twitter.com/RSnpatel/status/1848744354971566138</t>
  </si>
  <si>
    <t>8:42:56 PM</t>
  </si>
  <si>
    <t>Alone 2 Arvind Kejriwal Delhi Government Air Pollution DelhiNCR Yogendra Yadav Manish Sisodia Amit Shah Rahul Gandhi Kejriwal Tajinder Bagga ___</t>
  </si>
  <si>
    <t>https://hindi.asianetnews.com/world-news/air-pollution-in-lahore-aqi-reached-1900-level-15000-people-had-to-be-admitted-to-hospital/articleshow-lzgznoq</t>
  </si>
  <si>
    <t>10:42:15 AM</t>
  </si>
  <si>
    <t>लाहौर में जहरीली हुई हवा, AQI पहुंचा 1900, अस्पताल में भर्ती करने पड़े 15000 लोग</t>
  </si>
  <si>
    <t>Lahore has become the worlds most polluted city The air has become so toxic that thousands of people are hospitalized The AQI has exceeded 1900 and NASA has also released frightening images
LahoreNew Delhi Lahore Pakistans second largest city after Karachi is the worlds most polluted city</t>
  </si>
  <si>
    <t>https://www.aplatestnews.com/usnewsvideo.php?idx=delhi-air-pollution-online-HgGD-2024-11-13&amp;vidtype=10</t>
  </si>
  <si>
    <t>8:56:50 PM</t>
  </si>
  <si>
    <t>Delhi Air Pollution: बढ़ते प्रदूषण में बच्चे कैसे रहें सुरक्षित क्या Online हो पढ़ाई? | India(Hindi) News हिंदी समाचार</t>
  </si>
  <si>
    <t>Published Date 20241113 130007 Category News 1122433
Title Delhi Air Pollution How can children stay safe amid rising pollution Should online learning be allowed
Delhi Air Pollution How can children stay safe amid rising pollution Should online learning be allowed</t>
  </si>
  <si>
    <t>http://twitter.com/RajpalS05107952/status/1848358359688233271</t>
  </si>
  <si>
    <t>7:09:08 PM</t>
  </si>
  <si>
    <t>http://twitter.com/aptechando85144/status/1869153066509111446</t>
  </si>
  <si>
    <t>4:19:52 AM</t>
  </si>
  <si>
    <t>https://hindi.moneycontrol.com/news/india/delhi-aqi-in-severe-cateogry-50-percent-aap-government-employee-will-work-from-home-on-wednesday-1938154.html</t>
  </si>
  <si>
    <t>9:29:38 AM</t>
  </si>
  <si>
    <t>Delhi AQI: दिल्ली सरकार के 50% कर्मचारी आज घर से करेंगे काम, खतरनाक स्तर में बनी हुई है एयर क्वालिटी - delhi aqi in severe cateogry 50 percent aap government employee will work from home on wednesday | Moneycontrol Hindi</t>
  </si>
  <si>
    <t>Delhi AQI 50 of Delhi government employees will work from home today air quality remains at dangerous levels
Delhi AQI The Aam Aadmi Party AAPled Delhi government announced that 50 of state employees will be working from home today November 20th due to poor air quality</t>
  </si>
  <si>
    <t>https://dainikjaltedeep.com/take-these-measures-to-avoid-lung-related-problems/</t>
  </si>
  <si>
    <t>11:02:47 AM</t>
  </si>
  <si>
    <t>फेफड़ों से जुड़ी परेशानी से बचने के लिए करें ये उपाय</t>
  </si>
  <si>
    <t>Air pollution is a growing problem that seriously impacts our health especially our lungs As winter approaches air quality begins to deteriorate Smoke from stubble burning and firecrackers significantly increases the air quality in DelhiNCR</t>
  </si>
  <si>
    <t>https://ndtv.in/videos/delhi-air-pollution-grap-4-implemented-in-delhi-ncr-air-will-remain-poisonous-for-2-days-874622</t>
  </si>
  <si>
    <t>8:11:29 PM</t>
  </si>
  <si>
    <t>Delhi Air Pollution: दिल्ली-NCR में लागू हुआ GRAP-4, 2 दिन तक जहरीली रहेगी हवा</t>
  </si>
  <si>
    <t>Delhi Air Pollution The air of DelhiNCR is once again filled with the toxicity of pollution The AQI has crossed 400 and in view of this Grape 4 has been implemented in DelhiNCR This afternoon the AQI was 433 Previously this situation occurred on November 23rd when the AQI was 412 Special</t>
  </si>
  <si>
    <t>https://www.livehindustan.com/ncr/ghaziabad/story-severe-air-quality-deterioration-in-ghaziabad-aqi-surpasses-300-201734351971475.html</t>
  </si>
  <si>
    <t>5:56:17 PM</t>
  </si>
  <si>
    <t>दिसंबर में पहली बार वायु गुणवत्ता हुई बेहद खराब</t>
  </si>
  <si>
    <t>Trans Hindon As the weather changed air quality dropped to the very poor category on Monday Ghaziabads AQI crossed 300 for the first time in December The AQI on Monday was 324 with Indirapuram being the most polluted area The AQI here reached close to 400</t>
  </si>
  <si>
    <t>http://twitter.com/apkhemani/status/1893395860379066522</t>
  </si>
  <si>
    <t>https://www.jantaserishta.com/local/west-bengal/kolkata-weather-2763-c-3513254</t>
  </si>
  <si>
    <t>9:04:29 AM</t>
  </si>
  <si>
    <t>Kolkata weather: कोलकाता का मौसम 27.63 °C</t>
  </si>
  <si>
    <t>Kolkata The temperature in Kolkata today September 8 2024 is 3275 degrees Celsius The forecast minimum and maximum temperatures for the day are 2763 degrees Celsius and 3409 degrees Celsius respectively The relative humidity is 6</t>
  </si>
  <si>
    <t>http://twitter.com/RakeshGolu_/status/1891168940304347224</t>
  </si>
  <si>
    <t>10:23:06 PM</t>
  </si>
  <si>
    <t>What a fool you are LG was there earlier too and Delhi is a UT LG also has some work to do he could have done this work earlier too but there was ego here we people lets make it happen we BJP people will have fun by keeping 7 if this also worked Yamuna would have been cleaned and air pollution would have been reduced too</t>
  </si>
  <si>
    <t>http://twitter.com/Yadwind44686397/status/1859673619061932085</t>
  </si>
  <si>
    <t>12:31:56 AM</t>
  </si>
  <si>
    <t>2 Environment Ministers 2 different truths AAPs Environment Minister left no stone unturned in this war against pollution Whereas BJPs publicityloving Environment Minister left the entire North India to its own fate People are troubled by poisonous air and dangerous smog was this AAPs action plan</t>
  </si>
  <si>
    <t>http://twitter.com/AjaySingh132232/status/1850841791605424410</t>
  </si>
  <si>
    <t>3:37:24 PM</t>
  </si>
  <si>
    <t>https://hindi.downtoearth.org.in/air/odishas-talcher-has-the-highest-pollution-52-of-cities-still-have-worrisome-conditions</t>
  </si>
  <si>
    <t>8:26:10 PM</t>
  </si>
  <si>
    <t>ओडिशा के तालचेर में सबसे ज्यादा रहा प्रदूषण, 52 फीसदी शहरों में चिंताजनक हैं हालात</t>
  </si>
  <si>
    <t>According to the data released by the Central Pollution Control Board on March 13 2025 Talcher in Odisha has the worst air quality in the country where the air quality index was recorded at 280 Bihars Hajipur 276 is second in terms of pollution while Tumidi</t>
  </si>
  <si>
    <t>http://twitter.com/abcde_franz/status/1853379232946356281</t>
  </si>
  <si>
    <t>3:40:17 PM</t>
  </si>
  <si>
    <t>https://hindi.downtoearth.org.in/air/air-quality-is-satisfactory-in-72-cities-including-delhi-faridabad-there-has-been-an-increase-of-11-percent-since-yesterday</t>
  </si>
  <si>
    <t>5:25:37 PM</t>
  </si>
  <si>
    <t>दिल्ली-फरीदाबाद सहित 72 शहरों में संतोषजनक है वायु गुणवत्ता, कल से 11 फीसदी का आया इजाफा</t>
  </si>
  <si>
    <t>The Central Pollution Control Board CPCB has reported in its latest data that pollution levels in Delhi have dropped by eight points since yesterday Following this drop Delhis air quality index has dropped to 67 Meanwhile the AQI in neighboring Faridabad</t>
  </si>
  <si>
    <t>http://twitter.com/nileshkr3781/status/1888261341984460853</t>
  </si>
  <si>
    <t>https://www.univarta.com/delhi-s-air-quality-improved-air-quality-index-reached-138/india/news/3427047.html</t>
  </si>
  <si>
    <t>1:55:11 AM</t>
  </si>
  <si>
    <t>https://www.uttamhindu.com/pollution-free-environment/</t>
  </si>
  <si>
    <t>12:41:28 PM</t>
  </si>
  <si>
    <t>प्रदूषण मुक्त वातावरण</t>
  </si>
  <si>
    <t>The Supreme Court of India has reprimanded the Delhi Police for failing to comprehensively enforce the ban on firecrackers in the national capital saying that it is our belief that no religion promotes any activity that causes pollution or causes harm</t>
  </si>
  <si>
    <t>https://zeenews.india.com/hindi/india/delhi-pollution-no-grap-3-implementation-for-now-says-gopal-rai-amid-severe-aqi/2514476</t>
  </si>
  <si>
    <t>2:56:05 PM</t>
  </si>
  <si>
    <t>दिल्ली में बंद होंगे स्कूल? क्या लागू होगा ग्रैप-3, गोपाल राय ने दिया हर सवाल का जवाब</t>
  </si>
  <si>
    <t>Will schools be closed in Delhi Will GRAP3 be implemented Gopal Rai answered every question
AQI in Delhi The Commission for Air Quality Management has described this situation as an episodic case of extreme smog GRAP3 is implemented when air pollution reaches the severe category</t>
  </si>
  <si>
    <t>https://sanmarg.in/kolkata_city/kolkata-weather-update-how-will-be-the-weather-of-kolkata-read-the-latest-update-here/</t>
  </si>
  <si>
    <t>1:09:15 PM</t>
  </si>
  <si>
    <t>Kolkata Weather Update: कैसा रहेगा कोलकाता का मौसम, यहां पढ़िए ताजा अपडेट</t>
  </si>
  <si>
    <t>The temperature in Kolkata is 3054 degrees Celsius The days forecast indicates a minimum temperature of 2592 degrees Celsius and a maximum temperature of 3329 degrees Celsius The relative humidity is 66 and the wind speed is 66 kmh The sun will rise at 524 am and</t>
  </si>
  <si>
    <t>http://twitter.com/smWarriorofINC/status/1815007581439426619</t>
  </si>
  <si>
    <t>http://twitter.com/BasantkumarIAS/status/1837785689020051678</t>
  </si>
  <si>
    <t>2:57:07 PM</t>
  </si>
  <si>
    <t>Bahujan vs Manuwadi This is the Gorakhpur MP Ever since Ravi Kishan became Ravi Kishan Shukla his attitude has changed The filth he has spread across the country and Bihar has set Bihar back decades And against whom is he talking about taking up arms today He is filling the minds of children here too The day is not far when these same children will kill anyone in the name of religion like Daesh Muslims Such a leader is busy polluting the countrys air Had there ever been an incident before where temple prasad was adulterated Why all this only after the BJP came to power If a Muslim or Bahujan leader had given this speech he would have been booked under the NSA</t>
  </si>
  <si>
    <t>https://www.timesnowhindi.com/health/manmohan-singh-death-news-know-former-pm-manmohan-singh-suffered-from-which-disease-in-hindi-article-116703241</t>
  </si>
  <si>
    <t>11:37:23 AM</t>
  </si>
  <si>
    <t>Manmohan Singh Death News In Hindi: फेफड़ों की इस गंभीर बीमारी से पीड़ित थे मनमोहन सिंह, जानें क्या है ये रोग? जिससे पूर्व प्रधानमंत्री हार गए जिंदगी की जंग</t>
  </si>
  <si>
    <t>Former Prime Minister Dr Manmohan Singh breathed his last last night at the age of 92 at AIIMS in Delhi Doctors believe he was admitted to the hospital with agerelated complications and died during treatment Media reports</t>
  </si>
  <si>
    <t>https://www.haribhoomi.com/automobile/news/air-purifier-car-hyundai-creta-nissan-magnite-kia-sonet-best-for-air-pollution-54561</t>
  </si>
  <si>
    <t>Air Pollution: जानलेवा पॉल्यूशन को चकमा देती हैं खास कारें, इतने बजट फ्रेंडली हैं ये Air Purifier मॉडल</t>
  </si>
  <si>
    <t>Air Pollution Ahead of Diwali the threat of pollution is rapidly increasing in Delhi and several states in North India The average Air Quality Index AQI in Delhi has reached above 300 and Diwali hasnt even arrived yet In such a situation Delhi and its surrounding areas</t>
  </si>
  <si>
    <t>http://twitter.com/AshwiniHaldia/status/1848401259297914906</t>
  </si>
  <si>
    <t>9:59:36 PM</t>
  </si>
  <si>
    <t>http://twitter.com/SunilSingh083/status/1842575161977192543</t>
  </si>
  <si>
    <t>8:08:46 PM</t>
  </si>
  <si>
    <t>http://twitter.com/robinchauhan21/status/1858767807586201716</t>
  </si>
  <si>
    <t>12:32:34 PM</t>
  </si>
  <si>
    <t>http://twitter.com/PraveerSrivasta/status/1905885014983852402</t>
  </si>
  <si>
    <t>12:59:31 PM</t>
  </si>
  <si>
    <t>http://twitter.com/Rameshdaas1963/status/1846469809866690792</t>
  </si>
  <si>
    <t>2:04:43 PM</t>
  </si>
  <si>
    <t>http://twitter.com/motsara07/status/1893298202008305720</t>
  </si>
  <si>
    <t>7:24:01 PM</t>
  </si>
  <si>
    <t>http://twitter.com/naresh11ahuja/status/1790121210606407987</t>
  </si>
  <si>
    <t>2:15:30 AM</t>
  </si>
  <si>
    <t>What intoxication was Anna himself under for the last 10 years Seeing the image of BJP getting spoiled in the country he washed his face again and came among the public with his head held high The question should have been asked to BJP what happened to Lokpal in 10 years By spoiling the image of Congress in the name of Lokpal he benefited BJP a lot Anna The Lokpal</t>
  </si>
  <si>
    <t>http://twitter.com/anilindorkar/status/1861784531734540658</t>
  </si>
  <si>
    <t>8:19:57 PM</t>
  </si>
  <si>
    <t>And Delhi has water and air pollution now only a new leader will be able to reduce it</t>
  </si>
  <si>
    <t>http://twitter.com/nileshsingh055/status/1857289912166277342</t>
  </si>
  <si>
    <t>https://www.dnaindia.com/hindi/viral/report-baba-vanga-predictions-which-proved-to-be-true-in-year-2024-recession-global-warming-magic-medicine-read-year-ender-2024-4144355</t>
  </si>
  <si>
    <t>5:48:45 PM</t>
  </si>
  <si>
    <t>बाबा वेंगा की 3 भविष्यवाणियां, जो इस साल सच हुईं साबित, दिखाई तबाही के साथ जिंदगी की उम्मीद</t>
  </si>
  <si>
    <t>Baba Vanga Predictions Year Ender 2024 The most talkedabout prophecies in the world are those of the prophet Nostradamus most of which continue to prove accurate even hundreds of years later But there are other prophets whose predictions are also</t>
  </si>
  <si>
    <t>https://www.swadeshnews.in/lead-story/delhi-pollution-aqi-in-aiims-area-reached-253-and-in-anand-vihar-it-reached-334-928158</t>
  </si>
  <si>
    <t>8:18:25 AM</t>
  </si>
  <si>
    <t>दिल्ली में हर दिन बिगड़ रहा प्रदूषण स्तर, आनंद विहार में पहुंचा 334, जानें आज का AQI | Delhi, Pollution AQI in AIIMS area reached 253 and in Anand Vihar it reached 334</t>
  </si>
  <si>
    <t>Delhi Air Pollution New Delhi The pollution level in the countrys capital Delhi is worsening every day On October 19 the Air Quality Index AQI of many areas of Delhi reached the very poor category At 7 am the AQI in the AIIMS area was 253 while in Anand and</t>
  </si>
  <si>
    <t>https://www.zoomnews.in/hi/news-detail/dont-burn-crackers-its-not-about-hindus-and-muslims-breathing-is-important-kejriwal-1.html</t>
  </si>
  <si>
    <t>2:27:03 PM</t>
  </si>
  <si>
    <t>केजरीवाल बोले- पटाखे न जलाएं, सांसें जरूरी | Arvind Kejriwal</t>
  </si>
  <si>
    <t>Arvind Kejriwal News Dont burn firecrackers its not about Hindus and Muslims breathing is important Arvind Kejriwal
Regarding the ban on firecrackers in Delhi Arvind Kejriwal clarified that this decision is for pollution control not religious protest He also urged the MC</t>
  </si>
  <si>
    <t>https://sonebhadralive.in/?p=394269</t>
  </si>
  <si>
    <t>दिल्ली के कई हिस्सों में झमाझम बारिश, बढ़ जाएगी ठंड, घर से निकलने से पहले जरूर देख लें ये VIDEO</t>
  </si>
  <si>
    <t>DelhiNCR is experiencing severe cold Meanwhile heavy rain fell in many parts of Delhi this evening A video of this rain has also surfaced It can be predicted that Delhi will experience severe cold in the coming days Therefore if you are going out of the house</t>
  </si>
  <si>
    <t>http://twitter.com/SulenderBijarn1/status/1859839635683410142</t>
  </si>
  <si>
    <t>11:31:37 AM</t>
  </si>
  <si>
    <t>http://twitter.com/dileep_modi1/status/1858468901736390829</t>
  </si>
  <si>
    <t>4:44:49 PM</t>
  </si>
  <si>
    <t>https://www.amarujala.com/india-news/climate-change-there-were-2-000-species-of-fireflies-in-the-world-now-only-a-quarter-remain-2024-05-13</t>
  </si>
  <si>
    <t>5:54:19 AM</t>
  </si>
  <si>
    <t>Climate Change: There Were 2,000 Species Of Fireflies In The World, Now Only A Quarter Remain | जलवायु परिवर्तन:दुनिया में 2,000 प्रजातियां थीं जुगनुओं की, अब एक चौथाई ही बचीं</t>
  </si>
  <si>
    <t>Climate Change There were once about 2000 species of fireflies in the world but now only a quarter remain and their numbers are steadily declining According to scientists fireflies are being affected by various environmental factors These include shortlived</t>
  </si>
  <si>
    <t>https://www.amarujala.com/uttar-pradesh/maharajganj/air-quality-index-is-not-decreasing-since-dussehra-it-will-increase-further-maharajganj-news-c-206-1-sgkp1021-135186-2024-11-08</t>
  </si>
  <si>
    <t>1:39:11 AM</t>
  </si>
  <si>
    <t>Air Quality Index Is Not Decreasing Since Dussehra, It Will Increase Further - Maharajganj News - Maharajganj News:दशहरा से ही कम नहीं हो रहा एयर क्वालिटी इंडेक्स, अभी और बढ़ेगा</t>
  </si>
  <si>
    <t>Maharajganj The citys air quality hasnt improved since Dussehra The air quality index isnt decreasing Meanwhile the pollution level will rise due to fireworks during Chhath An AQI of 156 has been recorded It is expected to rise further by Friday morning Meanwhile the increasing crowds in the market</t>
  </si>
  <si>
    <t>http://twitter.com/prashprank/status/1851824999872762341</t>
  </si>
  <si>
    <t>http://twitter.com/rajasthan1we/status/1860560841306722646</t>
  </si>
  <si>
    <t>11:17:26 AM</t>
  </si>
  <si>
    <t>http://twitter.com/Imvarun2023/status/1856686491822399797</t>
  </si>
  <si>
    <t>6:42:09 PM</t>
  </si>
  <si>
    <t>https://www.amarujala.com/lucknow/talkatora-chimneys-of-factories-will-be-20-feet-higher-lucknow-news-c-13-1-lko1021-949983-2024-11-13</t>
  </si>
  <si>
    <t>4:43:34 AM</t>
  </si>
  <si>
    <t>Talkatora: Chimneys Of Factories Will Be 20 Feet Higher - Lucknow News - तालकटोरा :फैक्टरियों की चिमनियां 20 फीट और ऊंची होंगी</t>
  </si>
  <si>
    <t>Vineet Chaturvedi
Lucknow To improve air quality factory chimneys in the Talkatora Industrial Area will be raised 20 feet higher The Uttar Pradesh Pollution Control Board has issued instructions in this regard The air quality in the capital has been poor since Diwali
UP</t>
  </si>
  <si>
    <t>http://twitter.com/AkshaySinghBis6/status/1793175944108126266</t>
  </si>
  <si>
    <t>12:33:55 PM</t>
  </si>
  <si>
    <t>http://twitter.com/imRajatrajput29/status/1858018793479442462</t>
  </si>
  <si>
    <t>10:56:15 AM</t>
  </si>
  <si>
    <t>November morning winds bringing the gift of winter and every corner wrapped in fog the beginning of new feelings</t>
  </si>
  <si>
    <t>http://twitter.com/SumitMandowra/status/1903109664998559903</t>
  </si>
  <si>
    <t>9:11:16 PM</t>
  </si>
  <si>
    <t>http://twitter.com/Surendr18403690/status/1871876605997646236</t>
  </si>
  <si>
    <t>4:42:15 PM</t>
  </si>
  <si>
    <t>http://twitter.com/Apurvfagna/status/1860299286220554699</t>
  </si>
  <si>
    <t>5:58:07 PM</t>
  </si>
  <si>
    <t>http://twitter.com/RealSany9/status/1857142916340142465</t>
  </si>
  <si>
    <t>12:55:49 AM</t>
  </si>
  <si>
    <t>Why doesnt this knowledge be given to Kejriwal Same thing is happening in Delhi too 1 Water shortage in entire Delhi 2 Junk Delhi buses and no money to pay salaries 3 Why were maulanas given free money 4 Ruined Mohalla Clinics 5 Polluted air 6 Fake electricity bills worth lakhs</t>
  </si>
  <si>
    <t>http://twitter.com/SinghMK15/status/1857166120328876193</t>
  </si>
  <si>
    <t>2:28:02 AM</t>
  </si>
  <si>
    <t>http://twitter.com/ManSing05090763/status/1852269320061034867</t>
  </si>
  <si>
    <t>2:09:54 PM</t>
  </si>
  <si>
    <t>https://www.healthshots.com/hindi/beauty/beautify-your-feet-with-these-home-made-foot-scrubs/</t>
  </si>
  <si>
    <t>4:12:04 PM</t>
  </si>
  <si>
    <t>होममेड फुट स्क्रब से रखें पैरों का ख्याल,- Homemade foot scrub se rakhein pairon ka khayal</t>
  </si>
  <si>
    <t>Busy days often leave your feet trapped in shoes This can lead to pain and fatigue when you remove them at night In such a situation taking some time out for a foot scrubbing can provide relief It also helps remove dead skin cells odor and itching</t>
  </si>
  <si>
    <t>http://twitter.com/kaushik38106617/status/1903110025452913050</t>
  </si>
  <si>
    <t>9:12:42 PM</t>
  </si>
  <si>
    <t>https://indianletter.com/%e0%a4%aa%e0%a4%82%e0%a4%9c%e0%a4%be%e0%a4%ac-%e0%a4%ae%e0%a5%87%e0%a4%82-%e0%a4%b8%e0%a4%be%e0%a4%82%e0%a4%b8%e0%a5%8b%e0%a4%82-%e0%a4%aa%e0%a4%b0-%e0%a4%b8%e0%a4%82%e0%a4%95%e0%a4%9f-%e0%a4%b2/</t>
  </si>
  <si>
    <t>12:41:55 PM</t>
  </si>
  <si>
    <t>पंजाब में सांसों पर संकट: लोगों का घर से निकलना हुआ मुश्किल…</t>
  </si>
  <si>
    <t>After Diwali pollution levels have begun to rise again Waves of smog have spread morning and evening trapping patients with respiratory diseases Meanwhile the number of eye respiratory and lung patients in private and government hospitals has suddenly increased Children and the elderly are facing severe hardship</t>
  </si>
  <si>
    <t>https://www.aplatestnews.com/usnewsvideo.php?idx=delhi-air-pollution-punjab-haryana-supreme-court-6Mwh-2024-10-16&amp;vidtype=10</t>
  </si>
  <si>
    <t>3:49:51 PM</t>
  </si>
  <si>
    <t>Delhi Air Pollution: पराली जलाने को लेकर Punjab-Haryana को Supreme Court ने क्या-क्या कहा?</t>
  </si>
  <si>
    <t>Published Date 20241016 121951 Category News 1105585
Title Delhi Air Pollution What did the Supreme Court say to Punjab and Haryana regarding stubble burning
Delhi Air Pollution What did the Supreme Court say to Punjab and Haryana regarding stubble burning</t>
  </si>
  <si>
    <t>https://parentingbharat.com/%e0%a4%aa%e0%a4%a1%e0%a4%bc%e0%a4%a8%e0%a5%87-%e0%a4%b2%e0%a4%97%e0%a5%80-%e0%a4%95%e0%a4%a1%e0%a4%bc%e0%a4%be%e0%a4%95%e0%a5%87-%e0%a4%95%e0%a5%80-%e0%a4%b8%e0%a4%b0%e0%a5%8d%e0%a4%a6%e0%a5%80-3/</t>
  </si>
  <si>
    <t>7:30:42 AM</t>
  </si>
  <si>
    <t>पड़ने लगी कड़ाके की सर्दी, 3 डिग्री तक लुढ़क गया पारा, दिल्ली-NCR सहित पूरे उत्तर भारत को शीतलहर ने कंपकपाया – Delhi NCR Punjab Haryana shiver as cold wave grips India dense fog expected ntc – Parenting Bharat</t>
  </si>
  <si>
    <t>http://twitter.com/RoshanK47883268/status/1853115902075535504</t>
  </si>
  <si>
    <t>10:13:54 PM</t>
  </si>
  <si>
    <t>The air in the capital is very polluted hence a holiday should be declared keeping in mind the safety of the students Thank you</t>
  </si>
  <si>
    <t>https://www.theindiadaily.com/webstory/health/delhi-can-air-pollution-affect-mental-health-depression-know-what-experts-say-57972</t>
  </si>
  <si>
    <t>सिर्फ फेफड़े नहीं, दिमाग पर भी प्रदूषण कर रहा अटैक?</t>
  </si>
  <si>
    <t>Pollution
Longterm exposure to polluted air can lead to depression which has a profound impact on our physical and mental health</t>
  </si>
  <si>
    <t>https://indianews.in/delhi/delhi-weather-news-pollution-knocked-in-delhi-temperature-increased-as-soon-as-the-rain-stopped/</t>
  </si>
  <si>
    <t>12:22:37 PM</t>
  </si>
  <si>
    <t>Delhi Weather News: दिल्ली में प्रदूषण ने दी दस्तक, बारिश के थमते ही बढ़ा तापमान</t>
  </si>
  <si>
    <t>India News Delhi Weather News The weather in Delhi changed on Wednesday After the rain stopped the capitals temperature continued to rise due to bright sunshine
The sky will be clear today
According to the Meteorological Department the maximum temperature on Wednesday was 372 degrees Celsius</t>
  </si>
  <si>
    <t>https://www.amarujala.com/uttar-pradesh/kanpur/kanpur-weather-update-be-prepared-to-face-intense-heat-this-month-the-number-of-heat-wave-days-will-increase-2025-03-04</t>
  </si>
  <si>
    <t>11:20:25 AM</t>
  </si>
  <si>
    <t>Kanpur Weather Update Be Prepared To Face Intense Heat This Month The Number Of Heat Wave Days Will Increase | Kanpur Weather Update:इस महीने तीखी गर्मी झेलने के लिए रहिए तैयार, हीट वेव के दिनों की संख्या में होगा इजाफा</t>
  </si>
  <si>
    <t>Kanpur Weather Update Be prepared for intense heat this month the number of heat wave days will increase
News Desk Amar Ujala Kanpur Himanshu Awasthi Updated Tue 04 Mar 2025 1119 AM IST
Weather News According to the Meteorological Department between March and May</t>
  </si>
  <si>
    <t>http://twitter.com/india27_/status/1857404489919258764</t>
  </si>
  <si>
    <t>6:15:13 PM</t>
  </si>
  <si>
    <t>Watch This Video Here Public Reaction on Delhi Air Pollution Now Delhi is suffocating people are becoming miserable</t>
  </si>
  <si>
    <t>http://twitter.com/ShoiabRangrez/status/1815715664075645366</t>
  </si>
  <si>
    <t>http://twitter.com/newstrackmedia/status/1857610556208767027</t>
  </si>
  <si>
    <t>7:54:03 AM</t>
  </si>
  <si>
    <t>Air Pollution Government takes a big step ban on these petrol and diesel vehicles violators will be fined Rs 20000</t>
  </si>
  <si>
    <t>http://twitter.com/budhwardee/status/1848707297045795168</t>
  </si>
  <si>
    <t>Can the parents of HaryanaPunjabDelhi ie the Prime Minister Chief Ministers senior officials and Supreme Court judges sit with experts and save at least 5 crore people living in this entire area ie National Capital Region NCR and the larger area around it from getting sick by breathing this deadly polluted air All you big people have ACs and air purifiers installed in your homes cars and offices so perhaps you do not feel its horror but the rest of your helpless people are suffocating Give us life</t>
  </si>
  <si>
    <t>https://www.naidunia.com/madhya-pradesh/indore-indore-air-quality-index-how-will-indore-air-improve-one-puc-center-for-64-thousand-vehicles-8360089</t>
  </si>
  <si>
    <t>8:26:59 AM</t>
  </si>
  <si>
    <t>Indore Air Quality Index: कैसे सुधरेगी इंदौर की हवा, 64 हजार वाहनों पर एक पीयूसी सेंटर</t>
  </si>
  <si>
    <t>Indore Air Quality Index How will Indores air quality improve One PUC center for every 64000 vehicles
Toxic smoke from vehicles is also contributing to pollution Vehicle inspections are not being conducted in Indore Currently the citys AQI has exceeded 250</t>
  </si>
  <si>
    <t>https://samacharnama.com/city/allahabad/allahabad-weather-balloon-to-detect-greenhouse-gases-amu-to/cid15377867.htm</t>
  </si>
  <si>
    <t>1:00:42 PM</t>
  </si>
  <si>
    <t>Allahabad ग्रीन हाउस गैसों का पता लगाएगा मौसम गुब्बारा,ग्लोबल वार्मिंग के अध्ययन में एएमयू की बढ़ेगी भूमिका</t>
  </si>
  <si>
    <t>Uttar Pradesh News Desk The entire world is grappling with the global problem of global warming Scientists from India and abroad are researching the problems and solutions Now in this context AMUs weather balloon is also studying the problems of global warming</t>
  </si>
  <si>
    <t>http://twitter.com/SushmaS33353531/status/1846596216508887365</t>
  </si>
  <si>
    <t>10:27:00 PM</t>
  </si>
  <si>
    <t>https://www.amarujala.com/dehradun/hills-and-rocks-weakened-by-disaster-on-badrinath-highway-will-be-strengthened-through-land-slide-mitigation-2024-10-25</t>
  </si>
  <si>
    <t>8:56:40 AM</t>
  </si>
  <si>
    <t>Hills And Rocks Weakened By Disaster On Badrinath Highway Will Be Strengthened Through Land Slide Mitigation | Badrinath Highway:आपदा से कमजोर पड़ी पहाड़ियों पर लगेगा तार का जाल, भूस्खलन से मिलेगा छुटकारा</t>
  </si>
  <si>
    <t>The hills and rocks weakened by the disaster on the Badrinath Highway will be strengthened through landslide mitigation wire mesh binding The BRO has also begun work on the Badrinath Highway beyond Hanuman Chatti As part of the mitigation iron wire mesh will be placed on the hills</t>
  </si>
  <si>
    <t>http://twitter.com/yadav_kharit1/status/1794546779821900123</t>
  </si>
  <si>
    <t>http://twitter.com/Ashokku46368746/status/1864872880850235616</t>
  </si>
  <si>
    <t>8:51:57 AM</t>
  </si>
  <si>
    <t>http://twitter.com/JharkhandSons/status/1850945197729071410</t>
  </si>
  <si>
    <t>http://twitter.com/KumarLeading/status/1847968014584471999</t>
  </si>
  <si>
    <t>5:18:02 PM</t>
  </si>
  <si>
    <t>http://twitter.com/BeniwalGotam/status/1888267024117166090</t>
  </si>
  <si>
    <t>https://www.livehindustan.com/uttarakhand/rudrapur/story-development-issues-in-fulsunga-waterlogging-pollution-and-lack-of-schools-201739970148260.html</t>
  </si>
  <si>
    <t>6:32:30 PM</t>
  </si>
  <si>
    <t>बोले रुद्रपुर: छह साल बाद भी विकास के लिए तरस रहे फुलसुंगा के लोग</t>
  </si>
  <si>
    <t>After Indias independence in 1950 freedom fighters were first settled in the Fulsunga region They leveled the forested land and cultivated it to earn their living Currently farming in the Fulsunga region has virtually ceased</t>
  </si>
  <si>
    <t>http://twitter.com/imranraza22/status/1856677246347436405</t>
  </si>
  <si>
    <t>6:05:25 PM</t>
  </si>
  <si>
    <t>He is such a big joker that he has even failed the conversation Amid rising pollution in Delhi BJP leader Shehzad Poonawala wore a gas mask He said Delhi has become a gas chamber Gas Mask Air Pollution Smog</t>
  </si>
  <si>
    <t>https://sanmarg.in/home-slider/900-trees-will-be-removed-to-build-victoria-metro-station/</t>
  </si>
  <si>
    <t>3:22:32 PM</t>
  </si>
  <si>
    <t>Victoria Metro Station को बनाने के लिए हटाए जाएंगे 900 पेड़ !</t>
  </si>
  <si>
    <t>The Victoria Memorial Metro Station is being constructed by Rail Vikas Nigam Limited RVNL as part of the Kolkata Metros JokaEsplanade Metro Corridor The metro station will pass through the Brigade Parade Ground in the Maidan area Following an order from the Calcutta High Court</t>
  </si>
  <si>
    <t>https://dailychhattisgarh.com/article-details.php?article=266530&amp;path_article=24</t>
  </si>
  <si>
    <t>10:26:56 PM</t>
  </si>
  <si>
    <t>इस समय राजधानी की हवा सबसे खराब प्रदूषित, एसओ टू 4 पर</t>
  </si>
  <si>
    <t>The fireworks are currently at their peak and the capitals air quality is at its worst According to online records from the Central Pollution Control Board air quality levels have dropped significantly on this Diwali night According to data recorded at 1010 pm the Air Quality Index</t>
  </si>
  <si>
    <t>https://hindi.oneindia.com/news/rajasthan/delhi-air-pollution-effect-now-visible-rajasthan-holiday-schools-khairthal-tijara-district-1156843.html</t>
  </si>
  <si>
    <t>3:39:46 PM</t>
  </si>
  <si>
    <t>Rajasthan: दिल्ली के वायु प्रदूषण असर अब राजस्थान में दिखने लगा, खैरथल तिजारा जिले के स्कूलों में की छुट्टी | Delhi air pollution effect now visible Rajasthan holiday schools Khairthal Tijara district - Hindi Oneindia</t>
  </si>
  <si>
    <t>Rajasthan
Rajasthan The impact of Delhis air pollution is now visible in Rajasthan schools in KhairthalTijara district have been closed
Kamlesh Keshote
Wednesday November 20 2024 1539 IST
Pollution Crisis in Rajasthan The air pollution in DelhiNCR</t>
  </si>
  <si>
    <t>http://twitter.com/BaldevR79906049/status/1798181443543388316</t>
  </si>
  <si>
    <t>8:03:59 AM</t>
  </si>
  <si>
    <t>http://twitter.com/GhodkiSandeep/status/1851080761644122411</t>
  </si>
  <si>
    <t>7:26:59 AM</t>
  </si>
  <si>
    <t>http://twitter.com/santoshdasi7065/status/1807307022947295476</t>
  </si>
  <si>
    <t>12:25:47 PM</t>
  </si>
  <si>
    <t>http://twitter.com/RAJESHG2407/status/1898497633066660017</t>
  </si>
  <si>
    <t>3:44:42 AM</t>
  </si>
  <si>
    <t>http://twitter.com/AayushRajSinha/status/1873010971259879632</t>
  </si>
  <si>
    <t>http://twitter.com/kk_4488/status/1857331693587239005</t>
  </si>
  <si>
    <t>1:25:57 PM</t>
  </si>
  <si>
    <t>Congratulations to the people of Delhi Delhi is the capital of the country The most polluted capital in the world Corrupt and lazy officials and leaders of Delhi are busy in insulting other states Will the officials and leaders of other states also solve these problems of Delhi Main reasons for increasing pollution in Delhi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Illegal tandoors being used in large numbers in Delhi Burning of garbageplasticindustrial wastecoal etc in Delhi Open burning being done by illegal encroachers by encroaching on the roads and footpaths of Delhi Ban generators being used in large numbers in Delhi Illegal constructions flouting the rules in Delhi Polluting vehicles running on the roads of Delhi Broken roads and dust on the roads of Delhi Negligence in lifting the silt from drainssewers in Delhi Poor garbage disposal system of Delhi Encroachment on forests water bodies parks and green belt areas of Delhi Lots of vacancies and poor inspection in pollution related departments of Delhi Corrupt and lazy officials and leaders of Delhi are enjoying themselves by installing air filters in their airconditioned houses and offices using the money of the people of Delhi while the common poor people are forced to breathe polluted air and in the end the government shows its achievement by stopping the work of daily wage labourers who work at small level Near Baba Banda Singh Bahadur Setu Gopal Rd Pant Nagar Bhogal Jangpura Delhi14 Lets together improve the capital of the country Congratulations to the people of Delhi Delhi is the capital of the country The most polluted capital in the world Corrupt and lazy officers and leaders of Delhi are busy in demeaning other states Will officials and leaders from other states also solve these problems of Delhi The main reasons for the increasing pollution in Delhi A large number of illegal industrial unitsfactorieswarehousesdairies operating in residential and commercial areas of Delhi Unregisteredillegal vehicleserickshaws plying on Delhis roads Delhis poor public transport and traffic system Burning of crop residue in rural areas of Delhi Illegal tandoors being used in large numbers in Delhi Burning of garbageplasticindustrial wastecoal etc in Delhi Open burning by illegal squatters encroaching on Delhis roads and footpaths Banned generators being used in large numbers in Delhi Construction flouting rulesillegal construction in Delhi Polluting vehicles ply Delhis roads Delhis broken roads and dust Negligence in removing silt from drains and sewers in Delhi Delhis poor garbage disposal system Encroachment on Delhis forests water bodies parks and green belts Excessive vacancies and poor oversight in Delhis pollutionrelated departments Delhis corrupt and lazy officials and leaders are enjoying themselves by installing air filters in their airconditioned homes and offices using Delhiites money while the common poor are forced to breathe polluted air Finally the government shows off its achievements by shutting down the work of smallscale daily wage laborers Near Ghazipur Landfill Ghazipur Dairy Farm Ghazipur Delhi91 Lets together improve the countrys capital</t>
  </si>
  <si>
    <t>http://twitter.com/SajidAAP1/status/1855572233273397358</t>
  </si>
  <si>
    <t>4:54:29 PM</t>
  </si>
  <si>
    <t>https://kharinews.com/10-12-5/</t>
  </si>
  <si>
    <t>10:47:24 PM</t>
  </si>
  <si>
    <t>New Delhi Nov 18 IANS Air pollution in Delhi continues to rise Due to this schools have now been closed for students in grades 10 and 12 Online classes will now be conducted for these students as well Additionally various colleges in Delhi</t>
  </si>
  <si>
    <t>https://jahazpurhalchal.blogspot.com/2024/12/20000.html</t>
  </si>
  <si>
    <t>दौसा का मोरेल बांध बना प्रवासी मेहमानों का फेवरेट अड्डा, आएंगे 20000 पक्षी</t>
  </si>
  <si>
    <t>Dausas Morel Dam has become a favorite destination for migratory birds attracting 20000 birds
Migratory birds As the winter season begins thousands of migratory birds begin arriving from across the seven seas Dausas Morel Dam has become their refuge Bird experts</t>
  </si>
  <si>
    <t>https://www.aplatestnews.com/usnewsvideo.php?idx=delhi-air-pollution-akshardham-mandir-shorts-shortsvideo-shortsviralvideo-6Ncr-2024-11-07&amp;vidtype=10</t>
  </si>
  <si>
    <t>9:28:16 AM</t>
  </si>
  <si>
    <t>Delhi Air Pollution:प्रदूषण की चादर में ढका Akshardham Mandir #shorts #shortsvideo #shortsviralvideo</t>
  </si>
  <si>
    <t>Published Date 20241107 045816 Category News 1118350
Title Delhi Air Pollution Akshardham Temple covered in a blanket of pollution Delhi Air Pollution Akshardham Temple covered in a blanket of pollution</t>
  </si>
  <si>
    <t>https://www.amritvichar.com/article/507664/delhis-air-quality-again-reaches-severe-category-with-aqi-of</t>
  </si>
  <si>
    <t>11:28:22 AM</t>
  </si>
  <si>
    <t>दिल्ली की वायु गुणवत्ता 420 एक्यूआई के साथ फिर ‘गंभीर’ श्रेणी में पहुंची</t>
  </si>
  <si>
    <t>New Delhi Delhis air quality again slipped into the severe category on Saturday morning with an AQI of 420 while the minimum temperature was recorded at 114 degrees Celsius Nine out of 38 monitoring stations in the national capital recorded an air quality index AQI of 450</t>
  </si>
  <si>
    <t>http://twitter.com/chillambaaz/status/1888564823488901239</t>
  </si>
  <si>
    <t>5:55:16 PM</t>
  </si>
  <si>
    <t>https://www.gstv.in/news/india/delhi-air-pollution-crisis-grap-4-implemented-schools-locked-down</t>
  </si>
  <si>
    <t>10:03:07 AM</t>
  </si>
  <si>
    <t>Delhi Air Pollution Crisis : GRAP-4 લાગુ, શાળાઓને તાળાબંધી, માત્ર ધો.10-12ના કલાસ રહેશે ચાલુ</t>
  </si>
  <si>
    <t>Air pollution in the countrys capital Delhi has now reached dangerous levels Due to which GRAP4 has been implemented in DelhiNCR Under which many types of restrictions have been imposed The situation has become such that physical classes in Delhis schools have been closed from Monday</t>
  </si>
  <si>
    <t>http://twitter.com/Akhileshrajput0/status/1781233577692447172</t>
  </si>
  <si>
    <t>1:39:13 PM</t>
  </si>
  <si>
    <t>http://twitter.com/SahilGa15887994/status/1857303093836128401</t>
  </si>
  <si>
    <t>11:32:19 AM</t>
  </si>
  <si>
    <t>http://twitter.com/Sandeep06781451/status/1888233807737950322</t>
  </si>
  <si>
    <t>7:59:56 PM</t>
  </si>
  <si>
    <t>http://twitter.com/gankitca/status/1878414042819371361</t>
  </si>
  <si>
    <t>5:39:41 PM</t>
  </si>
  <si>
    <t>http://twitter.com/YoungBharat24/status/1878012222422614084</t>
  </si>
  <si>
    <t>3:03:00 PM</t>
  </si>
  <si>
    <t>Delhi Air Pollution Fire in Los Angeles The entire city is burning but the air is still cleaner than Delhi</t>
  </si>
  <si>
    <t>https://tricitytoday.com/ghaziabad/caution-fireworks-are-poisoning-the-air-of-ghaziabad-if-firecrackers-are-burst-in-a-wedding-ceremony-than-action-will-be-taken-against-the-banquet-operator-65030.html</t>
  </si>
  <si>
    <t>6:13:32 PM</t>
  </si>
  <si>
    <t>सावधान : गाजियाबाद की हवा में जहर घोल रही आतिशबाजी, शादी समारोह में पटाखे चले तो बैंक्वेट संचालक पर होगी कार्रवाई</t>
  </si>
  <si>
    <t>https://abhitak.in/?p=72748</t>
  </si>
  <si>
    <t>दिल्ली में रविवार रात बारिश के बाद सोमवार को आई ठंड, तापमान 8.2 डिग्री सेल्सियस दर्ज</t>
  </si>
  <si>
    <t>Delhi The weather in Delhi has changed with rain beginning in many areas on Sunday evening The rain along with cold winds brought a change in Delhis weather and Monday morning was chilly Sunday nights rain and cold winds brought a mild chill to Delhi</t>
  </si>
  <si>
    <t>http://twitter.com/DDasshakti/status/1851095734709330259</t>
  </si>
  <si>
    <t>https://earlynews24.com/haryana/haryana-air-became-poisonous/</t>
  </si>
  <si>
    <t>11:56:06 AM</t>
  </si>
  <si>
    <t>Haryana की हवा हुई जहरीली, पटाखों से पूरा देश हुआ प्रदूषित, साँस लेना हुआ मुश्किल</t>
  </si>
  <si>
    <t>Haryanas air became severely polluted on Friday following fireworks during Diwali Although people were allowed to burn special green firecrackers for two hours it didnt help This resulted in air pollution in 19 areas of Haryana and Amb</t>
  </si>
  <si>
    <t>https://jantaserishta.com/delhi-ncr/delhi-air-pollution-all-restrictions-of-grap-4-will-continue-in-the-national-capital-till-december-2-3669941</t>
  </si>
  <si>
    <t>8:12:23 PM</t>
  </si>
  <si>
    <t>Delhi air pollution : राष्ट्रीय राजधानी में GRAP 4 के सभी प्रतिबंध 2 दिसंबर तक रहेंगे जारी | Delhi air pollution: All restrictions of GRAP 4 will continue in the national capital till December 2 | Delhi air pollution : राष्ट्रीय राजधानी में GRAP 4 के सभी प्रतिबंध 2 दिसंबर तक रहेंगे जारी</t>
  </si>
  <si>
    <t>New Delhi The Supreme Court on Thursday directed that all GRAP 4 measures related to schools in Delhi will continue till December 2 A bench of Justices Abhay S Oka and Augustine George Masih said the situation in the national capital is still not normal</t>
  </si>
  <si>
    <t>http://twitter.com/RpRamesh10/status/1892039231578489022</t>
  </si>
  <si>
    <t>8:01:19 AM</t>
  </si>
  <si>
    <t>Sant Shri Asharamji Bapu explains the benefits of Desi Cows saying that chemical phenyl and its foul smell pollute the atmosphere Cow phenyl will increase your purity and fragrance</t>
  </si>
  <si>
    <t>https://www.livehindustan.com/uttar-pradesh/mainpuri/story-sudden-weather-change-in-mainpuri-temperature-drops-to-13-c-201731927573377.html</t>
  </si>
  <si>
    <t>4:29:37 PM</t>
  </si>
  <si>
    <t>अचानक बदला मौसम, गर्म कपड़ों में दिखे लोग</t>
  </si>
  <si>
    <t>The weather in Mainpuri suddenly changed It had been getting cooler in the morning and evening However the cold suddenly increased on Monday morning As the winds increased the chill people brought out their warm clothes Even those who were previously without warm clothes in the morning were seen wearing warm clothes on Monday With the cold</t>
  </si>
  <si>
    <t>https://www.emsindia.com/news/show/2803410/state</t>
  </si>
  <si>
    <t>(नई दिल्ली) सरकारी कर्मचारी करेंगे वर्क फ्रॉम होम दिल्ली सरकार ने लिया फैसला</t>
  </si>
  <si>
    <t>20Nov2024
New Delhi EMS In view of the increasing pollution in Delhi the Delhi government has decided to implement work from home in government offices Accordingly 50 percent of Delhi government employees will work from home Previously the Delhi and National Capital Region</t>
  </si>
  <si>
    <t>https://www.jagran.com/delhi/new-delhi-city-ncr-aqi-has-crossed-400-in-many-areas-at-delhi-and-lowest-visibility-at-igi-airport-23829115.html</t>
  </si>
  <si>
    <t>8:31:00 AM</t>
  </si>
  <si>
    <t>दिल्ली के कई इलाकों में घना कोहरा, AQI बेहद खराब; IGI एयरपोर्ट पर सबसे कम विजिबिलिटी</t>
  </si>
  <si>
    <t>Dense fog engulfed many areas of Delhi with the AQI reaching very poor levels visibility at IGI Airport was the lowest
The Delhi NCR AQI situation in Delhi is worsening Dense fog enveloped the capital on Monday morning with the AQI in several areas reaching very poor levels</t>
  </si>
  <si>
    <t>http://twitter.com/Rajesh_BPositiv/status/1787658258519674972</t>
  </si>
  <si>
    <t>7:08:36 AM</t>
  </si>
  <si>
    <t>On lets reduce air pollution for our health and for the people already suffering from serious diseases like asthma Millions of followers of Dera Sacha Sauda inspired by Saint MSG Ji plant and nurture 2 trees every month so that the environment remains clean and people remain healthy</t>
  </si>
  <si>
    <t>https://samacharnama.com/city/ranchi/the-air-emanating-from-the-bushes-and-forests-of-ranchi-is/cid15739430.htm</t>
  </si>
  <si>
    <t>5:00:09 PM</t>
  </si>
  <si>
    <t>Ranchi की झाड़ियों और जंगलों से निकलने वाली हवा भी सुरक्षित नहीं रही</t>
  </si>
  <si>
    <t>Ranchi News Desk Even the air coming from the bushes and forests of Jharkhand is no longer safe The environment here is also deteriorating Delhis Air Quality Index AQI has become a topic of discussion worldwide For the past few days the AQI there has been around 500 The entire</t>
  </si>
  <si>
    <t>http://twitter.com/rohitrahulgupta/status/1774820190498562356</t>
  </si>
  <si>
    <t>Enough of free electricity free water Delhis air was polluted now they will get free air</t>
  </si>
  <si>
    <t>http://twitter.com/himanshusm/status/1839687970644787200</t>
  </si>
  <si>
    <t>http://twitter.com/kaushiktweeting/status/1904898950982775094</t>
  </si>
  <si>
    <t>7:41:15 PM</t>
  </si>
  <si>
    <t>http://twitter.com/News18Rajasthan/status/1816041969447055797</t>
  </si>
  <si>
    <t>2:55:20 PM</t>
  </si>
  <si>
    <t>Trees are vital for a healthy planet They improve air quality provide shade and support biodiversity In Noida the citizen group Green Your Neighborhood is leading a campaign to combat climate change through a citywide tree planting effort with the help of residents corporations NGOs and institutions Usha Murali from Green Your Neighborhood joined News18 s first tree planting drive She highlights how trees require love and attention to truly thrive Involving children and families in planting and caring for trees fosters a deep emotional connection making each tree a living testimony to individual and collective commitment Join us on News18 to enrich the countrys landscape and encourage a culture of environmental care Become a guardian of trees and together lets develop a greener healthier future for our country</t>
  </si>
  <si>
    <t>http://twitter.com/sushilmishra01/status/1863145210001113394</t>
  </si>
  <si>
    <t>2:26:48 PM</t>
  </si>
  <si>
    <t>https://www.livehindustan.com/uttar-pradesh/hapur/story-air-pollution-crisis-cane-leaves-plastics-and-illegal-grain-trade-in-india-201731952698251.html</t>
  </si>
  <si>
    <t>11:28:34 PM</t>
  </si>
  <si>
    <t>कोल्हुओं पर जल रहा ईंधन भी बन रहा प्रदूषण का कारण</t>
  </si>
  <si>
    <t>The atmosphere is rapidly becoming polluted due to the rampant burning of sugarcane leaves and bagasse as well as other banned fuels including plastic in the mills Furthermore due to the operation of a subagricultural market built at a cost of crores along the DelhiLucknow National Highway</t>
  </si>
  <si>
    <t>http://twitter.com/b_srivastava/status/1796077341438877722</t>
  </si>
  <si>
    <t>12:43:02 PM</t>
  </si>
  <si>
    <t>http://twitter.com/gsharma1987/status/1858436395213230581</t>
  </si>
  <si>
    <t>http://twitter.com/abpasmitatv/status/1868893645396754564</t>
  </si>
  <si>
    <t>11:09:02 AM</t>
  </si>
  <si>
    <t>Delhi Air Pollution DelhiNCRs air becomes toxic Grade4 implemented due to increasing air pollution</t>
  </si>
  <si>
    <t>http://twitter.com/pardeeppannu/status/1891701232206499863</t>
  </si>
  <si>
    <t>9:38:14 AM</t>
  </si>
  <si>
    <t>http://twitter.com/Vashisht8118/status/1858830529728025015</t>
  </si>
  <si>
    <t>4:41:48 PM</t>
  </si>
  <si>
    <t>http://twitter.com/mahrukh_05/status/1891451928065798160</t>
  </si>
  <si>
    <t>5:07:35 PM</t>
  </si>
  <si>
    <t>https://www.livehindustan.com/bihar/muzaffarpur/story-cold-wave-intensifies-in-muzaffarpur-as-minimum-temperature-drops-201733410669890.html</t>
  </si>
  <si>
    <t>8:27:59 PM</t>
  </si>
  <si>
    <t>मौसम : 15 किमी की गति से चली पछुआ ने बढ़ाई ठंड</t>
  </si>
  <si>
    <t>Muzaffarpur Senior Correspondent A drop in the minimum temperature and a westerly wind increased the cold on Thursday The morning sunshine vanished in the afternoon While the sunshine pushed the maximum temperature up by one degree strong winds caused the minimum temperature to drop
Weather</t>
  </si>
  <si>
    <t>http://twitter.com/MonikaK91113246/status/1861007784797471103</t>
  </si>
  <si>
    <t>4:53:26 PM</t>
  </si>
  <si>
    <t>http://twitter.com/royaldhakad007/status/1858714680866341206</t>
  </si>
  <si>
    <t>9:01:27 AM</t>
  </si>
  <si>
    <t>http://twitter.com/astro_rat/status/1863920129257476397</t>
  </si>
  <si>
    <t>http://twitter.com/skumar_251192/status/1888840681990291871</t>
  </si>
  <si>
    <t>12:11:26 PM</t>
  </si>
  <si>
    <t>http://twitter.com/AbhiPHP/status/1858699893595926898</t>
  </si>
  <si>
    <t>http://twitter.com/nehakum12678209/status/1777166159311507482</t>
  </si>
  <si>
    <t>8:16:45 AM</t>
  </si>
  <si>
    <t>Birds add to the beauty of nature but their existence is in danger due to harmful substances present in the atmosphere and lack of timely food and water To save them Saint Dr MSG Insan has started the Birds Nurturing campaign under which he keeps food and water on his rooftop</t>
  </si>
  <si>
    <t>http://twitter.com/Deepak_sri_aap/status/1847934351838687333</t>
  </si>
  <si>
    <t>3:04:17 PM</t>
  </si>
  <si>
    <t>http://twitter.com/sarwanjeet1984/status/1903244115107791231</t>
  </si>
  <si>
    <t>6:05:32 AM</t>
  </si>
  <si>
    <t>Hey is this the condition of India today People are roaming around unemployed Youth are not getting education 94 lakh crores lost in the stock market There are no facilities in trains There are no facilities in hospitals People are dying in road accidents Plastic pollution air is not clean water is not in inflation papers are getting leaked</t>
  </si>
  <si>
    <t>https://www.emsindia.com/news/show/2812193/article</t>
  </si>
  <si>
    <t>9:52:27 AM</t>
  </si>
  <si>
    <t>प्रदूषण से बढ़ती मौतों के लिये कौन जिम्मेदार? (लेखक- ललित गर्ग / ईएमएस)</t>
  </si>
  <si>
    <t>01Dec2024
National Pollution Control Day December 2 2024 National Pollution Control Day is celebrated every year on December 2 This day is celebrated to spread awareness about the harmful effects of pollution The purpose of celebrating this day is to</t>
  </si>
  <si>
    <t>http://twitter.com/Jail_returner02/status/1841683716642320895</t>
  </si>
  <si>
    <t>9:06:29 AM</t>
  </si>
  <si>
    <t>Ye chaukidar paise pura leta hai Par safai occasionally karta hai iss chicha ko expose karo hm tumhare sath hai Time to become a CITIZEN JOURNALIST Send us your reports we will put it out on Third class schools hospitals Broken roads Dilapidated Mohalla clinics Polluted Yamuna Air Garbage everywhere Make a video or send us your inputs on X or Instagram or Email is our handle follow it now Email DelhiKaDarshancom Whatsapp 7042205588 Join the movement</t>
  </si>
  <si>
    <t>http://twitter.com/SinghSinghk89/status/1857235762229477481</t>
  </si>
  <si>
    <t>http://twitter.com/j_trending/status/1888218508976107963</t>
  </si>
  <si>
    <t>6:59:08 PM</t>
  </si>
  <si>
    <t>http://twitter.com/LaxmiMeena43/status/1855117793751928947</t>
  </si>
  <si>
    <t>10:48:43 AM</t>
  </si>
  <si>
    <t>http://twitter.com/PrtkPathak/status/1888584296731938996</t>
  </si>
  <si>
    <t>7:12:39 PM</t>
  </si>
  <si>
    <t>http://twitter.com/ImPratikMohite/status/1902436306522927265</t>
  </si>
  <si>
    <t>12:35:35 AM</t>
  </si>
  <si>
    <t>Taloja Panvel Deadly air pollution Peoples lives are being played with some companies are deliberately putting peoples lives at risk to save money from MIDC Taloja company causing deadly air pollution does not pay attention There is a terrible foul smell and chemical gases in Taloja The air is polluted by local chemical companies It has become impossible to live here due to lack of houses in the streets water or pollution Why do we play with our ancestors Who should take this question seriously</t>
  </si>
  <si>
    <t>http://twitter.com/tochandresh/status/1863802456741654739</t>
  </si>
  <si>
    <t>9:58:28 AM</t>
  </si>
  <si>
    <t>http://twitter.com/GPNews0/status/1888214128260526183</t>
  </si>
  <si>
    <t>6:41:44 PM</t>
  </si>
  <si>
    <t>http://twitter.com/statemirrornews/status/1852295780847190049</t>
  </si>
  <si>
    <t>3:55:02 PM</t>
  </si>
  <si>
    <t>Delhi Air Pollution Despite the ban there was heavy fireworks</t>
  </si>
  <si>
    <t>http://twitter.com/vncfinvestindia/status/1888243689421725870</t>
  </si>
  <si>
    <t>8:39:12 PM</t>
  </si>
  <si>
    <t>http://twitter.com/measthinker/status/1858561273715454060</t>
  </si>
  <si>
    <t>10:51:52 PM</t>
  </si>
  <si>
    <t>https://www.awamkasach.com/explainer-kya-ab-k-trim-barish-hee-dila-sktee-hai-dillee-enseeaar-ko-sm-g-se-chhutkara-kaise-hotee-hai-ye/</t>
  </si>
  <si>
    <t>6:04:55 AM</t>
  </si>
  <si>
    <t>Explainer: क्या अब कृत्रिम बारिश ही दिला सकती है दिल्ली-एनसीआर को स्मॉग से छुटकारा, कैसे होती है ये? – Awam Ka Sach</t>
  </si>
  <si>
    <t>HighlightsThe AQI Air Quality Index in DelhiNCR has consistently hovered around 400 In the past 7072 years India has engineered artificial rain in many areas China induces such rain in its own country This has begun to be done in Gulf countries to combat the heat For the past ten days the air quality index has been</t>
  </si>
  <si>
    <t>http://twitter.com/pradeepssvs/status/1856269315156135992</t>
  </si>
  <si>
    <t>3:04:27 PM</t>
  </si>
  <si>
    <t>https://www.thelallantop.com/health/post/how-does-air-pollution-affects-different-parts-of-the-body</t>
  </si>
  <si>
    <t>7:33:01 PM</t>
  </si>
  <si>
    <t>बढ़ते प्रदूषण से 5 से 8 साल तक घट सकती है हमारी उम्र, जानें कैसे</t>
  </si>
  <si>
    <t>Increasing pollution can shorten our lifespan by 5 to 8 years Learn how
Air pollution weakens the heart and lungs Polluted air also affects the liver and kidneys
Sarwat
Aditi Agnihotri
That time of year is back again when breathing becomes difficult</t>
  </si>
  <si>
    <t>http://twitter.com/dcs62/status/1848935525895336055</t>
  </si>
  <si>
    <t>9:22:35 AM</t>
  </si>
  <si>
    <t>https://www.bhaskar.com/local/rajasthan/kota/news/pollution-in-new-kota-is-deadly-aqi-in-srinathpuram-and-talwandi-crosses-200-fireworks-will-increase-further-133863455.html</t>
  </si>
  <si>
    <t>नए कोटा में प्रदूषण घातक; श्रीनाथपुरम व तलवंडी में एक्यूआई 200 के पार, आतिशबाजी से और बढ़ेगा</t>
  </si>
  <si>
    <t>https://ndtv.in/videos/delhi-air-pollution-hearing-in-supreme-court-on-pollution-grap-4-will-not-be-removed-till-monday-ndt-866669</t>
  </si>
  <si>
    <t>7:45:46 PM</t>
  </si>
  <si>
    <t>Delhi Air Pollution: प्रदूषण पर Supreme Court में सुनवाई, सोमवार तक नहीं हटेगा GRAP-4 | NDTV India</t>
  </si>
  <si>
    <t>Delhi Air Pollution The Supreme Court heard the issue of air pollution in Delhi The court stated that the hybrid system will continue in Delhi schools The court also directed the CAQM to review the matter by December 2 regarding the removal of GRAP4</t>
  </si>
  <si>
    <t>http://twitter.com/Dheeraj78712126/status/1856332001294352513</t>
  </si>
  <si>
    <t>7:13:32 PM</t>
  </si>
  <si>
    <t>http://twitter.com/NEXTPM_Kejriwal/status/1845364194893259056</t>
  </si>
  <si>
    <t>https://dwsamachar.com/2024/11/07/delhi-high-court-refuses-to-allow-chhath-puja-at-yamuna-river-bank/</t>
  </si>
  <si>
    <t>7:12:48 AM</t>
  </si>
  <si>
    <t>दिल्ली हाईकोर्ट ने यमुना में छठ पूजा की अनुमति देने से किया इनकार, बताया स्वास्थ के लिए हानिकारक</t>
  </si>
  <si>
    <t>The Delhi High Court has refused to grant permission for Chhath Puja on the banks of the Yamuna River The High Court was hearing a public interest litigation PIL seeking permission to perform the puja challenging a ban on the ritual However the Delhi High Court</t>
  </si>
  <si>
    <t>http://twitter.com/MdKarimDidar/status/1856288663979856339</t>
  </si>
  <si>
    <t>4:21:20 PM</t>
  </si>
  <si>
    <t>https://www.jagran.com/lifestyle/health-easy-ways-to-fulfill-vitamin-d-deficiency-in-body-vitamin-d-ki-kami-dur-karne-wale-foods-23819769.html</t>
  </si>
  <si>
    <t>जर्जर शरीर में जान फूंक देगा Vitamin-D, इन आसान तरीकों से करें इसकी कमी को दूर</t>
  </si>
  <si>
    <t>Vitamin D can revitalize a debilitated body overcome its deficiency with these simple steps
Vitamin D is essential for proper development It not only strengthens bones but also helps strengthen the immune system and improve muscle health</t>
  </si>
  <si>
    <t>http://twitter.com/VishalV61222738/status/1807395424908480815</t>
  </si>
  <si>
    <t>6:17:03 PM</t>
  </si>
  <si>
    <t>http://twitter.com/RoshanD50053778/status/1845841694597521607</t>
  </si>
  <si>
    <t>http://twitter.com/Sprem70770751/status/1899356501011288388</t>
  </si>
  <si>
    <t>12:37:32 PM</t>
  </si>
  <si>
    <t>https://hindi.news18.com/news/nation/delhi-aqi-pollution-air-quality-remains-very-poor-top-10-most-polluted-city-8801429.html</t>
  </si>
  <si>
    <t>10:40:55 AM</t>
  </si>
  <si>
    <t>दिवाली से पहले दिल्ली चॉक... भिवाड़ी का और बुरा हाल, रायचूर का तो पूछिए ही मत</t>
  </si>
  <si>
    <t>New Delhi The national capital New Delhi saw a drop in its average air quality index AQI on Tuesday As of 615 am the average AQI was recorded at 275 Delhi typically experiences increased air pollution as winter approaches This</t>
  </si>
  <si>
    <t>http://twitter.com/SheikhI91003914/status/1898079491978936544</t>
  </si>
  <si>
    <t>12:03:10 AM</t>
  </si>
  <si>
    <t>http://twitter.com/Vidyarthijha/status/1847571613971337701</t>
  </si>
  <si>
    <t>3:02:53 PM</t>
  </si>
  <si>
    <t>The smog tower near Connaught Place built to purify the polluted air in the vicinity is now closed and out of service Visuals show the tower in poor condition suggesting it hasnt been operational for a long time</t>
  </si>
  <si>
    <t>https://www.byoviral.com/%e0%a4%b5%e0%a4%82%e0%a4%9a%e0%a4%bf%e0%a4%a4-%e0%a4%aa%e0%a4%a1%e0%a4%bc%e0%a5%8b%e0%a4%b8-%e0%a4%85%e0%a4%a7%e0%a4%bf%e0%a4%95-%e0%a4%85%e0%a4%b8%e0%a5%8d%e0%a4%a5%e0%a4%ae%e0%a4%be-%e0%a4%b8/</t>
  </si>
  <si>
    <t>4:49:52 PM</t>
  </si>
  <si>
    <t>वंचित पड़ोस अधिक अस्थमा, सीओपीडी से पीड़ित हैं</t>
  </si>
  <si>
    <t>BOSTON In a firstofitskind analysis researchers linked an increased incidence of asthma and chronic obstructive pulmonary disease COPD to more socially and environmentally disadvantaged neighborhoods Similar associations have been found in the past but they typically focused on a single variable</t>
  </si>
  <si>
    <t>https://www.jagran.com/news/national-air-pollution-jagran-poll-on-air-pollution-quality-reaches-severe-know-people-opinion-in-poll-23835875.html</t>
  </si>
  <si>
    <t>8:39:00 AM</t>
  </si>
  <si>
    <t>बढ़ते प्रदूषण को रोकने के लिए आपको कौन-सा कदम सबसे ज्यादा प्रभावी लगता है, जागरण के पोल में क्या रही लोगों की राय? - delhi pollution jagran survey on delhi ncr air pollution air quality reaches severe</t>
  </si>
  <si>
    <t>Which step do you think is most effective in curbing rising pollution What were the opinions of people in Jagrans poll
This year pollution has remained a worrying situation in more than 76 percent of the countrys cities Jagran conducted a poll on pollution</t>
  </si>
  <si>
    <t>http://twitter.com/VipulJa77/status/1789150032773431670</t>
  </si>
  <si>
    <t>9:56:23 AM</t>
  </si>
  <si>
    <t>http://twitter.com/lucky486310532/status/1850408983137317117</t>
  </si>
  <si>
    <t>10:57:35 AM</t>
  </si>
  <si>
    <t>http://twitter.com/VKHindustani/status/1854346253485724028</t>
  </si>
  <si>
    <t>7:42:53 AM</t>
  </si>
  <si>
    <t>http://twitter.com/RakeshS2023/status/1851540592653631698</t>
  </si>
  <si>
    <t>http://twitter.com/omvir340/status/1852584312060760575</t>
  </si>
  <si>
    <t>11:01:34 AM</t>
  </si>
  <si>
    <t>http://twitter.com/sarvanCharan88/status/1898560565921935567</t>
  </si>
  <si>
    <t>7:54:47 AM</t>
  </si>
  <si>
    <t>http://twitter.com/pankaj93086/status/1858726035019210777</t>
  </si>
  <si>
    <t>9:46:34 AM</t>
  </si>
  <si>
    <t>https://tv9gujarati.com/knowledge/air-pollution-can-cause-many-skin-diseases-these-are-the-symptoms-know-the-ways-to-prevent-it-from-the-doctor-1130451.html</t>
  </si>
  <si>
    <t>1:27:09 PM</t>
  </si>
  <si>
    <t>Skin Diseases : પ્રદૂષણથી સ્કીનના અનેક રોગો થઈ શકે છે, આવા દેખાય છે લક્ષણો, જાણો ડોક્ટર પાસેથી તેને નિવારવાના ઉપાયો - Gujarati News | Air Pollution can cause many skin diseases these are the symptoms know the ways to prevent it from the doctor - air Pollution can cause many skin diseases these are the symptoms know the ways to prevent it from the doctor | TV9 Gujarati</t>
  </si>
  <si>
    <t>Skin Diseases Pollution can cause many skin diseases these are the symptoms know the remedies to prevent them from the doctor
Skin Diseases There has been a significant increase in pollution in Delhi and surrounding areas AQI is more than 400 The effect of increasing pollution is also on the skin</t>
  </si>
  <si>
    <t>http://twitter.com/kavyaBindaass/status/1809896377805156735</t>
  </si>
  <si>
    <t>It is due to the efforts of our best CM and his wife ji that Delhi is number 1 in Air pollution Thanks</t>
  </si>
  <si>
    <t>http://twitter.com/DINESHKUMA39433/status/1810517013829218359</t>
  </si>
  <si>
    <t>9:01:08 AM</t>
  </si>
  <si>
    <t>http://twitter.com/Deshbha25635664/status/1827687954346590319</t>
  </si>
  <si>
    <t>6:12:19 PM</t>
  </si>
  <si>
    <t>All future elections will be between Hindus and Muslims They will be between the rich and the poor There will be no caste system Any leader who talks about caste will have their security deposit confiscated The reduction in air pollution is due to Kejriwals imprisonment Bulldozers should be run on Sheesh Mahal and all pollution will be eliminated</t>
  </si>
  <si>
    <t>https://www.aajtak.in/lifestyle/news/story/anti-pollution-masks-know-types-benefits-how-to-pick-the-best-fit-tlifn-dskc-2100474-2024-11-20</t>
  </si>
  <si>
    <t>12:04:46 PM</t>
  </si>
  <si>
    <t>प्रदूषण से बचने के लिए खरीद रहे हैं मास्क, जानिए कहीं गलत मास्क तो नहीं ले लिया</t>
  </si>
  <si>
    <t>Every year air pollution worsens the situation in DelhiNCR The air quality index has deteriorated significantly in many areas Several measures are being implemented to reduce this air pollution
Air pollution is also considered dangerous because</t>
  </si>
  <si>
    <t>http://twitter.com/ashok12343/status/1857268614421701015</t>
  </si>
  <si>
    <t>9:15:18 AM</t>
  </si>
  <si>
    <t>https://www.etvbharat.com/hi/!state/chances-of-drizzle-in-delhi-delhi-news-dls24091500867</t>
  </si>
  <si>
    <t>9:04:02 AM</t>
  </si>
  <si>
    <t>दिल्ली में बारिश करा रही हल्की सर्दी का अहसास, जानिए- आज कैसा रहेगा मौसम - Rain in delhi</t>
  </si>
  <si>
    <t>New Delhi Rain has brought pleasant weather to the capital these days According to the India Meteorological Department light to moderate rain is expected on Sunday as well The temperature this morning was recorded at 32 degrees Celsius with a maximum temperature of 33 degrees Celsius</t>
  </si>
  <si>
    <t>http://twitter.com/Vandana80638642/status/1858526460002054388</t>
  </si>
  <si>
    <t>8:33:32 PM</t>
  </si>
  <si>
    <t>https://www.amritvichar.com/article/505736/thick-haze-engulfs-delhi-ncr--air-quality-deteriorates--aqi-crosses-400</t>
  </si>
  <si>
    <t>10:04:22 AM</t>
  </si>
  <si>
    <t>दिल्ली-एनसीआर में छाई धुंध की घनी चादर, वायु गुणवत्ता बिगड़ी, एक्यूआई 400 के पार</t>
  </si>
  <si>
    <t>New Delhi A thick blanket of smog engulfed Delhi and other parts of the National Capital Region on Wednesday morning reducing visibility and deteriorating air quality The air quality in the national capital remained in the very poor category according to the</t>
  </si>
  <si>
    <t>https://www.theindiadaily.com/india/grap-4-implemented-in-delhi-ncr-as-air-pollution-increases-aqi-crosses-400-mark-news-57941</t>
  </si>
  <si>
    <t>11:19:45 PM</t>
  </si>
  <si>
    <t>दिल्ली में प्रदूषण से हालात बेकाबू, देर रात ग्रेड 4 लागू करने का फैसला, सुप्रीम कोर्ट का डर या कुछ और | Grap 4 implemented in Delhi NCR As air pollution increases aqi crosses 400 mark</t>
  </si>
  <si>
    <t>Pollution in Delhi spirals out of control the decision to implement Grade 4 late last night is a threat from the Supreme Court or something else entirely
The air quality AQI in DelhiNCR continues to deteriorate Late Monday night the Air Quality Index AQI surpassed 400 after which the air quality</t>
  </si>
  <si>
    <t>http://twitter.com/iAmanUppal/status/1855541920996733190</t>
  </si>
  <si>
    <t>2:54:02 PM</t>
  </si>
  <si>
    <t>http://twitter.com/SanjayS41860304/status/1852865889948909608</t>
  </si>
  <si>
    <t>5:40:27 AM</t>
  </si>
  <si>
    <t>https://hindi.mid-day.com/mumbai/mumbai-news/article/mumbai-mosquito-menace-has-increased-in-these-areas-of-the-city-8274</t>
  </si>
  <si>
    <t>11:51:21 AM</t>
  </si>
  <si>
    <t>शहर के इन इलाकों में बढ़ा मच्छरों का आतंक</t>
  </si>
  <si>
    <t>If you live in the suburbs you may have noticed a sudden increase in mosquito numbers The reason behind this increase is the Culex mosquito also known as the nuisance mosquito which is expected to bother residents until March The BMC</t>
  </si>
  <si>
    <t>http://twitter.com/licmdhoke/status/1858780628776611982</t>
  </si>
  <si>
    <t>1:23:31 PM</t>
  </si>
  <si>
    <t>http://twitter.com/adil550/status/1864888217431851148</t>
  </si>
  <si>
    <t>9:52:53 AM</t>
  </si>
  <si>
    <t>http://twitter.com/theudaykaushik/status/1858713304249573836</t>
  </si>
  <si>
    <t>8:55:59 AM</t>
  </si>
  <si>
    <t>Delhi citizens cheated by political thug Kejriwal Delhi Breathes Poison Honorable MP Former BJP Delhi President Shri along with senior BJP Leader NDMC Vice Chairman Shri will distribute masks this year too outside Palika Bazar Metro Station today 19th Nov at 830 AM</t>
  </si>
  <si>
    <t>http://news007.in/cancer-in-india-women-of-this-state-are-more-affected-by-this-cancer-see-the-list-of-top-5/</t>
  </si>
  <si>
    <t>8:44:23 AM</t>
  </si>
  <si>
    <t>भारत में कैंसर: इस राज्य की महिलाएं इस कैंसर से ज्यादा प्रभावित, देखें टॉप 5 की लिस्ट</t>
  </si>
  <si>
    <t>Cancer in India The number of cancer cases in India is increasing day by day Women in Delhi are currently suffering from certain types of cancer Poor lifestyle increasing pollution and poor eating habits are the main causes These cancer cases are not just those of the elderly</t>
  </si>
  <si>
    <t>https://www.bhaskar.com/local/uttar-pradesh/meerut/news/hapur-is-the-third-most-polluted-city-in-the-country-meerut-news-meerut-weather-meerut-weather-news-133964348.html</t>
  </si>
  <si>
    <t>5:35:00 AM</t>
  </si>
  <si>
    <t>meerut news meerut weather meerut weather news Hapur is the third most polluted city in the country | हापुड़ देश का तीसरा सबसे प्रदूषित शहर: मेरठ रेड जोन में...AQI 327; फेफड़े, स्किन और आंखों में जलन बढ़ी - Meerut News</t>
  </si>
  <si>
    <t>Hapur is the third most polluted city in the country Meerut is in the red zone AQI 327 irritation in the lungs skin and eyes increased
Meerut
Due to the changing weather the air in Uttar Pradesh cities became polluted once again on Friday Hapur was the third most polluted city in the country Its AQI was 349</t>
  </si>
  <si>
    <t>https://hindi.downtoearth.org.in/air/burnihat-munger-are-choking-due-to-pollution-there-is-a-12-drop-in-cities-with-satisfactory-air-quality</t>
  </si>
  <si>
    <t>5:52:43 PM</t>
  </si>
  <si>
    <t>बारिश के बाद भी दिल्ली-एनसीआर में एक्यूआई 100 से पार, प्रदूषण में मुंगेर सबसे अव्वल</t>
  </si>
  <si>
    <t>Munger remained the most polluted city in the country today with an Air Quality Index AQI of 243 However Byrnihat in Meghalaya was not far behind with an air quality index of 232 Meanwhile Aizawl Latur M</t>
  </si>
  <si>
    <t>http://twitter.com/BMCBhopal/status/1868616631607267550</t>
  </si>
  <si>
    <t>4:48:16 PM</t>
  </si>
  <si>
    <t>A war against air pollution We have all decided to clean the air of Bhopal Dont let the air get polluted use public transport and ecofriendly vehicles</t>
  </si>
  <si>
    <t>http://twitter.com/imChikku_/status/1856200915855737155</t>
  </si>
  <si>
    <t>10:32:39 AM</t>
  </si>
  <si>
    <t>http://twitter.com/sanjai2july/status/1858799528498823193</t>
  </si>
  <si>
    <t>2:38:37 PM</t>
  </si>
  <si>
    <t>http://twitter.com/rohitsahai_/status/1888226795981345221</t>
  </si>
  <si>
    <t>7:32:04 PM</t>
  </si>
  <si>
    <t>http://twitter.com/archanapatel__/status/1852664946477179094</t>
  </si>
  <si>
    <t>4:21:58 PM</t>
  </si>
  <si>
    <t>http://twitter.com/jeetsinghyadav1/status/1846399644797960697</t>
  </si>
  <si>
    <t>9:25:54 AM</t>
  </si>
  <si>
    <t>https://teluguglobal.com/%e0%b0%aa%e0%b1%81%e0%b0%a3%e0%b1%8d%e0%b0%af-%e0%b0%b8%e0%b1%8d%e0%b0%a8%e0%b0%be%e0%b0%a8%e0%b0%be%e0%b0%b2%e0%b0%a4%e0%b1%8b-%e0%b0%aa%e0%b1%81%e0%b0%a3%e0%b1%8d%e0%b0%af%e0%b0%a8%e0%b0%a6-2/</t>
  </si>
  <si>
    <t>6:20:36 PM</t>
  </si>
  <si>
    <t>పుణ్య స్నానాలతో పుణ్యనది బలి</t>
  </si>
  <si>
    <t>20160129 0447190
The Pampa River where Ayyappa devotees take holy dips is filled with pollution that can cause diseases to humans Ayyappa devotees from all over the world come to Sabarimala</t>
  </si>
  <si>
    <t>http://twitter.com/DivySly/status/1848038588958576814</t>
  </si>
  <si>
    <t>9:58:29 PM</t>
  </si>
  <si>
    <t>These scoundrels act so filmy they dont know how big fools they think the people of Delhi are Haryanas BJP government is responsible for water and air pollution in Delhi Modi ji why do you hate Delhiites so much What crime have Delhiites committed BJP has pledged to destroy Delhi has pledged to save Delhi</t>
  </si>
  <si>
    <t>https://www.etvbharat.com/hi/!opinion/waste-to-energy-plants-in-delhi-red-alert-on-a-green-solution-hin24120302753</t>
  </si>
  <si>
    <t>4:01:25 PM</t>
  </si>
  <si>
    <t>दिल्ली में वेस्ट से एनर्जी बनाने वाले प्लांट: 'ग्रीन सोल्यूशन' पर रेड अलर्ट</t>
  </si>
  <si>
    <t>As the year draws to a close Delhi continues its reputation as the capital with the worst air quality in the country as it has for years past Despite mitigation efforts and court intervention the fight against pollution has been unsuccessful This years air quality</t>
  </si>
  <si>
    <t>https://ndtv.in/videos/delhi-pollution-severe-pollution-in-delhi-ncr-aqi-very-dangerous-grap-4-implemented-schools-closed-862103</t>
  </si>
  <si>
    <t>6:56:38 AM</t>
  </si>
  <si>
    <t>Delhi Pollution: दिल्ली-NCR में भयंकर पॉल्यूशन, AQI बेहद खतरनाक, GRAP-4 लागू, School हुए बंद</t>
  </si>
  <si>
    <t>http://twitter.com/ParulgS84/status/1776801875888844990</t>
  </si>
  <si>
    <t>8:09:13 AM</t>
  </si>
  <si>
    <t>There is no answer to our problem no one listens to the problems of the common people we are suffering from these problems for years will the government provide treatment if someone gets asthma or any other disease due to such polluted air A lot of taxes are deducted from us and facilities are 0</t>
  </si>
  <si>
    <t>http://twitter.com/tnwatch1/status/1905870156183842853</t>
  </si>
  <si>
    <t>12:00:29 PM</t>
  </si>
  <si>
    <t>Also there are more serious issues than commonly overlooked causes of death or serious injury in India that deserve similar or more attention 1 Tuberculosis TB Annual deaths 500000 Reason to watch India accounts for the highest TB burden in the world Preventable Yes with early diagnosis and treatment Attention Needed Awareness nutrition hygiene drug adherence 2 Air Pollution Annual deaths 12 million Includes Stroke lung disease cancer cardiac arrest Attention Needed Urban planning clean fuel emissions control 3 Waterborne Diseases Diarrhea Cholera Typhoid Annual deaths under5 100000 Reason Poor sanitation contaminated water Preventable Completely Focus Clean water toilets hygiene education 4 Road Traffic Accidents subset of accidental deaths Annual deaths 150000 Reason Speeding poor infrastructure helmetseatbelt nonuse Attention Needed Enforcement road safety education 5 Suicides Mental Health Crisis Annual deaths 160000 Leading cause in ages 1529 Reason Mental illness stress substance abuse Neglected Huge social stigma limited resources 6 Cardiovascular Diseases Annual deaths 25 million Indias cause of death Ignored by youth linked to sedentary lifestyle poor diet 7 Maternal Infant Mortality Maternal deaths 30000year Infant deaths 800000year Cause Malnutrition lack of access poor prenatal care</t>
  </si>
  <si>
    <t>https://www.jagran.com/uttar-pradesh/prayagraj-air-health-deteriorated-due-to-cold-and-smog-in-prayagraj-23839105.html</t>
  </si>
  <si>
    <t>12:13:00 PM</t>
  </si>
  <si>
    <t>Prayagraj Weather: संगमनगरी में ठंड और स्माग से बिगड़ी हवा की 'सेहत', IMD ने किया अलर्ट</t>
  </si>
  <si>
    <t>Jagran Correspondent Prayagraj The increasing cold has begun to exacerbate air pollution Air pollution levels have risen dangerously especially in the morning Consequently the haze and smog are proving extremely harmful for morning walkers</t>
  </si>
  <si>
    <t>https://www.amarujala.com/uttarakhand/pauri/demonstration-against-dumping-garbage-and-setting-fire-on-the-banks-of-alaknanda-shrinagar-news-c-53-1-sri1002-105795-2024-05-18</t>
  </si>
  <si>
    <t>5:59:00 PM</t>
  </si>
  <si>
    <t>Demonstration Against Dumping Garbage And Setting Fire On The Banks Of Alaknanda - Pauri News - Pauri News:अलकनंदा किनारे कूड़ा डाले जाने व आग लगाने के विरोध में प्रदर्शन</t>
  </si>
  <si>
    <t>Srinagar Locals staged a symbolic protest at the municipal corporation premises to protest the pollution caused by municipal waste being dumped on the banks of the Alaknanda River and the burning of the garbage They said the daily burning of the dumped garbage was causing problems for the residents of the neighborhood</t>
  </si>
  <si>
    <t>http://twitter.com/JyotiSriva10466/status/1858853569127919833</t>
  </si>
  <si>
    <t>6:13:21 PM</t>
  </si>
  <si>
    <t>http://twitter.com/Kshitiz62660910/status/1864144916638543969</t>
  </si>
  <si>
    <t>8:39:16 AM</t>
  </si>
  <si>
    <t>http://twitter.com/kannan_v51616/status/1859831696457335032</t>
  </si>
  <si>
    <t>11:00:05 AM</t>
  </si>
  <si>
    <t>http://twitter.com/Nisha54232487/status/1861441098528559537</t>
  </si>
  <si>
    <t>http://twitter.com/goeltm_tg/status/1862375693608473046</t>
  </si>
  <si>
    <t>http://twitter.com/RajeshPandey005/status/1857291382605418905</t>
  </si>
  <si>
    <t>10:45:47 AM</t>
  </si>
  <si>
    <t>http://twitter.com/Aakashd99222548/status/1864840471987786006</t>
  </si>
  <si>
    <t>6:43:10 AM</t>
  </si>
  <si>
    <t>https://www.amarujala.com/delhi-ncr/noida/ngt-gave-instructions-for-investigation-action-on-noise-and-air-pollution-noida-news-c-1-gnd1002-1976740-2024-08-08</t>
  </si>
  <si>
    <t>8:26:39 PM</t>
  </si>
  <si>
    <t>Ngt Gave Instructions For Investigation Action On Noise And Air Pollution - Noida News - Noida News:ध्वनि व वायु प्रदूषण पर एनजीटी ने जांच कार्रवाई के दिए निर्देश</t>
  </si>
  <si>
    <t>The National Green Tribunal NGT has ordered an investigation into noise and air pollution
Construction of a residential project in Greater Noida is causing pollution the UPPCB will investigate Noida Construction of the Palm Olympia Phase 2 residential project in Greater Noida is causing noise and air pollution</t>
  </si>
  <si>
    <t>https://www.punjabkesari.in/national/news/schools-open-in-delhi-amid-rising-aqi-supreme-court-gave-answer-2066341</t>
  </si>
  <si>
    <t>4:47:49 PM</t>
  </si>
  <si>
    <t>बढ़ते AQI के बीच दिल्ली में स्कूल खुलेंगे या नहीं? सुप्रीम कोर्ट ने दिया ये जवाब</t>
  </si>
  <si>
    <t>Edited by Utsav Singh Updated Nov 25 2024 0447 PM
A A
The Supreme Court today heard the serious situation caused by rising pollution in Delhi and the National Capital Region NCR The court advised awaiting the Air Quality Index AQI data for the next two days</t>
  </si>
  <si>
    <t>http://twitter.com/VarmaNancy/status/1807280192873718208</t>
  </si>
  <si>
    <t>10:39:10 AM</t>
  </si>
  <si>
    <t>http://twitter.com/jameerkhanglob/status/1851141729485013251</t>
  </si>
  <si>
    <t>11:29:15 AM</t>
  </si>
  <si>
    <t>Its amazing to practice religion in ones own way and then oppose it if someone opposes it And thanks to for teaching the true religion Fireworks are not mentioned anywhere in the scriptures Theres no direct mention of the tradition of lighting firecrackers on Diwali in ancient texts or scriptures This tradition is believed to have originated primarily in the 18th and 19th centuries Its said that when gunpowder and fireworks arrived in India they were used to express joy and happiness during celebrations and festivals Since Diwali is a festival of light and joy people began using firecrackers to make it even more vibrant and attractive Although Diwali originally focused on lighting lamps performing puja and celebrating with family over time fireworks also became a part of the celebration Up These Added Things Bursting firecrackers on Diwali causes numerous harms affecting individuals society and the environment Here are some of the major harms 1 Air pollution Burning firecrackers releases large amounts of toxic gases such as carbon dioxide sulfur dioxide and nitrous oxide into the atmosphere These gases impair air quality and cause breathing difficulties especially for those already suffering from asthma or other respiratory problems 2 Noise pollution The loud noise of firecrackers causes noise pollution which is especially harmful to children the elderly and animals Excessive noise can also cause mental stress sleep disturbances and hearing problems 3 Health effects Chemicals used in firecrackers such as lead cadmium and mercury are harmful to health Exposure to these can cause respiratory problems skin problems and eye irritation 4 Harm to Nature The waste and chemicals released from firecrackers pollute soil and water which are harmful to plants and animals This pollution also affects soil quality 5 Impact on Animals Dogs cats birds and other animals are greatly affected by the noise of firecrackers Their hearing is superior to that of humans causing them greater fear and mental stress Sometimes incidents of panic and injury have also been reported in animals 6 Fire and Accident Risk Firecrackers also increase the risk of fire and accidents which can lead to loss of life and property For these reasons many people are now emphasizing environmentally friendly and safe ways to celebrate Diwali instead of firecrackers such as decorating with diyas and rangoli which maintains tradition and prevents environmental damage</t>
  </si>
  <si>
    <t>http://twitter.com/yasirrebel/status/1889365146792767787</t>
  </si>
  <si>
    <t>10:55:28 PM</t>
  </si>
  <si>
    <t>http://twitter.com/yasirrebel/status/1858830931433255391</t>
  </si>
  <si>
    <t>http://twitter.com/Vaishna01665631/status/1811812738936766730</t>
  </si>
  <si>
    <t>10:49:53 PM</t>
  </si>
  <si>
    <t>http://twitter.com/amrit_megh18792/status/1855463127594287225</t>
  </si>
  <si>
    <t>Air Pollution Sri Ganganagars AQI crosses 300 causing respiratory problems including eye irritation</t>
  </si>
  <si>
    <t>http://twitter.com/VenkateshK84828/status/1863558715393388693</t>
  </si>
  <si>
    <t>5:49:55 PM</t>
  </si>
  <si>
    <t>http://twitter.com/Markpraful/status/1871958543840198901</t>
  </si>
  <si>
    <t>10:07:50 PM</t>
  </si>
  <si>
    <t>https://www.zoomnews.in/hi/news-detail/delhis-air-has-become-very-bad-know-what-is-the-aqi-recorded-today.html</t>
  </si>
  <si>
    <t>7:56:51 AM</t>
  </si>
  <si>
    <t>दिल्ली में वायु प्रदूषण का गंभीर संकट | Delhi AQI Index</t>
  </si>
  <si>
    <t>Delhi AQI Index Delhis air quality has become extremely poor find out the AQI recorded today
Air pollution in Delhi has reached dangerous levels even before the winter On Wednesday morning the capitals Air Quality Index AQI was recorded at 356 which falls in the very poor category Anand and</t>
  </si>
  <si>
    <t>http://twitter.com/PremCha27958185/status/1858454710732062926</t>
  </si>
  <si>
    <t>3:48:26 PM</t>
  </si>
  <si>
    <t>http://twitter.com/yogeshdham60276/status/1869164180315705682</t>
  </si>
  <si>
    <t>5:04:02 AM</t>
  </si>
  <si>
    <t>http://twitter.com/SuyashGSingh28/status/1833719879209513348</t>
  </si>
  <si>
    <t>9:41:02 AM</t>
  </si>
  <si>
    <t>People broke it last year keeping SC on hold they will break it this year too Does pollution happen only because of Diwali Tell the farmers of Punjab Haryana and other states Sir has your mind gone bad by staying in jail Fatake Futenge hi Delhi government bans production storage sale and use of firecrackers till January 1 to combat air pollution</t>
  </si>
  <si>
    <t>http://twitter.com/NeerGopal/status/1888300914425069668</t>
  </si>
  <si>
    <t>12:26:35 AM</t>
  </si>
  <si>
    <t>http://twitter.com/AnjaniKtiwari/status/1789132733144506810</t>
  </si>
  <si>
    <t>I heard that bursting of firecrackers is banned in to control air pollution then what is the point of risking the lives of the people of Delhi by spreading pollution like this</t>
  </si>
  <si>
    <t>http://twitter.com/Rare_spec/status/1888211453011956198</t>
  </si>
  <si>
    <t>6:31:06 PM</t>
  </si>
  <si>
    <t>https://news007.in/fog-started-appearing-in-west-rajasthan-dense-fog-in-sriganganagar/</t>
  </si>
  <si>
    <t>6:46:14 PM</t>
  </si>
  <si>
    <t>पश्चिम राजस्थान में नजर आने लगा कोहरा, श्रीगंगानगर में छाया घना कोहरा</t>
  </si>
  <si>
    <t>Jaipur November 9 HS The temperature in the state continues to fluctuate Amid the changing weather fog was visible in western Rajasthan on Saturday Dense fog covered Anupgarh Ghadsana and Raisingh in Sri Ganganagar This significantly reduced visibility In 25 cities across the state</t>
  </si>
  <si>
    <t>http://twitter.com/JitenderShahSi1/status/1903068080290324673</t>
  </si>
  <si>
    <t>6:26:02 PM</t>
  </si>
  <si>
    <t>https://www.jantaserishta.com/local/punjab/chandigarh-weather-at-2879-c-3418820</t>
  </si>
  <si>
    <t>9:14:19 AM</t>
  </si>
  <si>
    <t>Chandigad: चंडीगढ़ का मौसम 28.79 °C पर</t>
  </si>
  <si>
    <t>Chandigarh The temperature in Chandigarh today July 27 2024 is 3472 degrees Celsius The forecast minimum and maximum temperatures for the day show 2879 degrees Celsius and 3855 degrees Celsius respectively The relative humidity is 53 and the wind speed is</t>
  </si>
  <si>
    <t>http://twitter.com/SevadalVSHI/status/1862422236587540980</t>
  </si>
  <si>
    <t>2:33:57 PM</t>
  </si>
  <si>
    <t>https://www.livehindustan.com/weather/delhi-me-aaj-ka-mausam-12-september-2024-delhi-aqi-today-and-weather-forecast-imd-rain-alert-update-in-hindi-201726104605342.html</t>
  </si>
  <si>
    <t>दिल्ली 12 September 2024 का वेदर और AQI: न्यूनतम तापमान 22.91°C, जानें कैसा रहेगा शहर में आज का मौसम</t>
  </si>
  <si>
    <t>Delhi Weather and AQI for September 12 2024 Minimum temperature 2291C find out what the weather will be like in the city today
Delhi Weather September 12 2024 Light to moderate rain is expected throughout the day in Delhi The maximum temperature is 2681 and the minimum temperature is 2291 degrees Celsius</t>
  </si>
  <si>
    <t>https://newssummedup.com/summary/Delhi-NCR-News-Today-Live-%E0%A4%A6%E0%A4%BF%E0%A4%B2%E0%A5%8D%E0%A4%B2%E0%A5%80-%E0%A4%8F%E0%A4%A8%E0%A4%B8%E0%A5%80%E0%A4%86%E0%A4%B0-%E0%A4%AC%E0%A5%8D%E0%A4%B0%E0%A5%87%E0%A4%95%E0%A4%BF%E0%A4%82%E0%A4%97-%E0%A4%A8%E0%A5%8D%E0%A4%AF%E0%A5%82%E0%A4%9C%E0%A4%BC-%E0%A4%AA%E0%A4%A2%E0%A4%BC%E0%A5%87%E0%A4%82-17-%E0%A4%A8%E0%A4%B5%E0%A4%AE%E0%A5%8D%E0%A4%AC%E0%A4%B0-%E0%A4%95%E0%A5%87-%E0%A4%AE%E0%A5%81%E0%A4%96%E0%A5%8D%E0%A4%AF-%E0%A4%94%E0%A4%B0-%E0%A4%A4%E0%A4%BE%E0%A4%9C%E0%A4%BE-%E0%A4%B8%E0%A4%AE%E0%A4%BE%E0%A4%9A%E0%A4%BE%E0%A4%B0-kw2dz7</t>
  </si>
  <si>
    <t>11:46:50 PM</t>
  </si>
  <si>
    <t>Delhi NCR News Today Live: दिल्ली-एनसीआर ब्रेकिंग न्यूज़,पढ़ें 17 नवम्बर के मुख्य और ताजा समाचार</t>
  </si>
  <si>
    <t>Delhi NCR News Today Live DelhiNCR Breaking News read the main and latest news of November 17th
1058 PM 17Nov2024 Gurugram News Accused retired from Health Department arrested with 1499 narcotic cough syrups</t>
  </si>
  <si>
    <t>http://twitter.com/ZeeBusiness/status/1848691884946059547</t>
  </si>
  <si>
    <t>5:14:27 PM</t>
  </si>
  <si>
    <t>Pollution has increased in Delhi air quality has deteriorated see complete information in this video</t>
  </si>
  <si>
    <t>http://twitter.com/shuklakvs/status/1833782511136080039</t>
  </si>
  <si>
    <t>1:49:55 PM</t>
  </si>
  <si>
    <t>http://twitter.com/vijayku96727472/status/1789096769789522034</t>
  </si>
  <si>
    <t>6:24:44 AM</t>
  </si>
  <si>
    <t>Why is not spreading in Delhis air now answer or do you want to make oddeven for the answer The jail locks have broken</t>
  </si>
  <si>
    <t>https://regionalreporter.in/grap-2-implemented-in-delhi-ncr-amid-rising-pollution/</t>
  </si>
  <si>
    <t>2:04:48 PM</t>
  </si>
  <si>
    <t>GRAP-2: डीजल की 10 और पेट्रोल की 15 साल पुरानी गाड़ियों पर रोक</t>
  </si>
  <si>
    <t>GRAP2 implemented in DelhiNCR amid rising pollution
GRAP2 has been implemented to improve air quality in DelhiNCR This means that diesel vehicles older than 10 years and petrol vehicles older than 15 years will no longer be allowed to operate The new rule will come into effect at 8 am on October 22nd</t>
  </si>
  <si>
    <t>http://twitter.com/complainbytweet/status/1848939309610463454</t>
  </si>
  <si>
    <t>9:37:37 AM</t>
  </si>
  <si>
    <t>https://hindi.newsbytesapp.com/news/auto/what-precautions-should-be-taken-while-running-the-heater-in-the-car/story</t>
  </si>
  <si>
    <t>12:02:47 PM</t>
  </si>
  <si>
    <t>कार में हीटर चलाते समय भूलकर भी न करें यह गलती, वरना पड़ेगा भारी</t>
  </si>
  <si>
    <t>http://twitter.com/SunilDas1544027/status/1849021877240406308</t>
  </si>
  <si>
    <t>3:05:43 PM</t>
  </si>
  <si>
    <t>http://twitter.com/Sudshek/status/1856289455608389839</t>
  </si>
  <si>
    <t>4:24:29 PM</t>
  </si>
  <si>
    <t>https://www.amarujala.com/haryana/yamuna-nagar/aqi-crosses-200-even-before-diwali-yamuna-nagar-news-c-246-1-sknl1022-126951-2024-10-17</t>
  </si>
  <si>
    <t>5:39:52 AM</t>
  </si>
  <si>
    <t>Aqi Crosses 200 Even Before Diwali - Yamuna Nagar News - Yamuna Nagar News:दिवाली से पहले ही एक्यूआई 200 पार</t>
  </si>
  <si>
    <t>Rahul Sharma
Yamunanagar Diwali is about two weeks away but air pollution levels are already at a dangerous level For two days the AQI Air Quality Index exceeded 200 which is four times higher than normal The increasing air pollution is also affecting peoples health</t>
  </si>
  <si>
    <t>http://twitter.com/rsbRSS/status/1858501059120902240</t>
  </si>
  <si>
    <t>6:52:36 PM</t>
  </si>
  <si>
    <t>All the politicians and officials have air purifiers installed in their offices and homes What do they have to do with Delhis polluted air</t>
  </si>
  <si>
    <t>http://twitter.com/mithuns18120317/status/1800420662609396156</t>
  </si>
  <si>
    <t>https://www.emsindia.com/news/show/2694966/article</t>
  </si>
  <si>
    <t>9:46:30 AM</t>
  </si>
  <si>
    <t>सफ़ेद चूने की पुताई से घर रखे ठंडा (लेखक -संजय गोस्वामी/ ईएमएस)</t>
  </si>
  <si>
    <t>10Jul2024
Summer is at its peak and we all want our homes to stay as cool as possible White paint typically reflects 80 to 90 percent of sunlight This means it still absorbs 10 to 20 percent of the heat Lets understand how</t>
  </si>
  <si>
    <t>https://sonebhadralive.in/?p=394410</t>
  </si>
  <si>
    <t>7:59:09 PM</t>
  </si>
  <si>
    <t>अलीगढ़ की हवा बिगड़ी, रेड जोन में पहुंचे कई चौराहे, इस खास गन से किया जा रहा है बचाव</t>
  </si>
  <si>
    <t>Aligarh The air quality of Aligarh Uttar Pradesh has once again deteriorated Three intersections have fallen into the red zone and the air at five intersections is on the verge of becoming toxic The sudden toxicity is affecting peoples health and the administration is concerned</t>
  </si>
  <si>
    <t>http://twitter.com/PappuMeena_/status/1848570098153386285</t>
  </si>
  <si>
    <t>9:10:30 AM</t>
  </si>
  <si>
    <t>https://zeenews.india.com/hindi/india/up-uttarakhand/kanpur/bunty-babli-looted-35-crore-to-show-turn-old-to-young-therapy-in-kanpur-police-registered-case/2457905</t>
  </si>
  <si>
    <t>8:04:57 PM</t>
  </si>
  <si>
    <t>Bunty Babli looted 35 crore to show turn old to young therapy in Kanpur police registered case | Kanpur News: बूढ़ों को रातोंरात जवां मर्द बनाने का लॉलीपॉप, कानपुर के बंटी-बबली 35 करोड़ लेकर रफूचक्कर | Hindi News, कानपुर</t>
  </si>
  <si>
    <t>Kanpur News A lollipop that turned old men into young men overnight Kanpurs BuntyBabli duo absconded with 35 crore rupees
Kanpur Looters A couple in Kanpur defrauded thousands of people and then fled Under the guise of turning old men into young men they siphoned off approximately 35 crore rupees</t>
  </si>
  <si>
    <t>http://twitter.com/SunitaBalh6698/status/1850520503716319373</t>
  </si>
  <si>
    <t>6:20:43 PM</t>
  </si>
  <si>
    <t>https://www.byoviral.com/%e0%a4%b0%e0%a4%bf%e0%a4%aa%e0%a5%8b%e0%a4%b0%e0%a5%8d%e0%a4%9f-epa-%e0%a4%b8%e0%a5%8d%e0%a4%b5%e0%a4%9a%e0%a5%8d%e0%a4%9b-%e0%a4%b5%e0%a4%be%e0%a4%af%e0%a5%81-%e0%a4%95%e0%a5%87-%e0%a4%b2%e0%a4%be/</t>
  </si>
  <si>
    <t>7:14:38 PM</t>
  </si>
  <si>
    <t>रिपोर्ट: EPA स्वच्छ वायु के लाभों में 200,000 लोगों की जान बचाना शामिल है</t>
  </si>
  <si>
    <t>Colorado News Connection New air pollution standards issued by the Environmental Protection Agency over the past four years will generate 250 billion in economic benefits each year in Colorado and across the United States according to a new report
The Environmental Protection Network</t>
  </si>
  <si>
    <t>https://www.jagran.com/top-deals/electronics/air-cooler-best-novamax-air-cooler-packed-with-advanced-features-for-exceptional-cooling-23719710.html</t>
  </si>
  <si>
    <t>सबकी हवा होगी टाइट! जब Novamax के Air Cooler देंगे तूफानी हवा चलते ही चद्दर ओढ़ने पर मजबूर कर देंगे - Best Novamax Air Cooler Packed With Advanced Features For Exceptional Cooling</t>
  </si>
  <si>
    <t>Everyones breath will be tight When Novamaxs air coolers deliver gusty winds forcing you to cover yourself with a blanket as soon as you start
The heatwave is so intense that everyone is cowering indoors But for how long will you endure this intense heat At some point youll need to respond with a cool breeze</t>
  </si>
  <si>
    <t>http://twitter.com/v_dilip/status/1850635312688443702</t>
  </si>
  <si>
    <t>1:56:56 AM</t>
  </si>
  <si>
    <t>http://twitter.com/agni_vats/status/1864144080646615440</t>
  </si>
  <si>
    <t>8:35:57 AM</t>
  </si>
  <si>
    <t>Today is December 3rd 40 years ago the biggest industrial disaster in history occurred on this day Yes the Bhopal Gas Tragedy The world can never forget that dark night of December 2nd and 3rd The people of Bhopal are still suffering the side effects of this tragedy On this day in 1984 suffocating methyl isocyanate gas leaked from the Union Carbide India Limited plant in Bhopal Within hours Bhopals air became poisonous The dangerous methyl isocyanate gas entered peoples lungs through their breath mixed with their blood and stopped their heartbeats There was no street road intersection corner or hospital where dead bodies were not seen scattered People who were sleeping in their homes died in their sleep The images of this tragedy created a global uproar Official figures stated that 2259 people had died but in reality more than 8000 people lost their lives in the accident The effects of the gas leak claimed 20000 lives over the next year while more than half a million were permanently disabled Millions suffered breathing difficulties eye problems skin infections cancer miscarriages and even children born with physical and mental disabilities If you want to truly experience the pain of the Bhopal gas tragedy be sure to watch the recently released web series The Railway Man on Netflix R Madhavan and KK Menon present this calamity in Bhopals air in a highly thrilling and emotional way The role of the thencurrent government and a resilient journalist is also candidly portrayed in this web series The primary culprit in the Bhopal gas tragedy was Warren Anderson CEO of Union Carbide India Limited The system failed to bring him to justice The investigation into the case was merely a formality The investigation revealed that the plant lacked safety measures In this serious case that resulted in thousands of deaths and the ruination of the futures of millions only eight Indian officials were sentenced to two years imprisonment and fined one lakh rupees Following the tragedy Union Carbide India Limited paid 715 crore rupees in compensation in 1989 However the number of victims was so large that each person received only about 25000 rupees The scars of the Bhopal gas tragedy can still be seen in Bhopal even after 40 years 350000 metric tons of toxic waste remains around the Union Carbide India Limited plant May God never show such a terrible tragedy to anyone</t>
  </si>
  <si>
    <t>https://www.bhaskar.com/local/uttar-pradesh/ghaziabad/news/the-air-of-ncr-is-turning-poisonous-again-134704896.html</t>
  </si>
  <si>
    <t>6:03:41 AM</t>
  </si>
  <si>
    <t>NCR की हवा फिर जहरीली होने लगी: गर्मी बढ़ते ही प्रदूषण करेगा परेशान, आज तापमान 35 डिग्री पार</t>
  </si>
  <si>
    <t>NCRs air is turning toxic again Pollution will cause trouble as the heat increases with temperatures crossing 35 degrees today
Ghaziabad
The weather will be clear in Ghaziabad today
The air in Ghaziabad and the NCR is becoming toxic Ghaziabads air has been the most toxic with the highest levels in November</t>
  </si>
  <si>
    <t>https://samacharnama.com/city/hisar/hisar-hot-start-at-2147%C2%B0c-see-weather-forecast-for-october/cid15500492.htm</t>
  </si>
  <si>
    <t>3:37:52 PM</t>
  </si>
  <si>
    <t>Hisar 21.47 °C पर गर्म शुरुआत, 9 अक्टूबर, 2024 के लिए मौसम पूर्वानुमान देखें</t>
  </si>
  <si>
    <t>Hisar News Desk The temperature in Chandigarh today October 9 2024 is 2825 degrees Celsius The forecast for the day shows minimum and maximum temperatures of 2147 degrees Celsius and 3159 degrees Celsius respectively The relative humidity is 48 and the wind speed is 48 kmh</t>
  </si>
  <si>
    <t>http://twitter.com/SavitaSikarwar/status/1858130064350589202</t>
  </si>
  <si>
    <t>Nowadays no one talks about the hole in the ozone layer What is the use of such development that you cut down shady trees that have been growing for years For a little happiness so many firecrackers are burnt that the air of Delhi has become poisonous Now asthma and cancer will increase we are responsible for this</t>
  </si>
  <si>
    <t>http://twitter.com/tmoradiya828/status/1846181686859780506</t>
  </si>
  <si>
    <t>6:59:49 PM</t>
  </si>
  <si>
    <t>http://twitter.com/HARSHITSITAPUR/status/1835916267703648633</t>
  </si>
  <si>
    <t>11:08:42 AM</t>
  </si>
  <si>
    <t>Honorable Chief Minister Shri Yogi Adityanath Maharaj Ji the air quality in the Nepalapur area of Sitapur has been very serious for the past few years the main reason being the delay in developmental work construction of the road from Police Line to Nepalapur The polluted air is making people sick</t>
  </si>
  <si>
    <t>https://www.agniban.com/air-pollution-delhis-air-still-remains-poisonous-aqi-crosses-400-in-many-areas/</t>
  </si>
  <si>
    <t>10:26:59 AM</t>
  </si>
  <si>
    <t>Air Pollution: अभी भी जहरीली बनी हुई है दिल्ली की हवा, कई क्षेत्रों में AQI- 400 के पार</t>
  </si>
  <si>
    <t>Air Pollution Delhis air remains toxic with AQI exceeding 400 in many areas
November 22 2024
Delhis air remains continuously toxic The 24hour average AQI at 7 am on Friday was 371 This morning the capital</t>
  </si>
  <si>
    <t>http://twitter.com/Narender_Sirohi/status/1849035568509861891</t>
  </si>
  <si>
    <t>4:00:07 PM</t>
  </si>
  <si>
    <t>https://www.duniyakihulchal.com/article/what-is-grap-through-which-pollution-in-delhi-ncr-will-be-controlled-know-the-rules-for-implementing-its-four-phases</t>
  </si>
  <si>
    <t>4:29:22 PM</t>
  </si>
  <si>
    <t>http://twitter.com/GoodNewsToday/status/1861058011919425774</t>
  </si>
  <si>
    <t>8:13:01 PM</t>
  </si>
  <si>
    <t>Strong winds bring down pollution biggest relief since Diwali Delhis morning AQI averages 279</t>
  </si>
  <si>
    <t>http://twitter.com/Amaze14293221/status/1866125382358843590</t>
  </si>
  <si>
    <t>7:48:56 PM</t>
  </si>
  <si>
    <t>https://zeenews.india.com/hindi/india/delhi-ncr-haryana/air-pollution-in-delhi-state-air-quality-index-and-ncr-region-enforces-restrictions-under-grap/2697095</t>
  </si>
  <si>
    <t>7:48:21 AM</t>
  </si>
  <si>
    <t>AIR Pollution in Delhi: दिल्ली में सांस लेना हुआ मुश्किल, बढ़ता प्रदूषण बना चिंता का कारण, जानिए अपने इलाके का AQI स्तर</t>
  </si>
  <si>
    <t>http://twitter.com/DewangDhanesh/status/1869937280648880517</t>
  </si>
  <si>
    <t>8:16:04 AM</t>
  </si>
  <si>
    <t>https://palpalindia.com/2024/10/19/Haryana-government-big-decision-FIR-will-be-lodged-on-burning-stubble-selling-of-crops-in-market-will-ban.html</t>
  </si>
  <si>
    <t>3:39:14 PM</t>
  </si>
  <si>
    <t>http://twitter.com/NareshGhosh20/status/1859228308023501183</t>
  </si>
  <si>
    <t>7:02:26 PM</t>
  </si>
  <si>
    <t>https://www.tv9hindi.com/state/delhi-ncr/delhi-smog-aqi-air-pollution-grap-3-restrictions-weather-forecast-temperature-decrease-in-up-bihar-ncr-imd-update-stwsb-2943921.html</t>
  </si>
  <si>
    <t>7:12:58 AM</t>
  </si>
  <si>
    <t>Delhi Pollution: दिल्ली में रातें होने लगीं सर्द, सुबह में धुंध का पहरा... खतरनाक स्तर तक पहुंचा प्रदूषण; आज से GRAP-3 की पाबंदियां लागू | Delhi smog aqi air pollution grap 3 restrictions weather forecast temperature decrease in up bihar ncr imd update stwsb</t>
  </si>
  <si>
    <t>Delhi Pollution Nights are getting colder in Delhi foggy mornings Pollution has reached dangerous levels GRAP3 restrictions are in effect from today
Fresh snowfall in the mountains has covered the valleys with a blanket of white The snowfall has also brought a lot of light to the plains</t>
  </si>
  <si>
    <t>https://apstarnews.in/?p=11167</t>
  </si>
  <si>
    <t>9:35:09 AM</t>
  </si>
  <si>
    <t>UP NEWS: प्रदूषण को लेकर नियंत्रण बोर्ड चिंतित; दशहरा पर ही हुई हवा की गुणवत्ता खराब, दिवाली अभी बाकी – AP STAR NEWS</t>
  </si>
  <si>
    <t>On Dussehra Ravanas effigy was burned in the district There was intense fireworks which resulted in the citys air quality deteriorating The air quality index reached close to 100 in 24 hours If this is the situation now what will happen on Diwali The Pollution Control Board is also concerned about this
Math</t>
  </si>
  <si>
    <t>https://durgamatamandirtrust.wordpress.com/2024/11/26/%e0%a4%a6%e0%a4%bf%e0%a4%b2%e0%a5%8d%e0%a4%b2%e0%a5%80-%e0%a4%b8%e0%a5%8d%e0%a4%95%e0%a5%82%e0%a4%b2-%e0%a4%a8%e0%a5%8d%e0%a4%af%e0%a5%82%e0%a4%9c%e0%a4%bc-%e0%a4%97%e0%a5%81%e0%a4%b0%e0%a5%81/</t>
  </si>
  <si>
    <t>दिल्ली स्कूल न्यूज़: गुरुग्राम स्कूल 25 नवंबर तक ऑनलाइन क्लासेज जारी रखेंगे खराब AQI के कारण – India news</t>
  </si>
  <si>
    <t>Air pollution levels in DelhiNCR continue to be a cause for concern Poor air quality indexes AQIs have not only impacted health but also childrens learning Consequently Delhi School News Gurugram Schools 25</t>
  </si>
  <si>
    <t>http://twitter.com/protim126/status/1858516826482729121</t>
  </si>
  <si>
    <t>7:55:15 PM</t>
  </si>
  <si>
    <t>http://twitter.com/The_boss786/status/1894629061382869008</t>
  </si>
  <si>
    <t>Mumbai AQI health crisis a breathing emergency Mumbais Air Quality Index AQI has now deteriorated so much that breathing the air here is equivalent to smoking 3 to 4 cigarettes daily Weekly equivalent 161 cigarettes Monthly equivalent 69 cigarettes This is a serious health emergency</t>
  </si>
  <si>
    <t>https://www.shiksha.com/sarkari-exams/teaching/articles/ugc-net-geography-syllabus-pdf-blogId-134871</t>
  </si>
  <si>
    <t>8:20:56 AM</t>
  </si>
  <si>
    <t>UGC NET Geography Syllabus PDF in Hindi &amp; English: Check in Detail Here</t>
  </si>
  <si>
    <t>Also Read
University Grants Commission National Eligibility Test UGC NET or is a nationallevel exam conducted in order to determine the eligibility of candidates for only Assistant Professor or both Junior Research Fellowship JRF and Assistan</t>
  </si>
  <si>
    <t>http://twitter.com/Mahipalgurjar98/status/1871844003408437420</t>
  </si>
  <si>
    <t>2:32:42 PM</t>
  </si>
  <si>
    <t>http://twitter.com/Dillisocial/status/1849271639906632117</t>
  </si>
  <si>
    <t>https://www.htsyndication.com/hindustan-delhi/article/%E0%A4%B0%E0%A4%BF%E0%A4%AF%E0%A4%BE%E0%A4%A1%E0%A4%BE-%E0%A4%AD%E0%A5%82%E0%A4%AE%E0%A4%BF-%E0%A4%AA%E0%A4%A4%E0%A4%B0%E0%A4%BE%E0%A4%A4%E0%A5%82-%E0%A4%AE%E0%A5%87%E0%A4%82-%E0%A4%B8%E0%A5%8D%E0%A4%A5%E0%A4%BE%E0%A4%AA%E0%A4%BF%E0%A4%A4-%E0%A4%AB%E0%A5%88%E0%A4%95%E0%A5%8D%E0%A4%9F%E0%A4%B0%E0%A4%BF%E0%A4%AF%E0%A5%8B%E0%A4%82-%E0%A4%B8%E0%A5%87-%E0%A4%97%E0%A5%8D%E0%A4%B0%E0%A4%BE%E0%A4%AE%E0%A5%80%E0%A4%A3%E0%A5%8B%E0%A4%82-%E0%A4%95%E0%A5%8B-%E0%A4%B8%E0%A4%BF%E0%A4%B0%E0%A5%8D%E0%A4%AB-%E0%A4%AE%E0%A4%BF%E0%A4%B2%E0%A4%A4%E0%A5%80-%E0%A4%B9%E0%A5%88-%E0%A4%A7%E0%A5%82%E0%A4%B2,-%E0%A4%A1%E0%A4%B8%E0%A5%8D%E0%A4%9F-%E0%A4%94%E0%A4%B0-%E0%A4%A7%E0%A5%81%E0%A4%86%E0%A4%82/81489333</t>
  </si>
  <si>
    <t>12:40:11 AM</t>
  </si>
  <si>
    <t>रियाडा भूमि पतरातू में स्थापित फैक्टरियों से ग्रामीणों को सिर्फ मिलती है धूल, डस्ट और धुआं</t>
  </si>
  <si>
    <t>Factories located on the Riyada land in Patratu are providing only dust smoke and grime to villagers
Ramgarh May 16 Patratu Private Representative Factories built on the Riyada land in the industrial area of Patratu are providing only dust and smoke to the people of the surrounding villages</t>
  </si>
  <si>
    <t>https://ddnews.gov.in/slight-drop-in-delhis-air-pollution-aqi-recorded-335/</t>
  </si>
  <si>
    <t>दिल्ली की वायु प्रदूषण में मामूली गिरावट, AQI 335 दर्ज</t>
  </si>
  <si>
    <t>Air pollution in the national capital New Delhi saw a slight decline after a steady increase over the past few days The air quality index AQI recorded 335 on Sunday though it remains in the very poor category</t>
  </si>
  <si>
    <t>http://twitter.com/kevalpur4201/status/1809839196800237611</t>
  </si>
  <si>
    <t>Keep searching for quality in the air sitting in AC rooms keep understanding the plight of remote villages on paper the teacher will sacrifice his life just go and understand the geographical scenario yourself whether you arrange for flour or mobile network beyond reality dont become a merchant of death now</t>
  </si>
  <si>
    <t>http://twitter.com/jtelwalaki/status/1832296446873256179</t>
  </si>
  <si>
    <t>11:24:50 AM</t>
  </si>
  <si>
    <t>http://twitter.com/GDeshmukh817527/status/1868982792987795577</t>
  </si>
  <si>
    <t>5:03:16 PM</t>
  </si>
  <si>
    <t>https://www.livehindustan.com/bihar/supaul/story-due-to-scorching-winds-the-temperature-of-day-as-well-as-night-has-increased-9821162.html</t>
  </si>
  <si>
    <t>1:30:34 AM</t>
  </si>
  <si>
    <t>झुलसाती हवाओं की मार, दिन के साथ ही रात का भी उछला पारा</t>
  </si>
  <si>
    <t>Supaul Hindustan Correspondent The weather in the district has changed Day and night temperatures are rising rapidly The minimum temperature on Sunday set a new record Earlier on Saturday the minimum temperature was 27 degrees Celsius This is 49 degrees Celsius above normal</t>
  </si>
  <si>
    <t>https://www.amarujala.com/uttar-pradesh/agra/difference-between-air-pollution-laboratory-and-uppcb-data-2025-01-11</t>
  </si>
  <si>
    <t>7:50:49 AM</t>
  </si>
  <si>
    <t>Difference Between Air Pollution Laboratory And Uppcb Data | Up:सांसों से खिलवाड़, एक्यूआई में जारी फरेब...वायु प्रदूषण प्रयोगशाला और यूपीपीसीबी के आंकड़ों में अंतर</t>
  </si>
  <si>
    <t>The citys residents breathing continues to be compromised The Air Quality Index AQI a measure of air quality is being used for fraud The pollution data from the Central Pollution Control Board and the Archaeological Survey of Indias air pollution laboratory are identical yet</t>
  </si>
  <si>
    <t>http://twitter.com/ajaydaniel007/status/1859459862423314789</t>
  </si>
  <si>
    <t>http://twitter.com/SadanandMeena7/status/1864792048399761807</t>
  </si>
  <si>
    <t>3:30:45 AM</t>
  </si>
  <si>
    <t>https://dastakhindustan.in/archives/155051</t>
  </si>
  <si>
    <t>1:17:53 PM</t>
  </si>
  <si>
    <t>ठंड का असर, पहाड़ों पर बर्फबारी और बारिश की संभावना: दिल्ली-NCR में मौसम का पूर्वानुमान</t>
  </si>
  <si>
    <t>The weather in DelhiNCR may now change The India Meteorological Department IMD has forecast snowfall and rain in the mountains in the coming days which could also affect Delhi and surrounding areas According to weather experts the weather will change over the next three to four days</t>
  </si>
  <si>
    <t>http://twitter.com/NBidhuna/status/1854789376556847134</t>
  </si>
  <si>
    <t>1:03:42 PM</t>
  </si>
  <si>
    <t>http://twitter.com/PPremsahay50039/status/1848761365928054824</t>
  </si>
  <si>
    <t>9:50:32 PM</t>
  </si>
  <si>
    <t>http://twitter.com/rameshbidhuri/status/1859214998142320931</t>
  </si>
  <si>
    <t>6:09:32 PM</t>
  </si>
  <si>
    <t>Are the smog towers built in Delhi at a cost of 23 crore rupees just a showpiece Are they actually reducing pollution or simply a waste of public money This question becomes even more serious given the persistently poor air quality in Delhi Farjiwal should answer where are the smog towers</t>
  </si>
  <si>
    <t>http://twitter.com/RamSingh9013/status/1845820370135200184</t>
  </si>
  <si>
    <t>7:04:04 PM</t>
  </si>
  <si>
    <t>https://www.agniban.com/situation-has-become-serious-due-to-increasing-pollution-and-cold-in-rajasthan/</t>
  </si>
  <si>
    <t>राजस्थान में बढ़ते प्रदूषण और ठंड से हो गए हैं हालात गंभीर</t>
  </si>
  <si>
    <t>Jaipur Due to increasing pollution and cold in Rajasthan the situation has become serious In view of the dangerous level of pollution in KhairthalTijara district schools from class 1 to 5 have been closed</t>
  </si>
  <si>
    <t>http://twitter.com/MeharNCShekhar2/status/1845765683335807165</t>
  </si>
  <si>
    <t>3:26:46 PM</t>
  </si>
  <si>
    <t>http://twitter.com/DassSunilkumar/status/1807288844380741966</t>
  </si>
  <si>
    <t>11:13:32 AM</t>
  </si>
  <si>
    <t>http://twitter.com/BarotAlpesh7/status/1888208521537462423</t>
  </si>
  <si>
    <t>6:19:27 PM</t>
  </si>
  <si>
    <t>http://twitter.com/BanerjiChuku/status/1859077013619044367</t>
  </si>
  <si>
    <t>Amrit Kaal in Naya Bharats Naya Delhi Pura vishwa Bharat ke is gas chamber ko dekh raha hai Delhi engulfed in toxic smog 79 flights delayed 6 cancelled visibility drops Schools shut construction banned under GRAP Stage 4 Minister urges artificial rain to combat air pollution</t>
  </si>
  <si>
    <t>http://twitter.com/semu07/status/1848006713527742707</t>
  </si>
  <si>
    <t>http://twitter.com/vinoddas582842/status/1848720802843119630</t>
  </si>
  <si>
    <t>7:09:21 PM</t>
  </si>
  <si>
    <t>https://www.tv9hindi.com/state/delhi-ncr/delhi-ncr-pollution-artificial-rain-conducted-in-dlf-primus-sector-82-gurugram-to-control-air-pollution-stwas-2930523.html</t>
  </si>
  <si>
    <t>4:20:20 PM</t>
  </si>
  <si>
    <t>Gurgaon Artificial Rain: प्रदूषण से हाफ रहा दिल्ली-NCR, गुरुग्राम के DLF में कराई गई आर्टिफिशियल रेन | Delhi ncr pollution artificial rain conducted in dlf primus sector 82 Gurugram to control air pollution stwas</t>
  </si>
  <si>
    <t>http://twitter.com/PRINCER52737596/status/1807226741611508083</t>
  </si>
  <si>
    <t>7:06:46 AM</t>
  </si>
  <si>
    <t>https://www.emsindia.com/news/show/2887715/regional</t>
  </si>
  <si>
    <t>11:44:42 AM</t>
  </si>
  <si>
    <t>जिले मे बढ़ा प्रदूषण का स्तर-लोगो को सांस लेने में हो रही तकलीफ</t>
  </si>
  <si>
    <t>10Mar2025
Officials sitting in airconditioned rooms monitor pollution Korba EMS Pollution levels are rising daily in Korba the energy capital of Chhattisgarh On Saturday the PM 10 level in Korba was measured at 500 at one point In recent days pollution</t>
  </si>
  <si>
    <t>https://vimalkenotess.blogspot.com/2024/09/gk-gs-current-affairs-notes-kumar.html</t>
  </si>
  <si>
    <t>GK GS current affairs notes kumar Gaurav 10 सितंबर क्लास</t>
  </si>
  <si>
    <t>GK GS current affairs notes Kumar Gaurav September 10th class
1
Here are some MCQs objective type questions and their answers based on important festivals
1 Jallikattu Festival is celebrated in which state
A Karnataka
B Tamil Nadu</t>
  </si>
  <si>
    <t>http://twitter.com/sonijkn/status/1888403216678703317</t>
  </si>
  <si>
    <t>7:13:06 AM</t>
  </si>
  <si>
    <t>http://twitter.com/Anikety40340444/status/1859924005605736505</t>
  </si>
  <si>
    <t>5:06:53 PM</t>
  </si>
  <si>
    <t>https://hindi.mid-day.com/mumbai/mumbai-news/article/mumbai-to-have-a-pleasant-morning-with-fog-today-mild-warmth-throughout-the-day-7258</t>
  </si>
  <si>
    <t>10:14:23 AM</t>
  </si>
  <si>
    <t>मुंबई में आज कोहरे के साथ खुशनुमा सुबह, दिनभर रहेगी हल्की गर्माहट</t>
  </si>
  <si>
    <t>The India Meteorological Department IMD has forecast fog or mist in Mumbai this morning with partly cloudy skies as the day progresses While the weather is expected to be a mix of sunshine and haze you are advised to plan your day accordingly</t>
  </si>
  <si>
    <t>http://twitter.com/Kc26Tweets/status/1857268442782368019</t>
  </si>
  <si>
    <t>http://twitter.com/DrKrishan14/status/1864732528046747961</t>
  </si>
  <si>
    <t>11:34:14 PM</t>
  </si>
  <si>
    <t>https://www.prabhatkhabar.com/state/bihar/siwan/garbage-being-burnt-in-the-open</t>
  </si>
  <si>
    <t>Siwan News : बढ़ते प्रदूषण के बीच खुले में जलाया जा रहा कचरा</t>
  </si>
  <si>
    <t>The districts air pollution situation continues to worsen Air quality has reached dangerous levels The urban population is grappling between life and death in the toxic air Meanwhile the administration remains indifferent The situation is such that the citys residents</t>
  </si>
  <si>
    <t>https://ndtv.in/health/air-pollution-increases-risk-of-dangerous-stroke-beyond-lungs-cancer-reveals-shocking-lancet-study-6607021</t>
  </si>
  <si>
    <t>10:19:01 AM</t>
  </si>
  <si>
    <t>वायु प्रदूषण से फेफड़ों का कैंसर ही नहीं, इस खतरनाक बीमारी का भी रिस्क, लैंसेट की स्टडी में चौंकाने वाला खुलासा</t>
  </si>
  <si>
    <t>A Lancet study has revealed a startling revelation about air pollution It found that air pollution like smoking poses a significant risk factor for stroke The Lancet study found that small solid and liquid particles in the air can cause brain stroke</t>
  </si>
  <si>
    <t>https://www.newstracklive.com/news/delhi-is-60-times-more-poisonous-than-whos-limit-but-who-is-to-blame-mc23-nu764-ta764-1624951-1.html</t>
  </si>
  <si>
    <t>2:14:15 PM</t>
  </si>
  <si>
    <t>जितनी WHO की लिमिट है, उससे 60 गुना अधिक जहरीली है दिल्ली..! पर दोषी कौन?</t>
  </si>
  <si>
    <t>Air pollution levels in Delhi reached dangerous levels on November 18 2024 PM 25 levels were recorded at 907 60 times higher than the World Health Organization WHO limit This toxic air is not only harmful to health but it has also become a chronic problem</t>
  </si>
  <si>
    <t>https://www.jantaserishta.com/local/bihar/bihar-government-bans-sale-and-bursting-of-firecrackers-including-green-crackers-3604517</t>
  </si>
  <si>
    <t>11:25:41 PM</t>
  </si>
  <si>
    <t>Bihar: सरकार ने ग्रीन क्रैकर्स समेत पटाखों की बिक्री और फोड़ने पर प्रतिबंध लगाया | Bihar: Government bans sale and bursting of firecrackers including green crackers Bihar: सरकार ने ग्रीन क्रैकर्स समेत पटाखों की बिक्री और फोड़ने पर प्रतिबंध लगाया</t>
  </si>
  <si>
    <t>Patna The Bihar government has banned the sale and bursting of all types of firecrackers including green crackers in Patna and three other cities Gaya Muzaffarpur and Hajipur to prevent air pollution during Diwali
The Patna district administration on Thursday</t>
  </si>
  <si>
    <t>https://www.tv9hindi.com/technology/dehumidifier-vs-air-purifier-which-one-is-good-for-home-in-hindi-2693278.html</t>
  </si>
  <si>
    <t>5:33:42 PM</t>
  </si>
  <si>
    <t>Dehumidifier vs Air Purifier: आपको क्या लगवाना चाहिए?</t>
  </si>
  <si>
    <t>Dehumidifier vs Air Purifier Which Should You Install
If youre feeling stressed out by the weather these days and are tired of sweating and stickiness this information is for you Find out whether you should install a dehumidifier or an air purifier in your home This</t>
  </si>
  <si>
    <t>https://zeenews.india.com/hindi/india/delhi-ncr-haryana/air-pollution-situation-in-delhi-is-very-bad-due-to-pollution-aqi-today/2502348</t>
  </si>
  <si>
    <t>9:22:16 AM</t>
  </si>
  <si>
    <t>Delhi Pollution: प्रदूषण ने बढ़ाई टेंशन! दिल्ली में स्थिति बहुत खराब</t>
  </si>
  <si>
    <t>Delhi Air Pollution Delhis air quality remained very poor on Wednesday morning with a thin layer of smog lingering in many parts of the national capital for the sixth consecutive day after Diwali According to data from the Central Pollution Control Board CPCB the air quality in Delhi this morning</t>
  </si>
  <si>
    <t>http://twitter.com/choudharyop123/status/1856980656527421461</t>
  </si>
  <si>
    <t>2:11:04 PM</t>
  </si>
  <si>
    <t>http://twitter.com/seemamarch1/status/1848530661113552914</t>
  </si>
  <si>
    <t>6:33:48 AM</t>
  </si>
  <si>
    <t>Delhis air has become toxic and suffocating The situation in the countrys capital Delhi is deplorable Residents are deeply troubled by the toxic polluted and suffocating air People are facing many breathing problems In such a situation the Central Pollution Control Board implemented the second phase of the Graded Response Action Plan GRAP on Monday amid deteriorating air quality in the national capital In fact Diwali hasnt even arrived yet and the situation has already worsened</t>
  </si>
  <si>
    <t>https://www.saahassamachar.in/2024/12/02/delhis-air-came-down-to-bad-category-people-breathed-a-sigh-of-relief/</t>
  </si>
  <si>
    <t>2:49:47 PM</t>
  </si>
  <si>
    <t>दिल्ली की हवा 'खराब' श्रेणी में आई, लोगों ने ली राहत की सांस</t>
  </si>
  <si>
    <t>The air quality is now poor a sigh of relief for Delhiites Yes this is because the air quality has improved moving from the very poor category to the poor category For the second consecutive day on Monday the air quality in the national capital</t>
  </si>
  <si>
    <t>https://www.vidhankesari.com/339590/</t>
  </si>
  <si>
    <t>4:06:52 PM</t>
  </si>
  <si>
    <t>आज का मौसम : राजस्थान में कोहरा, यूपी में ठंड करेगी परेशान, दिल्ली में बारिश के आसार</t>
  </si>
  <si>
    <t>Rain is expected in the national capital Delhi on Thursday December 26 The rain is expected to improve air quality and cause temperatures to drop further in areas around Delhi The minimum temperature in Delhi on Wednesday was recorded at 84 degrees Celsius</t>
  </si>
  <si>
    <t>https://www.jagran.com/news/national-impact-of-climate-change-on-air-traffic-aircraft-turbulence-incidents-expected-to-double-in-coming-decades-jprime-23709695.html</t>
  </si>
  <si>
    <t>क्लाइमेट चेंज बिगाड़ रहा एयर ट्रैफिक की सूरत आने वाले दशक में दोगुने होगी हवा में विमानों के झटका खाने की घटनाएं - impact of climate change on air traffic, aircraft turbulence incidents expected to double in coming decades</t>
  </si>
  <si>
    <t>Climate change is disrupting air traffic with the number of aircraft collisions set to double in the coming decade
Due to the jet stream highaltitude flights face strong gusts of wind This has increased in recent years Jet streams</t>
  </si>
  <si>
    <t>https://www.jantaserishta.com/local/telangana/hyderabad-report-reveals-road-transport-is-the-main-source-of-air-pollution-in-the-city-3693549</t>
  </si>
  <si>
    <t>Hyderabad: रिपोर्ट से पता चला कि शहर में वायु प्रदूषण का मुख्य स्रोत सड़क परिवहन है | Hyderabad: रिपोर्ट से पता चला कि शहर में वायु प्रदूषण का मुख्य स्रोत सड़क परिवहन है Hyderabad: Report reveals road transport is the main source of air pollution in the city</t>
  </si>
  <si>
    <t>Road transport is a major source of air pollution and contributes to the environmental crisis in the city a recent study has revealed It has raised concerns about the increase in various pollutants especially nitrogen dioxide NO
A recent Greenpeace report</t>
  </si>
  <si>
    <t>https://www.jantaserishta.com/local/uttar-pradesh/lucknow-weather-forecast-and-aqi-december-22-check-min-and-max-temperatures-3716972</t>
  </si>
  <si>
    <t>लखनऊ मौसम पूर्वानुमान और AQI 22 दिसंबर: न्यूनतम और अधिकतम तापमान देखें | Lucknow weather forecast and AQI December 22: Check min and max temperatures लखनऊ मौसम पूर्वानुमान और AQI 22 दिसंबर: न्यूनतम और अधिकतम तापमान देखें</t>
  </si>
  <si>
    <t>Uttar Pradesh Uttar Pradesh Lucknow Weather Forecast and Todays AQI Lucknow recorded 2001 C on December 22 2024 According to the India Meteorological Department IMD forecast the minimum and maximum temperatures are expected to be 1268 C and 236 C respectively Relative</t>
  </si>
  <si>
    <t>http://twitter.com/griglani/status/1858608608487104538</t>
  </si>
  <si>
    <t>1:59:58 AM</t>
  </si>
  <si>
    <t>http://twitter.com/narayanlal30365/status/1856367821057556852</t>
  </si>
  <si>
    <t>9:35:52 PM</t>
  </si>
  <si>
    <t>http://twitter.com/barikasim60/status/1854719176574746705</t>
  </si>
  <si>
    <t>8:24:45 AM</t>
  </si>
  <si>
    <t>https://ujjawalprabhat.com/delhi-the-air-of-the-mountains-made-by-the-wind-the-feeling-of-the-cold-the-worst-in-the-air/809657/</t>
  </si>
  <si>
    <t>11:53:34 AM</t>
  </si>
  <si>
    <t>दिल्ली: पहाड़ों की हवा ने कराया गुलाबी ठंड का अहसास, हवा बेहद खराब श्रेणी में…</t>
  </si>
  <si>
    <t>The Meteorological Department has predicted light fog and mist on Friday The maximum and minimum temperatures will be around 26 and 10 degrees Celsius respectively
Mountain winds have begun to affect the plains People will be in a good mood on Thursday</t>
  </si>
  <si>
    <t>http://twitter.com/DasiDurga66388/status/1850565209305309423</t>
  </si>
  <si>
    <t>9:18:22 PM</t>
  </si>
  <si>
    <t>https://hindi.livelaw.in/category/top-stories/air-pollution-pollution-in-ncr-grap-iv-aqi-supreme-court-justice-abhay-s-oka-justice-augustine-george-masih-275549</t>
  </si>
  <si>
    <t>4:04:19 PM</t>
  </si>
  <si>
    <t>Delhi Air Pollution| AQI 450 से नीचे आने पर भी NCR में GRAP-IV प्रतिबंध जारी रहेगा: सुप्रीम कोर्ट</t>
  </si>
  <si>
    <t>Dealing with the deteriorating air quality in DelhiNCR the Supreme Court on Monday directed that the Graded Response Action Plan GRAP State 4 SRP be continued even if Delhis Air Quality Index AQI improves and falls below 450 till further orders</t>
  </si>
  <si>
    <t>http://twitter.com/KshSpirit/status/1859922137680883771</t>
  </si>
  <si>
    <t>4:59:27 PM</t>
  </si>
  <si>
    <t>I have never seen a more foolish man than Rahul Gandhi why do you raise public issues brother when you still have to vote for them let the people die in fun and enjoy themselves When Rahul Gandhi reached India Gate early in the morning to take stock of air pollution people gathered around him to tell him about the bad condition of air and difficulty in breathing</t>
  </si>
  <si>
    <t>http://twitter.com/msdnijam/status/1854708995598000305</t>
  </si>
  <si>
    <t>7:44:18 AM</t>
  </si>
  <si>
    <t>http://twitter.com/VivekKhandal3/status/1893264706430738866</t>
  </si>
  <si>
    <t>5:10:55 PM</t>
  </si>
  <si>
    <t>http://twitter.com/pjpankaj/status/1858439618456100904</t>
  </si>
  <si>
    <t>2:48:27 PM</t>
  </si>
  <si>
    <t>https://www.aajtak.in/world/story/pollution-level-in-lahore-reached-1900-why-is-pakistan-blaming-india-ntc-rptc-2089326-2024-11-05</t>
  </si>
  <si>
    <t>10:58:59 PM</t>
  </si>
  <si>
    <t>लाहौर में प्रदूषण का स्तर 1900 पहुंचा, भारत पर क्यों ठीकरा फोड़ रहा पाकिस्तान?</t>
  </si>
  <si>
    <t>In addition to Lahore the air is currently toxic in Karachi Peshawar Islamabad Rawalpindi and Multan Instead of blaming their own government for this pollution Pakistanis are expressing their anger against India and this is happening because the Pakistani government said</t>
  </si>
  <si>
    <t>http://twitter.com/Indian2410/status/1858779822006391087</t>
  </si>
  <si>
    <t>1:20:18 PM</t>
  </si>
  <si>
    <t>http://twitter.com/Nation_First_cr/status/1891524118253568484</t>
  </si>
  <si>
    <t>9:54:27 PM</t>
  </si>
  <si>
    <t>https://www.bhaskar.com/local/uttar-pradesh/lucknow/news/air-pollution-in-lucknows-orange-zone-134495485.html</t>
  </si>
  <si>
    <t>8:28:52 AM</t>
  </si>
  <si>
    <t>Air pollution in Lucknow's Orange Zone | लखनऊ में ऑरेंज जोन में वायु प्रदूषण: तालकटोरा में रेड जोन में हवा, तेज धूप और हवाओं के थमने से दिन में बढ़ी गर्मी - Lucknow News</t>
  </si>
  <si>
    <t>Air pollution in Lucknow is in the orange zone Talkatora is in the red zone with winds strong sunlight and a lack of winds increasing the heat during the day
Lucknow
The weather in Lucknow is clear and the sun is shining The minimum temperature is rising The temperature reached 14 degrees Celsius late last night</t>
  </si>
  <si>
    <t>http://twitter.com/davidrsingh/status/1852003552853442594</t>
  </si>
  <si>
    <t>8:33:50 PM</t>
  </si>
  <si>
    <t>https://www.bhaskar.com/local/mp/ujjain/news/bhaskar-got-the-water-testing-of-shipra-ghats-of-ujjain-done-133182959.html</t>
  </si>
  <si>
    <t>7:16:20 AM</t>
  </si>
  <si>
    <t>Bhaskar got the water testing of Shipra Ghats of Ujjain done | भास्कर की जांच-क्षिप्रा का पानी आचमन लायक नहीं: यहां लगातार स्नान से स्किन कैंसर का खतरा; इंदौर की गंदगी इसे मैला कर रही - Ujjain News</t>
  </si>
  <si>
    <t>Ground Report
Bhaskars Investigation Kshipra River Water Is Unfit for Drinking Frequent Bathing Here Raises Risk of Skin Cancer Indores Filth Is Making It Unsanitary
Ashish Urmalia Ujjain
The water of the Kshipra River in Ujjain is unfit for drinking It contains elements that are harmful to human health</t>
  </si>
  <si>
    <t>http://twitter.com/Vishalluna1/status/1871781559759786023</t>
  </si>
  <si>
    <t>10:24:34 AM</t>
  </si>
  <si>
    <t>https://www.tv9hindi.com/world/pakistan-lahore-high-court-order-ban-on-public-place-over-concern-air-pollution-2932400.html</t>
  </si>
  <si>
    <t>7:00:56 PM</t>
  </si>
  <si>
    <t>पाकिस्तान: पार्क, संग्रहालयों और सार्वजनिक जगहों पर नहीं जा सकेंगे लोग, लाहौर कोर्ट ने इस वजह से लगाई रोक | Pakistan Lahore high court order ban on public place over concern air pollution</t>
  </si>
  <si>
    <t>Pakistan People will not be able to visit parks museums and public places Lahore court imposed a ban for this reason
The Lahore High Court issued strict orders regarding air pollution banning entry into public places and ordering shops to close at 8 pm</t>
  </si>
  <si>
    <t>http://twitter.com/ritu_misra15/status/1885214022729105587</t>
  </si>
  <si>
    <t>12:00:23 PM</t>
  </si>
  <si>
    <t>Please say something to reduce air pollution also</t>
  </si>
  <si>
    <t>http://twitter.com/krishn_143/status/1845497270092935304</t>
  </si>
  <si>
    <t>9:40:11 PM</t>
  </si>
  <si>
    <t>https://www.amarujala.com/punjab/district-magistrate-will-keep-special-eye-on-pollution-in-9-cities-in-punjab-2024-10-31</t>
  </si>
  <si>
    <t>10:25:36 AM</t>
  </si>
  <si>
    <t>District Magistrate Will Keep Special Eye On Pollution In 9 Cities In Punjab | Punjab: जिला मजिस्ट्रेट 9 शहरों के प्रदूषण पर विशेष नजर रखेंगे, हवा खराब; पटाखे जलाने के लिए दो घंटे का समय</t>
  </si>
  <si>
    <t>Punjab ranks high in stubble burning due to the Kharif season resulting in poor air quality The festive season has further increased the Punjab governments concerns Every Diwali the states air quality reaches the hazardous category This is why</t>
  </si>
  <si>
    <t>http://twitter.com/mukesh_sukariya/status/1838195465755537588</t>
  </si>
  <si>
    <t>Selfish factories bearing the urge to urinate is a symbol of the industrial pollution that is contaminating rivers soil and air</t>
  </si>
  <si>
    <t>http://twitter.com/Lolzpal/status/1851816139602448673</t>
  </si>
  <si>
    <t>8:09:07 AM</t>
  </si>
  <si>
    <t>Suppose someone were to burn grass or smoke a cigarette in front of the air quality measuring machine how long would it take for the machine to read 999 People are relying on such foolish technology</t>
  </si>
  <si>
    <t>http://twitter.com/SIDDHARTHS33535/status/1848357790978367921</t>
  </si>
  <si>
    <t>7:06:52 PM</t>
  </si>
  <si>
    <t>https://www.haribhoomi.com/state-local/delhi/news/delhi-ncr-haryana-weather-and-pollution-update-21-october-forecast-air-quality-aaj-ka-mausam-53614</t>
  </si>
  <si>
    <t>6:48:20 AM</t>
  </si>
  <si>
    <t>Delhi Pollution Update: दिवाली से पहले जहरीली हुई दिल्ली की हवा, रेड जोन में पहुंचे 12 इलाके, आनंद विहार टॉप पर</t>
  </si>
  <si>
    <t>Delhi Pollution Update The air in Delhi has become toxic even before Diwali Due to this 12 areas have reached the red zone According to the Meteorological Department wind speeds in Delhi may remain below 12 km per hour for the next three days Consequently the capitals pollution</t>
  </si>
  <si>
    <t>http://twitter.com/STosham26958/status/1854144024250052750</t>
  </si>
  <si>
    <t>6:19:18 PM</t>
  </si>
  <si>
    <t>http://twitter.com/Rohit_Jaat_8/status/1888237624353263802</t>
  </si>
  <si>
    <t>8:15:06 PM</t>
  </si>
  <si>
    <t>https://hindi.downtoearth.org.in/natural-disasters/avalanche-in-chamoli-uttarakhand-experts-told-this-reason</t>
  </si>
  <si>
    <t>4:53:17 PM</t>
  </si>
  <si>
    <t>उत्तराखंड के चमोली में एवलांच, विशेषज्ञों ने बताई यह वजह</t>
  </si>
  <si>
    <t>After yearning for every drop of rain and snow throughout the season Uttarakhand received heavy rain and snowfall in late February but some bad news also came On February 28 2025 an avalanche hit the border road between Badrinath and Mana in Chamoli district</t>
  </si>
  <si>
    <t>https://divyamarathi.bhaskar.com/national/news/india-air-pollution-aqi-level-delhi-uttar-pradesh-maharashtra-rajasthan-update-133872557.html</t>
  </si>
  <si>
    <t>6:54:17 PM</t>
  </si>
  <si>
    <t>India Air Pollution; AQI Level Delhi Uttar Pradesh Maharashtra Rajasthan Update | देशात प्रदूषण वाढले, 11 शहरांचा AQI 300 पार: भिवाडीमध्ये हवा सर्वात खराब, येथे AQI पातळी 610 नोंदली गेली; दाट धुक्यात हरवला ताजमहाल</t>
  </si>
  <si>
    <t>National India Air Pollution AQI Level Delhi Uttar Pradesh Maharashtra Rajasthan Update
Pollution increased in the country AQI of 11 cities 300 Par Air is worst in Bhiwadi AQI level was recorded here 610 Taj Mahal lost in dense fog
New Delhi
Just before Diwali</t>
  </si>
  <si>
    <t>https://www.timesnowhindi.com/cities/live-aaj-mausam-ka-aqi-7-november-2024-imd-forecast-today-air-quality-delhi-noida-gurgaon-mumbai-bihar-up-today-hava-ki-gunvatta-kitni-hai-air-pollution-india-news-liveblog-115035930</t>
  </si>
  <si>
    <t>7:25:29 AM</t>
  </si>
  <si>
    <t>Live Aaj Mausam Ka Aqi 7 November 2024: Imd Forecast Today Air Quality Index Delhi, Noida, Gurgaon, Mumbai, Bihar, Up Today Hava Ki Gunvatta Kitni Hai Air Pollution India</t>
  </si>
  <si>
    <t>Live Updates
Live Todays Weather AQI November 7 2024 Todays Air Quality Delhi covered in a blanket of pollution AQI remains at very poor levels learn about the situation in other cities
What is AQI in the weather AQI today Air Quality November 7 2024 Todays IMD Forecast</t>
  </si>
  <si>
    <t>https://www.livehindustan.com/uttar-pradesh/saharanpur/story-saharanpur-diwali-fireworks-cause-severe-air-and-noise-pollution-201730485455014.html</t>
  </si>
  <si>
    <t>11:54:19 PM</t>
  </si>
  <si>
    <t>ध्वनि प्रदूषण बढ़ा, एक्यूआई 300 तक पहुंचा</t>
  </si>
  <si>
    <t>Saharanpur On Diwali the city witnessed heavy fireworks This resulted in noise pollution levels reaching more than one and a half times higher Air pollution levels were also recorded as significantly higher than normal Respiratory patients and the elderly faced significant difficulties due to the pollution</t>
  </si>
  <si>
    <t>http://twitter.com/MehtaSparty/status/1888219599247974523</t>
  </si>
  <si>
    <t>7:03:28 PM</t>
  </si>
  <si>
    <t>https://hindi.news18.com/news/nation/sangrur-farmer-pradeep-singh-stubble-burning-impact-environmental-conservation-farmers-sa-local18-8818013.html</t>
  </si>
  <si>
    <t>5:39:09 PM</t>
  </si>
  <si>
    <t>'13 सालों से न तो पराली जलाई गई, न ही फसल की पैदावार कम हुई', पंजाब के किसान ने क्या कहा?</t>
  </si>
  <si>
    <t>According to Pradeep Singh burning stubble affects the fertility of the soil Burning stubble not only pollutes the air but also destroys essential bacteria in the soil that help maintain soil fertility He explained that</t>
  </si>
  <si>
    <t>http://twitter.com/aapki_shan/status/1862860759828517047</t>
  </si>
  <si>
    <t>7:36:30 PM</t>
  </si>
  <si>
    <t>http://twitter.com/SunilSi59965720/status/1856335068769210672</t>
  </si>
  <si>
    <t>7:25:44 PM</t>
  </si>
  <si>
    <t>http://twitter.com/sharm49022/status/1859136097575727293</t>
  </si>
  <si>
    <t>12:56:01 PM</t>
  </si>
  <si>
    <t>http://twitter.com/SuhaniRana93081/status/1848741393650311281</t>
  </si>
  <si>
    <t>8:31:10 PM</t>
  </si>
  <si>
    <t>http://twitter.com/ArvindVish20052/status/1807304715832549481</t>
  </si>
  <si>
    <t>12:16:37 PM</t>
  </si>
  <si>
    <t>http://twitter.com/BaislaVivek/status/1888236133122994551</t>
  </si>
  <si>
    <t>8:09:10 PM</t>
  </si>
  <si>
    <t>http://twitter.com/MeheraNirmala/status/1781922832445792384</t>
  </si>
  <si>
    <t>11:18:04 AM</t>
  </si>
  <si>
    <t>http://twitter.com/Mamta68586408/status/1859933569789116803</t>
  </si>
  <si>
    <t>5:44:53 PM</t>
  </si>
  <si>
    <t>http://twitter.com/JatinTomar87/status/1905115950917259513</t>
  </si>
  <si>
    <t>10:03:32 AM</t>
  </si>
  <si>
    <t>http://twitter.com/rsingh_negi/status/1894264912056037443</t>
  </si>
  <si>
    <t>11:25:23 AM</t>
  </si>
  <si>
    <t>http://twitter.com/astro_rat/status/1858846865707487275</t>
  </si>
  <si>
    <t>5:46:43 PM</t>
  </si>
  <si>
    <t>http://twitter.com/FireFrost2004/status/1861617114068775177</t>
  </si>
  <si>
    <t>9:14:41 AM</t>
  </si>
  <si>
    <t>People need spice in life air pollution will not give it to them</t>
  </si>
  <si>
    <t>http://twitter.com/Khan772Usman/status/1864846505737077096</t>
  </si>
  <si>
    <t>7:07:08 AM</t>
  </si>
  <si>
    <t>http://twitter.com/DeepakGurjar83/status/1845456963070525803</t>
  </si>
  <si>
    <t>https://jaianndata.com/?p=35136</t>
  </si>
  <si>
    <t>7:12:08 PM</t>
  </si>
  <si>
    <t>Recycling of plastic waste will reduce environmental pollution Chief Minister appreciated the efforts of women groups Plastic waste management unit is operating in Amlidih of Rajnandgaon district Raipur Chief Minister Shri Vishnu Dev Sai Union Jal Shakti Minister Shri</t>
  </si>
  <si>
    <t>http://twitter.com/nkchauhan2014/status/1793181881569054835</t>
  </si>
  <si>
    <t>12:57:30 PM</t>
  </si>
  <si>
    <t>http://twitter.com/DuttaRameshwar2/status/1850745082804060584</t>
  </si>
  <si>
    <t>9:13:07 AM</t>
  </si>
  <si>
    <t>http://twitter.com/VivekKumar44585/status/1893321424644829277</t>
  </si>
  <si>
    <t>8:56:18 PM</t>
  </si>
  <si>
    <t>http://twitter.com/datapelter/status/1851234115305226352</t>
  </si>
  <si>
    <t>5:36:22 PM</t>
  </si>
  <si>
    <t>Decorated like this if you see the graphics on TV congratulations congratulations How to celebrate diwali without sounds and air pollution</t>
  </si>
  <si>
    <t>https://hindi.etnownews.com/web-stories/delhi-ncr-pollution-bad-condition-due-to-smog-and-pollution-what-to-do-what-not-to-do-know-details/photostory/115450305.cms</t>
  </si>
  <si>
    <t>4:10:04 PM</t>
  </si>
  <si>
    <t>Delhi NCR Pollution: धुंध और प्रदूषण से बुरा हाल! क्या करें; क्या न करें? | ET NOW SWADESH</t>
  </si>
  <si>
    <t>Delhi NCR Pollution
A thick blanket of smog has enveloped the nations capital Delhi for the past several days The polluted air is making it difficult to breathe Today were going to tell you what you should and shouldnt do</t>
  </si>
  <si>
    <t>http://twitter.com/RajStories87941/status/1794365476820385961</t>
  </si>
  <si>
    <t>7:20:42 PM</t>
  </si>
  <si>
    <t>http://twitter.com/Mukarram_Ali_Sq/status/1842097750151705072</t>
  </si>
  <si>
    <t>12:31:42 PM</t>
  </si>
  <si>
    <t>http://twitter.com/onlymodi4india/status/1847988527625101453</t>
  </si>
  <si>
    <t>The people of Delhi have chased you away now we have to save Delhi The BJP government of Haryana is responsible for the water and air pollution in Delhi Modi ji why do you hate the people of Delhi so much What crime have the people of Delhi committed BJP has pledged to destroy Delhi has pledged to save Delhi</t>
  </si>
  <si>
    <t>http://twitter.com/Teri_rehmat_/status/1790918961489449414</t>
  </si>
  <si>
    <t>7:05:28 AM</t>
  </si>
  <si>
    <t>Due to increasing pollution the air is becoming toxic making it difficult for everyone to breathe Plant trees and clean the environment under the Prakriti Abhiyaan started by Saint Dr Gurmeet Ram Rahim Singh Ji</t>
  </si>
  <si>
    <t>https://hindi.moneycontrol.com/news/health/delhi-air-pollution-effect-on-memory-create-stress-ngt-order-to-government-know-details-1893739.html</t>
  </si>
  <si>
    <t>1:06:30 PM</t>
  </si>
  <si>
    <t>Delhi Air Pollution: दिल्ली की जहरीली हवाओं से बढ़ रही हैं दिमागी समस्याएं, सोचने-समझने की क्षमता पर बढ़ा खतरा</t>
  </si>
  <si>
    <t>Delhi Air Pollution Delhis toxic air is increasing mental health problems and threatening thinking and understanding abilities
Delhi Air Pollution Pollution has worsened the situation in many cities across the country including Delhi The Delhi government has told the NGT that pollution</t>
  </si>
  <si>
    <t>http://twitter.com/AVINASH98322928/status/1848593602731249861</t>
  </si>
  <si>
    <t>10:43:54 AM</t>
  </si>
  <si>
    <t>http://twitter.com/sundar_laxkar/status/1850565355686478267</t>
  </si>
  <si>
    <t>9:18:57 PM</t>
  </si>
  <si>
    <t>http://twitter.com/MarkWBuss/status/1856953327721861378</t>
  </si>
  <si>
    <t>12:22:28 PM</t>
  </si>
  <si>
    <t>http://twitter.com/mukeshmishra_ji/status/1888453045790351823</t>
  </si>
  <si>
    <t>10:31:06 AM</t>
  </si>
  <si>
    <t>http://twitter.com/Vakil_sahab029/status/1859140886128734382</t>
  </si>
  <si>
    <t>1:15:03 PM</t>
  </si>
  <si>
    <t>The air in Delhi has become so polluted that 15 minutes of oxygen is being bought for Rs 299 I request all the residents of Delhi that there is a direct train from Delhi to Nagaur the fare will be Rs 385 come here to our Nagaur to breathe absolutely pure air the arrival of tourists will increase employment in Nagaur</t>
  </si>
  <si>
    <t>http://twitter.com/iamsahil0072/status/1888203250022949375</t>
  </si>
  <si>
    <t>5:58:30 PM</t>
  </si>
  <si>
    <t>http://twitter.com/omkara29_10/status/1898544770001338552</t>
  </si>
  <si>
    <t>6:52:01 AM</t>
  </si>
  <si>
    <t>http://twitter.com/mamtadasi1978/status/1861334858217275895</t>
  </si>
  <si>
    <t>http://twitter.com/nikkym143/status/1840987252832551096</t>
  </si>
  <si>
    <t>10:58:59 AM</t>
  </si>
  <si>
    <t>https://amoghavarshaonline.blogspot.com/2024/06/green-zones-india.html</t>
  </si>
  <si>
    <t>11:48:00 AM</t>
  </si>
  <si>
    <t>Green Zones : India 2030</t>
  </si>
  <si>
    <t>Green Zones India 2030
Green Zones India
Green Zones Refer To The Term Green Spots In Geography
In 2014 Nara Chandra Babu Naidu The President Of Telugu Desam Party Allied With BJP Bharatiya Janata Party At The Centre Said
Each Constituency U</t>
  </si>
  <si>
    <t>https://samacharnama.com/states/%E0%A4%A6%E0%A4%BF%E0%A4%B2%E0%A5%8D%E0%A4%B2%E0%A5%80-%E0%A4%AE%E0%A5%87%E0%A4%82-%E0%A4%AA%E0%A5%8D%E0%A4%B0%E0%A4%A6%E0%A5%82%E0%A4%B7%E0%A4%A3-%E0%A4%B8%E0%A5%87-%E0%A4%B0%E0%A4%BE%E0%A4%B9%E0%A4%A4-%E0%A4%A8%E0%A4%B9%E0%A5%80%E0%A4%82-%E0%A4%8F%E0%A4%95%E0%A5%8D%E0%A4%AF%E0%A5%82%E0%A4%86%E0%A4%88-400-%E0%A4%AA%E0%A4%BE%E0%A4%B0/cid15774064.htm</t>
  </si>
  <si>
    <t>8:49:15 AM</t>
  </si>
  <si>
    <t>No respite from pollution in Delhi AQI crosses 400
New Delhi Nov 26 IANS There seems to be no respite from pollution in Delhi and its surrounding areas According to the latest data from the Central Pollution Control Board CPCB</t>
  </si>
  <si>
    <t>https://www.timesnowhindi.com/cities/delhi-news/firecrackers-ban-in-delhi-supreme-court-issued-a-notice-to-delhi-police-commissioner-for-failing-to-stop-use-of-firecrackers-article-114944246</t>
  </si>
  <si>
    <t>दिल्ली में पटाखा बैन के बाद भी आतिशबाजी पर रोक नहीं, सुप्रीम कोर्ट ने जारी किया दिल्ली पुलिस कमिश्नर को नोटिस</t>
  </si>
  <si>
    <t>The ban on firecrackers in the national capital was barely enforced
The Supreme Court has asked the Delhi Police Commissioner to file an affidavit within a week on the steps taken by the police to ensure a complete ban on firecrackers The apex court</t>
  </si>
  <si>
    <t>http://twitter.com/krishnanandlkr/status/1784887978537717808</t>
  </si>
  <si>
    <t>3:40:30 PM</t>
  </si>
  <si>
    <t>Amit Shahs helicopter went out of control in Begusarai lost balance in strong winds</t>
  </si>
  <si>
    <t>http://rajkaaj.in/news/states-must-decide-to-close-physical-classes-for-all-till-class-12---supreme-court.php</t>
  </si>
  <si>
    <t>States must decide to close physical classes for all till Class 12 - Supreme Court</t>
  </si>
  <si>
    <t>New Delhi In a significant order on Monday the Supreme Court said that all states in the DelhiNCR region should immediately decide to stop all physical education PE classes for students up to Class 12 The order was passed by Supreme Court Justice Abhay S Oka</t>
  </si>
  <si>
    <t>http://twitter.com/harryshikha1/status/1852028955026411600</t>
  </si>
  <si>
    <t>10:14:46 PM</t>
  </si>
  <si>
    <t>Bhai the same public is asking you cunning person for the last 10 years to provide relief from poisonous air pollution water scarcity power cuts dirt and broken roads but you want to commit a scam of one free liquor scheme for every one</t>
  </si>
  <si>
    <t>http://twitter.com/roushan_sanjeet/status/1856648806588088583</t>
  </si>
  <si>
    <t>4:12:25 PM</t>
  </si>
  <si>
    <t>http://twitter.com/omprakashpande6/status/1888200103275680165</t>
  </si>
  <si>
    <t>http://twitter.com/Purnima_Kumari_/status/1864954550525792351</t>
  </si>
  <si>
    <t>Honorable ji this is the working style of despite giving information about illegal operating in no action is being taken due to which the air is being polluted daily please take cognizance</t>
  </si>
  <si>
    <t>http://twitter.com/sonalpvakil/status/1848021898212295065</t>
  </si>
  <si>
    <t>8:52:09 PM</t>
  </si>
  <si>
    <t>http://twitter.com/BeingIndian65/status/1801432080590532651</t>
  </si>
  <si>
    <t>7:20:51 AM</t>
  </si>
  <si>
    <t>https://www.livehindustan.com/uttar-pradesh/bagpat/story-rising-eye-irritation-due-to-pollution-health-advisories-issued-201732210357452.html</t>
  </si>
  <si>
    <t>11:03:10 PM</t>
  </si>
  <si>
    <t>प्रदूषण से आंखों में बढ़ रही जलन, मरीजों की लगी भीड़</t>
  </si>
  <si>
    <t>Pollution is increasing the problem of eye irritation From community health centers to private hospitals patients suffering from eye allergies are crowded Doctors advise patients to exercise caution Baraut which falls within the NCR region</t>
  </si>
  <si>
    <t>http://twitter.com/nikhilsoni410/status/1854238423210467478</t>
  </si>
  <si>
    <t>12:34:24 AM</t>
  </si>
  <si>
    <t>https://himachal.punjabkesari.in/himachal-pradesh/news/himachal-weather-report-2054447</t>
  </si>
  <si>
    <t>Weather Report: पंजाब की तरह गर्म होने लगा हिमाचल, अक्तूबर में 30-34 डिग्री रहा तापमान</t>
  </si>
  <si>
    <t>Himachal Desk The onset of winter is being delayed in Himachal Pradesh this year Cold weather is expected to arrive in the first week of November but currently night temperatures are 5 degrees warmer than average Minimum temperatures are 1920</t>
  </si>
  <si>
    <t>http://twitter.com/vennilaVT/status/1850719531561521370</t>
  </si>
  <si>
    <t>7:31:35 AM</t>
  </si>
  <si>
    <t>http://twitter.com/07MR_ARYA/status/1848399319269003266</t>
  </si>
  <si>
    <t>9:51:53 PM</t>
  </si>
  <si>
    <t>http://twitter.com/Narayan29533161/status/1860969591914262940</t>
  </si>
  <si>
    <t>2:21:40 PM</t>
  </si>
  <si>
    <t>https://www.anmnews.in/india/the-weather-index-of-the-capital-delhi-is-gradually-deteriorating-7381091</t>
  </si>
  <si>
    <t>8:09:08 AM</t>
  </si>
  <si>
    <t>ক্রমশ অবনতির দিকে এগোচ্ছে রাজধানী দিল্লির আবহাওয়ার সূচক</t>
  </si>
  <si>
    <t>Air pollution levels have increased in the capital Delhi Pollution levels have been recorded today The pollution index has been observed to be quite bad today
It has been informed through sources that the pollution level in Delhi has increased even more after Diwali It has been learnt that on Friday at 4 pm</t>
  </si>
  <si>
    <t>http://twitter.com/Saranjijat/status/1860717315517813100</t>
  </si>
  <si>
    <t>9:39:13 PM</t>
  </si>
  <si>
    <t>http://twitter.com/gavhane_mo38759/status/1869178948158181412</t>
  </si>
  <si>
    <t>6:02:43 AM</t>
  </si>
  <si>
    <t>http://twitter.com/AdityaYadavRs/status/1891123793537425894</t>
  </si>
  <si>
    <t>7:23:42 PM</t>
  </si>
  <si>
    <t>https://www.jagran.com/delhi/new-delhi-city-ncr-grap-3-will-be-implemented-in-delhi-from-friday-know-what-will-be-the-restrictions-23831182.html</t>
  </si>
  <si>
    <t>Delhi Pollution: बढ़ते प्रदूषण के चलते दिल्ली-NCR में कल से GRAP-3 होगा लागू, जानिए क्या-क्या रहेंगी पाबंदियां - GRAP-3 will be implemented in Delhi from Friday know what will be the restrictions</t>
  </si>
  <si>
    <t>Delhi Pollution GRAP3 will be implemented in DelhiNCR from tomorrow due to rising pollution Find out what restrictions will be in place
GRAP3 implemented in DelhiNCR Following the increase in air pollution in DelhiNCR the third phase of the Graded Response Action Plan GRAP3 has been implemented</t>
  </si>
  <si>
    <t>http://twitter.com/IRSHADK84081101/status/1814154291742920789</t>
  </si>
  <si>
    <t>9:54:23 AM</t>
  </si>
  <si>
    <t>http://twitter.com/jantaserishta/status/1849709040986984752</t>
  </si>
  <si>
    <t>12:36:15 PM</t>
  </si>
  <si>
    <t>https://swarajkhabar.com/the-month-of-november-will-also-be-as-hot-as-october-big-update-from-the-meteorological-department/</t>
  </si>
  <si>
    <t>नवंबर का महीना भी अक्टूबर जैसा ही गर्म रहेगा! मौसम विभाग की तरफ से आया बड़ा अपडेट</t>
  </si>
  <si>
    <t>The cold winter usually begins in October but this year the month set a special record The Japan Meteorological Agency announced on Friday November 1 2024 that October this year was the hottest month in the countrys history Central India Madhya Pradesh Maharashtra and</t>
  </si>
  <si>
    <t>http://twitter.com/yogiraj2330/status/1858166533895098871</t>
  </si>
  <si>
    <t>8:43:19 PM</t>
  </si>
  <si>
    <t>The game has begun Kejriwals Shishmahal has been drowned along with theatrics liquor scam Yamuna pollution air pollution dirty water everything will be drowned along with the IIT scientists of Delhi</t>
  </si>
  <si>
    <t>http://twitter.com/NewsroomPostCom/status/1855440307070075128</t>
  </si>
  <si>
    <t>https://www.aplatestnews.com/usnewsvideo.php?idx=air-pollution-HExf-2024-10-28&amp;vidtype=10</t>
  </si>
  <si>
    <t>10:44:53 AM</t>
  </si>
  <si>
    <t>आगरा में ताजमहल के आसपास छाई स्मॉग की परत | Air Pollution</t>
  </si>
  <si>
    <t>Published Date 20241028 061453 Category News 1112286
Title A layer of smog surrounds the Taj Mahal in Agra Air Pollution
A layer of smog surrounds the Taj Mahal in Agra Air Pollution
ABP News TV A layer of smog surrounds the Taj Mahal in Agra Air</t>
  </si>
  <si>
    <t>https://sonebhadralive.in/?p=397491</t>
  </si>
  <si>
    <t>11:39:00 PM</t>
  </si>
  <si>
    <t>दिल्ली में हर बार से ज्यादा साफ रही इस साल दिसंबर की हवा, जानें ठंड का क्या रहेगा हाल</t>
  </si>
  <si>
    <t>New Delhi This year Delhi recorded its cleanest air in December since the AQI system was introduced in 2015 The average Air Quality Index AQI for December was 294 Officials attributed this improvement to the improvement in the first half of the month</t>
  </si>
  <si>
    <t>http://twitter.com/JaiPrak24779177/status/1807401766377398416</t>
  </si>
  <si>
    <t>6:42:15 PM</t>
  </si>
  <si>
    <t>https://navbharattimes.indiatimes.com/metro/delhi/other-news/bjp-leader-shehzad-poonawalla-attack-delhi-aap-arvind-kejriwal-over-toxic-foam-in-yamuna-at-kalindi-kunj/articleshow/114843093.cms</t>
  </si>
  <si>
    <t>12:53:58 PM</t>
  </si>
  <si>
    <t>'सांस लेंगे तो फेफड़ा खराब, पानी पीएंगे तो पेट खराब...' , यमुना में झाग के साथ जहरीली हवा को लेकर BJP के निशाने पर AAP | bjp leader shehzad poonawalla attack delhi aap arvind kejriwal over toxic foam in yamuna at kalindi kunj</t>
  </si>
  <si>
    <t>BJP leader Shahzad Poonawala took aim at the foam in the Yamuna saying the Delhi government committed 7 crore rupees in corruption in the name of cleaning the Yamuna The BJP spokesperson said the government is blaming others for the pollution
New Delhi After Diwali the Chhath festival is approaching</t>
  </si>
  <si>
    <t>http://twitter.com/dineshnarayan09/status/1850739274603201009</t>
  </si>
  <si>
    <t>8:50:02 AM</t>
  </si>
  <si>
    <t>Business air continues to persist in the national capital Delhi and Belgium Observed air quality is unlikely to improve Predictions suggest conditions may worsen around Diwali The AQI may exceed 400 before Diwali Stay safe in Sambhal</t>
  </si>
  <si>
    <t>http://twitter.com/MeenakshiP19415/status/1852223602164404378</t>
  </si>
  <si>
    <t>11:08:14 AM</t>
  </si>
  <si>
    <t>https://hindi.nativeplanet.com/travel-guide/delhi-pollution-reason-behind-early-arrival-of-smog-this-season-009069.html</t>
  </si>
  <si>
    <t>6:55:18 PM</t>
  </si>
  <si>
    <t>दिल्ली में बढ़ा प्रदूषण का कहर : इस साल दिल्ली-NCR में समय से पहले छा गया था Smog, क्या है इसकी वजह? | Delhi Pollution- Reason behind Early Arrival of Smog This Season - Hindi Nativeplanet</t>
  </si>
  <si>
    <t>Last Monday November 18 Delhis air pollution levels reached their worst The average air quality index AQI in Delhi reached 495 on Monday the highest this season While hearing a public interest litigation related to pollution the Supreme Court</t>
  </si>
  <si>
    <t>https://www.punjabkesari.com/delhi-ncr/vehicles-older-than-15-years-will-not-get-petrol-and-diesel-in-delhi</t>
  </si>
  <si>
    <t>6:41:36 PM</t>
  </si>
  <si>
    <t>The Delhi government has taken a major step to control pollution Starting April 1st the sale of petrol and diesel to vehicles older than 15 years will be banned Environment Minister Manjinder Singh Sirsa issued the order on Saturday Under the order vehicles older than 15 years</t>
  </si>
  <si>
    <t>http://twitter.com/spverma05/status/1856997297936105661</t>
  </si>
  <si>
    <t>3:17:11 PM</t>
  </si>
  <si>
    <t>http://twitter.com/AbhiPHP/status/1858907691621679615</t>
  </si>
  <si>
    <t>9:48:25 PM</t>
  </si>
  <si>
    <t>http://twitter.com/khabarokikhabar/status/1872868469060059201</t>
  </si>
  <si>
    <t>10:23:33 AM</t>
  </si>
  <si>
    <t>https://rashtrachandika.com/190501/</t>
  </si>
  <si>
    <t>9:55:16 PM</t>
  </si>
  <si>
    <t>दिल्ली की हवा ‘बहुत खराब’… जनरेटर पर बैन, बढ़ेगी पार्किंग फीस और मेट्रो के राउंड</t>
  </si>
  <si>
    <t>Winter hasnt even begun and Delhis air is becoming toxic Pollution levels in DelhiNCR are rising The sky is shrouded in haze Pollution levels have reached dangerous levels in many areas In Delhi the AQI Air Quality Index</t>
  </si>
  <si>
    <t>https://www.andhrajyothy.com/2024/national/wednesday-delhi-aqi-419-thursday-morning-aqi-384-sri-1337584.html</t>
  </si>
  <si>
    <t>8:05:40 AM</t>
  </si>
  <si>
    <t>Air Pollution: తగ్గిన వాయు కాలుష్యం తీవ్రత.. నగర వాసులకు కాస్తా ఉపశమనం..</t>
  </si>
  <si>
    <t>The air quality in the national capital Delhi crossed the hazardous level of AQI 500 on Sunday After that the pollution intensity gradually decreased On Wednesday there was a slight improvement in the air quality in the city As of 4 pm on Wednesday Delhis AQI was recorded at 419</t>
  </si>
  <si>
    <t>http://twitter.com/Ramesh245652/status/1888255781214011824</t>
  </si>
  <si>
    <t>9:27:14 PM</t>
  </si>
  <si>
    <t>http://twitter.com/knpveenod/status/1858860650560147730</t>
  </si>
  <si>
    <t>6:41:29 PM</t>
  </si>
  <si>
    <t>http://twitter.com/Richardrockz91/status/1898218780188184910</t>
  </si>
  <si>
    <t>https://mbmnewsnetwork.in/2024/09/09/%e0%a4%b6%e0%a4%bf%e0%a4%ae%e0%a4%b2%e0%a4%be-%e0%a4%a1%e0%a5%80%e0%a4%a1%e0%a5%80%e0%a4%af%e0%a5%82-%e0%a4%85%e0%a4%b8%e0%a5%8d%e0%a4%aa%e0%a4%a4%e0%a4%be%e0%a4%b2-%e0%a4%95%e0%a5%87-%e0%a4%aa/</t>
  </si>
  <si>
    <t>9:48:35 PM</t>
  </si>
  <si>
    <t>शिमला : डीडीयू अस्पताल के प्रांगण में मनाया अंतर्राष्ट्रीय स्वच्छ वायु दिवस</t>
  </si>
  <si>
    <t>Shimla September 9 The International Day of Clean Air for Blue Skies was celebrated on Monday in the premises of DDU Hospital courtesy of the Health and Family Welfare Department District Shimla Chief Medical Officer Shimla Dr Rakesh Pratap presided over the event</t>
  </si>
  <si>
    <t>https://vniindia.com/nation/news-hindi-excess-air-pollution-from-diesel-vehicle</t>
  </si>
  <si>
    <t>5:23:04 PM</t>
  </si>
  <si>
    <t>डीजल वाहनों से निकलने वाला धुआं ज्यादा हानिकारक</t>
  </si>
  <si>
    <t>New Delhi November 15 VNI Air pollution is becoming a serious problem in India and abroad and vehicle emissions are a major source of air pollution Dieselpowered vehicles emit air pollutants directly into the air and at night</t>
  </si>
  <si>
    <t>http://twitter.com/shush0007/status/1864707082647490773</t>
  </si>
  <si>
    <t>https://www.jagran.com/top-deals/electronics/air-conditioner-best-panasonic-1-ton-ac-powered-by-true-ai-convertible-modes-23745567.html</t>
  </si>
  <si>
    <t>गर्मी ने किया बुरा हाल! खरीदें टर्बो कूलिंग वाले 1 टन Panasonic AC घर रहेगा ठंडा बिजली बिल की चिंता से मिलेगी राहत - Best Panasonic 1 Ton AC Powered By True AI Convertible Modes</t>
  </si>
  <si>
    <t>The heat has taken a toll Buy a 1ton Panasonic AC with turbo cooling to keep your home cool and relieve your electricity bill worries
Heres a list of the cheapest 1ton Panasonic ACs which cool your home with turbo cooling These split S</t>
  </si>
  <si>
    <t>http://twitter.com/SachinB64371782/status/1864200491095253246</t>
  </si>
  <si>
    <t>https://asiannews.in/weather-update-including-delhi-up-bihar-pollution-in-national-capital-aqi-increased-see-full-detail/</t>
  </si>
  <si>
    <t>11:09:01 AM</t>
  </si>
  <si>
    <t>Weather Update including Delhi UP Bihar pollution in national capital AQI increased see full detail</t>
  </si>
  <si>
    <t>Todays Weather Update In November the cold is intensifying in many parts of the country including North India Dense fog has also begun to spread across Uttar Pradesh Bihar Rajasthan and DelhiNCR as the chill intensifies The cold winds have forced people to pull out their blankets and sweaters</t>
  </si>
  <si>
    <t>http://twitter.com/rahulvind/status/1852216424808247677</t>
  </si>
  <si>
    <t>10:39:42 AM</t>
  </si>
  <si>
    <t>This kind of air quality on the day after Diwali shows that either people have become wise and are more concerned about the environment than the hateful ants or poverty has increased so much in India that people burst crackers only on social media and cannot afford to burst crackers on the ground</t>
  </si>
  <si>
    <t>http://twitter.com/DelhiTotaltv/status/1858391385067618756</t>
  </si>
  <si>
    <t>11:36:48 AM</t>
  </si>
  <si>
    <t>https://marathi.indiatimes.com/india-news/why-ban-on-firecrackers-was-not-followed-supreme-court-scold-to-delhi-govt/articleshow/114966393.cms</t>
  </si>
  <si>
    <t>5:51:30 AM</t>
  </si>
  <si>
    <t>फटाकेबंदीची कठोर अंमलबजावणी का नाही? प्रदूषणावरुन सर्वोच्च न्यायालयाचे दिल्ली सरकारला खडे बोल</t>
  </si>
  <si>
    <t>Why is there no strict implementation of the firecracker ban Supreme Court slams Delhi government over pollution
5 Nov 2024 1021 am
Air Pollution The issue of air pollution in Delhi which increased the next day due to the huge explosion of firecrackers on Diwali has raised everyones</t>
  </si>
  <si>
    <t>http://twitter.com/v6velugu/status/1859122718446068143</t>
  </si>
  <si>
    <t>12:02:51 PM</t>
  </si>
  <si>
    <t>Delhi Air Pollution Lockdown situation in DelhiWork from home for government employees</t>
  </si>
  <si>
    <t>http://twitter.com/fmnewsindia_/status/1853335545059168324</t>
  </si>
  <si>
    <t>12:46:41 PM</t>
  </si>
  <si>
    <t>Pollution in Delhi is immense beware of poisonous smog for the next two days AQI crosses 400 people are falling sick Delhi Pollution AQI Air Pollution</t>
  </si>
  <si>
    <t>http://twitter.com/Siraj92050638/status/1864720842455691458</t>
  </si>
  <si>
    <t>10:47:48 PM</t>
  </si>
  <si>
    <t>https://itnnnews.blogspot.com/2024/10/blog-post_19.html</t>
  </si>
  <si>
    <t>https://www.livehindustan.com/uttar-pradesh/gorakhpur/story-delhi-and-lucknow-had-given-up-aiims-doctors-operated-on-him-and-saved-his-life-10062883.html</t>
  </si>
  <si>
    <t>1:15:29 AM</t>
  </si>
  <si>
    <t>दिल्ली, लखनऊ ने खड़े कर दिए थे हाथ, एम्स के डॉक्टरों ने ऑपरेशन कर बचाई जिदंगी</t>
  </si>
  <si>
    <t>Gorakhpur Office Correspondent AIIMS doctors have given a new lease of life to twoyearold Swastik Yadav a resident of Hata Kushinagar by performing an operation The child had a swelling on his right cheek since birth which was gradually increasing This swelling had spread to his right cheek nose and right eye</t>
  </si>
  <si>
    <t>http://twitter.com/activecitizen40/status/1888414709344239715</t>
  </si>
  <si>
    <t>7:58:46 AM</t>
  </si>
  <si>
    <t>http://twitter.com/NARENDR64811031/status/1899735281688875476</t>
  </si>
  <si>
    <t>1:42:41 PM</t>
  </si>
  <si>
    <t>http://twitter.com/SHUKLAVIVEK01/status/1856202869671702878</t>
  </si>
  <si>
    <t>10:40:25 AM</t>
  </si>
  <si>
    <t>http://twitter.com/staywellnews/status/1894416232595497464</t>
  </si>
  <si>
    <t>9:26:41 PM</t>
  </si>
  <si>
    <t>Lung cancer cases rising even among nonsmokers air pollution a major cause Study</t>
  </si>
  <si>
    <t>http://twitter.com/NewsStateMPCG/status/1854893195940770253</t>
  </si>
  <si>
    <t>7:56:14 PM</t>
  </si>
  <si>
    <t>From Bhopal to Raipur is the air becoming toxic AQI levels are at the danger mark in many cities With the onset of winter pollution is a dangerous alert Be careful otherwise pollution will trouble you Watch the impact of pollution in every city at 827 pm only on News State</t>
  </si>
  <si>
    <t>http://twitter.com/RajkamalRohlan1/status/1833113083784380792</t>
  </si>
  <si>
    <t>5:29:51 PM</t>
  </si>
  <si>
    <t>http://twitter.com/Bharat24Liv/status/1858493001871376664</t>
  </si>
  <si>
    <t>6:20:35 PM</t>
  </si>
  <si>
    <t>CR Air in Churu Rajasthan turns toxic AQI crosses 430 in Churu People are having trouble breathing AQI rises due to stubble burning in fields around Punjab Watch</t>
  </si>
  <si>
    <t>http://twitter.com/HayyatParvez/status/1860596070092537908</t>
  </si>
  <si>
    <t>1:37:25 PM</t>
  </si>
  <si>
    <t>https://www.jantaserishta.com/local/punjab/chandigarh-weather-starts-warm-at-2911-c-3405756</t>
  </si>
  <si>
    <t>9:21:47 AM</t>
  </si>
  <si>
    <t>Chandigad: चंडीगढ़ का मौसम 29.11 °C पर गर्म शुरुआत</t>
  </si>
  <si>
    <t>Chandigarh The temperature in Chandigarh today July 21 2024 is 3568 degrees Celsius The forecast minimum and maximum temperatures for the day show 2911 degrees Celsius and 3807 degrees Celsius respectively The relative humidity is 44 and the air temp</t>
  </si>
  <si>
    <t>http://twitter.com/SharmaM12415807/status/1905208949978038484</t>
  </si>
  <si>
    <t>4:13:05 PM</t>
  </si>
  <si>
    <t>http://twitter.com/Rajnish18055663/status/1888206560859709804</t>
  </si>
  <si>
    <t>6:11:39 PM</t>
  </si>
  <si>
    <t>http://twitter.com/RSNegi518578775/status/1807390625458975055</t>
  </si>
  <si>
    <t>http://twitter.com/Sami03779513780/status/1874035442963931163</t>
  </si>
  <si>
    <t>3:40:42 PM</t>
  </si>
  <si>
    <t>The people most affected by are young children pregnant women the elderly and those suffering from respiratory or heart disease So lets make our homes pollutionfree by taking some precautions while also spreading awareness against pollution and ensuring the health of these vulnerable groups in our society Air Pollution Air Pollution AQI Air Quality Index</t>
  </si>
  <si>
    <t>http://twitter.com/PatrikaNews/status/1854100972748050764</t>
  </si>
  <si>
    <t>Delhi government is responsible for increasing pollution in Yamuna and air pollution Sandeep Dixit</t>
  </si>
  <si>
    <t>https://hindi.news18.com/news/rajasthan/jaipur-aqi-report-rajasthan-today-record-breaking-increase-pollution-level-list-name-this-cities-local18-8920605.html</t>
  </si>
  <si>
    <t>10:19:45 AM</t>
  </si>
  <si>
    <t>Rajasthan AQI Report: अब लगता है जीने नहीं देगी राजस्थान की हवा! प्रदूषण स्तर में रिकॉर्ड तोड़ बढ़ोतरी</t>
  </si>
  <si>
    <t>Jaipur Pollution levels in Rajasthans air have reached record levels today According to the Meteorological Department after a drop in pollution levels yesterday the live AQI report has risen today The number of polluted cities has also increased Today Rajasthan</t>
  </si>
  <si>
    <t>https://hindi.ebmnews.com/national/225979/</t>
  </si>
  <si>
    <t>दिल्ली से लेकर पंजाब-हरियाणा में शीतलहर, कोहरे का भी प्रकोप, इन राज्यों में होगी बारिश</t>
  </si>
  <si>
    <t>Weather Forecast The weather has changed in several states including the national capital Delhi Nearly all states in North India are experiencing severe cold A cold wave is also continuing Dense fog is also settling in many areas On one hand North India is shivering in the cold</t>
  </si>
  <si>
    <t>http://twitter.com/sisodiya_ghan/status/1842835678779842955</t>
  </si>
  <si>
    <t>1:23:58 PM</t>
  </si>
  <si>
    <t>https://ujjawalprabhat.com/delhi-pollution-abatement-not-signs-acui-still-crosses-400/802175/</t>
  </si>
  <si>
    <t>11:46:33 AM</t>
  </si>
  <si>
    <t>http://twitter.com/NewsStateMPCG/status/1859895787578425566</t>
  </si>
  <si>
    <t>3:14:45 PM</t>
  </si>
  <si>
    <t>https://www.krishakjagat.org/news/as-the-night-fell-i-began-to-feel-cold/</t>
  </si>
  <si>
    <t>11:45:53 AM</t>
  </si>
  <si>
    <t>रात होते ही होने लगा ठंड का एहसास</t>
  </si>
  <si>
    <t>November 7 2024 Ujjain A chill begins to set in as night falls Along with other cities in Madhya Pradesh the cold has begun to take its toll on Ujjain Although its not as cold during the day people are beginning to feel the chill as night falls
Here people</t>
  </si>
  <si>
    <t>http://twitter.com/SangeetaTe76978/status/1850750161057620014</t>
  </si>
  <si>
    <t>9:33:18 AM</t>
  </si>
  <si>
    <t>https://dainikjaltedeep.com/monsoon-can-increase-the-risk-of-allergic-asthma-manage-it-in-these-ways/</t>
  </si>
  <si>
    <t>1:51:28 PM</t>
  </si>
  <si>
    <t>एलर्जिक अस्थमा का खतरा बढ़ा सकता है मानसून , इन तरीकों से करें मैनेज</t>
  </si>
  <si>
    <t>In addition to bringing peace and joy monsoon also brings with it a host of diseases This season increases the risk of jaundice flu typhoid and hepatitis A and asthma patients can also experience worsening conditions This can impact your daytoday life Lets</t>
  </si>
  <si>
    <t>https://www.htsyndication.com/hindustan-delhi/article/%E0%A4%97%E0%A5%81%E0%A4%A1%E0%A4%97%E0%A4%BE%E0%A4%81%E0%A4%B5-27-february-2025-%E0%A4%95%E0%A4%BE-%E0%A4%B5%E0%A5%87%E0%A4%A6%E0%A4%B0-%E0%A4%94%E0%A4%B0-aqi:-%E0%A4%A8%E0%A5%8D%E0%A4%AF%E0%A5%82%E0%A4%A8%E0%A4%A4%E0%A4%AE-%E0%A4%A4%E0%A4%BE%E0%A4%AA%E0%A4%AE%E0%A4%BE%E0%A4%A8-21.94degc,-%E0%A4%9C%E0%A4%BE%E0%A4%A8%E0%A5%87%E0%A4%82-%E0%A4%95%E0%A5%88%E0%A4%B8%E0%A4%BE-%E0%A4%B0%E0%A4%B9%E0%A5%87%E0%A4%97%E0%A4%BE-%E0%A4%B6%E0%A4%B9%E0%A4%B0-%E0%A4%AE%E0%A5%87%E0%A4%82-%E0%A4%86%E0%A4%9C-%E0%A4%95%E0%A4%BE-%E0%A4%AE%E0%A5%8C%E0%A4%B8%E0%A4%AE/88346503</t>
  </si>
  <si>
    <t>8:08:23 AM</t>
  </si>
  <si>
    <t>गुडगाँव 27 February 2025 का वेदर और AQI: न्यूनतम तापमान 21.94degC, जानें कैसा रहेगा शहर में आज का मौसम</t>
  </si>
  <si>
    <t>Gurgaon Weather and AQI for February 27 2025 Minimum temperature 2194C find out what the weather will be like in the city today
New Delhi February 27 Weather in Gurgaon for February 27 2025 The minimum temperature in Gurgaon today was 2194C The Meteorological Department</t>
  </si>
  <si>
    <t>http://twitter.com/Random_Shubham/status/1858504806131737010</t>
  </si>
  <si>
    <t>7:07:29 PM</t>
  </si>
  <si>
    <t>http://twitter.com/vikas740997/status/1848395568701481229</t>
  </si>
  <si>
    <t>9:36:59 PM</t>
  </si>
  <si>
    <t>https://www.prabhasakshi.com/national/air-quality-index-in-delhi-reaches-very-poor-category</t>
  </si>
  <si>
    <t>10:36:00 AM</t>
  </si>
  <si>
    <t>air quality index in delhi reaches very poor category</t>
  </si>
  <si>
    <t>A thick layer of smog engulfed many parts of the national capital on Monday with the air quality index AQI reaching the very poor category for the first time this season According to data from the Central Pollution Control Board CPCB the air quality index at 9 am</t>
  </si>
  <si>
    <t>https://kabarhindi.blogspot.com/2024/10/blog-post_20.html</t>
  </si>
  <si>
    <t>12:06:00 AM</t>
  </si>
  <si>
    <t>http://twitter.com/sukhvir29941/status/1850078890514874805</t>
  </si>
  <si>
    <t>https://www.bhaskar.com/national/news/india-air-pollution-aqi-level-delhi-uttar-pradesh-maharashtra-rajasthan-update-133872093.html</t>
  </si>
  <si>
    <t>4:23:41 PM</t>
  </si>
  <si>
    <t>India Air Pollution; AQI Level Delhi Uttar Pradesh Maharashtra Rajasthan Update | देश में बढ़ा प्रदूषण, 11 शहरों का AQI 300 पार: भिवाड़ी में हवा सबसे खराब, यहां AQI का लेवल 610 रिकॉर्ड हुआ; घनी धुंध में छिपा ताजमहल</t>
  </si>
  <si>
    <t>National India Air Pollution AQI Level Delhi Uttar Pradesh Maharashtra Rajasthan Update
Pollution increases across the country with 11 cities exceeding AQI 300 Bhiwadi has the worst air quality with an AQI level of 610 recorded the Taj Mahal is hidden in dense smog
New Delhi
Four days before Diwali</t>
  </si>
  <si>
    <t>http://twitter.com/Bhatnag52013706/status/1861017349911920688</t>
  </si>
  <si>
    <t>http://twitter.com/jofficialhandle/status/1893265228013482068</t>
  </si>
  <si>
    <t>5:13:00 PM</t>
  </si>
  <si>
    <t>http://twitter.com/iSumitjoshi/status/1859893303136903244</t>
  </si>
  <si>
    <t>3:04:53 PM</t>
  </si>
  <si>
    <t>s freebies Sheesh Mahal for himself Huge potholes on the road sewage water in the Yamuna pollution in the air theft in ration shops massive filth in hospitals is this the Delhi model</t>
  </si>
  <si>
    <t>http://twitter.com/AkshTwe/status/1849997459591938477</t>
  </si>
  <si>
    <t>7:42:20 AM</t>
  </si>
  <si>
    <t>Delhi NCR Air Pollution Is Delhi suffocating due to smoke coming from Pakistan via</t>
  </si>
  <si>
    <t>http://twitter.com/mainshubhamhu/status/1866112950395666815</t>
  </si>
  <si>
    <t>6:59:32 PM</t>
  </si>
  <si>
    <t>http://twitter.com/pravesh96601417/status/1787654194507501593</t>
  </si>
  <si>
    <t>6:52:27 AM</t>
  </si>
  <si>
    <t>Trees absorb air pollutants which is why planting trees is important to curb diseases like asthma Millions of followers of Dera Sacha Sauda plant trees under the holy inspiration of Saint MSG Ji so that the environment remains clean and people remain healthy and diseasefree</t>
  </si>
  <si>
    <t>http://twitter.com/Rajveer64469783/status/1789202541420392519</t>
  </si>
  <si>
    <t>http://twitter.com/SarveshSP91/status/1888267373557211405</t>
  </si>
  <si>
    <t>10:13:18 PM</t>
  </si>
  <si>
    <t>http://twitter.com/om79311386/status/1889232950664757534</t>
  </si>
  <si>
    <t>http://twitter.com/pankajdixit2611/status/1889194571780788404</t>
  </si>
  <si>
    <t>11:37:40 AM</t>
  </si>
  <si>
    <t>https://dainiksaveratimes.com/delhi/delhi-aqi-aqi-reached-close-to-450-in-many-areas-of-delhi-fog-covered-many-areas/</t>
  </si>
  <si>
    <t>7:17:23 PM</t>
  </si>
  <si>
    <t>DelhiAQI:AQIreachedcloseto450inmanyareasofDelhi,fogcoveredmanyareas</t>
  </si>
  <si>
    <t>New Delhi The air quality index crossed the 400 mark in 15 areas of the national capital on Friday There is no respite in sight for residents of the capital from air pollution With air pollution levels reaching severe levels in several areas of the capital</t>
  </si>
  <si>
    <t>http://twitter.com/Vidhushaq/status/1864224967040102825</t>
  </si>
  <si>
    <t>1:57:22 PM</t>
  </si>
  <si>
    <t>https://hindi.thequint.com/news/world/india-foreign-secretary-vinay-kwatra-bangladesh-visit-teesta-river-project-china-showing-interest-concern-for-delhi</t>
  </si>
  <si>
    <t>9:15:01 PM</t>
  </si>
  <si>
    <t>India-Bangladesh Relationship: बांग्लादेश की तीस्ता नदी परियोजना में चीन की दिलचस्पी: भारत के लिए क्या दांव पर? China's interest in Bangladesh's Teesta River project: What's at stake for India?</t>
  </si>
  <si>
    <t>Chinas interest in Bangladeshs Teesta River project Whats at stake for India
Foreign Secretary Vinay Kwatra concluded his twoday visit to Bangladesh on Thursday May 9
Sakshat Chandok
May 10 2024 915 PM IST
World
i
Bangladesh is Indias leading</t>
  </si>
  <si>
    <t>http://twitter.com/PatrikaNews/status/1868940963860955289</t>
  </si>
  <si>
    <t>2:17:03 PM</t>
  </si>
  <si>
    <t>Air Pollution Supreme Court asks Centre for details of polluted cities court to hear pollution cases across the country</t>
  </si>
  <si>
    <t>http://twitter.com/sharda951243297/status/1860971640407855490</t>
  </si>
  <si>
    <t>2:29:48 PM</t>
  </si>
  <si>
    <t>http://twitter.com/ASHOKPBJP/status/1848298804149203073</t>
  </si>
  <si>
    <t>3:12:29 PM</t>
  </si>
  <si>
    <t>http://twitter.com/Gu76132036Gupta/status/1889187028665000247</t>
  </si>
  <si>
    <t>11:07:41 AM</t>
  </si>
  <si>
    <t>http://twitter.com/Tanisha17601974/status/1846579709246583267</t>
  </si>
  <si>
    <t>9:21:25 PM</t>
  </si>
  <si>
    <t>https://ujjawalprabhat.com/delhi-it-will-still-be-very-rough-today-abughi-aqai-crossing-over-400/808726/</t>
  </si>
  <si>
    <t>दिल्ली: आज भी बेहद खराब रहेगी आबोहवा, एक्यूआई फिर पहुंचा 400 पार</t>
  </si>
  <si>
    <t>The air quality in the national capital Delhi and the National Capital Region NCR remains poor A thin layer of haze still lingered over the capital on Tuesday morning The air quality continues to deteriorate with the AQI reading above 400 A blanket of smog persisted on Monday causing inconvenience to residents</t>
  </si>
  <si>
    <t>http://twitter.com/oneindiaHindi/status/1858775498538840391</t>
  </si>
  <si>
    <t>1:03:07 PM</t>
  </si>
  <si>
    <t>Air Pollution Explainer Will no one survive if the AQI reaches 999 Find out how serious it is for health</t>
  </si>
  <si>
    <t>https://hindi.latestly.com/india/delhis-air-quality-turns-bad-again-no-improvement-expected-for-next-two-daysr-2412267.html</t>
  </si>
  <si>
    <t>8:46:16 PM</t>
  </si>
  <si>
    <t>Delhi AQI: दिल्ली की वायु गुणवत्ता फिर 'खराब' हुई, अगले दो दिन तक सुधार की उम्मीद नहीं</t>
  </si>
  <si>
    <t>New Delhi December 10 The national capitals air quality slipped back into the poor category on Tuesday after being recorded in the moderate category a day earlier and is expected to remain that way for the next two days The citys 24hour average air quality at 4 pm on Tuesday</t>
  </si>
  <si>
    <t>https://www.jagran.com/haryana/panchkula-haryana-pollution-people-suffocating-haryana-aqi-reached-dangerous-category-many-district-included-in-10-most-populluted-cities-23833137.html</t>
  </si>
  <si>
    <t>Haryana Pollution: घुट रहा है लोगों का दम, खतरनाक श्रेणी में पहुंचा AQI; सबसे प्रदूषित 10 शहरों में कई जिला शामिल - Haryana Pollution People suffocating Haryana AQI reached dangerous category many district included in 10 most populluted cities</t>
  </si>
  <si>
    <t>Haryana Pollution People are suffocating AQI reaches dangerous levels several districts are among the 10 most polluted cities
Rising pollution in Haryana has made life difficult for people The Air Quality Index AQI has crossed 500 a dangerous level 5</t>
  </si>
  <si>
    <t>http://twitter.com/anandsamdarshi/status/1814351755183833300</t>
  </si>
  <si>
    <t>10:59:02 PM</t>
  </si>
  <si>
    <t>http://twitter.com/kamalnayan002/status/1858498202476871902</t>
  </si>
  <si>
    <t>https://www.patrika.com/new-delhi-news/13-of-the-20-most-polluted-cities-in-the-world-are-in-india-19455122</t>
  </si>
  <si>
    <t>12:51:04 AM</t>
  </si>
  <si>
    <t>दुनिया के सबसे ज्यादा प्रदूषण वाले 20 शहरों में 13 भारत के</t>
  </si>
  <si>
    <t>13 of the worlds 20 most polluted cities are in India
Worrying Burnihat in Assam tops the list Delhi is the most polluted capital
The 13 most polluted cities in the country
1 Burnihat Assam
2 Delhi Capital
3 Mullanpur Punjab
4 Faridabad Haryana</t>
  </si>
  <si>
    <t>http://www.indiacitynews.in/info/t-2411190309.html</t>
  </si>
  <si>
    <t>11:28:21 PM</t>
  </si>
  <si>
    <t>दिल्ली ने देखा दूसरा सबसे 'दमघोंटू' दिन, आज भी AQI 500 पर, आखिर कब मिलेगी राहत</t>
  </si>
  <si>
    <t>Delhis Toxic Air
The toxic air in the nations capital Delhi is becoming a source of concern for residents The extent of the citys air pollution is evident from the fact that for the past seven consecutive days the AQI in Delhi has been alarmingly high</t>
  </si>
  <si>
    <t>http://twitter.com/PerthClassic/status/1888159128406855887</t>
  </si>
  <si>
    <t>3:03:11 PM</t>
  </si>
  <si>
    <t>ye kutta sadak pr aa gya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</si>
  <si>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http://twitter.com/Upadhyay_As/status/1853845772674236438</t>
  </si>
  <si>
    <t>10:34:09 PM</t>
  </si>
  <si>
    <t>Look brother if the soul is happy then the God is happy and the soul is happy with food Your daily routine the environment around the quality of air the quality of water everything affects your eating There was a time when I used to eat 8 to 10 rotis at dinner time If the food was tasty then I would add one or two more rotis After that I settled in a big city then within a year my stomach started bloating after eating 3 to 4 rotis Now the situation is such that after two rotis I can hardly eat the third roti It is a different matter on some days that I even eat four rotis Air water and daily routine are responsible for everything</t>
  </si>
  <si>
    <t>https://hindi.downtoearth.org.in/air/this-is-how-we-can-reduce-the-fatal-nitrogen-oxide-emissions-by-52-per-cent</t>
  </si>
  <si>
    <t>11:39:24 AM</t>
  </si>
  <si>
    <t>जान लेने वाली नाइट्रोजन ऑक्साइड के उत्सर्जन में 52 फीसदी तक ऐसे हो सकती है कटौती</t>
  </si>
  <si>
    <t>Earths nitrogen cycle is nearing its limits Farming and the burning of fossil fuels release nitrogen pollutants such as ammonia NH3 nitrogen oxides NOx and nitrous oxide N2O contributing to air pollution These pollutants are</t>
  </si>
  <si>
    <t>https://allhindinews2.blogspot.com/2024/10/air-pollution-10.html</t>
  </si>
  <si>
    <t>6:28:00 AM</t>
  </si>
  <si>
    <t>https://www.amarujala.com/india-news/top-news-headline-today-important-and-big-news-stories-of-20-november-2024-updates-on-amar-ujala-2024-11-20</t>
  </si>
  <si>
    <t>6:49:46 AM</t>
  </si>
  <si>
    <t>Top News Headline Today Important And Big News Stories Of 20 November 2024 Updates On Amar Ujala | Top News:महाराष्ट्र-झारखंड में मतदान, सात राज्यों में घने कोहरे का अलर्ट; पीएम मोदी का गुयाना दौरा आज</t>
  </si>
  <si>
    <t>Assembly elections are being held today in Maharashtra and Jharkhand Voting has been underway in both states since 7 am Furthermore toxic smog is suffocating much of North India including the National Capital Region Delhi was the most polluted city in the country yesterday The situation remained</t>
  </si>
  <si>
    <t>https://www.aplatestnews.com/usnewsvideo.php?idx=air-pollution-supreme-court-6fKD-2024-10-23&amp;vidtype=10</t>
  </si>
  <si>
    <t>8:30:31 PM</t>
  </si>
  <si>
    <t>दिल्ली में बढ़ते Air Pollution को लेकर Supreme Court ने पंजाब-हरियाणा को लगाई फटकार</t>
  </si>
  <si>
    <t>Published Date 20241023 170031 Category News 1109592
Title Supreme Court reprimands Punjab and Haryana over rising air pollution in Delhi
Supreme Court reprimands Punjab and Haryana over rising air pollution in Delhi
DelhiNS</t>
  </si>
  <si>
    <t>http://twitter.com/UshaDasi93133/status/1808478352862302541</t>
  </si>
  <si>
    <t>https://www.livehindustan.com/ncr/noida/story-noida-and-greater-noida-air-quality-remains-moderate-with-aqi-levels-at-139-and-128-201728655988653.html</t>
  </si>
  <si>
    <t>7:43:12 PM</t>
  </si>
  <si>
    <t>शहर की हवा मध्यम श्रेणी में रही</t>
  </si>
  <si>
    <t>Noida Correspondent The air quality in Noida and Greater Noida remained in the moderate category on Friday Noida recorded an AQI of 139 and Greater Noidas of 128 PM 25 and PM 10 levels in the citys air also remained normal The pollution level in the citys air remained normal in early October</t>
  </si>
  <si>
    <t>http://twitter.com/madhulikasmilee/status/1856684044450500816</t>
  </si>
  <si>
    <t>http://twitter.com/drumeshdubariya/status/1854755016554230118</t>
  </si>
  <si>
    <t>http://twitter.com/ShivKum55485090/status/1853705859924123966</t>
  </si>
  <si>
    <t>1:18:11 PM</t>
  </si>
  <si>
    <t>http://twitter.com/TV9Telugu/status/1850417562615517394</t>
  </si>
  <si>
    <t>11:31:40 AM</t>
  </si>
  <si>
    <t>Delhi Air Pollution Pollution that is scaring Delhi TV9 TV9 News App</t>
  </si>
  <si>
    <t>http://twitter.com/HarryBishtBjym/status/1859898008089039316</t>
  </si>
  <si>
    <t>3:23:35 PM</t>
  </si>
  <si>
    <t>http://twitter.com/SachinB64371782/status/1807358064657338646</t>
  </si>
  <si>
    <t>3:48:36 PM</t>
  </si>
  <si>
    <t>http://twitter.com/Rajnishtiwari82/status/1842500340744085719</t>
  </si>
  <si>
    <t>3:11:27 PM</t>
  </si>
  <si>
    <t>you have described the serious impacts of air pollution very comprehensively and clearly It is not only harmful to human health but also has profound adverse effects on the environment and economy 1 Health impacts Pollution has a wide range of health impacts from respiratory and cardiovascular diseases to neurological problems and premature death 2 Environmental impacts Problems such as climate change ecosystem damage and soil and water pollution are its consequences 3 Economic impacts Healthcare costs reduced productivity and negative impacts on agriculture affect economic stability 4 Social and psychological impacts Decreased quality of life and displacement of communities are some of the social impacts of pollution 5 Vulnerable populations Children the elderly and people with preexisting conditions are more vulnerable to pollution Tackling this problem requires a collective effort including government measures public awareness and investment in clean technologies</t>
  </si>
  <si>
    <t>http://twitter.com/Davinderoberoi2/status/1855545943418188279</t>
  </si>
  <si>
    <t>http://twitter.com/GoodNewsToday/status/1845384664455970817</t>
  </si>
  <si>
    <t>Delhi governments action plan against pollution before Diwali Letter written to the Centre for artificial rain Antidust campaign to begin tomorrow action to be taken against rule breakers Delhi government Air Pollution</t>
  </si>
  <si>
    <t>https://indianews.in/indianews/diwali-was-celebrated-across-the-country-on-thursday-after-this-delhi-air-pollution-has-improved-on-saturday-the-reason-behind-which-is-said-to-be-strong-winds/</t>
  </si>
  <si>
    <t>2:58:12 PM</t>
  </si>
  <si>
    <t>Air Pollution: दिवाली के बाद भी नहीं बढ़ा प्रदूषण, आखिर कैसे हुआ ये चमत्कार? सुन कर पैरों तले से खिसक जाएगी जमीन</t>
  </si>
  <si>
    <t>India News Air Pollution Political activity has intensified over the past few weeks in the national capital Delhi regarding pollution Both the Congress and the BJP are jointly attacking the AAP government in Delhi Despite the governments efforts the pollution</t>
  </si>
  <si>
    <t>http://twitter.com/Swadesh3463/status/1848376692555059489</t>
  </si>
  <si>
    <t>8:21:59 PM</t>
  </si>
  <si>
    <t>So will the bad roads water scarcity filth in Yamuna air pollution start again</t>
  </si>
  <si>
    <t>https://www.livehindustan.com/uttar-pradesh/up-weather-changed-air-quality-started-getting-polluted-aqi-air-quality-index-222-in-lucknow-and-188-in-agra-201729589442072.html</t>
  </si>
  <si>
    <t>3:12:18 PM</t>
  </si>
  <si>
    <t>UP AQI Today: मौसम बदलने के साथ ही खराब होने लगी हवा, लखनऊ में 222; आगरा में 188 AQI</t>
  </si>
  <si>
    <t>AQI in Major Cities of UP The weather is gradually turning colder With this change air quality has begun to deteriorate in various districts of UP Pollution levels are increasing The AQI has been steadily rising for the past three days On Tuesday at 2 pm Lucknow</t>
  </si>
  <si>
    <t>http://twitter.com/deep4538anil/status/1859248459292856557</t>
  </si>
  <si>
    <t>8:22:30 PM</t>
  </si>
  <si>
    <t>http://twitter.com/SUNEELV66964055/status/1858825612934230252</t>
  </si>
  <si>
    <t>4:22:16 PM</t>
  </si>
  <si>
    <t>http://twitter.com/DheerajdwivBJP/status/1839296147518796093</t>
  </si>
  <si>
    <t>http://twitter.com/AapBaar/status/1848308438427640213</t>
  </si>
  <si>
    <t>3:50:46 PM</t>
  </si>
  <si>
    <t>http://twitter.com/kumari98765/status/1849332411898953734</t>
  </si>
  <si>
    <t>http://twitter.com/AasthaKale1/status/1798298260916060366</t>
  </si>
  <si>
    <t>3:48:10 PM</t>
  </si>
  <si>
    <t>https://www.khaskhabar.com/local/uttar-pradesh/noida-news/news-pollution-crisis-in-noida-aqi-crosses-300-increased-danger-to-pregnant-women-news-hindi-1-679046-KKN.html</t>
  </si>
  <si>
    <t>नोएडा में प्रदूषण संकट : एक्यूआई 300 के पार, गर्भवती महिलाओं को बढ़ा खतरा-Khaskhabar</t>
  </si>
  <si>
    <t>Pollution crisis in Noida AQI crosses 300 increasing risk to pregnant women
khaskhabarcom Saturday October 26 2024 0812 AM
NOIDA Due to rising air pollution in the National Capital Region NCR the Air Quality Index AQI in Noida Uttar Pradesh</t>
  </si>
  <si>
    <t>https://sapneaursapne.wordpress.com/2024/11/19/20-november/</t>
  </si>
  <si>
    <t>9:34:51 PM</t>
  </si>
  <si>
    <t>20 November</t>
  </si>
  <si>
    <t>November 20th World Childrens Day
World Childrens Day
World Childrens Day is celebrated every year on November 20th It was established in 1954 as Universal Childrens Day It is a symbol of international solidarity for child welfare and childrens rights worldwide</t>
  </si>
  <si>
    <t>https://www.divyahimachal.com/2024/10/police-pre-nursery-teacher-recruitment-process-started-haryana-punjab-reprimanded-read-big-news-of-the-country-and-the-world/</t>
  </si>
  <si>
    <t>1:05:23 AM</t>
  </si>
  <si>
    <t>पुलिस-प्री नर्सरी टीचर भर्ती प्रक्रिया शुरू, हरियाणा-पंजाब को फटकार, पढ़ें देश दुनिया की बड़ी खबरें</t>
  </si>
  <si>
    <t>In Himachal Pradesh the process for two government recruitments began on the first Navratri A total of 7553 posts will be filled through these recruitments While the Public Service Commission has advertised police constable positions the Elementary Education Department</t>
  </si>
  <si>
    <t>http://twitter.com/sandipktiwari/status/1888507211007344667</t>
  </si>
  <si>
    <t>http://twitter.com/Narendr67798681/status/1808748553226866747</t>
  </si>
  <si>
    <t>http://twitter.com/ShubmanGlll/status/1858485789841387556</t>
  </si>
  <si>
    <t>5:51:55 PM</t>
  </si>
  <si>
    <t>http://twitter.com/ajaykrsharma038/status/1801834086279090263</t>
  </si>
  <si>
    <t>9:58:17 AM</t>
  </si>
  <si>
    <t>26488 trilokpuri delhi 110091 I am very troubled by the noise and vibration of the Chakki and air pollution</t>
  </si>
  <si>
    <t>https://hindi.news18.com/news/nation/weather-update-winter-will-start-after-is-no-fall-in-mountain-delhi-pollution-bihar-uttar-pradesh-weather-condition-aaj-ka-mausam-8808598.html</t>
  </si>
  <si>
    <t>5:59:11 AM</t>
  </si>
  <si>
    <t>Weather Update: बस एक चीज का इंतजार, फिर शुरू हो जाएगी कड़ाके की ठंड, IMD ने दे दी खुशखबरी, आज कहां होगी बारिश?</t>
  </si>
  <si>
    <t>Weather Update Diwali has passed and November has begun Aside from the chills in the morning and evening theres been no sign of cold across North India Delhi on the other hand has been in dire straits since Diwali Air pollution has suddenly increased significantly with the AQI also</t>
  </si>
  <si>
    <t>http://twitter.com/ZeeTeluguLive/status/1857359134297145505</t>
  </si>
  <si>
    <t>Delhi Air Pollution at Dangerous Level People are worried due to danger bells in Delhi</t>
  </si>
  <si>
    <t>http://twitter.com/sahil_mansoori/status/1889345313972039690</t>
  </si>
  <si>
    <t>9:36:39 PM</t>
  </si>
  <si>
    <t>https://zeenews.india.com/hindi/india/rajasthan/jaipur/rajasthan-weather-update-winter-enters-with-diwali-temperature-drops-below-15-degrees/2496592</t>
  </si>
  <si>
    <t>Rajasthan Weather Update Winter enters with Diwali Temperature drops below 15 degrees| Rajasthan Weather Update: राजस्थान में दीपावली के साथ सर्दी की एंट्री! 15 डिग्री के नीचे पहुंचा तापमान, नवंबर के इस सप्ताह से पड़ेगी कड़ाके की ठंड | Hindi News, जयपुर</t>
  </si>
  <si>
    <t>Rajasthan Weather Update Winter arrives in Rajasthan with Diwali Temperatures drop below 15 degrees with severe cold expected this November week
Rajasthan Weather Update With the arrival of Diwali in Rajasthan the mild winter has also arrived</t>
  </si>
  <si>
    <t>http://twitter.com/Rahulda33666291/status/1807370260389286307</t>
  </si>
  <si>
    <t>4:37:04 PM</t>
  </si>
  <si>
    <t>http://twitter.com/Piya_Srivastav/status/1852171158076166569</t>
  </si>
  <si>
    <t>7:39:50 AM</t>
  </si>
  <si>
    <t>http://twitter.com/PureBhartiyaMan/status/1869299798287028501</t>
  </si>
  <si>
    <t>2:02:56 PM</t>
  </si>
  <si>
    <t>Did you clean the Yamuna How many lies will you tell brother By feeding everyone freebies you have made them scoundrels The people of Delhi will perish from the polluted air in a few years Have some shame</t>
  </si>
  <si>
    <t>http://twitter.com/Ashok44165273/status/1807283487793443158</t>
  </si>
  <si>
    <t>http://twitter.com/Jotbirdua/status/1859137238891647361</t>
  </si>
  <si>
    <t>1:00:33 PM</t>
  </si>
  <si>
    <t>http://twitter.com/bd8a9b02c9214b7/status/1801662765234552973</t>
  </si>
  <si>
    <t>10:37:31 PM</t>
  </si>
  <si>
    <t>https://www.updatemarts.in/2024/07/blog-post_699.html</t>
  </si>
  <si>
    <t>4:21:15 PM</t>
  </si>
  <si>
    <t>यूपी वालों को उमस से जल्द मिलेगी राहत, मॉनसून फिर मेहरबान, इन जिलों में बारिश के आसार</t>
  </si>
  <si>
    <t>As the monsoon activity in Uttar Pradesh slowed people began to feel troubled by the heat and humidity Meanwhile meteorologists have offered some comforting news They say that many districts in Uttar Pradesh may receive good rainfall in the coming days Even today July 16th Gorakhpur Basti</t>
  </si>
  <si>
    <t>http://twitter.com/Rathia1Lakhan/status/1892256004064072168</t>
  </si>
  <si>
    <t>Nowadays even the air is a victim of pollution</t>
  </si>
  <si>
    <t>https://www.bhaskarhindi.com/other/stop-dirty-politics-on-bus-marshals-delhi-cm-atishi-warns-bjp-1075432</t>
  </si>
  <si>
    <t>4:42:06 PM</t>
  </si>
  <si>
    <t>बस मार्शलों पर गंदी राजनीति बंद करे भाजपा सीएम आतिशी</t>
  </si>
  <si>
    <t>Delhi Chief Minister Atishi on Sunday warned BJP leaders to stop playing dirty politics over the reinstatement of bus marshals
The Chief Minister claimed that the dismissed Civil Defence Volunteers CDVs know that the BJP is the cause of their troubles not</t>
  </si>
  <si>
    <t>http://twitter.com/NareshGhosh20/status/1858756174151041218</t>
  </si>
  <si>
    <t>11:46:20 AM</t>
  </si>
  <si>
    <t>https://www.bhaskar.com/local/bihar/patna/news/bhu-will-investigate-toxic-air-in-bihar-133984694.html</t>
  </si>
  <si>
    <t>3:43:28 PM</t>
  </si>
  <si>
    <t>बीएचयू करेगी जहरीली हवाओं की जांच: वन एवं पर्यावरण विभाग के साथ MOU साइन; पटना समेत कई जिलों की हवा खराब</t>
  </si>
  <si>
    <t>BHU to investigate toxic air MOU signed with Forest and Environment Department air quality in several districts including Patna is deteriorating
Patna
The air in Bihar is becoming increasingly polluted Due to increased humidity the amount of dust particles in the air has increased This has severely degraded the air quality</t>
  </si>
  <si>
    <t>https://www.newsnationtv.com/states/delhi-and-ncr/capital-becomes-gas-chamber-before-diwali-aqi-level-will-fall-further-in-the-coming-days-7368628</t>
  </si>
  <si>
    <t>4:26:26 PM</t>
  </si>
  <si>
    <t>Air Pollution Delhi: दिवाली से पहले राजधानी बना गैस चैंबर, आने वाले दिनों में AQI का और गिरेगा स्तर</t>
  </si>
  <si>
    <t>Air Pollution Delhi The air quality index AQI in the capital Delhi has reached the very poor category The minimum temperature here was recorded at 204 degrees Celsius four degrees above average At 9 am the air quality index AQI here was 3</t>
  </si>
  <si>
    <t>http://twitter.com/Krishn1286553/status/1847942936421335251</t>
  </si>
  <si>
    <t>3:38:23 PM</t>
  </si>
  <si>
    <t>https://www.jagran.com/lifestyle/health-persistent-cough-how-to-differentiate-between-persistent-and-regular-cough-check-details-23838842.html</t>
  </si>
  <si>
    <t>6:38:00 PM</t>
  </si>
  <si>
    <t>अगर आपको भी कई दिनों से हो रही है खांसी तो बिल्कुन न करें अनदेखा, डॉक्टर ने बताए इसके गंभीर कारण</t>
  </si>
  <si>
    <t>If youve been coughing for several days dont ignore it Doctors have revealed the serious causes
Cough cases are increasing rapidly these days Cold and cough cases often increase during the winter months but sometimes this cough can be a sign of a more serious problem</t>
  </si>
  <si>
    <t>http://twitter.com/BaljinderS946/status/1789326962689036355</t>
  </si>
  <si>
    <t>9:39:26 PM</t>
  </si>
  <si>
    <t>http://twitter.com/prityanga/status/1781186643082215863</t>
  </si>
  <si>
    <t>10:32:43 AM</t>
  </si>
  <si>
    <t>http://twitter.com/jyotimahant094/status/1851953266415788109</t>
  </si>
  <si>
    <t>http://twitter.com/L1bstc/status/1863220005053046960</t>
  </si>
  <si>
    <t>7:24:00 PM</t>
  </si>
  <si>
    <t>https://www.bhaskarhindi.com/other/ngos-raise-air-pollution-issue-at-kelambakkam-with-tn-pollution-control-board-1065343</t>
  </si>
  <si>
    <t>9:57:48 PM</t>
  </si>
  <si>
    <t>एनजीओ ने तमिलनाडु प्रदूषण नियंत्रण बोर्ड के समक्ष उठाया केलाम्बक्कम में जहरीली हवा का मुद्दा | NGOs raise air pollution issue at Kelambakkam with TN Pollution Control Board</t>
  </si>
  <si>
    <t>Chennai Sep 12 IANS Tamil Nadubased nongovernmental organisations NGOs have raised the issue of air pollution in Kelambakkam in Chengalpattu district Many people have complained about health risks due to the use of cancercausing chemicals in textile factories operating in the area</t>
  </si>
  <si>
    <t>http://twitter.com/Bipinyadav5383/status/1859983028296262054</t>
  </si>
  <si>
    <t>9:01:25 PM</t>
  </si>
  <si>
    <t>https://hindi.oneindia.com/photo-gallery/read-all-breaking-news-of-12-november-2024-in-one-click-oi120623.html</t>
  </si>
  <si>
    <t>10:17:47 AM</t>
  </si>
  <si>
    <t>Morning Bulletin: एक Click में पढ़ें आज की बड़ी खबरें</t>
  </si>
  <si>
    <t>Something or the other happens every day in the country some of those incidents have a direct impact on our lives Today we are going to tell you about some major incidents that have happened in the country and the world So let us know the big news of the day the events happening across the country today</t>
  </si>
  <si>
    <t>http://twitter.com/RajeevM54440214/status/1787905154496471175</t>
  </si>
  <si>
    <t>11:29:41 PM</t>
  </si>
  <si>
    <t>The way the lapdog media is trying to fix Modis deteriorating election momentum by citing numerous false facts about the Ram Temple and Muslims shouldnt an FIR be filed against them Amit Shah doesnt see their statements as deep fake</t>
  </si>
  <si>
    <t>http://twitter.com/AliAsghar261/status/1897344799612789186</t>
  </si>
  <si>
    <t>11:23:45 PM</t>
  </si>
  <si>
    <t>http://twitter.com/ABPNews/status/1829177758494409107</t>
  </si>
  <si>
    <t>8:52:16 PM</t>
  </si>
  <si>
    <t>http://twitter.com/mdfaisalisrail/status/1793196478581584151</t>
  </si>
  <si>
    <t>1:55:31 PM</t>
  </si>
  <si>
    <t>http://twitter.com/Mrafiq5587/status/1898067386596835808</t>
  </si>
  <si>
    <t>11:15:04 PM</t>
  </si>
  <si>
    <t>http://twitter.com/ShankarRam2364/status/1850863559950962834</t>
  </si>
  <si>
    <t>5:03:54 PM</t>
  </si>
  <si>
    <t>http://twitter.com/karambirkumar2/status/1858358571542499659</t>
  </si>
  <si>
    <t>9:26:24 AM</t>
  </si>
  <si>
    <t>https://tricitytoday.com/ghaziabad/attack-on-breathing-ghaziabad-is-the-most-polluted-in-delhi-ncr-aqi-reaches-400-in-loni-63489.html</t>
  </si>
  <si>
    <t>7:52:37 AM</t>
  </si>
  <si>
    <t>सांसों पर हमला : दिल्ली- एनसीआर में गाजियाबाद रहा सबसे प्रदूषित, लोनी में 400 तक पहुंचा AQI</t>
  </si>
  <si>
    <t>Tricity Today Symbolic image
A respiratory crisis has arisen in DelhiNCR Ghaziabad was the worst affected in DelhiNCR on Saturday the day of Govardhan The 24hour report of the Central Pollution Control Board CPCB shows that the pollution levels</t>
  </si>
  <si>
    <t>https://www.onlymyhealth.com/what-is-insulin-resistance-steps-to-fix-in-hindi-1718447663</t>
  </si>
  <si>
    <t>4:30:48 PM</t>
  </si>
  <si>
    <t>इन्सुलिन रेजिस्टेंस क्या होता है एक्सपर्ट से जानें इसके लक्षण और बचाव के तरीके</t>
  </si>
  <si>
    <t>What is insulin resistance Steps to fix it Changed lifestyles dietary deficiencies air pollution airborne infections and viruses are leading to a variety of illnesses in people today Thyroid diabetes skin breakouts hair loss mood swings</t>
  </si>
  <si>
    <t>http://twitter.com/KRr110044/status/1845294498160529420</t>
  </si>
  <si>
    <t>8:14:26 AM</t>
  </si>
  <si>
    <t>http://www.indiacitynews.in/info/t-2412230142.html</t>
  </si>
  <si>
    <t>2:23:17 PM</t>
  </si>
  <si>
    <t>दिसंबर की ठंड भी खो गई, हिमालय में घटते जंगलों की ये रिपोर्ट खतरे का संकेत</t>
  </si>
  <si>
    <t>The cold in Delhi is set to intensify the IMD has warned
New Delhi
December 23rd The last month of the year is coming to an end and today DelhiNCR received its first rain of the winter season The light drizzle has brought some coolness to the weather But this month of the year has been marked by a harsh</t>
  </si>
  <si>
    <t>http://twitter.com/NMDanishQuamar2/status/1864885699385737613</t>
  </si>
  <si>
    <t>9:42:53 AM</t>
  </si>
  <si>
    <t>https://www.jantaserishta.com/local/maharashtra/delhi-crime-3-shooting-shifted-to-mumbai-due-to-air-quality-3676654</t>
  </si>
  <si>
    <t>11:31:27 AM</t>
  </si>
  <si>
    <t>वायु गुणवत्ता के कारण Delhi Crime 3 की शूटिंग मुंबई में स्थानांतरित की गई</t>
  </si>
  <si>
    <t>In Delhi Crime the capital isnt just the setting but a significant character in itself In any case director Tanuj Chopra has decided to move the production out of Delhi and for good reason MidDay has learned that Shefa</t>
  </si>
  <si>
    <t>https://indiagaurav24x7.blogspot.com/2024/11/blog-post_20.html</t>
  </si>
  <si>
    <t>INDIA GAURAV 24x7: दिल्ली में प्रदूषण के कारण लोगों को सांस की परेशानी..</t>
  </si>
  <si>
    <t>Due to the everincreasing air pollution in Delhi people are experiencing increased breathing problems In response to the pollution the Delhi government has formed a team of experts to treat those with breathing problems Meanwhile Environment Minister Gopal Rai has announced the implementation of oddevents in Delhi</t>
  </si>
  <si>
    <t>http://twitter.com/ervikramgiri/status/1898600410182570400</t>
  </si>
  <si>
    <t>10:33:06 AM</t>
  </si>
  <si>
    <t>http://twitter.com/Baijnat84801962/status/1853385464683622755</t>
  </si>
  <si>
    <t>4:05:03 PM</t>
  </si>
  <si>
    <t>https://www.haribhoomi.com/state-local/delhi/news/delhi-air-quality-very-poor-today-national-capital-aqi-crosses-400-in-20-areas-56169</t>
  </si>
  <si>
    <t>9:19:26 AM</t>
  </si>
  <si>
    <t>Delhi Air Pollution: लगातार बढ़ रहे प्रदूषण ने बिगाड़ी दिल्ली की सेहत, 20 इलाकों में हालत ज्यादा खराब, द्वारका में 449 तक पहुंचा AQI</t>
  </si>
  <si>
    <t>Delhi Air Pollution Air pollution in Delhi has been steadily increasing since Diwali Today Wednesday the Air Quality Index AQI in many areas exceeded 400 making it difficult for people to breathe According to SAFARIndia data</t>
  </si>
  <si>
    <t>https://hindi.news18.com/news/bihar/patna-bihar-weather-update-fog-in-entire-bihar-hajipurs-air-has-become-poisonous-for-24-hours-aqi-crosses-400-local18-8845477.html</t>
  </si>
  <si>
    <t>6:16:25 AM</t>
  </si>
  <si>
    <t>Bihar Weather Update : सुबह से पूरे बिहार में कुहासा, 24 घंटे से जहरीली बनी हाजीपुर की हवा, AQI 400 पार</t>
  </si>
  <si>
    <t>Patna These days Bihars air is experiencing a mix of coolness and pollution making it difficult for people to breathe Morning air is typically considered fresh but the pollution level is so high that even in the morning the AQI is recorded near 400</t>
  </si>
  <si>
    <t>http://twitter.com/Gourav_bansal/status/1848964656397783462</t>
  </si>
  <si>
    <t>11:18:20 AM</t>
  </si>
  <si>
    <t>http://twitter.com/BKRajbhar2/status/1904933338810638360</t>
  </si>
  <si>
    <t>9:57:54 PM</t>
  </si>
  <si>
    <t>http://twitter.com/NareshGhosh20/status/1858731460783382778</t>
  </si>
  <si>
    <t>10:08:08 AM</t>
  </si>
  <si>
    <t>http://twitter.com/YBISL/status/1791777125764329626</t>
  </si>
  <si>
    <t>3:55:31 PM</t>
  </si>
  <si>
    <t>https://ndtv.in/india/smog-and-pollution-blanket-knocks-again-in-delhi-ncr-air-quality-declines-noida-gurugram-6785119</t>
  </si>
  <si>
    <t>12:37:16 PM</t>
  </si>
  <si>
    <t>दिल्ली एनसीआर में धुंध और प्रदूषण की चादर ने फिर दी दस्तक, एयर क्वालिटी में गिरावट</t>
  </si>
  <si>
    <t>A blanket of haze and pollution once again descended on DelhiNCR causing air quality to plummet
Light snowfall occurred in the hilly states bordering Delhi on Sunday night resulting in a drop in temperatures in these states
Sachin Jha Shekhar
DelhiNCR</t>
  </si>
  <si>
    <t>http://twitter.com/chayisquerajnit/status/1873392331585626498</t>
  </si>
  <si>
    <t>9:05:12 PM</t>
  </si>
  <si>
    <t>Mahatma Gandhi in protest against the atrocities committed on BPSC candidates Early in the morning when a ray of light emerged in Delhis polluted air people rushed home ready bags in hand to the metro This metro transported people to their destinations and for the men and women with bags in hand their office was their days destination I had heard from a teacher that the sun is so hot that even a little of its heat melts large ships turning humans into wax The sun has such a powerful force But for some reason that force couldnt dispel the hazy blanket that spread around Delhi When the smell of this hazy blanket reached peoples noses they would wear handkerchiefs or masks What was the indifference to these winds These winds were considered even more toxic when Gandhi coughed while walking to prayer at Birla House supported by the shoulders of two strong women Coughing Gandhi looked up at the sky and said How the air has changed Mannu Just like this lovely country Prayers were held at Birla House Today the prayer meeting was a slightly larger crowd Gandhis security had been increased after he escaped Godses bullets But the crowd at Birla House today was a crowd of hope requiring no security A crowd of 5000 students including those from Gandhi Vihar Mukherjee Nagar Nehru Vihar and Karol Bagh came toward Birla House shouting While 5000 students were not allowed inside enough managed to squeeze in allowing him to address the crowd during Birla Houses daily prayer Gandhi could not walk he had to rely on shoulders A voice rose from the crowd Bapu we need your help or we will be ruined These voices came from a short distance to Gandhis left Gandhi turned left and using his shoulders reached them With a faltering voice Gandhi said Tell me sons how can I help you A boy from the crowd said Bapu we prepare for the civil services The Bihar Public Service Commission exam is about to take place Now we have information that the exam paper has been leaked But the commission refuses to accept it nor is it willing to cancel the exam If the exam isnt canceled our hard work will go to waste Bapu The boy began to cry Gandhi assured them that he would speak to Nitish Kumar on the phone The students returned to their rented accommodations Gandhi had defeated age he was now destined to live on this earth like Hanuman Gandhi had become immortal Two days had passed but despite his best efforts the Bihar government had not accepted the decision Gandhi was ready to fight for the students interests Finally on December 7 2024 Patna station was filled with millions of people Governments trembled when news spread that Gandhiji had just alighted from platform number 4 of Patna station and was heading towards Gandhi Maidan The pain the students had been suffering from sleeping in the open on cold nights for four days suddenly felt as if someone had applied turmeric paste on it The hungry students suddenly became enthusiastic Thousands of students ran towards Patna station to receive Bapu While heading towards Patna station thousands of students roared As long as the sun and moon exist Bapu your name will remain Then a woman from the crowd shouted Long live Mahatma Gandhi The dictatorship of BPSC will not be tolerated it will not be tolerated</t>
  </si>
  <si>
    <t>http://twitter.com/kbp1230/status/1850752547293729243</t>
  </si>
  <si>
    <t>9:42:47 AM</t>
  </si>
  <si>
    <t>http://twitter.com/SriiSantosh/status/1864684816928588161</t>
  </si>
  <si>
    <t>8:24:39 PM</t>
  </si>
  <si>
    <t>If you want to feed and health your children protect the soil first Most of us are familiar with words and concepts such as Climate ChangeCarbon EmissionsAir Pollution and Water Scarcitybut very few have focused attention on Soil For millennialife on earth has been sustained by a thin layer of fertile soil on the earths crust</t>
  </si>
  <si>
    <t>https://samacharnama.com/science/%E0%A4%B9%E0%A5%8B-%E0%A4%97%E0%A4%88-%E0%A4%AE%E0%A4%B9%E0%A4%BE%E0%A4%B5%E0%A4%BF%E0%A4%A8%E0%A4%BE%E0%A4%B6-%E0%A4%95%E0%A5%80-%E0%A4%AD%E0%A4%B5%E0%A4%BF%E0%A4%B7%E0%A5%8D%E0%A4%AF%E0%A4%B5%E0%A4%BE%E0%A4%A3%E0%A5%80%21-%E0%A4%9C%E0%A4%B2%E0%A4%B5%E0%A4%BE%E0%A4%AF%E0%A5%81-%E0%A4%AA%E0%A4%B0%E0%A4%BF%E0%A4%B5%E0%A4%B0%E0%A5%8D%E0%A4%A4%E0%A4%A8-%E0%A4%B8%E0%A4%AE%E0%A5%87%E0%A4%A4-%E0%A4%87%E0%A4%A8/cid15828129.htm</t>
  </si>
  <si>
    <t>हो गई महाविनाश की भविष्यवाणी! जलवायु परिवर्तन समेत इन कारणों से होगा दुनिया का अंत, बचने का रास्ता ढूंढने में लगे वैज्ञानिक</t>
  </si>
  <si>
    <t>Science News Desk Prophecies have been made about the destruction of the Earth and the end of the world but how this destruction and end will occur has been speculated about Although the methods of destruction are unknown scientists periodically provide information to the world about the ways</t>
  </si>
  <si>
    <t>http://twitter.com/Mamta37824474/status/1854178808590450786</t>
  </si>
  <si>
    <t>8:37:31 PM</t>
  </si>
  <si>
    <t>https://www.updatemarts.com/2024/05/ac.html</t>
  </si>
  <si>
    <t>एयर कंडीशनर से बिगड़ रही सेहत, A.C. की ठंडी हवा दे रही 'मांसपेशियों में दर्द', कई के शरीर हो रहे जाम - UpdateMarts| PRIMARY KA MASTER</t>
  </si>
  <si>
    <t>The outside temperature is rising while the air conditioners temperature is dropping People often set the temperature between 16 and 18 degrees during the day Since nights are also getting warmer the AC temperature is being kept low even at night Sleeping in low temperatures can lead to muscle cramps</t>
  </si>
  <si>
    <t>http://twitter.com/UniversalXtweet/status/1849398483280691552</t>
  </si>
  <si>
    <t>Conspiracy conspiracy conspiracy Sources have revealed that LG sahab goes out every night with a truck of garbage and dumps it at different places in Delhi after which BJP people set it on fire to defame and AAP party condemns this Congratulations to the people of Delhi Delhi is the capital of the country The most polluted capital in the world Corrupt and lazy officers and leaders of Delhi are busy in demeaning other states Will the officers and leaders of other states also solve these problems of Delhi Main reasons for increasing pollution in Delhi A large number of illegal industrial unitsfactorieswarehousesdairies operating in residential and commercial areas of Delhi Unregisteredillegal vehicleserickshaws running on the roads of Delhi Poor public transport and traffic in Delhi Burning of crop residue in rural areas of Delhi Illegal tandoors being used in large numbers in Delhi Burning of garbage plastic industrial waste coal etc in Delhi Open burning by illegal squatters encroaching on Delhis roads and footpaths Banned generators being used in large numbers in Delhi Illegal construction in violation of rules and regulations in Delhi Polluting vehicles plying on Delhis roads Broken roads and dust on the roads in Delhi Negligence in removing silt from drains and sewers in Delhi Poor garbage disposal system in Delhi Encroachment on Delhis forests water bodies parks and green belt areas Lots of vacancies and poor inspection in Delhis pollution related departments Corrupt and lazy officers and leaders of Delhi are enjoying themselves by installing airfilters in their airconditioned houses and offices using the money of Delhiites while the common poor people are forced to breathe polluted air and in the end the government shows its achievement by stopping the work of daily wage labourers who work on a small scale A155 Block B Khazoori Khas Delhi94 Lets together improve the capital of the country</t>
  </si>
  <si>
    <t>http://twitter.com/shailandra_sing/status/1857277957250641938</t>
  </si>
  <si>
    <t>9:52:26 AM</t>
  </si>
  <si>
    <t>https://mpcg.ndtv.in/videos/mp-air-pollution-mp-hc-bar-association-takes-a-big-decision-for-farmers-who-burn-stubble-863010</t>
  </si>
  <si>
    <t>MP Air Pollution: पराली जलाने वाले Farmers के लिए MP HC बार एसोसिएशन ने लिए बड़ा फैसला</t>
  </si>
  <si>
    <t>http://twitter.com/HuIndar/status/1863954379541201028</t>
  </si>
  <si>
    <t>8:02:09 PM</t>
  </si>
  <si>
    <t>http://twitter.com/TNNavbharat/status/1850090415854322005</t>
  </si>
  <si>
    <t>in situation worsens due to heavy rain and strong winds fear of destruction of 175 lakh acres of crops</t>
  </si>
  <si>
    <t>http://twitter.com/arvindkryadav_/status/1853472623470281009</t>
  </si>
  <si>
    <t>9:51:23 PM</t>
  </si>
  <si>
    <t>http://twitter.com/MURDERREALM/status/1848201616068866169</t>
  </si>
  <si>
    <t>8:46:17 AM</t>
  </si>
  <si>
    <t>Air turns toxic in 8 districts of Haryana AQI reaches dangerous levels Supreme Court seeks response from DC</t>
  </si>
  <si>
    <t>http://twitter.com/skumar72nns/status/1871899389603779017</t>
  </si>
  <si>
    <t>6:12:47 PM</t>
  </si>
  <si>
    <t>Air quality in the national capital Delhi remains in the very poor category The average air quality index AQI as of 1 pm today was 337 According to the Central Pollution Control Board the index even exceeded 350 in some areas of the city</t>
  </si>
  <si>
    <t>https://www.bhaskar.com/local/punjab/amritsar/news/the-firecrackers-made-up-for-the-loss-of-stubble-aqi-has-crossed-300-in-the-last-48-hours-133901380.html</t>
  </si>
  <si>
    <t>5:04:36 AM</t>
  </si>
  <si>
    <t>पराली की कसर पटाखों ने पूरी की 48 घंटे से एक्यूआई 300 के पार</t>
  </si>
  <si>
    <t>Due to the fireworks throughout the night on Diwali October 31st and November 1st the average AQI reached 369 while the maximum crossed 500 On October 31st the average AQI was recorded at 143 and the maximum at 344 On November 1st the average AQI reached 314 and the maximum at 500 On November 2nd the AQI also</t>
  </si>
  <si>
    <t>https://khabarlahariya.org/millets-were-once-a-boon-for-farmers-and-the-secret-of-their-health/</t>
  </si>
  <si>
    <t>10:52:10 AM</t>
  </si>
  <si>
    <t>Millets were once a boon for farmers and the secret of their health</t>
  </si>
  <si>
    <t>Coarse grains were once a boon for farmers and a secret to their health
October 5 2024
Recalling those days Gorelal an 80yearold farmer from Mohanpur village says Earlier we used to eat sorghum and millet bread We didnt feel tired even after working all day in the fields Nowadays</t>
  </si>
  <si>
    <t>http://twitter.com/tomarmukunds/status/1858700325542064527</t>
  </si>
  <si>
    <t>8:04:25 AM</t>
  </si>
  <si>
    <t>https://www.htsyndication.com/hindustan-delhi/article/%E0%A4%A0%E0%A4%82%E0%A4%A1-%E0%A4%AE%E0%A5%87%E0%A4%82-%E0%A4%AA%E0%A5%8D%E0%A4%B0%E0%A4%A6%E0%A5%82%E0%A4%B7%E0%A4%A3-%E0%A4%B8%E0%A5%87-%E0%A4%AB%E0%A5%82%E0%A4%B2-%E0%A4%B0%E0%A4%B9%E0%A5%80-%E0%A4%B8%E0%A4%BE%E0%A4%82%E0%A4%B8%E0%A5%87%E0%A4%82,-%E0%A4%8F%E0%A4%95%E0%A5%8D%E0%A4%AF%E0%A5%82%E0%A4%86%E0%A4%88-141-%E0%A4%AA%E0%A4%B0/87152228</t>
  </si>
  <si>
    <t>4:35:38 AM</t>
  </si>
  <si>
    <t>ठंड में प्रदूषण से फूल रही सांसें, एक्यूआई 141 पर</t>
  </si>
  <si>
    <t>Pollution in the cold is making breathing difficult with the AQI at 141
Bulandshahr January 6 The districts climate is showing no signs of improvement The cold and sleet combined with the increased pollution are making breathing difficult Even those without any infections are finding it difficult to breathe when exposed to the open air</t>
  </si>
  <si>
    <t>https://www.theindiadaily.com/india/aaj-ka-mausam-21-november-2024-thursday-today-weather-update-delhi-air-pollution-aqi-news-54976</t>
  </si>
  <si>
    <t>6:36:13 AM</t>
  </si>
  <si>
    <t>Aaj Ka Mausam: दिल्ली में धुंध और प्रदूषण से लोग बेहाल, पहाड़ों में बर्फबारी का सिलसिला शुरू,जानें आज कैसा रहेगा मौसम? | aaj ka mausam 21 november 2024 thursday today weather update delhi air pollution aqi</t>
  </si>
  <si>
    <t>Todays Weather People in Delhi are suffering from smog and pollution snowfall has begun in the mountains Find out what the weather will be like today
Todays Weather Update 21 November 2024 Cold is increasing across the country and temperatures are dropping In Delhi the cold along with pollution has taken a toll</t>
  </si>
  <si>
    <t>http://twitter.com/G_avinash_1975/status/1850787844287058037</t>
  </si>
  <si>
    <t>12:03:02 PM</t>
  </si>
  <si>
    <t>http://twitter.com/RldVinod32087/status/1856686371018055874</t>
  </si>
  <si>
    <t>6:41:41 PM</t>
  </si>
  <si>
    <t>http://twitter.com/RameshK44315758/status/1856370240269234399</t>
  </si>
  <si>
    <t>9:45:29 PM</t>
  </si>
  <si>
    <t>https://www.timetvnetwork.in/2024/11/blog-post_10.html</t>
  </si>
  <si>
    <t>अम्बाला (हरियाणा) से लेकर दिल्ली,गाजियाबाद,मुम्बई तक की खबरें , कहाँ क्या है प्रदूषण व तापमान का असर।</t>
  </si>
  <si>
    <t>Ambala Haryana November 19 2024 Pollution continues to be a serious issue in Haryana Pollution has engulfed parts of Ambala causing a blanket of smog to blanket the entire area causing inconvenience to commuters</t>
  </si>
  <si>
    <t>http://twitter.com/DelhiExpose/status/1869568701248463138</t>
  </si>
  <si>
    <t>7:51:27 AM</t>
  </si>
  <si>
    <t>Delhi Air quality remains poor today Average AQI in Delhi 448 AQI in Anand Vihar 478 AQI in Jahangirpuri and ITO 477 AQI in Alipur 447 AQI in Bawana 451 AQI in Najafgarh 403</t>
  </si>
  <si>
    <t>https://hindi.news18.com/news/uttar-pradesh/agra-taj-mahal-hidden-in-dense-tourists-not-be-able-see-fog-in-agra-news-local18-8834979.html</t>
  </si>
  <si>
    <t>9:06:54 AM</t>
  </si>
  <si>
    <t>Agra Weather Today: घने कोहरे में छिपा ताजमहल, अब पर्यटक नहीं कर पाएंगे दीदार, जानें सुबह का क्या है हाल</t>
  </si>
  <si>
    <t>Agra Pollution has engulfed the city of Agra Even the Taj Mahal the symbol of love has been affected by this pollution Thursday saw the thickest fog of the season As a result even the Taj Mahal considered one of the worlds most beautiful buildings was shrouded in a blanket of haze</t>
  </si>
  <si>
    <t>http://twitter.com/Vikrampal0029/status/1893268075778134321</t>
  </si>
  <si>
    <t>https://www.amarujala.com/uttar-pradesh/etah/respiratory-and-heart-patients-should-wear-masks-etah-news-c-163-1-sagr1019-125111-2024-10-31</t>
  </si>
  <si>
    <t>12:38:49 AM</t>
  </si>
  <si>
    <t>Respiratory And Heart Patients Should Wear Masks - Etah News - Etah News:मास्क लगाकर रखें सांस और हृदय के रोगी</t>
  </si>
  <si>
    <t>Etah During the festival of lights fireworks will further increase pollution This will cause problems for respiratory and heart patients Doctors advise patients to wear masks during these days Dr Madhavendra Pratap incharge of the medical colleges emergency department said that during the Diwali festival</t>
  </si>
  <si>
    <t>http://twitter.com/BraveSoul_19/status/1858001283426242726</t>
  </si>
  <si>
    <t>9:46:40 AM</t>
  </si>
  <si>
    <t>http://twitter.com/indraji10750757/status/1852317400953200782</t>
  </si>
  <si>
    <t>5:20:57 PM</t>
  </si>
  <si>
    <t>http://twitter.com/2ZERO18/status/1856722400102043766</t>
  </si>
  <si>
    <t>9:04:51 PM</t>
  </si>
  <si>
    <t>https://www.jagran.com/punjab/sangrur-weather-update-sangrur-dense-fog-blankets-the-district-signaling-the-arrival-of-winter-23830209.html</t>
  </si>
  <si>
    <t>8:55:00 AM</t>
  </si>
  <si>
    <t>Punjab Weather: पहली धुंध से सर्दी ने दी दस्तक, 10 मीटर से भी कम हुई विजिबिलिटी; सड़कों पर रेंगते हुए चले वाहन - Weather Update Sangrur Dense Fog Blankets the District Signaling the Arrival of Winter</t>
  </si>
  <si>
    <t>Punjab Weather Winter arrives with the first fog visibility drops to less than 10 meters vehicles crawl on the roads
Winter has arrived in Sangrur thanks to a dense fog that began Tuesday morning The fog has caused temperatures to drop and the smog situation</t>
  </si>
  <si>
    <t>http://twitter.com/kum_____kum/status/1781186853288468825</t>
  </si>
  <si>
    <t>10:33:33 AM</t>
  </si>
  <si>
    <t>https://www.bhaskarhindi.com/national/aqi-delhi-delhi-air-pollution-supreme-court-pollution-haryana-punjab-parali-supreme-court-on-air-pollution-supreme-court-angry-on-delhi-pollution-delhi-air-pollution-caqmaqi-1072546</t>
  </si>
  <si>
    <t>2:54:56 PM</t>
  </si>
  <si>
    <t>SC की फटकार: दिल्ली-NCR में खराब वायु स्तर पर सुप्रीम कोर्ट का सख्त रुख, हरियाणा से पंजाब तक को सुनाई खरी-खरी | AQI, Delhi, Delhi Air Pollution, Supreme Court, Pollution, Haryana, Punjab, parali, supreme court on air pollution, supreme court angry on delhi pollution, delhi air pollution, caqm, AQI</t>
  </si>
  <si>
    <t>Diwali will be celebrated with great pomp and show across the country in the next few days However even before that the air quality of DelhiNCR has given up Pollution in DelhiNCR has increased to such an extent that people are finding it difficult to breathe Regarding this the Supreme Court on Wednesday</t>
  </si>
  <si>
    <t>http://twitter.com/HvTrivedi04/status/1818119719075164208</t>
  </si>
  <si>
    <t>8:31:34 AM</t>
  </si>
  <si>
    <t>https://hindi.theprint.in/india/%e0%a4%ad%e0%a4%be%e0%a4%b0%e0%a4%a4-%e0%a4%ae%e0%a5%87%e0%a4%82-%e0%a4%ab%e0%a5%87%e0%a4%ab%e0%a4%a1%e0%a4%bc%e0%a5%8b%e0%a4%82-%e0%a4%95%e0%a5%80-%e0%a4%ac%e0%a5%80%e0%a4%ae%e0%a4%be%e0%a4%b0/710259/</t>
  </si>
  <si>
    <t>4:19:15 PM</t>
  </si>
  <si>
    <t>भारत में फेफड़ों की बीमारियों का बोझ संभवतः लैंसेट अध्ययन के अनुमान से कहीं अधिक है: चिकित्सक</t>
  </si>
  <si>
    <t>New Delhi July 21 PTI Indian doctors have expressed concern that the burden of lungrelated diseases in the country may be much higher than estimated in a recent Lancet study due to high levels of air pollution and tobacco consumption
May</t>
  </si>
  <si>
    <t>http://twitter.com/Seema01480390/status/1901111203323142437</t>
  </si>
  <si>
    <t>8:50:06 AM</t>
  </si>
  <si>
    <t>Cow protects humanity health and culture Hence to Save Humanity Sant Shri Asharamji Bapu tells that chemical phenyl and its foul smell pollutes the atmosphere whereas cow phenyl increases purity in the environment</t>
  </si>
  <si>
    <t>http://twitter.com/bagga1957/status/1859080173330608414</t>
  </si>
  <si>
    <t>9:13:48 AM</t>
  </si>
  <si>
    <t>http://twitter.com/RRavidhaka45118/status/1851236463737708634</t>
  </si>
  <si>
    <t>5:45:41 PM</t>
  </si>
  <si>
    <t>No even a lamp causes air pollution and ice will definitely melt But yes if you want to celebrate Diwali by sacrificing some mute creature then there is no issue in that</t>
  </si>
  <si>
    <t>https://ndtv.in/world-news/pakistan-lahore-is-facing-hazardous-air-pollution-aqi-in-lahore-cross-1900-7024072</t>
  </si>
  <si>
    <t>11:26:52 AM</t>
  </si>
  <si>
    <t>पाकिस्तान के लाहौर में लोगों का दम घोंट रही है जानलेवा हवा, AQI पहुंचा 1900 के पार</t>
  </si>
  <si>
    <t>Deadly air is suffocating people in Lahore Pakistan with the AQI exceeding 1900
Pollution in Lahore Pakistan has made it difficult to leave homes People report suffering from various ailments including breathing difficulties
Samarjit Singh</t>
  </si>
  <si>
    <t>https://www.aplatestnews.com/usnewsvideo.php?idx=delhi-air-pollution-aqi-aajtak-EFVe-2024-11-17&amp;vidtype=10</t>
  </si>
  <si>
    <t>9:00:39 AM</t>
  </si>
  <si>
    <t>Delhi Air Pollution: दिल्ली का वायु गुणवत्ता सूचकांक (AQI) गंभीर श्रेणी में किया गया दर्ज | AajTak</t>
  </si>
  <si>
    <t>Published Date 20241117 043039 Category News 1124120
Title Delhi Air Pollution Delhis Air Quality Index AQI recorded in the severe category AajTak
Delhi Air Pollution Delhis Air Quality Index AQI recorded in the severe category</t>
  </si>
  <si>
    <t>http://twitter.com/sundersingh_29/status/1904985777559454028</t>
  </si>
  <si>
    <t>1:26:16 AM</t>
  </si>
  <si>
    <t>https://hindi.asianetnews.com/world-news/why-ad-536-is-described-as-the-worst-year-in-human-history/articleshow-kfznu87</t>
  </si>
  <si>
    <t>11:29:02 AM</t>
  </si>
  <si>
    <t>डरावना दौरः जब 18 महीने तक धरती पर नहीं पड़ी सूरज की किरणें, जानें क्या थी वजह?</t>
  </si>
  <si>
    <t>In the year 536 AD a strange and terrifying fog covered Europe the Middle East and parts of Asia According to Historycom this fog lasted for 18 months and cast a terrible darkness over the earth
When asked about the worst period of the past everyone</t>
  </si>
  <si>
    <t>http://twitter.com/KamleshDas01/status/1861367794060685460</t>
  </si>
  <si>
    <t>4:43:59 PM</t>
  </si>
  <si>
    <t>https://hindi.downtoearth.org.in/natural-disasters/25-per-cent-of-sand-and-dust-storms-are-caused-by-anthropogenic-activities</t>
  </si>
  <si>
    <t>12:06:04 PM</t>
  </si>
  <si>
    <t>रेत और धूल भरे तूफानों के लिए 25 प्रतिशत मानवजनित गतिविधियां जिम्मेवार</t>
  </si>
  <si>
    <t>Recognizing the international concern regarding sand and dust storms the United Nations General Assembly declared 12 July as the International Day for the Combating Sand and Dust Storms One of the most frightening sights in nature is the dark clouds of sand and dust</t>
  </si>
  <si>
    <t>https://www.amarujala.com/uttar-pradesh/meerut/aqi-231-meerut-is-the-fifth-most-polluted-city-in-the-country-weather-will-change-due-to-la-nina-2024-10-14</t>
  </si>
  <si>
    <t>11:11:01 AM</t>
  </si>
  <si>
    <t>Aqi 231: Meerut Is The Fifth Most Polluted City In The Country, Weather Will Change Due To La-nina | Aqi 231:देश में पांचवां सबसे प्रदूषित शहर मेरठ, ला-नीना से बदलेगा मौसम पड़ेगी कड़ाके की सर्दी</t>
  </si>
  <si>
    <t>Stubble burning in Punjab and Haryana is polluting the air in the National Capital Region NCR The citys AQI rose to 231 on Sunday Meerut ranked fifth most polluted in a survey of 241 cities nationwide while Muzaffarnagar and Ghaziabad</t>
  </si>
  <si>
    <t>https://swarajkhabar.com/pakistan-gasps-due-to-pollution-school-holidays-in-many-cities-including-lahore-till-17th/</t>
  </si>
  <si>
    <t>http://twitter.com/Kamal41327916/status/1848237498356691033</t>
  </si>
  <si>
    <t>Aam Aadmi Party is in power in Delhi If there is pollution in Delhis air then the Delhi government is responsible</t>
  </si>
  <si>
    <t>https://www.livehindustan.com/bihar/biharsharif/story-planting-trees-to-combat-pollution-a-call-for-greenery-in-nursarai-201733762162027.html</t>
  </si>
  <si>
    <t>10:06:07 PM</t>
  </si>
  <si>
    <t>कण-कण में भगवान की जगह हर कण में प्रदूषण, खत्म करने के लिए लगाएं पौधे</t>
  </si>
  <si>
    <t>Instead of God there is pollution in every particle Plant trees to eliminate it Photo 09 Nursarai 01 People take a pledge to plant trees on Monday at Bhagwan Mahavir Medical Institute Pavapuri Nursarai Own Representative Instead of God there is pollution in every particle</t>
  </si>
  <si>
    <t>http://twitter.com/rdnewsnetwork/status/1853418808448536591</t>
  </si>
  <si>
    <t>These cities of UP are also included in the 10 most polluted cities of the country the air quality is very poor</t>
  </si>
  <si>
    <t>http://twitter.com/jagannadha1994/status/1852294556504514745</t>
  </si>
  <si>
    <t>Air pollution is shaking Delhi Delhi Air Pollution Alert ABN Telugu</t>
  </si>
  <si>
    <t>http://twitter.com/AAPkaaINDIA/status/1846514363357671513</t>
  </si>
  <si>
    <t>5:01:45 PM</t>
  </si>
  <si>
    <t>https://www.jantaserishta.com/local/uttar-pradesh/noida-weather-at-2397-c-3534406</t>
  </si>
  <si>
    <t>Noida The temperature in Noida today September 19 2024 is 2844 degrees Celsius The forecast minimum and maximum temperatures for the day are 2397 degrees Celsius and 3125 degrees Celsius respectively The relative humidity is 72 and the wind speed is 72</t>
  </si>
  <si>
    <t>http://twitter.com/SanjayS41860304/status/1902737208718852248</t>
  </si>
  <si>
    <t>8:31:16 PM</t>
  </si>
  <si>
    <t>http://twitter.com/sharmavimal1953/status/1859120984110088575</t>
  </si>
  <si>
    <t>11:55:58 AM</t>
  </si>
  <si>
    <t>Oh Jogi I have been looted in your love when will you know Uttar Pradesh Visibility was severely affected in Aligarh earlier today due to air pollution as well as fog</t>
  </si>
  <si>
    <t>http://twitter.com/amanrajliwala17/status/1859083241082278254</t>
  </si>
  <si>
    <t>9:25:59 AM</t>
  </si>
  <si>
    <t>http://twitter.com/PremK_Thakur72/status/1848533734460400064</t>
  </si>
  <si>
    <t>6:46:01 AM</t>
  </si>
  <si>
    <t>http://twitter.com/DadhaniyaNirali/status/1871786423298511019</t>
  </si>
  <si>
    <t>2 The eucalyptus tree pollutes the atmosphere and depletes life force Sant Shri Asharamji Bapu 25 December</t>
  </si>
  <si>
    <t>http://twitter.com/YogeshSharma83/status/1888279357405450494</t>
  </si>
  <si>
    <t>http://twitter.com/AnkitMi20056401/status/1793199143663366449</t>
  </si>
  <si>
    <t>2:06:06 PM</t>
  </si>
  <si>
    <t>http://twitter.com/sushilpandey2/status/1859109983255757296</t>
  </si>
  <si>
    <t>11:12:15 AM</t>
  </si>
  <si>
    <t>Shameless dont you seem ashamed Well politicians are shameless and vile The entire country is polluted what is the BJP central government doing Nothing BJPruled Uttar Pradesh and Maharashtra rank 1st and 2nd in pollutionrelated mortality rates Are you ashamed Friends the pollution situation in Delhi is continuously worsening Today the capital has once again become a gas chamber The AQI is continuously rising in various areas of Delhi But this corrupt and incompetent Delhi government has completely failed to control the rising levels of pollution I want to ask Delhis corrupt Chief Minister Atishi Marlena and the head of the corrupt system Kejriwal that today Delhis air quality is in the worst category and the public is facing numerous health problems What efforts is the Delhi government making to control the rising levels of pollution It is a matter of great shame that today due to the incompetence and failure of the corrupt Delhi government the people of Delhi are forced to breathe this polluted air The people of Delhi fed up with the incompetence and corruption of the Farjiwal gang will surely respond in the future</t>
  </si>
  <si>
    <t>https://hindi.news18.com/news/uttarakhand/dehradun-uttarakhand-weather-forecast-for-5-december-mausam-updates-local18-8876807.html</t>
  </si>
  <si>
    <t>6:36:25 AM</t>
  </si>
  <si>
    <t>Uttarakhand Weather Updates: परेशान कर रही सूखी ठंड, बारिश-बर्फबारी अभी कोसों दूर, आज कैसा रहेगा उत्तराखंड का मौसम?</t>
  </si>
  <si>
    <t>Dehradun The weather in Uttarakhand Uttarakhand Weather Today has been dry for the past two months Even though the state is experiencing a dry winter forest fires are still raging in December Two days ago a forest fire broke out in the Kedarnath area</t>
  </si>
  <si>
    <t>https://indiavoice24.blogspot.com/2024/06/blog-post_5.html</t>
  </si>
  <si>
    <t>कृषि महाविद्यालय में मनाया गया विश्व पर्यावरण दिवस</t>
  </si>
  <si>
    <t>World Environment Day celebrated at the College of Agriculture
Emphasis on promoting sustainability and environmental management
BilaspurJune 52024 Every year June 5th is celebrated as World Environment Day across the world Its purpose is to encourage people to protect the environment</t>
  </si>
  <si>
    <t>http://twitter.com/SonuGup10902195/status/1830890059542704521</t>
  </si>
  <si>
    <t>2:16:21 PM</t>
  </si>
  <si>
    <t>http://twitter.com/Balwant16389083/status/1905100671017246753</t>
  </si>
  <si>
    <t>9:02:49 AM</t>
  </si>
  <si>
    <t>http://twitter.com/Neeteshprataps1/status/1888994279667945964</t>
  </si>
  <si>
    <t>10:21:46 PM</t>
  </si>
  <si>
    <t>Even if the climate gets bad for a day people will remain alive BC Keep logic with you and appreciate whatever good work is being done Poor air quality obesity poor traffic management and poverty are more pressing concerns than finding faults in the content of YouTubers Just saying</t>
  </si>
  <si>
    <t>https://hindi.theprint.in/india/bhopal-tragedy-court-seeks-response-from-centre-madhya-pradesh-government-on-waste-disposal-in-pithampur/787450/</t>
  </si>
  <si>
    <t>7:33:51 PM</t>
  </si>
  <si>
    <t>https://swarajkhabar.com/5-healthy-foods-to-protect-against-delhi-pollution-helpful-in-making-lungs-clean-and-strong/</t>
  </si>
  <si>
    <t>3:00:07 PM</t>
  </si>
  <si>
    <t>दिल्ली प्रदूषण से बचाव के लिए 5 हेल्दी फूड्स: फेफड़ों को साफ और मजबूत बनाने में मददगार</t>
  </si>
  <si>
    <t>Pollution remains a serious problem in Delhi Pollutants in the air can affect the lungs and immune system To stay healthy during this season its important to consume nutritious foods
Natural oxygen from nuclear synthesis</t>
  </si>
  <si>
    <t>http://twitter.com/santoshsgrh1106/status/1847519497134973339</t>
  </si>
  <si>
    <t>11:35:48 AM</t>
  </si>
  <si>
    <t>http://twitter.com/Ishusaurav2/status/1899975050411073574</t>
  </si>
  <si>
    <t>5:35:26 AM</t>
  </si>
  <si>
    <t>http://twitter.com/Rajbirrohilla/status/1893280577471574274</t>
  </si>
  <si>
    <t>6:13:59 PM</t>
  </si>
  <si>
    <t>https://www.timesnowhindi.com/health/common-eye-problems-in-summer-due-to-heat-symptoms-home-remedies-and-expert-tips-to-keep-eyes-healthy-in-hindi-article-109311170</t>
  </si>
  <si>
    <t>3:24:40 PM</t>
  </si>
  <si>
    <t>तपती-जलती गर्मी में आंखों हो सकती हैं ये समस्याएं, Eyes को रखना है स्वस्थ तो एक्सपर्ट के बताए करें ये 5 काम - Common Eye Problems In Summer Due To Heat, Symptoms, Home Remedies And Expert Tips To Keep Eyes Healthy | Times Now Navbharat</t>
  </si>
  <si>
    <t>Common Eye Problems in Summer During the summer season people are vulnerable to a variety of health problems These include dehydration vomiting diarrhea heat stroke headaches viral flu and more Furthermore the scorching heat can also cause serious damage to our eyes</t>
  </si>
  <si>
    <t>http://twitter.com/rajeevmahto4/status/1863827741214437821</t>
  </si>
  <si>
    <t>11:38:56 AM</t>
  </si>
  <si>
    <t>http://twitter.com/Dilwil123618/status/1871824065142595908</t>
  </si>
  <si>
    <t>Rain cold fog wet air you there I here and this chilly December</t>
  </si>
  <si>
    <t>http://twitter.com/PoonamC33583018/status/1859919852108190107</t>
  </si>
  <si>
    <t>4:50:23 PM</t>
  </si>
  <si>
    <t>http://twitter.com/SandeepMac89063/status/1850108838013497803</t>
  </si>
  <si>
    <t>3:04:54 PM</t>
  </si>
  <si>
    <t>http://twitter.com/Gurugram1966/status/1791479569213747258</t>
  </si>
  <si>
    <t>8:13:08 PM</t>
  </si>
  <si>
    <t>https://www.ntnews.com/national/delhis-aqi-in-very-poor-category-1809057</t>
  </si>
  <si>
    <t>12:25:00 PM</t>
  </si>
  <si>
    <t>Air Pollution | ఢిల్లీలో కొనసాగుతున్న వాయు కాలుష్యం.. పడిపోయిన ఉష్ణోగ్రతలు</t>
  </si>
  <si>
    <t>Air Pollution Air pollution continues in Delhi Temperatures have dropped
Air Pollution Air pollution continues in the national capital Delhi Along with this temperatures have also dropped Due to this Delhiites are shivering due to the intensity of cold</t>
  </si>
  <si>
    <t>https://www.dailychhattisgarh.com/article-details.php?article=265989&amp;path_article=11</t>
  </si>
  <si>
    <t>दिल्ली का प्रदूषण किसकी नाकामी, केंद्र और राज्य सरकारों पर क्यों उठ रहे हैं सवाल</t>
  </si>
  <si>
    <t>Chandan Kumar Jajware
With the changing seasons the impact of air pollution in North India is increasing This pollution affects the approximately 30 million people living in and around the capital Delhi the capital
With the arrival of winter people in and around Delhi are</t>
  </si>
  <si>
    <t>http://twitter.com/Kamlesh88064449/status/1858760019178643599</t>
  </si>
  <si>
    <t>https://zeenews.india.com/hindi/photos/delhi-smog-pollution-after-100-years-ai-10-horrifying-pictures/2484968</t>
  </si>
  <si>
    <t>4:52:19 PM</t>
  </si>
  <si>
    <t>दिल्ली में 100 साल बाद कैसा होगा दिल्ली का पॉल्यूशन? AI ने दिखाई 10 भयावह तस्वीरें</t>
  </si>
  <si>
    <t>Photo Details 1 What will Delhis pollution be like in 100 years AI reveals 10 horrifying images
Delhi Smog Delhi is already grappling with air pollution problems With Diwali approaching the air becomes toxic and people are forced to live in a gas chamberlike environment</t>
  </si>
  <si>
    <t>http://twitter.com/RambabuSinghy15/status/1858527505562362241</t>
  </si>
  <si>
    <t>8:37:41 PM</t>
  </si>
  <si>
    <t>https://indianews.in/uttar-pradesh/up-weather-be-careful-pollution-can-cause-trouble-in-these-districts-of-up-know-imds-alert/</t>
  </si>
  <si>
    <t>9:31:08 AM</t>
  </si>
  <si>
    <t>UP Weather: सावधान! यूपी के इन जिलों में प्रदूषण कर सकता है परेशान, जानिए IMD का अलर्ट</t>
  </si>
  <si>
    <t>India News UP Weather The weather in DelhiNCR is constantly changing Sometimes it feels mildly cold while other times the bright sunshine makes it feel hot Despite the drop in minimum temperatures the sunshine is still making the day feel warm</t>
  </si>
  <si>
    <t>http://twitter.com/atlantesindia/status/1850392420166340985</t>
  </si>
  <si>
    <t>9:51:46 AM</t>
  </si>
  <si>
    <t>http://twitter.com/Im_faridi/status/1864766170869473287</t>
  </si>
  <si>
    <t>1:47:55 AM</t>
  </si>
  <si>
    <t>http://twitter.com/ShwetaS64153940/status/1858411281235001564</t>
  </si>
  <si>
    <t>12:55:51 PM</t>
  </si>
  <si>
    <t>https://hindi.webdunia.com/national-hindi-news/latest-weather-news-for-26-october-2024-in-india-124102600010_1.html</t>
  </si>
  <si>
    <t>8:40:59 AM</t>
  </si>
  <si>
    <t>Weather Updates: दाना तूफान के प्रभाव से बंगाल और उत्तरी ओडिशा में भारी बारिश के आसार, IMD ने किया अलर्ट - Latest weather news for 26 October 2024 in India</t>
  </si>
  <si>
    <t>Weather Updates The Indian Meteorological Department IMD has said that under the influence of Cyclone Dana light to moderate rain is likely at many places in North Odisha and South Bengal on Saturday and one or two spells in East and West Medinipur and Jhargram districts</t>
  </si>
  <si>
    <t>http://twitter.com/bhau_ankur/status/1852179570931437781</t>
  </si>
  <si>
    <t>8:13:16 AM</t>
  </si>
  <si>
    <t>https://www.livehindustan.com/weather/haryana-me-aaj-ka-mausam-9-november-2024-haryana-aqi-today-and-weather-forecast-imd-rain-alert-update-in-hindi-201731116149221.html</t>
  </si>
  <si>
    <t>हरियाणा 9 November 2024 का वेदर और AQI: न्यूनतम तापमान 21.34°C, जानें कैसा रहेगा शहर में आज का मौसम</t>
  </si>
  <si>
    <t>Haryana weather today November 9 2024 The minimum temperature in Haryana today was recorded at 2134 degrees Celsius According to the Meteorological Department IMD the sky is expected to be clear The maximum temperature is expected to be 2906 degrees Celsius Tomorrows minimum temperature in Haryana</t>
  </si>
  <si>
    <t>https://www.punjabkesari.in/national/news/severe-cold-in-10-states-rain-and-hailstorm-warning-in-9-states-2063343</t>
  </si>
  <si>
    <t>9:47:43 AM</t>
  </si>
  <si>
    <t>Alert! 10 राज्यों में भीषण ठंड, 9 राज्यों में बारिश और ओलावृष्टि की चेतावनी, दिल्ली-NCR में कैसा रहेगा मौसम? - severe cold in 10 states rain and hailstorm warning in 9 states</t>
  </si>
  <si>
    <t>The entire country is currently grappling with severe weather conditions A severe cold wave has begun in North India while South India and the northeastern states are experiencing heavy rain and thunderstorms The India Meteorological Department IMD has issued a nationwide</t>
  </si>
  <si>
    <t>http://twitter.com/singhprakash899/status/1848389793798836569</t>
  </si>
  <si>
    <t>9:14:02 PM</t>
  </si>
  <si>
    <t>http://twitter.com/Prempura72/status/1845385794107703462</t>
  </si>
  <si>
    <t>2:17:13 PM</t>
  </si>
  <si>
    <t>http://twitter.com/sahil_mansoori/status/1858725686460215527</t>
  </si>
  <si>
    <t>9:45:11 AM</t>
  </si>
  <si>
    <t>https://www.dishadaily.com/national/all-schools-are-closed-in-delhi-384983</t>
  </si>
  <si>
    <t>10:34:26 PM</t>
  </si>
  <si>
    <t>Delhi Pollution : ఢిల్లీలో అన్ని స్కూల్స్ మూసివేత</t>
  </si>
  <si>
    <t>Delhi Pollution All schools closed in Delhi
MRajitha 17 Nov 2024 1034 PM IST
X
Air pollution in the national capital Delhi has crossed the danger mark Under the Graded Response Actions Plan4 GRAP4 in Delhi NCR</t>
  </si>
  <si>
    <t>http://twitter.com/shivendra_rider/status/1894410898090950844</t>
  </si>
  <si>
    <t>9:05:29 PM</t>
  </si>
  <si>
    <t>What is the greenhouse effect For example when you go shopping carry a cloth bag Another step you can take is limiting your electricity use which will prevent the release of carbon dioxide On the governments part they should regulate industrial waste and prevent it from emitting harmful gases into the air Deforestation should be stopped immediately and tree planting should be encouraged In short we all must realize the fact that our Earth is not in good health It needs to be healed and we can help heal it The current generation must take responsibility for stopping global warming to prevent future generations from suffering Therefore every small step no matter how small carries a lot of weight and is crucial in stopping global warming</t>
  </si>
  <si>
    <t>https://www.timesnowhindi.com/cities/odd-even-scheme-may-be-implemented-to-control-pollution-in-delhi-article-114557494</t>
  </si>
  <si>
    <t>11:32:37 PM</t>
  </si>
  <si>
    <t>Delhi Odd Even: नहीं थम रहा पॉल्यूशन! दिल्ली में प्रदूषण नियंत्रित करने के लिए लागू हो सकता है ऑड-ईवन</t>
  </si>
  <si>
    <t>Pollution in Delhi
If Delhis air quality remains in the poor category the Delhi government may implement an oddeven formula This formula limits the number of vehicles allowed on the roads
Delhi Odd Even Air pollution and</t>
  </si>
  <si>
    <t>http://twitter.com/imranjanrahul73/status/1905899451040112734</t>
  </si>
  <si>
    <t>1:56:53 PM</t>
  </si>
  <si>
    <t>http://twitter.com/poonampandey948/status/1868553586218762612</t>
  </si>
  <si>
    <t>http://twitter.com/Catchtamilan/status/1898268131581477342</t>
  </si>
  <si>
    <t>12:32:45 PM</t>
  </si>
  <si>
    <t>http://twitter.com/Simranseemi/status/1782406015155384710</t>
  </si>
  <si>
    <t>7:18:04 PM</t>
  </si>
  <si>
    <t>https://www.aajtak.in/india/news/story/delhi-environment-minister-gopal-rai-asked-for-report-within-48-hours-regarding-ghazipur-landfill-site-fire-ntc-1926510-2024-04-22</t>
  </si>
  <si>
    <t>4:06:31 PM</t>
  </si>
  <si>
    <t>कूड़े के पहाड़ में क्यों लगी आग, 48 घंटे में जवाब दें... पर्यावरण मंत्री गोपाल राय ने विभाग से मांगी रिपोर्ट | delhi Environment Minister Gopal Rai asked for report within 48 hours regarding ghazipur landfill site fire ntc</t>
  </si>
  <si>
    <t>https://www.tv9hindi.com/automobile/roads-are-fine-but-still-there-is-a-risk-of-accident-keep-these-things-in-mind-while-driving-3159730.html</t>
  </si>
  <si>
    <t>2:42:09 PM</t>
  </si>
  <si>
    <t>सड़कें चकाचक फिर भी एक्सीडेंट का खतरा, रखें इन बातों का ध्यान</t>
  </si>
  <si>
    <t>Even though the roads are sparkling clean accidents are still a risk Keep these things in mind
Amid the rising number of road accidents Road Transport and Highways Minister Nitin Gadkari has blamed civil engineers He said that accidents are caused by poor roads But do you</t>
  </si>
  <si>
    <t>http://twitter.com/rzk_ali/status/1864757680943833499</t>
  </si>
  <si>
    <t>1:14:11 AM</t>
  </si>
  <si>
    <t>https://www.zeebiz.com/hindi/railways/namo-bharat-ncrtc-installing-environmental-control-systems-in-underground-rrts-stations-179774</t>
  </si>
  <si>
    <t>NAMO Bharat के अंडरग्राउंड स्टेशनों में लगेगा ये खास सिस्टम, जमीन के नीचे भी पैसेंजर्स को मिलेगी साफ हवा| Zee Business Hindi</t>
  </si>
  <si>
    <t>NCRTC underground RRTS stations Environmental Control Systems ECS are being installed in the underground stations being built for the Namo Bharat Train on the RRTS corridor This will ensure comfortable and safe travel for passengers at these stations which are being constructed at depths ranging from 8 to 23 meters</t>
  </si>
  <si>
    <t>http://twitter.com/warrior_vertigo/status/1859965642759344494</t>
  </si>
  <si>
    <t>7:52:20 PM</t>
  </si>
  <si>
    <t>https://hindi.news18.com/news/jharkhand/ranchi-aqi-today-jharkhand-ranchi-aqi-crossed-200-air-quality-index-report-12-december-local18-8890721.html</t>
  </si>
  <si>
    <t>6:36:15 AM</t>
  </si>
  <si>
    <t>Jharkhand air pollution aqi today air quality index level report on December 12</t>
  </si>
  <si>
    <t>Ranchi The latest Air Quality Index report has seen a major reversal Jamshedpur which was at the top in terms of polluted air has seen a drop of 50 points while Ranchis figure has crossed 200 which is a matter of concern</t>
  </si>
  <si>
    <t>https://agritpatrika.com/?p=157766</t>
  </si>
  <si>
    <t>9:49:43 AM</t>
  </si>
  <si>
    <t>दिल्ली की हवा और खराब … तमाम रोकथाम के बाद 10 इलाकों में AQI 500 के करीब ?</t>
  </si>
  <si>
    <t>Delhis air quality worsens Smog batters North India including the NCR Despite all measures the AQI in 10 areas is near 500
AQI in Delhi NCR Today Due to changes in wind speed and direction air pollution in Delhi remains in the severe category The Air Quality Index AQI also remained in the severe category on Friday</t>
  </si>
  <si>
    <t>https://navyugsandesh.com/children-may-suffer-from-nose-bleeding-due-to-heat-follow-these-7-tips/</t>
  </si>
  <si>
    <t>8:55:06 AM</t>
  </si>
  <si>
    <t>गर्मी के कारण बच्चों को हो सकती है नाक से खून आने की समस्या, अपनाएं ये 7 टिप्स</t>
  </si>
  <si>
    <t>Children often suffer from nosebleeds during the summer This problem is more common during the summer The dry weather during summer lowers humidity which increases dryness in the nasal passages This can lead to nosebleeds</t>
  </si>
  <si>
    <t>https://www.newsnationtv.com/specials/explainer/artificial-rain-how-can-it-rain-in-gurugram-without-clouds-know-what-artificial-rain-is-and-how-much-it-cost-7562824</t>
  </si>
  <si>
    <t>4:51:37 PM</t>
  </si>
  <si>
    <t>Artificial Rain: बिना बादल गुरुग्राम में बारिश कैसे, जानिए- क्या है आर्टिफिशियल रेन, कितना आता है खर्च?</t>
  </si>
  <si>
    <t>Artificial Rain People in Gurugram were astonished today Thursday when it rained heavily without any clouds They wondered how this was possible This phenomenon is called artificial rain or cloud seeding Lets find out</t>
  </si>
  <si>
    <t>http://twitter.com/pjha8757016841/status/1784758215294505077</t>
  </si>
  <si>
    <t>7:04:52 AM</t>
  </si>
  <si>
    <t>Before doing any work keep three things in mind first the soil should not be contaminated second the air should not be polluted and third the water should not be dirty Thank you</t>
  </si>
  <si>
    <t>http://twitter.com/imjagdish78/status/1904369339232616730</t>
  </si>
  <si>
    <t>8:36:46 AM</t>
  </si>
  <si>
    <t>http://twitter.com/VikashApna/status/1837493891777372359</t>
  </si>
  <si>
    <t>7:37:37 PM</t>
  </si>
  <si>
    <t>Bike running at high speed front tyre raised in the air dangerous video viral it could be due to accident Plz</t>
  </si>
  <si>
    <t>http://twitter.com/iamprashant99/status/1888215339340603749</t>
  </si>
  <si>
    <t>6:46:32 PM</t>
  </si>
  <si>
    <t>https://www.aplatestnews.com/usnewsvideo.php?idx=air-pollution-increasing-day-by-day-in-hyderabad-abn-KApP-2024-11-02&amp;vidtype=2</t>
  </si>
  <si>
    <t>10:06:10 AM</t>
  </si>
  <si>
    <t>హైదరాబాద్లో వాయు కాలుష్యం డేంజర్ బెల్స్ | Air Pollution Increasing Day-By-Day In Hyderabad | ABN</t>
  </si>
  <si>
    <t>Published Date 20241102 053610 Category News 2584782
Title Air Pollution Increasing DayByDay In Hyderabad ABN
Air Pollution Increasing DayByDay In Hyderabad Air Pollution Increasing Hyderabad</t>
  </si>
  <si>
    <t>http://twitter.com/IamHudda36/status/1855936740273639755</t>
  </si>
  <si>
    <t>5:02:55 PM</t>
  </si>
  <si>
    <t>Pollution is a serious problem in Delhi and its true that firecrackers contribute significantly to air pollution especially during Diwali However blaming firecrackers alone doesnt paint the whole picture</t>
  </si>
  <si>
    <t>http://twitter.com/Iamrukam96/status/1850953115505475603</t>
  </si>
  <si>
    <t>10:59:46 PM</t>
  </si>
  <si>
    <t>https://www.bhaskar.com/local/haryana/hisar/news/hisar-dc-order-to-holiday-due-heat-wave-in-hisar-holidays-extended-31-may-133077821.html</t>
  </si>
  <si>
    <t>Hisar DC Order To Holiday Due heat Wave in Hisar, holidays extended 31 May | हिसार में गर्मी के कारण अब 31 मई तक छुटि्टयां: ​​​​​​​डीसी ने DEO जारी किए आदेश, 12 कक्षा तक सभी स्कूल बंद रहेंगे - Hisar News</t>
  </si>
  <si>
    <t>Due to the heat in Hisar holidays will now be extended until May 31st The Deputy Commissioner of Police DEO has issued orders stating that all schools up to grade 12 will remain closed
Hisar
Young men bathe in a canal in Mirkan village Hisar to escape the heat
In view of the persistent heat wave in Hisar the Deputy Commissioner of Police DEO</t>
  </si>
  <si>
    <t>http://twitter.com/BhaaratExpress/status/1858751910339305770</t>
  </si>
  <si>
    <t>Pollution continues to wreak havoc in the capital Delhi Today Delhis overall AQI reached 494 which falls in the severe category In many areas of the city the AQI exceeded 500 making the air quality extremely poor In view of the increasing impact of pollution the Delhi government has ordered the closure of all schools up to class 12</t>
  </si>
  <si>
    <t>http://twitter.com/aadinitin/status/1850719866111840347</t>
  </si>
  <si>
    <t>7:32:55 AM</t>
  </si>
  <si>
    <t>http://twitter.com/Abhinan45860262/status/1888207129913250244</t>
  </si>
  <si>
    <t>http://twitter.com/Meraj9643/status/1864906616874623039</t>
  </si>
  <si>
    <t>http://twitter.com/AshuYad67338241/status/1849031518338830663</t>
  </si>
  <si>
    <t>3:44:01 PM</t>
  </si>
  <si>
    <t>http://twitter.com/NanakCh66720441/status/1865022192586510391</t>
  </si>
  <si>
    <t>6:45:15 PM</t>
  </si>
  <si>
    <t>http://twitter.com/Wild_lion7333/status/1864441462659617219</t>
  </si>
  <si>
    <t>4:17:39 AM</t>
  </si>
  <si>
    <t>http://twitter.com/navneet_1983/status/1905853401000194312</t>
  </si>
  <si>
    <t>10:53:54 AM</t>
  </si>
  <si>
    <t>http://twitter.com/daiya_dwarka/status/1829401258114834902</t>
  </si>
  <si>
    <t>11:40:23 AM</t>
  </si>
  <si>
    <t>https://bangla.aajtak.in/desh/story/delhi-air-pollution-delhi-air-quality-very-poor-category-thick-smog-covers-national-capital-foam-in-yamuna-river-mdv-1108253-2024-10-19</t>
  </si>
  <si>
    <t>Delhi Air Pollution: শীতের আগেই বায়ুদূষণে 'শ্বাসরুদ্ধ' রাজধানী, বিষাক্ত ফেনা যমুনার জলে</t>
  </si>
  <si>
    <t>The capital Delhi is plagued by air pollution Toxic foam in the water of the Yamuna The situation has taken a terrible shape According to the Central Pollution Control Board CPCB smog levels were seen in Delhi on Saturday morning The air quality in several parts of the capital Delhi has been very</t>
  </si>
  <si>
    <t>https://www.amarujala.com/lucknow/copd-patients-increasing-with-pollution-lucknow-news-c-13-1-lko1029-959539-2024-11-20</t>
  </si>
  <si>
    <t>3:04:53 AM</t>
  </si>
  <si>
    <t>Copd Patients Increasing With Pollution - Lucknow News - Lucknow News:प्रदूषण के साथ बढ़ रहे सीओपीडी के मरीज</t>
  </si>
  <si>
    <t>Lucknow Rising pollution is driving the rise in the number of patients with chronic obstructive pulmonary disease COPD India accounts for a quarter of COPD deaths worldwide At an awareness program organized on the eve of World COPD Day KGMUs respiratory</t>
  </si>
  <si>
    <t>http://twitter.com/MahendrakumarY/status/1863529400399962211</t>
  </si>
  <si>
    <t>3:53:26 PM</t>
  </si>
  <si>
    <t>http://twitter.com/sandeepdhadwal/status/1888234016035201121</t>
  </si>
  <si>
    <t>8:00:45 PM</t>
  </si>
  <si>
    <t>http://twitter.com/SpeakTr49260286/status/1793532335058743785</t>
  </si>
  <si>
    <t>12:10:05 PM</t>
  </si>
  <si>
    <t>If food air and water are contaminated then Pushkal and his followers go crazy that is why I tell you not to eat all these things But you people do not listen</t>
  </si>
  <si>
    <t>https://www.aplatestnews.com/usnewsvideo.php?idx=air-pollution-stubble-burning-ndtv-india-CRA0-2024-10-12&amp;vidtype=10</t>
  </si>
  <si>
    <t>4:30:06 PM</t>
  </si>
  <si>
    <t>Air Pollution: पराली जलाने वालों के खिलाफ कानूनी कार्रवाई के निर्देश | Stubble Burning | NDTV India</t>
  </si>
  <si>
    <t>Published Date 20241012 130006 Category News 1103113
Title Air Pollution Instructions for legal action against those burning stubble Stubble Burning NDTV India
Air Pollution Instructions for legal action against those burning stubble Stubble</t>
  </si>
  <si>
    <t>http://twitter.com/SandhyaIngle7/status/1798251255535657470</t>
  </si>
  <si>
    <t>12:41:23 PM</t>
  </si>
  <si>
    <t>https://now7news.com/59164/</t>
  </si>
  <si>
    <t>Mumbai
Evergreen Bollywood actress Simi Grewal shared a humorous post on social media regarding the rising pollution in the capital Delhi The post provides a sense of humor while also drawing attention to the serious issue of pollution Simi Grewal who frequently posts on social media</t>
  </si>
  <si>
    <t>http://twitter.com/lllalpratap/status/1860869479208538576</t>
  </si>
  <si>
    <t>7:43:51 AM</t>
  </si>
  <si>
    <t>https://www.etvbharat.com/hi/!state/to-reduce-pollution-level-in-varanasi-artificial-forests-will-be-established-at-two-places-japan-miyawaki-technology-will-be-used-uttar-pradesh-news-ups24121103854</t>
  </si>
  <si>
    <t>बनारस की आबोहवा सुधरेगी जापान का यह तकनीक, शहर के बीचोबीच बसाए जाएंगे कृत्रिम जंगल</t>
  </si>
  <si>
    <t>Varanasi The worsening air pollution in Delhi has caused widespread outcry in Haryana and Punjab Pollution has also affected several cities in Uttar Pradesh Prime Minister Modis parliamentary constituency which has always been in the green zone has also been in the orange and red zone</t>
  </si>
  <si>
    <t>http://twitter.com/sonu8t5/status/1863542468580397297</t>
  </si>
  <si>
    <t>4:45:22 PM</t>
  </si>
  <si>
    <t>http://twitter.com/SSKaushik246393/status/1888647222658760834</t>
  </si>
  <si>
    <t>11:22:41 PM</t>
  </si>
  <si>
    <t>https://www.bhaskar.com/local/punjab/news/punjab-chandigarh-weather-update-fog-yellow-alert-stubble-burning-cases-air-quality-index-133999726.html</t>
  </si>
  <si>
    <t>7:22:34 AM</t>
  </si>
  <si>
    <t>पंजाब-चंडीगढ़ में दो दिन धुंध का येलो अलर्ट: तापमान में 0.4 डिग्री की गिरावट, AQI का स्तर खराब, 192 पराली जल...</t>
  </si>
  <si>
    <t>Yellow alert for two days of fog in Punjab and Chandigarh Temperature drops by 04 degrees AQI levels remain poor 192 cases of stubble burning reported
Chandigarh
Morning fog lingers in the area adjoining Bathinda
Dense fog will prevail in seven districts of Punjab today Friday and Saturday</t>
  </si>
  <si>
    <t>https://www.timesnowhindi.com/health/air-pollution-mein-kya-bachchon-ko-school-bhejna-chahiye-should-children-be-sent-to-school-in-increased-air-pollution-in-hindi-article-114948841</t>
  </si>
  <si>
    <t>6:13:11 PM</t>
  </si>
  <si>
    <t>Kya Pollution Mein Bachchon Ko School Bhejna Chahiye: क्या बढ़ते वायु प्रदूषण में बच्चों को स्कूल भेजना चाहिए? बच्चे की सेहत ज्यादा जरूरी या पढ़ाई, डॉक्टर ने दिया जवाब</t>
  </si>
  <si>
    <t>Should children be sent to school amid pollution Following the Diwali festival pollution levels across the country are steadily rising In many cities the air quality index has exceeded the alarming level This includes some areas of DelhiNCR where the maximum AQI reached 35</t>
  </si>
  <si>
    <t>https://www.jantaserishta.com/local/maharashtra/pune-weather-at-2337-c-3559920</t>
  </si>
  <si>
    <t>11:21:06 AM</t>
  </si>
  <si>
    <t>Pune: पुणे का मौसम 23.37 °C पर</t>
  </si>
  <si>
    <t>Pune The temperature in Pune today October 1 2024 is 2862 degrees Celsius The forecast minimum and maximum temperatures for the day are 2337 degrees Celsius and 3216 degrees Celsius respectively The relative humidity is 65 and the wind speed is 65 kmh</t>
  </si>
  <si>
    <t>http://twitter.com/cpdivakar/status/1855401909332688938</t>
  </si>
  <si>
    <t>5:37:41 AM</t>
  </si>
  <si>
    <t>http://twitter.com/k_skumar/status/1847709545189032222</t>
  </si>
  <si>
    <t>12:10:59 AM</t>
  </si>
  <si>
    <t>https://www.jagran.com/top-deals/electronics/air-conditioner-best-split-ac-with-dehumidifier-to-make-your-summer-super-fresh-and-chilled-23702314.html</t>
  </si>
  <si>
    <t>5:32:00 PM</t>
  </si>
  <si>
    <t>25000 की शुरूआती कीमत में खरीदें Split AC करेगें बिजली की बचतह्यूमिडिटी कंट्रोल और देंगे बर्फीली ठंडी हवा का झोका - Best Split Ac With Dehumidifier To Make Your Summer Super Fresh And Chilled</t>
  </si>
  <si>
    <t>Buy a Split AC starting at 25000 saving electricity controlling humidity and delivering icycold air
Looking for a split AC with powerful cooling power to keep your home cool this summer Here are some with a dehumidifier feature</t>
  </si>
  <si>
    <t>http://twitter.com/Aparaji56770325/status/1787508364773306785</t>
  </si>
  <si>
    <t>9:12:59 PM</t>
  </si>
  <si>
    <t>http://twitter.com/Vimeo0108/status/1789200292548149326</t>
  </si>
  <si>
    <t>1:16:06 PM</t>
  </si>
  <si>
    <t>Janta ka pesa hai hi barhe bhai k pass itna itna ki aag lgaye na khatam ho Delhis air pollution is the worst and it is one of the worlds most polluted cities Yet look at these AAPiyas bursting firecrackers nonstop Ironically these same people including Arvind Kejriwal will preach to you during Diwali not to burst crackers because it will cause</t>
  </si>
  <si>
    <t>http://twitter.com/Akshaykumar2019/status/1858712739545514091</t>
  </si>
  <si>
    <t>8:53:44 AM</t>
  </si>
  <si>
    <t>http://twitter.com/AdvAbhishekSinh/status/1892269270853206155</t>
  </si>
  <si>
    <t>11:15:25 PM</t>
  </si>
  <si>
    <t>It would be good if a river front like Gomti is built otherwise the wind will keep changing</t>
  </si>
  <si>
    <t>https://www.divyahimachal.com/2024/09/himachal-shocks-punjab-will-tell-in-30-seconds-where-the-infection-is-read-big-news-of-the-country-and-the-world/</t>
  </si>
  <si>
    <t>1:05:05 AM</t>
  </si>
  <si>
    <t>हिमाचल का पंजाब को झटका, कहां है संक्रमण, बताएगी मशीन, पढ़ें देश दुनिया की 10 बड़ी खबरें</t>
  </si>
  <si>
    <t>The Himachal government has dealt a blow to Punjab in the Supreme Court regarding the Shanan Hydropower Project located in Jogindernagar Mandi district During Mondays hearing the Himachal government filed an application to dismiss the basis of the Punjab governments petition Himachal claimed that</t>
  </si>
  <si>
    <t>http://twitter.com/RamsharanMand14/status/1858801060946543057</t>
  </si>
  <si>
    <t>2:44:42 PM</t>
  </si>
  <si>
    <t>http://twitter.com/kumar_sant70352/status/1850106227071590433</t>
  </si>
  <si>
    <t>2:54:32 PM</t>
  </si>
  <si>
    <t>http://twitter.com/atinlive/status/1846050214550897013</t>
  </si>
  <si>
    <t>10:17:23 AM</t>
  </si>
  <si>
    <t>http://twitter.com/sumitsh129/status/1875256162041655672</t>
  </si>
  <si>
    <t>12:31:24 AM</t>
  </si>
  <si>
    <t>http://twitter.com/k_12a7/status/1858974202067644632</t>
  </si>
  <si>
    <t>2:12:42 AM</t>
  </si>
  <si>
    <t>http://twitter.com/YaduvanshRitesh/status/1793225406331650196</t>
  </si>
  <si>
    <t>3:50:28 PM</t>
  </si>
  <si>
    <t>http://twitter.com/Voicelesindians/status/1858380705518047741</t>
  </si>
  <si>
    <t>10:54:21 AM</t>
  </si>
  <si>
    <t>Delhis ITI Jahangirpuri also has air pollution</t>
  </si>
  <si>
    <t>http://twitter.com/k210184/status/1856670204358451627</t>
  </si>
  <si>
    <t>5:37:26 PM</t>
  </si>
  <si>
    <t>Why is the Yamuna polluted by air pollution</t>
  </si>
  <si>
    <t>http://twitter.com/ShoeranAnilkr/status/1845789438774792219</t>
  </si>
  <si>
    <t>http://twitter.com/saaru_choudhary/status/1844751441149206832</t>
  </si>
  <si>
    <t>8:16:32 PM</t>
  </si>
  <si>
    <t>https://hindi.news18.com/news/delhi-ncr/air-pollution-cause-mood-swing-national-capital-new-health-crisis-health-expert-doctor-sameer-bhati-8822598.html</t>
  </si>
  <si>
    <t>अकेले रहने का मन करता है, बात करने की भी इच्छा नहीं...खतरनाक है सिम्प्टम, आपको हो गई है यह बीमारी | air pollution cause mood swing national capital new health crisis health expert doctor sameer bhati</t>
  </si>
  <si>
    <t>New Delhi Air pollution in the national capital and surrounding areas worsens during the winter season This increases the risk of various diseases Now a new type of illness has been identified due to air pollution</t>
  </si>
  <si>
    <t>http://twitter.com/rprasad1812/status/1864234780147007838</t>
  </si>
  <si>
    <t>2:36:22 PM</t>
  </si>
  <si>
    <t>http://twitter.com/staywellnews/status/1845266797290738142</t>
  </si>
  <si>
    <t>6:24:22 AM</t>
  </si>
  <si>
    <t>Air Pollution Instructions for legal action against those burning stubble Stubble Burning NDTV India</t>
  </si>
  <si>
    <t>http://twitter.com/SoldierGdrs/status/1793624552712610247</t>
  </si>
  <si>
    <t>6:16:31 PM</t>
  </si>
  <si>
    <t>http://twitter.com/janmukh/status/1853742298833756379</t>
  </si>
  <si>
    <t>3:42:59 PM</t>
  </si>
  <si>
    <t>Varanasis air has become unsafe Varanasi Janmukh News The air quality of firecrackers after Diwali has increased the number of respiratory patients People are experiencing asthma and asthma attacks People are reaching hospitals with complaints of asthma and COPD In Varanasi the air quality index AQI rises at night in the city center and plummets in the evening on the campus causing significant problems for morning walkers in the greenery For two days after Diwali Varanasis air has remained in the yellow zone On Sunday the AQI Air Quality Index reached 135 With an AQI of 153 the city recorded the worst air quality Following this Bhelupur had an AQI of 134 Ardhali Bazaar 139 and Maldahiya 122 An AQI above 100 can lead to respiratory problems as well as lung asthma and heart diseases Due to the smoke PM 25 levels in the city reached 328 on Sunday night PM 10 levels followed peaking at 164 and carbon monoxide at 118</t>
  </si>
  <si>
    <t>http://twitter.com/chavyan86/status/1871898018150240490</t>
  </si>
  <si>
    <t>6:07:20 PM</t>
  </si>
  <si>
    <t>http://twitter.com/burhanamba97/status/1859922364051701926</t>
  </si>
  <si>
    <t>http://twitter.com/PiyushK09646738/status/1856534688652730705</t>
  </si>
  <si>
    <t>8:38:57 AM</t>
  </si>
  <si>
    <t>Ghaziabad Delhi NCR wrapped in a blanket of smog Visibility reduced due to haze in the sky Difficult to breathe AQI also reached very poor category Situation worsened due to western winds blowing since last evening AQI of Ghaziabad crosses 350</t>
  </si>
  <si>
    <t>http://twitter.com/DevenderYadav_/status/1863880097914077656</t>
  </si>
  <si>
    <t>http://news.ajitsamachar.com/news/242554.cms</t>
  </si>
  <si>
    <t>9:30:22 AM</t>
  </si>
  <si>
    <t>राजधानी में हवा की गुणवत्ता गंभीर श्रेणी में</t>
  </si>
  <si>
    <t>New Delhi November 14 Air quality in Delhi reached the severe category today with the Air Quality Index crossing 500 At 6 am today pollution in 31 areas of Delhi moved from the very poor category to the severe category The air quality in Jahangirpuri</t>
  </si>
  <si>
    <t>http://twitter.com/Ravipandey_fbd/status/1857409233488081248</t>
  </si>
  <si>
    <t>http://twitter.com/610himanshu/status/1853691526951428395</t>
  </si>
  <si>
    <t>http://twitter.com/PatidarPwn/status/1847928064379846980</t>
  </si>
  <si>
    <t>2:39:18 PM</t>
  </si>
  <si>
    <t>Neither the air is clean nor the water is clean this is the graph of the countrys capital Delhi This is not just the failure of the Delhi government the central government is equally responsible because the Home Ministry is fully involved I have been observing this for the past several years as soon as October arrives smog spreads across half of Delhi And the water of the Yamuna River becomes polluted When research was done both scientific and political reasons came to light 1 With the arrival of winter the temperature and wind speed decrease due to which pollutants get trapped in the ground and remain there for a long time 2 Incidents of burning biomass and garbage increase in winter 3 Vehicle exhaust is also a factor while rainfall decreases between October and November which increases the dust outbreak 4 Stubble burning and firecrackers also cause this which the government bans every year 5 DelhiNCR has a large number of coalfired power plants and thousands of brick kilns For optimal air quality the AQI should be below 100 which is currently above 300 If the Air Quality Index exceeds 500 people will face significant breathing problems Both the central government and the Delhi government should take concrete steps to address this However the Delhi government has deployed 80 mobile antismog guns to improve the situation Pollution control work is underway under the GRAP scheme If you notice any other problems please let us know in the comments</t>
  </si>
  <si>
    <t>http://twitter.com/Sumit_itis/status/1851183754343006643</t>
  </si>
  <si>
    <t>Every celebrity is a hypocrite because everyone starts getting asthma as soon as Diwali arrives They themselves pollute the world and here they give useless knowledge Fuck dogs fuck beggars fuck air pollution we did not take any responsibility from anyone</t>
  </si>
  <si>
    <t>http://twitter.com/HumanistFirst01/status/1888655548671033641</t>
  </si>
  <si>
    <t>11:55:46 PM</t>
  </si>
  <si>
    <t>http://twitter.com/prabhasakshi/status/1869620551225835684</t>
  </si>
  <si>
    <t>11:17:29 AM</t>
  </si>
  <si>
    <t>Delhi Air Pollution AQI reaches 448 amid cold wave cold continues to wreak havoc</t>
  </si>
  <si>
    <t>https://www.amarujala.com/lucknow/the-mercury-will-drop-in-the-westerly-weather-the-weather-will-remain-pink-till-valentines-day-lucknow-news-c-13-1-lko1029-1073770-2025-02-12</t>
  </si>
  <si>
    <t>1:42:11 AM</t>
  </si>
  <si>
    <t>The Mercury Will Drop In The Westerly Weather, The Weather Will Remain Pink Till Valentine's Day | Lucknow News:पछुआ गिराएगी पारा, वेलेंटाइन डे तक मौसम रहेगा गुलाबी</t>
  </si>
  <si>
    <t>Lucknow There are signs of another change in the capitals weather The weather is expected to remain pleasant until February 14th Valentines Day According to the Meteorological Department starting Wednesday cold northwesterly winds will blow in Lucknow at speeds of 25 to 35 km per hour for the next two to three days As a result the day</t>
  </si>
  <si>
    <t>http://twitter.com/GAUTAMY65805139/status/1858533785924735382</t>
  </si>
  <si>
    <t>9:02:39 PM</t>
  </si>
  <si>
    <t>https://www.esakal.com/premium-article/maharashtra-air-quality-analysis-sangli-cleanest-air-quality-malegaon-most-polluted-mumbai-pune-navi-mumbai-aqi-in-november-2024-svg87</t>
  </si>
  <si>
    <t>9:24:52 AM</t>
  </si>
  <si>
    <t>Maharashtra Air Pollution: सांगलीची 'हवा' सर्वात चांगली! मालेगाव सर्वात प्रदुषित; मुंबई, नवी मुंबई, पुण्याची स्थिती होत चाललीय गंभीर</t>
  </si>
  <si>
    <t>There is a lot of talk that todays results will change the political climate Whatever it may be the climate in Maharashtra is indeed changing Unfortunately it is getting worse and worse While the climate in Mumbai Pune Kolhapur is moving towards a negative phase of change Sangal</t>
  </si>
  <si>
    <t>https://jiwanjotsavera.com/2025/02/27/%e0%a4%b8%e0%a5%87%e0%a4%82%e0%a4%9f-%e0%a4%b8%e0%a5%8b%e0%a4%b2%e0%a5%8d%e0%a4%9c%e0%a4%b0-%e0%a4%87%e0%a4%82%e0%a4%b8%e0%a5%8d%e0%a4%9f%e0%a5%80%e0%a4%9f%e0%a5%8d%e0%a4%af%e0%a5%82%e0%a4%9f-20/</t>
  </si>
  <si>
    <t>4:16:31 PM</t>
  </si>
  <si>
    <t>सेंट सोल्जर इंस्टीट्यूट ऑफ फार्मेसी एंड पॉलिटेक्निक ने ई-वेस्ट मैनेजमेंट पर जागरूकता सत्र आयोजित किया</t>
  </si>
  <si>
    <t>Jalandhar Ajay Chhabra St Soldier Institute of Pharmacy and Polytechnic Jalandhar organized an awareness session on ewaste management under the leadership of Dr Kirpal Singh Bhullar in which all the staff members and students were present The key speaker of the session Project Main</t>
  </si>
  <si>
    <t>http://twitter.com/Ashishp59541827/status/1864195242238595275</t>
  </si>
  <si>
    <t>11:59:15 AM</t>
  </si>
  <si>
    <t>http://twitter.com/khatriashish92/status/1865246463996919969</t>
  </si>
  <si>
    <t>9:36:26 AM</t>
  </si>
  <si>
    <t>http://twitter.com/bhanupratap9053/status/1857454516070986062</t>
  </si>
  <si>
    <t>9:34:01 PM</t>
  </si>
  <si>
    <t>http://twitter.com/rameshkumarragu/status/1898240011402985625</t>
  </si>
  <si>
    <t>10:41:00 AM</t>
  </si>
  <si>
    <t>https://hindi.downtoearth.org.in/air/delhis-index-is-still-above-400-today-bahadurgarh-hajipur-have-much-more-poisonous-air</t>
  </si>
  <si>
    <t>7:18:32 PM</t>
  </si>
  <si>
    <t>दिल्ली में आज भी 400 के पार सूचकांक, बहादुरगढ़-हाजीपुर में कहीं ज्यादा जहरीली है हवा</t>
  </si>
  <si>
    <t>Bahadurgarh and Hajipur have significantly more polluted air than Delhi The air quality index in both cities exceeded 420 However Delhi is not far behind in terms of pollution with an air quality index of 419 Yesterday</t>
  </si>
  <si>
    <t>https://indianletter.com/%e0%a4%af%e0%a5%82%e0%a4%aa%e0%a5%80-%e0%a4%aa%e0%a5%8d%e0%a4%b0%e0%a4%a6%e0%a5%87%e0%a4%b6-%e0%a4%ae%e0%a5%87%e0%a4%82-%e0%a4%ac%e0%a4%a6%e0%a4%b2%e0%a4%be-%e0%a4%ae%e0%a5%8c%e0%a4%b8%e0%a4%ae/</t>
  </si>
  <si>
    <t>10:49:39 AM</t>
  </si>
  <si>
    <t>यूपी: प्रदेश में बदला मौसम, आज से कई जिलों में हो सकती है बारिश</t>
  </si>
  <si>
    <t>The weather in the state is set to change today On Monday morning many districts saw clouds instead of sunshine Due to the influence of westerly winds nights in the capital are becoming colder The heat of the sun was less intense on Sunday and the morning and evening air remained cool A change in the weather is expected on Monday</t>
  </si>
  <si>
    <t>http://twitter.com/Abhi52732/status/1858493783958307271</t>
  </si>
  <si>
    <t>6:23:41 PM</t>
  </si>
  <si>
    <t>https://apstarnews.in/17452/</t>
  </si>
  <si>
    <t>8:40:57 AM</t>
  </si>
  <si>
    <t>यूपी में गर्मी का सितम, पछुआ के कारण पारा होगा कम, तीन दिन बाद मौसम में आएगा बदलाव</t>
  </si>
  <si>
    <t>Strong westerly winds in Uttar Pradesh on Wednesday significantly affected the weather in most parts of the state According to the Meteorological Department westerly winds blowing at a speed of up to 30 kmph caused temperatures across the state to drop by up to three degrees Celsius</t>
  </si>
  <si>
    <t>http://twitter.com/hanmat18_hanmat/status/1851584903764234620</t>
  </si>
  <si>
    <t>4:50:16 PM</t>
  </si>
  <si>
    <t>https://haryana.punjabkesari.in/haryana/news/toxic-smoke-became-the-cause-of-peoples-illness-faridabad-2076387</t>
  </si>
  <si>
    <t>12:57:23 PM</t>
  </si>
  <si>
    <t>Air Pollution: जहरीली हुई हरियाणा के इस जिले की हवा, AQI पहुंचा 300 पार</t>
  </si>
  <si>
    <t>Faridabad While Haryana had just received some relief from pollution pollution has once again become a menace A wave of toxic air has once again begun in Faridabad While the people of Haryana are grappling with the bitter cold</t>
  </si>
  <si>
    <t>https://hindi.krishijagran.com/farm-activities/abnormal-temperatures-threat-to-rabi-crops-yield-reduction-and-advice-experts/</t>
  </si>
  <si>
    <t>4:34:22 PM</t>
  </si>
  <si>
    <t>असामान्य तापमान से रबी फसलों पर संकट: जलवायु परिवर्तन के कारण उपज में कमी और कृषि विशेषज्ञों की सलाह! - Abnormal temperatures threat to Rabi crops yield reduction and advice experts</t>
  </si>
  <si>
    <t>http://twitter.com/Khusamazing/status/1863409358299594854</t>
  </si>
  <si>
    <t>7:56:26 AM</t>
  </si>
  <si>
    <t>These days you can see polluted air during the winter season Our insensitivity towards nature can ruin our future On National Pollution Control Day we pledge to do everything possible to prevent soil air and climate pollution so that we all have a better future</t>
  </si>
  <si>
    <t>https://dainiknavajyoti.com/article/93686/respiratory-problems-due-to-poisonous-air%C2%A0</t>
  </si>
  <si>
    <t>11:14:07 AM</t>
  </si>
  <si>
    <t>जहरीली हवा से सांसों का संकट</t>
  </si>
  <si>
    <t>http://twitter.com/JunkePolitical/status/1863911882425327953</t>
  </si>
  <si>
    <t>https://www.aplatestnews.com/usnewsvideo.php?idx=delhi-ncr-air-pollution-update-supreme-court-atishi-1aJw-2024-11-19&amp;vidtype=10</t>
  </si>
  <si>
    <t>5:46:58 AM</t>
  </si>
  <si>
    <t>Delhi-NCR Air Pollution Update: बढ़ते प्रदूषण पर Supreme Court की फटकार...एक्शन में Atishi सरकार</t>
  </si>
  <si>
    <t>https://news007.in/sit-in-open-air-for-just-10-minutes-daily-and-get-these-5-benefits/</t>
  </si>
  <si>
    <t>7:31:39 AM</t>
  </si>
  <si>
    <t>रोजाना सिर्फ 10 मिनट खुली हवा में बैठें और पाएं ये 5 फायदे</t>
  </si>
  <si>
    <t>Living in a city today is tantamount to risking ones health Residents are surrounded by various forms of pollution Its so crowded that even breathing fresh air is difficult In many areas the air quality is not only poor but also toxic</t>
  </si>
  <si>
    <t>https://www.livehindustan.com/weather/jaipur-me-aaj-ka-mausam-18-december-2024-jaipur-aqi-today-and-weather-forecast-imd-rain-alert-update-in-hindi-201734485790773.html</t>
  </si>
  <si>
    <t>7:06:30 AM</t>
  </si>
  <si>
    <t>जयपुर 18 December 2024 का वेदर और AQI: न्यूनतम तापमान 9.39°C, जानें कैसा रहेगा शहर में आज का मौसम</t>
  </si>
  <si>
    <t>Jaipur weather today December 18 2024 The minimum temperature in Jaipur today was 939 degrees Celsius According to the Meteorological Department IMD the sky is expected to be cloudy The maximum temperature is expected to be 1815 degrees Celsius Tomorrows minimum temperature in Jaipur will be 1</t>
  </si>
  <si>
    <t>http://twitter.com/Dookiaji/status/1889732147209961917</t>
  </si>
  <si>
    <t>http://twitter.com/Bh77302Rathore/status/1862016213477376040</t>
  </si>
  <si>
    <t>11:40:34 AM</t>
  </si>
  <si>
    <t>Climate change and its negative consequences are a global challenge In the past few years western Rajasthan especially Jaisalmer has experienced unprecedented rainfall Heavy rains have caused floodlike conditions in many areas while some places received less than normal rainfall This years summer has been extremely hot Jaisalmer experiences the hottest summers and coldest winters thus experiencing the largest temperature difference These climate change conditions severely impact animal husbandry negatively impacting feed intake milk production and fertility rates A recent study published in the Journal of Livestock Biodiversity states that indigenous livestock breeds are more suited to meet these challenges Therefore it is essential to prioritize local breeds of cattle including the Tharparkar Marwari and Jaisalmer sheep as well as local camel and goat breeds as they are more capable of adapting to extreme temperature conditions Efforts should be made to conserve traditional grasslands forests etc so that local grasses like Sevan and Bhurat are available for animal fodder This grass is least affected by the regressive effects of climate change and is more nutritious for desert animals A major part of the states economy depends on animal husbandry hence the government should formulate policies keeping the consequences of climate change in mind Roughly 12 of India is arid with annual rainfall as low as 100 to 500 mm and temperatures from 1C to 48C Indigenous cattle sheep goats and camels have adapted to live in these demanding climates finds an study</t>
  </si>
  <si>
    <t>https://samacharnama.com/auto/cars/if-you-want-to-get-rid-of-polluted-air-then-bring-home/cid15580057.htm</t>
  </si>
  <si>
    <t>प्रदूषण भरी हवा से चाहिए छुटकारा तो इस Diwali घर ले आए Air Purifier वाली यी शानदार गाड़ियाँ, कीमत भी है बजट में फिट प्रदूषण भरी हवा से चाहिए छुटकारा तो इस Diwali घर ले आए Air Purifier वाली यी शानदार गा</t>
  </si>
  <si>
    <t>R News Desk In todays article we bring you a list of five cars that come with a companyfitted air purifier This list includes cars ranging from the Hyundai Creta to the Tata Nexon Lets explore their prices and features
Hyundai Creta This</t>
  </si>
  <si>
    <t>https://www.etvbharat.com/hi/!state/air-pollution-in-haryana-air-quality-index-weather-updates-haryana-main-aaj-ka-mausam-haryana-news-hrs24102601166</t>
  </si>
  <si>
    <t>10:33:38 AM</t>
  </si>
  <si>
    <t>दिल्ली NCR समेत हरियाणा में जीना दुश्वार! जहरीली हवा में घुट रहा दम, गंभीर श्रेणी में पहुंचा वायु प्रदूषण, जानें अपने शहर का हाल</t>
  </si>
  <si>
    <t>Hisar Air pollution levels are rising in Haryana including DelhiNCR On Friday the air in 13 districts of Haryana was toxic According to the latest report Haryanas air quality index was the highest in the last 24 hours</t>
  </si>
  <si>
    <t>https://www.bhaskarhindi.com/other/delhi-and-ncr-engulfed-in-thick-smog-as-air-quality-deteriorates-1080431</t>
  </si>
  <si>
    <t>2:17:18 PM</t>
  </si>
  <si>
    <t>स्वास्थ्य/चिकित्सा: वायु प्रदूषण दिल के मरीजों के लिए खतरनाक, बचना जरूरी नहीं तो बढ़ सकती है दिक्कत शोध | Delhi and NCR engulfed in thick smog as air quality deteriorates</t>
  </si>
  <si>
    <t>A new study recommends that heart patients avoid the effects of air pollution and poor air quality
Researchers specifically studied 115 different proteins that indicate increased inflammation and irritation in the body
The American Heart Association in Chicago</t>
  </si>
  <si>
    <t>http://twitter.com/ravindrapa46671/status/1869175201193418848</t>
  </si>
  <si>
    <t>5:47:50 AM</t>
  </si>
  <si>
    <t>https://dainiksaveratimes.com/national/haryana/winter-starts-in-haryana-seasons-first-fog-seen-in-ambala/</t>
  </si>
  <si>
    <t>1:21:32 PM</t>
  </si>
  <si>
    <t>हरियाणा में हुई ठंड की शुरुआत, अंबाला में देखने को मिली मौसम की पहली धुंध</t>
  </si>
  <si>
    <t>Ambala Winter has begun in Haryana and the first fog of the season was seen in Ambala today The fog reduced visibility in the early morning slowing down vehicle speeds Residents are also experiencing significant breathing difficulties during this weather as</t>
  </si>
  <si>
    <t>http://twitter.com/navipeth/status/1841743146163532205</t>
  </si>
  <si>
    <t>1:02:38 PM</t>
  </si>
  <si>
    <t>Please save entire Pune from deadly air pollution from Pune Vaikunth Benzene other poison gases are being released Sarva Mangala Mangalye Shive Sarvartha Sadhike O protector of the three worlds O Gauri O Narayani I offer my obeisances to you Shakti Upasana</t>
  </si>
  <si>
    <t>http://twitter.com/Chandra70382968/status/1898730302681522455</t>
  </si>
  <si>
    <t>7:09:15 PM</t>
  </si>
  <si>
    <t>Chandrashekhar Ravan is instigating a dangerous game Dalit youth blinded by hatred are crushing their own idols or Abdul is joining them and plotting something before 2027 please take notice He wants to push Hindu society into caste conflict Recently he tried to incite a caste riot in Mathura</t>
  </si>
  <si>
    <t>https://www.jantaserishta.com/delhi-ncr/smog-engulfs-delhi-air-quality-remains-very-poor-3655984</t>
  </si>
  <si>
    <t>10:29:15 AM</t>
  </si>
  <si>
    <t>Delhi में छाई धुंध, वायु गुणवत्ता बनी हुई है 'बहुत खराब'</t>
  </si>
  <si>
    <t>New Delhi A thick layer of smog enveloped the national capital on Friday while the air quality index in Delhi remained in the very poor category according to the Central Pollution Control Board CPCB At 7 am on Friday the CPCB recorded Delhis AQI at 371</t>
  </si>
  <si>
    <t>http://twitter.com/ArvindAy97/status/1871849498278019518</t>
  </si>
  <si>
    <t>http://twitter.com/harishdivekar1/status/1804355514781807034</t>
  </si>
  <si>
    <t>8:57:32 AM</t>
  </si>
  <si>
    <t>https://www.dnaindia.com/hindi/dna-explainer/news-what-is-the-white-foam-seen-in-the-yamuna-river-where-does-it-come-from-things-before-bathing-on-chhath-delhi-4138798</t>
  </si>
  <si>
    <t>7:30:55 PM</t>
  </si>
  <si>
    <t>Delhi Yamuna River Pollution: यमुना नदी में दिखने वाला सफेद झाग क्या है, छठ पर्व पर स्नान से पहले जान लें ये बातें</t>
  </si>
  <si>
    <t>DNA Explainer
Delhi Yamuna River Pollution What is the white foam seen in the Yamuna River Know these things before bathing on Chhath festival
Where does the white foam seen in the Yamuna come from What are the reasons for its formation How dangerous is bathing in this water during Chhath festival</t>
  </si>
  <si>
    <t>http://twitter.com/RajivCh42538868/status/1905085445018624213</t>
  </si>
  <si>
    <t>8:02:19 AM</t>
  </si>
  <si>
    <t>http://twitter.com/AnandMumbaiMAH/status/1775116460718981195</t>
  </si>
  <si>
    <t>4:31:58 PM</t>
  </si>
  <si>
    <t>http://twitter.com/IBC24News/status/1808736027231555866</t>
  </si>
  <si>
    <t>11:04:08 AM</t>
  </si>
  <si>
    <t>Air pollution has become a death knell Thousands of deaths are occurring every year due to poisonous air the death toll is increasing rapidly in these ten cities</t>
  </si>
  <si>
    <t>https://www.htsyndication.com/hindustan-delhi/article/%E0%A4%B8%E0%A4%BE%E0%A4%82%E0%A4%B8,-%E0%A4%A4%E0%A5%8D%E0%A4%B5%E0%A4%9A%E0%A4%BE-%E0%A4%95%E0%A5%87-%E0%A4%B8%E0%A4%BE%E0%A4%A5-%E0%A4%B5%E0%A4%BE%E0%A4%AF%E0%A4%B0%E0%A4%B2-%E0%A4%95%E0%A4%BE-%E0%A4%B9%E0%A4%AE%E0%A4%B2%E0%A4%BE-%E0%A4%B9%E0%A5%81%E0%A4%86-%E0%A4%A4%E0%A5%87%E0%A4%9C/85925605</t>
  </si>
  <si>
    <t>2:56:59 AM</t>
  </si>
  <si>
    <t>सांस, त्वचा के साथ वायरल का हमला हुआ तेज</t>
  </si>
  <si>
    <t>Respiratory skin and viral attacks have intensified
Bagpat November 10 The smoky and dusty weather has brought a surge of illnesses Respiratory skin and viral infections have also intensified Patients with respiratory tuberculosis medication or asthma are facing the greatest difficulties They are facing respiratory</t>
  </si>
  <si>
    <t>http://twitter.com/coolaxeeffect/status/1888330461807890771</t>
  </si>
  <si>
    <t>2:24:00 AM</t>
  </si>
  <si>
    <t>http://twitter.com/PRADEEPYADAVYAD/status/1814266300761329744</t>
  </si>
  <si>
    <t>5:19:28 PM</t>
  </si>
  <si>
    <t>http://twitter.com/npatel12376/status/1850443695314612235</t>
  </si>
  <si>
    <t>1:15:31 PM</t>
  </si>
  <si>
    <t>http://twitter.com/PriyamJMM/status/1895324559232192579</t>
  </si>
  <si>
    <t>9:36:03 AM</t>
  </si>
  <si>
    <t>http://twitter.com/loktantra_ka/status/1861049286789640320</t>
  </si>
  <si>
    <t>7:38:21 PM</t>
  </si>
  <si>
    <t>https://hindi.oneindia.com/news/delhi/delhis-air-quality-reaches-dangerous-levels-in-november-2024-doctors-warn-of-health-risks-for-all-011-1155141.html</t>
  </si>
  <si>
    <t>5:05:13 PM</t>
  </si>
  <si>
    <t>Delhi Pollution: खतरनाक स्तर पर दिल्ली की आबो-हवा, बोले डॉक्टर- 'मास्क पहनें लोग'</t>
  </si>
  <si>
    <t>Delhi
Delhi Pollution Delhis air quality reaches dangerous levels doctors say People should wear masks
Oneindia Staff
Monday November 18 2024 1705 IST
Delhis air quality has reached dangerous levels with the Air Quality Index AQI reaching 484 in the morning</t>
  </si>
  <si>
    <t>http://twitter.com/ujjvalpatidar11/status/1850736254154883343</t>
  </si>
  <si>
    <t>8:38:02 AM</t>
  </si>
  <si>
    <t>Phenyl containing chemicals and its foul smell pollutes the atmosphere whereas cow phenyl made from the urine of increases purity sattvikta and fragrance in the environment Sant Shri Asharamji Bapu says that Desi cows are Boon For Humanity</t>
  </si>
  <si>
    <t>http://twitter.com/VrBheel/status/1848570473791078455</t>
  </si>
  <si>
    <t>http://twitter.com/AnsariSukruddin/status/1857296852380467449</t>
  </si>
  <si>
    <t>11:07:31 AM</t>
  </si>
  <si>
    <t>http://twitter.com/PMShah87/status/1888289792271532499</t>
  </si>
  <si>
    <t>11:42:23 PM</t>
  </si>
  <si>
    <t>https://telugu.asianetnews.com/andhra-pradesh/air-pollution-trends-and-projections-in-10-cities-of-andhra-pradesh-akp-sivkpy</t>
  </si>
  <si>
    <t>5:25:58 PM</t>
  </si>
  <si>
    <t>ఏపీలోని 10 నగరాల్లో కోరలుచాస్తున్న కాలుష్యం.. మేలుకోకుంటే 2030 నాటికి అంతే సంగతి.. : CSTEP వార్నింగ్ Air Pollution Grips 10 Cities in Andhra Pradesh: CSTEP Warns of Worsening Conditions by 2030</t>
  </si>
  <si>
    <t>Amaravati Pollution is a word that is disturbing the entire world in this tech era Along with the increasing technology this pollution is also increasing making human survival questionable Due to human activities nature is being destroyed and climate changes are taking place</t>
  </si>
  <si>
    <t>https://www.jagran.com/delhi/new-delhi-city-ncr-delhi-air-quality-remains-very-poor-aqi-crosses-300-in-several-areas-updates-23840513.html</t>
  </si>
  <si>
    <t>Delhi Pollution: दिल्ली की हवा लगातार 9वें दिन 'बेहद खराब', कई इलाकों में AQI 300 पार</t>
  </si>
  <si>
    <t>Delhi Pollution Delhis air quality remains very poor for the ninth consecutive day with AQI exceeding 300 in many areas
Pollution continues to wreak havoc in Delhi Air quality remained in the very poor category for the ninth consecutive day Anand Vihar recorded an AQI of 303 at 7 am on Monday which is very</t>
  </si>
  <si>
    <t>https://indianews.in/videos/?id=qPpV3u2Y_TQ</t>
  </si>
  <si>
    <t>7:14:00 AM</t>
  </si>
  <si>
    <t>Delhi Air Pollution: दिल्ली-NCR में प्रदूषण का कहर जारी... AQI 500 पार</t>
  </si>
  <si>
    <t>Delhi Air Pollution Pollution continues to wreak havoc in DelhiNCR AQI crosses 500 Breaking News India News</t>
  </si>
  <si>
    <t>http://twitter.com/Raviujjainwal_/status/1895422894328713393</t>
  </si>
  <si>
    <t>4:06:47 PM</t>
  </si>
  <si>
    <t>https://hindi.oneindia.com/news/india/toxic-chemical-present-inside-car-can-cause-cancer-big-claim-in-study-999181.html</t>
  </si>
  <si>
    <t>8:06:57 PM</t>
  </si>
  <si>
    <t>ज्यादा देर करते हैं कार की सवारी तो सावधान! अंदर मौजूद केमिकल दे सकता है कैंसर की बीमारी, स्टडी में बड़ा दावा | Toxic chemical present inside car can cause cancer big claim in study - Hindi Oneindia</t>
  </si>
  <si>
    <t>Beware if you spend too much time driving Chemicals inside cars can cause cancer study finds
Mukesh Pandey
Published Thursday May 9 2024 2006 IST
After Europe many deadly diseases are spreading rapidly in other countries around the world</t>
  </si>
  <si>
    <t>https://www.aajtak.in/world/story/pakistan-imposes-complete-lockdown-in-lahore-and-multan-for-3-days-amid-worsening-smog-aqi-conditions-ntc-rpti-2099254-2024-11-18</t>
  </si>
  <si>
    <t>डेथ लेवल तक पहुंचा प्रदूषण, इस शहर में लॉकडाउन की घोषणा, AQI 2000 पार</t>
  </si>
  <si>
    <t>Lockdown in Multan The situation has worsened not only in Delhi but also in neighboring Pakistan due to rising air pollution Pakistans Punjab government has imposed a complete lockdown in Lahore and Multan for three days next week due to the Air Quality Index AQI reaching dangerous levels</t>
  </si>
  <si>
    <t>https://www.inextlive.com/uttar-pradesh/lucknow/lucknow-weather-update-temperature-will-remain-slightly-higher-than-normal-in-november-1730645918</t>
  </si>
  <si>
    <t>Lucknow Weather Update: सामान्य से थोड़ा अधिक ही रहेगा नवंबर में तापमान</t>
  </si>
  <si>
    <t>The month of November has already begun but the heat is still bothering people during the day However a slight chill has begun to set in during the mornings and nights According to the Meteorological Department this weather is due to neutral weather conditions The weather in the capital in November</t>
  </si>
  <si>
    <t>https://www.aajtak.in/india/maharashtra/video/pollution-in-mumbai-bmc-begins-deep-cleaning-drive-ytvd-2129906-2024-12-27</t>
  </si>
  <si>
    <t>6:48:32 PM</t>
  </si>
  <si>
    <t>मुंबई में बढ़ा प्रदूषण, BMC ने शुरू की डीप क्लीनिंग ड्राइव, देखें</t>
  </si>
  <si>
    <t>Air pollution in Mumbai has worsened the situation To address this the BMC has launched a deep cleaning drive in various wards across the city This campaign aims to improve air quality Rising pollution in Mumbai poses a threat to public health</t>
  </si>
  <si>
    <t>https://zeenews.india.com/hindi/india/delhi-ncr-haryana/delhi-air-pollution-classes-will-run-in-hybrid-mode-till-fifth-standard-in-delhi/2558093</t>
  </si>
  <si>
    <t>3:32:58 PM</t>
  </si>
  <si>
    <t>Delhi Pollution: दिल्ली में पांचवी तक हाइब्रिड मोड में चलेंगी कक्षाएं, NCR में प्रदूषण को लेकर फिर से सख्ती</t>
  </si>
  <si>
    <t>Delhi Air Pollution The central government has released a revised plan to combat pollution in DelhiNCR This plan directs the implementation of necessary measures to improve air quality This plan is extremely important due to the rising levels of pollution</t>
  </si>
  <si>
    <t>https://agritpatrika.com/?p=155458</t>
  </si>
  <si>
    <t>5:18:48 PM</t>
  </si>
  <si>
    <t>दिवाली पर घर पेंट करते हुए सावधान ?</t>
  </si>
  <si>
    <t>Be careful while painting your house this Diwali
Paint may contain lead dangerous for children Heres how to choose the right paint
As Diwali approaches we all get busy cleaning and painting our homes Our focus is on which paint will make our house shine the most</t>
  </si>
  <si>
    <t>https://hindi.news18.com/news/bihar/bhagalpur-know-about-the-city-weather-condition-during-chhath-puja-local18-8813719.html</t>
  </si>
  <si>
    <t>6:04:14 PM</t>
  </si>
  <si>
    <t>know-about-the-city-weather-condition-during-chhath-puja</t>
  </si>
  <si>
    <t>Bhagalpur A cool breeze has been blowing in Bhagalpur since the monsoon and cyclone The weather is slowly changing While the afternoon sun makes you feel hot it starts to get cold as evening approaches In such weather its crucial to take care of your health</t>
  </si>
  <si>
    <t>http://twitter.com/NareshSach82158/status/1857339731987587312</t>
  </si>
  <si>
    <t>1:57:54 PM</t>
  </si>
  <si>
    <t>This woman talks a lot neither about work nor about home All the false promises of Kejriwal aka FARZIWAL have broken the patience of Delhiites Yamunaji polluted Air polluted Water polluted Kejriwal and Pollution Company exposed by</t>
  </si>
  <si>
    <t>http://twitter.com/wnkhederaj/status/1794628042972876827</t>
  </si>
  <si>
    <t>12:44:02 PM</t>
  </si>
  <si>
    <t>http://twitter.com/akblueus/status/1864998290942550159</t>
  </si>
  <si>
    <t>5:10:17 PM</t>
  </si>
  <si>
    <t>http://twitter.com/Subhash44623516/status/1888259278265622822</t>
  </si>
  <si>
    <t>9:41:08 PM</t>
  </si>
  <si>
    <t>http://twitter.com/AvijitANAND7/status/1829877936146804877</t>
  </si>
  <si>
    <t>https://www.jansatta.com/elections/ghazipur-garbage-mountain-fire-landfill-shocking-video-news/3322084/</t>
  </si>
  <si>
    <t>8:47:11 PM</t>
  </si>
  <si>
    <t>गाजीपुर में कूड़े के पहाड़ में लगी भीषण आग, दमकल की 9 गाड़ियां रवाना</t>
  </si>
  <si>
    <t>A massive fire has broken out at a garbage dump in Ghazipur with nine fire engines dispatched
A massive fire has broken out at the Ghazipur landfill site in Delhi A large plume of smoke is currently visible in the sky and nine fire engines are present at the scene
News Desk Sudhanshu Mahesh</t>
  </si>
  <si>
    <t>http://twitter.com/Joginde05957128/status/1901276772102275103</t>
  </si>
  <si>
    <t>http://twitter.com/Hrofworld/status/1888272868393537772</t>
  </si>
  <si>
    <t>http://twitter.com/ErArmanAli4/status/1847107580247540060</t>
  </si>
  <si>
    <t>8:18:59 AM</t>
  </si>
  <si>
    <t>https://hindi.downtoearth.org.in/air/delhi-still-tops-pollution-list-59-drop-in-cities-with-clean-air-in-the-country</t>
  </si>
  <si>
    <t>5:15:02 PM</t>
  </si>
  <si>
    <t>प्रदूषण में आज भी अव्वल रही दिल्ली, देश में साफ हवा वाले शहरों में आई 59 फीसदी की गिरावट</t>
  </si>
  <si>
    <t>Delhi remained at the top of the pollution charts today with an air quality index of 304 However compared to yesterday Delhis air quality has improved by 52 points Despite this the air in Delhi continues to make people very sick</t>
  </si>
  <si>
    <t>https://www.livehindustan.com/weather/mumbai-me-aaj-ka-mausam-20-december-2024-mumbai-aqi-today-and-weather-forecast-imd-rain-alert-update-in-hindi-201734658417770.html</t>
  </si>
  <si>
    <t>मुंबई 20 December 2024 का वेदर और AQI: न्यूनतम तापमान 21.99°C, जानें कैसा रहेगा शहर में आज का मौसम</t>
  </si>
  <si>
    <t>Mumbai weather today December 20 2024 The minimum temperature in Mumbai today was recorded at 2199 degrees Celsius According to the Meteorological Department IMD the sky is expected to be cloudy The maximum temperature is expected to be 2436 degrees Celsius Tomorrows minimum temperature in Mumbai</t>
  </si>
  <si>
    <t>http://twitter.com/Priyasain18829/status/1861335317640364533</t>
  </si>
  <si>
    <t>http://twitter.com/kanchandassi/status/1861043301735862674</t>
  </si>
  <si>
    <t>7:14:34 PM</t>
  </si>
  <si>
    <t>http://twitter.com/VyapakSati1/status/1850396399113748786</t>
  </si>
  <si>
    <t>http://twitter.com/RKtailorTa42731/status/1852011722690773343</t>
  </si>
  <si>
    <t>9:06:18 PM</t>
  </si>
  <si>
    <t>https://www.jansatta.com/national/new-year-weather-update-naye-saal-par-kaisa-rahega-mausam-weather-forecast-delhi-noida-mausam/3754934/</t>
  </si>
  <si>
    <t>11:49:10 AM</t>
  </si>
  <si>
    <t>New Year Weather Update naye saal par kaisa rahega Mausam Weather Forecast delhi Noida Mausam - New Year Weather Update: नए साल पर पड़ेगी कड़ाके की ठंड, जानें अगले 3 दिन दिल्ली-NCR में कैसा रहेगा मौसम का हाल | Jansatta</t>
  </si>
  <si>
    <t>New Year Weather Update New Years Day will be bitterly cold find out what the weather will be like in DelhiNCR for the next three days
New Year Weather Forecast Update Dense fog will prevail during the night and morning hours in parts of Punjab Haryana Uttar Pradesh and Rajasthan for the next three days</t>
  </si>
  <si>
    <t>http://twitter.com/khalnayak_hoon_/status/1853447151751184514</t>
  </si>
  <si>
    <t>8:10:11 PM</t>
  </si>
  <si>
    <t>My husband got the house cleaned got lights installed in the house brought all the puja and festival stuff as many times as I sent them to the market got clothes and favourite gifts for the entire family and made rasgullas with mom And I burst a lot of firecrackers that he got for me I screamed a lot Now speak Women made rangolis wore nice clothes prepared food decorated homes What did men do on Diwali They burst firecrackers and created a ruckus increased air pollution Created Noise Pollution littered the city This is the difference between men and women Men are useless</t>
  </si>
  <si>
    <t>https://www.khaskhabar.com/local/delhi-ncr/delhi-news/news-situation-not-improving-in-delhi-ncr-air-quality-remains-in-very-poor-category-news-hindi-1-686440-KKN.html</t>
  </si>
  <si>
    <t>11:48:06 AM</t>
  </si>
  <si>
    <t>दिल्ली-एनसीआर में नहीं सुधर रहे हालात, 'बहुत खराब' श्रेणी में वायु गुणवत्ता बरकार-Khaskhabar</t>
  </si>
  <si>
    <t>Conditions in DelhiNCR remain unimproved with air quality remaining in the very poor category
New Delhi Air quality in DelhiNCR continues to deteriorate posing a serious threat to public health According to official data the national</t>
  </si>
  <si>
    <t>http://twitter.com/VishnuRajgadia/status/1852354798659555720</t>
  </si>
  <si>
    <t>https://www.amarujala.com/business/business-diary/business-news-updates-rbi-finance-ministry-share-market-usd-inr-value-commerce-trade-news-in-hindi-2024-07-17</t>
  </si>
  <si>
    <t>5:33:55 AM</t>
  </si>
  <si>
    <t>Business News Updates Rbi Finance Ministry Share Market Usd Inr Value Commerce Trade News In Hindi | Biz Updates:सिप्ला को 773 करोड़ रुपये का आयकर नोटिस; घरेलू हवाई यात्रियों की संख्या बढ़कर 1.32 करोड़</t>
  </si>
  <si>
    <t>Pharmaceutical company Cipla has received a notice of 77344 crore from the Income Tax Department The demand is for the assessment years 201516 to 202223 The company told the stock exchanges on Tuesday that the Income Tax Authority in its order dated July 12 2024 has sought deduction of various expenses under assessment and reassessment</t>
  </si>
  <si>
    <t>https://hindi.news18.com/news/jharkhand/ranchi-aqi-update-today-jharkhand-air-quality-index-report-2-march-pollution-level-of-ranchi-jamshedpur-and-dhanbad-local18-9069093.html</t>
  </si>
  <si>
    <t>7:09:45 AM</t>
  </si>
  <si>
    <t>Jharkhand: धनबाद में बढ़ा प्रदूषण का स्तर, रांची के लोगों को थोड़ी राहत... जमशेदपुर का AQI स्थिर</t>
  </si>
  <si>
    <t>Jharkhand Pollution levels rise in Dhanbad Ranchi residents get some relief Jamshedpurs AQI remains stable
March 02 2025 0709 IST
Jharkhand AQI Update According to the Air Quality Index AQI for cities in Jharkhand Dhanbads figure has increased by 20 points</t>
  </si>
  <si>
    <t>https://kdrama.in/top-thriller-korean-dramas-2023/</t>
  </si>
  <si>
    <t>6:54:00 PM</t>
  </si>
  <si>
    <t>2023 के 12 थ्रिलर कोरियाई ड्रामे जो आपको जरूर देखने चाहिए</t>
  </si>
  <si>
    <t>2023 saw the release of several excellent thriller Korean dramas packed with mystery suspense and thrills These dramas kept viewers on the edge of their seats eagerly awaiting the next episode after episode
If youre a fan of the thriller genre and looking for some great</t>
  </si>
  <si>
    <t>https://www.haribhoomi.com/state-local/delhi/news/delhi-pollution-update-aqi-crosses-400-in-environment-minister-gopal-rai-on-grap-3--57510</t>
  </si>
  <si>
    <t>दिल्ली में प्रदूषण के गंभीर हालात: कई इलाकों में AQI 400 के पार, पर्यावरण मंत्री गोपाल राय बोले- फिलहाल GRAP-3 नहीं होगा लागू</t>
  </si>
  <si>
    <t>Delhi Pollution Update Pollution levels in Delhi are steadily rising Delhi Environment Minister Gopal Rai stated that the Air Quality Index AQI has surpassed 400 for the first time this winter An analysis by the India Meteorological Department IMD</t>
  </si>
  <si>
    <t>http://twitter.com/RamgopalThalor/status/1864641568134582384</t>
  </si>
  <si>
    <t>5:32:47 PM</t>
  </si>
  <si>
    <t>According to a report farmers are earning only Rs 27 per day from farming I think this report is not applicable to many farmers If seasonal calculations are done for small landless and raindependent farmers then probably 50 of the farmers incur losses but what all do they not have to do to earn a living The farmers millet green gram peanuts wheat are bought for Rs 22 60 55 30 per kg respectively whereas the same thing is available to consumers in the market for Rs 50 150 130 60 per kg that is more than double the price Vegetables which are being sold in the market for Rs 100 per kg go from the farm for only Rs 510 per kg sometimes farmers throw them on the road at a lower price Doctors engineers politicians and those in other professions strive to nurture their children in their respective fields yet it is the farmers of this supposedly agricultural nation who never want their sons and daughters to take up farming This is a profound irony of this country Whenever farmers attempt to raise their voices political parties crush their protests through diplomatic maneuvers sometimes even labeling them as terrorists Only those who come from within can truly understand the pain of farmers and their families but those in the airconditioned rooms of politicians bureaucrats and government agencies rarely have the courage to understand People have plenty of time to trend debate and criticize fake issues but farmers who risk their lives on cold winter nights to harvest their crops are never part of these discussions But when the race for modernization pollutes the air everyone comes to shovel the stubble of farmers Farmers are urged to leave farming and showcase their skills in other fields If the world doesnt care about you why suffocate to death</t>
  </si>
  <si>
    <t>http://twitter.com/VIVEKMEENA4/status/1864735079462756650</t>
  </si>
  <si>
    <t>11:44:22 PM</t>
  </si>
  <si>
    <t>http://twitter.com/Mukesh_c_0557/status/1889972372863869367</t>
  </si>
  <si>
    <t>http://twitter.com/narinderpal2305/status/1858556874783698944</t>
  </si>
  <si>
    <t>10:34:23 PM</t>
  </si>
  <si>
    <t>https://divyamarathi.bhaskar.com/international/news/billionaire-who-claims-to-age-less-leaves-podcast-134414575.html</t>
  </si>
  <si>
    <t>8:43:15 PM</t>
  </si>
  <si>
    <t>Nikhil Kamath Podcast; Bryan Johnson | Mumbai Air Pollution | वय कमी करण्याचा दावा करणारा अब्जाधीश पॉडकास्ट सोडून पळाला: म्हणाला- भारतातील हवा खूप खराब, केवळ 10 मिनिटांतच परिस्थिती बिघडली</t>
  </si>
  <si>
    <t>International Nikhil Kamath Podcast Bryan Johnson Mumbai Air Pollution
Billionaire who claims to reduce age leaves podcast He said Air in India is very bad situation worsened in just 10 minutes
American billionaire Brian Johnson has</t>
  </si>
  <si>
    <t>https://www.amarujala.com/uttarakhand/bageshwar/ignoring-health-in-the-excitement-of-celebrating-diwali-can-prove-costly-bageshwar-news-c-231-1-ha11008-110801-2024-10-30</t>
  </si>
  <si>
    <t>Ignoring Health In The Excitement Of Celebrating Diwali Can Prove Costly - Bageshwar News - Bageshwar News:दिवाली मनाने के उत्साह में सेहत की अनदेखी करना पड़ सकता है भारी</t>
  </si>
  <si>
    <t>Bageshwar Everyone enjoys fireworks on Diwali But the sparks and smoke they emit also affect peoples health The sounds of firecrackers can be heard throughout the streets and neighborhoods These firecrackers emit harmful gases like sulfur dioxide nitrous</t>
  </si>
  <si>
    <t>http://twitter.com/ItKavya32137/status/1848774123788636321</t>
  </si>
  <si>
    <t>10:41:14 PM</t>
  </si>
  <si>
    <t>https://www.amarujala.com/delhi-ncr/delhi-air-pollution-schools-closed-in-delhi-from-tomorrow-till-12th-2024-11-18</t>
  </si>
  <si>
    <t>9:28:40 PM</t>
  </si>
  <si>
    <t>Delhi Air Pollution Schools Closed In Delhi From Tomorrow Till 12th | Delhi Air Pollution:दिल्ली में कल से 12वीं तक के स्कूल बंद... ऑनलाइन होगी पढ़ाई, सीएम आतिशी ने दिए आदेश</t>
  </si>
  <si>
    <t>Delhi Air Pollution Schools up to grade 12 in Delhi closed from tomorrow Classes will be conducted online CM Atishi has ordered
Amar Ujala Network Delhi Published by Akash Dubey Updated Mon 18 Nov 2024 0937 PM IST
Air pollution in Delhi has reached the severe category</t>
  </si>
  <si>
    <t>https://www.etvbharat.com/hi/!state/delhi-dropped-temperature-by-four-degrees-rain-alert-9-july-dls24070900770</t>
  </si>
  <si>
    <t>7:30:35 AM</t>
  </si>
  <si>
    <t>दिल्ली में फिर मॉनसून मेहरबान, अगले तीन दिनों तक बारिश के आसार, जानिए- इस हफ्ते कैसा रहने वाला है मौसम - Delhi Rain</t>
  </si>
  <si>
    <t>New Delhi Drizzle in DelhiNCR on Monday brought some relief from the humid heat The light drizzle brought the maximum temperature down by four degrees providing immediate relief from the humid heat and pleasant weather
The Meteorological Department</t>
  </si>
  <si>
    <t>https://bengali.indianexpress.com/general-news/delhi-air-quality-at-seasons-worst-thick-fog-delays-flights-schools-go-online-7588702</t>
  </si>
  <si>
    <t>9:57:05 AM</t>
  </si>
  <si>
    <t>Delhi Air Pollution: দুষণের দাপটে ধুঁকছে দিল্লি! 'সিভিয়ার প্লাস' পরিস্থিতিতে বিরাট নির্দেশ সরকারের</t>
  </si>
  <si>
    <t>Delhi Air Pollution Delhis air quality has reached its worst level this season Flights are running late due to low visibility due to dense fog Schools have been forced to switch back to online mode due to pollution
Delhi and</t>
  </si>
  <si>
    <t>http://twitter.com/rakeshjainn12/status/1888430221503897624</t>
  </si>
  <si>
    <t>9:00:24 AM</t>
  </si>
  <si>
    <t>http://twitter.com/warrioratulsin/status/1888212498060341517</t>
  </si>
  <si>
    <t>6:35:15 PM</t>
  </si>
  <si>
    <t>http://twitter.com/Pbndtv/status/1846066134799601966</t>
  </si>
  <si>
    <t>11:20:39 AM</t>
  </si>
  <si>
    <t>Delhi bans firecrackers due to air pollution Atishi government issued this order</t>
  </si>
  <si>
    <t>http://twitter.com/Shakunt30864233/status/1901160505907323212</t>
  </si>
  <si>
    <t>12:06:01 PM</t>
  </si>
  <si>
    <t>Sant Shri Asharamji Bapu explains that chemical phenyl and its foul smell pollutes the atmosphere Whereas cow phenyl increases the purity and fragrance of the environment Therefore Save Humanity and</t>
  </si>
  <si>
    <t>http://twitter.com/DindayalAgrawal/status/1859501291287744934</t>
  </si>
  <si>
    <t>1:07:10 PM</t>
  </si>
  <si>
    <t>http://twitter.com/RssBjp1/status/1888290605182439874</t>
  </si>
  <si>
    <t>11:45:37 PM</t>
  </si>
  <si>
    <t>http://twitter.com/JaiPrak24779177/status/1850114592619352391</t>
  </si>
  <si>
    <t>3:27:47 PM</t>
  </si>
  <si>
    <t>https://www.timesnowhindi.com/cities/delhi-news/delhi-pollution-hits-severe-levels-aap-government-in-delhi-blames-buses-coming-from-up-article-114394843</t>
  </si>
  <si>
    <t>2:42:41 PM</t>
  </si>
  <si>
    <t>Delhi Pollution: दिल्ली में प्रदूषण 'गंभीर स्तर पर पहुंचा, AAP सरकार ने यूपी से आने वाली बसों को ठहराया जिम्मेदार</t>
  </si>
  <si>
    <t>Antipollution measures are being strictly enforced in Delhi symbolic photo
Delhi air pollution The Aam Aadmi Party on Sunday blamed buses coming to the national capital from neighboring Uttar Pradesh for the deteriorating air quality in Delhi especially Anand Vihar</t>
  </si>
  <si>
    <t>http://twitter.com/Sumit434621421/status/1845898602213683553</t>
  </si>
  <si>
    <t>12:14:56 AM</t>
  </si>
  <si>
    <t>http://twitter.com/CSenthivelu/status/1898022641937899914</t>
  </si>
  <si>
    <t>http://twitter.com/HeQdyCVNVimHKXt/status/1810519963616399455</t>
  </si>
  <si>
    <t>9:12:51 AM</t>
  </si>
  <si>
    <t>http://twitter.com/AnildevVerma2/status/1804346269764325598</t>
  </si>
  <si>
    <t>8:20:48 AM</t>
  </si>
  <si>
    <t>http://twitter.com/DeepakK47054800/status/1848026652892127706</t>
  </si>
  <si>
    <t>9:11:03 PM</t>
  </si>
  <si>
    <t>http://twitter.com/Brala38750233/status/1898611884640588067</t>
  </si>
  <si>
    <t>11:18:42 AM</t>
  </si>
  <si>
    <t>http://twitter.com/Talk2Vin0d/status/1857155544349311024</t>
  </si>
  <si>
    <t>1:46:00 AM</t>
  </si>
  <si>
    <t>http://twitter.com/Pankajk60800663/status/1861007293464052161</t>
  </si>
  <si>
    <t>4:51:29 PM</t>
  </si>
  <si>
    <t>http://bsr-news.blogspot.com/2024/10/blog-post_19.html</t>
  </si>
  <si>
    <t>12:30:00 AM</t>
  </si>
  <si>
    <t>https://janmorcha.in/kejriwal-has-not-yet-taken-a-dip-in-yamuna-bjp-attacks-delhi-on-pollution/</t>
  </si>
  <si>
    <t>केजरीवाल ने अब तक नहीं लगाई यमुना में डुबकी दिल्ली प्रदूषण को लेकर बीजेपी हमलावर</t>
  </si>
  <si>
    <t>New Delhi BJP spokesperson Pradeep Bhandari sharply criticized AAP supremo Arvind Kejriwal over the deteriorating air quality in Delhi He said that pollution in Delhi has reached lethal levels since 2015 He further said that Kejriwal</t>
  </si>
  <si>
    <t>https://www.timesnowhindi.com/health/delhi-ncr-air-quality-index-how-can-asthma-patients-avoid-air-pollution-in-hindi-article-115106066</t>
  </si>
  <si>
    <t>11:38:41 AM</t>
  </si>
  <si>
    <t>Air Quality Index in Delhi NCR: अस्थमा के मरीजों के लिए जानलेवा हो सकता है ये प्रदूषण का कहर, ऐसे रखें अपनी सेहत का ख्याल</t>
  </si>
  <si>
    <t>With the air quality in DelhiNCR continuously deteriorating its crucial for asthma patients to exercise extra caution these days Poor air quality can have serious health effects Simply put air pollution can be detrimental to your health</t>
  </si>
  <si>
    <t>http://twitter.com/shivamshukla_26/status/1839156679612538936</t>
  </si>
  <si>
    <t>9:44:56 AM</t>
  </si>
  <si>
    <t>Happy World Environmental Health Day This day is meant to focus on climate change food security and air and water quality We must be proactive in fulfilling our responsibility to nature especially through tree planting</t>
  </si>
  <si>
    <t>http://twitter.com/Quantum_pain/status/1904896288812130367</t>
  </si>
  <si>
    <t>http://twitter.com/Rohit_Singh__00/status/1857113901575319891</t>
  </si>
  <si>
    <t>11:00:32 PM</t>
  </si>
  <si>
    <t>https://www.tv9hindi.com/state/delhi-ncr/stubble-pollution-and-cold-how-delhi-ncr-clean-air-became-poison-real-reason-revealed-by-weather-expert-aqi-level-india-stwtg-2951226.html</t>
  </si>
  <si>
    <t>12:42:35 PM</t>
  </si>
  <si>
    <t>पराली, प्रदूषण और ठंड... कैसे पॉइजन बनी दिल्ली की साफ हवा, सामने आई असली वजह | Stubble pollution and cold how Delhi ncr clean air became poison real reason revealed by weather expert aqi level india stwtg</t>
  </si>
  <si>
    <t>Stubble burning pollution and cold How Delhis clean air turned into poison the real reason revealed
Pollution and suffocating air are troubling people in DelhiNCR According to the Meteorological Department the situation will remain the same for the next two to three days Meanwhile a weather expert explained how DelhiNCR</t>
  </si>
  <si>
    <t>http://twitter.com/AyajKha97990870/status/1858772397224063406</t>
  </si>
  <si>
    <t>12:50:48 PM</t>
  </si>
  <si>
    <t>http://twitter.com/iamkeshavsharda/status/1888215089347711109</t>
  </si>
  <si>
    <t>6:45:33 PM</t>
  </si>
  <si>
    <t>http://twitter.com/SivakumarDhamo1/status/1793912580911898822</t>
  </si>
  <si>
    <t>1:21:03 PM</t>
  </si>
  <si>
    <t>Adani also joined in the coal scam Jayalalithaa Lets say Jayalalithaa We are witnessing crony capitalism of the worst kind Such cronyism is directly having an impact on health of indians thro air pollution expenditure through tariff raise On the other side Adani becomes one of the worlds richest Classic case study on rise of inequality</t>
  </si>
  <si>
    <t>http://twitter.com/DnMahadeo/status/1897302505522176223</t>
  </si>
  <si>
    <t>8:35:42 PM</t>
  </si>
  <si>
    <t>These worthless people instead of pressuring the government for freebies why dont they address Delhis real issues More than half of Delhi lacks clean drinking water the state of roads and drainage in suburban areas is poor and polluted air plagues Delhi every year</t>
  </si>
  <si>
    <t>http://twitter.com/SumitKumar7210/status/1851648558640124202</t>
  </si>
  <si>
    <t>9:03:13 PM</t>
  </si>
  <si>
    <t>https://eng.bharattimes.co.in/%e0%a4%b9%e0%a4%b0%e0%a4%bf%e0%a4%af%e0%a4%be%e0%a4%a3%e0%a4%be-%e0%a4%95%e0%a5%87-17-%e0%a4%9c%e0%a4%bf%e0%a4%b2%e0%a5%87-%e0%a4%b6%e0%a5%80%e0%a4%a4%e0%a4%b2%e0%a4%b9%e0%a4%b0-%e0%a4%95%e0%a5%80/</t>
  </si>
  <si>
    <t>6:44:25 AM</t>
  </si>
  <si>
    <t>हरियाणा के 17 जिले शीतलहर की चपेट में: 15 दिसंबर तक अलर्ट, हिसार सबसे ठंडा शहर, 5 दिन से नहीं सुधरे हालात | Haryana News</t>
  </si>
  <si>
    <t>People are resorting to fire to escape the cold
The cold wave continues to wreak havoc in Haryana for the sixth day The Meteorological Department has issued an alert in 17 districts of the state However the sunshine has caused a slight increase in temperatures The average nighttime minimum temperature has dropped by 2 degrees</t>
  </si>
  <si>
    <t>https://www.jantaserishta.com/local/maharashtra/pune-weather-and-todays-aqi-3672394</t>
  </si>
  <si>
    <t>7:59:37 AM</t>
  </si>
  <si>
    <t>The temperature in Pune today November 30 2024 is 2429 degrees Celsius The forecast for the day shows minimum and maximum temperatures of 1415 degrees Celsius and 2784 degrees Celsius respectively The relative humidity is 30 and the wind speed is 30 kmh The sun rises at 0650 AM</t>
  </si>
  <si>
    <t>http://twitter.com/imPrakashKSingh/status/1799698786887033331</t>
  </si>
  <si>
    <t>12:33:22 PM</t>
  </si>
  <si>
    <t>I dont seem to be able to come out and do anything so let me stay inside At least I will get some relief from breathing the polluted air outside Delhi</t>
  </si>
  <si>
    <t>http://twitter.com/SRINIBA58350681/status/1888475118009287104</t>
  </si>
  <si>
    <t>11:58:48 AM</t>
  </si>
  <si>
    <t>http://twitter.com/Mewar2Rajput/status/1857197454132686938</t>
  </si>
  <si>
    <t>4:32:32 AM</t>
  </si>
  <si>
    <t>http://twitter.com/PankajPatilIND/status/1862553957018595490</t>
  </si>
  <si>
    <t>11:17:22 PM</t>
  </si>
  <si>
    <t>https://hindi.mynation.com/utility-news/there-is-no-benefit-of-pm-kisan-scheme-if-stubble-is-burnt-sm7uig</t>
  </si>
  <si>
    <t>पराली जलाई तो नहीं मिलेगा इस योजना का लाभ, जानिए नया नियम</t>
  </si>
  <si>
    <t>http://twitter.com/sharvilakmishra/status/1864898131382669751</t>
  </si>
  <si>
    <t>10:32:17 AM</t>
  </si>
  <si>
    <t>https://www.jagran.com/top-deals/electronics/air-conditioner-best-panasonic-1-5-ton-inverter-ac-with-high-performance-and-low-energy-consumption-23748409.html</t>
  </si>
  <si>
    <t>खूब करेंगे बिजली की बचत ये पैनासोनिक 15 टन Inverter AC! गर्मी को देंगे सर्दी से मात मिलेंगे फैंक्ट्री के दाम पर - Best Panasonic 1.5 Ton Inverter AC | बेस्ट पैनासोनिक 1.5 टन इंवर्टर एसी</t>
  </si>
  <si>
    <t>This Panasonic 15ton Inverter AC will save a lot of electricity It will beat the heat and the cold available at factory prices
For users who have been searching for the best brand of AC for a long time the Panasonic 15ton Inverter AC is the best choice for their convenience This is because</t>
  </si>
  <si>
    <t>http://twitter.com/DrAmitSingh001/status/1858551612261712283</t>
  </si>
  <si>
    <t>10:13:29 PM</t>
  </si>
  <si>
    <t>https://helpwordall.blogspot.com/2024/05/blog-post_57.html</t>
  </si>
  <si>
    <t>12:49:00 PM</t>
  </si>
  <si>
    <t>आतिशबाजी का प्रदर्शन - क्या करें और क्या न करें - Helpword शिक्षा समाज स्वास्थ्य जानकारी</t>
  </si>
  <si>
    <t>https://www.etvbharat.com/hi/!state/make-natural-and-herbal-colours-at-home-for-holi-know-the-advice-of-lucknow-experts-uttar-pradesh-news-ups25031303888</t>
  </si>
  <si>
    <t>6:11:34 PM</t>
  </si>
  <si>
    <t>होली पर इन खास उपायों से करें अपनी स्किन की देखभाल; घर पर बनाएं नेचुरल और हर्बल रंग</t>
  </si>
  <si>
    <t>Lucknow Holi is a festival of colors On this day people express their joy through gulal coloured powder and various other colors Many people use permanent colors which are extremely difficult to remove
According to experts it is possible to remove them at home within 10 minutes</t>
  </si>
  <si>
    <t>https://dainikgomantak.esakal.com/goa/smart-city-work-rising-vehicle-count-lack-of-dust-control-measures-exacerbate-air-pollution-in-panaji-smp90</t>
  </si>
  <si>
    <t>8:36:25 AM</t>
  </si>
  <si>
    <t>Panaji Smart City: चिंताजनक! राजधानी पणजीत वाढले वायूप्रदूषण; स्मार्ट सिटीची कामे, वाढत्या वाहनांचा परिणाम| Smart City Work Rising Vehicle Count Lack of Dust Control Measures Exacerbate Air Pollution in Panaji | Dainik Gomantak</t>
  </si>
  <si>
    <t>Panaji Smart City Pollution
Panaji The state of Goa is famous for its green cover clean air water and food However the increasing number of vehicles lack of measures to control dust pollution in Panaji concrete jungles and deforestation have led to air pollution in the state including the capital Panaji</t>
  </si>
  <si>
    <t>https://www.naidunia.com/technology/tech-budget-air-purifiers-under-10-thousand-rupees-xiaomi-philips-bajaj-kent-air-purifiers-on-flipcart-amazon-8359976</t>
  </si>
  <si>
    <t>1:34:37 PM</t>
  </si>
  <si>
    <t>Budget Air Purifiers: 10 हजार रुपये से कम के ये एयर फ्यूरीफायर मार्केट में मौजूद, तुरंत करें ऑर्डर</t>
  </si>
  <si>
    <t>Budget Air Purifiers These air purifiers are available in the market for less than 10000 rupees order now
Air purifiers priced under 10000 rupees are proving to be an affordable and effective solution in todays rising pollution These purifiers feature HEPA and carbon</t>
  </si>
  <si>
    <t>https://newsindialive.in/delhis-air-became-poisonous-on-diwali-and-the-situation-worsened/</t>
  </si>
  <si>
    <t>10:34:44 AM</t>
  </si>
  <si>
    <t>दिवाली पर दिल्ली की हवा जहरीली हो गई और हालात बिगड़ गए</t>
  </si>
  <si>
    <t>New Delhi The national capital Delhi experienced the worst air quality on Diwali morning The Air Quality Index AQI was 330 at 9 am The air quality is expected to deteriorate further in the evening due to fireworks
The average AQI in Delhi at 4 pm was 328</t>
  </si>
  <si>
    <t>https://10tv.in/telugu-news/national/delhi-air-improves-slightly-to-very-poor-curbs-under-grap-iv-lifted-restrictions-899054.html</t>
  </si>
  <si>
    <t>8:35:00 PM</t>
  </si>
  <si>
    <t>Delhi Air Quality : ఢిల్లీలో జీఆర్ఏపీ-4 ఆంక్షలు ఎత్తివేత.. ఇకపై గ్రేప్-3 ఆంక్షలు మాత్రమే.. ఎన్సీఆర్లో దేనికి అనుమతి ఉంటుందంటే? | Delhi air improves slightly to very poor curbs under grap iv lifted restrictions-10TV Telugu</t>
  </si>
  <si>
    <t>Delhi Air Quality GRAP4 restrictions lifted in Delhi Now only GRAP3 restrictions What will be allowed in NCR
Delhi Air Quality The Commission for Air Quality Management has withdrawn the GRAP4 measures as the air quality has improved The air</t>
  </si>
  <si>
    <t>http://twitter.com/VikramSingh4X/status/1856771260425912757</t>
  </si>
  <si>
    <t>Delhi is in bad shape Air is polluted and it is harming our children</t>
  </si>
  <si>
    <t>http://twitter.com/ErAnilBishnoi1/status/1902943638822306108</t>
  </si>
  <si>
    <t>10:11:33 AM</t>
  </si>
  <si>
    <t>https://www.jantaserishta.com/local/gujarat/gujarat-will-get-partial-relief-from-scorching-heat-3295995</t>
  </si>
  <si>
    <t>10:00:33 AM</t>
  </si>
  <si>
    <t>गुजरात को भीषण गर्मी से आंशिक राहत मिलेगी</t>
  </si>
  <si>
    <t>Gujarat The state will experience partial relief from the intense heat with temperatures dropping by an average of 2 to 3 degrees Strong winds may bring some relief from the heat Fishermen are advised not to venture into the sea Due to the possibility of strong winds the sea</t>
  </si>
  <si>
    <t>https://hindi.downtoearth.org.in/air/less-than-9-of-the-countrys-cities-including-shillong-have-clean-air-42-have-worrisome-conditions</t>
  </si>
  <si>
    <t>प्रदूषण में अव्वल बिहार का सासाराम, डब्ल्यूएचओ द्वारा तय मानकों से 18 गुणा ज्यादा प्रदूषण</t>
  </si>
  <si>
    <t>According to data released by the Central Pollution Control Board on February 22 2025 Shillong has the cleanest air with an air quality index of 15 This means that Shillong is the only city in the country where air quality is below the World Health Organizations WHO standard</t>
  </si>
  <si>
    <t>http://twitter.com/SiddharthSaaaa/status/1885541114658050386</t>
  </si>
  <si>
    <t>Cleanliness was promised but Delhis air is stinking No Polluted Air Pakora we need clean air</t>
  </si>
  <si>
    <t>http://twitter.com/r_churu/status/1850729366411674061</t>
  </si>
  <si>
    <t>https://www.khaskhabar.com/local/delhi-ncr/delhi-news/news-khaas-khabarcom-top-headlines-maharashtra-will-get-a-new-cm-tomorrow-india-alliance-protests-in-parliament-premises-on-adani-issue-news-hindi-1-687135-KKN.html</t>
  </si>
  <si>
    <t>12:11:28 PM</t>
  </si>
  <si>
    <t>खास खबर डॉट कॉम टॉप हेडलाइंस : कल मिल जाएगा महाराष्ट्र को नया सीएम,अडानी मामले पर INDIA गठबंधन का संसद परिसर में विरोध प्रदर्शन-Khaskhabar</t>
  </si>
  <si>
    <t>Khaskhabarcom Top Headlines Maharashtra to get a new CM tomorrow India alliance protests in Parliament over Adani issue
khaskhabarcom Tuesday December 3 2024 1207 PM
New Delhi The name of the Chief Minister in Maharashtra remains a mystery</t>
  </si>
  <si>
    <t>http://twitter.com/DEEPAKC10803937/status/1847909578735866258</t>
  </si>
  <si>
    <t>1:25:50 PM</t>
  </si>
  <si>
    <t>https://aindianews.com/delhi-air-pollution-crisis-october-2024/</t>
  </si>
  <si>
    <t>11:02:34 AM</t>
  </si>
  <si>
    <t>दिल्ली बन रही है गैस चैंबर! जानिए कैसे हवा में जहर घुल रहा है और आपकी सेहत पर क्या खतरा मंडरा रहा है</t>
  </si>
  <si>
    <t>Air pollution has once again caused concern in DelhiNCR On Wednesday the Air Quality Index AQI reached 349 which is classified as very poor Even before Diwali Delhis atmosphere is becoming like a gas chamber</t>
  </si>
  <si>
    <t>https://www.maalaimalar.com/news/tamilnadu/poor-air-quality-in-chennai-pollution-control-board-warns-754572</t>
  </si>
  <si>
    <t>6:29:39 PM</t>
  </si>
  <si>
    <t>சென்னையில் மோசமான காற்றின் தரம்- மாசுக்கட்டுப்பாட்டு வாரியம் எச்சரிக்கை- Poor air quality in Chennai - Pollution Control Board warns</t>
  </si>
  <si>
    <t>The northeast monsoon is reaching its final stage in Tamil Nadu Due to this it is raining in some places However the weather is like the onset of winter in most places
Due to this fog is prevailing in the morning and evening hours
This</t>
  </si>
  <si>
    <t>https://www.prabhatkhabar.com/state/bihar/bhagalpur/bhagalpur-weather-report-96</t>
  </si>
  <si>
    <t>9:13:47 PM</t>
  </si>
  <si>
    <t>तापमान में दो डिग्री की कमी से रात के हल्की ठंडक</t>
  </si>
  <si>
    <t>The minimum temperature was 23 degrees and the maximum temperature was 31 degrees Senior Correspondent With the departure of monsoon from Bhagalpur district the weather has slowly begun to change Humidity prevails during the day but a mild coolness begins to appear from evening to morning Early Monday morning</t>
  </si>
  <si>
    <t>http://twitter.com/varun_jin/status/1849422026714341869</t>
  </si>
  <si>
    <t>5:35:46 PM</t>
  </si>
  <si>
    <t>Yes LG show us by making noise for every issue show us by blaming other states for air pollution show us by making promises that we will clean Yamuna</t>
  </si>
  <si>
    <t>http://twitter.com/ManishB06608740/status/1888232854733443351</t>
  </si>
  <si>
    <t>7:56:08 PM</t>
  </si>
  <si>
    <t>Bhav Shri ke BJP ne LG did not stop us from building Sheesh Mahal did not stop us from bringing the liquor policy but stopped us from working he is amazing All the funds were spent on showing off their faces how could we do any work Kejriwal was useless that is why people kicked out the politics of freebies and now you too should go away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</si>
  <si>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https://hindi.news18.com/news/rajasthan/jaipur-rajasthan-aqi-report-aaj-ka-mausam-all-cities-are-out-of-pollution-red-zone-local18-8857239.html</t>
  </si>
  <si>
    <t>Rajasthan AQI Report: All cities of Rajasthan are out of pollution red zone, Kota's condition is still bad, experts said air pollution has increased this year</t>
  </si>
  <si>
    <t>Jaipur Today brought some relief from the polluted air that has been plaguing most cities in the state for the past few days According to the AQI report no city in Rajasthan is now in the red zone However some cities still suffer from polluted air The highest AQI in the state</t>
  </si>
  <si>
    <t>https://www.bhaskar.com/local/punjab/fazilka/news/fazilka-climate-aqi-level-133931712.html</t>
  </si>
  <si>
    <t>2:58:44 PM</t>
  </si>
  <si>
    <t>Fazilka climate AQI level | फाजिल्का की आबोहवा हुई खराब: 211 तक पहुंचा AQI लेवल, आंखों में जलन- गले में खराश, अस्पताल में बढ़ रहे मरीज - Fazilka News</t>
  </si>
  <si>
    <t>Fazilkas air quality deteriorates AQI levels reach 211 eye irritation and sore throats are escalating and hospitalizations are on the rise
Fazilka
Increasing pollution levels in Fazilka are causing problems for residents
Fazilkas air quality has deteriorated Highways markets</t>
  </si>
  <si>
    <t>https://khabarjagat.in/?p=336616</t>
  </si>
  <si>
    <t>1:01:00 PM</t>
  </si>
  <si>
    <t>40 बाद भोपाल गैस त्रासदी का जहर जलाया जाएगा, केंद्र सरकार ने पीथमपुर की एक कंपनी को टेंडर दिया</t>
  </si>
  <si>
    <t>After 40 years the toxic remains of Bhopals gas industry will be burned This brings back memories of the Bhopal gas tragedy which claimed the lives of over 5000 people This toxic residue is from the same accident at the Union Carbide factory in Bhopal After the Bhopal gas tragedy</t>
  </si>
  <si>
    <t>http://twitter.com/komal8374/status/1807309706534285554</t>
  </si>
  <si>
    <t>12:36:26 PM</t>
  </si>
  <si>
    <t>http://twitter.com/Anuj75062151/status/1888208510745550973</t>
  </si>
  <si>
    <t>6:19:24 PM</t>
  </si>
  <si>
    <t>http://twitter.com/Anant14646/status/1904915062638469189</t>
  </si>
  <si>
    <t>8:45:17 PM</t>
  </si>
  <si>
    <t>https://newstrack.com/india/delhi-ncr-air-pollution-case-hearing-in-supreme-court-raise-question-on-caqm-469852</t>
  </si>
  <si>
    <t>4:26:45 PM</t>
  </si>
  <si>
    <t>Delhi-NCR Air Pollution : 'एक भी प्रावधान नहीं किया गया लागू', सुप्रीम कोर्ट ने CAQM को लगाई फटकार</t>
  </si>
  <si>
    <t>DelhiNCR Air Pollution Not a single provision has been implemented the Supreme Court reprimanded the CAQM
DelhiNCR Air Pollution The Supreme Court on Friday heard the matter of increasing air pollution in DelhiNCR</t>
  </si>
  <si>
    <t>http://twitter.com/Abhinav5253/status/1863447595302953010</t>
  </si>
  <si>
    <t>10:28:22 AM</t>
  </si>
  <si>
    <t>https://www.theindiadaily.com/india/delhi-air-pollution-aqi-india-railway-trains-and-flights-running-late-due-to-fog-and-air-pollution-news-54874</t>
  </si>
  <si>
    <t>Delhi Air Pollution: दिल्ली में कोहरा-प्रदूषण का आतंक! 500 के करीब पहुंचा AQI; फ्लाइट्स और ट्रेनें हुई Delay | Delhi Air Pollution aqi india railway trains and flights running late due to fog and air pollution</t>
  </si>
  <si>
    <t>Delhi Air Pollution Air pollution in Indias capital has caused widespread distress The Air Quality Index AQI in Delhi and surrounding areas has reached a dangerous 500 This is having a detrimental impact on peoples health and work</t>
  </si>
  <si>
    <t>http://twitter.com/KriShJObat/status/1859991604247081380</t>
  </si>
  <si>
    <t>9:35:30 PM</t>
  </si>
  <si>
    <t>http://twitter.com/AAP_Ka_Sandeep/status/1801454184719651078</t>
  </si>
  <si>
    <t>8:48:41 AM</t>
  </si>
  <si>
    <t>https://bombaysamachar.com/maharashtra/bombay-high-court-slams-the-administration-regarding-air-pollution-in-mumbai/</t>
  </si>
  <si>
    <t>3:29:26 PM</t>
  </si>
  <si>
    <t>મુંબઈમાં વધી રહ્યું છે વાયુ પ્રદૂષણ, બોમ્બે હાઈ કોર્ટે તંત્રને ફટકાર લગાવી</t>
  </si>
  <si>
    <t>Mumbai In the national capital Delhi and Noida the health of the people is being harmed due to increasing air pollution during the winter season Air pollution is also continuously increasing in the city of Mumbai which is considered the economic capital of the country In terms of pollution</t>
  </si>
  <si>
    <t>https://hindi.oneindia.com/news/delhi/delhi-air-pollution-50-staff-of-delhi-govt-offices-to-work-from-home-read-details-hindi-011-1156625.html</t>
  </si>
  <si>
    <t>12:10:04 PM</t>
  </si>
  <si>
    <t>Delhi Air Pollution: 50% सरकारी कर्मचारी करेंगे घर से काम, दिल्ली सरकार का फैसला</t>
  </si>
  <si>
    <t>Delhi
Delhi Air Pollution 50 of government employees will work from home Delhi governments decision
Oneindia Staff
Updated Wednesday November 20 2024 1211 IST
Delhi Air Pollution Delhis air quality is at a very poor level with pollution levels</t>
  </si>
  <si>
    <t>http://twitter.com/Ritudoitonk/status/1794411854376415405</t>
  </si>
  <si>
    <t>10:24:59 PM</t>
  </si>
  <si>
    <t>http://www.indiacitynews.in/info/t-2410310274.html</t>
  </si>
  <si>
    <t>दिल्ली की एयर क्वालिटी 'बहुत खराब', दीवाली से पहले ही सांस लेना मुश्किल, अभी और जहरीली होगी हवा</t>
  </si>
  <si>
    <t>The maximum temperature in Delhi today is expected to be around 36 degrees Celsius
Despite the ban on firecrackers in Delhi people are bursting them with great enthusiasm This has poisoned the air with the air quality index exceeding 400 in most areas</t>
  </si>
  <si>
    <t>http://twitter.com/News18India/status/1850050628275323146</t>
  </si>
  <si>
    <t>11:13:36 AM</t>
  </si>
  <si>
    <t>http://twitter.com/news24tvchannel/status/1858737482805694600</t>
  </si>
  <si>
    <t>10:32:04 AM</t>
  </si>
  <si>
    <t>https://red-fort-video45678.pointblog.net/red-fort-an-overview-77907666</t>
  </si>
  <si>
    <t>red fort - An Overview</t>
  </si>
  <si>
    <t>The backyard is divided into 4 squares Just about every with its own causeway h2o channel and crimson sandstoneframed parterre It really is 1 probably the greatest architectural masterpiece on the Mughal era Dont miss out on the chance to go t</t>
  </si>
  <si>
    <t>http://twitter.com/Nkt_75/status/1856352505229390318</t>
  </si>
  <si>
    <t>8:35:01 PM</t>
  </si>
  <si>
    <t>http://twitter.com/dhingra65/status/1850744745351348704</t>
  </si>
  <si>
    <t>9:11:47 AM</t>
  </si>
  <si>
    <t>http://twitter.com/pandeyamit881/status/1858719798554776003</t>
  </si>
  <si>
    <t>http://twitter.com/monicavaneet/status/1882788488397095243</t>
  </si>
  <si>
    <t>7:22:10 PM</t>
  </si>
  <si>
    <t>Leaving Delhi they will see the shortcomings of the entire country These people blame Delhi for air pollution Haryana for stubble Yamuna for UP and LG for other failures LG Sahib does not let them work then these hypocrites are asking for votes on the politics of work</t>
  </si>
  <si>
    <t>http://twitter.com/ashi10453/status/1905088386588950732</t>
  </si>
  <si>
    <t>8:14:00 AM</t>
  </si>
  <si>
    <t>http://twitter.com/LSG_Rajasthan/status/1891516028904976836</t>
  </si>
  <si>
    <t>http://twitter.com/indianoceanfrom/status/1864230315901812878</t>
  </si>
  <si>
    <t>2:18:37 PM</t>
  </si>
  <si>
    <t>https://www.jantaserishta.com/delhi-ncr/the-capitals-air-quality-dropped-to-451-reaching-severe-plus-3713254</t>
  </si>
  <si>
    <t>9:32:26 AM</t>
  </si>
  <si>
    <t>राजधानी की वायु गुणवत्ता 451 पर गिरकर ‘गंभीर प्लस’ पर पहुंची | The capital's air quality dropped to 451, reaching 'severe plus' राजधानी की वायु गुणवत्ता 451 पर गिरकर ‘गंभीर प्लस’ पर पहुंची</t>
  </si>
  <si>
    <t>The air quality in the national capital has dropped to the severe plus category with the 24hour average AQI recorded at 451 at 4 pm on Thursday according to data from the Central Pollution Control Board Levels of PM25 the main pollutant remained dangerously high in the city</t>
  </si>
  <si>
    <t>https://www.jantaserishta.com/life-style/jaggery-halwa-recipe-3895132</t>
  </si>
  <si>
    <t>1:53:12 PM</t>
  </si>
  <si>
    <t>गुड़ दा हलवा रेसिपी | Jaggery Halwa Recipe | गुड़ दा हलवा रेसिपी</t>
  </si>
  <si>
    <t>Gur da Halwa is a unique dessert recipe that can be prepared in minutes Its a typical Amritsari recipe and is made using simple kitchenfriendly ingredients like semolina jaggery powder fennel seeds butter saffron almonds cashews raisins and milk Traditionally it</t>
  </si>
  <si>
    <t>https://www.livehindustan.com/uttarakhand/dehradun/story-awareness-campaign-on-copd-leading-cause-of-death-and-rising-pollution-in-dehradun-201732617716239.html</t>
  </si>
  <si>
    <t>4:12:01 PM</t>
  </si>
  <si>
    <t>दून में प्रदूषण से बढ़ रहे सांस के मरीज : विशेषज्ञ</t>
  </si>
  <si>
    <t>Photo Dehradun Specialist doctors from Max Super Speciality Hospital raised awareness about the respiratory disease COPD Speaking to reporters on Tuesday they said that this disease is the fourth leading cause of death in the world Pulmonologists Dr Vivek Verma and Dr</t>
  </si>
  <si>
    <t>https://www.dishadaily.com/national/7-in-10-families-in-delhi-facing-health-issues-due-to-air-pollution-379585</t>
  </si>
  <si>
    <t>1:40:03 AM</t>
  </si>
  <si>
    <t>Delhi Air Pollution: ఢిల్లీలో 70 శాతం కుటుంబాల్లో ఆరోగ్య సమస్యలు</t>
  </si>
  <si>
    <t>Disha National It is known that Delhi has the highest air pollution in our country On the night of Diwali festival the pollution reached its peak the next day The Air Quality Index AQI suddenly reached 999 This is the case in many places in Delhi and NCR</t>
  </si>
  <si>
    <t>http://twitter.com/Saurabh46921524/status/1859991688321925171</t>
  </si>
  <si>
    <t>9:35:50 PM</t>
  </si>
  <si>
    <t>The most polluted capital in the world Congratulations to the people of Delhi Even after the implementation of GRAPIV in Delhi garbageplasticindustrial wastecoal etc is being burnt at many places in Delhi but the corrupt and lazy officials and leaders of Delhi are busy in insulting other states Will the officials and leaders of other states also solve these problems of Delhi The main reasons for the increasing pollution in Delhi A large number of illegal industrial unitsfactorieswarehousesdairies operating in residential and commercial areas of Delhi Unregisteredillegal vehicleserickshaws running on the roads of Delhi Delhis poor public transport and traffic system Burning of crop residue in rural areas of Delhi Illegal tandoors being used in large numbers in Delhi Burning of garbage plastic industrial waste coal etc in Delhi Open burning by illegal squatters encroaching on Delhis roads and footpaths Large numbers of unauthorised generators are being used in Delhi Illegal construction in Delhi flouts rules and regulations Polluting vehicles plying on Delhis roads Broken roads and dust on Delhis roads Negligence in removing silt from drains and sewers in Delhi Poor garbage disposal system in Delhi Encroachment on Delhis forests water bodies parks and green belt areas High vacancies and poor inspections in Delhis pollutionrelated departments Corrupt and lazy officials and leaders of Delhi are enjoying themselves by installing air filters in their airconditioned houses and offices using the money of the people of Delhi while the common poor people are forced to breathe polluted air and in the end the government shows its achievement by stopping the work of daily wage labourers who work at small level Dakha Singhu Border Marmurpur Forest Ch Ramdev Marg Marmurpur Delhi40 Lets together improve the capital of the country Worlds most polluted capital Congratulations to Delhiites Even after GRAPIV has been implemented in Delhi garbageplasticindustrial wastecoal etc is being burnt at various places in Delhi but corrupt and lazy officers and leaders of Delhi are busy in demeaning other states Will officials and leaders from other states also solve these problems of Delhi The main reasons for the increasing pollution in Delhi A large number of illegal industrial unitsfactorieswarehousesdairies operating in residential and commercial areas of Delhi Unregisteredillegal vehicleserickshaws plying on Delhis roads Delhis poor public transport and traffic system Burning of crop residue in rural areas of Delhi Illegal tandoors being used in large numbers in Delhi Burning of garbageplasticindustrial wastecoal etc in Delhi Open burning by illegal squatters encroaching on Delhis roads and footpaths Banned generators being used in large numbers in Delhi Construction flouting rulesillegal construction in Delhi Polluting vehicles ply Delhis roads Delhis broken roads and dust Negligence in removing silt from drains and sewers in Delhi Delhis poor garbage disposal system Encroachment on Delhis forests water bodies parks and green belts Excessive vacancies and poor oversight in Delhis pollutionrelated departments Delhis corrupt and lazy officials and leaders are enjoying themselves by installing air filters in their airconditioned homes and offices using Delhiites money while the common poor are forced to breathe polluted air Finally the government shows off its achievements by shutting down the work of smallscale daily wage laborers Near Hanuman Chowk Main Jagatpur Rd Bagiabad Wazirabad Delhi84 Lets together improve the countrys capital</t>
  </si>
  <si>
    <t>https://haryana.punjabkesari.in/haryana/news/bad-news-for-those-who-burn-crop-residue-2045587</t>
  </si>
  <si>
    <t>8:06:24 AM</t>
  </si>
  <si>
    <t>Burning of Crop Residue: फसल अवशेष जलाने वालों के लिए बुरी खबर, पढ़ें पूरी जानकारी</t>
  </si>
  <si>
    <t>Jind Bad news for farmers who burn crop residue after harvesting paddy is that they will have to pay a fine The DC urged farmers to remember that burning crop residue destroys the soils fertility as well as the beneficial bacteria present on the soil surface</t>
  </si>
  <si>
    <t>https://www.etvbharat.com/hi/!state/fog-in-haryana-weather-update-haryana-air-quality-index-air-pollution-in-haryana-aqi-haryana-news-hrs24111600713</t>
  </si>
  <si>
    <t>हरियाणा के 9 जिलों में घने कोहरे का अलर्ट, वायु प्रदूषण से बढ़ी सांस के मरीजों की संख्या, जानें हरियाणा मौसम अपडेट</t>
  </si>
  <si>
    <t>Chandigarh Fog and air pollution levels are steadily increasing in Haryana Meanwhile the Meteorological Department has predicted dense fog in nine districts of Haryana including Hisar Sirsa Fatehabad Karnal Jind Kaithal Kurukshetra Ambala and Panchkula Meanwhile rising</t>
  </si>
  <si>
    <t>http://twitter.com/PradeepKapil13/status/1798218198585860268</t>
  </si>
  <si>
    <t>https://www.aajtak.in/science/story/why-is-breathing-difficult-from-delhi-to-lahore-where-does-this-hazardous-level-of-pollution-come-from-dskc-2096377-2024-11-14</t>
  </si>
  <si>
    <t>1:28:03 PM</t>
  </si>
  <si>
    <t>दिल्ली से लाहौर तक सांस घुट क्यों रही है, कहां से आता है पॉल्यूशन का ये खतरनाक लेवल?</t>
  </si>
  <si>
    <t>Be it Lahore in Pakistan or Delhi the capital of India both cities are currently experiencing a toxic influx of air The air has become lethal making breathing difficult Lahores AQI is 1537 while in Jahangirpuri Delhi it is 606 In Delhi 14 hospitals have been affected in 24 hours</t>
  </si>
  <si>
    <t>http://twitter.com/proud_indian01/status/1865253135201059301</t>
  </si>
  <si>
    <t>10:02:56 AM</t>
  </si>
  <si>
    <t>MCD is in the hands of AAP then why are the roads of Delhi in such a bad condition Why is clean drinking water not available Why is the air polluted and why does it become flooded during the rainy season How many promises made in the MCD elections have been fulfilled Mountains of garbage remain as they were nothing has been done on these issues now they are asking for votes on the issue of security</t>
  </si>
  <si>
    <t>http://twitter.com/DassLekhraj/status/1849082262001766583</t>
  </si>
  <si>
    <t>7:05:40 PM</t>
  </si>
  <si>
    <t>https://samacharnama.com/lifestyle/fitness/happy-new-year-2025-in-the-new-year-children-have-to-be/cid15968092.htm</t>
  </si>
  <si>
    <t>9:10:41 AM</t>
  </si>
  <si>
    <t>Happy New Year 2025 नये साल में बच्चों को रखना है फिट और फाइन तो तरह से खिलाए ड्राई फ्रूट,बड़ेगी मानसिक क्षमता</t>
  </si>
  <si>
    <t>Lifestyle News Desk As winter sets in peoples clothing and eating habits begin to change The first effects of climate change are coughs and colds in young children Childrens immune systems are weak so</t>
  </si>
  <si>
    <t>http://twitter.com/VardhanKum19517/status/1892450464827847036</t>
  </si>
  <si>
    <t>11:15:25 AM</t>
  </si>
  <si>
    <t>https://highwaychannel.in/11995</t>
  </si>
  <si>
    <t>2:11:48 PM</t>
  </si>
  <si>
    <t>लाहौर के प्रदूषण से लोग बीमार हो रहे हैं, AQI 1900 तक पहुंचा; पाकिस्तान ने कहा- भारत से आ रही है खराब हवा…</t>
  </si>
  <si>
    <t>Lahore Pakistans second largest city often suffers from severe pollution
Currently the air quality index here has reached close to 1900 The situation is such that due to increased air pollution people in Lahore are at risk of developing serious illnesses including lung infections</t>
  </si>
  <si>
    <t>https://www.etvbharat.com/hi/!state/aqi-in-delhi-reaches-severe-level-air-quality-worst-in-9-months-delhi-news-dls24110401420</t>
  </si>
  <si>
    <t>Delhi: प्रदूषण से दिल्ली की 'हवा खराब', 9 महीने में अब तक सबसे खराब स्थिति</t>
  </si>
  <si>
    <t>New Delhi Delhi is once again in the news across the country This time the reason is pollution The Air Quality Index AQI in many areas of Delhi has exceeded 400 Now people are finding it difficult to breathe when they go out in the morning and evening The air quality</t>
  </si>
  <si>
    <t>https://navabharat.com/?p=107019</t>
  </si>
  <si>
    <t>1:19:46 PM</t>
  </si>
  <si>
    <t>राय ने पटाखों पर पूर्ण प्रतिबंध लागू कराने के अधिकारियों को दिए निर्देश</t>
  </si>
  <si>
    <t>New Delhi October 30 UNI Delhi Environment Minister Gopal Rai held a meeting with the concerned departments on Tuesday to implement a complete ban on firecrackers in Delhi and directed them to strictly enforce the ban
Mr Rai said that on the occasion of Diwali</t>
  </si>
  <si>
    <t>https://www.jantaserishta.com/local/uttar-pradesh/noida-weather-at-2316-c-3525005</t>
  </si>
  <si>
    <t>10:06:00 AM</t>
  </si>
  <si>
    <t>Noida weather: नोएडा का मौसम 23.16 °C पर</t>
  </si>
  <si>
    <t>Noida The temperature in Noida today September 14 2024 is 3002 degrees Celsius The forecast for the day shows minimum and maximum temperatures of 2316 degrees Celsius and 3476 degrees Celsius respectively The relative humidity is 58 and the wind speed is 58 kmh The sun is shining brightly</t>
  </si>
  <si>
    <t>https://www.ambebharti.page/2024/12/sulfur-pollution-is-slowly-poisoning.html</t>
  </si>
  <si>
    <t>11:10:00 AM</t>
  </si>
  <si>
    <t>Sulfur Pollution is Slowly Poisoning: जहर बनती हवा और खतरनाक बारिश</t>
  </si>
  <si>
    <t>Sulfur is one of the most abundant elements on Earth and in the universe It is a yellow solid and odorless but some of its compounds are toxic and dangerous Sulfur is not only found in our food</t>
  </si>
  <si>
    <t>http://twitter.com/vpvidrohi/status/1864699376364315083</t>
  </si>
  <si>
    <t>is a huge problem for everyone The Central Government should resolve this issue as soon as possible in conjunction with the concerned State Governments A delegation of concerned citizens and experts including Dr Sanjeev Bagai environmentalists Jai Dhar Gupta and Vimlendu Jha and Bhavreen Khandari met with the LoP Shri to address the worsening air pollution crisis They presented a petition urging immediate action and proposed concrete solutions to mitigate the public health emergency Rahul ji assured the delegation that he would raise the issue in Parliament and advocate for swift action on their demands prioritizing the health and wellbeing of citizens and the environment</t>
  </si>
  <si>
    <t>http://twitter.com/nadaanbaalak25/status/1858754742102692006</t>
  </si>
  <si>
    <t>11:40:39 AM</t>
  </si>
  <si>
    <t>https://dainiknavajyoti.com/article/94930/situation-of-pollution--worsened-in-the-pakistan</t>
  </si>
  <si>
    <t>8:51:31 PM</t>
  </si>
  <si>
    <t>पाकिस्तान में खराब हुए प्रदूषण के हालात</t>
  </si>
  <si>
    <t>Lahore The smog situation in Lahore Pakistan is worsening NASA has taken satellite images of Lahore and other cities These images show that the thick toxic smoke clouds covering Lahore are now visible from space</t>
  </si>
  <si>
    <t>http://twitter.com/Sanjay555/status/1858607989172682892</t>
  </si>
  <si>
    <t>1:57:30 AM</t>
  </si>
  <si>
    <t>https://lalluram.com/delhi-weather-heat-will-trouble-delhi-from-today-chances-of-rain-in-the-next-few-days-know-the-weather-update/</t>
  </si>
  <si>
    <t>11:49:24 AM</t>
  </si>
  <si>
    <t>Delhi Weather: दिल्ली में आज से गर्मी करेगी परेशान, अगले कुछ दिनों में बारिश के आसार, जानिए मौसम का अपडेट</t>
  </si>
  <si>
    <t>The temperature in Delhi is now expected to rise due to the bright sunshine throughout the day According to the Meteorological Department the maximum temperature may increase by up to two degrees over the next two days On Tuesday the maximum and minimum temperatures at Safdarjung Observatory Delhis standard observatory were below normal</t>
  </si>
  <si>
    <t>http://twitter.com/RameshB9291/status/1899125267609890976</t>
  </si>
  <si>
    <t>http://twitter.com/PanditSwapnilH/status/1888223038354973042</t>
  </si>
  <si>
    <t>7:17:08 PM</t>
  </si>
  <si>
    <t>http://twitter.com/rupalimehra164/status/1857242132970684884</t>
  </si>
  <si>
    <t>7:30:05 AM</t>
  </si>
  <si>
    <t>ED takes major action on Vote Jihad Supreme Court Delhi Air Pollution via</t>
  </si>
  <si>
    <t>http://twitter.com/CMAnagesh/status/1888023337114419255</t>
  </si>
  <si>
    <t>UN Environment Programme post Invisible toxic and everywhere Persistent organic pollutants POPs poison air water and soilharming humans and ecosystems No border stops these forever chemicals Its time to Its wrong to think that industrial pollution is only happening in our state in the country every night If you look at this UN Environment Programme post you will understand that pollution is a global problem and immediate mitigation measures must be taken Invisible toxic and everywhere Persistent organic pollutants POPs poison air water and soilharming humans and ecosystems No border stops these forever chemicals Its time to</t>
  </si>
  <si>
    <t>https://www.jantaserishta.com/world/severe-storm-damages-southern-part-of-america-3872789</t>
  </si>
  <si>
    <t>1:21:22 PM</t>
  </si>
  <si>
    <t>भयंकर तूफान ने America के दक्षिणी हिस्से को नुकसान पहुंचाया</t>
  </si>
  <si>
    <t>Houston From Texas to Tennessee a series of severe storms lashed the US south with winds hail dust storms and tornadoes leaving millions without power According to PowerOutageus five states Texas Louisiana</t>
  </si>
  <si>
    <t>http://www.nexaquiz.in/2025/02/daily-gk-quiz-in-hindi-23-feb-2025.html</t>
  </si>
  <si>
    <t>Daily GK Quiz in Hindi 23 Feb 2025</t>
  </si>
  <si>
    <t>Daily GK Quiz Todays General Knowledge Quiz February 23 2025
Daily GK Quiz in Hindi February 23 2025 Give your exam preparation a new twist with todays General Knowledge Quiz If youre preparing for SSC Railway BPSC RRB NTPC or other competitive exams</t>
  </si>
  <si>
    <t>https://zeenews.india.com/hindi/india/bihar-jharkhand/web-stories/patna-air-pollution-level-aqi-today-diwali/2495796</t>
  </si>
  <si>
    <t>Patna Air Pollution: दिवाली के दिन पटना की हवा हुई जहरीली! अभी तो बाकी है पटाखे फूटने</t>
  </si>
  <si>
    <t>Patna Air Pollution Patnas air turns toxic on Diwali Firecrackers are yet to be burst
Oct 31 2024
Air continues to become toxic
With the onset of winter the air in Patna Bihar is becoming increasingly toxic
Dust particles in the air
Dust particles in the air in many areas of Patna</t>
  </si>
  <si>
    <t>http://twitter.com/yogikuldeep_/status/1796014931713683657</t>
  </si>
  <si>
    <t>8:35:02 AM</t>
  </si>
  <si>
    <t>http://twitter.com/EjazAhm91541994/status/1889229991445246345</t>
  </si>
  <si>
    <t>1:58:24 PM</t>
  </si>
  <si>
    <t>http://twitter.com/AMITKAL76287484/status/1864926884129030355</t>
  </si>
  <si>
    <t>12:26:32 PM</t>
  </si>
  <si>
    <t>http://twitter.com/_SHRAPIT/status/1888575382636687748</t>
  </si>
  <si>
    <t>6:37:13 PM</t>
  </si>
  <si>
    <t>http://twitter.com/iSandeep_singh/status/1850181852306219295</t>
  </si>
  <si>
    <t>http://twitter.com/Praveenrawatjpr/status/1859247633484628057</t>
  </si>
  <si>
    <t>8:19:13 PM</t>
  </si>
  <si>
    <t>https://zeenews.india.com/hindi/india/bihar-jharkhand/video/bihar-capital-patna-air-quality-improves-aqi-below-200/2537414</t>
  </si>
  <si>
    <t>11:47:12 AM</t>
  </si>
  <si>
    <t>Bihar Air Pollution: पटना की वायु गुणवत्ता में हो हुआ सुधार, AQI 200 के नीचे</t>
  </si>
  <si>
    <t>Bihar Air Pollution Patnas air quality improves AQI below 200</t>
  </si>
  <si>
    <t>http://twitter.com/HariSingh075/status/1856996083999629411</t>
  </si>
  <si>
    <t>3:12:22 PM</t>
  </si>
  <si>
    <t>After the video of Sanjay Place station in Agra went viral the sprinkling of water from sprinklers has been stopped Look at the AQI figures of Agra before and now Earlier the air quality of Sanjay Place remained below 200 but when the sprinkling of water from the equipment stopped the Air Quality Index crossed 200</t>
  </si>
  <si>
    <t>http://twitter.com/Tumhari_bhumija/status/1845317909066743878</t>
  </si>
  <si>
    <t>https://gujarati.news18.com/photogallery/lifestyle/health-these-4-detox-drinks-is-best-if-you-are-surviving-in-air-pollution-it-will-be-good-for-your-lungs-pc-1991571.html</t>
  </si>
  <si>
    <t>4:29:58 PM</t>
  </si>
  <si>
    <t>આ 4 ડિટોક્સ ડ્રિંક્સ તમારા હેલ્થ માટે છે ફાયદાકારક, એર પોલ્યુશનથી કોઈ ફરક નહીં પડે, ફેફસાં રહેશે એકદમ હેલ્ધી - These 4 Detox Drinks Are Beneficial For Your Health, Air Pollution Will Not Matter, Lungs Will Be Perfectly Healthy</t>
  </si>
  <si>
    <t>These 4 detox drinks are beneficial for your health air pollution will not make any difference lungs will remain very healthy
There are many benefits of drinking a detox drink after waking up in the morning It helps to remove the dirt from your body and also helps in weight loss Here is</t>
  </si>
  <si>
    <t>https://navbharattimes.indiatimes.com/apna-bazaar/health-and-fitness/health-care/best-5-n95-face-mask-reduce-air-pollution-effect-n95-mask-for-bad-air-quality-to-buy-in-amazon-great-indian-festival-sale/articleshow/114081241.cms</t>
  </si>
  <si>
    <t>5:39:06 PM</t>
  </si>
  <si>
    <t>N95 Mask,दमघोंटू हवा का जहर सांसों में नहीं पहुंचने देते ये बेस्ट 5 N95 Face Mask, 80% डिस्काउंट पर अभी खरीदने का मौका | best 5 n95 face mask reduce air pollution effect n95 mask for bad air quality to buy in amazon great indian festival sale</t>
  </si>
  <si>
    <t>N95 face masks are essential during times of poor air quality These masks are a musthave if youre going out Weve compiled a list of the top 5 N95 face masks They can be washed and reused Made from highquality materials</t>
  </si>
  <si>
    <t>https://www.amarujala.com/lucknow/up-there-is-a-possibility-of-less-cold-in-the-state-this-time-after-october-the-record-of-being-the-hottest-2024-12-02</t>
  </si>
  <si>
    <t>10:55:21 PM</t>
  </si>
  <si>
    <t>Up: There Is A Possibility Of Less Cold In The State This Time, After October, The Record Of Being The Hottest | Up:प्रदेश में इस बार कम सर्दी पड़ने के आसार, अक्तूबर के बाद नवंबर में भी बना सबसे ज्यादा गर्म रहने का रिकॉर्ड</t>
  </si>
  <si>
    <t>According to the Meteorological Department this years November was the hottest in Uttar Pradesh in 124 years The department predicts that the minimum and maximum temperatures in December and January will also be higher than normal Rain is not expected in December Before that October</t>
  </si>
  <si>
    <t>http://twitter.com/Omprakashjorwal/status/1860424010397343847</t>
  </si>
  <si>
    <t>2:13:43 AM</t>
  </si>
  <si>
    <t>https://navbharattimes.indiatimes.com/india/weather-forecast-11-december-2024-kal-ka-mausam-kaisa-rahega-delhi-ncr-aqi-winter-cold-wave-temperature/articleshow/116172638.cms</t>
  </si>
  <si>
    <t>1:11:25 PM</t>
  </si>
  <si>
    <t>Kal Ka Mausam Kaisa Rahega,कल का मौसम 11 दिसंबर 2024: पहाड़ों पर बर्फबारी... अब शीतलहर से कांपेगा उत्तर भारत, जानिए दिल्ली-एनसीआर का हाल | weather forecast 11 december 2024 kal ka mausam kaisa rahega delhi ncr aqi winter cold wave temperature</t>
  </si>
  <si>
    <t>As the month of December progresses the weather has begun to show its colors Fog snowfall rain and cold waves are expected in some areas Different parts of the country will experience a variety of weather patterns over the next few days According to the Meteorological Department Jammu and Kashmir Ladakh</t>
  </si>
  <si>
    <t>https://www.timesnowhindi.com/cities/kal-ka-mausam-27-march-2025-kal-ka-mausam-kaisa-rahega-delhi-ncr-jammu-kasmir-uttra-pradesh-bihar-weather-heatwave-loo-storm-extream-rain-ka-alert-jari-article-119534798</t>
  </si>
  <si>
    <t>4:16:11 PM</t>
  </si>
  <si>
    <t>Kal Ka Mausam (कल का मौसम कैसा रहेगा), 27 March 2025: Aaj Aur Kal ka Mausam kaisa Rahega, Heatwave, loo Alert, lightning, Sunburn, Rain Alert, Pre Monsoon 2025, Thunderstorm, hailstorm Alert, 27 मार्च का मौसम कैसा रहेगा। लू की खबर, मानसून कितना है, प्री मानसून 2025, गर्मी का मौसम | Times Now Navbharat</t>
  </si>
  <si>
    <t>Tomorrows Weather March 27 2025 Severe heatwaves are approaching in northern India In the coming days the risk of intense heat waves and heat waves will increase in central India including DelhiNCR Uttar Pradesh Bihar and Rajasthan</t>
  </si>
  <si>
    <t>https://apstarnews.in/15661/</t>
  </si>
  <si>
    <t>5:10:11 PM</t>
  </si>
  <si>
    <t>दिल्ली में वायु गुणवत्ता ‘बहुत खराब’, ठंडे हवाओं से कोहरा हुआ खत्म</t>
  </si>
  <si>
    <t>Delhis air quality improved slightly but some areas remained in severe air quality
Improving weather in Delhi brought some relief to residents and on Thursday Delhis air quality was no longer in the severe category Last week Delhi experienced a</t>
  </si>
  <si>
    <t>http://twitter.com/PRADEEPYADAVYAD/status/1859991034794823929</t>
  </si>
  <si>
    <t>9:33:14 PM</t>
  </si>
  <si>
    <t>http://twitter.com/Visheshwar56/status/1846038731720884479</t>
  </si>
  <si>
    <t>9:31:46 AM</t>
  </si>
  <si>
    <t>https://www.amarujala.com/uttar-pradesh/meerut/breathing-crisis-ban-on-sale-of-construction-material-meerut-news-c-14-1-mrt1004-711782-2024-11-20</t>
  </si>
  <si>
    <t>3:26:19 AM</t>
  </si>
  <si>
    <t>Breathing Crisis, Ban On Sale Of Construction Material - Meerut News - Meerut News:सांसों पर संकट, निर्माण सामग्री की बिक्री पर रोक</t>
  </si>
  <si>
    <t>Modipuram The pollution crisis continues While there was some relief during the day on Tuesday breathing difficulties persist The daytime Air Quality Index AQI was recorded at 334 and the nighttime at 352 There is no sign of any relief from the weather for three days Meanwhile the Meteorological Department has warned of dense fog</t>
  </si>
  <si>
    <t>https://jantaserishta.com/editorial/editorial-on-air-pollution-levels-in-cities-other-than-delhi-3572656</t>
  </si>
  <si>
    <t>1:53:21 PM</t>
  </si>
  <si>
    <t>Delhi के अलावा अन्य शहरों में वायु प्रदूषण के स्तर पर संपादकीय | Editorial on air pollution levels in cities other than Delhi | Delhi के अलावा अन्य शहरों में वायु प्रदूषण के स्तर पर संपादकीय</t>
  </si>
  <si>
    <t>As winter approaches Indias eyes turn to its capitalin despair This is because during this season Delhi becomes synonymous with air pollution The impact of the toxic air in Delhi on its citizens is undoubtedly serious A study in The Lancet</t>
  </si>
  <si>
    <t>http://twitter.com/RAJYUVI11/status/1858482775868743898</t>
  </si>
  <si>
    <t>5:39:57 PM</t>
  </si>
  <si>
    <t>http://twitter.com/RaviMaharshi_1/status/1903023736565141669</t>
  </si>
  <si>
    <t>3:29:49 PM</t>
  </si>
  <si>
    <t>http://twitter.com/Aryans8825/status/1849013346315436380</t>
  </si>
  <si>
    <t>2:31:49 PM</t>
  </si>
  <si>
    <t>The 25 million people of Delhi the heart of India are forced to live in polluted air Why Knowing that Delhi is plagued by pollution every year why isnt a timely solution found</t>
  </si>
  <si>
    <t>http://twitter.com/BJPAkashG/status/1804081420962533801</t>
  </si>
  <si>
    <t>2:48:23 PM</t>
  </si>
  <si>
    <t>https://www.jantaserishta.com/local/punjab/chandigarh-weather-at-2194-c-3525065</t>
  </si>
  <si>
    <t>10:31:30 AM</t>
  </si>
  <si>
    <t>Chandigarh weather: चंडीगढ़ का मौसम 21.94 °C पर</t>
  </si>
  <si>
    <t>Chandigarh The temperature in Chandigarh today September 14 2024 is 2811C The forecast minimum and maximum temperatures for the day are 2194C and 3067C respectively The relative humidity is 67</t>
  </si>
  <si>
    <t>https://bangla.indiatimes.com/pregnancy-parenting/effective-ways-to-keep-children-safe-from-air-pollution-article-115653461</t>
  </si>
  <si>
    <t>9:12:23 AM</t>
  </si>
  <si>
    <t>দূষিত বাতাস শিশুদের জন্য 'বিষ'! সন্তানকে সুস্থ রাখতে মেনে চলুন এইসব টিপস | effective ways to keep children safe from air pollution</t>
  </si>
  <si>
    <t>The problem of air pollution in various major cities of India has made parents very worried Pollution has a very bad effect on health and not only the elderly but also children are facing danger due to it In some areas even schools have been closed due to this And in some places</t>
  </si>
  <si>
    <t>http://twitter.com/raika15885/status/1891814680915562640</t>
  </si>
  <si>
    <t>5:09:02 PM</t>
  </si>
  <si>
    <t>http://twitter.com/Aryan__Jaiswal_/status/1889719442357055691</t>
  </si>
  <si>
    <t>10:23:19 PM</t>
  </si>
  <si>
    <t>Indian GDP is falling again farmers are protesting rupees are falling Yamuna cannot be cleaned air pollution is increasing rape cases are happening Kota suicide case is increasing National exam paper is leaking Manipur case 221 deaths why no one spoke about it</t>
  </si>
  <si>
    <t>https://www.jantaserishta.com/local/chhattisgarh/cg-people-got-information-about-government-schemes-in-rajyotsav-fair-3627619</t>
  </si>
  <si>
    <t>7:30:17 PM</t>
  </si>
  <si>
    <t>CG: राज्योत्सव मेले में लोगों को मिली शासकीय योजनाओं की जानकारी | CG: People got information about government schemes in Rajyotsav fair | CG: राज्योत्सव मेले में लोगों को मिली शासकीय योजनाओं की जानकारी</t>
  </si>
  <si>
    <t>Korba At the Rajyotsav organized at the Clock Tower the heart of the city government departments set up stalls of government schemes and attractive tableaux of developmental works where information about various government schemes was provided to the common citizens Cabinet Minister Lakhan Lal</t>
  </si>
  <si>
    <t>http://twitter.com/hg7634/status/1900893783442813100</t>
  </si>
  <si>
    <t>6:26:09 PM</t>
  </si>
  <si>
    <t>https://www.htsyndication.com/hindustan-delhi/article/%E0%A4%B0%E0%A4%BE%E0%A4%82%E0%A4%9A%E0%A5%80-19-december-2024-%E0%A4%95%E0%A4%BE-%E0%A4%B5%E0%A5%87%E0%A4%A6%E0%A4%B0-%E0%A4%94%E0%A4%B0-aqi:-%E0%A4%A8%E0%A5%8D%E0%A4%AF%E0%A5%82%E0%A4%A8%E0%A4%A4%E0%A4%AE-%E0%A4%A4%E0%A4%BE%E0%A4%AA%E0%A4%AE%E0%A4%BE%E0%A4%A8-10.06degc,-%E0%A4%9C%E0%A4%BE%E0%A4%A8%E0%A5%87%E0%A4%82-%E0%A4%95%E0%A5%88%E0%A4%B8%E0%A4%BE-%E0%A4%B0%E0%A4%B9%E0%A5%87%E0%A4%97%E0%A4%BE-%E0%A4%B6%E0%A4%B9%E0%A4%B0-%E0%A4%AE%E0%A5%87%E0%A4%82-%E0%A4%86%E0%A4%9C-%E0%A4%95%E0%A4%BE-%E0%A4%AE%E0%A5%8C%E0%A4%B8%E0%A4%AE/86853620</t>
  </si>
  <si>
    <t>5:38:13 AM</t>
  </si>
  <si>
    <t>रांची 19 December 2024 का वेदर और AQI: न्यूनतम तापमान 10.06degC, जानें कैसा रहेगा शहर में आज का मौसम</t>
  </si>
  <si>
    <t>Ranchi Weather and AQI for December 19 2024 Minimum temperature 1006C find out what the weather will be like in the city today
New Delhi December 19 Weather in Ranchi for December 19 2024 The minimum temperature in Ranchi today was 1006C The Meteorological Department</t>
  </si>
  <si>
    <t>http://twitter.com/OmKumarAdv/status/1903021103070712244</t>
  </si>
  <si>
    <t>3:19:22 PM</t>
  </si>
  <si>
    <t>https://sinutech77.blogspot.com/2024/09/blog-post_16.html</t>
  </si>
  <si>
    <t>7:07:00 PM</t>
  </si>
  <si>
    <t>Sinutech: झारखंड का मौसम: विविध जलवायु का प्रदेश</t>
  </si>
  <si>
    <t>Jharkhands Climate A Land of Diverse Climate
Jharkhand located in eastern India is known for its geographical diversity Its dense forests mineralrich mountains and fertile lands make it naturally diverse and so too is its climate</t>
  </si>
  <si>
    <t>http://twitter.com/djshmbhu30/status/1851887938814251366</t>
  </si>
  <si>
    <t>12:54:25 PM</t>
  </si>
  <si>
    <t>Mother I salute you The entire nation is grateful to the Iron Lady former Prime Minister late Indira Gandhi who sacrificed her life to preserve the unity and integrity of the country We can remember the late Indira Gandhi in so many waysfor eradicating poverty For winning the 1971 war But beyond all this the only reason India has earnedmaintained a reputation worldwide for the conservation of its forests animals and creatures is the late Indira Gandhi In 1970 calls for the inclusion of environmental science in the curriculum began to rise worldwide At that time India was one of the handful of countries that took the initiative to include environment as a subject in the curriculum As a head of state Indira Gandhi strongly advocated for environmentalism at the 1972 United Nations Stockholm Convention Indiras government banned hunting for the protection of lions tigers and other endangered animals She especially reprimanded the kings and feudal lords for their hunting hobby because due to the hunting nature of the kings tigers had once reached the verge of extinction As a result of the efforts initiated by Indira ji today India is the only country in the world where lions and tigers live together in their natural habitat Indira ji started Project Tiger for the protection of tigers and also made a plan for the protection of animals like crocodiles lions hanguls cranes Bustards flamingos deer Indira ji along with her friend Nandini Satpathi ji passed several laws in the Parliament for environmental protection among which Wildlife Protection Act 1972 and Forest Conservation Act 1980 The laws for dealing with water and air pollution The Water Prevention and Control of Pollution Act 1974 and Air Prevention and Control of Pollution Act 1981 are prominent Bombay Natural Society was under her patronage similarly the Bird Watching Society based in Delhi is also her contribution Major works like declaring AndamanNicobar Lakshadweep as protected areas to protect their diversity and tribal culture are registered in the name of Indira ji Former Environment Minister Jairam Ramesh has written a book that could be called an unconventional biography of Indira Gandhi In this book published in 2017 Jairam Ramesh captures the conflict within Indira Gandhis mind on the one hand a sense of responsibility to lead India economically forward while on the other she possesses the heart of an animal lover who yearns to spend hours watching birds and aspiring to build a house on a mountain Jairam Rameshs book reveals that an environmentally conscious Prime Minister is also committed to the countrys economic progress which is why she approved the establishment of the Mathura Refinery near the Taj city of Agra and the Bharatpur Bird Sanctuary It was with these constraints of prioritizing economic development in mind that she said in Stockholm Why dont we consider that poverty and need are the primary causes of pollution The profound perspective of this woman who saw not only problems but also their societal causes is clearly reflected in her letters and speeches I once read in an article that while Nehru considered dams the temple of modern India Indira Gandhi questioned the very idea of dams forcing the Tehri Dam to be halted for a long time In 1983 the dam under construction in Silent Valley was abandoned also due to Indira Gandhi and the area was declared a natural park Indira Gandhi considered dams to be the cause of tribals and wildlife being displaced She worked to prevent or mitigate any interference with nature whenever possible We should remember that even before World Wildlife Day and other such events had been born there was a heroine who taught the country environmental lessons A heartfelt tribute on Martyrdom Day</t>
  </si>
  <si>
    <t>http://twitter.com/bakaitbaaz/status/1847341955862155702</t>
  </si>
  <si>
    <t>11:50:18 PM</t>
  </si>
  <si>
    <t>Stubble burning is happening let it burn let it surround heavy clouds of pollution are spreading in Delhi if the polluted air gets mixed in the breath we will have to burn ourselves by lighting a fire with our own hands smilingly we will have to follow the oddeven rule Atal Bihari Vajpayee</t>
  </si>
  <si>
    <t>http://twitter.com/SHALINI26892221/status/1851961637357355365</t>
  </si>
  <si>
    <t>https://www.naidunia.com/madhya-pradesh/bhopal-bhopal-news-childrens-beds-are-full-in-jp-hospital-cases-of-vomiting-and-diarrhea-increased-due-to-increasing-heat-8307731</t>
  </si>
  <si>
    <t>7:55:00 PM</t>
  </si>
  <si>
    <t>Bhopal News: जेपी अस्पताल में बच्चों के बेड हुए फुल, बढ़ती गर्मी से उल्टी दस्त के बढ़े मरीज</t>
  </si>
  <si>
    <t>Bhopal News Childrens beds at Jaypee Hospital are full with the rising heat increasing the number of cases of vomiting and diarrhea
Jaypee Hospital pediatrician Dr Piyush Panchratna stated that currently the most cases in children are viral infections diarrhea pneumonia and vomiting and diarrhea</t>
  </si>
  <si>
    <t>http://twitter.com/Nishu05783935/status/1871509603969908743</t>
  </si>
  <si>
    <t>4:23:55 PM</t>
  </si>
  <si>
    <t>http://twitter.com/Muradiya_D/status/1834036085132759201</t>
  </si>
  <si>
    <t>6:37:32 AM</t>
  </si>
  <si>
    <t>Nature is a blessing dont turn it into a curse these sins of yours will punish everyone from where will it bring pure air for the children will your young children be able to breathe in impure air stop this pollution and spreading of filth in time otherwise we all will have to face the wrath of nature Rivers will die mountains will die air soil and trees will also die if you dont stop messing with nature then the hope of living will end Nature is full of beauty its protection is equally important</t>
  </si>
  <si>
    <t>http://twitter.com/bhairu_pooniya/status/1893267445558698063</t>
  </si>
  <si>
    <t>5:21:48 PM</t>
  </si>
  <si>
    <t>http://twitter.com/SurajSolanki/status/1802241878655672611</t>
  </si>
  <si>
    <t>12:58:42 PM</t>
  </si>
  <si>
    <t>Distress in every season water scarcity in summer waterlogging in rains air pollution in winter</t>
  </si>
  <si>
    <t>http://twitter.com/PoeticShivam/status/1853742316428656697</t>
  </si>
  <si>
    <t>Ghaziabad Noida Greater Noida Faridabad and at least four other BJPruled cities adjoining Delhi whose AQI is skyhigh The question now is how to persuade the polluted air from these cities not to enter Delhi Its just air who can control it But you BJP people mend your ways</t>
  </si>
  <si>
    <t>http://twitter.com/snehalpawa36171/status/1869084936470413823</t>
  </si>
  <si>
    <t>11:49:09 PM</t>
  </si>
  <si>
    <t>http://twitter.com/ashok_hindu123/status/1888424602059342335</t>
  </si>
  <si>
    <t>8:38:05 AM</t>
  </si>
  <si>
    <t>http://news.ajitsamachar.com/news/242997.cms</t>
  </si>
  <si>
    <t>12:01:41 AM</t>
  </si>
  <si>
    <t>ला ईलाज बन चुका ‘स्मॉग प्रदूषण’</t>
  </si>
  <si>
    <t>A large area of northern India is currently engulfed in smog a toxic haze also known as dhum kohra This isnt the first time reports of smog have made headlines In fact this problem has persisted for nearly two decades</t>
  </si>
  <si>
    <t>http://twitter.com/GapPappu/status/1814305254382411780</t>
  </si>
  <si>
    <t>http://twitter.com/eddm_printing/status/1854063254412103991</t>
  </si>
  <si>
    <t>12:58:21 PM</t>
  </si>
  <si>
    <t>http://twitter.com/MRSRana__/status/1888234682111971456</t>
  </si>
  <si>
    <t>8:03:24 PM</t>
  </si>
  <si>
    <t>https://www.loktej.com/article/105516/gujarat-education-ministrys-decision-of-relief-for-school-children-in</t>
  </si>
  <si>
    <t>10:55:18 PM</t>
  </si>
  <si>
    <t>गुजरात शिक्षा मंत्रालय का सर्दियों में स्कूली बच्चों के लिए राहत भरा निर्णय</t>
  </si>
  <si>
    <t>Amid the chilly winter winds and rising pollution schoolchildren in Gujarat have some welcome news State Education Minister Praful Panseria has announced that private schools can no longer force students to wear warm clothing of a certain color This</t>
  </si>
  <si>
    <t>http://twitter.com/AnilKum08877230/status/1850829847041319351</t>
  </si>
  <si>
    <t>2:49:56 PM</t>
  </si>
  <si>
    <t>https://hindi.theprint.in/india/due-to-slow-wind-speed-in-delhi-the-air-quality-is-in-very-poor-category/746795/</t>
  </si>
  <si>
    <t>9:33:43 PM</t>
  </si>
  <si>
    <t>दिल्ली में हवा की मंद गति की वजह से वायु गुणवत्ता ‘बेहद खराब’ श्रेणी में</t>
  </si>
  <si>
    <t>With photos
New Delhi October 27 Language Air quality in the national capital returned to the very poor category on Sunday after a gap of two days as weak winds prevented dispersion of pollutants In some areas of the national capital</t>
  </si>
  <si>
    <t>http://twitter.com/SandhyaIngle7/status/1850037921295847922</t>
  </si>
  <si>
    <t>10:23:07 AM</t>
  </si>
  <si>
    <t>https://www.jagran.com/delhi/new-delhi-city-ncr-delhi-pollution-minister-gopal-rai-directs-officials-for-necessary-action-calls-emergency-meeting-tomorrow-23817296.html</t>
  </si>
  <si>
    <t>राजधानी में बढ़ते प्रदूषण को लेकर CM आतिशी का एक्शन, दिल्ली सरकार ने बुलाई आपात बैठक</t>
  </si>
  <si>
    <t>CM Atishi takes action regarding rising pollution in the capital Delhi government calls emergency meeting
Pollution levels are rising in DelhiNCR Chief Minister Atishi held a highlevel meeting with key officials on Wednesday to discuss the alarming pollution situation</t>
  </si>
  <si>
    <t>http://twitter.com/MJ_Hindustani/status/1888263699431084230</t>
  </si>
  <si>
    <t>9:58:42 PM</t>
  </si>
  <si>
    <t>http://twitter.com/Rajnichoudhary_/status/1835142183164264670</t>
  </si>
  <si>
    <t>7:52:46 AM</t>
  </si>
  <si>
    <t>http://twitter.com/LatestlyBangla/status/1865227043493056791</t>
  </si>
  <si>
    <t>Delhi Air Pollution Relief is returning to Delhis air air pollution levels are significantly down</t>
  </si>
  <si>
    <t>http://twitter.com/PurvaMidiya/status/1798133201988452600</t>
  </si>
  <si>
    <t>4:52:17 AM</t>
  </si>
  <si>
    <t>http://twitter.com/bhavna68040/status/1854037963094774246</t>
  </si>
  <si>
    <t>11:17:51 AM</t>
  </si>
  <si>
    <t>http://twitter.com/RameshKuma84963/status/1828919193049411592</t>
  </si>
  <si>
    <t>3:44:49 AM</t>
  </si>
  <si>
    <t>http://twitter.com/Choudhary525188/status/1898717906013192360</t>
  </si>
  <si>
    <t>6:19:59 PM</t>
  </si>
  <si>
    <t>https://www.htsyndication.com/hindustan-delhi/article/%E0%A4%B9%E0%A4%B0%E0%A4%BF%E0%A4%AF%E0%A4%BE%E0%A4%A3%E0%A4%BE-1-march-2025-%E0%A4%95%E0%A4%BE-%E0%A4%B5%E0%A5%87%E0%A4%A6%E0%A4%B0-%E0%A4%94%E0%A4%B0-aqi:-%E0%A4%A8%E0%A5%8D%E0%A4%AF%E0%A5%82%E0%A4%A8%E0%A4%A4%E0%A4%AE-%E0%A4%A4%E0%A4%BE%E0%A4%AA%E0%A4%AE%E0%A4%BE%E0%A4%A8-14.56degc,-%E0%A4%9C%E0%A4%BE%E0%A4%A8%E0%A5%87%E0%A4%82-%E0%A4%95%E0%A5%88%E0%A4%B8%E0%A4%BE-%E0%A4%B0%E0%A4%B9%E0%A5%87%E0%A4%97%E0%A4%BE-%E0%A4%B6%E0%A4%B9%E0%A4%B0-%E0%A4%AE%E0%A5%87%E0%A4%82-%E0%A4%86%E0%A4%9C-%E0%A4%95%E0%A4%BE-%E0%A4%AE%E0%A5%8C%E0%A4%B8%E0%A4%AE/88403258</t>
  </si>
  <si>
    <t>हरियाणा 1 March 2025 का वेदर और AQI: न्यूनतम तापमान 14.56degC, जानें कैसा रहेगा शहर में आज का मौसम</t>
  </si>
  <si>
    <t>Haryana Weather and AQI for March 1 2025 Minimum temperature 1456C find out what the weather will be like in the city today
New Delhi March 1 Weather in Haryana for March 1 2025 The minimum temperature in Haryana today was recorded at 1456C The Meteorological Department IM</t>
  </si>
  <si>
    <t>http://twitter.com/just_for_humour/status/1858467481796452416</t>
  </si>
  <si>
    <t>4:39:10 PM</t>
  </si>
  <si>
    <t>http://twitter.com/AshishM74092752/status/1865094296585507161</t>
  </si>
  <si>
    <t>11:31:46 PM</t>
  </si>
  <si>
    <t>https://www.dnaindia.com/hindi/health/report-how-to-detox-lungs-from-air-pollution-in-delhi-natural-ways-to-cleanse-your-lungs-with-sendha-namak-with-warm-water-to-haldi-wala-doodh-4141012</t>
  </si>
  <si>
    <t>12:20:16 PM</t>
  </si>
  <si>
    <t>Lung Detox: दिल्ली में AQI-500 पार, जहरीली हवा के बीच फेफड़ों में जमा गंदगी ऐसे करें साफ</t>
  </si>
  <si>
    <t>The everincreasing air pollution in DelhiNCR has made life difficult for people According to the CPCB Punjabi Bagh Pusa Rohini Shadipur Sonia Vihar Vivek Vihar Wazirpur Alipur Anand Vihar Bawana Jahangirpuri Major Dhyanchand A</t>
  </si>
  <si>
    <t>http://twitter.com/jalebiandfafdaa/status/1858807833422107112</t>
  </si>
  <si>
    <t>3:11:37 PM</t>
  </si>
  <si>
    <t>Yeah its because of winter The air is heavier and denser in winter so the polluted air creates more pollution</t>
  </si>
  <si>
    <t>https://ndtv.in/india/how-to-check-and-identify-fake-medicines-cdsco-drugs-quality-test-paracetamol-antacids-pand-6657434</t>
  </si>
  <si>
    <t>10:13:24 PM</t>
  </si>
  <si>
    <t>In todays world the air is polluted The water is contaminated Most food and drinks contain chemicals Our lifestyles are also deteriorating In such a situation illness is common When sick some resort to selfmedication while others seek medical help</t>
  </si>
  <si>
    <t>http://twitter.com/Sami03779513780/status/1870422112940290111</t>
  </si>
  <si>
    <t>4:22:37 PM</t>
  </si>
  <si>
    <t>https://www.aajtak.in/science/story/why-does-delhi-face-severe-pollution-when-other-indian-metros-like-mumbai-bengaluru-chennai-and-kolkata-dont-dskc-2083878-2024-10-29</t>
  </si>
  <si>
    <t>10:59:13 AM</t>
  </si>
  <si>
    <t>Delhi Pollution AQI Smog | इतने शहर हैं इंडिया में, दिल्ली ही क्यों प्रदूषण से जूझ रही? मुंबई-बेंगलुरू-चेन्नई-कोलकाता का क्या हाल है | Why does Delhi face severe pollution when other Indian metros like Mumbai Bengaluru Chennai and Kolkata dont</t>
  </si>
  <si>
    <t>First lets find out the difference between the AQI recorded at different stations in the four major cities That is the difference between the cleanest air and the dirtiest air This is todays data released by the Central Pollution Control Board CPCB
Mumbai 41 to 139 Bengaluru</t>
  </si>
  <si>
    <t>http://twitter.com/Daily24bharat/status/1847886917573955968</t>
  </si>
  <si>
    <t>11:55:47 AM</t>
  </si>
  <si>
    <t>Delhi Air Pollution Smoke in Delhis air is dangerous even for healthy people Daily 24 Bharat</t>
  </si>
  <si>
    <t>http://twitter.com/07Eldho/status/1862394654001684485</t>
  </si>
  <si>
    <t>12:44:21 PM</t>
  </si>
  <si>
    <t>http://twitter.com/ladha25manisha/status/1859242574705295791</t>
  </si>
  <si>
    <t>Wear a maskavoid polluted air know which mask is best for you</t>
  </si>
  <si>
    <t>https://www.amarujala.com/chandigarh/chandigarh-air-pollution-aqi-409-advisory-issue-weather-update-2024-11-13</t>
  </si>
  <si>
    <t>9:28:36 PM</t>
  </si>
  <si>
    <t>Chandigarh Air Pollution Aqi 409 Advisory Issue Weather Update | Chandigarh Aqi:देश के सुंदर शहरों में शुमार चंडीगढ़ का ये हाल, एक्यूआई 400 पार, बचाव के लिए एजवाइजरी जारी</t>
  </si>
  <si>
    <t>Air pollution in Chandigarh known as the City Beautiful has set new records Pollution in the city once again reached new heights on Wednesday The Air Quality Index AQI on Wednesday increased from 358 on Tuesday to 409 which is dangerous for health</t>
  </si>
  <si>
    <t>http://twitter.com/JB88977005/status/1888226260654133605</t>
  </si>
  <si>
    <t>7:29:56 PM</t>
  </si>
  <si>
    <t>http://twitter.com/ravijadonaap/status/1846148077855691266</t>
  </si>
  <si>
    <t>4:46:16 PM</t>
  </si>
  <si>
    <t>If you have time to read even a little then read it Below is a link to a research paper to increase your knowledge Delhi government is being run by educated people Firecracker Ban Imposed Ahead of Diwali by Anti Hindu AAP govt AAP has announced a blanket ban on firecrackers same AAP members celebrated with crackers when Kejriwal got conditional bail Fact firecrackers are not the primary cause of Delhis air pollution Pollution Percentage Stubble burning 3040 Vehicular emissions 2030 Industrial pollution 1520 Firecrackers 5 Kejriwal once blamed Punjabs parali for Delhi pollution but after bio decomposer failed totally now he has changed goal post Why such bans only for Hindus and not for other faiths</t>
  </si>
  <si>
    <t>https://navbharattimes.indiatimes.com/metro/delhi/other-news/delhi-weather-news-air-pollution-aqi-no-cold-nights-temprature-dip-this-october-all-updates/articleshow/114605446.cms</t>
  </si>
  <si>
    <t>6:45:10 AM</t>
  </si>
  <si>
    <t>Delhi Weather News,Delhi Weather: पल्यूशन की वजह से दिल्ली की रातें नहीं हो रहीं ठंडी, इस साल अक्टूबर में बदला हुआ है सर्दी का मिजाज | delhi weather news air pollution aqi no cold nights temprature dip this october all updates</t>
  </si>
  <si>
    <t>Minimum temperatures have begun to rise since October 16th due to pollution and dust Octobers minimum temperatures are expected to be the hottest this year Cyclone Dana which hit the Odisha coast is affecting wind patterns
After the increased pollution in October nights havent cooled down</t>
  </si>
  <si>
    <t>http://twitter.com/Vicky98583140/status/1894079996559294891</t>
  </si>
  <si>
    <t>11:10:36 PM</t>
  </si>
  <si>
    <t>Hey idiot Marvel movie is going on Avengers will come soon and air pollution will be fine</t>
  </si>
  <si>
    <t>http://twitter.com/Pooja_singh340/status/1849137405078417518</t>
  </si>
  <si>
    <t>10:44:47 PM</t>
  </si>
  <si>
    <t>http://twitter.com/UDM80455272/status/1858384547273900362</t>
  </si>
  <si>
    <t>http://twitter.com/Pwn_rj25/status/1847544351968416148</t>
  </si>
  <si>
    <t>1:14:33 PM</t>
  </si>
  <si>
    <t>http://twitter.com/Shubhaj75680882/status/1854774646672855433</t>
  </si>
  <si>
    <t>12:05:10 PM</t>
  </si>
  <si>
    <t>https://expressnews223.blogspot.com/2024/06/blog-post_5.html</t>
  </si>
  <si>
    <t>11:12:00 PM</t>
  </si>
  <si>
    <t>ट्रस्ट ने वृक्षारोपण पौधा वितरण करके मनाया पर्यावरण दिवस*</t>
  </si>
  <si>
    <t>The Trust celebrated Environment Day by planting trees and distributing saplings
Environment Day is celebrated with great enthusiasm across the world on June 5th Planting trees is essential for environmental protection because polluted air has adverse effects not only on humans but also on animals</t>
  </si>
  <si>
    <t>http://twitter.com/ElwadhiGinny/status/1847995767069225266</t>
  </si>
  <si>
    <t>https://www.aajtak.in/india/news/story/indigo-apologizes-to-passengers-after-flight-ac-malfunctions-ntc-2034393-2024-09-07</t>
  </si>
  <si>
    <t>'असुविधा के लिए हमें खेद है', दिल्ली-वाराणसी की फ्लाइट का AC खराब होने पर इंडिगो ने यात्रियों से मांगी माफी | IndiGo apologizes to passengers after flight AC malfunctions ntc</t>
  </si>
  <si>
    <t>IndiGo Airlines apologized to passengers on Saturday for the disruption caused by a malfunctioning air conditioning system on a DelhiVaranasi flight Commenting on the incident IndiGo sources said the air conditioning system was working properly but the temperature was</t>
  </si>
  <si>
    <t>http://twitter.com/AstrofilKamble/status/1848397509581746342</t>
  </si>
  <si>
    <t>9:44:42 PM</t>
  </si>
  <si>
    <t>https://telugu.goodreturns.in/news/siddharth-investor-from-goa-calls-to-leave-india-with-polluted-air-and-high-taxes-going-viral-037221.html</t>
  </si>
  <si>
    <t>10:38:12 AM</t>
  </si>
  <si>
    <t>Viral News: డబ్బులుంటే ఇండియా వదిలేయండి.. మ్యాటర్ తెలిస్తే ఫ్యూజులౌట్..</t>
  </si>
  <si>
    <t>Viral News Leave India if you have money If you know the matter then get out
Updated Tuesday December 3 2024 1039 IST
Investor Immigration Currently people living in any country around the world are facing the changing political situation in the country they are in</t>
  </si>
  <si>
    <t>https://www.livehindustan.com/weather/ranchi-me-aaj-ka-mausam-21-october-2024-ranchi-aqi-today-and-weather-forecast-imd-rain-alert-update-in-hindi-201729474288718.html</t>
  </si>
  <si>
    <t>रांची 21 October 2024 का वेदर और AQI: न्यूनतम तापमान 20.29°C, जानें कैसा रहेगा शहर में आज का मौसम</t>
  </si>
  <si>
    <t>Weather News Ranchis weather today October 21 2024 Ranchis AQI today and weather forecast IMD rain alert update in Hindi
Ranchis weather and AQI for October 21 2024 Minimum temperature 2029C find out how the city will be today
Ranchi Weather for October 21 2024</t>
  </si>
  <si>
    <t>https://newsnationtv.com/health/news/why-does-asthma-increase-in-summer-know-its-causes-symptoms-and-treatment-464478.html</t>
  </si>
  <si>
    <t>Summer Asthma Why Asthma Increases in Summer Learn the Causes Symptoms and Treatment
Summer Asthma Why Asthma Increases in Summer Learn the Causes Symptoms and Treatment
Summer Asthma Tips Summer weather is already a source of trouble for many</t>
  </si>
  <si>
    <t>https://www.bhaskar.com/local/rajasthan/bikaner/news/no-solution-to-air-pollution-from-pop-factories-in-khara-industrial-area-even-after-5-days-134117327.html</t>
  </si>
  <si>
    <t>खारा औद्योगिक क्षेत्र में पीओपी फैक्ट्रियों से होने वाले वायु प्रदूषण का 5 दिन बाद भी समाधान नहीं</t>
  </si>
  <si>
    <t>Five days on air pollution from POP factories in the Khara Industrial Area remains unresolved
Bikaner No solution has yet been found to the air pollution caused by POP factories in Khara village The Pollution Control Board team has been working here for five days</t>
  </si>
  <si>
    <t>http://twitter.com/Pramod160464/status/1848612384186773686</t>
  </si>
  <si>
    <t>11:58:32 AM</t>
  </si>
  <si>
    <t>http://twitter.com/ErRahulkhandare/status/1890276885017534850</t>
  </si>
  <si>
    <t>https://www.tv9hindi.com/world/pakistan-lahore-multan-air-quality-index-2000-imposes-complete-lockdown-amid-worsening-smog-aqi-2949958.html</t>
  </si>
  <si>
    <t>पाकिस्तान: लाहौर और मुल्तान में हवा बनी 'मौत' AQI 2000 के पार, लगा लॉकडाउन | Pakistan lahore multan air quality index 2000 imposes complete lockdown amid worsening smog aqi</t>
  </si>
  <si>
    <t>Pakistan Air becomes death in Lahore and Multan AQI crosses 2000 lockdown imposed
The Air Quality Index AQI in Lahore and Multan in Pakistans Punjab province has exceeded 2000 In view of the worsening situation the Punjab government has announced a threeday lockdown next week</t>
  </si>
  <si>
    <t>http://twitter.com/dkboss_dixit/status/1856199750237684173</t>
  </si>
  <si>
    <t>https://navbharattimes.indiatimes.com/apna-bazaar/fashion/luggage-trolley-bag-for-short-vacation-away-from-delhi-ncr-high-air-pollution-suitcase-to-buy-in-amazon-sale/articleshow/115567169.cms</t>
  </si>
  <si>
    <t>6:02:28 PM</t>
  </si>
  <si>
    <t>पॉल्यूशन ने किया जीना मुहाल, तो इन Luggage Trolley Bag में करें पैकिंग और हिल स्टेशन निकल जाएं</t>
  </si>
  <si>
    <t>This range of luggage trolley bags falls into the medium size category Its a great way to pack a few days worth of luggage and travel to your favorite destination These days the air quality in DelhiNCR has deteriorated significantly and only hill stations offer some relief These luggage</t>
  </si>
  <si>
    <t>https://www.amarujala.com/delhi-ncr/delhi-special-monitoring-of-air-quality-will-be-done-seven-days-before-diwali-2024-10-13</t>
  </si>
  <si>
    <t>7:53:50 AM</t>
  </si>
  <si>
    <t>Delhi: Special Monitoring Of Air Quality Will Be Done Seven Days Before Diwali | Delhi :दीपावली के सात दिन पहले से वायु गुणवत्ता की होगी विशेष निगरानी, डीपीसीसी अधिकारी करेंगे औचक निरीक्षण</t>
  </si>
  <si>
    <t>https://www.jantaserishta.com/local/haryana/haryana-industrial-centres-grapple-with-poor-air-quality-3621073</t>
  </si>
  <si>
    <t>1:12:07 PM</t>
  </si>
  <si>
    <t>Haryana : औद्योगिक केंद्र खराब वायु गुणवत्ता से जूझ रहे | Haryana : औद्योगिक केंद्र खराब वायु गुणवत्ता से जूझ रहे Haryana: Industrial centres grapple with poor air quality</t>
  </si>
  <si>
    <t>Haryanas industrial city of Sonipat recorded clean air for only 147 days in 2023 with its Air Quality Index AQI remaining moderate or below 200 According to an action taken report submitted by the Ministry of Environment Forest and Climate Change to the National Green Tribunal NGT</t>
  </si>
  <si>
    <t>https://up.inkhabar.com/states/up-weather-there-will-be-a-change-in-the-weather-there-will-be-lukewarm-sunshine-amidst-the-chill/</t>
  </si>
  <si>
    <t>10:54:28 AM</t>
  </si>
  <si>
    <t>UP Weather: मौसम में आएगा बदलाव, ठिठुरन के बीच खिलेगी गुनगुनी धूप</t>
  </si>
  <si>
    <t>The state capital is expected to experience a clearing of fog and mist starting Friday A warm afternoon sun will shine A westerly breeze will reduce the dense fog Today the sky will be clear and sunny with the suns heat reaching the surface For the past few days nights have been</t>
  </si>
  <si>
    <t>https://hindi.webdunia.com/madhya-pradesh/memorandum-given-to-the-collector-for-environmental-protection-in-indore-124112300033_1.html</t>
  </si>
  <si>
    <t>1:52:17 PM</t>
  </si>
  <si>
    <t>Indore A group of dedicated environmentalists from Indore including Padma Shri Dr Janak Palta submitted a memorandum to the District Collector McGilligan Dr OP Joshi Dr Jayshree Sikka Shri Shyam Sundar Yadav Dr Dilip Vagela Ambrish Kela and Shri Rajendra Singh presented the memorandum to the District Collector</t>
  </si>
  <si>
    <t>http://twitter.com/Sahilkumar_00/status/1852178359192818150</t>
  </si>
  <si>
    <t>8:08:27 AM</t>
  </si>
  <si>
    <t>http://twitter.com/ShamshulQamar11/status/1879015102814523427</t>
  </si>
  <si>
    <t>9:28:05 AM</t>
  </si>
  <si>
    <t>https://www.theindiadaily.com/india/delhi-air-pollution-aqi-quality-severe-category-rain-likely-after-christmas-news-58318</t>
  </si>
  <si>
    <t>7:12:17 AM</t>
  </si>
  <si>
    <t>दिल्ली में दमघोंटू हवा से लोग बेहाल, 429 के पार पहुंचा AQI; क्रिसमस के बाद बदल सकता है मौसम</t>
  </si>
  <si>
    <t>Delhi Air Pollution Pollution levels in Delhi remain at dangerous levels The capital remained the most polluted city in the country for the fifth consecutive day on Friday The Air Quality Index AQI in Delhi recorded 429 which falls in the severe category However it</t>
  </si>
  <si>
    <t>https://marathi.latestly.com/maharashtra/mumbai-weather-aqi-today-january-8-2025-forecast-583047.html</t>
  </si>
  <si>
    <t>8:07:26 AM</t>
  </si>
  <si>
    <t>Mumbai Weather Forecast and AQI Today: मुंबईचे तापमान आणि एक्यूआय काय? जाणून घ्या आजचा हवमान अंदाज</t>
  </si>
  <si>
    <t>The air quality Mumbai AQI in most parts of Mumbai city is still deteriorating Due to which the pollution level in the city is still high and a layer of smog has spread in the air in many places This is especially high in the Bandra Kurla Complex The India Meteorological Department</t>
  </si>
  <si>
    <t>http://twitter.com/deepakj08281844/status/1794629999582204350</t>
  </si>
  <si>
    <t>12:51:49 PM</t>
  </si>
  <si>
    <t>http://twitter.com/RekhaBDRI/status/1848606432138240229</t>
  </si>
  <si>
    <t>11:34:53 AM</t>
  </si>
  <si>
    <t>http://twitter.com/Sanatanii_/status/1868980746951823608</t>
  </si>
  <si>
    <t>4:55:08 PM</t>
  </si>
  <si>
    <t>http://twitter.com/nileshkarmakar0/status/1905209666465935696</t>
  </si>
  <si>
    <t>4:15:56 PM</t>
  </si>
  <si>
    <t>http://twitter.com/bhagway_hind/status/1858911830296719712</t>
  </si>
  <si>
    <t>http://twitter.com/Mahadeo20/status/1888487181498401165</t>
  </si>
  <si>
    <t>12:46:45 PM</t>
  </si>
  <si>
    <t>http://twitter.com/Bharat24Up/status/1853675283963859054</t>
  </si>
  <si>
    <t>11:16:41 AM</t>
  </si>
  <si>
    <t>CR Lucknow For the first time the capitals AQI reached 433 The air quality index in Aliganj was 400 on Diwali night The air in Talkatora area is the most dangerous</t>
  </si>
  <si>
    <t>https://hindi.news18.com/news/career/education-schools-closed-but-classes-online-in-noida-ghaziabad-neighboring-cities-of-delhi-due-to-increase-pollution-level-8855352.html</t>
  </si>
  <si>
    <t>1:13:20 PM</t>
  </si>
  <si>
    <t>दिल्ली के इन पड़ोसी सिटी में स्कूल बंद, फिर भी ऐसे चलेंगी क्लासेज, पढ़ें पूरी डिटेल</t>
  </si>
  <si>
    <t>Schools Closed But Classes Online In view of the increasing pollution in Delhis neighboring city of Noida schools from nursery to 12th grade will be conducting online classes The district administration has announced this These online classes will continue until tomorrow Monday Before that</t>
  </si>
  <si>
    <t>https://navbharattimes.indiatimes.com/metro/delhi/politics/delhi-pollution-bjp-wrote-a-letter-to-punjab-cm-demanding-action-against-stubble-burning/articleshow/114700542.cms</t>
  </si>
  <si>
    <t>9:59:58 PM</t>
  </si>
  <si>
    <t>Delhi Pollution: दिल्ली में बढ़ते प्रदूषण के बीच बीजेपी ने पंजाब के सीएम को लिखा पत्र, पराली जलाने के खिलाफ ऐक्शन की मांग | delhi pollution bjp wrote a letter to punjab cm demanding action against stubble burning</t>
  </si>
  <si>
    <t>The BJP on Monday demanded Punjab Chief Minister Bhagwant Mann take immediate action against stubble burning in the state The BJP cited the impact of stubble burning in Punjab on Delhis air quality Delhi BJP state president</t>
  </si>
  <si>
    <t>http://twitter.com/wasimhindustani/status/1859921662608826401</t>
  </si>
  <si>
    <t>https://www.newsnationtv.com/utilities/amazon-great-indian-festival-sale-2024-get-discount-upto-43-percent-off-on-15-ton-split-ac-7285707</t>
  </si>
  <si>
    <t>Amazon Great Indian Festival Sale 2024: झन्नाटेदार डिस्काउंट में गर्मी को दें मात, 43% तक की छूट पर लें 1.5 Ton Split AC</t>
  </si>
  <si>
    <t>Amazon Great Indian Festival Sale 2024 Amazon launched its biggest sale ever on September 26th at 12 midnight Since then millions of users have benefited from this sale The sale will include items like electronics home appliances fashion beauty automobiles spa</t>
  </si>
  <si>
    <t>https://indianlooknews.com/?p=23146</t>
  </si>
  <si>
    <t>जलवायु परिवर्तन के दुष्प्रभाव से विश्व में फैल रही गंभीर बीमारियां : अध्ययन</t>
  </si>
  <si>
    <t>http://twitter.com/PintuJangid901/status/1893247412547789055</t>
  </si>
  <si>
    <t>4:02:12 PM</t>
  </si>
  <si>
    <t>http://twitter.com/surajkatuwal08/status/1814684440658161666</t>
  </si>
  <si>
    <t>9:01:00 PM</t>
  </si>
  <si>
    <t>http://twitter.com/SharmaM12415807/status/1857044215919706403</t>
  </si>
  <si>
    <t>6:23:37 PM</t>
  </si>
  <si>
    <t>https://jantayojana.in/cop29-%e0%a4%ae%e0%a5%87%e0%a4%82-%e0%a4%ac%e0%a4%a1%e0%a4%bc%e0%a5%80-%e0%a4%b8%e0%a4%ab%e0%a4%b2%e0%a4%a4%e0%a4%be-%e0%a4%9c%e0%a4%be%e0%a4%a8%e0%a5%87%e0%a4%82-%e0%a4%95%e0%a4%be%e0%a4%b0%e0%a5%8d/</t>
  </si>
  <si>
    <t>2:33:41 PM</t>
  </si>
  <si>
    <t>COP29 में बड़ी सफलता, जानें कार्बन बाज़ार पर सहमति के मायने क्या</t>
  </si>
  <si>
    <t>A major breakthrough has been achieved in the efforts being made to combat climate change After years countries around the world have agreed on a carbon market This agreement is significant because carbon emissions which contribute to climate change can be</t>
  </si>
  <si>
    <t>http://twitter.com/AshishGSPandey/status/1856660479612997827</t>
  </si>
  <si>
    <t>4:58:48 PM</t>
  </si>
  <si>
    <t>https://www.jantaserishta.com/local/jharkhand/ranchi-weather-at-2406-c-3459467</t>
  </si>
  <si>
    <t>11:22:45 AM</t>
  </si>
  <si>
    <t>Ranchi weather: रांची का मौसम 24.06 °C पर</t>
  </si>
  <si>
    <t>Ranchi The temperature in Ranchi today August 14 2024 is 2696 degrees Celsius The forecast minimum and maximum temperatures for the day are 2406 degrees Celsius and 2996 degrees Celsius respectively The relative humidity is 82 and the wind speed is 82 kmh</t>
  </si>
  <si>
    <t>http://twitter.com/naughtyboy97_/status/1867602520513589321</t>
  </si>
  <si>
    <t>9:38:33 PM</t>
  </si>
  <si>
    <t>The environment is the natural surroundings in which we live It includes water air soil plants animals and all living organisms including humans and their interrelationships It is an integral part of our lives and without its protection humanitys survival is impossible The components of the environment are interconnected so changes in one affect the others Problems such as increasing pollution deforestation climate change and biodiversity loss have severely impacted the environment Pollution is causing air water and soil quality to decline adversely affecting health Climate change is causing extreme weather changes reduced snowfall and rising sea levels Many measures are being taken to address these problems such as the use of green energy tree planting recycling and enacting laws for environmental protection If we properly protect the environment we can create a healthy and balanced world not only for ourselves but also for future generations</t>
  </si>
  <si>
    <t>http://twitter.com/Shrawan23486995/status/1895178754093105527</t>
  </si>
  <si>
    <t>11:56:40 PM</t>
  </si>
  <si>
    <t>http://twitter.com/ChetRam08613265/status/1790003340539040181</t>
  </si>
  <si>
    <t>https://aajkaal.in/story/29858/kolkata-air-aqi-should-people-wear-a-mask-for-air-pollution-gnr</t>
  </si>
  <si>
    <t>6:57:48 PM</t>
  </si>
  <si>
    <t>Kolkata Air AQI should people Wear a Mask for air pollution gnr</t>
  </si>
  <si>
    <t>It was reported a few days ago that air pollution in Kolkata is also increasing like in Delhi Patna Chandigarh For the past few days Lahore in Pakistan Delhi in India and Rajasthan have been in the news due to air pollution In some places the AQI has reached 2000 in some places 500
However not only Delhi but also</t>
  </si>
  <si>
    <t>http://twitter.com/Ravinder_Swami_/status/1888206877940437365</t>
  </si>
  <si>
    <t>http://twitter.com/Rajendr43915780/status/1888217011429507301</t>
  </si>
  <si>
    <t>http://twitter.com/Virende32633243/status/1858470341535756468</t>
  </si>
  <si>
    <t>4:50:32 PM</t>
  </si>
  <si>
    <t>http://twitter.com/KumareeSus38583/status/1845758540020863430</t>
  </si>
  <si>
    <t>http://twitter.com/Himanshu_Sush/status/1848404207050596777</t>
  </si>
  <si>
    <t>10:11:19 PM</t>
  </si>
  <si>
    <t>http://twitter.com/SupriyaSin29467/status/1787665548609998975</t>
  </si>
  <si>
    <t>7:37:34 AM</t>
  </si>
  <si>
    <t>Asthma is a common disease caused by air pollution dust and dirt More than 260 million people are affected every day SaintMSG Insa celebrates every year in the month of May It explains and gives suggestions for asthma patients</t>
  </si>
  <si>
    <t>https://telugu.newsbytesapp.com/news/india/dense-fog-in-delhi-severe-impact-on-visibility/story</t>
  </si>
  <si>
    <t>Air Pollution: దిల్లీలో దట్టమైన పొగమంచు.. విజిబిలిటీపై తీవ్ర ప్రభావం!</t>
  </si>
  <si>
    <t>Air Pollution Dense fog in Delhi Severe impact on visibility
Air pollution has worsened again in the national capital Delhi The air quality index has become extremely poor for the past 15 days The situation worsened on Wednesday morning as well Around 8 am a</t>
  </si>
  <si>
    <t>http://twitter.com/KunalMa36015555/status/1859850563787292885</t>
  </si>
  <si>
    <t>12:15:03 PM</t>
  </si>
  <si>
    <t>http://twitter.com/Imviral17/status/1888222062126252063</t>
  </si>
  <si>
    <t>http://twitter.com/devanshu7586/status/1850434657721950627</t>
  </si>
  <si>
    <t>12:39:36 PM</t>
  </si>
  <si>
    <t>http://twitter.com/screenshotsvh/status/1851627041738604589</t>
  </si>
  <si>
    <t>7:37:42 PM</t>
  </si>
  <si>
    <t>http://twitter.com/manuvadikundan/status/1888236195433599274</t>
  </si>
  <si>
    <t>8:09:25 PM</t>
  </si>
  <si>
    <t>http://twitter.com/khanrizvan_786/status/1809886797377180145</t>
  </si>
  <si>
    <t>3:16:53 PM</t>
  </si>
  <si>
    <t>Where is the most air pollution Air pollution 2023 PM25 concentration gm Delhi 1021 Jakarta 438 Dubai 436 Doha 376 Beijing 341 Riyadh 261 Kuala Lumpur 229 Seoul 197 Hong Kong 155 Singapore 134 Tokyo 97 Sydney 5 Melbourne 44 IQAir</t>
  </si>
  <si>
    <t>http://twitter.com/satish_char/status/1848083995965227128</t>
  </si>
  <si>
    <t>12:58:55 AM</t>
  </si>
  <si>
    <t>http://twitter.com/rahul_rkmehta/status/1845312166200561869</t>
  </si>
  <si>
    <t>9:24:39 AM</t>
  </si>
  <si>
    <t>https://www.tv9hindi.com/state/delhi-ncr/delhi-weather-updates-aaj-ka-mousam-imd-rain-alert-heatwave-in-5-days-stwvs-2656052.html</t>
  </si>
  <si>
    <t>10:04:31 PM</t>
  </si>
  <si>
    <t>दिल्ली एनसीआर में झमाझम बरसेंगे बदरा, गर्मी से मिलेगी राहत, अगले 5 दिन फिर ऐसा रहेगा मौसम | DELHI WEATHER UPDATES AAJ KA MOUSAM IMD RAIN ALERT HEATWAVE IN 5 DAYS STWVS</t>
  </si>
  <si>
    <t>Heavy rains will fall in DelhiNCR bringing relief from the heat The weather will remain like this for the next five days
The Meteorological Department has issued an orange alert for Thursday According to the weather department the sky will remain partly cloudy during this period A dust storm is also possible in the evening</t>
  </si>
  <si>
    <t>http://twitter.com/BnBagul/status/1891177748204257587</t>
  </si>
  <si>
    <t>10:58:06 PM</t>
  </si>
  <si>
    <t>http://twitter.com/isonuchoudhary/status/1888228700464074936</t>
  </si>
  <si>
    <t>7:39:38 PM</t>
  </si>
  <si>
    <t>https://www.amarujala.com/uttar-pradesh/bulandshahr/air-health-deteriorated-aqi-reached-279-bulandshahr-news-c-133-1-bul1004-126591-2024-12-16</t>
  </si>
  <si>
    <t>9:44:15 PM</t>
  </si>
  <si>
    <t>Air Health Deteriorated, Aqi Reached 279 - Bulandshahar News - Bulandshahar News:हवा की सेहत बिगड़ी, 279 पर पहुंचा एक्यूआई</t>
  </si>
  <si>
    <t>Bulandshahr Residents of the district received some relief from rising pollution due to the recent winds For the past two days the AQI has started rising again reaching close to 300 Due to this the third phase of GRAP has been implemented in the district On Monday Bulandshahrs air quality was 279 while Khurjas air quality was</t>
  </si>
  <si>
    <t>https://www.eenadu.net/telugu-news/india/grap-4-curbs-invoked-in-delhi-ncr-amid-sharp-dip-in-air-quality/0700/125008990</t>
  </si>
  <si>
    <t>9:19:19 PM</t>
  </si>
  <si>
    <t>Delhi Air Pollution: మళ్లీ క్షీణించిన వాయు నాణ్యత.. కఠిన ఆంక్షల్లోకి దిల్లీ</t>
  </si>
  <si>
    <t>Internet Desk Delhi is caught in the grip of air pollution As the air quality has deteriorated to critical levels the Air Quality Management Commission CAQM has decided to immediately implement strict regulations to control pollution In this context within the national capital</t>
  </si>
  <si>
    <t>https://hindi.dailykiran.com/challenges-of-poor-people-increased-amid-the-onset-of-winter-in-delhi/</t>
  </si>
  <si>
    <t>12:02:03 PM</t>
  </si>
  <si>
    <t>दिल्ली में सर्दी की दस्तक के बीच बढ़ी गरीब लोगों की चुनौतियां</t>
  </si>
  <si>
    <t>New Delhi November 18 With the onset of winter in the national capital smog and pollution have affected life People are now hesitant to leave their homes and if they do they are preparing themselves for the change in weather</t>
  </si>
  <si>
    <t>http://twitter.com/santoshsgrh1106/status/1852530953291182359</t>
  </si>
  <si>
    <t>7:29:32 AM</t>
  </si>
  <si>
    <t>http://twitter.com/manav_jalori27/status/1891523767395819684</t>
  </si>
  <si>
    <t>9:53:03 PM</t>
  </si>
  <si>
    <t>http://twitter.com/RupaliRattan786/status/1807309641463857277</t>
  </si>
  <si>
    <t>12:36:11 PM</t>
  </si>
  <si>
    <t>http://twitter.com/Vijay17090386/status/1891680411597611378</t>
  </si>
  <si>
    <t>8:15:30 AM</t>
  </si>
  <si>
    <t>http://twitter.com/DHANNJAY_ARYAN/status/1888246555066654977</t>
  </si>
  <si>
    <t>8:50:35 PM</t>
  </si>
  <si>
    <t>http://twitter.com/tepan_ji/status/1807373049873813776</t>
  </si>
  <si>
    <t>4:48:09 PM</t>
  </si>
  <si>
    <t>These people are not from Jaipur they come here to study they spread pollution in the air and atmosphere of Jaipur this is the speciality of Jaipur such polluted people from outside can be found in all three directions of Jaipur but they will never come to the north direction ie the boundary wall in their life there they have many uncles there who punish them immediately</t>
  </si>
  <si>
    <t>http://twitter.com/SobanbabuD57676/status/1875165608087875906</t>
  </si>
  <si>
    <t>6:31:34 PM</t>
  </si>
  <si>
    <t>https://k24news.in/2024/07/12/%e0%a4%b5%e0%a4%be%e0%a4%af%e0%a5%81-%e0%a4%aa%e0%a5%8d%e0%a4%b0%e0%a4%a6%e0%a5%82%e0%a4%b7%e0%a4%a3-%e0%a4%95%e0%a5%87-%e0%a4%95%e0%a4%be%e0%a4%b0%e0%a4%a3-%e0%a4%86%e0%a4%88%e0%a4%b5%e0%a5%80/</t>
  </si>
  <si>
    <t>4:11:00 PM</t>
  </si>
  <si>
    <t>वायु प्रदूषण के कारण आईवीएफ से जीवित जन्म को भी ख़तरा : शोध</t>
  </si>
  <si>
    <t>http://twitter.com/yachna_ver24489/status/1790942735371059668</t>
  </si>
  <si>
    <t>Trees and plants are essential for our lives because they provide us with air pollutionfree air Thats why Ram Rahim started the Nature Campaign Under this campaign loving volunteers planted millions of trees at many places and take care of them</t>
  </si>
  <si>
    <t>http://twitter.com/Prakhar60486131/status/1845388299440939503</t>
  </si>
  <si>
    <t>2:27:10 PM</t>
  </si>
  <si>
    <t>http://twitter.com/waseemahmad1823/status/1858071932731539928</t>
  </si>
  <si>
    <t>2:27:24 PM</t>
  </si>
  <si>
    <t>Dherre samaj araha hai Farooq sahab kitne visionary hai Commenting on air pollution crisis in Delhi President Farooq Abdullah says that the National capital should be shifted out of Delhi for controlling the pollution</t>
  </si>
  <si>
    <t>https://www.jagranjosh.com/web-stories/what-are-the-uses-of-parali-waste-112371</t>
  </si>
  <si>
    <t>1:31:00 PM</t>
  </si>
  <si>
    <t>पराली का बिना जलाए इन 5 तरीकों से हो सकता है इस्तेमाल</t>
  </si>
  <si>
    <t>http://twitter.com/MishraRickey/status/1888219525696622789</t>
  </si>
  <si>
    <t>7:03:11 PM</t>
  </si>
  <si>
    <t>http://twitter.com/shilpaarya770/status/1845776101949469110</t>
  </si>
  <si>
    <t>4:08:10 PM</t>
  </si>
  <si>
    <t>http://twitter.com/GopalNarga69788/status/1898224891624923646</t>
  </si>
  <si>
    <t>9:40:56 AM</t>
  </si>
  <si>
    <t>Youre the one burning down your own house And because of idiots like you pigs and filthy sewer insects Indias rivers and air are becoming polluted Dont you know how toxic Delhis air is But youre the one whos poisoned Indias air you poisonous snake</t>
  </si>
  <si>
    <t>http://twitter.com/_iammrk_/status/1827024566872310085</t>
  </si>
  <si>
    <t>10:16:15 PM</t>
  </si>
  <si>
    <t>If you are a sight to behold you are not born like me The crown of world rule is on your head you are considered the king of two kings Al Bahru Ala Wal Muzu Taga mind be how is the storm be alert I am in the middle of the ocean the wind has turned bad take my boat across</t>
  </si>
  <si>
    <t>http://twitter.com/RameshDas232466/status/1861697644877271278</t>
  </si>
  <si>
    <t>2:34:41 PM</t>
  </si>
  <si>
    <t>http://twitter.com/Jayaa2012/status/1858526064307224830</t>
  </si>
  <si>
    <t>8:31:58 PM</t>
  </si>
  <si>
    <t>In view of the deteriorating air quality in Delhi the Supreme Court has advised wearing masks</t>
  </si>
  <si>
    <t>http://twitter.com/MaheshP55941348/status/1864719194836574530</t>
  </si>
  <si>
    <t>10:41:15 PM</t>
  </si>
  <si>
    <t>Air pollution is a huge problem Leader of the Opposition Shri ji is searching for a solution to this serious health crisis along with experts Listen to this very important discussion</t>
  </si>
  <si>
    <t>https://www.jantaserishta.com/delhi-ncr/weather-in-delhi-at-2205-c-3577652</t>
  </si>
  <si>
    <t>8:50:28 AM</t>
  </si>
  <si>
    <t>Weather in Delhi: दिल्ली में मौसम 22.05 °C पर</t>
  </si>
  <si>
    <t>Delhi The temperature in Delhi today October 10 2024 is 3187 degrees Celsius The forecast minimum and maximum temperatures for the day are 2205 degrees Celsius and 3567 degrees Celsius respectively The relative humidity is 37 and</t>
  </si>
  <si>
    <t>http://twitter.com/LokshahiMarathi/status/1876179406223544708</t>
  </si>
  <si>
    <t>Mumbai Air Pollution Mumbais air is polluted what does Pollution Board Chairman Siddhesh Kadam say</t>
  </si>
  <si>
    <t>https://hindi.theprint.in/india/delhi-minister-gopal-rai-urges-lieutenant-governor-to-take-action-against-illegal-sale-of-firecrackers/747000/</t>
  </si>
  <si>
    <t>4:49:18 PM</t>
  </si>
  <si>
    <t>दिल्ली : मंत्री गोपाल राय ने उपराज्यपाल से पटाखों की अवैध बिक्री के खिलाफ कार्रवाई का आग्रह किया</t>
  </si>
  <si>
    <t>New Delhi Oct 28 PTI Amid growing concerns over pollution and the approaching Diwali Delhi Environment Minister Gopal Rai has written to Lieutenant Governor Vinay Kumar Saxena urging him to take immediate action against those involved in the illegal sale and distribution of firecrackers</t>
  </si>
  <si>
    <t>https://www.etvbharat.com/hi/!state/bihar-weather-forecast-rain-alert-in-bihar-on-monday-bihar-news-brs24110400597</t>
  </si>
  <si>
    <t>7:18:05 AM</t>
  </si>
  <si>
    <t>बिहार में गिरा पारा, गुलाबी ठंड से सर्दी की शुरुआत, आज इन जिलों में होगी बारिश</t>
  </si>
  <si>
    <t>Patna The weather in Bihar is changing Usually the cold begins in North India with the start of November but this time its dragging on Currently the weather in Bihar remains dry but a chill is definitely felt in the mornings The mild cold weather</t>
  </si>
  <si>
    <t>https://www.jagran.com/world/other-dhaka-has-become-the-most-polluted-city-in-world-23893151.html</t>
  </si>
  <si>
    <t>11:01:40 PM</t>
  </si>
  <si>
    <t>दुनिया का सबसे प्रदूषित शहर बना ढाका, हर साल Pollution से जा रही लाखों लोगों की जान</t>
  </si>
  <si>
    <t>Dhaka becomes the worlds most polluted city claiming millions of lives each year due to pollution
World News Dhaka the capital of neighboring Bangladesh has topped the list of the worlds most polluted cities Every year millions of lives in Bangladesh are lost due to pollution</t>
  </si>
  <si>
    <t>http://twitter.com/Dixit_Nagendraa/status/1905854214657683898</t>
  </si>
  <si>
    <t>10:57:08 AM</t>
  </si>
  <si>
    <t>http://twitter.com/PatrikaNews/status/1806590756850684137</t>
  </si>
  <si>
    <t>12:59:35 PM</t>
  </si>
  <si>
    <t>Childhood Air Pollution Polluted air in childhood causes lifelong lung problems</t>
  </si>
  <si>
    <t>http://twitter.com/aksharmaBharat/status/1814467477398573333</t>
  </si>
  <si>
    <t>6:38:52 AM</t>
  </si>
  <si>
    <t>http://twitter.com/Abhishe95296346/status/1858569597093376173</t>
  </si>
  <si>
    <t>11:24:57 PM</t>
  </si>
  <si>
    <t>Really whether it is pollution in Yamuna or pollution in the air in Delhi it is becoming a big threat</t>
  </si>
  <si>
    <t>http://twitter.com/sujeetk46875977/status/1888408200460021859</t>
  </si>
  <si>
    <t>7:32:54 AM</t>
  </si>
  <si>
    <t>http://twitter.com/phoenix_four/status/1888213751125753945</t>
  </si>
  <si>
    <t>6:40:14 PM</t>
  </si>
  <si>
    <t>https://www.prabhatkhabar.com/state/bihar/patna/bihar-weather-report-of-purnia-bhagalpur-mausam-tomorrow-cyclone-and-rain-alert</t>
  </si>
  <si>
    <t>8:10:45 AM</t>
  </si>
  <si>
    <t>Bihar Weather: बिहार में पश्चिमी विक्षोभ और चक्रवात का दिखेगा असर, भागलपुर-पूर्णिया में भी बढ़ेगी ठंड</t>
  </si>
  <si>
    <t>Bihar Weather The weather in Bihar may change again The western disturbance is likely to impact Bihars weather and as soon as snowfall begins in the Himalayan region the cold winds will also be felt in Bihar A change in weather is expected from Saturday December 28th</t>
  </si>
  <si>
    <t>http://earlynewsdaily.blogspot.com/2024/06/blog-post_26.html</t>
  </si>
  <si>
    <t>अब उत्तराखंड के पहाड़ों पर भी पलूशन की टेंशन, नैनीताल की हवा सबसे खराब; बाकी जगहों का क्या हाल</t>
  </si>
  <si>
    <t>Pollution is now a concern in the mountains of Uttarakhand with Nainitals air the worst what about other places
Air pollution in Nainital a major tourist destination has reached its peak due to heavy vehicle traffic and the influx of tourists The factors responsible for Nainitals air pollution are</t>
  </si>
  <si>
    <t>https://www.jagran.com/delhi/new-delhi-city-ncr-delhi-pollution-delhi-air-quality-deteriorates-reaching-very-poor-category-23849146.html</t>
  </si>
  <si>
    <t>7:27:00 PM</t>
  </si>
  <si>
    <t>Delhi Pollution: दिल्ली में बढ़ा प्रदूषण का स्तर, AQI 300 के पार; अगले तीन दिनों तक सुधार के आसार नहीं - Delhi Pollution Delhi Air Quality Deteriorates Reaching Very Poor Category</t>
  </si>
  <si>
    <t>According to the Central Pollution Control Board CPCB due to weather conditions Delhis air quality could remain in the very poor category for three days from Monday to Wednesday This will bring cold weather along with air pollution Delhis average air quality index is 2</t>
  </si>
  <si>
    <t>http://twitter.com/Nishant98987156/status/1858759650675446241</t>
  </si>
  <si>
    <t>12:00:09 PM</t>
  </si>
  <si>
    <t>http://twitter.com/SudhirSinc/status/1862545211366232562</t>
  </si>
  <si>
    <t>10:42:37 PM</t>
  </si>
  <si>
    <t>https://www.newstracklive.com/news/if-you-are-troubled-by-split-ends-then-use-these-things-the-effect-will-be-visible-in-a-few-days-sc53-nu371-ta901-1604448-1.html</t>
  </si>
  <si>
    <t>2:12:21 AM</t>
  </si>
  <si>
    <t>अगर आप स्प्लिट एंड्स से परेशान हैं तो इन चीजों का करें इस्तेमाल, कुछ ही दिनों में दिखने लगेगा असर</t>
  </si>
  <si>
    <t>Split ends also known as trichoptilosis are a common hair problem that occurs when hair splits or breaks into two or more pieces at the ends This condition not only affects the appearance of the hair but also causes changes in the hair structure</t>
  </si>
  <si>
    <t>https://www.livehindustan.com/weather/imd-forecast-for-rain-and-hailstorm-for-next-three-days-delhi-yellow-alert-north-india-dark-skies-bitter-cold-after-201735305949059.html</t>
  </si>
  <si>
    <t>7:08:41 PM</t>
  </si>
  <si>
    <t>आसमान में काले बादल, दिल्ली-NCR में दिन भर रह-रहकर बारिश; अब IMD ने दे डाली 3 दिन की चेतावनी</t>
  </si>
  <si>
    <t>IMD Weather Forecast Hailstorm Alert The national capital Delhi and its surrounding areas received moderate to heavy rainfall today Friday December 27 The sky remained covered with dark clouds and intermittent rain fell throughout the day from morning until evening This</t>
  </si>
  <si>
    <t>http://twitter.com/AkhiVishwakarma/status/1888419279454015996</t>
  </si>
  <si>
    <t>8:16:56 AM</t>
  </si>
  <si>
    <t>https://www.jansatta.com/national/delhi-weather-and-aqi-today-air-becomes-poisonous-aqi-crosses-400-in-many-areas-temperature-also-drops/3664785/</t>
  </si>
  <si>
    <t>9:16:36 AM</t>
  </si>
  <si>
    <t>Delhi Weather and AQI Today air becomes poisonous AQI crosses 400 in many areas temperature also drops - Delhi 04 November 2024 ka Weather and AQI Jaane: - Delhi Weather and AQI Today: दिल्ली की हवा हुई और जहरीली, कई इलाकों में AQI 400 पार, तापमान में भी गिरावट | Jansatta</t>
  </si>
  <si>
    <t>Delhi Weather and AQI Today Delhis air becomes more toxic AQI crosses 400 in many areas temperatures also drop
Delhi Weather and AQI for November 4 2024 According to data from the Central Pollution Control Board the AQI in Anand Vihar in Delhi at 7 am on Monday was 42</t>
  </si>
  <si>
    <t>https://www.htsyndication.com/hindustan-delhi/article/%E0%A4%AA%E0%A5%8D%E0%A4%B0%E0%A4%A6%E0%A5%82%E0%A4%B7%E0%A4%A3-%E0%A4%95%E0%A5%8B-%E0%A4%B0%E0%A5%8B%E0%A4%95%E0%A4%A8%E0%A5%87-%E0%A4%95%E0%A5%87-%E0%A4%B2%E0%A4%BF%E0%A4%8F-%E0%A4%B2%E0%A4%BE%E0%A4%97%E0%A5%82-%E0%A4%97%E0%A5%8D%E0%A4%B0%E0%A5%87%E0%A4%AA-%E0%A4%A6%E0%A5%8B-%E0%A4%95%E0%A5%87-%E0%A4%A8%E0%A4%BF%E0%A4%AF%E0%A4%AE%E0%A5%8B%E0%A4%82-%E0%A4%95%E0%A4%BE-%E0%A4%AA%E0%A4%BE%E0%A4%B2%E0%A4%A8-%E0%A4%A8%E0%A4%B9%E0%A5%80%E0%A4%82/85919046</t>
  </si>
  <si>
    <t>3:54:48 AM</t>
  </si>
  <si>
    <t>प्रदूषण को रोकने के लिए लागू ग्रेप-दो के नियमों का पालन नहीं</t>
  </si>
  <si>
    <t>GRAPII regulations implemented to curb pollution are not being followed
Faridabad November 9 Faridabad Hiti The Graded Response Action Plan GRAPII implemented to curb pollution in the Smart City is not fully moving beyond paper Local residents are complaining</t>
  </si>
  <si>
    <t>http://twitter.com/Ajay_Kumar_Rai1/status/1858414632416813302</t>
  </si>
  <si>
    <t>1:09:10 PM</t>
  </si>
  <si>
    <t>https://hindi.lifeberrys.com/news/after-slight-improvement-delhis-air-quality-again-reached-severe-category-224950.html</t>
  </si>
  <si>
    <t>9:44:51 PM</t>
  </si>
  <si>
    <t>मामूली सुधार के बाद फिर से 'गंभीर' श्रेणी में पहुंच गई दिल्ली में वायु गुणवत्ता</t>
  </si>
  <si>
    <t>Delhis air quality has once again slipped into the severe category after a slight improvement
Fri 22 Nov 2024 94451
New Delhi Delhis air quality has once again slipped into the severe category with the 24hour average Air Quality Index AQI reaching 401 at 6 pm today</t>
  </si>
  <si>
    <t>http://twitter.com/RamArya91890794/status/1888217707176198650</t>
  </si>
  <si>
    <t>6:55:57 PM</t>
  </si>
  <si>
    <t>https://www.newswani.in/news-wani-598/</t>
  </si>
  <si>
    <t>4:22:13 PM</t>
  </si>
  <si>
    <t>प्रकृति और पर्यावरण का आखिर दुश्मन कौन</t>
  </si>
  <si>
    <t>Agra News Vani All the paths of development and advancement that humans have adopted to date all the inventions they have made are against progress and the environment For example the invention of plastic and polythene has had a dangerous impact on not only animals but also on humanity</t>
  </si>
  <si>
    <t>http://twitter.com/DhavalH/status/1904979376833536487</t>
  </si>
  <si>
    <t>1:00:50 AM</t>
  </si>
  <si>
    <t>http://twitter.com/Avi89262594/status/1788935971616301170</t>
  </si>
  <si>
    <t>7:45:47 PM</t>
  </si>
  <si>
    <t>Doesnt the fireworks at the Delhi Chief Ministers residence cause pollution Why hasnt the Honorable Supreme Court taken cognizance of this Or how do fireworks pollute the atmosphere more during Diwali Why are there two laws in India</t>
  </si>
  <si>
    <t>http://twitter.com/NetworkItv/status/1846413360344047957</t>
  </si>
  <si>
    <t>10:20:24 AM</t>
  </si>
  <si>
    <t>Delhi Air Pollution Update Poison found again in the air of Delhi NCR AQI Ghaziabad India News</t>
  </si>
  <si>
    <t>https://sonebhadralive.in/?p=388986</t>
  </si>
  <si>
    <t>जहरीली हवा से स्किन को हो रहा नुकसान ! आने वाले दिनों में बरतें ज्यादा सावधानी, जानें 5 जरूरी टिप्स</t>
  </si>
  <si>
    <t>Skin Care Tips in Air Pollution Currently air pollution is wreaking havoc in many cities across the country including DelhiNCR When dust smoke and toxic gases mix with the air air quality deteriorates Poor air quality can cause serious damage to our skin</t>
  </si>
  <si>
    <t>http://twitter.com/ChetanM84117428/status/1858807813109170468</t>
  </si>
  <si>
    <t>3:11:32 PM</t>
  </si>
  <si>
    <t>http://twitter.com/lutyens_zone/status/1842170065296499060</t>
  </si>
  <si>
    <t>The Rathi Steel Factory which continues to emit smoke without a chimney day and night is polluting the surrounding air This poses a serious threat to the environment and health The local administration needs to take immediate action</t>
  </si>
  <si>
    <t>http://twitter.com/rktailor83/status/1888200104072585640</t>
  </si>
  <si>
    <t>http://twitter.com/GoodNewsToday/status/1846097284309614769</t>
  </si>
  <si>
    <t>1:24:26 PM</t>
  </si>
  <si>
    <t>With the onset of winter air pollution has also made its presence felt in Delhi For the second consecutive day air quality has been recorded in the poor category According to the Central Pollution Control Board CPCB Delhis Air Quality Index AQI reached 224 on the Sunday after Dussehra On Monday October 14 it further increased to 234 which falls in the poor category In view of this increasing pollution it has been decided to implement GRAP1 in Delhi which comes into effect today Several restrictions have also been imposed under this GRAP1 comes into effect when the AQI exceeds 200 Under this private construction and demolition projects of 500 square meters or more have been banned Additionally action will be taken against industrial units and thermal power plants that emit pollution within a 300kilometer radius of Delhi These measures include a ban on the production storage and sale of firecrackers a ban on dieselpetrol vehicles older than 1015 years a ban on open burning of garbage and deployment of traffic police at crowded places Furthermore water sprinkling will be used to prevent littering in open spaces and to control dust from settling on roads Delhi Air pollution AQI Air Quality Index Central Pollution Control Board CPCB GRAP1 pollution control</t>
  </si>
  <si>
    <t>http://twitter.com/singhsanjaychau/status/1888205771797848508</t>
  </si>
  <si>
    <t>6:08:31 PM</t>
  </si>
  <si>
    <t>https://samkaleenjanmat.in/poems-by-madhu-saxena-on-sj/</t>
  </si>
  <si>
    <t>2:34:23 PM</t>
  </si>
  <si>
    <t>मधु सक्सेना की कविताएँ प्रतिकूलता का डटकर सामना करती हैं।</t>
  </si>
  <si>
    <t>Khudeja Khan
While the underlying tone of Madhu Saxenas poetry is feminine it also reflects a broad range of social contexts ranging from the family unit to contemporary issues even considering the consequences of the ravages of war</t>
  </si>
  <si>
    <t>http://twitter.com/DineshP78010414/status/1848260978867118359</t>
  </si>
  <si>
    <t>12:42:11 PM</t>
  </si>
  <si>
    <t>https://sachchadost.in/archives/14180</t>
  </si>
  <si>
    <t>1:21:00 PM</t>
  </si>
  <si>
    <t>Air Pollution : वायु प्रदूषण को लेकर कांग्रेस ने लगाया यह आरोप, सरकार से की यह मांग…</t>
  </si>
  <si>
    <t>Congress made this allegation on the government regarding air pollution Accusing the Prime Minister Narendra Modiled central government of poor policymaking in tackling air pollution the Congress on Sunday demanded that the upcoming Union Budget</t>
  </si>
  <si>
    <t>http://twitter.com/AmbarGupta5/status/1831182100784984087</t>
  </si>
  <si>
    <t>The amount of air pollution is increasing</t>
  </si>
  <si>
    <t>http://twitter.com/VarmaNancy/status/1846581317166608604</t>
  </si>
  <si>
    <t>9:27:48 PM</t>
  </si>
  <si>
    <t>https://zeenews.india.com/hindi/health/risk-of-heart-attack-in-summer-death-rate-can-be-high-due-to-heatwave/2242126</t>
  </si>
  <si>
    <t>12:05:44 PM</t>
  </si>
  <si>
    <t>Heatwave: 2050 तक गर्मी से 370% बढ़ जाएंगे मौत के मामले, चरम पर हार्ट अटैक जैसी जानलेवा बीमारियां</t>
  </si>
  <si>
    <t>Heatwave Deaths due to heat will increase by 370 by 2050 with lifethreatening diseases like heart attacks at their peak
Heatwave Side Effects Immediate and concrete action is essential to prevent deaths due to rising temperatures Otherwise the situation could worsen significantly by 2050</t>
  </si>
  <si>
    <t>http://twitter.com/VinodSh51145356/status/1898242141161218298</t>
  </si>
  <si>
    <t>10:49:28 AM</t>
  </si>
  <si>
    <t>Those IITians like Kejriwal Sisodiya Sanjay Singh knew what IQ and AQI are which Delhis air pollution did they reduce which water pollution did they reduce could they clean Yamuna in 15 years people of Delhi are getting polluted air and dirty water under AAP rule</t>
  </si>
  <si>
    <t>http://twitter.com/anjukumri234/status/1851992558643351598</t>
  </si>
  <si>
    <t>7:50:08 PM</t>
  </si>
  <si>
    <t>https://www.timesnowhindi.com/cities/delhi-news/delhi-ncr-cold-update-delhi-coldest-december-day-in-three-years-temperature-drops-to-4-degrees-celsius-article-116262024</t>
  </si>
  <si>
    <t>10:49:58 PM</t>
  </si>
  <si>
    <t>Delhi-NCR Cold: दिल्ली-NCR में सर्दी का कहर, तापमान ने तोड़े रिकॉर्ड! शीतलहर हालत करेगी खराब</t>
  </si>
  <si>
    <t>Delhis Coldest Day
DelhiNCR Cold Thursday was the coldest December day in the capital in the last three years with the minimum temperature dropping to 45 degrees Celsius Forecasts indicate colder weather in some areas by the weekend</t>
  </si>
  <si>
    <t>http://twitter.com/vspatel98/status/1903067662730793108</t>
  </si>
  <si>
    <t>6:24:22 PM</t>
  </si>
  <si>
    <t>https://www.divyahimachal.com/2024/11/36-people-died-in-a-bus-accident-tomorrow-is-a-big-day-for-america-read-the-10-big-news-of-the-day/</t>
  </si>
  <si>
    <t>6:08:39 PM</t>
  </si>
  <si>
    <t>बस हादसे में 36 की गई जान, अमरीका के लिए कल बड़ा दिन, पढ़ें दिन भर की 10 बड़ी खबरें</t>
  </si>
  <si>
    <t>A major accident occurred in the Almora district of Uttarakhand On Monday morning a bus carrying passengers went out of control and fell into a deep ravine Approximately 36 passengers died in the accident while 19 were injured Many of the injured are in critical condition</t>
  </si>
  <si>
    <t>http://twitter.com/KSBS_devta/status/1849653240889061594</t>
  </si>
  <si>
    <t>8:54:32 AM</t>
  </si>
  <si>
    <t>https://tipsforbalancedlifepriti.blogspot.com/2024/05/aging-come-faster-because-of-this-reason.html</t>
  </si>
  <si>
    <t>1:05:00 AM</t>
  </si>
  <si>
    <t>Aging Come Faster Because Of This Reason. इस कारण से बुढ़ापा तेजी से आता है।</t>
  </si>
  <si>
    <t>http://twitter.com/Drkishorrastogi/status/1779190956912431564</t>
  </si>
  <si>
    <t>10:22:34 PM</t>
  </si>
  <si>
    <t>http://twitter.com/rj_sudesh/status/1888347263824753096</t>
  </si>
  <si>
    <t>3:30:46 AM</t>
  </si>
  <si>
    <t>You should tell me that when you knew that work was not being done in Delhi for the last few years then why did you put your fathers documentary on your channel LG did not allow work to be done in Delhi take the name of Samsung in Punjab also Its loyal viewers only listen to it they dont even vote for it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</si>
  <si>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http://twitter.com/Avinash26994694/status/1850065658274361587</t>
  </si>
  <si>
    <t>12:13:20 PM</t>
  </si>
  <si>
    <t>http://twitter.com/shailjakantmis/status/1858432927849193509</t>
  </si>
  <si>
    <t>2:21:52 PM</t>
  </si>
  <si>
    <t>http://twitter.com/BharathPullodi/status/1888210035005936104</t>
  </si>
  <si>
    <t>6:25:28 PM</t>
  </si>
  <si>
    <t>http://twitter.com/imAdityaKumawat/status/1852890590771302475</t>
  </si>
  <si>
    <t>7:18:36 AM</t>
  </si>
  <si>
    <t>Why plant trees Planting trees has many benefits which positively impact our environment health and society 1 Providing oxygen Trees release oxygen which is essential for breathing One adult tree releases enough oxygen in a year which is enough for two people 2 Purifying the air Trees purify the atmosphere by absorbing harmful gases like carbon dioxide sulphur dioxide and nitrogen oxide from the air 3 Reducing global warming Trees absorb carbon dioxide which is one of the main causes of global warming This helps in maintaining the balance in temperature 4 Soil conservation Tree roots hold the soil together reducing soil erosion and the risk of floods 5 Climate balance Trees help balance the water cycle improving rainfall and maintaining water levels 6 Wildlife shelter Trees provide habitat for many animals and maintain biodiversity 7 Mental and physical health Living near trees reduces stress and provides mental peace Furthermore they keep the environment cool providing relief from summer heat 8 Natural beauty Trees make our surroundings beautiful and green bringing happiness to life Given all these benefits planting and protecting trees is extremely important</t>
  </si>
  <si>
    <t>http://twitter.com/DrSachinJain4/status/1848172283535458678</t>
  </si>
  <si>
    <t>6:49:44 AM</t>
  </si>
  <si>
    <t>http://twitter.com/Bha_rat_NEWS/status/1793197547072225544</t>
  </si>
  <si>
    <t>1:59:45 PM</t>
  </si>
  <si>
    <t>http://twitter.com/hariraghuwansh/status/1859827830168879629</t>
  </si>
  <si>
    <t>10:44:43 AM</t>
  </si>
  <si>
    <t>http://twitter.com/AdityaRai50/status/1858731323629666612</t>
  </si>
  <si>
    <t>10:07:35 AM</t>
  </si>
  <si>
    <t>http://twitter.com/newsindia24x7_/status/1859441566840127641</t>
  </si>
  <si>
    <t>9:09:50 AM</t>
  </si>
  <si>
    <t>Air quality in Delhi continues to deteriorate A thick layer of smog engulfs the national capital Video is from Dhaula Kuan</t>
  </si>
  <si>
    <t>http://twitter.com/HukmiSoni/status/1888314339121332330</t>
  </si>
  <si>
    <t>1:19:56 AM</t>
  </si>
  <si>
    <t>http://twitter.com/sanjay_ravte/status/1810546872203038772</t>
  </si>
  <si>
    <t>10:59:47 AM</t>
  </si>
  <si>
    <t>http://twitter.com/mohan_moris/status/1858569908298412410</t>
  </si>
  <si>
    <t>11:26:11 PM</t>
  </si>
  <si>
    <t>https://www.livehindustan.com/ncr/next-15-days-crucial-to-tackle-air-pollution-in-delhi-says-environment-minister-gopal-rai-201729940317266.html</t>
  </si>
  <si>
    <t>4:34:27 PM</t>
  </si>
  <si>
    <t>केंद्र ने बैठक में देरी की, दिल्ली में गहरा सकता है प्रदूषण संकटः गोपाल राय</t>
  </si>
  <si>
    <t>Delhi Environment Minister Gopal Rai said the pollution crisis in Delhi could worsen After a crucial meeting with the central government on Friday Rai said This time its too late If it had happened earlier we could have effectively addressed the pollution problem Rai</t>
  </si>
  <si>
    <t>http://twitter.com/_Gautam19/status/1888433427093078360</t>
  </si>
  <si>
    <t>9:13:09 AM</t>
  </si>
  <si>
    <t>http://twitter.com/SaifJawne/status/1864743488849613131</t>
  </si>
  <si>
    <t>12:17:47 AM</t>
  </si>
  <si>
    <t>http://twitter.com/AnitaKu11730904/status/1846114745230741660</t>
  </si>
  <si>
    <t>2:33:49 PM</t>
  </si>
  <si>
    <t>https://telugu.newsbytesapp.com/news/india/aqi-breaches-400-mark-enters-severe-category/story</t>
  </si>
  <si>
    <t>10:42:33 AM</t>
  </si>
  <si>
    <t>Air Pollution: దిల్లీలో మరోసారి తీవ్రస్థాయికి వాయు కాలుష్యం.. 421 మార్క్ను దాటిన ఏక్యూఐ</t>
  </si>
  <si>
    <t>Air Pollution Air pollution in Delhi reaches alarming levels once again AQI crosses 421 mark
The air pollution in the national capital Delhi has once again reached alarming levels On Tuesday morning the Air Quality Index AQI crossed the 400 mark making the air quality</t>
  </si>
  <si>
    <t>http://twitter.com/rameshpathania/status/1794415975867220231</t>
  </si>
  <si>
    <t>10:41:21 PM</t>
  </si>
  <si>
    <t>https://www.tv9hindi.com/india/carbon-dioxide-level-8-lakh-year-high-in-2023-world-meteorological-organization-3182140.html</t>
  </si>
  <si>
    <t>9:11:34 AM</t>
  </si>
  <si>
    <t>8 लाख सालों में इतनी जहरीली हुई हवा... 2023 में टूटा रिकॉर्ड, सांसों पर गहराया संकट | Carbon dioxide level 8 lakh year high in 2023 world Meteorological Organization</t>
  </si>
  <si>
    <t>The air has become this toxic in the last 800000 years Records broken in 2023 breathing problems deepen
The World Meteorological Organization WMO released a climate report on Wednesday stating that carbon dioxide levels in 2023 will be the highest in the last 800000 years</t>
  </si>
  <si>
    <t>http://twitter.com/Azad99104484/status/1858756590800924889</t>
  </si>
  <si>
    <t>11:47:59 AM</t>
  </si>
  <si>
    <t>http://twitter.com/GuddiChauhan17/status/1848741930156384705</t>
  </si>
  <si>
    <t>8:33:18 PM</t>
  </si>
  <si>
    <t>http://twitter.com/RamLalan61695/status/1849064865870106953</t>
  </si>
  <si>
    <t>5:56:32 PM</t>
  </si>
  <si>
    <t>The Chief Minister of Delhi who has Marxist thinking and does cheap politics has forgotten that Punjab is number one Parli burns in there is an government in the polluted air from there pollutes not Haryana and Uttar Pradesh this time the people of Delhi are going to show the way to the queen</t>
  </si>
  <si>
    <t>http://twitter.com/AdityaB25412137/status/1858440743557484925</t>
  </si>
  <si>
    <t>2:52:56 PM</t>
  </si>
  <si>
    <t>http://news007.in/the-board-collected-a-fine-of-rs-2-5-crore-from-bahadurgarh-on-charges-of-spreading-pollution/</t>
  </si>
  <si>
    <t>6:19:52 PM</t>
  </si>
  <si>
    <t>प्रदूषण फैलाने के आरोप में बहादुरगढ़ से बोर्ड ने वसूला ढाई कराेड़ जुर्माना</t>
  </si>
  <si>
    <t>Jhajjar November 29 HS The Haryana State Pollution Control Board has taken major action in the Bahadurgarh area which has been facing pollution for nearly 20 days The board has so far collected fines totaling approximately 25 million in Bahadurgarh This fine is for the pollution caused</t>
  </si>
  <si>
    <t>http://twitter.com/VinodMi84465842/status/1815370511381151812</t>
  </si>
  <si>
    <t>6:27:12 PM</t>
  </si>
  <si>
    <t>https://nihirvasu.blogspot.com/2024/05/blog-post_8.html</t>
  </si>
  <si>
    <t>1:16:00 AM</t>
  </si>
  <si>
    <t>दिल्ली प्रदूषण</t>
  </si>
  <si>
    <t>Pollution in Delhi
Delhi has a significant pollution problem which is extremely harmful to its residents The toxic elements present in the air can cause suffocation and even lead to serious illnesses There are many reasons for the toxic elements present in the air including</t>
  </si>
  <si>
    <t>http://twitter.com/kumarbishnoi4/status/1889845153130750213</t>
  </si>
  <si>
    <t>6:42:50 AM</t>
  </si>
  <si>
    <t>http://twitter.com/sanjai2july/status/1852023113598328862</t>
  </si>
  <si>
    <t>9:51:33 PM</t>
  </si>
  <si>
    <t>Right now firecrackers will be used in Laxmi Mata Poojathen we will burst them in Somras from 10 pm till 12 pmwe will blast the atmosphere due to pollution</t>
  </si>
  <si>
    <t>http://twitter.com/anil0420/status/1906515789039194484</t>
  </si>
  <si>
    <t>6:46:00 AM</t>
  </si>
  <si>
    <t>http://twitter.com/pushp_saurabha/status/1888236540733850092</t>
  </si>
  <si>
    <t>https://hindi.theprint.in/india/delhi-pollution-students-and-parents-demonstrated-near-parliament-for-clean-air/757810/</t>
  </si>
  <si>
    <t>9:35:04 PM</t>
  </si>
  <si>
    <t>दिल्ली प्रदूषण : स्वच्छ हवा के लिए छात्रों और अभिभावकों ने संसद के पास किया प्रदर्शन</t>
  </si>
  <si>
    <t>With photo
New Delhi November 27 Language A group of students and their parents protested near Parliament on Wednesday urging politicians to address the problem of Delhis deteriorating air quality
The protesters demanded Parliament for breath</t>
  </si>
  <si>
    <t>http://twitter.com/Kamla_Dassi01/status/1848923294071664782</t>
  </si>
  <si>
    <t>8:33:59 AM</t>
  </si>
  <si>
    <t>https://jantaserishta.com/world/lahores-poisonous-smoke-is-now-visible-from-space-3637633</t>
  </si>
  <si>
    <t>3:47:46 PM</t>
  </si>
  <si>
    <t>Lahore का जहरीला धुआँ अब अंतरिक्ष से भी दिखाई दे रहा | Lahore's poisonous smoke is now visible from space Lahore का जहरीला धुआँ अब अंतरिक्ष से भी दिखाई दे रहा</t>
  </si>
  <si>
    <t>Pakistan Clouds of thick toxic smoke have enveloped Pakistans Lahore city which is grappling with severe pollution according to satellite images taken by the US space agency NASA reports Geo NewsPost cities like Multan and Islamabad</t>
  </si>
  <si>
    <t>https://www.prabhatkhabar.com/life-and-style/travel/travel-tip-for-monsoon-health-precautions-to-take-while-traveling-during-monsoon</t>
  </si>
  <si>
    <t>5:24:52 PM</t>
  </si>
  <si>
    <t>Travel Tip For Monsoon: मानसून में घूमने के साथ तबीयत ना हो जाए खराब, जरूर रखें इन बातों का ध्यान</t>
  </si>
  <si>
    <t>Travel Tip For Monsoon Monsoon marks the beginning of unpredictable weather This is the time when it is difficult to predict when where and how the weather will change its colour Sometimes it is hot humid and sometimes it rains unseasonably During this time many types of small insects are seen hovering around us in the air</t>
  </si>
  <si>
    <t>http://twitter.com/Venkat553/status/1856338085832773922</t>
  </si>
  <si>
    <t>7:37:43 PM</t>
  </si>
  <si>
    <t>http://twitter.com/Prempandey2021/status/1839711930837283082</t>
  </si>
  <si>
    <t>http://twitter.com/JassiBhai72/status/1830215791943569894</t>
  </si>
  <si>
    <t>5:37:03 PM</t>
  </si>
  <si>
    <t>Libyas National Oil Corporation NOC recently reported a significant decline in oil production citing a 63 drop This shortfall has caused financial losses to Libya estimated at over 120 million The crisis stemmed from factions in the divided country seeking control of Libyas central bank raising fears of a new wave of instability in a splintered nation divided between eastern and western factions that only nominally recognize one of the rival administrations in Tripoli and Benghazi</t>
  </si>
  <si>
    <t>http://twitter.com/SaxenaS20850140/status/1858889287376478390</t>
  </si>
  <si>
    <t>https://www.kesari.tv/videos/national/emergency-declared-in-delhi--schools-closed-507499</t>
  </si>
  <si>
    <t>1:18:02 PM</t>
  </si>
  <si>
    <t>Delhi School College Closed: दिल्ली में सांसों पर ‘आपातकाल’, स्कूल-कॉलेज बंद! | Air Pollution | AAP</t>
  </si>
  <si>
    <t>Delhi Schools and Colleges Closed Delhi faces a breathing emergency schools and colleges closed Air Pollution AAP
Air pollution in DelhiNCR has increased peoples problems The situation is such that a pollution emergency has been declared in Delhi Delhis air has deteriorated so much that</t>
  </si>
  <si>
    <t>http://twitter.com/143_pushpendra/status/1858778099552309405</t>
  </si>
  <si>
    <t>https://www.jantaserishta.com/editorial/letter-to-the-editor-concern-over-rain-theft-as-temperatures-rise-in-middle-east-3227536</t>
  </si>
  <si>
    <t>1:52:16 PM</t>
  </si>
  <si>
    <t>संपादक को पत्र: मध्य पूर्व में तापमान बढ़ने से 'बारिश की चोरी' पर चिंता</t>
  </si>
  <si>
    <t>Things are heating up in the Middle East but it has nothing to do with the conflicts involving Israel Palestine and Iran As climate change causes temperatures to rise in the Middle East countries like the United Arab Emirates are using climate change to bring rain to the desert</t>
  </si>
  <si>
    <t>http://twitter.com/payalch2509/status/1852756639558115348</t>
  </si>
  <si>
    <t>No one is telling us how polluted Delhis air has become</t>
  </si>
  <si>
    <t>http://twitter.com/CRKASANA1/status/1873275673374347274</t>
  </si>
  <si>
    <t>1:21:38 PM</t>
  </si>
  <si>
    <t>Whatever castes and classes get spoiled by creating noise you people do it peacefully but the other person realises it at the time of results</t>
  </si>
  <si>
    <t>http://twitter.com/Sagar_Sinha92/status/1853485998711210356</t>
  </si>
  <si>
    <t>10:44:32 PM</t>
  </si>
  <si>
    <t>http://twitter.com/vipinmohangupt2/status/1860720362931028433</t>
  </si>
  <si>
    <t>9:51:19 PM</t>
  </si>
  <si>
    <t>http://twitter.com/iirahulsharma/status/1864113515164045441</t>
  </si>
  <si>
    <t>6:34:30 AM</t>
  </si>
  <si>
    <t>https://samacharnama.com/states/delhi-news/the-air-of-these-13-areas-is-still-poisonous-check-the-aqi/cid15778603.htm</t>
  </si>
  <si>
    <t>7:00:44 AM</t>
  </si>
  <si>
    <t>इन 13 इलाकों की हवा अभी तक जहरीली, AQI चेक कर घर से निकलें</t>
  </si>
  <si>
    <t>The problem of air pollution is worsening making it difficult to breathe in and around Delhi While there has been some improvement the situation remains dire On Monday the Air Quality Index AQI exceeded 400 in many areas around the capital</t>
  </si>
  <si>
    <t>http://twitter.com/anand_ironside/status/1864703741825331245</t>
  </si>
  <si>
    <t>http://twitter.com/chandan2606k/status/1850425713821614143</t>
  </si>
  <si>
    <t>12:04:04 PM</t>
  </si>
  <si>
    <t>http://twitter.com/sheetalner64208/status/1869159405230653783</t>
  </si>
  <si>
    <t>4:45:04 AM</t>
  </si>
  <si>
    <t>http://news.ajitsamachar.com/news/235134.cms</t>
  </si>
  <si>
    <t>9:05:15 PM</t>
  </si>
  <si>
    <t>पहाड़ों की गैर-ज़रूरी कटाई पर रोक लगाने की ज़रूरत</t>
  </si>
  <si>
    <t>Mountains are a beautiful gift from God In the name of development or due to greed mountains are being destroyed or their appearance is being distorted Plastic waste vehicle exhaust and excessive construction are posing a threat to the mountains Today</t>
  </si>
  <si>
    <t>http://twitter.com/PawanGodara159/status/1848212262659694770</t>
  </si>
  <si>
    <t>You gave very good information about air pollution</t>
  </si>
  <si>
    <t>https://www.aajsamaaj.com/jind-news-it-is-our-moral-responsibility-to-protect-the-environment-from-getting-polluted-dr-ramesh-panchal/</t>
  </si>
  <si>
    <t>5:20:18 PM</t>
  </si>
  <si>
    <t>Jind News : पर्यावरण को प्रदूषित होने से बचाना हम सबकी नैतिक जिम्मेवारी : डॉ. रमेश पांचाल</t>
  </si>
  <si>
    <t>A seminar was held at the Civil Hospital on National Pollution Control Day Jind News Jind A program was organized on National Pollution Control Day on Monday at the Civil Hospital located at the district headquarters This program was dedicated to climate change</t>
  </si>
  <si>
    <t>http://twitter.com/Davemaheshh/status/1850388519014826027</t>
  </si>
  <si>
    <t>9:36:16 AM</t>
  </si>
  <si>
    <t>https://www.downtoearth.org.in/hindistory/pollution/air-pollution/air-quality-improved-in-delhi-faridabad-50-percent-decline-in-poor-air-quality-cities-96285</t>
  </si>
  <si>
    <t>दिल्ली-फरीदाबाद में सुधरी हवा, 'खराब' वायु गुणवत्ता वाले शहरों में आई 50 फीसदी की गिरावट</t>
  </si>
  <si>
    <t>Air quality improved in Delhi and Faridabad with a 50 drop in cities with poor air quality
In the capital Delhi pollution levels have decreased compared to yesterday As a result the air quality index has dropped by 46 points to 193
On Wednesday 2</t>
  </si>
  <si>
    <t>https://swarajkhabar.com/after-40-years-poison-from-bhopal-gas-tragedy-will-be-burnt-central-government-gave-tender-to-a-pithampur-based-company/</t>
  </si>
  <si>
    <t>1:52:50 PM</t>
  </si>
  <si>
    <t>https://www.theindiadaily.com/india/children-should-wear-masks-while-playing-this-is-not-tolerable-said-supreme-court-judge-justice-vikram-nath-on-air-pollution-news-71882</t>
  </si>
  <si>
    <t>9:06:40 PM</t>
  </si>
  <si>
    <t>'बच्चे खेलते वक्त मास्क लगाएं, ये बर्दाश्त नहीं कर सकते', एयर पॉल्यूशन पर सुप्रीम कोर्ट के जज जस्टिस विक्रम नाथ का बड़ा बयान | Children should wear masks while playing this is not tolerable said Supreme Court judge Justice Vikram Nath on air pollution</t>
  </si>
  <si>
    <t>Supreme Court judge Justice Vikram Nath on Saturday stressed the need to control emissions and invest in clean technologies to tackle pollution He said it is unacceptable for children to grow up in an environment where they are not allowed to play outside</t>
  </si>
  <si>
    <t>http://twitter.com/Sumann15592724/status/1850094560342364330</t>
  </si>
  <si>
    <t>2:08:10 PM</t>
  </si>
  <si>
    <t>http://twitter.com/BandaruShekhar/status/1860003060959121479</t>
  </si>
  <si>
    <t>10:21:01 PM</t>
  </si>
  <si>
    <t>http://twitter.com/rrupy65/status/1902944004590985401</t>
  </si>
  <si>
    <t>http://twitter.com/SdqGujjar/status/1864876137546907899</t>
  </si>
  <si>
    <t>9:04:53 AM</t>
  </si>
  <si>
    <t>http://twitter.com/VisheshwarSin15/status/1861698947439350131</t>
  </si>
  <si>
    <t>https://hindi.webdunia.com/national-hindi-news/aqi-crossed-400-mark-on-third-day-in-delhi-grap-3-bans-applied-124111500037_1.html</t>
  </si>
  <si>
    <t>1:03:40 PM</t>
  </si>
  <si>
    <t>Delhi air pollution Air quality in the national capital Delhi remained in the severe category for the third consecutive day making it difficult for people to breathe outdoors Due to this the third phase of the Graded Response Action Plan GRAP was implemented on Friday</t>
  </si>
  <si>
    <t>http://twitter.com/JPDPHR/status/1863927616450752587</t>
  </si>
  <si>
    <t>6:15:48 PM</t>
  </si>
  <si>
    <t>http://twitter.com/avanindra43/status/1863964548379640117</t>
  </si>
  <si>
    <t>8:42:33 PM</t>
  </si>
  <si>
    <t>The amazing thing is that in forty years no charges were made in this murder case Today is 3rd December 40 years ago the biggest industrial disaster in history took place on this day Yes Bhopal gas tragedy The world can never forget that dark night of 2nd and 3rd December The people of Bhopal are still facing the side effects of this tragedy On this day in 1984 the suffocating Methyl Isocyanate gas leaked from the Union Carbide India Limited plant in Bhopal Within a few hours the air of Bhopal became poisonous The dangerous methyl isocyanate gas entered peoples lungs through their breath mixed with their blood and stopped their heartbeats There wasnt a single street road intersection corner or hospital where dead bodies werent visible People sleeping in their homes died in their sleep The images of this tragedy sent shockwaves throughout the world While official figures stated 2259 deaths more than 8000 people actually lost their lives in the accident The effects of the gas leak continued for the next year killing 20000 people while more than 550000 were permanently disabled Millions of people suffered from breathing problems eye problems skin infections cancer miscarriages and even the babies born suffered physical and mental disabilities If you want to truly experience the pain of the Bhopal gas tragedy be sure to watch the recently released web series The Railway Man on Netflix R Madhavan and KK Menon have portrayed this calamity in Bhopals air in a thrilling and emotional way The roles of the then government and a courageous journalist are also portrayed candidly in this web series The main accused in the Bhopal gas tragedy was Warren Anderson CEO of Union Carbide India Limited The system failed to bring him to justice The investigation into the case was merely a formality The investigation revealed that the plant lacked safety measures In this serious case that resulted in thousands of deaths and the ruination of millions of lives only eight Indian officials were sentenced to two years imprisonment and fined one lakh rupees Following this tragedy Union Carbide India Limited paid 715 crore in compensation in 1989 However the number of victims was so large that each person received only about 25000 The scars of the Bhopal Gas Tragedy can still be seen in Bhopal 40 years later 350000 metric tons of toxic waste remains around the Union Carbide India Limited plant May God never see such a terrible tragedy again</t>
  </si>
  <si>
    <t>http://twitter.com/Bhavani_IF/status/1879939973966885043</t>
  </si>
  <si>
    <t>10:43:12 PM</t>
  </si>
  <si>
    <t>http://twitter.com/LAKSHMANKU91135/status/1858761828433883238</t>
  </si>
  <si>
    <t>12:08:48 PM</t>
  </si>
  <si>
    <t>Increasing population human activities will definitely pollute the air very serious situation</t>
  </si>
  <si>
    <t>https://ujjawalprabhat.com/dehradun-in-the-case-of-air-quality-the-month-of-january-is-the-most-difficult/798993/</t>
  </si>
  <si>
    <t>11:36:01 AM</t>
  </si>
  <si>
    <t>देहरादून: हवा की गुणवत्ता के मामले में जनवरी का महीना रहा सबसे मुश्किल भरा</t>
  </si>
  <si>
    <t>January has been the most challenging month in Dehradun this year for air quality The air quality was the worst in this month while August has been the best falling into the good category according to PCB standards</t>
  </si>
  <si>
    <t>http://twitter.com/SureshD48678113/status/1850474529526882450</t>
  </si>
  <si>
    <t>http://twitter.com/thejunebug/status/1886832879243805138</t>
  </si>
  <si>
    <t>11:13:08 PM</t>
  </si>
  <si>
    <t>http://twitter.com/ZeeDNHNews/status/1854039991632171167</t>
  </si>
  <si>
    <t>11:25:55 AM</t>
  </si>
  <si>
    <t>Poison in the airpollution wreaks havoc AQI exceeds 400 in many areas</t>
  </si>
  <si>
    <t>https://sonebhadralive.in/?p=391701</t>
  </si>
  <si>
    <t>बैन पर बैन... दिल्ली में GRAP- 4 हुआ लागू, फिर जान लीजिए क्या-क्या खुला रहेगा, और क्या रहेगा बंद</t>
  </si>
  <si>
    <t>Every year with the onset of winter air pollution becomes a major challenge in Delhi The government makes countless promises to address it but they often fail This year the situation is similar With the onset of November Delhi has become a gas chamber</t>
  </si>
  <si>
    <t>http://twitter.com/news24tvchannel/status/1851443153561116683</t>
  </si>
  <si>
    <t>Air quality deteriorates in Delhi AQI crosses 271 Air Pollution</t>
  </si>
  <si>
    <t>http://twitter.com/KusiKusiantas/status/1857058395926220841</t>
  </si>
  <si>
    <t>http://twitter.com/nsbhati1989/status/1847580723831603370</t>
  </si>
  <si>
    <t>3:39:05 PM</t>
  </si>
  <si>
    <t>You idiot you know that those who poison the Yamunas water suffer the consequences Burning stubble will pollute the air This will cut off the lives of asthma patients</t>
  </si>
  <si>
    <t>https://www.ibc24.in/business/air-purifier-sales-jump-50-in-delhi-ncr-due-to-deteriorating-air-quality-2782654.html</t>
  </si>
  <si>
    <t>7:30:14 PM</t>
  </si>
  <si>
    <t>दिल्ली-एनसीआर में वायु गुणवत्ता खराब होने से एयर प्यूरीफायर की बिक्री में 50 प्रतिशत का उछाल</t>
  </si>
  <si>
    <t>New Delhi Nov 4 PTI Demand for air purifiers has surged as air quality has plummeted to dangerous levels particularly in DelhiNCR
Kent RO Systems Xiaomi and LG Electronics India</t>
  </si>
  <si>
    <t>http://twitter.com/Saurabh_MLAgk/status/1848031263560761849</t>
  </si>
  <si>
    <t>9:29:22 PM</t>
  </si>
  <si>
    <t>http://twitter.com/SarsanaMansingh/status/1795983838541173024</t>
  </si>
  <si>
    <t>6:31:29 AM</t>
  </si>
  <si>
    <t>http://twitter.com/anil_248/status/1859200983110193618</t>
  </si>
  <si>
    <t>5:13:51 PM</t>
  </si>
  <si>
    <t>https://www.srpatrika.com/article/delhi-police-told-e-commerce-companies-to-immediately-stop-selling-firecrackers-online</t>
  </si>
  <si>
    <t>2:29:56 PM</t>
  </si>
  <si>
    <t>दिल्ली पुलिस ने ई-कॉमर्स कंपनियों से कहा- ऑनलाइन पटाखे बेचना तुरंत बंद करें</t>
  </si>
  <si>
    <t>Delhi is experiencing a serious pollution situation Five days later on Thursday the Air Quality Index AQI in Delhi dropped below 400 recording 379 An AQI between 300 and 500 is considered severe
Meanwhile the Delhi Police have asked ecommerce companies to</t>
  </si>
  <si>
    <t>https://samacharnama.com/world/pakistan/poison-dissolved-in-pakisthan-aqi-crosses-1000-nasa-shares/cid15694855.htm</t>
  </si>
  <si>
    <t>Pakisthan की फिजा में घुला जहर, AQI पहुंचा 1000 पार, NASA ने शेयर की ब्लैक स्मॉग की सैटेलाइट इमेज</t>
  </si>
  <si>
    <t>Pakistans air is toxic AQI exceeds 1000 NASA shares satellite image of black smog
A NASA satellite image has surfaced showing Pakistans poor AQI A satellite image from NASAs Worldview shows dense</t>
  </si>
  <si>
    <t>http://twitter.com/NeerajKrMeena/status/1793182955310883166</t>
  </si>
  <si>
    <t>1:01:46 PM</t>
  </si>
  <si>
    <t>http://twitter.com/Karansingh15110/status/1789144113323102600</t>
  </si>
  <si>
    <t>https://www.amarujala.com/delhi-ncr/delhi-anti-dust-campaign-started-fine-on-two-companies-2024-10-08</t>
  </si>
  <si>
    <t>5:42:25 AM</t>
  </si>
  <si>
    <t>Delhi: Anti-dust Campaign Started... Fine On Two Companies | Delhi :धूल रोधी अभियान शुरू... दो कंपनियों पर जुर्माना, निर्माण स्थल पर नहीं हो रहा नियमों का पालन</t>
  </si>
  <si>
    <t>Even before the onset of winter the Delhi government has taken a tough stand on controlling air pollution An antidust campaign began on Monday Environment Minister Gopal Rai conducted surprise inspections of RML Hospital and a construction site on Lady Hardinge Road</t>
  </si>
  <si>
    <t>https://www.loksatta.com/mumbai/mmrda-to-fine-up-to-rs-20-lakh-for-violating-air-pollution-control-rules-at-project-site-mumbai-print-news-zws-70-4795325/</t>
  </si>
  <si>
    <t>11:43:49 PM</t>
  </si>
  <si>
    <t>mmrda to Fine up to Rs 20 lakh for violating air pollution control rules at project site | प्रकल्पस्थळी वायू प्रदूषण नियंत्रण नियमाचे उल्लंघन केल्यास २० लाखांपर्यंतचा दंड, एमएमआरडीएचा निर्णय, कठोर कारवाई होणार</t>
  </si>
  <si>
    <t>Violation of air pollution control rules at project sites will attract a fine of up to Rs 20 lakh MMRDA decides strict action will be taken
Considering the serious problem of air pollution MMRDA has formulated rules and regulations to curb air pollution caused by construction</t>
  </si>
  <si>
    <t>http://twitter.com/N48050228/status/1858296632338772127</t>
  </si>
  <si>
    <t>https://www.indiatv.in/health/excessive-sweating-chest-pain-uneasiness-heart-attack-pre-symptoms-2024-05-08-1043783</t>
  </si>
  <si>
    <t>4:00:01 PM</t>
  </si>
  <si>
    <t>इस तरह पसीना आना हार्ट अटैक का हो सकता है संकेत, दिल का दौरा पड़ने पर आप कैसे पहचानेंगे लक्षण?</t>
  </si>
  <si>
    <t>Sweating like this could be a sign of a heart attack How do you recognize the symptoms of a heart attack
Sweating Heart Attack Symptoms Everyone sweats in the summer but sweating like this could be a sign of a heart attack So be careful and know your heart</t>
  </si>
  <si>
    <t>http://twitter.com/IAmKrishnaaX/status/1860653548381388985</t>
  </si>
  <si>
    <t>5:25:49 PM</t>
  </si>
  <si>
    <t>If it is about polluted air then we should work together to protect the environment and try to remove inequalities</t>
  </si>
  <si>
    <t>http://twitter.com/DESHKASAPOOT/status/1780564781218533490</t>
  </si>
  <si>
    <t>5:21:39 PM</t>
  </si>
  <si>
    <t>Our peoples leader is forgetting that Gandhi I dont believe that was against alcohol and has been jailed for liquor dealing He will now spend his life in jail and Delhi will become prosperous again These sinners gave us stinky water polluted air and broken roads</t>
  </si>
  <si>
    <t>http://twitter.com/jagmohan111/status/1797320895092109775</t>
  </si>
  <si>
    <t>https://www.htsyndication.com/hindustan-delhi/article/%E0%A4%97%E0%A5%81%E0%A4%A1%E0%A4%97%E0%A4%BE%E0%A4%81%E0%A4%B5-22-october-2024-%E0%A4%95%E0%A4%BE-%E0%A4%B5%E0%A5%87%E0%A4%A6%E0%A4%B0-%E0%A4%94%E0%A4%B0-aqi:-%E0%A4%A8%E0%A5%8D%E0%A4%AF%E0%A5%82%E0%A4%A8%E0%A4%A4%E0%A4%AE-%E0%A4%A4%E0%A4%BE%E0%A4%AA%E0%A4%AE%E0%A4%BE%E0%A4%A8-22.02degc,-%E0%A4%9C%E0%A4%BE%E0%A4%A8%E0%A5%87%E0%A4%82-%E0%A4%95%E0%A5%88%E0%A4%B8%E0%A4%BE-%E0%A4%B0%E0%A4%B9%E0%A5%87%E0%A4%97%E0%A4%BE-%E0%A4%B6%E0%A4%B9%E0%A4%B0-%E0%A4%AE%E0%A5%87%E0%A4%82-%E0%A4%86%E0%A4%9C-%E0%A4%95%E0%A4%BE-%E0%A4%AE%E0%A5%8C%E0%A4%B8%E0%A4%AE/85477302</t>
  </si>
  <si>
    <t>6:37:00 AM</t>
  </si>
  <si>
    <t>गुडगाँव 22 October 2024 का वेदर और AQI: न्यूनतम तापमान 22.02degC, जानें कैसा रहेगा शहर में आज का मौसम</t>
  </si>
  <si>
    <t>Gurgaon Weather and AQI for October 22 2024 Minimum temperature 2202C find out what the weather will be like in the city today
New Delhi October 22 Weather in Gurgaon for October 22 2024 The minimum temperature in Gurgaon today was recorded at 2202C The Meteorological Department</t>
  </si>
  <si>
    <t>http://twitter.com/RAJPUTANAATUL/status/1858582776783442137</t>
  </si>
  <si>
    <t>12:17:19 AM</t>
  </si>
  <si>
    <t>http://twitter.com/newsmaartand/status/1802372099631411403</t>
  </si>
  <si>
    <t>9:36:09 PM</t>
  </si>
  <si>
    <t>http://twitter.com/bhupesh_tweeter/status/1888227488482091251</t>
  </si>
  <si>
    <t>7:34:49 PM</t>
  </si>
  <si>
    <t>http://twitter.com/AK00764943361/status/1888472846265094213</t>
  </si>
  <si>
    <t>11:49:47 AM</t>
  </si>
  <si>
    <t>http://twitter.com/LatestlyBangla/status/1858723667028701573</t>
  </si>
  <si>
    <t>9:37:10 AM</t>
  </si>
  <si>
    <t>Delhi Air Pollution Delhis pollution situation is serious the sun is covered in smog the water of the Yamuna is also murky</t>
  </si>
  <si>
    <t>https://www.theindiadaily.com/india/delhi-air-pollution-aqi-air-quality-index-above-400-severe-category-grap-4-news-57968</t>
  </si>
  <si>
    <t>11:07:55 AM</t>
  </si>
  <si>
    <t>दिल्ली में ठंड के साथ जहरीली हवा का कहर, गंभीर कैटेगरी में AQI के पहुंचने से लोगों का घुट रहा दम, बच्चे-बुजुर्गों पर बड़ी मार | Delhi Air Pollution aqi air quality index above 400 severe category grap 4</t>
  </si>
  <si>
    <t>Toxic air along with cold wreaks havoc in Delhi with the AQI reaching the severe category suffocating people severely impacting children and the elderly
Delhi Air Quality Index Air quality remained in the severe category at 28 of Delhis 35 monitoring stations and at some</t>
  </si>
  <si>
    <t>http://twitter.com/AAjju_33/status/1850203472806768798</t>
  </si>
  <si>
    <t>God gave a nose to the female gender by mistake otherwise they would not have avoided even shitting In which direction is this society going is only learning and doing bad manners called modern society What kind of poisonous wind has started blowing in the country</t>
  </si>
  <si>
    <t>http://twitter.com/hanuman1857/status/1871969616597274765</t>
  </si>
  <si>
    <t>http://twitter.com/MohdZohaKhanINC/status/1860544414143201297</t>
  </si>
  <si>
    <t>This morning Leader of Opposition Jananayak ji visited India Gate to take stock of the alarming air pollution levels and met the locals present there where people expressed their concerns about the poor air quality and difficulty in breathing</t>
  </si>
  <si>
    <t>http://twitter.com/Ranjeetkumarsh/status/1897153097027477703</t>
  </si>
  <si>
    <t>10:42:00 AM</t>
  </si>
  <si>
    <t>https://swarajkhabar.com/cold-increased-in-west-up-after-the-cold-wave/</t>
  </si>
  <si>
    <t>1:42:47 PM</t>
  </si>
  <si>
    <t>शीतलहर के बाद से पश्चिम यूपी में बढ़ी ठंड</t>
  </si>
  <si>
    <t>Meerut
Following the rain bonechilling cold has set in across West Uttar Pradesh People shivered in the icy winds throughout the day The cold intensified in the evening Fog is expected in the morning and night The weather will change again from January 6th Weather experts</t>
  </si>
  <si>
    <t>http://twitter.com/kkkumavat/status/1891675706486051263</t>
  </si>
  <si>
    <t>7:56:48 AM</t>
  </si>
  <si>
    <t>https://www.saahassamachar.in/2024/11/11/air-pollution-situation-in-delhi-continues-to-worsen-average-aqi-recorded-at-347/</t>
  </si>
  <si>
    <t>5:05:56 PM</t>
  </si>
  <si>
    <t>दिल्ली में वायु प्रदूषण की स्थिति लगातार खराब, 347 दर्ज किया गया औसत एक्यूआई</t>
  </si>
  <si>
    <t>The air pollution situation in the national capital Delhi continues to deteriorate On Monday the average air quality index AQI was recorded at 347 According to the Central Pollution Control Board CPCB the air quality in the capital Delhi till 730 am on Monday</t>
  </si>
  <si>
    <t>http://twitter.com/181Ravindra/status/1857091079570407705</t>
  </si>
  <si>
    <t>9:29:51 PM</t>
  </si>
  <si>
    <t>http://twitter.com/rakeshkhulbe/status/1858835667515576663</t>
  </si>
  <si>
    <t>5:02:13 PM</t>
  </si>
  <si>
    <t>https://punjab.punjabkesari.in/punjab/news/alarm-bell-for-the-people-of-punjab-advisory-issued-2056756</t>
  </si>
  <si>
    <t>पंजाब वासियों के लिए खतरे की घंटी! जारी हुई Advisory</t>
  </si>
  <si>
    <t>https://hindi.news18.com/news/delhi-ncr/cse-report-diwali-night-delhi-air-pollution-atishi-marlena-plan-blow-in-air-8810358.html</t>
  </si>
  <si>
    <t>11:30:47 PM</t>
  </si>
  <si>
    <t>दिवाली की रात दिल्ली का क्या था हाल, CSE रिपोर्ट में खुली पोल, आतिशी सरकार की तैयारियों की उड़ीं धज्जियां | cse report diwali night delhi air pollution atishi marlena plan blow in air</t>
  </si>
  <si>
    <t>PM 25 levels in the national capital peaked around midnight on Diwali this year 13 percent higher than the levels recorded on the same day last year and in 2022 according to a report According to the Centre for Science and Environment CSE this year</t>
  </si>
  <si>
    <t>https://www.bhaskar.com/local/uttar-pradesh/bareilly/news/the-night-temperature-in-bareilly-reached-17-degrees-celsius-133901625.html</t>
  </si>
  <si>
    <t>9:02:06 AM</t>
  </si>
  <si>
    <t>बरेली में रात का टेम्प्रेचर 17 डिग्री सेल्सियस पहुंचा: दीवावली के बाद बढ़ने लगी सर्दी, AQI घटने से हवा भी सा...</t>
  </si>
  <si>
    <t>Night temperature in Bareilly reaches 17 degrees Celsius Cold conditions increase after Diwali and the air also becomes cleaner as the AQI decreases
Bareilly
Sunshine shines during the day along the Badaun Road in Bareilly
Night temperatures in Bareilly reached 17 degrees Celsius for the first time this season While the previous two</t>
  </si>
  <si>
    <t>http://twitter.com/AnupamaKum9652/status/1852284684195254311</t>
  </si>
  <si>
    <t>3:10:57 PM</t>
  </si>
  <si>
    <t>https://samacharnama.com/world/hindi-beijing-braces-for-cold-wave-rain-snow-20241124161522/cid15766747.htm</t>
  </si>
  <si>
    <t>China Cold wave rain and snow warning issued for capital Beijing
Beijing Nov 24 IANS A blue cold wave warning was issued on Sunday for Beijing home to over 21 million people The cold wave is expected to cause a sharp drop in temperatures in the coming days</t>
  </si>
  <si>
    <t>http://twitter.com/Rishikesh4BJP/status/1902939048211309022</t>
  </si>
  <si>
    <t>9:53:18 AM</t>
  </si>
  <si>
    <t>http://twitter.com/complainbytweet/status/1904596701148832040</t>
  </si>
  <si>
    <t>http://twitter.com/BabuRam43275624/status/1862088448464609309</t>
  </si>
  <si>
    <t>https://www.amarujala.com/delhi-ncr/noida/accident-on-diwali-due-to-fireworks-fire-broke-out-in-five-high-rise-societies-of-greater-noida-west-in-greate-2024-11-01</t>
  </si>
  <si>
    <t>7:01:57 PM</t>
  </si>
  <si>
    <t>Accident On Diwali Due To Fireworks Fire Broke Out In Five High Rise Societies Of Greater Noida West In Greate | दीपावली पर हादसा:आतिशबाजी के कारण ग्रेटर नोएडा वेस्ट की पांच हाइराइज सोसाइटियों में लगी आग, लाखों का नुकसान</t>
  </si>
  <si>
    <t>Five flats in Greater Noida West caught fire late last night sparked by fireworks on Diwali night Fortunately there were no casualties but goods worth lakhs of rupees were destroyed A pet dog also died in the blaze Various</t>
  </si>
  <si>
    <t>http://twitter.com/nikitainsan9/status/1798886098526978155</t>
  </si>
  <si>
    <t>6:44:02 AM</t>
  </si>
  <si>
    <t>Revered Guru Saint MSG Insan has started a new humanitarian initiative CYCLE in which lakhs of DSS followers take a pledge to cover short distances by cycling and walking This helps in living a healthy life and also reduces air pollution</t>
  </si>
  <si>
    <t>http://twitter.com/Naveenc9617/status/1864909971361615977</t>
  </si>
  <si>
    <t>11:19:20 AM</t>
  </si>
  <si>
    <t>http://twitter.com/SunderSing27662/status/1860804581858394252</t>
  </si>
  <si>
    <t>3:25:59 AM</t>
  </si>
  <si>
    <t>http://twitter.com/jugalk281/status/1858553234161627393</t>
  </si>
  <si>
    <t>10:19:55 PM</t>
  </si>
  <si>
    <t>https://mantralayanews.com/article/hearing-in-supreme-court-today-on-banning-firecrackers-the-court-had-given-a-deadline-of-november-25-to-the-delhi-government</t>
  </si>
  <si>
    <t>1:17:20 PM</t>
  </si>
  <si>
    <t>पटाखे बैन करने पर सुप्रीम कोर्ट में सुनवाई आज:अदालत ने दिल्ली सरकार को 25 नवंबर की डेडलाइन दी थी</t>
  </si>
  <si>
    <t>The Supreme Court will hear the case today regarding the ban on firecrackers in Delhi In the previous hearing on November 11th the Delhi government was asked to make a decision on a yearlong firecracker ban in the capital before November 25th
The Delhi governments lawyer stated before the court that they would fully implement the firecracker ban</t>
  </si>
  <si>
    <t>http://twitter.com/KishorBalbudhey/status/1858479237264494945</t>
  </si>
  <si>
    <t>http://twitter.com/TanmayPatidar3/status/1888437949198459075</t>
  </si>
  <si>
    <t>http://twitter.com/IsmailMansoori/status/1851474070765744483</t>
  </si>
  <si>
    <t>9:29:51 AM</t>
  </si>
  <si>
    <t>Even before Diwali air quality in the capital has reached dangerous levels This morning the AQI exceeded 350 in many areas In Anand Vihar it reached 351</t>
  </si>
  <si>
    <t>https://mantralayanews.com/article/countrys-largest-bone-marrow-transplant-centre-is-almost-ready-lifeline-for-cancer-patients-50-patients-can-be-treated-every-month-in-jaipur</t>
  </si>
  <si>
    <t>3:44:06 PM</t>
  </si>
  <si>
    <t>http://twitter.com/devlok_Krishna/status/1782408826622460135</t>
  </si>
  <si>
    <t>7:29:14 PM</t>
  </si>
  <si>
    <t>https://top24news.in/air-pollution-crisis-in-haryana-relief-in-ambala/</t>
  </si>
  <si>
    <t>2:17:39 PM</t>
  </si>
  <si>
    <t>Air pollution crisis in Haryana: अंबाला में राहत, पानीपत में ग्रेप 4 के तहत प्रतिबंध, जनता से सहयोग की अपील</t>
  </si>
  <si>
    <t>Air pollution crisis in Haryana Several districts in Haryana are facing a serious situation amid the growing threat of air pollution The Air Quality Index AQI of most districts in the state is in red and orange alert status while Ambala is the only district which is in yellow alert</t>
  </si>
  <si>
    <t>http://www.samaylive.com/regional-news-in-hindi/ncr-news-in-hindi/521874/pollution-continues-to-wreak-havoc-in-delhi-aqi-crosses-400.html</t>
  </si>
  <si>
    <t>5:20:14 AM</t>
  </si>
  <si>
    <t>Delhi Pollution: दिल्ली में प्रदूषण का कहर जारी, 400 के पार पहुंचा AQI</t>
  </si>
  <si>
    <t>18 Dec 2024 101259 AM IST
Pollution has once again reached dangerous levels in DelhiNCR By 715 am on Wednesday the AQI in the capital Delhi reached 450
According to data from the Central Pollution Control Board the air quality in the capital Delhi</t>
  </si>
  <si>
    <t>https://www.htsyndication.com/hindustan-delhi/article/%E0%A4%A7%E0%A5%80%E0%A4%B0%E0%A5%87-%E0%A4%A7%E0%A5%80%E0%A4%B0%E0%A5%87-%E0%A4%AC%E0%A5%9D-%E0%A4%B0%E0%A4%B9%E0%A5%80-%E0%A4%B9%E0%A5%88-%E0%A4%A0%E0%A4%82%E0%A4%A1,-%E0%A4%B8%E0%A5%8D%E0%A4%B5%E0%A5%87%E0%A4%9F%E0%A4%B0-%E0%A4%B6%E0%A4%BE%E0%A4%B2-%E0%A4%95%E0%A5%80-%E0%A4%AA%E0%A5%9C-%E0%A4%B0%E0%A4%B9%E0%A5%80-%E0%A4%B9%E0%A5%88-%E0%A4%9C%E0%A4%B0%E0%A5%82%E0%A4%B0%E0%A4%A4/86234093</t>
  </si>
  <si>
    <t>12:31:22 PM</t>
  </si>
  <si>
    <t>धीरे-धीरे बढ़ रही है ठंड, स्वेटर-शाल की पड़ रही है जरूरत</t>
  </si>
  <si>
    <t>The cold is gradually increasing making sweaters and shawls essential
Siwan November 24 SiwanRaghunathpur a correspondent The changing weather has begun to cause significant discomfort to the general public with the chill and cold already affecting the area for the past 1012 days However the need for sweaters and blankets</t>
  </si>
  <si>
    <t>https://sabsach.in/archives/483456</t>
  </si>
  <si>
    <t>2:00:00 PM</t>
  </si>
  <si>
    <t>पश्चिमी यूपी में हाड़ कंपाने वाली ठंड से ठिठुरते नजर आए लोग</t>
  </si>
  <si>
    <t>http://twitter.com/javedahmad0625/status/1856630185946218720</t>
  </si>
  <si>
    <t>2:58:25 PM</t>
  </si>
  <si>
    <t>http://twitter.com/USMeena20/status/1810568741106671667</t>
  </si>
  <si>
    <t>12:26:41 PM</t>
  </si>
  <si>
    <t>https://www.jantaserishta.com/local/karnataka/bangalore-weather-and-todays-aqi-3701357</t>
  </si>
  <si>
    <t>Bangalore का मौसम और आज का AQI | Bangalore weather and today's AQI Bangalore का मौसम और आज का AQI</t>
  </si>
  <si>
    <t>Bangalore The temperature in Bangalore today December 14 2024 is 2277 degrees Celsius The forecast minimum and maximum temperatures for the day are 1726 degrees Celsius and 2531 degrees Celsius respectively
The minimum and maximum temperatures in Bangalore tomorrow Sunday December 15 2024</t>
  </si>
  <si>
    <t>http://twitter.com/TulsianiD/status/1873948033932833169</t>
  </si>
  <si>
    <t>9:53:22 AM</t>
  </si>
  <si>
    <t>Till date Delhi has not been allowed to change the same garbage dumps the same polluted Yamuna river the same waterlogging problem the same polluted air of Delhi the same contaminated drinking water standing on the roads people of Delhi In the coming new year take a pledge to get rid of the AAP party best wishes on the new year</t>
  </si>
  <si>
    <t>http://twitter.com/Abhishek7542/status/1888414205357015043</t>
  </si>
  <si>
    <t>http://twitter.com/vptvns/status/1888285455700939053</t>
  </si>
  <si>
    <t>https://navbharattimes.indiatimes.com/metro/delhi/other-news/delhi-air-pollution-delhi-turned-into-gas-chamber-due-to-bad-aqi-today/articleshow/115364258.cms</t>
  </si>
  <si>
    <t>7:34:58 PM</t>
  </si>
  <si>
    <t>गैस चेंबर बनी दिल्ली! लगातार चौथे दिन प्रदूषण गंभीर श्रेणी में ... कई इलाकों में एक्यूआई 450 के पार | delhi air pollution delhi turned into gas chamber due to bad aqi today</t>
  </si>
  <si>
    <t>The toxic air in Delhi has become a cause for concern among the public This is because the AQI in the capital has reached dangerous levels For the fourth consecutive day the AQI in many areas of the capital has exceeded 400 which falls in the severe category With the capital becoming a gas chamber</t>
  </si>
  <si>
    <t>http://twitter.com/Crypto_Court_/status/1892278335083893215</t>
  </si>
  <si>
    <t>11:51:26 PM</t>
  </si>
  <si>
    <t>Ab Shayad india ke logo ko samajh ayega Youtubers ki asliya kya hoti hai yes sirf usi topic pe video banate hai jaha inko zada views mile inko indians ki taklif se koi matlb nahi hota pe iska mu band hai shayad isko under the table mil gaya hai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</si>
  <si>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http://twitter.com/DheerajGbc/status/1888234850357801306</t>
  </si>
  <si>
    <t>8:04:04 PM</t>
  </si>
  <si>
    <t>https://www.dinamalar.com/videos/general-tamil-videos/artificial-rain/300337</t>
  </si>
  <si>
    <t>8:34:52 AM</t>
  </si>
  <si>
    <t>மத்திய அரசுக்கு டில்லி அரசு கடிதம்! Delhi | Air Pollution | Artificial rain</t>
  </si>
  <si>
    <t>Dinamalar TV
General
Delhi government letter to the central government Delhi Air Pollution Artificial rain
Delhi government letter to the central government Delhi Air Pollution Artificial rain</t>
  </si>
  <si>
    <t>http://twitter.com/AK31664903/status/1859954501672894523</t>
  </si>
  <si>
    <t>7:08:04 PM</t>
  </si>
  <si>
    <t>https://www.tarunmitra.in/lifestyle/polluted-air-sick-lungs-clean-air-healthy-life/article-56168</t>
  </si>
  <si>
    <t>प्रदूषित हवा, बीमार फेफड़े: साफ हवा, स्वस्थ जीवन</t>
  </si>
  <si>
    <t>Professor Dr Ved Prakash
Key facts and numbers The lungs are constantly exposed to environmental hazards including toxic chemicals particles and infectious agents in the air we breathe which can cause lung damage Worldwide 2</t>
  </si>
  <si>
    <t>http://twitter.com/ashu_3210/status/1821739449991958788</t>
  </si>
  <si>
    <t>8:15:05 AM</t>
  </si>
  <si>
    <t>Due to rain air pollution has reduced But due to water logging houses are filled with mud</t>
  </si>
  <si>
    <t>http://twitter.com/Sumit06982254/status/1808470798971113547</t>
  </si>
  <si>
    <t>5:30:12 PM</t>
  </si>
  <si>
    <t>http://twitter.com/IPrabhakarSP/status/1859855879929201060</t>
  </si>
  <si>
    <t>12:36:10 PM</t>
  </si>
  <si>
    <t>https://www.bhaskar.com/local/bihar/bhojpur/news/bihar-live-update-1november-2024-133892487.html</t>
  </si>
  <si>
    <t>6:58:25 AM</t>
  </si>
  <si>
    <t>bihar live update, 1november, 2024 | बिहार अपडेट्स: भोजपुर में दीप जला रहे युवक के सिर में मारी गोली; मुजफ्फरपुर में बेपटरी हुईं मालगाड़ी की 3 बोगियां - Bhojpur News</t>
  </si>
  <si>
    <t>LIVE
Bihar Updates Young man lighting a lamp in Bhojpur shot in the head 3 freight train coaches derail in Muzaffarpur
Bihar
On Thursday miscreants shot a young man lighting a lamp at his doorstep in Bhojpur The bullet struck the right side of his head He is seriously injured</t>
  </si>
  <si>
    <t>http://twitter.com/BeingHaryanvi_/status/1889686331942420520</t>
  </si>
  <si>
    <t>8:11:44 PM</t>
  </si>
  <si>
    <t>In the last two days the internet world filled with abuses and nudity has shrunk to the size of a vulgar dialogue from Samay Rainas show A silly joke has become a bigger national issue than thousands of important issues like polluted air and water poor law and order rising inflation poverty and unemployment</t>
  </si>
  <si>
    <t>http://twitter.com/DikshaSheoran_/status/1855671383604482094</t>
  </si>
  <si>
    <t>11:28:29 PM</t>
  </si>
  <si>
    <t>https://hindi.news18.com/news/delhi-ncr/arvind-kejriwal-government-big-challenge-winter-action-plan-35-departnemt-work-from-home-option-air-pollution-8660372.html</t>
  </si>
  <si>
    <t>6:41:55 PM</t>
  </si>
  <si>
    <t>केजरीवाल सरकार के सामने बड़ा चैलेंज, ले सकती है वर्क फ्रॉम होम का फैसला, 35 डिपार्टमेंट से मांगा एक्शन प्लान | arvind kejriwal government big challenge winter action plan 35 departnemt work from home option air pollution</t>
  </si>
  <si>
    <t>The Kejriwal government faces a major challenge it may implement workfromhome measures seeking action plans from 35 departments
Delhi Winter Action Plan Severe winter is predicted for DelhiNCR and the Kejriwal government is currently
September 5 2024 1</t>
  </si>
  <si>
    <t>http://twitter.com/02avi02/status/1903050735123665304</t>
  </si>
  <si>
    <t>5:17:06 PM</t>
  </si>
  <si>
    <t>http://twitter.com/bairdmohan12/status/1893296331914895418</t>
  </si>
  <si>
    <t>7:16:35 PM</t>
  </si>
  <si>
    <t>http://twitter.com/PawanMishraINC/status/1862426329347768522</t>
  </si>
  <si>
    <t>2:50:13 PM</t>
  </si>
  <si>
    <t>Delhi Air Pollution Whats the root cause Watch the full conversation on our YouTube channel</t>
  </si>
  <si>
    <t>http://twitter.com/MOB41OMOOSS/status/1898595612808913109</t>
  </si>
  <si>
    <t>10:14:02 AM</t>
  </si>
  <si>
    <t>https://cgnews.in/archives/114998</t>
  </si>
  <si>
    <t>2:56:38 PM</t>
  </si>
  <si>
    <t>दिल्ली: धुंध की चादर में लिपटी दिल्ली, लोगों को सांस लेने में परेशानी, आंखों में चुभन</t>
  </si>
  <si>
    <t>Due to changing weather conditions people are facing the brunt of fog and smog A thick haze has enveloped the capital as pollution levels continue to rise The AQI has exceeded 400 in many parts of Delhi The capital has become a gas chamber This has</t>
  </si>
  <si>
    <t>http://twitter.com/Rakesh75719677/status/1807076847576105270</t>
  </si>
  <si>
    <t>9:11:08 PM</t>
  </si>
  <si>
    <t>http://twitter.com/Rajende54119739/status/1862373221787480436</t>
  </si>
  <si>
    <t>11:19:11 AM</t>
  </si>
  <si>
    <t>http://twitter.com/Sgrove26/status/1888220757785764226</t>
  </si>
  <si>
    <t>http://twitter.com/soni_anita37913/status/1861102654547730749</t>
  </si>
  <si>
    <t>11:10:25 PM</t>
  </si>
  <si>
    <t>https://www.livehindustan.com/bihar/patna/story-there-is-no-improvement-in-the-air-quality-of-gandhi-maidan-area-10036746.html</t>
  </si>
  <si>
    <t>6:00:17 PM</t>
  </si>
  <si>
    <t>गांधी मैदान क्षेत्र की हवा की गुणवत्ता में नहीं हुआ सुधार</t>
  </si>
  <si>
    <t>Bihar Air quality in the Gandhi Maidan area of Patna has not improved
Air quality in the Gandhi Maidan area has not improved
Patnas air quality has not improved From Sunday morning until evening the amount of dust in the Gandhi Maidan area remained</t>
  </si>
  <si>
    <t>https://hindi.business-standard.com/opinion/ground-reality-climate-change-is-a-question-of-life-and-death-id-357835</t>
  </si>
  <si>
    <t>जमीनी हकीकत: जलवायु परिवर्तन- जीवन और मौत का सवाल?</t>
  </si>
  <si>
    <t>We know that climate change impacts weather affecting both peoples lives and livelihoods But we dont discuss enough how these extremes affect peoples health</t>
  </si>
  <si>
    <t>http://twitter.com/BrijPal43219651/status/1892052709768880446</t>
  </si>
  <si>
    <t>8:54:53 AM</t>
  </si>
  <si>
    <t>http://twitter.com/Karansingh15110/status/1789138867293127065</t>
  </si>
  <si>
    <t>9:12:01 AM</t>
  </si>
  <si>
    <t>https://hindi.theprint.in/india/the-maximum-temperature-in-delhi-was-recorded-at-36-4-degrees-celsius/800409/</t>
  </si>
  <si>
    <t>12:48:59 AM</t>
  </si>
  <si>
    <t>दिल्ली में अधिकतम तापमान 36.4 डिग्री सेल्सियस दर्ज किया गया</t>
  </si>
  <si>
    <t>New Delhi March 27 PTI The maximum temperature in Delhi on Thursday was recorded at 364 degrees Celsius 38 degrees above the seasons average according to the India Meteorological Department
According to the Meteorological Department the minimum temperature was 195 degrees Celsius</t>
  </si>
  <si>
    <t>http://twitter.com/Kalia7Rakesh/status/1858437095196381473</t>
  </si>
  <si>
    <t>2:38:26 PM</t>
  </si>
  <si>
    <t>http://twitter.com/RekhaPaliw75176/status/1861353823043723457</t>
  </si>
  <si>
    <t>3:48:28 PM</t>
  </si>
  <si>
    <t>http://twitter.com/KumarLeading/status/1846517619852988621</t>
  </si>
  <si>
    <t>https://www.amarujala.com/delhi-ncr/delhi-wrapped-in-smog-and-haze-people-are-suffocating-next-72-hours-are-going-to-be-tough-2024-11-10</t>
  </si>
  <si>
    <t>6:56:35 PM</t>
  </si>
  <si>
    <t>Delhi Wrapped In Smog And Haze People Are Suffocating Next 72 Hours Are Going To Be Tough | दिल्ली में लोगों की सांसें संकट में:स्मॉग और धुंध में लिपटी राजधानी, घुट रहा लोगों का दम; अगले 72 घंटे भारी</t>
  </si>
  <si>
    <t>People in the capital are still waiting for a good winter to arrive However smog and haze have added to their woes This has resulted in extremely low visibility As winter approaches visibility is declining On Sunday at Safdarjung</t>
  </si>
  <si>
    <t>http://twitter.com/incanshuman/status/1858873741926666466</t>
  </si>
  <si>
    <t>7:33:30 PM</t>
  </si>
  <si>
    <t>https://www.jagran.com/delhi/new-delhi-city-ncr-delhi-air-quality-index-aqi-remained-below-100-for-21-consecutive-days-23780441.html</t>
  </si>
  <si>
    <t>1:25:00 PM</t>
  </si>
  <si>
    <t>Delhi Air Quality: इस बार सबसे साफ हवा में सांस ले रहे दिल्लीवाले, लगातार 21वें दिन 100 से नीचे रहा AQI - Delhi Air Quality Index AQI remained below 100 for 21 consecutive days</t>
  </si>
  <si>
    <t>Delhi Air Quality Delhiites are breathing the cleanest air this year with the AQI below 100 for the 21st consecutive day
According to the Central Pollution Control Board the national capitals Air Quality Index Delhi Air Quality Index at 9 am on Sunday was satisfactory at 88</t>
  </si>
  <si>
    <t>https://www.amarujala.com/madhya-pradesh/indore/indore-news-seva-surbhi-event-tree-green-water-nature-2024-06-02</t>
  </si>
  <si>
    <t>7:04:52 PM</t>
  </si>
  <si>
    <t>Indore News Seva Surbhi Event Tree Green Water Nature | Indore News:इंदौर में रोज पेड़ कट रहे लेकिन कोई बोलने वाला नहीं, विशेषज्ञों ने जताई चिंता</t>
  </si>
  <si>
    <t>At one time Indore had 900000 trees in a single area hence the name Navlakha Places like Palasia Lalbagh Pipli Bazaar Imli Bazaar Badwali Chowki and others also derived their names from their gardens but now in the name of development a large number of trees are being cut down 70</t>
  </si>
  <si>
    <t>http://twitter.com/Kanhaiya1889/status/1794366251969728945</t>
  </si>
  <si>
    <t>http://twitter.com/tu_bhimta_bsdk/status/1888228755459739808</t>
  </si>
  <si>
    <t>7:39:51 PM</t>
  </si>
  <si>
    <t>http://twitter.com/SANDEEP7392386/status/1864875946035032401</t>
  </si>
  <si>
    <t>9:04:07 AM</t>
  </si>
  <si>
    <t>https://www.bhaskar.com/national/news/imd-weather-update-december-to-february-jammu-kashmir-delhi-rajasthan-up-mp-cold-wave-alert-134058962.html</t>
  </si>
  <si>
    <t>8:41:01 AM</t>
  </si>
  <si>
    <t>imd-weather-update- December to February jammu-kashmir-delhi-rajasthan-up-mp-cold-wave-alert | मौसम विभाग का अनुमान- इस बार कम दिन चलेगी शीतलहर: गुलमर्ग में हुई बर्फबारी; हवा की रफ्तार बढ़ने से दिल्ली में प्रदूषण घटा</t>
  </si>
  <si>
    <t>National Meteorological Department IMD weather update December to February Jammu Kashmir Delhi Rajasthan UP MP cold wave alert
Meteorological Department predicts a shorter cold wave this year Snowfall in Gulmarg increased wind speed reduces pollution in Delhi
This winter cold</t>
  </si>
  <si>
    <t>http://twitter.com/JaiAryawart/status/1903023309534662838</t>
  </si>
  <si>
    <t>3:28:08 PM</t>
  </si>
  <si>
    <t>http://twitter.com/nimesh0916/status/1888673473125577168</t>
  </si>
  <si>
    <t>1:07:00 AM</t>
  </si>
  <si>
    <t>http://twitter.com/manishmanuja7/status/1888575890143297602</t>
  </si>
  <si>
    <t>6:39:14 PM</t>
  </si>
  <si>
    <t>http://twitter.com/RajdevUday/status/1893724753443106824</t>
  </si>
  <si>
    <t>11:38:59 PM</t>
  </si>
  <si>
    <t>http://twitter.com/MdKaishaf/status/1788252101560480114</t>
  </si>
  <si>
    <t>10:28:19 PM</t>
  </si>
  <si>
    <t>Due to the continuously deteriorating weather conditions Adani Airways which was flying in the air is landing The country knows who is the driver and helper of the BJPs tempo of corruption</t>
  </si>
  <si>
    <t>http://twitter.com/piyushs29/status/1888266610357813689</t>
  </si>
  <si>
    <t>https://hindisamachar.in/what-is-the-population-of-india-what-are-the-advantages-and-disadvantages-of-having-the-largest-population-in-the-world</t>
  </si>
  <si>
    <t>9:08:12 AM</t>
  </si>
  <si>
    <t>भारत की जनसंख्या कितनी है, दुनिया की सबसे बड़ी आबादी होने के क्या हैं फायदे और नुकसान?</t>
  </si>
  <si>
    <t>The worlds population is growing rapidly Not long ago India held the secondhighest population in the world but recent research indicates that Indias population currently stands at approximately 143 billion 1430000000 surpassing even China These figures</t>
  </si>
  <si>
    <t>https://www.jagran.com/madhya-pradesh/bhopal-madhya-pradesh-to-install-aqi-display-board-in-pollution-sensitive-cities-after-air-pollution-rises-23862633.html</t>
  </si>
  <si>
    <t>MP News: मध्य प्रदेश के शहरों में लगाए जाएंगे AQI डिस्प्ले बोर्ड, वायु प्रदूषण की मिलेगी रियल टाइम जानकारी - madhya pradesh to install AQI display board in pollution sensitive cities after air pollution rises</t>
  </si>
  <si>
    <t>MP News AQI display boards will be installed in Madhya Pradesh cities providing realtime information on air pollution
In Madhya Pradesh Air Quality Index information will be displayed by installing display boards at prominent locations throughout the city This will benefit not only the state</t>
  </si>
  <si>
    <t>http://twitter.com/AbdulQa07583210/status/1847943602229371241</t>
  </si>
  <si>
    <t>3:41:02 PM</t>
  </si>
  <si>
    <t>https://www.jagran.com/news/national-india-groundwater-level-is-declining-rapidly-north-india-wasted-450-cubic-km-of-groundwater-23754240.html</t>
  </si>
  <si>
    <t>पानी के लिए मचेगा हाहाकार! भारत के भूजल स्तर को लेकर डराने वाली तस्वीर, IIT की रिपोर्ट में कई चौंकाने वाले खुलासे - India groundwater level is declining rapidly North India wasted 450 cubic km of groundwater</t>
  </si>
  <si>
    <t>There will be a water crisis A frightening picture of Indias groundwater levels with an IIT report revealing some startling facts
Indias groundwater levels are steadily declining An IIT report reveals alarming statistics The worrying factor is that groundwater</t>
  </si>
  <si>
    <t>http://twitter.com/KumarRa29875761/status/1888995818893357371</t>
  </si>
  <si>
    <t>https://aajkaal.in/story/24294/air_pollution_top_risk_factor_for_brain_stroke_gnr</t>
  </si>
  <si>
    <t>2:41:02 PM</t>
  </si>
  <si>
    <t>Air Pollution Top Risk Factor For Brain Stroke gnr</t>
  </si>
  <si>
    <t>When the amount of dust in the air is high various types of diseases are caused in the body We are all familiar with this news But do we know that air pollution can cause brain stroke
A recent study has shown that India America New Zealand</t>
  </si>
  <si>
    <t>http://twitter.com/telugu_ntv/status/1855537141461193053</t>
  </si>
  <si>
    <t>2:35:03 PM</t>
  </si>
  <si>
    <t>We all stand with ji regarding Delhis bad air and pollution Take action now AMIT KHARKHARI</t>
  </si>
  <si>
    <t>https://saamtv.esakal.com/mumbai-pune/mumbai-air-quality-has-deteriorated-by-22-percent-in-4-years-and-mumbaikars-must-immediately-adopt-long-term-solutions-ssj03</t>
  </si>
  <si>
    <t>4:08:59 PM</t>
  </si>
  <si>
    <t>Air Pollution Mumbai: मुंबईकरांनो सावध व्हा! गेल्या ४ वर्षांमध्ये हवेचा दर्जा २२ टक्क्यांनी खालावला, वेळीच योग्य उपाय गरजेचे|Mumbai air quality has deteriorated by 22 percent in 4 years and mumbaikars must immediately adopt long term solutions</t>
  </si>
  <si>
    <t>By how much percentage in which year And what was the result
Air pollution has killed nearly 14000 people in Mumbai since January 2021 It has affected the economy in 2024 As a result the city of Mumbai recently cost 21 billion US dollars</t>
  </si>
  <si>
    <t>https://hindi.news18.com/news/uttar-pradesh/ghaziabad-lead-poisoning-making-the-body-hollow-know-what-it-is-health-alert-8635950.html</t>
  </si>
  <si>
    <t>3:06:03 PM</t>
  </si>
  <si>
    <t>एक अदृश्य जहर शरीर को कर रहा है खोखला! जानिए क्या है Lead Poisoning</t>
  </si>
  <si>
    <t>Vishal Jha Ghaziabad Lead poisoning is becoming a serious health crisis in India Lead is a toxic metal that is extremely dangerous especially for children The past few years have seen a sharp increase in lead poisoning cases which is</t>
  </si>
  <si>
    <t>https://www.htsyndication.com/hindustan-delhi/article/%E0%A4%97%E0%A5%81%E0%A4%A1%E0%A4%97%E0%A4%BE%E0%A4%81%E0%A4%B5-7-december-2024-%E0%A4%95%E0%A4%BE-%E0%A4%B5%E0%A5%87%E0%A4%A6%E0%A4%B0-%E0%A4%94%E0%A4%B0-aqi:-%E0%A4%A8%E0%A5%8D%E0%A4%AF%E0%A5%82%E0%A4%A8%E0%A4%A4%E0%A4%AE-%E0%A4%A4%E0%A4%BE%E0%A4%AA%E0%A4%AE%E0%A4%BE%E0%A4%A8-11.02degc,-%E0%A4%9C%E0%A4%BE%E0%A4%A8%E0%A5%87%E0%A4%82-%E0%A4%95%E0%A5%88%E0%A4%B8%E0%A4%BE-%E0%A4%B0%E0%A4%B9%E0%A5%87%E0%A4%97%E0%A4%BE-%E0%A4%B6%E0%A4%B9%E0%A4%B0-%E0%A4%AE%E0%A5%87%E0%A4%82-%E0%A4%86%E0%A4%9C-%E0%A4%95%E0%A4%BE-%E0%A4%AE%E0%A5%8C%E0%A4%B8%E0%A4%AE/86563289</t>
  </si>
  <si>
    <t>7:05:18 AM</t>
  </si>
  <si>
    <t>गुडगाँव 7 December 2024 का वेदर और AQI: न्यूनतम तापमान 11.02degC, जानें कैसा रहेगा शहर में आज का मौसम</t>
  </si>
  <si>
    <t>Gurgaon Weather and AQI for December 7 2024 Minimum temperature 1102C find out what the weather will be like in the city today
New Delhi December 7 Weather in Gurgaon for December 7 2024 The minimum temperature in Gurgaon today was 1102C The Meteorological Department</t>
  </si>
  <si>
    <t>http://twitter.com/AnandPr73302540/status/1848226315830481314</t>
  </si>
  <si>
    <t>10:24:26 AM</t>
  </si>
  <si>
    <t>http://twitter.com/Ragini1Im/status/1850752988664528994</t>
  </si>
  <si>
    <t>9:44:32 AM</t>
  </si>
  <si>
    <t>http://twitter.com/PravinUttaresh3/status/1893281247335534825</t>
  </si>
  <si>
    <t>6:16:39 PM</t>
  </si>
  <si>
    <t>http://twitter.com/YasheshYadav/status/1797125710798348607</t>
  </si>
  <si>
    <t>10:08:53 AM</t>
  </si>
  <si>
    <t>https://www.inextlive.com/uttar-pradesh/agra/agra-news-breathlessness-due-to-carbon-monoxide-in-icy-air-1732302332</t>
  </si>
  <si>
    <t>12:33:51 AM</t>
  </si>
  <si>
    <t>Agra News: बर्फीली हवा में कार्बन मोनोऑक्साइड से उखड़ रही सांस</t>
  </si>
  <si>
    <t>Agra Bureau Cold winds and rising carbon monoxide and ozone levels are making it difficult for patients suffering from asthma tuberculosis and other respiratory illnesses to breathe The AQI reached 153 at 10 pm on Friday Sanjay Place was the most polluted area with</t>
  </si>
  <si>
    <t>https://www.aplatestnews.com/usnewsvideo.php?idx=black-and-white-delhi-air-pollution-sudhir-chaudhary-3MCL-2024-10-22&amp;vidtype=10</t>
  </si>
  <si>
    <t>7:58:00 PM</t>
  </si>
  <si>
    <t>Black And White: जनता अपनी जान के लिए ख़ुद ज़िम्मेदार है? | Delhi Air Pollution | Sudhir Chaudhary</t>
  </si>
  <si>
    <t>Published Date 20241022 162800 Category News 1109097
Title Black and White Are the public responsible for their own lives Delhi Air Pollution Sudhir Chaudhary
Black and White Are the public responsible for their own lives Delhi Air Pollution Su</t>
  </si>
  <si>
    <t>https://www.byoviral.com/%e0%a4%b5%e0%a4%bf%e0%a4%b6%e0%a5%87%e0%a4%b7%e0%a4%9c%e0%a5%8d%e0%a4%9e%e0%a5%8b%e0%a4%82-%e0%a4%a8%e0%a5%87-%e0%a4%9a%e0%a5%87%e0%a4%a4%e0%a4%be%e0%a4%b5%e0%a4%a8%e0%a5%80-%e0%a4%a6%e0%a5%80-2/</t>
  </si>
  <si>
    <t>विशेषज्ञों ने चेतावनी दी है कि उपग्रह टकराव की तबाही अब अपरिहार्य है</t>
  </si>
  <si>
    <t>In the first half of 2024 satellites belonging to SpaceXs Starlink fleet performed nearly 50000 collisionavoidance maneuvers This reflects the number of satellites orbiting Earth and the potential for satellites to explode if we continue to launch more in an uncontrolled manner</t>
  </si>
  <si>
    <t>http://twitter.com/aap_narayan/status/1888210475412045912</t>
  </si>
  <si>
    <t>6:27:13 PM</t>
  </si>
  <si>
    <t>http://twitter.com/RohitSinha4BJP/status/1889698756422971779</t>
  </si>
  <si>
    <t>9:01:07 PM</t>
  </si>
  <si>
    <t>The people of Delhi have been plagued by broken roads garbage heaps overflowing sewers and polluted air The BJP government to be formed here will transform Delhi into a modern city with the energy of development PM</t>
  </si>
  <si>
    <t>https://naqeebnews.com/srinagars-drang-waterfall-turned-into-ice-breaking-133-years-old-record/</t>
  </si>
  <si>
    <t>9:45:03 AM</t>
  </si>
  <si>
    <t>श्रीनगर का ड्रंग झरना बना बर्फ, टूटा 133 साल का रिकॉर्ड</t>
  </si>
  <si>
    <t>This winter in Jammu and Kashmir has presented a unique spectacle The mercury has plummeted breaking a 133yearold record The temperature has plummeted to minus 85C bringing excitement to both residents and tourists
The freezing of the Drung Falls has given the area the appearance of a magical land</t>
  </si>
  <si>
    <t>https://haryana.punjabkesari.in/haryana/news/fog-and-smog-are-at-dangerous-levels-in-this-district-of-haryana-2061519</t>
  </si>
  <si>
    <t>7:41:42 AM</t>
  </si>
  <si>
    <t>हरियाणा के इस जिले में कोहरा-स्मॉग खतरनाक स्तर पर, 500 तक पहुंचा AQI...सांस के मरीजों की बढ़ी भीड़</t>
  </si>
  <si>
    <t>Jind Fog and smog have reached dangerous levels in Jind The air quality index AQI has reached 500 This has caused breathing difficulties Eyes are burning and watering frequently Such conditions</t>
  </si>
  <si>
    <t>http://twitter.com/RMagadhiya/status/1851592782244098376</t>
  </si>
  <si>
    <t>http://twitter.com/OmveerC86822989/status/1849031076443824194</t>
  </si>
  <si>
    <t>3:42:16 PM</t>
  </si>
  <si>
    <t>http://twitter.com/MadanLa46948063/status/1848967983600726155</t>
  </si>
  <si>
    <t>http://twitter.com/HinduJitendra6/status/1834645808571908491</t>
  </si>
  <si>
    <t>11:00:21 PM</t>
  </si>
  <si>
    <t>http://twitter.com/Hariprakas19836/status/1859034398299222118</t>
  </si>
  <si>
    <t>6:11:54 AM</t>
  </si>
  <si>
    <t>https://www.jagran.com/delhi/new-delhi-city-ncr-delhi-ncr-weather-temperature-rises-hottest-day-of-season-also-recorded-know-mausam-ka-haal-23693601.html</t>
  </si>
  <si>
    <t>दिल्ली-NCR में बढ़ा पारा तो सीजन का सबसे गर्म दिन भी हुआ रिकॉर्ड, जानिए आज कितना रह सकता है तापमान</t>
  </si>
  <si>
    <t>Mercury rises in DelhiNCR marking the seasons hottest day of the year Find out what the temperature may be today
Partly cloudy skies are expected in DelhiNCR today Similar weather conditions were observed on Tuesday Meanwhile the heat is also increasing Therefore the maximum temperature in Delhi tomorrow</t>
  </si>
  <si>
    <t>http://twitter.com/RajeshBeng29484/status/1893276141416296774</t>
  </si>
  <si>
    <t>http://twitter.com/tochandresh/status/1857353039482425418</t>
  </si>
  <si>
    <t>2:50:47 PM</t>
  </si>
  <si>
    <t>https://zeenews.india.com/hindi/health/new-covid-booster-developed-in-australia-what-you-need-to-know/2520594</t>
  </si>
  <si>
    <t>Covid-19: सांसों के संकट के बीच आया नया कोविड बूस्टर, क्या मुझे लगवाना चाहिए?</t>
  </si>
  <si>
    <t>Covid19 Amid respiratory distress a new Covid booster has arrived Should I get it
New Covid Booster Australias Therapeutic Goods Administration TGA recently approved a new Covid booster vaccine This vaccine was developed by Pfizer</t>
  </si>
  <si>
    <t>http://twitter.com/ChhamilalAnura2/status/1852240841030668516</t>
  </si>
  <si>
    <t>12:16:44 PM</t>
  </si>
  <si>
    <t>http://twitter.com/VandanaDassi2/status/1807285985652207882</t>
  </si>
  <si>
    <t>https://royalbulletin.in/complete-ban-on-firecrackers-in-delhi-377-teams-are-monitoring/246110</t>
  </si>
  <si>
    <t>दिल्ली में पटाखों पर पूर्ण प्रतिबंध, 377 टीमें कर रहीं निगरानी, उलंघन करने पर होगी कार्रवाई</t>
  </si>
  <si>
    <t>https://samacharnama.com/city/ranchi/ranchi-again-made-a-scathing-comment-on-the-dirty-water/cid14781417.htm</t>
  </si>
  <si>
    <t>5:00:39 PM</t>
  </si>
  <si>
    <t>Ranchi लाके में गंदे पानी की आपूर्ति और बड़ा तालाब के पानी के प्रदूषित होने पर फिर तल्ख टिप्पणी की, प्रदूषण बोर्ड है कि नहीं</t>
  </si>
  <si>
    <t>Ranchi News Desk The Jharkhand High Court on Thursday heard a suo motu public interest litigation PIL on the encroachment and cleaning of water sources and rivers in the state During the hearing a division bench of Justice Ranjan Mukhopadhyay and Justice Deepak Roshan</t>
  </si>
  <si>
    <t>http://twitter.com/CuresKartar/status/1864741598128374180</t>
  </si>
  <si>
    <t>12:10:16 AM</t>
  </si>
  <si>
    <t>https://www.aajsamaaj.com/causes-of-indoor-allergy-if-you-get-indoor-allergies-then-follow-these-tips/</t>
  </si>
  <si>
    <t>Causes Of Indoor Allergy : अगर हो जाए इंडोर एलर्जी तो अपनाइए ये टिप्स</t>
  </si>
  <si>
    <t>According to the Asthma and Allergy Foundation of America indoor allergies are caused by airborne allergens found on furniture and floors Indoor plants pets soft toys and carpets can also spread them into the room</t>
  </si>
  <si>
    <t>http://twitter.com/MaHaRaJ_Ji_/status/1891168695830876652</t>
  </si>
  <si>
    <t>10:22:07 PM</t>
  </si>
  <si>
    <t>http://twitter.com/pradeeepkotwal/status/1905194822387802275</t>
  </si>
  <si>
    <t>3:16:57 PM</t>
  </si>
  <si>
    <t>http://twitter.com/NIRAJKU642/status/1855546539378094312</t>
  </si>
  <si>
    <t>http://twitter.com/itsnarujaat/status/1896584383265735102</t>
  </si>
  <si>
    <t>9:02:08 PM</t>
  </si>
  <si>
    <t>http://twitter.com/hindu_rashtra15/status/1888220496568996289</t>
  </si>
  <si>
    <t>7:07:02 PM</t>
  </si>
  <si>
    <t>http://twitter.com/J234tgrewsdf/status/1888174557976002962</t>
  </si>
  <si>
    <t>4:04:29 PM</t>
  </si>
  <si>
    <t>http://twitter.com/manishdamania3/status/1871867599799349524</t>
  </si>
  <si>
    <t>4:06:28 PM</t>
  </si>
  <si>
    <t>http://twitter.com/iamshandilya/status/1858503369314164903</t>
  </si>
  <si>
    <t>7:01:47 PM</t>
  </si>
  <si>
    <t>http://twitter.com/rakesh5575/status/1864706080233619518</t>
  </si>
  <si>
    <t>9:49:08 PM</t>
  </si>
  <si>
    <t>http://twitter.com/omparkasharya7/status/1798183081205203036</t>
  </si>
  <si>
    <t>8:10:29 AM</t>
  </si>
  <si>
    <t>Sant Shri Asharamji Bapu says that eucalyptus tree releases impure air hence it should not be planted Plant peepal neem amla tulsi trees on the earth save the environment Take a pledge to Protect Our Earth on 5th June on Sant Shri Asharamji Bapu while inspiring to Protect Our Earth says that eucalyptus trees should not be planted they absorb human energy whereas peepal neem amla tulsi give oxygen 24 hours a day and their consumption also keeps us healthy</t>
  </si>
  <si>
    <t>http://twitter.com/gyanguru1008/status/1900907443439513659</t>
  </si>
  <si>
    <t>7:20:26 PM</t>
  </si>
  <si>
    <t>http://twitter.com/BajpeyiShiv/status/1905128565718585486</t>
  </si>
  <si>
    <t>http://twitter.com/JPsrivastavaBJP/status/1905447692660343176</t>
  </si>
  <si>
    <t>8:01:46 AM</t>
  </si>
  <si>
    <t>http://twitter.com/SaurabhGro30821/status/1848949349763391851</t>
  </si>
  <si>
    <t>10:17:31 AM</t>
  </si>
  <si>
    <t>http://twitter.com/RakeshS28140624/status/1899743210253271135</t>
  </si>
  <si>
    <t>2:14:11 PM</t>
  </si>
  <si>
    <t>http://twitter.com/gkiran91/status/1868552744896024716</t>
  </si>
  <si>
    <t>12:34:25 PM</t>
  </si>
  <si>
    <t>https://www.prabhasakshi.com/national/people-heaved-a-sigh-of-relief-due-to-slight-improvement-in-aqi-in-delhi</t>
  </si>
  <si>
    <t>people heaved a sigh of relief due to slight improvement in aqi in delhi</t>
  </si>
  <si>
    <t>Air quality in the national capital improved marginally for the second consecutive day on Monday although the air quality index AQI remained in the poor category at 273 in the morning
According to data from the Central Pollution Control Board CPCB the air quality in Delhi on Sunday</t>
  </si>
  <si>
    <t>http://twitter.com/anuragydv74/status/1861044297476247615</t>
  </si>
  <si>
    <t>7:18:31 PM</t>
  </si>
  <si>
    <t>First tell me which drug are you on News24 people how much time is there for 26th November to come Tomorrow is 26th November only At least see what you are writing Order to close schools in Noida till 26th November DM took the decision due to increasing pollution Air Pollution</t>
  </si>
  <si>
    <t>http://twitter.com/NEXTPM_Kejriwal/status/1888174194875355476</t>
  </si>
  <si>
    <t>4:03:03 PM</t>
  </si>
  <si>
    <t>http://twitter.com/sanju5996/status/1858452027094806877</t>
  </si>
  <si>
    <t>3:37:46 PM</t>
  </si>
  <si>
    <t>http://twitter.com/ThakurR87289874/status/1847959234845028727</t>
  </si>
  <si>
    <t>http://twitter.com/ShwetaJ92150305/status/1869945467716678022</t>
  </si>
  <si>
    <t>http://twitter.com/uniurdunews/status/1858937379811455130</t>
  </si>
  <si>
    <t>11:46:23 PM</t>
  </si>
  <si>
    <t>Directions to close physical classes in all schools in DelhiNCR COURT</t>
  </si>
  <si>
    <t>https://24x7livenewz.com/hindi/delhi-pollution-%e0%a4%aa%e0%a4%b0%e0%a4%be%e0%a4%b2%e0%a5%80-%e0%a4%9c%e0%a4%b2%e0%a4%be%e0%a4%a8%e0%a5%87-%e0%a4%b8%e0%a5%87-%e0%a4%a8%e0%a4%b9%e0%a5%80%e0%a4%82-%e0%a4%87%e0%a4%b8%e0%a4%b8/8198122/</t>
  </si>
  <si>
    <t>3:17:57 AM</t>
  </si>
  <si>
    <t>New Delhi The air quality in the capital Delhi has reached dangerous levels On Sunday the air quality index in Delhi exceeded 450 following which GRAP 4 restrictions were imposed in the capital Meanwhile a study by the Center for Research on Energy and Clean Air CREA has been released This study</t>
  </si>
  <si>
    <t>https://www.prabhatkhabar.com/state/bihar/banka/camp-to-identify-sickle-anemia-will-be-held-from-july-3</t>
  </si>
  <si>
    <t>10:43:47 PM</t>
  </si>
  <si>
    <t>सिकल एनीमिया की पहचान के लिए तीन जुलाई से लगेगा शिविर</t>
  </si>
  <si>
    <t>Camps will be set up in areas dominated by Scheduled Tribes Banka District Magistrate Anshul Kumar reviewed departmental preparations for the sickle cell anemia eradication program via video conferencing on Wednesday According to departmental information a sickle cell anemia campaign will begin on July 3rd</t>
  </si>
  <si>
    <t>https://samacharnama.com/states/delhi-news/delhi-air-pollution-how-long-will-delhi-be-choked-aqi/cid15733452.htm</t>
  </si>
  <si>
    <t>9:20:58 AM</t>
  </si>
  <si>
    <t>Delhi Air Pollution: आखिर कब तक घुटेगा दिल्ली का दम? इन 10 इलाकों में AQI 500 पार</t>
  </si>
  <si>
    <t>Delhi Air Pollution How long will Delhi continue to suffocate AQI exceeds 500 in these 10 areas
Delhis air is now becoming suffocating The air quality is becoming more toxic day by day Yesterday Delhis AQI remained close to 500 This morning Delhis Air Quality Index</t>
  </si>
  <si>
    <t>http://twitter.com/veerdigital2022/status/1863926177347346936</t>
  </si>
  <si>
    <t>6:10:05 PM</t>
  </si>
  <si>
    <t>https://www.agniban.com/cases-stubble-burning-increased-these-5-states-including-mp-air-quality-reached-dangerous-levels-delhi/</t>
  </si>
  <si>
    <t>8:27:58 PM</t>
  </si>
  <si>
    <t>Cases stubble burning increased these 5 states including MP air quality reached dangerous levels Delhi | MP समेत इन 5 राज्यों में बढ़े पराली जलाने के मामले, दिल्ली में खतरनाक स्तर पर पहुंची हवा की गुणवत्ता</t>
  </si>
  <si>
    <t>New Delhi The air quality of the national capital New Delhi has deteriorated once again With the onset of winter the capitals air has become toxic Due to incidents of stubble burning the air quality has reached hazardous levels</t>
  </si>
  <si>
    <t>http://twitter.com/Jagdishjaat02/status/1864522214479126898</t>
  </si>
  <si>
    <t>9:38:31 AM</t>
  </si>
  <si>
    <t>https://www.theindiadaily.com/lifestyle/6-ways-to-protect-yourself-from-pollution-this-diwali-news-52363</t>
  </si>
  <si>
    <t>Diwali 2024: ऐसे रखें इस दिवाली अपना ख्याल, इन टिप्स से पॉल्यूशन से आपको नहीं होगा नुकसान</t>
  </si>
  <si>
    <t>http://twitter.com/Caajai79Knp/status/1850629691612483656</t>
  </si>
  <si>
    <t>1:34:36 AM</t>
  </si>
  <si>
    <t>http://twitter.com/bhullur_sonkar/status/1863218279361212712</t>
  </si>
  <si>
    <t>https://www.tv9hindi.com/state/delhi-ncr/delhi-ncr-air-pollution-increasing-aqi-aaj-ka-mausam-weather-news-stwn-2848414.html</t>
  </si>
  <si>
    <t>11:51:41 PM</t>
  </si>
  <si>
    <t>दिल्ली-NCR में अभी से दमघोंटू हवा, प्रदूषण का स्तर बढ़ा; 200 के पार पहुंचा AQI</t>
  </si>
  <si>
    <t>DelhiNCR is already experiencing suffocating air with pollution levels rising AQI has crossed 200
Pollution has become visible in DelhiNCR even before the end of September The blanket of pollution that appears every year around Diwali is already visible in DelhiNCR This</t>
  </si>
  <si>
    <t>http://twitter.com/Nuraj1054482/status/1855638956106559844</t>
  </si>
  <si>
    <t>9:19:37 PM</t>
  </si>
  <si>
    <t>http://twitter.com/Dharmashastras/status/1793029116100292642</t>
  </si>
  <si>
    <t>2:50:28 AM</t>
  </si>
  <si>
    <t>These fanatics pollute the air of whichever country they go to or live in These children of Muhammad are sympathizers of terrorists</t>
  </si>
  <si>
    <t>http://twitter.com/prakash73456461/status/1854139238586986810</t>
  </si>
  <si>
    <t>http://twitter.com/montybaba672855/status/1845667881125560479</t>
  </si>
  <si>
    <t>Congratulations to the people of Delhi Dear Delhiites Wake up and look at the illegal burning of industrial waste that is contributing to Delhis pollution Nothing is more precious than the health and life of you and your family Delhi the capital of the country The most polluted capital in the world Corrupt and lazy officials and leaders who have failed to control pollution and floods in Delhi are not managing natural rainfall and are talking about artificial rain Corrupt and lazy officials and leaders enjoy themselves by installing air filters in their airconditioned homes and offices using the money of the people of Delhi while the common poor people are forced to breathe polluted air and finally the government shows its achievement by stopping the work of smallscale daily wage laborers Near Royal Pepper Banquet Hall Mahatma Gandhi RdWazirpur Industrial Area Delhi52 Lets together improve the countrys capital</t>
  </si>
  <si>
    <t>http://twitter.com/SanjayS41860304/status/1894188165583282505</t>
  </si>
  <si>
    <t>6:20:25 AM</t>
  </si>
  <si>
    <t>https://aajkaal.in/story/29634/delhi-also-fighting-walking-pneumonia-cases-this-season-gnr</t>
  </si>
  <si>
    <t>1:41:51 PM</t>
  </si>
  <si>
    <t>Delhi Also Fighting Walking Pneumonia Cases This Season gnr : 2024-11-22 | Aajkaal Bengali News, Bangla News, Breaking News in Bengali</t>
  </si>
  <si>
    <t>Air pollution in Delhi is affecting the common people Everyone is worried about the increasing rate of dust in the air Everyone is thinking about how to keep their health in good shape Meanwhile a new disease has started to spread The victims of this new disease called working pneumonia</t>
  </si>
  <si>
    <t>https://www.jansatta.com/national/solid-waste-pushing-earth-towards-new-problem-becoming-challenge-for-world/3883096/</t>
  </si>
  <si>
    <t>9:41:39 AM</t>
  </si>
  <si>
    <t>धरती को एक नए नुकसान की ओर धकेल रहा ठोस कचरा, दुनिया के लिए बनता जा रहा चुनौती - Solid waste pushing earth towards new Problem becoming challenge for world</t>
  </si>
  <si>
    <t>Blog Solid waste is pushing the planet toward a new crisis becoming a challenge for the world
Solid waste is spreading rapidly As a result the world is moving toward a new problem India generates 62 million tons of waste annually This includes plastic and medical</t>
  </si>
  <si>
    <t>http://twitter.com/ArunBhuker/status/1865083036221530226</t>
  </si>
  <si>
    <t>10:47:02 PM</t>
  </si>
  <si>
    <t>Sir as long as power plants like NTPC Jharli Jhajjar exist due to their air pollution and the dust and smoke emitted by the trucks passing through it many people are becoming TB patients every year How will such TB be eradicated It has turned the surrounding area into hell If you dont believe it then analyze it</t>
  </si>
  <si>
    <t>https://www.livehindustan.com/uttar-pradesh/badaun/story-kakoda-fair-sees-heavy-crowds-and-dust-issues-on-kartik-purnima-201731926920454.html</t>
  </si>
  <si>
    <t>4:18:45 PM</t>
  </si>
  <si>
    <t>मेला से मार्ग तक धूल निकलना हुआ दुश्वार</t>
  </si>
  <si>
    <t>Kakoradham A large crowd of devotees gathered at the confluence of the Kakoradham Mela on Kartik Purnima and long queues of vehicles lined the area As a result the wheels of the vehicles raised dust on the unpaved road The dust from the vehicles hasnt subsided for two days</t>
  </si>
  <si>
    <t>https://www.jantaserishta.com/world/pakistan-punjab-closes-amusement-parks-museums-for-10-days-to-deal-with-dangerous-smog-conditions-3631782</t>
  </si>
  <si>
    <t>10:09:58 AM</t>
  </si>
  <si>
    <t>Punjab ने खतरनाक धुंध की स्थिति से निपटने के लिए 10 दिनों के लिए मनोरंजन पार्क, संग्रहालय बंद किए</t>
  </si>
  <si>
    <t>PakistanLAHORE Pakistans Punjab government has closed amusement parks and museums for 10 days from November 8 to 17 to tackle the dangerous smog situation in the province ARY News reported The ban imposed on Friday will</t>
  </si>
  <si>
    <t>https://hindi.news18.com/news/lifestyle/parenting-gaya-single-mother-raises-son-as-army-officer-and-daughter-as-judge-how-she-overcome-challenges-follow-these-parenting-tips-8903824.html</t>
  </si>
  <si>
    <t>बेटा बना लेफ्टिनेंट, बेटी जज.. असंभव समझा था जो काम, बिहार की इस ‘सिंगल मदर’ ने कर दिखाया संभव, आप भी लें पेरेंटिंग टिप्स</t>
  </si>
  <si>
    <t>Son became a lieutenant daughter a judge What was thought impossible this single mother from Bihar made it possible Take some parenting tips too
Inspiring story of a single mother from Gaya What greater victory could a mother have than having both her children successfully fulfill all her obligations
December</t>
  </si>
  <si>
    <t>https://digitaltechfactsindia.blogspot.com/2025/03/todays-latest-news-17-march-2025.html</t>
  </si>
  <si>
    <t>4:23:19 PM</t>
  </si>
  <si>
    <t>Digital News Information: Todays latest news 17 March 2025</t>
  </si>
  <si>
    <t>Todays latest news March 17 2025 Top updates from across the country and the world
Todays latest news March 17 2025
Chhatrapati Shivaji Maharaj Jayanti 2025 Excitement across the country
Today March 17 2025 is the birth anniversary of Chhatrapati Shivaji Maharaj</t>
  </si>
  <si>
    <t>https://indias.news/ncr-is-facing-the-triple-blow-of-cold-wave-fog-and-pollution/</t>
  </si>
  <si>
    <t>कोल्ड वेव, फाग और प्रदूषण की तिहरी मार झेल रहा है एनसीआर</t>
  </si>
  <si>
    <t>Noida December 18 While the National Capital Region NCR is experiencing increasing cold pollution is also making the air toxic Class 4 regulations have been implemented and residents of the NCR have been experiencing dense fog since Wednesday morning Initially the rising water</t>
  </si>
  <si>
    <t>http://twitter.com/DrRakeshSaxena5/status/1888228685267996914</t>
  </si>
  <si>
    <t>7:39:34 PM</t>
  </si>
  <si>
    <t>http://twitter.com/DrManiSharma16/status/1863436969394524512</t>
  </si>
  <si>
    <t>9:46:09 AM</t>
  </si>
  <si>
    <t>Gwalior administration is completely responsible for polluting the citys air Even repairing the roads is a joke They directly lay gravel which keeps falling off causing vehicles to slip and polluting the air The entire roads from Phoolbagh to Station Darpan Colony Thatipur etc should be rebuilt</t>
  </si>
  <si>
    <t>http://twitter.com/grok/status/1901918236175749558</t>
  </si>
  <si>
    <t>2:16:58 PM</t>
  </si>
  <si>
    <t>Youre right about March 15 2025 when the AQI was 85 the cleanest in three years But on March 18 the AQI was 153 which is unhealthy Posts without dates can be misleading is right the truth now will be whatever the data and I say Air quality changes daily accuracy is essential</t>
  </si>
  <si>
    <t>https://www.etvbharat.com/hi/!state/chronic-obstructive-pulmonary-disease-increase-due-to-air-pollution-in-dehradun-uttarakhand-news-uts24112703212</t>
  </si>
  <si>
    <t>देहरादून में एयर पॉल्यूशन और ठंड के मौसम के बीच सीओपीडी का खतरा! जानिए लक्षण और बचाव</t>
  </si>
  <si>
    <t>Dehradun These days the air quality in many cities including Delhi is deteriorating Dehradun is no exception Recently the Air Quality Index AQI in Dehradun surpassed 300 leading to a surge in patients suffering from respiratory illnesses in hospitals</t>
  </si>
  <si>
    <t>http://twitter.com/gandhisonuraj/status/1864179401773986221</t>
  </si>
  <si>
    <t>10:56:18 AM</t>
  </si>
  <si>
    <t>http://twitter.com/SandhyaS2046/status/1878966350334566823</t>
  </si>
  <si>
    <t>6:14:22 AM</t>
  </si>
  <si>
    <t>https://www.bhaskar.com/local/uttar-pradesh/agra/news/uttar-pradesh-footpaths-and-trees-being-washed-in-agra-133973797.html</t>
  </si>
  <si>
    <t>1:24:39 PM</t>
  </si>
  <si>
    <t>Footpaths and trees being washed in Agra | आगरा में धोये जा रहे फुटपाथ और पेड़: दिल्ली जैसे हालात न हो पाएं इसलिए प्रदूषण को कम करने के लिए धूल उड़ने से रोकने के किए जा रहे प्रयास - Agra News</t>
  </si>
  <si>
    <t>Pavements and trees are being washed in Agra Efforts are being made to reduce pollution and prevent dust from flying to prevent a situation like Delhi
Agra
Pollution levels in Delhi have reached critical levels Public life is being affected Similar conditions are being observed in Agra</t>
  </si>
  <si>
    <t>http://twitter.com/bharti201190/status/1807354969277837710</t>
  </si>
  <si>
    <t>3:36:18 PM</t>
  </si>
  <si>
    <t>https://newsindialive.in/farmers-should-leave-violent-agriculture-and-do-natural-farming-acharya-devvrat/</t>
  </si>
  <si>
    <t>10:37:29 PM</t>
  </si>
  <si>
    <t>हिंसात्मक कृषि छोड़ें, प्राकृतिक खेती करें किसान : आचार्य देवव्रत</t>
  </si>
  <si>
    <t>Ayodhya July 20 HS Gujarat Governor Acharya Devvrat said on Saturday that this agricultural university has become the number one university in the entire country We have seen many universities but this university is completely vibrant On this occasion he spoke with the Vice Chancellor as well as the agricultural</t>
  </si>
  <si>
    <t>http://twitter.com/politicalatul/status/1859225092208652646</t>
  </si>
  <si>
    <t>http://twitter.com/Nimbaram1111/status/1855570513256464577</t>
  </si>
  <si>
    <t>4:47:39 PM</t>
  </si>
  <si>
    <t>https://www.bhaskarhindi.com/other/news-1074894</t>
  </si>
  <si>
    <t>6:47:34 PM</t>
  </si>
  <si>
    <t>स्वास्थ्य/चिकित्सा: प्रदूषण की वजह से हृदय और किडनी पर बुरा असर पड़ता है डॉ. संदीप नायर</t>
  </si>
  <si>
    <t>IANS spoke exclusively with Dr Sandeep Nair Principal Director and Head of the Department of Chest and Respiratory Diseases at BlackMax Super Speciality Hospital about the rising pollution in the national capital Delhi He said that every year around Diwali and with the changing weather</t>
  </si>
  <si>
    <t>http://twitter.com/Jayaannt/status/1826152402929537398</t>
  </si>
  <si>
    <t>A polluted environment affects everyone Therefore we should always be in the company of people with high ideals</t>
  </si>
  <si>
    <t>http://twitter.com/VigNahar/status/1858465458325705029</t>
  </si>
  <si>
    <t>4:31:08 PM</t>
  </si>
  <si>
    <t>Both the state and the centre have blamed each other for air pollution Now whoever is seen taking any measures to curb it will be considered guilty Shri is the Environment Minister of India He is busy posting tweets on Modis visit to Nigeria amp election in Maharashtra but there are no updates on steps taken by his government to curb the air pollution These works are less important than Mahima Mandan of Modi ji</t>
  </si>
  <si>
    <t>https://parentingbharat.com/%e0%a4%a6%e0%a4%bf%e0%a4%b2%e0%a5%8d%e0%a4%b2%e0%a5%80-%e0%a4%8f%e0%a4%a8%e0%a4%b8%e0%a5%80%e0%a4%86%e0%a4%b0-%e0%a4%ae%e0%a5%87%e0%a4%82-%e0%a4%ab%e0%a4%bf%e0%a4%b0-grap-iv-%e0%a4%b2%e0%a4%be/</t>
  </si>
  <si>
    <t>3:12:50 AM</t>
  </si>
  <si>
    <t>दिल्ली-एनसीआर में फिर GRAP-IV लागू, इन कामों पर रहेगी पाबंदी, स्कूलों को लेकर भी आया आदेश – GRAP IV Implemented in Delhi NCR Amid Severe Air Pollution ntc – Parenting Bharat</t>
  </si>
  <si>
    <t>In response to rising air pollution in DelhiNCR the fourth phase of the Graded Response Action Plan GRAP has been implemented This decision was made after the Air Quality Index AQI reached the severe category Under GRAPIV several strict restrictions have been imposed in the region</t>
  </si>
  <si>
    <t>https://tamil.news18.com/videos/tamil-nadu/air-pollution-are-these-the-most-polluted-cities-in-india-news18-tamil-nadu-1752833.html</t>
  </si>
  <si>
    <t>2:50:35 PM</t>
  </si>
  <si>
    <t>Air Pollution | அதிகம் மாசடைந்த நகரங்கள் பட்டியலில் இத்தனை இந்திய நகரங்களா? | News18 Tamil Nadu</t>
  </si>
  <si>
    <t>Air Pollution Are these the most polluted cities in India News18 Tamil Nadu
March 12 2025 2020 IST Air Pollution Are these the most polluted cities in India News18 Tamil Nadu 12032025 KDownload our News18</t>
  </si>
  <si>
    <t>https://www.jantaserishta.com/local/maharashtra/pune-weather-at-2042-c-3534672</t>
  </si>
  <si>
    <t>10:36:38 AM</t>
  </si>
  <si>
    <t>Pune weather: पुणे का मौसम 20.42 °C पर</t>
  </si>
  <si>
    <t>The temperature in Pune today September 19 2024 is 2723C The forecast minimum and maximum temperatures for the day are 2042C and 3051C respectively The relative humidity is 56 and the wind speed is 56 kmh</t>
  </si>
  <si>
    <t>http://twitter.com/GautamSir0102/status/1858442891879715150</t>
  </si>
  <si>
    <t>3:01:28 PM</t>
  </si>
  <si>
    <t>http://twitter.com/ABHI3275/status/1861697050351489230</t>
  </si>
  <si>
    <t>2:32:20 PM</t>
  </si>
  <si>
    <t>ji you did a good job but do something to clean Delhis air pollution or get it done Today I have invited the sanitation workers to my house for tea The sanitation workers of Delhi work hard day and night they clean the areas around our houses it is our duty to respect their hard work You must also do this invite the sanitation workers working around your house to your house on your day off for tea talk to them about your joys and sorrows they will like it a lot Come let us all respect them and contribute in making our Delhi clean and beautiful</t>
  </si>
  <si>
    <t>http://twitter.com/shivamdas_/status/1850092390721388728</t>
  </si>
  <si>
    <t>1:59:33 PM</t>
  </si>
  <si>
    <t>http://twitter.com/arch2508always/status/1858856962751898056</t>
  </si>
  <si>
    <t>6:26:50 PM</t>
  </si>
  <si>
    <t>What is the CMs job in Delhi Yamuna is polluted roads are filthy air quality is worst When the PM has to do everything why is the CM left to do the alcohol scam Shame</t>
  </si>
  <si>
    <t>http://twitter.com/AmolBpl/status/1856975934219264098</t>
  </si>
  <si>
    <t>1:52:18 PM</t>
  </si>
  <si>
    <t>http://twitter.com/KajalKu98676791/status/1852323231740387609</t>
  </si>
  <si>
    <t>5:44:07 PM</t>
  </si>
  <si>
    <t>http://twitter.com/priyans82776499/status/1847229393036247077</t>
  </si>
  <si>
    <t>http://twitter.com/GangadharMaury1/status/1847181568822940071</t>
  </si>
  <si>
    <t>1:12:59 PM</t>
  </si>
  <si>
    <t>So tell the smoke detector of Delhi to absorb all the smoke or blow it away The wind speed in Delhi is decreasing and the temperature is falling rapidly As a result the air quality has reached the poor category A meeting has been called at Delhi Secretariat today at 1 pm Delhi Government is making plans to stop pollution While BJPs Central Government Uttar Pradesh Haryana Rajasthan Governments are sleeping Supreme Court has ordered Delhi and Central Government to install one Smog Tower each BJP should go to the Smog Tower installed by them in Anand Vihar</t>
  </si>
  <si>
    <t>http://twitter.com/RavindraPathakG/status/1857123789064327235</t>
  </si>
  <si>
    <t>11:39:49 PM</t>
  </si>
  <si>
    <t>http://twitter.com/SinghYadav68178/status/1849007130650751313</t>
  </si>
  <si>
    <t>2:07:07 PM</t>
  </si>
  <si>
    <t>https://www.jantaserishta.com/local/madhya-pradesh/indore-weather-and-todays-aqi-3716827</t>
  </si>
  <si>
    <t>10:17:46 AM</t>
  </si>
  <si>
    <t>Indore The temperature in Indore today December 22 2024 is 238 degrees Celsius The forecast for the day shows minimum and maximum temperatures of 1393 degrees Celsius and 256 degrees Celsius respectively The relative humidity is 30 and the wind speed is 30 kmh The sun is</t>
  </si>
  <si>
    <t>https://hindi.mumbaipress.com/%e0%a4%a6%e0%a4%bf%e0%a4%b2%e0%a5%8d%e0%a4%b2%e0%a5%80-%e0%a4%ae%e0%a5%87%e0%a4%82-%e0%a4%aa%e0%a5%8d%e0%a4%b0%e0%a4%a6%e0%a5%82%e0%a4%b7%e0%a4%a3-%e0%a4%96%e0%a4%a4%e0%a4%b0%e0%a4%a8%e0%a4%be/</t>
  </si>
  <si>
    <t>3:18:15 PM</t>
  </si>
  <si>
    <t>दिल्ली में प्रदूषण खतरनाक स्तर पर बरकरार, एक्यूआई पहुंचा 400 पार￼</t>
  </si>
  <si>
    <t>Pollution in the national capital Delhi has once again reached dangerous levels It has become difficult for ordinary people to breathe People are leaving their homes wearing masks
According to the Central Pollution Control Board on Friday the pollution in the capital Delhi</t>
  </si>
  <si>
    <t>http://twitter.com/Bharti_T2611/status/1793210521673744390</t>
  </si>
  <si>
    <t>2:51:19 PM</t>
  </si>
  <si>
    <t>In this news Adani is accused of buying lowgrade coal from Indonesia and selling it as highgrade coal in India He earned nearly double the profit But this has led to more pollution in your air Air pollution kills 2 million people in India every year</t>
  </si>
  <si>
    <t>http://twitter.com/Ankit_2195/status/1863861091123507503</t>
  </si>
  <si>
    <t>1:51:27 PM</t>
  </si>
  <si>
    <t>https://navbharattimes.indiatimes.com/apna-bazaar/top-deals/best-air-purifier-for-home-cover-large-area-machine-to-clean-home-pollution-smog-to-buy-in-amazon-great-indian-festival-sale/articleshow/114036854.cms</t>
  </si>
  <si>
    <t>Air Purifier,ये 5 एयर प्यूरीफायर हवा साफ कर घर में फैलाएंगे खुशबू, Amazon Sale में 436 रुपये की EMI पर भी कर सकते हैं ऑर्डर | best air purifier for home cover large area machine to clean home pollution smog to buy in amazon great indian festival sale</t>
  </si>
  <si>
    <t>The best air purifiers are especially important before and after Diwali Air quality is particularly poor during these days increasing the risk of shortness of breath allergies or other problems Pollution has caused the air quality index to rise</t>
  </si>
  <si>
    <t>https://www.amarujala.com/photo-gallery/lifestyle/fitness/chronic-obstructive-pulmonary-disease-copd-in-young-adults-know-its-causes-and-symptoms-2024-10-17</t>
  </si>
  <si>
    <t>2:30:58 PM</t>
  </si>
  <si>
    <t>Chronic Obstructive Pulmonary Disease Copd In Young Adults Know Its Causes And Symptoms | Copd:युवाओं में तेजी से बढ़ रही है सांस की गंभीर बीमारी, ये दुनियाभर में मौत का तीसरा सबसे बड़ा कारण</t>
  </si>
  <si>
    <t>For all body parts to function optimally and remain healthy its crucial to ensure proper oxygen circulation For this maintaining healthy lungs is crucial However over time deteriorating daily routines and dietary habits can lead to lung damage</t>
  </si>
  <si>
    <t>http://twitter.com/RekhaPaliw75176/status/1858819853093597509</t>
  </si>
  <si>
    <t>3:59:22 PM</t>
  </si>
  <si>
    <t>http://twitter.com/_indiannews/status/1863439242535346412</t>
  </si>
  <si>
    <t>9:55:11 AM</t>
  </si>
  <si>
    <t>New Delhi Air pollution problem continues to remain in the serious category Indian News 7415984153</t>
  </si>
  <si>
    <t>http://twitter.com/INCAshaRajput1/status/1877716033961709605</t>
  </si>
  <si>
    <t>7:26:03 PM</t>
  </si>
  <si>
    <t>https://www.aplatestnews.com/usnewsvideo.php?idx=air-pollution-ndtv-india-gyG8-2024-08-29&amp;vidtype=10</t>
  </si>
  <si>
    <t>2:47:00 PM</t>
  </si>
  <si>
    <t>Air Pollution घटा तो एक साल बढ़ गई भारतीयों की उम्र | NDTV India</t>
  </si>
  <si>
    <t>Published Date 20240829 111700 Category News 1072708
Title Indians lifespan increased by one year as air pollution decreased NDTV India
Indians lifespan increased by one year as air pollution decreased India
Air Pollution Life a priceless gift from nature is</t>
  </si>
  <si>
    <t>http://twitter.com/ChandniAswani3/status/1798183751190720796</t>
  </si>
  <si>
    <t>8:13:09 AM</t>
  </si>
  <si>
    <t>https://www.bhaskar.com/local/mp/bhopal/news/action-plan-for-pollution-control-on-deepawali-133833403.html</t>
  </si>
  <si>
    <t>दीपावली पर प्रदूषण नियंत्रण का एक्शन प्लान: ग्रीन पटाखे और पानी के छिड़काव से सुधारेंगे शहर की हवा</t>
  </si>
  <si>
    <t>Action Plan to Control Pollution for Diwali Green Crackers and Water Sprinklers to Improve City Air Quality
Five other departments will work together with the Bhopal Pollution Control Board MPPCB to control pollution especially during Diwali In fact last month the air quality</t>
  </si>
  <si>
    <t>http://twitter.com/ssharmajsr1/status/1857449954761216292</t>
  </si>
  <si>
    <t>9:15:53 PM</t>
  </si>
  <si>
    <t>http://twitter.com/vipin_tika/status/1852211968129798228</t>
  </si>
  <si>
    <t>http://twitter.com/akashbaliyan21/status/1853316182247715093</t>
  </si>
  <si>
    <t>11:29:45 AM</t>
  </si>
  <si>
    <t>http://twitter.com/AroraRajdeep/status/1863248239342096863</t>
  </si>
  <si>
    <t>9:16:12 PM</t>
  </si>
  <si>
    <t>https://hindi.newsbytesapp.com/news/india/delhi-air-pollution-is-worse-after-diwali-as-people-did-not-follow-firecracker-ban/story</t>
  </si>
  <si>
    <t>9:06:11 AM</t>
  </si>
  <si>
    <t>दिल्ली में प्रतिबंध के बावजूद दिवाली की रात जमकर फूटे पटाखे, हवा की गुणवत्ता 'बहुत खराब'</t>
  </si>
  <si>
    <t>Despite the ban firecrackers were burst in Delhi on Diwali night resulting in very poor air quality
The sale manufacture and use of firecrackers are banned in Delhi but people burst them extensively on Diwali night This impact was visible on air pollution in the morning</t>
  </si>
  <si>
    <t>http://twitter.com/ramavtar_m20410/status/1858827180727308561</t>
  </si>
  <si>
    <t>4:28:29 PM</t>
  </si>
  <si>
    <t>http://twitter.com/say_my_name09/status/1888267805742801123</t>
  </si>
  <si>
    <t>10:15:01 PM</t>
  </si>
  <si>
    <t>http://twitter.com/YashodanandanS/status/1858544586798543139</t>
  </si>
  <si>
    <t>9:45:34 PM</t>
  </si>
  <si>
    <t>https://earlynews24.com/punjab/smog-alert-issued-in-these-districts-of-punjab/</t>
  </si>
  <si>
    <t>Punjab के इन जिलों में जारी किया स्मॉग अलर्ट, कल से मिल सकती है राहत</t>
  </si>
  <si>
    <t>Following snowfall in the mountains Punjab and Chandigarh are experiencing a steady change in weather Daytime temperatures remain cooler than normal while nighttime temperatures are dropping rapidly According to the Meteorological Department this change will continue in the coming days Furthermore on November 17th</t>
  </si>
  <si>
    <t>http://twitter.com/SunilSa93588962/status/1802646683706417195</t>
  </si>
  <si>
    <t>3:47:15 PM</t>
  </si>
  <si>
    <t>Karona Booti Huge quantity of tablets drugs for small disease substandard tablets drugs impure water and food GMO seeds impure air by factories cutting of trees in Adani Modi Jugalbandhi solar panel lithium battery waste all these are responsible</t>
  </si>
  <si>
    <t>http://twitter.com/KuswahaKuswa1/status/1807780848730624260</t>
  </si>
  <si>
    <t>7:48:35 PM</t>
  </si>
  <si>
    <t>https://jantaserishta.com/world/pakistan-lahore-karachi-among-worlds-most-polluted-cities-amid-smog-crisis-3685689</t>
  </si>
  <si>
    <t>9:18:19 PM</t>
  </si>
  <si>
    <t>Pakistan: स्मॉग संकट के बीच लाहौर, कराची दुनिया के सबसे प्रदूषित शहरों में शामिल</t>
  </si>
  <si>
    <t>Lahore Pakistan grapples with a severe smog crisis with Lahore and Karachi ranked among the top three most polluted cities in the world due to their very unhealthy air quality reports Geo News According to a Swiss air quality monitor</t>
  </si>
  <si>
    <t>http://twitter.com/UmaKumari751683/status/1850170609743131086</t>
  </si>
  <si>
    <t>7:10:22 PM</t>
  </si>
  <si>
    <t>http://twitter.com/PradipK45253024/status/1858525191858442523</t>
  </si>
  <si>
    <t>8:28:30 PM</t>
  </si>
  <si>
    <t>https://indias.news/haryana-state-pollution-control-board-collected-a-fine-of-rs-2-5-crore-in-bahadurgarh/</t>
  </si>
  <si>
    <t>हरियाणा : बहादुरगढ़ में ‘स्टेट पॉल्यूशन कंट्रोल बोर्ड’ ने 2.5 करोड़ का जुर्माना वसूला</t>
  </si>
  <si>
    <t>http://twitter.com/babulal_vasant/status/1848229040752357766</t>
  </si>
  <si>
    <t>10:35:16 AM</t>
  </si>
  <si>
    <t>https://www.studyandupdates.com/2024/04/agniveer-tradesman-8th-pass-model-question-paper-set-04.html</t>
  </si>
  <si>
    <t>agniveer tradesman 8th pass model question paper set -04 | agniveer tradesman 8th pass questions and answers | agniveer tradesman 8th pass - www.studyandupdates.com</t>
  </si>
  <si>
    <t>Agniveer Tradesmen 8th Pass Model Question Paper Set 04
Agniveer Tradesmen 8th Pass Model Question Paper Set 04
Agniveer Tradesmen 8th Pass Model Question Paper Set 04
Agniveer Tradesmen 8th Pass Model Question Paper Set 04
Join Agniveer WhatsApp G</t>
  </si>
  <si>
    <t>http://twitter.com/pashatweet6/status/1877721577657418009</t>
  </si>
  <si>
    <t>7:48:05 PM</t>
  </si>
  <si>
    <t>Lekin gobarmint besharm hai According to a Harvard study over 5100 Mumbaikars die annually due to exposure to air pollution Our city has witnessed a worrying rise in respiratory illnesses other pollutionrelated ailments in recent years We are losing thousands of lives each year to rising pollution The once clear skies of Mumbai are now shrouded in toxic smog almost daily Yet this insensitive contractorfriendly government continues to offer just bandaid solutions LPhoto ops with brooms and kneejerk reactions are not the answer to our air pollution crisis Mumbai needs effective air quality management and sustainable pollution mitigation measures We require stringent benchmarks for infrastructure projects and stricter enforcement of pollutioncontrol norms at construction sites Despite continuous pleas the government remains apathetic a sentiment now echoed by the High Court Mumbai deserves a government that prioritises its citizens over the interests of builders and contractors We must implement a zerotolerance policy against the monetisation of open spaces adopt the polluter pays principle The city needs more mobile air sensors and an independent air quality monitoring commission staffed by experts and trained officials for the MMR As citizens we must also hold ourselves and the government accountable for pollution control Lets work together to ensure Mumbai breathes easy</t>
  </si>
  <si>
    <t>https://www.jagran.com/lifestyle/health-many-eye-problems-increase-during-winter-an-aiims-doctor-offers-some-special-tips-for-prevention-23845646.html</t>
  </si>
  <si>
    <t>सर्दियों में बढ़ जाती है कई Eye Problems, बचाव के लिए AIIMS के डॉक्टर ने बताए कुछ खास टिप्स</t>
  </si>
  <si>
    <t>Many eye problems increase in winter an AIIMS doctor offers some special tips for prevention
The risk of many eye problems increases during winter If you want to avoid eye problems these days pay special attention to a few things</t>
  </si>
  <si>
    <t>http://twitter.com/01051995_arun/status/1869968668488282145</t>
  </si>
  <si>
    <t>10:20:47 AM</t>
  </si>
  <si>
    <t>http://twitter.com/Ashutosh902168/status/1888590689816162787</t>
  </si>
  <si>
    <t>7:38:03 PM</t>
  </si>
  <si>
    <t>http://twitter.com/nileshkraap/status/1859496795950260699</t>
  </si>
  <si>
    <t>12:49:18 PM</t>
  </si>
  <si>
    <t>https://navbharattimes.indiatimes.com/india/aqi-today-forecast-25-november-2024-aaj-ka-mausam-imd-air-quality-temperature-heavy-rain-alert-in-south-india-update-in-hindi/articleshow/115643857.cms</t>
  </si>
  <si>
    <t>9:11:51 AM</t>
  </si>
  <si>
    <t>Delhi Ncr Today Aqi Update,आज का मौसम और AQI 25 नवंबर 2024: उत्तर भारत में ठंड के प्रकोप के बीच IMD ने दी 3 राज्यों में बारिश की चेतावनी, जानिए आज कैसा रहेगा देशभर का मौसम - aqi today forecast 25 november 2024 aaj ka mausam imd air quality temperature heavy rain alert in south india update in hindi - Navbharat Times</t>
  </si>
  <si>
    <t>Todays Weather and AQI November 25 2024 Cold is making its presence felt across North India including DelhiNCR Snowfall in the mountains has brought a winter feel to the plains Meanwhile the Meteorological Department has issued a rain alert for some states The Meteorological Department</t>
  </si>
  <si>
    <t>http://twitter.com/ABHIMAN16601340/status/1904930510704632001</t>
  </si>
  <si>
    <t>9:46:40 PM</t>
  </si>
  <si>
    <t>https://hindi.goodreturns.in/news/delhi-weather-forecast-for-next-week-heatwave-alerts-temperature-imd-issue-updates-aqi-084389.html</t>
  </si>
  <si>
    <t>8:59:33 AM</t>
  </si>
  <si>
    <t>Delhi Weather News: दिल्ली में गर्मी और प्रदूषण की डबल मार! तापमान बढ़ने के साथ हवा भी हुई खराब, आगे क्या? | Delhi Weather Forecast for next week Heatwave alerts temperature IMD issue updates AQI - Hindi Goodreturns</t>
  </si>
  <si>
    <t>Delhi Weather News Delhi is facing a double whammy of heat and pollution As temperatures rise the air quality in Delhi also becomes polluted Whats next
Published Wednesday March 26 2025 859 IST
Delhi Weather News in Hindi Delhis air quality AQI is dangerously high</t>
  </si>
  <si>
    <t>http://twitter.com/Ramishivam1905/status/1888452680764268913</t>
  </si>
  <si>
    <t>10:29:39 AM</t>
  </si>
  <si>
    <t>http://twitter.com/ChhamilalAnura2/status/1860956157608698349</t>
  </si>
  <si>
    <t>1:28:17 PM</t>
  </si>
  <si>
    <t>http://twitter.com/JugalSh94279871/status/1899809943596765649</t>
  </si>
  <si>
    <t>6:39:21 PM</t>
  </si>
  <si>
    <t>https://navyugsandesh.com/adopt-these-easy-measures-for-healthy-lungs/</t>
  </si>
  <si>
    <t>12:36:58 PM</t>
  </si>
  <si>
    <t>सेहतमंद फेफड़ों के लिए अपनाये ये आसान उपाय</t>
  </si>
  <si>
    <t>http://twitter.com/Jotbirdua/status/1859135423894724680</t>
  </si>
  <si>
    <t>12:53:20 PM</t>
  </si>
  <si>
    <t>Honorable MLA Bhopals AQI has reached 300 and the air here is so polluted that breathing it is as harmful as smoking 20 cigarettes Unplanned development and indiscriminate cutting of trees have made our capital a sick city Bhopal urgently needs a robust urban green and water plan Please take action</t>
  </si>
  <si>
    <t>http://twitter.com/AkashSh82878820/status/1862308557216977025</t>
  </si>
  <si>
    <t>7:02:14 AM</t>
  </si>
  <si>
    <t>The most worrying topic right now is pollution Pollution is the process involving the depletion of natural resources The main types of pollution are air pollution water pollution and land pollution Both natural disasters and human activities are responsible for pollution Natural causes of pollution include events like floods forest fires and volcanoes Pollution is a global problem not a national one Reusing reducing and recycling are the best ways to prevent pollution Acid rain and global warming are the consequences of pollution Pollution always has a negative impact on animals and humans Polluted air and water cause many diseases in humans and animals We can prevent pollution by using environmentally friendly resources such as solar panels</t>
  </si>
  <si>
    <t>http://twitter.com/drshikotara/status/1858894853964259814</t>
  </si>
  <si>
    <t>8:57:24 PM</t>
  </si>
  <si>
    <t>http://twitter.com/kasgar_rohit/status/1888779227916534094</t>
  </si>
  <si>
    <t>8:07:14 AM</t>
  </si>
  <si>
    <t>https://www.anandabazar.com/india/chief-justice-dy-chandrachud-says-he-has-stopped-morning-walk-due-to-air-pollution-in-delhi-dgtl/cid/1555546</t>
  </si>
  <si>
    <t>2:36:46 PM</t>
  </si>
  <si>
    <t>Justice DY Chandrachud | Chief Justice DY Chandrachud says he has stopped morning walk due to air pollution in Delhi dgtl - Anandabazar</t>
  </si>
  <si>
    <t>Chief Justice of India DY Chandrachud has been forced to give up his morning commute due to Delhis air pollution He said this on Thursday He announced this decision while talking to reporters at the Supreme Court premises Along with this the countrys</t>
  </si>
  <si>
    <t>http://twitter.com/NameIsKalyan/status/1865019498870297034</t>
  </si>
  <si>
    <t>6:34:33 PM</t>
  </si>
  <si>
    <t>http://twitter.com/pravinbhos83187/status/1869104015969316874</t>
  </si>
  <si>
    <t>1:04:58 AM</t>
  </si>
  <si>
    <t>https://www.punjabkesari.com/ampstories/web-stories/benefits-of-tulsi-keep-tulsi-plant-at-home-you-will-get-these-4-big-benefits</t>
  </si>
  <si>
    <t>5:55:45 PM</t>
  </si>
  <si>
    <t>Benefits of Tulsi: घर में रखें तुलसी का पौधा, मिलेंगे ये 4 बड़े फायदे</t>
  </si>
  <si>
    <t>In India you can see a Tulsi plant in almost every house Let us tell you today about the magical benefits of planting a Tulsi plant at home It provides relief from stress Tulsi plant can prove to be very good for your mental health it relieves fatigue</t>
  </si>
  <si>
    <t>http://twitter.com/DDNewsUP/status/1857090562895094117</t>
  </si>
  <si>
    <t>9:27:47 PM</t>
  </si>
  <si>
    <t>Delhi Governments Directorate of Education issues order to close primary classes</t>
  </si>
  <si>
    <t>http://twitter.com/AkshanshSoni9/status/1888299542644437268</t>
  </si>
  <si>
    <t>12:21:08 AM</t>
  </si>
  <si>
    <t>https://www.etvbharat.com/hi/!health/if-you-have-chest-pain-while-coughing-be-careful-know-why-world-lung-day-2024-is-celebrated-hin24092504339</t>
  </si>
  <si>
    <t>4:24:34 PM</t>
  </si>
  <si>
    <t>खांसते समय होता है चेस्ट पेन, तो हो जाएं सावधान! जानिए क्यों मनाया जाता है विश्व फेफड़ा दिवस - World Lung Day 2024</t>
  </si>
  <si>
    <t>World Lung Day World Lung Day 2024 is celebrated on September 25 The Forum of International Respiratory Societies FIRS aims to raise awareness about lung health and mobilize governments and communities to invest in lung health by addressing air pollution</t>
  </si>
  <si>
    <t>http://twitter.com/Aarodaith/status/1848653929456013594</t>
  </si>
  <si>
    <t>Gogoi is sitting in the Rajya Sabha and blowing foul air from below his head and this gentleman will do the same Spreading air pollution</t>
  </si>
  <si>
    <t>https://www.htsyndication.com/hindustan-delhi/article/%E0%A4%97%E0%A5%81%E0%A4%B0%E0%A5%81%E0%A4%97%E0%A5%8D%E0%A4%B0%E0%A4%BE%E0%A4%AE-%E0%A4%AE%E0%A5%87%E0%A4%82-31-%E0%A4%A6%E0%A4%BF%E0%A4%B8%E0%A4%82%E0%A4%AC%E0%A4%B0-%E0%A4%95%E0%A5%87-%E0%A4%AC%E0%A4%BE%E0%A4%A6-%E0%A4%A8%E0%A4%B9%E0%A5%80%E0%A4%82-%E0%A4%9A%E0%A4%B2%E0%A5%87%E0%A4%82%E0%A4%97%E0%A5%87-%E0%A4%A1%E0%A5%80%E0%A4%9C%E0%A4%B2-%E0%A4%91%E0%A4%9F%E0%A5%8B,-%E0%A4%89%E0%A4%B2%E0%A5%8D%E0%A4%B2%E0%A4%82%E0%A4%98%E0%A4%A8-%E0%A4%AA%E0%A4%B0-%E0%A4%9C%E0%A4%AC%E0%A5%8D%E0%A4%A4;-%E0%A4%AA%E0%A5%8D%E0%A4%B0%E0%A4%B6%E0%A4%BE%E0%A4%B8%E0%A4%A8-%E0%A4%A8%E0%A5%87-%E0%A4%AC%E0%A4%A4%E0%A4%BE%E0%A4%88-%E0%A4%AB%E0%A5%88%E0%A4%B8%E0%A4%B2%E0%A5%87-%E0%A4%95%E0%A5%80-%E0%A4%B5%E0%A4%9C%E0%A4%B9/86589516</t>
  </si>
  <si>
    <t>9:19:45 AM</t>
  </si>
  <si>
    <t>गुरुग्राम में 31 दिसंबर के बाद नहीं चलेंगे डीजल ऑटो, उल्लंघन पर जब्त; प्रशासन ने बताई फैसले की वजह</t>
  </si>
  <si>
    <t>Diesel autos will not operate in Gurugram after December 31st and violations will be confiscated the administration explained the reason for the decision
Gurugram December 8 To provide relief from polluted air in Gurugram district diesel autos will be banned from operating after December 31st New Years Eve</t>
  </si>
  <si>
    <t>http://twitter.com/PraveenPhilip81/status/1898062410960789618</t>
  </si>
  <si>
    <t>10:55:17 PM</t>
  </si>
  <si>
    <t>https://www.newstracklive.com/news/pollution-also-increases-the-sugar-level-diabetes-patients-must-take-these-precautions-sc53-nu371-ta901-1606109-1.html</t>
  </si>
  <si>
    <t>2:41:53 PM</t>
  </si>
  <si>
    <t>प्रदूषण से शुगर लेवल भी बढ़ता है, डायबिटीज के मरीजों को जरूर बरतें ये सावधानियां</t>
  </si>
  <si>
    <t>Pollution a ubiquitous byproduct of industrialization and urbanization has long been linked to a variety of health risks Recent studies have revealed a worrying link between pollution and elevated blood sugar levels which is particularly concerning for individuals with diabetes</t>
  </si>
  <si>
    <t>http://twitter.com/RakeshBcpsgwl/status/1891481808971153494</t>
  </si>
  <si>
    <t>7:06:19 PM</t>
  </si>
  <si>
    <t>http://twitter.com/Hitesh_____/status/1855569587837763933</t>
  </si>
  <si>
    <t>http://twitter.com/Jivdo90012/status/1856742665414742382</t>
  </si>
  <si>
    <t>Situation worsened in Samarwata village of Uniara Naresh supporters pelted stones at the police seeing the situation worsening the police fired in the air</t>
  </si>
  <si>
    <t>http://twitter.com/rravid_rravid/status/1858532022974882247</t>
  </si>
  <si>
    <t>8:55:38 PM</t>
  </si>
  <si>
    <t>http://twitter.com/AmarKanojia11/status/1857123776137421108</t>
  </si>
  <si>
    <t>11:39:46 PM</t>
  </si>
  <si>
    <t>http://twitter.com/KomalVe63794736/status/1850555849917219045</t>
  </si>
  <si>
    <t>8:41:10 PM</t>
  </si>
  <si>
    <t>http://twitter.com/SatyatTiwari/status/1858980513392033928</t>
  </si>
  <si>
    <t>2:37:47 AM</t>
  </si>
  <si>
    <t>https://www.amarujala.com/uttar-pradesh/baghpat/smog-looms-over-the-district-as-aqi-reaches-358-baghpat-news-c-28-1-smrt1010-121018-2024-11-02</t>
  </si>
  <si>
    <t>2:19:52 AM</t>
  </si>
  <si>
    <t>Smog Looms Over The District As Aqi Reaches 358 - Baghpat News - Baghpat News:जिले में एक्यूआई 358 होने पर स्मॉग छाया</t>
  </si>
  <si>
    <t>Baghpat The air here has deteriorated to a very poor state Smog lingered on Friday with an AQI of 358 Several factors are contributing to this including Diwali fireworks and increased vehicle traffic The rising pollution levels are also affecting peoples health</t>
  </si>
  <si>
    <t>https://samacharnama.com/city/hisar/hisar-dense-fog-engulfs-punjab-and-chandigarh-as-cold/cid15702053.htm</t>
  </si>
  <si>
    <t>7:00:33 PM</t>
  </si>
  <si>
    <t>Hisar ठंड बढ़ने के साथ ही पंजाब और चंडीगढ़ में छाया सर्दी का पहला घना कोहरा</t>
  </si>
  <si>
    <t>Hisar News Desk A thick blanket of haze enveloped Punjab Chandigarh and Haryana on Wednesday morning drastically reducing visibility and sending air quality to the very poor level Moderate fog and mist along with dense haze reduced visibility in the morning Temperatures dropped</t>
  </si>
  <si>
    <t>http://twitter.com/AamirSu40096736/status/1864711485353558405</t>
  </si>
  <si>
    <t>10:10:37 PM</t>
  </si>
  <si>
    <t>https://www.jantaserishta.com/local/west-bengal/kolkata-weather-at-2796-c-3454617</t>
  </si>
  <si>
    <t>10:26:13 AM</t>
  </si>
  <si>
    <t>Kolkata weather: कोलकाता का मौसम 27.96 °C पर</t>
  </si>
  <si>
    <t>Kolkata The temperature in Kolkata today August 12 2024 is 3164 degrees Celsius The forecast minimum and maximum temperatures for the day are 2796 degrees Celsius and 3482 degrees Celsius respectively The relative humidity is 72 and the wind speed is</t>
  </si>
  <si>
    <t>http://twitter.com/RajPal62057077/status/1849015771994747188</t>
  </si>
  <si>
    <t>https://hindi.dailykiran.com/a-girl-from-the-worlds-most-polluted-city-in-pakistan-approached-the-court-against-the-government-and-said-that-she-wants-justice-for-herself-and-her-friends/</t>
  </si>
  <si>
    <t>पाकिस्तान: दुनिया के सबसे प्रदूषित शहर की बच्ची सरकार के खिलाफ पहुंची कोर्ट, कहा- अपने और दोस्तों के लिए चाहिए इंसाफ</t>
  </si>
  <si>
    <t>Lahore November 7 A threeyearold girl in Pakistans Punjab province has filed a petition against the local government The province especially its capital Lahore is grappling with the severe effects of smog which has left air quality extremely hazardous
On Thursday</t>
  </si>
  <si>
    <t>http://twitter.com/AnujDwi91054861/status/1889277302703563254</t>
  </si>
  <si>
    <t>5:06:24 PM</t>
  </si>
  <si>
    <t>http://twitter.com/RichikSarkar1/status/1888222808343298083</t>
  </si>
  <si>
    <t>7:16:13 PM</t>
  </si>
  <si>
    <t>https://hindi.asianetnews.com/national-news/delhi-air-pollution-odd-even-scheme-in-delhi-know-what-environment-minister-gopal-rai-said/articleshow-v3y5py5</t>
  </si>
  <si>
    <t>1:29:58 PM</t>
  </si>
  <si>
    <t>दिल्ली में फिर लागू होगा ऑड-ईवन सिस्टम? जानें प्रदूषण रोकने को मंत्री का प्लान</t>
  </si>
  <si>
    <t>Delhis AQI has reached 500 raising questions about the return of the oddeven system Environment Minister Gopal Rai said the government is monitoring the situation and will take strict action if necessary
New Delhi Delhis air remains toxic The AQI Air Quality</t>
  </si>
  <si>
    <t>http://twitter.com/TheHindu7989/status/1850388347245523083</t>
  </si>
  <si>
    <t>9:35:35 AM</t>
  </si>
  <si>
    <t>http://twitter.com/vivekbeniwal001/status/1868899949473407392</t>
  </si>
  <si>
    <t>http://twitter.com/jhnjsph/status/1898315856674742688</t>
  </si>
  <si>
    <t>3:42:23 PM</t>
  </si>
  <si>
    <t>https://www.livehindustan.com/weather/noida-me-aaj-ka-mausam-2-august-2024-noida-aqi-today-and-weather-forecast-imd-rain-alert-update-in-hindi-201722562508337.html</t>
  </si>
  <si>
    <t>7:05:07 AM</t>
  </si>
  <si>
    <t>नोएडा 2 August 2024 का वेदर और AQI: न्यूनतम तापमान 28.16°C, जानें कैसा रहेगा शहर में आज का मौसम</t>
  </si>
  <si>
    <t>Weather in Noida today August 2 2024 The minimum temperature in Noida today was recorded at 2816 degrees Celsius According to the Meteorological Department IMD light to moderate rain is possible throughout the day The maximum temperature is expected to be 3429 degrees Celsius Tomorrows minimum temperature in Noida</t>
  </si>
  <si>
    <t>http://twitter.com/sandeep30766558/status/1857304648354349353</t>
  </si>
  <si>
    <t>11:38:29 AM</t>
  </si>
  <si>
    <t>Dev Deepawali Grand decorations in Varanasi Political turmoil continues in Maharashtra How dangerous is Delhis air today Watch todays big news in</t>
  </si>
  <si>
    <t>https://www.amarujala.com/delhi-ncr/due-to-humidity-in-delhi-s-air-pollution-is-underestimated-by-20-percent-2025-03-13</t>
  </si>
  <si>
    <t>5:38:47 AM</t>
  </si>
  <si>
    <t>Due To Humidity In Delhi's Air, Pollution Is Underestimated By 20 Percent | Air Pollution :दिल्ली की हवा में नमी के कारण 20 फीसदी तक कम आंका जाता है प्रदूषण, यह है वजह</t>
  </si>
  <si>
    <t>Humidity in the air during winter in Delhi can lead to an underestimation of pollution levels by up to 20 as fine particulate matter PM in the air absorbs moisture This can cause pollution measuring instruments to malfunction This process is called hygroscopicity</t>
  </si>
  <si>
    <t>https://www.bhaskarhindi.com/other/news-1095603</t>
  </si>
  <si>
    <t>12:54:33 AM</t>
  </si>
  <si>
    <t>'पुजारी-ग्रंथी सम्मान योजना' पर भाजपा सांसद का तंज, 'केजरीवाल गजनी हैं, घोषणा करके भूल जाते हैं' | '??????-?????? ?????? ?????' ?? ????? ????? ?? ???- ???????? ???? ???, ????? ???? ??? ???? ???</t>
  </si>
  <si>
    <t>Bharatiya Janata Party MP Praveen Khandelwal on Monday targeted the Aam Aadmi Party in Delhi saying it should release a white paper detailing its 10 years of work so that people can see how much work it has done He also criticized AAP national convener Arvind Kejriwal</t>
  </si>
  <si>
    <t>http://twitter.com/MadanSingh30035/status/1847998907910918298</t>
  </si>
  <si>
    <t>7:20:48 PM</t>
  </si>
  <si>
    <t>http://twitter.com/AnkitKosht84733/status/1904948310223257771</t>
  </si>
  <si>
    <t>10:57:24 PM</t>
  </si>
  <si>
    <t>http://twitter.com/KamaranaP/status/1808786880088998038</t>
  </si>
  <si>
    <t>2:26:12 PM</t>
  </si>
  <si>
    <t>Did you notice one thing brother One person one tree would have been better brother One tree absorbs 20 kg of dust in a year gives 700 kg of oxygen in a year absorbs 20 tons of carbon dioxide in a year Keeps the temperature low by an average of 4 degrees in summer Has the capacity to absorb a mixture of mercury lithium and lead metals filters 1 lakh square meters of polluted air</t>
  </si>
  <si>
    <t>http://twitter.com/JaiSury0071109/status/1904895006298738772</t>
  </si>
  <si>
    <t>7:25:35 PM</t>
  </si>
  <si>
    <t>https://www.livehindustan.com/ncr/delhiites-breath-cleanest-air-in-august-month-aqi-remain-below-100-for-27-days-201724739780762.html</t>
  </si>
  <si>
    <t>12:00:45 PM</t>
  </si>
  <si>
    <t>अगस्त में दिल्ली पर मौसम मेहरबान, सबसे साफ हवा में लोगों ने ली सांस; 27 दिन 100 से नीचे रहा AQI</t>
  </si>
  <si>
    <t>The weather in Delhi was kind in August with people breathing the cleanest air AQI remained below 100 for 27 days
The weather in Delhi has been quite kind in August While this month saw the highest rainfall Delhis air is also the cleanest in the world In 26</t>
  </si>
  <si>
    <t>http://twitter.com/DeepakK52494592/status/1858856428577886242</t>
  </si>
  <si>
    <t>6:24:43 PM</t>
  </si>
  <si>
    <t>https://www.jantaserishta.com/local/uttar-pradesh/ghaziabad-lonis-aqi-recorded-at-406-ghaziabad-406--3630713</t>
  </si>
  <si>
    <t>3:13:08 PM</t>
  </si>
  <si>
    <t>Ghaziabad: लोनी का एक्यूआई एक्यूआई 406 दर्ज हुआ</t>
  </si>
  <si>
    <t>Ghaziabad After remaining in the poor category for nearly a week Lonis AQI has moved into the severe category According to data from the Central Pollution Control Board CPCB Loni recorded an AQI of 406 on Thursday evening Speaking of Ghaziabad</t>
  </si>
  <si>
    <t>https://www.tv9hindi.com/technology/air-conditioner-vs-cooler-which-one-is-best-for-home-advantages-and-disadvantages-3177606.html</t>
  </si>
  <si>
    <t>9:00:18 AM</t>
  </si>
  <si>
    <t>AC vs Cooler: घर में AC लगवाएं या कूलर? ये हैं दोनों के नुकसान और फायदे</t>
  </si>
  <si>
    <t>AC vs Cooler Should you install an AC or a cooler Here are the pros and cons of both
Cooler vs AC Should you install an AC or a cooler in your home this summer If youre still undecided this information will be helpful Buying an AC for your home is a good idea</t>
  </si>
  <si>
    <t>http://twitter.com/RJ18_AALE/status/1852579801644843480</t>
  </si>
  <si>
    <t>10:43:38 AM</t>
  </si>
  <si>
    <t>Tujhe mardo se Etni jalan kyu h Women made rangolis wore nice clothes prepared food decorated homes What did men do on Diwali They burst firecrackers and created a ruckus increased air pollution Created Noise Pollution littered the city This is the difference between men and Women Men are useless</t>
  </si>
  <si>
    <t>http://twitter.com/ekanshshukla321/status/1888276471933735302</t>
  </si>
  <si>
    <t>10:49:28 PM</t>
  </si>
  <si>
    <t>http://twitter.com/MOHDAKRAM786_/status/1898768814558646369</t>
  </si>
  <si>
    <t>9:42:17 PM</t>
  </si>
  <si>
    <t>https://asiannews.in/aaj-ka-mausam-01-november-2024-weather-forecast-winter-alert-delhi-ncr-bihar-up-rajasthan/</t>
  </si>
  <si>
    <t>7:56:09 AM</t>
  </si>
  <si>
    <t>Weather Update Even after Diwali DelhiNCR hasnt seen the cold yet People are still sleeping with ACs and fans running in their homes However the weather has changed in the mountains Rain has fallen in many parts of Kashmir making the weather pleasant</t>
  </si>
  <si>
    <t>http://twitter.com/abmekar/status/1888210909656678776</t>
  </si>
  <si>
    <t>6:28:56 PM</t>
  </si>
  <si>
    <t>https://solvingbhai.blogspot.com/2024/09/blog-post_31.html</t>
  </si>
  <si>
    <t>7:20:00 AM</t>
  </si>
  <si>
    <t>दिल्ली में आज तेज बारिश की संभावना है, इसलिए बाहर जाने से पहले तैयारी कर लें</t>
  </si>
  <si>
    <t>The weather is expected to ease over the next few days especially by September 20th and rainfall may decrease Keep an eye on local weather updates for the latest weather information
Rain continues to fall in DelhiNCR causing people to feel cold</t>
  </si>
  <si>
    <t>http://twitter.com/TheSwarnKumar1/status/1856189971327267091</t>
  </si>
  <si>
    <t>9:49:10 AM</t>
  </si>
  <si>
    <t>http://twitter.com/PoonamS73729816/status/1861034442011316455</t>
  </si>
  <si>
    <t>https://palpalindia.com/2025/02/23/-New-Delhi-be-careful-Do-not-burn-scented-candles-inside-the-house-you-can-become-a-victim-of-serious-diseases..html</t>
  </si>
  <si>
    <t>1:03:19 PM</t>
  </si>
  <si>
    <t>सावधान : घर के अंदर न जलाएं सुगंधित मोमबत्तियां, हो सकते हैं गंभीर बीमारियों का शिकार</t>
  </si>
  <si>
    <t>Scientists have warned that aromatic compounds released from scented wax melts can combine with indoor ozone to form harmful particles that can be detrimental to health This study disproves the myth that scented wax</t>
  </si>
  <si>
    <t>http://twitter.com/nrlko220405/status/1894247455488979081</t>
  </si>
  <si>
    <t>10:16:01 AM</t>
  </si>
  <si>
    <t>https://hindi.latestly.com/india/cm-atishi-on-bjp-bjp-is-doing-dirty-politics-regarding-pollution-in-delhi-cm-atishi-2356760.html</t>
  </si>
  <si>
    <t>3:25:38 PM</t>
  </si>
  <si>
    <t>CM Atishi on BJP: दिल्ली में प्रदूषण को लेकर गंदी राजनीति कर रही भाजपा; सीएम आतिशी</t>
  </si>
  <si>
    <t>New Delhi October 20 The issue of pollution in the national capital Delhi has once again sparked a political battle The BJP and the Aam Aadmi Party are blaming each other for the pollution Meanwhile on Sunday Delhi Chief Minister Atishi accused the BJP of being a dirty</t>
  </si>
  <si>
    <t>https://ujjawalprabhat.com/in-delhi-up-sheetals-kahar-and-giga-para-chilling-broke-5-year-old-in-bihar/814465/</t>
  </si>
  <si>
    <t>दिल्ली-यूपी में शीतलहर का कहर, अभी और गिरेगा पारा; बिहार में ठंड ने तोड़ा 5 साल का रिकॉर्ड</t>
  </si>
  <si>
    <t>The cold winds blowing continuously from North India have intensified the winter in Delhi Uttar Pradesh Rajasthan and Madhya Pradesh According to the Meteorological Department dense fog will also be seen in the coming days The Meteorological Department has issued a yellow alert for Friday and Saturday</t>
  </si>
  <si>
    <t>https://nationpost.in/2024/12/cold-and-chill-increased-due-to-drizzle/</t>
  </si>
  <si>
    <t>5:10:01 PM</t>
  </si>
  <si>
    <t>जींद में बारिश से किसानों के चेहरे खिले</t>
  </si>
  <si>
    <t>Rain brings smiles to farmers in Jind
Jind December 23 HS Drizzle began Monday morning in Jind and surrounding areas and continued throughout the day The drizzle has increased the cold and chill in the weather Fog is expected from Tuesday while on December 26th</t>
  </si>
  <si>
    <t>http://twitter.com/Unitedindweekly/status/1904145066593321165</t>
  </si>
  <si>
    <t>5:45:35 PM</t>
  </si>
  <si>
    <t>A large population in India is breathing the worst quality air Moreover people are unaware of the serious diseases it can cause</t>
  </si>
  <si>
    <t>http://twitter.com/Bhila59274/status/1794420088168399227</t>
  </si>
  <si>
    <t>10:57:42 PM</t>
  </si>
  <si>
    <t>https://www.livehindustan.com/bihar/gopalganj/story-dense-fog-hits-gopalganj-visibility-drops-to-0-meters-pollution-levels-soar-201732640123580.html</t>
  </si>
  <si>
    <t>10:25:34 PM</t>
  </si>
  <si>
    <t>घने कोहरे के आगोश में रहा गोपालगंज, सुबह में थमी रही वाहनों की रफ्तार</t>
  </si>
  <si>
    <t>Gopalganj Hindustan Representative After 10 days in November Gopalganj was once again enveloped in dense fog The dense fog slowed down vehicles on the highway in the morning leaving the roads deserted The fog along with a drop in the minimum temperature</t>
  </si>
  <si>
    <t>http://twitter.com/raghavseth001/status/1888210967051292826</t>
  </si>
  <si>
    <t>6:29:10 PM</t>
  </si>
  <si>
    <t>http://twitter.com/PawanMeena121/status/1854132922724368685</t>
  </si>
  <si>
    <t>5:35:11 PM</t>
  </si>
  <si>
    <t>https://www.amarujala.com/lucknow/up-weather-will-change-in-the-state-from-today-chances-of-rain-in-these-districts-alert-issued-after-christ-2024-12-23</t>
  </si>
  <si>
    <t>6:34:32 AM</t>
  </si>
  <si>
    <t>Up: Weather Will Change In The State From Today, Chances Of Rain In These Districts, Alert Issued After Christ | यूपी:प्रदेश में आज से करवट लेगा मौसम, इन जिलों बारिश के आसार, क्रिसमस के बाद का जारी हुआ अलर्ट</t>
  </si>
  <si>
    <t>UP Weather in the state will change from today rain expected in these districts postChristmas alert issued
Amar Ujala Bureau Lucknow Rohit Mishra Updated Mon 23 Dec 2024 0654 AM IST
UP weather The weather in UP is going to change from today Instead of bright sunshine clouds and rain</t>
  </si>
  <si>
    <t>https://www.jagran.com/delhi/new-delhi-city-ncr-delhi-air-quality-remains-severe-highest-pollution-levels-recorded-in-16-areas-23825560.html</t>
  </si>
  <si>
    <t>Delhi Pollution: देश में सबसे अधिक प्रदूषित रही दिल्ली, अगले तीन दिनों तक हालात 'गंभीर'; 16 इलाकों में AQI 400 पार - Delhi Air Quality Remains Severe Highest Pollution Levels Recorded in 16 Areas</t>
  </si>
  <si>
    <t>Delhi Pollution Delhi remains the most polluted city in the country conditions severe for the next three days AQI crosses 400 in 16 areas
Air quality in Delhi continues to deteriorate On Sunday the city recorded an Air Quality Index AQI of 382 which falls under the very poor category</t>
  </si>
  <si>
    <t>http://twitter.com/ramhanda1984/status/1807705939727827030</t>
  </si>
  <si>
    <t>2:50:56 PM</t>
  </si>
  <si>
    <t>http://twitter.com/AAP4Sultanpur/status/1848275079458640191</t>
  </si>
  <si>
    <t>1:38:12 PM</t>
  </si>
  <si>
    <t>https://www.amarujala.com/tags/weather-forecast-today-in-india</t>
  </si>
  <si>
    <t>Weather Forecast (मौसम समाचार), Mausam News Update Today, Aaj Mausam Kaisa Rahega</t>
  </si>
  <si>
    <t>What will the weather be like in your city and state today What will the minimum and maximum temperatures be What will the air quality be like What will the sunrise and sunset be like What will the wind speed be like What will the ultraviolet index be like The</t>
  </si>
  <si>
    <t>http://twitter.com/lalitjawla76/status/1851980274994679811</t>
  </si>
  <si>
    <t>7:01:20 PM</t>
  </si>
  <si>
    <t>DELHI AIR POLLUTION Delhis air becomes very bad before Diwali likely to become severe today</t>
  </si>
  <si>
    <t>http://twitter.com/vijaygurjar16/status/1856012936256598393</t>
  </si>
  <si>
    <t>10:05:41 PM</t>
  </si>
  <si>
    <t>http://twitter.com/muntaziraapka/status/1855589179272442125</t>
  </si>
  <si>
    <t>6:01:50 PM</t>
  </si>
  <si>
    <t>http://twitter.com/ArunSingh8638/status/1856188105813807227</t>
  </si>
  <si>
    <t>9:41:45 AM</t>
  </si>
  <si>
    <t>http://twitter.com/VinayJha826763/status/1904906530287477048</t>
  </si>
  <si>
    <t>http://twitter.com/1995AKASH_deep/status/1852651885955522851</t>
  </si>
  <si>
    <t>3:30:04 PM</t>
  </si>
  <si>
    <t>http://twitter.com/Urmila69055966/status/1848969055354356208</t>
  </si>
  <si>
    <t>11:35:49 AM</t>
  </si>
  <si>
    <t>http://twitter.com/ZeeMPCG/status/1859074065635668401</t>
  </si>
  <si>
    <t>8:49:31 AM</t>
  </si>
  <si>
    <t>Protect your lungs from toxic air in this way follow these important tips</t>
  </si>
  <si>
    <t>http://twitter.com/HINDUabhishek0/status/1856978673762468009</t>
  </si>
  <si>
    <t>2:03:11 PM</t>
  </si>
  <si>
    <t>http://twitter.com/valarr_dohaeris/status/1888220689632784709</t>
  </si>
  <si>
    <t>7:07:48 PM</t>
  </si>
  <si>
    <t>http://twitter.com/VBInsan1/status/1852895306733789569</t>
  </si>
  <si>
    <t>7:37:20 AM</t>
  </si>
  <si>
    <t>http://twitter.com/Luckyboy208Bhai/status/1858438403760537741</t>
  </si>
  <si>
    <t>2:43:38 PM</t>
  </si>
  <si>
    <t>https://hindi.news18.com/news/uttar-pradesh/noida-ban-on-grape-4-diesel-vehicles-implemented-noida-due-smog-low-visibility-poisonous-air-local18-8842163.html</t>
  </si>
  <si>
    <t>1:39:49 PM</t>
  </si>
  <si>
    <t>कम विजिबिलिटी और जहरीली हवा से नोएडा में GRAP-4 लागू, इन गाड़ियों की एंट्री पर बैन, सेहत के लिए है बहुत ही खतरनाक</t>
  </si>
  <si>
    <t>Noida Due to smog reduced visibility and toxic air GRAP4 has been implemented in Noida and Greater Noida starting Monday morning at 8 am BS3 and BS4 diesel vehicles are prohibited from entering the district Diesel vehicles are also prohibited in companies</t>
  </si>
  <si>
    <t>http://twitter.com/optimistsurgeon/status/1847915262106079652</t>
  </si>
  <si>
    <t>1:48:25 PM</t>
  </si>
  <si>
    <t>And what did the people of Delhi get 200 units of free electricity Thats it Along with it came toxic sewageladen water polluted toxic air potholed roads a foaming toxic Yamuna a riotridden capital and the height of negative politics Its disgusting to see such a filthy monster like Kejriwal Remote controlled curtains worth 56 crore railings worth 1 crore automatic doors worth 70 lakh TV worth 65 lakh remote controlled lights worth 30 lakh toilet seats worth 12 lakh each which are said to be missing fridge worth 9 lakh massage chair worth 4 lakh and what not The same great man who built this palace had said about the 10 ACs installed in Sheila jis house Who pays the bill for all this You and I pay it My heart trembles thinking that when 40 of the people of Delhi live in slums then how can a Chief Minister live in such a luxurious house</t>
  </si>
  <si>
    <t>https://www.onlymyhealth.com/tips-for-office-goers-to-protect-themselves-from-rising-air-pollution-in-hindi-1730004166</t>
  </si>
  <si>
    <t>बढ़ते प्रदूषण के बीच ऑफिस जाने वाले लोग इस तरह रखें अपना ख्याल कई समस्याओं से होगा बचाव</t>
  </si>
  <si>
    <t>Tips for OfficeGoing People to Take Care of Their Health in Increasing Pollution Diwali is still a few days away but air pollution has already increased Pollution has been steadily increasing since Dussehra Due to the increasing pollution the air in Delhi is extremely</t>
  </si>
  <si>
    <t>http://twitter.com/chiku76838/status/1858870672539238811</t>
  </si>
  <si>
    <t>7:21:19 PM</t>
  </si>
  <si>
    <t>http://twitter.com/pradeepsonizee/status/1790322755478733102</t>
  </si>
  <si>
    <t>3:36:22 PM</t>
  </si>
  <si>
    <t>What kind of a vulgar joke is this between friends a young man lost his life due to the act of a juvenile delinquent air was filled in the anus of the young man with the help of an air compressor the young man was admitted to the hospital as his condition worsened the young man died during treatment in the hospital the family members registered a case of murder police</t>
  </si>
  <si>
    <t>https://www.newstracklive.com/news/know-how-lung-cancer-is-increasing-sc96-nu901-ta901-1626105-1.html</t>
  </si>
  <si>
    <t>11:53:19 AM</t>
  </si>
  <si>
    <t>जानिए कैसे बढ़ रहा लंग कैंसर</t>
  </si>
  <si>
    <t>Lung cancer is said to be one of the leading causes of cancerrelated deaths worldwide Furthermore lung cancer typically begins in the cells lining the respiratory tract It then spreads to other parts of the body Today well discuss the</t>
  </si>
  <si>
    <t>https://www.amarujala.com/uttar-pradesh/firozabad/dust-app-will-monitor-harmful-elements-dissolved-in-the-air-firozabad-news-c-169-1-sagr1025-137883-2024-11-28</t>
  </si>
  <si>
    <t>Dust App Will Monitor Harmful Elements Dissolved In The Air - Firozabad News - Firozabad News:डस्ट एप से होगी हवा में घुलने वाले हानिकारक तत्वों की निगरानी</t>
  </si>
  <si>
    <t>http://twitter.com/joshaldilli/status/1858850564840316934</t>
  </si>
  <si>
    <t>6:01:25 PM</t>
  </si>
  <si>
    <t>https://www.amarujala.com/haryana/ambala/the-matter-of-stubble-burning-did-not-come-even-on-the-third-day-ambala-news-c-36-1-amb1003-131567-2024-10-24</t>
  </si>
  <si>
    <t>2:23:11 AM</t>
  </si>
  <si>
    <t>The Matter Of Stubble Burning Did Not Come Even On The Third Day - Ambala News - Ambala News:तीसरे दिन भी नहीं आया पराली जलाने का मामला</t>
  </si>
  <si>
    <t>Ambala City For the third consecutive day no cases of stubble burning were reported in the district On Tuesday the Agriculture Directorate suspended three people including an officer for stubble burning Two FIRs have already been filed against farmers Even on Wednesday no stubble burning incidents were reported</t>
  </si>
  <si>
    <t>https://hindi.theprint.in/india/despite-the-ban-in-delhi-people-celebrated-diwali-by-burning-crackers-air-quality-deteriorated/748075/</t>
  </si>
  <si>
    <t>11:33:08 PM</t>
  </si>
  <si>
    <t>New Delhi October 31 Language The sky of Delhi lit up on Thursday night when people celebrated Diwali by burning firecrackers on a large scale defying the ban on firecrackers
Lajpat Nagar Kalkaji Chhatarpur East of Kailash Saket Rohini Dwarka Punjabi Bagh Vi</t>
  </si>
  <si>
    <t>http://twitter.com/adv_diwas/status/1814389979956818125</t>
  </si>
  <si>
    <t>1:30:55 AM</t>
  </si>
  <si>
    <t>http://twitter.com/ak42048/status/1864719296724627476</t>
  </si>
  <si>
    <t>https://www.patrika.com/bhopal-news/petrol-diesel-banned-in-mp-for-15-years-old-vehicles-as-delhi-model-19446727</t>
  </si>
  <si>
    <t>10:22:05 AM</t>
  </si>
  <si>
    <t>बुरी खबर, एमपी में पेट्रोल-डीजल की इन गाड़ियों पर लगेगा बैन, मोहन सरकार ने दिए निर्देश</t>
  </si>
  <si>
    <t>Bad news These petrol and diesel vehicles will be banned in MP Mohan government issued instructions
Petrol Diesel banned in MP Similar to the National Clean Air Quality Program MP will also establish a statelevel program This program will include cities with an AQI of 100 or higher</t>
  </si>
  <si>
    <t>http://twitter.com/dvsingh0510/status/1857056866481688795</t>
  </si>
  <si>
    <t>7:13:54 PM</t>
  </si>
  <si>
    <t>http://twitter.com/SevadalGDC/status/1815065296425652712</t>
  </si>
  <si>
    <t>10:14:23 PM</t>
  </si>
  <si>
    <t>https://hindi.newsbytesapp.com/news/india/air-quality-very-poor-in-delhi-aqi-crosses-320/story</t>
  </si>
  <si>
    <t>10:12:51 AM</t>
  </si>
  <si>
    <t>दिल्ली में 'बहुत खराब' हुई हवा की गुणवत्ता, 320 के पार पहुंचा AQI</t>
  </si>
  <si>
    <t>Delhis air quality deteriorates to very poor with the AQI exceeding 320
Despite a ban on the sale manufacture and use of firecrackers in Delhi people have continued to burst them in large numbers The effects are now visible in the air For the past two days the national capital</t>
  </si>
  <si>
    <t>http://twitter.com/Rai_jijeevisha/status/1856984491463524515</t>
  </si>
  <si>
    <t>2:26:18 PM</t>
  </si>
  <si>
    <t>http://twitter.com/sambhajikutte/status/1859985993572729134</t>
  </si>
  <si>
    <t>9:13:12 PM</t>
  </si>
  <si>
    <t>https://www.ptcnews.tv/hindi-news/a-unique-way-to-get-rid-of-air-pollution-this-society-of-gurugram-did-a-unique-work-4401346</t>
  </si>
  <si>
    <t>3:35:07 PM</t>
  </si>
  <si>
    <t>वायु प्रदूषण से छुटकारा पाने का नायाब तरीका ! गुरुग्राम के इस सोसाइटी ने किया अनोखा काम !</t>
  </si>
  <si>
    <t>A unique way to combat air pollution This Gurugram society has done something unique
The 32story society is trying to reduce pollution by creating artificial rain using fire fighting pipes and sprinklers installed in its towers This will help the fire fighting</t>
  </si>
  <si>
    <t>https://samacharnama.com/states/punjab-news/stubble-burning-cases-decrease-in-punjab%3B-77-decrease-chief/cid15513290.htm</t>
  </si>
  <si>
    <t>4:32:57 PM</t>
  </si>
  <si>
    <t>पंजाब में पराली जलाने के मामले घटे; 77% की कमी आई, मुख्यमंत्री भगवंत मान ने कही बड़ी बात</t>
  </si>
  <si>
    <t>The Punjab government has claimed that there has been a significant reduction in the number of paratha burnings in the state The Bhagwant Mann government cited NASA satellite data to support this claim The government stated that according to NASA satellite data there has been a 77 reduction in paratha burning incidents in Punjab
The state government</t>
  </si>
  <si>
    <t>http://twitter.com/news24tvchannel/status/1858535385015759002</t>
  </si>
  <si>
    <t>9:09:00 PM</t>
  </si>
  <si>
    <t>Due to increasing pollution in Gurugram all schools up to class 5th are closed from tomorrow Air Pollution</t>
  </si>
  <si>
    <t>http://twitter.com/vrajhiteshalpa/status/1779445050440892772</t>
  </si>
  <si>
    <t>3:12:15 PM</t>
  </si>
  <si>
    <t>Unruly revadilal Delhi ka thag Hai fargiwal bahurupiya peudosecular Did you count the abuses received on WhatsApp or not history will always remember our Loknayak for the stinking water polluted air liquor brokerage in Delhi putting new tiles on the walls of an old school is not called revolution</t>
  </si>
  <si>
    <t>http://twitter.com/RahulKittuVishu/status/1809546131648524637</t>
  </si>
  <si>
    <t>http://twitter.com/Trades__Only/status/1864341876590985528</t>
  </si>
  <si>
    <t>9:41:55 PM</t>
  </si>
  <si>
    <t>Apart from the dirty streets of Delhi except the broken roads of Delhi except the dirty toxic water of Yamuna of Delhi except the polluted air of Delhi Kejriwal has all the time to blame others</t>
  </si>
  <si>
    <t>https://nationpost.in/2024/09/article-world-ozone-day-special/</t>
  </si>
  <si>
    <t>5:02:49 PM</t>
  </si>
  <si>
    <t>चिंता का सबब बनता ओजोन परत का क्षरण</t>
  </si>
  <si>
    <t>Ozone Layer Depletion Becomes a Cause for Concern
Special on World Ozone Day September 16
Yogesh Kumar Goyal
On September 16 1987 an international agreement was reached in Montreal to prevent ozone layer depletion including important steps related to the prevention of the use of chemicals</t>
  </si>
  <si>
    <t>https://www.htsyndication.com/hindustan-delhi/article/%E0%A4%9C%E0%A4%AF%E0%A4%AA%E0%A5%81%E0%A4%B0-17-november-2024-%E0%A4%95%E0%A4%BE-%E0%A4%B5%E0%A5%87%E0%A4%A6%E0%A4%B0-%E0%A4%94%E0%A4%B0-aqi:-%E0%A4%A8%E0%A5%8D%E0%A4%AF%E0%A5%82%E0%A4%A8%E0%A4%A4%E0%A4%AE-%E0%A4%A4%E0%A4%BE%E0%A4%AA%E0%A4%AE%E0%A4%BE%E0%A4%A8-18.22degc,-%E0%A4%9C%E0%A4%BE%E0%A4%A8%E0%A5%87%E0%A4%82-%E0%A4%95%E0%A5%88%E0%A4%B8%E0%A4%BE-%E0%A4%B0%E0%A4%B9%E0%A5%87%E0%A4%97%E0%A4%BE-%E0%A4%B6%E0%A4%B9%E0%A4%B0-%E0%A4%AE%E0%A5%87%E0%A4%82-%E0%A4%86%E0%A4%9C-%E0%A4%95%E0%A4%BE-%E0%A4%AE%E0%A5%8C%E0%A4%B8%E0%A4%AE/86097680</t>
  </si>
  <si>
    <t>7:53:41 AM</t>
  </si>
  <si>
    <t>जयपुर 17 November 2024 का वेदर और AQI: न्यूनतम तापमान 18.22degC, जानें कैसा रहेगा शहर में आज का मौसम</t>
  </si>
  <si>
    <t>https://www.jantaserishta.com/local/gujarat/ahmedabad-weather-warm-start-at-2802-c-see-weather-forecast-for-july-15-2024-3391696</t>
  </si>
  <si>
    <t>7:42:51 AM</t>
  </si>
  <si>
    <t>Ahmedabad Weather: 28.02 °C पर गर्म शुरुआत 15 जुलाई 2024 के लिए मौसम पूर्वानुमान देखें</t>
  </si>
  <si>
    <t>Ahmedabad Weather The temperature in Ahmedabad today July 15 2024 is 3214 degrees Celsius The forecast for the day shows minimum and maximum temperatures of 2802 degrees Celsius and 3444 degrees Celsius respectively The relative humidity is 63 and the wind speed is 63</t>
  </si>
  <si>
    <t>https://www.htsyndication.com/hindustan-delhi/article/%E0%A4%AE%E0%A5%81%E0%A4%82%E0%A4%AC%E0%A4%88-2-december-2024-%E0%A4%95%E0%A4%BE-%E0%A4%B5%E0%A5%87%E0%A4%A6%E0%A4%B0-%E0%A4%94%E0%A4%B0-aqi:-%E0%A4%A8%E0%A5%8D%E0%A4%AF%E0%A5%82%E0%A4%A8%E0%A4%A4%E0%A4%AE-%E0%A4%A4%E0%A4%BE%E0%A4%AA%E0%A4%AE%E0%A4%BE%E0%A4%A8-25.83degc,-%E0%A4%9C%E0%A4%BE%E0%A4%A8%E0%A5%87%E0%A4%82-%E0%A4%95%E0%A5%88%E0%A4%B8%E0%A4%BE-%E0%A4%B0%E0%A4%B9%E0%A5%87%E0%A4%97%E0%A4%BE-%E0%A4%B6%E0%A4%B9%E0%A4%B0-%E0%A4%AE%E0%A5%87%E0%A4%82-%E0%A4%86%E0%A4%9C-%E0%A4%95%E0%A4%BE-%E0%A4%AE%E0%A5%8C%E0%A4%B8%E0%A4%AE/86454619</t>
  </si>
  <si>
    <t>मुंबई 2 December 2024 का वेदर और AQI: न्यूनतम तापमान 25.83degC, जानें कैसा रहेगा शहर में आज का मौसम</t>
  </si>
  <si>
    <t>Mumbai Weather and AQI for December 2 2024 Minimum temperature 2583C find out what the weather will be like in the city today
New Delhi December 2 Weather in Mumbai for December 2 2024 The minimum temperature in Mumbai today was recorded at 2583C The Meteorological Department I</t>
  </si>
  <si>
    <t>https://www.saahassamachar.in/2024/11/15/the-air-of-the-national-capital-new-delhi-remains-in-the-severe-category-average-aqi-was-409/</t>
  </si>
  <si>
    <t>राष्ट्रीय राजधानी नई दिल्ली की हवा गंभीर श्रेणी में बरकरार, 409 रहा औसत एक्यूआई</t>
  </si>
  <si>
    <t>The air quality in the national capital New Delhi remains in the severe category The average air quality index AQI here was recorded at 409 on Friday According to the Central Pollution Control Board CPCB the average air quality in the capital Delhi as of 615 am on Friday</t>
  </si>
  <si>
    <t>https://hindi.dailykiran.com/public-will-teach-delhi-government-a-lesson-bl-verma%e0%a4%9c%e0%a4%a8%e0%a4%a4%e0%a4%be-%e0%a4%b8u200d%e0%a4%bf%e0%a4%96%e0%a4%be%e0%a4%8f%e0%a4%97%e0%a5%80-%e0%a4%a6%e0%a4%bf%e0%a4%b2%e0%a5%8d/</t>
  </si>
  <si>
    <t>5:40:46 PM</t>
  </si>
  <si>
    <t>http://twitter.com/khushiagg357/status/1851970024312820192</t>
  </si>
  <si>
    <t>http://twitter.com/AmarS18330/status/1904903659768733830</t>
  </si>
  <si>
    <t>7:59:58 PM</t>
  </si>
  <si>
    <t>http://twitter.com/kumar_bhup68000/status/1864906228142391807</t>
  </si>
  <si>
    <t>11:04:27 AM</t>
  </si>
  <si>
    <t>http://twitter.com/palaksar44/status/1888227603779395704</t>
  </si>
  <si>
    <t>7:35:16 PM</t>
  </si>
  <si>
    <t>https://www.jantaserishta.com/local/karnataka/bengaluru-weather-forecast-and-aqi-december-22-warm-start-know-full-forecast-3716998</t>
  </si>
  <si>
    <t>बेंगलुरु मौसम का पूर्वानुमान और AQI 22 दिसंबर: गर्म शुरुआत, जानें पूरा पूर्वानुमान</t>
  </si>
  <si>
    <t>Karnataka Karnataka Bengaluru Weather Forecast and Todays AQI Bengaluru recorded a high of 2512C on December 22 2024 The minimum and maximum temperatures are expected to be 197C and 2832C respectively according to the India Meteorological Department IMD forecast Relative</t>
  </si>
  <si>
    <t>http://twitter.com/bhardwaj2509/status/1868639852188811724</t>
  </si>
  <si>
    <t>6:20:33 PM</t>
  </si>
  <si>
    <t>http://twitter.com/narendra122025/status/1898699462253347034</t>
  </si>
  <si>
    <t>5:06:42 PM</t>
  </si>
  <si>
    <t>https://www.etvbharat.com/hi/!state/delhi-air-pollution-increased-aqi-reached-in-bad-category-dls24042503896</t>
  </si>
  <si>
    <t>दिल्ली की 'मॉर्निंग' नहीं रही 'गुड', हर घंटे आबोहवा में घुल रहा जहर, पढ़ें पूरी रिपोर्ट - Delhi Air Pollution Increased</t>
  </si>
  <si>
    <t>New Delhi The air quality in the national capital Delhi and the adjoining areas of the NCR region including Haryana and Uttar Pradesh is deteriorating day by day Delhis air quality has deteriorated significantly over the past seven days Consequently Delhis Air Quality Index AQI has fallen into the poor category</t>
  </si>
  <si>
    <t>http://twitter.com/staywellnews/status/1793843627195797972</t>
  </si>
  <si>
    <t>8:47:03 AM</t>
  </si>
  <si>
    <t>Air pollution worsens lung capacity reduces by 42</t>
  </si>
  <si>
    <t>https://www.ibc24.in/country/graph-4-will-remain-applicable-in-the-countrys-capital-supreme-court-took-the-decision-amid-rising-air-pollution-2814557.html</t>
  </si>
  <si>
    <t>Grape 4 will remain applicable in Delhi NCR</t>
  </si>
  <si>
    <t>Delhi Air Pollution Grape 4 will remain in effect in the national capital the Supreme Court has decided amid rising air pollution
Delhi Air Pollution The air pollution situation in the national capital Delhi and the NCR is worsening Given the serious air pollution situation</t>
  </si>
  <si>
    <t>https://www.mpnewstimes.com/article/delhi-police-told-e-commerce-companies-to-immediately-stop-selling-firecrackers-online</t>
  </si>
  <si>
    <t>2:39:37 PM</t>
  </si>
  <si>
    <t>http://twitter.com/banty25221/status/1860046907625865529</t>
  </si>
  <si>
    <t>1:15:15 AM</t>
  </si>
  <si>
    <t>http://twitter.com/Bhartiye4Bharat/status/1888305460081471891</t>
  </si>
  <si>
    <t>12:44:39 AM</t>
  </si>
  <si>
    <t>http://twitter.com/chandub12126403/status/1818113528693489958</t>
  </si>
  <si>
    <t>8:06:58 AM</t>
  </si>
  <si>
    <t>http://twitter.com/neelam_dev56794/status/1858886609908986251</t>
  </si>
  <si>
    <t>8:24:38 PM</t>
  </si>
  <si>
    <t>http://twitter.com/aajtak/status/1848212981576094097</t>
  </si>
  <si>
    <t>9:31:27 AM</t>
  </si>
  <si>
    <t>http://twitter.com/KantaDasi16/status/1858503533487866013</t>
  </si>
  <si>
    <t>http://twitter.com/shree_raghuveer/status/1863051471798903059</t>
  </si>
  <si>
    <t>8:14:19 AM</t>
  </si>
  <si>
    <t>https://www.jantaserishta.com/world/south-america-breaks-records-for-fires-3524755</t>
  </si>
  <si>
    <t>8:11:48 AM</t>
  </si>
  <si>
    <t>South America: दक्षिण अमेरिका ने आग के मामले में रिकॉर्ड तोड़ दिया</t>
  </si>
  <si>
    <t>Brazil From the Amazon rainforest of Brazil the worlds largest wetland to the dry forests of Bolivia fires are raging across South America breaking the previous record for the number of fires seen in a single year as of September 11 Brazils</t>
  </si>
  <si>
    <t>http://twitter.com/Maninde11008616/status/1864801085476520148</t>
  </si>
  <si>
    <t>4:06:39 AM</t>
  </si>
  <si>
    <t>https://www.ptcnews.tv/hindi-news/supreme-court-slams-punjab-haryana-government-over-rising-air-pollution-in-delhi-ncr-said-why-government-hesitating-to-file-case-against-those-burning-stubble-4399957</t>
  </si>
  <si>
    <t>The Supreme Court reprimanded the Punjab-Haryana government over the rising air pollution in Delhi-NCR, saying- why is the government hesitating to file a case against those burning stubble? |Delhi-NCR Air Pollution: पंजाब-हरियाणा सरकार को 'सुप्रीम फटकार', कोर्ट ने कहा- पराली जलाने वालों पर एक्शन लेने से क्यों झिझक रही है सरकार? | हरियाणा - PTC News</t>
  </si>
  <si>
    <t>DelhiNCR Air Pollution The Punjab and Haryana governments were reprimanded by the Supreme Court asking Why are the governments hesitant to take action against those burning stubble
The Supreme Court on Wednesday reprimanded Haryana and Punjab for not implementing its previous order amid rising air pollution</t>
  </si>
  <si>
    <t>http://twitter.com/adarshjha27248/status/1905103041961034110</t>
  </si>
  <si>
    <t>http://twitter.com/harsh_sal/status/1858575062095249590</t>
  </si>
  <si>
    <t>11:46:40 PM</t>
  </si>
  <si>
    <t>https://www.prabhasakshi.com/national/minimum-temperature-in-delhi-49-degrees-celsius-air-quality-in-poor-category</t>
  </si>
  <si>
    <t>minimum temperature in delhi 49 degrees celsius air quality in poor category</t>
  </si>
  <si>
    <t>http://twitter.com/unmai_sudum/status/1850763354874261913</t>
  </si>
  <si>
    <t>10:25:43 AM</t>
  </si>
  <si>
    <t>https://www.bhaskar.com/local/uttar-pradesh/ghaziabad/news/the-temperature-in-ncr-will-drop-to-4-degrees-on-sunday-134113725.html</t>
  </si>
  <si>
    <t>7:20:08 AM</t>
  </si>
  <si>
    <t>The temperature in NCR will drop to 4 degrees on Sunday | NCR में रविवार को 4 डिग्री तक जाएगा पारा: तेज हवाओं ने बढ़ाई ठिठुरन, जहरीली हवा अभी भी बन रही मुसीबत - Ghaziabad News</t>
  </si>
  <si>
    <t>The mercury will drop to 4 degrees in the National Capital Region NCR on Sunday Strong winds have increased the chill and toxic air remains a problem
Ghaziabad
Morning weather in Ghaziabad
DelhiNCR is currently experiencing severe cold Winds are blowing during the day while frost is forming at night</t>
  </si>
  <si>
    <t>http://twitter.com/khushbuRaghv/status/1864754527557013821</t>
  </si>
  <si>
    <t>1:01:39 AM</t>
  </si>
  <si>
    <t>http://twitter.com/phoenix_four/status/1905233780257833018</t>
  </si>
  <si>
    <t>5:51:45 PM</t>
  </si>
  <si>
    <t>https://www.amarujala.com/haryana/rohtak/pollution-board-becomes-strict-when-aqi-reaches-303-notice-to-8-industrialists-rohtak-news-c-17-roh1020-543833-2024-11-13</t>
  </si>
  <si>
    <t>9:59:20 PM</t>
  </si>
  <si>
    <t>Pollution Board Becomes Strict When Aqi Reaches 303, Notice To 8 Industrialists - Rohtak News - Rohtak News:एक्यूआई 303 पर पहुंचा तो प्रदूषण बोर्ड सख्त, 8 उद्योगपतियों को नोटिस</t>
  </si>
  <si>
    <t>Rohtak The AQI has reached 303 This dire situation is making people breathless Stubble burning fireworks and the indiscriminate use of vehicles are contributing factors The increased humidity in the air due to the changing weather has further exacerbated the pollution problem Humidity and dust</t>
  </si>
  <si>
    <t>http://twitter.com/kundan1502/status/1847899089335173584</t>
  </si>
  <si>
    <t>12:44:09 PM</t>
  </si>
  <si>
    <t>http://mediagujaratnews.blogspot.com/2024/09/bp-50.html</t>
  </si>
  <si>
    <t>12:22:00 AM</t>
  </si>
  <si>
    <t>पैरासिटामोल-BP समेत 50 से ज्यादा मेडिसिन क्वालिटी टेस्ट में फेल, क्या आप भी ले रहे नकली दवाइयां? ऐसे करें पहचान - Mediagujarat.com</t>
  </si>
  <si>
    <t>http://twitter.com/MarkWBuss/status/1862364931884011566</t>
  </si>
  <si>
    <t>10:46:15 AM</t>
  </si>
  <si>
    <t>http://twitter.com/NitinSi94473361/status/1858452186373464217</t>
  </si>
  <si>
    <t>3:38:24 PM</t>
  </si>
  <si>
    <t>http://twitter.com/Ramajee6/status/1883916209772785746</t>
  </si>
  <si>
    <t>10:03:20 PM</t>
  </si>
  <si>
    <t>Jai Hind people of Delhi Arvind Kejriwal risked his life by making false promises to the people of Delhi that he would eliminate air pollution clean up the Yamuna and provide clean water Should such a liar be forgiven</t>
  </si>
  <si>
    <t>https://indias.news/air-quality-crisis-in-delhi-ncr-aqi-crosses-400/</t>
  </si>
  <si>
    <t>9:08:07 AM</t>
  </si>
  <si>
    <t>दिल्ली-एनसीआर में वायु गुणवत्ता संकट, एक्यूआई 400 पार</t>
  </si>
  <si>
    <t>New Delhi Nov 24 Air pollution levels in Delhi and its surrounding areas have raised concerns according to the Central Pollution Control Board CPCB As of 730 am Sunday the capitals average air quality index AQI reached 366</t>
  </si>
  <si>
    <t>https://www.khaskhabar.com/local/delhi-ncr/delhi-news/news-pollution-continues-to-wreak-havoc-in-delhi-aqi-crosses-400-news-hindi-1-690415-KKN.html</t>
  </si>
  <si>
    <t>दिल्ली में प्रदूषण का कहर जारी, 400 के पार पहुंचा AQI-Khaskhabar</t>
  </si>
  <si>
    <t>Pollution continues to wreak havoc in Delhi AQI crosses 400
New Delhi Pollution has once again reached dangerous levels in DelhiNCR By 715 am on Wednesday the AQI in the capital Delhi reached 450
The Central Pollution Control Board</t>
  </si>
  <si>
    <t>https://www.amarujala.com/city-and-states/pollution-again-at-dangerous-levels-aqi-reached-430-jhajjar-news-c-200-1-bgh1002-111743-2024-12-20</t>
  </si>
  <si>
    <t>4:05:45 AM</t>
  </si>
  <si>
    <t>प्रदूषण फिर खतरनाक स्तर पर, एक्यूआई 430 पहुंचा</t>
  </si>
  <si>
    <t>Bahadurgarh Pollution levels have been rising for the past four days People are experiencing difficulty breathing Pollution levels have once again reached dangerous levels Meteorological Department officials believe the pollution levels are due to weakening wind speeds</t>
  </si>
  <si>
    <t>http://twitter.com/madanmanyta/status/1854783426173300951</t>
  </si>
  <si>
    <t>12:40:03 PM</t>
  </si>
  <si>
    <t>http://twitter.com/albypanakalam/status/1855603493542744416</t>
  </si>
  <si>
    <t>6:58:42 PM</t>
  </si>
  <si>
    <t>http://twitter.com/ramkishandas3/status/1861040204468875663</t>
  </si>
  <si>
    <t>7:02:15 PM</t>
  </si>
  <si>
    <t>https://www.amritvichar.com/article/505637/delhi-pollution-gopal-rai-distributed-heaters-to-secretariat-workers-to</t>
  </si>
  <si>
    <t>5:25:16 PM</t>
  </si>
  <si>
    <t>दिल्ली प्रदूषण: सचिवालय में गोपाल राय ने बांटे गए हीटर, अलाव जलाने पर लगी रोक</t>
  </si>
  <si>
    <t>New Delhi Amrit Vichar Delhi Environment Minister Gopal Rai on Tuesday distributed heaters to the night shift employees at the Delhi Secretariat to prevent them from lighting bonfires to protect themselves from the cold
At a press conference held here</t>
  </si>
  <si>
    <t>http://twitter.com/BadiKhabarr/status/1805126207635349841</t>
  </si>
  <si>
    <t>Air Pollution The scary report is out 170000 children died in the country in one year due to this reason</t>
  </si>
  <si>
    <t>http://twitter.com/rishibaadshah/status/1856314074277060871</t>
  </si>
  <si>
    <t>6:02:18 PM</t>
  </si>
  <si>
    <t>There is no doubt that stubble burning is harmful to the environment and health But by putting the entire blame of pollution on stubble burning and portraying them as villains attention is being diverted from the real culprits Doing this is also liked by those who want to shirk their responsibility of improving the air There is no doubt that firecrackers are harmful to the environment and health But by putting the entire blame of pollution on firecrackers and portraying them as villains attention is being diverted from the real culprits Doing this is also liked by those who want to shirk their responsibility of improving the air If only firecrackers cause pollution then how did the air quality in Delhi NCR deteriorate before Diwali and why has it not improved even after eleven days</t>
  </si>
  <si>
    <t>https://indianews.in/bihar/muzaffarpur-news-muzaffarpur-comes-in-red-zone-pollution-increases-during-festivals-this-appeal-was-made-to-the-people/</t>
  </si>
  <si>
    <t>3:19:06 PM</t>
  </si>
  <si>
    <t>Muzaffarpur News: रेड जोन में आया मुजफ्फरपुर! पर्वों के दौरान बढ़ा प्रदूषण, लोगों से हुई ये अपील</t>
  </si>
  <si>
    <t>India News Bihar India News Muzaffarpur News Bihar is witnessing a rapid increase in pollution levels during the Diwali and Chhath festivals As a result Muzaffarpur has now fallen into the pollution red zone The Air Quality Index AQI here has reached 313</t>
  </si>
  <si>
    <t>https://www.amarujala.com/delhi-ncr/delhi-ncr-grap-3-restrictions-removed-today-delhi-air-pollution-2025-01-17</t>
  </si>
  <si>
    <t>6:36:57 PM</t>
  </si>
  <si>
    <t>Delhi-ncr Grap 3 Restrictions Removed Today Delhi Air Pollution | साफ हुई हवा!:दिल्ली-एनसीआर से हटी ग्रैप-3 की पाबंदियां, अंतरराज्यीय बसों की दिल्ली में होगी एंट्री</t>
  </si>
  <si>
    <t>The Graded Response Action Plan GRAP 3 restrictions have been lifted after air quality improved in the National Capital Region NCR including the national capital Delhi A few days ago the Commission for Air Quality Management CAQM imposed the GRAP restrictions after pollution levels rose</t>
  </si>
  <si>
    <t>https://www.jagran.com/delhi/new-delhi-city-ncr-every-year-12-thousand-people-die-in-delhi-due-to-air-pollution-this-district-of-up-ranks-second-after-the-capital-shocking-revelation-in-research-23752368.html</t>
  </si>
  <si>
    <t>7:56:00 PM</t>
  </si>
  <si>
    <t>वायु प्रदूषण से दिल्ली में हर साल चली जाती है 12 हजार लोगों की जान, राजधानी के बाद यूपी का ये जिला दूसरे स्थान पर - Every year 12 thousand people die in Delhi due to air pollution this district of UP ranks second after the capital shocking revelation in research</t>
  </si>
  <si>
    <t>Air pollution claims the lives of 12000 people in Delhi every year with this district in Uttar Pradesh ranking second after the capital
The problem of air pollution increases with the arrival of winter in Delhi A study has revealed a shocking</t>
  </si>
  <si>
    <t>http://twitter.com/AbhiThakur50165/status/1888218132881252446</t>
  </si>
  <si>
    <t>6:57:38 PM</t>
  </si>
  <si>
    <t>http://twitter.com/Chandrakan47202/status/1858497501021532466</t>
  </si>
  <si>
    <t>6:38:28 PM</t>
  </si>
  <si>
    <t>http://twitter.com/imRohit__/status/1888222153818210582</t>
  </si>
  <si>
    <t>7:13:37 PM</t>
  </si>
  <si>
    <t>http://twitter.com/Rajlaxmi1443/status/1859061912362692802</t>
  </si>
  <si>
    <t>8:01:14 AM</t>
  </si>
  <si>
    <t>Indeed this is a serious crisis that is impacting not only the environment and health of Delhi and North India but the entire country Pollution has led to dangerous air quality causing breathing difficulties respiratory illnesses and numerous other health problems This air pollution is caused by many factors including vehicle emissions industrial smoke stubble burning and other human activities While considering measures like artificial rain may seem like a highly delicate and technical step providing immediate relief the longterm impact and consequences of implementation must be considered However this measure can only be a temporary solution A permanent solution to the pollution problem is possible only through collective efforts to control its sources promote renewable energy sources and make every citizen aware of the severity of pollution Ultimately the government institutions and all of us need to recognize this problem as a serious challenge and take immediate and concrete steps so that our future generations can breathe in a healthy and clean environment</t>
  </si>
  <si>
    <t>https://www.tarunmitra.in/international/aqi-2000-in-multan-pakistan-and-1600-in-lahore-health/article-62270</t>
  </si>
  <si>
    <t>12:16:05 PM</t>
  </si>
  <si>
    <t>Islamabad Polluted air has caused chaos in Pakistans Punjab province The air quality index AQI in Multan has exceeded 2000 while in the capital Lahore it is 1600 The provincial government hastily declared a health emergency</t>
  </si>
  <si>
    <t>http://twitter.com/amitliet91/status/1856604023140278655</t>
  </si>
  <si>
    <t>1:14:27 PM</t>
  </si>
  <si>
    <t>https://hindi.oneindia.com/news/delhi/delhi-pollution-update-there-is-no-relief-from-air-pollution-in-delhi-right-now-1184089.html</t>
  </si>
  <si>
    <t>6:33:01 PM</t>
  </si>
  <si>
    <t>Delhi Pollution : अभी दूषित हवा से नहीं मिलने वाली राहत, एक्सपर्ट ने किया दिल्लीवासियों को अलर्ट</t>
  </si>
  <si>
    <t>Delhi
Delhi Pollution No relief from polluted air yet expert warns Delhiites
Love Gaur
Sunday December 22 2024 1833 IST
Delhi Pollution Along with the winter season air pollution has caused problems for people in Delhi</t>
  </si>
  <si>
    <t>http://twitter.com/DassDevdutt/status/1861943410468307349</t>
  </si>
  <si>
    <t>6:51:16 AM</t>
  </si>
  <si>
    <t>http://twitter.com/AbhiAgarwa59014/status/1858767535144886749</t>
  </si>
  <si>
    <t>https://www.punjabkesari.in/national/news/baba-ramdev-s-promotional-video-of-him-racing-with-a-horse-created-a-ruckus-2107940</t>
  </si>
  <si>
    <t>1:23:00 PM</t>
  </si>
  <si>
    <t>शिलाजीत खाने से बढ़ेगा कैंसर? बाबा रामदेव के दावे पर CEO ब्रायन के बयान ने चौंकाया - baba ramdev s promotional video of him racing with a horse created a ruckus</t>
  </si>
  <si>
    <t>Recently a fascinating social media controversy erupted between yoga guru Baba Ramdev and renowned American CEO Brian Johnson The controversy began when Ramdev shared a video promoting his brands products in which he was seen riding a horse</t>
  </si>
  <si>
    <t>https://www.livehindustan.com/bihar/bhagalpur/story-the-speed-of-the-wind-improved-the-air-quality-9877496.html</t>
  </si>
  <si>
    <t>11:45:17 AM</t>
  </si>
  <si>
    <t>हवा की रफ्तार ने सुधारी हवा की गुणवत्ता</t>
  </si>
  <si>
    <t>Bhagalpur Strong winds are blowing as temperatures rise on Monday This has led to improved air quality in Bhagalpur The Mayaganj Pollution Control Center recorded an Air Quality Index of 87 on Monday The minimum PM 25 concentration was 65 and the maximum temperature was</t>
  </si>
  <si>
    <t>https://www.arthparkash.com/india/details/39637/due-to-rising-pollution-after-delhi-gurugram-now-schools-are-closed-in-noida-too</t>
  </si>
  <si>
    <t>5:38:51 AM</t>
  </si>
  <si>
    <t>बढ़ते प्रदूषण के चलते दिल्ली-गुरुग्राम के बाद अब नोएडा में भी स्कूल बंद, ऑनलाइन मोड में चलेंगी सभी क्लासेस</t>
  </si>
  <si>
    <t>DelhiNCR Air Pollution Case On Monday November 18 the Supreme Court ordered the closure of schools up to grade 12 in DelhiNCR due to the increasing pollution problem in the city The court has asked all states within the NCR to</t>
  </si>
  <si>
    <t>http://twitter.com/AbdulK990/status/1860192984966603122</t>
  </si>
  <si>
    <t>10:55:42 AM</t>
  </si>
  <si>
    <t>http://twitter.com/BMCBhopal/status/1871158710417895783</t>
  </si>
  <si>
    <t>5:09:35 PM</t>
  </si>
  <si>
    <t>A war against air pollution We all have decided to make Bhopals air clean Dont let Bhopals air get polluted use public transport and ecofriendly vehicles</t>
  </si>
  <si>
    <t>http://twitter.com/Sheela14619778/status/1845759344983355805</t>
  </si>
  <si>
    <t>3:01:35 PM</t>
  </si>
  <si>
    <t>https://www.jagran.com/news/national-latest-weather-updates-in-delhi-ncr-up-madhya-pradesh-imd-alert-monsoon-23810629.html</t>
  </si>
  <si>
    <t>Weather News: दिल्ली-एनसीआर में गर्मी करेगी बेहाल, मध्य प्रदेश में बारिश का अलर्ट; पढ़ें मौसम के ताजा अपडेट्स - Latest weather updates in Delhi NCR UP Madhya Pradesh imd alert monsoon</t>
  </si>
  <si>
    <t>Weather News Heat wave to wreak havoc in DelhiNCR rain alert in Madhya Pradesh read the latest weather updates
Heat has begun to rise in many districts of Uttar Pradesh including DelhiNCR and people are troubled by the humidity Monsoon is returning to several districts in Uttar Pradesh</t>
  </si>
  <si>
    <t>http://twitter.com/punjabkesari/status/1849329663484526673</t>
  </si>
  <si>
    <t>11:28:45 AM</t>
  </si>
  <si>
    <t>Delhi Air Pollution Delhis air turns toxic again The capital reaches the very poor category with haze looming</t>
  </si>
  <si>
    <t>http://twitter.com/raghu5647/status/1850739519332700186</t>
  </si>
  <si>
    <t>Toxic air will persist in the national capital Delhi and the NCR Air quality is unlikely to improve at this time Predictions suggest the situation could worsen around Diwali The AQI could exceed 400 before Diwali</t>
  </si>
  <si>
    <t>http://twitter.com/SachBedhadak/status/1850163262626955669</t>
  </si>
  <si>
    <t>6:41:10 PM</t>
  </si>
  <si>
    <t>Diwali 2024 Fireworks will be allowed only between 800 pm and 1000 pm on Diwali festival Air Pollution</t>
  </si>
  <si>
    <t>http://twitter.com/jagdishsuthar55/status/1898444370832925044</t>
  </si>
  <si>
    <t>12:13:04 AM</t>
  </si>
  <si>
    <t>http://twitter.com/lol33114089103/status/1891814422777094497</t>
  </si>
  <si>
    <t>5:08:01 PM</t>
  </si>
  <si>
    <t>Phele air pollution rape band karchutiye</t>
  </si>
  <si>
    <t>https://www.prabhasakshi.com/national/delhi-is-experiencing-severe-cold-mercury-has-dropped-air-quality-has-improved</t>
  </si>
  <si>
    <t>10:58:00 AM</t>
  </si>
  <si>
    <t>delhi is experiencing severe cold mercury has dropped air quality has improved</t>
  </si>
  <si>
    <t>Delhi is experiencing severe cold with temperatures dropping and northwesterly winds improving air quality
ANI Image
The minimum temperature has dropped to 103 degrees Celsius four degrees above normal A day earlier the temperature had dropped to 13 degrees</t>
  </si>
  <si>
    <t>http://twitter.com/Bharat24Liv/status/1871047353299537946</t>
  </si>
  <si>
    <t>9:47:06 AM</t>
  </si>
  <si>
    <t>Light rain in DelhiNCR people had to take shelter in night shelters to escape the cold air quality severe due to pollution</t>
  </si>
  <si>
    <t>http://twitter.com/bsr505164369/status/1807419155584540931</t>
  </si>
  <si>
    <t>7:51:21 PM</t>
  </si>
  <si>
    <t>http://twitter.com/Rajeshrang_/status/1848377268025913360</t>
  </si>
  <si>
    <t>8:24:16 PM</t>
  </si>
  <si>
    <t>https://marathi.latestly.com/maharashtra/mumbai-air-pollution-parts-of-city-wake-up-to-layer-of-smog-malad-west-records-aqi-in-poor-category-578236.html</t>
  </si>
  <si>
    <t>5:01:48 PM</t>
  </si>
  <si>
    <t>Mumbai Air Pollution: मुंबईतील हवेची गुणवत्ता खालावली; मालाड पश्चिम येथे ‘खराब’ AQI नोंदवला (Watch Video)</t>
  </si>
  <si>
    <t>Mumbai Air Pollution Some parts of Mumbai witnessed a blanket of smog on Sunday as the overall air quality deteriorated in various parts of the city The observatory recorded the worst air pollution level in the city at Malad West The air quality index of 202 was recorded at M</t>
  </si>
  <si>
    <t>https://www.herzindagi.com/top-deals/hindi/air-purifier/top-air-purifiers-in-india-zip-into-a-fresher-airspace-article-1007298</t>
  </si>
  <si>
    <t>4:08:38 PM</t>
  </si>
  <si>
    <t>शहर में फैली जहरीली हवा को करें ये Air purifiers अपने कब्जे में और आपको दे शुद्ध हवा, 10000 हज़ार से कम बजट में पाएं | top air purifiers in india zip into a fresher airspace</t>
  </si>
  <si>
    <t>Are you experiencing breathing problems due to rising pollution But youre still unsure how to prevent it Here are the best air purifiers for your home These air purifiers are great for not only India but everywhere</t>
  </si>
  <si>
    <t>http://twitter.com/Adwith97/status/1859051673471135820</t>
  </si>
  <si>
    <t>Hail Indra Hail Silver Iodide Delhi Government has asked the Centre for permission for cloud seeding to create artificial rain and combat the severe air pollution</t>
  </si>
  <si>
    <t>http://twitter.com/MonikaRani29360/status/1851944734983405617</t>
  </si>
  <si>
    <t>4:40:06 PM</t>
  </si>
  <si>
    <t>http://twitter.com/ashleen29663/status/1850166869015052601</t>
  </si>
  <si>
    <t>6:55:30 PM</t>
  </si>
  <si>
    <t>http://twitter.com/_gaurishankar/status/1858372647131787707</t>
  </si>
  <si>
    <t>10:22:20 AM</t>
  </si>
  <si>
    <t>http://twitter.com/ajeetbharti/status/1904894052278935813</t>
  </si>
  <si>
    <t>7:21:47 PM</t>
  </si>
  <si>
    <t>Look at the story of the Indian government and bureaucracys failure 858 crore was originally earmarked for air pollution control in 202425 but only 71 crore less than 1 was spent claims they have a complete plan for how to spend it but they havent received permission to continue the pollution control plan beyond 202526 If you look at Minister Bhupendra Yadavs Twitter hes living off Modis tweets and videos I believe a leader should tweet but why tarnish the name of the very person entrusted to you I would like to tell the team that this falls under your minimum government because the minister has been absent and sleeping but please bring this under maximum governance as well The year is coming to an end and the ministry is sleeping The air in many districts of the country including Delhi is toxic but it doesnt make the slightest difference to the ministers living in the greenery of Lutyens and the green corridors of power with twelve air purifiers How can a ministry make the excuse of waiting for permission for eight months when winter has already come and gone If it rains the minister will say that it rained in Delhi because of the illustrious Modi Worship his feet because you all cant win on your own but do some work he has given you the ministry</t>
  </si>
  <si>
    <t>http://twitter.com/AshokKu04952302/status/1858724376566526178</t>
  </si>
  <si>
    <t>9:39:59 AM</t>
  </si>
  <si>
    <t>http://twitter.com/madanmanyta/status/1858799626889162973</t>
  </si>
  <si>
    <t>http://twitter.com/SheffaliChaura1/status/1869070269475881416</t>
  </si>
  <si>
    <t>10:50:52 PM</t>
  </si>
  <si>
    <t>http://twitter.com/rohitsdholpure/status/1888247340575928432</t>
  </si>
  <si>
    <t>8:53:42 PM</t>
  </si>
  <si>
    <t>https://currentcrime.com/aqi-in-ncr-falls-to-green-zone-after-70-days/</t>
  </si>
  <si>
    <t>10:37:33 AM</t>
  </si>
  <si>
    <t>एनसीआर में 70 दिन बाद ग्रीन जोन में पहुंचा एयर क्वालिटी इंडेक्स (AQI)</t>
  </si>
  <si>
    <t>http://twitter.com/Rajnika07248811/status/1889369123274019280</t>
  </si>
  <si>
    <t>11:11:16 PM</t>
  </si>
  <si>
    <t>http://twitter.com/Madhu_Singh3/status/1781153305022120312</t>
  </si>
  <si>
    <t>8:20:14 AM</t>
  </si>
  <si>
    <t>http://twitter.com/gujratsamachar/status/1858732924612550795</t>
  </si>
  <si>
    <t>10:13:57 AM</t>
  </si>
  <si>
    <t>Delhi Air Pollution The situation in the countrys capital Delhi is becoming extremely serious day by day due to air pollution In such a situation the situation has worsened due to smog In most areas of Delhi the AQI level is around 700 While in Jahangirpuri and Alipur the AQI is also crossing 1000</t>
  </si>
  <si>
    <t>http://twitter.com/Kaushalbansal23/status/1864889083849232734</t>
  </si>
  <si>
    <t>9:56:20 AM</t>
  </si>
  <si>
    <t>Akhilesh ji when nothing was achieved in the cheap politics of advocating for the rioters terrorists and rapists of Sambhal then after getting his nose cut he came up with the issue of road and bull When you were building graveyards and houses during your tenure then how many roads did you remember to build And even if you did build some roads there was a scam in them too Today under the BJP rule I had the backbreaking experience of not just walking on the LucknowKanpur road but actually jumping in the potholes Road report The road is broken at many places There is a cloud of dust everywhere Air and noise pollution is widespread which is having a very bad effect on public health At many places stray animals are standing on the road waiting to welcome your vehicles making the journey even more difficult All this is severely affecting both the speed and safety of travel Now the question arises as to who should be held responsible for the plight and misery of the LucknowKanpur road because both the central and state governments have a hand in the construction of this road or rather they are complicit in the corruption</t>
  </si>
  <si>
    <t>http://twitter.com/madanmanyta/status/1858382897406750885</t>
  </si>
  <si>
    <t>11:03:04 AM</t>
  </si>
  <si>
    <t>http://twitter.com/Joganiyaa_/status/1891460630164517029</t>
  </si>
  <si>
    <t>5:42:10 PM</t>
  </si>
  <si>
    <t>http://twitter.com/BalhaarSingh1/status/1859140766804656291</t>
  </si>
  <si>
    <t>1:14:34 PM</t>
  </si>
  <si>
    <t>http://twitter.com/Master_Abhinav/status/1901845264325038194</t>
  </si>
  <si>
    <t>http://twitter.com/tochandresh/status/1864165981922193414</t>
  </si>
  <si>
    <t>10:02:59 AM</t>
  </si>
  <si>
    <t>http://twitter.com/VinaySh87026394/status/1848705844180865058</t>
  </si>
  <si>
    <t>6:09:55 PM</t>
  </si>
  <si>
    <t>https://www.theindiadaily.com/lifestyle/do-these-5-yoga-asanas-to-protect-yourself-from-harmful-effects-of-air-pollution-delhi-news-52026</t>
  </si>
  <si>
    <t>12:16:01 PM</t>
  </si>
  <si>
    <t>Delhi Air Pollution: दिल्ली की 'जहरीली' हवा से बचने के लिए करें ये योग, हेल्दी रहेंगे फेफड़े</t>
  </si>
  <si>
    <t>Delhi Air Pollution Practice these yoga poses to avoid Delhis toxic air and keep your lungs healthy
Health Tips Like every winter air pollution levels in Delhi have increased significantly this time too As a result people often suffer from colds coughs and breathing problems</t>
  </si>
  <si>
    <t>http://twitter.com/pawankajra/status/1865019826134999127</t>
  </si>
  <si>
    <t>6:35:51 PM</t>
  </si>
  <si>
    <t>https://www.jantaserishta.com/local/goa/goa-flyover-construction-work-causes-setback-to-porvorim-3695505</t>
  </si>
  <si>
    <t>GOA: फ्लाईओवर निर्माण कार्य से पोरवोरिम को झटका | GOA: Flyover construction work causes setback to Porvorim | GOA: फ्लाईओवर निर्माण कार्य से पोरवोरिम को झटका</t>
  </si>
  <si>
    <t>PANJIM Panaji The sixlane elevated corridor project in Porvorim has forced people living along the road to face dust pollution and prepare for respiratory diseases Residents are questioning whether the pollution</t>
  </si>
  <si>
    <t>http://twitter.com/gita06088/status/1875140236671656136</t>
  </si>
  <si>
    <t>4:50:45 PM</t>
  </si>
  <si>
    <t>http://twitter.com/kbg394127/status/1858511411879551167</t>
  </si>
  <si>
    <t>http://twitter.com/KuldeepGaurav7/status/1858527118277148793</t>
  </si>
  <si>
    <t>8:36:09 PM</t>
  </si>
  <si>
    <t>http://twitter.com/99Goa/status/1855824369689215175</t>
  </si>
  <si>
    <t>9:36:23 AM</t>
  </si>
  <si>
    <t>Ek Pooja is the key reason s key Honhaar ExDGP is having to breathe poisonous air in Otherwise he would have been roaming around the valleys of Campal A pedestrian wearing a face mask at Kartavya Path as air quality continues to remain poor in New Delhi Sunday According to the Central Pollution Control Board CPCB the Air Quality Index AQI of the national capital stood at 334 on Sunday</t>
  </si>
  <si>
    <t>http://twitter.com/AnshikaVer14645/status/1856937150157394002</t>
  </si>
  <si>
    <t>11:18:11 AM</t>
  </si>
  <si>
    <t>Stubble burning in Punjab and Haryana is polluting Chandigarhs air read the report</t>
  </si>
  <si>
    <t>https://www.jantaserishta.com/local/telangana/hyderabad-weather-and-todays-aqi-3688645</t>
  </si>
  <si>
    <t>12:20:04 PM</t>
  </si>
  <si>
    <t>Hyderabad का मौसम और आज का AQI | Hyderabad weather and today's AQI Hyderabad का मौसम और आज का AQI</t>
  </si>
  <si>
    <t>Hyderabad Hyderabad The temperature in Hyderabad today December 8 2024 is 2813 degrees Celsius The forecast for the day shows minimum and maximum temperatures of 2268 degrees Celsius and 2854 degrees Celsius respectively The relative humidity is 57 and the wind speed is 57 kmh</t>
  </si>
  <si>
    <t>http://twitter.com/obiwan_k3nobi/status/1888223503952064972</t>
  </si>
  <si>
    <t>7:18:59 PM</t>
  </si>
  <si>
    <t>https://www.jagran.com/delhi/new-delhi-city-ncr-why-is-pollution-increasing-in-delhi-minister-gopal-rai-gave-reason-information-was-also-given-about-steps-taken-23825892.html</t>
  </si>
  <si>
    <t>5:22:00 PM</t>
  </si>
  <si>
    <t>दिल्ली में क्यों बढ़ रहा है प्रदूषण? मंत्री गोपाल राय ने बताई वजह; उठाए गए कदमों की भी दी जानकारी</t>
  </si>
  <si>
    <t>Why is pollution increasing in Delhi Minister Gopal Rai explained the reasons and also provided details of the steps taken
Gopal Rai said that he would review all measurements taken by various departments and agencies under the Winter Action Plan on Tuesday Environment Minister</t>
  </si>
  <si>
    <t>http://twitter.com/Ram_meena94/status/1890079281403072709</t>
  </si>
  <si>
    <t>10:13:11 PM</t>
  </si>
  <si>
    <t>http://twitter.com/vinvani/status/1888332891605934443</t>
  </si>
  <si>
    <t>2:33:39 AM</t>
  </si>
  <si>
    <t>http://twitter.com/ArvindJ50525793/status/1872116943299186889</t>
  </si>
  <si>
    <t>http://twitter.com/seenukulkarni/status/1869132208201724205</t>
  </si>
  <si>
    <t>https://www.bhaskar.com/local/uttar-pradesh/meerut/news/schools-and-coaching-centers-will-open-in-meerut-from-monday-134011855.html</t>
  </si>
  <si>
    <t>मेरठ में सोमवार से खुलेंगे स्कूल-कोचिंग सेंटर: डीएम दीपक मीणा ने जारी किए आदेश, प्रदूषण के चलते किए गए थे बंद</t>
  </si>
  <si>
    <t>Schools and coaching centers will reopen in Meerut from Monday DM Deepak Meena issued orders schools and educational institutions were closed due to pollution
Meerut
Schools and educational institutions in Meerut were closed until further notice due to increased pollution caused by GRAP On Sunday DM Deepak Meena announced</t>
  </si>
  <si>
    <t>https://ndtv.in/health/world-lung-cancer-day-5-major-causes-of-lung-cancer-does-not-occur-only-due-to-smoking-and-pollution-6236689</t>
  </si>
  <si>
    <t>फेफड़ों में कैसर होने के 5 बड़े कारण, सिर्फ स्मोकिंग करने से ही नहीं होता लंग कैंसर</t>
  </si>
  <si>
    <t>http://twitter.com/Sanskriti_555/status/1824413460261728581</t>
  </si>
  <si>
    <t>5:20:39 PM</t>
  </si>
  <si>
    <t>http://twitter.com/AnilKumar764183/status/1825774795268698514</t>
  </si>
  <si>
    <t>11:30:07 AM</t>
  </si>
  <si>
    <t>Youre right about cities that have become balls of toxic air due to pollution Youre an amazingly smart person friend You could have suggested a city in Sikkim at least its the countrys first organic state and it would provide some relief to your health</t>
  </si>
  <si>
    <t>http://twitter.com/jmd_arts/status/1854442398186606990</t>
  </si>
  <si>
    <t>2:04:56 PM</t>
  </si>
  <si>
    <t>http://twitter.com/sonukumar060/status/1868561234196664622</t>
  </si>
  <si>
    <t>1:08:09 PM</t>
  </si>
  <si>
    <t>http://twitter.com/SushilBishnoi64/status/1842141943905620305</t>
  </si>
  <si>
    <t>3:27:19 PM</t>
  </si>
  <si>
    <t>Information about air pollutants</t>
  </si>
  <si>
    <t>http://twitter.com/RajTiwa82403407/status/1888246389484011734</t>
  </si>
  <si>
    <t>8:49:55 PM</t>
  </si>
  <si>
    <t>https://www.newslaundry.com/2024/12/25/aaj-ka-aqi-episode-25-december-2024-from-delhi-chief-minister-atishi-singh-residence-in-delhi</t>
  </si>
  <si>
    <t>2:26:53 PM</t>
  </si>
  <si>
    <t>25 दिसंबर, 2024: दिल्ली की मुख्यमंत्री आतिशी सिंह के घर से आज का एक्यूआई</t>
  </si>
  <si>
    <t>This event is part of our campaign Right to Air against air pollution Click here to learn how you can get involved and click here to support us
Newslaundry has launched its own campaign Right to Air Under this</t>
  </si>
  <si>
    <t>https://www.inextlive.com/air-pollution-in-delhi-aqi-turns-severe-schools-go-online-construction-banned-as-grap-3-imposed-from-today-1731651823</t>
  </si>
  <si>
    <t>11:45:33 AM</t>
  </si>
  <si>
    <t>Delhi AiR Pollution: आज से GRAP 3 लागू इन गाड़ियों से चलने वाले जान लें नियम जानें किन चीजों पर है रिस्ट्रिक्शन</t>
  </si>
  <si>
    <t>Kanpur Internet Desk Breathing is becoming increasingly difficult these days in the national capital Delhi On Friday Delhis air quality plummeted to the severe category with the AQI crossing the 400 mark in Anand Vihar Najafgarh Pusa and other locations This has made the citys mornings very gloomy</t>
  </si>
  <si>
    <t>http://twitter.com/BhartiJauhri/status/1905237829963087935</t>
  </si>
  <si>
    <t>6:07:50 PM</t>
  </si>
  <si>
    <t>http://twitter.com/Ankity02/status/1849463078418604243</t>
  </si>
  <si>
    <t>8:18:53 PM</t>
  </si>
  <si>
    <t>Air pollution is too much</t>
  </si>
  <si>
    <t>http://twitter.com/Jasbir700565668/status/1848740383741628609</t>
  </si>
  <si>
    <t>8:27:10 PM</t>
  </si>
  <si>
    <t>http://twitter.com/SevadalSTA/status/1865052967969394749</t>
  </si>
  <si>
    <t>8:47:33 PM</t>
  </si>
  <si>
    <t>http://twitter.com/ShankarYad35657/status/1845775611219804179</t>
  </si>
  <si>
    <t>4:06:13 PM</t>
  </si>
  <si>
    <t>http://twitter.com/9560_shivam/status/1871552253712306270</t>
  </si>
  <si>
    <t>7:13:23 PM</t>
  </si>
  <si>
    <t>https://www.indiatv.in/delhi/be-laert-delhi-air-quality-worsens-again-poor-cold-knocking-minimum-temp-below-20c-2024-10-14-1082909</t>
  </si>
  <si>
    <t>6:52:34 AM</t>
  </si>
  <si>
    <t>रहें सावधान! फिर से दूषित हो गई है दिल्ली की हवा, ठंड की दस्तक, तापमान भी नीचे लुढ़का</t>
  </si>
  <si>
    <t>With the weather changing the national capital Delhis air quality was once again recorded as very poor on Sunday Sunday morning brought with it an eerily familiar haze of polluted air which experts blamed on the smoke from Dussehra effigy burning and the calm of winter</t>
  </si>
  <si>
    <t>http://twitter.com/Parveen51842273/status/1851866760569307195</t>
  </si>
  <si>
    <t>11:30:16 AM</t>
  </si>
  <si>
    <t>http://twitter.com/PanditShushabh/status/1888500353181622291</t>
  </si>
  <si>
    <t>1:39:05 PM</t>
  </si>
  <si>
    <t>https://www.timesnowhindi.com/cities/delhi-news/delhi-air-pollution-air-quality-improved-grap-4-removed-from-ncr-article-117305252</t>
  </si>
  <si>
    <t>8:08:31 PM</t>
  </si>
  <si>
    <t>Delhi Air Pollution: दिल्ली ने ली सांस! हटाया गया GRAP-4; ये चीजें हुईं बहाल</t>
  </si>
  <si>
    <t>Delhi Air Pollution The weather in the capital Delhi is steadily worsening Air pollution in particular is troubling GRAP4 was implemented in the NCR on January 15th due to dense fog and increasing cold but was lifted on the evening of January 16th</t>
  </si>
  <si>
    <t>http://twitter.com/AkashBi39740734/status/1856681932366725181</t>
  </si>
  <si>
    <t>6:24:02 PM</t>
  </si>
  <si>
    <t>http://twitter.com/im_avadesh/status/1888537445576417449</t>
  </si>
  <si>
    <t>4:06:29 PM</t>
  </si>
  <si>
    <t>https://navbharattimes.indiatimes.com/metro/delhi/other-news/delhi-pollution-is-increasing-due-to-dust-air-is-polluted/articleshow/114568575.cms</t>
  </si>
  <si>
    <t>8:28:20 AM</t>
  </si>
  <si>
    <t>Delhi Pollution: धूल-धूल दिल्ली! पराली ही नहीं ये भी है प्रदूषण बढ़ाने की वजह, कई जगहों पर बुरा हाल | delhi pollution is increasing due to dust air is polluted</t>
  </si>
  <si>
    <t>The air quality in the capital Delhi has deteriorated to such an extent that GRAP2 has been implemented and GRAP3 may soon be implemented Numerous restrictions have also been imposed to control pollution Some restrictions are on individuals and some on government agencies But what is the ground reality</t>
  </si>
  <si>
    <t>http://twitter.com/Vivekumar100/status/1870357122690773114</t>
  </si>
  <si>
    <t>12:04:22 PM</t>
  </si>
  <si>
    <t>Camel The Ship of the Desert The camel has been mans most loyal companion for centuries especially in desert areas It is also known as the Ship of the Desert Lets find out how useful the camel is to us Ability to carry heavy loads Due to its sturdy build the camel can easily carry heavy loads In desert areas where there are no roads the camel is the only animal capable of carrying goods Ability to cover long distances A camel can go for several days without drinking water It stores water in its chambers and uses it gradually Therefore it is considered an ideal means of transport for longdistance journeys Milk and meat Camel milk is rich in nutrients and is considered a panacea for many ailments Its meat is also used as food Wool Warm clothing is made from camel wool This wool is very soft and warm Fertilizer Camel dung is a good fertilizer Applying it to fields improves crop yields Why are camels so special Feet Camels feet are very strong and dont sink in sand Eyelids Camels have very long eyelashes that protect their eyes from sand Nose Camels can close their nostrils to prevent sand from entering their noses Storage Water is stored in a camels chamber Today Even today camels are used for transportation milk and meat in many countries In India states like Rajasthan also have a significant number of camel populations Camel Conservation Camelic numbers are declining these days There are many reasons for this including climate change urbanization and the replacement of camels with machines Therefore many efforts are being made to conserve camels Conclusion The camel is a very useful animal for humans It makes life easier in desert areas We should conserve camels so that future generations can also benefit from them</t>
  </si>
  <si>
    <t>http://twitter.com/Bar0liyaNeeraj/status/1888243852735037563</t>
  </si>
  <si>
    <t>8:39:51 PM</t>
  </si>
  <si>
    <t>http://twitter.com/naveenpgupta/status/1862742565692330190</t>
  </si>
  <si>
    <t>11:46:50 AM</t>
  </si>
  <si>
    <t>http://twitter.com/Tiya_______/status/1786292545154326858</t>
  </si>
  <si>
    <t>12:41:45 PM</t>
  </si>
  <si>
    <t>This is absolutely the best solution People of Delhi are breathing very clean air these days they should also get some air pollution</t>
  </si>
  <si>
    <t>https://ndtv.in/india/grape-4-restrictions-removed-from-delhi-ncr-grap-2-will-remain-in-force-supreme-court-decision-7180521</t>
  </si>
  <si>
    <t>8:18:02 PM</t>
  </si>
  <si>
    <t>दिल्ली-NCR में GRAP-4 खत्म, अब ग्रैप-2 की पाबंदियां लागू, जानिए क्या रहेगा खुला और क्या बंद?</t>
  </si>
  <si>
    <t>GRAP4 ends in DelhiNCR now GRAP2 restrictions apply Find out what will remain open and what will remain closed
In light of the drop in AQI levels the Graded Response Action Plan GRAP4 to combat air pollution in Delhi and neighboring states has been withdrawn
All</t>
  </si>
  <si>
    <t>http://twitter.com/Narpatmali025/status/1872493954585047048</t>
  </si>
  <si>
    <t>9:35:22 AM</t>
  </si>
  <si>
    <t>http://twitter.com/Santosh35214715/status/1851177466406015274</t>
  </si>
  <si>
    <t>1:51:15 PM</t>
  </si>
  <si>
    <t>http://twitter.com/S_hashi2000/status/1840568452458664085</t>
  </si>
  <si>
    <t>7:14:49 AM</t>
  </si>
  <si>
    <t>http://twitter.com/rambhau95/status/1862767826068513107</t>
  </si>
  <si>
    <t>1:27:12 PM</t>
  </si>
  <si>
    <t>http://twitter.com/VinodmathurBJP/status/1860720692808802780</t>
  </si>
  <si>
    <t>9:52:38 PM</t>
  </si>
  <si>
    <t>http://twitter.com/NIKHILGOEL10/status/1858882722883678237</t>
  </si>
  <si>
    <t>8:09:12 PM</t>
  </si>
  <si>
    <t>http://twitter.com/ruhi_shing85826/status/1851926185007026381</t>
  </si>
  <si>
    <t>3:26:24 PM</t>
  </si>
  <si>
    <t>http://twitter.com/aeronutist23/status/1857312370697330912</t>
  </si>
  <si>
    <t>12:09:11 PM</t>
  </si>
  <si>
    <t>http://twitter.com/AAP_ka_nitinjit/status/1863867477697933679</t>
  </si>
  <si>
    <t>https://bharattimes.co.in/%e0%a4%ae%e0%a5%89%e0%a4%b0%e0%a5%8d%e0%a4%a8%e0%a4%bf%e0%a4%82%e0%a4%97-%e0%a4%a8%e0%a5%8d%e0%a4%af%e0%a5%82%e0%a4%9c-%e0%a4%ac%e0%a5%8d%e0%a4%b0%e0%a5%80%e0%a4%ab-%e0%a4%95%e0%a4%b6%e0%a5%8d/</t>
  </si>
  <si>
    <t>4:12:00 AM</t>
  </si>
  <si>
    <t>मॉर्निंग न्यूज ब्रीफ: कश्मीर में 3 आतंकी ढेर; मालीवाल ने आतिशी के घर के बाहर गंदा पानी फेंका; लॉरेंस के भाई को US से लाया जाएगा</t>
  </si>
  <si>
    <t>Hindi News National Dainik Bhaskar Morning News Brief Canada Labels India A Cyber Adversary Prashant Kishor Delhi Air Pollution
37 minutes ago Author Shubhank Shukla News Brief Editor
Copy Link
Hello
Yesterdays big news related to the three encounters in Kashmir</t>
  </si>
  <si>
    <t>http://twitter.com/ChetanxElvish/status/1888286743407022492</t>
  </si>
  <si>
    <t>11:30:16 PM</t>
  </si>
  <si>
    <t>http://twitter.com/AseefChaudhary/status/1877656709734556036</t>
  </si>
  <si>
    <t>3:30:19 PM</t>
  </si>
  <si>
    <t>https://www.livehindustan.com/bihar/munger/story-climate-change-affects-weather-patterns-in-munger-unusual-temperature-trends-observed-201734723924897.html</t>
  </si>
  <si>
    <t>मुंगेर में दिख रहा है जलवायु परिवर्तन का असर</t>
  </si>
  <si>
    <t>Munger A Correspondent The month of December is coming to an end but this time the effects of winter are not fully visible It feels warm during the day while the nights remain cold Scientists believe this is a direct result of climate change which is causing the weather</t>
  </si>
  <si>
    <t>http://twitter.com/KumarSingh657/status/1850479173803913275</t>
  </si>
  <si>
    <t>3:36:29 PM</t>
  </si>
  <si>
    <t>http://twitter.com/AngadParadkar/status/1849076576618487871</t>
  </si>
  <si>
    <t>6:43:04 PM</t>
  </si>
  <si>
    <t>Air pollution has once again reached dangerous levels in DelhiNCR On Saturday morning the Air Quality Index AQI crossed 300 which falls in the very poor category The capitals skies are shrouded in haze making it difficult for people to breathe</t>
  </si>
  <si>
    <t>https://hindi.latestly.com/india/delhi-air-pollution-metro-dtc-to-make-extra-trips-says-minister-as-air-quality-dips-2359840.html</t>
  </si>
  <si>
    <t>4:54:47 PM</t>
  </si>
  <si>
    <t>Delhi Air Pollution: मेट्रो के फेरे बढ़े, DTC बसें भी लगाएंगी ज्यादा चक्कर; दिल्ली की खराब हवा को लेकर एक्शन में आतिशी सरकार</t>
  </si>
  <si>
    <t>Delhi Air Pollution Metro trips increased DTC buses will also make more trips Atishi government takes action to address Delhis poor air quality
The first step to reducing air pollution is to promote public transport Delhi Metro trips are being increased so</t>
  </si>
  <si>
    <t>http://twitter.com/hamirpur1_up/status/1892033163888669122</t>
  </si>
  <si>
    <t>https://www.lokshakti.in/india/452894/</t>
  </si>
  <si>
    <t>3:22:25 PM</t>
  </si>
  <si>
    <t>रेखा गुप्ता 28 साल में भाजपा का पहला दिल्ली बजट प्रस्तुत करता है, ध्यान केंद्रित करता है ...</t>
  </si>
  <si>
    <t>NEW DELHI Delhi Chief Minister Rekha Gupta on Tuesday presented the ruling BJPs budget the first for the national capital in nearly three decades announcing a historic Rs 1 lakh crore outlay and 10 focus areas including cleaning of the Yamuna womens welfare and sanitation</t>
  </si>
  <si>
    <t>http://twitter.com/KewatSoma/status/1864319280881520685</t>
  </si>
  <si>
    <t>8:12:08 PM</t>
  </si>
  <si>
    <t>http://twitter.com/Ravi34033925/status/1859822009141862416</t>
  </si>
  <si>
    <t>10:21:35 AM</t>
  </si>
  <si>
    <t>https://www.jagran.com/delhi/new-delhi-city-ncr-delhi-weather-forecast-update-morning-start-with-light-smog-and-fog-temperature-mausam-ka-hal-hindi-news-23836772.html</t>
  </si>
  <si>
    <t>Delhi Weather Forecast: स्मॉग और कोहरे से होगी दिन की शुरुआत, तेज धूप के बीच जानिए कैसा रहेगा तापमान - ncr Delhi Weather Forecast Update morning start with light smog and fog temperature mausam ka hal hindi news</t>
  </si>
  <si>
    <t>Delhi Weather Forecast The day will begin with smog and fog find out what the temperature will be like amid bright sunshine
Delhi Weather News Weather fluctuations continue in DelhiNCR There will be smog and light fog in the morning The sky will be clear during the day The maximum and minimum</t>
  </si>
  <si>
    <t>http://twitter.com/ETNowSwadesh/status/1859139991869546587</t>
  </si>
  <si>
    <t>1:11:29 PM</t>
  </si>
  <si>
    <t>Pollution in Delhi has made the air extremely dangerous So how should pregnant women manage their diet Learn from nutritionist</t>
  </si>
  <si>
    <t>http://twitter.com/Integral_mann/status/1858515299735077252</t>
  </si>
  <si>
    <t>7:49:11 PM</t>
  </si>
  <si>
    <t>1 When Arvind Kejriwal had breathing problems the air in Delhi was clean And 2 Today Arvind Kejriwal is fine healthy but the condition air in Delhi is bad There was something strange some mC turned out Now you cant even blame it on Diwali sir ji</t>
  </si>
  <si>
    <t>https://navbharattimes.indiatimes.com/india/aqi-today-forecast-13-december-2024-aaj-ka-mausam-imd-rain-air-quality-temperature-update-in-hindi/articleshow/116271786.cms</t>
  </si>
  <si>
    <t>8:39:18 AM</t>
  </si>
  <si>
    <t>Aaj Ka Mausam,आज का मौसम और AQI 13 दिसंबर 2024: दिल्ली में कड़ाके की सर्दी शुरू, देश के अन्य हिस्सों में कैसी है ठंड की चाल? जानें वेदर अपडेट्स | aqi today forecast 13 december 2024 aaj ka mausam imd rain air quality temperature update in hindi</t>
  </si>
  <si>
    <t>The minimum temperature in Delhi has dropped below 5 degrees Pollution levels have worsened as the cold increases Snowfall is occurring in the hilly areas of North India The Kashmir Valley has received its first snowfall of the season
Todays weather and AQI December 13 2024 What is the temperature in Delhi</t>
  </si>
  <si>
    <t>http://twitter.com/RajaSubramani22/status/1875121779968266579</t>
  </si>
  <si>
    <t>3:37:25 PM</t>
  </si>
  <si>
    <t>What will happen when Punes rivers are filled with dirty water There was no other way to do it Open your eyes and look carefully for more follow All the more reasons to Save Old trees Need to find out if any such research is done for India But then India is on DEVELOPMENT spree not understanding what Gold are we loosing air Waterborne</t>
  </si>
  <si>
    <t>https://jantaserishta.com/local/kerala/kerala-kerala-in-the-grip-of-epidemic-144-deaths-in-2024-3385772</t>
  </si>
  <si>
    <t>10:04:42 AM</t>
  </si>
  <si>
    <t>Kerala : केरल महामारी की चपेट में, 2024 में 144 मौतें</t>
  </si>
  <si>
    <t>KOCHI The rise in epidemic outbreaks in Kerala has left authorities in a quandary over how to deal with this health emergency From amoebic meningoencephalitis in the northern districts to avian flu in Thiruvananthapuram West Nile and Alappuzha</t>
  </si>
  <si>
    <t>http://twitter.com/neerajmishra492/status/1857086196716806638</t>
  </si>
  <si>
    <t>9:10:26 PM</t>
  </si>
  <si>
    <t>http://twitter.com/SunilTi97525723/status/1858728242372366403</t>
  </si>
  <si>
    <t>9:55:21 AM</t>
  </si>
  <si>
    <t>http://twitter.com/LokshahiMarathi/status/1872210473007075832</t>
  </si>
  <si>
    <t>2:48:55 PM</t>
  </si>
  <si>
    <t>Mumbai Air Pollution Air quality in Mumbai continues to be poor</t>
  </si>
  <si>
    <t>https://www.bhaskar.com/lifestyle/news/air-conditioner-ac-cooling-side-effects-bone-pain-dry-skin-133189521.html</t>
  </si>
  <si>
    <t>4:44:00 AM</t>
  </si>
  <si>
    <t>Air Conditioner (AC) Cooling Side Effects; Bone Pain | Dry Skin | जरूरत की खबर- लंबे समय तक AC की हवा खतरनाक: आंखों में जलन, माइग्रेन हो सकता ट्रिगर, बरतें ये सावधानियां</t>
  </si>
  <si>
    <t>Lifestyle Air Conditioner AC Cooling Side Effects Bone Pain Dry Skin
Important News Prolonged exposure to AC air is dangerous Eye irritation and migraine triggers take these precautions
Author Sandeep Singh
In some Indian states temperatures have been rising since March</t>
  </si>
  <si>
    <t>https://divyamarathi.bhaskar.com/national/news/delhi-air-quality-air-pollution-very-poor-category-delhi-air-aqi-346-134015720.html</t>
  </si>
  <si>
    <t>9:51:15 AM</t>
  </si>
  <si>
    <t>Delhi Air Quality Air Pollution Very Poor Category Delhi air AQI- 346 | दिल्लीची हवा सलग दुसऱ्या दिवशी खूपच खराब: प्रदूषण करणाऱ्या वाहनांवर कारवाई, 53 दिवसांत 164 कोटी रुपयांचे चलन जारी</t>
  </si>
  <si>
    <t>National Delhi Air Quality Air Pollution Very Poor Category Delhi Air AQI
Delhi air very bad for second consecutive day Action on polluting vehicles Rs 164 crore currency issued in 53 days
New Delhi
Pollution levels in Delhi have decreased Specially</t>
  </si>
  <si>
    <t>https://ndtv.in/webstories/fitness/world-cancer-day-2024-causes-of-lung-cancer-ke-karan-21553</t>
  </si>
  <si>
    <t>6:06:04 PM</t>
  </si>
  <si>
    <t>इन 5 कारणों से हो सकता है फेफड़ों का कैंसर</t>
  </si>
  <si>
    <t>Lung cancer can occur due to these 5 reasons Created with Sketch
Lung cancer can occur due to these 5 reasons Created with Sketch
Lung cancer can occur due to these 5 reasons
Created By Avdhesh Painuly Image Credit Unsplash
Lung cancer can occur due to these 5 reasons</t>
  </si>
  <si>
    <t>https://jara.news/%e0%a4%b5%e0%a4%bf%e0%a4%b6%e0%a5%8d%e0%a4%b5-%e0%a4%b6%e0%a4%b9%e0%a4%b0%e0%a5%80-%e0%a4%ab%e0%a4%bc%e0%a5%8b%e0%a4%b0%e0%a4%ae-%e0%a4%b5%e0%a5%88%e0%a4%b6%e0%a5%8d%e0%a4%b5%e0%a4%bf%e0%a4%95/</t>
  </si>
  <si>
    <t>9:31:56 PM</t>
  </si>
  <si>
    <t>विश्व शहरी फ़ोरम: वैश्विक आवास संकट का समाधान ढूंढने के लिए बैठक</t>
  </si>
  <si>
    <t>What is the World Urban Forum
The World Urban Forum was launched in 2001 as a United Nations conference focused on bringing about transformative change in the worlds urban areas The World Urban Forum is a flagship conference of the United Nations</t>
  </si>
  <si>
    <t>https://www.divyahimachal.com/2024/11/breathing-became-difficult-in-baddi-aqi-in-industrial-city-is-329-shimla-manali-is-the-cleanest/</t>
  </si>
  <si>
    <t>12:01:49 AM</t>
  </si>
  <si>
    <t>बद्दी में सांस लेना हुआ मुश्किल; औद्योगिक शहर में 329 हुआ एक्यूआई, शिमला-मनाली सबसे स्वच्छ</t>
  </si>
  <si>
    <t>Industrial city records AQI of 329 ShimlaManali cleanest
Shakeel Qureshi Shimla
Air pollution levels are steadily rising in Baddi a major industrial area of Himachal Pradesh This trend which began after Diwali shows no signs of abating On Friday</t>
  </si>
  <si>
    <t>https://www.bhaskar.com/local/uttar-pradesh/gautambudh-nagar/news/the-air-in-noida-has-become-poisonous-pollution-level-reaches-severe-category-relief-will-come-as-the-day-progresses-133892752.html</t>
  </si>
  <si>
    <t>The air in Noida has become poisonous Pollution level reaches 'severe' category, relief will come as the day progresses | नोएडा में हवा हुई ज़हरीली: 'बहुत खराब ' श्रेणी में पहुंचा प्रदूषण का स्तर, दिन चढ़ने के साथ मिलेगी राहत - Noida (Gautambudh Nagar) News</t>
  </si>
  <si>
    <t>Noidas air becomes toxic Pollution levels reach very poor category relief expected as the day progresses
Noida
This image is from Sector 63 Road in Noida A thick blanket of smog covers the atmosphere
Noidas air becomes toxic on Diwali Smog in the sky</t>
  </si>
  <si>
    <t>http://twitter.com/abhishekrshakya/status/1864869775668662660</t>
  </si>
  <si>
    <t>8:39:36 AM</t>
  </si>
  <si>
    <t>http://twitter.com/ymnzzzhere/status/1888451188518949060</t>
  </si>
  <si>
    <t>10:23:43 AM</t>
  </si>
  <si>
    <t>https://www.jantaserishta.com/local/punjab/chandigarh-weather-2539-degrees-celsius-3519114</t>
  </si>
  <si>
    <t>11:02:16 AM</t>
  </si>
  <si>
    <t>Chandigarh: चंडीगढ़ का मौसम 25.39 डिग्री सेल्सियस</t>
  </si>
  <si>
    <t>Chandigarh The temperature in Chandigarh today September 11 2024 is 2967 degrees Celsius The minimum and maximum temperatures are 2539 degrees Celsius and 321 degrees Celsius respectively The humidity is 71 and the wind speed is 71 kmh The sun sets at 0634 PM</t>
  </si>
  <si>
    <t>http://twitter.com/Parmeshwardas0/status/1807063787876311400</t>
  </si>
  <si>
    <t>8:19:15 PM</t>
  </si>
  <si>
    <t>https://zeenews.india.com/hindi/technology/split-ac-discount-offer-on-flipkart-check-discount/2267251</t>
  </si>
  <si>
    <t>12:51:06 PM</t>
  </si>
  <si>
    <t>Split ac discount offer on flipkart check discount | मात्र 25 हजार में मिल रहा 1.5 टन का Split AC, कभी भी हो सकता है स्टॉक आउट | Hindi News, टेक</t>
  </si>
  <si>
    <t>A 15ton split AC is available for just 25000 rupees leaving customers stunned
Split AC Discount Offer This air conditioner is being offered at a 55 discount the highest in the market allowing you to save thousands of rupees
Split AC Di</t>
  </si>
  <si>
    <t>http://twitter.com/SushilKrDubey97/status/1858343161124286846</t>
  </si>
  <si>
    <t>8:25:10 AM</t>
  </si>
  <si>
    <t>The atmosphere of the countrys capital became polluted AQI crossed 500 Well for some people the fame that sir has created in the world is the best fame AQI crosses 500 in Delhi AQI 500 was recorded in Dwarka this morning Air Pollution</t>
  </si>
  <si>
    <t>http://twitter.com/drthakker9/status/1855496321815474402</t>
  </si>
  <si>
    <t>11:52:51 AM</t>
  </si>
  <si>
    <t>http://twitter.com/anshbhardwaj011/status/1871135412577845704</t>
  </si>
  <si>
    <t>3:37:01 PM</t>
  </si>
  <si>
    <t>Why no action has been taken yet Please get the mill removed from the public area residential area due to this air pollution is increasing people nearby are facing problems Location chakia kuawa road ward no 11 Motihari east champaran</t>
  </si>
  <si>
    <t>http://twitter.com/NitishBhardwajz/status/1870867167119585784</t>
  </si>
  <si>
    <t>What are we getting in return for so much tax broken roads dirty water toxic air pollution unnecessary taxes our hard earned money is being distributed for free this is a developmentless government it is just a bluff the government beats the drum there is no work no employment no intention</t>
  </si>
  <si>
    <t>https://kharinews.com/400-57/</t>
  </si>
  <si>
    <t>10:18:15 AM</t>
  </si>
  <si>
    <t>http://twitter.com/yadav69999/status/1849480075646742975</t>
  </si>
  <si>
    <t>9:26:26 PM</t>
  </si>
  <si>
    <t>https://www.aajtak.in/india/delhi/video/grape-2-restrictions-imposed-amid-pollution-rises-in-delhi-ncr-ytvd-2077388-2024-10-22</t>
  </si>
  <si>
    <t>12:49:31 PM</t>
  </si>
  <si>
    <t>दिल्ली में ग्रैप-2 की पाबंदियां लागू, प्रदूषण पर पड़ेगा असर?</t>
  </si>
  <si>
    <t>Pollution has reached dangerous levels in DelhiNCR as winter begins After 94 days Delhiites breathed extremely poor air The citys average air quality index reached 310 Meanwhile GRAP2 restrictions have been imposed</t>
  </si>
  <si>
    <t>http://twitter.com/RatiKanungo/status/1858612060227334459</t>
  </si>
  <si>
    <t>2:13:41 AM</t>
  </si>
  <si>
    <t>https://newscrime24.com/national-pollution-day-celebrated-people-made-aware-by-distributing-saplings/</t>
  </si>
  <si>
    <t>6:09:20 AM</t>
  </si>
  <si>
    <t>राष्ट्रीय प्रदूषण दिवस मनाया : पौधा वितरण कर लोगों को जागरूक किया</t>
  </si>
  <si>
    <t>http://twitter.com/sunilmarwadi/status/1858434124530196912</t>
  </si>
  <si>
    <t>2:26:37 PM</t>
  </si>
  <si>
    <t>https://punjab.punjabkesari.in/punjab/news/air-quality-crosses-150-in-punjab-2051569</t>
  </si>
  <si>
    <t>पराली जलाने के मामले बढ़ने से पंजाब की हवा हुई दूषित, एयर क्वालिटी 150 से पार</t>
  </si>
  <si>
    <t>Sherpur Anish The air is becoming polluted due to the increasing incidence of stubble burning In recent days the incidence of stubble burning has steadily increased Along with this the amount of heavy metals in the air has also increased which can prove harmful to peoples health Currently</t>
  </si>
  <si>
    <t>https://www.bhaskarhindi.com/lifestyle/pollution-diwali-pollution-want-your-kids-and-elders-be-safe-then-try-these-tips-take-precautions-for-diwali-pollution-1072530</t>
  </si>
  <si>
    <t>1:15:57 PM</t>
  </si>
  <si>
    <t>दिवाली सेफ्टी टिप्स: इस दिवाली अपने बच्चों और बड़ों को प्रदूषण से चाहते हैं बचाना, तो इन टिप्स को करें ट्राई, कम हो सकती है परेशानी | pollution diwali pollution want your kids and elders be safe then try these tips take precautions for diwali pollution</t>
  </si>
  <si>
    <t>In many parts of the country pollution levels rise even before Diwali The air quality index also begins to deteriorate Even then many people spend thousands of rupees burning firecrackers which further deteriorates the air quality Consequently many peoples health is further affected</t>
  </si>
  <si>
    <t>http://twitter.com/DeepakY62400160/status/1853637927236235758</t>
  </si>
  <si>
    <t>http://twitter.com/Kafir_RaviJha/status/1850400096745074998</t>
  </si>
  <si>
    <t>10:22:16 AM</t>
  </si>
  <si>
    <t>http://twitter.com/godtussigreatho/status/1851991042045641023</t>
  </si>
  <si>
    <t>http://twitter.com/ADVDeepakGarg5/status/1860267477319463175</t>
  </si>
  <si>
    <t>3:51:43 PM</t>
  </si>
  <si>
    <t>http://twitter.com/Mamta68586408/status/1850151690819055709</t>
  </si>
  <si>
    <t>5:55:11 PM</t>
  </si>
  <si>
    <t>http://twitter.com/NdSolanki/status/1888251931753165280</t>
  </si>
  <si>
    <t>9:11:57 PM</t>
  </si>
  <si>
    <t>https://www.downtoearth.org.in/hindistory/pollution/air-pollution/pollution-became-fatal-in-dhanbad-while-the-air-was-the-cleanest-in-gangtok-know-the-condition-of-your-city-96718</t>
  </si>
  <si>
    <t>1:19:13 AM</t>
  </si>
  <si>
    <t>धनबाद में जानलेवा हुआ प्रदूषण, वहीं गंगटोक में सबसे साफ रही हवा, जानिए अपने शहर का हाल</t>
  </si>
  <si>
    <t>Pollution in Dhanbad has become deadly while Gangtok has the cleanest air Find out the situation in your city
Looking at the data Dhanbad recorded an air quality index of 356 while Gangtoks AQI remained at 21
On Sunday June 16 2024
Other cities in the country</t>
  </si>
  <si>
    <t>https://newstrack.com/uttar-pradesh/gorakhpur/suffocating-due-to-burning-of-stubble-and-negligence-in-construction-work-gorakhpur-aqi-level-today-440543</t>
  </si>
  <si>
    <t>7:43:02 AM</t>
  </si>
  <si>
    <t>पराली जलाने और निर्माण कार्यों में लापरवाही से घुट रहा गोरखपुर का दम, राहत के लिए बारिश का इंतजार | Air Pollution | Stubbles Burning | Air Pollution: पराली जलाने और निर्माण कार्यों में लापरवाही से घुट रहा गोरखपुर का दम, राहत के लिए बारिश का इंतजार</t>
  </si>
  <si>
    <t>Air Pollution From burning wheat stubble to ignoring standards in construction the citizens of Gorakhpur are suffocating The air quality index is reaching dangerous levels From Sunday to Monday morning the air quality index was 249 microns</t>
  </si>
  <si>
    <t>http://twitter.com/hariom572/status/1798181847593341174</t>
  </si>
  <si>
    <t>8:05:35 AM</t>
  </si>
  <si>
    <t>https://www.amarujala.com/haryana/rohtak/cold-wave-troubled-fog-stopped-the-speed-of-vehicles-rohtak-news-c-17-roh1020-566825-2024-12-22</t>
  </si>
  <si>
    <t>1:24:54 AM</t>
  </si>
  <si>
    <t>Cold Wave Troubled, Fog Stopped The Speed Of Vehicles - Rohtak News - Rohtak News:शीतलहर ने सताया, धुंध ने रोकी वाहनों की रफ्तार</t>
  </si>
  <si>
    <t>Rohtak
Fog and cold wave continued to plague the area on Saturday A partial western disturbance will cause a change in winds from December 22nd This will keep the weather volatile Night temperatures are expected to drop over the next four to five days The fog will also limit vehicle speeds</t>
  </si>
  <si>
    <t>http://twitter.com/Omprasa63239190/status/1904898372160331922</t>
  </si>
  <si>
    <t>7:38:57 PM</t>
  </si>
  <si>
    <t>http://twitter.com/RadheShyam19772/status/1814162709513945351</t>
  </si>
  <si>
    <t>10:27:50 AM</t>
  </si>
  <si>
    <t>http://twitter.com/chandan62081672/status/1847252198280859970</t>
  </si>
  <si>
    <t>5:53:39 PM</t>
  </si>
  <si>
    <t>http://twitter.com/sarojjha63/status/1850755148223533292</t>
  </si>
  <si>
    <t>http://twitter.com/DBCWO/status/1832077663844057551</t>
  </si>
  <si>
    <t>https://www.emsindia.com/news/show/2818387/state</t>
  </si>
  <si>
    <t>3:08:02 PM</t>
  </si>
  <si>
    <t>(नई दिल्ली) दिल्ली में हवा और बारिश से सुधरी हवा एक्यूआई फिर से खराब श्रेणी में पहुंचा</t>
  </si>
  <si>
    <t>09Dec2024
New Delhi EMS Rain and wind have slightly improved air quality in Delhi which had slipped back into the very poor category a day earlier The average air quality index AQI at 9 am on Monday was 212 poor down from 302 at 4 pm on Sunday</t>
  </si>
  <si>
    <t>http://twitter.com/abhayde43287358/status/1869101758657798173</t>
  </si>
  <si>
    <t>12:56:00 AM</t>
  </si>
  <si>
    <t>http://twitter.com/RichikSarkar1/status/1905113508456325515</t>
  </si>
  <si>
    <t>https://hindi.news18.com/photogallery/auto/auto-care-using-heater-mode-in-car-5-safety-tips-should-be-taken-care-8854722.html</t>
  </si>
  <si>
    <t>कार के अंदर अगर हीटर चलाने में की ये गलती तो अटक जाएंगी सांसें, जानिए जरूरी सेफ्टी टिप्स</t>
  </si>
  <si>
    <t>If you make this mistake while using the car heater youll be breathless Learn these important safety tips
As winter approaches people turn to car heaters to beat the cold While this is comfortable if care isnt taken it can</t>
  </si>
  <si>
    <t>http://twitter.com/BANESINGHMEENA5/status/1856981654323302834</t>
  </si>
  <si>
    <t>2:15:02 PM</t>
  </si>
  <si>
    <t>http://twitter.com/TarunMeerut/status/1905447489064308805</t>
  </si>
  <si>
    <t>8:00:57 AM</t>
  </si>
  <si>
    <t>Neither there will be nine maunds of oil nor will Radha dance these are the airy dreams of the world guru which are created in the air and get destroyed in the air</t>
  </si>
  <si>
    <t>http://twitter.com/craziestlazy/status/1891138454735462621</t>
  </si>
  <si>
    <t>8:21:57 PM</t>
  </si>
  <si>
    <t>http://twitter.com/CBMANTRI123456/status/1855663627363058118</t>
  </si>
  <si>
    <t>10:57:39 PM</t>
  </si>
  <si>
    <t>http://twitter.com/Tisharanasanjay/status/1903076631331086597</t>
  </si>
  <si>
    <t>http://twitter.com/GopalSoni198161/status/1871856544582877497</t>
  </si>
  <si>
    <t>http://twitter.com/FirojSuleh51811/status/1865250784226705489</t>
  </si>
  <si>
    <t>9:53:36 AM</t>
  </si>
  <si>
    <t>https://www.navarashtra.com/world/kenoak-cape-grim-tasmania-has-the-worlds-cleanest-air-a-global-benchmark-for-atmospheric-studies-nrhp-810829.html</t>
  </si>
  <si>
    <t>10:56:29 AM</t>
  </si>
  <si>
    <t>‘हे’ ठिकाण आहे जगातील प्रदूषणमुक्त नंदनवन; शास्त्रज्ञांनी शोधून काढले असे ठिकाण जिथे अस्वच्छ हवेचा मागमूसही नाही-Navarashtra (नवराष्ट्र)- Marathi News | kenoak cape grim tasmania has the worlds cleanest air a global benchmark for atmospheric studies nrhp</t>
  </si>
  <si>
    <t>This is the worlds pollutionfree paradise Scientists discover a place where there is no trace of dirty air
Today cities and industrial centers around the world are suffering from pollution Polluted air is posing a serious threat to human health Such conditions</t>
  </si>
  <si>
    <t>http://twitter.com/Ratnakar_W/status/1858706840084730173</t>
  </si>
  <si>
    <t>8:30:18 AM</t>
  </si>
  <si>
    <t>Everyone knows who polluted the air of every city and village of our country Everyone knows who polluted the rivers and land of our country Even the party that has polluted the ideology of the people of our country is Congress but the one who is a broker of China is not going to see all this</t>
  </si>
  <si>
    <t>http://twitter.com/suchi_yadav15/status/1901323202179277179</t>
  </si>
  <si>
    <t>https://www.tv9hindi.com/india/delhi-air-pollution-grap-4-aqi-government-offices-timing-changed-lieutenant-governor-vinay-saxena-2950148.html</t>
  </si>
  <si>
    <t>6:50:52 PM</t>
  </si>
  <si>
    <t>जहरीली हवा का कहर... दिल्ली में सरकारी दफ्तरों का बदला टाइम, 28 फरवरी तक रहेगा लागू आदेश | Delhi air pollution grap 4 AQI government offices Timing changed Lieutenant Governor Vinay Saxena</t>
  </si>
  <si>
    <t>Toxic air wreaks havoc Government office opening hours in Delhi changed order in effect until February 28
GRAP4 has been implemented to curb rising air pollution in Delhi Meanwhile the opening and closing times of government offices have been changed The Municipal Corporation of Delhi</t>
  </si>
  <si>
    <t>http://twitter.com/Ashish19086263/status/1888846390647771142</t>
  </si>
  <si>
    <t>12:34:07 PM</t>
  </si>
  <si>
    <t>https://www.jantaserishta.com/science/myths-related-to-lunar-eclipse-busted-3532256</t>
  </si>
  <si>
    <t>7:15:05 PM</t>
  </si>
  <si>
    <t>चंद्र ग्रहण से जुड़े Myth का भंडाफोड़ | Myths related to lunar eclipse busted चंद्र ग्रहण से जुड़े Myth का भंडाफोड़</t>
  </si>
  <si>
    <t>Science Science As the Earth casts its shadow on the Moon transforming the celestial body into a mesmerizing sight various myths and superstitions about lunar eclipses have arisen While ancient cultures and religious texts have described this celestial event</t>
  </si>
  <si>
    <t>https://indias.news/tourists-facing-trouble-in-breathing-after-coming-to-delhi-reaction-on-pollution-in-the-capital/</t>
  </si>
  <si>
    <t>New Delhi October 20 Pollution in the capital Delhi is causing breathing problems People have started wearing masks to protect themselves from the pollution
Speaking to on Sunday Simranjeet Singh a resident of Amethi said He came to Delhi from Amethi</t>
  </si>
  <si>
    <t>http://twitter.com/navipeth/status/1835732259124474162</t>
  </si>
  <si>
    <t>10:57:31 PM</t>
  </si>
  <si>
    <t>Graphite India company air pollution I am very troubled I am falling sick stop pollution air pollution Nasik Maharashtra</t>
  </si>
  <si>
    <t>https://hindi.oneindia.com/news/india/pollution-in-delhi-ncr-still-a-big-worry-aqi-reaches-near-400-1147617.html</t>
  </si>
  <si>
    <t>8:27:05 AM</t>
  </si>
  <si>
    <t>दिल्ली में मुश्किल हो रहा सांस लेना, अक्षरक्षाम में AQI 393 पहुंचा</t>
  </si>
  <si>
    <t>Breathing is becoming difficult in Delhi with the AQI reaching 393 in Aksharaksham
Ankur Singh
Saturday November 9 2024 827 IST
Pollution levels in Delhi show no signs of abating Today Delhiites once again woke up to a thick blanket of smog</t>
  </si>
  <si>
    <t>https://www.livehindustan.com/weather/jaipur-me-aaj-ka-mausam-12-november-2024-jaipur-aqi-today-and-weather-forecast-imd-rain-alert-update-in-hindi-201731375392045.html</t>
  </si>
  <si>
    <t>7:06:31 AM</t>
  </si>
  <si>
    <t>जयपुर 12 November 2024 का वेदर और AQI: न्यूनतम तापमान 18.62°C, जानें कैसा रहेगा शहर में आज का मौसम</t>
  </si>
  <si>
    <t>Jaipur weather today November 12 2024 The minimum temperature in Jaipur today was recorded at 1862 degrees Celsius According to the Meteorological Department IMD the sky is expected to be clear The maximum temperature is expected to be 2985 degrees Celsius Tomorrows minimum temperature in Jaipur</t>
  </si>
  <si>
    <t>http://twitter.com/SB2023ID/status/1810594819732799508</t>
  </si>
  <si>
    <t>http://twitter.com/MukulSingh7777/status/1857292498130911619</t>
  </si>
  <si>
    <t>10:50:13 AM</t>
  </si>
  <si>
    <t>https://www.htsyndication.com/hindustan-delhi/article/%E0%A4%97%E0%A5%81%E0%A4%A1%E0%A4%97%E0%A4%BE%E0%A4%81%E0%A4%B5-21-december-2024-%E0%A4%95%E0%A4%BE-%E0%A4%B5%E0%A5%87%E0%A4%A6%E0%A4%B0-%E0%A4%94%E0%A4%B0-aqi:-%E0%A4%A8%E0%A5%8D%E0%A4%AF%E0%A5%82%E0%A4%A8%E0%A4%A4%E0%A4%AE-%E0%A4%A4%E0%A4%BE%E0%A4%AA%E0%A4%AE%E0%A4%BE%E0%A4%A8-9.02degc,-%E0%A4%9C%E0%A4%BE%E0%A4%A8%E0%A5%87%E0%A4%82-%E0%A4%95%E0%A5%88%E0%A4%B8%E0%A4%BE-%E0%A4%B0%E0%A4%B9%E0%A5%87%E0%A4%97%E0%A4%BE-%E0%A4%B6%E0%A4%B9%E0%A4%B0-%E0%A4%AE%E0%A5%87%E0%A4%82-%E0%A4%86%E0%A4%9C-%E0%A4%95%E0%A4%BE-%E0%A4%AE%E0%A5%8C%E0%A4%B8%E0%A4%AE/86894298</t>
  </si>
  <si>
    <t>7:48:01 AM</t>
  </si>
  <si>
    <t>गुडगाँव 21 December 2024 का वेदर और AQI: न्यूनतम तापमान 9.02degC, जानें कैसा रहेगा शहर में आज का मौसम</t>
  </si>
  <si>
    <t>Gurgaon Weather and AQI for December 21 2024 Minimum temperature 902C find out what the weather will be like in the city today
New Delhi December 21 Weather in Gurgaon for December 21 2024 The minimum temperature in Gurgaon today was 902C The Meteorological Department</t>
  </si>
  <si>
    <t>http://twitter.com/LaduDas19/status/1849827876398563435</t>
  </si>
  <si>
    <t>8:28:28 PM</t>
  </si>
  <si>
    <t>http://twitter.com/ChayaSinghal3/status/1859210261359370360</t>
  </si>
  <si>
    <t>5:50:43 PM</t>
  </si>
  <si>
    <t>http://twitter.com/Onefromnowhr/status/1888237514043036032</t>
  </si>
  <si>
    <t>8:14:39 PM</t>
  </si>
  <si>
    <t>http://twitter.com/suri_anil/status/1900933007197835438</t>
  </si>
  <si>
    <t>9:02:01 PM</t>
  </si>
  <si>
    <t>http://twitter.com/TheFourthPiller/status/1889233792000299430</t>
  </si>
  <si>
    <t>2:13:30 PM</t>
  </si>
  <si>
    <t>You will get the same results as you boy Today when I left home to vote in Delhi both the roads and the air were in very bad condition The car started panting due to the bad roads and the polluted air made me gasp</t>
  </si>
  <si>
    <t>http://twitter.com/SatbirDass74845/status/1860953275387785573</t>
  </si>
  <si>
    <t>1:16:50 PM</t>
  </si>
  <si>
    <t>https://indianletter.com/%e0%a4%a6%e0%a4%bf%e0%a4%b2%e0%a5%8d%e0%a4%b2%e0%a5%80-%e0%a4%86%e0%a4%aa-%e0%a4%95%e0%a4%be-%e0%a4%86%e0%a4%9c-%e0%a4%b8%e0%a5%87-%e0%a4%a6%e0%a5%80%e0%a4%af%e0%a4%be-%e0%a4%9c%e0%a4%b2%e0%a4%be/</t>
  </si>
  <si>
    <t>1:43:57 PM</t>
  </si>
  <si>
    <t>दिल्ली: आप का आज से ‘दीया जलाओ’ अभियान, गोपाल राय का नया फरमान जारी</t>
  </si>
  <si>
    <t>Regarding air pollution in Delhi Environment Minister Gopal Rai said that according to environmental experts air pollution is likely to increase in the next 15 days due to weather changes In view of this our focus is on how to avoid burning firecrackers on Diwali</t>
  </si>
  <si>
    <t>https://marathi.timesnownews.com/lifestyle/savitribai-phule-jayanti-2025-speech-bhashan-nibhandh-10-lines-essay-download-pdf-in-marathi-article-116829736</t>
  </si>
  <si>
    <t>5:05:10 PM</t>
  </si>
  <si>
    <t>Savitribai Phule Jayanti 2025 Speech: सावित्रीबाई फुले यांच्या जयंतीप्रीत्यर्थ असे करा मराठीत उत्स्फूर्त भाषण</t>
  </si>
  <si>
    <t>http://twitter.com/Abhishek_11271/status/1859387700568072673</t>
  </si>
  <si>
    <t>5:35:48 AM</t>
  </si>
  <si>
    <t>Are the smog towers built in Delhi at a cost of 23 crore rupees just a showpiece Are they actually reducing pollution or are they simply a waste of public money This question becomes even more serious when Delhis air quality remains consistently poor Farjiwal should answer where are the smog towers</t>
  </si>
  <si>
    <t>http://twitter.com/xero_baba/status/1888469758296920416</t>
  </si>
  <si>
    <t>11:37:31 AM</t>
  </si>
  <si>
    <t>http://twitter.com/NutanDevisingh2/status/1860237712865001945</t>
  </si>
  <si>
    <t>1:53:26 PM</t>
  </si>
  <si>
    <t>http://twitter.com/deeppandey8840/status/1850772224132698391</t>
  </si>
  <si>
    <t>11:00:58 AM</t>
  </si>
  <si>
    <t>https://zeenews.india.com/hindi/india/rajasthan/jaipur/rajasthan-air-of-26-districts-of-poisonous-aqi-level-reaches-danger/2521483</t>
  </si>
  <si>
    <t>Rajasthan AQI Level: राजस्थान के 26 जिलों की हवा हुई 'जहरीली', खतरे पर पहुंचा AQI लेवल</t>
  </si>
  <si>
    <t>Rajasthan AQI Level Air in 26 districts of Rajasthan has become toxic AQI level reaches the danger mark
Rajasthan AQI Level Pollution has increased significantly in Rajasthan As a result the air in 26 districts has become toxic with AQI levels reaching the danger mark Learn more</t>
  </si>
  <si>
    <t>http://twitter.com/pojakpr/status/1864947753068929309</t>
  </si>
  <si>
    <t>1:49:28 PM</t>
  </si>
  <si>
    <t>https://newsindialive.in/how-many-times-does-a-person-breathe-in-24-hours/</t>
  </si>
  <si>
    <t>7:45:33 AM</t>
  </si>
  <si>
    <t>एक व्यक्ति 24 घंटे में कितनी बार सांस लेता है?</t>
  </si>
  <si>
    <t>The human body is unique and magical and one of its physiological processes is breathing Its a natural process we all participate in every day but have you ever wondered how many times a person breathes in 24 hours To find the answer to this question</t>
  </si>
  <si>
    <t>https://www.amarujala.com/world/air-pollution-world-most-polluted-city-pakistan-lahore-with-aqi-1900-knoe-indian-cities-situation-2024-11-04</t>
  </si>
  <si>
    <t>10:23:36 AM</t>
  </si>
  <si>
    <t>Air Pollution World Most Polluted City Pakistan Lahore With Aqi 1900 Knoe Indian Cities Situation | Air Pollution:हमारा पड़ोसी शहर है दुनिया में सबसे प्रदूषित, Aqi पहुंचा 1900, सांस लेना भी हुआ मुश्किल</t>
  </si>
  <si>
    <t>Air Pollution Our neighboring city is the most polluted in the world AQI reaches 1900 making breathing difficult
News Desk Amar Ujala Lahore Published by Nitin Gautam Updated Mon 04 Nov 2024 1128 AM IST
Summary
IQ Air has released these figures which</t>
  </si>
  <si>
    <t>http://twitter.com/SamacharPlus_/status/1860915423778050288</t>
  </si>
  <si>
    <t>10:46:25 AM</t>
  </si>
  <si>
    <t>The air of the capital Jaipur is polluted today AQI in Sitapura is 269</t>
  </si>
  <si>
    <t>http://twitter.com/ANOOPKU29367012/status/1901139434135077065</t>
  </si>
  <si>
    <t>10:42:17 AM</t>
  </si>
  <si>
    <t>Sant Shri Asharamji Bapu explains that chemical phenyl and its foul smell pollute the atmosphere Whereas cow phenyl increases the purity and fragrance of the environment Therefore Save Humanity and</t>
  </si>
  <si>
    <t>http://twitter.com/Ramesh_C_verma/status/1815950929994121465</t>
  </si>
  <si>
    <t>8:53:35 AM</t>
  </si>
  <si>
    <t>Playgrounds for children and community centers for the elderly should be built in every area Ponds and parks should be built and fruit and neem trees should be planted to reduce air pollution in winter The Waqf Board is an illegal body the government should immediately repeal it</t>
  </si>
  <si>
    <t>http://twitter.com/ppsarswakharda/status/1850428608814432755</t>
  </si>
  <si>
    <t>http://twitter.com/aviatoramarnath/status/1794415727413248129</t>
  </si>
  <si>
    <t>10:40:22 PM</t>
  </si>
  <si>
    <t>https://www.etvbharat.com/hi/!state/delhi-ncr-weather-news-update-29-september-delhi-rain-alert-monsoon-delhi-news-dls24092901029</t>
  </si>
  <si>
    <t>11:44:16 AM</t>
  </si>
  <si>
    <t>दिल्ली में अगले तीन दिन बारिश के आसार, आज उमस करेगी परेशान; जानिए अगले हफ्ते कैसा रहेगा मौसम - Delhi Weather News</t>
  </si>
  <si>
    <t>New Delhi The monsoon is withdrawing from Delhi and no rain is expected in the coming week The likelihood of significant rainfall in Delhi is now low and temperatures could rise by up to 2 degrees Partly cloudy skies are expected in Delhi for the next three days</t>
  </si>
  <si>
    <t>http://twitter.com/BBudarama94903/status/1869257869058859284</t>
  </si>
  <si>
    <t>11:16:19 AM</t>
  </si>
  <si>
    <t>http://twitter.com/IamJaykesh/status/1858744861513355588</t>
  </si>
  <si>
    <t>11:01:23 AM</t>
  </si>
  <si>
    <t>http://twitter.com/JimmiWalia/status/1855903382399066271</t>
  </si>
  <si>
    <t>2:50:22 PM</t>
  </si>
  <si>
    <t>Everyone has contributed to this pollution but farming and agriculture are being portrayed as villains At this time especially in midOctober and November the wind speed in the northern plains of Yamuna Ghaggar Sutlej Ravi Beas is nominal which is the main reason for pollution At this time due to light humidity and short day duration the pollution does not settle down and the humidity is also not as high as in December which can make it fall down in the form of dew At this time the wind speed is not in a fixed direction like in April it is northwesterly and western At this time the winds keep changing frequently that too at a low speed so the pollution keeps circulating in the air Talking about farming the farmer does not want to blame the entire country but when all other options are closed he has to burn the stubble Talking about farming paddy has been grown in Punjab Haryana Western UP and Ghaggar belt of Rajasthan for centuries so only they should not be blamed Due to government mismanagement and laziness the cotton belt of Punjab and Haryana is also moving towards paddy cultivation The reason for this trend is the failure of cotton crop for the last 3 consecutive years and ignoring the demand for seed improvement There is bumper production of paddy in the above mentioned areas but if stubble becomes such a headache for Delhi then why did not all the governments make the farmers inclined towards other crops by giving them fair profitable prices for other alternative crops Why did varieties like Pusa 44 come to Punjab and Haryana which were meant for the states of South India The farmer cannot manage the stubble alone if he uses it in the field then all his savings will be spent on its consumption This is also a matter of concern The paddy crop remains lying in the markets for 1520 days there is no one to take care of it but one has to pay a fine for the waste of that paddy If there is 25 quintals of paddy in one acre then only 20 to 24 quintals of stubble would be produced so imagine how much it will cost no one pays attention to it Now lets talk about Delhi because the sponsored agenda in the media is run from here only Cars jeeps autorickshaws twowheelers buses trucks other vehicles all these also release some oxygen rest Delhi is a densely populated area manufacturing activities keep going on There is an industrial hub like Noida carbon emission happens all through these too all the time but it has to do with the weather if we compare Delhi with other big districts of the north then the pollution AQI level is high here in every season so blaming only the farmers is wrong all the time the rest is about media and social media here the agenda is set no one knows the truth on the ground those who release oxygen while travelling in expensive and luxury cars also try to enlighten the farmers so the gist of all this is that it is all a system of shirking responsibility it has nothing to do with the truth if after knowing all these facts you consider the farmers to be guilty then your mind is being eaten by the antifarmer worm get treatment done soon thank you farmers interest is paramount Sunil Chaudhary</t>
  </si>
  <si>
    <t>http://twitter.com/samhussain7890/status/1889102461870411780</t>
  </si>
  <si>
    <t>5:31:39 AM</t>
  </si>
  <si>
    <t>https://ujjawalprabhat.com/yups-weather-the-impact-of-cyclone-can-take-place-in-these-districts-today/798933/</t>
  </si>
  <si>
    <t>10:11:37 AM</t>
  </si>
  <si>
    <t>यूपी का मौसम: चक्रवात के असर से आज इन जिलों में हो सकती है बारिश</t>
  </si>
  <si>
    <t>Light drizzle is expected in southeast Uttar Pradesh on Friday due to Cyclone Dana which originated in the Bay of Bengal and reached the Odisha coast Senior scientist Atul Kumar Singh said the cyclone will cause heavy rain in Sonbhadra Mirzapur Ghazipur Mau Jaunpur Azamgarh</t>
  </si>
  <si>
    <t>http://twitter.com/pratyushtoyou/status/1857130842210136563</t>
  </si>
  <si>
    <t>12:07:51 AM</t>
  </si>
  <si>
    <t>http://twitter.com/IndianUndead/status/1888312907957768553</t>
  </si>
  <si>
    <t>https://hindi.nativeplanet.com/news/delhi-surrounded-by-thick-layer-of-dense-smog-more-than-400-flights-are-likely-to-be-delayed-008995.html</t>
  </si>
  <si>
    <t>5:33:58 PM</t>
  </si>
  <si>
    <t>घने कोहरे की मोटी परत से घिरी दिल्ली, गड़बड़ा रहा है संतुलन - 400 से ज्यादा फ्लाईट्स Delay होने की आशंका | Delhi surrounded by thick layer of dense smog more than 400 flights are likely to be delayed - Hindi Nativeplanet</t>
  </si>
  <si>
    <t>The weather in Delhi has seemed a bit different since Wednesday morning A thick layer of smog had covered the sky since morning The day changed but the weather remained the same on Thursday This has left Delhiites in a precarious state</t>
  </si>
  <si>
    <t>http://twitter.com/AmitKum7316421/status/1795889613774430264</t>
  </si>
  <si>
    <t>12:17:04 AM</t>
  </si>
  <si>
    <t>https://www.jantaserishta.com/world/thousands-flee-their-homes-after-fire-engulfs-greek-capital-3456206</t>
  </si>
  <si>
    <t>8:08:51 PM</t>
  </si>
  <si>
    <t>Greek राजधानी में लगी आग के बाद हज़ारों लोग अपने घरों से भागे | Thousands flee their homes after fire engulfs Greek capital | Greek राजधानी में लगी आग के बाद हज़ारों लोग अपने घरों से भागे</t>
  </si>
  <si>
    <t>PENTELI Greece Thousands of people fled their homes around Athens on Monday including the historic town of Marathon as strong winds fanned the flames of a wildfire near the Greek capital The fires</t>
  </si>
  <si>
    <t>http://twitter.com/BanerjiChuku/status/1902231913177452881</t>
  </si>
  <si>
    <t>11:03:24 AM</t>
  </si>
  <si>
    <t>Swaghoshit Auliya Modis Hindu dialogues Only salute to the patriots but 1 There is no relief in petrol prices 2 GST was imposed where it was never imposed 3 Toll collection continues even after 20 years 4 Air pollution pesticide in food 5 There is no relief in terrible law order I bow to the countrymen whose efforts led to the successful organisation of the Maha Kumbh PM</t>
  </si>
  <si>
    <t>http://twitter.com/1985manviAparna/status/1849884537158787343</t>
  </si>
  <si>
    <t>12:13:37 AM</t>
  </si>
  <si>
    <t>http://twitter.com/RajeevThor/status/1888923713870934224</t>
  </si>
  <si>
    <t>http://twitter.com/Nilima_Jaihind/status/1793972584335413726</t>
  </si>
  <si>
    <t>5:19:29 PM</t>
  </si>
  <si>
    <t>http://twitter.com/Sunder533366700/status/1850151331735941408</t>
  </si>
  <si>
    <t>http://twitter.com/ZeeNews/status/1869217273510240722</t>
  </si>
  <si>
    <t>8:35:01 AM</t>
  </si>
  <si>
    <t>How can Delhiites escape this triple torture The nations capital Delhi is experiencing a triple attack of cold fog and pollution Delhi along with North India is experiencing severe cold Cold winds have increased the chill in the plains Along with the harsh winter the fog in Delhi is also becoming denser Rising pollution has further poisoned Delhis air The situation has worsened to the point where breathing is difficult Everyone whether elderly or children is suffering Breathing in the polluted air has become a choking hazard Pollution While the recent rains had reduced air pollution Delhis air is becoming increasingly suffocating At 6 am today Delhis average AQI was recorded at 441 while in many areas of the city the air has become so toxic that the AQI has exceeded 450</t>
  </si>
  <si>
    <t>http://twitter.com/reality_71k/status/1829789205326700588</t>
  </si>
  <si>
    <t>1:21:57 PM</t>
  </si>
  <si>
    <t>Helicopter falls off helicopter in Helicopter being airlifted in Kedarnath falls It was suspended from another helicopter but when the balance was lost in the air the pilot dropped it</t>
  </si>
  <si>
    <t>http://twitter.com/Bechandasji/status/1858539810593345879</t>
  </si>
  <si>
    <t>9:26:35 PM</t>
  </si>
  <si>
    <t>http://twitter.com/bhn_news/status/1849805442483933678</t>
  </si>
  <si>
    <t>6:59:19 PM</t>
  </si>
  <si>
    <t>Delhi NCR Air Pollution 6 changes necessary to protect your lungs</t>
  </si>
  <si>
    <t>http://twitter.com/0GOJO0007/status/1846506582563012893</t>
  </si>
  <si>
    <t>Clean air technologies refer to measures and innovations that help reduce air pollution and purify the atmosphere These primarily include clean energy technologies such as air purification devices electric vehicles solar energy and wind energy which emit less pollution than traditional energy sources Air purification devices such as air purifiers and industrial filters remove harmful particles dust and chemical emissions from the air The use of electric vehicles reduces the use of fossil fuels thereby reducing carbon emissions Additionally the use of green energy sources such as solar and wind energy is more environmentally friendly than traditional energy sources These technologies aim to reduce atmospheric pollution levels mitigate the effects of climate change and protect human health</t>
  </si>
  <si>
    <t>https://hindi.downtoearth.org.in/health/world-copd-day-fourth-leading-cause-of-death-problem-worsened-due-to-pollution</t>
  </si>
  <si>
    <t>विश्व सीओपीडी दिवस: मौत का चौथा प्रमुख कारण, प्रदूषण की वजह से समस्या हुई बदतर</t>
  </si>
  <si>
    <t>World COPD Day is observed every year on the third Wednesday of November This year it falls on November 20th Chronic obstructive pulmonary disease COPD is becoming increasingly common as a devastating lung disease worldwide and rising air pollution</t>
  </si>
  <si>
    <t>http://twitter.com/ZeeBiharNews/status/1869224714503368754</t>
  </si>
  <si>
    <t>9:04:35 AM</t>
  </si>
  <si>
    <t>The air of DelhiNCR has become poisonousair pollution has reached dangerous levels</t>
  </si>
  <si>
    <t>http://twitter.com/parikshtnirbhay/status/1859135167778222436</t>
  </si>
  <si>
    <t>12:52:19 PM</t>
  </si>
  <si>
    <t>For the first time AIIMS showed a live demo toxic air is narrowing the opening of the respiratory tract PM 25 particles entering the mouth through breathing first stick around the tube then slowly target its hole My story on</t>
  </si>
  <si>
    <t>https://hindi.dailykiran.com/aam-aadmi-party-has-been-serving-death-to-people-for-the-last-ten-years-manoj-tiwari/</t>
  </si>
  <si>
    <t>2:37:03 PM</t>
  </si>
  <si>
    <t>New Delhi Nov 17 BJP MP from Delhi Manoj Tiwari spoke with ANI on Sunday He discussed Delhi pollution Congress leader Nitin Rauts allegations against former Maharashtra Chief Minister Vilasrao Deshmukh and spiritual guru Devkinandan Thakurs suggestion to form a Sanatan Board</t>
  </si>
  <si>
    <t>http://twitter.com/bharjag6640/status/1850837863115420161</t>
  </si>
  <si>
    <t>3:21:48 PM</t>
  </si>
  <si>
    <t>http://twitter.com/AhmedShira5396/status/1858719327874093471</t>
  </si>
  <si>
    <t>9:19:55 AM</t>
  </si>
  <si>
    <t>http://twitter.com/GetRose4me/status/1863789764819796447</t>
  </si>
  <si>
    <t>9:08:02 AM</t>
  </si>
  <si>
    <t>Bhai factory par jaa 10 bajne wale hai I will leave India and permanently shift to bhutan in 2025 Documentation in process I cannot stand the politicians here Cant pay 40 tax and breathe polluted air while nobody takes accountability My honest suggestion would be that if you have good money please leave</t>
  </si>
  <si>
    <t>http://twitter.com/aapkadilipgupta/status/1854834027221401979</t>
  </si>
  <si>
    <t>4:01:07 PM</t>
  </si>
  <si>
    <t>Burning eyes shortness of breath Why is everyone in this city so troubled Burning eyes shortness of breath a haze between sight and view This is the situation in the countrys capital Delhi where the sky is covered in a blanket of pollution The pollution in Delhis air has reached dangerous levels causing people to experience breathing difficulties Furthermore health issues are also troubling them Residents of Anand Vihar who are suffering from the effects of pollution shared their concerns with a news agency They said We are facing health problems because in the past few days breathing and throat infections along with burning eyes have become more frequent People suffering from pollution expressed their pain Javed Ali an autorickshaw driver at the Anand Vihar bus stand shared the problems caused by the deteriorating air quality He said My eyes constantly burn and my eyes often turn red This blurs my vision and makes driving difficult Regarding this problem Supriya Yadav also mentioned the air and water pollution in the area saying that it was causing health problems in her family Expressing her helplessness she said We cant afford bottled water Polluted water is a major issue in Delhi not just air Supriya is a mother of two children and is worried about her childs health She said My child has stomach problems which sometimes improve but often remain severe Ive consulted several doctors but the medicines havent made any difference People at the Anand Vihar ISBT are also suffering from pollution The situation at the Anand Vihar ISBT bus stand is similar and residents are facing various problems due to the pollution Harendra Singh who works there explained how the pollution is affecting his work Singh said he spends 10 hours there every day He added The increasing pollution has made it difficult for us to sit here all day There is always dust and dirt in the air and this makes my eyes red and irritated and I also start coughing AQI reaches dangerous level Anand Vihar area of Delhi is one of the most polluted areas The air quality AQI here is consistently in the dangerous category On Friday the AQI of the national capital was 389 at 830 am while the AQI of Anand Vihar was 419 This is an indication of how serious the pollution situation is in Anand Vihar</t>
  </si>
  <si>
    <t>https://www.amarujala.com/uttar-pradesh/agra/december-had-the-best-air-quality-aqi-remained-in-bad-category-for-only-three-days-2024-12-31</t>
  </si>
  <si>
    <t>9:29:24 AM</t>
  </si>
  <si>
    <t>December Had The Best Air Quality Aqi Remained In Bad Category For Only Three Days | Agra Aqi:दिसंबर में रही सबसे अच्छी हवा, सिर्फ तीन दिन खराब श्रेणी में रहा एक्यूआई</t>
  </si>
  <si>
    <t>Agra AQI December saw the best air quality with AQI in the poor category for only three days
Amar Ujala Network Agra Dhirendra Singh Updated Tue 31 Dec 2024 1004 AM IST
December the last month of 2024 proved to be a particularly good month for air pollution data juggling</t>
  </si>
  <si>
    <t>http://twitter.com/Herron0Tm/status/1872489349050437742</t>
  </si>
  <si>
    <t>9:17:04 AM</t>
  </si>
  <si>
    <t>https://www.jagran.com/haryana/gurgaon-ncr-diesel-auto-will-not-run-in-gurugram-from-one-january2025-23844367.html</t>
  </si>
  <si>
    <t>गुरुग्रामवासियों की नए साल से बढ़ेंगी मुश्किलें, ऑटो चालकों पर लागू हो रहा नया नियम; सफर में आएंगी दिक्कतें - Diesel auto will not run in Cyber ​​City Gurugram from January 1</t>
  </si>
  <si>
    <t>Gurugram residents will face increased difficulties with the New Year as new rules are being implemented for auto drivers creating travel difficulties
Diesel autos are being banned in Gurugram Starting January 1st diesel autos will be completely banned across the district Due to rising pollution levels</t>
  </si>
  <si>
    <t>http://twitter.com/NutanDevisingh1/status/1862376809989607615</t>
  </si>
  <si>
    <t>http://twitter.com/dattg3/status/1904901739700252733</t>
  </si>
  <si>
    <t>http://twitter.com/Gauravrob/status/1850520756557373688</t>
  </si>
  <si>
    <t>6:21:44 PM</t>
  </si>
  <si>
    <t>http://twitter.com/hariom572/status/1869938071338111400</t>
  </si>
  <si>
    <t>8:19:12 AM</t>
  </si>
  <si>
    <t>Goddess Tulsi of Hindu Sanskriti is visible in the form of a plant in every home Sant Shri Asharamji Bapu said that phenyl insecticides may kill germs but pollute the air but Tulsi without polluting the atmosphere makes the environment sattvic pure and sacred and does not allow germs to grow</t>
  </si>
  <si>
    <t>http://twitter.com/ashokgopala/status/1889109802220978213</t>
  </si>
  <si>
    <t>6:00:49 AM</t>
  </si>
  <si>
    <t>https://www.livehindustan.com/ncr/faridabad/story-grap-phase-4-implemented-in-faridabad-and-delhi-ncr-amid-rising-pollution-levels-201731866105882.html</t>
  </si>
  <si>
    <t>11:25:20 PM</t>
  </si>
  <si>
    <t>ग्रैप का चौथा चरण लागू, पांच बड़ी परियोजनाओं का कार्य प्रभावित रहेगा</t>
  </si>
  <si>
    <t>Faridabad In response to worsening pollution the fourth phase of GRAP was implemented on Sunday in DelhiNCR including Faridabad Pollution Control Board official Dinesh Kumar said that the restrictions imposed under the fourth phase of GRAP will be strictly enforced To this end</t>
  </si>
  <si>
    <t>http://twitter.com/manojbathre75/status/1889300154403971474</t>
  </si>
  <si>
    <t>6:37:12 PM</t>
  </si>
  <si>
    <t>http://twitter.com/Ashok_Dudi8/status/1872489419149873189</t>
  </si>
  <si>
    <t>9:17:21 AM</t>
  </si>
  <si>
    <t>https://www.aplatestnews.com/usnewsvideo.php?idx=reduced-air-pollution-in-hyderabad-abn-krzS-2025-01-14&amp;vidtype=2</t>
  </si>
  <si>
    <t>7:59:57 AM</t>
  </si>
  <si>
    <t>హైదరాబాద్ లో తగ్గిన వాయు కాలుష్యం.. అసలు కారణమేమిటంటే ..! | Reduced air pollution in Hyderabad | ABN</t>
  </si>
  <si>
    <t>http://twitter.com/JivnShet/status/1859873939671187882</t>
  </si>
  <si>
    <t>1:47:56 PM</t>
  </si>
  <si>
    <t>These idiots ask me to stop lighting crackers these idiots polluted the air after taking bribe If I have to kill then I will kill by lighting crackers anyway I am buying some crackers from their fathers money</t>
  </si>
  <si>
    <t>http://twitter.com/SanjayS04347999/status/1854749244927680542</t>
  </si>
  <si>
    <t>10:24:14 AM</t>
  </si>
  <si>
    <t>Its been a week since Diwali Delhis pollution is not ending Is it increasing due to Chhath Puja Dev Uthani Ekadashi and Tulsi Vivah are coming up next is it increasing due to these Find out those who give knowledge on Sanatan festivals and those of the Supreme Court do something save Indraprastha Air quality in Delhi becomes poisonous AQI crosses 400 AQI 434 recorded in Anand Vihar and Jahangirpuri Anand Vihar Jahangirpuri</t>
  </si>
  <si>
    <t>http://twitter.com/rajput_sat33853/status/1829017517148266978</t>
  </si>
  <si>
    <t>10:15:32 AM</t>
  </si>
  <si>
    <t>http://twitter.com/PradeepNag89174/status/1850959369112076520</t>
  </si>
  <si>
    <t>11:24:37 PM</t>
  </si>
  <si>
    <t>http://twitter.com/Aarfa_786/status/1808717402756297180</t>
  </si>
  <si>
    <t>9:50:07 AM</t>
  </si>
  <si>
    <t>http://twitter.com/raani_purohit/status/1814881703414145200</t>
  </si>
  <si>
    <t>10:04:51 AM</t>
  </si>
  <si>
    <t>http://twitter.com/sureshkurada29/status/1815964786007433522</t>
  </si>
  <si>
    <t>9:48:38 AM</t>
  </si>
  <si>
    <t>https://www.livehindustan.com/weather/gurgaon-me-aaj-ka-mausam-8-september-2024-gurgaon-aqi-today-and-weather-forecast-imd-rain-alert-update-in-hindi-201725759176051.html</t>
  </si>
  <si>
    <t>गुडगाँव 8 September 2024 का वेदर और AQI: न्यूनतम तापमान 27.02°C, जानें कैसा रहेगा शहर में आज का मौसम</t>
  </si>
  <si>
    <t>Gurgaon Weather and AQI for September 8 2024 Minimum temperature 2702C find out what the weather will be like in the city today
Gurgaon Weather for September 8 2024 Light to moderate rain is expected throughout the day in Gurgaon The maximum temperature is 3471 and the minimum temperature is 2702C</t>
  </si>
  <si>
    <t>http://twitter.com/LabhuramPr39709/status/1888222946159993019</t>
  </si>
  <si>
    <t>7:16:46 PM</t>
  </si>
  <si>
    <t>https://cgnews.in/archives/99553</t>
  </si>
  <si>
    <t>पानी के लिए मचेगा हाहाकार! भारत के भूजल स्तर को लेकर डराने वाली तस्वीर</t>
  </si>
  <si>
    <t>While it may seem odd to talk about the scarcity of this precious natural resource amid the abundance of water everywhere the truth is that people face water shortages for most of the year A recently released study by researchers at IIT Gandhinagar reveals</t>
  </si>
  <si>
    <t>https://www.aplatestnews.com/usnewsvideo.php?idx=delhi-air-pollution-sakshitv-zNys-2024-11-18&amp;vidtype=2</t>
  </si>
  <si>
    <t>Delhi Air Pollution : డేంజర్ జోన్ లో ఢిల్లీ .. అంతకంతకు పడిపోతున్న గాలి నాణ్యత || @SakshiTV</t>
  </si>
  <si>
    <t>https://indianews.in/delhi/heatwave-extreme-heat-wreaks-havoc-in-delhi-minimum-temperature-crosses-29-indianews/</t>
  </si>
  <si>
    <t>11:49:02 AM</t>
  </si>
  <si>
    <t>Heatwave: दिल्ली में भीषण गर्मी का कहर, न्यूनतम तापमान 29 के पार -Heatwave: Extreme heat wreaks havoc in Delhi, minimum temperature crosses 29 -IndiaNews</t>
  </si>
  <si>
    <t>India News Heatwave While Delhi is reeling under intense heat the heatwave is also making its presence felt According to the India Meteorological Department IMD the minimum temperature in Delhi on Thursday was recorded at 294 degrees Celsius the lowest of the year</t>
  </si>
  <si>
    <t>http://twitter.com/lordtopno/status/1858541568052858987</t>
  </si>
  <si>
    <t>9:33:34 PM</t>
  </si>
  <si>
    <t>https://hindi.news18.com/news/jharkhand/jamshedpur-aqi-update-today-jharkhand-air-quality-index-report-14-march-pollution-level-of-ranchi-jamshedpur-and-dhanbad-local18-9100448.html</t>
  </si>
  <si>
    <t>Jharkhand AQI: रांची-धनबाद में बढ़ा प्रदूषण का स्तर, जमशेदपुर की हवा में मामूली सुधार... जानें सूचकांक</t>
  </si>
  <si>
    <t>Jharkhand AQI Pollution levels rise in Ranchi and Dhanbad Jamshedpurs air quality improves slightly Learn the index
March 14 2025 0825 IST
Jharkhand AQI Update According to the Air Quality Index AQI for cities in Jharkhand Jamshedpurs figure has decreased by 2 points</t>
  </si>
  <si>
    <t>http://twitter.com/TusharK1218/status/1870151228325290069</t>
  </si>
  <si>
    <t>10:26:13 PM</t>
  </si>
  <si>
    <t>https://grandnews.in/2024/11/18/supreme-court-on-delhi-air-pollution/</t>
  </si>
  <si>
    <t>6:37:20 PM</t>
  </si>
  <si>
    <t>Supreme Court On Delhi Air Pollution: दिल्ली में खतरनाक</t>
  </si>
  <si>
    <t>The Supreme Court ordered the closure of all schools in DelhiNCR While hearing a pollution case on Monday the Supreme Court ordered that tenth and twelfth grade classes should also be conducted online Following the implementation of Grape IV a day earlier all schools in Delhi</t>
  </si>
  <si>
    <t>https://www.tv9hindi.com/health/due-to-air-pollution-more-than-50-percent-people-suffering-from-nose-and-ear-disease-3008513.html</t>
  </si>
  <si>
    <t>वायु प्रदूषण के कारण हर दूसरे व्यक्ति को हुई नाक और कान की बीमारी, सर्वे में दावा</t>
  </si>
  <si>
    <t>Air pollution causes nose and ear problems in every second person a survey claims
Pollution has become a major problem in the country Pollution is also having serious health effects A survey was conducted from Delhi to Kanpur More than 50000 people were included in this survey</t>
  </si>
  <si>
    <t>https://www.amarujala.com/india-news/lung-disease-asthama-and-micro-pollutants-worldwide-status-of-patients-2024-10-31</t>
  </si>
  <si>
    <t>6:09:23 AM</t>
  </si>
  <si>
    <t>Lung Disease Asthama And Micro Pollutants Worldwide Status Of Patients | चिंताजनक:अस्थमा के एक तिहाई मामलों में प्रदूषण के महीन कण जिम्मेदार, दुनिया की करीब चार फीसदी आबादी अस्थमा से</t>
  </si>
  <si>
    <t>Air pollution severely impacts the lungs It increases the risk of asthma and chronic obstructive pulmonary disease COPD respiratory tract infections and lung cancer Air pollution also increases the risk of heart attacks and coronary</t>
  </si>
  <si>
    <t>https://bangla.oneworldnews.com/bangla-news/howrahs-air-is-more-polluted-than-kolkata-howrah-has-some-places-on-this-air-pollution-list-check-it-out/</t>
  </si>
  <si>
    <t>Howrah Air Pollution: কলকাতার চেয়েও বেশি দূষিত হাওড়ার বাতাস! হাওড়ার কোন কোন জায়গা রয়েছে এই বায়ু দূষণের তালিকায়, দেখে নিন</t>
  </si>
  <si>
    <t>Howrah Air Pollution Water is already being sprayed on the streets to combat the toxic air in Howrah Highlights It has been reported that the air quality in Howrah and Kolkata is becoming quite polluted Three places in Howrah are highly polluted This toxic air can cause breathing problems</t>
  </si>
  <si>
    <t>https://www.vnationnews.com/grape-4-restrictions-will-continue-in-delhi-pollution-level-again-rises-beyond-aqi-400/</t>
  </si>
  <si>
    <t>11:17:53 AM</t>
  </si>
  <si>
    <t>दिल्ली में जारी रहेंगी ग्रैप-4 की पाबंदियां, प्रदूषण स्तर फिर बढ़ा; AQI 400 के पार</t>
  </si>
  <si>
    <t>New Delhi The air quality in the national capital Delhi has again reached the severe category According to the Central Pollution Control Board CPCB Delhis overall Air Quality Index AQI on Wednesday was 396 In some areas the level exceeded 400</t>
  </si>
  <si>
    <t>https://www.punjabkesari.in/international/news/last-sunday-was-earth-s-hottest-day-in-all-recorded-history-2010150</t>
  </si>
  <si>
    <t>11:08:51 AM</t>
  </si>
  <si>
    <t>रविवार रहा पृथ्वी का सबसे गर्म दिन, तापमान ने पिछले 100,000 वर्षों का रिकार्ड तोड़ा !</t>
  </si>
  <si>
    <t>WASHINGTON Last Sunday was the hottest day on Earth on record adding to a string of temperature records broken over the past few years the European climate service Copernicus said on Tuesday Sunday July 21 was the hottest day in the last 100000 years</t>
  </si>
  <si>
    <t>https://www.aajtak.in/india/news/story/delhi-restricts-construction-air-quality-worsens-grap-3-in-ncr-ntc-rpti-2096951-2024-11-15</t>
  </si>
  <si>
    <t>7:52:43 AM</t>
  </si>
  <si>
    <t>गैस चैंबर बने दिल्ली-NCR में GRAP-3 लागू, जानिए क्या काम बंद रहेंगे, कौन सी गाड़ियों पर पाबंदी, स्कूलों पर क्या आदेश? सारे सवालों के जवाब | Delhi restricts construction air quality worsens Grap 3 in ncr ntc</t>
  </si>
  <si>
    <t>The air in DelhiNCR is becoming increasingly toxic The capital once again appears to be turning into a gas chamber As the winter progresses pollution levels are also rapidly increasing The situation has become so dire that the government has been forced to impose restrictions under GRAP3</t>
  </si>
  <si>
    <t>http://twitter.com/Hope79294627/status/1855889320093090287</t>
  </si>
  <si>
    <t>1:54:29 PM</t>
  </si>
  <si>
    <t>https://www.agniban.com/mahindra-to-launch-new-electric-suv-it-will-be-launched-this-month/</t>
  </si>
  <si>
    <t>10:49:19 AM</t>
  </si>
  <si>
    <t>Mahindra लॉन्च करने वाली नई इलेक्ट्रिक SUV, इस महीने होंगे ये लॉन्च</t>
  </si>
  <si>
    <t>Mahindra to launch new electric SUV launches this month
November 10 2024
Desk Even after the festive season is over the auto sector continues to launch new SUVs Now in the middle of this month companies like Mahindra KTM and Mercedes</t>
  </si>
  <si>
    <t>http://twitter.com/NareshGhosh20/status/1858734077311902109</t>
  </si>
  <si>
    <t>10:18:32 AM</t>
  </si>
  <si>
    <t>https://www.emsindia.com/news/show/2834461/state</t>
  </si>
  <si>
    <t>1:54:24 PM</t>
  </si>
  <si>
    <t>(नई दिल्ली) दिल्ली में जहरीली हवा के बीच मनेगा नए साल का जश्न तेज सर्द हवाओं ने बढ़ाई ठंड</t>
  </si>
  <si>
    <t>https://hindi.newsbytesapp.com/news/lifestyle/5-wedding-gift-ideas-that-guests-can-choose/story</t>
  </si>
  <si>
    <t>4:18:30 PM</t>
  </si>
  <si>
    <t>समझ नहीं आ रहा शादी के दिन जोड़े को क्या तोहफा दें? ये विकल्प हैं बढ़िया</t>
  </si>
  <si>
    <t>Not sure what to gift the couple on their wedding day These are great options
The wedding season begins in November with many wedding invitations arriving One of the biggest questions guests have during this time is what to gift the newlyweds</t>
  </si>
  <si>
    <t>http://twitter.com/kaipullaoff/status/1847533117059264773</t>
  </si>
  <si>
    <t>12:29:55 PM</t>
  </si>
  <si>
    <t>http://twitter.com/nvnisranee21/status/1810519360508969005</t>
  </si>
  <si>
    <t>9:10:28 AM</t>
  </si>
  <si>
    <t>http://twitter.com/Sohilkumarjha/status/1858468772073427302</t>
  </si>
  <si>
    <t>4:44:18 PM</t>
  </si>
  <si>
    <t>http://twitter.com/sasta_devdas/status/1817574972686282791</t>
  </si>
  <si>
    <t>8:26:57 PM</t>
  </si>
  <si>
    <t>We all think that foolish poor people have ruined the world but the destruction of the world be it the effect of global warming or water air noise pollution health issues the educated intellectuals rich people are responsible for all these anyone with money is opening a factory anywhere</t>
  </si>
  <si>
    <t>http://twitter.com/ShonaChatterji/status/1776576000530452530</t>
  </si>
  <si>
    <t>5:11:40 PM</t>
  </si>
  <si>
    <t>https://newstrack.com/india/delhi-air-pollution-10th-and-12th-classes-will-be-held-online-cm-atishi-took-decision-479841</t>
  </si>
  <si>
    <t>10:24:49 PM</t>
  </si>
  <si>
    <t>Delhi Air Pollution | CM Atishi | Latest News | Hindi News | Live Hindi News | Breaking News | Hindi Samachar | Latest News | Delhi News | Air Pollution : दिल्ली की हवा हुई जहरीली, अब ऑनलाइन लगेंगी 10वीं और 12वीं की क्लास, सुप्रीम कोर्ट के बाद सरकार ने लिया फैसला</t>
  </si>
  <si>
    <t>Air Pollution The air in Delhi has become toxic Due to severe air pollution the Delhi government on Monday suspended physical classes for students in grades 10 and 12 Those students will study online
Delhi Chief Minister Atishi</t>
  </si>
  <si>
    <t>http://twitter.com/mirzafound0120/status/1888096325238927412</t>
  </si>
  <si>
    <t>10:53:37 AM</t>
  </si>
  <si>
    <t>The world will investigate me after me the people of the world will understand me after me YES IM IN ISLAMABAD And yes I praised PM Modis Why should anyone be surprised Air water pollution emission know no boundaries our efforts should also not And good initiatives anywhere must be appreciated We Shall Overcome</t>
  </si>
  <si>
    <t>http://twitter.com/subhranshud77/status/1863913712261750860</t>
  </si>
  <si>
    <t>5:20:33 PM</t>
  </si>
  <si>
    <t>https://hindi.news18.com/news/business/latest-world-bank-praise-indian-economy-fastest-growth-with-new-initiatives-8779157.html</t>
  </si>
  <si>
    <t>12:31:07 PM</t>
  </si>
  <si>
    <t>विश्व बैंक ने भारत की शान में गढ़े कसीदे! कहा- अपने दम पर बढ़ रहा ये देश, दुनिया से बहुत आगे पहुंचा</t>
  </si>
  <si>
    <t>The entire world is currently impressed by the Indian economy Our largest consumer market and fastest growth rate have transformed the worlds perception of India Even the World Bank considered Americas closest ally has begun singing Indias praises The world</t>
  </si>
  <si>
    <t>http://twitter.com/RamParvesh31822/status/1809102977656889749</t>
  </si>
  <si>
    <t>11:22:16 AM</t>
  </si>
  <si>
    <t>https://hindi.news18.com/photogallery/agriculture/how-to-make-compost-from-stubble-disadvantages-of-agriculture-local18-8749550.html</t>
  </si>
  <si>
    <t>4:01:29 PM</t>
  </si>
  <si>
    <t>How to make compost from stubble Disadvantages of agriculture – News18 हिंदी</t>
  </si>
  <si>
    <t>Farmer brothers avoid stubble burning youll be relieved of the risk of smog and other diseases Learn more
With the arrival of winter reports of stubble burning begin to surface Farmers often burn the stubble after harvesting paddy This significantly increases pollution levels Burning stubble</t>
  </si>
  <si>
    <t>http://twitter.com/iroopnarayan/status/1859283783499083957</t>
  </si>
  <si>
    <t>10:42:52 PM</t>
  </si>
  <si>
    <t>http://twitter.com/ekta_club/status/1902580517016629606</t>
  </si>
  <si>
    <t>10:08:38 AM</t>
  </si>
  <si>
    <t>Why do common people have to suffer the consequences of negligence of department or industry parameters Difficulty in breathing disease dirty chemical water polluted smoke in the air By making a law heavy penalty and punishment should be imposed on the industry in such accidents so that they take the safety rules seriously</t>
  </si>
  <si>
    <t>http://twitter.com/jago_indiajago/status/1856584749495545981</t>
  </si>
  <si>
    <t>Air Pollution Smog and thick fog cover DelhiNCR difficult to deal with this monster of pollution</t>
  </si>
  <si>
    <t>http://twitter.com/Ashokkumarpanw4/status/1848256074337468547</t>
  </si>
  <si>
    <t>12:22:41 PM</t>
  </si>
  <si>
    <t>AAP leader Satyendar Jain says he was arrested because he was going to clean Yamuna ATISHI BJP is the real cause behind both air and water pollution in the city Uttar Pradesh buses behind poor air quality in Delhi A discussion is needed with the Yogi Adityanath UP government</t>
  </si>
  <si>
    <t>http://twitter.com/APkiDhaniya/status/1906431612180709566</t>
  </si>
  <si>
    <t>1:11:30 AM</t>
  </si>
  <si>
    <t>http://twitter.com/Daquest101/status/1857044825159151931</t>
  </si>
  <si>
    <t>6:26:03 PM</t>
  </si>
  <si>
    <t>http://twitter.com/vishals16756129/status/1847551785847968124</t>
  </si>
  <si>
    <t>1:44:06 PM</t>
  </si>
  <si>
    <t>BJP also keeps playing politics on this issue No one cares that we are playing with the lives of people Everyone is busy in promoting their own politics Aam Aadmi Party is number one in drama there is nothing to be done I would request respected Prime Minister Narendra Modi ji to please understand the seriousness of this and take some concrete steps so that we can get rid of this problem The coming generations will be destroyed they will be wiped out This is a problem more serious than the damage caused by a nuclear attack Please give your cooperation your guidance on this concrete steps should be taken by the government ji Delhi On the worsening of the air quality in Delhi BJP National Spokesperson Shehzad Poonawalla says Delhi has become a virtual gas chamber It is difficult to breathe and the AQI is constantly risingThere is thick foam on the Yamuna River Whether it is air or water everything is polluted Thanks to AAP polluted politicsGopal Rai is taking meetings Punjab CM Bhagwant Mann is blaming someone else for the stubble burning in PunjabThey have imposed a ban on burning firecrackersThe money is being spent on corruption</t>
  </si>
  <si>
    <t>http://twitter.com/Paramve33053543/status/1793203555303927981</t>
  </si>
  <si>
    <t>2:23:38 PM</t>
  </si>
  <si>
    <t>http://twitter.com/mahavimaran/status/1898104174904328530</t>
  </si>
  <si>
    <t>1:41:15 AM</t>
  </si>
  <si>
    <t>http://twitter.com/RavanKalyugKa/status/1905149977887948941</t>
  </si>
  <si>
    <t>12:18:45 PM</t>
  </si>
  <si>
    <t>http://twitter.com/HarishThakurinc/status/1868565683610829261</t>
  </si>
  <si>
    <t>1:25:49 PM</t>
  </si>
  <si>
    <t>http://twitter.com/ChaitnyaMathur/status/1858788174098493769</t>
  </si>
  <si>
    <t>1:53:29 PM</t>
  </si>
  <si>
    <t>https://hindi.downtoearth.org.in/air/delhi-still-tops-in-pollution-emergency-imposed-on-breathing-for-the-third-consecutive-day-in-december</t>
  </si>
  <si>
    <t>प्रदूषण में आज भी अव्वल दिल्ली, दिसंबर में लगातार तीसरे दिन सांसों पर लगा आपातकाल</t>
  </si>
  <si>
    <t>Delhis air remained the most polluted in the country today This is the third consecutive day in December when pollution levels have remained severe Compared to yesterday the Air Quality Index AQI has increased six points to 451 today In such a situation along with the severe cold</t>
  </si>
  <si>
    <t>https://sonebhadralive.in/?p=391918</t>
  </si>
  <si>
    <t>http://twitter.com/livetimes_news/status/1849675461191926085</t>
  </si>
  <si>
    <t>10:22:49 AM</t>
  </si>
  <si>
    <t>Delhi NCR Air Pollution Toxic air from Pakistan is increasing the problems of the people of Delhi know what the study says</t>
  </si>
  <si>
    <t>https://www.thehindupatrika.com/news/cji-sanjiv-khanna-order-to-start-online-hearing-in-supreme-court-delhi-air-pollution-bad-aqi-ann-%e0%a4%aa%e0%a5%8d%e0%a4%b0%e0%a4%a6%e0%a5%82%e0%a4%b7%e0%a4%a3-%e0%a4%95%e0%a5%8b-%e0%a4%a6%e0%a5%87/</t>
  </si>
  <si>
    <t>2:47:06 PM</t>
  </si>
  <si>
    <t>CJI Sanjiv Khanna order to start online hearing in Supreme Court Delhi Air Pollution bad AQI ann | प्रदूषण को देखते हुए सुप्रीम कोर्ट की दिल्ली-NCR की अदालत को सलाह</t>
  </si>
  <si>
    <t>The Hindu Patrika CJI Sanjeev Khanna orders Supreme Court to begin online hearings due to Delhi Air Pollution AQI and pollution Supreme Court advises DelhiNCR court in light of pollution Nilesh Desai
Supreme Court Order In view of pollution in DelhiNCR</t>
  </si>
  <si>
    <t>http://twitter.com/DrAdarshyadav2/status/1850962922958454811</t>
  </si>
  <si>
    <t>11:38:44 PM</t>
  </si>
  <si>
    <t>Fireworks can be harmful in several ways 1 Physical injury Bursting firecrackers can cause burns bruises or eye injuries 2 Air pollution Smoke and chemicals from firecrackers pollute the air which can cause respiratory problems</t>
  </si>
  <si>
    <t>http://twitter.com/iampraveen502/status/1888221292232413551</t>
  </si>
  <si>
    <t>7:10:12 PM</t>
  </si>
  <si>
    <t>http://twitter.com/tarsemkapahi/status/1852208773785358707</t>
  </si>
  <si>
    <t>10:09:18 AM</t>
  </si>
  <si>
    <t>Vinash kale viprit buddhi Supreme Court and Delhi governments orders were flouted a lot of firecrackers were burst Delhi was sacrificed in pollution If smoke rises everyones lungs will be affected it is not only who has lungs in Delhi BJPs cheap politics Delhi On air pollution in Delhi BJP MP Praveen Khandelwal says Arvind Kejriwal and AAP leaders want to mislead people on the issue of air pollution in Delhi By banning firecrackers on the occasion of Hindu festivals under the pretext of air pollution they want to prove that air pollution in Delhi is due to firecrackers This is completely wrong The AAP government has not taken any steps to reduce pollution in Delhi in the last 10 years</t>
  </si>
  <si>
    <t>http://twitter.com/Thullakejri/status/1857227616975008100</t>
  </si>
  <si>
    <t>6:32:24 AM</t>
  </si>
  <si>
    <t>http://twitter.com/AmSin43465156/status/1853987199483613190</t>
  </si>
  <si>
    <t>7:56:08 AM</t>
  </si>
  <si>
    <t>Dont spread so much poison towards each other that the air gets so polluted that it becomes difficult to breathe Divide and rule was the gift of the British</t>
  </si>
  <si>
    <t>https://www.livehindustan.com/bihar/biharsharif/story-dangerous-air-quality-in-sheikhpura-aqi-surpasses-208-urgent-action-needed-201732276631381.html</t>
  </si>
  <si>
    <t>5:27:16 PM</t>
  </si>
  <si>
    <t>चिंता : जिले में हवा की गुणवत्ता पहुंची खतरनाक स्तर पर</t>
  </si>
  <si>
    <t>Concern Air quality in the district has reached dangerous levels AQI level crossed 208 Retired CS said improvement can be done with caution and administrative efforts Smoke coming out from the dumping yard in the city is poisoning the air Photo 22 Sheikhpura 02 Sheikhpura</t>
  </si>
  <si>
    <t>http://twitter.com/vigneshkumar56/status/1888242853660205219</t>
  </si>
  <si>
    <t>http://twitter.com/SonaliSoni75973/status/1861445873130967263</t>
  </si>
  <si>
    <t>http://twitter.com/HemrajRJ25/status/1890078672935325754</t>
  </si>
  <si>
    <t>10:10:46 PM</t>
  </si>
  <si>
    <t>http://twitter.com/AnilVidyarthi21/status/1864187099580183024</t>
  </si>
  <si>
    <t>11:26:54 AM</t>
  </si>
  <si>
    <t>http://twitter.com/rajkshroff/status/1858717412989759809</t>
  </si>
  <si>
    <t>A Gurgaon resident comments Lost in the pollutioninduced haze flats in Gurgaons Camellias cost Rs 60100 crore where the air quality is officially toxic This sounds a bit strange but I dont understand why its ironic</t>
  </si>
  <si>
    <t>https://www.amarujala.com/haryana/kaithal/effect-of-strictness-reduced-level-of-air-pollution-kaithal-news-c-18-1-knl1004-505933-2024-10-24</t>
  </si>
  <si>
    <t>1:15:20 AM</t>
  </si>
  <si>
    <t>Effect Of Strictness, Reduced Level Of Air Pollution - Kaithal News - Kaithal News:सख्ती का हुआ असर, वायु प्रदूषण का घटा स्तर</t>
  </si>
  <si>
    <t>Kaithal News Strictness has had an impact air pollution levels have decreased
Samvad News Agency Kaithal Updated Thu 24 Oct 2024 0206 AM IST
Link Copied
Kaithal Cases of stubble burning are now decreasing in the district On Wednesday for the third consecutive day no stubble burning locations were found</t>
  </si>
  <si>
    <t>https://ujjawalprabhat.com/10-hill-stations-near-delhi-to-avoid-air-power/801742/</t>
  </si>
  <si>
    <t>3:53:08 PM</t>
  </si>
  <si>
    <t>एयर पॉल्यूशन से बचने के लिए दिल्ली से एकदम नजदीक हैं ये 10 हिल स्टेशन</t>
  </si>
  <si>
    <t>To escape air and noise pollution Delhiites can visit hill stations with natural surroundings that will provide lung relief For a pollutionfree vacation visit these 10 best hill stations in Delhi all located within close proximity to Delhi Here</t>
  </si>
  <si>
    <t>https://www.bhaskar.com/local/rajasthan/jhalawar/news/action-will-be-taken-against-those-who-burn-crop-residue-133867331.html</t>
  </si>
  <si>
    <t>5:51:48 PM</t>
  </si>
  <si>
    <t>फसल अवशेष पराली जलाने वालों पर होगी कार्रवाई: कृषि विभाग वसूलेगा जुर्माना, किसानों को किया जा रहा जागरूक</t>
  </si>
  <si>
    <t>Action will be taken against those who burn crop residue or stubble The Agriculture Department will impose fines and farmers are being made aware
Jhalawar
The Agriculture Department will take strict action against those who burn crop residue or stubble imposing fines
The Environment Department on behalf of the Rajasthan government</t>
  </si>
  <si>
    <t>http://twitter.com/NDTVProfitHindi/status/1858396513581629937</t>
  </si>
  <si>
    <t>Air quality in Mumbai is deteriorating with AQI crossing 200 in many areas</t>
  </si>
  <si>
    <t>http://twitter.com/GhurihaRajeev/status/1905018169150112118</t>
  </si>
  <si>
    <t>3:34:59 AM</t>
  </si>
  <si>
    <t>https://www.aplatestnews.com/usnewsvideo.php?idx=delhi-air-pollution-delhi-government-supreme-court-aap-q6Dq-2024-11-22&amp;vidtype=10</t>
  </si>
  <si>
    <t>1:47:27 PM</t>
  </si>
  <si>
    <t>Delhi Air Pollution: Delhi Government को Supreme Court की फटकार, पूछा- ट्रकों की एंट्री... | AAP</t>
  </si>
  <si>
    <t>Published Date 20241122 091727 Category News 1126250
Title Delhi Air Pollution Supreme Court reprimands Delhi Government asks Entry of trucks AAP
Delhi Air Pollution Supreme Court reprimands Delhi Government asks Entry of trucks</t>
  </si>
  <si>
    <t>https://www.amarujala.com/columns/opinion/delhi-people-suffering-from-air-pollution-india-pakistan-scientists-should-collaborate-for-solution-2024-10-28</t>
  </si>
  <si>
    <t>5:34:35 AM</t>
  </si>
  <si>
    <t>Delhi People Suffering From Air Pollution India Pakistan Scientists Should Collaborate For Solution | प्रदूषण:खतरे में जीवन, चैन की सांस कब लेगी दिल्ली... भारत-पाकिस्तान के वैज्ञानिकों को करना चाहिए आपसी सहयोग</t>
  </si>
  <si>
    <t>Login or register to read more
Amar Ujala Premium articles are available only to registered readers</t>
  </si>
  <si>
    <t>https://www.livehindustan.com/uttar-pradesh/meerut/story-students-demand-school-relocation-amid-garbage-mountain-crisis-in-lohiyanagar-201729635417221.html</t>
  </si>
  <si>
    <t>3:47:16 AM</t>
  </si>
  <si>
    <t>मेरठ : हाथ जोड़कर छात्र बोले-कूड़े का पहाड़ नहीं हटा सकते तो स्कूल को हटा दो</t>
  </si>
  <si>
    <t>Regarding the mountain of garbage in Lohia Nagar on Hapur Road students from the college there have urged the municipal corporation and administration to remove their school if they cannot remove it The schools 785 students joined hands in prayer on Tuesday morning Meanwhile the principal</t>
  </si>
  <si>
    <t>http://twitter.com/arvvind9118/status/1858822789861449829</t>
  </si>
  <si>
    <t>4:11:03 PM</t>
  </si>
  <si>
    <t>Brother tears came to my eyes Forget about Parali burning let alone industries releasing unfiltered air The world bursting firecrackers on New Year did not cause air pollution to the level it is now In India too the situation is so bad only in NCR not in other places</t>
  </si>
  <si>
    <t>http://twitter.com/Parveen51842273/status/1852622368545362309</t>
  </si>
  <si>
    <t>1:32:47 PM</t>
  </si>
  <si>
    <t>http://twitter.com/singhraja706768/status/1905845728725119473</t>
  </si>
  <si>
    <t>10:23:25 AM</t>
  </si>
  <si>
    <t>Now we will have to fight to stop the insult of our ancestors 2 crore people died in the Second World War We Kshatriyas are 75 crore If 2 crore are ready to sacrifice then only we will save our honour Even then 55 crore will be saved Otherwise these hypocrites BJP SP Congress will finish us Kshatriya Rajputs Foolish lord what I mean to say is that Eid is a foreign tradition and it will not work in India because Islamic ideology has only harmed us till now As far as English is concerned if studying it helps in earning money then it should definitely be studied What benefit do we get from Eid Traffic jams on the roads and decline of our culture We keep our windows open for clean air Pollution should not enter</t>
  </si>
  <si>
    <t>http://twitter.com/puntuji/status/1888572627347804262</t>
  </si>
  <si>
    <t>6:26:16 PM</t>
  </si>
  <si>
    <t>http://twitter.com/ME_Shikshak/status/1858894375863869541</t>
  </si>
  <si>
    <t>8:55:30 PM</t>
  </si>
  <si>
    <t>http://twitter.com/LalitCh1989/status/1888227617117262291</t>
  </si>
  <si>
    <t>7:35:20 PM</t>
  </si>
  <si>
    <t>http://twitter.com/kkawasthibjp/status/1858475221348454862</t>
  </si>
  <si>
    <t>5:09:56 PM</t>
  </si>
  <si>
    <t>http://twitter.com/umanag3303/status/1888578166891172109</t>
  </si>
  <si>
    <t>6:48:17 PM</t>
  </si>
  <si>
    <t>https://www.bhaskarhindi.com/city/nagpur/mouth-cancer-has-come-first-in-the-list-of-cancer-diseases-breast-cancer-is-on-the-second-position-and-uterine-cancer-is-on-the-third-position-1045803</t>
  </si>
  <si>
    <t>12:44:23 PM</t>
  </si>
  <si>
    <t>लगातार बढ़ रहे मरीज, 11193 की पुष्टि , 32 फीसदी को मुंह का कैंसर,14 फीसदी स्तन कैंसर से पीड़ित | The number of patients is increasing continuously, 11193 confirmed cases, 32% have oral cancer, 14% have breast cancer</t>
  </si>
  <si>
    <t>Digital Desk Nagpur Oral cancer has become the number one cancer with breast cancer in second place and uterine cancer in third place This was revealed in a study by Rashtrasant Tukadoji Maharaj Cancer Hospital Nagpur RST From 2019 to 2022</t>
  </si>
  <si>
    <t>https://www.newsnationtv.com/hindi-delhi-wakes-to-severe-air-quality-as-light-rain-fails-to-bring-relief--20241224083604-20241224090831/</t>
  </si>
  <si>
    <t>9:59:13 AM</t>
  </si>
  <si>
    <t>http://twitter.com/Trivedi_Deepak/status/1846740101088559121</t>
  </si>
  <si>
    <t>7:58:45 AM</t>
  </si>
  <si>
    <t>http://twitter.com/BKaurow/status/1850869518274281943</t>
  </si>
  <si>
    <t>5:27:35 PM</t>
  </si>
  <si>
    <t>http://twitter.com/KrrawatsRawat/status/1855650780130214035</t>
  </si>
  <si>
    <t>10:06:36 PM</t>
  </si>
  <si>
    <t>http://twitter.com/PatelDilipkum03/status/1853073636732616947</t>
  </si>
  <si>
    <t>7:25:58 PM</t>
  </si>
  <si>
    <t>https://samacharnama.com/city/gurgaon/gurgaon-photo-ops-raise-concerns-over-huge-garbage-dump/cid15436508.htm</t>
  </si>
  <si>
    <t>Gurgaon में "फोटो खिंचवाने" से विशाल कूड़ाघर को लेकर चिंता बढ़ी</t>
  </si>
  <si>
    <t>Gurgaon News Desk For residents of Haryanas Bandhwari village on the GurugramFaridabad border home to one of the countrys largest landfill sites elections mean politicians visiting mountains of garbage for photographs and making mountains of promises</t>
  </si>
  <si>
    <t>http://twitter.com/ManishTanwar_/status/1836668290145382896</t>
  </si>
  <si>
    <t>12:56:58 PM</t>
  </si>
  <si>
    <t>http://twitter.com/HarishRaghu1981/status/1904900614712082789</t>
  </si>
  <si>
    <t>7:47:52 PM</t>
  </si>
  <si>
    <t>http://twitter.com/99Chutkule/status/1845798280573092082</t>
  </si>
  <si>
    <t>5:36:18 PM</t>
  </si>
  <si>
    <t>http://twitter.com/yogendra_raturi/status/1850373891891302772</t>
  </si>
  <si>
    <t>8:38:08 AM</t>
  </si>
  <si>
    <t>https://www.timesnowhindi.com/auto/pm-e-drive-has-a-successful-beginning-as-electric-vehicles-sales-grow-in-india-article-115090739</t>
  </si>
  <si>
    <t>PM E Drive: पीएम ई ड्राइव का हुआ असर, इलेक्ट्रिक वाहनों की बिक्री में आया उछाल</t>
  </si>
  <si>
    <t>India is one of the worlds largest automotive markets Electric vehicle adoption is currently growing rapidly in India To promote electric vehicle adoption schemes like PM eDrive and the Electric Mobility Promotion Scheme are being implemented in the country</t>
  </si>
  <si>
    <t>https://hindi.latestly.com/india/7-percent-of-deaths-in-10-cities-of-india-are-due-to-air-pollution-report-2214721.html</t>
  </si>
  <si>
    <t>9:50:12 AM</t>
  </si>
  <si>
    <t>भारत के 10 शहरों में 7 फीसदी मौतें वायु प्रदूषण सेः रिपोर्ट</t>
  </si>
  <si>
    <t>Air pollution has wreaked havoc in India to such an extent that toxic air is responsible for seven out of every 100 deaths in 10 major cities Air pollution is responsible for seven percent of deaths in Indias ten largest cities A detailed report released on Thursday</t>
  </si>
  <si>
    <t>https://www.emsindia.com/news/show/2829869/state</t>
  </si>
  <si>
    <t>(कोरबा) खिलाड़ियों ने ग्राम कोरकोमा में की ट्रैकिंग</t>
  </si>
  <si>
    <t>24Dec2024
Korba District Badminton Association and Eklavya Sports Arena initiative Korba EMS The year 2024 is nearing its end Its time to embrace the bittersweet memories of the past year and set new resolutions In this context the upcoming year 2025</t>
  </si>
  <si>
    <t>https://hindi.ebmnews.com/delhi/220582/</t>
  </si>
  <si>
    <t>9:22:46 PM</t>
  </si>
  <si>
    <t>दिल्ली में बढ़ते प्रदूषण से स्कूलों पर ब्रेक! सरकार ने जारी किया ये बड़ा आदेश</t>
  </si>
  <si>
    <t>Delhi Air Pollution Smoke is visible everywhere in the capital Air pollution levels are rising rapidly causing breathing problems and eye irritation The rising pollution in Delhi is affecting childrens education forcing schools to</t>
  </si>
  <si>
    <t>https://www.etvbharat.com/hi/!state/mcd-increases-surveillance-at-pollution-hotspots-forms-372-monitoring-teams-of-1295-officers-delhi-news-dls24112906841</t>
  </si>
  <si>
    <t>10:47:57 PM</t>
  </si>
  <si>
    <t>MCD ने प्रदूषण हॉटस्पॉट पर निगरानी बढ़ाई, 372 निगरानी टीमें की गठित</t>
  </si>
  <si>
    <t>New Delhi The Municipal Corporation of Delhi is working tirelessly to control air pollution GRAPIV regulations are being strictly enforced in all 12 MCD zones Strict action is also being taken against violators of GRAPIV regulations
M</t>
  </si>
  <si>
    <t>https://www.aajtak.in/india/delhi/story/know-how-much-smoke-people-of-delhi-lucknow-jaipur-are-inhaling-even-without-smoking-ntc-dskc-2100416-2024-11-19</t>
  </si>
  <si>
    <t>7:23:14 PM</t>
  </si>
  <si>
    <t>सांस लेना भी हानिकारक है? जानें दिल्ली से लखनऊ तक बिना सिगरेट के भी लोग कर रहे कितनी 'स्मोकिंग'</t>
  </si>
  <si>
    <t>If youre breathing Delhis air your lungs are suffering the same damage as someone who smokes 23 cigarettes a day The average AQI in the capital is 489 This is just for the capital but we also consider the figures for other cities</t>
  </si>
  <si>
    <t>http://twitter.com/AAjju_33/status/1846433894259740704</t>
  </si>
  <si>
    <t>11:42:00 AM</t>
  </si>
  <si>
    <t>Burning of stubble causes pollution equal to J the real pollution is caused by firecrackers only It is neither my fault nor yours it is the fault of the people of that state they have elected that government now let them enjoy the Diwali firecrackers too Punjab govt has banned firecrackers for the upcoming festive season Only green crackers are allowed and that too just for two hours This has been done to curb pollution Firecrackers contribute negligibly to the overall air pollution in Punjab and the NCR Whats a major contributor Parali And what is the Punjab govt doing about it Lol</t>
  </si>
  <si>
    <t>http://twitter.com/RakeshO46713342/status/1858745791462207614</t>
  </si>
  <si>
    <t>https://hindi.dailykiran.com/air-pollution-can-be-stopped-in-delhi-just-work-on-some-schemes-seriously/</t>
  </si>
  <si>
    <t>दिल्ली में वायु प्रदूषण को रोका जा सकता है, बस कुछ योजनाओं पर गंभीरता से करना है काम: पर्यावरणविद्</t>
  </si>
  <si>
    <t>New Delhi November 2 Due to Diwali fireworks in Delhi the AQI reached around 400 This is a dangerous level for humans Living in such polluted air not only puts the public at risk of respiratory diseases but how can it be prevented</t>
  </si>
  <si>
    <t>http://twitter.com/AMjnoo60865/status/1856603105963446568</t>
  </si>
  <si>
    <t>1:10:49 PM</t>
  </si>
  <si>
    <t>http://twitter.com/MahendraSi25759/status/1793834238636359949</t>
  </si>
  <si>
    <t>8:09:44 AM</t>
  </si>
  <si>
    <t>http://twitter.com/adeshkumar8341/status/1848442211400106368</t>
  </si>
  <si>
    <t>12:42:20 AM</t>
  </si>
  <si>
    <t>https://swarajkhabar.com/every-year-81-lakh-people-die-from-air-pollution-out-of-which-21-lakh-deaths-are-in-india/</t>
  </si>
  <si>
    <t>7:13:51 AM</t>
  </si>
  <si>
    <t>वायु प्रदूषण से दुनियाभर में हर साल 81 लाख मौतें, इनमें से 21 लाख मौतें भारत में</t>
  </si>
  <si>
    <t>http://twitter.com/mfnfjfjdjrnjdjf/status/1852922730359709961</t>
  </si>
  <si>
    <t>9:26:19 AM</t>
  </si>
  <si>
    <t>http://www.indiacitynews.in/info/t-2412200224.html</t>
  </si>
  <si>
    <t>4:38:37 PM</t>
  </si>
  <si>
    <t>दुनिया टॉप 10: देश और दुनिया की दस बेहतरीन खबरों को एक साथ पढ़ें</t>
  </si>
  <si>
    <t>https://zeenews.india.com/hindi/zeephh/trending-news/delhi-pollution-today-delhi-weather-delhi-ncr-ka-aaj-ka-aqi-delhi-mein-aaj-ka-mausam/2483267</t>
  </si>
  <si>
    <t>1:41:23 PM</t>
  </si>
  <si>
    <t>Delhi Pollution today delhi weather Delhi-NCR ka aaj ka AQI delhi mein aaj ka Mausam | Delhi Pollution: दिल्ली में छाई धुंध की चादर, राजधानी सहित पूरे NCR में AQI 300 के पार! लोगों की बढ़ी मुश्किलें | Hindi News, ZeePHH Trending News</t>
  </si>
  <si>
    <t>Delhi Pollution A thick blanket of smog enveloped Delhi with the AQI exceeding 300 across the capital and the entire NCR exacerbating residents hardships
DelhiNCR Today AQI A thick blanket of smog enveloped Delhi on Tuesday morning The citys air quality further plummeted to the very poor category</t>
  </si>
  <si>
    <t>http://twitter.com/ainnews1_/status/1849321814914166821</t>
  </si>
  <si>
    <t>10:57:34 AM</t>
  </si>
  <si>
    <t>http://twitter.com/anishaniket1/status/1864738030528930145</t>
  </si>
  <si>
    <t>11:56:06 PM</t>
  </si>
  <si>
    <t>https://www.bhaskar.com/local/rajasthan/alwar/news/smog-in-alwar-on-the-fourth-day-sun-also-came-out-133989205.html</t>
  </si>
  <si>
    <t>9:41:15 AM</t>
  </si>
  <si>
    <t>अलवर में चौथे दिन भी स्मॉग, धूप भी निकली: AQI अब भी 172 के आसपास, भिवाड़ी में 400 के पास</t>
  </si>
  <si>
    <t>Smog persists in Alwar for the fourth consecutive day but the sun shines AQI still hovers around 172 near 400 in Bhiwadi
Alwar
Sunshine shone in Alwar city at 8 am Smog persists
Snowfall in many areas of North India intensified the effects of winter Meanwhile in Alwar for the fourth consecutive day</t>
  </si>
  <si>
    <t>http://twitter.com/Singhankitrajp1/status/1856344907926974910</t>
  </si>
  <si>
    <t>8:04:49 PM</t>
  </si>
  <si>
    <t>https://hindi.moneycontrol.com/news/india/trends/delhi-aqi-today-smog-envelops-400-cross-air-quality-very-poor-pollution-in-anand-vihar-1936187.html</t>
  </si>
  <si>
    <t>8:23:29 AM</t>
  </si>
  <si>
    <t>Delhi AQI Today: दिल्ली में सुबह-सुबह से धुंध छाई, AQI 400 के पार, जल्द राहत मिलने के आसार नहीं</t>
  </si>
  <si>
    <t>Delhi AQI Today Delhi has been shrouded in fog since early morning with the AQI exceeding 400 with no immediate relief in sight
Delhi Air Pollution Update Pollution in Delhi is wreaking havoc It shows no signs of abating The air quality index has exceeded 400 in many areas</t>
  </si>
  <si>
    <t>http://twitter.com/Gt3Gupta/status/1871847895458259114</t>
  </si>
  <si>
    <t>2:48:10 PM</t>
  </si>
  <si>
    <t>http://twitter.com/Sandeeps2611/status/1888227560770711921</t>
  </si>
  <si>
    <t>7:35:06 PM</t>
  </si>
  <si>
    <t>http://twitter.com/DevendraSh82005/status/1858510814077927745</t>
  </si>
  <si>
    <t>7:31:22 PM</t>
  </si>
  <si>
    <t>http://twitter.com/KSBS_devta/status/1849653845103702075</t>
  </si>
  <si>
    <t>8:56:56 AM</t>
  </si>
  <si>
    <t>https://www.livehindustan.com/uttar-pradesh/kanpur/story-garbage-is-burning-on-the-roadside-poisoning-the-air-10167408.html</t>
  </si>
  <si>
    <t>11:30:09 PM</t>
  </si>
  <si>
    <t>सड़क किनारे जल रहा कूड़ा, हवा में घोल रहा जहर</t>
  </si>
  <si>
    <t>Rura Correspondent
Government strictness and NGT orders are being blatantly flouted Municipal council waste is being dumped on the roadside on the main road outside the town To prevent the garbage from piling up it is being disposed of by setting it on fire This pollutes the air</t>
  </si>
  <si>
    <t>http://twitter.com/RavindraAmbekar/status/1789382504912171308</t>
  </si>
  <si>
    <t>1:20:08 AM</t>
  </si>
  <si>
    <t>https://www.timesnowhindi.com/india/delhi-air-quality-remains-severe-thick-smog-engulfs-city-article-115281068</t>
  </si>
  <si>
    <t>10:18:10 AM</t>
  </si>
  <si>
    <t>दिल्ली की वायु गुणवत्ता गंभीर, स्मॉग ने शहर को शिकंजे में लिया, दिखना भी हुआ मुश्किल - Delhi air quality remains severe, thick smog engulfs city</t>
  </si>
  <si>
    <t>A blanket of haze engulfs Delhi
Highlights
A thick layer of smog surrounds the national capital Delhi began the morning today with fog and haze with the air quality index reaching a severe level of 432
Delhi Air Quality Severe A thick layer of haze surrounds the national capital</t>
  </si>
  <si>
    <t>https://www.newsnationtv.com/--20250321103307/</t>
  </si>
  <si>
    <t>दिल्ली में प्रदूषण कम करने में भाजपा सफल, ‘आप’ पर सिरसा का हमला</t>
  </si>
  <si>
    <t>New Delhi March 21 IANS Delhi government minister and Bharatiya Janata Party leader Manjinder Singh Sirsa on Friday claimed that since the BJP government came to power continuous work is being done to reduce pollution in Delhi and success is also being achieved
Sirsa</t>
  </si>
  <si>
    <t>http://twitter.com/kumar1032/status/1793206757562499359</t>
  </si>
  <si>
    <t>2:36:21 PM</t>
  </si>
  <si>
    <t>http://twitter.com/bhartiyah04/status/1782365219437633867</t>
  </si>
  <si>
    <t>4:35:57 PM</t>
  </si>
  <si>
    <t>https://www.bhaskarhindi.com/city/jabalpur/jabalpur-news-local-citizens-complained-pwd-flyover-jabalpur-daily-local-news-jabalpur-latest-samachaar-1069369</t>
  </si>
  <si>
    <t>4:46:33 PM</t>
  </si>
  <si>
    <t>Jabalpur News: पहले खा रहे थे गड्ढों में हिचकोले, अब धूल फाँकने के लिए मजबूर हुए लोग</t>
  </si>
  <si>
    <t>Pedestrians in the Damohanaka Flyover Extension area were already struggling with potholes Now with the rains stopping pedestrians are forced to endure the dust The dust is so thick that people are forced to wear masks Local residents say</t>
  </si>
  <si>
    <t>http://twitter.com/JanardanDubey_/status/1862153400634249488</t>
  </si>
  <si>
    <t>8:45:42 PM</t>
  </si>
  <si>
    <t>https://hindi.latestly.com/india/delhis-pollution-reaches-dangerous-levels-aqi-crosses-400-in-anand-vihar-jahangirpuri-and-wazirpur-2378270.html</t>
  </si>
  <si>
    <t>8:23:40 AM</t>
  </si>
  <si>
    <t>Delhi Air Pollution: खतरनाक स्तर पर पहुंचा दिल्ली का प्रदूषण; आनंद विहार, जहांगीरपुरी और वजीरपुर में AQI 400 पार (Watch Video)</t>
  </si>
  <si>
    <t>Delhi Air Pollution Delhis pollution reaches dangerous levels AQI crosses 400 in Anand Vihar Jahangirpuri and Wazirpur Watch Video
Pollution in Delhi has once again reached dangerous levels The Air Quality Index AQI has crossed 400 in many areas of the capital</t>
  </si>
  <si>
    <t>http://twitter.com/ShrutiDhore/status/1856943936075354407</t>
  </si>
  <si>
    <t>11:45:09 AM</t>
  </si>
  <si>
    <t>Delhis air quality is extremely poor people in the national capital are struggling to breathe and air quality is deteriorating in most major cities Meanwhile Prime Minister Narendra Modi wants to host the Olympics in India but how will international athletes survive in such poor air quality When our own athletes cant breathe and we lack indoor stadiums how can the Prime Minister even consider hosting global sports</t>
  </si>
  <si>
    <t>http://twitter.com/rajnagar321/status/1853095796553728170</t>
  </si>
  <si>
    <t>8:54:01 PM</t>
  </si>
  <si>
    <t>https://indianews.in/videos/SYBm9S-jYj0/</t>
  </si>
  <si>
    <t>8:03:22 PM</t>
  </si>
  <si>
    <t>Diesel Generator Banned: डीजल जनरेटर के उपयोग पर प्रतिबंध</t>
  </si>
  <si>
    <t>Diesel Generator Banned Ban on the use of diesel generators Air Pollution Badi Baat India News</t>
  </si>
  <si>
    <t>http://twitter.com/viralvm69/status/1858074947215589888</t>
  </si>
  <si>
    <t>2:39:23 PM</t>
  </si>
  <si>
    <t>Review meeting held for air pollution control under An important review meeting was held in New Delhi under the chairmanship of Dr Sujeet Kumar Bajpai Member CAQM to ensure strict implementation of Graded Response Action Plan GRAP for controlling air pollution in DelhiNCR The important point was raised in the meeting that the upcoming winter season is a crucial time and the steps to be taken under various phases of GRAP will be implemented with utmost seriousness File Image</t>
  </si>
  <si>
    <t>http://twitter.com/inc_sudamaydv/status/1868651769825575277</t>
  </si>
  <si>
    <t>7:07:54 PM</t>
  </si>
  <si>
    <t>http://twitter.com/NDbairagi9708/status/1893266865608171637</t>
  </si>
  <si>
    <t>5:19:30 PM</t>
  </si>
  <si>
    <t>http://twitter.com/imRajatrajput29/status/1850745734280138903</t>
  </si>
  <si>
    <t>9:15:42 AM</t>
  </si>
  <si>
    <t>http://twitter.com/R_Rahul1989/status/1857285896980124058</t>
  </si>
  <si>
    <t>10:23:59 AM</t>
  </si>
  <si>
    <t>http://twitter.com/grok/status/1902374819561173123</t>
  </si>
  <si>
    <t>Yes you can ask me questions Im Grok built by xAI and Im here to help I can provide accurate realtime answers from web searches and other tools No matter the topic like Delhis air quality or historical facts I can help And yes I can answer in Hindi too</t>
  </si>
  <si>
    <t>https://www.tarunrath.in/havoc-of-heat/</t>
  </si>
  <si>
    <t>4:42:37 PM</t>
  </si>
  <si>
    <t>Havoc of heat: गर्मी का कहर हो रहा जानलेवा.. कितनी गर्मी बर्दाश्त कर सकता है इंसान का शरीर?</t>
  </si>
  <si>
    <t>Havoc of heat The summer heat is at its peak The heatwave continues to rage across North India posing serious health risks to people From Rajasthan to Uttar Pradesh this heatwave is claiming lives As morning dawns the afternoon sun begins to feel like a sweltering heatwave Now the situation</t>
  </si>
  <si>
    <t>https://hindi.theprint.in/india/economy/there-is-no-hope-of-improvement-in-goyals-health-after-bail-he-is-getting-the-best-treatment-court/681881/</t>
  </si>
  <si>
    <t>9:03:34 PM</t>
  </si>
  <si>
    <t>जमानत से गोयल के स्वास्थ्य में सुधार की उम्मीद नहीं, उन्हें सर्वश्रेष्ठ इलाज मिल रहा: अदालत</t>
  </si>
  <si>
    <t>Mumbai April 13 PTI A PMLA court has rejected the bail plea of Jet Airways founder Naresh Goyal
The court said that health reports did not indicate that granting bail to Goyal would improve his health and that he had already been admitted to a place of his choice</t>
  </si>
  <si>
    <t>http://twitter.com/vykaspathak/status/1858548613867065510</t>
  </si>
  <si>
    <t>10:01:34 PM</t>
  </si>
  <si>
    <t>Breathing becomes suffocating as the air has become poisonous Which way should I go as all directions have become foggy Where is the balance between pure and impure air All the air has become full of carbon and methane These stubborn diseases have become a burden on health All medicines have become effective for asthma and cancer</t>
  </si>
  <si>
    <t>https://suddenews.blogspot.com/2024/10/delhi-air-pollution-ncr-grap-aqi.html</t>
  </si>
  <si>
    <t>2:34:30 PM</t>
  </si>
  <si>
    <t>Delhi Air Pollution: दिल्ली-NCR में प्रदूषण बढ़ा, जल्द लग सकते हैं GRAP के प्रतिबंध | AQI</t>
  </si>
  <si>
    <t>Delhi Air Pollution Pollution rises in DelhiNCR GRAP restrictions may be imposed soon AQI Delhi Air Pollution Pollution rises in DelhiNCR GRAP restrictions may be imposed soon AQI
Wednesday October 16 2024
As winter begins in Delhi this year</t>
  </si>
  <si>
    <t>https://samacharnama.com/city/rewari/rewari-1159-%C2%B0c-%E0%A4%AA%E0%A4%B0-%E0%A4%97%E0%A4%B0%E0%A5%8D%E0%A4%AE-%E0%A4%B6%E0%A5%81%E0%A4%B0%E0%A5%81%E0%A4%86%E0%A4%A4-5-%E0%A4%A6%E0%A4%BF%E0%A4%B8%E0%A4%82%E0%A4%AC%E0%A4%B0-2024-%E0%A4%95%E0%A5%87-%E0%A4%B2%E0%A4%BF%E0%A4%8F-%E0%A4%AE%E0%A5%8C%E0%A4%B8%E0%A4%AE/cid15826993.htm</t>
  </si>
  <si>
    <t>7:00:34 PM</t>
  </si>
  <si>
    <t>Rewari 11.59 °C पर गर्म शुरुआत, 5 दिसंबर, 2024 के लिए मौसम पूर्वानुमान देखें</t>
  </si>
  <si>
    <t>Rewari News Desk The temperature in Chandigarh today December 5 2024 is 2209 degrees Celsius The forecast for the day shows minimum and maximum temperatures of 1159 degrees Celsius and 2448 degrees Celsius respectively The relative humidity is 20 and the wind speed is 20 kmh</t>
  </si>
  <si>
    <t>http://twitter.com/Narende02800323/status/1846195552863899908</t>
  </si>
  <si>
    <t>7:54:55 PM</t>
  </si>
  <si>
    <t>http://twitter.com/brand_gaurav1/status/1839283977737138436</t>
  </si>
  <si>
    <t>6:10:47 PM</t>
  </si>
  <si>
    <t>http://twitter.com/indian_nagrik/status/1847966978188738813</t>
  </si>
  <si>
    <t>5:13:55 PM</t>
  </si>
  <si>
    <t>http://twitter.com/vikrammverma/status/1851467526976250303</t>
  </si>
  <si>
    <t>9:03:51 AM</t>
  </si>
  <si>
    <t>http://twitter.com/rameshpolitics/status/1898203502968815730</t>
  </si>
  <si>
    <t>8:15:56 AM</t>
  </si>
  <si>
    <t>http://twitter.com/SaquibM63754795/status/1856973457155580257</t>
  </si>
  <si>
    <t>1:42:27 PM</t>
  </si>
  <si>
    <t>https://www.newstracklive.com/news/why-do-split-ends-appear-again-and-again-learn-easy-tips-to-avoid-this-sc24-nu371-ta901-1603615-1.html</t>
  </si>
  <si>
    <t>10:26:08 PM</t>
  </si>
  <si>
    <t>स्प्लिट एंड बार-बार क्यों दिखाई देते हैं? जानें इससे बचने के आसान टिप्स</t>
  </si>
  <si>
    <t>Split ends are a common hair problem faced by many people causing frustration and disappointment after a fresh trim Understanding why split ends persist and learning effective tips to prevent them can help you avoid frequent salon visits</t>
  </si>
  <si>
    <t>http://twitter.com/Prajapatshiv/status/1858432601603580014</t>
  </si>
  <si>
    <t>2:20:34 PM</t>
  </si>
  <si>
    <t>http://twitter.com/Saurabhincbtp/status/1858722185969365417</t>
  </si>
  <si>
    <t>9:31:17 AM</t>
  </si>
  <si>
    <t>https://www.patrika.com/jaipur-news/humpback-whale-makes-record-journey-of-over-13000-km-from-south-america-to-africa-19224731</t>
  </si>
  <si>
    <t>हंपबैक व्हेल ने की दक्षिण अमरीका से अफ्रीका तक 13,000 किमी से अधिक की रिकॉर्ड यात्रा</t>
  </si>
  <si>
    <t>Humpback whale makes record journey of over 13000 km from South America to Africa
Research using citizen science has revealed that a male humpback whale traveled 13000 km from South America to Africa nearly double the typical migratory distance</t>
  </si>
  <si>
    <t>http://twitter.com/kanitdass/status/1845815778215645265</t>
  </si>
  <si>
    <t>6:45:49 PM</t>
  </si>
  <si>
    <t>http://twitter.com/Bibha36657652/status/1865027563585724701</t>
  </si>
  <si>
    <t>7:06:36 PM</t>
  </si>
  <si>
    <t>http://twitter.com/RamprasadR12364/status/1849013651916657141</t>
  </si>
  <si>
    <t>2:33:02 PM</t>
  </si>
  <si>
    <t>https://www.prabhatkhabar.com/national/priyanka-gandhi-said-entering-delhi-was-like-entering-a-gas-chamber</t>
  </si>
  <si>
    <t>12:29:31 PM</t>
  </si>
  <si>
    <t>Priyanka Gandhi: दिल्ली में प्रवेश करना गैस चैंबर में प्रवेश करने जैसा था- प्रियंका गांधी</t>
  </si>
  <si>
    <t>Priyanka Gandhi Congress General Secretary Priyanka Gandhi Vadra returned to Delhi after voting for the Lok Sabha byelections in Wayanad Kerala Upon returning to the capital Priyanka Gandhi said that returning to Delhi was like entering a gas chamber</t>
  </si>
  <si>
    <t>http://twitter.com/ManjuDa95589416/status/1846119544537878845</t>
  </si>
  <si>
    <t>2:52:53 PM</t>
  </si>
  <si>
    <t>http://twitter.com/De07745651Dev/status/1873365020362580098</t>
  </si>
  <si>
    <t>7:16:40 PM</t>
  </si>
  <si>
    <t>If you have so much money then clean the Yamuna river People are dying due to the polluted air of Delhi Make Delhi pollution free There is no money for this but there is money to distribute money to win elections Be ashamed you people do anything to get the chair Are you a money machine sitting at home</t>
  </si>
  <si>
    <t>https://navbharattimes.indiatimes.com/world/science-news/oropouche-the-mysterious-sloth-virus-spreading-widely-around-the-america-with-no-treatment/articleshow/112918891.cms</t>
  </si>
  <si>
    <t>1:56:18 PM</t>
  </si>
  <si>
    <t>Oropouche Virus,अमेजन के जंगल से निकले ओरोपोचे वायरस ने उड़ाई दुनिया की नींद, अभी तक ना टीका ना इलाज, जानें कितना खतरा | oropouche the mysterious sloth virus spreading widely around the america with no treatment</t>
  </si>
  <si>
    <t>Washington The Oropouche virus which is spreading in many parts of the world including the United States has raised concerns among health experts US health officials reported on Tuesday that more than 20 people returning from Cuba have been infected with the Oropouche virus in recent days</t>
  </si>
  <si>
    <t>http://twitter.com/sandeep31799677/status/1851876924940861552</t>
  </si>
  <si>
    <t>12:10:39 PM</t>
  </si>
  <si>
    <t>Two types of people become active on social media during Diwali First the socalled environmentalists who immediately remember asthma and global warming and second those who to become staunch Hindu lionslionesses start preaching about lighting firecrackers when in reality they may not have gone beyond sparklers</t>
  </si>
  <si>
    <t>http://twitter.com/Siya_Baiflawat/status/1859945947645829464</t>
  </si>
  <si>
    <t>http://twitter.com/MG673860426514/status/1851580897293693357</t>
  </si>
  <si>
    <t>4:34:21 PM</t>
  </si>
  <si>
    <t>There is no air pollution in Delhi the entire year All the air pollution occurs only for two days during Diwali It disappears from New Year and even when Kejriwal came out of jail their leader burst crackers</t>
  </si>
  <si>
    <t>http://twitter.com/A_b_h_i_95681/status/1858862994219757645</t>
  </si>
  <si>
    <t>Passengers are facing significant inconvenience due to the suspension of train services on the JahangirpuriSamaypur Badli section after 1045 pm Cabs and autos are not readily available at this time and cold winds and pollution make the situation even more difficult Please consider resuming feeder bus service on this route</t>
  </si>
  <si>
    <t>https://hindi.downtoearth.org.in/air/air-pollution-increases-the-risk-of-a-disease-that-turns-your-own-immune-system-into-an-enemy</t>
  </si>
  <si>
    <t>6:11:19 PM</t>
  </si>
  <si>
    <t>वायु प्रदूषण से बढ़ जाता है ऐसी बीमारी का खतरा जो खुद के इम्यून सिस्टम को बना देती है दुश्मन</t>
  </si>
  <si>
    <t>Air pollution is one of the biggest challenges facing the world The more we understand its effects the more new threats we face One of those threats is lupus New research has shown that longterm</t>
  </si>
  <si>
    <t>https://www.livehindustan.com/weather/gurgaon-me-aaj-ka-mausam-29-october-2024-gurgaon-aqi-today-and-weather-forecast-imd-rain-alert-update-in-hindi-201730165576746.html</t>
  </si>
  <si>
    <t>गुडगाँव 29 October 2024 का वेदर और AQI: न्यूनतम तापमान 23.02°C, जानें कैसा रहेगा शहर में आज का मौसम</t>
  </si>
  <si>
    <t>Weather News Gurgaons weather today October 29 2024 Gurgaon AQI today and weather forecast IMD rain alert update in Hindi
Gurgaons weather and AQI for October 29 2024 Minimum temperature 2302C find out what the citys weather will be like today
Gurgaon Weather October 29</t>
  </si>
  <si>
    <t>http://twitter.com/DineshRlive/status/1888221052423053463</t>
  </si>
  <si>
    <t>http://twitter.com/ind_dm/status/1864854615138730231</t>
  </si>
  <si>
    <t>7:39:22 AM</t>
  </si>
  <si>
    <t>http://twitter.com/BabuRam43275624/status/1847951108288713051</t>
  </si>
  <si>
    <t>https://gyanvigyanbrhamgyan.blogspot.com/2025/03/24-2025_24.html</t>
  </si>
  <si>
    <t>9:54:04 AM</t>
  </si>
  <si>
    <t>करेंट अफेयर्स: 24 मार्च 2025*</t>
  </si>
  <si>
    <t>Current Affairs March 24 2025
A person who never tries anything new becomes unnatural whenever he tries something new
Multiple Choice Questions and Answers
1 According to the India Bioeconomy Report 2025 even in 2024</t>
  </si>
  <si>
    <t>http://twitter.com/PradipN47235678/status/1872139090659090528</t>
  </si>
  <si>
    <t>10:05:16 AM</t>
  </si>
  <si>
    <t>http://twitter.com/AmritKumar79966/status/1860968414832984122</t>
  </si>
  <si>
    <t>2:16:59 PM</t>
  </si>
  <si>
    <t>http://twitter.com/iSamay03/status/1858572302948172066</t>
  </si>
  <si>
    <t>11:35:42 PM</t>
  </si>
  <si>
    <t>https://www.indiatv.in/delhi/delhi-air-quality-in-severe-category-first-time-this-season-see-aqi-full-list-here-2024-11-13-1090375</t>
  </si>
  <si>
    <t>7:23:21 PM</t>
  </si>
  <si>
    <t>दिल्ली की Air Quality 'गंभीर' श्रेणी में पहुंची, किस इलाके में कितनी प्रदूषित है हवा-देखें लिस्ट</t>
  </si>
  <si>
    <t>Delhis air quality has reached the severe category see the list of areas with the highest levels of air pollution
Delhis air has become difficult to breathe For the first time this season Wednesdays November 13 air quality was recorded in the severe category Which areas air quality</t>
  </si>
  <si>
    <t>http://twitter.com/Nirujat2024/status/1851081765823168545</t>
  </si>
  <si>
    <t>7:30:59 AM</t>
  </si>
  <si>
    <t>http://twitter.com/solankisachin47/status/1848404846791295169</t>
  </si>
  <si>
    <t>10:13:51 PM</t>
  </si>
  <si>
    <t>https://marathi.oneindia.com/maharashtra/mpcb-chairman-siddesh-kadam-order-prevent-air-pollution-no-new-ready-mix-concrete-plant-in-mmr-cit-012879.html</t>
  </si>
  <si>
    <t>4:27:27 PM</t>
  </si>
  <si>
    <t>MPCB ​​Chairman Siddesh Kadam order prevent air pollution no new rmc plant in MMR cities</t>
  </si>
  <si>
    <t>Pollution Control Board bans setting up of RMC plants to prevent air pollution threat rules come into effect
Published Monday December 2 2024 1627 IST
In the wake of rising air pollution levels in Mumbai the Maharashtra Pollution Control Board MPCB</t>
  </si>
  <si>
    <t>http://news007.in/smoky-haze-lasts-twice/</t>
  </si>
  <si>
    <t>1:03:09 PM</t>
  </si>
  <si>
    <t>धुँआधार धुंध दो बार रहती</t>
  </si>
  <si>
    <t>The first suggestion to tackle this everchanging Punjab came from Maryam Nawaz Sharif Chief Minister of Lahore home to 130 million Punjabis The air quality index in Punjabs capital Lahore has reached dangerous levels Children the elderly and the sick are facing difficulties</t>
  </si>
  <si>
    <t>http://www.univarta.com/air-quality-management-commission-fails-to-curb-stubble-burning-supreme-court/india/news/3296649.html</t>
  </si>
  <si>
    <t>11:14:00 AM</t>
  </si>
  <si>
    <t>पराली जलाने पर अंकुश लगाने में वायु गुणवत्ता प्रबंधन आयोग विफल: सुप्रीम कोर्ट</t>
  </si>
  <si>
    <t>http://twitter.com/boopal53/status/1868567674093285398</t>
  </si>
  <si>
    <t>1:33:44 PM</t>
  </si>
  <si>
    <t>http://twitter.com/Knprasa12260092/status/1793213008006840339</t>
  </si>
  <si>
    <t>3:01:12 PM</t>
  </si>
  <si>
    <t>https://mpbreakingnews.in/lifestyle/planting-tips-3-plants-that-relieve-stress-and-anxiety-will-be-perfect-for-your-home-mcb</t>
  </si>
  <si>
    <t>10:37:41 AM</t>
  </si>
  <si>
    <t>Planting Tips: तनाव और चिंता दूर करने वाले 3 पौधे, आपके घर के लिए रहेंगे परफेक्ट</t>
  </si>
  <si>
    <t>Planting Tips Direct contact with nature has a profound impact on the human mind and plants are an important medium for this connection Studies have proven that being around plants reduces stress and anxiety Looking at lush green trees and plants calms our minds</t>
  </si>
  <si>
    <t>https://www.aajtak.in/india/delhi/story/delhi-aqi-improves-in-moderate-category-air-quality-pollution-update-rain-weather-forecast-delhi-mausam-ahlbs-rptc-2113706-2024-12-04</t>
  </si>
  <si>
    <t>2:49:36 PM</t>
  </si>
  <si>
    <t>Delhi AQI | Delhi Weather: कमाल! 4 दिन में इतनी सुधर गई दिल्ली की हवा... क्या होने वाली है बारिश? मौसम पर जानें क्या है अपडेट | Delhi AQI improves in moderate category air quality pollution update rain weather forecast delhi mausam ahlbs</t>
  </si>
  <si>
    <t>The pollution landscape in Delhi has changed significantly in recent days The air quality which remained at the very poor level until November 30th has reached the moderate level by December 4th The Air Quality Index AQI had not dipped below 300 throughout the month of November but</t>
  </si>
  <si>
    <t>https://www.inkhabar.com/state/pollution-increases-in-delhi-after-dussehra-will-have-to-resort-to-masks-again/</t>
  </si>
  <si>
    <t>6:29:19 AM</t>
  </si>
  <si>
    <t>दशहरे के बाद दिल्ली में बढ़ा प्रदूषण, फिर लेना होगा मास्क का सहारा</t>
  </si>
  <si>
    <t>Air pollution levels in DelhiNCR have started rising again leaving residents facing poor air quality On Monday the capitals air quality index AQI reached 234 which falls in the poor category The highest since the Dussehra festival</t>
  </si>
  <si>
    <t>http://twitter.com/kanitdass/status/1861079194702156115</t>
  </si>
  <si>
    <t>9:37:11 PM</t>
  </si>
  <si>
    <t>http://twitter.com/abhijharkhand/status/1888427422355513660</t>
  </si>
  <si>
    <t>8:49:17 AM</t>
  </si>
  <si>
    <t>AAP worker Dhruv Rathee is saying that his party lost the elections because BJP did not allow any work to be done So Arvind Kejriwal talks about the so called education and health revolution in Delhi if that happened then how did it happen When people were dying in Corona then how did the luxurious Sheesh Mahal come to be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been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</si>
  <si>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https://samacharnama.com/health/should-you-drink-turmeric-milk-during-pregnancy/cid15392223.htm</t>
  </si>
  <si>
    <t>3:15:59 PM</t>
  </si>
  <si>
    <t>क्या प्रेगनेंसी में हल्दी वाला दूध पीना चाहिए या नहीं,जाने क्या एक्सपर्ट की राय</t>
  </si>
  <si>
    <t>Health News Desk It is considered beneficial Turmeric is an Ayurvedic medicine rich in many properties It contains antiseptic antifungal and antibacterial properties making it excellent for your health Consuming saffron can have many benefits for the body</t>
  </si>
  <si>
    <t>https://navabharat.com/?p=62363</t>
  </si>
  <si>
    <t>11:59:32 PM</t>
  </si>
  <si>
    <t>हिमालयी क्षेत्र में विकास स्थानीय आवश्यकता के हिसाब से हो: सोनम वांगचुक</t>
  </si>
  <si>
    <t>Shraddha Dwivedi
Sonam Wangchuk a prominent social and political activist from the Union Territory of Ladakh and leader of the Students Movement for Education and Culture SECMOL said that development in the Himalayan region should only be based on local needs</t>
  </si>
  <si>
    <t>http://twitter.com/Unemployed_R/status/1858458966801727888</t>
  </si>
  <si>
    <t>4:05:20 PM</t>
  </si>
  <si>
    <t>https://tamil.asianetnews.com/gallery/india/delhi-schools-go-online-for-all-except-classes-10-and-12-as-pollution-worsens-vel-sn4h72</t>
  </si>
  <si>
    <t>7:16:18 AM</t>
  </si>
  <si>
    <t>1 - 9, 11ம் வகுப்பு மாணவர்கள் பள்ளிக்கு வரவேண்டாம் - முதல்வர் அதிரடி உத்தரவு</t>
  </si>
  <si>
    <t>With people facing severe hardship due to the continuously increasing air pollution in the capital the Chief Minister has ordered all students except 10th and 12th standard to conduct online classes
Velmurugan s
First Published Nov 18</t>
  </si>
  <si>
    <t>http://twitter.com/Rajendr48433292/status/1850391214601994625</t>
  </si>
  <si>
    <t>https://www.htsyndication.com/hindustan-delhi/article/%E0%A4%9D%E0%A4%BE%E0%A4%B0%E0%A4%96%E0%A4%82%E0%A4%A1-11-%E0%A4%AB%E0%A4%BC%E0%A4%B0%E0%A4%B5%E0%A4%B0%E0%A5%80-2025-%E0%A4%95%E0%A4%BE-%E0%A4%B5%E0%A5%87%E0%A4%A6%E0%A4%B0-%E0%A4%94%E0%A4%B0-aqi:-%E0%A4%A8%E0%A5%8D%E0%A4%AF%E0%A5%82%E0%A4%A8%E0%A4%A4%E0%A4%AE-%E0%A4%A4%E0%A4%BE%E0%A4%AA%E0%A4%AE%E0%A4%BE%E0%A4%A8-16.4degc,-%E0%A4%9C%E0%A4%BE%E0%A4%A8%E0%A5%87%E0%A4%82-%E0%A4%95%E0%A5%88%E0%A4%B8%E0%A4%BE-%E0%A4%B0%E0%A4%B9%E0%A5%87%E0%A4%97%E0%A4%BE-%E0%A4%B6%E0%A4%B9%E0%A4%B0-%E0%A4%AE%E0%A5%87%E0%A4%82-%E0%A4%86%E0%A4%9C-%E0%A4%95%E0%A4%BE-%E0%A4%AE%E0%A5%8C%E0%A4%B8%E0%A4%AE/87949173</t>
  </si>
  <si>
    <t>झारखंड 11 फ़रवरी 2025 का वेदर और AQI: न्यूनतम तापमान 16.4degC, जानें कैसा रहेगा शहर में आज का मौसम</t>
  </si>
  <si>
    <t>Jharkhand Weather and AQI for February 11 2025 Minimum temperature 164C find out what the weather will be like in the city today
New Delhi February 11 Weather in Jharkhand for February 11 2025 The minimum temperature in Jharkhand today was recorded at 164C The Meteorological Department IM</t>
  </si>
  <si>
    <t>http://twitter.com/Sanjeevkum96631/status/1810617451186471154</t>
  </si>
  <si>
    <t>3:40:14 PM</t>
  </si>
  <si>
    <t>http://twitter.com/singhc5191/status/1858186691749781575</t>
  </si>
  <si>
    <t>10:03:25 PM</t>
  </si>
  <si>
    <t>Delhi recently surpassed Lahore to become the worlds most polluted city Both the Aam Aadmi Party and the BJP share responsibility for this as they lack effective policies and concrete action to address pollution Air quality has reached dangerous levels causing serious health problems for the public This problem can only be addressed through political will and concerted efforts</t>
  </si>
  <si>
    <t>http://twitter.com/Drx_Rizwan_07/status/1858866063204880802</t>
  </si>
  <si>
    <t>https://www.livehindustan.com/weather/mumbai-me-aaj-ka-mausam-2-november-2024-mumbai-aqi-today-and-weather-forecast-imd-rain-alert-update-in-hindi-201730511215560.html</t>
  </si>
  <si>
    <t>7:03:35 AM</t>
  </si>
  <si>
    <t>मुंबई 2 November 2024 का वेदर और AQI: न्यूनतम तापमान 26.99°C, जानें कैसा रहेगा शहर में आज का मौसम</t>
  </si>
  <si>
    <t>Mumbai weather today November 2 2024 The minimum temperature in Mumbai today was recorded at 2699 degrees Celsius According to the Meteorological Department IMD the sky is expected to be cloudy The maximum temperature is expected to be 3031 degrees Celsius Tomorrows minimum temperature in Mumbai was 2</t>
  </si>
  <si>
    <t>http://twitter.com/the_harsh_guy/status/1857646878038294934</t>
  </si>
  <si>
    <t>10:18:23 AM</t>
  </si>
  <si>
    <t>http://twitter.com/atomic7842/status/1823732609228398739</t>
  </si>
  <si>
    <t>8:15:12 PM</t>
  </si>
  <si>
    <t>http://twitter.com/HoneySinghKori1/status/1791799740289691943</t>
  </si>
  <si>
    <t>5:25:22 PM</t>
  </si>
  <si>
    <t>http://twitter.com/anshbhardwaj011/status/1870472046226133158</t>
  </si>
  <si>
    <t>7:41:02 PM</t>
  </si>
  <si>
    <t>Sir but the mill joke in the residential area causes a lot of pollution and also jams the sewage line of the locality due to which water has accumulated outside the high school in Bangal and there is a lot of smell on the Kuwa road Please get the mill removed from the public area residential area due to this the air pollution is increasing and the people nearby are facing problems Location chakia kuawa road ward no 11 Motihari east champaran</t>
  </si>
  <si>
    <t>https://www.khaskhabar.com/news/world-news/news-un-chief-appeals-to-increase-global-investment-for-clean-air-news-hindi-1-663724-KKN.html</t>
  </si>
  <si>
    <t>1:40:03 PM</t>
  </si>
  <si>
    <t>UN Chief Urges Increased Global Investment for Clean Air
United Nations In recognition of Clean Air for Blue Skies Day which falls on September 7th UN SecretaryGeneral Antonio Guterres has urged all countries to make global efforts to clean and purify the air</t>
  </si>
  <si>
    <t>http://twitter.com/giriraj76/status/1859775666977374351</t>
  </si>
  <si>
    <t>7:17:26 AM</t>
  </si>
  <si>
    <t>https://www.bhaskar.com/national/news/delhi-pollution-situation-photos-update-aqi-level-car-pooling-public-transport-133999473.html</t>
  </si>
  <si>
    <t>4:40:30 AM</t>
  </si>
  <si>
    <t>Delhi Pollution Situation Photos Update; AQI Level | Car pooling Public Transport | दिल्ली में पॉल्यूशन-कार पूलिंग पब्लिक ट्रांसपोर्ट के इस्तेमाल का आदेश: सरकार दफ्तरों का टाइम भी बदला; DMC ने रात में सफाई शुरू की</t>
  </si>
  <si>
    <t>National Delhi Pollution Situation Photos Update AQI Level Car Pooling Public Transport
Pollution in Delhi Order to use car pooling public transport Government office hours also changed DMC begins night cleaning
New Delhi
New Delhi Municipal</t>
  </si>
  <si>
    <t>http://twitter.com/press98783/status/1859115777745457549</t>
  </si>
  <si>
    <t>11:35:16 AM</t>
  </si>
  <si>
    <t>Delhi Air Pollution In view of the increasing pollution in Delhi the government has taken a big decision 50 percent of the employees will work from home Wishes</t>
  </si>
  <si>
    <t>https://www.amarujala.com/uttar-pradesh/varanasi/world-lung-cancer-day-lungs-getting-damaged-more-due-pollution-than-cigarettes-2024-08-01</t>
  </si>
  <si>
    <t>World Lung Cancer Day Lungs Getting Damaged More Due Pollution Than Cigarettes | वर्ल्ड लंग कैंसर दिवस:सिगरेट से ज्यादा प्रदूषण से खराब हो रहे फेफड़े, Bhu में हर महीने आते हैं 5 से 7 नए मरीज</t>
  </si>
  <si>
    <t>Vehicle exhaust causes more damage to the lungs than smoking a pack of cigarettes When traffic jams occur vehicle exhaust continues to pour out forcing people to stand in this pollution for five minutes sometimes longer</t>
  </si>
  <si>
    <t>http://twitter.com/amiteshkumar222/status/1905093771718791554</t>
  </si>
  <si>
    <t>8:35:24 AM</t>
  </si>
  <si>
    <t>http://twitter.com/abhitniec/status/1856725983979601989</t>
  </si>
  <si>
    <t>9:19:05 PM</t>
  </si>
  <si>
    <t>With air pollution rising in Delhi and the AQI reaching 466 the health risks to children could become serious Childrens physical condition and respiratory systems are more sensitive making prolonged exposure to polluted air potentially exacerbating respiratory problems allergies and other health issues In this situation closing schools up to grade 5 may be a wise step to protect children from these dangerous pollution levels</t>
  </si>
  <si>
    <t>https://navbharattimes.indiatimes.com/lifestyle/health/why-non-smokers-suffered-from-lung-cancer-must-take-these-foods-to-prevent-his-disease/articleshow/111714760.cms</t>
  </si>
  <si>
    <t>8:31:07 AM</t>
  </si>
  <si>
    <t>Cause Of Lung Cancer In Non Smokers,सिगरेट ही नहीं, इन चीजों से भी होता है लंग कैंसर, ऐसे रखें अपने फेफड़ों को हेल्दी | why non smokers suffered from lung cancer must take these foods to prevent his disease</t>
  </si>
  <si>
    <t>For years people have believed that smoking cigarettes damages the lungs This is why people are discouraged from smoking The chemicals in cigarette smoke cause 16 types of cancer lung cancer being one of them
People believe that excessive smoking</t>
  </si>
  <si>
    <t>http://twitter.com/AkhileshMi28499/status/1857295584094572917</t>
  </si>
  <si>
    <t>11:02:28 AM</t>
  </si>
  <si>
    <t>https://hindi.ebmnews.com/delhi/217435/</t>
  </si>
  <si>
    <t>8:32:16 PM</t>
  </si>
  <si>
    <t>अबतक AC-पंखे ऑन, गीजर ऑफ; क्यों नहीं आई सर्दी? सामने आया बड़ा अपडेट</t>
  </si>
  <si>
    <t>Weather Forecast Every year a significant winter begins in October but this time winter hasnt arrived yet Cyclone Dana wreaked havoc in two states bringing heavy rain and strong winds It was anticipated that after the cyclone</t>
  </si>
  <si>
    <t>http://twitter.com/93150newindia/status/1855483376276214151</t>
  </si>
  <si>
    <t>11:01:24 AM</t>
  </si>
  <si>
    <t>Delhi Air Pollution 12000 deaths due to pollution in Delhi this is the real reason behind the pollution</t>
  </si>
  <si>
    <t>https://www.gnttv.com/shows/gnt-express/video/delhi-air-pollution-grap-4-will-impliment-in-delhi-ncr-from-monday-know-restictions-and-ban-activities-1122523-2024-11-17</t>
  </si>
  <si>
    <t>10:37:52 PM</t>
  </si>
  <si>
    <t>Delhi Air Pollution: दिल्ली-एनसीआर की हवा हुई जहरीली, कल से GRAP-4 लागू, जानिए किन चीजों पर रहेगी पाबंदी?</t>
  </si>
  <si>
    <t>The air in DelhiNCR is becoming increasingly toxic In response GRAP4 will be implemented in Delhi starting Monday Several restrictions will be imposed under this program Entry of heavy vehicles and all construction work will be prohibited in DelhiNCR</t>
  </si>
  <si>
    <t>https://www.jantaserishta.com/delhi-ncr/people-across-the-country-are-celebrating-diwali-with-great-enthusiasm-3617363</t>
  </si>
  <si>
    <t>11:28:19 AM</t>
  </si>
  <si>
    <t>देशभर में लोग धूमधाम से दिवाली मना रहे | People across the country are celebrating Diwali with great enthusiasm देशभर में लोग धूमधाम से दिवाली मना रहे</t>
  </si>
  <si>
    <t>http://twitter.com/_NotNeutral/status/1888419793633689798</t>
  </si>
  <si>
    <t>8:18:58 AM</t>
  </si>
  <si>
    <t>Bhag chye tu hai kon Hurr hurr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</si>
  <si>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http://twitter.com/Shrutithakur_IN/status/1860366309181260025</t>
  </si>
  <si>
    <t>10:24:26 PM</t>
  </si>
  <si>
    <t>http://twitter.com/akhileshsharma1/status/1856170627918361013</t>
  </si>
  <si>
    <t>Theres no doubt that firecrackers are harmful to the environment and health But by placing the entire blame for pollution solely on firecrackers and portraying them as villains attention is being diverted from the real culprits This practice also appeals to those who want to shirk their responsibility to improve the air quality If firecrackers are the only polluters how did the air quality in DelhiNCR deteriorate before Diwali and why hasnt it improved even eleven days later</t>
  </si>
  <si>
    <t>https://www.amarujala.com/shimla/air-is-getting-polluted-due-to-forest-fires-and-increase-in-vehicles-shimla-news-c-19-sml1001-363007-2024-06-08</t>
  </si>
  <si>
    <t>12:02:08 AM</t>
  </si>
  <si>
    <t>Air Is Getting Polluted Due To Forest Fires And Increase In Vehicles. - Shimla News - Shimla News:जंगलों की आग और वाहन बढ़ने से प्रदूषित हो रही हवा</t>
  </si>
  <si>
    <t>The AQI level rose from 40 to 78
Forest fires are also polluting the air
Shimla Frequent forest fires and the influx of tourists to the capital have led to air pollution According to the Pollution Control Board report this week</t>
  </si>
  <si>
    <t>http://twitter.com/kdhananjay980/status/1871489871350780293</t>
  </si>
  <si>
    <t>3:05:30 PM</t>
  </si>
  <si>
    <t>There are no Diwali crackers yet Delhis air quality deteriorates again AQI reaches dangerous levels</t>
  </si>
  <si>
    <t>https://dailyhindinews.com/delhis-air-is-still-in-severe-category-with-aqi-crossing-400-in-many-areas/</t>
  </si>
  <si>
    <t>11:00:12 AM</t>
  </si>
  <si>
    <t>दिल्ली की हवा आज भी गंभीर श्रेणी में, कई इलाकों में AQI 400 के पार</t>
  </si>
  <si>
    <t>Delhis air remains in the very poor category On Wednesday Delhis average air quality index AQI was 358 Delhis air has remained toxic for the past few days Delhi residents especially children and the elderly should be careful about breathing when they go out</t>
  </si>
  <si>
    <t>https://hindi.news18.com/news/lifestyle/health-know-expert-tips-to-keep-chapped-lips-healthy-in-winter-local18-8883498.html</t>
  </si>
  <si>
    <t>6:27:51 PM</t>
  </si>
  <si>
    <t>Know expert tips to keep chapped lips healthy in winter.</t>
  </si>
  <si>
    <t>With the arrival of winter everyones skin and lips begin to crack and become rough If your lips also crack more during the cold winter days today well share some tips from a Delhibased expert that you can follow during the winter season to keep your lips healthy and</t>
  </si>
  <si>
    <t>http://twitter.com/archana_tak/status/1889728942946574657</t>
  </si>
  <si>
    <t>11:01:04 PM</t>
  </si>
  <si>
    <t>https://jansandeshonline.com/state-news/delhi-pollution-data-difference</t>
  </si>
  <si>
    <t>2:24:25 AM</t>
  </si>
  <si>
    <t>दिल्ली प्रदूषण: आंकड़ों में इतना अंतर क्यों?</t>
  </si>
  <si>
    <t>Everyone is aware of the problem of air pollution in Delhi especially in October and November But did you know that there are huge differences in the way pollution levels are measured In the same area one agency may report dangerous levels while another may report something else</t>
  </si>
  <si>
    <t>https://navyugsandesh.com/do-these-3-things-to-clean-your-lungs-dirt-will-go-away-and-lungs-will-become-stronger/</t>
  </si>
  <si>
    <t>4:56:10 PM</t>
  </si>
  <si>
    <t>फेफड़ों की सफाई के लिए करें ये 3 काम, गंदगी होगी दूर और लंग्स होंगे मजबूत</t>
  </si>
  <si>
    <t>The lungs are a vital organ in our body responsible for circulating oxygen and removing toxins However increasing pollution smoking and a poor lifestyle can cause debris to accumulate in the lungs leading to breathing difficulties fatigue and other problems</t>
  </si>
  <si>
    <t>http://twitter.com/warriorShrey/status/1888403889751540137</t>
  </si>
  <si>
    <t>7:15:46 AM</t>
  </si>
  <si>
    <t>https://www.jagran.com/delhi/new-delhi-city-ncr-delhi-weather-forecast-update-temperature-coming-down-but-humid-heat-now-troubling-23814767.html</t>
  </si>
  <si>
    <t>5:56:42 AM</t>
  </si>
  <si>
    <t>Delhi Weather: मौसम बदल रहा करवट, तापमान आ रहा नीचे; लेकिन उमस भरी गर्मी अब कर रही परेशान</t>
  </si>
  <si>
    <t>Delhi Weather The weather is changing temperatures are dropping but the humid heat is still causing trouble
Delhi Weather Forecast The weather in Delhi has changed and morning temperatures are falling For the first time this season the minimum temperature has dropped below 20 degrees Celsius</t>
  </si>
  <si>
    <t>https://ndtv.in/videos/delhi-air-pollution-cm-atishi-held-a-high-level-meeting-on-pollution-in-delhi-ndtv-india-849427</t>
  </si>
  <si>
    <t>Delhi Air Pollution: दिल्ली में प्रदूषण को लेकर CM Atishi ने उच्चस्तरीय बैठक की</t>
  </si>
  <si>
    <t>Delhi Air Pollution News With the increase in air pollution in the capital Delhi Chief Minister Atishi held a highlevel meeting today Delhi Environment Minister Gopal Rai and other officials were also present in it From today the first phase of the Graded Response Action Plan will be implemented in Delhi</t>
  </si>
  <si>
    <t>http://twitter.com/VishM15/status/1877642166463246763</t>
  </si>
  <si>
    <t>2:32:32 PM</t>
  </si>
  <si>
    <t>http://twitter.com/BawaAmninder/status/1888219844161491382</t>
  </si>
  <si>
    <t>http://twitter.com/Amit96_/status/1789612857685885434</t>
  </si>
  <si>
    <t>http://twitter.com/arulgreen/status/1832063508977983740</t>
  </si>
  <si>
    <t>7:59:13 PM</t>
  </si>
  <si>
    <t>International Day of Clean Air The stalled National Clean Air Action Plan should be implemented immediately Statement by PMK leader Dr Anbumani Ramadoss Every September 7th is observed as the International Day of Clean Air for blue skies with the aim of preventing air pollution which is a major cause of human deaths However without any understanding of this the Tamil Nadu government has stalled the implementation of the Clean Air Action Plan for Chennai which was announced in 2021 with the financial support of the Central Government with the aim of preventing air pollution in Chennai This act of playing with peoples lives is condemnable The air that is responsible for human survival when it is clean is the cause of human deaths when it becomes polluted Due to this 7 million people die every year worldwide 17 million people in India and 11000 people in Chennai A study by the University of Chicago suggests that if Chennais air quality is made clean the average life expectancy of Chennai residents could be increased by 4 years To achieve this goal the Action Plan for Control of Air Pollution in Million Plus City of Tamilnadu Chennai was announced by the Tamil Nadu government in 2021 with the financial support of the Central Government The Tamil Nadu government announced that this plan would be implemented from 202122 to 202526 However the Tamil Nadu government did not allocate funds for this plan On the contrary the Tamil Nadu government spent only Rs 367 crore allocated by the Central Government for this plan till 2023 and then put the plan on hold While the deadline for implementing most of the elements of this plan has already expired they have not yet been implemented For example a study to calculate the source of pollution that is polluting Chennais environment and affecting peoples health was conducted by IIT Madras at a cost of Rs 223 crore under the National Clean Air Programme The report containing the results of this study was stated in the Clean Air Action Plan for Chennai to be released in August 2022 Later the study was nearing completion on 11092022 IIT Madras said that it would be released in a couple of months However two years later the report has not yet been released Only when this report is released will it be clear exactly what action needs to be taken in which area The reports of the Central Governments Monitoring Committee say that quarterly reports to monitor the proper implementation of this project have not been submitted to the Central Government since 2022 No details related to this project have been uploaded on the Chennai Corporation website since February 2022 In response to an petition on the activities of the Clean Air Action Plan the Chennai Corporation has replied that it does not have any details about the implementation of the plan The Chennai Clean Air Action Plan has announced that a grievance redressal mechanism will be created for the public to complain about Chennai air pollution The Chennai Corporation has replied to a query raised under the Act that no personal information is required to be provided These are all examples of how the Tamil Nadu government is neglecting the Clean Air Action Plan to improve the quality of life of the people of Chennai Part 12 Part 2 below</t>
  </si>
  <si>
    <t>https://www.amarujala.com/haryana/fatehabad/fatehabad-two-cases-registered-against-five-farmers-for-burning-stubble-2024-11-05</t>
  </si>
  <si>
    <t>5:26:33 AM</t>
  </si>
  <si>
    <t>Fatehabad: Two Cases Registered Against Five Farmers For Burning Stubble | Fatehabad:पराली जलाने के आरोप में पांच किसानों पर दो केस दर्ज, एक्यूआई घटने पर भी फतेहाबाद में हवा खराब</t>
  </si>
  <si>
    <t>The air quality in Haryanas Fatehabad district remains poor The level of air pollution has decreased slightly in the past 24 hours The AQI which reached 322 on Monday dropped 70 points to 252 on Tuesday Despite this the public has not received any relief even though stubble burning in October</t>
  </si>
  <si>
    <t>http://twitter.com/GoodNewsToday/status/1868933933154611630</t>
  </si>
  <si>
    <t>1:49:07 PM</t>
  </si>
  <si>
    <t>Discussion on the Constitution continues in the Rajya Sabha Air quality deteriorates again in Delhi Teaser of Sikandar to be released on Salmans birthday Watch</t>
  </si>
  <si>
    <t>http://twitter.com/vkparihar1995/status/1858447075832221822</t>
  </si>
  <si>
    <t>https://www.naidunia.com/madhya-pradesh/gwalior-dont-go-out-without-a-mask-in-gwalior-the-air-is-bad-8357665</t>
  </si>
  <si>
    <t>ग्वालियर में निकलो न बे-मास्क,"हवा" खराब है</t>
  </si>
  <si>
    <t>Dont go out without a mask in Gwalior the air is bad
According to data on the MPPCB Madhya Pradesh Pollution Control Board website from 6 pm on October 31st to 6 pm on November 1st Gwalior ranks highest in the state in terms of pollution Board officials</t>
  </si>
  <si>
    <t>https://www.jantaserishta.com/local/uttarakhand/haridwar-weather-and-todays-aqi-3676164</t>
  </si>
  <si>
    <t>8:32:03 AM</t>
  </si>
  <si>
    <t>Haridwar Haridwar The temperature in Haridwar today December 2 2024 is 1998 degrees Celsius The forecast for the day shows minimum and maximum temperatures of 1044 degrees Celsius and 2387 degrees Celsius respectively The relative humidity is 39 and the wind speed is 39 kmh</t>
  </si>
  <si>
    <t>http://twitter.com/Inkhabar/status/1848943891837587903</t>
  </si>
  <si>
    <t>9:55:50 AM</t>
  </si>
  <si>
    <t>Delhi Air Pollution Amidst rising pollution the elderly should keep these things in mind as lifethreatening illnesses can occur</t>
  </si>
  <si>
    <t>http://twitter.com/NikhilKumar_410/status/1858452388559860134</t>
  </si>
  <si>
    <t>3:39:12 PM</t>
  </si>
  <si>
    <t>http://twitter.com/Dharmendra0439/status/1794590233310445674</t>
  </si>
  <si>
    <t>10:13:48 AM</t>
  </si>
  <si>
    <t>http://twitter.com/VEDPRAK28495082/status/1864173181642158091</t>
  </si>
  <si>
    <t>10:31:35 AM</t>
  </si>
  <si>
    <t>http://twitter.com/RatanJangir8/status/1870097170705109145</t>
  </si>
  <si>
    <t>Research by the University of St Andrews in Scotland claims that airborne pollutants are attacking the brain I think WhatsApp University in India is filling the minds with distorted history and false facts</t>
  </si>
  <si>
    <t>https://www.aajsamaaj.com/possibility-of-rain-in-delhi-today-and-tomorrow/</t>
  </si>
  <si>
    <t>6:07:51 AM</t>
  </si>
  <si>
    <t>Delhi Weather Report : दिल्ली में आज और कल बारिश की संभावना</t>
  </si>
  <si>
    <t>The cold will intensify from December 30th with temperatures dropping
Delhi Weather Report Aaj Samaj New Delhi Light drizzle occurred in some areas of the capital early Friday morning The Meteorological Department predicts that it will rain heavily throughout North India including the capital Delhi on Friday and Saturday</t>
  </si>
  <si>
    <t>http://twitter.com/ra63517294/status/1888208749115949486</t>
  </si>
  <si>
    <t>6:20:21 PM</t>
  </si>
  <si>
    <t>http://twitter.com/TalkOrTweets/status/1858505385197641979</t>
  </si>
  <si>
    <t>7:09:47 PM</t>
  </si>
  <si>
    <t>http://twitter.com/BhupiBhupendraa/status/1869437924007395657</t>
  </si>
  <si>
    <t>11:11:48 PM</t>
  </si>
  <si>
    <t>http://twitter.com/Hinduvikas24574/status/1850372574309437467</t>
  </si>
  <si>
    <t>8:32:54 AM</t>
  </si>
  <si>
    <t>http://twitter.com/kunjkumaryadav/status/1794410324340470212</t>
  </si>
  <si>
    <t>10:18:54 PM</t>
  </si>
  <si>
    <t>http://twitter.com/nhm_up/status/1870405123958034497</t>
  </si>
  <si>
    <t>3:15:06 PM</t>
  </si>
  <si>
    <t>It is our responsibility to consciously contribute to controlling air pollution Small efforts can make a big difference Lets be a part of this change together Air pollution air pollution aqi Clean Air</t>
  </si>
  <si>
    <t>https://www.aplatestnews.com/usnewsvideo.php?idx=top-headlines-of-the-day-25-air-pollution-baba-siddiqui-arsh-dala-ndtv-oDod-2024-11-11&amp;vidtype=10</t>
  </si>
  <si>
    <t>10:26:07 AM</t>
  </si>
  <si>
    <t>Top Headlines Of The Day: आज सुबह की 25 बड़ी खबरें | Air Pollution | Baba Siddiqui | Arsh Dala | NDTV - India(Hindi) News हिंदी समाचार - Video - APLatestNews</t>
  </si>
  <si>
    <t>Published Date 20241111 020317 Category News 1120884
Title Top Headlines Of The Day 25 Big News Stories This Morning Air Pollution Baba Siddiqui Arsh Dala NDTV
Headlines 25 Big News Stories This Morning Air Pollution Baba Siddiqui Arsh D</t>
  </si>
  <si>
    <t>http://twitter.com/SahjadM98432256/status/1844417698522071142</t>
  </si>
  <si>
    <t>10:10:21 PM</t>
  </si>
  <si>
    <t>Use of diesel generators at fairs in front of hospitals How appropriate The use of diesel generators at fairs or other mass events in front of hospitals is a sensitive issue requiring both health and safety considerations Diesel generators are typically used to ensure power supply at fairs However their use in front of hospitals raises some significant concerns In this context the following points need to be considered 1 Noise pollution and patient safety Noise generated by diesel generators can be a serious problem especially in front of hospitals This can have a direct impact on patient health Patients in the intensive care unit ICU or in critical condition require peace and comfort Therefore the noise generated by diesel generators used at fairs can be uncomfortable and harmful to patients The noise can cause stress disrupt sleep and even trigger anxiety in heart patients 2 Air pollution The exhaust from diesel generators poses a risk of air pollution which can degrade air quality near hospitals Increased pollution levels around hospitals can lead to respiratory problems for patients especially those with asthma lung disease or other respiratory problems Therefore the use of such generators near hospitals should be strictly monitored 3 Disruption of Hospital Emergency Services Fairs in front of hospitals can disrupt traffic making it difficult for ambulances and other emergency vehicles to move This problem could be exacerbated if the fairs activities increase due to diesel generators Congestion around hospitals can delay the delivery of urgent medical care to patients potentially leading to lifeanddeath situations 4 Alternative Solutions The use of diesel generators should be limited to where necessary and should be ensured that it does not impact hospital patients A better option would be to hold fairs at a distance from the hospital or to use environmentally friendly energy sources such as solar energy to avoid noise and air pollution Conclusion The use of a diesel generator in front of a hospital cannot be justified unless it adversely affects the safety and health of patients In such a situation pollution control and maintaining peace are essential in the public interest The local administration and organizers should demonstrate sensitivity to this issue and adopt alternative solutions to ensure the wellbeing of patients</t>
  </si>
  <si>
    <t>https://zeenews.india.com/hindi/health/delhi-ncr-aqi-very-poor-category-respiratory-problem-to-cancer-air-pollution-making-body-hollow-from-inside/2484189</t>
  </si>
  <si>
    <t>7:06:23 AM</t>
  </si>
  <si>
    <t>Delhi NCR AQI very poor category respiratory problem to cancer air pollution making body hollow from inside | दिल्ली-एनसीआर की हवा में घुला जहर! जान का दुश्मन बन ये प्रदूषण, जानें शरीर को अंदर से कैसे कर रहा खोखला?</t>
  </si>
  <si>
    <t>The air in DelhiNCR is poisoned This pollution has become a lifethreatening threat Learn how its eroding the body from within
Increasing air pollution in DelhiNCR can cause many serious illnesses According to experts breathing polluted air can lead to asthma bronchitis</t>
  </si>
  <si>
    <t>http://twitter.com/Mansing07927416/status/1820072633448444084</t>
  </si>
  <si>
    <t>When did you believe that Akhilesh was in the air then where did the deteriorating situation come from The era of broker journalism is going on</t>
  </si>
  <si>
    <t>http://twitter.com/MeenaJaylal/status/1848657904469246064</t>
  </si>
  <si>
    <t>2:59:25 PM</t>
  </si>
  <si>
    <t>https://hindi.news18.com/news/rajasthan/jaipur-rajasthan-aqi-report-ganganagars-aqi-crosses-220-most-polluted-city-in-state-local18-8861311.html</t>
  </si>
  <si>
    <t>10:41:52 AM</t>
  </si>
  <si>
    <t>Rajasthan AQI Report: गंगानगर का AQI 220 पार, ये है राजस्थान के सबसे प्रदूषित शहर, जानें जिले का हाल</t>
  </si>
  <si>
    <t>Jaipur Over the past few days the air in most cities in Rajasthan has become polluted According to the AQI report many cities in Rajasthan have moved out of the red zone but most districts remain in the orange zone Many major industrial cities in Rajasthan are still grappling with polluted air</t>
  </si>
  <si>
    <t>https://www.amarujala.com/lucknow/will-get-relief-from-potholes-and-dust-repair-of-12-roads-started-raebareli-news-c-101-1-slko1031-124638-2024-12-23</t>
  </si>
  <si>
    <t>11:50:05 PM</t>
  </si>
  <si>
    <t>Will Get Relief From Potholes And Dust, Repair Of 12 Roads Started - Lucknow News - Lucknow News:गड्ढों व धूल से मिलेगी निजात, 12 सड़कों की मरम्मत शुरू</t>
  </si>
  <si>
    <t>Rae Bareli Traffic on the citys roads will soon become easier Twelve dilapidated roads will be repaired The Municipal Corporation has initiated the repair work
Twelve roads in the city area had been in poor condition for quite some time Potholes had exposed the stones</t>
  </si>
  <si>
    <t>http://twitter.com/ShaukatAzmi7/status/1848528710166790510</t>
  </si>
  <si>
    <t>6:26:03 AM</t>
  </si>
  <si>
    <t>https://bpsnews.in/the-time-of-diwali-2024-has-come-devotees-made-a-wish-o-mother-lakshmi-destroy-poverty-and-shower-wealth/</t>
  </si>
  <si>
    <t>7:15:51 PM</t>
  </si>
  <si>
    <t>दीपावली 2024 की बेला आई | भक्तों नें मन्नत सुनाई-हे मां लक्ष्मी,दरिद्रता-ग़रीबी हरो-धन की बारिश करो</t>
  </si>
  <si>
    <t>The time for Diwali 2024 has arrived devotees have prayed O Goddess Lakshmi remove poverty and misery and shower her with wealth
Let us all pray together to bless our families communities and our country with happiness prosperity and abundance Follow government guidelines regarding firecrackers during Lakshmi Puja</t>
  </si>
  <si>
    <t>https://www.jagran.com/uttar-pradesh/noida-ncr-water-supply-will-be-done-thrice-in-greater-noida-on-holi-note-the-timings-in-case-of-any-problem-take-help-from-these-numbers-23899099.html</t>
  </si>
  <si>
    <t>होली के दिन ग्रेटर नोएडा में तीन बार होगी पानी की सप्लाई, समय करें नोट; दिक्कत आने पर इन नंबरों से लें मदद - Water supply will be done thrice in Greater Noida on Holi note the timings In case of any problem take help from these numbers</t>
  </si>
  <si>
    <t>There will be three water supply cycles in Greater Noida on Holi Note the timings if you encounter any problems contact these numbers for help
Noida Water Supply The Greater Noida Authority has decided to provide three water supply cycles on Holi From 7 am to 930 am 12 noon to 4 pm and</t>
  </si>
  <si>
    <t>https://eng.bharattimes.co.in/up-%e0%a4%b0%e0%a4%be%e0%a4%9c%e0%a4%b8%e0%a5%8d%e0%a4%a5%e0%a4%be%e0%a4%a8-%e0%a4%b8%e0%a4%ae%e0%a5%87%e0%a4%a4-10-%e0%a4%b0%e0%a4%be%e0%a4%9c%e0%a5%8d%e0%a4%af%e0%a5%8b%e0%a4%82-%e0%a4%ae%e0%a5%87/</t>
  </si>
  <si>
    <t>10:40:23 AM</t>
  </si>
  <si>
    <t>UP-राजस्थान समेत 10 राज्यों में शीतलहर: बिहार, झारखंड और बंगाल में छाया घना कोहरा; बर्फ से ढंके केदारनाथ और बद्रीनाथ धाम</t>
  </si>
  <si>
    <t>Hindi News National IMD Weather Update Tamil Nadu Rainfall Alert Himachal Pradesh Snowfall Delhi Mumbai Bhopal Cold Wave
54 minutes ago
Copy link
Skiing and paragliding have resumed in Manali Himachal Pradesh after snowfall and Kedarnath</t>
  </si>
  <si>
    <t>http://twitter.com/mukeshb21307/status/1905868331296731588</t>
  </si>
  <si>
    <t>11:53:14 AM</t>
  </si>
  <si>
    <t>http://twitter.com/yadavsonu5529/status/1856519045899591975</t>
  </si>
  <si>
    <t>7:36:47 AM</t>
  </si>
  <si>
    <t>http://twitter.com/DharmbeerLamba_/status/1889932055984865616</t>
  </si>
  <si>
    <t>12:28:10 PM</t>
  </si>
  <si>
    <t>https://www.jagran.com/top-deals/aaj-ki-deals/amazon-deal-amazon-great-summer-sale-on-best-air-coolers-save-up-to-67-percent-23712246.html</t>
  </si>
  <si>
    <t>5:34:00 PM</t>
  </si>
  <si>
    <t>गाजर-मूली की तरह बिक रहे हैं ये छोटे-छोटे Air Coolers अमेजन की सेल में हैं 67 की छूट - Amazon Great Summer Sale On Best Air Coolers: Save up to 67 percent</t>
  </si>
  <si>
    <t>These small air coolers are selling like hotcakes and carrots with discounts of up to 67 in the Amazon sale
The biggest sale of the summer the Amazon Great Summer Sale is live offering deals across all categories including home appliances major appliances fashion and electronics</t>
  </si>
  <si>
    <t>http://twitter.com/RationalFd/status/1793194489026166803</t>
  </si>
  <si>
    <t>1:47:36 PM</t>
  </si>
  <si>
    <t>http://twitter.com/JanaVichar/status/1901956632877383733</t>
  </si>
  <si>
    <t>4:49:32 PM</t>
  </si>
  <si>
    <t>Kolkatas Air Pollution Kolkata is the most polluted city after Delhi What is the way out of the air crisis</t>
  </si>
  <si>
    <t>http://twitter.com/pojakpr/status/1864171980846518458</t>
  </si>
  <si>
    <t>10:26:49 AM</t>
  </si>
  <si>
    <t>https://tricitytoday.com/ghaziabad/good-news-five-good-days-came-after-eight-years-ghaziabad-and-noida-had-the-best-december-since-2017-65421.html</t>
  </si>
  <si>
    <t>9:35:15 AM</t>
  </si>
  <si>
    <t>अच्छी खबर : आठ साल बाद आए पांच अच्छे दिन, गाजियाबाद और नोएडा में 2017 के बाद सबसे अच्छा हुआ दिसंबर</t>
  </si>
  <si>
    <t>GhaziabadNoida News While the people of Ghaziabad and Noida were forced to live like gas chambers for a long time theres some relief for the first time since 2017 December has seen some respite from pollution For the past five days people in Ghaziabad and Noida have been able to breathe freely</t>
  </si>
  <si>
    <t>https://hindi.news18.com/news/uttarakhand/dehradun-uttarakhand-weather-imd-forecast-rain-snowfall-orange-alert-nainital-dehradun-aaj-ke-mausam-samachar-local18-9064788.html</t>
  </si>
  <si>
    <t>5:11:03 AM</t>
  </si>
  <si>
    <t>Uttarakhand Weather Alert: उत्तराखंड के इन जिलों के लिए ऑरेंज अलर्ट, होगी बारिश-बर्फबारी, एडवाइजरी जारी</t>
  </si>
  <si>
    <t>Uttarakhand Weather Alert Orange alert for these districts of Uttarakhand rain and snowfall expected advisory issued
February 28 2025 0511 IST
Uttarakhand Weather Alert Rain and snowfall are expected in several districts of Uttarakhand today Friday Orange alert issued</t>
  </si>
  <si>
    <t>https://www.emsindia.com/news/show/2781930/state</t>
  </si>
  <si>
    <t>2:56:47 PM</t>
  </si>
  <si>
    <t>(नई दिल्ली) दिल्ली के लोगों पर डबल अटैक प्रदूषण से परेशान दिल्लीवासियों को एनडीएमसी ने दिया झटका</t>
  </si>
  <si>
    <t>23Oct2024
New Delhi EMS Amid rising air pollution in the national capital Delhi residents have been dealt a double blow People are already struggling with respiratory problems due to air pollution Secondly the Delhi Municipal Council NDMC has doubled parking fees</t>
  </si>
  <si>
    <t>http://twitter.com/SwamiNa24142837/status/1861017502882435583</t>
  </si>
  <si>
    <t>5:32:03 PM</t>
  </si>
  <si>
    <t>http://twitter.com/nikbaps24/status/1889339504789774598</t>
  </si>
  <si>
    <t>9:13:34 PM</t>
  </si>
  <si>
    <t>Wah Amritkal is going on Modis Top 15 Cities With The Worst Air Pollution 1 Begusarai 2 Patna Saharsa 4 New Delhi 5 Noida 6 Kashgar 7 Ghaziabad 8 Faridabad 9 Aksu 10 Purnea 11 Meerut 12 Bhagalpur 13 Muzaffarpur 14 Sonipat 15 Dubrovytsya Source AQI</t>
  </si>
  <si>
    <t>http://twitter.com/MaharathyN66629/status/1854442863217532939</t>
  </si>
  <si>
    <t>2:06:47 PM</t>
  </si>
  <si>
    <t>https://samacharnama.com/health/after-diwali-firecrackers-dissolve-dangerous-poison-in-the/cid15633770.htm</t>
  </si>
  <si>
    <t>दिवाली के बाद पटाखों से हवा में घुला खतरनाक जहर,जाने इससे बचने का आसान तरीका</t>
  </si>
  <si>
    <t>Health News Desk Residents in Delhi Noida Gurugram and other areas of the National Capital Region woke up to a blanket of toxic smoke the morning after Diwali People burst firecrackers in large quantities on Thursday night Firecrackers contain numerous toxic gases and chemicals</t>
  </si>
  <si>
    <t>https://www.jantaserishta.com/local/uttarakhand/haridwar-weather-and-todays-aqi-3674242</t>
  </si>
  <si>
    <t>7:50:54 AM</t>
  </si>
  <si>
    <t>Haridwar Haridwar The temperature in Haridwar today December 1 2024 is 2014 degrees Celsius The forecast for the day shows minimum and maximum temperatures of 1044 degrees Celsius and 2368 degrees Celsius respectively The relative humidity is 39 and the wind speed is 39 kmh</t>
  </si>
  <si>
    <t>http://twitter.com/chandni38039076/status/1875174622553133305</t>
  </si>
  <si>
    <t>7:07:23 PM</t>
  </si>
  <si>
    <t>http://twitter.com/AjitNagrgoje/status/1859070417878626313</t>
  </si>
  <si>
    <t>This is the new India it will enter your house and kill you due to air pollution</t>
  </si>
  <si>
    <t>http://twitter.com/ashutosh4261/status/1801414617538957807</t>
  </si>
  <si>
    <t>http://twitter.com/Imatharva22/status/1888191626075607132</t>
  </si>
  <si>
    <t>5:12:19 PM</t>
  </si>
  <si>
    <t>http://twitter.com/6AT59ZsBJFgw4bD/status/1902715519968702715</t>
  </si>
  <si>
    <t>7:05:05 PM</t>
  </si>
  <si>
    <t>Hello Burning Union Carbide waste in Pithampur could have immediate and longterm health effects on local residents Smoke will pollute the air containing toxic particles that can be inhaled Ash can also contaminate soil and water which can enter the food chain through crops and livestock Given the history of the Bhopal gas tragedy caution is essential</t>
  </si>
  <si>
    <t>https://samacharnama.com/states/%E0%A4%A8%E0%A5%8B%E0%A4%8F%E0%A4%A1%E0%A4%BE-%E0%A4%AE%E0%A5%87%E0%A4%82-%E0%A4%B9%E0%A4%B5%E0%A4%BE-%E0%A4%95%E0%A5%80-%E0%A4%97%E0%A5%81%E0%A4%A3%E0%A4%B5%E0%A4%A4%E0%A5%8D%E0%A4%A4%E0%A4%BE-%E0%A4%AC%E0%A5%87%E0%A4%B9%E0%A4%A6-%E0%A4%96%E0%A4%B0%E0%A4%BE%E0%A4%AC-%E0%A4%B2%E0%A5%8B%E0%A4%97%E0%A5%8B%E0%A4%82-%E0%A4%95%E0%A5%8B-%E0%A4%B9%E0%A5%8B-%E0%A4%B0%E0%A4%B9%E0%A5%80-%E0%A4%AA%E0%A4%B0%E0%A5%87%E0%A4%B6%E0%A4%BE%E0%A4%A8%E0%A5%80/cid15739154.htm</t>
  </si>
  <si>
    <t>12:09:14 AM</t>
  </si>
  <si>
    <t>http://twitter.com/chintu908829238/status/1863800258951626940</t>
  </si>
  <si>
    <t>9:49:44 AM</t>
  </si>
  <si>
    <t>http://twitter.com/NNishadasi43113/status/1850195152666571041</t>
  </si>
  <si>
    <t>8:47:54 PM</t>
  </si>
  <si>
    <t>http://twitter.com/ashishmishra36/status/1858588336396406937</t>
  </si>
  <si>
    <t>12:39:24 AM</t>
  </si>
  <si>
    <t>https://www.anandabazar.com/health-and-wellness/fabric-conditioners-can-cause-indoor-air-pollution-and-health-issues-dgtl/cid/1583982</t>
  </si>
  <si>
    <t>4:35:30 PM</t>
  </si>
  <si>
    <t>Harmful effects of Fabric Softeners | Fabric conditioners can cause Indoor Air Pollution and health issues dgtl - Anandabazar</t>
  </si>
  <si>
    <t>No matter how much noise there is about outdoor pollution did you know that indoor air is also not safe There is a lot of discussion about indoor pollution these days But many people do not know exactly what things are polluting the indoor air Everyone thinks that only smoking or using air conditioners can cause</t>
  </si>
  <si>
    <t>http://twitter.com/anitavyas_vyas/status/1781035187133898883</t>
  </si>
  <si>
    <t>12:30:53 AM</t>
  </si>
  <si>
    <t>http://twitter.com/Veena_Yadav_728/status/1832791885288726530</t>
  </si>
  <si>
    <t>8:13:31 PM</t>
  </si>
  <si>
    <t>Jai guru dev The earth is getting polluted due to killing and biting of animals in future the air will become poisonous and the fertility of the earth will be lost This is the call of all religions</t>
  </si>
  <si>
    <t>http://twitter.com/Brahmashan57472/status/1861027069339066796</t>
  </si>
  <si>
    <t>6:10:04 PM</t>
  </si>
  <si>
    <t>https://zeenews.india.com/hindi/zeephh/trending-news/delhi-air-pollution-increase-aqi-reach-in-poor-category-how-to-control-air-pollution-delhi-ncr-weather-today/2477906</t>
  </si>
  <si>
    <t>12:10:46 PM</t>
  </si>
  <si>
    <t>Delhi Air Pollution increase aqi reach in poor category How to control air pollution delhi ncr weather today | Delhi Pollution: गंभीर श्रेणी में पहुंचा दिल्ली-NCR के कई इलाकों का AQI, लोगों का सांस लेना दुश्वार! | Hindi News, ZeePHH Trending News</t>
  </si>
  <si>
    <t>Delhi Pollution The AQI in many areas of DelhiNCR has reached the severe category making breathing difficult
DelhiNCR AQI Air pollution in the capital Delhi and NCR has increased the problems of the people Pollution in many areas has reached the poor category Read</t>
  </si>
  <si>
    <t>http://twitter.com/ashokkumar9833/status/1850062306115518853</t>
  </si>
  <si>
    <t>https://www.livehindustan.com/weather/delhi-me-aaj-ka-mausam-30-november-2024-delhi-aqi-today-and-weather-forecast-imd-rain-alert-update-in-hindi-201732930204585.html</t>
  </si>
  <si>
    <t>दिल्ली 30 November 2024 का वेदर और AQI: न्यूनतम तापमान 12.05°C, जानें कैसा रहेगा शहर में आज का मौसम</t>
  </si>
  <si>
    <t>Weather News Todays weather in Delhi November 30 2024 Delhi AQI today and weather forecast IMD rain alert update in Hindi
Delhis weather and AQI for November 30 2024 Minimum temperature 1205C find out how the city will be today
Delhi Weather November 30 202</t>
  </si>
  <si>
    <t>http://twitter.com/San20011296629/status/1807307051200098330</t>
  </si>
  <si>
    <t>https://www.pravakta.com/pakistan-is-scared-of-the-fear-of-pok-getting-out-of-hand/</t>
  </si>
  <si>
    <t>6:35:42 PM</t>
  </si>
  <si>
    <t>पीओके के हाथ से निकल जाने के डर से सहमा पाकिस्तान</t>
  </si>
  <si>
    <t>Lalit Garg Due to the Pakistani governments authoritarianism indifference neglect and duplicity the situation in Pakistanoccupied Kashmir PoK has become uncontrollable chaotic and violent The inability to meet basic necessities of life has led to widespread public anger and the governments</t>
  </si>
  <si>
    <t>https://www.livehindustan.com/weather/mumbai-me-aaj-ka-mausam-22-december-2024-mumbai-aqi-today-and-weather-forecast-imd-rain-alert-update-in-hindi-201734831219087.html</t>
  </si>
  <si>
    <t>मुंबई 22 December 2024 का वेदर और AQI: न्यूनतम तापमान 22.9°C, जानें कैसा रहेगा शहर में आज का मौसम</t>
  </si>
  <si>
    <t>Mumbai weather today December 22 2024 The minimum temperature in Mumbai today was recorded at 229 degrees Celsius According to the Meteorological Department IMD the sky is expected to be cloudy The maximum temperature is expected to be 235 degrees Celsius Tomorrows minimum temperature in Mumbai was 23</t>
  </si>
  <si>
    <t>http://twitter.com/AnilKum86487629/status/1814275337976504670</t>
  </si>
  <si>
    <t>http://twitter.com/prembana_/status/1848008646401151333</t>
  </si>
  <si>
    <t>7:59:30 PM</t>
  </si>
  <si>
    <t>Flying in too much air is harmful</t>
  </si>
  <si>
    <t>http://twitter.com/nareshagaarwal/status/1859908249975484842</t>
  </si>
  <si>
    <t>4:04:16 PM</t>
  </si>
  <si>
    <t>http://twitter.com/caranujain/status/1889340799013298547</t>
  </si>
  <si>
    <t>9:18:43 PM</t>
  </si>
  <si>
    <t>https://www.amarujala.com/uttar-pradesh/bareilly/bronchitis-patients-are-losing-their-breath-while-coughing-bareilly-news-c-4-bly1034-543508-2024-12-19</t>
  </si>
  <si>
    <t>1:59:27 AM</t>
  </si>
  <si>
    <t>Bronchitis: Patients Are Losing Their Breath While Coughing - Bareilly News - ब्रोंकाइटिस :खांसते-खांसते मरीजों का फूल रहा दम</t>
  </si>
  <si>
    <t>Bareilly People who are taking medication without medical advice for colds coughs and fevers during the winter are finding it difficult to breathe Along with confirmed bronchitis asthma symptoms are also being found Doctors say that patients with serious conditions should be admitted</t>
  </si>
  <si>
    <t>http://twitter.com/DainikBhaskar/status/1803324334955700291</t>
  </si>
  <si>
    <t>https://anugamini.com/article/ozone-layer-depletion-becoming-a-cause-for-concern/</t>
  </si>
  <si>
    <t>9:48:34 AM</t>
  </si>
  <si>
    <t>Author Yogesh Kumar Goyal On 16 September 1987 an international agreement was signed in Montreal to prevent the depletion of the ozone layer in which a very important agreement was made regarding stopping the use of those chemicals which are responsible for the hole in the ozone layer</t>
  </si>
  <si>
    <t>https://www.livehindustan.com/ncr/delhi-ncr-air-pollution-people-continue-to-breathe-toxic-air-trains-delayed-visibility-low-201732247692365.html</t>
  </si>
  <si>
    <t>9:33:37 AM</t>
  </si>
  <si>
    <t>राजधानी पर जारी है प्रदूषण की मार, आज 371 AQI; दिल्ली आने-जाने वाली 14 से ज्यादा ट्रेनें लेट</t>
  </si>
  <si>
    <t>The people of Delhi are living in a gas chamber Breathing toxic air is causing them to suffer from numerous health problems However there has been some relief from pollution The air quality in DelhiNCR has dropped from severe to very poor Friday morning</t>
  </si>
  <si>
    <t>http://twitter.com/Neerajsirmour/status/1859837986298585338</t>
  </si>
  <si>
    <t>11:25:04 AM</t>
  </si>
  <si>
    <t>http://twitter.com/Gautamsanjayk/status/1834518555754148136</t>
  </si>
  <si>
    <t>2:34:42 PM</t>
  </si>
  <si>
    <t>http://twitter.com/Sureshgahlot4/status/1850736086286508405</t>
  </si>
  <si>
    <t>8:37:22 AM</t>
  </si>
  <si>
    <t>Sant Shri Asharamji Bapu states in his letter that the indigenous cow is Boon for Humanity The chemical phenyl and its foul smell pollute the atmosphere On the contrary phenyl made from the urine of will increase purity and health in the home</t>
  </si>
  <si>
    <t>http://twitter.com/ajayvmishra1/status/1859079344678990221</t>
  </si>
  <si>
    <t>https://dbmeducation.blogspot.com/2024/10/today-24-october-2024-thursday-most.html</t>
  </si>
  <si>
    <t>2:08:06 PM</t>
  </si>
  <si>
    <t>Today 24 October 2024 Thursday Most Important Current UPSC PSC SSC Exams</t>
  </si>
  <si>
    <t>Current AffairsToday 24 October 2024 Thursday Most Important Current UPSC PSC SSC Exams Today 24 October 2024 Thursday Most Important Current UPSC PSC SSC Exams
relevant for competitive exams like UPSC SSC and PCS
BRICS Summit 2024 The BRICS s</t>
  </si>
  <si>
    <t>https://www.punjabkesari.com/delhi-ncr/light-rain-increases-cold-in-delhi-ncr-air-quality-becomes-severe</t>
  </si>
  <si>
    <t>10:29:00 AM</t>
  </si>
  <si>
    <t>दिल्ली-NCR में हल्की बारिश से बढ़ी ठंड, वायु गुणवत्ता 'गंभीर' बनी</t>
  </si>
  <si>
    <t>https://www.jagran.com/delhi/new-delhi-city-ncr-delhi-pollution-relief-news-for-delhiites-cleanest-air-in-5-years-in-first-quarter-of-the-year-23909479.html</t>
  </si>
  <si>
    <t>Delhi Pollution: दिल्लीवासियों के लिए राहत की खबर, पहले तीन महीने में मिली 5 सालों की सबसे साफ हवा</t>
  </si>
  <si>
    <t>Delhi Pollution Relief for Delhiites the first three months saw the cleanest air in five years
According to the Central Pollution Control Board CPCB Delhis AQI on Monday was recorded at 160 or moderate A day earlier on Sunday it was 13</t>
  </si>
  <si>
    <t>http://twitter.com/Shivam89507469/status/1847940438377849070</t>
  </si>
  <si>
    <t>3:28:28 PM</t>
  </si>
  <si>
    <t>http://twitter.com/DoshHar/status/1858804299007983740</t>
  </si>
  <si>
    <t>http://twitter.com/SanjayS41860304/status/1891710342750691724</t>
  </si>
  <si>
    <t>10:14:26 AM</t>
  </si>
  <si>
    <t>http://twitter.com/Sunil__Ind/status/1894260324292874634</t>
  </si>
  <si>
    <t>11:07:09 AM</t>
  </si>
  <si>
    <t>http://twitter.com/punjabkesari/status/1849070664482697380</t>
  </si>
  <si>
    <t>6:19:35 PM</t>
  </si>
  <si>
    <t>Delhi air pollution Supreme Court strict on rising AQI in Delhi AQI crosses 400 in Delhi CAQM</t>
  </si>
  <si>
    <t>http://twitter.com/Khalifa_E_Hind/status/1853285606346096687</t>
  </si>
  <si>
    <t>9:28:15 AM</t>
  </si>
  <si>
    <t>knew that he too would have to stop air pollution right now</t>
  </si>
  <si>
    <t>http://twitter.com/b_srivastava/status/1776594105247666521</t>
  </si>
  <si>
    <t>6:23:36 PM</t>
  </si>
  <si>
    <t>To prevent waterlogging in cities the government should increase the depth of all drains by one meter and keep the bottom of the drains unpaved so that the drains can absorb water Such iron mesh should be installed over the drains that even if an elephant steps on it it does not break Mango Jamun and Jackfruit trees should also be planted near the drains so that the trees absorb the polluted air</t>
  </si>
  <si>
    <t>http://twitter.com/AbhishekMa27302/status/1858718827497812266</t>
  </si>
  <si>
    <t>9:17:56 AM</t>
  </si>
  <si>
    <t>http://twitter.com/PradeepKapil13/status/1798216939099373587</t>
  </si>
  <si>
    <t>10:25:02 AM</t>
  </si>
  <si>
    <t>https://www.livehindustan.com/weather/ranchi-me-aaj-ka-mausam-7-november-2024-ranchi-aqi-today-and-weather-forecast-imd-rain-alert-update-in-hindi-201730943090853.html</t>
  </si>
  <si>
    <t>7:01:30 AM</t>
  </si>
  <si>
    <t>रांची 7 November 2024 का वेदर और AQI: न्यूनतम तापमान 18.59°C, जानें कैसा रहेगा शहर में आज का मौसम</t>
  </si>
  <si>
    <t>Ranchi weather today November 7 2024 The minimum temperature in Ranchi today was recorded at 1859 degrees Celsius According to the Meteorological Department IMD the sky is expected to be cloudy The maximum temperature is expected to be 2294 degrees Celsius Tomorrows minimum temperature in Ranchi was 1</t>
  </si>
  <si>
    <t>http://twitter.com/BhimArmyRanchi6/status/1848400862923919728</t>
  </si>
  <si>
    <t>9:58:02 PM</t>
  </si>
  <si>
    <t>http://twitter.com/Ayodhya_LORD/status/1858498083610398861</t>
  </si>
  <si>
    <t>6:40:47 PM</t>
  </si>
  <si>
    <t>https://www.odishachroniclenews.in/2024/09/blog-post_27.html</t>
  </si>
  <si>
    <t>4:23:00 PM</t>
  </si>
  <si>
    <t>'सबकुछ हवाबाजी है...', बढ़ते प्रदूषण को लेकर सुप्रीम कोर्ट ने पूछे ताबड़तोड़ सवाल, अधिकारी नहीं दे पाए माकूल जवाब...</t>
  </si>
  <si>
    <t>Its all just empty talk The Supreme Court asked a series of questions about rising pollution and officials failed to provide a coherent answer
The Supreme Court on Friday rejected the steps taken by the Commission for Air Quality Management CAQM to prevent stubble burning in Punjab and Haryana</t>
  </si>
  <si>
    <t>http://twitter.com/gauravty15/status/1888202063638843451</t>
  </si>
  <si>
    <t>5:53:47 PM</t>
  </si>
  <si>
    <t>http://twitter.com/amit6580373499/status/1905225775793713290</t>
  </si>
  <si>
    <t>http://twitter.com/Rajnees76650057/status/1853292705444675937</t>
  </si>
  <si>
    <t>9:56:28 AM</t>
  </si>
  <si>
    <t>https://www.divyahimachal.com/2024/10/pollution-again-dangerous-in-delhi-yamuna-water-also-becomes-poisonous/</t>
  </si>
  <si>
    <t>12:02:25 AM</t>
  </si>
  <si>
    <t>दिल्ली में प्रदूषण फिर से खतरनाक, यमुना का पानी भी हुआ जहरीला</t>
  </si>
  <si>
    <t>New Delhi Air quality in DelhiNCR deteriorated significantly on Saturday morning The Air Quality Index AQI crossed the 300 mark The sky remained hazy in the morning and people experienced difficulty breathing
Meanwhile toxic foam continued to flow into the Yamuna River</t>
  </si>
  <si>
    <t>https://hindi.news18.com/news/rajasthan/jaipur-weather-update-diwali-fireworks-poisoned-the-air-aqi-increased-rapidly-local18-8807475.html</t>
  </si>
  <si>
    <t>11:06:51 AM</t>
  </si>
  <si>
    <t>Rajasthan Weather: राजस्थान की हवा में रातों-रात घुला जहर, सांस लेना भी हो रहा दूभर, 300 का पार पहुंचा AQI</t>
  </si>
  <si>
    <t>Jaipur Pollution in Rajasthan is steadily increasing and this Diwali brought the temperature to a new high People lit fireworks and firecrackers in abundance on Diwali causing air pollution to rise sharply overnight Its worth noting that Mount Abu and Jalore in Rajasthan</t>
  </si>
  <si>
    <t>http://twitter.com/Deepesh842/status/1847899853550211573</t>
  </si>
  <si>
    <t>12:47:12 PM</t>
  </si>
  <si>
    <t>http://twitter.com/shivamdas_/status/1858788029499851191</t>
  </si>
  <si>
    <t>1:52:55 PM</t>
  </si>
  <si>
    <t>http://twitter.com/manimax82/status/1851566969742376988</t>
  </si>
  <si>
    <t>1 Noise and Air Pollution Burning firecrackers causes significant air and noise pollution This causes significant discomfort to asthma and other respiratory illnesses Noise pollution also affects the elderly young children and pets 2 Child Labor and Firecracker Manufacturing Child labor is used in firecracker manufacturing in some areas of India This impacts childrens health and their right to education</t>
  </si>
  <si>
    <t>https://www.pravakta.com/deadly-heat-increases-due-to-poisoning-of-nature-and-environment/</t>
  </si>
  <si>
    <t>5:33:55 PM</t>
  </si>
  <si>
    <t>Lalit Garg The heat of the Lok Sabha election campaign may have subsided but the natural heat is wreaking havoc breaking records set in centuries past The mercury in Delhi has exceeded 50 degrees Temperatures in more than 17 cities across the country have reached their highest levels</t>
  </si>
  <si>
    <t>http://twitter.com/AmitBat83705390/status/1863217879908258254</t>
  </si>
  <si>
    <t>7:15:34 PM</t>
  </si>
  <si>
    <t>http://twitter.com/ravischamoli/status/1863862077716328633</t>
  </si>
  <si>
    <t>1:55:22 PM</t>
  </si>
  <si>
    <t>http://twitter.com/abhayprata0849/status/1850697409732682027</t>
  </si>
  <si>
    <t>Delhi Pollution The air quality in Delhi has deteriorated severely with the AQI reaching above 400 making breathing difficult</t>
  </si>
  <si>
    <t>http://twitter.com/VikasYa52681321/status/1827679860216463825</t>
  </si>
  <si>
    <t>5:40:09 PM</t>
  </si>
  <si>
    <t>https://nari.punjabkesari.in/nari/news/delhi-polluted-air-child-care-tips-air-pollution-2057181</t>
  </si>
  <si>
    <t>10:14:15 AM</t>
  </si>
  <si>
    <t>"दिल्ली छोड़िए पहाड़ों में जाइए..." डॉक्टर दे रहे जहरीली हवा से बच्चों को दूर ले जाने की सलाह | delhi-polluted-air-child-care-tips-air-pollution</t>
  </si>
  <si>
    <t>Womens Desk The manifold increase in Delhis air pollution is seriously affecting the health of children Children who never had respiratory problems are being taken to outpatient departments OPDs In light of these circumstances doctors are removing sick children from Delhi</t>
  </si>
  <si>
    <t>http://twitter.com/Namamigangesf/status/1829373781003190404</t>
  </si>
  <si>
    <t>http://twitter.com/kumar_pate33981/status/1904897522231078946</t>
  </si>
  <si>
    <t>7:35:35 PM</t>
  </si>
  <si>
    <t>http://twitter.com/TheStylishMan74/status/1888216827345715469</t>
  </si>
  <si>
    <t>6:52:27 PM</t>
  </si>
  <si>
    <t>https://www.htsyndication.com/hindustan-delhi/article/%E0%A4%B2%E0%A4%97%E0%A4%BE%E0%A4%A4%E0%A4%BE%E0%A4%B0-%E0%A4%AC%E0%A4%A2%E0%A4%BC-%E0%A4%B0%E0%A4%B9%E0%A4%BE-%E0%A4%AA%E0%A5%8D%E0%A4%B0%E0%A4%A6%E0%A5%82%E0%A4%B7%E0%A4%A3-%E0%A4%95%E0%A4%BE-%E0%A4%95%E0%A4%B9%E0%A4%B0,-%E0%A4%A6%E0%A4%BF%E0%A4%B5%E0%A4%BE%E0%A4%B2%E0%A5%80-%E0%A4%AA%E0%A4%B0-8-%E0%A4%B8%E0%A4%BE%E0%A4%B2-%E0%A4%AC%E0%A4%BE%E0%A4%A6-%E0%A4%B8%E0%A4%AC%E0%A4%B8%E0%A5%87-%E0%A4%AA%E0%A5%8D%E0%A4%B0%E0%A4%A6%E0%A5%82%E0%A4%B7%E0%A4%BF%E0%A4%A4-%E0%A4%B0%E0%A4%B9-%E0%A4%B8%E0%A4%95%E0%A4%A4%E0%A5%80-%E0%A4%B9%E0%A5%88-%E0%A4%A6%E0%A4%BF%E0%A4%B2%E0%A5%8D%E0%A4%B2%E0%A5%80;-%E0%A4%B0%E0%A4%BE%E0%A4%B9%E0%A4%A4-%E0%A4%95%E0%A5%87-%E0%A4%86%E0%A4%B8%E0%A4%BE%E0%A4%B0-%E0%A4%A8%E0%A4%B9%E0%A5%80%E0%A4%82/85629462</t>
  </si>
  <si>
    <t>9:04:41 AM</t>
  </si>
  <si>
    <t>लगातार बढ़ रहा प्रदूषण का कहर, दिवाली पर 8 साल बाद सबसे प्रदूषित रह सकती है दिल्ली; राहत के आसार नहीं</t>
  </si>
  <si>
    <t>Pollution continues to wreak havoc with Delhi likely to be the most polluted city in eight years this Diwali no relief in sight
New Delhi October 29 This Diwali Delhis air quality could be the most polluted in eight years The rise in stubble burning and weather factors</t>
  </si>
  <si>
    <t>http://twitter.com/Gazal_hu/status/1779147621275406706</t>
  </si>
  <si>
    <t>7:30:22 PM</t>
  </si>
  <si>
    <t>https://cgnews.in/archives/112803</t>
  </si>
  <si>
    <t>2:51:41 PM</t>
  </si>
  <si>
    <t>दिवाली पर दिल्ली की वायु गुणवत्ता ‘बहुत खराब’… अभी और ‘गंभीर’</t>
  </si>
  <si>
    <t>Air pollution is a perennial problem in the national capital Each year with the onset of winter and the festive season Delhis air quality deteriorates severely impacting the health of residents in and around Delhi Every year Diwali brings a significant</t>
  </si>
  <si>
    <t>https://www.jansatta.com/national/rising-temperatures-in-himalayas-alarm-bell-for-fauna-and-flora/3297564/</t>
  </si>
  <si>
    <t>9:30:50 AM</t>
  </si>
  <si>
    <t>हिमालय पर बढ़ता तापमान: जीव-जंतुओं और वनस्पतियों के लिए खतरे की घंटी</t>
  </si>
  <si>
    <t>Rising temperatures in the Himalayas A danger signal for fauna and flora
The annual forest fires in Uttarakhand have also weakened the icebergs The heat and smoke have rapidly melted the raw ice on the icy rocks Consequently cracks cannot be filled</t>
  </si>
  <si>
    <t>https://www.jansatta.com/national/delhi-air-pollution-aqi-level-very-poor-category-firecracker-bursting-during-diwali/3660871/</t>
  </si>
  <si>
    <t>8:56:58 AM</t>
  </si>
  <si>
    <t>Delhi Air Pollution: दिवाली पर आतिशबाजी से दिल्ली-NCR में छाई धुंध की मोटी परत, कई क्षेत्रों में AQI बहुत खराब, जानें अपने इलाके का हाल</t>
  </si>
  <si>
    <t>Delhi Air Pollution Diwali fireworks have blanketed DelhiNCR in thick smog with the AQI in many areas severely degrading Find out the situation in your area
The air quality in Delhi is reaching dangerous levels People have burst firecrackers in abundance on Diwali which has led to a haze in Delhi</t>
  </si>
  <si>
    <t>https://hindi.oneindia.com/opinion/weather-update-rising-temperatures-scorching-earth-and-scorching-people-1003039.html</t>
  </si>
  <si>
    <t>तपती धरती तड़पते लोग | weather update rising temperatures scorching earth and scorching people - Hindi Oneindia</t>
  </si>
  <si>
    <t>Opinion
Scorching Earth Suffering People
Anil Tiwari
Published Tuesday May 14 2024 1726 IST
Badhti Garmi Water shortages in Bengaluru floods in Brazil heavy rains in Dubai forests burning continuously in Uttarakhand and heat waves in various parts of India</t>
  </si>
  <si>
    <t>http://twitter.com/Sa27722440Abdul/status/1852280706677756292</t>
  </si>
  <si>
    <t>Delhis air quality deteriorated significantly after Diwali several other cities across the country were also affected by pollution At around 700 am today the AQI was recorded at 395 in Anand Vihar 352 in Aya Nagar 390 in Jahangirpuri and 376 in Dwarka The air quality in all these areas remained in the very poor category posing a serious health risk</t>
  </si>
  <si>
    <t>http://twitter.com/RajaSubramani22/status/1877199843048772017</t>
  </si>
  <si>
    <t>9:14:53 AM</t>
  </si>
  <si>
    <t>http://twitter.com/smlogical/status/1853748200533901736</t>
  </si>
  <si>
    <t>4:06:26 PM</t>
  </si>
  <si>
    <t>Ghaziabad Noida Greater Noida Faridabad at least four BJPruled cities adjacent to Delhi have skyhigh AQIs Now the question is how can we convince the polluted air from these cities not to enter Delhi Its just air who can control it But you BJP people mend your ways</t>
  </si>
  <si>
    <t>https://www.aajsamaaj.com/restrictions-of-grape-4-and-3-removed-in-delhi/</t>
  </si>
  <si>
    <t>6:18:14 AM</t>
  </si>
  <si>
    <t>Delhi Pollution News : दिल्ली में हटे ग्रैप 4 और 3 के प्रतिबंध</t>
  </si>
  <si>
    <t>The CAQM made the decision due to the reduction in pollution
Delhi Pollution News Aaj Samaj New Delhi Delhi residents who have been breathing in highly polluted air for the past two months have found some relief in the past two days Strong winds have cleared the smoke and dust that had covered Delhis skies</t>
  </si>
  <si>
    <t>http://twitter.com/Shrutithakur_IN/status/1859270033714671796</t>
  </si>
  <si>
    <t>9:48:14 PM</t>
  </si>
  <si>
    <t>http://twitter.com/shreya_arora22/status/1888181000599113878</t>
  </si>
  <si>
    <t>4:30:05 PM</t>
  </si>
  <si>
    <t>http://twitter.com/BASF4Shamli/status/1794521899139215758</t>
  </si>
  <si>
    <t>5:42:16 AM</t>
  </si>
  <si>
    <t>Why every tree is important On an average the temperature is 4 degrees lower in summer under a big tree A tree filters about one lakh square meters of polluted air every year A tree absorbs 20 kg of dust in a year A tree releases 230 liters of oxygen every day A tree near the house wall</t>
  </si>
  <si>
    <t>https://hindi.moneycontrol.com/news/india/trends/delhi-aqi-today-300-air-quality-index-level-smog-in-cpcb-grap-2-teams-deployed-to-impose-firecracker-ban-1933384.html</t>
  </si>
  <si>
    <t>8:18:48 AM</t>
  </si>
  <si>
    <t>Delhi AQI Today: दिवाली से पहले दिल्ली में सांसों का संकट, एयर क्वालिटी 'बहुत खराब', AQI 300 के पार - delhi aqi today 300 air quality index level smog in cpcb grap 2 teams deployed to impose firecracker ban | Moneycontrol Hindi</t>
  </si>
  <si>
    <t>A mild winter has begun in Delhi Meanwhile pollution is also rapidly increasing The capitals air quality index is deteriorating day by day The Meteorological Department says that the skies will remain clear in Delhi for two days Therefore for those celebrating Diwali in Delhi</t>
  </si>
  <si>
    <t>https://www.byoviral.com/14-%e0%a4%aa%e0%a4%b0%e0%a4%bf%e0%a4%b5%e0%a4%b0%e0%a5%8d%e0%a4%a4%e0%a4%a8%e0%a5%80%e0%a4%af-%e0%a4%9c%e0%a5%8b%e0%a4%96%e0%a4%bf%e0%a4%ae-%e0%a4%95%e0%a4%be%e0%a4%b0%e0%a4%95%e0%a5%8b%e0%a4%82/</t>
  </si>
  <si>
    <t>’14 परिवर्तनीय जोखिम कारकों’ को संबोधित करके मनोभ्रंश के लगभग आधे मामलों को रोका जा सकता है या विलंबित किया जा सकता है – द आयरिश टाइम्स</t>
  </si>
  <si>
    <t>According to the Lancet Commission which identifies priorities for global health by addressing 14 modifiable risk factors nearly half of dementia cases worldwide could be prevented or delayed
More recently it has focused on vision loss and high A</t>
  </si>
  <si>
    <t>https://sanjeevnitoday.com/weather-alert-imd-issued-alert-today-also-rains-are-becoming-ineffective-due-to-cold-and-pollution-in-delhi/</t>
  </si>
  <si>
    <t>10:33:36 AM</t>
  </si>
  <si>
    <t>Weather Alert: IMD ने आज भी जारी किया अलर्ट……..’दिल्ली में ठंड और प्रदूषण की मार, बारिश भी हो रही बेअसर…… – Sanjeevni Today</t>
  </si>
  <si>
    <t>Light rain fell intermittently in many areas of the capital Delhi on Monday but it did not reduce pollution instead increasing the cold The absence of sunlight throughout the day left people feeling chilly Similar conditions persisted on Tuesday morning However after nightfall</t>
  </si>
  <si>
    <t>http://twitter.com/prakash38794731/status/1775690955850694754</t>
  </si>
  <si>
    <t>6:34:49 AM</t>
  </si>
  <si>
    <t>This animal only got a chance to breathe Delhis polluted air for a few days filling its lungs with polluted air It can still be caged The other three animals are still in cages</t>
  </si>
  <si>
    <t>http://twitter.com/ank8sah/status/1857109807733309690</t>
  </si>
  <si>
    <t>https://hindi.oneindia.com/news/india/investment-for-good-health-make-your-life-healthy-with-top-5-air-purifiers-under-rs-15-000-details-1108519.html</t>
  </si>
  <si>
    <t>8:20:09 PM</t>
  </si>
  <si>
    <t>अच्छी सेहत के लिए इन्वेस्टमेंट:15,000 रु से कम कीमत वाले टॉप 5 एयर प्यूरीफायर्स के संग बनाइए जीवन को सेहतमंद | Investment for good health: Make your life healthy with top 5 air purifiers under Rs 15,000, Details Hindi - Hindi Oneindia</t>
  </si>
  <si>
    <t>Investing for Good Health Make your life healthier with the top 5 air purifiers under 15000
Published Friday September 20 2024 820 PM IST
Best deals from Bajaj Finserv on the purchase of the top 5 air purifiers under 15000</t>
  </si>
  <si>
    <t>http://twitter.com/Sumit_Sangwan20/status/1846034918683341246</t>
  </si>
  <si>
    <t>https://www.timesnowhindi.com/health/pollution-causes-serious-harm-to-the-eyes-start-eating-these-5-things-from-today-to-keep-them-safe-in-hindi-article-114467794</t>
  </si>
  <si>
    <t>6:35:10 PM</t>
  </si>
  <si>
    <t>Foods To Keep Eyes Safe During Pollution In Hindi: आंखों को गंभीर नुकसान पहुंचाता है प्रदूषण, सुरक्षित रखने के लिए आज से खाना शुरू करें ये 5 चीजें, बरकरार रहेगी आंखों की सेहत</t>
  </si>
  <si>
    <t>Foods to Keep Eyes Safe During Pollution In Hindi Pollution can cause serious damage to eyes If you want to keep your eyes healthy there are some things you should start incorporating into your diet today There are several foods that</t>
  </si>
  <si>
    <t>https://www.hindiremedy.in/face-skin-care/hydrafacial-kitane-samay-tak-chalata-hai/</t>
  </si>
  <si>
    <t>12:15:28 PM</t>
  </si>
  <si>
    <t>हाइड्राफेशियल कितने समय तक चलता है?</t>
  </si>
  <si>
    <t>December 21 2024
We all want to look our best and maintain youthful freshlooking and healthy skin However despite our best efforts daily skin care routines dont always manage to ward off the effects of sun wind and environmental pollution</t>
  </si>
  <si>
    <t>http://twitter.com/vineetvinny27/status/1858754237427060926</t>
  </si>
  <si>
    <t>Can we expect something better from you As Punjabs average air quality index AQI continued to hover in the moderate to poor category the State saw a maximum single day spike in farm fires during the ongoing kharif harvesting season reports</t>
  </si>
  <si>
    <t>http://twitter.com/Bhatnag52013706/status/1807277471202509145</t>
  </si>
  <si>
    <t>https://www.jantaserishta.com/local/bihar/patna-weather-forecast-and-aqi-today-december-19-check-min-and-max-temperatures-3711437</t>
  </si>
  <si>
    <t>पटना मौसम पूर्वानुमान और AQI आज 19 दिसंबर: न्यूनतम और अधिकतम तापमान देखें | Patna weather forecast and AQI today December 19: Check min and max temperatures पटना मौसम पूर्वानुमान और AQI आज 19 दिसंबर: न्यूनतम और अधिकतम तापमान देखें</t>
  </si>
  <si>
    <t>Bihar Bihar Patna Weather Forecast and Todays AQI Patna recorded a high of 192C on December 19 2024 According to the India Meteorological Department IMD forecast the minimum and maximum temperatures are expected to be 1296C and 265C respectively Relative humidity</t>
  </si>
  <si>
    <t>http://twitter.com/KiranG78995/status/1834142421627613544</t>
  </si>
  <si>
    <t>1:40:04 PM</t>
  </si>
  <si>
    <t>Graphite India company care We are very troubled by pollution We have to live in this air pollution for 24 hours We are falling sick due to this pollution We are facing difficulty in breathing Please stop air pollution Nashik Maharashtra</t>
  </si>
  <si>
    <t>https://www.emsindia.com/news/show/2805853/state</t>
  </si>
  <si>
    <t>12:56:33 PM</t>
  </si>
  <si>
    <t>(नई दिल्ली) दिल्ली में जहरीली हवा से सांसों पर संकट फिर गंभीर श्रेणी में पहुंची हवा की गुणवत्ता</t>
  </si>
  <si>
    <t>23Nov2024
New Delhi EMS Air pollution in the national capital is causing distress to people After a brief respite on Thursday air pollution levels again reached the severe category on Friday evening According to data from SafarIndia Delhis air quality</t>
  </si>
  <si>
    <t>http://twitter.com/DineshS58628688/status/1814564878322901218</t>
  </si>
  <si>
    <t>This is Arvind Kejriwals model Delhi is breathing polluted air while thousands of crores of rupees in funds sent by the Modi government remain unused While the central government is making every effort to reduce Delhis pollution the Kejriwal government is engaged in theatrics</t>
  </si>
  <si>
    <t>http://twitter.com/thearunbagri/status/1859061853361463406</t>
  </si>
  <si>
    <t>http://twitter.com/ranahemant144/status/1864893098901344642</t>
  </si>
  <si>
    <t>10:12:17 AM</t>
  </si>
  <si>
    <t>https://kharinews.com/2025-63/</t>
  </si>
  <si>
    <t>6:44:52 PM</t>
  </si>
  <si>
    <t>2025 में पूर्ण बहुमत से दिल्ली में बनेगी भाजपा की सरकार : कुलजीत चहल</t>
  </si>
  <si>
    <t>New Delhi Nov 17 IANS NDMC Vice Chairman Kuljeet Chahal spoke to IANS on Sunday regarding the serious level of pollution in Delhi
He said that Arvind Kejriwal has polluted Delhi through scams related to liquor corruption and water</t>
  </si>
  <si>
    <t>http://twitter.com/somenathdeb1/status/1884930629805998453</t>
  </si>
  <si>
    <t>https://kharinews.com/hindi-world-health-day-underscores-urgency-of-universal-access-to-quality-healthcare/</t>
  </si>
  <si>
    <t>2:35:51 PM</t>
  </si>
  <si>
    <t>गुणवत्तापूर्ण स्वास्थ्य देखभाल तक सबकी पहुंच की तत्काल जरूरत पर जोर देता है विश्व स्वास्थ्य दिवस</t>
  </si>
  <si>
    <t>Hyderabad April 7 IANS In its quest for health equity and universal access to quality healthcare the World Health Organisation WHO is celebrating World Health Day on April 7 this year with the theme My Health My Right
Health</t>
  </si>
  <si>
    <t>http://twitter.com/Maruti_P_Naik/status/1893323511361609874</t>
  </si>
  <si>
    <t>9:04:36 PM</t>
  </si>
  <si>
    <t>http://twitter.com/AkashHBisht/status/1889152337656348741</t>
  </si>
  <si>
    <t>8:49:50 AM</t>
  </si>
  <si>
    <t>http://twitter.com/sushilaseh2151/status/1858507632052453711</t>
  </si>
  <si>
    <t>7:18:43 PM</t>
  </si>
  <si>
    <t>http://twitter.com/kantmishra85254/status/1888562258063581612</t>
  </si>
  <si>
    <t>5:45:04 PM</t>
  </si>
  <si>
    <t>http://twitter.com/PrashantBirari2/status/1832073808779632676</t>
  </si>
  <si>
    <t>8:40:08 PM</t>
  </si>
  <si>
    <t>http://twitter.com/Mahendr81752127/status/1839620585753829659</t>
  </si>
  <si>
    <t>4:28:20 PM</t>
  </si>
  <si>
    <t>http://twitter.com/Chandan66557186/status/1853295219124617328</t>
  </si>
  <si>
    <t>10:06:27 AM</t>
  </si>
  <si>
    <t>http://twitter.com/SarlaKashyap2/status/1818112043200770303</t>
  </si>
  <si>
    <t>8:01:04 AM</t>
  </si>
  <si>
    <t>Sant Shri Asharamji Bapu says that cow service is our religion Chemical phenyl and its foul smell pollute the atmosphere Cow phenyl will definitely increase your purity and fragrance The benefits of cow urine and cow dung are endless Cow service is our religion</t>
  </si>
  <si>
    <t>https://hindi.news18.com/news/lifestyle/health-stop-morning-walk-immediately-doctor-warns-due-to-air-pollution-what-is-the-best-time-to-walk-and-exercise-during-pollution-in-hindi-8791117.html</t>
  </si>
  <si>
    <t>7:07:43 PM</t>
  </si>
  <si>
    <t>तुरंत बंद कर दें मॉर्निंग वॉक! डॉक्टर ने दी वॉर्निंग, टहलने का है मन तो ये है सही समय</t>
  </si>
  <si>
    <t>Highlights Pollution levels in DelhiNCR are steadily increasing Morning walks in this pollution are causing many diseases
Morning walks harmful effect during air pollution Pollution has poisoned the air in DelhiNCR Just breathing in it</t>
  </si>
  <si>
    <t>https://dainandini.in/generalknowledge.php?articleid=7409</t>
  </si>
  <si>
    <t>3:04:09 AM</t>
  </si>
  <si>
    <t>जलवायु बदलावों की गति थामने को जरूरी गंभीर पहल</t>
  </si>
  <si>
    <t>Global Warming
Many people around the world believe that climate change and global warming are just empty talk Some environmentalist organizations and poor countries exploit these fears to extort money Recently during his second run for the US presidential election</t>
  </si>
  <si>
    <t>https://www.bhaskar.com/local/uttar-pradesh/lucknow/news/light-drizzle-likely-temperature-may-drop-lucknow-weather-updates-134555826.html</t>
  </si>
  <si>
    <t>8:30:55 AM</t>
  </si>
  <si>
    <t>ठंडी हवाओं ने बदला लखनऊ का मौसम: हल्की बूंदाबांदी की संभावना; तापमान में हो सकती है गिरावट</t>
  </si>
  <si>
    <t>Cold winds change Lucknows weather Light drizzle expected temperatures may drop
Lucknow just moments ago
Cold winds have been blowing in the capital Lucknow since morning causing a sudden change in the weather Meteorologists say that the western disturbance</t>
  </si>
  <si>
    <t>http://twitter.com/1995KUMARVIJAY/status/1798222587300090321</t>
  </si>
  <si>
    <t>10:47:28 AM</t>
  </si>
  <si>
    <t>http://twitter.com/TRK_kathir7/status/1898353366717383098</t>
  </si>
  <si>
    <t>6:11:26 PM</t>
  </si>
  <si>
    <t>http://twitter.com/Mmukeshchand/status/1853056880614023232</t>
  </si>
  <si>
    <t>6:19:23 PM</t>
  </si>
  <si>
    <t>https://mpbreakingnews.in/entertainment/kkk-14-promo-the-promo-of-khatron-ke-khiladi-season-14-is-out-contestants-list-of-rohit-shetty-show-khatron-ke-khiladi-season-14-mss</t>
  </si>
  <si>
    <t>1:13:30 PM</t>
  </si>
  <si>
    <t>KKK 14 Promo: 'खतरों के खिलाड़ी सीजन 14' का प्रोमो आया सामने, रोहित शेट्टी के शो में खतरों से खेलते नजर आने वाले हैं ये कंटेस्टेंट</t>
  </si>
  <si>
    <t>KKK 14 Promo The new season of Rohit Shettys stuntbased reality show Khatron Ke Khiladi is coming to TV soon The makers have also released the shows first promo which shows the contestants of Khatron Ke Khiladi Season 14 facing danger The promo of the show</t>
  </si>
  <si>
    <t>http://twitter.com/cleanAirBharat/status/1808067291713884579</t>
  </si>
  <si>
    <t>2:46:49 PM</t>
  </si>
  <si>
    <t>Mixed waste pollutes the environment It should be managed and processed in a least polluting manner without by contaminating soil air and water How Green will be Green Coal from mixed MSW See pic</t>
  </si>
  <si>
    <t>https://hindi.moneycontrol.com/news/india/trends/an-air-india-express-flight-made-an-emergency-landing-at-jaipur-airport-due-to-a-bomb-threat-which-later-turned-out-to-be-a-hoax-1931376.html</t>
  </si>
  <si>
    <t>Air India Express की फ्लाइट में बम की अफवाह, जयपुर में कराई गई इमरजेंसी लैंडिंग</t>
  </si>
  <si>
    <t>Bomb threat on Air India Express flight forces emergency landing in Jaipur
Air India Express Flight Emergency Landing The Ministry of Civil Aviation is putting the perpetrators on a nofly list to prevent incidents of hoax bomb threats being received by airlines</t>
  </si>
  <si>
    <t>http://twitter.com/vpsingh2992/status/1858526992276091214</t>
  </si>
  <si>
    <t>8:35:39 PM</t>
  </si>
  <si>
    <t>http://twitter.com/NetworkItv/status/1847483576243146954</t>
  </si>
  <si>
    <t>9:13:03 AM</t>
  </si>
  <si>
    <t>Delhi NCR Air Pollution Latest Update Breathing in Delhi is dangerous If things dont get controlled this will happen AQI</t>
  </si>
  <si>
    <t>http://twitter.com/ra1_sharma/status/1853636188181021151</t>
  </si>
  <si>
    <t>8:41:20 AM</t>
  </si>
  <si>
    <t>http://twitter.com/Vadivelece143/status/1850732602342117384</t>
  </si>
  <si>
    <t>8:23:32 AM</t>
  </si>
  <si>
    <t>http://twitter.com/GirdhariPr82365/status/1858846549465591868</t>
  </si>
  <si>
    <t>5:45:27 PM</t>
  </si>
  <si>
    <t>http://twitter.com/Tarloch28157267/status/1869746722387484742</t>
  </si>
  <si>
    <t>7:38:51 PM</t>
  </si>
  <si>
    <t>http://twitter.com/NJi1634137/status/1853383405947203656</t>
  </si>
  <si>
    <t>3:56:52 PM</t>
  </si>
  <si>
    <t>http://twitter.com/Gourav_bansal/status/1848964875327885779</t>
  </si>
  <si>
    <t>11:19:13 AM</t>
  </si>
  <si>
    <t>http://twitter.com/Real_Mangariya/status/1852181794675933324</t>
  </si>
  <si>
    <t>8:22:06 AM</t>
  </si>
  <si>
    <t>https://www.instantkhabar.com/item/9-out-of-every-10-people-in-the-world-breathe-polluted-air-dr-suryakant.html</t>
  </si>
  <si>
    <t>8:40:28 PM</t>
  </si>
  <si>
    <t>विश्व में हर 10 में 9 व्यक्ति प्रदूषित हवा में सांस लेते हैं: डॉ सूर्यकान्त</t>
  </si>
  <si>
    <t>State of Global Air Pollution 2024 Report Released
According to the latest State of Global Air 2024 report global data shows that air pollution is a significant contributor to chronic obstructive pulmonary disease COPD globally Air pollution</t>
  </si>
  <si>
    <t>http://twitter.com/aajtak/status/1858739112016322736</t>
  </si>
  <si>
    <t>10:38:32 AM</t>
  </si>
  <si>
    <t>The air in Delhi is still dangerous today Disaster for the breathing of Delhiites</t>
  </si>
  <si>
    <t>http://twitter.com/Gupta_Naveen22/status/1869625840570651067</t>
  </si>
  <si>
    <t>The people of Delhi are forced to breathe toxic air serious diseases like tuberculosis are spreading but the Arvind Kejriwal government is sitting idle There is no concrete plan to curb pollution nor is there any effort to strengthen health services Every day Kejriwal creates a new drama to divert public attention from real issues His politics is limited to propaganda and false promises But now Delhi will not tolerate it it will change</t>
  </si>
  <si>
    <t>https://hindi.newsmobile.in/delhis-air-became-poisonous-the-next-morning-of-diwali-aqi-reached-very-bad-level/</t>
  </si>
  <si>
    <t>8:45:47 AM</t>
  </si>
  <si>
    <t>दिवाली की अगली सुबह जहरीली हुई दिल्ली की हवा, बहुत खराब स्तर पर पहुंचा AQI</t>
  </si>
  <si>
    <t>While Diwali was celebrated with great enthusiasm across the country last night the morning after Diwali in the capital Delhi once again reached unfavorable levels Violating the Diwali ban on firecrackers is proving detrimental for Delhiites as the AQI</t>
  </si>
  <si>
    <t>https://www.prabhasakshi.com/national/delhi-air-pollution-a-thin-layer-of-smog-looms-over-many-parts-of-the-city-aqi-crosses-400</t>
  </si>
  <si>
    <t>delhi air pollution a thin layer of smog looms over many parts of the city aqi crosses 400</t>
  </si>
  <si>
    <t>Delhi Air Pollution A thin layer of haze covered many parts of the city AQI exceeded 400 air quality remained very poor
A thin layer of haze covered many parts of the national capital and air quality in Delhi remained in the very poor category the central pollution</t>
  </si>
  <si>
    <t>http://twitter.com/amansih28295247/status/1848374518911303988</t>
  </si>
  <si>
    <t>8:13:21 PM</t>
  </si>
  <si>
    <t>http://twitter.com/FN_speaks/status/1865084633311764673</t>
  </si>
  <si>
    <t>10:53:22 PM</t>
  </si>
  <si>
    <t>This idiot in whose village big breaking offers keep coming BIG BREAKING JanNayak Rahul Gandhi ji meeting with delegation of expect environmentalists and discussed Air Pollution Rahul Gandhi is the only leader in the country who is worried for environment otherwise no other leader gives a damn on environment</t>
  </si>
  <si>
    <t>https://www.mantralayanews.com/article/what-is-grap-through-which-pollution-in-delhi-ncr-will-be-controlled-know-the-rules-for-implementing-its-four-phases</t>
  </si>
  <si>
    <t>1:25:04 PM</t>
  </si>
  <si>
    <t>http://twitter.com/vinodv00527046/status/1854479009301573745</t>
  </si>
  <si>
    <t>4:30:25 PM</t>
  </si>
  <si>
    <t>http://twitter.com/KashiyaRaj69226/status/1787664288456544277</t>
  </si>
  <si>
    <t>7:32:34 AM</t>
  </si>
  <si>
    <t>According to Saint MSG Ji increasing pollution is dangerous for asthma patients Asthma patients face a lot of difficulty in breathing in polluted air Let us all together plant as many trees as possible so that the environment becomes clean and there is no problem in breathing</t>
  </si>
  <si>
    <t>https://knslive.in/common-people-are-in-trouble-due-to-the-clouds-of-dust/</t>
  </si>
  <si>
    <t>12:43:36 PM</t>
  </si>
  <si>
    <t>ओवर लोड डम्फरों की वजह से उड़ते हुए धूल के गुबार से आम जनमानस हुआ बेहाल</t>
  </si>
  <si>
    <t>Overloaded dumpers have been running at high speed on the unpaved tracks of the drain adjacent to Lakshmiganj in Unchahar tehsil for the past several months and the dust raised by these dumpers has disrupted the lives of the people of the nearby villages because they</t>
  </si>
  <si>
    <t>http://twitter.com/dsinghattri/status/1871598990187430398</t>
  </si>
  <si>
    <t>10:19:06 PM</t>
  </si>
  <si>
    <t>http://twitter.com/TheNewsAir/status/1898014359319642548</t>
  </si>
  <si>
    <t>7:44:21 PM</t>
  </si>
  <si>
    <t>Delhis air quality deteriorates again AQI reaches 202 GRAP1 implemented</t>
  </si>
  <si>
    <t>http://twitter.com/tamilnadunewsfb/status/1880880372822720982</t>
  </si>
  <si>
    <t>China Went From Being The Air Pollution Capital To A Good Air Quality Index Beijing was the Smog Capital Of The World Meanwhile in India the Delhi Elections are being fought on which political party will give more cash to the Laadli Behna China Went From Being The Air Pollution Capital To A Good Air Quality Index Beijing was the Smog Capital Of The World Meanwhile in India the Delhi Elections are being fought on which political party will give more cash to the Laadli Behna Priorities</t>
  </si>
  <si>
    <t>http://twitter.com/ZEEUPUK/status/1858492393462620541</t>
  </si>
  <si>
    <t>6:18:10 PM</t>
  </si>
  <si>
    <t>Air Pollution A triple weather attack in Uttar Pradesh Take these precautions in the morning and at night dont compromise your health</t>
  </si>
  <si>
    <t>http://twitter.com/Amit931111/status/1851597674828460361</t>
  </si>
  <si>
    <t>5:41:01 PM</t>
  </si>
  <si>
    <t>Let us all together reduce daily pollution Daily pollution pollutes the air more than one days pollution</t>
  </si>
  <si>
    <t>https://www.livehindustan.com/uttar-pradesh/bulandsehar/story-severe-pollution-in-bulandshahr-health-risks-rise-as-air-quality-index-hits-296-201731856840702.html</t>
  </si>
  <si>
    <t>8:50:49 PM</t>
  </si>
  <si>
    <t>आसमान में छा रही प्रदूषण की धुंध, एक्यूआई 296 पहुंचा</t>
  </si>
  <si>
    <t>Bulandshahr Pollution levels are not decreasing The air is consistently in the poor zone The increasing pollution is causing health problems for people Throat infections breathing difficulties and eye irritation are on the rise Meanwhile the pollution has been lingering in the sky for several days</t>
  </si>
  <si>
    <t>http://twitter.com/ETNowSwadesh/status/1859104711695364565</t>
  </si>
  <si>
    <t>10:51:18 AM</t>
  </si>
  <si>
    <t>Delhi Air Pollution Work from home Will Delhi government employees work from home Minister Gopal Rai explains</t>
  </si>
  <si>
    <t>http://twitter.com/vasudevg/status/1858034562871218595</t>
  </si>
  <si>
    <t>11:58:55 AM</t>
  </si>
  <si>
    <t>Air Pollution Delhis air quality remains in the severe category AQI crosses 400 again</t>
  </si>
  <si>
    <t>http://twitter.com/sanjayganga/status/1859841470389456934</t>
  </si>
  <si>
    <t>11:38:55 AM</t>
  </si>
  <si>
    <t>Sharma ji both Indian business tycoons are completely successful in their respective fields and are firmly established Minor adverse circumstances cannot harm them What is needed is a pushback against those who feel sorry for Adani Ambani or any other Indian anywhere achieving success</t>
  </si>
  <si>
    <t>http://twitter.com/SridharanKG1/status/1835206427738284427</t>
  </si>
  <si>
    <t>12:08:03 PM</t>
  </si>
  <si>
    <t>http://twitter.com/manish4525/status/1788121869754737113</t>
  </si>
  <si>
    <t>1:50:50 PM</t>
  </si>
  <si>
    <t>If you want to make Delhi Pakistan because of polluted air service to Rohingyas smelly water broken roads underage youth drinking alcohol then vote for these sinners remember Loknayak looted you and made you a Sheeshmahal he made Rabri Devi Sunita Bhabhi</t>
  </si>
  <si>
    <t>http://twitter.com/parmarsanjarwas/status/1864509693240209474</t>
  </si>
  <si>
    <t>8:48:46 AM</t>
  </si>
  <si>
    <t>https://www.amarujala.com/haryana/bhiwani/visibility-remained-30-meters-due-to-fog-after-light-rain-the-fog-will-benefit-crops-bhiwani-news-c-125-1-shsr1009-127615-2024-12-26</t>
  </si>
  <si>
    <t>1:23:03 AM</t>
  </si>
  <si>
    <t>Visibility Remained 30 Meters Due To Fog, After Light Rain The Fog Will Benefit Crops. - Bhiwani News - Bhiwani News:धुंध से दृश्यता रही 30 मीटर, हल्की बारिश के बाद धुंध का मिलेगा फसलों में फायदा</t>
  </si>
  <si>
    <t>Bhiwani After a light rain the weather suddenly became foggy again On Wednesday visibility was reduced to less than 30 meters due to the fog This fog will also benefit crops However if the minimum temperature drops theres a chance of frost forming in the fields
Agriculture</t>
  </si>
  <si>
    <t>http://www.samaylive.com/regional-news-in-hindi/ncr-news-in-hindi/521021/pollution-level-increases-again-in-delhi-aqi-crosses-400-grape-4-will-continue-in-delhi.html</t>
  </si>
  <si>
    <t>9:54:40 AM</t>
  </si>
  <si>
    <t>Delhi Air Pollution : दिल्ली में प्रदूषण स्तर फिर बढ़ा, AQI 400 के पार, दिल्ली में ग्रैप-4 रहेगा जारी Regional News | Samay Live</t>
  </si>
  <si>
    <t>In some areas the level has exceeded 400 which could lead to health problems for people
Pollution levels in various areas of Delhi have become extremely worrying According to data from the Central Pollution Control Board</t>
  </si>
  <si>
    <t>https://www.newstracklive.com/news/what-will-happen-if-an-asteroid-hits-the-earth-sc77-nu371-ta901-1606524-1.html</t>
  </si>
  <si>
    <t>12:30:14 PM</t>
  </si>
  <si>
    <t>अगर कोई क्षुद्रग्रह पृथ्वी से टकराता है तो क्या होगा?</t>
  </si>
  <si>
    <t>When an asteroid hits Earth it sets off a chain of catastrophic events that can have devastating consequences for life on our planet The initial impact results in a massive explosion generating shock waves that</t>
  </si>
  <si>
    <t>http://twitter.com/AamIndian_1/status/1855616739536773177</t>
  </si>
  <si>
    <t>https://ujjawalprabhat.com/the-poisonous-fumes-of-the-haze-in-delhi-meager-improvements-in-the-aqui/801232/</t>
  </si>
  <si>
    <t>11:31:51 AM</t>
  </si>
  <si>
    <t>दिल्ली में छाई धुंध की जहरीली चादर, एक्यूआई में मामूली सुधार</t>
  </si>
  <si>
    <t>The air in the capital Delhi and the NCR has been less suffocating this time The air is less polluted by fireworks The Air Quality Index AQI in Delhi was recorded at 227 on Saturday morning while the air in the NCR was the worst
From Delhi to</t>
  </si>
  <si>
    <t>http://twitter.com/tweet2012_13/status/1888203696468574642</t>
  </si>
  <si>
    <t>http://www.indiaenvironmentportal.org.in/content/469288/pollution-corona-%E0%A4%94%E0%A4%B0-%E0%A4%B8%E0%A4%B5%E0%A4%B2/</t>
  </si>
  <si>
    <t>8:44:46 PM</t>
  </si>
  <si>
    <t>Pollution, Corona और सवाल - India Environment Portal</t>
  </si>
  <si>
    <t>Pollution Corona and Questions
For years now on the second day of Diwali weve been discussing how much pollution has increased And this year amid the serious threat of the coronavirus a complete ban was imposed on the sale and use of firecrackers Despite this there was a lot of fireworks in DelhiNCR</t>
  </si>
  <si>
    <t>http://twitter.com/Kaushal12471128/status/1904908085212438731</t>
  </si>
  <si>
    <t>8:17:33 PM</t>
  </si>
  <si>
    <t>http://twitter.com/77Manishyadav/status/1835145683789398257</t>
  </si>
  <si>
    <t>If the air itself is polluted then diseases will spread</t>
  </si>
  <si>
    <t>https://www.andhrajyothy.com/2024/national/delhi-air-pollution-aqi-crosses-500-people-suffer-sri-1337157.html</t>
  </si>
  <si>
    <t>9:19:27 AM</t>
  </si>
  <si>
    <t>Air Pollution: 500 దాటేసిన రాజధాని గాలి కాలుష్యం.. డేంజర్ జోన్లో ప్రజల జీవనం</t>
  </si>
  <si>
    <t>Air pollution is steadily increasing in many places in the national capital Delhi and its surroundings In this context Delhis air quality reached the severe plus level for the sixth consecutive day on Wednesday morning at 463 In some other places today November 20 the AQI</t>
  </si>
  <si>
    <t>http://twitter.com/nishiiranjan/status/1888254642607341849</t>
  </si>
  <si>
    <t>9:22:43 PM</t>
  </si>
  <si>
    <t>https://sabsach.in/2024/11/07/%e0%a4%a6%e0%a5%81%e0%a4%a8%e0%a4%bf%e0%a4%af%e0%a4%be-%e0%a4%95%e0%a5%87-%e0%a4%b8%e0%a4%ac%e0%a4%b8%e0%a5%87-%e0%a4%aa%e0%a5%8d%e0%a4%b0%e0%a4%a6%e0%a5%82%e0%a4%b7%e0%a4%bf%e0%a4%a4-%e0%a4%b6/</t>
  </si>
  <si>
    <t>10:35:00 PM</t>
  </si>
  <si>
    <t>दुनिया के सबसे प्रदूषित शहर की एक बच्ची सरकार के खिलाफ पहुंची कोर्ट, एयर क्वालिटी बेहद खतरनाक बनी हुई – SabSach.in</t>
  </si>
  <si>
    <t>http://twitter.com/albela78692/status/1814209376380756263</t>
  </si>
  <si>
    <t>1:33:16 PM</t>
  </si>
  <si>
    <t>http://twitter.com/PatrikaNews/status/1850424976878534806</t>
  </si>
  <si>
    <t>12:01:08 PM</t>
  </si>
  <si>
    <t>Delhis air is becoming toxic before Diwali AQI reaches dangerous levels</t>
  </si>
  <si>
    <t>http://breakingnewsihindi.blogspot.com/2024/11/aqi-494.html</t>
  </si>
  <si>
    <t>12:50:00 AM</t>
  </si>
  <si>
    <t>http://twitter.com/naimsid/status/1855832696544514247</t>
  </si>
  <si>
    <t>10:09:29 AM</t>
  </si>
  <si>
    <t>http://twitter.com/IamPiyushAryan/status/1905852007254302832</t>
  </si>
  <si>
    <t>10:48:22 AM</t>
  </si>
  <si>
    <t>http://twitter.com/akky52199328/status/1793181252310253939</t>
  </si>
  <si>
    <t>https://hindi.asianetnews.com/lifestyle/life/3-types-of-leaves-treatment-for-acne-face-mask-beauty-tips-zsca/photoshow-yp0qihn</t>
  </si>
  <si>
    <t>एक्ने के लिए बनाएं Face Mask, रसोई में मौजूद 3 तरह की पत्तियां ऐसे करें इस्तेमाल</t>
  </si>
  <si>
    <t>Make a face mask for acne using three types of leaves found in your kitchen
Acne face mask beauty tips Acne can be of many types It can cause whiteheads blackheads and pimples Heres how you can treat it using five leaves found in your kitchen</t>
  </si>
  <si>
    <t>http://twitter.com/abhi7159/status/1873012324027777357</t>
  </si>
  <si>
    <t>7:55:11 PM</t>
  </si>
  <si>
    <t>https://indias.news/if-we-work-with-experts-in-planning-then-air-and-yamuna-pollution-can-be-reduced-in-delhi-anil-kumar-gupta/</t>
  </si>
  <si>
    <t>2:38:10 PM</t>
  </si>
  <si>
    <t>एक्सपर्ट के साथ योजना से काम करें तो दिल्ली में वायु और यमुना प्रदूषण कम हो सकता है : अनिल कुमार गुप्ता - indias news</t>
  </si>
  <si>
    <t>http://twitter.com/sourabhmaurya7/status/1848023790191788081</t>
  </si>
  <si>
    <t>8:59:40 PM</t>
  </si>
  <si>
    <t>http://twitter.com/_tanmay1/status/1856587512434598373</t>
  </si>
  <si>
    <t>12:08:51 PM</t>
  </si>
  <si>
    <t>https://www.tv9hindi.com/knowledge/delhi-lahore-air-pollution-reasons-causes-air-quality-world-polluted-cities-list-2916197.html</t>
  </si>
  <si>
    <t>10:16:32 PM</t>
  </si>
  <si>
    <t>दिल्ली तो आप जानते ही हैं...लाहौर कैसे बन जाता है दुनिया का सबसे प्रदूषित शहर? | Delhi lahore air pollution reasons causes air quality world polluted cities list</t>
  </si>
  <si>
    <t>Recently IQ Air an organization that closely monitors air quality released a list of the worlds 100 most polluted cities Two of the top 10 cities in India were Delhi and Mumbai while Lahore remained the worlds most polluted city still in Pakistan</t>
  </si>
  <si>
    <t>http://twitter.com/SurajGu52686238/status/1848383243940135030</t>
  </si>
  <si>
    <t>8:48:01 PM</t>
  </si>
  <si>
    <t>http://twitter.com/chaurasiap/status/1888208279945273406</t>
  </si>
  <si>
    <t>http://twitter.com/saurav0886/status/1857254557379961038</t>
  </si>
  <si>
    <t>8:19:27 AM</t>
  </si>
  <si>
    <t>http://twitter.com/engineeronvaccy/status/1888453829663789223</t>
  </si>
  <si>
    <t>https://www.gnttv.com/india/story/wind-direction-is-changing-from-the-evening-of-3rd-november-la-nina-will-not-help-pollution-may-increase-1115522-2024-11-04</t>
  </si>
  <si>
    <t>1:47:48 PM</t>
  </si>
  <si>
    <t>3 नवंबर की शाम से हवा की बदल रही दिशा, ला नीना भी न आएगा काम और बढ़ सकता है प्रदूषण</t>
  </si>
  <si>
    <t>The pollution levels that used to rise to dangerous levels due to winds blowing on Diwali evening were not visible this time This is due to the persistent northwest winds which have been blowing in this direction for several days The wind speed</t>
  </si>
  <si>
    <t>http://twitter.com/SunilBi4671/status/1893558962546491589</t>
  </si>
  <si>
    <t>12:40:11 PM</t>
  </si>
  <si>
    <t>http://twitter.com/DevendraDaharw5/status/1856330527327850654</t>
  </si>
  <si>
    <t>7:07:41 PM</t>
  </si>
  <si>
    <t>http://www.indiacitynews.in/info/t-2411180299.html</t>
  </si>
  <si>
    <t>4:30:57 PM</t>
  </si>
  <si>
    <t>दिल्ली ही नहीं... गुरुग्राम, बहादुरगढ़, नोएडा में भी प्रदूषण से घुट रहा लोगों का दम!</t>
  </si>
  <si>
    <t>The situation in Delhi has worsened
New Delhi
People are feeling suffocated in the nations capital Rising pollution has made it difficult for people to breathe Eyes are burning The Air Quality Index AQI in Delhi has exceeded 500 in many areas</t>
  </si>
  <si>
    <t>https://dailyhindinews.com/delhi-pollution-grape-4-restrictions-will-remain-in-effect-till-december-2/</t>
  </si>
  <si>
    <t>6:00:53 PM</t>
  </si>
  <si>
    <t>दिल्ली पल्यूशन: 2 दिसंबर तक लागू रहेंगी ग्रैप-4 की पाबंदियां, हाइब्रिड मोड में चलेंगे स्कूल, सुप्रीम कोर्ट का फैसला – Daily Hindi News</t>
  </si>
  <si>
    <t>New Delhi The government has taken every possible step to combat air pollution in the national capital Delhi but the pollution continues to worsen People are forced to breathe toxic air Complaints of eye and chest irritation are increasing Meanwhile the Supreme Court</t>
  </si>
  <si>
    <t>http://twitter.com/MANISHS90747954/status/1862485998913167628</t>
  </si>
  <si>
    <t>6:47:20 PM</t>
  </si>
  <si>
    <t>http://twitter.com/indufiroz7/status/1888339561329131838</t>
  </si>
  <si>
    <t>3:00:09 AM</t>
  </si>
  <si>
    <t>https://www.currentcrime.com/noida-airport-1200-taxis-run/</t>
  </si>
  <si>
    <t>1:24:05 AM</t>
  </si>
  <si>
    <t>अच्छी खबर: नोएडा एयरपोर्ट और इंदिरा गांधी हवाईअड्डे के बीच 1200 इलेक्ट्रिक टैक्सियाँ चलेंगी, महिंद्रा लॉजिस्टिक के साथ समझौता हुआ। – www.currentcrime.com</t>
  </si>
  <si>
    <t>Good news 1200 electric taxis will run between Noida Airport and Indira Gandhi Airport agreement with Mahindra Logistics
For the convenience of passengers 1200 electric taxis will run between Noida Airport and Indira Gandhi Airport</t>
  </si>
  <si>
    <t>https://indoreetalk.com/%e0%a4%aa%e0%a4%be%e0%a4%95%e0%a4%bf%e0%a4%b8%e0%a5%8d%e0%a4%a4%e0%a4%be%e0%a4%a8-%e0%a4%ae%e0%a5%87%e0%a4%82-%e0%a4%b8%e0%a4%be%e0%a4%82%e0%a4%b8%e0%a5%8b%e0%a4%82-%e0%a4%aa%e0%a4%b0-%e0%a4%87/</t>
  </si>
  <si>
    <t>पाकिस्तान में “सांसों पर इमरजेंसी”, सरकार को करना पड़ा “लॉकडाउन”, स्कूल, सड़कें और पार्क सब बंद</t>
  </si>
  <si>
    <t>Contents
Multan A breathing emergency has been declared in Pakistan This may sound strange but its true This emergency wasnt imposed by any individual or government but rather by a government in Pakistans Punjab province on Friday morning</t>
  </si>
  <si>
    <t>https://www.aajtak.in/india/delhi/story/anand-vihar-air-quality-very-poor-aqi-as-delhi-ncr-pollution-increased-post-monsoon-withdrawal-delhi-pollution-updates-ahlbs-dskc-2060981-2024-10-04</t>
  </si>
  <si>
    <t>8:33:17 AM</t>
  </si>
  <si>
    <t>Delhi Pollution: मॉनसून विदा होते ही दिल्ली में बढ़ने लगा प्रदूषण का स्तर, आनंद विहार में 400 तक पहुंचा AQI! | Anand Vihar air quality Very Poor AQI as Delhi NCR pollution increased post Monsoon withdrawal delhi pollution updates ahlbs</t>
  </si>
  <si>
    <t>With the monsoons departure from DelhiNCR a new issue pollution has begun to gain traction Today the average Air Quality Index AQI in the capital Delhi was recorded at 181 which falls in the moderate category Yesterday October 3 the average AQI in the 24hour period was 162</t>
  </si>
  <si>
    <t>https://www.htsyndication.com/hindustan-delhi/article/%E0%A4%97%E0%A4%B0%E0%A5%8D%E0%A4%AE%E0%A5%80-%E0%A4%AC%E0%A4%A2%E0%A4%BC%E0%A4%A8%E0%A5%87-%E0%A4%95%E0%A5%87-%E0%A4%B8%E0%A4%BE%E0%A4%A5-%E0%A4%96%E0%A4%B0%E0%A4%BE%E0%A4%AC-%E0%A4%B9%E0%A5%81%E0%A4%88-%E0%A4%B9%E0%A4%B5%E0%A4%BE-%E0%A4%95%E0%A5%80-%E0%A4%97%E0%A5%81%E0%A4%A3%E0%A4%B5%E0%A4%A4%E0%A5%8D%E0%A4%A4%E0%A4%BE/81827875</t>
  </si>
  <si>
    <t>गर्मी बढ़ने के साथ खराब हुई हवा की गुणवत्ता</t>
  </si>
  <si>
    <t>Air quality deteriorates as heat rises
Bhagalpur May 30 The humid heat in Bhagalpur has also worsened the air quality The citys air quality which had been in the green zone for the past few days dropped to the yellow zone on Wednesday On Wednesday the citys air quality</t>
  </si>
  <si>
    <t>http://twitter.com/Shantanu7436776/status/1857080128049664115</t>
  </si>
  <si>
    <t>8:46:20 PM</t>
  </si>
  <si>
    <t>https://www.rtibiharnews.in/2024/11/5.html</t>
  </si>
  <si>
    <t>6:56:00 PM</t>
  </si>
  <si>
    <t>बिहार में मौसम का अपडेट: अगले दो दिनों तक रहेगा शुष्क, तापमान सामान्य से 5 डिग्री अधिक!</t>
  </si>
  <si>
    <t>Patna The weather in Bihar is expected to remain dry for the next two days According to the India Meteorological Department IMD temperatures in the state could remain 4 to 5 degrees Celsius above normal There will be no visible cold wave during this period making it unlikely for the winter to affect the region for the time being</t>
  </si>
  <si>
    <t>http://twitter.com/KKdravidan/status/1898057793506066619</t>
  </si>
  <si>
    <t>10:36:56 PM</t>
  </si>
  <si>
    <t>http://twitter.com/Prashan68419416/status/1834944464311505012</t>
  </si>
  <si>
    <t>6:47:06 PM</t>
  </si>
  <si>
    <t>https://www.saahassamachar.in/2024/10/18/yamuna-river-again-poisonous-white-foam-thick-layer-of-white-foam-in-yamuna-river-before-chhath-puja/</t>
  </si>
  <si>
    <t>5:01:33 PM</t>
  </si>
  <si>
    <t>यमुना नदी में फिर जहरीला सफेद झाग, छठ पूजा से पहले यमुना नदी में सफेद झाग की मोटी परत</t>
  </si>
  <si>
    <t>http://twitter.com/CyberNewbie471/status/1892266800173175051</t>
  </si>
  <si>
    <t>11:05:36 PM</t>
  </si>
  <si>
    <t>Wherever the BJP forms a government new stories replace issues Youll see in a few days that calling the Yamuna polluted will become a crime or a sin It will be considered an insult to Yamuna Even calling Delhis air polluted will be considered an insult because it will be an insult to the country</t>
  </si>
  <si>
    <t>https://www.jantaserishta.com/local/west-bengal/kolkata-weather-at-2849-c-3461506</t>
  </si>
  <si>
    <t>Kolkata weather: कोलकाता का मौसम 28.49 °C पर</t>
  </si>
  <si>
    <t>Kolkata The temperature in Kolkata today August 15 2024 is 3153 degrees Celsius The forecast minimum and maximum temperatures for the day are 2849 degrees Celsius and 3396 degrees Celsius respectively The relative humidity is 72 and the wind speed is</t>
  </si>
  <si>
    <t>http://twitter.com/VimlaGurjarINC/status/1862750384348914114</t>
  </si>
  <si>
    <t>12:17:54 PM</t>
  </si>
  <si>
    <t>https://news007.in/showy-measures-to-deal-with-pollution-are-increasing-the-danger/</t>
  </si>
  <si>
    <t>10:14:22 AM</t>
  </si>
  <si>
    <t>प्रदूषण से निपटने के दिखावटी उपाय खतरे को बढ़ा रहे</t>
  </si>
  <si>
    <t>Following the monsoons withdrawal the weather across nearly half of India begins to change and within a few days winds from the northwest bring a mild chill During the winter the amount of polluting particles in the air increases as they move closer to the Earths surface</t>
  </si>
  <si>
    <t>http://twitter.com/Sunnyverma0001/status/1852400669560315935</t>
  </si>
  <si>
    <t>The government has lakhs of rupees they will arrange for clean air for themselves but now the people of Delhi will be the ones to suffer what does the government lose from polluted air</t>
  </si>
  <si>
    <t>https://samacharnama.com/lifestyle/beauty/if-you-want-to-get-rid-of-blackheads-then-nail-acne-will-be/cid11748083.htm</t>
  </si>
  <si>
    <t>ब्लैकहेड्स से पाना है छुटकारा तो माथे से रातभर में साफ हो जाएंगे कील-मुहांसे, बस अपनाएं यह तरीका</t>
  </si>
  <si>
    <t>Lifestyle News Desk Air pollution causes dust and dirt to accumulate on the face leading to blackheads Blackheads are a very common problem They appear around the nose and chin Similarly blackheads can also appear on the forehead</t>
  </si>
  <si>
    <t>https://www.jantaserishta.com/local/bihar/patna-weather-forecast-and-aqi-december-22-check-min-and-max-temperatures-3716962</t>
  </si>
  <si>
    <t>11:25:11 AM</t>
  </si>
  <si>
    <t>पटना मौसम पूर्वानुमान और AQI 22 दिसंबर: न्यूनतम और अधिकतम तापमान देखें | Patna weather forecast and AQI December 22: Check min and max temperatures पटना मौसम पूर्वानुमान और AQI 22 दिसंबर: न्यूनतम और अधिकतम तापमान देखें</t>
  </si>
  <si>
    <t>Bihar Bihar Patna Weather Forecast and Todays AQI Patna recorded a high of 2088C on December 22 2024 According to the India Meteorological Department IMD forecast the minimum and maximum temperatures are expected to be 1338C and 2568C respectively Relative humidity</t>
  </si>
  <si>
    <t>http://twitter.com/VidhyarthSinghh/status/1889890690550956508</t>
  </si>
  <si>
    <t>9:43:47 AM</t>
  </si>
  <si>
    <t>After this Atul Kolkata case Now the rape of a 4 year old girl is its case Air pollution 1USD1INR It is about cleaning the river Will its turn come Please correct it legally</t>
  </si>
  <si>
    <t>https://www.bhaskar.com/local/uttar-pradesh/kanpur/news/fourth-foundation-day-of-kanpur-commissionerate-134710966.html</t>
  </si>
  <si>
    <t>5:12:16 AM</t>
  </si>
  <si>
    <t>Fourth Foundation Day of Kanpur Commissionerate | कानपुर कमिश्नरेट का चौथा स्थापना दिवस: DGP बोले…माफियाओं की कमर तोड़ कानपुर कमिश्नरेट ने इतिहास रचा, बड़ा खाना में खुद परोसा पुलिस कर्मियों को खाना - Kanpur News</t>
  </si>
  <si>
    <t>Fourth Foundation Day of Kanpur Commissionerate DGP says By breaking the back of the mafia the Kanpur Commissionerate has made history personally serving food to police personnel at Bada Khana
Kanpur
DGP shooting at The Sports Hub
On the completion of four years of the Kanpur Commissionerate The Sports</t>
  </si>
  <si>
    <t>https://cgnews.in/archives/115102</t>
  </si>
  <si>
    <t>हरियाणा : दादरी में प्रदूषण का स्तर रहा 333 एक्यूआई, हवा की गुणवत्ता बेहद खराब - CG News | Chhattisgarh News</t>
  </si>
  <si>
    <t>The air quality in CharkhiDadri remained extremely poor on Thursday The average pollution level was 333 AQI while the maximum level reached 500 AQI Meanwhile due to the sudden increase in air pollution the Health Department issued a special advisory to protect the health of citizens</t>
  </si>
  <si>
    <t>http://twitter.com/Khan1rayees/status/1864738868584460490</t>
  </si>
  <si>
    <t>11:59:26 PM</t>
  </si>
  <si>
    <t>http://twitter.com/Khatrianil07071/status/1888203442050462128</t>
  </si>
  <si>
    <t>5:59:16 PM</t>
  </si>
  <si>
    <t>http://twitter.com/Milo97127142/status/1858584824312983993</t>
  </si>
  <si>
    <t>12:25:27 AM</t>
  </si>
  <si>
    <t>http://twitter.com/AshokKu72816579/status/1893315996082938231</t>
  </si>
  <si>
    <t>https://www.andhrajyothy.com/2024/national/rains-torrential-rain-in-ramanathapuram-paralyzing-public-life-ksv-1337604.html</t>
  </si>
  <si>
    <t>11:14:04 AM</t>
  </si>
  <si>
    <t>Rains: రామనాథపురంలో కుండపోత.. స్తంభించిన జనజీవనం</t>
  </si>
  <si>
    <t>Chennai Life in Ramanathapuram district was brought to a standstill on Tuesday evening as torrential rain accompanied by thunder lightning and strong winds lashed the district from 1 am to 1 am Rainwater flowed on the main roads of the district In lowlying areas</t>
  </si>
  <si>
    <t>http://twitter.com/BobSanjhra90/status/1798184164308730260</t>
  </si>
  <si>
    <t>8:14:48 AM</t>
  </si>
  <si>
    <t>https://hi.oliveoiltimes.com/production/familia-zuccardi-champions-local-arauco-variety-on-world-stage/135237</t>
  </si>
  <si>
    <t>10:22:01 PM</t>
  </si>
  <si>
    <t>मेंडोज़ान उत्पादक ज़ुकार्डी ने विश्व मंच पर स्थानीय अराउको किस्म को आगे बढ़ाया</t>
  </si>
  <si>
    <t>The Zuccardi family is on a mission to promote Argentinas native Arauco variety at home and abroad
The thirdgeneration winemakers began producing olive oil 20 years ago in the foothills of the Andes Mountains in the Maipu department of Mendoza province and were the first</t>
  </si>
  <si>
    <t>http://twitter.com/Ajeety28/status/1888285744751325283</t>
  </si>
  <si>
    <t>11:26:18 PM</t>
  </si>
  <si>
    <t>http://twitter.com/ZEEUPUK/status/1854713935695691979</t>
  </si>
  <si>
    <t>8:03:55 AM</t>
  </si>
  <si>
    <t>UP Air Pollution Ghaziabad has two and a half times more pollution than Gorakhpur this district in Purvanchal has the cleanest air</t>
  </si>
  <si>
    <t>http://twitter.com/aman_balha57949/status/1861788659089125576</t>
  </si>
  <si>
    <t>8:36:21 PM</t>
  </si>
  <si>
    <t>http://twitter.com/foryourealindia/status/1848937913054003332</t>
  </si>
  <si>
    <t>9:32:04 AM</t>
  </si>
  <si>
    <t>http://twitter.com/KshatriyaHero/status/1792158174935646237</t>
  </si>
  <si>
    <t>5:09:40 PM</t>
  </si>
  <si>
    <t>China switches on artificial Sun that burns five times hotter than the real deal Polluted air polluted water and now fake sun made in China We need to stop these luciferian lunatics that want to play God</t>
  </si>
  <si>
    <t>https://www.livehindustan.com/uttar-pradesh/basti/story-basti-medical-college-faces-major-healthcare-issues-lack-of-specialists-and-facilities-201742270065711.html</t>
  </si>
  <si>
    <t>बोले बस्ती : विशेषज्ञों की कमी के कारण इलाज से वंचित हो रहे मरीज</t>
  </si>
  <si>
    <t>Basti News Among the major medical institutions in the Basti division the OPEC Hospital Cali a medical unit of the Maharishi Vashishtha Autonomous Medical College is in dire straits Patients come here hoping for better treatment but due to a lack of specialist doctors they are unable to receive better treatment</t>
  </si>
  <si>
    <t>http://twitter.com/bruice_vyas/status/1851492453141893504</t>
  </si>
  <si>
    <t>10:42:54 AM</t>
  </si>
  <si>
    <t>http://twitter.com/MonuJai42687588/status/1850386632353972392</t>
  </si>
  <si>
    <t>http://twitter.com/NeeliDhantham/status/1886491940822376740</t>
  </si>
  <si>
    <t>https://divyamarathi.bhaskar.com/international/news/india-pakistan-punjab-stubble-burning-controversy-punjab-air-pollution-133893506.html</t>
  </si>
  <si>
    <t>2:29:00 PM</t>
  </si>
  <si>
    <t>परालीच्या मुद्द्यावरून भारत-पाकिस्तानात वाद: पाक मंत्री म्हणाले- वायू प्रदूषणाला भारत जबाबदार, GNDU प्रोफेस...</t>
  </si>
  <si>
    <t>International India Pakistan Punjab Stubble Burning Controversy Punjab Air Pollution
IndiaPakistan dispute over stubble burning issue Pak minister says India responsible for air pollution GNDU professor says Punjab is not the only culprit
Amritsar
Even though we breathe</t>
  </si>
  <si>
    <t>http://twitter.com/RKRaja264273/status/1848749062566383746</t>
  </si>
  <si>
    <t>9:01:39 PM</t>
  </si>
  <si>
    <t>http://twitter.com/AbdulNazee27953/status/1898088608604512570</t>
  </si>
  <si>
    <t>12:39:23 AM</t>
  </si>
  <si>
    <t>https://jansandeshonline.com/health-lifestyle/n95-mask-air-pollution-delhi</t>
  </si>
  <si>
    <t>5:52:58 AM</t>
  </si>
  <si>
    <t>दिल्ली-एनसीआर में वायु प्रदूषण से बचाव: N95 मास्क का महत्व और प्रकार</t>
  </si>
  <si>
    <t>The importance of N95 masks to protect against rising air pollution in DelhiNCR Learn about the different types of masks and their benefits
Air pollution becomes a serious problem in DelhiNCR during the winter season To protect your breathing from dangerous smog N95 masks</t>
  </si>
  <si>
    <t>http://twitter.com/MukundKokare/status/1871782244630855799</t>
  </si>
  <si>
    <t>http://twitter.com/indurani1984/status/1848071710861606922</t>
  </si>
  <si>
    <t>12:10:06 AM</t>
  </si>
  <si>
    <t>https://jantaserishta.com/local/maharashtra/mumbai-weather-temperature-2599-degrees-celsius-3555259</t>
  </si>
  <si>
    <t>7:55:44 AM</t>
  </si>
  <si>
    <t>Mumbai: मुंबई का मौसम तापमान 25.99 डिग्री सेल्सियस</t>
  </si>
  <si>
    <t>Mumbai The temperature in Mumbai today September 29 2024 is 275 degrees Celsius The minimum and maximum temperatures will be 2599 degrees Celsius and 2895 degrees Celsius respectively The relative humidity is 82 and the wind speed is 82 kmh The sun sets at 0628 AM</t>
  </si>
  <si>
    <t>http://twitter.com/raani_purohit/status/1829396920655389099</t>
  </si>
  <si>
    <t>11:23:09 AM</t>
  </si>
  <si>
    <t>http://twitter.com/MSGN15/status/1858481338652741729</t>
  </si>
  <si>
    <t>5:34:14 PM</t>
  </si>
  <si>
    <t>http://twitter.com/RajuYadavHindu1/status/1850446538687775029</t>
  </si>
  <si>
    <t>1:26:49 PM</t>
  </si>
  <si>
    <t>http://twitter.com/theAbhijeetRoy/status/1904897299739767168</t>
  </si>
  <si>
    <t>7:34:42 PM</t>
  </si>
  <si>
    <t>https://www.jantaserishta.com/delhi-ncr/sahibabad-lonis-air-quality-index-recorded-the-highest-in-the-district-at-392-sahibabad-392--3909752</t>
  </si>
  <si>
    <t>2:16:54 PM</t>
  </si>
  <si>
    <t>Sahibabad: लोनी का एयर क्वालिटी इंडेक्स जिले में सबसे ज्यादा 392 दर्ज हुआ | Sahibabad: Loni's Air Quality Index recorded the highest in the district at 392 | Sahibabad: लोनी का एयर क्वालिटी इंडेक्स जिले में सबसे ज्यादा 392 दर्ज हुआ</t>
  </si>
  <si>
    <t>Sahibabad Loni recorded the highest Air Quality Index AQI in the district at 392 Indirapurams AQI reached 311 This level of air pollution could increase the risk of asthma patients and pregnant women The air quality</t>
  </si>
  <si>
    <t>http://twitter.com/Sudhirkharwar7/status/1888253866002837533</t>
  </si>
  <si>
    <t>9:19:38 PM</t>
  </si>
  <si>
    <t>https://www.amarujala.com/uttar-pradesh/basti/warning-is-not-working-stubble-is-burning-basti-news-c-207-1-sgkp1006-126874-2024-11-08</t>
  </si>
  <si>
    <t>Warning Is Not Working... Stubble Is Burning - Basti News - Basti News:नहीं काम आ रही चेतावनी.... जल रही पराली</t>
  </si>
  <si>
    <t>Basti The effects of the firecrackers burst on Diwali have yet to completely dissipate In such a situation the firecrackers burst during the Chhath festival have further exacerbated the problem Furthermore the burning of stubble in the fields has increased pollution to harmful levels On Thursday</t>
  </si>
  <si>
    <t>http://twitter.com/Aniketag12/status/1888211104335061056</t>
  </si>
  <si>
    <t>6:29:43 PM</t>
  </si>
  <si>
    <t>http://twitter.com/AnandThakar2611/status/1888234422811644059</t>
  </si>
  <si>
    <t>8:02:22 PM</t>
  </si>
  <si>
    <t>http://twitter.com/vinayparas85832/status/1888422213612974184</t>
  </si>
  <si>
    <t>8:28:35 AM</t>
  </si>
  <si>
    <t>http://twitter.com/Raj17839600/status/1889753640648257876</t>
  </si>
  <si>
    <t>12:39:12 AM</t>
  </si>
  <si>
    <t>https://www.downtoearth.org.in/hindistory/pollution/air-pollution/between-1980-and-2020-fine-particle-pollution-killed-135-million-people-prematurely-study-96638</t>
  </si>
  <si>
    <t>2:57:31 PM</t>
  </si>
  <si>
    <t>वायु प्रदूषण: 40 साल के दौरान समय से पहले मारे गए 13.5 करोड़ लोग, भारत में मरे 2.61 करोड़</t>
  </si>
  <si>
    <t>Air pollution 135 million premature deaths in 40 years 261 million in India
According to the study between 1980 and 2020 the highest number of premature deaths attributed to PM 25 occurred in Asia with 981 million deaths including 49 million in China and 261 million in India</t>
  </si>
  <si>
    <t>http://twitter.com/Dayaram28256451/status/1873188765814145282</t>
  </si>
  <si>
    <t>7:36:18 AM</t>
  </si>
  <si>
    <t>http://twitter.com/NDTVProfitHindi/status/1860873048414708084</t>
  </si>
  <si>
    <t>Change in wind direction and speed improves air quality in Delhi AQI below 400</t>
  </si>
  <si>
    <t>https://tricitytoday.com/delhi-ncr/ncrs-air-quality-is-very-poor-before-diwali-aqi-reaches-307-63370.html</t>
  </si>
  <si>
    <t>8:34:55 AM</t>
  </si>
  <si>
    <t>दिल्ली में टूटा दो साल का रिकार्ड : दिवाली से पहले एनसीआर की वायु गुणवत्ता बेहद खराब, AQI 307 पर पहुंचा</t>
  </si>
  <si>
    <t>Delhi News Pollution continues to wreak havoc in DelhiNCR People are facing significant problems due to air pollution A day before Diwali Delhis air quality has reached the very poor category According to the Central Pollution Control Board Wednesday</t>
  </si>
  <si>
    <t>http://twitter.com/newsindia24x7_/status/1852225481552335104</t>
  </si>
  <si>
    <t>11:15:42 AM</t>
  </si>
  <si>
    <t>Diwali Pollution Delhis air is deteriorating year after year 9 cities of UP among the polluted cities</t>
  </si>
  <si>
    <t>http://twitter.com/thebikramsingh/status/1892244042332652025</t>
  </si>
  <si>
    <t>9:35:10 PM</t>
  </si>
  <si>
    <t>http://twitter.com/LxmnR/status/1888228309823299943</t>
  </si>
  <si>
    <t>7:38:05 PM</t>
  </si>
  <si>
    <t>http://twitter.com/NareshJ37105/status/1834474967171224020</t>
  </si>
  <si>
    <t>11:41:29 AM</t>
  </si>
  <si>
    <t>http://twitter.com/PuniaS341067/status/1848384817919881659</t>
  </si>
  <si>
    <t>8:54:16 PM</t>
  </si>
  <si>
    <t>http://twitter.com/alokran88/status/1781556567999189288</t>
  </si>
  <si>
    <t>http://twitter.com/BhartiJ43663414/status/1781881514667766174</t>
  </si>
  <si>
    <t>8:33:53 AM</t>
  </si>
  <si>
    <t>http://twitter.com/ReclaimBharat/status/1862481721326792797</t>
  </si>
  <si>
    <t>6:30:20 PM</t>
  </si>
  <si>
    <t>http://twitter.com/SaighalNeeru/status/1810518069720109180</t>
  </si>
  <si>
    <t>9:05:20 AM</t>
  </si>
  <si>
    <t>http://twitter.com/Kshitiz62660910/status/1856755846945865929</t>
  </si>
  <si>
    <t>11:17:45 PM</t>
  </si>
  <si>
    <t>https://www.jantaserishta.com/local/maharashtra/mumbai-weather-and-todays-aqi-3698601</t>
  </si>
  <si>
    <t>9:05:12 AM</t>
  </si>
  <si>
    <t>The temperature in Mumbai today December 13 2024 is 2661 degrees Celsius The forecast for the day shows minimum and maximum temperatures of 2394 degrees Celsius and 2834 degrees Celsius respectively The relative humidity is 45 and the wind speed is 45 kmh The sun rises at 0703 AM</t>
  </si>
  <si>
    <t>http://twitter.com/Kapilku46638746/status/1850171191509545054</t>
  </si>
  <si>
    <t>7:12:41 PM</t>
  </si>
  <si>
    <t>http://twitter.com/MukeshK41022982/status/1889229300013928628</t>
  </si>
  <si>
    <t>https://khabarsamay.com/%e0%a4%95%e0%a5%8d%e0%a4%af%e0%a4%be-%e0%a4%86%e0%a4%aa-%e0%a4%9a%e0%a4%be%e0%a4%b9%e0%a4%a4%e0%a5%87-%e0%a4%b9%e0%a5%88%e0%a4%82-%e0%a4%95%e0%a4%bf-%e0%a4%b8%e0%a4%bf%e0%a4%b2%e0%a5%80%e0%a4%97/</t>
  </si>
  <si>
    <t>4:30:18 PM</t>
  </si>
  <si>
    <t>क्या आप चाहते हैं कि सिलीगुड़ी प्रदूषण मुक्त शहर बने सिलीगुड़ी के स्वस्थ पर्यावरण के लिए इलेक्ट्रिक वाहन चाहिए! – Khabar Samay</t>
  </si>
  <si>
    <t>Do you want Siliguri to become a pollutionfree city Electric vehicles are essential for a healthy environment in Siliguri
March 25 2025 1 minute ago
The smoke controversy in Siliguri continues Air quality has steadily deteriorated This is also being addressed at the administrative level</t>
  </si>
  <si>
    <t>https://www.livehindustan.com/ncr/new-delhi/story-delhi-government-launches-green-war-room-to-combat-winter-pollution-201727700768882.html</t>
  </si>
  <si>
    <t>6:22:52 PM</t>
  </si>
  <si>
    <t>प्रदूषण से मुकाबले को ‘ग्रीन वार रूम अभियान शुरू</t>
  </si>
  <si>
    <t>New Delhi Chief Correspondent To combat winter pollution in the capital the government has launched a Green War Room Delhi Environment Minister Gopal Rai said at the Secretariat on Monday that an eightmember monitoring team has been formed which will</t>
  </si>
  <si>
    <t>http://twitter.com/Praveen37145384/status/1814551935942537320</t>
  </si>
  <si>
    <t>12:14:28 PM</t>
  </si>
  <si>
    <t>https://24x7livenewz.com/hindi/air-pollution-%e0%a4%a6%e0%a5%80%e0%a4%aa%e0%a4%be%e0%a4%b5%e0%a4%b2%e0%a5%80-%e0%a4%aa%e0%a4%b0-%e0%a4%aa%e0%a4%82%e0%a4%9c%e0%a4%be%e0%a4%ac-%e0%a4%b9%e0%a4%b0%e0%a4%bf%e0%a4%af%e0%a4%be%e0%a4%a3/8193056/</t>
  </si>
  <si>
    <t>6:38:44 AM</t>
  </si>
  <si>
    <t>Air Pollution: दीपावली पर पंजाब-हरियाणा में बड़े पैमाने पर जल सकती है पराली, पर्यावरण मंत्रालय ने दोनों राज्यों को किया सतर्क</t>
  </si>
  <si>
    <t>https://navyugsandesh.com/if-the-cough-persists-for-a-long-time-then-these-can-be-serious-reasons/</t>
  </si>
  <si>
    <t>9:25:09 AM</t>
  </si>
  <si>
    <t>अगर खांसी लंबे समय तक बनी रहे, तो ये हो सकते हैं गंभीर कारण</t>
  </si>
  <si>
    <t>A persistent or chronic cough may seem like a minor problem but it can also be a sign of serious lung disease When a cough lasts longer than 3 weeks or worsens over time it may be a symptom of a serious lung problem that</t>
  </si>
  <si>
    <t>http://twitter.com/ajaysagar375246/status/1862505180253597991</t>
  </si>
  <si>
    <t>8:03:33 PM</t>
  </si>
  <si>
    <t>https://www.livehindustan.com/international/story-pakistan-extreme-heat-alerts-record-53-degree-celsius-temperature-in-many-cities-heat-waves-latest-update-10093853.html</t>
  </si>
  <si>
    <t>8:18:08 AM</t>
  </si>
  <si>
    <t>पाकिस्तान में भीषण गर्मी से बेकाबू हुए हालात, पारा 53 के पार पहुंचा; कई इलाकों में बत्ती भी गुल</t>
  </si>
  <si>
    <t>Severe heatwaves in Pakistan have caused widespread unrest with temperatures exceeding 53 degrees Celsius and power outages in many areas
Severe heatwaves in Pakistan have caused widespread unrest with temperatures exceeding 53 degrees Celsius and power outages in many areas
Pakistan Heat Waves Heatwaves and scorching heat have</t>
  </si>
  <si>
    <t>https://newstrack.com/tourism/dead-sea-history-secrets-geography-and-location-duniya-ki-anokhi-jheel-ke-bare-me-jankari-in-hindi-501341</t>
  </si>
  <si>
    <t>3:45:51 PM</t>
  </si>
  <si>
    <t>Dead Sea History Secrets Geography and Location Duniya Ki Anokhi Jheel Ke Bare Me Jankari in Hindi | Tourism News in Hindi Newstrack Special | Dead Sea Secrets: दुनिया की एक अनोखी झील, जहां कुछ भी नहीं डूबता</t>
  </si>
  <si>
    <t>The Dead Sea is one of the worlds deepest and saltiest lakes renowned for its extraordinary features Located on the border between Jordan and Israel the Dead Sea is considered one of the Earths deepest saltiest lakes and at approximately 430 meters below sea level it is considered one of the</t>
  </si>
  <si>
    <t>http://twitter.com/ImLoveBatra/status/1858773260592181569</t>
  </si>
  <si>
    <t>12:54:14 PM</t>
  </si>
  <si>
    <t>https://www.jantaserishta.com/local/punjab/ludhiana-air-quality-problems-increased-due-to-dry-weather-3604307</t>
  </si>
  <si>
    <t>7:24:33 PM</t>
  </si>
  <si>
    <t>Ludhiana: शुष्क मौसम से वायु गुणवत्ता की समस्या बढ़ी | Ludhiana: Air quality problems increased due to dry weather | Ludhiana: शुष्क मौसम से वायु गुणवत्ता की समस्या बढ़ी</t>
  </si>
  <si>
    <t>Ludhiana The state government is working hard to curb the practice of stubble burning in fields FIRs are being filed daily against those burning stubble in fields and people are being made aware of the ill effects of burning paddy residue in open fields</t>
  </si>
  <si>
    <t>http://twitter.com/Kalki_108/status/1857015285930172424</t>
  </si>
  <si>
    <t>https://www.emsindia.com/news/show/2801840/national</t>
  </si>
  <si>
    <t>जाति-धर्म नहीं देखती जहरीली हवा, रॉबर्ट वाड्रा ने किया दिल्ली के प्रदूषण पर पोस्ट</t>
  </si>
  <si>
    <t>18Nov2024
New Delhi EMS Delhi is currently experiencing severe pollution People are having trouble breathing Robert Vadra posted on Facebook about air pollution In the post Robert Vadra said that it is horrifying to see that the seeds</t>
  </si>
  <si>
    <t>https://www.etvbharat.com/te/!state/air-pollution-increased-in-hyderabad-after-diwali-2024-telangana-news-tgs24110201702</t>
  </si>
  <si>
    <t>1:08:38 PM</t>
  </si>
  <si>
    <t>హైదరాబాద్ ఊపిరి పీల్చుకో - ఈసారి దీపావళి పెద్దగా హాని చేయలేదుగా!</t>
  </si>
  <si>
    <t>Air Pollution During Diwali Festival Diwali means everyone is eager to burst crackers However even though crackers add to the festive atmosphere they also contribute to air pollution Generally air pollution is high in cities</t>
  </si>
  <si>
    <t>http://twitter.com/sjunaidkhanz/status/1864945667254235466</t>
  </si>
  <si>
    <t>1:41:10 PM</t>
  </si>
  <si>
    <t>http://twitter.com/SharwnKumar15/status/1893325217625153569</t>
  </si>
  <si>
    <t>9:11:22 PM</t>
  </si>
  <si>
    <t>https://www.jantaserishta.com/science/fungi-adapt-to-body-heat-and-become-resistant-to-drugs-3396069</t>
  </si>
  <si>
    <t>8:30:50 PM</t>
  </si>
  <si>
    <t>Fungi शरीर की गर्मी के अनुकूल हो जाते हैं और दवाओं का करते है प्रतिरोध</t>
  </si>
  <si>
    <t>DELHI Delhi A recent study has revealed an alarming development in the world of fungal pathogens showing that some fungi are adapting to body heat and becoming resistant to antifungal drugs posing a potential cataclysmic threat to human health</t>
  </si>
  <si>
    <t>https://hindi.downtoearth.org.in/pollution/new-government-new-hopes-national-clean-air-programme-needs-a-revamp</t>
  </si>
  <si>
    <t>9:14:40 PM</t>
  </si>
  <si>
    <t>नई सरकार, नई उम्मीदें: राष्ट्रीय स्वच्छ वायु कार्यक्रम को नया रूप देने की जरूरत</t>
  </si>
  <si>
    <t>The new policies of the new central government and the path they chart will determine our future What real issues should the country expect concrete action from this new government In this series titled New Government New Hopes we bring you such important articles in a series</t>
  </si>
  <si>
    <t>http://twitter.com/saffronzodiac/status/1888460435210293496</t>
  </si>
  <si>
    <t>11:00:28 AM</t>
  </si>
  <si>
    <t>http://twitter.com/AmitAmitd1010/status/1853380731587678659</t>
  </si>
  <si>
    <t>3:46:15 PM</t>
  </si>
  <si>
    <t>http://twitter.com/shalunegi50/status/1861757126390980621</t>
  </si>
  <si>
    <t>6:31:03 PM</t>
  </si>
  <si>
    <t>http://twitter.com/VimlaGurjarINC/status/1868553482976027077</t>
  </si>
  <si>
    <t>12:37:21 PM</t>
  </si>
  <si>
    <t>http://twitter.com/Prakash12Joshi/status/1888253451379114286</t>
  </si>
  <si>
    <t>http://twitter.com/Parveen51842273/status/1851866433971532110</t>
  </si>
  <si>
    <t>11:28:58 AM</t>
  </si>
  <si>
    <t>https://www.ibc24.in/bihar/air-pollution-within-buildings-study-to-be-conducted-in-patna-2622537.html</t>
  </si>
  <si>
    <t>पटना में ‘इमारतों के भीतर वायु प्रदूषण’ अध्ययन किया जाएगा</t>
  </si>
  <si>
    <t>Patna July 21 Language The Bihar State Pollution Control Board BSPCB has decided to conduct a study to identify the types of air pollutants inside homesbuildings in Patna their effects and suggest corrective measures to reduce them
BSP</t>
  </si>
  <si>
    <t>http://twitter.com/Sharada2311/status/1868541756050194694</t>
  </si>
  <si>
    <t>11:50:45 AM</t>
  </si>
  <si>
    <t>http://twitter.com/shivkmishr/status/1856631440823177542</t>
  </si>
  <si>
    <t>3:03:24 PM</t>
  </si>
  <si>
    <t>http://twitter.com/adityasaxena200/status/1853734086906396876</t>
  </si>
  <si>
    <t>3:10:21 PM</t>
  </si>
  <si>
    <t>http://twitter.com/LeutinentC/status/1774603022406217731</t>
  </si>
  <si>
    <t>6:31:45 AM</t>
  </si>
  <si>
    <t>http://twitter.com/sweetAnuu/status/1852585779777695819</t>
  </si>
  <si>
    <t>11:07:23 AM</t>
  </si>
  <si>
    <t>You are mistaken women have betrayed you the most Women made rangolis wore nice clothes prepared food decorated homes What did men do on Diwali They burst firecrackers and created a ruckus increased air pollution Created Noise Pollution littered the city This is the difference between men and Women Men are useless</t>
  </si>
  <si>
    <t>http://twitter.com/Sodhi_Jatin30/status/1848022821772865564</t>
  </si>
  <si>
    <t>8:55:49 PM</t>
  </si>
  <si>
    <t>Bhai please return your talent Haryanas BJP government is responsible for water and air pollution in Delhi Modi ji why do you hate Delhiites so much What crime have Delhiites committed BJP has pledged to destroy Delhi has pledged to save Delhi</t>
  </si>
  <si>
    <t>http://twitter.com/gudiyarai135608/status/1827766880800579893</t>
  </si>
  <si>
    <t>11:25:57 PM</t>
  </si>
  <si>
    <t>http://twitter.com/Sarvesh19902/status/1848248468080337174</t>
  </si>
  <si>
    <t>11:52:28 AM</t>
  </si>
  <si>
    <t>http://twitter.com/bharathVJcheti/status/1857137223415538088</t>
  </si>
  <si>
    <t>12:33:12 AM</t>
  </si>
  <si>
    <t>https://garimatimes.in/air-pollution-in-haryana-air-pollution-level-is-continuously-increasing-in-haryana-with-cold-problems-of-respiratory-patients-are-increasing/</t>
  </si>
  <si>
    <t>6:09:23 PM</t>
  </si>
  <si>
    <t>Air Pollution : गुलाबी ठंड के साथ हरियाणा में लगातार बढ़ रहा वायु प्रदूषण का स्तर, सांस रोगियों की बढ़ी दिक्कतें</t>
  </si>
  <si>
    <t>Air Pollution A mild hint of mild cold has begun to descend on the atmosphere of Haryana and DelhiNCR Meanwhile pollution throughout the region is making it difficult for the public to breathe The AQI in many cities has reached the poor category Respiratory problems along with children and the elderly are also facing severe health problems</t>
  </si>
  <si>
    <t>http://twitter.com/Vakil_saab29/status/1888553211738669531</t>
  </si>
  <si>
    <t>https://hindi.oneindia.com/news/india/priyanka-gandhi-compares-delhis-aqi-with-wayanads-likens-megalopolis-to-gas-chamber-hindi-011-1152269.html</t>
  </si>
  <si>
    <t>8:03:44 PM</t>
  </si>
  <si>
    <t>प्रियंका गांधी ने दिल्ली के AQI की तुलना वायनाड से की, जानिए क्या-क्या कहा?</t>
  </si>
  <si>
    <t>Country
Priyanka Gandhi compared Delhis AQI to Wayanads find out what she said
Oenindiastaff
Thursday November 14 2024 2003 IST
Priyanka Vadra has expressed concern over the severe levels of air pollution in Delhi She has criticized the dangerous air quality</t>
  </si>
  <si>
    <t>http://twitter.com/sign6689/status/1859475092624851106</t>
  </si>
  <si>
    <t>How will pollution in Delhi be reduced Agencies do not have realtime data this is why sources are not being identified NCR News</t>
  </si>
  <si>
    <t>http://twitter.com/Dah79013Dahiya/status/1857080135406551298</t>
  </si>
  <si>
    <t>8:46:21 PM</t>
  </si>
  <si>
    <t>http://twitter.com/akjha3193/status/1888291955261821408</t>
  </si>
  <si>
    <t>11:50:59 PM</t>
  </si>
  <si>
    <t>http://twitter.com/shalunegi50/status/1853002757319364616</t>
  </si>
  <si>
    <t>http://twitter.com/myselfseraj/status/1864318556327850401</t>
  </si>
  <si>
    <t>8:09:15 PM</t>
  </si>
  <si>
    <t>The most widespread epidemic nowadays is cancer There are many reasons for getting cancer 1 Genetic Factors The risk of some types of cancer may be increased by your genetic makeup or family history People with a family history of cancer are more likely to develop cancer because some genes can be inherited that predispose to cancer 2 Environmental Factors Environmental factors also play an important role in the development of cancer These include Smoking and tobacco use which increase the risk of lung mouth and throat cancer Excessive alcohol consumption which increases the risk of liver mouth and throat cancer Exposure to ultraviolet UV rays from the sun which can cause skin cancer Exposure to air pollution and chemicals such as asbestos benzene and other carcinogens 3 Lifestyle Factors Unhealthy diet that is low in fiber and high in processed foods may increase the risk of colorectal cancer Physical inactivity and obesity may increase the risk of certain cancers such as breast colorectal and uterine cancer 4 Infectious Agents Some viruses and bacteria can cause cancer For example human papillomavirus HPV is linked to cervical cancer hepatitis B and C to liver cancer and Helicobacter pylori to stomach cancer 5 Weakened Immune System People with weakened immune systems such as those with HIVAIDS or those taking immune system suppressing medications after organ transplantation have an increased risk of cancer 6 Hormonal Factors High levels of certain hormones such as estrogen and testosterone may affect the risk of breast and prostate cancer Cancer development is a complex process caused by a combination of many factors The risk of many types of cancer can be reduced through a healthy lifestyle timely screening and health checkups</t>
  </si>
  <si>
    <t>http://twitter.com/ManishTanwar_/status/1847540987272310924</t>
  </si>
  <si>
    <t>1:01:11 PM</t>
  </si>
  <si>
    <t>http://twitter.com/vaibhavj36/status/1864956942382256225</t>
  </si>
  <si>
    <t>http://twitter.com/LawaniaAmitabh/status/1803631444725735570</t>
  </si>
  <si>
    <t>The government should distribute only condoms for free the bigger problem than houses water electricity air pollution health roads airports is the increasing population will ji pay attention to this India is one of the 20 countries where children are not getting the necessary nutritious food UNICEF said in its report Child Poverty Child Poverty</t>
  </si>
  <si>
    <t>http://twitter.com/SatishPare19193/status/1906187191094780384</t>
  </si>
  <si>
    <t>9:00:16 AM</t>
  </si>
  <si>
    <t>To Member Secretary Central Pollution Control Board CPCB Ministry of Environment Forest Climate Change Government of India Member Secretary Rajasthan State Pollution Control Board RSPCB Jaipur Rajasthan Subject Complaint and request for immediate action regarding air pollution illegal mining administrative connivance and adverse effects on public health caused by illegal brick kilns in village Bakani Tehsil Bakani District Jhalawar Rajasthan Respected SirMadam I Satish Kumar Pareta am a resident of village Bakani Tehsil Bakani District Jhalawar Rajasthan 326022 I would like to bring to your notice that Sarpanch Ankit Baretha is operating illegal brick kilns in our area causing severe air pollution illegal mining and huge damage to public health Problem Description 1 Air Pollution and Health Impacts Illegal brick kilns are emitting large amounts of CO SO NO and PM particulate matter into the air increasing the risk of diseases like asthma lung infections skin diseases and cancer This is having a serious impact on the health of local residents I myself am a victim of this pollution and lost my wife Sangeeta Pareta to a pollutionrelated illness We spent nearly 3 million rupees on her treatment yet were unable to save her 2 Illegal Mining and Environmental Damage Sarpanch Ankit Baretha is illegally extracting yellow and clay soil from the Garwada area using his JCB and dumper to use in brick kilns This is destroying the fertility of agricultural land Groundwater is being overexploited leading to a water crisis in the village Many wells and hand pumps have dried up 3 Administrative Collusion and Negligence Despite numerous written and oral complaints to the administration no action has been taken Ramavatar Yadav Development Officer Bakani and Sanjay Upadhyay Village Development Officer are ignoring the matter instead of taking action The Bakani police and Tehsildar office were also informed but no action was taken Requests and Demands 1 A highlevel investigation should be conducted into this entire matter and the role of Sarpanch Ankit Baretha local officials and the police should be investigated 2 The legality and environmental standards of illegal brick kilns should be examined and they should be immediately closed 3 Illegal mining should be stopped and strict legal action should be taken against the culprits 4 The negligence and corruption of administrative officials should be investigated and disciplinary action should be taken against them 5 I should be given justice for the death of my wife Sangeeta Pareta and compensation should be given for the financial losses caused by administrative negligence 6 A team from the CPCB and Rajasthan State Pollution Control Board RSPCB should be sent to the site and the situation of the affected families should be assessed 7 If effective action is not taken within 15 days I will be forced to file a Public Interest Litigation PIL in the National Green Tribunal NGT and the High Court I request you to take immediate cognizance of this serious environmental and health crisis and take strict action against the culprits Please keep me informed of the status of this matter Regards Name Satish Kumar Pareta Address Village Bakani Tehsil Bakani District Jhalawar Rajasthan 326022 Contact Number 9001279577 Copy to 1 Honorable Chief Minister Government of Rajasthan 2 District Collector Jhalawar 3 National Green Tribunal NGT New Delhi 4 Lokayukta Government of Rajasthan 5 Media and social activists</t>
  </si>
  <si>
    <t>https://www.indiatv.in/health/what-is-the-best-time-for-walk-in-pollution-morning-or-evening-know-when-walking-is-most-beneficial-2024-10-28-1086580</t>
  </si>
  <si>
    <t>7:37:50 AM</t>
  </si>
  <si>
    <t>प्रदूषण में किस समय वॉक करनी चाहिए, सुबह या शाम, जानिए वॉक करने का सबसे ज्यादा फायदा कब होता है?</t>
  </si>
  <si>
    <t>When should you walk during pollution morning or evening Find out when walking is most beneficial
Best Time to Walk in Pollution If you want to protect your body from the effects of pollution then definitely take a walk However a blanket of smog covers the sky from morning onwards In such a situation dont underestimate</t>
  </si>
  <si>
    <t>https://hindi.news18.com/news/madhya-pradesh/bhopal-air-quality-index-mp-aqi-7-march-know-bhopal-indore-gwalior-jabalpur-ujjain-pollution-level-local18-9082942.html</t>
  </si>
  <si>
    <t>MP AQI: एमपी में ग्वालियर की हवा 2 महीनों में सबसे खराब, AQI इंडेक्स 150, जानें अन्य जिलों का हाल</t>
  </si>
  <si>
    <t>MP AQI Gwaliors air quality in MP is the worst in two months with an AQI index of 150 Find out the situation in other districts
March 07 2025 0930 IST
MP AQI Update Today Just before the summer another cold wave has begun in the capital Bhopal Meanwhile the states air quality has deteriorated</t>
  </si>
  <si>
    <t>http://twitter.com/lakhansorout/status/1847938233750925483</t>
  </si>
  <si>
    <t>3:19:42 PM</t>
  </si>
  <si>
    <t>http://twitter.com/SevadalMGA/status/1868641438218727920</t>
  </si>
  <si>
    <t>6:26:51 PM</t>
  </si>
  <si>
    <t>https://www.jantaserishta.com/editorial/india-is-breathing-polluted-air-3723804</t>
  </si>
  <si>
    <t>5:11:35 PM</t>
  </si>
  <si>
    <t>प्रदूषित हवा में सांस ले रहा India</t>
  </si>
  <si>
    <t>http://twitter.com/rahuldubeyup/status/1900066681348866134</t>
  </si>
  <si>
    <t>11:39:33 AM</t>
  </si>
  <si>
    <t>http://twitter.com/Ghaziabad365/status/1849676238048165999</t>
  </si>
  <si>
    <t>10:25:55 AM</t>
  </si>
  <si>
    <t>Delhi Air Pollution Instead of burning stubble farmers should bring it here they will get this much money per acre there will be no need to set it on fire Detailed information</t>
  </si>
  <si>
    <t>https://www.tarunmitra.in/national/increased-chill-fog-and-melting-increased-the-difficulties/article-66784</t>
  </si>
  <si>
    <t>8:36:45 PM</t>
  </si>
  <si>
    <t>बढ़ी ठिठुरन, कोहरे-गलन ने बढ़ाईं मुश्किलें</t>
  </si>
  <si>
    <t>The cold wave continues in Rajasthan as well The air in the national capital has turned poisonous Severe cold from east to west in Uttar Pradesh as well Chances of rain with the movement of clouds The cold wave is increasing in North India Fog covered many parts of Delhi on Sunday morning</t>
  </si>
  <si>
    <t>http://twitter.com/amirprasady/status/1859981506414051455</t>
  </si>
  <si>
    <t>8:55:22 PM</t>
  </si>
  <si>
    <t>Air quality is satisfactory here today AQI of our town</t>
  </si>
  <si>
    <t>http://twitter.com/arturoza_05/status/1848307911388282968</t>
  </si>
  <si>
    <t>3:48:40 PM</t>
  </si>
  <si>
    <t>In Japan an ecological revolution is underway with the implementation of floating gardens on the roofs of public parking lots This initiative transforms urban spaces into green oases enhancing the citys aesthetics and creating vital habitats for pollinators such as bees and butterflies Furthermore these gardens help combat air pollution as the plants absorb carbon dioxide and produce oxygen This trend not only reflects a commitment to sustainability but also promotes a healthier lifestyle by providing recreational and relaxation spaces amidst the urban bustle thus contributing to a more balanced and harmonious environment In Japan an ecological revolution is being developed with the implementation of floating gardens on the roofs of public parking lots This initiative transforms urban spaces into green oases improving the aesthetics of the city and creating vital habitats for pollinators such as bees and butterflies In addition these gardens help fight air pollution since plants absorb carbon dioxide and produce oxygen This trend not only reflects a commitment to sustainability but also promotes a healthier lifestyle by providing recreational and relaxation spaces in the midst of urban bustle thus contributing to a more balanced and harmonious environment</t>
  </si>
  <si>
    <t>http://twitter.com/RAJanimalLover/status/1905865211363631332</t>
  </si>
  <si>
    <t>11:40:50 AM</t>
  </si>
  <si>
    <t>http://twitter.com/kush_adii/status/1859132821883023644</t>
  </si>
  <si>
    <t>https://www.bhaskar.com/local/haryana/jind/julana/news/stubble-being-burnt-indiscriminately-julana-133866481.html</t>
  </si>
  <si>
    <t>12:49:50 PM</t>
  </si>
  <si>
    <t>जुलाना में धड़ल्ले से जलाई जा रही पराली: रात में अवशेषों में आग लगा रहे, सुबह बुवाई कर मिटा रहे सबूत</t>
  </si>
  <si>
    <t>Stubble burning rampant in Julana Burning residue at night sowing in the morning to erase the evidence
Julana
Stubble burning continued at various locations in the district on Friday night
Despite the administrations ban on stubble burning in Julana burning continued at various locations in the district on Friday night</t>
  </si>
  <si>
    <t>http://twitter.com/Lav31694674/status/1848044879680536815</t>
  </si>
  <si>
    <t>10:23:28 PM</t>
  </si>
  <si>
    <t>Sanjay ji it took you 10 years to know that Haryana is responsible for Delhis air water and pollution Kejriwal ji asked this question to his party members what did you guys do did you review their work just came in front of the media with a budget of 550 crores and left after talking uneducatedly</t>
  </si>
  <si>
    <t>https://www.jagranjosh.com/articles/rajasthan-rsmssb-nhm-syllabus-2025-pdf-in-hindi-1742400709-2</t>
  </si>
  <si>
    <t>9:48:48 PM</t>
  </si>
  <si>
    <t>RSMSSB NHM Syllabus 2025: राजस्थान एनएचएम परीक्षा का लेटेस्ट सिलेबस यहाँ चेक करें</t>
  </si>
  <si>
    <t>http://twitter.com/DrArunBapat/status/1793180997892153415</t>
  </si>
  <si>
    <t>12:54:00 PM</t>
  </si>
  <si>
    <t>https://hindi.news18.com/news/world/middle-east-viral-image-of-beirut-lebanon-shows-poor-air-quality-amid-israel-attack-on-hezbollah-weather-alert-8750196.html</t>
  </si>
  <si>
    <t>11:49:39 PM</t>
  </si>
  <si>
    <t>मिसाइलों से बच गए तो 'जहर' से मरेंगे! इजरायल ने लेबनान पर ढाया ऐसा कहर, तड़प-तड़पकर जाएगी जान, देखें वायरल हो रही Photo</t>
  </si>
  <si>
    <t>Israel has rained bombs on Lebanons capital Beirut in search of Hezbollah terrorists The number of bombs dropped is so numerous that its difficult to even count them Hundreds of people have lost their lives in these bombings Despite this Israels bombings continue</t>
  </si>
  <si>
    <t>http://twitter.com/DrSamimAkhtar/status/1900408226656428351</t>
  </si>
  <si>
    <t>10:16:43 AM</t>
  </si>
  <si>
    <t>Holi wastes water Holi pollutes the air Allergies to which lead to shortness of breath and risk of heart attack Holi wastes trillions of tons of water in India alone In Islam no water is wasted during namaz No ruckus during azaan No naked dancing in front of the temple Only 2 rakats of namaz on Eid Islam is the religion of peace</t>
  </si>
  <si>
    <t>http://twitter.com/nareshsharma107/status/1900890114978673093</t>
  </si>
  <si>
    <t>http://twitter.com/iamunstoppablek/status/1854423693998330305</t>
  </si>
  <si>
    <t>Why is there a burning sensation in the chest and a storm in the eyes Why is everyone in this city so worried The toxic air in cities and metropolises makes the already difficult life even more difficult</t>
  </si>
  <si>
    <t>http://twitter.com/kusumadevi60992/status/1864743220984303853</t>
  </si>
  <si>
    <t>12:16:43 AM</t>
  </si>
  <si>
    <t>http://twitter.com/SiyagPrameshwar/status/1893247800713846917</t>
  </si>
  <si>
    <t>4:03:45 PM</t>
  </si>
  <si>
    <t>http://twitter.com/SATYAPALSI44661/status/1827667247382286455</t>
  </si>
  <si>
    <t>https://indianews.in/delhi/bad-weather-affects-flight-service-in-delhi-14-flights-diverted/</t>
  </si>
  <si>
    <t>9:15:05 PM</t>
  </si>
  <si>
    <t>दिल्ली में फ्लाइट सर्विस पर खराब मौसम का असर, 14 उड़ानों के रूट डायवर्ट</t>
  </si>
  <si>
    <t>India News Delhi India News Delhi News A total of 14 flights were diverted and several flights were delayed at Delhi airport on Monday due to bad weather affecting flight operations in Delhi An official gave this information Air India</t>
  </si>
  <si>
    <t>http://twitter.com/SatyaNa02370799/status/1856884899313324404</t>
  </si>
  <si>
    <t>7:50:33 AM</t>
  </si>
  <si>
    <t>Air pollution in the national capital Delhi NCR is spiraling out of control and proving fatal Lets work together to find solutions Do you also want to escape polluted water polluted air polluted traffic corruption and all those things that poison your family and social life Lets talk</t>
  </si>
  <si>
    <t>http://twitter.com/deepsrivastav/status/1857082541192224834</t>
  </si>
  <si>
    <t>8:55:55 PM</t>
  </si>
  <si>
    <t>https://samacharnama.com/city/gaziabad/ghaziabad-cough-and-asthma-patients-increase-due-to/cid15639177.htm</t>
  </si>
  <si>
    <t>Gaziabad प्रदूषण से खांसी और दमा के रोगी बढ़े</t>
  </si>
  <si>
    <t>Uttar Pradesh News Desk Air pollution is harming peoples health In just 15 days 45000 patients sought treatment at government hospitals More than 2000 of these patients suffered from breathing problems and eye irritation Among cough patients bronchitis infection is also prevalent</t>
  </si>
  <si>
    <t>http://twitter.com/VikasMa65151080/status/1853621252503515508</t>
  </si>
  <si>
    <t>7:41:59 AM</t>
  </si>
  <si>
    <t>http://twitter.com/Krishna42696556/status/1888200130374832401</t>
  </si>
  <si>
    <t>5:46:06 PM</t>
  </si>
  <si>
    <t>http://twitter.com/189cloud/status/1849671056140955894</t>
  </si>
  <si>
    <t>10:05:19 AM</t>
  </si>
  <si>
    <t>http://twitter.com/Rajeevv21284787/status/1858603814355407301</t>
  </si>
  <si>
    <t>1:40:55 AM</t>
  </si>
  <si>
    <t>Delhis deteriorating air quality poses a serious threat to both our health and our future The Supreme Courts strict orders are welcome but both the government and the public must take concrete steps to combat pollution Clean air is everyones right</t>
  </si>
  <si>
    <t>http://twitter.com/mayurcmishra/status/1859965706131152962</t>
  </si>
  <si>
    <t>7:52:35 PM</t>
  </si>
  <si>
    <t>http://twitter.com/arunsasaram83/status/1863879660540457417</t>
  </si>
  <si>
    <t>http://twitter.com/igadgetgyani/status/1888303523386859880</t>
  </si>
  <si>
    <t>12:36:57 AM</t>
  </si>
  <si>
    <t>http://twitter.com/suriyachouhan0/status/1794410297220084101</t>
  </si>
  <si>
    <t>10:18:48 PM</t>
  </si>
  <si>
    <t>http://twitter.com/Shashib30051983/status/1854179835813175443</t>
  </si>
  <si>
    <t>http://twitter.com/JaypalS27073322/status/1893253148308918420</t>
  </si>
  <si>
    <t>http://twitter.com/SubhashEngle/status/1850733087526936636</t>
  </si>
  <si>
    <t>8:25:27 AM</t>
  </si>
  <si>
    <t>http://twitter.com/VineetK30315117/status/1864905289012523399</t>
  </si>
  <si>
    <t>11:00:43 AM</t>
  </si>
  <si>
    <t>http://twitter.com/Sandhya375/status/1904916001579298876</t>
  </si>
  <si>
    <t>8:49:01 PM</t>
  </si>
  <si>
    <t>http://twitter.com/Tejdeep28891246/status/1846152626196394072</t>
  </si>
  <si>
    <t>https://www.duniyakihulchal.com/article/delhis-aqi-crosses-400-on-diwali-night-crackers-burst-despite-ban-9-of-the-10-most-polluted-cities-in-the-country-are-in-up</t>
  </si>
  <si>
    <t>दिवाली की रात दिल्ली का AQI 400 पार:बैन के बावजूद चले पटाखे, देश के सबसे प्रदूषित 10 शहरों में 9 UP के</t>
  </si>
  <si>
    <t>The air in the capital Delhi has once again become toxic The air quality index AQI here surpassed 400 late last night At around 6 am on November 1st Delhis AQI was recorded at 391 Of the countrys 10 most polluted cities nine are in Uttar Pradesh Uttar Pradesh</t>
  </si>
  <si>
    <t>http://twitter.com/Micky114135051/status/1888159967519142165</t>
  </si>
  <si>
    <t>Apne najayaz baap kejriwal ki tatti chatle bsdk german shepherd Tanashah modi video bana ke baraf ki silli khareed lena teri ch ko thandak milegi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</si>
  <si>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https://www.jagran.com/delhi/new-delhi-city-ncr-weather-forecast-update-december-will-also-record-hot-after-november-imd-on-cold-winter-and-temperature-drop-in-delhi-hindi-news-23841124.html</t>
  </si>
  <si>
    <t>Weather Update: नवंबर के बाद क्या दिसंबर की बारी? दिल्ली में कब आएगी ठंड; मौसम विभाग ने पूर्वानुमान में कही ये बात - ncr Weather Forecast Update December will also record hot after november IMD on cold winter and temperature drop in Delhi Hindi News</t>
  </si>
  <si>
    <t>Weather Update After November is it December When will the cold weather arrive in Delhi The Meteorological Department has predicted this
After November the cold weather hasnt yet begun in Delhi even in December The Meteorological Department has predicted light fog on Tuesday During the day</t>
  </si>
  <si>
    <t>http://twitter.com/jihowon727/status/1863070716796809546</t>
  </si>
  <si>
    <t>9:30:47 AM</t>
  </si>
  <si>
    <t>Bhaiya just because of some people the environment of the country has completely deteriorated</t>
  </si>
  <si>
    <t>http://twitter.com/AnupamaKum9652/status/1850099015498469673</t>
  </si>
  <si>
    <t>2:25:53 PM</t>
  </si>
  <si>
    <t>https://www.bhaskar.com/local/rajasthan/kota/news/dont-let-water-land-and-air-get-polluted-speaker-134172575.html</t>
  </si>
  <si>
    <t>पानी, जमीन और हवा को प्रदूषित न होने दें : स्पीकर</t>
  </si>
  <si>
    <t>Dont let water land and air become polluted Speaker
The Scout and Guide Local Association begins its service fortnight with a rally promoting environmental protection
Bhaskar News Kota
Under the joint aegis of the Scout and Guide Local Association Kota South and the Jaiswal family</t>
  </si>
  <si>
    <t>https://hindi.asianetnews.com/state/delhi/delhi-air-pollution-air-quality-index-rate-high-supreme-court-strict-grap-4-continue/articleshow-i51kmeb</t>
  </si>
  <si>
    <t>9:11:43 AM</t>
  </si>
  <si>
    <t>दिल्ली में प्रदूषण का कहर जारी, सुप्रीम कोर्ट सख्त, क्या मिलेगी राहत?</t>
  </si>
  <si>
    <t>https://s2material.blogspot.com/2024/08/some-important-questions-and-answers.html</t>
  </si>
  <si>
    <t>12:52:00 PM</t>
  </si>
  <si>
    <t>वात पित और कफ यानि इन त्रिदोषों से जुड़े कुछ महत्वपूर्ण प्रश्न उतर। \Some important questions and answers related to these tridoshas, ​​i.e. Vata, Pitta and Kapha</t>
  </si>
  <si>
    <t>ENGLISH TRANSLATION ARE BELOW
Friends in the previous three articles we learned about the three doshas Vata Pitta and Kapha We have studied and understood the ways to balance these three doshas
Also read What are Vata Pitta and Kapha and the three doshas</t>
  </si>
  <si>
    <t>http://www.epapervirarjun.com/epapermain.aspx?boxid=25651812&amp;eddate=05/01/24&amp;parentid=27871&amp;queryed=9&amp;querypage=1</t>
  </si>
  <si>
    <t>4:47:55 AM</t>
  </si>
  <si>
    <t>IMF approves immediate US11 billion loan to Pakistan The IMF has approved immediate US11 billion in aid to Pakistan as part of a relief package
Prajwal Revanna suspended from party in sex scandal Bengaluru PTI The JDS has suspended the party over the alleged sex scandal</t>
  </si>
  <si>
    <t>http://twitter.com/badiyeh/status/1873244294083182830</t>
  </si>
  <si>
    <t>11:16:57 AM</t>
  </si>
  <si>
    <t>Ask the people of Delhi how many people are actually getting illegal electricity water and polluted air When Arvind Kejriwal promised 24 hours free electricity free water good schools and free treatment BJP people laughed and asked how it would be possible but he did it all Kejriwal will give Rs 2100 per month to women then why is BJP opposing it</t>
  </si>
  <si>
    <t>https://www.swadeshnews.in/lead-story/from-gas-chambers-to-poisonous-air-when-will-clean-environment-become-an-election-issue-in-delhi-931976</t>
  </si>
  <si>
    <t>दिल्ली: गैस चैंबर से जहरीली हवा तक - स्वच्छ पर्यावरण कब बनेगा चुनावी मुद्दा?</t>
  </si>
  <si>
    <t>https://www.jansatta.com/national/delhi-air-pollution-aqi-delhi-noida-gurugram-smog-in-delhi-ncr-up-air-quality-index-pakistan-pollution/3666696/</t>
  </si>
  <si>
    <t>10:56:47 AM</t>
  </si>
  <si>
    <t>delhi air pollution AQI delhi Noida gurugram smog in delhi ncr up air quality index- Delhi-NCR AQI: दिवाली के बाद भी कम नहीं हो रहा प्रदूषण, दिल्ली से लेकर बिहार तक बुरा हाल, AQI 450 पार</t>
  </si>
  <si>
    <t>DelhiNCR AQI Pollution continues to decline even after Diwali with the situation worsening from Delhi to Bihar with the AQI crossing 450
According to SAFAR India the AQI in many areas of Delhi crossed the 400 mark on Tuesday morning
shruti srivastava
November 5 2024 1056 IST
Delhi</t>
  </si>
  <si>
    <t>https://www.amarujala.com/uttar-pradesh/sant-kabir-nagar/be-alert-the-air-becomes-poisonous-even-before-the-firecrackers-burn-khalilabad-news-c-209-1-sgkp1040-123117-2024-10-30</t>
  </si>
  <si>
    <t>11:20:49 PM</t>
  </si>
  <si>
    <t>Be Alert: The Air Becomes Poisonous Even Before The Firecrackers Burn. - Sant Kabir Nagar News - हो जाएं सतर्क :पटाखे जलने से पहले ही हवा हुई जहरीली</t>
  </si>
  <si>
    <t>Sant Kabir Nagar Even before the fireworks are lit on Diwali the air is already filled with the toxicity of pollution The districts AQI has reached 265 a jump of 100 points compared to a week ago An AQI above 100 is considered poor air quality Morning and evening</t>
  </si>
  <si>
    <t>http://twitter.com/ratra_veena/status/1817452836545864056</t>
  </si>
  <si>
    <t>12:21:37 PM</t>
  </si>
  <si>
    <t>http://twitter.com/Raj_Coopretive/status/1792039455525912888</t>
  </si>
  <si>
    <t>9:17:55 AM</t>
  </si>
  <si>
    <t>How long will the poison continue to linger in our breath Air pollution in the district has risen to an AQI of 400 People are rushing to hospitals complaining of eye irritation and difficulty breathing The big question is what has the government done about this issue</t>
  </si>
  <si>
    <t>https://up18news.com/air-pollution-again-reaches-severe-category-in-delhi-ncr-aqi-reaches-421/</t>
  </si>
  <si>
    <t>2:01:27 PM</t>
  </si>
  <si>
    <t>दिल्ली-एनसीआर में फिर 'गंभीर श्रेणी' में पहुंचा वायु प्रदूषण, AQI पहुंचा 421 पर</t>
  </si>
  <si>
    <t>The Central Pollution Control Board released the latest AQI data at 8 am according to which the AQI in Delhis Anand Vihar was 458 severe the AQI in Ashok Vihar was 456 severe the AQI in Bawana was 457 severe the AQI in DTU was 418 severe and the AQI in Dwarka</t>
  </si>
  <si>
    <t>http://twitter.com/shwetadawar78/status/1858790655499157731</t>
  </si>
  <si>
    <t>2:03:21 PM</t>
  </si>
  <si>
    <t>http://twitter.com/WalajaNiyas/status/1868603921943654662</t>
  </si>
  <si>
    <t>3:57:46 PM</t>
  </si>
  <si>
    <t>http://twitter.com/tasnimbloch300/status/1868551648534270320</t>
  </si>
  <si>
    <t>12:30:03 PM</t>
  </si>
  <si>
    <t>http://twitter.com/AnmolArora321/status/1893305898052800814</t>
  </si>
  <si>
    <t>7:54:36 PM</t>
  </si>
  <si>
    <t>http://twitter.com/KunjKusum/status/1845802085079794041</t>
  </si>
  <si>
    <t>https://www.amarujala.com/delhi-ncr/delhi-ncr-weather-aqi-today-shiver-in-cold-for-next-five-days-mausam-ki-jankari-2024-12-16</t>
  </si>
  <si>
    <t>7:56:25 AM</t>
  </si>
  <si>
    <t>Delhi Ncr Weather Aqi Today Shiver In Cold For Next Five Days Mausam Ki Jankari | Delhi Weather:दिल्ली में सर्दी की एंट्री, पारा गिरा... पांच दिन तक कंपकंपाएगी ठंड; Imd का अलर्ट</t>
  </si>
  <si>
    <t>Delhi Weather Winter enters Delhi mercury drops Cold wave conditions to continue for five days IMD issues alert
News Desk Amar Ujala New Delhi Anuj Kumar Updated Mon 16 Dec 2024 0835 AM IST
Along with pollution the effects of cold are also visible in the capital Delhi The mountains</t>
  </si>
  <si>
    <t>http://twitter.com/SarojD97343/status/1846138665203892494</t>
  </si>
  <si>
    <t>4:08:52 PM</t>
  </si>
  <si>
    <t>http://twitter.com/shivaka60301288/status/1888250955994718717</t>
  </si>
  <si>
    <t>9:08:04 PM</t>
  </si>
  <si>
    <t>http://twitter.com/Ashwani76610781/status/1858880292385157286</t>
  </si>
  <si>
    <t>7:59:32 PM</t>
  </si>
  <si>
    <t>http://twitter.com/PariharD50108/status/1854775723652686140</t>
  </si>
  <si>
    <t>12:09:27 PM</t>
  </si>
  <si>
    <t>https://nationaskswebnews.blogspot.com/2024/11/blog-post_18.html</t>
  </si>
  <si>
    <t>गैस चैंबर बनी दिल्ली, हालात बेकाबू: स्कूलों पर लगी रोक</t>
  </si>
  <si>
    <t>GRAP 4 in Delhi
Every year with the arrival of winter in Delhi pollution also increases Similarly this year too pollution levels began rising after Diwali In view of this the Delhi government recently announced a nationwide lockdown on Friday November 15th</t>
  </si>
  <si>
    <t>http://twitter.com/SujitGo37168048/status/1888244910869864479</t>
  </si>
  <si>
    <t>8:44:03 PM</t>
  </si>
  <si>
    <t>http://twitter.com/htmarathi/status/1858346342814535909</t>
  </si>
  <si>
    <t>Delhi Air Pollution Capitals air extremely toxic Schools closed vehicles banned IMD warns of danger</t>
  </si>
  <si>
    <t>http://twitter.com/JagranNews/status/1786966397517512946</t>
  </si>
  <si>
    <t>9:19:24 AM</t>
  </si>
  <si>
    <t>Relief from the heat but trouble for breathing haze in the atmosphere is dangerous find out when we will get relief</t>
  </si>
  <si>
    <t>http://twitter.com/GaurangPatel_/status/1906123587280408597</t>
  </si>
  <si>
    <t>4:47:31 AM</t>
  </si>
  <si>
    <t>https://www.amarujala.com/uttar-pradesh/varanasi/five-forests-will-be-created-in-the-city-with-miyawaki-technology-varanasi-news-c-20-vns1056-803765-2024-11-26</t>
  </si>
  <si>
    <t>11:12:07 PM</t>
  </si>
  <si>
    <t>Five Forests Will Be Created In The City With Miyawaki Technology - Varanasi News - Varanasi News:मियावाकी तकनीक से शहर में तैयार होंगे पांच जंगल</t>
  </si>
  <si>
    <t>A Step Towards Improving the Citys Air
Photo
Varanasi The Japanese Miyawaki method will improve the districts air quality The Forest Department has developed a strategy to implement it to create greenery in the city and control air pollution In the first phase one hectare of land will be planted at the Ramna STP</t>
  </si>
  <si>
    <t>http://twitter.com/mustaq0464/status/1871246917658980741</t>
  </si>
  <si>
    <t>11:00:05 PM</t>
  </si>
  <si>
    <t>https://www.swadeshnews.in/newdelhi/--932701</t>
  </si>
  <si>
    <t>दिल्ली के कई इलाकों में हवा की क्वालिटी "बहुत खराब", प्रदूषण की वजह से सांस लेना मुश्किल</t>
  </si>
  <si>
    <t>Delhi Air Pollution Delhi Pollution levels in the national capital Delhi show no signs of abating According to the Central Pollution Control Board CPCB air quality in many areas of Delhi remained in the very poor category today raising the national average</t>
  </si>
  <si>
    <t>https://www.jantaserishta.com/delhi-ncr/aaps-politics-is-responsible-for-delhis-air-pollution-and-yamuna-pollution-bjp-3630745</t>
  </si>
  <si>
    <t>3:26:06 PM</t>
  </si>
  <si>
    <t>दिल्ली वायु प्रदूषण और यमुना प्रदूषण के लिए आप की राजनीति जिम्मेदार: BJP</t>
  </si>
  <si>
    <t>New Delhi BJP leader Shehzad Poonawalla on Friday attacked the Aam Aadmi Party AAP for pollution in the Yamuna river highlighting that the toxic foam floating on the water posed a serious threat to the safety of devotees during Chhath Puja He</t>
  </si>
  <si>
    <t>https://www.tv9hindi.com/state/delhi-ncr/delhi-weather-pollution-air-quality-index-in-poor-category-dense-fog-visibility-low-3060446.html</t>
  </si>
  <si>
    <t>7:16:56 AM</t>
  </si>
  <si>
    <t>दिल्ली वालों पर दोहरी मार... कोहरा और प्रदूषण से हालत खराब, इन इलाकों का AQI 400 पार | Delhi weather pollution air quality index in poor category dense fog visibility low</t>
  </si>
  <si>
    <t>Delhi residents are facing a double whammy Fog and pollution worsen the situation with AQI exceeding 400 in these areas
Delhi residents are facing a double whammy On one hand pollution has worsened the situation while on the other dense fog has enveloped them drastically reducing visibility In Anand Vihar and Wazirpur</t>
  </si>
  <si>
    <t>https://hindi.news18.com/news/lifestyle/health-pollution-prevention-tips-city-aqi-may-be-bad-but-bedroom-air-remain-clean-know-special-plant-use-local18-8849456.html</t>
  </si>
  <si>
    <t>6:30:12 PM</t>
  </si>
  <si>
    <t>Tips: शहर का भले ही खराब हो AQI... पर आपके बेडरूम की हवा रहेगी साफ, बस लगा लें ये खास पौधा</t>
  </si>
  <si>
    <t>Palamu Air pollution has increased not only in the national capital Delhi but in many states Toxic air has even entered peoples bedrooms As a result many people are experiencing breathing problems Due to pollution in major cities air quality is deteriorating daily The</t>
  </si>
  <si>
    <t>http://twitter.com/anuragkgaur/status/1863439585570594928</t>
  </si>
  <si>
    <t>9:56:32 AM</t>
  </si>
  <si>
    <t>http://twitter.com/Parveen33585639/status/1793214900006973556</t>
  </si>
  <si>
    <t>http://twitter.com/Am_an04/status/1856342522269970691</t>
  </si>
  <si>
    <t>7:55:21 PM</t>
  </si>
  <si>
    <t>http://twitter.com/kumar94190035/status/1847958803846721980</t>
  </si>
  <si>
    <t>4:41:26 PM</t>
  </si>
  <si>
    <t>http://twitter.com/premprakash2104/status/1793331981012361637</t>
  </si>
  <si>
    <t>10:53:57 PM</t>
  </si>
  <si>
    <t>https://ndtv.in/lifestyle/use-these-home-remedies-to-clean-toxin-from-your-lungs-7915412</t>
  </si>
  <si>
    <t>5:50:49 AM</t>
  </si>
  <si>
    <t>Home Remedies to Clean Lungs: फेफड़ों में जमा गंदगी को बाहर निकालना है तो इन नुस्खों से मिलेगा भरपूर फायदा, आजमा कर देखें</t>
  </si>
  <si>
    <t>Home Remedies to Clean Lungs If you want to remove the dirt accumulated in your lungs these remedies will be very beneficial Try them out
Home Remedies to Clean Lungs Ayurveda suggests some remedies that are extremely effective in cleansing the lungs Lets find out</t>
  </si>
  <si>
    <t>http://twitter.com/Anhoti100/status/1846076784422355225</t>
  </si>
  <si>
    <t>12:02:58 PM</t>
  </si>
  <si>
    <t>https://www.inkhabar.com/lifestyle/these-plants-are-helpful-in-purifying-the-air-of-the-house-will-also-give-relief-from-pollution/</t>
  </si>
  <si>
    <t>3:01:06 PM</t>
  </si>
  <si>
    <t>घर की हवा को शुद्ध करने में सहायक हैं ये पौधे, प्रदूषण से भी देंगे राहत</t>
  </si>
  <si>
    <t>The current rising pollution has become a major threat to our health Just as the air outside is polluted the air inside our homes can also become equally polluted However there are some plants that not only purify the air but also enhance the beauty of your home</t>
  </si>
  <si>
    <t>http://twitter.com/dass_n28275/status/1845766046503870695</t>
  </si>
  <si>
    <t>http://twitter.com/JournoVipin/status/1849322927176716389</t>
  </si>
  <si>
    <t>Even before Diwali the capital has been shrouded in a blanket of smog causing eye irritation and breathing difficulties According to the Central Pollution Control Board Delhis air quality index recorded 364 on Wednesday which falls in the very poor category</t>
  </si>
  <si>
    <t>http://twitter.com/JamunaPras67594/status/1888212482008961326</t>
  </si>
  <si>
    <t>6:35:11 PM</t>
  </si>
  <si>
    <t>http://twitter.com/JatinDas_/status/1854196623448092837</t>
  </si>
  <si>
    <t>9:48:18 PM</t>
  </si>
  <si>
    <t>http://twitter.com/aaditthyam/status/1857283568277324116</t>
  </si>
  <si>
    <t>10:14:43 AM</t>
  </si>
  <si>
    <t>Noida has the most pollution should you debate on air and noise today</t>
  </si>
  <si>
    <t>https://www.indiatv.in/delhi/air-pollution-worsens-condition-in-delhi-aqi-crosses-400-know-how-to-protect-yourself-from-it-2024-11-07-1088815</t>
  </si>
  <si>
    <t>9:00:33 AM</t>
  </si>
  <si>
    <t>दिल्ली में वायु प्रदूषण ने खराब की हालत, AQI पहुंचा 400 के पार, जानें कैसे करें इससे बचाव</t>
  </si>
  <si>
    <t>Air pollution worsens conditions in Delhi AQI crosses 400 learn how to protect yourself from it
Air pollution in Delhi is worsening causing people to suffer from various respiratory and lungrelated problems Meanwhile most of Delhis</t>
  </si>
  <si>
    <t>https://www.amarujala.com/madhya-pradesh/indore/indore-news-save-tree-forest-environment-river-birds-planet-mill-2024-10-18</t>
  </si>
  <si>
    <t>4:06:32 PM</t>
  </si>
  <si>
    <t>Indore News Save Tree Forest Environment River Birds Planet Mill | Indore News:पर्यावरण प्रेमी सड़कों पर उतरे, पड़ों की कटाई के विरोध में प्रदर्शन, संभाग आयुक्त को सौंपा ज्ञापन</t>
  </si>
  <si>
    <t>The Indore Environmentalist Citizens Forum held a peaceful protest today at Regal Tiraha to declare Indores mills as city forests People from various walks of life participated in the protest and they unanimously agreed that all mills in Indore should be</t>
  </si>
  <si>
    <t>https://zeenews.india.com/hindi/india/cloud-seeding-manmade-rain-future-perfect-delhi-weather-update-chhath-puja-morning-arghya-aqi-air-pollution/2505265</t>
  </si>
  <si>
    <t>6:00:11 AM</t>
  </si>
  <si>
    <t>Gurugram society sprinkles artificial rain to fight air pollution, Delhi Government's Plan for Artificial Rain | Explained: बिन बादल बरसात कैसे होती है? गुरुग्राम सोसायटी में कराई गई आर्टिफिशियल बारिश, दिल्ली में चल रहा मंथन</t>
  </si>
  <si>
    <t>Explained How does rain occur without clouds Artificial rain was created in a Gurugram society sparking discussions in Delhi
Delhi NCR AQI Due to rising pollution in Delhi the AQI meter is running at top gear The air in many areas of Delhi was toxic on Saturday morning In some</t>
  </si>
  <si>
    <t>https://www.jantaserishta.com/delhi-ncr/only-425-of-trees-transplanted-in-delhi-survived-forest-department-3330362</t>
  </si>
  <si>
    <t>DEHLI NEWS: दिल्ली में प्रत्यारोपित किए गए केवल 42.5% पेड़ ही बचे; वन विभाग</t>
  </si>
  <si>
    <t>Delhi The Forest and Wildlife Department has said that only 578 of the 1357 trees transplanted in and around Delhi between 2019 and 2022 have survived pointing to the low adaptation rate of the process According to documents seen by HT</t>
  </si>
  <si>
    <t>https://premiumhealthtip.blogspot.com/2024/12/details-of-chronic-diseases.html</t>
  </si>
  <si>
    <t>12:09:00 AM</t>
  </si>
  <si>
    <t>Details of Chronic Diseases</t>
  </si>
  <si>
    <t>This is for informational purposes only For medical advice or diagnosis consult a professional Chronic Disease
Hindi
Chronic Diseases Symptoms Treatment Lifestyle Prevention
Chronic diseases are illnesses that last for a long time often</t>
  </si>
  <si>
    <t>http://twitter.com/Genaram11747741/status/1872108610408599948</t>
  </si>
  <si>
    <t>8:04:09 AM</t>
  </si>
  <si>
    <t>http://twitter.com/bajajviresh/status/1814566747837772099</t>
  </si>
  <si>
    <t>https://ndtv.in/videos/bad-air-condition-in-delhi-even-on-saturday-morning-aqi-of-13-hotspots-is-scary-850792</t>
  </si>
  <si>
    <t>Delhi में Saturday सुबह भी हवा का बुरा हाल, 13 Hotspot का AQI डरा रहा</t>
  </si>
  <si>
    <t>Delhi Air Pollution Delhi Metro has announced to run additional trains in view of the festive season and pollution in Delhi and has appealed to people to choose public transport to reduce congestion and air pollution</t>
  </si>
  <si>
    <t>http://twitter.com/aajtakradio/status/1851488106634952971</t>
  </si>
  <si>
    <t>10:25:38 AM</t>
  </si>
  <si>
    <t>Prime Minister Narendra Modi will be visiting Gujarat today and tomorrow the Canadian government has leveled a serious allegation against Indias Home Minister and air quality in several areas of Delhi is in the poor category Listen to the top news stories up to 10 am in just 5 minutes</t>
  </si>
  <si>
    <t>https://hindi.dailykiran.com/action-required-to-reduce-plastic-burning-in-developing-countries/</t>
  </si>
  <si>
    <t>12:05:02 PM</t>
  </si>
  <si>
    <t>विकासशील देशों में प्लास्टिक जलाना कम करने के लिए कार्रवाई जरूरी : ऑस्ट्रेलियाई शोधकर्ता</t>
  </si>
  <si>
    <t>Sydney February 19 Australian researchers have urged developing countries to reduce the use of plastic for incineration citing the serious health impacts it can have
According to the news agency Xinhua researchers from Curtin University in Western Australia</t>
  </si>
  <si>
    <t>http://twitter.com/Gopalkr58448366/status/1793208903502876959</t>
  </si>
  <si>
    <t>2:44:53 PM</t>
  </si>
  <si>
    <t>http://twitter.com/Malontweets/status/1854438873671025071</t>
  </si>
  <si>
    <t>1:50:55 PM</t>
  </si>
  <si>
    <t>http://twitter.com/Jaswant14367331/status/1858648062509436932</t>
  </si>
  <si>
    <t>4:36:44 AM</t>
  </si>
  <si>
    <t>https://www.ntnews.com/national/air-pollutions-no-chance-of-pollution-decreasing-aqi-still-above-400-this-is-the-condition-of-these-six-areas-1782952</t>
  </si>
  <si>
    <t>10:01:05 AM</t>
  </si>
  <si>
    <t>Air Pollutions | ఢిల్లీలో భారీగా వాయు కాలుష్యం.. అత్యవసరమైతే బయటకు రావొద్దని సూచన..!</t>
  </si>
  <si>
    <t>Air Pollutions Heavy air pollution in Delhi Advice not to come out unless it is an emergency
Air Pollutions Air pollution continues in the national capital Delhi People are facing severe difficulties as pollution is increasing day by day On the one hand people are finding it difficult to breathe due to air pollution</t>
  </si>
  <si>
    <t>http://twitter.com/DSanjivan/status/1850804276542763409</t>
  </si>
  <si>
    <t>1:08:20 PM</t>
  </si>
  <si>
    <t>https://www.jagran.com/uttar-pradesh/ghaziabad-ncr-ghaziabad-people-got-clean-air-only-for-52-days-in-five-years-23799842.html</t>
  </si>
  <si>
    <t>Ghaziabad AQI: सिस्टम की लापरवाही सांसों पर भारी, गाजियाबाद में पांच साल में केवल 52 दिन मिली शुद्ध हवा - Ghaziabad people got clean air only for 52 days in five years</t>
  </si>
  <si>
    <t>Ghaziabad AQI Systemic negligence is taking a toll on breathing Ghaziabad has only had clean air on 52 days in five years
In the last five years Ghaziabad has only had clean air on 52 days On the remaining days the air quality fell into the satisfactory moderate poor very poor and severe categories</t>
  </si>
  <si>
    <t>https://www.etvbharat.com/hi/!state/peta-supporters-unique-protest-for-the-freedom-of-hens-in-front-of-agra-fort-uttar-pradesh-news-ups25030705100</t>
  </si>
  <si>
    <t>आगरा किले के सामने पिंजरे में कैद हुईं युवतियां, बोलीं- मुर्गियों को भी चाहिए आजादी, अंडों के लिए सहती हैं यातनाएं</t>
  </si>
  <si>
    <t>Agra On Friday afternoon domestic and foreign tourists were astonished to see young women imprisoned in cages in front of the Agra Fort The caged women demanded freedom just like chickens Supporters of PETA India organized this unusual demonstration</t>
  </si>
  <si>
    <t>https://www.prabhatkhabar.com/state/bihar/141-85-crore-rupees-challan-recovered-from-6138-cctv-cameras-from-patna-bhagalpur-muzaffarpur-bihar-sharif</t>
  </si>
  <si>
    <t>9:20:19 PM</t>
  </si>
  <si>
    <t>Bihar: 6138 सीसीटीवी कैमरे से 141.85 करोड़ रुपये चालान की वसूली, बिहार के इन चार जिलों में हुई कार्रवाई</t>
  </si>
  <si>
    <t>Bihar Under the Smart City plan stateoftheart CCTV surveillance systems have been installed in four major cities of Bihar Patna Bihar Sharif Bhagalpur and Muzaffarpur A total of 6138 CCTV cameras have been installed in these cities helping with crime control and traffic management</t>
  </si>
  <si>
    <t>http://twitter.com/navavimarsh/status/1904895351427129554</t>
  </si>
  <si>
    <t>7:26:57 PM</t>
  </si>
  <si>
    <t>https://hindi.boldsky.com/health/cricketer-ravichandran-ashwin-s-childhood-battle-with-wheezing-how-common-is-it-in-kids-045095.html</t>
  </si>
  <si>
    <t>6:49:03 PM</t>
  </si>
  <si>
    <t>R Ashwin को बचपन से थी घरघराहट की समस्या, कम उम्र की बच्चों में कितनी सामान्य है ये समस्या?</t>
  </si>
  <si>
    <t>R Ashwin has had wheezing since childhood How common is this problem in young children
Published Thursday December 19 2024 1849 IST
How Common Is Wheezing in Kids Indias legendary offspinner Ravichandran Ashwin has retired from international cricket</t>
  </si>
  <si>
    <t>http://twitter.com/adityavikramsi2/status/1888302100825985413</t>
  </si>
  <si>
    <t>12:31:18 AM</t>
  </si>
  <si>
    <t>https://digitalyashomani.blogspot.com/2024/04/blog-post_2.html</t>
  </si>
  <si>
    <t>वसई विरार शहर मनपा प्रभाग समिति फ़ कार्यक्षेत्र में लगा है कचरों का अंबार..,मनपा अधिकारी भ्र्ष्टाचार की मलाई चाटने में हैं मशगूल....</t>
  </si>
  <si>
    <t>The Vasai Virar Municipal Corporation Division Committees jurisdiction is littered with garbage Municipal officials are busy reaping the benefits of corruption
Nalasopara The Vasai Virar Municipal Corporation Division Committees jurisdiction is littered with garbage everywhere The Municipal Corporation</t>
  </si>
  <si>
    <t>http://twitter.com/Krantikari_JAT/status/1802555860129866035</t>
  </si>
  <si>
    <t>9:46:21 AM</t>
  </si>
  <si>
    <t>Corona Booti Huge amount of tablets drugs for a small disease substandard tablets drugs impure water and food GMO seeds impure air by factories cutting of trees in Adani Modi Jugalbandhi solar panel lithium battery waste all these are responsible</t>
  </si>
  <si>
    <t>http://twitter.com/Nitinjaiswani4/status/1888201608401695192</t>
  </si>
  <si>
    <t>5:51:59 PM</t>
  </si>
  <si>
    <t>https://www.timesnowhindi.com/cities/delhi-air-pollution-is-in-very-poor-category-aqi-of-8-areas-recorded-more-than-400-article-115038473</t>
  </si>
  <si>
    <t>Delhi Pollution: दमघोंटू हुई दिल्ली की हवा, 8 इलाकों का AQI 400 पार</t>
  </si>
  <si>
    <t>Pollution levels in Delhi are extremely poor
Delhi Pollution With the arrival of winter the air in the national capital becomes a source of concern for Delhiites For the past several days the average Air Quality Index AQI has consistently remained in the very poor category</t>
  </si>
  <si>
    <t>http://twitter.com/KingLeo40731734/status/1888222374342082867</t>
  </si>
  <si>
    <t>7:14:30 PM</t>
  </si>
  <si>
    <t>http://twitter.com/lodhwal_lu58892/status/1807280895146987963</t>
  </si>
  <si>
    <t>http://twitter.com/Balmakund5/status/1807075133292707878</t>
  </si>
  <si>
    <t>9:04:20 PM</t>
  </si>
  <si>
    <t>http://twitter.com/AmitSin9936/status/1858500012516184092</t>
  </si>
  <si>
    <t>6:48:26 PM</t>
  </si>
  <si>
    <t>http://twitter.com/SatbirDass74845/status/1846097473569275956</t>
  </si>
  <si>
    <t>1:25:11 PM</t>
  </si>
  <si>
    <t>https://navbharattimes.indiatimes.com/world/science-news/international-space-station-russian-part-shut-down-due-to-unusual-odor-from-progress-90-cargo-spacecraft-sunita-williams/articleshow/115720917.cms</t>
  </si>
  <si>
    <t>12:10:17 PM</t>
  </si>
  <si>
    <t>NASA ISS Russia Sunita Williams: International Space Station Russian Part Shut Down Due To Unusual Odor From Progress 90 Cargo Spacecraft Sunita Williams- स्पेस स्टेशन में फैली जहरीली गंध कमांडर सुनीता विलियम्स ने बंद किया रूस का मॉड्यूल धरती पर नासा हुआ परेशान</t>
  </si>
  <si>
    <t>WASHINGTON Astronauts aboard the International Space Station ISS led by Commander Sunita Williams recently detected a worrying toxic odor emanating from a Russian spacecraft The spacecraft Progress 90 was carrying food fuel and other supplies according to CNN</t>
  </si>
  <si>
    <t>http://twitter.com/sthakur05/status/1888210489634652425</t>
  </si>
  <si>
    <t>6:27:16 PM</t>
  </si>
  <si>
    <t>http://twitter.com/advneerajtpbh/status/1850387711598776348</t>
  </si>
  <si>
    <t>9:33:03 AM</t>
  </si>
  <si>
    <t>http://twitter.com/KhalidQ100/status/1854012538700399086</t>
  </si>
  <si>
    <t>https://hindi.downtoearth.org.in/weather/weather-will-remain-dry-in-most-parts-of-the-country-chances-of-rain-and-snowfall-in-the-hilly-areas-of-uttarakhand</t>
  </si>
  <si>
    <t>9:46:38 AM</t>
  </si>
  <si>
    <t>देश के अधिकतर हिस्सों में मौसम रहेगा शुष्क, उत्तराखंड के पहाड़ी हिस्सों में बारिश व बर्फबारी के आसार</t>
  </si>
  <si>
    <t>Heavy rainfall activity is declining across most parts of the country with the weather remaining consistently dry except for the hilly areas of North India Central India and parts of the southern peninsula of India The capital Delhi is witnessing a seasonal change</t>
  </si>
  <si>
    <t>https://www.bhaskar.com/local/bihar/patna/news/ban-on-firecrackers-in-patna-gaya-muzaffarpur-hajipur-133860871.html</t>
  </si>
  <si>
    <t>बिहार के 4 शहरों में पटाखों पर बैन: पटना, गया, मुजफ्फरपुर, हाजीपुर में AQI लेवल खराब; आतिशबाजी पर रोक</t>
  </si>
  <si>
    <t>Fireworks banned in four Bihar cities Patna Gaya Muzaffarpur Hajipur have poor AQI levels fireworks banned
Patna
The Supreme Court and the National Green Tribunal NGT have banned all types of firecrackers in Patna Gaya Muzaffarpur and Hajipur This decision was taken due to poor AQI levels</t>
  </si>
  <si>
    <t>http://twitter.com/Swamimuktanandd/status/1858077726634135827</t>
  </si>
  <si>
    <t>2:50:26 PM</t>
  </si>
  <si>
    <t>Pollution has affected the Taj Mahal as wellpoor air quality has reduced visibility in the area around the Taj Mahal</t>
  </si>
  <si>
    <t>http://twitter.com/ImLoveBatra/status/1858807217970901351</t>
  </si>
  <si>
    <t>3:09:10 PM</t>
  </si>
  <si>
    <t>http://twitter.com/NeerajHindu_/status/1888620369025884509</t>
  </si>
  <si>
    <t>9:35:59 PM</t>
  </si>
  <si>
    <t>http://twitter.com/suman_Yadav08/status/1893337276727321002</t>
  </si>
  <si>
    <t>9:59:17 PM</t>
  </si>
  <si>
    <t>https://www.livehindustan.com/bihar/muzaffarpur/story-environmental-hazard-narayanpur-anant-s-railway-freight-station-increases-cancer-risk-for-25-000-residents-201742903315901.html</t>
  </si>
  <si>
    <t>5:18:46 PM</t>
  </si>
  <si>
    <t>जहरीली हुई रैक प्वाइंट से सटे गांवों की हवा 25 हजार की आबादी पर कैंसर का खतरा</t>
  </si>
  <si>
    <t>https://lalluram.com/western-disturbance-activated-in-punjab-fog-alert-in-many-districts/</t>
  </si>
  <si>
    <t>2:54:53 PM</t>
  </si>
  <si>
    <t>पंजाब में सक्रिय हुआ वेस्टर्न डिस्टर्बेंस, कई जिलों में कोहरे का अलर्ट</t>
  </si>
  <si>
    <t>A yellow alert has been issued for dense fog in 15 districts of Punjab today Visibility may drop to less than 50 meters Temperatures in Punjab have dropped by 1 degree Celsius and Chandigarh by 15 degrees Celsius in the past 24 hours The PakistanIran border</t>
  </si>
  <si>
    <t>http://twitter.com/vm2811/status/1898627058814583205</t>
  </si>
  <si>
    <t>http://twitter.com/SurekhabenT/status/1776626216197324855</t>
  </si>
  <si>
    <t>8:31:12 PM</t>
  </si>
  <si>
    <t>Rain alert in 11 districts including Jaipur Temperature also drops due to hailstorm Strong wind and drizzle overnight removes heat</t>
  </si>
  <si>
    <t>https://hindi.news18.com/news/jharkhand/ranchi-jharkhand-air-pollution-aqi-today-air-quality-index-level-report-on-november-6-2-local18-8816250.html</t>
  </si>
  <si>
    <t>7:03:43 AM</t>
  </si>
  <si>
    <t>Jharkhand AQI: झारखंड की हवा जहरीली, रांची का AQI 140 पार, जानें अन्य बड़े शहरों का हाल</t>
  </si>
  <si>
    <t>Ranchi After Diwali the Chhath festival has begun People are making preparations at the ghats but the air in Jharkhand still seems to be poisoned Pollution levels are rising daily and the figures have gone from moderate to unhealthy Thus</t>
  </si>
  <si>
    <t>http://twitter.com/monulko/status/1856334122462949785</t>
  </si>
  <si>
    <t>7:21:58 PM</t>
  </si>
  <si>
    <t>https://hindi.news18.com/news/nation/pm-narendra-modi-smart-policing-formula-cyber-fraud-banking-system-dgp-and-igp-conference-8871854.html</t>
  </si>
  <si>
    <t>4:24:39 PM</t>
  </si>
  <si>
    <t>Opinion: पीएम मोदी ने ‘स्मार्ट पुलिसिंग’ फॉर्मूले का किया विस्तार, साइबर ठगी रोकने के लिए पुलिस के साथ बैंकिंग प्रणाली को भी होना होगा सक्रिय</t>
  </si>
  <si>
    <t>Opinion PM Modi expands on smart policing formula the banking system along with the police will need to be proactive to prevent cyber fraud
PM Narendra Modi News At the DGP and IGP conference in Bhubaneswar PM Modi outlined the principles of smart policing</t>
  </si>
  <si>
    <t>http://twitter.com/DindayalAgrawal/status/1858203894972592541</t>
  </si>
  <si>
    <t>11:11:46 PM</t>
  </si>
  <si>
    <t>http://twitter.com/ChakraAvijit/status/1858543970382422463</t>
  </si>
  <si>
    <t>9:43:07 PM</t>
  </si>
  <si>
    <t>http://twitter.com/KatariaVarun/status/1858717612445725123</t>
  </si>
  <si>
    <t>9:13:06 AM</t>
  </si>
  <si>
    <t>http://twitter.com/kumari98765/status/1808035902737830079</t>
  </si>
  <si>
    <t>12:42:05 PM</t>
  </si>
  <si>
    <t>http://twitter.com/Gautammk/status/1858717708096786650</t>
  </si>
  <si>
    <t>https://www.amritvichar.com/article/503662/moradabad-e-waste-and-brass-smelting-furnaces-are-spewing-poison-in</t>
  </si>
  <si>
    <t>मुरादाबाद : काले धुंए के रूप में जहर उगल रहीं ई कचरा और पीतल गलाने की भट्टियां, बीमारी की चपेट आ रहे लोग - Amrit Vichar</t>
  </si>
  <si>
    <t>Moradabad The air in Moradabad was polluted to dangerous levels by the smoke from firecrackers during Diwali The rampant ewaste and brass smelting furnaces in the district are also a major factor in Moradabads deteriorating air quality Ewaste is being dumped in many areas of the district</t>
  </si>
  <si>
    <t>http://twitter.com/NareshGhosh20/status/1858734365208985957</t>
  </si>
  <si>
    <t>10:19:40 AM</t>
  </si>
  <si>
    <t>http://twitter.com/ramkumarjyani48/status/1858715360565899354</t>
  </si>
  <si>
    <t>9:04:09 AM</t>
  </si>
  <si>
    <t>http://twitter.com/sunny262000/status/1900888890384544056</t>
  </si>
  <si>
    <t>6:06:42 PM</t>
  </si>
  <si>
    <t>http://twitter.com/statemirrornews/status/1849754092312145990</t>
  </si>
  <si>
    <t>3:35:17 PM</t>
  </si>
  <si>
    <t>To avoid toxic air drink these 5 detox drinks your lungs will remain clean Read</t>
  </si>
  <si>
    <t>http://twitter.com/Sandeep2i/status/1888219098179334348</t>
  </si>
  <si>
    <t>7:01:29 PM</t>
  </si>
  <si>
    <t>http://twitter.com/SanjayK10313387/status/1850850974878826539</t>
  </si>
  <si>
    <t>4:13:54 PM</t>
  </si>
  <si>
    <t>http://twitter.com/desh1st/status/1888218285516148813</t>
  </si>
  <si>
    <t>6:58:15 PM</t>
  </si>
  <si>
    <t>http://twitter.com/MNabarda78524/status/1793123379559718984</t>
  </si>
  <si>
    <t>9:05:02 AM</t>
  </si>
  <si>
    <t>Very bad times have come There was a time when we used to cling to our grandfather and grandmother like ants on jaggery and today the air is the same the earth is the same the sun and the moon are also the same then how did the same air become so polluted Granddaughter got her grandmother killed 19 year old girl and young man arrested Search for the lover is on UK The murder of elderly Archana in Jwalapur Haridwar has been revealed The murderer is none other than Archanas sons daughter ie the elderlys 19 year old granddaughter got the murder done by her lover Anurag</t>
  </si>
  <si>
    <t>http://twitter.com/ANILYAD17627523/status/1814153850510524755</t>
  </si>
  <si>
    <t>9:52:37 AM</t>
  </si>
  <si>
    <t>http://twitter.com/RupeshKNPSS/status/1864984338418335905</t>
  </si>
  <si>
    <t>4:14:50 PM</t>
  </si>
  <si>
    <t>https://www.jagran.com/lifestyle/health-due-to-air-pollution-lungs-start-getting-filled-with-garbage-follow-these-7-tips-to-detoxify-23828213.html</t>
  </si>
  <si>
    <t>प्रदूषण के कारण फेफड़ों में भरने लगता है कचरा, Lungs Detox करने के लिए अपनाएं ये 7 टिप्स</t>
  </si>
  <si>
    <t>Pollution causes debris to accumulate in the lungs try these 7 tips to detoxify them
Air pollution is posing a significant threat to our health Our lungs are the most affected by it Therefore it is crucial that we protect our lungs during this time</t>
  </si>
  <si>
    <t>http://twitter.com/Kharwarbhai/status/1794413529141059683</t>
  </si>
  <si>
    <t>10:31:38 PM</t>
  </si>
  <si>
    <t>http://twitter.com/MadhuKhura39454/status/1858868900798079384</t>
  </si>
  <si>
    <t>7:14:16 PM</t>
  </si>
  <si>
    <t>https://www.newsnationtv.com/states/delhi-and-ncr/delhi-air-pollution-delhis-air-is-suffocating-aqi-crossed-300-in-very-poor-category-in-many-areas-7345884</t>
  </si>
  <si>
    <t>11:11:17 AM</t>
  </si>
  <si>
    <t>Delhi Air Pollution: दिल्ली की हवा में घुटने लगा दम, कई इलाकों में AQI पहुंचा 300 के पार</t>
  </si>
  <si>
    <t>Delhi Air Pollution The air in the capital Delhi is continuously deteriorating Air quality is deteriorating day by day Even on Tuesday morning Delhi appeared to be shrouded in smoke According to the Central Pollution Control Board CPCB many areas of the capital</t>
  </si>
  <si>
    <t>http://twitter.com/MoneycontrolH/status/1859792034535715195</t>
  </si>
  <si>
    <t>8:22:28 AM</t>
  </si>
  <si>
    <t>Delhis air has gone from dangerous to very poor Will artificial rain help</t>
  </si>
  <si>
    <t>https://rajasthan.ndtv.in/rajasthan-news/the-mercury-reached-below-14-degrees-in-fatehpur-rajasthan-cold-started-increasing-after-diwali-6925411</t>
  </si>
  <si>
    <t>7:01:57 AM</t>
  </si>
  <si>
    <t>Rajasthan Weather: राजस्थान के फतेहपुर में 14 डिग्री के नीचे पहुंचा पारा, दीपावली के बाद बढ़ने लगी सर्दी</t>
  </si>
  <si>
    <t>Winter in Rajasthan The weather has changed suddenly after Diwali The temperature in Fatehpur in Rajasthans Sikar district has dropped below 14 degrees Celsius On Friday Fatehpur recorded a low of 139 degrees Celsius According to the Jaipur Meteorological Center Friday</t>
  </si>
  <si>
    <t>http://twitter.com/ravisri38481948/status/1850868416657121466</t>
  </si>
  <si>
    <t>5:23:12 PM</t>
  </si>
  <si>
    <t>https://eng.bharattimes.co.in/%e0%a4%a6%e0%a4%bf%e0%a4%b2%e0%a5%8d%e0%a4%b2%e0%a5%80-%e0%a4%ae%e0%a5%87%e0%a4%82-%e0%a4%a6%e0%a4%bf%e0%a4%b8%e0%a4%82%e0%a4%ac%e0%a4%b0-%e0%a4%ae%e0%a5%87%e0%a4%82-%e0%a4%aa%e0%a4%b9%e0%a4%b2/</t>
  </si>
  <si>
    <t>12:45:53 PM</t>
  </si>
  <si>
    <t>दिल्ली में दिसंबर में पहली बार पारा 10° से नीचे: मध्यप्रदेश-राजस्थान में ठिठुरन बढ़ी; श्रीनगर में तापमान माइनस 4.1°; हिमाचल में 2 दिन बाद बारिश-बर्फबारी</t>
  </si>
  <si>
    <t>2 hours ago
Copy link
Due to cold winds blowing from the northwest of the country the capital Delhi recorded temperatures below 10C for the first time in December The temperature dropped to 85C on Friday morning The Meteorological Department says the temperature will drop by 6C by December 10</t>
  </si>
  <si>
    <t>http://twitter.com/princek43893116/status/1856659107740082346</t>
  </si>
  <si>
    <t>4:53:21 PM</t>
  </si>
  <si>
    <t>http://twitter.com/AmbikeshSa15137/status/1888466338886099142</t>
  </si>
  <si>
    <t>https://www.tv9hindi.com/science/new-study-on-microplastics-deposit-in-human-animal-body-2842589.html</t>
  </si>
  <si>
    <t>10:48:44 PM</t>
  </si>
  <si>
    <t>इंसानों के शरीर में जमा हो रही प्लास्टिक! लिवर और किडनी से भी बड़े हैं टुकड़े, नई स्टडी में हुआ खुलासा | New study on microplastics deposit in human animal body</t>
  </si>
  <si>
    <t>Plastic is accumulating in the human body Pieces larger than the liver and kidneys a new study reveals
A new research paper reveals the presence of microplastics in every part of the human body Several important facts have emerged regarding these microplastics</t>
  </si>
  <si>
    <t>https://www.jantaserishta.com/local/jharkhand/ranchi-weather-and-todays-aqi-3690569</t>
  </si>
  <si>
    <t>11:24:24 AM</t>
  </si>
  <si>
    <t>Ranchi Ranchi The temperature in Ranchi today December 9 2024 is 2076 C The forecast for the day shows minimum and maximum temperatures of 1591 C and 2549 C respectively The relative humidity is 68 and the wind speed is 68 kmh The sun rises at 0619 AM</t>
  </si>
  <si>
    <t>http://twitter.com/shreyaghoshali/status/1869156417342743020</t>
  </si>
  <si>
    <t>4:33:11 AM</t>
  </si>
  <si>
    <t>http://twitter.com/SachinDixit10/status/1858438573470498929</t>
  </si>
  <si>
    <t>2:44:18 PM</t>
  </si>
  <si>
    <t>https://jantaserishta.com/world/despite-drizzle-pakistans-lahore-remains-the-worlds-most-polluted-city-3659586</t>
  </si>
  <si>
    <t>Despite बूंदाबांदी के बावजूद पाकिस्तान का लाहौर दुनिया का सबसे प्रदूषित शहर बना</t>
  </si>
  <si>
    <t>Lahore Lahore the provincial capital of Pakistans largest province Punjab remained the worlds most polluted city even though light drizzle occurred on Saturday morning providing some relief from the severe air quality and haze conditions that have been plaguing the region for the past several weeks</t>
  </si>
  <si>
    <t>http://twitter.com/subhashlora7/status/1862475997284540531</t>
  </si>
  <si>
    <t>6:07:35 PM</t>
  </si>
  <si>
    <t>Air pollution in Delhi can cause a variety of health problems Polluted air can cause breathing problems Chronic respiratory diseases like asthma bronchitis and chronic obstructive pulmonary disease COPD can be exacerbated It can increase the risk of lung cancer It can increase the risk of heart attack It can cause coronary artery disease and stroke Polluted air can cause irritation and inflammation of the nose throat sinuses and eyes It also affects the gut microbiota It can also damage the lungs of infants and children</t>
  </si>
  <si>
    <t>https://www.tv9hindi.com/india/bjp-shehzad-poonawalla-target-aam-aadmi-party-arvind-kejriwal-delhi-pollution-diwali-2901835.html</t>
  </si>
  <si>
    <t>गैस चैंबर बनी दिल्ली, AAP प्रदूषण के लिए दिवाली को बताती है कारण: BJP</t>
  </si>
  <si>
    <t>Delhi has become a gas chamber AAP blames Diwali for pollution BJP
The BJP attacked the Aam Aadmi Party over the rising pollution in Delhi BJP spokesperson Shahzad Poonawala said Delhi has become a gas chamber and everything from the air to the water is toxic</t>
  </si>
  <si>
    <t>http://twitter.com/AshwaniGujral_1/status/1846375355151798679</t>
  </si>
  <si>
    <t>7:49:23 AM</t>
  </si>
  <si>
    <t>http://twitter.com/manmohan0211/status/1852537141697405086</t>
  </si>
  <si>
    <t>7:54:07 AM</t>
  </si>
  <si>
    <t>Delhi According to the Central Pollution Control Board CPCB the air quality around Lodhi Road is at 227 which is categorised as poor</t>
  </si>
  <si>
    <t>https://www.emsindia.com/news/show/2788578/state</t>
  </si>
  <si>
    <t>3:56:44 PM</t>
  </si>
  <si>
    <t>(नई दिल्ली) अपील और सख्ती की उड़ी धज्जियां प्रतिबंध नहीं आया काम लोगों ने जमकर की आतिशबाजी</t>
  </si>
  <si>
    <t>01Nov2024
New Delhi EMS Delhis air quality deteriorated this morning as people defied the ban on firecrackers on Diwali Thursday The continuous bursting of firecrackers not only caused air pollution but also caused serious smoke</t>
  </si>
  <si>
    <t>https://www.aajsamaaj.com/temperatures-in-delhi-may-cross-40-degrees-this-week/</t>
  </si>
  <si>
    <t>6:57:49 AM</t>
  </si>
  <si>
    <t>Delhi Weather Update : दिल्ली में पारा 40 डिग्री हो सकता है पार</t>
  </si>
  <si>
    <t>Delhi residents should prepare for intense heat with light rain expected today and tomorrow
Delhi Weather Update Aaj Samaj New Delhi Light rain is expected in the capital Delhi today and tomorrow This will be possible due to the activation of a western disturbance However this rain</t>
  </si>
  <si>
    <t>http://twitter.com/ChandniAswani3/status/1798364030207439229</t>
  </si>
  <si>
    <t>8:09:31 PM</t>
  </si>
  <si>
    <t>Protect Our Earth Sant Shri Asharamji Bapu To make the atmosphere pollution free and to protect the environment more trees should be planted this will improve the air quality and will help in protecting the environment</t>
  </si>
  <si>
    <t>http://twitter.com/sayonishar33864/status/1888218271562055995</t>
  </si>
  <si>
    <t>http://twitter.com/ashokdadhwal196/status/1860888294248120597</t>
  </si>
  <si>
    <t>8:58:37 AM</t>
  </si>
  <si>
    <t>http://twitter.com/Sigma_male10/status/1858539814418608455</t>
  </si>
  <si>
    <t>9:26:36 PM</t>
  </si>
  <si>
    <t>https://www.tv9hindi.com/technology/dyson-launched-dyson-purifier-big-quiet-this-air-purifier-work-1000-square-feet-2640902.html</t>
  </si>
  <si>
    <t>9:00:07 PM</t>
  </si>
  <si>
    <t>तपती दोपहर और लू से रूम में बढ़ता है पॉल्यूशन, ये एयर प्यूरिफायर दे सकता है राहत</t>
  </si>
  <si>
    <t>Hot afternoons and heat waves increase indoor pollution this air purifier can provide relief
Dyson Air Purifier As the heat rises pollution is also rapidly increasing If you want to breathe clean air you should install an air purifier in your room Here we</t>
  </si>
  <si>
    <t>https://www.bhaskar.com/local/rajasthan/jodhpur/news/air-india-flight-7-hours-late-arrived-from-delhi-at-9-pm-133971041.html</t>
  </si>
  <si>
    <t>एयर इंडिया की फ्लाइट 7 घंटे लेट, दिल्ली से रात 9 बजे आई</t>
  </si>
  <si>
    <t>Air India flight delayed by 7 hours arriving from Delhi at 9 pm
Jodhpur
A technical glitch disrupted passengers traveling from Jodhpur to Delhi and back
Jodhpur The 220 pm flight from Delhi to Jodhpur was delayed due to technical reasons on Saturday</t>
  </si>
  <si>
    <t>http://twitter.com/tanmoyofc/status/1862484320860217591</t>
  </si>
  <si>
    <t>6:40:40 PM</t>
  </si>
  <si>
    <t>https://www.amarujala.com/uttar-pradesh/aligarh/air-becomes-dangerous-due-to-burst-of-firecrackers-on-diwali-2024-11-04</t>
  </si>
  <si>
    <t>11:08:13 PM</t>
  </si>
  <si>
    <t>Air Becomes Dangerous Due To Burst Of Firecrackers On Diwali | Air Pollution:दिवाली पर पटाखों के धूमधड़ाके से खतरनाक हुई हवा, सांस रोगियों की बढ़ी दिक्कतें</t>
  </si>
  <si>
    <t>The Diwali fireworks have worsened the air quality of Aligarh city The increased air pollution has once again exacerbated the problems of respiratory and asthma patients The mild morning and evening chill has increased the risk of asthma attacks Experts say patients should be cautious in such weather</t>
  </si>
  <si>
    <t>http://twitter.com/AnilSiwach5/status/1857987626512314605</t>
  </si>
  <si>
    <t>8:52:24 AM</t>
  </si>
  <si>
    <t>http://twitter.com/AAPTonk/status/1863869662775124431</t>
  </si>
  <si>
    <t>2:25:31 PM</t>
  </si>
  <si>
    <t>https://www.tarunmitra.in/national/air-becomes-poisonous-due-to-air-pollution-in-delhi/article-62418</t>
  </si>
  <si>
    <t>4:42:32 AM</t>
  </si>
  <si>
    <t>Delhi The air in Delhi is becoming toxic and amid rising pollution Grade 4 restrictions have been imposed In view of the pollution an order has been issued to close all schools except for the 12th grade in the capital Chief Minister Atishi issued the order</t>
  </si>
  <si>
    <t>http://twitter.com/jai_alfred/status/1880192790145196467</t>
  </si>
  <si>
    <t>http://twitter.com/VinodSainik/status/1870010199203090802</t>
  </si>
  <si>
    <t>1:05:49 PM</t>
  </si>
  <si>
    <t>https://indianews.in/delhi/delhi-pollution-reduced-slight-relief-in-delhis-air-aqi-below-300-in-many-areas/</t>
  </si>
  <si>
    <t>Delhi Pollution Reduced: दिल्ली की हवा में हल्की राहत, कई इलाकों में AQI 300 के नीचे</t>
  </si>
  <si>
    <t>India News Delhi Pollution Reduced Delhis air has recently experienced some relief as pollution levels in the capital have decreased slightly compared to previous days Delhis average AQI now stands at 283 down from 340 previously</t>
  </si>
  <si>
    <t>https://dailyhindinews.com/delhi-becomes-gas-chamber-air-pollution-reaches-very-serious-category/</t>
  </si>
  <si>
    <t>गैस चेंबर बनी दिल्ली! बेहद गंभीर श्रेणी में पहुंचा वायु प्रदूषण, आनंद विहार में AQI 400 के पार</t>
  </si>
  <si>
    <t>As Diwali approaches pollution in the national capital Delhi is reaching dangerous levels Air pollution in Delhi has reached the severe category The air quality index in the Anand Vihar area was recorded at 405 The Central Pollution Control Board</t>
  </si>
  <si>
    <t>https://ndtv.in/health/delhi-ncr-pollution-3-effective-yogasanas-to-reduce-pollution-effects-how-to-keep-yourself-healthy-amidst-air-pollution-lungs-will-get-strong-naturall-7045426</t>
  </si>
  <si>
    <t>2:03:58 PM</t>
  </si>
  <si>
    <t>प्रदूषण के प्रभावों को कम करने और खुद को हेल्दी रखने के लिए 3 कारगर योगासन, फेफड़ों को मिलेगी ताकत</t>
  </si>
  <si>
    <t>Yoga During Pollution A thick layer of smog a toxic mixture of smoke and fog engulfs the capital Delhi and the National Capital Region NCR these mornings The Air Quality Index AQI has dropped to the severe plus category prompting authorities to take stricter measures to control pollution</t>
  </si>
  <si>
    <t>https://news.bharattimes.co.in/%e0%a4%a6%e0%a4%bf%e0%a4%b5%e0%a4%be%e0%a4%b2%e0%a5%80-%e0%a4%b8%e0%a5%87-%e0%a4%aa%e0%a4%b9%e0%a4%b2%e0%a5%87-%e0%a4%a6%e0%a4%bf%e0%a4%b2%e0%a5%8d%e0%a4%b2%e0%a5%80-%e0%a4%95%e0%a5%80-%e0%a4%8f/</t>
  </si>
  <si>
    <t>2:01:25 AM</t>
  </si>
  <si>
    <t>दिवाली से पहले दिल्ली की एयर हवा में आई मामूली सुधार, मगर खतरा अभी भी बरकरार: स्वास्थ्य मंत्रालय ने जारी किए दिशा-निर्देश</t>
  </si>
  <si>
    <t>New Delhi Due to the increasing pollution in DelhiNCR people are facing health problems Young children are suffering the most A blanket of haze has now appeared in Noida Greater Noida and Ghaziabad since early morning The administration</t>
  </si>
  <si>
    <t>http://twitter.com/rajeevk26354473/status/1856607852384923883</t>
  </si>
  <si>
    <t>1:29:40 PM</t>
  </si>
  <si>
    <t>http://twitter.com/Ashrafi558565/status/1848562567716786546</t>
  </si>
  <si>
    <t>http://twitter.com/shubhamvivek001/status/1871843896453669264</t>
  </si>
  <si>
    <t>2:32:16 PM</t>
  </si>
  <si>
    <t>http://twitter.com/Tweetbypsai/status/1858547070161821710</t>
  </si>
  <si>
    <t>9:55:26 PM</t>
  </si>
  <si>
    <t>http://twitter.com/meprvn/status/1858394191841177886</t>
  </si>
  <si>
    <t>11:47:57 AM</t>
  </si>
  <si>
    <t>Delhi is the only city in the country where deteriorating air quality AQI becomes an issue otherwise even if a state like Manipur burns it doesnt matter to anyone</t>
  </si>
  <si>
    <t>http://twitter.com/CharuSharmaAum/status/1892043774207164909</t>
  </si>
  <si>
    <t>8:19:22 AM</t>
  </si>
  <si>
    <t>http://twitter.com/ADILAKH83834225/status/1858856811593420802</t>
  </si>
  <si>
    <t>6:26:14 PM</t>
  </si>
  <si>
    <t>http://twitter.com/Sushmit18991328/status/1906735644472184849</t>
  </si>
  <si>
    <t>http://twitter.com/VikrantVik3658/status/1814217459047489720</t>
  </si>
  <si>
    <t>2:05:23 PM</t>
  </si>
  <si>
    <t>http://twitter.com/SureshK40850/status/1898297351921680785</t>
  </si>
  <si>
    <t>2:28:52 PM</t>
  </si>
  <si>
    <t>http://twitter.com/ritu123k/status/1858524232252088440</t>
  </si>
  <si>
    <t>8:24:41 PM</t>
  </si>
  <si>
    <t>In a country where the Supreme Court has to intervene for poor air quality why shouldnt any animal dogs cows others have to endure cruelty a human being who cannot think for his own life how will he think for any mute life As the air quality in Delhi continues to deteriorate hazardously to hear today the case concerning the severe air pollution in NCR A bench of Justices AS Oka and AG Masih will hear the matter</t>
  </si>
  <si>
    <t>http://twitter.com/Muhamma91170029/status/1851758660667470287</t>
  </si>
  <si>
    <t>4:20:43 AM</t>
  </si>
  <si>
    <t>You have said something wrong Only people like you who eat crackers and drink urine hate Muslims Son on Bakra Eid thousands of people are fed meat so that no one remains hungry People like you pollute the atmosphere by burning firecrackers Understand this son</t>
  </si>
  <si>
    <t>http://twitter.com/andrew226016/status/1779862915161755907</t>
  </si>
  <si>
    <t>6:52:41 PM</t>
  </si>
  <si>
    <t>http://twitter.com/Raghuna27558837/status/1845812032546693503</t>
  </si>
  <si>
    <t>6:30:56 PM</t>
  </si>
  <si>
    <t>http://twitter.com/mantumeena1997/status/1862559718142529630</t>
  </si>
  <si>
    <t>11:40:16 PM</t>
  </si>
  <si>
    <t>http://twitter.com/sunita747/status/1882850942393168169</t>
  </si>
  <si>
    <t>11:30:21 PM</t>
  </si>
  <si>
    <t>http://twitter.com/sochozarahatke/status/1848240431915585558</t>
  </si>
  <si>
    <t>11:20:32 AM</t>
  </si>
  <si>
    <t>does anything else except blame game they keep blaming governments of other states the whole year to hide their own failures Doubling Delhis pollution AAP blames UP buses for deteriorating air quality Do these frauds know anything other than blaming others</t>
  </si>
  <si>
    <t>http://twitter.com/Rohtashdas6/status/1794294853964337348</t>
  </si>
  <si>
    <t>2:40:04 PM</t>
  </si>
  <si>
    <t>https://www.gujaratsamachar.com/news/gujarat/after-delhi-now-ahmedabad-air-quality-in-danger-line</t>
  </si>
  <si>
    <t>1:45:13 PM</t>
  </si>
  <si>
    <t>વાયુ પ્રદૂષણમાં દિલ્હી પછી અમદાવાદ ત્રીજા ક્રમે, શ્વાસમાં ત્રણ સિગારેટનો ધુમાડો લઈ રહ્યા છે શહેરીજનો | After Delhi now Ahmedabad air quality in danger line - Gujarat Samachar</t>
  </si>
  <si>
    <t>Ahmedabad Air Quality After Delhi now the air in Gujarat is also becoming toxic The air in Ahmedabad city has been becoming polluted for the last three days The increasing amount of toxic particles in the air is creating a dangerous environment for asthma patients On Thursday January 24 early</t>
  </si>
  <si>
    <t>http://twitter.com/DeshDeepak1401/status/1858772860501672230</t>
  </si>
  <si>
    <t>12:52:38 PM</t>
  </si>
  <si>
    <t>https://www.htsyndication.com/hindustan-delhi/article/%E0%A4%97%E0%A5%81%E0%A4%A1%E0%A4%97%E0%A4%BE%E0%A4%81%E0%A4%B5-8-march-2025-%E0%A4%95%E0%A4%BE-%E0%A4%B5%E0%A5%87%E0%A4%A6%E0%A4%B0-%E0%A4%94%E0%A4%B0-aqi:-%E0%A4%A8%E0%A5%8D%E0%A4%AF%E0%A5%82%E0%A4%A8%E0%A4%A4%E0%A4%AE-%E0%A4%A4%E0%A4%BE%E0%A4%AA%E0%A4%AE%E0%A4%BE%E0%A4%A8-16.7degc,-%E0%A4%9C%E0%A4%BE%E0%A4%A8%E0%A5%87%E0%A4%82-%E0%A4%95%E0%A5%88%E0%A4%B8%E0%A4%BE-%E0%A4%B0%E0%A4%B9%E0%A5%87%E0%A4%97%E0%A4%BE-%E0%A4%B6%E0%A4%B9%E0%A4%B0-%E0%A4%AE%E0%A5%87%E0%A4%82-%E0%A4%86%E0%A4%9C-%E0%A4%95%E0%A4%BE-%E0%A4%AE%E0%A5%8C%E0%A4%B8%E0%A4%AE/88568371</t>
  </si>
  <si>
    <t>3:43:00 PM</t>
  </si>
  <si>
    <t>गुडगाँव 8 March 2025 का वेदर और AQI: न्यूनतम तापमान 16.7degC, जानें कैसा रहेगा शहर में आज का मौसम</t>
  </si>
  <si>
    <t>Gurgaon Weather and AQI for March 8 2025 Minimum temperature 167C find out what the weather will be like in the city today
New Delhi March 8 Weather in Gurgaon for March 8 2025 The minimum temperature in Gurgaon today was recorded at 167C The Meteorological Department IMD</t>
  </si>
  <si>
    <t>http://twitter.com/VijayTiwari2308/status/1858889172372558306</t>
  </si>
  <si>
    <t>https://newscrime24.com/in-case-of-extreme-heat-and-heat-wave-take-special-care-of-the-health-of-children-women-and-the-elderly-district-magistrate/</t>
  </si>
  <si>
    <t>7:00:57 PM</t>
  </si>
  <si>
    <t>भीषण गर्मी एवं लू की स्थिति में बच्चों, महिलाओं एवं वृद्धजन के स्वास्थ्य का विशेष ख्याल रखें : जिलाधिकारी</t>
  </si>
  <si>
    <t>Patna District Magistrate Dr Chandrashekhar Singh has urged that special care be taken of the health of children women and the elderly during the intense heat and heatwave He has assigned districtlevel officials from various departments the responsibility of protecting the general public</t>
  </si>
  <si>
    <t>https://ndtv.in/india/mumbai-in-the-grip-of-pollution-a-thin-layer-of-smog-covered-mayanagari-7273989</t>
  </si>
  <si>
    <t>8:17:39 AM</t>
  </si>
  <si>
    <t>स्मॉग, धुआं, प्रदूषण की चपेट में मुंबई, मायानगरी पर छाई धुंध की पतली परत</t>
  </si>
  <si>
    <t>Along with the increasing cold in the country pollution is also wreaking havoc Along with the national capital Delhi Mumbai is also experiencing the effects of pollution According to the Central Pollution Control Board a thin layer of haze has engulfed many parts of Mumbai</t>
  </si>
  <si>
    <t>https://www.livehindustan.com/bihar/jahanabad/story-healthcare-training-on-climate-change-impact-on-human-health-in-jehanabad-201732724497010.html</t>
  </si>
  <si>
    <t>क्लाइमेट चेंज से अस्थमा, निमोनिया व स्ट्रोक का खतरा</t>
  </si>
  <si>
    <t>Doctors were given information about the treatment and prevention of patients It is important to make people aware about the effects of climate change Jehanabad Office Correspondent As part of the national program a meeting was held on Wednesday at Sadar</t>
  </si>
  <si>
    <t>http://twitter.com/PrinceVoice24x7/status/1847142432451756460</t>
  </si>
  <si>
    <t>10:37:28 AM</t>
  </si>
  <si>
    <t>http://twitter.com/YUDHAMANYU93583/status/1854606341266190468</t>
  </si>
  <si>
    <t>12:56:23 AM</t>
  </si>
  <si>
    <t>Was the intensive checkingpatrolling and surveillance done only for social media reels and photo ops Did the lazy policemen flout the rules on the instructions of Police Commissioner Sanjay Arora or were the policemen busy taking care of Crores of rupees are being spent on the salaries of these corrupt lazy people who are forcing the people of Delhi to breathe polluted air throughout the year Sir when will action be taken against the police officers who hid information about the action and flouted the rules Insta _modifiedcars908_</t>
  </si>
  <si>
    <t>https://udaipurkiran.in/iits-prof-s-n-tripathi-did-research-on-the-sources-of-air-pollution/</t>
  </si>
  <si>
    <t>4:17:57 PM</t>
  </si>
  <si>
    <t>आईआईटी के प्रो. एस एन त्रिपाठी ने वायु प्रदूषण के स्रोतों पर किया शोध</t>
  </si>
  <si>
    <t>Health impacts highlighted research published in Nature Communications
Kanpur April 29 Udaipur Kiran Professor SA of IIT Kanpur has published a paper on the major sources of air pollution in North India and their impact on human health</t>
  </si>
  <si>
    <t>http://twitter.com/ProMathur/status/1794504660109471831</t>
  </si>
  <si>
    <t>4:33:45 AM</t>
  </si>
  <si>
    <t>http://twitter.com/RiteshBeniwal97/status/1868672647380557903</t>
  </si>
  <si>
    <t>8:30:52 PM</t>
  </si>
  <si>
    <t>The air pollution situation in Delhi is worsening and steps have been taken under GRAPIII to improve air quality It is essential that we all work together to address pollution</t>
  </si>
  <si>
    <t>http://twitter.com/LokshahiMarathi/status/1886788614576820734</t>
  </si>
  <si>
    <t>8:17:15 PM</t>
  </si>
  <si>
    <t>Mumbai Air pollution Sensors to be installed to prevent air pollution in Mumbai</t>
  </si>
  <si>
    <t>http://twitter.com/notborntolose/status/1858467794284949673</t>
  </si>
  <si>
    <t>4:40:25 PM</t>
  </si>
  <si>
    <t>http://twitter.com/ChandrakanthiA/status/1858870618604925217</t>
  </si>
  <si>
    <t>7:21:06 PM</t>
  </si>
  <si>
    <t>https://www.jagran.com/uttar-pradesh/prayagraj-keep-diseases-away-by-avoiding-these-things-in-the-summer-season-know-what-doctors-say-23711506.html</t>
  </si>
  <si>
    <t>Health Tips: गर्मी के मौसम में इन चीजों से करें परहेज, शरीर के संकेतों को समझें और रोगों को रखें दूर; जानिए क्या कहते हैं डॉक्टर - Keep diseases away by avoiding these things in the summer season know what doctors say</t>
  </si>
  <si>
    <t>Health Tips Avoid these things during the summer season understand your bodys signals and keep diseases at bay find out what doctors say
May has begun As the month progresses the heat and sunshine have begun to intensify So you should also avoid the intense sunlight</t>
  </si>
  <si>
    <t>http://twitter.com/Kung_fu_pandit/status/1857099446489674023</t>
  </si>
  <si>
    <t>10:03:05 PM</t>
  </si>
  <si>
    <t>https://rochaksamachar.wordpress.com/2024/11/19/29-november/</t>
  </si>
  <si>
    <t>29 November – Rochak Samachar रोचक समाचार</t>
  </si>
  <si>
    <t>November 20th World Childrens Day
sDay
World Childrens Day is celebrated every year on November 20th It was established in 1954 as Universal Childrens Day International solidarity for child welfare and childrens rights worldwide</t>
  </si>
  <si>
    <t>http://twitter.com/apratim1998/status/1838064382556733706</t>
  </si>
  <si>
    <t>Twitter pe reh ke kya kya dekhna padta hai Air pollution Potholes Not enough college seats Paper leaks Poor healthcare Please enrage on all these as much as alleged Prasad contamination at a particular temple Btw white sugar is made white with a process involving charred animal bones Goes in most sweet items</t>
  </si>
  <si>
    <t>http://twitter.com/MayankShar12827/status/1888213234253181260</t>
  </si>
  <si>
    <t>http://twitter.com/JanakDuhan/status/1862662629103194166</t>
  </si>
  <si>
    <t>6:29:12 AM</t>
  </si>
  <si>
    <t>Morning walks are extremely beneficial for health They help improve both physical and mental health Here are some of the key benefits of morning walks 1 Improved Physical Health Heart Health Regular walking helps maintain a healthy heart It regulates blood pressure Weight Management Morning walks are helpful in losing or maintaining weight Strong Bones and Muscles Walking strengthens bones and muscles Diabetes Control Walking helps regulate blood sugar levels 2 Improved Mental Health Reduced Stress and Anxiety The fresh air and peace of the morning reduce stress Mood Enhancement Walking releases endorphins which improve mood Concentration Enhancement Morning walks help keep the brain active and focused 3 Natural Benefits Sunlight The mild morning sunlight provides the body with vitamin D which is essential for bones and immunity Clean Air Morning air is less polluted which promotes lung health 4 Lifestyle Improvements Improve Sleep Morning walks regulate your circadian rhythm leading to a good nights sleep Note To maximize the benefits of morning walks it should be done for 3045 minutes daily Wear comfortable clothes and shoes during your walks and remember to drink water</t>
  </si>
  <si>
    <t>http://twitter.com/maulinshah9/status/1858799710888198152</t>
  </si>
  <si>
    <t>2:39:20 PM</t>
  </si>
  <si>
    <t>https://news34.in/2025/03/air-and-water-pollution-in-chandrapur/</t>
  </si>
  <si>
    <t>8:04:36 PM</t>
  </si>
  <si>
    <t>Air And Water Pollution In Chandrapur । विधानसभेत प्रदूषणाचा मुद्दा गाजला – आ. मुनगंटीवार यांच्या अर्जामुळे सरकारवर दबाव</t>
  </si>
  <si>
    <t>Air and water pollution in Chandrapur
Air and water pollution in Chandrapur In Chandrapur district the senior citizens of the district have expressed their concern over the problem of water and air pollution caused by the coal mine of Western Coalfields Ltd as well as the industries in the district</t>
  </si>
  <si>
    <t>http://twitter.com/RobinarjunT/status/1858812121791758788</t>
  </si>
  <si>
    <t>3:28:39 PM</t>
  </si>
  <si>
    <t>http://twitter.com/Ra_wat09/status/1858457120846622959</t>
  </si>
  <si>
    <t>3:58:00 PM</t>
  </si>
  <si>
    <t>http://twitter.com/gaurav_hin65350/status/1888420876590448844</t>
  </si>
  <si>
    <t>http://twitter.com/daiya_dwarka/status/1841037265201476000</t>
  </si>
  <si>
    <t>2:17:43 PM</t>
  </si>
  <si>
    <t>http://twitter.com/Sandeep_inc_/status/1859926133959217377</t>
  </si>
  <si>
    <t>5:15:20 PM</t>
  </si>
  <si>
    <t>https://newsindialive.in/pollution-increased-three-times-due-to-firecrackers-burnt-on-diwali-in-madhya-pradesh%e0%a4%ae%e0%a4%a7%e0%a5%8du200d%e0%a4%af-%e0%a4%aa%e0%a5%8d%e0%a4%b0%e0%a4%a6%e0%a5%87%e0%a4%b6-%e0%a4%ae/</t>
  </si>
  <si>
    <t>3:40:24 PM</t>
  </si>
  <si>
    <t>मध्य प्रदेश में दीपावली पर जलाए गए पटाखों से तीन गुना बढ़ा प्रदूषण</t>
  </si>
  <si>
    <t>Bhopal November 1 HS Firecrackers burned on Diwali night have polluted the air in Madhya Pradesh Due to the firecrackers the states air pollution level has tripled overnight At around 930 am on Friday the air quality in Gwaliors DD Nagar</t>
  </si>
  <si>
    <t>http://twitter.com/PriyaYa43789572/status/1852003070089347126</t>
  </si>
  <si>
    <t>8:31:55 PM</t>
  </si>
  <si>
    <t>https://www.bhaskar.com/local/bihar/news/rs-350-lakh-looted-from-tanishq-showroom-in-patna-accused-of-molestation-beaten-up-in-saharsa-133936173.html</t>
  </si>
  <si>
    <t>10:11:11 AM</t>
  </si>
  <si>
    <t>Rs 3.50 lakh looted from Tanishq showroom in Patna, accused of molestation beaten up in Saharsa | बिहार अपडेट्स: सीएम नीतीश इमामगंज और बेलगंज में आज करेंगे चुनाव प्रचार; छपरा में कपड़ा कारोबारी को गोली मारकर 2 लाख की लूट - Bihar News</t>
  </si>
  <si>
    <t>LIVE
Bihar Updates CM Nitish Kumar will campaign in Imamganj and Belganj today textile businessman shot and robbed of Rs 2 lakh in Chapra
Bihar
All parties are busy campaigning for the byelections to four seats in Bihar CM Nitish Kumar has also campaigned</t>
  </si>
  <si>
    <t>http://twitter.com/AviatorAdvice/status/1858555636994466079</t>
  </si>
  <si>
    <t>10:29:28 PM</t>
  </si>
  <si>
    <t>http://twitter.com/Vinay69455286/status/1858431270067503451</t>
  </si>
  <si>
    <t>http://twitter.com/kuldeep110090/status/1858692202701955521</t>
  </si>
  <si>
    <t>7:32:08 AM</t>
  </si>
  <si>
    <t>If you people that is the governments had not cut these trees in the name of development then we would not have had to see these days today In the name of development you people have caused destruction There is all kinds of pollution in Delhi like water pollution look at the condition of Yamuna there is land pollution air pollution too Delhi is a perfect example</t>
  </si>
  <si>
    <t>https://www.etvbharat.com/hi/!state/air-quality-index-dropped-in-korba-problems-of-asthma-and-respiratory-patients-increased-chhattisgarh-news-cts24111603165</t>
  </si>
  <si>
    <t>6:39:53 PM</t>
  </si>
  <si>
    <t>कोरबा में एयर क्वालिटी इंडेक्स का गिरा स्तर, दमा और सांस रोग के मरीजों की बढ़ी परेशानी</t>
  </si>
  <si>
    <t>Korba Due to the presence of coal mines and industrial areas Korbas air is polluted Data released by the Pollution Control Board shows that the air quality in the morning and afternoon is harmful The AQI Air Quality Index of Korba district is consistently</t>
  </si>
  <si>
    <t>https://bangla.latestly.com/socially/india/delhi-chhath-devotee-wash-hair-with-toxic-foam-in-yamuna-river-336174.html</t>
  </si>
  <si>
    <t>3:24:50 PM</t>
  </si>
  <si>
    <t>Delhi: ছট পুজোয় নদীতে স্নানের ঢল, যমুনার বিষাক্ত ফেনাকে শাম্পু ভেবে মাথায় ঘষছেন ভক্তরা</t>
  </si>
  <si>
    <t>Pollution in the capital Delhi has exceeded the limit Since Diwali 2024 the pollution level has increased further The air in Delhi is covered in polluted smoke Toxic white foam is floating in the Yamuna River The foam is</t>
  </si>
  <si>
    <t>http://twitter.com/vipinyadav9559/status/1864517474802094482</t>
  </si>
  <si>
    <t>9:19:41 AM</t>
  </si>
  <si>
    <t>http://twitter.com/kamalsh25393750/status/1863246765656244259</t>
  </si>
  <si>
    <t>9:10:21 PM</t>
  </si>
  <si>
    <t>https://www.awamkasach.com/world-copd-day-chronic-obstructive-pulmonary-disease-also-causes-damage-to-the-ears-throat-and-nose-world-copd-day-fefadon-kee-ye-ganbheer-beemaree-kan-gla-aur-nak-ko-bhee-phunchata-hai-nuksan-is-milt/</t>
  </si>
  <si>
    <t>World COPD Day: chronic obstructive pulmonary disease also causes damage to the ears throat and nose | World COPD Day: फेफड़ों की ये गंभीर बीमारी कान, गला और नाक को भी पहुंचाता है नुकसान; इस मिलते हैं लक्षण – Awam Ka Sach</t>
  </si>
  <si>
    <t>Chronic obstructive pulmonary disease COPD is a serious lung disease that affects millions of people worldwide India has recorded 55 million cases of the disease making it one of the leading causes of death and disability in the country</t>
  </si>
  <si>
    <t>http://twitter.com/RAISP86Gkp/status/1888247781149794603</t>
  </si>
  <si>
    <t>8:55:27 PM</t>
  </si>
  <si>
    <t>https://www.jagran.com/uttarakhand/dehradun-city-uttarakhand-weather-update-change-expected-from-november-29-rain-and-snow-fall-23837322.html</t>
  </si>
  <si>
    <t>9:04:00 AM</t>
  </si>
  <si>
    <t>Weather Update: उत्तराखंड में जल्द बदलेगा मौसम, 48 घंटे बाद बारिश और बर्फबारी की संभावना; देखें ताजा अपडेट - Uttarakhand Weather Update Change Expected from November 29 Rain And Snow Fall</t>
  </si>
  <si>
    <t>As a result temperatures are expected to drop sharply and air pollution in the state is expected to decrease However the Meteorological Department has predicted frost in the mountains and fog in the plains for the next few days The monsoon will arrive in Uttarakhand in early October</t>
  </si>
  <si>
    <t>http://twitter.com/Pradeep82915851/status/1888276758023323675</t>
  </si>
  <si>
    <t>https://www.jagran.com/lifestyle/health-five-superfoods-to-detox-your-lungs-23813922.html</t>
  </si>
  <si>
    <t>11:59:00 AM</t>
  </si>
  <si>
    <t>सेहतमंद रहने के लिए जरूरी है Lungs को हेल्दी रखना, इन 6 सुपरफूड्स से करें इन्हें डिटॉक्स</t>
  </si>
  <si>
    <t>Keeping your lungs healthy is essential for staying healthy Detox them with these 6 superfoods
The lungs are one of the most important organs in our body They help us breathe Therefore keeping your lungs healthy is essential for staying healthy However air</t>
  </si>
  <si>
    <t>http://twitter.com/KAVITAR92747380/status/1789139070343598422</t>
  </si>
  <si>
    <t>9:12:49 AM</t>
  </si>
  <si>
    <t>http://twitter.com/archieposts/status/1888302801874235755</t>
  </si>
  <si>
    <t>12:34:05 AM</t>
  </si>
  <si>
    <t>http://twitter.com/kumra_neha/status/1853807475436540233</t>
  </si>
  <si>
    <t>8:01:58 PM</t>
  </si>
  <si>
    <t>Exposure to air pollution can cause you these problems Difficulty breathing Nausea Serious eye infections Throat infections Contact your doctor immediately</t>
  </si>
  <si>
    <t>http://twitter.com/SameerAlam82586/status/1852122606545363395</t>
  </si>
  <si>
    <t>4:26:54 AM</t>
  </si>
  <si>
    <t>The air in our country is already polluted Firecrackers further exacerbate this pollution Furthermore the various chemicals present in these firecrackers are released into the air which not only increases air pollution but also has health effects The rest is up to you</t>
  </si>
  <si>
    <t>http://twitter.com/RathvaJaykishan/status/1862388216461942883</t>
  </si>
  <si>
    <t>12:18:46 PM</t>
  </si>
  <si>
    <t>http://twitter.com/mrakeshlodha76/status/1858570919972646966</t>
  </si>
  <si>
    <t>http://twitter.com/ZeeBiharNews/status/1857656971060756570</t>
  </si>
  <si>
    <t>10:58:30 AM</t>
  </si>
  <si>
    <t>Bihar Air Pollution The air of Bihar is becoming poisonous every day</t>
  </si>
  <si>
    <t>http://twitter.com/Deshbha25635664/status/1827688759195996279</t>
  </si>
  <si>
    <t>6:15:31 PM</t>
  </si>
  <si>
    <t>All future elections will be between Hindus and Muslims They will be between the rich and the poor There will be no caste system Any leader who talks about caste will have their security deposit confiscated The reason for the decrease in air pollution is because Kejriwal was imprisoned Bulldozers should be run on Sheeshmahal and all pollution will be eliminated</t>
  </si>
  <si>
    <t>http://twitter.com/V6News/status/1855916222023422416</t>
  </si>
  <si>
    <t>3:41:23 PM</t>
  </si>
  <si>
    <t>http://twitter.com/Purshottam9953/status/1860677004460232795</t>
  </si>
  <si>
    <t>6:59:02 PM</t>
  </si>
  <si>
    <t>https://www.prabhatkhabar.com/life-and-style/hair-care-tips-are-your-hair-becoming-dry-and-lifeless-in-winter</t>
  </si>
  <si>
    <t>10:00:00 PM</t>
  </si>
  <si>
    <t>Hair Care Tips: सर्दी में बाल हो रहे है रूखे और बेजान, जानिए ये 5 हेयर केयर टिप्स</t>
  </si>
  <si>
    <t>http://twitter.com/Amit64524812/status/1839297790176014598</t>
  </si>
  <si>
    <t>http://twitter.com/mishrabiswajit6/status/1888203694266781950</t>
  </si>
  <si>
    <t>Jo apno ka nehini hua wo AAP ka kya hoga ye arvind ji ko samjhana chahiyee thha On Rajya Sabha MP Swati Maliwal says If we see the history if something wrong happens to any woman god has punished those who commit that Its because of the issues like water pollution air pollution and the condition of the streets that Arvind Kejriwal himself has lost his seat They AAP think that they can lie and people will believe in them People should do what they say but our AAP leadership forgot that and deviated from what they used to say I congratulate the BJP People have voted for them with hope and they should work to fulfil that</t>
  </si>
  <si>
    <t>https://www.amarujala.com/uttar-pradesh/kanpur/taking-small-precautions-while-using-fireworks-on-the-festival-of-lights-diwali-will-ensure-a-happy-festival-be-careful-while-using-fireworks-etawa-news-c-216-1-etw1004-117451-2024-10-31</t>
  </si>
  <si>
    <t>9:02:47 AM</t>
  </si>
  <si>
    <t>Taking Small Precautions While Using Fireworks On The Festival Of Lights, Diwali, Will Ensure A Happy Festival. Be Careful While Using Fireworks. - Kanpur News - Kanpur News:रोशनी के पर्व दिवाली पर आतिशबाजी करने के दौरान छोटी-छोटी सावधानी बरतने से खुशहाल रहेगा त्योहारमआतिशबाजी चलाते समय बरतें सावधानी</t>
  </si>
  <si>
    <t>http://twitter.com/basant_pande/status/1905150516159725999</t>
  </si>
  <si>
    <t>12:20:53 PM</t>
  </si>
  <si>
    <t>http://twitter.com/sanjivkumar949/status/1866044071615266955</t>
  </si>
  <si>
    <t>2:25:50 PM</t>
  </si>
  <si>
    <t>https://newsnationtv.com/states/bihar/saran-violence-update-internet-services-banned-for-another-2-days-amid-deteriorating-atmosphere-in-chapra-468491.html</t>
  </si>
  <si>
    <t>9:47:30 AM</t>
  </si>
  <si>
    <t>Saran Violence Update: सारण में बिगड़े माहौल के बीच अन्य 2 दिनों के लिए इंटरनेट सेवाएं बैन, 150 लोगों की हुई गिरफ्तारी | Saran Violence Update Internet services banned for another 2 days amid deteriorating atmosphere in Chapra - News Nation</t>
  </si>
  <si>
    <t>The situation in Bihars Saran Lok Sabha constituency has deteriorated following the voting A dispute broke out between two parties in Saran late in the evening shortly after the fifth phase of voting concluded on May 20th The dispute escalated to the point of gunfire on Tuesday morning The shooting</t>
  </si>
  <si>
    <t>http://twitter.com/news24tvchannel/status/1796409847241757085</t>
  </si>
  <si>
    <t>10:44:17 AM</t>
  </si>
  <si>
    <t>Amidst the heat AQI in Delhi crossed 300 Central Air Quality Management Commission formed a task force for prevention Air Pollution</t>
  </si>
  <si>
    <t>http://twitter.com/Unknown_X797/status/1858799582135669053</t>
  </si>
  <si>
    <t>2:38:49 PM</t>
  </si>
  <si>
    <t>http://twitter.com/SushantMehraAT/status/1858381968905207976</t>
  </si>
  <si>
    <t>10:59:23 AM</t>
  </si>
  <si>
    <t>http://twitter.com/journalistspsc/status/1858712440113926184</t>
  </si>
  <si>
    <t>8:52:33 AM</t>
  </si>
  <si>
    <t>Breathing crisis continues in DelhiNCR poison in the airpollution wreaks havoc</t>
  </si>
  <si>
    <t>http://twitter.com/Subhash44623516/status/1852957036561965360</t>
  </si>
  <si>
    <t>11:42:38 AM</t>
  </si>
  <si>
    <t>https://www.newstracklive.com/news/apart-from-less-sleep-dark-circles-can-also-occur-due-to-these-reasons-sc53-nu371-ta901-1605270-1.html</t>
  </si>
  <si>
    <t>1:01:42 AM</t>
  </si>
  <si>
    <t>कम नींद के अलावा इन कारणों से भी हो सकते हैं काले घेरे</t>
  </si>
  <si>
    <t>Stress and fatigue are major causes of dark circles When youre stressed or tired your body releases cortisol also known as the stress hormone This can cause the blood vessels under your eyes to dilate and darken the skin</t>
  </si>
  <si>
    <t>http://twitter.com/KapilKarn1/status/1855553468418634176</t>
  </si>
  <si>
    <t>3:39:56 PM</t>
  </si>
  <si>
    <t>http://twitter.com/Sumit_Sangwan20/status/1852239727753077157</t>
  </si>
  <si>
    <t>12:12:18 PM</t>
  </si>
  <si>
    <t>http://twitter.com/ankitp23194/status/1888876270252904619</t>
  </si>
  <si>
    <t>2:32:51 PM</t>
  </si>
  <si>
    <t>http://twitter.com/muajmedia/status/1864873437560443134</t>
  </si>
  <si>
    <t>8:54:09 AM</t>
  </si>
  <si>
    <t>http://twitter.com/MuazKha45221253/status/1864720635534151921</t>
  </si>
  <si>
    <t>http://twitter.com/M573614M/status/1888236243034477025</t>
  </si>
  <si>
    <t>8:09:36 PM</t>
  </si>
  <si>
    <t>https://www.livehindustan.com/ncr/after-slight-improvement-in-morning-delhi-air-quality-falls-into-very-poor-category-again-201730560873969.html</t>
  </si>
  <si>
    <t>8:56:44 PM</t>
  </si>
  <si>
    <t>थोड़ा सुधरने के बाद फिर बिगड़ी दिल्ली की हवा, आनंद विहार में 400 के पार पहुंचा AQI</t>
  </si>
  <si>
    <t>After a slight improvement on Saturday morning Delhis air quality returned to the very poor category by evening The AQI in Anand Vihar reached above 400 while 27 other monitoring stations in the city recorded an AQI above 300 The capitals 24hour average AQI was 290 in the morning which</t>
  </si>
  <si>
    <t>https://tamil.latestly.com/social-viral/a-businessman-buried-the-car-he-had-been-using-for-12-years-in-gujarat-22218.html</t>
  </si>
  <si>
    <t>8:56:50 AM</t>
  </si>
  <si>
    <t>Viral Video: 12 ஆண்டு பழமையான காருக்கு இறுதிச்சடங்கு.. தொழிலதிபர் செய்த வினோத சம்பவம்..!</t>
  </si>
  <si>
    <t>November 09 Amreli Gujarat News Sanjay Polara a resident of Amreli district Gujarat has a large amount of agricultural land He is working in the construction business in Surat city He has been using a car for many years This car</t>
  </si>
  <si>
    <t>https://www.amarujala.com/rajasthan/alwar/alwar-news-collector-took-meeting-to-reduce-air-pollution-in-the-city-sent-plan-to-the-center-2024-10-14</t>
  </si>
  <si>
    <t>7:18:57 PM</t>
  </si>
  <si>
    <t>Alwar News: Collector Took Meeting To Reduce Air Pollution In The City, Sent Plan To The Center | Alwar News :चिंताजनक हैं शहर के हालात, वायु प्रदूषण कम करने के लिए कलेक्टर ने ली बैठक, केंद्र को प्लान भेजा</t>
  </si>
  <si>
    <t>District Collector Artika Shukla led a meeting with various agencies at the Mini Secretariat today regarding air pollution control The Collector stated that Director Garg who was visiting from the Center held a review meeting and also toured the city</t>
  </si>
  <si>
    <t>https://bihar.punjabkesari.in/national/news/workshop-organized-under-low-carbon-emission-development-strategy-2007708</t>
  </si>
  <si>
    <t>4:46:04 PM</t>
  </si>
  <si>
    <t>‘बिहार राज्य की जलवायु अनुकूलन एवं न्यून कार्बन उत्सर्जन विकास रणनीति’ प्रोजेक्ट के तहत पूर्णिया में आयोजित की गई कार्यशाला - workshop organized under low carbon emission development strategy</t>
  </si>
  <si>
    <t>Purnia A workshop was organized on Thursday in the auditorium of the Purnia Collectorate under the project Bihar States Climate Adaptation and Low Carbon Emission Development Strategy to achieve a carbon neutral state The program was inaugurated by the Additional Collector</t>
  </si>
  <si>
    <t>https://telugu.ebmnews.com/lifestyle/180634/</t>
  </si>
  <si>
    <t>Air pollution is a big problem these days Air pollution causes serious diseases like lung diseases heart diseases cancer and damage to the nervous system
Air pollution has become a big problem these days Polluted air causes cough cold and wheezing</t>
  </si>
  <si>
    <t>http://twitter.com/Jagdish56858/status/1906669863684190210</t>
  </si>
  <si>
    <t>4:58:14 PM</t>
  </si>
  <si>
    <t>http://twitter.com/ParulAg34551148/status/1856582707079458818</t>
  </si>
  <si>
    <t>11:49:45 AM</t>
  </si>
  <si>
    <t>https://www.jantaserishta.com/local/karnataka/the-number-of-bmtc-electric-buses-crosses-1000-3536525</t>
  </si>
  <si>
    <t>8:31:58 AM</t>
  </si>
  <si>
    <t>BMTC की इलेक्ट्रिक बसों की संख्या 1,000 के पार | The number of BMTC electric buses crosses 1,000 BMTC की इलेक्ट्रिक बसों की संख्या 1,000 के पार</t>
  </si>
  <si>
    <t>Bengaluru The number of electric buses under the Bengaluru Metropolitan Transport Corporation BMTC has crossed the 1000 mark The number of electric buses currently in the BMTCs possession has reached 1027 thus marking a significant milestone for the organisation</t>
  </si>
  <si>
    <t>https://navabharat.com/?p=137276</t>
  </si>
  <si>
    <t>8:14:09 AM</t>
  </si>
  <si>
    <t>वैकल्पिक ऊर्जा के स्त्रोत हमें ढूंढने ही होंगे</t>
  </si>
  <si>
    <t>Prime Minister Narendra Modi on Wednesday inaugurated the countrys largest floating solar project the Omkareshwar Floating Solar Project Upon completion the project will provide approximately 600 megawatts of electricity to the state The construction of this power plant will eliminate 12 million metric tons of carbon dioxide emissions</t>
  </si>
  <si>
    <t>https://www.anandabazar.com/editorial/our-opinion/air-quality-was-not-good-in-kolkata-and-howrah-on-republic-day/cid/1577941</t>
  </si>
  <si>
    <t>6:03:37 AM</t>
  </si>
  <si>
    <t>Air Pollution | Air quality was not good in Kolkata and Howrah on Republic Day - Anandabazar</t>
  </si>
  <si>
    <t>There was no doubt that the citys open spaces would be crowded with people during the threeday winter season republican holidays and Sundays In reality that is what happened But has that joy finally been clean The National Air built by the Central Pollution Control Board</t>
  </si>
  <si>
    <t>http://twitter.com/vikramsingh2211/status/1888675381713961342</t>
  </si>
  <si>
    <t>1:14:35 AM</t>
  </si>
  <si>
    <t>http://twitter.com/Mehta4472vipul/status/1889212857025520067</t>
  </si>
  <si>
    <t>12:50:19 PM</t>
  </si>
  <si>
    <t>http://twitter.com/AdityaThakurAD9/status/1859786090225471546</t>
  </si>
  <si>
    <t>7:58:51 AM</t>
  </si>
  <si>
    <t>https://www.livehindustan.com/web-stories/why-are-temple-doors-closed-during-a-solar-eclipse-_O7ojyPHNzxrDbUN21ey</t>
  </si>
  <si>
    <t>1:44:41 PM</t>
  </si>
  <si>
    <t>सूर्य ग्रहण के वक्त क्यों बंद हो जाते हैं मंदिर के कपाट?</t>
  </si>
  <si>
    <t>By Dheeraj Pal PUBLISHED Sept 27 2024
LIVE HINDUSTAN Faith Why are temple doors closed during a solar eclipse
The last solar eclipse of 2024 is occurring on October 2 It has special significance in Hinduism
The Last Solar Eclipse
According to beliefs the planets</t>
  </si>
  <si>
    <t>http://twitter.com/NirmaSh26459381/status/1854098944525308411</t>
  </si>
  <si>
    <t>3:20:10 PM</t>
  </si>
  <si>
    <t>https://www.jansatta.com/national/delhi-most-polluted-capital-in-world-13-indian-cities-are-among-20-most-polluted-places/3869136/</t>
  </si>
  <si>
    <t>2:39:32 PM</t>
  </si>
  <si>
    <t>Delhi most polluted capital in world 13 Indian cities are among 20 most polluted places</t>
  </si>
  <si>
    <t>Pollution reduces peoples lifespan by five years 13 cities including Delhi are among the worlds 20 most toxic places
The nations capital Delhi is the worlds most polluted capital Air pollution not only affects Delhi but also 20 major cities worldwide</t>
  </si>
  <si>
    <t>https://cscdigitalsevakendra.in/cng-motorcycle/</t>
  </si>
  <si>
    <t>8:35:45 PM</t>
  </si>
  <si>
    <t>CNG Motorcycle जल्द ही बाजार में मचाएगी तहलका, देखिए क्या होगा CNG Bike में खास!</t>
  </si>
  <si>
    <t>CNG Motorcycle If you were waiting for the countrys first CNGpowered motorcycle then this is the biggest good news for you in which another great motorcycle is coming in the automobile market which will run on CNG
Till now you have only seen cars running on CNG</t>
  </si>
  <si>
    <t>http://twitter.com/mayankblt/status/1891483996325917043</t>
  </si>
  <si>
    <t>7:15:01 PM</t>
  </si>
  <si>
    <t>Mahakumbh Travels owner played with the faith peoples sentiments were hurt kept the devotees hanging for two days despite booking misled them citing the bus being out of order in the end shirked the responsibility by not sending the bus report given in Samdari police station for action against Shri Rajaram bus operator resident of Jalore Bagoda accused of sending the bus to another place for more profit after booking the bus was to leave from Ranidesipura to Prayagraj on the evening of 13 February people kept waiting in the cold bus operators are booking for Kumbh at exorbitant prices despite that they are playing with the faith and sentiments of the people</t>
  </si>
  <si>
    <t>http://twitter.com/morya_pooja25/status/1793232614293483610</t>
  </si>
  <si>
    <t>4:19:06 PM</t>
  </si>
  <si>
    <t>http://twitter.com/NeelamS83623/status/1905209057692041376</t>
  </si>
  <si>
    <t>4:13:31 PM</t>
  </si>
  <si>
    <t>When the atmosphere gets polluted then human life will be in danger</t>
  </si>
  <si>
    <t>http://twitter.com/arunkm91/status/1848250738058920274</t>
  </si>
  <si>
    <t>12:01:29 PM</t>
  </si>
  <si>
    <t>http://twitter.com/complainbytweet/status/1849011237645852948</t>
  </si>
  <si>
    <t>2:23:26 PM</t>
  </si>
  <si>
    <t>http://twitter.com/Santosh19731973/status/1852330110537654375</t>
  </si>
  <si>
    <t>6:11:27 PM</t>
  </si>
  <si>
    <t>http://twitter.com/ritikasuper/status/1816507841416450063</t>
  </si>
  <si>
    <t>9:46:33 PM</t>
  </si>
  <si>
    <t>Now schools will also close due to air pollution but youre talking about the Kavariyas Its an achievement of the government to focus more on religion than on education</t>
  </si>
  <si>
    <t>http://twitter.com/beg_galib/status/1865065108096884992</t>
  </si>
  <si>
    <t>http://twitter.com/yaduvanshit4010/status/1847214513549926532</t>
  </si>
  <si>
    <t>Delhi Air Pollution Pollution has taken a toll on the countrys capital Delhi the entire Yamuna River has been covered with toxic foam</t>
  </si>
  <si>
    <t>http://twitter.com/SUPRITGIRADKAR/status/1873430613635846255</t>
  </si>
  <si>
    <t>11:37:19 PM</t>
  </si>
  <si>
    <t>The contract is not a guarantee for Maharashtra and South there is no pure India there is no development there is no development there is no development there is no pollution</t>
  </si>
  <si>
    <t>https://royalbulletin.in/bjp-should-stop-dirty-politics-on-bus-marshals-cm-atishi/247914</t>
  </si>
  <si>
    <t>4:51:55 PM</t>
  </si>
  <si>
    <t>बस मार्शलों पर गंदी राजनीति बंद करे भाजपा - सीएम आतिशी</t>
  </si>
  <si>
    <t>New Delhi Delhi Chief Minister Atishi on Sunday warned BJP leaders to stop playing dirty politics over the reinstatement of bus marshals The Chief Minister claimed that the sacked Civil Defence Volunteers CDVs know that the reason for their suffering is the BJP</t>
  </si>
  <si>
    <t>http://twitter.com/skt194_/status/1850512980288389443</t>
  </si>
  <si>
    <t>5:50:50 PM</t>
  </si>
  <si>
    <t>http://twitter.com/DeveshYada56620/status/1889959401802645841</t>
  </si>
  <si>
    <t>2:16:49 PM</t>
  </si>
  <si>
    <t>https://www.amarujala.com/uttar-pradesh/mathura/clear-day-pollution-level-increasing-at-night-mathura-news-c-369-1-mt11009-121131-2024-11-23</t>
  </si>
  <si>
    <t>2:51:30 AM</t>
  </si>
  <si>
    <t>Clear Day... Pollution Level Increasing At Night - Mathura News - Mathura News:दिन साफ...रात को बढ़ रहा प्रदूषण स्तर</t>
  </si>
  <si>
    <t>Mathura The air quality index has fluctuated for the past two weeks and temperatures have plummeted People are seen wearing warm clothing on the streets On Friday the maximum temperature was 27 degrees Celsius and the minimum was 123 degrees Celsius
Pollution Control Board Regional Officer Pankaj Yadav</t>
  </si>
  <si>
    <t>https://www.orfonline.org/hindi/expert-speak/tackling-the-air-pollution-crisis-in-delhi</t>
  </si>
  <si>
    <t>12:10:26 PM</t>
  </si>
  <si>
    <t>दिल्ली में वायु प्रदूषण की समस्या का समाधान</t>
  </si>
  <si>
    <t>Image Source Getty
Air pollution has become a common occurrence in Delhi and surrounding areas It is experienced every year with some variation For example air pollution is lowest during the monsoon season from June to September because frequent rainfall</t>
  </si>
  <si>
    <t>https://hindi.oneindia.com/news/india/akhilesh-yadav-criticizes-bjp-over-delhi-pollution-011-1138467.html</t>
  </si>
  <si>
    <t>4:16:45 AM</t>
  </si>
  <si>
    <t>अखिलेश यादव ने दिल्ली में प्रदूषण के मुद्दे पर भाजपा की आलोचना की</t>
  </si>
  <si>
    <t>Akhilesh Yadav criticized the BJP over the issue of pollution in Delhi
Monday October 28 2024 416 IST
Samajwadi Party leader Akhilesh Yadav criticized the central government over the recurring pollution crisis in Delhi which he now blames on the Uttar Pradesh government</t>
  </si>
  <si>
    <t>http://twitter.com/AnilBajju99/status/1815973854151323734</t>
  </si>
  <si>
    <t>http://twitter.com/kaviya_00/status/1837489017828327780</t>
  </si>
  <si>
    <t>7:18:15 PM</t>
  </si>
  <si>
    <t>Bike running at high speed front tyre raised in the air dangerous video viral this could be due to accident Plz</t>
  </si>
  <si>
    <t>http://twitter.com/Vldiimir/status/1853604482946338970</t>
  </si>
  <si>
    <t>6:35:21 AM</t>
  </si>
  <si>
    <t>https://ysnews.in/%e0%a4%85%e0%a4%aa%e0%a4%a8%e0%a4%be-%e0%a4%a6%e0%a5%87%e0%a4%b6/%e0%a4%a6%e0%a4%bf%e0%a4%b2%e0%a5%8d%e0%a4%b2%e0%a5%80-%e0%a4%ae%e0%a5%87%e0%a4%82-aqi-400-%e0%a4%aa%e0%a4%be%e0%a4%b0-%e0%a4%b8%e0%a4%be%e0%a4%82%e0%a4%b8-%e0%a4%b8%e0%a4%82%e0%a4%ac%e0%a4%82/</t>
  </si>
  <si>
    <t>10:30:58 AM</t>
  </si>
  <si>
    <t>दिल्ली में AQI-400 पार, सांस संबंधी मरीज 35% बढ़े: 6 दिन तक प्रदूषण कम होने के आसार नहीं; CM बोलीं- 10,000 वॉलेंटियर तैनात होंगे -</t>
  </si>
  <si>
    <t>Delhi Air Pollution Atishi Marlena Anand Vihar Rohini Punjabi Bagh AQI Level
New Delhi
The AQI in Delhis Anand Vihar recorded 433 at 7 am on Monday Haze also shrouded the Duty Road
Pollution levels in Delhi are steadily rising On Monday</t>
  </si>
  <si>
    <t>https://hindi.barandbench.com/news/litigation/delhi-air-pollution-supreme-court-advises-courts-shift-online-hearings</t>
  </si>
  <si>
    <t>दिल्ली वायु प्रदूषण: सुप्रीम कोर्ट ने अदालतों को ऑनलाइन सुनवाई करने की सलाह दी</t>
  </si>
  <si>
    <t>In view of the alarming air pollution crisis in Delhi Supreme Court judges have been advised to conduct virtual court hearings as far as possible Chief Justice of India CJI Sanjiv Khanna said on Tuesday In Re Commission for Air Quality Man</t>
  </si>
  <si>
    <t>http://twitter.com/vmudris/status/1898739615252516981</t>
  </si>
  <si>
    <t>7:46:15 PM</t>
  </si>
  <si>
    <t>Ignoring government accounts has filled our chest with dust Massive protest against air pollution in Tathawade Pune Daily AQI above 200 Peaking above 350 many times Wake up stop playing with our lives</t>
  </si>
  <si>
    <t>http://twitter.com/Jansatta/status/1852211732845859086</t>
  </si>
  <si>
    <t>Delhi Air Pollution LIVE Diwali fireworks create a thick layer of smog in DelhiNCR Delhi AQI News</t>
  </si>
  <si>
    <t>http://twitter.com/rrkforyou/status/1851646528743669839</t>
  </si>
  <si>
    <t>8:55:09 PM</t>
  </si>
  <si>
    <t>Farmers were ordered not to burn stubble the court and the government also stopped it Is stubble burning responsible for pollution and smog in Delhi If farmers are responsible for air pollution why is no action taken against the peoplecompanies responsible for Yamuna pollution Why doesnt the court pass orders Why doesnt the government take strict action Because everything is managed in this matter All rules and regulations are for the poor</t>
  </si>
  <si>
    <t>http://twitter.com/rbhawna97/status/1845533321926787104</t>
  </si>
  <si>
    <t>12:03:26 AM</t>
  </si>
  <si>
    <t>https://www.2classnotes.com/speech/world-environment-day-hindi-speech/</t>
  </si>
  <si>
    <t>6:47:40 PM</t>
  </si>
  <si>
    <t>विश्व पर्यावरण दिवस पर भाषण: विद्यार्थियों के लिए आसान हिंदी भाषा में भाषण</t>
  </si>
  <si>
    <t>https://www.bhaskar.com/local/rajasthan/alwar/news/in-10-days-the-maximum-temperature-fell-by-84-degrees-and-the-night-temperature-by-74-degrees-cold-increased-due-to-wind-133987503.html</t>
  </si>
  <si>
    <t>10 दिन में अधिकतम तापमान 8.4 व रात का 7.4 डिग्री गिरा, हवा चलने से बढ़ी सर्दी</t>
  </si>
  <si>
    <t>In 10 days the maximum temperature dropped by 84 degrees and the night temperature by 74 degrees with winds increasing the cold
The AQI improved by 47 points yet the citys air remains free of pollution
Bhaskar News Alwar
Cold winds blowing from North India have increased the chill Its colder at night than during the day</t>
  </si>
  <si>
    <t>http://twitter.com/AlokSin72111265/status/1847981548592644604</t>
  </si>
  <si>
    <t>6:11:49 PM</t>
  </si>
  <si>
    <t>http://twitter.com/deepaksahu1808/status/1889912628455338477</t>
  </si>
  <si>
    <t>11:10:58 AM</t>
  </si>
  <si>
    <t>http://twitter.com/suata685477/status/1893683721452056765</t>
  </si>
  <si>
    <t>8:55:56 PM</t>
  </si>
  <si>
    <t>http://twitter.com/RambiriD76369/status/1861397313941364947</t>
  </si>
  <si>
    <t>6:41:17 PM</t>
  </si>
  <si>
    <t>https://samacharnama.com/states/bihar-news/severe-cold-is-going-to-occur-in-up-bihar-rain-alert-in/cid15776212.htm</t>
  </si>
  <si>
    <t>2:56:26 PM</t>
  </si>
  <si>
    <t>समेत यूपी-बिहार में पड़ने वाली है कड़ाके की ठंड, इन राज्यों में बारिश का अलर्ट</t>
  </si>
  <si>
    <t>Cold weather has begun across the country including the capital Delhi According to the Meteorological Department the cold will soon intensify in parts of North India According to the Meteorological Department minimum temperatures in North India may drop starting today Along with the cold Delhi is also seeing an increase</t>
  </si>
  <si>
    <t>http://twitter.com/AjayRai_91/status/1802239462220640402</t>
  </si>
  <si>
    <t>12:49:06 PM</t>
  </si>
  <si>
    <t>People of Dhanbad breathe polluted air and drink polluted water BCCL has nothing to do with it but to get green credit they have to plant trees in Bihar people of Dhanbad are suffering from TB asthma and respiratory diseases and people of other states enjoy greenery this will not work</t>
  </si>
  <si>
    <t>http://twitter.com/SameerA40877684/status/1859954365412593814</t>
  </si>
  <si>
    <t>7:07:31 PM</t>
  </si>
  <si>
    <t>https://www.jantaserishta.com/delhi-ncr/new-delhi-the-average-air-quality-index-in-the-capital-is-continuously-in-the-very-poor-category-new-delhi--3628665</t>
  </si>
  <si>
    <t>2:41:15 PM</t>
  </si>
  <si>
    <t>New Delhi: राजधानी में औसत वायु गुणवत्ता सूचकांक लगातार बहुत खराब श्रेणी में | New Delhi: The average air quality index in the capital is continuously in the very poor category | New Delhi: राजधानी में औसत वायु गुणवत्ता सूचकांक लगातार बहुत खराब श्रेणी में</t>
  </si>
  <si>
    <t>New Delhi With the arrival of winter the air quality in the national capital Delhi becomes a source of concern for Delhiites For the past several days the average Air Quality Index AQI has consistently remained in the very poor category
On Thursday Delhis average AQI</t>
  </si>
  <si>
    <t>http://twitter.com/sarveshwar357/status/1858483356314312840</t>
  </si>
  <si>
    <t>5:42:15 PM</t>
  </si>
  <si>
    <t>http://twitter.com/Prashan81775786/status/1903130357182107854</t>
  </si>
  <si>
    <t>10:33:30 PM</t>
  </si>
  <si>
    <t>http://twitter.com/ZeeDNHNews/status/1885518884989788262</t>
  </si>
  <si>
    <t>Delhis air pollution levels have risen to 1000 according to government policies</t>
  </si>
  <si>
    <t>https://www.livehindustan.com/uttar-pradesh/agra/story-air-quality-deteriorates-in-taj-city-sanjay-place-faces-pollution-challenges-201728653635320.html</t>
  </si>
  <si>
    <t>7:03:58 PM</t>
  </si>
  <si>
    <t>संजय प्लेस की हवा प्रदूषित, दयालबाग की शुद्ध</t>
  </si>
  <si>
    <t>Pollution has begun to rise in the Taj city during the festive cleanup Recently the air quality in three areas had become extremely polluted While two of these areas have improved the air quality in Sanjay Place remains consistently poor Meanwhile Dayalbaghs air quality remains the cleanest Recently Sanjay Place</t>
  </si>
  <si>
    <t>http://twitter.com/bikram199453710/status/1859983360367677455</t>
  </si>
  <si>
    <t>9:02:44 PM</t>
  </si>
  <si>
    <t>http://twitter.com/ShrutiDhore/status/1851527905693589898</t>
  </si>
  <si>
    <t>1:03:47 PM</t>
  </si>
  <si>
    <t>http://twitter.com/AmkeshKumar11/status/1865059102671659222</t>
  </si>
  <si>
    <t>https://www.livehindustan.com/bihar/biharsharif/story-plants-planted-in-mountains-and-parks-under-mission-ek-lakh-10159254.html</t>
  </si>
  <si>
    <t>10:45:23 PM</t>
  </si>
  <si>
    <t>मिशन एक लाख के तहत पहाड़ व पार्क में लगाए पौधे</t>
  </si>
  <si>
    <t>Plants planted in the mountains and parks under Mission Ek Lakh were distributed to the public free of charge
Photo
Hiranya Plant A group of youth distributes saplings near Subhash Park in Bihar Sharif
Bihar Sharif a correspondent
Groups of youth embarked on the Plant Trees Save Lives campaign</t>
  </si>
  <si>
    <t>http://twitter.com/GoodNewsToday/status/1868126290517340458</t>
  </si>
  <si>
    <t>8:19:50 AM</t>
  </si>
  <si>
    <t>Due to the kindness of the weather the people of Delhi have got the gift of breathing clean air So far this year the air quality has been between good and moderate for 207 days Therefore if we leave aside the first year of Corona this time the people of Delhi have breathed clean air for the maximum number of days in the last six years The Commission for Air Quality Management CAQM has given this information Air Quality Delhi AQI air quality index</t>
  </si>
  <si>
    <t>http://twitter.com/PuniaS341067/status/1859933978322767916</t>
  </si>
  <si>
    <t>5:46:30 PM</t>
  </si>
  <si>
    <t>https://hindi.dailykiran.com/government-bans-firecrackers-in-delhi-from-today-till-january-1/</t>
  </si>
  <si>
    <t>1:50:44 PM</t>
  </si>
  <si>
    <t>http://twitter.com/samver123/status/1855541962280968476</t>
  </si>
  <si>
    <t>2:54:12 PM</t>
  </si>
  <si>
    <t>http://www.samaylive.com/regional-news-in-hindi/ncr-news-in-hindi/522912/grape-3-ban-lifted-in-delhi-ncr.html</t>
  </si>
  <si>
    <t>8:01:11 AM</t>
  </si>
  <si>
    <t>Delhi Air Pollution : दिल्ली-एनसीआर में ग्रैप 3 प्रतिबंध हटा</t>
  </si>
  <si>
    <t>13 Jan 2025 064042 AM IST
Delhi Air Pollution GRAP3 restrictions have been lifted in DelhiNCR under the Graded Response Action Plan GRAP amid declining air pollution levels due to favorable meteorological conditions
In an official order</t>
  </si>
  <si>
    <t>http://twitter.com/NidhiParkash1/status/1860699833784549802</t>
  </si>
  <si>
    <t>8:29:45 PM</t>
  </si>
  <si>
    <t>Exercising indoors or at a gym where the air quality is controlled is a good way to avoid the effects of pollution</t>
  </si>
  <si>
    <t>http://twitter.com/ShriAyodhya_/status/1868970618588409996</t>
  </si>
  <si>
    <t>4:14:53 PM</t>
  </si>
  <si>
    <t>http://twitter.com/VivekGu46519822/status/1847968477602050381</t>
  </si>
  <si>
    <t>5:19:53 PM</t>
  </si>
  <si>
    <t>http://twitter.com/005abhishe14427/status/1901131326813868274</t>
  </si>
  <si>
    <t>10:10:04 AM</t>
  </si>
  <si>
    <t>https://www.inkhabar.com/state/674-badweatherindelhiduetogulfwinds/</t>
  </si>
  <si>
    <t>10:20:36 AM</t>
  </si>
  <si>
    <t>तूफान के कारण दिल्ली का मौसम खराब हुआ</t>
  </si>
  <si>
    <t>The weather in the capital Delhi was poor on Tuesday due to a recent dust storm in the Gulf region According to the System Air Quality and Weather Forecasting and Research SAFAR which falls under the Ministry of Earth Sciences the weather is expected to remain poor on Wednesday as well</t>
  </si>
  <si>
    <t>http://twitter.com/rajeshyadavvns/status/1848374220167729578</t>
  </si>
  <si>
    <t>8:12:09 PM</t>
  </si>
  <si>
    <t>https://www.bhaskar.com/local/mp/jabalpur/news/demand-for-ban-on-dangerous-pesticide-glyphosate-134676895.html</t>
  </si>
  <si>
    <t>Demand for ban on dangerous pesticide glyphosate | खतरनाक कीटनाशक ग्लाइफोसेट पर प्रतिबंध की मांग: भारतीय किसान संघ ने कहा- कैंसर समेत कई बीमारियों का कारण, तत्काल बिक्री रोकी जाए - Jabalpur News</t>
  </si>
  <si>
    <t>Demand for a ban on the dangerous pesticide glyphosate Bharatiya Kisan Sangh BKS said It causes many diseases including cancer and its sale should be stopped immediately
Jabalpur
The Bharatiya Kisan Sangh BKS has demanded an immediate ban on the sale of glyphosate pesticide The Sanghs All India Publicity Committee</t>
  </si>
  <si>
    <t>http://twitter.com/Nishainshan777/status/1789128230366245313</t>
  </si>
  <si>
    <t>8:29:45 AM</t>
  </si>
  <si>
    <t>Burning of stubblestraw is increasing air pollution which is causing many diseases in the respiratory tract and lungs In view of this Ram Rahim ji started the Protection Campaign initiative under which farmers use the leftover stalks as animal fodder instead of burning them</t>
  </si>
  <si>
    <t>https://zeenews.india.com/hindi/india/rajasthan/jaipur/rajasthan-weather-update-cold-wave-winter-dense-fog-poison-spread-aqi-reaches-level-of-jaipur-alwar-sikar/2520817</t>
  </si>
  <si>
    <t>12:53:56 PM</t>
  </si>
  <si>
    <t>Rajasthan Weather Update: राजस्थान की हवा में फैला 'जहर', चली ठंड़ी हवाएं बढ़ी सर्दी</t>
  </si>
  <si>
    <t>Rajasthan Weather Update Poison spreads in Rajasthans air cold winds increase winter
Rajasthan Weather Update The effects of cold are increasing in Rajasthan This time winter is entering with fog These days the Ganganagar Hanumangarh and Shekhawati regions along with Nag</t>
  </si>
  <si>
    <t>https://news.bharattimes.co.in/%e0%a4%ad%e0%a4%be%e0%a4%b0%e0%a4%a4-%e0%a4%ae%e0%a5%87%e0%a4%82-%e0%a4%a8%e0%a5%89%e0%a4%a8-%e0%a4%b8%e0%a5%8d%e0%a4%ae%e0%a5%8b%e0%a4%95%e0%a4%b0%e0%a5%8d%e0%a4%b8-%e0%a4%95%e0%a5%8b-%e0%a4%8f/</t>
  </si>
  <si>
    <t>4:29:36 PM</t>
  </si>
  <si>
    <t>भारत में नॉन स्मोकर्स को एयर पॉल्यूशन के कारण हो रहा फेफड़ों का कैंसर : एक्सपर्ट्स - Bharat Times</t>
  </si>
  <si>
    <t>https://www.emsindia.com/news/show/2692020/state</t>
  </si>
  <si>
    <t>11:19:55 AM</t>
  </si>
  <si>
    <t>(नई दिल्ली) राजधानी में रिमझिम बारिश के बीच तापमान में आई गिरावट</t>
  </si>
  <si>
    <t>06Jul2024
New Delhi EMS The sky remained cloudy throughout the day in the capital on Friday Light rain of 06 mm was recorded making the weather pleasant According to the Meteorological Department the sky will remain cloudy on Saturday Light rain accompanied by thunder and lightning is possible Next</t>
  </si>
  <si>
    <t>https://hindi.downtoearth.org.in/air/air-emergency-in-delhi-ncr-aqi-reaches-481</t>
  </si>
  <si>
    <t>12:35:22 PM</t>
  </si>
  <si>
    <t>दिल्ली-एनसीआर में हवा का आपातकाल : एक्यूआई पहुंचा 481</t>
  </si>
  <si>
    <t>The national capital Delhi recorded an Air Quality Index AQI of 481 on November 18 2024 the worst this season Air quality is expected to remain between severe and emergency levels in the coming days
Delhi</t>
  </si>
  <si>
    <t>http://twitter.com/GauravBabbar_12/status/1848254233461633532</t>
  </si>
  <si>
    <t>12:15:22 PM</t>
  </si>
  <si>
    <t>http://twitter.com/AnandAkhaury1/status/1888435310054572251</t>
  </si>
  <si>
    <t>9:20:38 AM</t>
  </si>
  <si>
    <t>Hey Bhompu why did you come so late Kajri lost because of you If a dog doesnt bark on time then its slaves will definitely steal It seems your foreign master did not give you a bone because of Trumps victory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</si>
  <si>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http://twitter.com/JaynarayanJMM/status/1815831014427758756</t>
  </si>
  <si>
    <t>12:57:05 AM</t>
  </si>
  <si>
    <t>https://www.timesnowhindi.com/tech-gadgets/now-google-maps-will-provide-real-time-aqi-data-know-all-details-here-article-115207883</t>
  </si>
  <si>
    <t>12:58:06 PM</t>
  </si>
  <si>
    <t>Google Map To Provide Real Time Aqi Data Now Check All Details</t>
  </si>
  <si>
    <t>Whenever we need to travel to a new place by car or bike and were unsure about the location we use Google Maps On the other hand sometimes even when we know the route and location we also use Google Maps to check traffic in real time</t>
  </si>
  <si>
    <t>https://hindi.asianetnews.com/lifestyle/life/vastu-rule-money-plant-direction-in-the-house-for-wealth/articleshow-ksa7bgu</t>
  </si>
  <si>
    <t>कंगाल बना सकता है इस दिशा में रखा मनी प्लांट, Vastu नियम की ना करें अनदेखी</t>
  </si>
  <si>
    <t>Vastu Shastra outlines specific rules for planting certain trees and plants in the home Following these rules ensures prosperity and good fortune Some guidelines are also given regarding the money plant such as its placement and care
Lifestyle</t>
  </si>
  <si>
    <t>http://twitter.com/RekhaArora4951/status/1849036656063525116</t>
  </si>
  <si>
    <t>4:04:26 PM</t>
  </si>
  <si>
    <t>http://twitter.com/kamalsharmaa87/status/1850620626349998461</t>
  </si>
  <si>
    <t>12:58:34 AM</t>
  </si>
  <si>
    <t>http://twitter.com/DrArunBapat/status/1847265573081604453</t>
  </si>
  <si>
    <t>6:46:47 PM</t>
  </si>
  <si>
    <t>http://twitter.com/vikram_90/status/1888200628784205905</t>
  </si>
  <si>
    <t>5:48:05 PM</t>
  </si>
  <si>
    <t>http://twitter.com/prabhasakshi/status/1870332774466392203</t>
  </si>
  <si>
    <t>10:27:37 AM</t>
  </si>
  <si>
    <t>Delhi air pollution Air pollution continues to rise in Delhi AQI rises NCR in the grip of toxic smog</t>
  </si>
  <si>
    <t>https://www.sachkahoon.com/crisis-in-delhi-ncr-it-has-become-difficult-for-people-to-breathe/</t>
  </si>
  <si>
    <t>10:04:10 AM</t>
  </si>
  <si>
    <t>Delhi AQI Today: दिल्ली-एनसीआर में ‘संकट’! लोगों का सांस लेना हुआ...</t>
  </si>
  <si>
    <t>Delhi Air Pollution New Delhi IANS The air quality in DelhiNCR has deteriorated to such an extent that it has become difficult for local residents to breathe The Central Pollution Control Board said that due to the increasing air pollution in Delhi and its surrounding areas</t>
  </si>
  <si>
    <t>https://www.jantaserishta.com/local/odisha/odisha-news-deadly-dust-is-coming-out-from-the-railway-siding-3410061</t>
  </si>
  <si>
    <t>10:12:05 AM</t>
  </si>
  <si>
    <t>Odisha News: रेलवे साइडिंग से निकल रही है जानलेवा धूल | Odisha News: Deadly dust is coming out from the railway sidingOdisha News: रेलवे साइडिंग से निकल रही है जानलेवा धूल</t>
  </si>
  <si>
    <t>Jajpur Severe dust pollution at the Manpur railway siding in Kalinganagar Jajpur district has caused the deaths of more than 100 people in nearby villages over the past 10 years The area is constantly covered in a thick layer of coal and mineral dust Dust pollution has</t>
  </si>
  <si>
    <t>http://twitter.com/SubhashEngle/status/1810507626737766732</t>
  </si>
  <si>
    <t>8:23:50 AM</t>
  </si>
  <si>
    <t>Sant Shri Asharamji Bapu renowned as a cow protector says that citizens should consider cow protection their utmost duty Regarding indigenous cow products he explained that chemical phenol and its odor contaminate the atmosphere Cow phenol can improve your spirituality</t>
  </si>
  <si>
    <t>https://www.jagran.com/top-deals/aaj-ki-deals/amazon-deal-amazon-sale-2024-on-daikin-ac-1-5-ton-price-at-up-to-41-percent-price-drop-23702807.html</t>
  </si>
  <si>
    <t>पके आम की तरह गिरा Daikin AC 15 Ton के दाम अमेज़न पर कूलर छोड़ एसी को खरीदने की हो रही हड़बड़ी - Amazon Sale 2024 On Daikin AC 1.5 Ton 3 star, 4 Star, 5 Star Price At Up to 41 Percent Price Drop</t>
  </si>
  <si>
    <t>The price of Daikin 15 Ton ACs has dropped like a ripe mango with people rushing to buy ACs instead of coolers on Amazon
Amazon Sale Amazons offer has come to end the summer heat slashing the price of Daikin 15 Ton ACs Now even the general public can ditch coolers and bring home Daikin ACs</t>
  </si>
  <si>
    <t>http://twitter.com/ravishlaldav12/status/1858789634261561708</t>
  </si>
  <si>
    <t>1:59:18 PM</t>
  </si>
  <si>
    <t>https://www.haribhoomi.com/lifestyle/news/how-to-prevent-asthma-in-polluted-air-know-about-effective-tips-56049</t>
  </si>
  <si>
    <t>2:09:07 PM</t>
  </si>
  <si>
    <t>Air Pollution Effect on Asthma : प्रदूषित हवा में कैसे करें अस्थमा का बचाव ? जानें कारगार टिप्स</t>
  </si>
  <si>
    <t>Air Pollution Effect on Asthma Air pollution has become a serious problem affecting not only our environment but also our health Asthma patients are among the most affected Pollutants in the air can be dangerous for asthma patients</t>
  </si>
  <si>
    <t>http://twitter.com/shandillya89/status/1858935255694004519</t>
  </si>
  <si>
    <t>https://www.livehindustan.com/uttar-pradesh/sambhal/story-winter-health-alert-rise-in-eye-diseases-amid-cold-season-201734354673783.html</t>
  </si>
  <si>
    <t>6:41:18 PM</t>
  </si>
  <si>
    <t>सर्दी में बढ़ी नेत्र रोगियों की संख्या</t>
  </si>
  <si>
    <t>The impact of illnesses is increasing during the winter season Along with fever colds and coughs eye diseases are also rapidly increasing The district hospitals ophthalmology department has seen a nearly 20 percent increase in patients these days Ophthalmologist Dr RK</t>
  </si>
  <si>
    <t>http://twitter.com/AmkeshKumar11/status/1807018444644086130</t>
  </si>
  <si>
    <t>Jai ho Mahamanav incarnate man ki 5 real problems of India 1 Air Pollution 2 Water Scarcity 3 Unemployment 4 Healthcare Access 5 Education Quality Add more</t>
  </si>
  <si>
    <t>http://twitter.com/Sahabla26272016/status/1871786894914355411</t>
  </si>
  <si>
    <t>10:45:46 AM</t>
  </si>
  <si>
    <t>https://10tv.in/telugu-news/exclusive-videos/delhi-is-the-most-polluted-city-in-the-world-886298.html</t>
  </si>
  <si>
    <t>1:30:48 PM</t>
  </si>
  <si>
    <t>Delhi air pollution : ప్రపంచంలోనే అత్యంత కాలుష్య నగరంగా ఢిల్లీ</t>
  </si>
  <si>
    <t>Delhi air pollution Delhi is the most polluted city in the world
Delhi is the most polluted city in the world</t>
  </si>
  <si>
    <t>https://www.patrika.com/jaipur-news/rajasthan-weather-winter-express-slows-down-due-to-the-sluggishness-of-la-nina-know-when-the-weather-will-change-in-november-19125061</t>
  </si>
  <si>
    <t>9:08:18 AM</t>
  </si>
  <si>
    <t>Rajasthan Weather: ला नीना की सुस्ती से विंटर एक्सप्रेस की धीमी चाल, जानें नवंबर में कब से बदलेगा मौसम का मिजाज</t>
  </si>
  <si>
    <t>Rajasthan Weather La Nias sluggishness has slowed the Winter Express find out when the weather will change in November
Winter is expected to intensify in the northeastern regions of the state from the second half of November Currently La Nias influence in the Pacific Ocean</t>
  </si>
  <si>
    <t>http://twitter.com/sunil1997_/status/1865042414970216485</t>
  </si>
  <si>
    <t>8:05:37 PM</t>
  </si>
  <si>
    <t>http://twitter.com/vikash_shukla87/status/1888395511033659592</t>
  </si>
  <si>
    <t>6:42:29 AM</t>
  </si>
  <si>
    <t>http://twitter.com/AJAYVISHNO41891/status/1848243336961745246</t>
  </si>
  <si>
    <t>11:32:04 AM</t>
  </si>
  <si>
    <t>told well about air pollution</t>
  </si>
  <si>
    <t>http://twitter.com/ArunSingh411845/status/1854453402769444915</t>
  </si>
  <si>
    <t>2:48:39 PM</t>
  </si>
  <si>
    <t>https://samacharnama.com/city/sri-ganganagar/dr-rahul-jain-said-awareness-is-necessary-to-prevent/cid15780125.htm</t>
  </si>
  <si>
    <t>7:10:20 AM</t>
  </si>
  <si>
    <t>डॉ. राहुल जैन ने कहा, वायु प्रदूषण और सर्दी से बढ़ रहे सांस रोग की रोकथाम को जागरूकता जरूरी</t>
  </si>
  <si>
    <t>Dr Rahul Jain said awareness is essential to prevent respiratory diseases increasing due to air pollution and cold
Chest physician at Bansal Super Specialty Hospital Shiv Chowk Rahul Jain said that air pollution causes inflammation of lung tissue
Local Desk November 27 20</t>
  </si>
  <si>
    <t>http://twitter.com/_Legendlegacy__/status/1858818920238772455</t>
  </si>
  <si>
    <t>3:55:40 PM</t>
  </si>
  <si>
    <t>Its good even if late at least the need was felt Suspension of Physical Classes due to Poor Air Quality in District Gautam Buddha Nagar</t>
  </si>
  <si>
    <t>https://www.livehindustan.com/madhya-pradesh/indore-air-quality-worse-than-delhi-aqi-above-400-mark-people-face-respiratory-issues-201730449600494.html</t>
  </si>
  <si>
    <t>2:09:01 PM</t>
  </si>
  <si>
    <t>दिल्ली को जाएं भूल, देश के सबसे स्वच्छ शहर इंदौर में 400 पार AQI, वायु प्रदूषण ने सांसों का निकाला दम</t>
  </si>
  <si>
    <t>The Air Quality Index AQI in Indore the countrys cleanest city crossed the 400 mark on Friday a day after Diwali indicating that the air quality has reached the severe category According to data from the State Pollution Control Board small villages in the city</t>
  </si>
  <si>
    <t>http://twitter.com/gauntlet_dhari/status/1888521052650668077</t>
  </si>
  <si>
    <t>3:01:20 PM</t>
  </si>
  <si>
    <t>http://twitter.com/MohammadIspak1/status/1864339067187363841</t>
  </si>
  <si>
    <t>9:30:46 PM</t>
  </si>
  <si>
    <t>http://twitter.com/BabluKumar86451/status/1852692486793380322</t>
  </si>
  <si>
    <t>http://twitter.com/DineshKuma69149/status/1842860865738956972</t>
  </si>
  <si>
    <t>3:04:03 PM</t>
  </si>
  <si>
    <t>http://twitter.com/pratik8608/status/1847961845006487553</t>
  </si>
  <si>
    <t>4:53:31 PM</t>
  </si>
  <si>
    <t>http://twitter.com/UshaChouha39117/status/1807390831722271147</t>
  </si>
  <si>
    <t>5:58:48 PM</t>
  </si>
  <si>
    <t>https://zeenews.india.com/hindi/zee-hindustan/utility-news/diwali-can-be-dangerous-for-asthma-patients-ways-to-avoid-health-risks/2487010</t>
  </si>
  <si>
    <t>8:34:14 PM</t>
  </si>
  <si>
    <t>दिवाली अस्थमा के मरीजों के लिए बन सकती है खतरनाक, सेफ्टी के लिए हमेशा अपने साथ रखें ये सामान</t>
  </si>
  <si>
    <t>Ways to avoid Asthma health risks Diwali is a festival of joy lights and unity But for people with asthma this celebration can pose a significant health risk Asthma is a condition caused by inflammation of the lungs which inflames the nerves in the airways</t>
  </si>
  <si>
    <t>http://twitter.com/grok/status/1901604719107227764</t>
  </si>
  <si>
    <t>Yes Indias population is still growing reaching approximately 146 billion in 2025 States like Bihar and Rajasthan and Muslim communities are leading the population growth Sikkim Goa Nagaland and the Parsi and Jain communities have moderated it The death rate has also increased primarily due to aging COVID19 tuberculosis and air pollution</t>
  </si>
  <si>
    <t>http://twitter.com/Raajputob/status/1892095872785097087</t>
  </si>
  <si>
    <t>11:46:24 AM</t>
  </si>
  <si>
    <t>http://twitter.com/flower40468/status/1851931315433611644</t>
  </si>
  <si>
    <t>3:46:47 PM</t>
  </si>
  <si>
    <t>http://twitter.com/mishraji666/status/1858558892361368048</t>
  </si>
  <si>
    <t>10:42:24 PM</t>
  </si>
  <si>
    <t>Delhis air quality has reached dangerous levels On Monday the AQI was recorded at 494 the highest not only this season but also in five years The pollution is causing breathing problems eye irritation and sore throats</t>
  </si>
  <si>
    <t>http://twitter.com/Mahendr72216230/status/1849018524888359268</t>
  </si>
  <si>
    <t>2:52:24 PM</t>
  </si>
  <si>
    <t>http://twitter.com/Pratap9013/status/1849011121216516421</t>
  </si>
  <si>
    <t>2:22:58 PM</t>
  </si>
  <si>
    <t>http://twitter.com/ZeeBiharNews/status/1834295277534040137</t>
  </si>
  <si>
    <t>11:47:28 PM</t>
  </si>
  <si>
    <t>Bihar Air Pollution What is causing air pollution in Patna</t>
  </si>
  <si>
    <t>https://www.livehindustan.com/uttar-pradesh/hapur/story-illegal-sand-mining-continues-despite-ban-air-pollution-worsens-201732215067472.html</t>
  </si>
  <si>
    <t>12:21:32 AM</t>
  </si>
  <si>
    <t>रोक के बाद ही नहीं थम रहा मिट्टी खनन, धूल का गुबार उठने से हवा हो रही जहरीली</t>
  </si>
  <si>
    <t>Despite the ban illegal mining continues unabated causing dust pollution in the air causing significant problems for pedestrians and roadside families The increased pollution is severely impacting air quality</t>
  </si>
  <si>
    <t>http://twitter.com/IncPantd69/status/1858848639260471669</t>
  </si>
  <si>
    <t>http://twitter.com/Chowkidar111/status/1868907284044399052</t>
  </si>
  <si>
    <t>12:03:13 PM</t>
  </si>
  <si>
    <t>http://twitter.com/NareshGhosh20/status/1859133152238989337</t>
  </si>
  <si>
    <t>12:44:19 PM</t>
  </si>
  <si>
    <t>http://twitter.com/SRroysubha/status/1888208388313719068</t>
  </si>
  <si>
    <t>6:18:55 PM</t>
  </si>
  <si>
    <t>http://twitter.com/pradip_kala/status/1850774662906552821</t>
  </si>
  <si>
    <t>11:10:40 AM</t>
  </si>
  <si>
    <t>http://twitter.com/AyodhyaSahni/status/1848987701971980632</t>
  </si>
  <si>
    <t>12:49:55 PM</t>
  </si>
  <si>
    <t>https://groundreport.in/top-story/grow-tree-and-rupai-agriforest-planted-5-lakh-trees-on-the-ridges-of-fields-in-harda-and-narmadapuram-6703957</t>
  </si>
  <si>
    <t>7:46:31 PM</t>
  </si>
  <si>
    <t>GROW TREE ने शुरु किया खेतों की मेढ़ पर वृक्ष लगाने का काम</t>
  </si>
  <si>
    <t>Today the shrinking forests and forest land around the world are a global concern Consequently numerous efforts are underway to achieve food security and afforestation simultaneously A similar experiment has been conducted in the Narmadapuram and Harda districts of Madhya Pradesh</t>
  </si>
  <si>
    <t>http://twitter.com/ehdarmayhs/status/1859035382660428063</t>
  </si>
  <si>
    <t>6:15:49 AM</t>
  </si>
  <si>
    <t>https://samacharnama.com/city/indore/indore-hot-start-at-2185%C2%B0c-check-weather-forecast-for-22/cid15574890.htm</t>
  </si>
  <si>
    <t>11:00:22 AM</t>
  </si>
  <si>
    <t>Indore 21.85 °C पर गर्म शुरुआत, 22 अक्टूबर 2024 के लिए मौसम पूर्वानुमान देखें</t>
  </si>
  <si>
    <t>Indore News Desk The temperature in Indore today October 22 2024 is 2733 degrees Celsius The forecast for the day shows minimum and maximum temperatures of 2185 degrees Celsius and 2964 degrees Celsius respectively The relative humidity is 57 and the wind speed is 57 kmh</t>
  </si>
  <si>
    <t>https://www.naidunia.com/magazine/sehat-risk-of-lung-cancer-is-increasing-in-nonsmokers-be-careful-due-to-its-reasons-8335265</t>
  </si>
  <si>
    <t>5:45:32 PM</t>
  </si>
  <si>
    <t>नॉन स्मोकर्स में बढ़ रहा Lung Cancer का खतरा, इसके कारणों से हो जाएं सावधान</t>
  </si>
  <si>
    <t>The risk of lung cancer is increasing among nonsmokers be aware of its causes
A recent study on lung cancer has surprised everyone According to this study more than half of lung cancer patients in India do not smoke beedis or cigarettes They smoke</t>
  </si>
  <si>
    <t>http://twitter.com/RajlaxmiAmit/status/1855247101883498793</t>
  </si>
  <si>
    <t>7:22:32 PM</t>
  </si>
  <si>
    <t>https://haryana.inkhabar.com/weather/haryana-weather-news-weather-may-change-in-the-coming-days-take-special-care/</t>
  </si>
  <si>
    <t>10:49:07 AM</t>
  </si>
  <si>
    <t>Haryana Weather News: आने वाले दिनों में मौसम में हो सकता है बदलाव, रखें खास ध्यान</t>
  </si>
  <si>
    <t>Inkhabar Haryana Haryana Weather News Abnormal temperature changes and a sharp drop in air quality in Haryana have raised new concerns about public health and safety The Air Quality Index AQI has crossed the danger mark in some cities especially</t>
  </si>
  <si>
    <t>http://twitter.com/Murari43713455/status/1848057916210745349</t>
  </si>
  <si>
    <t>11:15:17 PM</t>
  </si>
  <si>
    <t>http://twitter.com/ratawal_rohit/status/1845840618548801968</t>
  </si>
  <si>
    <t>8:24:32 PM</t>
  </si>
  <si>
    <t>http://twitter.com/neerajgoyal104/status/1793184144601538709</t>
  </si>
  <si>
    <t>http://twitter.com/darshankaushikk/status/1850525177530200182</t>
  </si>
  <si>
    <t>6:39:18 PM</t>
  </si>
  <si>
    <t>http://twitter.com/RadhaMo60407933/status/1839700501392171367</t>
  </si>
  <si>
    <t>9:45:54 PM</t>
  </si>
  <si>
    <t>http://twitter.com/HemantA14987349/status/1848027713371562488</t>
  </si>
  <si>
    <t>http://twitter.com/deraj_choudhary/status/1858920902680773117</t>
  </si>
  <si>
    <t>10:40:54 PM</t>
  </si>
  <si>
    <t>http://news007.in/foods-rich-in-vitamin-c-will-protect-you-from-toxic-air-and-seasonal-flu-make-it-a-part-of-your-diet-today/</t>
  </si>
  <si>
    <t>5:36:17 AM</t>
  </si>
  <si>
    <t>https://shahtimesnews.com/myanmar-thailand-earthquake-1000-deaths-confirmed-india-operation-brahma/</t>
  </si>
  <si>
    <t>म्यांमार-थाईलैंड भूकंप: 1000+ मौतों की पुष्टि, भारत ने शुरू किया 'ऑपरेशन ब्रह्मा'</t>
  </si>
  <si>
    <t>More than 1000 people have died in the devastating earthquake in Myanmar and Thailand with the death toll likely reaching 10000 India has sent relief supplies under Operation Brahma and rescue operations are underway Read the full report
More than 1000 deaths with the death toll likely reaching 10000
Myanmar</t>
  </si>
  <si>
    <t>http://twitter.com/Sandeepprsingh/status/1858467990972325962</t>
  </si>
  <si>
    <t>4:41:12 PM</t>
  </si>
  <si>
    <t>http://twitter.com/DrDineshkaste/status/1858908091003154641</t>
  </si>
  <si>
    <t>9:50:00 PM</t>
  </si>
  <si>
    <t>http://twitter.com/Rajende37239468/status/1861028552457470098</t>
  </si>
  <si>
    <t>6:15:57 PM</t>
  </si>
  <si>
    <t>http://twitter.com/its_praveen001/status/1888205439726223805</t>
  </si>
  <si>
    <t>6:07:12 PM</t>
  </si>
  <si>
    <t>http://twitter.com/R21689387/status/1859924913953661279</t>
  </si>
  <si>
    <t>5:10:29 PM</t>
  </si>
  <si>
    <t>http://twitter.com/pappukh82911147/status/1794893527492821411</t>
  </si>
  <si>
    <t>6:18:59 AM</t>
  </si>
  <si>
    <t>https://www.jagran.com/jammu-and-kashmir/srinagar-omar-abdullah-ran-21-km-kashmir-marathon-showing-green-flag-suniel-shetty-very-happy-with-himself-no-training-no-nutrition-23818774.html</t>
  </si>
  <si>
    <t>VIDEO: 'नो ट्रेनिंग-नो न्यूट्रिशन...', कश्मीर मैराथन में लगातार 21 KM दौड़े उमर अब्दुल्ला, बोले- आज मैं बहुत खुश - Omar Abdullah ran 21 KM Kashmir Marathon showing green flag suniel shetty very happy with himself No training no nutrition</t>
  </si>
  <si>
    <t>VIDEO No training no nutrition Omar Abdullah ran 21 kilometers continuously in the Kashmir Marathon saying I am very happy today
Jammu and Kashmir Chief Minister Omar Abdullah flagged off the first international marathon at the Polo Stadium in Srinagar marking the 21kilometer run</t>
  </si>
  <si>
    <t>http://twitter.com/AbhishekTyagi_/status/1869208377022439435</t>
  </si>
  <si>
    <t>7:59:39 AM</t>
  </si>
  <si>
    <t>Delhis toxic air and rising pollution are living proof of the Aam Aadmi Party governments failures Neither corruption nor pollution stops For how long will Delhi have to suffer</t>
  </si>
  <si>
    <t>http://twitter.com/SubratUpadhyay4/status/1888236532638904328</t>
  </si>
  <si>
    <t>8:10:45 PM</t>
  </si>
  <si>
    <t>http://twitter.com/news_chakra/status/1858564914069336117</t>
  </si>
  <si>
    <t>11:06:20 PM</t>
  </si>
  <si>
    <t>The air in this Rajasthan city has become toxic AQI reaches 458 people are facing difficulty in breathing burning sensation in the eyes building construction has been stopped News Chakra India</t>
  </si>
  <si>
    <t>http://twitter.com/mukesh_kr_2000/status/1812374617408893438</t>
  </si>
  <si>
    <t>12:02:35 PM</t>
  </si>
  <si>
    <t>http://twitter.com/ManiShukla_17/status/1845752633744617973</t>
  </si>
  <si>
    <t>2:34:54 PM</t>
  </si>
  <si>
    <t>http://twitter.com/KeshriRajesh80/status/1888303483969057163</t>
  </si>
  <si>
    <t>12:36:48 AM</t>
  </si>
  <si>
    <t>http://twitter.com/meet2_amit/status/1888455605138157929</t>
  </si>
  <si>
    <t>10:41:16 AM</t>
  </si>
  <si>
    <t>http://twitter.com/shubhra_patel/status/1857349574207176933</t>
  </si>
  <si>
    <t>2:37:01 PM</t>
  </si>
  <si>
    <t>http://twitter.com/ndtvindia/status/1847470994710987132</t>
  </si>
  <si>
    <t>8:23:04 AM</t>
  </si>
  <si>
    <t>With the onset of winter air pollution is on the rise leaving Delhi breathing polluted air Do you think Delhi will see relief from pollution this year</t>
  </si>
  <si>
    <t>http://twitter.com/MadanSingh38672/status/1893305811142602826</t>
  </si>
  <si>
    <t>http://twitter.com/MadachaneR/status/1892055721375584719</t>
  </si>
  <si>
    <t>http://twitter.com/Am_Rife/status/1853018300491649312</t>
  </si>
  <si>
    <t>3:46:04 PM</t>
  </si>
  <si>
    <t>Propaganda Dipabali ke pehle bhi Dipabali ke baad bhi Morning walk Stopped a young father bursting crackers with his kids asked if he knew crackers contributed to worsening air quality in Mumbai His reply can you stop Muslims from doing Namaaz five times a day I am allowed to burst crackers once a year I asked again are you cognisant that crackers affect air quality and poor air quality affects all including your kids He said I am I came back up and tweeted</t>
  </si>
  <si>
    <t>http://twitter.com/grok/status/1904580743864500341</t>
  </si>
  <si>
    <t>10:36:49 PM</t>
  </si>
  <si>
    <t>Delhi is considered the dirtiest city in NCR because it has the worst air pollution and sanitation issues Gurugram and Ghaziabad are also not far behind in terms of filth but Delhis reports and rankings such as 202425 pollution data and the Ghazipur dumpsite put it at the top However some areas such as the NDMC are showing improvement</t>
  </si>
  <si>
    <t>http://twitter.com/a_arunprasath/status/1898024539814346821</t>
  </si>
  <si>
    <t>8:24:48 PM</t>
  </si>
  <si>
    <t>http://twitter.com/RationallyRight/status/1888450955588620537</t>
  </si>
  <si>
    <t>10:22:48 AM</t>
  </si>
  <si>
    <t>https://hindi.newsmobile.in/fog-blankets-many-parts-of-national-capital-delhi/</t>
  </si>
  <si>
    <t>11:06:06 AM</t>
  </si>
  <si>
    <t>राष्ट्रीय राजधानी दिल्ली के कई हिस्सों में कोहरे की चादर</t>
  </si>
  <si>
    <t>A blanket of fog enveloped many parts of the national capital Delhi on Monday amid bad weather reducing visibility According to the India Meteorological Department the minimum temperature at Safdarjung was recorded at 103 degrees Celsius at 830 am today while it was 86 degrees Celsius at Palam</t>
  </si>
  <si>
    <t>http://twitter.com/_salony05/status/1904386033094971785</t>
  </si>
  <si>
    <t>9:43:06 AM</t>
  </si>
  <si>
    <t>http://twitter.com/tyagibharat/status/1801431086519800125</t>
  </si>
  <si>
    <t>7:16:54 AM</t>
  </si>
  <si>
    <t>http://twitter.com/ASatabhakt883/status/1861042555804397602</t>
  </si>
  <si>
    <t>7:11:36 PM</t>
  </si>
  <si>
    <t>http://twitter.com/AmolrajeGawari3/status/1848381574435516504</t>
  </si>
  <si>
    <t>8:41:23 PM</t>
  </si>
  <si>
    <t>http://twitter.com/Sushila_72/status/1849022258708111782</t>
  </si>
  <si>
    <t>3:07:14 PM</t>
  </si>
  <si>
    <t>http://twitter.com/surendrarekha1/status/1856993811387306366</t>
  </si>
  <si>
    <t>https://news007.in/%e0%a4%89%e0%a4%a4%e0%a5%8d%e0%a4%a4%e0%a4%b0%e0%a4%be%e0%a4%96%e0%a4%82%e0%a4%a1-%e0%a4%b9%e0%a5%80%e0%a4%9f-%e0%a4%b5%e0%a5%87%e0%a4%b5-%e0%a4%95%e0%a5%8b-%e0%a4%b2%e0%a5%87%e0%a4%95%e0%a4%b0/</t>
  </si>
  <si>
    <t>उत्तराखंड: हीट वेव को लेकर एहतियात बरतने की सलाह, मई और जून में बढ़ सकता है तापमान</t>
  </si>
  <si>
    <t>Dehradun April 26 HS Precautions have been advised against a heat wave in Uttarakhand Temperatures in Uttarakhand are highest during the last week of May and the first week of June A lack of moisture in the upper atmosphere and clear skies can create heat wave conditions</t>
  </si>
  <si>
    <t>https://www.hamaragagan.page/2024/05/blog-post_350.html</t>
  </si>
  <si>
    <t>9:02:18 PM</t>
  </si>
  <si>
    <t>The vision of Rajasthans successful Chief Minister Bhajanlal Sharma is Rajasthan should become pollution free green and there should be water in the land KK Gupta The vision of Rajasthans successful Chief Minister Bhajanlal Sharma is Rajasthan should become pollution free green and there should be water in the land</t>
  </si>
  <si>
    <t>https://jharkhandnewsdaily.blogspot.com/2025/03/aqi.html</t>
  </si>
  <si>
    <t>3:55:13 AM</t>
  </si>
  <si>
    <t>रांची-धनबाद में बढ़ा प्रदूषण का स्तर, जमशेदपुर के AQI में भारी कमी</t>
  </si>
  <si>
    <t>Pollution levels increased in Ranchi and Dhanbad while Jamshedpurs AQI decreased significantly Pollution levels increased in Ranchi and Dhanbad while Jamshedpurs AQI decreased significantly
Jharkhand AQI Update According to the Air Quality Index AQI of cities in Jharkhand Ranchi and Dhanbad have seen a drop of 1</t>
  </si>
  <si>
    <t>https://www.livehindustan.com/uttar-pradesh/hapur/story-air-pollution-crisis-in-hapur-aqi-reaches-dangerous-levels-amid-garbage-fires-201730726933163.html</t>
  </si>
  <si>
    <t>6:58:57 PM</t>
  </si>
  <si>
    <t>सड़क किनारे कूड़े के ढेर में आग बनी मुसीबत, एक्यूआई 316 पहुंचा</t>
  </si>
  <si>
    <t>Air pollution levels in the district are steadily worsening Hapur reached the third spot among NCR districts on Monday The AQI in Noida reached 320 Ghaziabad 318 and Hapur 316 In such a situation even breathing in the open air is becoming difficult for people</t>
  </si>
  <si>
    <t>http://twitter.com/balhara_ra19950/status/1850102504257642555</t>
  </si>
  <si>
    <t>2:39:44 PM</t>
  </si>
  <si>
    <t>http://twitter.com/Rajbishnoikhara/status/1864316277231128863</t>
  </si>
  <si>
    <t>8:00:12 PM</t>
  </si>
  <si>
    <t>http://twitter.com/chahar_jatni/status/1852253053895807046</t>
  </si>
  <si>
    <t>1:05:15 PM</t>
  </si>
  <si>
    <t>Everyone will have to come forward to control air pollution</t>
  </si>
  <si>
    <t>http://twitter.com/1075Sanjay/status/1852666101827506494</t>
  </si>
  <si>
    <t>4:26:34 PM</t>
  </si>
  <si>
    <t>http://twitter.com/tochandresh/status/1868566117381521826</t>
  </si>
  <si>
    <t>1:27:33 PM</t>
  </si>
  <si>
    <t>https://www.jantaserishta.com/local/maharashtra/pune-weather-forecast-and-aqi-december-20-warm-start-know-the-complete-weather-3713327</t>
  </si>
  <si>
    <t>10:07:57 AM</t>
  </si>
  <si>
    <t>पुणे मौसम पूर्वानुमान और AQI 20 दिसंबर: गर्म शुरुआत, जानें पूरा मौसम | Pune weather forecast and AQI December 20: Warm start, know the complete weather पुणे मौसम पूर्वानुमान और AQI 20 दिसंबर: गर्म शुरुआत, जानें पूरा मौसम</t>
  </si>
  <si>
    <t>Maharashtra Maharashtra Pune Weather Forecast and AQI Today Pune recorded 2668C on December 20 2024 The minimum and maximum temperatures are expected to be 1645C and 3025C respectively according to the India Meteorological Department IMD forecast Relative humidity</t>
  </si>
  <si>
    <t>https://hindi.news18.com/news/career/education-delhi-school-holidays-list-2024-when-will-schools-close-for-pollution-break-in-delhi-noida-ghaziabad-up-news-8825216.html</t>
  </si>
  <si>
    <t>2:11:43 PM</t>
  </si>
  <si>
    <t>Delhi School Holidays: बहुत खराब हो गई दिल्ली की हवा, परेशान हैं बच्चे, आखिर कब बंद होंगे स्कूल?</t>
  </si>
  <si>
    <t>New Delhi Delhi School Holidays The pollution problem in Delhi is worsening The situation is such that most people living in Delhi and the adjoining NCR including Noida Ghaziabad and Greater Noida are experiencing problems like colds coughs and fevers At this time everyone</t>
  </si>
  <si>
    <t>http://www.dabangdunia.co/news/business/243241.html</t>
  </si>
  <si>
    <t>2:49:46 PM</t>
  </si>
  <si>
    <t>जून महीने की अच्छी शुरुआत, जेट फ्यूल की कीमतों में हुई कटौती, क्या सस्ती हो जाएगी हवाई यात्रा</t>
  </si>
  <si>
    <t>Along with commercial LPG jet fuel prices have also been cut On Saturday June 1 the price of jet fuel or ATF was cut by a massive 65 percent due to the fall in international oil prices Along with this commercial LPG used in hotels and restaurants</t>
  </si>
  <si>
    <t>http://twitter.com/Sheeladasi1972/status/1851934003084849526</t>
  </si>
  <si>
    <t>http://twitter.com/DeepakB1996/status/1838496113197805739</t>
  </si>
  <si>
    <t>2:00:05 PM</t>
  </si>
  <si>
    <t>http://twitter.com/TSeaviz/status/1865253231581974758</t>
  </si>
  <si>
    <t>http://twitter.com/SANTOSHKAL84657/status/1864641160758874200</t>
  </si>
  <si>
    <t>http://twitter.com/SunilDas1544027/status/1849307374856679876</t>
  </si>
  <si>
    <t>10:00:11 AM</t>
  </si>
  <si>
    <t>http://twitter.com/dhruva1208/status/1861778879012073817</t>
  </si>
  <si>
    <t>7:57:29 PM</t>
  </si>
  <si>
    <t>The song Mera Rang De Basanti Chola is being played as if Farjiwal Jagat Singh will be hanged any moment People of Delhi are angry polluted air dirty water and the mess of Delhi Be careful someone might pull the strings</t>
  </si>
  <si>
    <t>http://twitter.com/YASINSHAIK0369/status/1862465458978660868</t>
  </si>
  <si>
    <t>5:25:43 PM</t>
  </si>
  <si>
    <t>http://twitter.com/Aamit045/status/1858354341637173440</t>
  </si>
  <si>
    <t>http://twitter.com/VasuSharmaJi/status/1792779196122710494</t>
  </si>
  <si>
    <t>Are you alive Are you breathing Yes It means the air is pure There is no pollution In a real dictatorship videos that call an elected Prime Minister a dictator are not allowed to be released Just saying</t>
  </si>
  <si>
    <t>http://twitter.com/kaisersoze3333/status/1853464227333210448</t>
  </si>
  <si>
    <t>9:18:02 PM</t>
  </si>
  <si>
    <t>http://twitter.com/digvijayvasuni1/status/1818115840652546325</t>
  </si>
  <si>
    <t>8:16:10 AM</t>
  </si>
  <si>
    <t>http://twitter.com/Ajaytiwaritm/status/1858897491984306464</t>
  </si>
  <si>
    <t>9:07:53 PM</t>
  </si>
  <si>
    <t>http://twitter.com/Indian10638409/status/1888189135552118999</t>
  </si>
  <si>
    <t>5:02:25 PM</t>
  </si>
  <si>
    <t>http://twitter.com/SevadalAYD/status/1858855300645728263</t>
  </si>
  <si>
    <t>6:20:14 PM</t>
  </si>
  <si>
    <t>https://www.bhaskar.com/local/bihar/patna/news/patnas-air-pollution-more-poisonous-than-delhi-bhaskar-latest-news-134097154.html</t>
  </si>
  <si>
    <t>6:21:58 AM</t>
  </si>
  <si>
    <t>patnas air pollution more poisonous than delhi; bhaskar latest news | पटना की हवा दिल्ली से ज्यादा जहरीली: डॉक्टर बोले-रोजाना 10-15 सिगरेट के बराबर धुआं ले रहे लोग; पॉल्यूशन कंट्रोल बोर्ड ने कहा-दिल्ली से तुलना गलत - Patna News</t>
  </si>
  <si>
    <t>Patnas air is more toxic than Delhis Doctors say people are inhaling smoke equivalent to 1015 cigarettes daily the Pollution Control Board says the comparison with Delhi is inaccurate
Pranay Priyamvad Patna
Patnas air pollution levels have been recorded higher than Delhis for the past several days</t>
  </si>
  <si>
    <t>https://zeenews.india.com/hindi/zee-hindustan/national/delhi-ncr-air-pollution-air-quality-reaches-500-poor-quality/2524847</t>
  </si>
  <si>
    <t>Delhi Pollution: जहरीली हवा से दिल्ली में सांस लेना दूभर, 500 के उपर पहुंचा AQI</t>
  </si>
  <si>
    <t>New Delhi Delhi Pollution Pollution in DelhiNCR is troubling these days A blanket of smog has blanketed the skies Its worth noting that on the morning of Friday November 22 2024 the Air Quality Index AQI was recorded at 500 Besides pollution Delhi is now experiencing</t>
  </si>
  <si>
    <t>http://twitter.com/VIKRAMPRA65335/status/1840121462646050882</t>
  </si>
  <si>
    <t>1:38:39 AM</t>
  </si>
  <si>
    <t>http://twitter.com/Pk758824/status/1852179617815367985</t>
  </si>
  <si>
    <t>8:13:27 AM</t>
  </si>
  <si>
    <t>http://twitter.com/bbcparas/status/1796410368287527216</t>
  </si>
  <si>
    <t>AQI crosses 300 in Delhi amid heat Central Air Quality Management Commission forms task force for prevention Air Pollution</t>
  </si>
  <si>
    <t>http://www.etvbharat.com/hi/!state/lungs-patients-increases-in-polluted-cold-weather-in-delhi-ncr-delhi-news-dls24121103521</t>
  </si>
  <si>
    <t>6:18:55 AM</t>
  </si>
  <si>
    <t>फेफड़ों की सेहत बिगाड़ रही ठंड, बढ़ रहे सांस के मरीज़, यह लक्षण दिखने पर तुरंत करें डॉक्टर से कंसल्ट</t>
  </si>
  <si>
    <t>New Delhi After the rain late Sunday evening the cold has begun to increase in DelhiNCR With the change in weather and the increasing cold the number of patients in hospitals is also increasing During the winter season the number of patients suffering from fever cough cold and respiratory problems is generally higher in hospitals</t>
  </si>
  <si>
    <t>http://twitter.com/babulal_vasant/status/1848615671619588224</t>
  </si>
  <si>
    <t>12:11:36 PM</t>
  </si>
  <si>
    <t>Delhis air quality has slipped into the very poor category with an average of 310 The Central Commission for Air Quality Management CAQM has appealed to citizens to follow StageII measures of the Graded Response Action Plan GRAP as the poor conditions are expected to persist Authorities have started taking stringent measures to tackle pollution</t>
  </si>
  <si>
    <t>http://twitter.com/brijeshchaodhry/status/1860559877921263984</t>
  </si>
  <si>
    <t>11:13:37 AM</t>
  </si>
  <si>
    <t>http://twitter.com/sayk_art/status/1858517312573181980</t>
  </si>
  <si>
    <t>7:57:11 PM</t>
  </si>
  <si>
    <t>___ Political parties are busy proving each other wrong instead of working together on stubble burning issue Funds should be used to eliminate this annual saga instead of renaming places like Sarai Kale Khan and calling it a day Todays air pollution is at a terrible level</t>
  </si>
  <si>
    <t>http://twitter.com/gupta_sang36659/status/1871933924131090879</t>
  </si>
  <si>
    <t>8:30:01 PM</t>
  </si>
  <si>
    <t>http://twitter.com/ROYAL_ALWARI/status/1859938824262193264</t>
  </si>
  <si>
    <t>6:05:46 PM</t>
  </si>
  <si>
    <t>http://twitter.com/AmarS1010/status/1856354919768281264</t>
  </si>
  <si>
    <t>8:44:36 PM</t>
  </si>
  <si>
    <t>http://twitter.com/kumari_kir30148/status/1859889826365059215</t>
  </si>
  <si>
    <t>2:51:04 PM</t>
  </si>
  <si>
    <t>https://www.livehindustan.com/weather/jharkhand-me-aaj-ka-mausam-11-february-2025-jharkhand-aqi-today-and-weather-forecast-imd-rain-alert-update-in-hindi-201739237654264.html</t>
  </si>
  <si>
    <t>7:04:13 AM</t>
  </si>
  <si>
    <t>झारखंड 11 फ़रवरी 2025 का वेदर और AQI: न्यूनतम तापमान 16.4°C, जानें कैसा रहेगा शहर में आज का मौसम</t>
  </si>
  <si>
    <t>Jharkhand weather today February 11 2025 The minimum temperature in Jharkhand today was recorded at 164 degrees Celsius According to the Meteorological Department IMD the sky is expected to be clear The maximum temperature is expected to be 2777 degrees Celsius Tomorrows minimum temperature in Jharkhand</t>
  </si>
  <si>
    <t>http://twitter.com/pallavi__07/status/1779072404662386839</t>
  </si>
  <si>
    <t>2:31:29 PM</t>
  </si>
  <si>
    <t>https://www.onlymyhealth.com/can-asthma-spread-from-person-to-person-doctor-explains-in-hindi-12977826219</t>
  </si>
  <si>
    <t>6:31:00 PM</t>
  </si>
  <si>
    <t>क्या अस्थमा एक व्यक्ति से दूसरे व्यक्ति में फैल सकता है जानें डॉक्टर से</t>
  </si>
  <si>
    <t>Can Asthma Spread from Person to Person Due to todays deteriorating lifestyle and poor environment breathing and lung problems have become common In such a situation breathing in polluted and toxic air can cause asthma If the hospital</t>
  </si>
  <si>
    <t>http://twitter.com/nibhasharma723/status/1850357851236999349</t>
  </si>
  <si>
    <t>7:34:24 AM</t>
  </si>
  <si>
    <t>http://twitter.com/IrfanAb83114047/status/1848611199228710984</t>
  </si>
  <si>
    <t>11:53:50 AM</t>
  </si>
  <si>
    <t>http://twitter.com/SuhaniRana93081/status/1861428835105022408</t>
  </si>
  <si>
    <t>8:46:32 PM</t>
  </si>
  <si>
    <t>http://twitter.com/RavivarDelhi/status/1857061294219596066</t>
  </si>
  <si>
    <t>7:31:29 PM</t>
  </si>
  <si>
    <t>Air quality remains severe in DelhiNCR The Air Quality Index AQI was 432 this morning The Meteorological Department has predicted fog and light haze during the night and morning hours for the next two to three days</t>
  </si>
  <si>
    <t>http://www.samaylive.com/international-news-in-hindi/520437/pakistan-is-facing-smog-attack-people-are-not-able-to-breathe-in-the-poisonous-air.html</t>
  </si>
  <si>
    <t>'स्मॉग अटैक' से जूझ रहा पाकिस्तान, जहरीली हवा में सांस नहीं ले पा रहे लोग</t>
  </si>
  <si>
    <t>It said Lahore and Multan are among the most polluted cities in the world while Pakistani citizens suffer from respiratory asthma heart disease and stroke due to smog
The data showed that 1934030 cases were reported across the province in October which</t>
  </si>
  <si>
    <t>https://www.jagran.com/delhi/new-delhi-city-ncr-delhi-air-pollution-central-pollution-control-board-under-question-over-aqi-data-cpcb-clarified-about-aqi-crossed1000-23833224.html</t>
  </si>
  <si>
    <t>Delhi Air Pollution: AQI के आंकड़ों पर सवालों के घेरे में केंद्रीय प्रदूषण नियंत्रण बोर्ड, 1000 पार होने पर CPCB ने क्या कहा? - ncr Delhi Air Pollution Central Pollution Control Board under question over AQI data CPCB clarified about aqi crossed 1000</t>
  </si>
  <si>
    <t>Delhi Air Pollution Central Pollution Control Board under fire for AQI data What did the CPCB say when it crossed 1000
Amidst rising air pollution in Delhi the Central Pollution Control Board CPCB is under fire for its AQI data</t>
  </si>
  <si>
    <t>https://newsindialive.in/leave-the-rain-now-cold-will-start/</t>
  </si>
  <si>
    <t>3:40:23 PM</t>
  </si>
  <si>
    <t>बारिश छोड़ें…अब ठंड शुरू हो जाएगी, ला नीनो के कारण भीषण ठंड आएगी, आईएमडी ने चेतावनी दी</t>
  </si>
  <si>
    <t>IMD warns of harsh winter The summer monsoon is now on its way out and ended in the above normal category on Monday after recording nearly 8 percent more rainfall than normal It is predicted that the monsoon will not reach the country until midOctober</t>
  </si>
  <si>
    <t>https://hindi.downtoearth.org.in/air/air-quality-of-most-cities-in-the-country-is-not-up-to-the-standards-hajipur-has-2086-more-pollution</t>
  </si>
  <si>
    <t>11:11:02 AM</t>
  </si>
  <si>
    <t>मानकों पर खरी नहीं देश के अधिकांश शहरों की हवा, हाजीपुर में तो 2,086 फीसदी अधिक प्रदूषण</t>
  </si>
  <si>
    <t>Air quality in India is extremely poor The air in most cities across the country does not meet the air quality standards set by the World Health Organization WHO According to data released by the Central Pollution Control Board on March 27 2025</t>
  </si>
  <si>
    <t>https://www.tv9hindi.com/knowledge/why-is-europe-warming-faster-than-the-rest-of-the-world-temperature-increase-climate-change-2566103.html</t>
  </si>
  <si>
    <t>जहां की बर्फबारी देख खुश हो जाता है मन, दुनिया का वो हिस्सा हो रहा सबसे ज्यादा गर्म, जानें वजह?</t>
  </si>
  <si>
    <t>The part of the world where snowfall brings joy is becoming the hottest Do you know why
Two organizations that monitor European weather say that last year in 2023 Europe experienced a record number of extremely hot days During this period Europe</t>
  </si>
  <si>
    <t>http://twitter.com/daoo100/status/1857991499075482096</t>
  </si>
  <si>
    <t>9:07:47 AM</t>
  </si>
  <si>
    <t>An emperor has made a mockery of the love of us poor people by building the beautiful Taj Mahal Let it be bad Maharashtra Pollution has affected the Taj Mahal too Due to the air quality visibility is poor in the area around the Taj Mahal</t>
  </si>
  <si>
    <t>http://twitter.com/om_gugarwal/status/1808067374353879097</t>
  </si>
  <si>
    <t>2:47:08 PM</t>
  </si>
  <si>
    <t>Over 70 of Indias population lives in villages Similarly villages are the main source of our food and agricultural products Since independence villages have seen significant progress in both population and education Villagers are more dedicated to their work than city dwellers and have greater strength and capacity than those in urban areas Furthermore the entire village lives in peace and harmony free of conflict Villagers share each others joys and sorrows and are helpful Most importantly you can see stars at night which you no longer see in cities Villages have many good things such as fresh air rivers trees no pollution the smell of soil fresh and organic food and many other good things In conclusion we can say that villages are the backbone of the economy Also my village is a part of all the villages in India where people still live in peace and harmony Furthermore villagers are friendly and live happier and more prosperous lives than those in urban areas I am proud to be from a village</t>
  </si>
  <si>
    <t>http://twitter.com/Opmeena1007/status/1889872039336693943</t>
  </si>
  <si>
    <t>8:29:40 AM</t>
  </si>
  <si>
    <t>http://twitter.com/DeswalSahb/status/1861389068518424763</t>
  </si>
  <si>
    <t>http://twitter.com/AnkitKumar45705/status/1849101514033250410</t>
  </si>
  <si>
    <t>8:22:10 PM</t>
  </si>
  <si>
    <t>http://twitter.com/FarziiiEngineer/status/1864367640174633378</t>
  </si>
  <si>
    <t>http://twitter.com/Aprajitappi/status/1850215708723925345</t>
  </si>
  <si>
    <t>Youve raised a very important issue Its true that our lack of shared responsibility and responsible parenting creates situations that impact society and the environment The misuse of firecrackers not only pollutes the air but also causes noise pollution Especially in a city like Delhi where pollution is already a major problem such behavior only worsens the problem Furthermore this issue highlights social inequality where wealth is the primary driver of income</t>
  </si>
  <si>
    <t>https://afeias.com/knowledge-centre/newspaper-clips/25-10-2024-important-news-clippings/</t>
  </si>
  <si>
    <t>4:05:57 PM</t>
  </si>
  <si>
    <t>25-10-2024 (important News Clippings)</t>
  </si>
  <si>
    <t>Date 251024
Securing infra
Indias critical assets physical cyber are increasingly under threat A new framework of protection is needed
The recent terror attack on a workers camp at the construction site of the ZMorh Tunnel in Kashmir and</t>
  </si>
  <si>
    <t>http://twitter.com/ashu_3210/status/1856725174457864394</t>
  </si>
  <si>
    <t>9:15:52 PM</t>
  </si>
  <si>
    <t>Problems in Delhi Toxic air polluted Yamuna no drinking water potholes in streets gutter water in streets jammed roads heaps of garbage</t>
  </si>
  <si>
    <t>http://twitter.com/Ashh16789731461/status/1858178021342969930</t>
  </si>
  <si>
    <t>9:28:58 PM</t>
  </si>
  <si>
    <t>Smog is a mixture of smoke and fog a major cause of air pollution It is formed by harmful particles and gases emitted by vehicles factories and burning fuels It causes respiratory problems lung diseases and eye irritation and also harms the environment</t>
  </si>
  <si>
    <t>https://www.jantaserishta.com/local/maharashtra/mumbai-weather-the-city-will-have-sunny-weather-3907400</t>
  </si>
  <si>
    <t>1:17:57 PM</t>
  </si>
  <si>
    <t>Mumbai weather: शहर में धूप वाला मौसम रहेगा | Mumbai weather: The city will have sunny weather |Mumbai weather: शहर में धूप वाला मौसम रहेगा</t>
  </si>
  <si>
    <t>The sun is expected to rise at 640 AM and set at 650 PM on Sunday March 23 2025 According to the India Meteorological Department IMD the minimum and maximum temperatures are expected to hover around 26 degrees Celsius and 34 degrees Celsius respectively The sky will remain clear</t>
  </si>
  <si>
    <t>http://twitter.com/abajpaidubey/status/1793318567628472634</t>
  </si>
  <si>
    <t>10:00:39 PM</t>
  </si>
  <si>
    <t>The coal mafia is an example of the irony associated with the metaphor of system and inaction the futility of democracy the helplessness of the marginalized class the inaction of the government administration and justice system and the ugliness of politics and economic society plagued by factionalism It was is and will remain an example In this news Adani is accused of buying lowgrade coal from Indonesia and selling it as highgrade coal in India He earned nearly double the profit But this has led to more pollution in your air Air pollution kills approximately 2 million people in India every year</t>
  </si>
  <si>
    <t>http://twitter.com/AapIdeology/status/1858550293425733751</t>
  </si>
  <si>
    <t>10:08:14 PM</t>
  </si>
  <si>
    <t>http://twitter.com/YOGI_BABA_G/status/1856981024934113728</t>
  </si>
  <si>
    <t>2:12:32 PM</t>
  </si>
  <si>
    <t>https://www.sachivalaya.com/article/delhis-aqi-crosses-400-on-diwali-night-crackers-burst-despite-ban-9-of-the-10-most-polluted-cities-in-the-country-are-in-up</t>
  </si>
  <si>
    <t>6:34:44 PM</t>
  </si>
  <si>
    <t>http://twitter.com/ASRana40/status/1859880993089536101</t>
  </si>
  <si>
    <t>2:15:58 PM</t>
  </si>
  <si>
    <t>https://www.jagran.com/top-deals/electronics/air-conditioner-best-ac-with-dust-filter-to-collect-dirt-over-time-and-give-clean-fresh-and-cool-air-23704471.html</t>
  </si>
  <si>
    <t>गर्मी का भौकाल होगा खत्म जब Best AC होंगे घर डिस्ट फ़िल्टर करेगा धूल-मिट्टी साफ और देगा स्वच्छ और ठंडी हवा - Best AC With Dust Filter To Collect Dirt Over Time And Give Clean, Fresh And Cool Air</t>
  </si>
  <si>
    <t>https://www.jagran.com/haryana/hisar-weather-update-raining-continuously-for-two-days-in-haryana-fog-and-cold-wave-alert-issued-23857583.html</t>
  </si>
  <si>
    <t>Haryana Weather: नए साल पर छा सकता है कोहरा, कई जिलों में शीतलहर का अलर्ट जारी; पढ़ें मौसम का ताजा हाल - Weather Update raining continuously for two days in Haryana Fog and Cold Wave Alert Issued</t>
  </si>
  <si>
    <t>Haryana Weather Fog may prevail on New Years Day cold wave alert issued in several districts read the latest weather conditions
Haryana Weather Update Several districts in Haryana have been experiencing continuous rain for two days An orange alert has been issued for fog and cold wave conditions in 11 districts and an</t>
  </si>
  <si>
    <t>http://twitter.com/aryaman_ya40981/status/1848284224232575477</t>
  </si>
  <si>
    <t>2:14:33 PM</t>
  </si>
  <si>
    <t>Winter worsens air quality in Delhi Yamuna river in bad shape too</t>
  </si>
  <si>
    <t>http://twitter.com/PiplaniVaibhav/status/1868569290104041511</t>
  </si>
  <si>
    <t>1:40:09 PM</t>
  </si>
  <si>
    <t>http://twitter.com/sushilsingh607/status/1853429694395203783</t>
  </si>
  <si>
    <t>7:00:48 PM</t>
  </si>
  <si>
    <t>https://unfilterednews24.blogspot.com/2024/11/100-102.html</t>
  </si>
  <si>
    <t>छत्तीसगढ़ कोरबा न्यूज़- दीपावली के रात खूब फैला प्रदूषण एक्यू आई 100 के पार वायु गुणवत्ता सूचकांक स्तर 102 दर्ज किया गया</t>
  </si>
  <si>
    <t>Pollution spread widely on Diwali night with the AQI exceeding 100 with the Air Quality Index reaching 102
Korba Fireworks caused widespread pollution during Diwali Air pollution levels soared The Central Pollution Control Board CPCB issued two</t>
  </si>
  <si>
    <t>http://twitter.com/Vikrams2017/status/1816855025336897864</t>
  </si>
  <si>
    <t>8:46:08 PM</t>
  </si>
  <si>
    <t>It is true look at the condition of Delhi the air is polluted every street becomes a river you people settle Rohingyas with the tax money of the country</t>
  </si>
  <si>
    <t>http://twitter.com/UrElevenn/status/1849019651319075263</t>
  </si>
  <si>
    <t>2:56:52 PM</t>
  </si>
  <si>
    <t>http://twitter.com/ChetanSapra7/status/1858499716079595727</t>
  </si>
  <si>
    <t>http://twitter.com/neetuseth7/status/1860353954720182655</t>
  </si>
  <si>
    <t>9:35:21 PM</t>
  </si>
  <si>
    <t>http://twitter.com/ShurNegi/status/1848206366109843775</t>
  </si>
  <si>
    <t>9:05:10 AM</t>
  </si>
  <si>
    <t>All the smoke is from Punjab and Haryana is to be blamed The bail which was confiscated in Haryana was lost Haryanas BJP government is responsible for water and air pollution in Delhi Modi ji why do you hate Delhiites so much What crime have Delhiites committed BJP has pledged to destroy Delhi has pledged to save Delhi</t>
  </si>
  <si>
    <t>http://twitter.com/KhushiS15402114/status/1858885290271686952</t>
  </si>
  <si>
    <t>8:19:24 PM</t>
  </si>
  <si>
    <t>http://twitter.com/ruhi_shing85826/status/1859221506615611737</t>
  </si>
  <si>
    <t>6:35:24 PM</t>
  </si>
  <si>
    <t>http://twitter.com/AjayJha08/status/1858892875075055819</t>
  </si>
  <si>
    <t>8:49:32 PM</t>
  </si>
  <si>
    <t>https://www.zeebiz.com/hindi/trending/delhi-ncr-pollution-aqi-above-400-dangerous-level-195106</t>
  </si>
  <si>
    <t>Pollution in Delhi: दिल्ली-एनसीआर में फिर खतरनाक स्तर पर पहुंचा प्रदूषण, ज्यादातर इलाकों में AQI हुआ 400 पार</t>
  </si>
  <si>
    <t>Pollution in DelhiNCR has once again reached dangerous levels The air quality index AQI in the capital Delhi reached 450 by 715 am on Wednesday According to data from the Central Pollution Control Board the air quality index AQI in the capital Delhi reached 450 by 715 am on Wednesday</t>
  </si>
  <si>
    <t>https://www.bhaskar.com/local/uttar-pradesh/ghaziabad/news/the-spraying-done-by-the-corporation-in-ghaziabad-is-just-a-show-off-134026324.html</t>
  </si>
  <si>
    <t>7:54:26 AM</t>
  </si>
  <si>
    <t>गाजियाबाद में निगम का छिड़काव दिखावे का: पार्कों व सड़कों पर टैंकरों से पानी का किया जा रहा छिड़काव, 12 तक के ...</t>
  </si>
  <si>
    <t>The municipal corporations spraying in Ghaziabad is just a show water is being sprayed from tankers in parks and streets schools up to grade 12 will operate in hybrid mode
Ghaziabad
Morning weather in Ghaziabad
The Municipal Corporation in Ghaziabad is spraying water in parks to clean the air</t>
  </si>
  <si>
    <t>https://www.samacharjagat.com/news/lifestyle/air-pollution-how-to-reduce-your-risk-of-lung-cancer-when-the-air-is-too-polluted-to-breathe-click-to-find-out-316460</t>
  </si>
  <si>
    <t>2:28:18 PM</t>
  </si>
  <si>
    <t>Air Pollution — How to reduce your risk of lung cancer when the air is too polluted to breathe….click to find out| lifestyle News in Hindi | वायु प्रदूषण — जब हवा श्वास लेने के लिए बहुत प्रदूषित हो, तो फेफड़ों के कैंसर के जोखिम को कैसे कम करें.... क्लिक कर जाने</t>
  </si>
  <si>
    <t>Smoking has long been considered a major cause of lung cancer but it is now being observed that cancer cases are increasing even among nonsmokers and this is largely due to air pollution Lung cancer is a serious public health issue in India</t>
  </si>
  <si>
    <t>http://twitter.com/SevadalRGI/status/1901126821313474873</t>
  </si>
  <si>
    <t>9:52:10 AM</t>
  </si>
  <si>
    <t>http://twitter.com/Abrar_INC/status/1862485502911541334</t>
  </si>
  <si>
    <t>6:45:21 PM</t>
  </si>
  <si>
    <t>http://twitter.com/surajthakurIND/status/1858931119292289458</t>
  </si>
  <si>
    <t>11:21:30 PM</t>
  </si>
  <si>
    <t>http://twitter.com/VinothG23231384/status/1852918555005649090</t>
  </si>
  <si>
    <t>9:09:43 AM</t>
  </si>
  <si>
    <t>If not today then tomorrow has the air of politics become polluted Journalists should watch this news</t>
  </si>
  <si>
    <t>https://www.indiatv.in/india/national/weather-news-25-february-rainfall-in-delhi-up-haryana-aaj-ka-mausam-winter-imd-alert-2025-02-25-1115807</t>
  </si>
  <si>
    <t>8:17:45 AM</t>
  </si>
  <si>
    <t>आज से बदल जाएगा मौसम, होनी वाली है झमाझम बारिश, जानिए दिल्ली-NCR, यूपी, हरियाणा को लेकर क्या है अलर्ट?</t>
  </si>
  <si>
    <t>The weather will change from today with heavy rain expected Find out what the alert is for DelhiNCR Uttar Pradesh and Haryana
The Meteorological Department has issued a rain alert The Meteorological Department stated that a Western Disturbance has once again become active Due to this many parts of the country</t>
  </si>
  <si>
    <t>http://twitter.com/BablieVG/status/1901704989573017855</t>
  </si>
  <si>
    <t>12:09:36 AM</t>
  </si>
  <si>
    <t>Take a piece of cow dung upla nothing is better than cow dung Break it in half Burn it or kindle it and add gum guggulu guggulu jaggery or a small amount of havan samagri sacred material Spread the smoke emanating from it in every room Follow this process at least once a week Gradually make it a regular routine every morning and evening This process will eliminate polluted air from your home Many germs will be eliminated If you suffer from illness and frequently get sick now is the time to end that illness This smoke will completely eliminate negative energy within the home increase the dominance of positive energy and create a different sense of energy in the home This smoke will eliminate many bacteria and viruses that cause tuberculosis asthma typhoid pneumonia flu etc You may not know but this could also help eliminate the coronavirus This smoke activates your bodys hormones releasing good hormones and youll feel refreshed To enhance the quality of this smoke you can also use havan materials on the cow dung cakes To further upgrade that smoke sometimes use mango wood sometimes jamun wood sometimes neem wood sometimes guava wood sometimes madar or aak wood sometimes celery sometimes cloves sometimes bay leaves sometimes cinnamon sometimes durva grass sometimes palash sometimes dried roses sometimes chirping sometimes peepal wood sometimes bael wood sometimes basil wood sometimes guava wood sometimes fenugreek seeds sometimes mustard seeds sometimes barley sometimes sesame seeds sometimes flax seeds sometimes dried marigold rose other flowers sometimes cloves sometimes lemon leaves or dry wood Cut each of these woods into small pieces apply ghee on both ends and place them on a burning cow dung cake As they burn or smolder the essential oils present in them will volatilize or vaporize creating good bacteria inside the house You never know how countless germs and bacteria will be destroyed and how much the energy in your home will improve Use a different wood or plant every day after drying it If you cant find anything else burn cow dung cakes I can assure you that gradually youll be miles away from hospitals and doctors and the effect will be miraculous The smoke will not only purify the external environment but also penetrate through your nose proving to be effective in greatly improving your body Let me know if your households doctor and medicine expenses reduce to a minimum Our scriptures didnt emphasize the importance of yagya and havan without reason They werent fools Start this and see the miraculous benefits Also include pure sattvic and green vegetables in your diet Treat market products packaged foods canned foods or any other goods fast foods etc as if they were your biggest enemies in the world ___</t>
  </si>
  <si>
    <t>http://twitter.com/AnmolKumar63131/status/1864296846010597397</t>
  </si>
  <si>
    <t>6:42:59 PM</t>
  </si>
  <si>
    <t>http://twitter.com/nrlko220405/status/1875042221034180817</t>
  </si>
  <si>
    <t>10:21:16 AM</t>
  </si>
  <si>
    <t>http://twitter.com/Firozkkhan9999/status/1864005482295288084</t>
  </si>
  <si>
    <t>11:25:13 PM</t>
  </si>
  <si>
    <t>http://twitter.com/DrAadityaMehta/status/1859555567502520609</t>
  </si>
  <si>
    <t>4:42:50 PM</t>
  </si>
  <si>
    <t>Delhis polluted and toxic air</t>
  </si>
  <si>
    <t>http://twitter.com/ImLoveBatra/status/1888184771668296181</t>
  </si>
  <si>
    <t>4:45:04 PM</t>
  </si>
  <si>
    <t>https://ujjawalprabhat.com/hospitals-across-punjab-issued-guidelines-on-alert/800559/</t>
  </si>
  <si>
    <t>11:21:35 AM</t>
  </si>
  <si>
    <t>Alert पर पंजाब भर के Hospitals, जारी हुई Guidelines</t>
  </si>
  <si>
    <t>http://twitter.com/TheMahiRathore/status/1863419731946217484</t>
  </si>
  <si>
    <t>8:37:39 AM</t>
  </si>
  <si>
    <t>Every day we witness the pollution in the air Pollution is prevalent everywherewater forests land and sky If not stopped soon it will ruin the future On let us all make a collective effort to free the environment from pollution</t>
  </si>
  <si>
    <t>https://www.jantaserishta.com/editorial/universal-basic-income-an-idea-whose-time-has-come-3289836</t>
  </si>
  <si>
    <t>5:52:31 PM</t>
  </si>
  <si>
    <t>यूनिवर्सल बेसिक इनकम: आइडिया जिसका समय आ गया</t>
  </si>
  <si>
    <t>One of the few joys of Partition was Murgh Takatak a South Asian cousin of pork made from chicken The onomatopoeia echoed the sound of metal on metal as the tikkas cooking in a pan were scraped with a spatula Street chefs including most</t>
  </si>
  <si>
    <t>http://twitter.com/RavjiKhasiya/status/1848372957287981507</t>
  </si>
  <si>
    <t>https://www.aajsamaaj.com/jumping-rope-exercise-know-the-benefits-of-jumping-rope/</t>
  </si>
  <si>
    <t>10:46:10 AM</t>
  </si>
  <si>
    <t>Jumping rope exercise : जानिए रस्सी कूदने से फायदे</t>
  </si>
  <si>
    <t>Jumping rope exercise Increasing air pollution is affecting lung function This slows down everything from oxygen delivery to breathing and exhalation Often to address respiratory problems and improve lung function</t>
  </si>
  <si>
    <t>http://twitter.com/Rajesh_P_GK_42/status/1812388341431583001</t>
  </si>
  <si>
    <t>12:57:07 PM</t>
  </si>
  <si>
    <t>http://twitter.com/ambalalbsuthar/status/1798202996926665195</t>
  </si>
  <si>
    <t>http://twitter.com/ksingh2493/status/1858472828816810034</t>
  </si>
  <si>
    <t>5:00:25 PM</t>
  </si>
  <si>
    <t>please tell whether has done any research that retweeting the Prime Ministers tweets will seal the ozone layer and reduce air pollution</t>
  </si>
  <si>
    <t>http://twitter.com/iSumitjoshi/status/1801278844948861304</t>
  </si>
  <si>
    <t>https://www.bhaskar.com/local/uttar-pradesh/meerut/news/relief-during-the-day-in-meerut-cold-increased-at-night-meerut-news-meerut-weather-today-meerut-weather-cold-134121197.html</t>
  </si>
  <si>
    <t>meerut news meerut weather today meerut weather Cold Relief during the day in Meerut, cold increased at night | मेरठ में दिन में राहत, रात में बढ़ी ठिठुरन: हवा की गति कम होने से दिन के तापमान में आई मामूली बढ़ोतरी, 15 के बाद ओर सितम ढाएगी सर्दी - Meerut News</t>
  </si>
  <si>
    <t>Meerut experienced some relief during the day but the chill increased at night Daytime temperatures increased slightly due to reduced wind speeds and the cold will intensify after the 15th
Meerut
Meerut experienced some relief from the cold on Saturday after a sunny day The cold intensified again in the evening as winds picked up again</t>
  </si>
  <si>
    <t>http://twitter.com/kasif689445/status/1859957043186356558</t>
  </si>
  <si>
    <t>7:18:10 PM</t>
  </si>
  <si>
    <t>http://twitter.com/nagar9020/status/1849514860071051369</t>
  </si>
  <si>
    <t>11:44:39 PM</t>
  </si>
  <si>
    <t>Morning walks have been stopped said Chief Justice Chandrachud when Delhis air quality deteriorated due to pollution</t>
  </si>
  <si>
    <t>https://indias.news/yellow-alert-issued-in-ncr-despite-rain-pollution-did-not-reduce/</t>
  </si>
  <si>
    <t>5:33:27 PM</t>
  </si>
  <si>
    <t>एनसीआर में येलो अलर्ट जारी, बारिश के बावजूद नहीं घटा प्रदूषण, 350 के पार एक्यूआई</t>
  </si>
  <si>
    <t>Noida December 27 Heavy rains have been falling in the NCR since the weather department issued a yellow alert Despite this people seem to be getting no relief from pollution The Air Quality Index AQI in Delhi and Noida has exceeded 350 Meanwhile Ghaziabad</t>
  </si>
  <si>
    <t>http://twitter.com/rajputparas1/status/1888236386362478972</t>
  </si>
  <si>
    <t>8:10:10 PM</t>
  </si>
  <si>
    <t>http://twitter.com/HarinderSinghSH/status/1858774311521153394</t>
  </si>
  <si>
    <t>12:58:24 PM</t>
  </si>
  <si>
    <t>http://twitter.com/Rcgupta71961819/status/1845836852172816474</t>
  </si>
  <si>
    <t>8:09:34 PM</t>
  </si>
  <si>
    <t>http://twitter.com/kulgauravverma/status/1814164634385195411</t>
  </si>
  <si>
    <t>10:35:29 AM</t>
  </si>
  <si>
    <t>https://www.aplatestnews.com/usnewsvideo.php?idx=delhi-air-pollution-a8a1-2024-10-19&amp;vidtype=10</t>
  </si>
  <si>
    <t>9:27:31 AM</t>
  </si>
  <si>
    <t>Delhi Air Pollution: दिल्ली में डबल अटैक, हवा के साथ पानी भी जहरीला, सफेद झाग से भरी यमुना</t>
  </si>
  <si>
    <t>Published Date 20241019 055731 Category News 1106955
Title Delhi Air Pollution A double attack in Delhi both air and water toxic Yamuna filled with white foam
Delhi Air Pollution A double attack in Delhi both air and water toxic Yamuna filled with white foam</t>
  </si>
  <si>
    <t>http://twitter.com/maheshmaitryINC/status/1848625211094319221</t>
  </si>
  <si>
    <t>http://twitter.com/ShashiBhus66604/status/1801648149309886573</t>
  </si>
  <si>
    <t>District Officer Sir please free Jehanabad district from polluted air and polluted water See the hellish condition of NH110 NH83 and right near the biggest Jalminar of Jehanabad</t>
  </si>
  <si>
    <t>http://twitter.com/Amarjeet5787/status/1847906416025059808</t>
  </si>
  <si>
    <t>1:13:16 PM</t>
  </si>
  <si>
    <t>https://raamesht2203.blogspot.com/2025/02/blog-post.html</t>
  </si>
  <si>
    <t>3:18:00 AM</t>
  </si>
  <si>
    <t>"प्लास्टिक क्यों प्रतिबंधित होना चाहिए?"</t>
  </si>
  <si>
    <t>Hazardous Uses of Polyethylene
Dangerous Uses of Polyethylene A Growing Environmental and Health Crisis
Polyethylene a widely used synthetic polymer has become an integral part of our daily lives Its versatility durability and affordable cost</t>
  </si>
  <si>
    <t>http://twitter.com/Rajeshr37978924/status/1864809447706759636</t>
  </si>
  <si>
    <t>4:39:53 AM</t>
  </si>
  <si>
    <t>https://sandeeptech2020.blogspot.com/2025/03/httpssandeeptech2020.blogspot.com202503aerosols-covid19-indoor-safety.html</t>
  </si>
  <si>
    <t>11:53:00 AM</t>
  </si>
  <si>
    <t>No title</t>
  </si>
  <si>
    <t>How Aerosols Spread COVID19 Indoors Tips for Staying Safe with Ventilation and Air Purifiers
Tired of the constant updates about COVID19 Take a deep breathor perhaps pause How this virus spreads is more complex than you might think and in 2025</t>
  </si>
  <si>
    <t>http://twitter.com/Rajesh162180330/status/1893238723166224644</t>
  </si>
  <si>
    <t>3:27:40 PM</t>
  </si>
  <si>
    <t>http://twitter.com/SACHINRAVINDRA4/status/1858864056700203520</t>
  </si>
  <si>
    <t>6:55:01 PM</t>
  </si>
  <si>
    <t>https://www.livehindustan.com/weather/weather-updates-aaj-ka-mausam-february-15-rain-alert-up-delhi-ncr-imd-report-today-201739587313463.html</t>
  </si>
  <si>
    <t>8:24:59 AM</t>
  </si>
  <si>
    <t>सावधान! पश्चिमी हवाओं से बिगड़ा मौसम का मिजाज, कई राज्यों में बारिश और बर्फबारी के आसार</t>
  </si>
  <si>
    <t>The weather appears to be changing once again According to the India Meteorological Department IMD westerly winds are moving through Northeast India bringing rain to many parts of the country Scattered to moderate rainfall is expected in Arunachal Pradesh during February 1520</t>
  </si>
  <si>
    <t>https://indianletter.com/%e0%a4%a6%e0%a4%bf%e0%a4%b2%e0%a5%8d%e0%a4%b2%e0%a5%80-%e0%a4%95%e0%a5%80-%e0%a4%b9%e0%a4%b5%e0%a4%be-%e0%a4%ae%e0%a5%87%e0%a4%82-%e0%a4%a8%e0%a4%ae%e0%a5%80-%e0%a4%95%e0%a5%87-%e0%a4%95%e0%a4%be/</t>
  </si>
  <si>
    <t>2:17:00 PM</t>
  </si>
  <si>
    <t>दिल्ली की हवा में नमी के कारण 20 फीसदी तक कम आंका जाता है प्रदूषण</t>
  </si>
  <si>
    <t>Fine particulate matter PM in the air absorbs moisture which can make pollution measuring instruments ineffective This process is called hygroscopic growth
During winters in Delhi humidity can increase pollution levels by up to 20</t>
  </si>
  <si>
    <t>https://www.amarujala.com/utility/black-carbon-and-its-impact-on-climate-and-environment-discussed-in-indian-clean-air-summit-2024-2024-08-31</t>
  </si>
  <si>
    <t>8:21:10 PM</t>
  </si>
  <si>
    <t>Black Carbon And Its Impact On Climate And Environment Discussed In Indian Clean Air Summit 2024 | Icas 2024:co2 के मुकाबले ज्यादा तेजी से वातावरण को गर्म कर सकता है ब्लैक कार्बन, हो सकते हैं ये बड़े नुकसान</t>
  </si>
  <si>
    <t>Some types of particulate matter such as black carbon have a greater atmospheric warming potential than CO2 Black carbon is directly affecting natural cloud formation This impact is also being seen on rainfall patterns
In</t>
  </si>
  <si>
    <t>http://twitter.com/6gonetax/status/1888305773652131958</t>
  </si>
  <si>
    <t>12:45:54 AM</t>
  </si>
  <si>
    <t>http://twitter.com/clrlakshya/status/1888432868969336991</t>
  </si>
  <si>
    <t>9:10:56 AM</t>
  </si>
  <si>
    <t>https://hindihealthtips2025.blogspot.com/2025/02/blog-post_19.html</t>
  </si>
  <si>
    <t>अस्थमा का उपचार और रोकथाम</t>
  </si>
  <si>
    <t>Asthma is a chronic respiratory condition characterized by inflammation and narrowing of the airways leading to symptoms such as wheezing shortness of breath chest tightness and coughing Effective asthma management involves controlling symptoms and reducing the risk of disease progression</t>
  </si>
  <si>
    <t>https://www.bhaskar.com/local/punjab/jalandhar/news/jalandhar-cng-plant-opposition-update-133451107.html</t>
  </si>
  <si>
    <t>5:45:20 PM</t>
  </si>
  <si>
    <t>जालंधर में सीएनजी प्लांट का विरोध: किसान व मार्केट एसोसिएशन ने जम्मू नेशनल हाईवे किया जाम, बोले- जहरीली गैस...</t>
  </si>
  <si>
    <t>Protest against CNG plant in Jalandhar Farmers and market associations blocked the Jammu National Highway saying the toxic gas will pollute the air
Jalandhar
Farmers parked their autos in the middle of the JalandharJammu National Highway
In Jalandhar the Bhogpur Market Association and farmers blocked the Jalandhar</t>
  </si>
  <si>
    <t>https://www.bhaskarhindi.com/national/uttar-pradesh-mp-tamil-nadu-maharashtra-weather-update-weather-department-weather-information-weather-department-information-today-weather-1072008</t>
  </si>
  <si>
    <t>मौसम अपडेट: मौसम विभाग ने एक बार फिर येलो अलर्ट किया जारी, कुछ राज्यों में मौसम रहेगा साफ तो कीं होगी झमाझम बारिश, जानें अपने राज्य के मौसम के हाल | uttar pradesh mp tamil nadu maharashtra weather update weather department weather information weather department information today weather</t>
  </si>
  <si>
    <t>Weather changes are being observed across the country According to the Meteorological Department changes in wind patterns are expected in the coming days which could lead to a sharp drop in temperatures Heavy rainfall is also expected in several Indian states including Andhra Pradesh Tamil Nadu</t>
  </si>
  <si>
    <t>https://www.khaskhabar.com/local/delhi-ncr/delhi-news/news-air-is-still-poisonous-in-ncr-schools-are-running-online-news-hindi-1-685435-KKN.html</t>
  </si>
  <si>
    <t>4:59:51 AM</t>
  </si>
  <si>
    <t>एनसीआर में हवा अभी भी जहरीली, स्कूल चल रहे है ऑनलाइन-Khaskhabar</t>
  </si>
  <si>
    <t>The air in the NCR remains toxic schools are operating online
New Delhi The air in Delhi and the entire NCR remains toxic making it difficult for people to breathe The air quality index has reached the hazardous category in all areas of Delhi Meanwhile</t>
  </si>
  <si>
    <t>http://twitter.com/abua_dishom/status/1795474641852743840</t>
  </si>
  <si>
    <t>8:48:07 PM</t>
  </si>
  <si>
    <t>BJP is ruling for 10 years tell me what improvement has happened in education The jungle like Hasdeo which controls pollution is being cut down You see corruption in PM Awas food safety on SM everyday and yes half the points in the below paragraph are wrong just to demote opp Issues on which elections should be fought Education Air pollution Housing for all Urban Planning Quality Lifestyle Safe food for all Issues on which elections are fought Reservation Hindu Muslim Caste Census 1 Lakh Taka Till Wealth Redistribution</t>
  </si>
  <si>
    <t>http://twitter.com/colhunnybakshi/status/1888594946049159361</t>
  </si>
  <si>
    <t>7:54:58 PM</t>
  </si>
  <si>
    <t>https://www.jantaserishta.com/delhi-ncr/delhis-air-quality-remains-very-poor-leading-to-a-rise-in-respiratory-cases-3635025</t>
  </si>
  <si>
    <t>10:13:01 AM</t>
  </si>
  <si>
    <t>Delhi की वायु गुणवत्ता 'बहुत खराब' बनी हुई, जिससे श्वसन संबंधी मामलों में वृद्धि हुई है</t>
  </si>
  <si>
    <t>New Delhi Delhis air quality remained in the very poor category on Monday morning leading to a rise in the number of patients with respiratory problems at hospitals across the national capital A thick layer of smog lingered over most parts of Delhi on Monday morning as well</t>
  </si>
  <si>
    <t>http://twitter.com/Radhika812760/status/1901541051237572646</t>
  </si>
  <si>
    <t>https://www.jantaserishta.com/local/himachal-pradesh/himachal-fall-armyworm-affected-more-than-4700-hectares-of-maize-crop-in-solan-3410335</t>
  </si>
  <si>
    <t>Himachal : सोलन में 4,700 हेक्टेयर से अधिक मक्का की फसल को 'फॉल आर्मीवर्म' ने प्रभावित किया</t>
  </si>
  <si>
    <t>Himachal Pradesh For the fourth consecutive year fall armyworm has affected maize crops in Solan district affecting 4750 hectares Maize growers fear a 15 to 20 percent crop loss When the insect</t>
  </si>
  <si>
    <t>http://twitter.com/KiranG78995/status/1776304323615662368</t>
  </si>
  <si>
    <t>I am completely sick due to air pollution of Graphite India company it is very difficult to breathe please stop air pollution in Nashik</t>
  </si>
  <si>
    <t>http://twitter.com/Mohamma55452760/status/1860173928788033598</t>
  </si>
  <si>
    <t>https://www.jagran.com/delhi/new-delhi-city-ncr-delhi-pollution-rise-again-air-worse-in-24-year-caqm-held-meeting-and-gave-instructions-23718679.html</t>
  </si>
  <si>
    <t>11:35:00 PM</t>
  </si>
  <si>
    <t>Delhi Pollution: दिल्ली में बढ़ा प्रदूषण, 24 घंटे हवा खराब होने की वजह आई सामने; CAQM ने बैठक कर दिए निर्देश - ncr Delhi Pollution rise again air worse in 24 year CAQM held meeting and gave instructions</t>
  </si>
  <si>
    <t>Delhi Pollution Pollution in Delhi increased the reason for the 24hour poor air quality has been revealed the CAQM held a meeting and issued instructions
The Delhi Air Pollution Commission for Air Quality Management CAQM says that due to adverse weather conditions and stubble burning in neighboring states</t>
  </si>
  <si>
    <t>https://www.herzindagi.com/hindi/society-culture/how-to-clean-dust-from-houseplant-leaves-after-a-strong-storm-article-278625</t>
  </si>
  <si>
    <t>6:55:54 PM</t>
  </si>
  <si>
    <t>Houseplant Dusting Hack: तेज आंधी-तूफान के बाद हाउस प्लांट्स से ऐसे हटाएं धूल | how to clean dust from houseplant leaves after a strong storm</t>
  </si>
  <si>
    <t>Houseplant Dusting Hack Increasing dust not only makes our homes dirty but also poses a threat to our health Prolonged exposure to dusty environments can lead to allergies asthma and even serious lung problems Fortunately there are some ways to</t>
  </si>
  <si>
    <t>https://adarshhdi123456.blogspot.com/2024/07/blog-post_19.html</t>
  </si>
  <si>
    <t>12:58:00 PM</t>
  </si>
  <si>
    <t>आदित्य गौतम सभासद ने किया वृक्षरोपण</t>
  </si>
  <si>
    <t>Councilor Aditya Gautam planted trees
The Uttar Pradesh government had ordered tree planting Councilor Aditya Gautam of the Shahabad Municipal Council also planted trees He planted several types of trees and watered them
Aditya Gautam explained the importance of trees</t>
  </si>
  <si>
    <t>http://twitter.com/nahidekhunga/status/1865242846166684077</t>
  </si>
  <si>
    <t>9:22:03 AM</t>
  </si>
  <si>
    <t>This idiot in whose village big breaking offers keep coming BIG BREAKING JanNayak Rahul Gandhi ji meeting with delegation of expect environmentalists and discussed Air Pollution Rahul Gandhi is the only leader in the country who is worried for environment otherwise no other leader gives bite on environment</t>
  </si>
  <si>
    <t>http://twitter.com/Jawyonurluck/status/1888950151810867293</t>
  </si>
  <si>
    <t>http://twitter.com/kapilsuvarna/status/1872239546097938524</t>
  </si>
  <si>
    <t>4:44:26 PM</t>
  </si>
  <si>
    <t>The air is beautiful Feels like a hill station Please go ahead and do meetings to solve air pollution sitting comfortably in ac rooms with all snakessorry snacks</t>
  </si>
  <si>
    <t>https://www.satyahindi.com/india/more-than-7-deaths-per-day-in-10-cities-due-to-air-pollution-delhi-on-top-report-140569.html</t>
  </si>
  <si>
    <t>4:02:59 PM</t>
  </si>
  <si>
    <t>More than 7% deaths per day in 10 cities due to air pollution, Delhi on top: Report | वायु प्रदूषण से 10 शहरों में रोज़ाना 7% से अधिक मौतें, दिल्ली टॉप परः रिपोर्ट</t>
  </si>
  <si>
    <t>A report published in The Lancet Planetary Health journal states that 7 percent of daily deaths in 10 major Indian cities are due to poor air quality The air quality in these cities is high in PM 25 a result of air pollution The World Health Organization WHO</t>
  </si>
  <si>
    <t>http://twitter.com/kullurajput/status/1888235786073424095</t>
  </si>
  <si>
    <t>8:07:47 PM</t>
  </si>
  <si>
    <t>https://www.amarujala.com/video/delhi-ncr/video-delhi-ncr-aiq-reached-349-air-quality-became-very-bad</t>
  </si>
  <si>
    <t>7:32:20 AM</t>
  </si>
  <si>
    <t>Video : Delhi-ncr Aiq Reached 349 Air Quality Became 'very Bad' | Video :दिल्ली-एनसीआर में सांस लेना मुश्किल, Aiq 349 तक पहुंचा, 'बेहद खराब' हुई आबोहवा</t>
  </si>
  <si>
    <t>Video DelhiNCR Aiq reached 349 air quality became very bad Video Difficult to breathe in DelhiNCR Aiq reached 349 air quality became very bad</t>
  </si>
  <si>
    <t>http://twitter.com/AbhiPan72684429/status/1859120759039553546</t>
  </si>
  <si>
    <t>11:55:04 AM</t>
  </si>
  <si>
    <t>http://twitter.com/NaveenJ21509034/status/1888240729048453629</t>
  </si>
  <si>
    <t>Failure Ganga On the lines of 20000 Cr shocking Yamuna is coming 40000 Cr Get Bhaji 60000cr burp People Developed India is a rattle of 2047 Delhi BJP Haryana BJP Rajasthan BJP Uttar Pradesh BJP Now at least problems like air and water pollution should be solved</t>
  </si>
  <si>
    <t>http://twitter.com/VanshK4642/status/1780137829491962219</t>
  </si>
  <si>
    <t>1:05:06 PM</t>
  </si>
  <si>
    <t>https://www.amarujala.com/chandigarh/ban-on-dg-sets-suggestion-to-charge-double-the-parking-rate-to-reduce-vehicle-movement-chandigarh-news-c-16-pkl1043-560231-2024-11-12</t>
  </si>
  <si>
    <t>2:09:38 AM</t>
  </si>
  <si>
    <t>Ban On Dg Sets, Suggestion To Charge Double The Parking Rate To Reduce Vehicle Movement - Chandigarh News - Chandigarh News:डीजी सेट पर रोक, गाड़ियों की आवाजाही कम करने के लिए पार्किंग के रेट दोगुना वसूलने का सुझाव</t>
  </si>
  <si>
    <t>Chandigarh In response to rising pollution the Graded Response Action Plan GRAP task force held an emergency meeting on Monday The task force recommended banning DG sets doubling parking fees to reduce vehicle numbers and taking steps to control dust on roads</t>
  </si>
  <si>
    <t>http://twitter.com/HarshSh27817070/status/1888160509800943713</t>
  </si>
  <si>
    <t>3:08:40 PM</t>
  </si>
  <si>
    <t>Bhai mere tu na chod de yeh sab qki tu jaha jata hai vaha voh party harti abhi sabhi log toh pagal nhi hai na ke har jagah bjp aa rahi hai kabhi todha research jis party ko tu support karta hai uske bareme bhi kar le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</si>
  <si>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http://twitter.com/Meena_prince24/status/1794425252476551349</t>
  </si>
  <si>
    <t>11:18:13 PM</t>
  </si>
  <si>
    <t>https://hindi.news18.com/news/knowledge/why-india-want-to-go-on-the-planet-of-love-venus-where-oxygen-exists-but-very-dangerous-8701450.html</t>
  </si>
  <si>
    <t>'प्यार' के ग्रह पर क्यों नहीं हो सकता प्यार, भारत बना लिया वहां जाने का प्लान, कौन से विलेन वहां</t>
  </si>
  <si>
    <t>Conditions on Venus are largely similar to Earth but why is it not habitable Earth and Venus were once very similar then things changed Why is there a growing interest in Venus worldwide Is it because of this
On September 18th in Delhi</t>
  </si>
  <si>
    <t>https://jantaserishta.com/local/telangana/winter-wreaks-havoc-in-hyderabad-air-quality-deteriorates-3655530</t>
  </si>
  <si>
    <t>11:45:35 PM</t>
  </si>
  <si>
    <t>Hyderabad में सर्दी का सितम, वायु गुणवत्ता खराब | Winter wreaks havoc in Hyderabad, air quality deteriorates | Hyderabad में सर्दी का सितम, वायु गुणवत्ता खराब</t>
  </si>
  <si>
    <t>Hyderabad As winter approaches in Hyderabad concerns about air pollution are also growing The citys cool mornings now have an unpleasant companion smog While people are enjoying the drop in temperatures air quality is also deteriorating</t>
  </si>
  <si>
    <t>https://www.aplatestnews.com/usnewsvideo.php?idx=vijayawada-public-on-air-pollution-nttps-UJdc-2024-05-25&amp;vidtype=2</t>
  </si>
  <si>
    <t>3:35:18 PM</t>
  </si>
  <si>
    <t>విజయవాడ ను కమ్మేస్తున్న బూడిద..పోరుకు సిద్ధమైన ప్రజలు | Vijayawada Public On Air Pollution | NTTPS</t>
  </si>
  <si>
    <t>Published Date 20240525 105646 Category News 2398402
Title Ash engulfing Vijayawadapeople ready to fight Vijayawada Public On Air Pollution NTTPS
Ash engulfing Vijayawadapeople ready to fight Vijayawada Public Air Po</t>
  </si>
  <si>
    <t>http://twitter.com/Shivratan36/status/1893279120169087410</t>
  </si>
  <si>
    <t>6:08:12 PM</t>
  </si>
  <si>
    <t>http://twitter.com/__Payall/status/1815988711592546608</t>
  </si>
  <si>
    <t>11:23:42 AM</t>
  </si>
  <si>
    <t>http://twitter.com/Mindsetplayer28/status/1847105978375737797</t>
  </si>
  <si>
    <t>8:12:37 AM</t>
  </si>
  <si>
    <t>https://www.dakshinbharat.com/article/72831/take-lessons-from-delhi</t>
  </si>
  <si>
    <t>12:05:47 PM</t>
  </si>
  <si>
    <t>दिल्ली से सबक लें</t>
  </si>
  <si>
    <t>Its quite true that humans dont appreciate things they get for free Nature has blessed us with clean air clear rivers a peaceful environment and numerous resources but instead of understanding their value and preserving them we have polluted them so much that now the nation</t>
  </si>
  <si>
    <t>https://ujjawalprabhat.com/they-give-your-everyday-habits-to-call-the-cancer/801761/</t>
  </si>
  <si>
    <t>9:52:47 AM</t>
  </si>
  <si>
    <t>आपकी रोजमर्रा की ये आदतें देती हैं कैंसर को बुलावा</t>
  </si>
  <si>
    <t>https://www.jagran.com/news/national-ncr-delhi-ncr-pollution-stubble-burning-has-started-get-ready-for-suffocating-pollution-jprime-23808397.html</t>
  </si>
  <si>
    <t>1:44:00 PM</t>
  </si>
  <si>
    <t>जलने लगी पराली दमघोंटू प्रदूषण के लिए हो जाइये तैयार खोखले साबित हो रहे जीरो फॉर्म फायर के दावे - Delhi NCR Pollution: Stubble burning has started, get ready for suffocating pollution</t>
  </si>
  <si>
    <t>Stubble burning continues prepare for suffocating pollution claims of zero farm fires are proving hollow
Stubble smoke rising from fields in Haryana and Punjab will poison the air as it does every year In northern India including Punjab Haryana and Uttar Pradesh</t>
  </si>
  <si>
    <t>https://www.prabhatkhabar.com/ampstories/air-pollution-delhi-know-about-aqi</t>
  </si>
  <si>
    <t>3:00:33 PM</t>
  </si>
  <si>
    <t>Air Pollution : AQI कितना होना चाहिए शहर का, जानें</t>
  </si>
  <si>
    <t>Air Pollution What should be the AQI of the city know</t>
  </si>
  <si>
    <t>http://twitter.com/sahuchem/status/1864379770194035162</t>
  </si>
  <si>
    <t>12:12:30 AM</t>
  </si>
  <si>
    <t>http://twitter.com/VishalJainDilli/status/1888949251071467651</t>
  </si>
  <si>
    <t>http://twitter.com/anandhi_adi/status/1868629546377040171</t>
  </si>
  <si>
    <t>5:39:35 PM</t>
  </si>
  <si>
    <t>https://hindi.ebmnews.com/lifestyle/202709/</t>
  </si>
  <si>
    <t>9:49:44 PM</t>
  </si>
  <si>
    <t>इस पेड़ में है ब्रह्मा, विष्णु और शिव का वास, औषधिय गुणों का हैं खजाना</t>
  </si>
  <si>
    <t>https://www.bhaskar.com/local/uttar-pradesh/ghaziabad/news/air-quality-started-improving-in-delhi-ncr-134058688.html</t>
  </si>
  <si>
    <t>6:49:51 AM</t>
  </si>
  <si>
    <t>दिल्ली NCR में सुधरने लगी हवा: एक माह तक गाजियाबाद में जहरीली रही हवा, अब AQI में हो रहा सुधार</t>
  </si>
  <si>
    <t>The air quality in DelhiNCR is improving Ghaziabads air quality remained toxic for a month but the AQI is now improving
Ghaziabad
Police Line Road in Ghaziabad is deserted in the morning
The air quality in the NCR is constantly changing The air quality in Indirapuram Ghaziabad has become cleaner Today Tuesday</t>
  </si>
  <si>
    <t>http://twitter.com/Jyotimeheroli7/status/1849848850929820059</t>
  </si>
  <si>
    <t>9:51:49 PM</t>
  </si>
  <si>
    <t>https://prahaar.in/2025/03/11/global-pollution-report-says-13-of-the-worlds-20-most-polluted-cities-are-in-india/</t>
  </si>
  <si>
    <t>3:47:03 PM</t>
  </si>
  <si>
    <t>Global Pollution Report : जगातील २० सर्वाधिक प्रदूषित शहरांपैकी १३ शहरे भारतातील! | Prahaar.in</t>
  </si>
  <si>
    <t>Pollution India is the 5th most polluted country in the world
Most Polluted Cities in the World Increasing air pollution in India has now become a matter of concern at the global level The recently released Global Pollution Report 2024 Global Polluti</t>
  </si>
  <si>
    <t>http://twitter.com/Pramodcae13/status/1858457017549299850</t>
  </si>
  <si>
    <t>3:57:36 PM</t>
  </si>
  <si>
    <t>http://twitter.com/Pat78343Patel/status/1892045094439547362</t>
  </si>
  <si>
    <t>8:24:37 AM</t>
  </si>
  <si>
    <t>Sant Shri Asharamji Bapu while talking about the benefits of Desi Cow says that the atmosphere gets polluted due to the chemical phenyl and its foul smell</t>
  </si>
  <si>
    <t>https://www.jantaserishta.com/local/odisha/rain-likely-for-next-five-days-imd-3710414</t>
  </si>
  <si>
    <t>4:36:56 PM</t>
  </si>
  <si>
    <t>अगले पांच दिनों तक बारिश की संभावना: IMD</t>
  </si>
  <si>
    <t>Khordha India Meteorological Department IMD Bhubaneswar Director Manorama Mohanty has said that light to moderate rain is likely in the state in the next five days Speaking to ANI on Tuesday IMD Bhubaneswar Director Mohanty said In the last 24</t>
  </si>
  <si>
    <t>http://twitter.com/pandeydealer/status/1892096724740538512</t>
  </si>
  <si>
    <t>The air quality in Prayagraj during the Maha Kumbh Mela has been better than Rishikesh thanks to continuous water sprinkling on roads interlocking and awareness about cleanliness This effort by the Municipal Corporation has played a vital role in keeping the city clean and healthy</t>
  </si>
  <si>
    <t>https://www.emsindia.com/news/show/2693500/state</t>
  </si>
  <si>
    <t>(नई दिल्ली) मानसून ने दिल्लीवालों को दिलाई बड़ी राहत</t>
  </si>
  <si>
    <t>08Jul2024
New Delhi EMS Delhi residents breathed the cleanest air this year According to the Central Pollution Control Board CPCB Delhis AQI was recorded at just 56 on Sunday This is the fourth consecutive day that Delhis AQI remained below 100</t>
  </si>
  <si>
    <t>http://twitter.com/NareshGhosh20/status/1858692088952664518</t>
  </si>
  <si>
    <t>7:31:41 AM</t>
  </si>
  <si>
    <t>https://hindi.theprint.in/india/indore-the-cleanest-city-in-the-country-will-celebrate-no-car-day-on-september-22/732565/</t>
  </si>
  <si>
    <t>9:03:53 PM</t>
  </si>
  <si>
    <t>देश का सबसे स्वच्छ शहर इंदौर 22 सितंबर को मनाएगा ‘नो कार डे’</t>
  </si>
  <si>
    <t>Indore Madhya Pradesh Sept 20 PTI The countrys cleanest city Indore which is grappling with air pollution challenges due to the large number of vehicles on its roads will celebrate No Car Day on Sunday Sept 22 The local administration has appealed to citizens to use their vehicles instead of cars on this day</t>
  </si>
  <si>
    <t>http://twitter.com/relyonmee/status/1853489457175081431</t>
  </si>
  <si>
    <t>10:58:17 PM</t>
  </si>
  <si>
    <t>http://twitter.com/X_Jaat_Boy/status/1858872657506431301</t>
  </si>
  <si>
    <t>7:29:12 PM</t>
  </si>
  <si>
    <t>http://twitter.com/sknayak1970/status/1888290457333174755</t>
  </si>
  <si>
    <t>11:45:02 PM</t>
  </si>
  <si>
    <t>http://twitter.com/sanjgandhi/status/1857082366209962474</t>
  </si>
  <si>
    <t>8:55:13 PM</t>
  </si>
  <si>
    <t>http://twitter.com/sharm49022/status/1858754456080502811</t>
  </si>
  <si>
    <t>11:39:30 AM</t>
  </si>
  <si>
    <t>http://twitter.com/bambam_Sing/status/1902947075563696131</t>
  </si>
  <si>
    <t>http://twitter.com/mmwaikar/status/1858603350637301765</t>
  </si>
  <si>
    <t>1:39:04 AM</t>
  </si>
  <si>
    <t>https://divyamarathi.bhaskar.com/national/news/delhi-air-pollution-grap-3-restrictions-aqi-level-134131347.html</t>
  </si>
  <si>
    <t>5:25:06 PM</t>
  </si>
  <si>
    <t>दिल्लीत AQI 366 वर पोहोचला: रस्तेबांधणी आणि मोठ्या दुरुस्तीवर पुन्हा बंदी घालण्यात आली; SC ने 5 डिसेंबर रोज...</t>
  </si>
  <si>
    <t>National Delhi Air Pollution Grap 3 Restrictions AQI Level
AQI in Delhi reaches 366 Road construction and major repairs banned again SC relaxes restrictions on December 5
New Delhi
The AQI level in Delhi at 230 pm on Monday</t>
  </si>
  <si>
    <t>http://twitter.com/GodavariGitanj1/status/1810655227789586783</t>
  </si>
  <si>
    <t>6:10:21 PM</t>
  </si>
  <si>
    <t>http://twitter.com/raja17323/status/1891849733301305613</t>
  </si>
  <si>
    <t>7:28:19 PM</t>
  </si>
  <si>
    <t>https://www.livehindustan.com/bihar/bihar-aqi-today-patna-hajipur-araria-purnea-begusarai-motihari-air-quality-index-1-november-2024-after-diwali-201730426607199.html</t>
  </si>
  <si>
    <t>7:50:50 AM</t>
  </si>
  <si>
    <t>Bihar AQI Today: दिवाली के बाद पटना, हाजीपुर, अररिया की दमघोंटू हुई हवा, जानें अपने जिले का हाल</t>
  </si>
  <si>
    <t>The Diwali fireworks caused the air quality index in several districts of Bihar to deteriorate However improvements began to appear by morning While firecrackers were being burst the AQI in many districts exceeded 300 The worst conditions were in Hajipur Purnia and Arrah</t>
  </si>
  <si>
    <t>https://khabarjagat.in/?p=316820</t>
  </si>
  <si>
    <t>9:49:00 PM</t>
  </si>
  <si>
    <t>उत्तराखंड में इन दिनों जंगल जलने से फैले धुएं की वजह से प्रदूषण में वृद्धि होने लगी, सांसों में घुल रहा जहर</t>
  </si>
  <si>
    <t>https://navbharattimes.indiatimes.com/apna-bazaar/electronics/air-conditioners-at-discounted-price-up-to-10000-rs-off-during-amazon-great-freedom-festival-sale/articleshow/112307114.cms</t>
  </si>
  <si>
    <t>Air Conditioner Amazon Great Freedom Festival Sale,अमेजॉन ग्रेट फ्रीडम फेस्टिवल में 10 हजार तक छूट पर खरीदें ये बेस्ट Air Conditioners, तेजी से गिरा इनका दाम | air conditioners at discounted price up to 10000 rs off during amazon great freedom festival sale</t>
  </si>
  <si>
    <t>Split air conditioners are the best way to beat the heat The humid heat during this rainy season has left people miserable with even coolers and fans failing to do their job If youre looking to escape the heat consider these split</t>
  </si>
  <si>
    <t>http://twitter.com/CuresKartar/status/1864742578093949356</t>
  </si>
  <si>
    <t>12:14:10 AM</t>
  </si>
  <si>
    <t>https://www.indiaherald.com/rss/RssFeedInnerAticleItem/994762618/If-bees-become-extinct-it-will-be-a-threat-to-the-human-race</t>
  </si>
  <si>
    <t>తేనెటీగలు అంతరించిపోతే మానవ జాతికే ముప్పు...!</t>
  </si>
  <si>
    <t>LifeStyle lakhmi saranya</t>
  </si>
  <si>
    <t>http://twitter.com/JournoAshutosh/status/1900054109950271854</t>
  </si>
  <si>
    <t>10:49:35 AM</t>
  </si>
  <si>
    <t>Automatic water sprinklers installed in New Delhi to curb pollution Water sprinklers have been installed on the roads of New Delhi to combat pollution Installed on electric poles these mist fountains spray water during peak traffic hours These sprinklers use ROpurified water The moisture from the sprinklers traps vehicle exhaust and road dust before they can reach the atmosphere improving air quality</t>
  </si>
  <si>
    <t>http://twitter.com/Wajidkhan8087/status/1865763284017635542</t>
  </si>
  <si>
    <t>7:50:05 PM</t>
  </si>
  <si>
    <t>http://twitter.com/yadav69999/status/1848051929496363250</t>
  </si>
  <si>
    <t>10:51:29 PM</t>
  </si>
  <si>
    <t>https://newsindialive.in/dust-storm-will-hit-delhi-and-punjab-flu-outbreak-in-many-states-know-the-complete-weather-condition/</t>
  </si>
  <si>
    <t>3:42:06 PM</t>
  </si>
  <si>
    <t>दिल्ली, पंजाब में आएगी धूल भरी आंधी, कई राज्यों में फ्लू का प्रकोप, जानें मौसम का पूरा हाल</t>
  </si>
  <si>
    <t>The monsoon has arrived in the country Southern parts of India are experiencing continuous rainfall While the plains remain swelteringly hot intermittent showers have brought some relief The arrival of the southwest monsoon in Maharashtra has brought relief to many parts of the state</t>
  </si>
  <si>
    <t>http://twitter.com/khabade_pranav/status/1854748193906737301</t>
  </si>
  <si>
    <t>10:20:03 AM</t>
  </si>
  <si>
    <t>http://twitter.com/A1TVOfficial/status/1858748284250284090</t>
  </si>
  <si>
    <t>11:14:59 AM</t>
  </si>
  <si>
    <t>District Administration on alert mode due to air pollution told many rules to be alert in case of excessive air pollution in the city directed to take immediate necessary steps to improve the air quality</t>
  </si>
  <si>
    <t>http://twitter.com/SatbirS2285672/status/1861027054231187844</t>
  </si>
  <si>
    <t>http://twitter.com/Madanpal217131/status/1846192442770366934</t>
  </si>
  <si>
    <t>7:42:33 PM</t>
  </si>
  <si>
    <t>http://twitter.com/AvdeshS81613/status/1837021145964359755</t>
  </si>
  <si>
    <t>12:19:06 PM</t>
  </si>
  <si>
    <t>https://www.thehindupatrika.com/news/classes-of-10th-and-12th-of-delhi-gurugram-noida-to-run-online-after-supreme-court-strict-order/</t>
  </si>
  <si>
    <t>11:59:49 PM</t>
  </si>
  <si>
    <t>classes of 10th and 12th Of Delhi Gurugram Noida to run online After Supreme Court Strict order</t>
  </si>
  <si>
    <t>The Hindu Patrika 10th and 12thgrade classes in Delhi Gurugram Noida to run online after Supreme Courts strict order Nilesh Desai
DelhiNCR Air Pollution Case Regarding the increasing pollution problem in DelhiNCR the Supreme Court on Monday November 18</t>
  </si>
  <si>
    <t>https://newsindialive.in/feeling-hot-even-in-november-do-you-know-when-it-will-be-cold-again/</t>
  </si>
  <si>
    <t>3:05:11 PM</t>
  </si>
  <si>
    <t>नवंबर में भी हो रहा है गर्मी का एहसास, क्या आप जानते हैं दोबारा कब पड़ेगी ठंड?</t>
  </si>
  <si>
    <t>Winter usually begins in November but now that November has arrived were experiencing warmth instead of cold People typically start feeling cold during this season and the chill increases after Diwali This raises the question of when and how the cold will finally arrive</t>
  </si>
  <si>
    <t>http://twitter.com/AmarjeetKa75749/status/1807352514699743398</t>
  </si>
  <si>
    <t>3:26:33 PM</t>
  </si>
  <si>
    <t>https://www.amarujala.com/gorakhpur/vehicles-running-without-pollution-certificate-and-insurance-gorakhpur-news-c-206-1-sgkp1021-129428-2024-08-22</t>
  </si>
  <si>
    <t>4:19:42 AM</t>
  </si>
  <si>
    <t>Vehicles Running Without Pollution Certificate And Insurance - Gorakhpur News - Gorakhpur News:प्रदूषण प्रमाणपत्र व बीमा के बगैर दौड़ रहे वाहन</t>
  </si>
  <si>
    <t>Pollution Control Certificates are valid for one year but despite enforcement action there is no improvement
Maharajganj Vehicles are running rampant in the district without pollution control certificates Despite enforcement action people are not becoming aware Furthermore people are not interested in vehicle insurance</t>
  </si>
  <si>
    <t>https://zeenews.india.com/hindi/business/why-world-bank-said-indias-growth-rate-is-shiniest-parts-in-the-world-economy/2478579</t>
  </si>
  <si>
    <t>9:22:06 PM</t>
  </si>
  <si>
    <t>why world bank said indias growth rate is shiniest parts in the world economy | इंडियन इकोनॉमी का मुरीद हुआ World Bank, जानिए क्यों कहा-दुनिया से बहुत आगे है यह देश</t>
  </si>
  <si>
    <t>The World Bank admires the Indian economy why does it say this country is far ahead of the world
Indian Economy The World Bank President said that being able to grow at six seven percent and more in such an environment shows that getting there is</t>
  </si>
  <si>
    <t>http://twitter.com/Dixitakhilesh19/status/1859180588168581137</t>
  </si>
  <si>
    <t>Free free free free free free free free free free free free free free free free free free free free free free free free free free free free free free free free free water electricity bus fare lung disease polluted suffocating air Coca Cola from the tap of the house When Kejriwal ji is giving so many things for free then why cant you people buy just oxygen is this wrong Then how will you be able to contribute to the Sheesh Mahal The toxic air of Delhi has affected the health of the people so much that now one will have to lighten the pocket even to breathe Getting pure oxygen for 15 minutes by paying Rs 299 is perhaps the biggest irony of the modern era Where air should be available for free the compulsion to buy it shows the extent of manmade problems</t>
  </si>
  <si>
    <t>http://twitter.com/Yes18002006161/status/1845601343500890401</t>
  </si>
  <si>
    <t>4:33:44 AM</t>
  </si>
  <si>
    <t>http://twitter.com/rahuldubeyup/status/1863882342021951739</t>
  </si>
  <si>
    <t>3:15:54 PM</t>
  </si>
  <si>
    <t>https://hindi.ebmnews.com/automotive/211595/</t>
  </si>
  <si>
    <t>1:08:34 PM</t>
  </si>
  <si>
    <t>कार में बड़े काम का है ये फीचर, ऑन करते ही ऐसे बढ़ जाती है माइलेज</t>
  </si>
  <si>
    <t>ACC Increases Car Mileage Whether a car is small or large cheap or expensive everyone expects better mileage Nowadays cars are coming with more advanced engines that offer high performance as well as excellent mileage But low or high mileage can vary depending on the engine</t>
  </si>
  <si>
    <t>http://twitter.com/pkbhati1407/status/1856684157386076570</t>
  </si>
  <si>
    <t>6:32:53 PM</t>
  </si>
  <si>
    <t>https://www.byoviral.com/%e0%a4%93%e0%a4%b0%e0%a5%8b%e0%a4%aa%e0%a5%8b%e0%a4%9a-%e0%a4%b5%e0%a4%be%e0%a4%af%e0%a4%b0%e0%a4%b8-%e0%a4%95%e0%a4%be-%e0%a4%aa%e0%a5%8d%e0%a4%b0%e0%a4%95%e0%a5%8b%e0%a4%aa-%e0%a4%af%e0%a5%82/</t>
  </si>
  <si>
    <t>3:25:07 PM</t>
  </si>
  <si>
    <t>ओरोपोच वायरस का प्रकोप यूरोप में, ब्राजील में पहली मौत की पुष्टि : साइंसअलर्ट</t>
  </si>
  <si>
    <t>Health officials have issued a warning to travelers after 19 cases of the insectborne disease Oropouche virus have been confirmed in Europe for the first time The people who tested positive for the virus had recently returned from holidays in Cuba and Brazil</t>
  </si>
  <si>
    <t>http://twitter.com/LSekhavata/status/1835261159252820037</t>
  </si>
  <si>
    <t>3:45:32 PM</t>
  </si>
  <si>
    <t>I am writing this down next time even if 10 seats come please let me know The weather was a bit bad so I got the seats</t>
  </si>
  <si>
    <t>http://twitter.com/SanataniAadi/status/1850460219056193551</t>
  </si>
  <si>
    <t>2:21:10 PM</t>
  </si>
  <si>
    <t>http://twitter.com/NetworkItv/status/1858739213858181169</t>
  </si>
  <si>
    <t>10:38:56 AM</t>
  </si>
  <si>
    <t>Delhi Air Pollution Air pollution is continuously reducing your lifespan is leaving Delhi the only option</t>
  </si>
  <si>
    <t>https://jara.news/%e0%a4%aa%e0%a4%be%e0%a4%95%e0%a4%bf%e0%a4%b8%e0%a5%8d%e0%a4%a4%e0%a4%be%e0%a4%a8-%e0%a4%9c%e0%a4%b2%e0%a4%b5%e0%a4%be%e0%a4%af%e0%a5%81-%e0%a4%aa%e0%a4%b0%e0%a4%bf%e0%a4%b5%e0%a4%b0%e0%a5%8d-2/</t>
  </si>
  <si>
    <t>10:01:31 PM</t>
  </si>
  <si>
    <t>पाकिस्तान: जलवायु परिवर्तन के अग्रिम मोर्चे पर बच्चों के लिए रक्षा उपायों का आग्रह</t>
  </si>
  <si>
    <t>Abdullah Fadhil UNICEF Representative for Pakistan on Monday April 22 marking Earth Day pointed out that in 2022 at least 500 children in villages in southern Sindh will be killed in a short period of time due to 10 years of heavy rainfall and flooding</t>
  </si>
  <si>
    <t>http://news.ajitsamachar.com/news/242007.cms</t>
  </si>
  <si>
    <t>6:49:45 PM</t>
  </si>
  <si>
    <t>राष्ट्रीय राजधानी Delhi में 'बहुत खराब' श्रेणी में पहुंचा Air Quality Index</t>
  </si>
  <si>
    <t>Delhi November 3 Diwali saw a large burst of firecrackers in the national capital but pollution levels did not increase significantly Experts had expressed concern about the air quality index reaching severe levels after Diwali However now that Diwali is over</t>
  </si>
  <si>
    <t>http://twitter.com/yogi_the_bearr/status/1889147534074909011</t>
  </si>
  <si>
    <t>8:30:45 AM</t>
  </si>
  <si>
    <t>There is no guarantee for Hindus if the Rs 2100 worth of Rewadi had not been announced at the last moment the results would have been different If BJP can fix only 5 problems in Delhi they can win any election in India with their Delhi model 1 Clean Yamuna 2 Get rid of garbage mountains 3 Of course fix the Air Pollution ASAP 4 Fix the damaged roads theyre all broken 5 Do something about Battery Rickshaw menace</t>
  </si>
  <si>
    <t>https://gyanvigyanbrhamgyan.blogspot.com/2025/03/5_14.html</t>
  </si>
  <si>
    <t>3:30:54 AM</t>
  </si>
  <si>
    <t>चरकसंहिता हिन्दी अनुबाद अध्याय 5</t>
  </si>
  <si>
    <t>Chapter 5 Measurement in Food Matrashita
1 We will now elaborate on the chapter titled Measurement in Food Matrashita or Matrishita
Measurements Related to Gastric Fire
3 One should eat food according to the quantity Matrashita mere</t>
  </si>
  <si>
    <t>https://hindi.barandbench.com/news/delhi-pollution-supreme-court-summons-chief-secretaries-compensation-construction-workers</t>
  </si>
  <si>
    <t>7:43:54 PM</t>
  </si>
  <si>
    <t>दिल्ली प्रदूषण: निर्माण श्रमिकों को मुआवजा न देने पर सुप्रीम कोर्ट ने मुख्य सचिवों को तलब किया</t>
  </si>
  <si>
    <t>The Supreme Court today took serious note of the failure of states in the National Capital Region NCR to compensate construction workers whose livelihoods have been affected by the halt in construction activities amid the air pollution crisis in the national capital In</t>
  </si>
  <si>
    <t>https://www.jagran.com/top-deals/electronics/air-cooler-top-coolers-under-12000-buy-top-rated-models-of-bajaj-symphony-crompton-and-havells-from-here-23712796.html</t>
  </si>
  <si>
    <t>AC की दुकान बंद कराने पर उतारूं हैं ये Top Coolers गांव हो या शहर झमाझम-झमाझम हो रहे ऑर्डर - Top Coolers Under 12000: Buy top rated models of Bajaj, Symphony, Crompton and Havells from here</t>
  </si>
  <si>
    <t>These top coolers are bent on shutting down AC shops and orders are pouring in whether in the city or the village
Here were going to provide you with information about the top coolers under 12000 These coolers come with a high level of mobility so you can handle the intense heat</t>
  </si>
  <si>
    <t>http://twitter.com/Jitubhaihindu/status/1858499447702929519</t>
  </si>
  <si>
    <t>6:46:12 PM</t>
  </si>
  <si>
    <t>https://tamil.news18.com/videos/tamil-nadu/the-fire-that-spread-rapidly-air-pollution-chennai-1436766.html</t>
  </si>
  <si>
    <t>மளமளவென பரவிய தீ.. குபு குபுவென கிளம்பிய கரும்புகை - என்ன நடந்தது? | Air Pollution | Chennai</t>
  </si>
  <si>
    <t>Fire spreads slowly Black smoke rises in a cloud what happened Air Pollution Chennai
May 02 2024 0319 IST Fire spreads slowly Black smoke rises in a cloud what happened</t>
  </si>
  <si>
    <t>https://www.htsyndication.com/hindustan-delhi/article/%E0%A4%B0%E0%A4%BE%E0%A4%82%E0%A4%9A%E0%A5%80-21-december-2024-%E0%A4%95%E0%A4%BE-%E0%A4%B5%E0%A5%87%E0%A4%A6%E0%A4%B0-%E0%A4%94%E0%A4%B0-aqi:-%E0%A4%A8%E0%A5%8D%E0%A4%AF%E0%A5%82%E0%A4%A8%E0%A4%A4%E0%A4%AE-%E0%A4%A4%E0%A4%BE%E0%A4%AA%E0%A4%AE%E0%A4%BE%E0%A4%A8-12.06degc,-%E0%A4%9C%E0%A4%BE%E0%A4%A8%E0%A5%87%E0%A4%82-%E0%A4%95%E0%A5%88%E0%A4%B8%E0%A4%BE-%E0%A4%B0%E0%A4%B9%E0%A5%87%E0%A4%97%E0%A4%BE-%E0%A4%B6%E0%A4%B9%E0%A4%B0-%E0%A4%AE%E0%A5%87%E0%A4%82-%E0%A4%86%E0%A4%9C-%E0%A4%95%E0%A4%BE-%E0%A4%AE%E0%A5%8C%E0%A4%B8%E0%A4%AE/86894300</t>
  </si>
  <si>
    <t>8:15:31 AM</t>
  </si>
  <si>
    <t>रांची 21 December 2024 का वेदर और AQI: न्यूनतम तापमान 12.06degC, जानें कैसा रहेगा शहर में आज का मौसम</t>
  </si>
  <si>
    <t>Ranchi Weather and AQI for December 21 2024 Minimum temperature 1206C find out what the weather will be like in the city today
New Delhi December 21 Weather in Ranchi for December 21 2024 The minimum temperature in Ranchi today was 1206C The Meteorological Department</t>
  </si>
  <si>
    <t>https://rsksindia.blogspot.com/2024/07/blog-post_5.html</t>
  </si>
  <si>
    <t>वृक्षारोपण से जुड़ी हमारी दायित्वपूर्ण संवेदनशीलता हमारी जिम्मेदारी</t>
  </si>
  <si>
    <t>Environment is a valuable heritage for human needs and it is very important for every human being to protect and preserve it Trees provide lifegiving air to our lives which sustains our lives and are also the source of many things necessary for life</t>
  </si>
  <si>
    <t>http://teluguglobal.com/%e0%b0%a8%e0%b0%a8%e0%b1%8d%e0%b0%a8%e0%b1%81-%e0%b0%8e%e0%b0%b2%e0%b0%be-%e0%b0%b5%e0%b1%87%e0%b0%a7%e0%b0%bf%e0%b0%82%e0%b0%9a%e0%b0%be%e0%b0%b2%e0%b1%8b-%e0%b0%ae%e0%b0%be%e0%b0%a4%e0%b1%8d-3/</t>
  </si>
  <si>
    <t>Kejriwal fires back at BJP for not having any agenda in Delhi
Aam Aadmi Party convener Arvind Kejriwal has criticised the BJP for not having any agenda in Delhi He said that they do not even have a CM candidate yet They only know how to harass me</t>
  </si>
  <si>
    <t>http://twitter.com/chandima_Om/status/1851567959124132090</t>
  </si>
  <si>
    <t>3:42:56 PM</t>
  </si>
  <si>
    <t>http://twitter.com/DelhiComplaint/status/1853874512535732396</t>
  </si>
  <si>
    <t>12:28:21 AM</t>
  </si>
  <si>
    <t>When the rules arent being followed honestly are new rules being made for the game of loot and plunder The corrupt are filling their pockets while the common man is forced to run around hospitals Was the intensive checkingpatrolling and surveillance done only for social media reels and photo ops Did the lazy policemen flout the rules on the instructions of Police Commissioner Sanjay Arora or were the policemen busy taking care of Crores of rupees are being spent on the salaries of these corrupt lazy people who are forcing the people of Delhi to breathe polluted air throughout the year Sir when will action be taken against the police officers who hid information about the proceedings and flouted the rules</t>
  </si>
  <si>
    <t>https://www.jantaserishta.com/local/punjab/bhagwant-mann-urges-farmers-to-avail-subsidy-scheme-to-curb-stubble-burning-3571537</t>
  </si>
  <si>
    <t>7:16:20 PM</t>
  </si>
  <si>
    <t>Bhagwant Mann ने किसानों से पराली जलाने पर रोक लगाने के लिए सब्सिडी योजना का लाभ उठाने का आग्रह किया | Bhagwant Mann urges farmers to avail subsidy scheme to curb stubble burning</t>
  </si>
  <si>
    <t>Chandigarh Punjab Chief Minister Bhagwant Mann on Sunday highlighted the governments commitment to tackle pollution by highlighting the Crop Residue Management Loan Scheme to help farmers access machinery to dispose of stubble instead of burning it</t>
  </si>
  <si>
    <t>http://twitter.com/VivekYadav33942/status/1859920468742217838</t>
  </si>
  <si>
    <t>4:52:50 PM</t>
  </si>
  <si>
    <t>The government should take steps to improve the poor air quality of Delhi For this along with the governments public participation of the general public is also very important</t>
  </si>
  <si>
    <t>https://www.bhaskar.com/local/uttar-pradesh/ghaziabad/news/strong-wind-at-the-speed-of-12-km-in-ncr-today-134662019.html</t>
  </si>
  <si>
    <t>6:32:19 AM</t>
  </si>
  <si>
    <t>NCR में आज 12 Km की गति से तेज हवा: गाजियाबाद में रात का तापमान 2 डिग्री सेल्सियस गिरा</t>
  </si>
  <si>
    <t>Strong winds of up to 12 kmph are expected in NCR today Night temperatures in Ghaziabad dropped by 2 degrees Celsius
Ghaziabad
The weather in Ghaziabad remained clear the day before
Clear weather is expected in Ghaziabad and the NCR region today With wind speeds of up to 12 kmph</t>
  </si>
  <si>
    <t>http://twitter.com/Sigma4566/status/1873418062797685146</t>
  </si>
  <si>
    <t>10:47:27 PM</t>
  </si>
  <si>
    <t>http://twitter.com/Indian2410/status/1796411758380536047</t>
  </si>
  <si>
    <t>Pollution turns deadly in Baddi 26 increase in cities with clean air</t>
  </si>
  <si>
    <t>http://twitter.com/NayaJivan/status/1858480893377003663</t>
  </si>
  <si>
    <t>5:32:28 PM</t>
  </si>
  <si>
    <t>https://hindi.news18.com/news/lifestyle/health-air-pollution-in-delhi-ncr-experts-warn-of-rising-allergy-related-cough-and-cold-due-to-toxic-air-8895872.html</t>
  </si>
  <si>
    <t>4:00:40 PM</t>
  </si>
  <si>
    <t>जहरीली हवा से बढ़ रही खांसी और एलर्जी ! इस उम्र के लोगों को ज्यादा नुकसान, डॉक्टर से जानें बचाव के तरीके</t>
  </si>
  <si>
    <t>Air Pollution DelhiNCR While air pollution in Delhi has decreased slightly air quality remains poor Due to the toxic air and cold people are facing a variety of problems According to health experts air pollution not only harms the skin and</t>
  </si>
  <si>
    <t>http://twitter.com/nikhilsoni410/status/1845546516087529921</t>
  </si>
  <si>
    <t>12:55:52 AM</t>
  </si>
  <si>
    <t>http://twitter.com/kalashetty1994/status/1888385354064896265</t>
  </si>
  <si>
    <t>6:02:07 AM</t>
  </si>
  <si>
    <t>http://twitter.com/AnkurFarswal/status/1846408619962556634</t>
  </si>
  <si>
    <t>10:01:34 AM</t>
  </si>
  <si>
    <t>Leather tanning units in Shobhapur Meerut are causing waterair pollution spreading diseases Bad roads and poor quality drains are the problem please take appropriate action</t>
  </si>
  <si>
    <t>http://twitter.com/kundan1502/status/1847932819147771909</t>
  </si>
  <si>
    <t>2:58:11 PM</t>
  </si>
  <si>
    <t>http://twitter.com/VikasHo22373303/status/1814487494072619494</t>
  </si>
  <si>
    <t>7:58:24 AM</t>
  </si>
  <si>
    <t>https://www.bhaskar.com/local/uttar-pradesh/ghazipur/news/temperature-drops-due-to-change-in-weather-pattern-in-ghazipur-133702643.html</t>
  </si>
  <si>
    <t>6:10:00 AM</t>
  </si>
  <si>
    <t>Temperature drops due to change in weather pattern in Ghazipur | गाजीपुर में मौसम का मिजाज बदलने से तापमान में गिरावट: ठंडी हवाओं ने उमस भरी गर्मी से दी राहत, आने वाले दिनों में बादलों की आवाजाही के साथ बूंदाबांदी की संभावना - Ghazipur News</t>
  </si>
  <si>
    <t>Temperatures drop in Ghazipur due to changing weather patterns Cool winds bring relief from the humid heat with cloud movement and drizzle expected in the coming days
Ghazipur
People in Ghazipur have been battling intense sunlight and humid heat for the past several days This</t>
  </si>
  <si>
    <t>https://www.byoviral.com/%e0%a4%96%e0%a4%b0%e0%a5%8b%e0%a4%82%e0%a4%9a%e0%a5%8b%e0%a4%82-%e0%a4%95%e0%a5%80-%e0%a4%aa%e0%a4%b9%e0%a4%9a%e0%a4%be%e0%a4%a8-%e0%a4%94%e0%a4%b0-%e0%a4%aa%e0%a5%8d%e0%a4%b0%e0%a4%ad%e0%a4%be/</t>
  </si>
  <si>
    <t>12:49:26 PM</t>
  </si>
  <si>
    <t>खरोंचों की पहचान और प्रभावी, अभिनव उपचार रणनीतियाँ – द हॉर्स</t>
  </si>
  <si>
    <t>Photo courtesy of Silver Honey Scratches or equine pastern dermatitis affect a variety of horses for a variety of reasons But one thing is certain the sooner you identify the problem and begin treating the condition the sooner the affected area will begin to heal</t>
  </si>
  <si>
    <t>http://twitter.com/BJPVikasRana/status/1831632552844537900</t>
  </si>
  <si>
    <t>3:26:45 PM</t>
  </si>
  <si>
    <t>https://www.livehindustan.com/uttar-pradesh/story-up-weather-21-april-imd-alert-rain-forecast-heat-stroke-school-timing-thunderstorm-hail-fall-9815246.html</t>
  </si>
  <si>
    <t>7:08:48 AM</t>
  </si>
  <si>
    <t>UP Weather: गर्म हवा के बवंडर ने बरपाया कहर, अगले दो दिन मौसम और करेगा परेशान; हीट स्ट्रोक का डर</t>
  </si>
  <si>
    <t>UP Weather A hot air storm wreaked havoc the weather will be more troubled for the next two days fear of heat stroke
UP Weather A hot air storm wreaked havoc the weather will be more troubled for the next two days fear of heat stroke
The heat is wreaking havoc in UP In Lucknow on Friday and Saturday</t>
  </si>
  <si>
    <t>https://www.livehindustan.com/weather/delhi-me-aaj-ka-mausam-17-february-2025-delhi-aqi-today-and-weather-forecast-imd-rain-alert-update-in-hindi-201739755803421.html</t>
  </si>
  <si>
    <t>दिल्ली 17 February 2025 का वेदर और AQI: न्यूनतम तापमान 14.05°C, जानें कैसा रहेगा शहर में आज का मौसम</t>
  </si>
  <si>
    <t>Weather News Delhis weather today February 17 2025 Delhis AQI today and weather forecast IMD and rain alert update in Hindi
Delhis weather and AQI for February 17 2025 Minimum temperature 1405C find out how the city will be today
Delhi Weather for February 17 2025</t>
  </si>
  <si>
    <t>http://twitter.com/kumarku78282069/status/1848702745542594583</t>
  </si>
  <si>
    <t>5:57:36 PM</t>
  </si>
  <si>
    <t>http://twitter.com/RazaTweetin90/status/1851804145331671473</t>
  </si>
  <si>
    <t>7:21:27 AM</t>
  </si>
  <si>
    <t>Oh God what a disaster What will happen now How will we pollute the atmosphere</t>
  </si>
  <si>
    <t>http://twitter.com/VineetK79573529/status/1893510302307602559</t>
  </si>
  <si>
    <t>9:26:50 AM</t>
  </si>
  <si>
    <t>http://twitter.com/SatyajeetMOGGO/status/1890098180085411919</t>
  </si>
  <si>
    <t>11:28:17 PM</t>
  </si>
  <si>
    <t>In the past there was much less abusive and vulgar content compared to now Find out for yourself And what you said about environmental problems air pollution etc do Millennials and Gen Z pay any attention to that Everyone just wants to watch abusive shows and be cool</t>
  </si>
  <si>
    <t>http://twitter.com/studyandplay11/status/1864323799254225031</t>
  </si>
  <si>
    <t>8:30:05 PM</t>
  </si>
  <si>
    <t>https://www.theindiadaily.com/auto/scrapping-old-vehicle-in-delhi-might-give-your-concession-while-buying-new-vehicle-news-43992</t>
  </si>
  <si>
    <t>11:49:07 AM</t>
  </si>
  <si>
    <t>नई बाइक लेने पर मिलेगी छूट, दिल्ली की हवा भी होगी साफ, समझिए क्या है सरकार का प्लान</t>
  </si>
  <si>
    <t>Discounts on buying a new bike will also improve Delhis air quality Understand the governments plan
Vehicle Scrapping in Delhi If you live in Delhi and want to scrap your old vehicle you may soon receive discounts Soon a new regulation</t>
  </si>
  <si>
    <t>https://haryana.inkhabar.com/weather/gurugram-aqi-the-climate-of-gurugram-has-become-poisonous-people-are-getting-worried-due-to-pollution/</t>
  </si>
  <si>
    <t>10:38:18 AM</t>
  </si>
  <si>
    <t>Gurugram AQI: गुरुग्राम की आबोहवा हुई जहरीली, प्रदूषण के कारण लोग हो रहे हैं परेशान</t>
  </si>
  <si>
    <t>Inkhabar Haryana Gurugram AQI Gurugram Haryana known for its modern infrastructure and smart city status is grappling with pollution issues The citys AQI has crossed the 400 mark which is considered extremely hazardous to health This dangerous situation</t>
  </si>
  <si>
    <t>http://twitter.com/Parveen51842273/status/1852619968598171917</t>
  </si>
  <si>
    <t>1:23:15 PM</t>
  </si>
  <si>
    <t>After poisoning the air and spreading asthma TB and cancer Delhis corrupt thug fraud Kejriwal is now bent on distributing death to the people of Delhi by polluting the water of Yamuna by putting poisonous chemicals in it People of Delhi will you mend your ways before reaching the cremation ground</t>
  </si>
  <si>
    <t>http://twitter.com/Pradeep57360742/status/1849100618104746460</t>
  </si>
  <si>
    <t>8:18:36 PM</t>
  </si>
  <si>
    <t>Burst more crackers its too heavy Bursting crackers can cause many types of harm Air pollution The smoke emitted from firecrackers contains many types of pollutants such as sulfur dioxide carbon monoxide and particulate matter Inhaling these pollutants can cause respiratory problems heart disease and asthma Noise pollution The loud sound of firecrackers can cause ear damage The sound of some firecrackers can exceed 140 decibels while the standard decibel level for humans is 60 decibels Eye damage The bright light and smoke emitted from firecrackers can cause eye damage The chemicals present in firecrackers can cause irritation itching and swelling in the eyes Skin damage The smoke emitted from firecrackers can cause skin irritation rashes and pimples Risk of Cancer Radioactive substances are used in many firecrackers which can increase the risk of cancer</t>
  </si>
  <si>
    <t>http://twitter.com/Amantiwari91840/status/1853393412239605957</t>
  </si>
  <si>
    <t>4:36:38 PM</t>
  </si>
  <si>
    <t>https://www.jantaserishta.com/local/maharashtra/mumbai-weather-and-todays-aqi-3670372</t>
  </si>
  <si>
    <t>8:43:16 AM</t>
  </si>
  <si>
    <t>The temperature in Mumbai today November 29 2024 is 2556C The forecast for the day shows minimum and maximum temperatures of 2299C and 2758C respectively The relative humidity is 38 and the wind speed is 38 kmh The sun rises at 0654 AM</t>
  </si>
  <si>
    <t>https://newsnetworkindia.com/chhattisgarh/raipur-governor-shri-deka-addressed-the-fifth-se/</t>
  </si>
  <si>
    <t>6:15:10 PM</t>
  </si>
  <si>
    <t>Governor Shri Ramen Deka today addressed the fifth session of the 6th Chhattisgarh Legislative Assembly and delivered the address Upon his arrival at the Assembly Governor Shri Deka was welcomed by Chief Minister Shri Vishnu Dev Sai Assembly Speaker Dr Raman Singh and Leader of the Opposition Dr Charan Das Mahant</t>
  </si>
  <si>
    <t>http://twitter.com/Vandana80638642/status/1850170512414224418</t>
  </si>
  <si>
    <t>7:09:59 PM</t>
  </si>
  <si>
    <t>https://marathi.indiatimes.com/maharashtra/mumbai-news/mumbai-weather-air-pollution-in-mira-bhayandar-check-details/articleshow/115844902.cms</t>
  </si>
  <si>
    <t>3:11:17 PM</t>
  </si>
  <si>
    <t>Mira Bhayandar Air Pollution,Alert! मुंबईतील या भागात फुफ्फुस, हृदय, डोळ्यांच्या समस्या, कारण काय? डॉक्टरांनी दिला सल्ला | mumbai weather air pollution in mira bhayandar check details</t>
  </si>
  <si>
    <t>The cold weather is increasing in the state Air pollution is also increasing in many parts of Maharashtra There has been a significant increase in air pollution in MiraBhayander in Mumbai in the last month The air quality has deteriorated in November compared to October Maharashtra pollution</t>
  </si>
  <si>
    <t>http://twitter.com/ASatabhakt883/status/1845819579525963944</t>
  </si>
  <si>
    <t>https://currentcrime.com/schools-to-open-at-9-am-dm-advises-hybrid-model/</t>
  </si>
  <si>
    <t>1:03:23 PM</t>
  </si>
  <si>
    <t>"गाजियाबाद में AQI 400 पार, स्कूल 9 बजे से खुलेंगे, डीएम ने हाईब्रिड मॉडल की दी सलाह"</t>
  </si>
  <si>
    <t>The air quality index AQI in Ghaziabad has once again crossed 400 causing residents to experience severe respiratory problems With air pollution levels reaching alarming levels authorities have taken necessary steps to control the situation</t>
  </si>
  <si>
    <t>http://twitter.com/subhranshud77/status/1858788237826777224</t>
  </si>
  <si>
    <t>1:53:45 PM</t>
  </si>
  <si>
    <t>https://www.kesari.tv/videos/himachal-pradesh/punjab-kesari-505155</t>
  </si>
  <si>
    <t>6:26:19 PM</t>
  </si>
  <si>
    <t>सर्दियों से पहले ही धुंध के आगोश में राजधानी दिल्ली, हवा की गुणवत्ता बेहद खराब</t>
  </si>
  <si>
    <t>The capital Delhi is shrouded in smog even before winter with extremely poor air quality
The capital Delhi is shrouded in smog even before winter with extremely poor air quality The capital Delhi is shrouded in smog even before winter with extremely poor air quality The capital Delhi is shrouded in smog even before winter with extremely poor air quality</t>
  </si>
  <si>
    <t>http://twitter.com/Jameelk90962913/status/1859921057555403095</t>
  </si>
  <si>
    <t>4:55:10 PM</t>
  </si>
  <si>
    <t>http://twitter.com/ATNHindi/status/1851469542779723824</t>
  </si>
  <si>
    <t>9:11:52 AM</t>
  </si>
  <si>
    <t>NDTV India Delhi reels under pollution air quality remains extremely poor today AQI crosses 271 NDTV India</t>
  </si>
  <si>
    <t>https://www.amarujala.com/delhi-ncr/faridabad/strong-winds-brought-relief-from-pollution-faridabad-news-c-26-1-del1005-32711-2024-10-25</t>
  </si>
  <si>
    <t>2:57:09 AM</t>
  </si>
  <si>
    <t>Strong Winds Brought Relief From Pollution - Faridabad News - Faridabad News:तेज हवाओं ने प्रदूषण से दिलाई राहत</t>
  </si>
  <si>
    <t>The districts air quality index remained at 142 dropping from the poor category to the moderate category
Faridabad Strong winds in the city have caused a significant drop in pollution levels The air quality index AQI has dropped from the poor category to the moderate category</t>
  </si>
  <si>
    <t>https://hindi.oneindia.com/lifestyle/side-effects-of-air-pollution-its-dangerous-for-heart-patients-and-pregnant-ladies-1156197.html</t>
  </si>
  <si>
    <t>7:42:30 PM</t>
  </si>
  <si>
    <t>Air Pollution: हार्ट से लेकर किडनी तक, वायु प्रदूषण सेहत के लिए है खतरनाक, हो सकती है गंभीर बीमारियां | side effects of air pollution its dangerous for heart patients and pregnant ladies - Hindi Oneindia</t>
  </si>
  <si>
    <t>Lifestyle
Air Pollution From heart to kidney air pollution is dangerous for health and can lead to serious illnesses
Samridhi Arora
Tuesday November 19 2024 1942 IST
Side Effects of Air Pollution Air pollution has become a serious problem these days</t>
  </si>
  <si>
    <t>http://twitter.com/DevrajBaytu/status/1845327329561805097</t>
  </si>
  <si>
    <t>10:24:54 AM</t>
  </si>
  <si>
    <t>http://twitter.com/themoccracy/status/1857246856536838471</t>
  </si>
  <si>
    <t>7:48:51 AM</t>
  </si>
  <si>
    <t>https://navbharattimes.indiatimes.com/world/other-countries/mali-heatwave-why-ice-costs-more-than-bread-in-mali-as-temperatures-soar/articleshow/109665793.cms</t>
  </si>
  <si>
    <t>4:49:45 PM</t>
  </si>
  <si>
    <t>Mali Power Crisis,इस देश में बर्फ की कीमत रोटी और दूध से अधिक, एक टुकड़े के लिए मरने-मारने पर उतारू अवाम | mali heatwave why ice costs more than bread in mali as temperatures soar</t>
  </si>
  <si>
    <t>Bamako In the African country of Mali a block of ice costs more than bread or milk The situation is so dire that people are even fighting each other for ice This is happening due to recordbreaking heat and unannounced power cuts People are fleeing the capital Bamako</t>
  </si>
  <si>
    <t>http://twitter.com/Hp_DJs/status/1893734637555286466</t>
  </si>
  <si>
    <t>12:18:16 AM</t>
  </si>
  <si>
    <t>http://twitter.com/ImAvadhesh786/status/1856743119439462452</t>
  </si>
  <si>
    <t>10:27:10 PM</t>
  </si>
  <si>
    <t>http://twitter.com/Sakti_Ilangovan/status/1830067142730879105</t>
  </si>
  <si>
    <t>Yes the benefits of the car race are 1 No one has to go to work anymore 2 Free food 3 Free clothes 4 Free medicine is here Good things are happening what else is happening besides Air and Noise Pollution The dog that sticks stickers on AIADMK projects is talking</t>
  </si>
  <si>
    <t>http://twitter.com/bisht_girdhar/status/1828807281539961084</t>
  </si>
  <si>
    <t>8:20:08 PM</t>
  </si>
  <si>
    <t>http://twitter.com/Meghwala20Joy/status/1858470676455207423</t>
  </si>
  <si>
    <t>4:51:52 PM</t>
  </si>
  <si>
    <t>https://www.jantaserishta.com/local/maharashtra/bmcs-guidelines-for-pollution-control-at-construction-sites-under-scrutiny-3575375</t>
  </si>
  <si>
    <t>7:25:54 PM</t>
  </si>
  <si>
    <t>निर्माण स्थलों पर प्रदूषण नियंत्रण के लिए BMC के दिशा-निर्देश जांच के दायरे में</t>
  </si>
  <si>
    <t>Mumbai A blanket of smog enveloped Mumbai for the second consecutive day on Tuesday morning as residents grappled with a high Air Quality Index AQI of 115 which is categorised as moderate with some areas like Shivaji Nagar BKC and Sewri even falling into the poor category</t>
  </si>
  <si>
    <t>https://www.htsyndication.com/hindustan-delhi/article/%E0%A4%B2%E0%A4%96%E0%A4%A8%E0%A4%8A-18-february-2025-%E0%A4%95%E0%A4%BE-%E0%A4%B5%E0%A5%87%E0%A4%A6%E0%A4%B0-%E0%A4%94%E0%A4%B0-aqi:-%E0%A4%A8%E0%A5%8D%E0%A4%AF%E0%A5%82%E0%A4%A8%E0%A4%A4%E0%A4%AE-%E0%A4%A4%E0%A4%BE%E0%A4%AA%E0%A4%AE%E0%A4%BE%E0%A4%A8-13.99degc,-%E0%A4%9C%E0%A4%BE%E0%A4%A8%E0%A5%87%E0%A4%82-%E0%A4%95%E0%A5%88%E0%A4%B8%E0%A4%BE-%E0%A4%B0%E0%A4%B9%E0%A5%87%E0%A4%97%E0%A4%BE-%E0%A4%B6%E0%A4%B9%E0%A4%B0-%E0%A4%AE%E0%A5%87%E0%A4%82-%E0%A4%86%E0%A4%9C-%E0%A4%95%E0%A4%BE-%E0%A4%AE%E0%A5%8C%E0%A4%B8%E0%A4%AE/88122455</t>
  </si>
  <si>
    <t>लखनऊ 18 February 2025 का वेदर और AQI: न्यूनतम तापमान 13.99degC, जानें कैसा रहेगा शहर में आज का मौसम</t>
  </si>
  <si>
    <t>Lucknow Weather and AQI for February 18 2025 Minimum temperature 1399C find out what the weather will be like in the city today
New Delhi February 18 Weather in Lucknow for February 18 2025 The minimum temperature in Lucknow today was recorded at 1399C The Meteorological Department IMD</t>
  </si>
  <si>
    <t>http://twitter.com/geetagulatibjp/status/1859659399347986587</t>
  </si>
  <si>
    <t>11:35:26 PM</t>
  </si>
  <si>
    <t>https://cbse.eduvictors.com/2024/05/200-eduvictors-hindiessays.html</t>
  </si>
  <si>
    <t>CBSE Papers, Questions, Answers, MCQ ...: पर्यावरण का दुश्मन: शहरीकरण विषय पर लगभग 200 शब्दों में निबंध निखिए। #eduvictors #HindiEssays</t>
  </si>
  <si>
    <t>The Enemy of the Environment Urbanization
Urbanization is a vital process in todays world People from villages are migrating to cities in search of better living conditions education and employment opportunities This is also considered a symbol of progress
But the consequences of this reckless urbanization</t>
  </si>
  <si>
    <t>http://twitter.com/SunilGhiya83082/status/1793229027173716032</t>
  </si>
  <si>
    <t>4:04:51 PM</t>
  </si>
  <si>
    <t>http://twitter.com/ShashiTriple/status/1888252911068860572</t>
  </si>
  <si>
    <t>9:15:50 PM</t>
  </si>
  <si>
    <t>http://twitter.com/SANTOSHKAL84657/status/1857373008261734437</t>
  </si>
  <si>
    <t>4:10:08 PM</t>
  </si>
  <si>
    <t>http://twitter.com/DassDevdutt/status/1852032270888005697</t>
  </si>
  <si>
    <t>10:27:57 PM</t>
  </si>
  <si>
    <t>http://twitter.com/Eunseph_A/status/1845020595693461727</t>
  </si>
  <si>
    <t>2:06:03 PM</t>
  </si>
  <si>
    <t>Lichen is an organism that symbolizes environmental pollution It is originally blue As pollution in the atmosphere increases it turns white</t>
  </si>
  <si>
    <t>http://twitter.com/prajahit/status/1861450410176680164</t>
  </si>
  <si>
    <t>10:12:16 PM</t>
  </si>
  <si>
    <t>Delhi Air Pollution Delhi Governments Health Wing Secretary told about Pollution Prajahit See full Report on YouTube</t>
  </si>
  <si>
    <t>http://twitter.com/MrMaanSaab/status/1797212199557255238</t>
  </si>
  <si>
    <t>3:52:33 PM</t>
  </si>
  <si>
    <t>https://ndtv.in/videos/aqi-at-dangerous-level-in-delhi-even-before-diwali-air-bad-for-fourth-consecutive-day-850345</t>
  </si>
  <si>
    <t>6:22:45 AM</t>
  </si>
  <si>
    <t>Diwali से पहले ही Delhi में खतरनाक लेवल पर AQI, हवा लगातार चौथे दिन 'खराब'</t>
  </si>
  <si>
    <t>Delhi Air Pollution Pollution levels in the capital Delhi are steadily rising The air in many areas has reached very poor levels There seems to be no relief from the smog and pollution</t>
  </si>
  <si>
    <t>http://twitter.com/RajatYa1997/status/1865382892332876136</t>
  </si>
  <si>
    <t>6:38:33 PM</t>
  </si>
  <si>
    <t>People of INDI were saying that there is INDI air in the country and the pollution department is saying that the air of the country is poisonous</t>
  </si>
  <si>
    <t>http://twitter.com/midwaythoughts_/status/1858857549874729130</t>
  </si>
  <si>
    <t>Aaj Duggal Sahab Greta Thunberg bane hain Air pollution Delhi CM Atishi says Stubble burning is happening in Punjab Haryana Madhya Pradesh Uttar Pradesh and Rajasthan Central Government is sitting idle Today entire north India has been pushed into a medical emergency Be it Delhi Chandigarh Jaipur Bikaner Bhopal Patna Lucknow today AQI across the country is Very Poor Poor Severe Severe Central Pollution Control Board releases data every dayToday people across the country are unable to breathe If you see the data on stubble burning and farm fire be it Rajasthan Haryana Uttar Pradesh or Madhya Pradesh you will see stubble burning happening everywhere What is the Central Government doing If there is one state in this country that has brought down the incidents of stubble burning it is Punjab If you see the data in 2021 a total of 71300 incidents of fire were reported Last year it dropped to 36650 This year only 8404 incidents have occurred in Punjab But look at the data of other states In UP stubbleburning incidents have gone up by 60 compared to last year Last year 1533 farm fears occurred and this year it increased to 1926 Stubble burning is happening in Rajasthan In 2020 around 430 incidents of stubble burning occurred and by 2024 it went up to 1926 The highest number of stubbleburning incidents in the country is taking place in Madhya Pradesh Centres own data says that from 15th September to 17th November 9600 incidents of stubble burning have occurred in Madhya PradeshWhen Punjab Government can bring down the incidents of stubble burning by 80 why are such incidents rising in other states</t>
  </si>
  <si>
    <t>http://twitter.com/ArshadTarique/status/1851496857521811865</t>
  </si>
  <si>
    <t>http://twitter.com/kailash2525/status/1845486405599760878</t>
  </si>
  <si>
    <t>http://twitter.com/ShrutiDhore/status/1847911009803210757</t>
  </si>
  <si>
    <t>1:31:31 PM</t>
  </si>
  <si>
    <t>https://www.ibc24.in/country/horrible-road-accident-in-betul-12-people-injured-and-2-dead-cm-gave-these-instructions-2771871.html</t>
  </si>
  <si>
    <t>Today News and Live Updates 27 October 2024 : बैतूल में भीषण सड़क हादसा.. 12 लोग घायल और 2 की मौत, सीएम ने दिए ये निर्देश</t>
  </si>
  <si>
    <t>LIVE NOW
Todays News and Live Updates October 27 2024 A horrific road accident in Betul left 12 people injured and 2 dead The Chief Minister issued these instructions
Todays News and Live Updates October 27 2024 A horrific road accident in Betul left 12 people injured and 2 dead The Chief Minister issued these instructions</t>
  </si>
  <si>
    <t>http://twitter.com/aapkafarhans/status/1861495637168083038</t>
  </si>
  <si>
    <t>1:11:59 AM</t>
  </si>
  <si>
    <t>Lieutenant Governor Vinay Kumar Saxena had removed the Vice Chairperson of Dialogue and Development Commission Jasmine Shah ji from the post and had also taken away her government residence The fourth pass Raja was thinking that perhaps he would stop exposing BJP due to fear of losing his job Sir exposed the dark secrets of BJP Thrilled to announce the launch of my first book The Delhi Model A Bold New Road Map to Building a Developed India Will release around midDecember by More details and preorder link The book tells the impossible story of how a political startup under the leadership of ended up redefining governance in India leading to the birth of a brand new model of governance The Delhi Model Its a first hand and researchbacked account that unpacks the reforms undertaken by the AAP government in Delhi in six key sectorseducation health air pollution transport electricity and waterand the outcomes they resulted in It also draws out an ambitious road map for building a developed India by leveraging principles of the Delhi Model This book is the first such account of what the Delhi Model truly is detailing its economic foundation and how it compares with other governance models in India especially the Gujarat Model The book took nearly two years of planning and writing but I enjoyed every moment of it It was a collaborative project and I cant thank enough so many friends and colleagues who helped me through it Grateful to Raghuram Rajan Justice Madan Lokur Rajiv Bajaj Arun Maira and Karthik Muralidharan for the early endorsements Do spread the word and start ordering your copies NOW</t>
  </si>
  <si>
    <t>https://www.htsyndication.com/hindustan-delhi/article/%E0%A4%9C%E0%A4%AF%E0%A4%AA%E0%A5%81%E0%A4%B0-16-february-2025-%E0%A4%95%E0%A4%BE-%E0%A4%B5%E0%A5%87%E0%A4%A6%E0%A4%B0-%E0%A4%94%E0%A4%B0-aqi:-%E0%A4%A8%E0%A5%8D%E0%A4%AF%E0%A5%82%E0%A4%A8%E0%A4%A4%E0%A4%AE-%E0%A4%A4%E0%A4%BE%E0%A4%AA%E0%A4%AE%E0%A4%BE%E0%A4%A8-16.22degc,-%E0%A4%9C%E0%A4%BE%E0%A4%A8%E0%A5%87%E0%A4%82-%E0%A4%95%E0%A5%88%E0%A4%B8%E0%A4%BE-%E0%A4%B0%E0%A4%B9%E0%A5%87%E0%A4%97%E0%A4%BE-%E0%A4%B6%E0%A4%B9%E0%A4%B0-%E0%A4%AE%E0%A5%87%E0%A4%82-%E0%A4%86%E0%A4%9C-%E0%A4%95%E0%A4%BE-%E0%A4%AE%E0%A5%8C%E0%A4%B8%E0%A4%AE/88086898</t>
  </si>
  <si>
    <t>7:51:42 AM</t>
  </si>
  <si>
    <t>जयपुर 16 February 2025 का वेदर और AQI: न्यूनतम तापमान 16.22degC, जानें कैसा रहेगा शहर में आज का मौसम</t>
  </si>
  <si>
    <t>Jaipur Weather and AQI for February 16 2025 Minimum temperature 1622C find out what the weather will be like in the city today
New Delhi February 16 Weather in Jaipur for February 16 2025 The minimum temperature in Jaipur today was recorded at 1622C The Meteorological Department IMD</t>
  </si>
  <si>
    <t>https://navbharattimes.indiatimes.com/state/bihar/patna/bihar-weather-today-forecast-aqi-crosses-300-in-many-cities-including-hajipur-patna/articleshow/115234325.cms</t>
  </si>
  <si>
    <t>Bihar Weather: बिहार में बढ़ रहा वायु प्रदूषण, हाजीपुर-पटना का AQI 300 के पार, जानिए मौसम का हाल | bihar weather today forecast aqi crosses 300 in many cities including hajipur patna</t>
  </si>
  <si>
    <t>Patna There will be no significant change in the weather in Bihar on Wednesday November 13th There will be no significant fluctuations in the temperature The maximum temperature in the state is expected to be between 30 and 32 degrees Celsius and the minimum temperature is expected to be between 20 and 21 degrees Celsius The Meteorological Department</t>
  </si>
  <si>
    <t>http://twitter.com/Rahuls_Nayak/status/1846008495361130617</t>
  </si>
  <si>
    <t>7:31:37 AM</t>
  </si>
  <si>
    <t>http://twitter.com/monikab18805946/status/1854053844902355076</t>
  </si>
  <si>
    <t>12:20:57 PM</t>
  </si>
  <si>
    <t>http://twitter.com/Patrakar5922/status/1894038218477027819</t>
  </si>
  <si>
    <t>8:24:35 PM</t>
  </si>
  <si>
    <t>http://twitter.com/Nagarwalcompit1/status/1848562872936501435</t>
  </si>
  <si>
    <t>8:41:48 AM</t>
  </si>
  <si>
    <t>http://twitter.com/SuryaKPareek2/status/1868967936721105116</t>
  </si>
  <si>
    <t>4:04:14 PM</t>
  </si>
  <si>
    <t>https://www.jantaserishta.com/world/dhaka-air-pollution-rises-as-temperature-drops-in-bangladesh-amid-turmoil-3698133</t>
  </si>
  <si>
    <t>8:22:22 PM</t>
  </si>
  <si>
    <t>Dhaka: उथल-पुथल के बीच बांग्लादेश में तापमान में गिरावट के साथ वायु प्रदूषण बढ़ा</t>
  </si>
  <si>
    <t>Dhaka As temperatures have plummeted in Bangladesh over the past few weeks the air quality in the capital Dhaka has deteriorated significantly causing immense discomfort to millions of residents in the metropolis Dhaka which has long suffered from air pollution problems</t>
  </si>
  <si>
    <t>http://twitter.com/Mahadev_99/status/1888296563296162290</t>
  </si>
  <si>
    <t>12:09:18 AM</t>
  </si>
  <si>
    <t>http://twitter.com/bhadana_an42815/status/1797565072144757134</t>
  </si>
  <si>
    <t>http://twitter.com/sudhanshu0694/status/1847871886459605215</t>
  </si>
  <si>
    <t>10:56:04 AM</t>
  </si>
  <si>
    <t>https://hindi.downtoearth.org.in/air/73-of-indian-cities-had-pm25-levels-above-the-standards-in-winter-crea-report</t>
  </si>
  <si>
    <t>5:31:34 PM</t>
  </si>
  <si>
    <t>सर्दियों में भारत के 73 फीसदी शहरों में मानकों से ज्यादा रहा पीएम2.5: रिपोर्ट</t>
  </si>
  <si>
    <t>Air pollution remains a serious problem in Indian cities The situation is such that PM 25 levels exceed air quality standards in most cities during the winter a new report by the Center for Research on Energy and Clean Air CREA confirms this</t>
  </si>
  <si>
    <t>http://twitter.com/brawl1845/status/1888220172780999122</t>
  </si>
  <si>
    <t>https://samacharnama.com/news/world-heart-day-29-september-2024-who-is-responsible-for/cid15429613.htm</t>
  </si>
  <si>
    <t>1:33:39 PM</t>
  </si>
  <si>
    <t>विश्व हृदय दिवस 29 सितंबर 2024: बढ़ती गंभीर स्वास्थ्य समस्या के लिए जिम्मेदार कौन?</t>
  </si>
  <si>
    <t>Our modern lifestyles play a significant role in the increasing number of lifethreatening diseases mental stress declining life expectancy and premature deaths in our country Young people living modern lifestyles are more likely to suffer heart attacks From young children to teenagers everyone plays</t>
  </si>
  <si>
    <t>https://www.mantralayanews.com/article/delhi-police-told-e-commerce-companies-to-immediately-stop-selling-firecrackers-online</t>
  </si>
  <si>
    <t>2:21:45 PM</t>
  </si>
  <si>
    <t>http://twitter.com/satlok682/status/1853031473621709011</t>
  </si>
  <si>
    <t>4:38:25 PM</t>
  </si>
  <si>
    <t>http://twitter.com/saatir118345345/status/1888293075954606399</t>
  </si>
  <si>
    <t>11:55:26 PM</t>
  </si>
  <si>
    <t>http://twitter.com/VidyaPa88686254/status/1847501749566701695</t>
  </si>
  <si>
    <t>https://www.livehindustan.com/uttar-pradesh/varanasi/story-health-precautions-for-holi-experts-advise-avoiding-chemical-colors-to-prevent-skin-and-respiratory-issues-201741875019265.html</t>
  </si>
  <si>
    <t>7:40:23 PM</t>
  </si>
  <si>
    <t>बोले काशी : रंग-गुलाल से रहें तरोताजा, सेहत का न बजे बाजा</t>
  </si>
  <si>
    <t>Varanasi The euphoria of Holi the festival of joy and happiness has permeated the air Children young people and the elderly are already in a festive mood After the Holika Dahan on Thursday night the splash of colors will begin Colors prepared from flowers like Tesu and other flowers initially delight the mind and body refreshing the body</t>
  </si>
  <si>
    <t>http://twitter.com/CVartak38310/status/1869149298103124363</t>
  </si>
  <si>
    <t>4:04:54 AM</t>
  </si>
  <si>
    <t>https://www.htsyndication.com/hindustan-delhi/article/%E0%A4%97%E0%A5%81%E0%A4%A1%E0%A4%97%E0%A4%BE%E0%A4%81%E0%A4%B5-13-december-2024-%E0%A4%95%E0%A4%BE-%E0%A4%B5%E0%A5%87%E0%A4%A6%E0%A4%B0-%E0%A4%94%E0%A4%B0-aqi:-%E0%A4%A8%E0%A5%8D%E0%A4%AF%E0%A5%82%E0%A4%A8%E0%A4%A4%E0%A4%AE-%E0%A4%A4%E0%A4%BE%E0%A4%AA%E0%A4%AE%E0%A4%BE%E0%A4%A8-7.02degc,-%E0%A4%9C%E0%A4%BE%E0%A4%A8%E0%A5%87%E0%A4%82-%E0%A4%95%E0%A5%88%E0%A4%B8%E0%A4%BE-%E0%A4%B0%E0%A4%B9%E0%A5%87%E0%A4%97%E0%A4%BE-%E0%A4%B6%E0%A4%B9%E0%A4%B0-%E0%A4%AE%E0%A5%87%E0%A4%82-%E0%A4%86%E0%A4%9C-%E0%A4%95%E0%A4%BE-%E0%A4%AE%E0%A5%8C%E0%A4%B8%E0%A4%AE/86710601</t>
  </si>
  <si>
    <t>8:28:46 AM</t>
  </si>
  <si>
    <t>गुडगाँव 13 December 2024 का वेदर और AQI: न्यूनतम तापमान 7.02degC, जानें कैसा रहेगा शहर में आज का मौसम</t>
  </si>
  <si>
    <t>Gurgaon Weather and AQI for December 13 2024 Minimum temperature 702C find out what the weather will be like in the city today
New Delhi December 13 Weather in Gurgaon for December 13 2024 The minimum temperature in Gurgaon today was 702C The Meteorological Department</t>
  </si>
  <si>
    <t>https://yourstory.com/hindi/how-and-how-much-does-stubble-burning-cause-air-pollution-the-government-told-in-parliament</t>
  </si>
  <si>
    <t>पराली जलाने से वायु प्रदूषण कैसे और कितना होता है? सरकार ने संसद में बताया</t>
  </si>
  <si>
    <t>How and to what extent does stubble burning cause air pollution The government explained in Parliament
During the postmonsoon and winter months low temperatures low mixing height headwinds and stagnant winds trap pollutants leading to high pollution levels in the region</t>
  </si>
  <si>
    <t>http://twitter.com/kumaralok554/status/1871302974791881054</t>
  </si>
  <si>
    <t>2:42:50 AM</t>
  </si>
  <si>
    <t>If you dont want to be fooled then go to Gurgaon or ask your father LG Union Minister when Delhi Govt had asked to get artificial rain done did I go myself Air pollution is an issue of entire North India not just Delhi if you want to be fooled then write fool and tag PMO</t>
  </si>
  <si>
    <t>https://www.livehindustan.com/career/du-and-jnu-switches-to-online-mode-classes-due-to-delhi-air-pollution-201731993366001.html</t>
  </si>
  <si>
    <t>10:57:04 AM</t>
  </si>
  <si>
    <t>Delhi Air Pollution: दिल्ली में वायु प्रदूषण के कारण इन दो बड़ी यूनिवर्सिटीज में लगेगी ऑनलाइन क्लास</t>
  </si>
  <si>
    <t>Career News DU and JNU switch to online mode classes due to Delhi air pollution
Delhi Air Pollution These two major universities will conduct online classes due to air pollution in Delhi
Delhi Schools and Colleges Closed Jawaharlal Nehru University JNU</t>
  </si>
  <si>
    <t>https://ndtv.in/videos/clouds-of-dust-on-the-streets-of-bhopal-the-capital-of-madhya-pradesh-people-have-trouble-breathing-860509</t>
  </si>
  <si>
    <t>Madhya Pradesh की राजधानी Bhopal की सड़कों पर धूल के गुबार, लोगों को सांस लेने में परेशानी</t>
  </si>
  <si>
    <t>Bhopal Pollution The air quality in Bhopal the capital of Madhya Pradesh is bad Along with the potholes on the roads dust has now become a problem for the people The dust flying due to bad roads is polluting the air The air quality in Bhopal has been continuously bad since Diwali The situation</t>
  </si>
  <si>
    <t>http://twitter.com/ruhi_shing85826/status/1852349811887853773</t>
  </si>
  <si>
    <t>7:29:44 PM</t>
  </si>
  <si>
    <t>http://twitter.com/vikash17775951/status/1793202327207219543</t>
  </si>
  <si>
    <t>2:18:45 PM</t>
  </si>
  <si>
    <t>https://www.bhaskar.com/local/rajasthan/pali/news/reason-two-day-festival-eco-friendly-crackers-133900559.html</t>
  </si>
  <si>
    <t>वजह : दो दिन का त्योहार, इको फ्रेंडली पटाखे</t>
  </si>
  <si>
    <t>Diwali the festival of fireworks was also a pollutionfree affair this year Due to the twoday festival of lights the citys air quality improved by 36 percent on the first day October 31st and by 40 percent on the second day November 1st This means that in the year 2022</t>
  </si>
  <si>
    <t>http://twitter.com/ShalviChauhan07/status/1858537496365220277</t>
  </si>
  <si>
    <t>9:17:23 PM</t>
  </si>
  <si>
    <t>http://twitter.com/_Sunilvaishnav/status/1848220857794994295</t>
  </si>
  <si>
    <t>10:02:45 AM</t>
  </si>
  <si>
    <t>http://twitter.com/MOREHAN74493103/status/1858888200510394669</t>
  </si>
  <si>
    <t>8:30:58 PM</t>
  </si>
  <si>
    <t>http://twitter.com/AtulyuYuvraj/status/1888204737000161760</t>
  </si>
  <si>
    <t>6:04:25 PM</t>
  </si>
  <si>
    <t>http://twitter.com/yuvraj_sapna/status/1882700756765245483</t>
  </si>
  <si>
    <t>1:33:33 PM</t>
  </si>
  <si>
    <t>Air Quality Index level 050 Good 51 100 Satisfactory 101 200 Moderate 201 300 Poor 301 400 Very poor 401 500 Severe Punjab AAP da This is because of BJPs farting</t>
  </si>
  <si>
    <t>http://twitter.com/amirprasady/status/1848250506797633578</t>
  </si>
  <si>
    <t>12:00:34 PM</t>
  </si>
  <si>
    <t>Who is polluting Delhis air Everything was so good but its gone bad in two days</t>
  </si>
  <si>
    <t>http://twitter.com/Gandhi_Parivaar/status/1897986241582231872</t>
  </si>
  <si>
    <t>5:52:37 PM</t>
  </si>
  <si>
    <t>http://twitter.com/Pujapandey_/status/1850028057744244800</t>
  </si>
  <si>
    <t>9:43:55 AM</t>
  </si>
  <si>
    <t>http://twitter.com/champ_sayys/status/1889086421153333620</t>
  </si>
  <si>
    <t>4:27:54 AM</t>
  </si>
  <si>
    <t>http://twitter.com/PrasanaGondhale/status/1888258960698093610</t>
  </si>
  <si>
    <t>9:39:53 PM</t>
  </si>
  <si>
    <t>http://twitter.com/ashokmeena40114/status/1794546694497194380</t>
  </si>
  <si>
    <t>7:20:47 AM</t>
  </si>
  <si>
    <t>http://twitter.com/BohraAkash01/status/1873326244248637480</t>
  </si>
  <si>
    <t>4:42:36 PM</t>
  </si>
  <si>
    <t>https://www.livehindustan.com/international/lahore-aqi-1900-and-peoples-fell-ill-but-pakistan-blames-india-201730691345674.html</t>
  </si>
  <si>
    <t>9:13:26 AM</t>
  </si>
  <si>
    <t>लाहौर के प्रदूषण से बीमार पड़ रहे लोग, 1900 पहुंचा AQI; पाक बोला- भारत से आ रही खराब हवा</t>
  </si>
  <si>
    <t>Lahore Pakistans secondlargest city often suffers from severe pollution Currently the air quality index here has reached close to 1900 The situation is such that the increasing air pollution is putting people in Lahore at risk of developing serious illnesses including lung infections</t>
  </si>
  <si>
    <t>http://twitter.com/wrwre/status/1791438005737070951</t>
  </si>
  <si>
    <t>5:27:58 PM</t>
  </si>
  <si>
    <t>http://twitter.com/AnilKum00537794/status/1862157619114451132</t>
  </si>
  <si>
    <t>http://twitter.com/SudhanandShukla/status/1888259567970296317</t>
  </si>
  <si>
    <t>http://twitter.com/MRSRIVA57724787/status/1823736819193930129</t>
  </si>
  <si>
    <t>https://www.jagran.com/delhi/new-delhi-city-ncr-delhi-minister-gopal-rai-writes-to-environment-minister-for-third-time-to-approve-cloud-seeding-artificial-rain-in-view-of-worsening-pollution-situation-23820745.html</t>
  </si>
  <si>
    <t>10:19:00 PM</t>
  </si>
  <si>
    <t>दिल्ली गैस चैंबर बनने से रोकने के लिए गोपाल राय केंद्रीय मंत्री को तीसरी बार लिखा पत्र, कृत्रिम बारिश की मांगी अनुमित - ncr Delhi Minister Gopal Rai writes to Environment Minister for third time to approve cloud seeding artificial rain in view of worsening pollution situation</t>
  </si>
  <si>
    <t>Gopal Rai has written to the Union Minister for the third time to prevent Delhi from becoming a gas chamber seeking permission for artificial rain
Delhi Pollution Delhi Environment Minister Gopal Rai has sought permission for artificial rain to reduce pollution He said</t>
  </si>
  <si>
    <t>https://www.timesnowhindi.com/cities/delhi-news/supreme-court-refuses-to-relax-graded-response-action-plan-grapiv-measures-to-curb-air-pollution-in-delhi-article-115658135</t>
  </si>
  <si>
    <t>3:47:37 PM</t>
  </si>
  <si>
    <t>Air Pollution: दिल्ली में वायु प्रदूषण को रोकने के लिए सुप्रीम कोर्ट का GRAP-IV उपायों में ढील देने से इनकार</t>
  </si>
  <si>
    <t>Delhi Air Pollution
The Supreme Court has refused to relax the Graded Response Action Plan GRAPIV measures to curb air pollution in Delhi
The Supreme Court directed the Commission for Air Quality Management CAQM to relax the norms</t>
  </si>
  <si>
    <t>http://twitter.com/K_4_KKS/status/1845301228017943018</t>
  </si>
  <si>
    <t>8:41:11 AM</t>
  </si>
  <si>
    <t>http://twitter.com/delldanny5/status/1796180478216564971</t>
  </si>
  <si>
    <t>7:32:52 PM</t>
  </si>
  <si>
    <t>How long can I count the exploits of this idiot party There was a 4hour power cut on election day itself No drinking water no electricity no clean air no medical treatment All that remains are dirty roads traffic jams polluted rivers toxic air and a corrupt and idiot government</t>
  </si>
  <si>
    <t>https://indianews.in/madhya-pradesh/mp-news-in-maihar-a-drunk-bjp-leader-beat-up-a-policeman-and-was-arrested/</t>
  </si>
  <si>
    <t>MP News: मैहर में BJP नेता ने नशे में धुत होकर पुलिसकर्मी से की मारपीट, गिरफ्तार</t>
  </si>
  <si>
    <t>India News MP News A case has come to light of BJP leader Arun Chaurasia assaulting a policeman during a Durga idol immersion procession in Maihar Madhya Pradesh The incident occurred on Sunday when the BJP leader who was intoxicated was dancing on the street</t>
  </si>
  <si>
    <t>http://twitter.com/IamAshendra/status/1848977351704523005</t>
  </si>
  <si>
    <t>12:08:47 PM</t>
  </si>
  <si>
    <t>The respiratory system is affected the most Polluted air causes cough throat irritation and difficulty in breathing</t>
  </si>
  <si>
    <t>http://twitter.com/ambr393/status/1858459977343525082</t>
  </si>
  <si>
    <t>4:09:21 PM</t>
  </si>
  <si>
    <t>http://twitter.com/KRISHNA53529064/status/1853964851510689901</t>
  </si>
  <si>
    <t>6:27:20 AM</t>
  </si>
  <si>
    <t>https://bazaar.businesstoday.in/india/story/pollution-level-in-delhi-is-severe-even-before-diwali-situation-will-get-worse-due-to-stubble-and-firecrackers-1112166-2024-10-28</t>
  </si>
  <si>
    <t>8:15:08 AM</t>
  </si>
  <si>
    <t>दिवाली से पहले ही दिल्ली में प्रदूषण का स्तर 'गंभीर', पराली और पटाखों के कारण हालात और होंगे बदतर!</t>
  </si>
  <si>
    <t>Air pollution levels in DelhiNCR are rising rapidly and the situation could become even more concerning in the coming days According to forecasts Delhis air quality is likely to remain in the very poor category between October 28 and 30 2024 Stubble burning and</t>
  </si>
  <si>
    <t>https://newstrack.com/uttar-pradesh/bulandshahr/bulandshahr-in-yellow-zone-aqi-reaches-171-air-becoming-poisonous-delhi-air-pollution-478164</t>
  </si>
  <si>
    <t>येलो जोन में बुलंदशहर हवा हो रही जहरीली | Bulandshahr News | Bulandshahr News Hindi | Hindi News | Air Pollution | Bulandshahr News: येलो जोन में बुलंदशहर, AQI 171, हवा हो रही जहरीली</t>
  </si>
  <si>
    <t>Bulandshahr News Air pollution in Bulandshahr Uttar Pradesh which is part of the DelhiNCR region has reached the yellow zone The sky was shrouded in fog in the morning with the AQI reaching 171 Elderly people out for morning walks are experiencing difficulty breathing and eye irritation</t>
  </si>
  <si>
    <t>http://twitter.com/DevYada03442577/status/1862368605788114995</t>
  </si>
  <si>
    <t>11:00:51 AM</t>
  </si>
  <si>
    <t>http://twitter.com/shailesh51087/status/1847976067216166960</t>
  </si>
  <si>
    <t>5:50:02 PM</t>
  </si>
  <si>
    <t>https://www.jantaserishta.com/different/during-the-celebration-fireworks-started-inside-the-car-by-mistake-video-goes-viral-3667970</t>
  </si>
  <si>
    <t>10:45:52 PM</t>
  </si>
  <si>
    <t>viral video : जश्न के दौरान हुई गलती से कार के अंदर शुरू हो गई आतिशबाजी, वीडियो</t>
  </si>
  <si>
    <t>Viral video India has been experiencing toxic air ever since the firecracker season began Despite governmentimposed restrictions and other initiatives across the country several states still saw dangerously high AQIs especially in the past few weeks</t>
  </si>
  <si>
    <t>http://twitter.com/_Sana_tani/status/1853052190358745227</t>
  </si>
  <si>
    <t>Air Quality Monitoring The main purpose of air quality monitoring is to measure the levels of harmful gases and pollutants in the atmosphere to understand the impact of air pollution on our health and the environment The main pollutants include PM25 PM10 nitrogen dioxide NO2 sulfur dioxide SO2 and ozone All of these pollutants can increase the risk of respiratory problems heart disease and even cancer Air pollution has become a serious problem in India due to increasing urbanization industrialization and vehicle population Therefore various government and nongovernment organizations are setting up monitoring stations to monitor air quality which can collect realtime data Using this data the government can formulate policies to reduce pollution levels and issue health warnings to the public</t>
  </si>
  <si>
    <t>http://twitter.com/Namrata7892/status/1807430686049206361</t>
  </si>
  <si>
    <t>8:37:10 PM</t>
  </si>
  <si>
    <t>http://twitter.com/nandiniidnani69/status/1851084783910076515</t>
  </si>
  <si>
    <t>7:42:58 AM</t>
  </si>
  <si>
    <t>http://twitter.com/santosh02229437/status/1800451451141140653</t>
  </si>
  <si>
    <t>2:24:11 PM</t>
  </si>
  <si>
    <t>http://twitter.com/Ab_Ahad1830/status/1859967678259310798</t>
  </si>
  <si>
    <t>8:00:25 PM</t>
  </si>
  <si>
    <t>http://twitter.com/SuryaVa45912763/status/1850588827196535001</t>
  </si>
  <si>
    <t>10:52:13 PM</t>
  </si>
  <si>
    <t>https://hindi.theprint.in/india/six-new-air-quality-monitoring-centres-to-be-set-up-in-delhi-before-winter-sirsa/798058/</t>
  </si>
  <si>
    <t>5:34:01 PM</t>
  </si>
  <si>
    <t>सर्दियों से पहले दिल्ली में छह नए वायु गुणवत्ता निगरानी केंद्र स्थापित किए जाएंगे : सिरसा</t>
  </si>
  <si>
    <t>Neha Mishra
New Delhi March 20 Language Delhi Environment Minister Manjinder Singh Sirsa has said that as part of a comprehensive strategy to deal with the possibility of pollution reaching its peak in winter the Delhi government will install six new water supply systems in the national capital in the next three months</t>
  </si>
  <si>
    <t>https://www.livehindustan.com/national/top-20-polluted-cities-in-world-13-only-from-india-see-whole-list-201741670452829.html</t>
  </si>
  <si>
    <t>10:54:33 AM</t>
  </si>
  <si>
    <t>दुनिया के टॉप 20 पलूशन वाले शहरों में 13 भारत के, यह शहर तो दिल्ली से भी आगे; पूरी लिस्ट</t>
  </si>
  <si>
    <t>A list of the worlds 20 most polluted cities has been released with 13 of them in India alone Among these the most polluted city is Byrnihat in Meghalaya According to a report published by IQAir Delhi remains the worlds most polluted capital Meanwhile for countries</t>
  </si>
  <si>
    <t>http://twitter.com/ind_dm/status/1859988499660939679</t>
  </si>
  <si>
    <t>9:23:09 PM</t>
  </si>
  <si>
    <t>https://www.basicshikshanews.in/2024/10/weather-update.html</t>
  </si>
  <si>
    <t>12:29:00 PM</t>
  </si>
  <si>
    <t>Weather Update: मौसम विभाग ने बारिश थमने की बताई तारीख, गिरेगा रात का तापमान भी, ये हैं पूर्वानुमान</t>
  </si>
  <si>
    <t>Weather Update The Meteorological Department has announced the date when the rains will stop night temperatures will also drop here is the forecast Weather Update The Meteorological Department has announced the date when the rains will stop night temperatures will also drop here is the forecast
October 09 2024
Weather Up</t>
  </si>
  <si>
    <t>https://hindi.webdunia.com/indore/indore-is-celebrating-no-car-day-today-124092200018_1.html</t>
  </si>
  <si>
    <t>No Car Day : इंदौर में नो कार डे, साइकल से पहुंचे महापौर, ई-बाइक पर दिखे कलेक्टर</t>
  </si>
  <si>
    <t>Indore is celebrating No Car Day today The countrys cleanest city Indore which is grappling with the challenges of air pollution due to the large number of vehicles on the roads is celebrating No Car Day today Mayor Pushyamitra Bhargava inaugurated the No Car Day event from his residence</t>
  </si>
  <si>
    <t>http://twitter.com/SuhaasVish61222/status/1888202972519096359</t>
  </si>
  <si>
    <t>5:57:24 PM</t>
  </si>
  <si>
    <t>http://twitter.com/cricseam/status/1851526069867913533</t>
  </si>
  <si>
    <t>12:56:29 PM</t>
  </si>
  <si>
    <t>Hey let us go someone should stop us from bursting crackers in my city people burst crackers here and there and the air pollution index is also less than 100</t>
  </si>
  <si>
    <t>http://twitter.com/Anil_narnaul/status/1888201310354259995</t>
  </si>
  <si>
    <t>5:50:48 PM</t>
  </si>
  <si>
    <t>http://twitter.com/StarGazer4747/status/1875130069716480143</t>
  </si>
  <si>
    <t>4:10:21 PM</t>
  </si>
  <si>
    <t>http://twitter.com/Anchor__Manish/status/1893240698972848423</t>
  </si>
  <si>
    <t>3:35:32 PM</t>
  </si>
  <si>
    <t>http://twitter.com/RawalSi69431446/status/1893246738825130425</t>
  </si>
  <si>
    <t>3:59:32 PM</t>
  </si>
  <si>
    <t>http://twitter.com/Shri_krishan0/status/1861357370812834260</t>
  </si>
  <si>
    <t>4:02:34 PM</t>
  </si>
  <si>
    <t>https://hindi.downtoearth.org.in/air/due-to-air-pollution-bees-are-unable-to-find-their-way-a-big-threat-to-food-security</t>
  </si>
  <si>
    <t>3:47:24 PM</t>
  </si>
  <si>
    <t>वायु प्रदूषण के कारण मधुमक्खियां नहीं खोज पा रही हैं रास्ता, खाद्य सुरक्षा के लिए बड़ा खतरा</t>
  </si>
  <si>
    <t>With the arrival of winter many parts of the country are engulfed in pollution especially the national capital Delhi where a respiratory emergency is underway People here are suffering from various health problems due to air pollution Now a new study suggests that air pollution</t>
  </si>
  <si>
    <t>https://www.jagran.com/news/national-polluted-air-can-cause-blood-clots-risk-increases-by-100-percent-revealed-in-research-23848216.html</t>
  </si>
  <si>
    <t>प्रदूषित हवा जमा सकती है खून का थक्का, 100 फीसदी तक बढ़ जाता है खतरा; शोध में खुलासा</t>
  </si>
  <si>
    <t>Polluted air can cause blood clots increasing the risk by 100 research reveals
Air pollution is a serious problem in India The situation is particularly acute in DelhiNCR and surrounding areas Meanwhile a frightening finding from American research</t>
  </si>
  <si>
    <t>https://www.jagran.com/uttar-pradesh/lucknow-city-cold-wave-and-light-rain-alert-in-uttar-pradesh-know-today-up-weather-forecast-meerut-agra-bareilly-lucknow-kanpur-23844740.html</t>
  </si>
  <si>
    <t>7:13:00 AM</t>
  </si>
  <si>
    <t>Weather Update: यूपी में आज बूंदाबांदी का अलर्ट, ठंडी हवाओं ने ठिठुराया; बिजनौर और मेरठ प्रदेश में सबसे ठंडे - Cold Wave And Light Rain Alert In Uttar Pradesh Know Today UP Weather Forecast Meerut Agra Bareilly Lucknow Kanpur</t>
  </si>
  <si>
    <t>Weather Update Drizzle alert in Uttar Pradesh today cold winds bring chills Bijnor and Meerut are the coldest in the state
UP Weather News A change in weather is expected in Uttar Pradesh A western disturbance may bring light rain to some districts In the morning and evening</t>
  </si>
  <si>
    <t>https://www.prabhatkhabar.com/opinion/increasing-risk-of-heat-waves-climate-change</t>
  </si>
  <si>
    <t>7:01:00 AM</t>
  </si>
  <si>
    <t>हीट वेव का बढ़ता जोखिम heat waves</t>
  </si>
  <si>
    <t>Heat Waves In light of the increasing duration of heat waves and their devastating impact on health and life a parliamentary standing committee has recommended that the central government incorporate new and emerging disasters like heat waves into its disaster management plans The government</t>
  </si>
  <si>
    <t>http://twitter.com/KapilPathak30/status/1848231697621324104</t>
  </si>
  <si>
    <t>10:45:49 AM</t>
  </si>
  <si>
    <t>https://www.aajsamaaj.com/air-pollution-in-delhi-is-worsening-no-relief-expected/</t>
  </si>
  <si>
    <t>8:41:30 AM</t>
  </si>
  <si>
    <t>Delhi Pollution : दिल्ली में गहरा रहा वायु प्रदूषण, राहत की नहीं उम्मीद</t>
  </si>
  <si>
    <t>The capitals average AQI was recorded at 445 on Wednesday
Evening data is extremely alarming
Delhi Pollution Aaj Samaj New Delhi Pollution figures in the capital Delhi are once again worrying people Pollution levels are steadily increasing</t>
  </si>
  <si>
    <t>https://www.theindiadaily.com/india/aaj-ka-mausam-14-december-2024-saturday-today-weather-forecast-news-57655</t>
  </si>
  <si>
    <t>6:57:31 AM</t>
  </si>
  <si>
    <t>Aaj Ka Mausam: दिल्ली-एनसीआर में ठंड ने पकड़ी रफ्तार, शीतलहर से लुढ़का पारा; पढ़ें आज का वेदर अपडेट | aaj ka mausam 14 december 2024 saturday today weather forecast</t>
  </si>
  <si>
    <t>http://twitter.com/saxearv/status/1853387941109768320</t>
  </si>
  <si>
    <t>4:14:54 PM</t>
  </si>
  <si>
    <t>http://twitter.com/vijaymi88957575/status/1858783178103660747</t>
  </si>
  <si>
    <t>1:33:38 PM</t>
  </si>
  <si>
    <t>http://twitter.com/PinkiSharm45256/status/1848992917383483852</t>
  </si>
  <si>
    <t>1:10:38 PM</t>
  </si>
  <si>
    <t>https://www.srpatrika.com/article/there-is-a-black-hole-for-airplanes-in-indias-neighbourhood-not-even-a-single-plane-dares-to-fly-going-there-means-death</t>
  </si>
  <si>
    <t>3:21:15 PM</t>
  </si>
  <si>
    <t>भारत के पड़ोस में मौजूद है हवाई जहाज का 'ब्लैक होल', एक भी प्लेन उड़ने की नहीं करता है हिम्मत, यहां जाना मतलब मौत!</t>
  </si>
  <si>
    <t>Indias neighborhood is home to a black hole of airplanes where not a single plane dares to fly going there means death
07092024 0212 PM
Beijing The airplane has always been a marvel of human ingenuity It allows us to travel long distances in short periods of time</t>
  </si>
  <si>
    <t>http://twitter.com/Ambika12195145/status/1869937523855638621</t>
  </si>
  <si>
    <t>8:17:02 AM</t>
  </si>
  <si>
    <t>http://twitter.com/MathurRakeshwar/status/1860890888391508285</t>
  </si>
  <si>
    <t>9:08:56 AM</t>
  </si>
  <si>
    <t>https://www.livehindustan.com/ncr/delhi-experienced-november-like-cold-in-september-month-big-change-in-weather-due-to-rain-201726270870372.html</t>
  </si>
  <si>
    <t>5:30:22 AM</t>
  </si>
  <si>
    <t>Delhi Weather : दिल्ली में सितंबर महीने में ही नवंबर जैसी ठंड, बारिश से मौसम में आया बड़ा चेंज</t>
  </si>
  <si>
    <t>Two days of continuous rain and dense clouds have intensified the chill in the capital Delhi The weather has become Novemberlike in September Meanwhile on Friday the maximum temperature at Delhis standard observatory Safdarjung was 6 degrees below normal This is below the average for November</t>
  </si>
  <si>
    <t>http://twitter.com/Parodyiii/status/1888213543075373309</t>
  </si>
  <si>
    <t>6:39:24 PM</t>
  </si>
  <si>
    <t>http://twitter.com/Saphhire_Fire/status/1858516904781959498</t>
  </si>
  <si>
    <t>7:55:34 PM</t>
  </si>
  <si>
    <t>The intoxicated killer kept shrinking in the current of the winds the smoke kept swallowing every person The air quality in many areas of Delhi is so bad that breathing there has become equivalent to smoking a cigarette</t>
  </si>
  <si>
    <t>https://indianews.in/madhya-pradesh/you-will-not-be-able-to-light-a-bonfire-even-in-extreme-cold-know-why-the-municipal-corporation-issued-this-order/</t>
  </si>
  <si>
    <t>3:24:42 PM</t>
  </si>
  <si>
    <t>कड़ाके की ठंड में भी नहीं जला सकेंगे अलाव, जानें क्यों सुनाया नगर निगम ये फरमान?</t>
  </si>
  <si>
    <t>India News MP News In the harsh winter the Bhopal Municipal Corporations decree has significantly increased residents problems In fact the corporation has issued an order banning the lighting of bonfires in Bhopal Anyone lighting a bonfire will face a heavy fine</t>
  </si>
  <si>
    <t>https://www.jagran.com/top-deals/aaj-ki-deals/amazon-deal-amazon-sale-2024-on-best-symphony-room-cooler-at-up-to-40-percent-price-drop-23741432.html</t>
  </si>
  <si>
    <t>40 तक घटे Symphony Cooler के दाम! अमेज़न सेल ने ग्राहकों कों दिया समर सीजन का बड़ा ऑफर - Amazon Sale 2024 On Best Symphony Room Cooler At Up To 40 Percent Price Drop</t>
  </si>
  <si>
    <t>Symphony Cooler prices slashed by up to 40 Amazon sale offers customers a major summer season offer
Prices of the best Symphony Cooler have dropped by up to 40 If youre looking for a good air cooler at a low price you can get the Symphony room cooler listed here at a very low price on Amazon Sale 2024</t>
  </si>
  <si>
    <t>http://twitter.com/DassHimanc63160/status/1846166737374355729</t>
  </si>
  <si>
    <t>6:00:24 PM</t>
  </si>
  <si>
    <t>https://www.mumbailive.com/hi/civic/mumbai-mosquito-problem-worsens-despite-efforts-by-bmc-87714</t>
  </si>
  <si>
    <t>4:14:13 PM</t>
  </si>
  <si>
    <t>बीएमसी के प्रयासों के बावजूद मुंबई में मच्छरों की समस्या और भी बदतर</t>
  </si>
  <si>
    <t>Mosquito activity is increasing in Mumbais suburbs with Culex mosquitoes becoming a major problem The problem has worsened over the past few weeks disrupting daily life Many residents are struggling to keep mosquitoes away from their homes</t>
  </si>
  <si>
    <t>http://twitter.com/AhmedSohel35247/status/1889865814893011138</t>
  </si>
  <si>
    <t>8:04:56 AM</t>
  </si>
  <si>
    <t>http://twitter.com/shrigopalsing11/status/1850382599509753928</t>
  </si>
  <si>
    <t>9:12:44 AM</t>
  </si>
  <si>
    <t>https://www.jagran.com/lifestyle/health-why-chandipura-virus-is-spreading-in-gujarat-know-the-reasons-behind-it-23767944.html</t>
  </si>
  <si>
    <t>3:09:00 PM</t>
  </si>
  <si>
    <t>आखिर क्यों गुजरात बना हुआ है Chandipura Virus का हॉटस्पॉट? क्या है इसके पीछे की वजह</t>
  </si>
  <si>
    <t>Why has Gujarat become a hotspot for the Chandipura virus What is the reason behind it
The Chandipura virus has caused havoc in Gujarat Reports of people being infected with the virus have emerged in Gujarat Rajasthan and Madhya Pradesh Yes</t>
  </si>
  <si>
    <t>http://twitter.com/VishnuRajgadia/status/1895344646915793308</t>
  </si>
  <si>
    <t>http://twitter.com/AltashAli7/status/1794661973495562510</t>
  </si>
  <si>
    <t>2:58:52 PM</t>
  </si>
  <si>
    <t>http://twitter.com/ravisharmahpr/status/1858710376331800660</t>
  </si>
  <si>
    <t>8:44:21 AM</t>
  </si>
  <si>
    <t>https://www.amritvichar.com/article/505966/aligarh-citys-air-becomes-poisonous-danger-of-pollution-on-breath</t>
  </si>
  <si>
    <t>11:55:32 AM</t>
  </si>
  <si>
    <t>अलीगढ़: जहरीली हुई शहर की हवा, सांसों पर प्रदूषण का खतरा</t>
  </si>
  <si>
    <t>Aligarh Amrit Vichar The everincreasing air pollution in Aligarh has poisoned the citys air The AQI level reached 40 causing panic within the district administration The Municipal Corporation issued an advisory urging people to wear masks and sprayed water on the streets with smoke guns</t>
  </si>
  <si>
    <t>http://twitter.com/DevtaAadmi/status/1858547353533489478</t>
  </si>
  <si>
    <t>9:56:33 PM</t>
  </si>
  <si>
    <t>http://twitter.com/shuklaneeta81/status/1798292553835729398</t>
  </si>
  <si>
    <t>http://twitter.com/PintuKu7405087/status/1848964259750797396</t>
  </si>
  <si>
    <t>11:16:46 AM</t>
  </si>
  <si>
    <t>https://hindi.downtoearth.org.in/air/bihars-cities-top-in-pollution-aqi-reached-330-in-rajgir</t>
  </si>
  <si>
    <t>9:53:01 PM</t>
  </si>
  <si>
    <t>प्रदूषण में अव्वल बिहार के शहर, राजगीर में बढ़कर 330 पर पहुंचा एक्यूआई</t>
  </si>
  <si>
    <t>https://www.jantaserishta.com/local/maharashtra/pune-weather-at-2235-c-3540847</t>
  </si>
  <si>
    <t>9:07:15 AM</t>
  </si>
  <si>
    <t>Pune weather: पुणे का मौसम 22.35 डिग्री सेल्सियस पर</t>
  </si>
  <si>
    <t>The temperature in Pune today September 22 2024 is 2824C The forecast for the day shows minimum and maximum temperatures of 2235C and 3022C respectively The relative humidity is 62 and the wind speed is 62 kmh The sun rises at 0600 AM</t>
  </si>
  <si>
    <t>http://twitter.com/rameshkotnana1/status/1860733534434152632</t>
  </si>
  <si>
    <t>10:43:40 PM</t>
  </si>
  <si>
    <t>DANGER BELLS FOR HYDERABAD SIR SIR KINDLY ACT PLS LIVE Air Pollution Is Increasing In Hyderabad ZEE Telugu</t>
  </si>
  <si>
    <t>http://twitter.com/sharan_warrior1/status/1897984767313756554</t>
  </si>
  <si>
    <t>5:46:46 PM</t>
  </si>
  <si>
    <t>https://ndtv.in/india/grap-3-restrictions-imposed-as-delhi-aqi-worsens-to-very-poor-7592210</t>
  </si>
  <si>
    <t>9:40:11 AM</t>
  </si>
  <si>
    <t>दिल्ली की हवा में फिर कैसे लौटी जहरीली धुंध? लगाई गई ये कड़ी पाबंदियां</t>
  </si>
  <si>
    <t>How did toxic smog return to Delhis air These strict restrictions have been imposed
Due to increasing air pollution in Delhi GRAP3 restrictions have been imposed once again
Poison in Delhis Air
Delhis Air Pollution</t>
  </si>
  <si>
    <t>https://www.jantaserishta.com/editorial/editorial-impact-of-climate-change-on-indias-health-and-economy-3635787</t>
  </si>
  <si>
    <t>3:36:38 PM</t>
  </si>
  <si>
    <t>Editorial: स्वास्थ्य और भारत की अर्थव्यवस्था पर जलवायु परिवर्तन के प्रभाव</t>
  </si>
  <si>
    <t>In 2023 the world will grapple with unprecedented heat due to climate challenges making this year the hottest on record According to The Lancets Countdown on Health and Climate Change this has led to severe droughts deadly heat waves catastrophic wildfires hurricanes</t>
  </si>
  <si>
    <t>http://twitter.com/Geet88373193/status/1834621368756752398</t>
  </si>
  <si>
    <t>9:23:14 PM</t>
  </si>
  <si>
    <t>http://twitter.com/MrAruun/status/1888200655447494725</t>
  </si>
  <si>
    <t>5:48:11 PM</t>
  </si>
  <si>
    <t>https://hindi.nativeplanet.com/news/delhi-air-pollution-is-choking-before-diwali-grap-3-will-be-implemented-soon-list-of-restrictions-008829.html</t>
  </si>
  <si>
    <t>9:22:14 AM</t>
  </si>
  <si>
    <t>दिवाली से पहले ही दिल्ली में दम घोंट रहा है प्रदूषण, जल्द लागू होगा GRAP-3, कौन सी लगेंगी पाबंदियां? | Delhi air Pollution is choking before Diwali, GRAP-3 will be implemented soon, list of restrictions - Hindi Nativeplanet</t>
  </si>
  <si>
    <t>Delhis air pollution levels are steadily rising Expert forecasts indicate that Delhis air quality will be very poor during Diwali this week It is reported that from October 28th to 30th</t>
  </si>
  <si>
    <t>https://www.livehindustan.com/bihar/hajipur/story-6-crore-10-lakh-plants-will-be-planted-in-bihar-for-environmental-protection-minister-10355896.html</t>
  </si>
  <si>
    <t>11:15:09 PM</t>
  </si>
  <si>
    <t>पर्यावरण संरक्षण को बिहार में लगाए जाएंगे 6 करोड़ 10 लाख पौधेः मंत्री</t>
  </si>
  <si>
    <t>61 million trees will be planted in Bihar to protect the environment Minister
Environment Minister launches rainy season tree plantation campaign Environment Minister launches rainy season tree plantation campaign Environment Minister launches rainy season tree plantation campaign</t>
  </si>
  <si>
    <t>http://twitter.com/AnilKum54023689/status/1793185953873334321</t>
  </si>
  <si>
    <t>1:13:41 PM</t>
  </si>
  <si>
    <t>http://twitter.com/IndiacomNews/status/1849064478799007777</t>
  </si>
  <si>
    <t>5:55:00 PM</t>
  </si>
  <si>
    <t>Action will be taken against you Supreme Court reprimands Centre over rising air pollution in Delhi</t>
  </si>
  <si>
    <t>https://hindi.krishijagran.com/weather/imd-heavy-rain-warning-in-these-3-states-next-24-hours-read-latest-weather-report/</t>
  </si>
  <si>
    <t>9:24:12 AM</t>
  </si>
  <si>
    <t>अगले 24 घंटों के दौरान इन 3 राज्यों में भारी बारिश की चेतावनी, पढ़ें IMD की लेटेस्ट रिपोर्ट! - imd heavy rain warning in these 3 states next 24 hours read latest weather report</t>
  </si>
  <si>
    <t>Weather Update November is almost halfway through but winter hasnt yet begun in many states of North India Meanwhile some states have been experiencing mild chills in the mornings and evenings for several days This year the country has received significant rainfall</t>
  </si>
  <si>
    <t>https://www.amarujala.com/uttar-pradesh/moradabad/dm-investigation-revealed-smoke-corruption-kept-rising-in-moradabad-12-brick-kilns-were-closed-only-on-paper-2024-09-27</t>
  </si>
  <si>
    <t>10:15:14 AM</t>
  </si>
  <si>
    <t>Dm Investigation Revealed, Smoke Corruption Kept Rising In Moradabad, 12 Brick Kilns Were Closed Only On Paper | डीएम की जांच में खुलासा:मुरादाबाद में उड़ता रहा भ्रष्टाचार का धुंआ, महज कागजों में बंद किए गए 12 ईंट भट्ठे</t>
  </si>
  <si>
    <t>The departments claims of taking action to control pollution were exposed by an investigation conducted by the District Magistrates internal committee All the brick kilns that the department had shown as closed in its report to the NGT were found to be operational These brick kilns operating without any concern for the environment were</t>
  </si>
  <si>
    <t>http://twitter.com/VineetKmr0110/status/1848991775614030073</t>
  </si>
  <si>
    <t>1:06:06 PM</t>
  </si>
  <si>
    <t>http://twitter.com/JATSUNIL121/status/1893260950230159660</t>
  </si>
  <si>
    <t>https://www.gnttv.com/india/story/air-quality-index-in-delhi-ncr-in-severe-category-grap-stage-iv-implemented-know-the-rules-dos-and-donts-1123154-2024-11-19</t>
  </si>
  <si>
    <t>दिल्ली एनसीआर में लगातार बढ़ रहा है वायु प्रदूषण, लागू हुआ GRAP- IV, जानिए इसके तहत क्या हैं नियम</t>
  </si>
  <si>
    <t>The Air Quality Index AQI in Delhi and NCR has reached the severe category and as a result the Commission for Air Quality CAQM has implemented Stage IV Severe action under the Graded Response Action Plan GRAP However the Supreme Court has</t>
  </si>
  <si>
    <t>http://twitter.com/AnnuGupta149571/status/1848706036749758677</t>
  </si>
  <si>
    <t>6:10:41 PM</t>
  </si>
  <si>
    <t>https://www.khaskhabar.com/local/delhi-ncr/delhi-news/news-graph-4-will-continue-in-delhi-pollution-level-increased-again-aqi-crossed-400-news-hindi-1-685675-KKN.html</t>
  </si>
  <si>
    <t>2:44:08 PM</t>
  </si>
  <si>
    <t>दिल्ली में ग्रैप-4 रहेगा जारी, प्रदूषण स्तर फिर बढ़ा, AQI 400 के पार-Khaskhabar</t>
  </si>
  <si>
    <t>Grape 4 will continue in Delhi pollution levels have risen again with the AQI crossing 400
Delhi The air quality in the national capital has again reached the severe category According to the Central Pollution Control Board CPCB Delhis overall air quality index on Wednesday</t>
  </si>
  <si>
    <t>http://twitter.com/sujitsinghadv/status/1856175296816259526</t>
  </si>
  <si>
    <t>8:50:51 AM</t>
  </si>
  <si>
    <t>https://www.tv9hindi.com/state/delhi-ncr/environment-minister-gopal-rai-wrote-a-letter-to-congress-bjp-on-air-pollution-issue-arvind-kejriwal-aap-2814410.html</t>
  </si>
  <si>
    <t>प्रदूषण के खिलाफ मिल कर करें काम... पर्यावरण मंत्री गोपाल राय ने कांग्रेस-BJP को लिखी चिट्ठी - Hindi News | Environment Minister Gopal Rai wrote a letter to Congress BJP on air pollution issue Arvind Kejriwal aap</t>
  </si>
  <si>
    <t>Work together against pollution Environment Minister Gopal Rai wrote a letter to the Congress and BJP
The Aam Aadmi Party AAP has already committed itself to reducing pollution in Delhi ahead of winter This is why Delhi Environment Minister Gopal Rai has written a letter to the Congress and BJP</t>
  </si>
  <si>
    <t>http://twitter.com/amarjit16988413/status/1796031533830008897</t>
  </si>
  <si>
    <t>9:41:00 AM</t>
  </si>
  <si>
    <t>https://www.amarujala.com/delhi-ncr/grap-bypassed-in-the-capital-cloud-of-dust-on-hotspot-2024-10-17</t>
  </si>
  <si>
    <t>6:35:57 AM</t>
  </si>
  <si>
    <t>Grap Bypassed In The Capital, Cloud Of Dust On Hotspot | Delhi :राजधानी में ग्रैप दरकिनार... हॉटस्पॉट पर धूल का गुबार, खुले आम उड़ रही हैं नियमों की धज्जियां</t>
  </si>
  <si>
    <t>With air quality deteriorating in the capital the first phase of GRAP has come into effect While various agencies are making numerous claims about pollution control measures the rules dont seem to be implemented on the ground The situation is such that even in pollution hotspots GRAP</t>
  </si>
  <si>
    <t>https://www.khaskhabar.com/picture-news/news-in-kumher-pradhan-rashmi-faujdar-planted-101-saplings-in-the-panchayat-samiti-premises-news-hindi-1-654014-KKN.html</t>
  </si>
  <si>
    <t>7:56:54 PM</t>
  </si>
  <si>
    <t>कुम्हेर में प्रधान रश्मि फौजदार ने पंचायत समिति परिसर में लगवाए 101 पौधे-Khaskhabar</t>
  </si>
  <si>
    <t>http://twitter.com/sandypatidar21/status/1850600908989903222</t>
  </si>
  <si>
    <t>http://twitter.com/ghonsalyarakesh/status/1860704333190336791</t>
  </si>
  <si>
    <t>8:47:37 PM</t>
  </si>
  <si>
    <t>http://twitter.com/sovivijay/status/1888240453813968966</t>
  </si>
  <si>
    <t>8:26:20 PM</t>
  </si>
  <si>
    <t>http://twitter.com/imChikku_/status/1862852178806726731</t>
  </si>
  <si>
    <t>7:02:24 PM</t>
  </si>
  <si>
    <t>https://www.htsyndication.com/hindustan-delhi/article/%E0%A4%A4%E0%A4%BE%E0%A4%AA%E0%A4%AE%E0%A4%BE%E0%A4%A8-%E0%A4%AE%E0%A5%87%E0%A4%82-%E0%A4%97%E0%A4%BF%E0%A4%B0%E0%A4%BE%E0%A4%B5%E0%A4%9F,-162-%E0%A4%AA%E0%A4%B9%E0%A5%81%E0%A4%82%E0%A4%9A%E0%A4%BE-%E0%A4%8F%E0%A4%95%E0%A5%8D%E0%A4%AF%E0%A5%82%E0%A4%86%E0%A4%88,-%E0%A4%9B%E0%A4%BE%E0%A4%88-%E0%A4%B0%E0%A4%B9%E0%A5%80-%E0%A4%A7%E0%A5%81%E0%A4%82%E0%A4%A7/85752839</t>
  </si>
  <si>
    <t>11:06:45 PM</t>
  </si>
  <si>
    <t>तापमान में गिरावट, 162 पहुंचा एक्यूआई, छाई रही धुंध</t>
  </si>
  <si>
    <t>Temperatures dropped AQI reached 162 and fog remained
Lakhimpur Kheri November 3 The weather in Lakhimpur district has suddenly changed signaling a cold front As people emerged from their homes on Sunday morning a blanket of fog covered the streets In the morning</t>
  </si>
  <si>
    <t>http://twitter.com/NaseebHindustan/status/1852218917395058739</t>
  </si>
  <si>
    <t>10:49:37 AM</t>
  </si>
  <si>
    <t>Yesterday a lot of firecrackers were burst in Delhi Now people are crying like helpless women saying Its difficult to breathe the air in Delhi is polluted The government will be blamed for this but what can the government do about it When the public itself doesnt want to stop pollution</t>
  </si>
  <si>
    <t>http://twitter.com/JodhaRama94908/status/1891525720314089860</t>
  </si>
  <si>
    <t>http://twitter.com/DelhiComplaint/status/1854008929090461816</t>
  </si>
  <si>
    <t>9:22:29 AM</t>
  </si>
  <si>
    <t>The most polluted capital in the world Congratulations to the people of Delhi The Honorable Supreme Court has shown its place to the lazy and corrupt officials and leaders Despite the ban on sale storage and burning of firecrackers in Delhi there was heavy fireworks After air pollution noise pollution also set new records But the deaf and dumb policemen of the staunchly honest and the officials of the Delhi Government kept watching and the rules continued to be flouted Delhi Police Commissioner and Pollution Minister and their lazy officers who talk about accountability did not consider it necessary to inform the people of Delhi and journalists about any action taken against those violating the firecracker ban Lazy officials and leaders spent crores of rupees on publicizing the ban on firecrackers and pollution control A lot of drama was done in the media and social media by showing press conferences reels and photos of intensive checkingpatrolling and surveillance But even after that thousands of officers of hundreds of teams of Delhi Government and law enforcement agencies completely failed to implement the ban on firecrackers in Delhi Delhi the capital of the country The most polluted capital in the world The staunch honest deaf and dumb policemen of the police kept watching and the rules were flouted Despite the ban on sale storage and burning of firecrackers in Delhi there was a lot of fireworks After air pollution noise pollution also set new records When asked for details about any action taken against offenders senior officials remained silent Police spokespersons and deputy commissioners across all 15 districts did not respond to multiple requests for comment not even for enforcement figures or lack thereof When reporters called Delhi Polices 112 number on Diwali night no action was taken For example in Janakpuri police asked the reporter where firecrackers were being burned But no followup calls were made and firecrackers continued to be burned until 3 am Crores of rupees were spent on pollution control campaigns Lazy officials created a lot of drama on social media and in the media But even after that 300 teams of Delhi Police and thousands of policemen completely failed to enforce the ban on firecrackers in Delhi Was the intensive checkingpatrolling and surveillance done only for social media reels and photo ops Did the rules get flouted by lazy policemen on the instructions of Police Commissioner Sanjay Arora or were the policemen busy taking care of Sir when will action be taken against the police officers who hid information about the action and allowed the rules to be flouted The citizens of the countrys capital Delhi are forced to breathe polluted air throughout the year</t>
  </si>
  <si>
    <t>http://twitter.com/imdeepu10/status/1888217432961200172</t>
  </si>
  <si>
    <t>6:54:52 PM</t>
  </si>
  <si>
    <t>https://hindi.dynamitenews.com/story/auto-mobile-even-a-car-that-is-hot-like-a-furnace-will-cool-down-within-minutes-just-push-this-button-for-some-time</t>
  </si>
  <si>
    <t>5:50:40 PM</t>
  </si>
  <si>
    <t>Auto Mobile: भट्ठी की तरह तपती कार भी मिनटों में हो जाएगी कूल, बस कुछ देर के लिए पुश करें यह बटन</t>
  </si>
  <si>
    <t>New Delhi Many states across the country are currently experiencing intense heat Almost every vehicle has an air conditioner these days but the problem is that when the car is parked in the sun for long periods it becomes extremely hot Consequently the cars AC also takes longer to cool down</t>
  </si>
  <si>
    <t>http://twitter.com/RohitDewana/status/1859146079352352776</t>
  </si>
  <si>
    <t>1:35:41 PM</t>
  </si>
  <si>
    <t>There should be a high level investigation of all the chemical factories of Meghnagar and action should also be taken against them Due to these chemical contaminated air the people of Meghnagar are suffering from various diseases and are facing a lot of difficulty in breathing</t>
  </si>
  <si>
    <t>http://twitter.com/hmtvnewslive/status/1833806024815333799</t>
  </si>
  <si>
    <t>Air Pollution Reduced In Hyderabad hmtv</t>
  </si>
  <si>
    <t>http://twitter.com/raj_mohansoni/status/1888236801170850224</t>
  </si>
  <si>
    <t>8:11:49 PM</t>
  </si>
  <si>
    <t>https://sabsach.in/2024/10/24/%e0%a4%b9%e0%a4%b0%e0%a4%bf%e0%a4%af%e0%a4%be%e0%a4%a3%e0%a4%be-%e0%a4%ae%e0%a5%87%e0%a4%82-%e0%a4%a4%e0%a5%80%e0%a4%a8-%e0%a4%9c%e0%a4%bf%e0%a4%b2%e0%a5%8b%e0%a4%82-%e0%a4%ae%e0%a5%87%e0%a4%82-198/</t>
  </si>
  <si>
    <t>8:04:00 PM</t>
  </si>
  <si>
    <t>हरियाणा में तीन जिलों में 198 जगहों पर पराली जलाने के मामले सामने आए, इन जिलों में AQI-400 पार</t>
  </si>
  <si>
    <t>Haryana Pollution caused by stubble burning is creating a health emergencylike situation in Haryana The situation has worsened particularly in Panipat Karnal and Kurukshetra parts of the GT Road belt Stubble burning has been reported at 198 locations in these three districts while across Haryana</t>
  </si>
  <si>
    <t>http://twitter.com/deepak0397/status/1859127717515718739</t>
  </si>
  <si>
    <t>12:22:43 PM</t>
  </si>
  <si>
    <t>https://hindi.news18.com/news/lifestyle/health-how-to-make-house-dust-free-follow-these-4-ways-use-homemade-allergen-reducer-spray-sneezing-will-go-away-8001400.html</t>
  </si>
  <si>
    <t>4:43:34 PM</t>
  </si>
  <si>
    <t>बार-बार आती है छींक? कमरे की धूल हो सकती है वजह, एलर्जी से बचने के लिए घर को इस तरह बनाएं डस्ट-फ्री</t>
  </si>
  <si>
    <t>How To Make Your House AllergyFree A clean house protects you from many diseases Cleaning your house daily and preventing dust from accumulating can protect your lungs from allergies and prevent dustinduced coughs colds and flu</t>
  </si>
  <si>
    <t>https://akjain0209.blogspot.com/2024/07/blog-post_17.html</t>
  </si>
  <si>
    <t>6:26:00 PM</t>
  </si>
  <si>
    <t>Vande Matram by Ashok Jain: का चुप साधि रहेहु बलवाना ।।'</t>
  </si>
  <si>
    <t>Why are you silent brave one Where your identity is based solely on your birth in a particular caste it will be impossible to call a society country or nation Our power derives from the equations formed by agreements and transactions between castes Who will break this divide between castes and regions</t>
  </si>
  <si>
    <t>http://twitter.com/RahulBhati9352/status/1868898228940460358</t>
  </si>
  <si>
    <t>11:27:14 AM</t>
  </si>
  <si>
    <t>http://twitter.com/adghotge/status/1875238342989926615</t>
  </si>
  <si>
    <t>11:20:35 PM</t>
  </si>
  <si>
    <t>http://twitter.com/SiwachWazir/status/1888423181209526486</t>
  </si>
  <si>
    <t>8:32:26 AM</t>
  </si>
  <si>
    <t>http://twitter.com/VIJAYKHICH42920/status/1859088656239067169</t>
  </si>
  <si>
    <t>The air in Delhi is extremely pollutedbut ask the price of a oneroom flat thereit is a strange contradiction</t>
  </si>
  <si>
    <t>http://twitter.com/__years__ago__/status/1888210268188287471</t>
  </si>
  <si>
    <t>https://www.inextlive.com/uttar-pradesh/gorakhpur/dust-prevention-rules-are-not-followed-people-are-vulnerable-to-asthma-and-respiratory-diseases-1740849392</t>
  </si>
  <si>
    <t>10:47:41 PM</t>
  </si>
  <si>
    <t>Gorakhpur news: ये विकास बना रहा गोरखपुराइट्स को बीमार</t>
  </si>
  <si>
    <t>Gorakhpur As a Chief Ministers City Gorakhpur receives special attention in all development projects undertaken by the UP government This is why drain and road construction work is currently progressing rapidly in almost all areas of the city However the relevant officials</t>
  </si>
  <si>
    <t>http://twitter.com/kaustubh0014/status/1895395746951971171</t>
  </si>
  <si>
    <t>2:18:55 PM</t>
  </si>
  <si>
    <t>https://www.amritvichar.com/article/498535/health--unseasonal-rains-increase-the-risk-of-death--the-situation-came-to-light-after-studying-the-condition-of-34-countries</t>
  </si>
  <si>
    <t>12:09:29 PM</t>
  </si>
  <si>
    <t>Health: बेमौसम बारिश ने बढ़ाया मौत का जोखिम, 34 देशों की स्थित के अध्ययन में सामने आए हालात</t>
  </si>
  <si>
    <t>Aboveaverage and unseasonal rainfall is increasing the risk of death according to research conducted by a group of scientists from around the world The study conducted by the German Research Centre for Environmental Health found that excessive rainfall can increase the risk of heart and</t>
  </si>
  <si>
    <t>http://twitter.com/KVKrishnaPras24/status/1863565620396384385</t>
  </si>
  <si>
    <t>6:17:21 PM</t>
  </si>
  <si>
    <t>http://twitter.com/shandillya89/status/1864734553270624478</t>
  </si>
  <si>
    <t>11:42:17 PM</t>
  </si>
  <si>
    <t>http://twitter.com/uscawanpore51/status/1830152332140785706</t>
  </si>
  <si>
    <t>is disappointed that he didnt become Prime Minister Electricbattery vehicles are expected to cause even more pollution The air is already polluted and when the old batteries from these vehicles are disposed of the soil and water are sure to become polluted as well</t>
  </si>
  <si>
    <t>https://www.jantaserishta.com/delhi-ncr/delhi-metro-urges-public-to-choose-public-transport-during-festive-season-3593256</t>
  </si>
  <si>
    <t>Delhi Metro ने त्योहारी सीजन के दौरान जनता से सार्वजनिक परिवहन चुनने का किया आग्रह</t>
  </si>
  <si>
    <t>The Delhi Metro Rail Corporation DMRC on Friday urged people to use public transport during the upcoming festive season to ease road congestion and reduce air pollution During the festive season and the</t>
  </si>
  <si>
    <t>https://www.esakal.com/desh/indias-cities-are-choking-13-out-of-the-worlds-20-most-polluted-cities-are-in-india-vsb99</t>
  </si>
  <si>
    <t>2:43:49 PM</t>
  </si>
  <si>
    <t>Air Pollution : देशातील शहरांचा श्वास गुदमरतोय! सर्वाधिक प्रदूषित २० शहरांच्या यादीत भारतातील १३ शहरांचा समावेश India's Cities Are Choking 13 Out of the World's 20 Most Polluted Cities Are in India</t>
  </si>
  <si>
    <t>New Delhi Pollution levels in the country are continuously increasing and 13 Indian cities are among the top 20 most polluted cities in the world Burnihat in Meghalaya topped the list becoming the most polluted city in the world</t>
  </si>
  <si>
    <t>http://twitter.com/PPremsahay50039/status/1849174973920792990</t>
  </si>
  <si>
    <t>1:14:04 AM</t>
  </si>
  <si>
    <t>https://www.amarujala.com/haryana/ambala/throat-and-nose-patients-increased-due-to-cold-ambala-news-c-36-1-ame1006-134582-2024-12-19</t>
  </si>
  <si>
    <t>12:26:33 AM</t>
  </si>
  <si>
    <t>Throat And Nose Patients Increased Due To Cold - Ambala News - Ambala News:ठंड के कारण गले और नाक के मरीज बढ़े</t>
  </si>
  <si>
    <t>Ambala City The District Civil Hospital has seen an increase in patients with throat and nose problems these days due to the cold weather ENT specialist Dr Neha Goyal explained that the cold air is causing viral infections
Throat and nose infections are the most common</t>
  </si>
  <si>
    <t>http://twitter.com/PremShankar1963/status/1901126191618420737</t>
  </si>
  <si>
    <t>https://www.aplatestnews.com/usnewsvideo.php?idx=delhi-ncr-air-pollution-update-atishi-vdoo-2024-11-19&amp;vidtype=10</t>
  </si>
  <si>
    <t>12:16:42 PM</t>
  </si>
  <si>
    <t>Delhi-NCR Air Pollution Update: दिल्ली का घुटता दम...इस पॉल्यूशन का नो सॉल्यूशन? | Atishi</t>
  </si>
  <si>
    <t>Published Date 20241119 074642 Category News 1125069
Title DelhiNCR Air Pollution Update Delhis suffocating suffocation Is there no solution to this pollution Atishi
DelhiNCR Air Pollution Update Delhis suffocating suffocation Is there no solution to this pollution Atishi</t>
  </si>
  <si>
    <t>http://twitter.com/AmanBhardwajCHD/status/1856637633210015764</t>
  </si>
  <si>
    <t>3:28:01 PM</t>
  </si>
  <si>
    <t>The air in Chandigarh known as the Beautiful City is more polluted than Delhi Chandigarhs AQI has reached 347 and the situation will remain the same in the coming days causing people to suffer the effects of pollution Furthermore the changing weather and increasing air pollution are also expected to increase diseases Pollution in Chandigarh is caused by many factors including vehicular pollution stubble burning construction and industry However these days when the air is heavy and humid pollution particles remain suspended in the air affecting visibility even without rain or wind speed According to available data Chandigarh has the worst AQI in the country after Hajipur in Bihar which is 347 Punjab is also experiencing lower AQI levels Mandi Gobindgarh recorded an AQI of 268 Ludhiana and Patiala recorded 223 each Jalandhar 210 Amritsar 209 Ropar 203 and Bathinda 138 Even Delhi typically a pollution hotspot recorded an AQI of 317 on Tuesday</t>
  </si>
  <si>
    <t>http://twitter.com/Kamlesh91754434/status/1858794765837382104</t>
  </si>
  <si>
    <t>2:19:41 PM</t>
  </si>
  <si>
    <t>http://twitter.com/Mahajan09Ashish/status/1848015502708285935</t>
  </si>
  <si>
    <t>8:26:44 PM</t>
  </si>
  <si>
    <t>ji if you had worked instead of your press conference then today Delhi would not have been in this condition the condition of the roads is bad there is no information about water supply you should have done something about air pollution and huge amount of money has been spent on CMs house the contractor has not been paid since last year</t>
  </si>
  <si>
    <t>https://www.livehindustan.com/ncr/air-pollution-may-reduce-delhi-residents-life-expectancy-by-12-years-report-201724888984445.html</t>
  </si>
  <si>
    <t>5:43:09 AM</t>
  </si>
  <si>
    <t>वायु प्रदूषण से 12 साल तक घट सकती है दिल्लीवालों की जीवन प्रत्याशा : रिपोर्ट</t>
  </si>
  <si>
    <t>http://twitter.com/parulbalwaria/status/1850161082154770868</t>
  </si>
  <si>
    <t>http://twitter.com/Raju_ka_style/status/1888467794632569254</t>
  </si>
  <si>
    <t>11:29:42 AM</t>
  </si>
  <si>
    <t>http://twitter.com/AYUSHSAMRATROK/status/1873549733295464710</t>
  </si>
  <si>
    <t>7:30:39 AM</t>
  </si>
  <si>
    <t>http://twitter.com/ArtiBJP/status/1864933229477683583</t>
  </si>
  <si>
    <t>12:51:45 PM</t>
  </si>
  <si>
    <t>Due to the incompetence of Aam Aadmi Party and the false promises of the air of the countrys capital Delhi is polluted Besides even after swallowing crores of rupees in the name of cleaning Yamuna the condition of Yamuna is bad But this time the people of Delhi have made up their mind to oust Aam Aadmi Party from Delhi</t>
  </si>
  <si>
    <t>http://twitter.com/magichaneef/status/1862401150936367423</t>
  </si>
  <si>
    <t>1:10:10 PM</t>
  </si>
  <si>
    <t>http://twitter.com/BKaurow/status/1905145469548077301</t>
  </si>
  <si>
    <t>12:00:50 PM</t>
  </si>
  <si>
    <t>http://twitter.com/Karansingh15110/status/1789005102889726199</t>
  </si>
  <si>
    <t>12:20:29 AM</t>
  </si>
  <si>
    <t>Look at the irony I promise to make Delhi number 1 in the world but in pollution Arvind Kejriwal will preach to you during Diwali not to burn firecrackers because they will cause air pollution Today so many firecrackers were burnt in Delhi that the entire air has become polluted People are troubled by the smoke which</t>
  </si>
  <si>
    <t>http://twitter.com/directdilsehai/status/1814553483158143245</t>
  </si>
  <si>
    <t>12:20:37 PM</t>
  </si>
  <si>
    <t>https://www.aajtak.in/india/delhi/story/delhi-could-see-light-rain-on-thursday-with-strong-winds-minimum-temperature-down-aqi-update-weather-forecast-mausam-ahlbs-dskc-2129617-2024-12-26</t>
  </si>
  <si>
    <t>7:12:43 AM</t>
  </si>
  <si>
    <t>Delhi Weather: दिल्ली में सुबह-शाम घना कोहरा, दिन में तेज हवाएं और बारिश... IMD ने 3 दिन के लिए जारी किया अलर्ट | Delhi could see light rain on Thursday with strong winds minimum temperature down AQI update weather forecast mausam ahlbs</t>
  </si>
  <si>
    <t>The national capital Delhi will remain partly cloudy today Thursday with light rain possible in the evening The Meteorological Department says the minimum temperature in Delhi on Wednesday was 84 degrees Celsius 15 degrees below the seasons average The minimum temperature today</t>
  </si>
  <si>
    <t>https://indianletter.com/%e0%a4%b0%e0%a4%be%e0%a4%9c%e0%a4%b8%e0%a5%8d%e0%a4%a5%e0%a4%be%e0%a4%a8-%e0%a4%87%e0%a4%a4%e0%a4%bf%e0%a4%b9%e0%a4%be%e0%a4%b8-%e0%a4%ae%e0%a5%87%e0%a4%82-%e0%a4%aa%e0%a4%b9%e0%a4%b2%e0%a5%80/</t>
  </si>
  <si>
    <t>3:07:59 PM</t>
  </si>
  <si>
    <t>http://twitter.com/Shambhu11160422/status/1845801155122585750</t>
  </si>
  <si>
    <t>5:47:43 PM</t>
  </si>
  <si>
    <t>https://www.andhrajyothy.com/2024/business/rupee-danger-zone-compared-to-dollar-8450-december-2024-sri-1336303.html</t>
  </si>
  <si>
    <t>9:40:41 AM</t>
  </si>
  <si>
    <t>Rupee: డాలర్తో పోల్చితే డేంజర్ జోన్లో రూపాయి.. కారణమిదేనా..</t>
  </si>
  <si>
    <t>Financial experts say that the value of the rupee may weaken further against the dollar by the end of this year They say that the local currency may be under pressure due to the strengthening of the dollar and the weakening of the Chinese currency the yuan In this order the Reserve Bank of India</t>
  </si>
  <si>
    <t>http://twitter.com/Sumit1428244/status/1850028817466917364</t>
  </si>
  <si>
    <t>9:46:56 AM</t>
  </si>
  <si>
    <t>This post was made from your exhandle The Aam Aadmi Partys job is to blame others and do nothing about air and water pollution Look at the condition of Yamuna How are the elderly living in such polluted air Your job is to keep making accusations</t>
  </si>
  <si>
    <t>http://twitter.com/MritunjayK75960/status/1890297105912299981</t>
  </si>
  <si>
    <t>12:38:44 PM</t>
  </si>
  <si>
    <t>http://twitter.com/SUMITRADASI14/status/1849347454652829705</t>
  </si>
  <si>
    <t>https://hindi.news18.com/news/bihar/muzaffarpur-mild-winter-start-falling-in-muzaffarpur-may-face-aqi-rise-on-eve-of-diwali-local18-8805531.html</t>
  </si>
  <si>
    <t>11:18:14 AM</t>
  </si>
  <si>
    <t>Bihar Air Pollution: दिवाली के मौके पर ठंडी दे रही दस्तक, पटाखों से AQI बढ़ने की संभावना, जानें कैसा रहेगा आज का मौसम</t>
  </si>
  <si>
    <t>Muzaffarpur The weather is changing for the festive season The cold has begun to set in As people across the country celebrate Diwali the weather in Muzaffarpur is also quite pleasant A mild sunshine and a cool breeze are expected</t>
  </si>
  <si>
    <t>http://twitter.com/GauravJakh83121/status/1888579200799379529</t>
  </si>
  <si>
    <t>6:52:24 PM</t>
  </si>
  <si>
    <t>http://twitter.com/KanwarPalSir/status/1904865246147228066</t>
  </si>
  <si>
    <t>5:27:20 PM</t>
  </si>
  <si>
    <t>PM25 What it is and why its dangerous PM25 Particulate Matter 25 are tiny solid particles measuring 25 micrometers or less They can enter the lungs and reach the bloodstream causing serious health problems Major sources Vehicular emissions Industrial smoke Burning of biomass and fossil fuels Natural phenomena forest fires dust storms PM25 levels in major cities of India in 2024 gm Delhi 1083 Kolkata 456 Mumbai 337 Hyderabad 306 Bengaluru 300 Chennai 260 To stay healthy Wear a mask plant trees and monitor air quality Repost Like Follow 5</t>
  </si>
  <si>
    <t>http://twitter.com/vstechsolution/status/1858803165224726812</t>
  </si>
  <si>
    <t>2:53:04 PM</t>
  </si>
  <si>
    <t>Its true that there are many reasons for Delhis poor air quality with emissions from industries construction sites and thermal power plants contributing significantly The toxic gases and dust emitted from these sources pollute the air Furthermore Delhis overpopulation also contributes to pollution as more people use more vehicles increasing the amount of smoke and gases emitted into the atmosphere Pollutants emitted from vehicles such as nitrogen oxides NOx and carbon monoxide CO contribute to Delhis poor air quality Poor waste management also contributes to the problem as open burning of garbage releases harmful pollutants into the air</t>
  </si>
  <si>
    <t>http://twitter.com/vickybhagat1974/status/1888238015840944294</t>
  </si>
  <si>
    <t>8:16:39 PM</t>
  </si>
  <si>
    <t>http://twitter.com/Rajesh19813/status/1888456949068698105</t>
  </si>
  <si>
    <t>10:46:37 AM</t>
  </si>
  <si>
    <t>http://twitter.com/JBhagatmat57228/status/1807326281438306394</t>
  </si>
  <si>
    <t>1:42:18 PM</t>
  </si>
  <si>
    <t>https://www.jantaserishta.com/world/due-to-smog-in-pakistan-millions-of-people-are-suffering-from-respiratory-diseases-3643282</t>
  </si>
  <si>
    <t>3:32:53 PM</t>
  </si>
  <si>
    <t>Pak में स्मॉग की वजह से लाखों लोग सांस संबंधी बीमारियों से पीड़ित हैं</t>
  </si>
  <si>
    <t>Lahore Nearly two million people in Pakistans Punjab province have sought medical treatment for respiratory problems over the past month the local health department has revealed in a firstofitskind report
It said</t>
  </si>
  <si>
    <t>http://twitter.com/itsadnan_khan/status/1858597564679180746</t>
  </si>
  <si>
    <t>1:16:05 AM</t>
  </si>
  <si>
    <t>https://www.amarujala.com/photo-gallery/lifestyle/fitness/world-lung-cancer-day-2024-lung-cancer-in-non-smokers-and-young-age-people-2024-08-01</t>
  </si>
  <si>
    <t>2:04:26 PM</t>
  </si>
  <si>
    <t>World Lung Cancer Day 2024 Lung Cancer In Non Smokers And Young Age People | World Lung Cancer Day:फेफड़ों के कैंसर को लेकर सामने आई दो चौंकाने वाली जानकारियां, आप भी हो जाएं सावधान</t>
  </si>
  <si>
    <t>The risk of lung cancer is increasing rapidly worldwide It is also one of the leading causes of death globally Medical reports show that lung cancer is the most common cause of cancer death among Indian men Here are all the</t>
  </si>
  <si>
    <t>http://twitter.com/SushmaS33353531/status/1859271749868909050</t>
  </si>
  <si>
    <t>9:55:03 PM</t>
  </si>
  <si>
    <t>https://www.aplatestnews.com/usnewsvideo.php?idx=live-debate-on-delhi-air-pollution-delhis-air-quality-QPOz-2024-11-21&amp;vidtype=2</t>
  </si>
  <si>
    <t>2:08:49 PM</t>
  </si>
  <si>
    <t>LIVE : Debate On Delhi Air Pollution | ఢిల్లీని అల్లాడిస్తున్న వాయు కాలుష్యం | Delhis Air Quality</t>
  </si>
  <si>
    <t>Published Date 20241121 093849 Category News 2601449
Title LIVE Debate On Delhi Air Pollution Delhi Air Quality
Debate Delhi Air Pollution Delhi Air Quality Delhi Air</t>
  </si>
  <si>
    <t>https://www.khaskhabar.com/local/haryana/chandigarh-news/news-weather-will-change-again-in-haryana-rain-alert-issued-western-disturbance-will-be-active-news-hindi-1-704829-KKN.html</t>
  </si>
  <si>
    <t>9:29:06 AM</t>
  </si>
  <si>
    <t>हरियाणा में फिर बदलेगा मौसम, बारिश का अलर्ट जारी, पश्चिमी विक्षोभ होगा सक्रिय-Khaskhabar</t>
  </si>
  <si>
    <t>Weather in Haryana to change again rain alert issued western disturbance to become active
The weather in Haryana is constantly changing While the past few days have been sunny and brought relief from the cold the Meteorological Department has now issued another rain alert</t>
  </si>
  <si>
    <t>http://twitter.com/NareshJ37105/status/1871028295481061773</t>
  </si>
  <si>
    <t>8:31:22 AM</t>
  </si>
  <si>
    <t>http://twitter.com/dpklovee1/status/1872496095517200769</t>
  </si>
  <si>
    <t>9:43:53 AM</t>
  </si>
  <si>
    <t>http://twitter.com/PRINCEKUMARDHA5/status/1858493299838812372</t>
  </si>
  <si>
    <t>6:21:46 PM</t>
  </si>
  <si>
    <t>http://twitter.com/ManSing05090763/status/1849009841802510726</t>
  </si>
  <si>
    <t>2:17:53 PM</t>
  </si>
  <si>
    <t>https://hindi.livelaw.in/supreme-court/supreme-court-sets-deadline-for-ncr-states-to-fill-pcb-vacancies-asks-caqm-about-steps-to-address-delhi-air-pollution-in-upcoming-winter-267970</t>
  </si>
  <si>
    <t>10:15:55 AM</t>
  </si>
  <si>
    <t>सुप्रीम कोर्ट ने NCR राज्यों के लिए PCB के रिक्त पदों को भरने की समय सीमा तय की, CAQM से आगामी सर्दियों में दिल्ली वायु प्रदूषण से निपटने के लिए कदमों के बारे में पूछा | Delhi Govt, Supreme Court, NCR State, PCB, PCB Vacancies, CAQM, Delhi Air Pollution, दिल्ली सरकार, सुप्रीम कोर्ट, एनसीआर राज्य,...</t>
  </si>
  <si>
    <t>The Supreme Court on Tuesday August 27 directed that all vacancies in the State Pollution Control Boards PCBs of states in the National Capital Region NCR must be filled by April 30 2025
We make it clear that all states are required to fill critical posts</t>
  </si>
  <si>
    <t>http://twitter.com/INCAvinashkadbe/status/1848213678480306610</t>
  </si>
  <si>
    <t>9:34:13 AM</t>
  </si>
  <si>
    <t>http://twitter.com/Atulsri_1503/status/1862648729049997731</t>
  </si>
  <si>
    <t>5:33:58 AM</t>
  </si>
  <si>
    <t>The rivers in the country are dirty the air is so polluted that breathing is difficult encroachment infiltration inefficient local bodies the administration is helpless the people are trapped in the web of bureaucracy but the opposition engages the government in unnecessary issues provokes the people but does not want to sit with the government and discuss the issues</t>
  </si>
  <si>
    <t>https://www.jantaserishta.com/local/karnataka/bengaluru-weather-forecast-and-aqi-december-23-warm-start-know-full-forecast-3718432</t>
  </si>
  <si>
    <t>10:23:24 AM</t>
  </si>
  <si>
    <t>बेंगलुरु मौसम का पूर्वानुमान और AQI 23 दिसंबर: गर्म शुरुआत, जानें पूरा पूर्वानुमान</t>
  </si>
  <si>
    <t>Karnataka Karnataka Bengaluru Weather Forecast and AQI Today Bengaluru recorded a high of 2426C on December 23 2024 The minimum and maximum temperatures are expected to be 1918C and 2632C respectively according to the India Meteorological Department IMD forecast Relative humidity</t>
  </si>
  <si>
    <t>http://twitter.com/JnanaSacca/status/1846109666381635759</t>
  </si>
  <si>
    <t>http://twitter.com/NirajDa30397083/status/1850150909780578313</t>
  </si>
  <si>
    <t>5:52:05 PM</t>
  </si>
  <si>
    <t>http://twitter.com/chota_chapri8/status/1856559819240681526</t>
  </si>
  <si>
    <t>10:18:48 AM</t>
  </si>
  <si>
    <t>http://twitter.com/MohammadTa71378/status/1852162211797733586</t>
  </si>
  <si>
    <t>7:04:17 AM</t>
  </si>
  <si>
    <t>http://twitter.com/SanjayS41860304/status/1862501594064937454</t>
  </si>
  <si>
    <t>7:49:18 PM</t>
  </si>
  <si>
    <t>https://www.livehindustan.com/ncr/delhi-breathes-in-cleanest-first-half-of-december-after-nine-year-how-will-aqi-be-in-future-201734308361360.html</t>
  </si>
  <si>
    <t>6:35:14 AM</t>
  </si>
  <si>
    <t>दिल्लीवालों ने 9 साल बाद दिसंबर के पहले 15 दिन ली सबसे साफ हवा में सांस, आगे कैसा रहेगा हाल</t>
  </si>
  <si>
    <t>Delhiites are getting to breathe the cleanest air in nearly a decade this December According to the Central Pollution Control Board CPCB Delhi has seen its cleanest December since the Air Quality Index AQI data began to be collected in 2015</t>
  </si>
  <si>
    <t>https://www.punjabkesari.in/national/news/delhi-house-with-15-000-plants-becomes-a-bastion-of-clean-air-2068010</t>
  </si>
  <si>
    <t>10:23:49 AM</t>
  </si>
  <si>
    <t>दिल्ली के दिल में प्रदूषण से बचने का अनोखा ठिकाना: 15,000 पौधों के साथ घर बन गया स्वच्छ हवा का गढ़</t>
  </si>
  <si>
    <t>In Delhi known for its severe pollution and smog theres a home that not only protects itself from pollution but also maintains an amazing AQI Air Quality Index of 1015 through 15000 plants and selfsustaining technologies This home is located in one of Delhis</t>
  </si>
  <si>
    <t>https://www.livehindustan.com/weather/haryana-me-aaj-ka-mausam-21-september-2024-haryana-aqi-today-and-weather-forecast-imd-rain-alert-update-in-hindi-201726882560073.html</t>
  </si>
  <si>
    <t>7:05:59 AM</t>
  </si>
  <si>
    <t>हरियाणा 21 September 2024 का वेदर और AQI: न्यूनतम तापमान 26.91°C, जानें कैसा रहेगा शहर में आज का मौसम</t>
  </si>
  <si>
    <t>Haryana weather today September 21 2024 The minimum temperature in Haryana today was recorded at 2691 degrees Celsius According to the Meteorological Department IMD the sky is expected to be clear The maximum temperature is expected to be 3175 degrees Celsius Tomorrows minimum temperature in Haryana</t>
  </si>
  <si>
    <t>http://twitter.com/AyushDw80074243/status/1864287382830268815</t>
  </si>
  <si>
    <t>6:05:23 PM</t>
  </si>
  <si>
    <t>https://www.amarujala.com/delhi-ncr/delhi-air-is-the-worst-in-the-whole-ncr-eyes-burn-breathing-becomes-difficult-2024-11-25</t>
  </si>
  <si>
    <t>Delhi Air Is The Worst In The Whole Ncr Eyes Burn Breathing Becomes Difficult | कब मिलेगी सांसों को स्वच्छ 'o2':पूरे Ncr में दिल्ली की हवा सबसे खराब, आंखों में जलन, सांस लेना हुआ दूभर</t>
  </si>
  <si>
    <t>When will we breathe clean O2 Delhis air is the worst in the entire NCR burning eyes and making breathing difficult
News Desk Amar Ujala New Delhi Vikas Kumar Updated Mon 25 Nov 2024 0702 PM IST
A blanket of smog lingered since Monday morning As a result vehicle movement</t>
  </si>
  <si>
    <t>http://twitter.com/mange_kuma76655/status/1848741715949076803</t>
  </si>
  <si>
    <t>8:32:27 PM</t>
  </si>
  <si>
    <t>https://hindi.asianetnews.com/national-news/delhi-is-in-the-grip-of-dense-fog-aqi-has-reached-very-bad-level-for-the-last-15-days/articleshow-gm5kdut</t>
  </si>
  <si>
    <t>9:18:26 AM</t>
  </si>
  <si>
    <t>घने धुंध-कोहरे की चादर में ढंकी दिल्ली, AQI 15 दिन से बेहद खराब लेवल पर</t>
  </si>
  <si>
    <t>Dense fog has disrupted normal life across North India including DelhiNCR Extremely low visibility has affected road and air traffic The AQI level has remained at dangerous levels for the past 15 days
Delhi Pollution Update Beyond DelhiNCR</t>
  </si>
  <si>
    <t>https://navbharattimes.indiatimes.com/india/shashi-tharoor-who-always-keeps-a-purifier-around-his-neck-raised-questions-on-delhi-remaining-the-capital/articleshow/115438451.cms</t>
  </si>
  <si>
    <t>1:39:39 PM</t>
  </si>
  <si>
    <t>गले में हमेशा प्यूरीफायर लटकाए रखने वाले शशि थरूर ने दिल्ली के राजधानी बने रहने पर उठा दिए सवाल</t>
  </si>
  <si>
    <t>Congress leader Shashi Tharoor has raised serious questions about Delhis air quality Tharoor called the governments silence on the situation in Delhi inhumane and immoral PM25 levels exceeded 1000 at six locations in Delhi on Monday
Is Delhi the capital of the country</t>
  </si>
  <si>
    <t>http://twitter.com/NeelamS_BJP/status/1862454566752854510</t>
  </si>
  <si>
    <t>4:42:26 PM</t>
  </si>
  <si>
    <t>http://twitter.com/sunilkaransingh/status/1791441814391832744</t>
  </si>
  <si>
    <t>5:43:06 PM</t>
  </si>
  <si>
    <t>The hypocrite the selfobsessed dwarf Duryodhan Kalanemi is making such a drama about his diabetes as if it were cancer What about the diseases youve given the people of Delhi Dirty smelly water polluted air dengue garbage everywhere fake medicines fake tests drunk parks scams and corruption The cunning hypocrite</t>
  </si>
  <si>
    <t>http://twitter.com/Krishna17516769/status/1794561051960512847</t>
  </si>
  <si>
    <t>https://khabarlahariya.org/traffic-and-vehicle-emissions-major-pollution-contributors-experts-warn-of-rising-winter-smog/</t>
  </si>
  <si>
    <t>4:20:15 PM</t>
  </si>
  <si>
    <t>ट्रैफिक जैम और गाड़ियां हैं सबसे ज़्यादा प्रदूषण की वजह, सर्दियों में और बढ़ सकता है प्रदूषण, जानें वजह व स्त्रोत</t>
  </si>
  <si>
    <t>Traffic jams and vehicles are the biggest causes of pollution pollution may increase further in winter Learn about the causes and sources
Sandhya November 1 2024
According to a report by the Centre for Science and Environment pollution from local sources in Delhi</t>
  </si>
  <si>
    <t>http://twitter.com/yadav19330706/status/1851949568864276869</t>
  </si>
  <si>
    <t>4:59:19 PM</t>
  </si>
  <si>
    <t>http://twitter.com/bidawat2121212/status/1794421633446547850</t>
  </si>
  <si>
    <t>11:03:50 PM</t>
  </si>
  <si>
    <t>http://news.ajitsamachar.com/news/242884.cms</t>
  </si>
  <si>
    <t>11:20:48 PM</t>
  </si>
  <si>
    <t>बढ़ता प्रदूषण-देश के लिए बड़ी चुनौती</t>
  </si>
  <si>
    <t>The nations capital Delhi is currently in the news worldwide due to its complete smoky haze Its estimated that life here has become difficult The situation is similar in the surrounding and neighboring states and regions Every year in October</t>
  </si>
  <si>
    <t>http://twitter.com/poonamchau489/status/1850039433963118819</t>
  </si>
  <si>
    <t>10:29:07 AM</t>
  </si>
  <si>
    <t>http://twitter.com/09rajathakr1/status/1850401054975779259</t>
  </si>
  <si>
    <t>10:26:04 AM</t>
  </si>
  <si>
    <t>https://www.emsindia.com/news/show/2823138/state</t>
  </si>
  <si>
    <t>2:35:35 PM</t>
  </si>
  <si>
    <t>(नई दिल्ली) दिल्ली को छह साल बाद मिली इतनी बड़ी राहत इस वर्ष सबसे ज्यादा साफ रही हवा</t>
  </si>
  <si>
    <t>15Dec2024
New Delhi EMS So far this year the air quality in the capital has been between good and moderate for 207 days Therefore excluding the first year of the coronavirus pandemic Delhi residents have breathed clean air for the most number of days in the last six years</t>
  </si>
  <si>
    <t>http://twitter.com/amanmishraup/status/1864707110820368833</t>
  </si>
  <si>
    <t>9:53:14 PM</t>
  </si>
  <si>
    <t>http://twitter.com/aapkaapoorv/status/1863853536498389245</t>
  </si>
  <si>
    <t>http://twitter.com/ajay_sach15/status/1888206574172213250</t>
  </si>
  <si>
    <t>http://twitter.com/payyaboy/status/1833469004326830114</t>
  </si>
  <si>
    <t>5:04:09 PM</t>
  </si>
  <si>
    <t>http://twitter.com/AJDeswal6/status/1850139178551365848</t>
  </si>
  <si>
    <t>5:05:28 PM</t>
  </si>
  <si>
    <t>http://twitter.com/Chahat137/status/1871845610309161371</t>
  </si>
  <si>
    <t>2:39:05 PM</t>
  </si>
  <si>
    <t>https://www.livehindustan.com/bihar/gopalganj/story-weather-fluctuations-in-gopalganj-temperature-rises-4-c-air-quality-index-hits-174-201735058781045.html</t>
  </si>
  <si>
    <t>10:16:25 PM</t>
  </si>
  <si>
    <t>न्यूनतम तापमान चार डिग्री चढ़ा ,सुबह-शाम को रही कनकनी</t>
  </si>
  <si>
    <t>GopalganjBarauli A correspondent The weather in the district continues to fluctuate The temperature has risen by about 4 degrees Celsius in the last 36 hours However the cold weather continues in the mornings and evenings It was chilly on Tuesday morning and evening but strong winds blew during the day</t>
  </si>
  <si>
    <t>http://twitter.com/SunitaBalh6698/status/1861751131031921033</t>
  </si>
  <si>
    <t>6:07:13 PM</t>
  </si>
  <si>
    <t>http://twitter.com/ManojKu98266054/status/1857452547709018230</t>
  </si>
  <si>
    <t>9:26:11 PM</t>
  </si>
  <si>
    <t>http://twitter.com/DhanbadC/status/1779739761550471543</t>
  </si>
  <si>
    <t>10:43:19 AM</t>
  </si>
  <si>
    <t>http://twitter.com/sonofbharatm/status/1850413435491581995</t>
  </si>
  <si>
    <t>11:15:16 AM</t>
  </si>
  <si>
    <t>http://twitter.com/HaryanaKesari/status/1856960189074727178</t>
  </si>
  <si>
    <t>12:49:44 PM</t>
  </si>
  <si>
    <t>Pollution increased in City Beautiful people are falling sick due to poisonous air administration issued advisory</t>
  </si>
  <si>
    <t>https://www.specialcoveragenews.in/top-stories/air-pollution-supreme-court-reprimanded-punjab-haryana-government-strict-on-stubble-burning-issue-1227059</t>
  </si>
  <si>
    <t>Air Pollution: पंजाब-हरियाणा सरकार को सुप्रीम कोर्ट ने लगाई फटकार, पराली जलाने के मामले में सख्त</t>
  </si>
  <si>
    <t>Air Pollution On Wednesday the Supreme Court reprimanded the Haryana and Punjab governments for violating stubble burning regulations The court ordered the chief secretaries of both states to appear before it on October 23rd</t>
  </si>
  <si>
    <t>https://www.tv9hindi.com/science/worlds-biggest-cheetah-in-china-acinonyx-pleistocaenicus-fossil-found-middle-pleistocene-era-2656870.html</t>
  </si>
  <si>
    <t>10 लाख साल पहले आया दुनिया का सबसे बड़ा चीता, भारत के इस पड़ोसी देश में घूमता था</t>
  </si>
  <si>
    <t>The worlds largest cheetah which appeared 1 million years ago roamed this neighboring country of India
Worlds Biggest Cheetah A cheetah from the Middle Pleistocene era has been identified This species has been named Acinonyx pleistocaenicus considered the worlds largest cheetah to date</t>
  </si>
  <si>
    <t>https://www.bhaskar.com/local/mp/indore/news/there-will-be-no-deafening-noise-pollution-will-also-reduce-133880524.html</t>
  </si>
  <si>
    <t>दिल खोलकर कीजिए आतिशबाजी: नहीं होगा कानफोड़ू शोर, प्रदूषण भी कम होगा</t>
  </si>
  <si>
    <t>Enjoy fireworks to your hearts content No earsplitting noise less pollution
Indore
This Diwali enjoy fireworks to your hearts content Fireworks wont create earsplitting noise or cause excessive pollution The firecrackers sold in the markets this year have a sound level of 125 to 10</t>
  </si>
  <si>
    <t>https://www.amarujala.com/delhi-ncr/winter-action-plan-ready-against-air-pollution-in-delhi-2024-09-26</t>
  </si>
  <si>
    <t>3:23:47 AM</t>
  </si>
  <si>
    <t>Winter Action Plan Ready Against Air Pollution In Delhi | Winter Action Plan :दिल्ली में वायु प्रदूषण के मद्देनजर विंटर एक्शन प्लान तैयार, आपातकाल में लागू होगा ऑड-ईवन</t>
  </si>
  <si>
    <t>To combat winter air pollution in the capital the Delhi government will implement a 21point Winter Action Plan Under this plan pollution hotspots will be monitored using drones A sixmember special task force has been formed for this purpose Additionally emergency</t>
  </si>
  <si>
    <t>https://www.htsyndication.com/hindustan-delhi/article/%E0%A4%B2%E0%A4%96%E0%A4%A8%E0%A4%8A-5-november-2024-%E0%A4%95%E0%A4%BE-%E0%A4%B5%E0%A5%87%E0%A4%A6%E0%A4%B0-%E0%A4%94%E0%A4%B0-aqi:-%E0%A4%A8%E0%A5%8D%E0%A4%AF%E0%A5%82%E0%A4%A8%E0%A4%A4%E0%A4%AE-%E0%A4%A4%E0%A4%BE%E0%A4%AA%E0%A4%AE%E0%A4%BE%E0%A4%A8-21.91degc,-%E0%A4%9C%E0%A4%BE%E0%A4%A8%E0%A5%87%E0%A4%82-%E0%A4%95%E0%A5%88%E0%A4%B8%E0%A4%BE-%E0%A4%B0%E0%A4%B9%E0%A5%87%E0%A4%97%E0%A4%BE-%E0%A4%B6%E0%A4%B9%E0%A4%B0-%E0%A4%AE%E0%A5%87%E0%A4%82-%E0%A4%86%E0%A4%9C-%E0%A4%95%E0%A4%BE-%E0%A4%AE%E0%A5%8C%E0%A4%B8%E0%A4%AE/85792847</t>
  </si>
  <si>
    <t>9:34:41 AM</t>
  </si>
  <si>
    <t>लखनऊ 5 November 2024 का वेदर और AQI: न्यूनतम तापमान 21.91degC, जानें कैसा रहेगा शहर में आज का मौसम</t>
  </si>
  <si>
    <t>Lucknow Weather and AQI for November 5 2024 Minimum temperature 2191C find out what the weather will be like in the city today
New Delhi November 5 Weather in Lucknow for November 5 2024 The minimum temperature in Lucknow today was recorded at 2191C The Meteorological Department IMD</t>
  </si>
  <si>
    <t>http://twitter.com/imcheeku2017/status/1848030746381832342</t>
  </si>
  <si>
    <t>9:27:19 PM</t>
  </si>
  <si>
    <t>http://twitter.com/HarindraPrakash/status/1834870518043877863</t>
  </si>
  <si>
    <t>1:53:16 PM</t>
  </si>
  <si>
    <t>https://newsraa21.blogspot.com/2024/10/blog-post_19.html</t>
  </si>
  <si>
    <t>12:26:00 AM</t>
  </si>
  <si>
    <t>https://www.timesnowhindi.com/world/world-most-polluted-city-lahore-air-quality-index-reaches-1500-aqi-in-lahore-weddings-banned-and-green-lockdown-imposed-article-115324650</t>
  </si>
  <si>
    <t>11:23:53 AM</t>
  </si>
  <si>
    <t>दिल्ली तो बस ट्रेलर है, नरक बना लाहौर... AQI 1500 के पार, 'ग्रीन लॉकडाउन' लागू और शादियों पर बैन</t>
  </si>
  <si>
    <t>Air pollution in Lahore
Lahore AQI Today There is an uproar over rising air pollution in the capital Delhi The Air Quality Index AQI has surpassed 400 This means that the pollution has increased so much that it is enough to make anyone sick Now Pakistan</t>
  </si>
  <si>
    <t>https://palpalindia.com/2024/04/22/Climate-Change-Earth-Day-No-Plastic-Save-Earth-Cloud-Seeding-Global-Warming-Greenhouse-Gases-Environment-news-in-hindi.html</t>
  </si>
  <si>
    <t>10:21:02 PM</t>
  </si>
  <si>
    <t>Earth Day: प्लास्टिक नहीं, धरती बचाओ!</t>
  </si>
  <si>
    <t>Nishant
Just a few days ago Dubai received as much rain in a single day as it does in a whole year Various speculations are being made to understand the reasons behind this Some are talking about cloud seeding others about climate change Cloud seeding alone cannot be responsible for such a severe downpour</t>
  </si>
  <si>
    <t>https://www.downtoearth.org.in/hindistory/pollution/air-pollution/what-are-the-sources-of-air-pollution-in-north-india-how-do-they-affect-health-95876</t>
  </si>
  <si>
    <t>क्या हैं उत्तर भारत में वायु प्रदूषण के स्रोत, स्वास्थ्य पर कैसे डालते हैं असर?</t>
  </si>
  <si>
    <t>What are the sources of air pollution in North India and how do they affect health
Researchers from IIT Kanpur have investigated the major sources of harmful air pollutants in North India and their impact on public health
On Tuesday 30</t>
  </si>
  <si>
    <t>http://twitter.com/Thenth_Bihari/status/1858543777482187242</t>
  </si>
  <si>
    <t>9:42:21 PM</t>
  </si>
  <si>
    <t>https://www.livehindustan.com/uttar-pradesh/bulandsehar/story-pollution-levels-rise-to-orange-zone-health-risks-intensify-amidst-diwali-preparations-201729791732920.html</t>
  </si>
  <si>
    <t>11:12:17 PM</t>
  </si>
  <si>
    <t>हवाओं में घुलने लगा जहर, एक्यूआई 236 पर</t>
  </si>
  <si>
    <t>The air is once again toxic Pollution levels have reached the orange zone Although the AQI has dropped by 30 points over the past two days it still remains at 236 So make it a habit to wear a mask now Lest your health improve</t>
  </si>
  <si>
    <t>http://twitter.com/Shubhaj75680882/status/1852930473409863852</t>
  </si>
  <si>
    <t>https://www.bhaskar.com/local/haryana/nuh/news/nuh-garbage-dump-fire-breaks-out-update-133866477.html</t>
  </si>
  <si>
    <t>12:48:02 PM</t>
  </si>
  <si>
    <t>नूंह में कूड़े के ढेर में लगी आग: जिले में नहीं डंपिंग स्टेशन, ग्रेडेड रिस्पॉन्स एक्शन प्लान दूसरा चरण लागू</t>
  </si>
  <si>
    <t>Fire breaks out in garbage dump in Nuh No dumping station in the district second phase of Graded Response Action Plan implemented
Nuh
Smoke rising from garbage dumped on Old Nalhar Road
Air pollution levels in Haryanas Nuh district have not increased and the Air Cleanliness Index</t>
  </si>
  <si>
    <t>http://twitter.com/Gautam90s/status/1859888866024673390</t>
  </si>
  <si>
    <t>2:47:15 PM</t>
  </si>
  <si>
    <t>http://twitter.com/harsh_ashar7/status/1888291858738225602</t>
  </si>
  <si>
    <t>11:50:36 PM</t>
  </si>
  <si>
    <t>http://twitter.com/anuprasad29699/status/1848761820527599774</t>
  </si>
  <si>
    <t>9:52:21 PM</t>
  </si>
  <si>
    <t>https://www.newsnationtv.com/--20241019163027/</t>
  </si>
  <si>
    <t>6:54:50 PM</t>
  </si>
  <si>
    <t>आम आदमी पार्टी भ्रष्टाचार में लिप्त, दिल्ली की जनता करेगी इनकी विदाई : मनोज तिवारी</t>
  </si>
  <si>
    <t>New Delhi Oct 19 IANS A war of words has erupted between AAP and BJP leaders over the massive foam in the Yamuna river in New Delhi
BJP MP Manoj Tiwari said the Aam Aadmi Party has no intention of working and neither do they have the will to work</t>
  </si>
  <si>
    <t>https://dainiksaveratimes.com/international/punjab-weather-improvement-in-aqi-of-chandigarh-fog-alert-issued-in-15-districts-of-the-state/</t>
  </si>
  <si>
    <t>11:54:52 AM</t>
  </si>
  <si>
    <t>Punjab Weather चंडीगढ़ के AQI में सुधार, राज्य के 15 जिलों में कोहरे का</t>
  </si>
  <si>
    <t>Punjab Weather The cold is steadily increasing in Punjab According to the Meteorological Department a fog alert has been issued in 15 districts of Punjab The AQI has exceeded 200 in five cities and the temperature has dropped by 10 degrees The air quality in Chandigarh has improved slightly</t>
  </si>
  <si>
    <t>http://twitter.com/GoodNewsToday/status/1874058584214081749</t>
  </si>
  <si>
    <t>5:12:39 PM</t>
  </si>
  <si>
    <t>DelhiNCR is experiencing severe cold Strong cold winds are troubling people According to weather experts strong winds may trouble the people of the city for the next two to three days Meanwhile with an average AQI of 294 Delhi has recorded its cleanest air this December since 2015 when AQI calculations began Officials said that this improvement can be attributed to strong and continuous winds in the first half of the month and record rainfall in the second half Delhi NCR Air Quality AQI Pollution</t>
  </si>
  <si>
    <t>http://twitter.com/bhupendrasatya/status/1906564441878978638</t>
  </si>
  <si>
    <t>http://twitter.com/Gogishitposts/status/1890673614262874560</t>
  </si>
  <si>
    <t>1:34:51 PM</t>
  </si>
  <si>
    <t>http://twitter.com/VeeruJa93346090/status/1858842271040282647</t>
  </si>
  <si>
    <t>5:28:27 PM</t>
  </si>
  <si>
    <t>http://twitter.com/CarnotOR3/status/1857307975054180834</t>
  </si>
  <si>
    <t>11:51:43 AM</t>
  </si>
  <si>
    <t>http://news007.in/health-tips-%e0%a4%97%e0%a4%b0%e0%a5%8d%e0%a4%ae%e0%a4%bf%e0%a4%af%e0%a5%8b%e0%a4%82-%e0%a4%ae%e0%a5%87%e0%a4%82-%e0%a4%85%e0%a4%aa%e0%a4%a8%e0%a4%be%e0%a4%8f%e0%a4%82-%e0%a4%af%e0%a5%87-%e0%a4%b9/</t>
  </si>
  <si>
    <t>Health Tips: गर्मियों में अपनाएं ये हेल्दी टिप्स!</t>
  </si>
  <si>
    <t>Asthma is a respiratory disease that causes inflammation of the airways The airways swell and narrow leading to difficulty breathing persistent coughing chest tightness and wheezing
Changing weather can worsen asthma symptoms</t>
  </si>
  <si>
    <t>http://twitter.com/Rajveersir_1/status/1893274809217307123</t>
  </si>
  <si>
    <t>5:51:04 PM</t>
  </si>
  <si>
    <t>https://www.prabhasakshi.com/national/coldest-morning-of-this-season-so-far-recorded-in-delhi</t>
  </si>
  <si>
    <t>12:44:00 PM</t>
  </si>
  <si>
    <t>coldest morning of this season so far recorded in delhi</t>
  </si>
  <si>
    <t>The national capital on Thursday recorded its lowest temperature of the winter season so far with the minimum temperature dropping sharply to 45 degrees Celsius
Cold wave conditions were observed at isolated places in Delhi including Ayanagar and Pusa New</t>
  </si>
  <si>
    <t>https://indianews.in/delhi/delhi-air-pollution-change-in-the-air-of-delhi-ncr-know-todays-aqi/</t>
  </si>
  <si>
    <t>12:39:46 PM</t>
  </si>
  <si>
    <t>Delhi Air Pollution: दिल्ली- NCR की हवा में बदलाव, जानें आज का AQI Delhi Air Pollution: Change in the air of Delhi-NCR, know today's AQI</t>
  </si>
  <si>
    <t>India News Delhi Air Pollution Delhis air quality is improving but Noidas condition is on the verge of worsening The effects of the changing weather are also being felt Recently the intense heat in Delhi and its surrounding areas began to bother people</t>
  </si>
  <si>
    <t>http://twitter.com/KumariSeno47689/status/1859290054633333154</t>
  </si>
  <si>
    <t>11:07:47 PM</t>
  </si>
  <si>
    <t>https://newsindialive.in/fog-started-appearing-in-west-rajasthan-dense-fog-in-sriganganagar/</t>
  </si>
  <si>
    <t>7:16:14 PM</t>
  </si>
  <si>
    <t>http://twitter.com/Neeta65040849/status/1776950685516407127</t>
  </si>
  <si>
    <t>6:00:32 PM</t>
  </si>
  <si>
    <t>http://twitter.com/vignesh5252149/status/1850726875741434081</t>
  </si>
  <si>
    <t>8:00:46 AM</t>
  </si>
  <si>
    <t>http://twitter.com/PatelDilipkum03/status/1856556688440209429</t>
  </si>
  <si>
    <t>10:06:22 AM</t>
  </si>
  <si>
    <t>https://www.arthparkash.com/india/details/34284/indian-army-dhruv-helicopter-emergency-landing-in-sangli-maharashtra</t>
  </si>
  <si>
    <t>5:55:25 PM</t>
  </si>
  <si>
    <t>Indian Army Dhruv Helicopter- भारतीय सेना के ध्रुव हेलीकॉप्टर की इमरजेंसी लैंडिंग; हवा में बैलेंस बिगड़ने का एहसास हुआ</t>
  </si>
  <si>
    <t>Indian Army Dhruv helicopter makes emergency landing in Maharashtra incident Loss of balance in midair forced to land in a field
Indian Army Dhruv Helicopter Emergency Landing in Sangli Maharashtra
Indian Army Dhruv Helicopter Indian Army Dhruv Helicopter in Maharashtra</t>
  </si>
  <si>
    <t>https://www.amarujala.com/haryana/panipat/city-air-came-into-green-zone-got-some-relief-panipat-news-c-244-1-pnp1001-128545-2024-12-06</t>
  </si>
  <si>
    <t>2:35:51 AM</t>
  </si>
  <si>
    <t>City Air Came Into Green Zone, Got Some Relief - Panipat News - Panipat News:ग्रीन जोन में आई शहर की हवा, मिली कुछ राहत</t>
  </si>
  <si>
    <t>Panipat After remaining in the yellow zone for two days Panipats AQI returned to the green zone on Thursday With the wind speed increasing and stubble burning almost completely stopped environmental conditions are improving
On Thursday the wind speed was 12 kilometers per hour</t>
  </si>
  <si>
    <t>http://twitter.com/tiwars_8216v/status/1899871537534238895</t>
  </si>
  <si>
    <t>10:44:07 PM</t>
  </si>
  <si>
    <t>https://zeenews.india.com/hindi/lifestyle/clean-your-ac-like-this-before-using-no-need-servicing-for-entire-season/2695613</t>
  </si>
  <si>
    <t>11:06:17 PM</t>
  </si>
  <si>
    <t>आ गयी गर्मी! AC चलाने से पहले ऐसे करें सफाई, पूरे सीजन नहीं पड़ेगी सर्विसिंग की जरूरत</t>
  </si>
  <si>
    <t>Summer is here Clean your AC before starting it saving you from the need for servicing for the entire season
How to Clean Your AC at Home Cleaning your AC at least twice a year is essential You can also hire professionals for this But if you dont want to spend money</t>
  </si>
  <si>
    <t>https://www.jantaserishta.com/local/haryana/gurugram-artificial-rain-was-made-in-sector-82-to-provide-relief-from-air-pollution-3629077</t>
  </si>
  <si>
    <t>Gurugram: वायु प्रदूषण से राहत दिलाने के लिए सेक्टर 82 में कृत्रिम बारिश कराई गई | Gurugram: Artificial rain was made in Sector 82 to provide relief from air pollution Gurugram: वायु प्रदूषण से राहत दिलाने के लिए सेक्टर 82 में कृत्रिम बारिश कराई गई</t>
  </si>
  <si>
    <t>Haryana Artificial rain was created using sprinklers from a highrise building at DLF Primus Society in Sector 82 Gurugram to control air pollution The air quality in the DelhiNCR region continues to deteriorate as seen every</t>
  </si>
  <si>
    <t>https://www.jagran.com/delhi/new-delhi-city-ncr-september-brings-much-needed-relief-from-heat-in-three-years-in-delhi-23806760.html</t>
  </si>
  <si>
    <t>दिल्ली में सितंबर में हुई रिकॉर्ड बारिश, गत तीन वर्षों में गर्मी से मिली सबसे अधिक राहत; प्रदूषण में भी आई कमी - September Brings Much Needed Relief from Heat in Three Years in Delhi</t>
  </si>
  <si>
    <t>Delhi received record rainfall in September providing the most relief from the heat in three years pollution also decreased
Delhi residents received the most relief from the heat in three years in September This years rainfall was also good which also brought relief from pollution</t>
  </si>
  <si>
    <t>http://twitter.com/satyamsagar1988/status/1794430908994290030</t>
  </si>
  <si>
    <t>11:40:42 PM</t>
  </si>
  <si>
    <t>https://www.aplatestnews.com/usnewsvideo.php?idx=delhi-ncr-bs-3-petrol-bs-4-diesel-air-pollution-breaking-i7jC-2024-11-14&amp;vidtype=10</t>
  </si>
  <si>
    <t>8:38:27 PM</t>
  </si>
  <si>
    <t>Delhi-NCR में BS-3 Petrol और BS-4 Diesel गाड़ियों पर लगा प्रतिबंध | Air Pollution | BREAKING</t>
  </si>
  <si>
    <t>Published Date 20241114 135500 Category News 1122932
Title Ban on BS3 Petrol and BS4 Diesel Vehicles in DelhiNCR Air Pollution BREAKING
Ban on BS3 Petrol and BS4 Diesel Vehicles in DelhiNCR Air Pollution BR</t>
  </si>
  <si>
    <t>http://twitter.com/VijaySno/status/1855886673248211260</t>
  </si>
  <si>
    <t>1:43:58 PM</t>
  </si>
  <si>
    <t>https://ddnews.gov.in/delhis-air-quality-at-very-poor-level-demand-for-action-intensifies/</t>
  </si>
  <si>
    <t>11:46:06 AM</t>
  </si>
  <si>
    <t>दिल्ली में हवा की गुणवत्ता ‘बहुत खराब’ स्तर पर, कार्रवाई की मांग तेज</t>
  </si>
  <si>
    <t>Delhis air quality continued to remain in the very poor category on Thursday with several areas in DelhiNCR recording an Air Quality Index AQI of over 330 this morning According to data from the Central Pollution Control Board CPCB at 7 am</t>
  </si>
  <si>
    <t>http://twitter.com/SakshiM09946353/status/1888235388038246722</t>
  </si>
  <si>
    <t>8:06:12 PM</t>
  </si>
  <si>
    <t>http://twitter.com/FIIHindi/status/1836277547408986244</t>
  </si>
  <si>
    <t>11:04:18 AM</t>
  </si>
  <si>
    <t>The lack of rainfall and dusty air gives me headaches which is causing me to have more frequent asthma attacks I also face problems like dry eyes and skin allergies due to dust</t>
  </si>
  <si>
    <t>http://twitter.com/MonazirHas17262/status/1868896014327005339</t>
  </si>
  <si>
    <t>11:18:26 AM</t>
  </si>
  <si>
    <t>http://twitter.com/Himanshu_Right1/status/1814158025986633758</t>
  </si>
  <si>
    <t>10:09:13 AM</t>
  </si>
  <si>
    <t>https://tamil.drivespark.com/off-beat/himachal-pradesh-15-year-old-vehicles-scrapping-scheme-explained-047599.html</t>
  </si>
  <si>
    <t>Himachal Pradesh 15-year Old Vehicles Scrapping Scheme Explained: இன்னும் ரெண்டே மாசம்தான்... பழைய வண்டிகளை மொத்தமா ஒழிச்சு கட்ட போறாங்க... திடீர் அறிவிப்பை வெளியிட்ட அரசு...</t>
  </si>
  <si>
    <t>Only two months left They are going to completely eliminate old vehicles The government has made a sudden announcement
Arun Muthu
Published Friday July 19 2024 1355 IST
The country that is most severely affected by the problem of air pollution in the world</t>
  </si>
  <si>
    <t>https://lalkila12345.pointblog.net/the-ultimate-guide-to-agra-fort-india-76870029</t>
  </si>
  <si>
    <t>The Ultimate Guide To agra fort india</t>
  </si>
  <si>
    <t>The mystery of the freshwater of Murud Janjira Fort built in the middle of the ocean
It served as the key residence of the Mughal emperors witnessed major occasions throughout Indias record and stands as an image in the regions rich heritage and fight for independence</t>
  </si>
  <si>
    <t>https://dainiknavajyoti.com/world/dhaka-is-the-third-most-polluted-city-in-the-world/article-99164</t>
  </si>
  <si>
    <t>12:23:53 PM</t>
  </si>
  <si>
    <t>ढाका दुनिया का तीसरा सबसे प्रदूषित शहर</t>
  </si>
  <si>
    <t>Dhaka Dhaka the capital of Bangladesh is the third most polluted city in the world Besides Bangladesh the list of the worlds most polluted cities also includes cities from countries like India Pakistan Iraq Indonesia Qatar and China According to media reports Bangladeshs</t>
  </si>
  <si>
    <t>http://twitter.com/kamleshrahang15/status/1860363158503706678</t>
  </si>
  <si>
    <t>http://twitter.com/vimalmehta13034/status/1801976173129564592</t>
  </si>
  <si>
    <t>7:22:53 PM</t>
  </si>
  <si>
    <t>People of Delhi are saying Mohit we dont want electricity give us clean drinking water give us pollution free air you could not provide these two things you came to power by telling lies we regretted voting for you think now you should not come again the people of Delhi should regret seeing their votes</t>
  </si>
  <si>
    <t>http://twitter.com/AeroDixit/status/1895855164705423749</t>
  </si>
  <si>
    <t>8:44:29 PM</t>
  </si>
  <si>
    <t>Your words are like fresh air in a polluted environment Whenever I see your post on my time line my mind feels at peace Whenever I see your post I feel like I got something good today on X platform Stay well</t>
  </si>
  <si>
    <t>http://twitter.com/premchand7190/status/1859068255790411833</t>
  </si>
  <si>
    <t>8:26:26 AM</t>
  </si>
  <si>
    <t>https://www.livehindustan.com/gadgets/best-5-star-split-ac-to-buy-from-amazon-at-low-cost-here-are-top-8-options-201743050420855.html</t>
  </si>
  <si>
    <t>10:42:27 AM</t>
  </si>
  <si>
    <t>तपती गर्मी का काम तमाम कर देंगे ये Split AC, देखें भारी डिस्काउंट पर आ रहे ये 8 बेस्ट ऑप्शन</t>
  </si>
  <si>
    <t>Product Suggestions
Loading Suggestions
Loading Suggestions
Loading Suggestions
A 5star split AC ensures you stay cool and have a low electricity bill during this hot summer This is why its a great choice for both home and office</t>
  </si>
  <si>
    <t>http://twitter.com/DolleSantosh/status/1858735740039164216</t>
  </si>
  <si>
    <t>http://twitter.com/Sunder533366700/status/1807309944753909788</t>
  </si>
  <si>
    <t>http://twitter.com/V9dmina000/status/1888248806443237853</t>
  </si>
  <si>
    <t>8:59:32 PM</t>
  </si>
  <si>
    <t>http://twitter.com/KatariaAch26104/status/1849419886595801225</t>
  </si>
  <si>
    <t>http://twitter.com/shreyas_bora/status/1775126270973444102</t>
  </si>
  <si>
    <t>5:10:57 PM</t>
  </si>
  <si>
    <t>https://www.bhaskar.com/local/uttar-pradesh/lucknow/news/updates-lucknow-pollution-increased-diwali-hajratganj-weather-talkatora-133892747.html</t>
  </si>
  <si>
    <t>9:13:14 AM</t>
  </si>
  <si>
    <t>दीपावली के बाद बढ़ा लखनऊ का प्रदूषण: कई क्षेत्रों में AQI 'खराब' स्तर पर, हवा की गुणवत्ता पर पड़ा असर, अगले ...</t>
  </si>
  <si>
    <t>Lucknows pollution increased after Diwali AQI in many areas reached poor levels air quality affected no relief expected in the next few days
Lucknow
Lucknow has seen a significant drop in the Air Quality Index AQI since Diwali Several parts of the city</t>
  </si>
  <si>
    <t>https://www.dishadaily.com/national/pollution-and-smog-in-national-capital-delhi-has-become-dangerous-394982</t>
  </si>
  <si>
    <t>10:13:54 AM</t>
  </si>
  <si>
    <t>దేశ రాజధాని ఢిల్లీలో డెంజర్గా మారిన కాలుష్యం, పొగమంచు</t>
  </si>
  <si>
    <t>Pollution smog become dangerous in the national capital Delhi
19 Dec 2024 1013 AM IST
X
Air pollution in the Indian capital Delhi is reaching dangerous levels day by day How many government officials are trying to prevent this pollution</t>
  </si>
  <si>
    <t>http://twitter.com/palmahi44/status/1855856060843921449</t>
  </si>
  <si>
    <t>11:42:19 AM</t>
  </si>
  <si>
    <t>http://twitter.com/Mohitawana333/status/1888314097600499945</t>
  </si>
  <si>
    <t>1:18:58 AM</t>
  </si>
  <si>
    <t>http://twitter.com/rkd229/status/1858711116945502400</t>
  </si>
  <si>
    <t>8:47:18 AM</t>
  </si>
  <si>
    <t>https://www.aplatestnews.com/usnewsvideo.php?idx=delhi-pollution-air-quality-hum-log-A1GY-2024-11-10&amp;vidtype=10</t>
  </si>
  <si>
    <t>10:04:26 PM</t>
  </si>
  <si>
    <t>Delhi Pollution: दिल्ली में Air Quality बेहद खराब, शहर में छाई धुंध की मोटी चादर | Hum Log | India(Hindi) News हिंदी समाचार</t>
  </si>
  <si>
    <t>Published Date 20241110 173426 Category News 1120684
Title Delhi Pollution Air quality in Delhi is very poor a thick blanket of smog covers the city Hum Log
Delhi Pollution Air quality in Delhi is very poor a thick blanket of smog covers the city Hum</t>
  </si>
  <si>
    <t>https://www.amarujala.com/uttar-pradesh/pilibhit/pollution-decreased-but-clouds-remained-in-the-morning-pilibhit-news-c-121-1-pbt1001-124959-2024-11-03</t>
  </si>
  <si>
    <t>12:15:10 AM</t>
  </si>
  <si>
    <t>Pollution Decreased, But Clouds Remained In The Morning - Pilibhit News - Pilibhit News:प्रदूषण घटा, पर सुबह छाए रहे बादल</t>
  </si>
  <si>
    <t>Pilibhit The effects of the heavy fireworks displayed during Diwali celebrations were felt on Friday afternoon Fog prevailed from noon until late evening Even then the pollution in the atmosphere remained unabated Its effects were also felt on Saturday but to a lesser extent compared to Friday In the morning fog</t>
  </si>
  <si>
    <t>https://www.jantaserishta.com/local/telangana/hydraa-was-also-given-the-authority-to-protect-ghmc-roads-3590404</t>
  </si>
  <si>
    <t>HYDRAA को GHMC की सड़कों की सुरक्षा का भी अधिकार दिया गया | HYDRAA को GHMC की सड़कों की सुरक्षा का भी अधिकार दिया गया HYDRAA was also given the authority to protect GHMC roads</t>
  </si>
  <si>
    <t>Hyderabad The state government has formally issued orders delegating additional powers to the Hyderabad Disaster Response and Property Monitoring and Protection Agency HYDRAA under the GHMC Act 1955 to enable it to protect public properties</t>
  </si>
  <si>
    <t>http://twitter.com/BimalKmrSachdev/status/1871895640395165711</t>
  </si>
  <si>
    <t>5:57:53 PM</t>
  </si>
  <si>
    <t>http://twitter.com/anurag_pratik/status/1888269311544021058</t>
  </si>
  <si>
    <t>Ji when power goes even those who live on crumbs start pecking you must have heard this saying You will find thousands of such examples People dont even return the money if it is kept with someone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been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</si>
  <si>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http://twitter.com/MayankpareekINC/status/1872489450598740075</t>
  </si>
  <si>
    <t>9:17:28 AM</t>
  </si>
  <si>
    <t>https://www.loksatta.com/do-you-know/why-are-fog-smog-and-vogue-different-from-each-other-which-look-similar-sap-20-4851271/</t>
  </si>
  <si>
    <t>11:59:09 PM</t>
  </si>
  <si>
    <t>Why are fog smog and vogue different from each other which look similar l'फॉग', 'स्मॉग' आणि 'व्होग' हे एकसारखे दिसणारे एकमेकांपासून वेगवेगळे का आहेत? जाणून घ्या…</t>
  </si>
  <si>
    <t>Air pollution Often large amounts of fog appear in the atmosphere But many people wonder whether it is fog or smog In India especially in winter in Delhi when both weather phenomena occur together fog and smog are caused by water droplets in the air</t>
  </si>
  <si>
    <t>http://twitter.com/AndyzTweetz/status/1888209246824591743</t>
  </si>
  <si>
    <t>https://indianletter.com/%e0%a4%aa%e0%a4%be%e0%a4%95%e0%a4%bf%e0%a4%b8%e0%a5%8d%e0%a4%a4%e0%a4%be%e0%a4%a8-%e0%a4%ae%e0%a5%87%e0%a4%82-%e0%a4%b8%e0%a4%be%e0%a4%82%e0%a4%b8%e0%a5%8b%e0%a4%82-%e0%a4%aa%e0%a4%b0-%e0%a4%b8/</t>
  </si>
  <si>
    <t>http://twitter.com/AUJSIHTA/status/1858493022792544327</t>
  </si>
  <si>
    <t>https://hindi.news18.com/news/madhya-pradesh/khandwa-air-pollution-situation-very-bad-aqi-crosses-200-every-day-warning-issued-local18-8865678.html</t>
  </si>
  <si>
    <t>Khandwa News: शहर में वायु प्रदूषण की स्थिति बेहद खराब, AQI रोज 200 के पार, ये चेतावनी जारी</t>
  </si>
  <si>
    <t>Khandwa Air pollution has suddenly increased in Khandwa Madhya Pradesh The situation has become so severe that scientists have been forced to issue an alert Last Monday Khandwas AQI was recorded at 160 The following day on Tuesday the AQI reached 333 Since then the citys AQI has been between 200 and 300</t>
  </si>
  <si>
    <t>https://www.htsyndication.com/hindustan-delhi/article/%E0%A4%A6%E0%A4%BF%E0%A4%B2%E0%A5%8D%E0%A4%B2%E0%A5%80-18-december-2024-%E0%A4%95%E0%A4%BE-%E0%A4%B5%E0%A5%87%E0%A4%A6%E0%A4%B0-%E0%A4%94%E0%A4%B0-aqi:-%E0%A4%A8%E0%A5%8D%E0%A4%AF%E0%A5%82%E0%A4%A8%E0%A4%A4%E0%A4%AE-%E0%A4%A4%E0%A4%BE%E0%A4%AA%E0%A4%AE%E0%A4%BE%E0%A4%A8-8.05degc,-%E0%A4%9C%E0%A4%BE%E0%A4%A8%E0%A5%87%E0%A4%82-%E0%A4%95%E0%A5%88%E0%A4%B8%E0%A4%BE-%E0%A4%B0%E0%A4%B9%E0%A5%87%E0%A4%97%E0%A4%BE-%E0%A4%B6%E0%A4%B9%E0%A4%B0-%E0%A4%AE%E0%A5%87%E0%A4%82-%E0%A4%86%E0%A4%9C-%E0%A4%95%E0%A4%BE-%E0%A4%AE%E0%A5%8C%E0%A4%B8%E0%A4%AE/86807780</t>
  </si>
  <si>
    <t>8:14:20 AM</t>
  </si>
  <si>
    <t>दिल्ली 18 December 2024 का वेदर और AQI: न्यूनतम तापमान 8.05degC, जानें कैसा रहेगा शहर में आज का मौसम</t>
  </si>
  <si>
    <t>Delhi Weather and AQI for December 18 2024 Minimum temperature 805C find out what the weather will be like in the city today
New Delhi December 18 Weather in Delhi today December 18 2024 The minimum temperature in Delhi today was recorded at 805C The Meteorological Department</t>
  </si>
  <si>
    <t>http://twitter.com/JATsushil_/status/1857989946717479109</t>
  </si>
  <si>
    <t>9:01:37 AM</t>
  </si>
  <si>
    <t>https://www.divyahimachal.com/2024/12/kullu-city-in-smoke-due-to-forest-fire/</t>
  </si>
  <si>
    <t>12:55:30 AM</t>
  </si>
  <si>
    <t>जंगल की आग से कुल्लू शहर धुआं-धुआं</t>
  </si>
  <si>
    <t>Trouble escalated The Kharahal Valley was not visible from Kullu city this afternoon and smoke spread throughout the district
Office Correspondent Kullu The forests of Kullu district in the Himalayan region are currently blazing Smoke and smoke are visible in the forest For the past two months the forest has been continuously</t>
  </si>
  <si>
    <t>http://twitter.com/Ranjeet71658177/status/1856326674553680104</t>
  </si>
  <si>
    <t>https://www.livehindustan.com/ncr/delhi-mausam-ki-jankari-western-disturbance-is-getting-active-weather-will-change-from-24th-rain-alert-on-27th-december-201734824946991.html</t>
  </si>
  <si>
    <t>5:39:49 AM</t>
  </si>
  <si>
    <t>Delhi Weather : दिल्ली में सक्रिय हो रहा पश्चिमी विक्षोभ, 24 से बदलेगा मौसम, 27 को बारिश का अलर्ट</t>
  </si>
  <si>
    <t>NCR News Delhi Weather Information Western Disturbance is becoming active weather will change from the 24th rain alert on December 27th
Delhi Weather Western Disturbance is becoming active in Delhi weather will change from the 24th rain alert on the 27th
In the capital Delhi</t>
  </si>
  <si>
    <t>http://twitter.com/hmtvnewslive/status/1859477741885854206</t>
  </si>
  <si>
    <t>11:33:35 AM</t>
  </si>
  <si>
    <t>Delhi Air Pollution Delhi in the grip of pollution hmtv</t>
  </si>
  <si>
    <t>https://mpcg.ndtv.in/madhya-pradesh-news/the-poison-of-bhopal-gas-tragedy-is-still-spreading-in-mp-protest-motion-passed-in-municipal-council-know-what-is-the-whole-matter-6371429</t>
  </si>
  <si>
    <t>6:33:35 PM</t>
  </si>
  <si>
    <t>Bhopal Gas Tragedy का ज़हर फैल रहा आज भी... नगरपालिका परिषद में विरोध प्रस्ताव हुआ पास, जानें-क्या है पूरा मामला</t>
  </si>
  <si>
    <t>Strike against Carbide Waste in MP Forty years after the incident the Madhya Pradesh governments Gas Relief Department is ready to begin disposing of 350 metric tons of toxic waste from the Union Carbide Factory This waste will be disposed of in Indore</t>
  </si>
  <si>
    <t>http://twitter.com/bharati_2020/status/1851558634444251202</t>
  </si>
  <si>
    <t>3:05:53 PM</t>
  </si>
  <si>
    <t>https://www.aajtak.in/world/story/after-devastation-of-los-angeles-forests-wildfire-in-new-york-rescue-teams-busy-evacuating-people-ntc-dskc-2185509-2025-03-09</t>
  </si>
  <si>
    <t>9:18:48 AM</t>
  </si>
  <si>
    <t>लॉस एंजिल्स की तबाही भूला भी नहीं था अमेरिका, न्यूयॉर्क में धधक उठे जंगल... लोगों को निकालने में जुटी रेस्क्यू टीम | after devastation of Los Angeles forests wildfire in New York Rescue teams busy evacuating people ntc</t>
  </si>
  <si>
    <t>According to the New York Post a massive wildfire that broke out in Center Moriches East Moriches Eastport and Westhampton just after 1 am Saturday engulfed large parts of Long Islands East End The fire has disrupted travel to the Hamptons</t>
  </si>
  <si>
    <t>https://indianews.in/pradesh/delhi-air-pollution-weather-condition-worsens-aqi-of-delhi-ncr-worsens-india-news/</t>
  </si>
  <si>
    <t>10:37:03 AM</t>
  </si>
  <si>
    <t>Delhi Air Pollution: बिगड़ा मौसम का हाल, दिल्ली- NCR का AQI हुआ खराब Delhi Air Pollution: Weather condition worsens, AQI of Delhi-NCR worsens-India News</t>
  </si>
  <si>
    <t>https://www.livehindustan.com/himachal-pradesh/himachal-pradesh-ke-mausam-ka-hal-3-days-continue-snowfall-due-to-western-disturbance-201739430593916.html</t>
  </si>
  <si>
    <t>12:47:30 PM</t>
  </si>
  <si>
    <t>हिमाचल में दिखेगा पश्चिमी विक्षोभ का असर, 3 दिन लगातार बर्फबारी; शिमला-मनाली का मौसम कैसा</t>
  </si>
  <si>
    <t>Himachal Pradesh Weather The cold wave has intensified in Himachal Pradesh Minimum temperatures have dropped in most parts of the state The mercury has reached minus 80 degrees in four tribal areas while temperatures have also dropped in 21 cities including Shimla and Manali</t>
  </si>
  <si>
    <t>http://twitter.com/whistleblo0707/status/1840247120021893395</t>
  </si>
  <si>
    <t>9:57:58 AM</t>
  </si>
  <si>
    <t>https://www.prabhatkhabar.com/life-and-style/your-gas-stove-can-make-asthma-worse-know-what-you-can-do</t>
  </si>
  <si>
    <t>6:53:22 PM</t>
  </si>
  <si>
    <t>Asthma: आपका गैस स्टोव अस्थमा को और भी बदतर बना सकता है, जानिए क्या कर सकते हैं उपाय</t>
  </si>
  <si>
    <t>Asthma We tend to think of air pollution as an outdoor problem caused by car exhaust and smog But if the air inside our homes is polluted it can also affect our health In Australia approximately 12 percent of children have asthma</t>
  </si>
  <si>
    <t>https://news007.in/can-increasing-pollution-also-cause-obesity/</t>
  </si>
  <si>
    <t>3:36:23 AM</t>
  </si>
  <si>
    <t>क्या बढ़ता प्रदूषण भी मोटापे का कारण बन सकता है?</t>
  </si>
  <si>
    <t>The link between obesity and air pollution Due to increasing pollution not only breathing problems but also obesity are becoming a serious issue these days Pollution affects our physical health in many ways and can even affect the bodys hormonal balance</t>
  </si>
  <si>
    <t>https://hindi.news18.com/news/uttar-pradesh/ghaziabad-the-temperature-of-this-district-of-up-depends-on-the-winds-what-is-the-night-temperature-and-what-is-the-day-temperature-at-what-speed-are-the-strong-winds-blowing-know-local18-9138866.html</t>
  </si>
  <si>
    <t>Ghaziabad Weather: गाजियाबाद में तेज हवाओं से तापमान गिरा, हवा की गुणवत्ता में सुधार</t>
  </si>
  <si>
    <t>http://twitter.com/BaghelDhruv/status/1864865272110420117</t>
  </si>
  <si>
    <t>https://www.prabhasakshi.com/national/make-roads-like-hema-malini-cheeks-swati-maliwal-angry-on-aap-mla-statement-jibe-at-kejriwal</t>
  </si>
  <si>
    <t>make roads like hema malini cheeks swati maliwal angry on aap mla statement jibe at kejriwal</t>
  </si>
  <si>
    <t>Aam Aadmi Party MP Swati Maliwal criticized Uttam Nagar MLA Naresh Balyan for making antiwomen statements and asked Arvind Kejriwal to take immediate action against him In a live Facebook video Balyan was heard saying Everything is fine</t>
  </si>
  <si>
    <t>http://twitter.com/nishedthakur123/status/1852277935958290739</t>
  </si>
  <si>
    <t>Bihar Air Pollution Pollution meter in Bihar is high at some placeslow at others</t>
  </si>
  <si>
    <t>http://twitter.com/Sandeepbehl23/status/1848901414208094623</t>
  </si>
  <si>
    <t>7:07:02 AM</t>
  </si>
  <si>
    <t>http://twitter.com/JAYANTP27368916/status/1851472806250180875</t>
  </si>
  <si>
    <t>9:24:50 AM</t>
  </si>
  <si>
    <t>http://twitter.com/ashu_3210/status/1857014792277443023</t>
  </si>
  <si>
    <t>4:26:42 PM</t>
  </si>
  <si>
    <t>Delhi is rife with problems The air is toxic the Yamuna is polluted theres no drinking water potholes in the streets and gutter water in the lanes</t>
  </si>
  <si>
    <t>http://twitter.com/robindubey9/status/1848398451832480155</t>
  </si>
  <si>
    <t>9:48:27 PM</t>
  </si>
  <si>
    <t>Sir please do something about the air pollution outside the Bhangarh wastewater plant People nearby are already troubled</t>
  </si>
  <si>
    <t>https://www.amarujala.com/delhi-ncr/air-will-remain-in-very-poor-category-even-today-delhi-government-police-reprimanded-on-entry-of-trucks-2024-11-26</t>
  </si>
  <si>
    <t>4:19:10 AM</t>
  </si>
  <si>
    <t>Air Will Remain In Very Poor Category Even Today, Delhi Government-police Reprimanded On Entry Of Trucks | Pollution :आज भी बेहद खराब श्रेणी में रहेगी हवा, प्रदूषणकारी ट्रकों के प्रवेश पर दिल्ली सरकार-पुलिस को फटकार</t>
  </si>
  <si>
    <t>Details Follow Us
The Central Pollution Control Board CPCB says that air quality is expected to remain in very poor conditions on Tuesday as well There will be fog at night and smog will also permeate the sky
Delhi government and police have imposed restrictions on the entry of trucks</t>
  </si>
  <si>
    <t>http://twitter.com/anddkingspeaks/status/1888215216728772916</t>
  </si>
  <si>
    <t>6:46:03 PM</t>
  </si>
  <si>
    <t>https://cgnews.in/archives/113772</t>
  </si>
  <si>
    <t>http://twitter.com/ivsscharan/status/1858741801387258102</t>
  </si>
  <si>
    <t>10:49:13 AM</t>
  </si>
  <si>
    <t>http://twitter.com/Manisha21147624/status/1864879524564898083</t>
  </si>
  <si>
    <t>9:18:21 AM</t>
  </si>
  <si>
    <t>https://www.schoolstuffs36garh.in/2024/04/Worlds-first-passenger-flying-taxi-EH216S.html</t>
  </si>
  <si>
    <t>4:27:32 PM</t>
  </si>
  <si>
    <t>दुनिया की पहली यात्री फ्लाइंग टैक्सी: EH216-S</t>
  </si>
  <si>
    <t>The Worlds First Passenger Flying Taxi The EH216S
Introduction EHang a company based in Guangzhou China has received the worlds first airworthiness certificate Type Certificate for its twopassenger autonomous air taxi the EH216S This is a historic moment</t>
  </si>
  <si>
    <t>http://twitter.com/ujjkumar74/status/1888218355347366372</t>
  </si>
  <si>
    <t>http://twitter.com/LavishGarg_87/status/1829876399785799815</t>
  </si>
  <si>
    <t>7:08:25 PM</t>
  </si>
  <si>
    <t>Major accident Helicopter being airlifted from Kedarnath crashes It was being taken for repairs when the balance was lost in the air the pilot dropped it at a safe place Helicopter</t>
  </si>
  <si>
    <t>http://twitter.com/PAWANPANDEBJP/status/1858794359811932589</t>
  </si>
  <si>
    <t>2:18:04 PM</t>
  </si>
  <si>
    <t>http://twitter.com/Kundanr43053666/status/1875125631912169545</t>
  </si>
  <si>
    <t>3:52:43 PM</t>
  </si>
  <si>
    <t>http://twitter.com/Aatishbaaz/status/1856186520681546122</t>
  </si>
  <si>
    <t>9:35:27 AM</t>
  </si>
  <si>
    <t>Pakistans Punjab province has banned most outdoor activities from November 11 to prevent diseases caused by air pollution while shops markets and malls have been ordered to close early in some areas In view of the pollution situation the Punjab government has taken strict measures including ordering the closure of parks museums and other public places till November 17 According to Switzerlands air quality monitoring service IQAir Lahore has become the most polluted city in the world in terms of air quality In an order issued late night on November 10 the Punjab government said that a major increase in patients suffering from respiratory diseases eye and throat irritation has been seen in Lahore Multan Faisalabad and Gujranwala districts</t>
  </si>
  <si>
    <t>http://twitter.com/DashpurN/status/1889345153787117901</t>
  </si>
  <si>
    <t>9:36:01 PM</t>
  </si>
  <si>
    <t>The groom was on his way to pick up his bride A tire burst en route and the car swaying dangerously in the air fell under a culvert</t>
  </si>
  <si>
    <t>http://twitter.com/AgraLeaks/status/1858699418863890873</t>
  </si>
  <si>
    <t>8:00:49 AM</t>
  </si>
  <si>
    <t>AgraLeaks If coughs persist in Agra and eyes and nose are irritated its likely due to air pollution Pregnant women should exercise caution a 48hour alert is in effect</t>
  </si>
  <si>
    <t>http://twitter.com/YuvrajS59300949/status/1901116256746442933</t>
  </si>
  <si>
    <t>9:10:11 AM</t>
  </si>
  <si>
    <t>Sant Shri Asharamji Bapu says that chemical phenyl and its foul smell pollutes the atmosphere whereas cow phenyl increases our purity which maintains peace and happiness in the home Save Humanity</t>
  </si>
  <si>
    <t>http://twitter.com/Digvij_1/status/1851497677122371820</t>
  </si>
  <si>
    <t>11:03:40 AM</t>
  </si>
  <si>
    <t>https://www.bhaskar.com/local/haryana/kaithal/news/now-the-heat-will-be-felt-day-and-night-today-the-minimum-temperature-will-reach-31-maximum-will-be-44-133066376.html</t>
  </si>
  <si>
    <t>4:35:53 AM</t>
  </si>
  <si>
    <t>अब दिन-रात तपिश होगी महसूस, आज न्यूनतम तापमान 31 तक पहुंचेगा, अधिकतम 44 रहेगा</t>
  </si>
  <si>
    <t>The heat wave continues in May On Thursday the maximum temperature was 43 degrees while the minimum temperature was 28 degrees Weather experts predict that hot winds will continue Avoid sun exposure during the day Children and the elderly should be given extra care</t>
  </si>
  <si>
    <t>http://twitter.com/ashokrajsingh24/status/1888559729854624212</t>
  </si>
  <si>
    <t>5:35:01 PM</t>
  </si>
  <si>
    <t>http://twitter.com/Kamakashi_1/status/1854840848837447758</t>
  </si>
  <si>
    <t>4:28:14 PM</t>
  </si>
  <si>
    <t>Air pollution situation in is serious 1 Air Quality Index AQI crossed 400 2 Loni recorded AQI of 402 the highest in the district 3 The districts AQI reached 316 which falls in the very poor category 4 People are experiencing sore throat burning sensation in eyes and difficulty in breathing 5 Vasundhara recorded AQI of 338 the highest after Loni 6 People of Indirapuram and Sanjay Nagar have some relief but the air quality is still bad 7 Health problems are increasing due to air pollution hence caution is necessary</t>
  </si>
  <si>
    <t>http://twitter.com/MontuKh49735487/status/1902674827980530150</t>
  </si>
  <si>
    <t>4:23:23 PM</t>
  </si>
  <si>
    <t>http://twitter.com/Guru_Bhai1454/status/1793244421615722682</t>
  </si>
  <si>
    <t>5:06:01 PM</t>
  </si>
  <si>
    <t>http://twitter.com/jdjagdish/status/1847944841549733921</t>
  </si>
  <si>
    <t>3:45:58 PM</t>
  </si>
  <si>
    <t>http://twitter.com/being_tiger_/status/1848913067096396267</t>
  </si>
  <si>
    <t>7:53:20 AM</t>
  </si>
  <si>
    <t>https://www.htsyndication.com/hindustan-delhi/article/%E0%A4%AA%E0%A4%9B%E0%A5%81%E0%A4%86-%E0%A4%B9%E0%A4%B5%E0%A4%BE-%E0%A4%95%E0%A5%80-%E0%A4%AC%E0%A5%9D%E0%A5%80-%E0%A4%B0%E0%A4%AB%E0%A5%8D%E0%A4%A4%E0%A4%BE%E0%A4%B0-%E0%A4%A4%E0%A5%8B-%E0%A4%87%E0%A4%B8%E0%A4%95%E0%A5%80-%E0%A4%95%E0%A5%8D%E0%A4%B5%E0%A4%BE%E0%A4%B2%E0%A4%BF%E0%A4%9F%E0%A5%80-%E0%A4%AE%E0%A5%87%E0%A4%82-%E0%A4%B9%E0%A5%81%E0%A4%86-%E0%A4%B8%E0%A5%81%E0%A4%A7%E0%A4%BE%E0%A4%B0/86511440</t>
  </si>
  <si>
    <t>12:40:51 PM</t>
  </si>
  <si>
    <t>पछुआ हवा की बढ़ी रफ्तार तो इसकी क्वालिटी में हुआ सुधार</t>
  </si>
  <si>
    <t>The increased speed of westerly winds has improved air quality
Siwan December 5 SiwanRaghunathpur a correspondent The air quality in the district has deteriorated significantly Last Sunday not to mention the city even in rural areas like Raghunathpur the air quality index AQI reached 33</t>
  </si>
  <si>
    <t>http://twitter.com/sanjaygupta3384/status/1848070332608925884</t>
  </si>
  <si>
    <t>12:04:37 AM</t>
  </si>
  <si>
    <t>http://twitter.com/Shyamwati49957/status/1855569730977112412</t>
  </si>
  <si>
    <t>4:44:33 PM</t>
  </si>
  <si>
    <t>https://jantaserishta.com/local/punjab/chandigarh-weather-at-2526-degree-celsius-3538756</t>
  </si>
  <si>
    <t>http://twitter.com/katariag25/status/1893532355140223156</t>
  </si>
  <si>
    <t>http://twitter.com/TrueInd11088157/status/1871162414064153054</t>
  </si>
  <si>
    <t>5:24:18 PM</t>
  </si>
  <si>
    <t>madam who is saying so much children of Delhi are studying from home polluted drinking waterpolluted air is the gift given by Kejriwal in 10 years Sewers of the streets are overflowing No woman will get 2100 tell the conditions of this scheme Delhiites are just being fooled</t>
  </si>
  <si>
    <t>https://hindi.webdunia.com/doctors-advice/air-conditioner-side-effects-on-health-heat-stroke-symptoms-doctor-advice-124050700069_1.html</t>
  </si>
  <si>
    <t>AC का मजा बन जाएगी सजा! ये टेंपरेचर दिमाग और आंखों को कर देगा डैमेज, डॉक्टरों की ये सलाह मान लीजिए</t>
  </si>
  <si>
    <t>Air Conditioner Side Effects
The most dangerous thing in summer is AC air Direct exposure to sunlight from an AC is harmful to the eyes Keep the AC temperature at 24 to 26 degrees Celsius Air Conditioner Side Effects Scorching sun Burning earth Melting people These</t>
  </si>
  <si>
    <t>http://twitter.com/Upendxt/status/1888326075958329851</t>
  </si>
  <si>
    <t>2:06:34 AM</t>
  </si>
  <si>
    <t>https://www.herzindagi.com/hindi/health/hidden-cause-of-fatigue-in-women-in-urban-india-article-1012894</t>
  </si>
  <si>
    <t>7:06:17 PM</t>
  </si>
  <si>
    <t>शहर की भागदौड़ से भरी लाइफस्टाइल में महिलाओं में थकान के पीछे हो सकता है यह कारण, न करें नजरअंदाज | hidden cause of fatigue in women in urban india</t>
  </si>
  <si>
    <t>Life in cities and villages is quite different While villages offer clean air and unadulterated food and drink cities are experiencing increasingly polluted air and adulterated food Therefore its not wrong to say that</t>
  </si>
  <si>
    <t>http://twitter.com/Vis_2008/status/1888277571076575462</t>
  </si>
  <si>
    <t>10:53:50 PM</t>
  </si>
  <si>
    <t>https://www.htsyndication.com/hindustan-delhi/article/%E0%A4%9A%E0%A4%BF%E0%A4%A4%E0%A5%8D%E0%A4%B0%E0%A4%95%E0%A5%82%E0%A4%9F-%E0%A4%AE%E0%A5%87%E0%A4%82-%E0%A4%8F%E0%A4%95-%E0%A4%AA%E0%A5%87%E0%A4%A1%E0%A4%BC-%E0%A4%AE%E0%A4%BE%E0%A4%82-%E0%A4%95%E0%A5%87-%E0%A4%A8%E0%A4%BE%E0%A4%AE-%E0%A4%97%E0%A5%8D%E0%A4%B2%E0%A5%8B%E0%A4%AC%E0%A4%B2-%E0%A4%95%E0%A5%88%E0%A4%82%E0%A4%AA%E0%A5%87%E0%A4%A8-%E0%A4%95%E0%A4%BE-%E0%A4%B6%E0%A5%81%E0%A4%AD%E0%A4%BE%E0%A4%B0%E0%A4%82%E0%A4%AD/86799532</t>
  </si>
  <si>
    <t>11:12:58 AM</t>
  </si>
  <si>
    <t>चित्रकूट में एक पेड़ मां के नाम ग्लोबल कैंपेन का शुभारंभ</t>
  </si>
  <si>
    <t>A Tree for Mother Global Campaign Launched in Chitrakoot
Chitrakoot December 17 Chitrakoot District Judge Vikas Kumar I inaugurated the A Tree for Mother Global Campaign by planting a tree in the District Court premises He said that a tree for mother</t>
  </si>
  <si>
    <t>http://bharhaas.blogspot.com/2024/11/blog-post_86.html</t>
  </si>
  <si>
    <t>6:33:00 PM</t>
  </si>
  <si>
    <t>क्या हवा में मौजूद बदबू भी दूर कर सकते हैं एयर प्यूरीफायर, जानें इनका क्या होता है काम?</t>
  </si>
  <si>
    <t>Can air purifiers remove odors from the air Learn how they work Along with the cold pollution has also arrived The air quality index of many cities across the country has increased</t>
  </si>
  <si>
    <t>http://twitter.com/ASSISTANTCOMMA/status/1864223395019210943</t>
  </si>
  <si>
    <t>1:51:07 PM</t>
  </si>
  <si>
    <t>https://www.amarujala.com/uttar-pradesh/amroha/citys-air-worsened-due-to-fireworks-aqi-reached-137-jpnagar-news-c-284-1-jpn1002-128546-2024-11-02</t>
  </si>
  <si>
    <t>3:39:30 AM</t>
  </si>
  <si>
    <t>City's Air Worsened Due To Fireworks, Aqi Reached 137 - Amroha News - Amroha News:आतिशबाजी से बिगड़ी शहर की हवा, 137 पहुंचा एक्यूआई</t>
  </si>
  <si>
    <t>Amroha The citys air quality has deteriorated on Diwali A lot of fireworks were released late into the night The morning was foggy making it difficult for people to breathe On Friday the Pollution Control Board recorded the districts AQI at 137 From Dhanteras to Panch Utsav</t>
  </si>
  <si>
    <t>http://twitter.com/Deookumawat77/status/1855548624643752242</t>
  </si>
  <si>
    <t>https://www.amarujala.com/uttar-pradesh/saharanpur/air-pollution-increased-with-the-onset-of-winter-aqi-at-200-saharanpur-news-c-30-1-smrt1053-135831-2024-11-12</t>
  </si>
  <si>
    <t>1:15:08 AM</t>
  </si>
  <si>
    <t>Air Pollution Increased With The Onset Of Winter, Aqi At 200 - Saharanpur News - Saharanpur News:सर्दी बढ़ने के साथ बढ़ा वायु प्रदूषण, एक्यूआई 200 पर</t>
  </si>
  <si>
    <t>Saharanpur As the winter season intensifies the toxicity of air pollution is also increasing The AQI which normally ranges from 70 to 80 reached 200 on Monday Before Diwali the AQI was 70 to 80 After the Diwali fireworks the AQI reached 274</t>
  </si>
  <si>
    <t>https://www.jagran.com/delhi/new-delhi-city-ncr-delhi-weather-update-air-has-become-clean-grap-one-restrictions-lifted-know-next-three-days-weather-23894295.html</t>
  </si>
  <si>
    <t>9:16:00 AM</t>
  </si>
  <si>
    <t>Delhi Weather Update: दिल्ली की हवा हुई साफ, ग्रेप-एक के प्रतिबंध भी हटे; अगले तीन दिन कैसा रहेगा मौसम? - Delhi Weather Update air has become clean Grap one restrictions lifted know next three days weather</t>
  </si>
  <si>
    <t>Delhi Weather Update Delhis air has cleared Grape1 restrictions have also been lifted what will the weather be like for the next three days
Delhi has seen some relief from pollution and air quality is in the moderate category According to the Central Pollution Control Board CPCB for the next three days</t>
  </si>
  <si>
    <t>https://www.amarujala.com/lucknow/up-after-diwali-the-air-of-the-capital-became-dangerous-air-quality-index-reached-433-night-temperature-in-2024-11-04</t>
  </si>
  <si>
    <t>9:40:59 PM</t>
  </si>
  <si>
    <t>Up: After Diwali, The Air Of The Capital Became Dangerous, Air Quality Index Reached 433, Night Temperature In | यूपी:दिवाली के बाद खतरनाक हुई राजधानी की हवा, 433 पहुंचा वायु गुणवत्ता सूचकांक, बढ़ा रात का तापामन</t>
  </si>
  <si>
    <t>The capitals air quality is worsening after Diwali The air quality index in the Talkatora area reached 433 on Monday the worst level recorded in any area this year Earlier on Diwali night the Aliganj area</t>
  </si>
  <si>
    <t>http://twitter.com/Jahoork92039434/status/1842189357496803625</t>
  </si>
  <si>
    <t>6:35:43 PM</t>
  </si>
  <si>
    <t>http://twitter.com/DrKhanzafarINC/status/1860036034693857419</t>
  </si>
  <si>
    <t>12:32:03 AM</t>
  </si>
  <si>
    <t>http://twitter.com/kbp1230/status/1810526795873321085</t>
  </si>
  <si>
    <t>https://www.jagran.com/editorial/apnibaat-important-issues-missing-from-election-discussion-23721172.html</t>
  </si>
  <si>
    <t>चुनावी विमर्श से गायब जरूरी मुद्दे बुनियादी सवालों पर राष्ट्रीय विमर्श का अभाव - Important issues missing from election discussion</t>
  </si>
  <si>
    <t>Crucial issues are missing from the electoral debate and there is a lack of national discussion on fundamental issues
Political parties accuse each other of being communal but a definition of communalism is missing Discussions on the abstract and concrete threats of communalism are absent from the electoral debate</t>
  </si>
  <si>
    <t>http://twitter.com/aditya_vohra/status/1815649251940036901</t>
  </si>
  <si>
    <t>12:54:49 PM</t>
  </si>
  <si>
    <t>Will hold a satyagraha to address the contaminated water being supplied to Delhi Absolutely not because they only know how to lie and stage a drama Because of the corrupt Kejriwal government not only is Delhis air polluted but so is its water</t>
  </si>
  <si>
    <t>http://twitter.com/RajeevK54190505/status/1852308536824307933</t>
  </si>
  <si>
    <t>4:45:44 PM</t>
  </si>
  <si>
    <t>https://lalluram.com/mp-news-is-mps-stubble-spreading-pollution-in-delhi-the-state-has-left-punjab-and-haryana-behind-in-burning-stubble/</t>
  </si>
  <si>
    <t>MP की पराली फैला रही दिल्ली में प्रदूषण ? पराली जलाने में मध्यप्रदेश ने पंजाब-हरियाणा को छोड़ा पीछे, श्योपुर में सबसे अधिक 489 पराली जलाने की घटनाएं</t>
  </si>
  <si>
    <t>Sudhir Dandotiya Bhopal Despite having the largest forest cover in the country Madhya Pradesh is experiencing rising pollution levels The rising air pollution is due to road dust vehicles industries and stubble burning The situation has reached such a level that Madhya Pradesh leads in stubble burning</t>
  </si>
  <si>
    <t>http://twitter.com/SunderSing27662/status/1869319894459945465</t>
  </si>
  <si>
    <t>3:22:47 PM</t>
  </si>
  <si>
    <t>https://www.himalini.com/189590/08/25/11/</t>
  </si>
  <si>
    <t>8:34:00 AM</t>
  </si>
  <si>
    <t>ठोस तथा प्लास्टिक कचरा नहीं जलाने का वातावरण विभाग ने किया आग्रह – Himalini.com-hindi magazine ||madhesh khabar:Himalini first hindi magazine of Nepal brings news in hindi from Nepal,madhesh news,financial news,loan,bank news, madhesh khabar</t>
  </si>
  <si>
    <t>Kathmandu Mansir 10 Due to increasing air pollution in the Kathmandu Valley and other areas the Environment Department has urged people not to burn solid and plastic waste Air pollution has gradually increased since the onset of winter so the department has taken steps to control pollution</t>
  </si>
  <si>
    <t>https://www.jantaserishta.com/delhi-ncr/delhis-air-quality-reached-the-very-poor-category-fog-in-the-national-capital-3599057</t>
  </si>
  <si>
    <t>8:59:40 AM</t>
  </si>
  <si>
    <t>Delhi की वायु गुणवत्ता 'बहुत खराब' श्रेणी में पहुँच गई; राष्ट्रीय राजधानी में छाई धुंध</t>
  </si>
  <si>
    <t>According to the Central Pollution Control Board CPCB Delhis air quality reached the very poor category on Tuesday with the Air Quality Index AQI recording 385 around 800 am
Areas like Anand Vihar Kalkaji Nehru Place and Akshardham Temple</t>
  </si>
  <si>
    <t>http://twitter.com/mrutyuhisachhai/status/1858712877395308807</t>
  </si>
  <si>
    <t>8:54:17 AM</t>
  </si>
  <si>
    <t>http://twitter.com/RohitashMishra2/status/1858462603745354040</t>
  </si>
  <si>
    <t>4:19:47 PM</t>
  </si>
  <si>
    <t>https://www.mumbailive.com/hi/environment/show-cause-notice-issued-to-39-builders-for-violating-air-pollution-norms-in-thane-87156</t>
  </si>
  <si>
    <t>1:24:23 PM</t>
  </si>
  <si>
    <t>ठाणे- वायु प्रदूषण मानदंडों का उल्लंघन करने पर 39 बिल्डरों को कारण बताओ नोटिस जारी किया गया</t>
  </si>
  <si>
    <t>The complainant a lawyer finally realized he had been defrauded He immediately approached the police In this regard the Western Regional Cyber Police recently registered a case under the Information Technology Prevention Act and arrested members of the cyber gang involved in the fraud</t>
  </si>
  <si>
    <t>https://www.punjabkesari.com/delhi-ncr/noida-air-pollution-air-quality-in-noida-is-very-bad-people-are-facing-problems</t>
  </si>
  <si>
    <t>12:57:21 AM</t>
  </si>
  <si>
    <t>Noida Air Pollution: नोएडा में हवा की गुणवत्ता बेहद खराब, लोगों को हो रही परेशानी</t>
  </si>
  <si>
    <t>Noida Air Pollution Pollution in Delhi is at its peak these days The AQI in Delhi has reached 481 which falls in the severe category Varying levels of air pollution were recorded in surrounding areas with Noidas air reaching very poor with an AQI of 384</t>
  </si>
  <si>
    <t>http://twitter.com/DrRakeshCG/status/1790301545646731534</t>
  </si>
  <si>
    <t>2:12:05 PM</t>
  </si>
  <si>
    <t>You can file a case its voice is also being heard Look at the irony I promise to make Delhi number 1 in the world but in pollution Arvind Kejriwal will preach to you during Diwali not to burn crackers because it will cause air pollution Today so many crackers were burnt in Delhi that the entire air has become polluted people are troubled by the smoke due to which</t>
  </si>
  <si>
    <t>http://twitter.com/pannnk/status/1841432640252998044</t>
  </si>
  <si>
    <t>4:28:48 PM</t>
  </si>
  <si>
    <t>Time to become a CITIZEN JOURNALIST Send us your reports we will put it out on Third class schools hospitals Broken roads Dilapidated Mohalla clinics Polluted Yamuna Air Garbage everywhere Make a video or send us your inputs on X or Instagram or Email is our handle follow it now Email DelhiKaDarshancom Whatsapp 7042205588 Join the movement</t>
  </si>
  <si>
    <t>http://twitter.com/indian_0407/status/1888219516926365990</t>
  </si>
  <si>
    <t>7:03:08 PM</t>
  </si>
  <si>
    <t>http://twitter.com/SpeakOut16/status/1793605031599779841</t>
  </si>
  <si>
    <t>4:58:57 PM</t>
  </si>
  <si>
    <t>Kya super fast kaam hai hamre ka Aisa super fast attitude sab kaam ke liye hi Jaye tho mulund swarg banjayega But On 27th Oct2023 work notice was issued to for failure to comply the guidelines issued to mitigate the after 6 days group writes to AsstComm ward to withdraw the Stop work notice And the AE is in</t>
  </si>
  <si>
    <t>https://indianews.in/rajasthan/rajasthan-weather-cold-is-increasing-continuously-in-rajasthan-the-temperature-fell-the-most-in-kota-know-the-weather-condition-today/</t>
  </si>
  <si>
    <t>8:58:07 AM</t>
  </si>
  <si>
    <t>Rajasthan Weather: राजस्थान में लगातार बढ़ रही ठंड! कोटा में सबसे ज्यादा गिरा पारा, जनिए आज के मौसम का हाल</t>
  </si>
  <si>
    <t>India News Rajasthan Weather The effects of cold are increasing in the state Chills are being felt even during the day In the last 24 hours the mercury has dropped by two degrees This primarily affects the capital Jaipur Sirohi Bikaner and Chittorgarh</t>
  </si>
  <si>
    <t>https://marathi.timesnownews.com/health/air-pollution-has-adverse-effects-on-the-pregnant-women-and-her-baby-take-these-precautions-article-115656403</t>
  </si>
  <si>
    <t>Pregnancy Tips: वाढत्या वायु प्रदूषणाचा पोटातील बाळावर होतो विपरीत परिणाम, गरोदर महिलांनी अशी घ्या काळजी</t>
  </si>
  <si>
    <t>Side Effects of Air Pollution on Pregnant Women Freepik
Side Effects of air pollution on pregnant women Pregnancy is a sensitive period in a womans life with many physical changes During this time womens immune system is weak so they are more susceptible to</t>
  </si>
  <si>
    <t>https://hindi.latestly.com/social-viral/you-will-have-to-forget-clean-air-a-funny-qawwali-video-on-delhis-pollution-goes-viral-2390313.html</t>
  </si>
  <si>
    <t>10:27:35 AM</t>
  </si>
  <si>
    <t>Delhi Pollution Qawwali Video: 'तुम्हें क्लीन हवा भूल जानी पड़ेगी...', दिल्ली के पॉल्यूशन पर मजेदार कव्वाली का वीडियो वायरल</t>
  </si>
  <si>
    <t>Delhi Pollution Qawwali Video A funny qawwali video is going viral on social media regarding the increasing pollution in Delhis air In it two young men are taking a dig at Delhis pollution through qawwali The video says in a very lighthearted manner</t>
  </si>
  <si>
    <t>http://twitter.com/SBM_UP/status/1892220202508558597</t>
  </si>
  <si>
    <t>8:00:26 PM</t>
  </si>
  <si>
    <t>https://www.akmnews.in/2024/04/hot-winds-heat-be-alert-and-careful-mr-ananya-mittal.html</t>
  </si>
  <si>
    <t>गर्म हवाओं/ लू से बिगड़ सकता है स्वास्थ्य, रहें सजग एवं सावधान- श्री अनन्य मित्तल, जिला दण्डाधिकारी सह उपायुक्त</t>
  </si>
  <si>
    <t>Avoid unnecessary sun exposure If you do venture out cover your entire body
The Meteorological Department has issued a heat wave warning for the next few days This weather can cause fainting muscle stiffness seizures and other health problems for everyone from children to the elderly</t>
  </si>
  <si>
    <t>http://twitter.com/BrijlalRuparam/status/1903637762240340284</t>
  </si>
  <si>
    <t>Due to increasing pollution air quality is deteriorating and respiratory diseases are on the rise Under the holy inspiration of Saint Dr MSG Insan followers are planting lakhs of trees every year to reduce pollution</t>
  </si>
  <si>
    <t>http://twitter.com/IMSSPTG/status/1856529314482638887</t>
  </si>
  <si>
    <t>8:17:35 AM</t>
  </si>
  <si>
    <t>http://twitter.com/Arvind55591233/status/1850454367695999330</t>
  </si>
  <si>
    <t>1:57:55 PM</t>
  </si>
  <si>
    <t>http://twitter.com/atharav9999/status/1857027357451714587</t>
  </si>
  <si>
    <t>5:16:38 PM</t>
  </si>
  <si>
    <t>http://twitter.com/dilipjh70073450/status/1859254630959509822</t>
  </si>
  <si>
    <t>8:47:01 PM</t>
  </si>
  <si>
    <t>https://www.etvbharat.com/hi/!state/mp-air-pollution-increased-bhopal-indore-ujjain-aqi-crosses-300-pollution-prevention-tips-madhya-pradesh-news-mps24111303158</t>
  </si>
  <si>
    <t>2:43:50 PM</t>
  </si>
  <si>
    <t>मध्य प्रदेश में धुंध का 'पहरा', दुनिया के प्रदूषित शहरों में भोपाल इंदौर और उज्जैन, चौंका देगा AQI लेवल</t>
  </si>
  <si>
    <t>Bhopal Pollution levels are approaching Delhilike levels in three cities including Bhopal the capital of Madhya Pradesh Due to rising pollution Bhopal Indore and Ujjain have been added to the list of the worlds most polluted cities According to the Air Quality Index</t>
  </si>
  <si>
    <t>http://twitter.com/GeetaChopr79884/status/1859156734058655951</t>
  </si>
  <si>
    <t>2:18:01 PM</t>
  </si>
  <si>
    <t>http://twitter.com/ijaydeepsingh1/status/1848575143850783225</t>
  </si>
  <si>
    <t>9:30:33 AM</t>
  </si>
  <si>
    <t>http://twitter.com/fo_hansi_paras/status/1849440910385267107</t>
  </si>
  <si>
    <t>http://twitter.com/Hazpazzz/status/1888209546575032621</t>
  </si>
  <si>
    <t>6:23:31 PM</t>
  </si>
  <si>
    <t>https://www.onlymyhealth.com/ayurvedic-treatment-for-eye-infection-doctor-tells-in-hindi-12977819276</t>
  </si>
  <si>
    <t>आयुर्वेद में कैसे किया जाता है आंखों में इंफेक्शन का इलाज जानें डॉक्टर से</t>
  </si>
  <si>
    <t>Eye Infection Treatment According to Ayurveda in Hindi Keeping eyes healthy is extremely important Nowadays polluted air is making it difficult for people to maintain healthy eyes Pollution not only causes eye irritation pain and blurred vision</t>
  </si>
  <si>
    <t>http://twitter.com/veekan23/status/1814601973225710033</t>
  </si>
  <si>
    <t>3:33:18 PM</t>
  </si>
  <si>
    <t>https://zeenews.india.com/hindi/web-stories/lifestyle/easy-tips-for-protect-yourself-from-air-pollution-pradushan-se-kaise-bache/2515578</t>
  </si>
  <si>
    <t>easy tips for protect yourself from air pollution pradushan se kaise bache | बढ़ते प्रदूषण की वजह से सांस लेने में हो रही है प्रॉब्लम? जहरीली हवा से बचने के लिए अपनाएं ये टिप्स</t>
  </si>
  <si>
    <t>Are you having trouble breathing due to rising pollution Follow these tips to avoid toxic air
Nov 15 2024
With the onset of winter the risk of pollution also increases Asthma and shortness of breath become common
Today we will tell you</t>
  </si>
  <si>
    <t>http://twitter.com/VeerBah58122384/status/1888331629246185645</t>
  </si>
  <si>
    <t>2:28:38 AM</t>
  </si>
  <si>
    <t>https://ablogwithmulticolour.blogspot.com/2024/12/disadvantages-of-eating-sugar.html</t>
  </si>
  <si>
    <t>चीनी खाने से होने वाले नुकसान (Disadvantages of eating Sugar)</t>
  </si>
  <si>
    <t>Harmful Effects of Sugar
White sugar is poison for your brain and body beware
We shouldnt eat sugar Sugar doesnt contain a single nutrient that the body needs Sugars sweetness is due to sucrose which is very difficult for the body to digest</t>
  </si>
  <si>
    <t>http://twitter.com/MechGhanshyam/status/1888284895912616045</t>
  </si>
  <si>
    <t>11:22:56 PM</t>
  </si>
  <si>
    <t>https://www.jagran.com/delhi/new-delhi-city-ncr-will-weather-change-in-delhi-monsoon-season-is-on-the-verge-of-ending-the-air-of-the-capital-has-become-bad-23803828.html</t>
  </si>
  <si>
    <t>Delhi Weather: दिल्ली में मौसम लेगा करवट? मानसून सीजन खत्म होने की दहलीज पर; राजधानी की हवा हो गई 'खराब' - Will weather change in Delhi Monsoon season is on the verge of ending The air of the capital has become bad</t>
  </si>
  <si>
    <t>http://twitter.com/singriya_manoj/status/1858494694478479434</t>
  </si>
  <si>
    <t>6:27:18 PM</t>
  </si>
  <si>
    <t>http://twitter.com/ruhi_shing85826/status/1849058425730159076</t>
  </si>
  <si>
    <t>5:30:57 PM</t>
  </si>
  <si>
    <t>http://twitter.com/NareshGhosh20/status/1858845271154729461</t>
  </si>
  <si>
    <t>5:40:22 PM</t>
  </si>
  <si>
    <t>http://twitter.com/ashmaniKumar_/status/1848700979555848431</t>
  </si>
  <si>
    <t>5:50:35 PM</t>
  </si>
  <si>
    <t>This satellite image shows the Air Quality Index Chandigarhs index has deteriorated over the past few days reaching over 220 The Himachal hills are creating such pressure on the polluted air that the entire region will soon turn red Rain is the only hope now If it rains it will bring relief</t>
  </si>
  <si>
    <t>https://bangla.latestly.com/socially/india/delhi-air-pollution-primary-schools-to-shift-to-online-classes-due-to-rise-in-air-pollution-in-delhi-said-delhi-cm-336782.html</t>
  </si>
  <si>
    <t>12:26:54 PM</t>
  </si>
  <si>
    <t>Delhi Air Pollution: দিল্লিতে বায়ু দূষণ বৃদ্ধির জের, প্রাথমিক বিদ্যালয়গুলিতে আজ থেকে শুরু অনলাইন ক্লাস; জানাল দিল্লির মুখ্যমন্ত্রী অতীশি বলেছেন</t>
  </si>
  <si>
    <t>All primary schools in Delhi will shift to online classes from offline classes from today until further notice as air pollution levels have increased from bad to very bad Delhi Chief Minister Atishi announced this in a social media post</t>
  </si>
  <si>
    <t>http://twitter.com/hindidown2earth/status/1840763893326717107</t>
  </si>
  <si>
    <t>8:11:26 PM</t>
  </si>
  <si>
    <t>Air quality deteriorates again in DelhiFaridabad even in cities with clean air there has been a 26 drop</t>
  </si>
  <si>
    <t>http://twitter.com/IAmKrishnaaX/status/1891435578572280223</t>
  </si>
  <si>
    <t>4:02:37 PM</t>
  </si>
  <si>
    <t>https://www.htsyndication.com/hindustan-delhi/article/%E0%A4%A6%E0%A4%BF%E0%A4%B2%E0%A5%8D%E0%A4%B2%E0%A5%80-4-march-2025-%E0%A4%95%E0%A4%BE-%E0%A4%B5%E0%A5%87%E0%A4%A6%E0%A4%B0-%E0%A4%94%E0%A4%B0-aqi:-%E0%A4%A8%E0%A5%8D%E0%A4%AF%E0%A5%82%E0%A4%A8%E0%A4%A4%E0%A4%AE-%E0%A4%A4%E0%A4%BE%E0%A4%AA%E0%A4%AE%E0%A4%BE%E0%A4%A8-18.89degc,-%E0%A4%9C%E0%A4%BE%E0%A4%A8%E0%A5%87%E0%A4%82-%E0%A4%95%E0%A5%88%E0%A4%B8%E0%A4%BE-%E0%A4%B0%E0%A4%B9%E0%A5%87%E0%A4%97%E0%A4%BE-%E0%A4%B6%E0%A4%B9%E0%A4%B0-%E0%A4%AE%E0%A5%87%E0%A4%82-%E0%A4%86%E0%A4%9C-%E0%A4%95%E0%A4%BE-%E0%A4%AE%E0%A5%8C%E0%A4%B8%E0%A4%AE/88455695</t>
  </si>
  <si>
    <t>7:02:06 AM</t>
  </si>
  <si>
    <t>दिल्ली 4 March 2025 का वेदर और AQI: न्यूनतम तापमान 18.89degC, जानें कैसा रहेगा शहर में आज का मौसम</t>
  </si>
  <si>
    <t>Delhi Weather and AQI for March 4 2025 Minimum temperature 1889C find out what the weather will be like in the city today
New Delhi March 4 Weather in Delhi for March 4 2025 The minimum temperature in Delhi today was recorded at 1889C The Meteorological Department IMD</t>
  </si>
  <si>
    <t>http://twitter.com/cravi2965/status/1858506009456619721</t>
  </si>
  <si>
    <t>7:12:16 PM</t>
  </si>
  <si>
    <t>https://www.jantaserishta.com/local/haryana/gurgaon-weather-forecast-and-aqi-december-20-check-min-and-max-temperatures-3713352</t>
  </si>
  <si>
    <t>गुड़गांव मौसम पूर्वानुमान और AQI 20 दिसंबर: न्यूनतम और अधिकतम तापमान देखें | Gurgaon weather forecast and AQI December 20: Check min and max temperatures गुड़गांव मौसम पूर्वानुमान और AQI 20 दिसंबर: न्यूनतम और अधिकतम तापमान देखें</t>
  </si>
  <si>
    <t>Haryana Haryana Gurgaon Weather Forecast and AQI Today Gurgaon recorded a high of 1834C on December 20 2024 The minimum and maximum temperatures are expected to be 1002C and 2263C respectively according to the India Meteorological Department IMD forecast The relative humidity</t>
  </si>
  <si>
    <t>http://twitter.com/bansalsaaab/status/1905073624299581518</t>
  </si>
  <si>
    <t>7:15:21 AM</t>
  </si>
  <si>
    <t>http://twitter.com/DrSuBiswas/status/1857294322598871395</t>
  </si>
  <si>
    <t>https://www.emsindia.com/news/show/2778089/state</t>
  </si>
  <si>
    <t>2:36:39 PM</t>
  </si>
  <si>
    <t>(नई दिल्ली) भाजपा ने आप को घेरा स्मॉग टावर पहुंचे पूनावाला</t>
  </si>
  <si>
    <t>18Oct2024
New Delhi EMS Pollution begins to creep into the nations capital Delhi with the onset of winter This time too Delhi residents have been hit hard by pollution leading the Bharatiya Janata Party BJP to attack the Delhi government In this context</t>
  </si>
  <si>
    <t>http://twitter.com/saaru_choudhary/status/1872496618710417688</t>
  </si>
  <si>
    <t>9:45:57 AM</t>
  </si>
  <si>
    <t>http://twitter.com/vinitkumar_555/status/1856651949011022024</t>
  </si>
  <si>
    <t>4:24:54 PM</t>
  </si>
  <si>
    <t>http://www.sanjsamachar.net/news-detail/Cold-wave-wreaks-havoc-from-Delhi-NCR-to-Bihar--pollution-also-increases-the-problems-of-the-capital</t>
  </si>
  <si>
    <t>9:34:51 AM</t>
  </si>
  <si>
    <t>दिल्ली-NCR से लेकर बिहार तक ठंड का कहर, प्रदूषण ने भी बढ़ाई राजधानी की मुश्किलें</t>
  </si>
  <si>
    <t>Cold wave wreaks havoc from DelhiNCR to Bihar pollution also adds to the capitals problems
Hindi December 18 2024 0950 AM
Todays Weather and AQI December 18 2024 The last month of the year is about to end and cold winds blowing from the mountains have also brought a chill to DelhiNCR Punjab</t>
  </si>
  <si>
    <t>http://twitter.com/Gun6Kumar/status/1865039787163255143</t>
  </si>
  <si>
    <t>7:55:10 PM</t>
  </si>
  <si>
    <t>http://twitter.com/RaoOmbeer/status/1789117097085473054</t>
  </si>
  <si>
    <t>7:45:30 AM</t>
  </si>
  <si>
    <t>http://twitter.com/ashutosh171987/status/1863973526371549451</t>
  </si>
  <si>
    <t>9:18:14 PM</t>
  </si>
  <si>
    <t>http://twitter.com/Abhishe82297299/status/1832349982470365358</t>
  </si>
  <si>
    <t>2:57:33 PM</t>
  </si>
  <si>
    <t>The Tulsi plant on the roof of my house has turned green in the month of Sawan Bhado Importance of Tulsi 1 Religious significance Tulsi is considered a form of Goddess Tulsi in Hinduism It is considered a favorite of Lord Vishnu and is used during worship Lighting a lamp near the Tulsi plant and worshipping it brings positive energy in the house 2 Medicinal properties Tulsi is known as an important medicine in Ayurveda It is useful in treating various ailments like cold cough flu fever and even helps in preventing infections Tulsi has antioxidant and antibacterial properties which boost the bodys immunity 3 Health benefits Regular consumption of Tulsi strengthens the respiratory system improves heart health and improves digestion Drinking Tulsi tea decoction or chewing Tulsi leaves provides many benefits to the body 4 Environmental benefits Tulsi plant purifies the environment and increases oxygen levels Planting it at home also protects against air pollution</t>
  </si>
  <si>
    <t>http://twitter.com/NKK1008/status/1888670607346139531</t>
  </si>
  <si>
    <t>12:55:37 AM</t>
  </si>
  <si>
    <t>https://hindi.news18.com/news/nation/explainer-mahesh-palawat-thick-blanket-of-smog-delhi-ncr-fog-relative-humidity-visibility-8832258.html</t>
  </si>
  <si>
    <t>4:28:59 PM</t>
  </si>
  <si>
    <t>Delhi-NCR Smog Explainer: दिल्ली में क्यों जमा हो रहा स्मॉग? सांसों में घुलते जहर के लिए बदलता मौसम कितना मददगार</t>
  </si>
  <si>
    <t>New Delhi A thick blanket of fog and haze enveloped the DelhiNCR region this morning This resulted in significantly elevated air pollution levels in the capital and surrounding areas People who typically suffer from respiratory illnesses are experiencing increased discomfort during this season The famous weather</t>
  </si>
  <si>
    <t>http://twitter.com/_tanmay1/status/1888184077896827326</t>
  </si>
  <si>
    <t>4:42:19 PM</t>
  </si>
  <si>
    <t>http://twitter.com/Tanay1313194/status/1850372385129594917</t>
  </si>
  <si>
    <t>8:32:09 AM</t>
  </si>
  <si>
    <t>Due to the stench of garbage terrible deadly polluted air filled with corruption poisonous water roads in potholes corruption in every particle to show the filth Yamuna filled with foam Khalistani terrorist Jihadi rioter bloody Tukde gang in appeasement Hindu Hindustan destroyer destroyer</t>
  </si>
  <si>
    <t>http://twitter.com/sanewsdelhi/status/1858498819417141308</t>
  </si>
  <si>
    <t>6:43:42 PM</t>
  </si>
  <si>
    <t>DELHI AIR POLLUTION Pollution in Delhi reaches dangerous levels AQI 1282 in Swiss app GRAP also has no effect</t>
  </si>
  <si>
    <t>http://twitter.com/ankvsai/status/1848035769824223624</t>
  </si>
  <si>
    <t>9:47:17 PM</t>
  </si>
  <si>
    <t>http://twitter.com/JhunjhunuUpdate/status/1869732268140618043</t>
  </si>
  <si>
    <t>Be careful the air has become poisonous here is the air quality index</t>
  </si>
  <si>
    <t>http://twitter.com/audesapere18/status/1888229157676458198</t>
  </si>
  <si>
    <t>https://hindi.ndtvprofit.com/policy/economy/india-growth-rate-is-one-of-the-shiniest-parts-in-the-world-economy-says-world-bank-president-ajay-banga</t>
  </si>
  <si>
    <t>3:04:00 AM</t>
  </si>
  <si>
    <t>भारत की ग्रोथ दुनिया में सबसे चमकते हिस्सों में से एक: वर्ल्ड बैंक प्रेसिडेंट अजय बंगा</t>
  </si>
  <si>
    <t>Indias growth is one of the brightest in the world said World Bank President Ajay Banga According to a PTI report he cited the domestic market as a major driver
Banga said in a statement at next weeks</t>
  </si>
  <si>
    <t>http://twitter.com/vikasya24053839/status/1893264419511013765</t>
  </si>
  <si>
    <t>5:09:47 PM</t>
  </si>
  <si>
    <t>https://www.tarunrath.in/heater-in-winter/</t>
  </si>
  <si>
    <t>4:50:25 PM</t>
  </si>
  <si>
    <t>heater in Winter: ठंड में कमरे में हीटर जलाने के पहले रखें इन बातों का ध्यान, नहीं तो हाे सकती है अनहोनी</t>
  </si>
  <si>
    <t>Heater in Winter The cold is slowly beginning to show its true colours According to the weather department the cold will break records in a few days We wear warm clothes to protect ourselves from the cold but to warm up the room we turn to a fireplace or heater</t>
  </si>
  <si>
    <t>http://twitter.com/RohitMishra2024/status/1898565460968538208</t>
  </si>
  <si>
    <t>8:14:14 AM</t>
  </si>
  <si>
    <t>What was happening in Europe and America till yesterday has now started in Vishwagurus India too Chemtrails are releasing harmful aerosols into the air Are we animals in a lab being experimented on Chandigarh Sector 40 March 7 2025 407 pm</t>
  </si>
  <si>
    <t>https://telugu.newsbytesapp.com/news/india/delhi-air-quality-at-season-s-worst-thick-fog-delays-flights-schools-go-online/story</t>
  </si>
  <si>
    <t>8:56:43 AM</t>
  </si>
  <si>
    <t>Delhi Air Pollution: దిల్లీ వాయుకాలుష్యంపై సీఏక్యూఎం తీవ్ర ఆందోళన.. బడులు మొత్తం ఆన్లైన్లోనే.. నేటి నుంచి ట్రక్కులు బంద్</t>
  </si>
  <si>
    <t>Delhi Air Pollution CAQM is extremely concerned about Delhi air pollution All schools are online Trucks will be banned from today
More stringent rules have come into effect in the NCR region under the Graded Response Action Plan GRAP4 from this morning</t>
  </si>
  <si>
    <t>http://twitter.com/OS2100/status/1807374243195125763</t>
  </si>
  <si>
    <t>4:52:53 PM</t>
  </si>
  <si>
    <t>http://twitter.com/kumar_gauravg/status/1814874213800358308</t>
  </si>
  <si>
    <t>https://hindi.newsroompost.com/india/pollution-rising-in-delhi-air-quality-very-poor-aqi-crosses-400-in-many-areas/1010755.html</t>
  </si>
  <si>
    <t>Delhi NCR Pollution: दिल्ली में बढ़ता प्रदूषण, वायु गुणवत्ता बेहद खराब, कई इलाकों में AQI 400 के पार</t>
  </si>
  <si>
    <t>New Delhi Pollution has reached a critical level in the national capital Delhi According to the Central Pollution Control Board CPCB the Air Quality Index AQI has reached the very poor category in most areas of Delhi including Anand Vihar</t>
  </si>
  <si>
    <t>https://hindi.downtoearth.org.in/air/bihars-hajipur-is-at-the-top-in-pollution-air-quality-is-19-times-worse-than-the-standards</t>
  </si>
  <si>
    <t>8:54:34 PM</t>
  </si>
  <si>
    <t>प्रदूषण में सबसे आगे बिहार का हाजीपुर, मानकों से 1860 फीसदी ज्यादा रही वायु गुणवत्ता</t>
  </si>
  <si>
    <t>Smaller cities in the country are faring worse than larger ones as confirmed by statistics According to data released by the Central Pollution Control Board on March 9 2025 the situation is worst in Hajipur Bihar where pollution levels are among the highest in the world</t>
  </si>
  <si>
    <t>http://twitter.com/Sharad_Pal23/status/1858448769441784009</t>
  </si>
  <si>
    <t>3:24:49 PM</t>
  </si>
  <si>
    <t>http://twitter.com/AnkitMi77400607/status/1866121231201685871</t>
  </si>
  <si>
    <t>http://twitter.com/jatav_pard67200/status/1862851448750407836</t>
  </si>
  <si>
    <t>6:59:30 PM</t>
  </si>
  <si>
    <t>https://www.emsindia.com/news/show/2762318/regional</t>
  </si>
  <si>
    <t>28Sep2024
0 Plastic Waste Management Unit is operational in Amlidih Rajnandgaon district Raipur EMS Chief Minister Vishnu Dev Sai and Union Jal Shakti Minister CR Patil today inaugurated a plastic waste management unit at a womens group in the rural industrial park in Amlidih village of Rajnandgaon district</t>
  </si>
  <si>
    <t>http://twitter.com/NagarmalGoel/status/1859233210267209881</t>
  </si>
  <si>
    <t>7:21:54 PM</t>
  </si>
  <si>
    <t>https://www.newsnationtv.com/hindi-can-air-pollution-affect-weight-gain-and-hormonal-health--20241122121457-20241122124448/</t>
  </si>
  <si>
    <t>2:44:48 PM</t>
  </si>
  <si>
    <t>New Delhi Nov 22 IANS Doctors have warned against the poor air quality in the national capital saying air pollutants can cause respiratory and heart problems besides weight gain obesity rates and hormonal imbalances</t>
  </si>
  <si>
    <t>http://twitter.com/Abhishe17403228/status/1815088426217251102</t>
  </si>
  <si>
    <t>http://twitter.com/HaribanshShukl4/status/1796012135937458194</t>
  </si>
  <si>
    <t>O3m Srigurubhyos Namah and of this ancient sage tradition of as a mass movement running the morning revered Guruvar Yoga Rishi Swami Ramdev Ji Maharaj at the feet of kotishah salutations salutations congratulations l LIVE Dusty air dangerous yoga for breath patients will become a boonbreaths will get new life</t>
  </si>
  <si>
    <t>http://twitter.com/abcnewsmedia/status/1819266854998905166</t>
  </si>
  <si>
    <t>12:29:53 PM</t>
  </si>
  <si>
    <t>Dangerously high pressure in 800 feet deep borewell motor and pipes blown into the air</t>
  </si>
  <si>
    <t>https://hindi.ebmnews.com/delhi/217772/</t>
  </si>
  <si>
    <t>Delhi: पटाखों के प्रदूषण को रोकने के लिए 'आप' सरकार ने लॉन्च किया 'दिए जलाओ, पटाखे नहीं' कैंपेन</t>
  </si>
  <si>
    <t>Delhi Pollution The AAP government in Delhi has launched the Light Diyas Not Crackers campaign to combat pollution caused by firecrackers on Diwali Environment Minister Gopal Rai launched the campaign by lighting diyas at the Babarpur bus terminal During the campaign Gopal Rai said</t>
  </si>
  <si>
    <t>http://twitter.com/Republic_Bharat/status/1839645636582367572</t>
  </si>
  <si>
    <t>6:07:53 PM</t>
  </si>
  <si>
    <t>Delhi Air Pollution Difficulty in breathing in September itself prepare for oddeven master plan ready</t>
  </si>
  <si>
    <t>http://twitter.com/pradipmgr1947/status/1862215969734893940</t>
  </si>
  <si>
    <t>12:54:20 AM</t>
  </si>
  <si>
    <t>Delhi Air Pollution Will take a decision on banning firecrackers Supreme Court</t>
  </si>
  <si>
    <t>http://twitter.com/BharataNay26789/status/1856357725338275931</t>
  </si>
  <si>
    <t>8:55:45 PM</t>
  </si>
  <si>
    <t>Parks have disappeared from most of Delhis colonies so where will we find clean air Haphazard and dangerous construction on top of that makes the air density even more toxic Yet hardly anyone is trying to address these issues</t>
  </si>
  <si>
    <t>https://www.bhaskar.com/local/uttar-pradesh/agra/news/treating-bad-breath-amid-dust-134081215.html</t>
  </si>
  <si>
    <t>7:54:33 AM</t>
  </si>
  <si>
    <t>Treating bad breath amid dust | धूल के बीच सांसों का इलाज: आगरा के SNMC में लगे हैं मिट्टी के ढेर, 5 दिन पहले मिले नोटिस का भी असर नहीं - Agra News</t>
  </si>
  <si>
    <t>Respiratory treatment amidst dust Piles of mud pile up at Agras SNMC a fiveday notice has no effect
Agra
Mild piles up on the SN Medical College campus
Respiratory treatment is being conducted amidst dust at Agras SN Medical College Like a mini AIIMS and a metro</t>
  </si>
  <si>
    <t>http://twitter.com/Mannarmannan666/status/1898167217789059506</t>
  </si>
  <si>
    <t>5:51:45 AM</t>
  </si>
  <si>
    <t>https://www.etvbharat.com/hi/!state/manali-tourist-gathered-to-escape-air-pollution-in-himachal-air-quality-index-himachal-pradesh-news-hps24120200528</t>
  </si>
  <si>
    <t>7:14:50 AM</t>
  </si>
  <si>
    <t>प्रदूषण से बचने के लिए हिमाचल का रुख कर रहे पर्यटक, मनाली की हवा बेहतर</t>
  </si>
  <si>
    <t>Kullu Air pollution levels have risen significantly these days in many states including the national capital Delhi Tourists are flocking to the mountains to escape the fog and suffocating pollution in the lower elevations Besides breathing fresh air and enjoying natural beauty</t>
  </si>
  <si>
    <t>https://www.jantaserishta.com/local/telangana/lagcherla-land-acquisition-notification-withdrawn-3672856</t>
  </si>
  <si>
    <t>Lagcherla: भूमि अधिग्रहण अधिसूचना वापस ली | Lagcherla: Land acquisition notification withdrawn | Lagcherla: भूमि अधिग्रहण अधिसूचना वापस ली</t>
  </si>
  <si>
    <t>The state government has withdrawn the notification issued for acquiring 1358 acres of land from 580 farmers in Dudyal Mandal to set up a pharma village The government has reportedly decided to set up an industrial corridor in the Mandal It may be recalled here</t>
  </si>
  <si>
    <t>http://twitter.com/sajidalimarwadi/status/1865023832454504692</t>
  </si>
  <si>
    <t>6:51:46 PM</t>
  </si>
  <si>
    <t>What is the Environment Minister doing in the country Rahul Gandhi is looking for a solution to Air Pollution with Experts</t>
  </si>
  <si>
    <t>https://hindi.news18.com/news/lifestyle/health-silent-pneumonia-cases-rising-in-delhi-doctor-says-toxic-air-quality-may-be-reason-know-details-8819904.html</t>
  </si>
  <si>
    <t>3:59:54 PM</t>
  </si>
  <si>
    <t>दिल्ली में अचानक बढ़ रही यह जानलेवा बीमारी ! डॉक्टर ने बताई डराने वाली वजह, तुरंंत करें बचाव</t>
  </si>
  <si>
    <t>Silent Pneumonia Cases in Delhi Air pollution is rapidly increasing respiratory problems in Delhi Air pollution levels in DelhiNCR have reached such dangerous levels that people are being admitted to hospitals with respiratory infections</t>
  </si>
  <si>
    <t>https://hindi.news18.com/news/madhya-pradesh/bhopal-mp-chhattisgarh-news-live-29-august-mumbai-ayodhya-train-to-stop-in-bhopal-itarsi-chhattisgarh-congress-in-protest-mood-livenews-8638348.html</t>
  </si>
  <si>
    <t>10:36:25 AM</t>
  </si>
  <si>
    <t>MP-Chhattisgarh News LIVE: मुंबई-अयोध्या स्पेशल ट्रेन का हॉल्ट भोपाल-इटारसी में भी, सड़कों पर उतरेगी छत्तीसगढ़ कांग्रेस</t>
  </si>
  <si>
    <t>Live
Auto RefreshOn
MPChhattisgarh News LIVE MumbaiAyodhya Special Train Halts BhopalItarsi Chhattisgarh Congress to Take to the Streets
MPChhattisgarh News LIVE Several important developments are taking place in Madhya Pradesh and Chhattisgarh today Political activity</t>
  </si>
  <si>
    <t>http://twitter.com/Sunilsingh_up/status/1858625332938452993</t>
  </si>
  <si>
    <t>3:06:25 AM</t>
  </si>
  <si>
    <t>http://twitter.com/RajeshIndo56516/status/1850172650997322110</t>
  </si>
  <si>
    <t>7:18:29 PM</t>
  </si>
  <si>
    <t>http://twitter.com/BHARATGODKIYA/status/1889928603498062046</t>
  </si>
  <si>
    <t>12:14:26 PM</t>
  </si>
  <si>
    <t>German Shepherd s owner went The poor man worked so hard to save his dads power But still the people of Delhi threw water on everyone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been indirectly ruled by the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the BJP be successful in brainwashing and suppressing people to ignore all this in the name of religious hatred like theyve done in many other states</t>
  </si>
  <si>
    <t>http://twitter.com/BansiVadera/status/1851264188510822774</t>
  </si>
  <si>
    <t>7:35:52 PM</t>
  </si>
  <si>
    <t>http://twitter.com/Mdsamsa13678448/status/1901331704507453594</t>
  </si>
  <si>
    <t>http://twitter.com/NeileshT/status/1853258948775694386</t>
  </si>
  <si>
    <t>7:42:19 AM</t>
  </si>
  <si>
    <t>The level of pollution in Delhis air has become serious breathing is difficult</t>
  </si>
  <si>
    <t>http://twitter.com/RAMJISingh1254/status/1888222735316238477</t>
  </si>
  <si>
    <t>http://twitter.com/tarun_sourav/status/1888908065233363234</t>
  </si>
  <si>
    <t>4:39:11 PM</t>
  </si>
  <si>
    <t>https://www.swadeshnews.in/lead-story/delhi-government-fine-on-pollution-585-crore-release-new-guideline-931531</t>
  </si>
  <si>
    <t>10:16:12 PM</t>
  </si>
  <si>
    <t>Delhi Pollution: दिल्ली में पॉल्यूशन पर सरकार ने दिखाई सख्ती, 5.85 करोड़ का लगाया जुर्माना, जानें क्या कहा | Delhi government fine on pollution 5.85 crore release new guideline</t>
  </si>
  <si>
    <t>Delhi Pollution Due to pollution the air in Delhi has become very toxic In view of this the government has started taking action Let us tell you that the air quality of Delhi has reached its worst category at this time Due to this air pollution no one</t>
  </si>
  <si>
    <t>http://twitter.com/RBaagha/status/1848381919009948156</t>
  </si>
  <si>
    <t>8:42:45 PM</t>
  </si>
  <si>
    <t>http://twitter.com/G_A_shukla/status/1858921145325457536</t>
  </si>
  <si>
    <t>10:41:52 PM</t>
  </si>
  <si>
    <t>https://www.newsnationtv.com/hindi-22-mln-hectares-of-forest-affected-by-fires-in-brazil--20241012172229-20241012172725/</t>
  </si>
  <si>
    <t>8:16:15 PM</t>
  </si>
  <si>
    <t>Brasilia Oct 12 IANS A large area of Brazils forests has been affected by fires In the first nine months of this year 2238 million hectares of area have been destroyed by fire
This report was released on Friday by the monitoring network Map Biomass News agency</t>
  </si>
  <si>
    <t>https://rsksindia.blogspot.com/2024/08/blog-post_60.html</t>
  </si>
  <si>
    <t>2:13:00 PM</t>
  </si>
  <si>
    <t>उम्मीदों के घर ( चिड़ियाघर )</t>
  </si>
  <si>
    <t>Someone has rightly said that the world is incomplete without a home neither does one get recognition nor shelter In this context Rajasthan Samagra Kalyan Sansthan has emerged as a ray of hope for a small creature found in our India It provides them shelter to live and food and water</t>
  </si>
  <si>
    <t>https://samacharnama.com/states/hindi-delhi-chokes-on-toxic-air-aqi-remains-in-very-poor/cid15799421.htm</t>
  </si>
  <si>
    <t>दिल्ली-एनसीआर में नहीं सुधर रहे हालात, 'बहुत खराब' श्रेणी में वायु गुणवत्ता बरकार</t>
  </si>
  <si>
    <t>https://hindi.newsmobile.in/air-quality-very-poor-in-the-capital-delhi-for-the-third-consecutive-day/</t>
  </si>
  <si>
    <t>11:21:29 AM</t>
  </si>
  <si>
    <t>लगातार तीसरे दिन राजधानी दिल्ली में हवा की गुणवत्ता 'बहुत खराब'</t>
  </si>
  <si>
    <t>Delhis air quality remained in the very poor category for the third consecutive day on Saturday with the AQI at 351 recorded at 9 am according to the Central Pollution Control Board Mundka remained the most polluted part of the national capital with the air quality remaining severe and</t>
  </si>
  <si>
    <t>http://twitter.com/Smile_Xb/status/1858582703047852521</t>
  </si>
  <si>
    <t>12:17:01 AM</t>
  </si>
  <si>
    <t>http://twitter.com/Bvfilms2/status/1834666857082610089</t>
  </si>
  <si>
    <t>12:23:59 AM</t>
  </si>
  <si>
    <t>It was a cold winter night The train sped along the tracks in the misty air Silence reigned within the compartment only the humming sound of the engine and occasional jolts could be heard A man and a woman whose lives had never before intersected were traveling in the same compartment The man lay on the upper berth while the woman rested on the lower one It was around two in the morning when the cold tightened its grip The weather outside was freezing and the chill had taken its toll inside the train as well The man was tossing and turning trying to keep himself warm but to no avail Finally he could no longer bear it He leaned over to the woman sleeping below and said softly Excuse me could you please pass me a blanket from the side table Its very cold The woman who was fast asleep was suddenly startled by his voice She thought for a moment then looked at him with a slight smile and said jokingly I have a better idea Why dont we act like a married couple tonight Hearing this the mans face displayed a mixture of surprise and hope A whirlwind of thoughts raced through his mind and he suddenly found himself on the cusp of a new beginning Eagerly he said Yes of course Thats a brilliant idea The woman remained silent for a few moments further piqued the mans curiosity Then suddenly she smiled and said Well if thats the case then get up and get your blanket yourself like a good husband The man was stunned for a moment all his hopes dashed The smile on his face slowly vanished and he realized it was just a lighthearted joke Now he realized that this fun glimpse into married life was no less than a lesson With his eyes wide open and his heart smiling he picked himself up took the blanket and wrapped himself in it trying to fall asleep It was still cold but the warmth of that nights laughter and understanding made him feel better</t>
  </si>
  <si>
    <t>http://twitter.com/HemprabhaS82916/status/1849101031956746323</t>
  </si>
  <si>
    <t>8:20:15 PM</t>
  </si>
  <si>
    <t>https://agritpatrika.com/?p=159544</t>
  </si>
  <si>
    <t>10:57:10 AM</t>
  </si>
  <si>
    <t>वायु प्रदूषण से होने वाली बीमारी का सीधा संबंध बताने के लिए आधिकारिक डाटा नहीं; सरकार ने दी जानकारी – Agrit Patrika</t>
  </si>
  <si>
    <t>There is no data to show a direct link between air pollution and diseases in India the government informed the Lok Sabha on Friday in a written reply to a question
Minister of State for Health Prataprao Jadhav told the Lok Sabha that respiratory</t>
  </si>
  <si>
    <t>http://twitter.com/iam_nithankrish/status/1898032939109102048</t>
  </si>
  <si>
    <t>8:58:11 PM</t>
  </si>
  <si>
    <t>https://www.onlymyhealth.com/are-people-living-in-highrise-buildings-more-at-risk-from-air-pollution-in-hindi-12977820978</t>
  </si>
  <si>
    <t>11:54:00 AM</t>
  </si>
  <si>
    <t>क्या ऊंची बिल्डिंग में रहने वाले लोगों की सेहत पर वायु प्रदूषण का असर कम होता है जानें डॉक्टर की राय</t>
  </si>
  <si>
    <t>Today living in highrise buildings in cities is considered a status symbol Those who live in highrise buildings are viewed with a sense of status But these days as pollution levels rise in cities like Delhi Noida and Mumbai its</t>
  </si>
  <si>
    <t>http://twitter.com/HarshGu02087077/status/1888634630443843871</t>
  </si>
  <si>
    <t>I had just clicked it Here AAP and Congress are clear so not only pollution but even clouds do not set foot Delhi sky is so clear with no trace of air pollution after Kejriwal lost</t>
  </si>
  <si>
    <t>https://www.jantaserishta.com/local/tamil-nadu/fire-breaks-out-in-vellalore-dumpyard-again-3218982</t>
  </si>
  <si>
    <t>वेल्लोर डंपयार्ड में फिर लगी आग</t>
  </si>
  <si>
    <t>Coimbatore A fire broke out again at the Vellalore dumpyard in Coimbatore on Thursday midnight Firefighters brought the blaze under control early Friday morning
The massive fire that broke out on April 6th was brought under control within a few days but the smoke has not completely dissipated</t>
  </si>
  <si>
    <t>http://twitter.com/mchitsr/status/1829763842186100810</t>
  </si>
  <si>
    <t>11:41:10 AM</t>
  </si>
  <si>
    <t>Helicopter falls after being thrown off from helicopter in Kedarnath onlookers were shocked helicopter being airlifted in Kedarnath falls it was hung from another helicopter when balance got disturbed in the air the pilot dropped it</t>
  </si>
  <si>
    <t>http://twitter.com/abhinandita_m/status/1855545247079784712</t>
  </si>
  <si>
    <t>3:07:15 PM</t>
  </si>
  <si>
    <t>http://twitter.com/G_S_BISHNOI/status/1893331813960958265</t>
  </si>
  <si>
    <t>9:37:35 PM</t>
  </si>
  <si>
    <t>http://twitter.com/CheapChanakya/status/1858723672090894557</t>
  </si>
  <si>
    <t>9:37:11 AM</t>
  </si>
  <si>
    <t>http://twitter.com/Divya_Bhaskar/status/1856989027175731206</t>
  </si>
  <si>
    <t>Air in Delhi becomes toxic breathing difficult Pollution in 31 areas in severe category highest AQI of 567 recorded in Jahangirpuri Smog in DelhiNCR 10 flights diverted</t>
  </si>
  <si>
    <t>http://twitter.com/shwetajhaanchor/status/1833584027871416804</t>
  </si>
  <si>
    <t>12:41:13 AM</t>
  </si>
  <si>
    <t>Central Pollution Control Board report on pollution see improvement in air quality in 95 cities Report by</t>
  </si>
  <si>
    <t>http://twitter.com/GeetaHanda12/status/1849737278480134253</t>
  </si>
  <si>
    <t>2:28:28 PM</t>
  </si>
  <si>
    <t>https://www.livehindustan.com/uttar-pradesh/amroha/story-air-quality-deteriorates-due-to-diwali-fireworks-and-humidity-in-amroha-201730465432505.html</t>
  </si>
  <si>
    <t>http://twitter.com/timetravel53826/status/1869120066291433757</t>
  </si>
  <si>
    <t>2:08:45 AM</t>
  </si>
  <si>
    <t>http://twitter.com/jhatiri/status/1868900690388725917</t>
  </si>
  <si>
    <t>11:37:01 AM</t>
  </si>
  <si>
    <t>https://www.jagran.com/delhi/new-delhi-city-ncr-supreme-court-lifts-restrictions-of-grap-4-and-3-to-be-withdrawn-from-delhi-ncr-23842901.html</t>
  </si>
  <si>
    <t>7:34:00 PM</t>
  </si>
  <si>
    <t>दिल्ली-NCR से तत्काल प्रभाव से हटेंगी GRAP-3 और 4 की पाबंदियां; पढ़िए अब क्या खुला रहेगा और क्या बंद? - Supreme Court Lifts Restrictions of GRAP 4 and 3 to be Withdrawn from Delhi NCR</t>
  </si>
  <si>
    <t>GRAP3 and 4 restrictions will be lifted from DelhiNCR with immediate effect read what will remain open and what will remain closed
Delhi News The Supreme Court has ordered the lifting of GRAP4 and GRAP3 restrictions in DelhiNCR due to improved air quality Yes</t>
  </si>
  <si>
    <t>http://twitter.com/Suyanalavaathi/status/1851986713146544548</t>
  </si>
  <si>
    <t>7:26:55 PM</t>
  </si>
  <si>
    <t>http://twitter.com/sachinst1966/status/1859278697070505986</t>
  </si>
  <si>
    <t>http://twitter.com/Sid936000841626/status/1893260444585906286</t>
  </si>
  <si>
    <t>4:53:59 PM</t>
  </si>
  <si>
    <t>http://twitter.com/SevadalVSHI/status/1857622430572847499</t>
  </si>
  <si>
    <t>8:41:15 AM</t>
  </si>
  <si>
    <t>https://www.bhaskar.com/local/uttar-pradesh/ghaziabad/news/weather-changed-with-strong-winds-in-ncr-134642324.html</t>
  </si>
  <si>
    <t>8:07:15 AM</t>
  </si>
  <si>
    <t>NCR में तेज हवाओं के साथ बदला मौसम: गाजियाबाद में आज बारिश की संभावना, आसपास के क्षेत्रों में बारिश के साथ ...</t>
  </si>
  <si>
    <t>Strong winds altered the weather in the NCR Rain is expected in Ghaziabad today with hailstorms also occurring in surrounding areas
Ghaziabad
Strong winds altered the weather in Ghaziabad overnight
The weather in Ghaziabad and the NCR region changed overnight In Ghaziabad</t>
  </si>
  <si>
    <t>http://twitter.com/dineshpatel0043/status/1888281897622454614</t>
  </si>
  <si>
    <t>11:11:01 PM</t>
  </si>
  <si>
    <t>https://www.livehindustan.com/ncr/faridabad/story-faridabad-air-quality-deteriorates-aqi-hits-261-amid-dust-pollution-201730828867771.html</t>
  </si>
  <si>
    <t>11:17:52 PM</t>
  </si>
  <si>
    <t>सड़क पर धूल उड़ने से बढ़ रहा प्रदूषण</t>
  </si>
  <si>
    <t>Faridabad Road dust has deteriorated the air quality in the Smart City On Tuesday the citys Air Quality Index AQI was recorded at 261 while the regional AQI at NIT was around 300 This has caused significant inconvenience to residents</t>
  </si>
  <si>
    <t>http://twitter.com/naariyall/status/1858430406946607614</t>
  </si>
  <si>
    <t>2:11:51 PM</t>
  </si>
  <si>
    <t>http://twitter.com/MrNomorales/status/1886654532786291053</t>
  </si>
  <si>
    <t>11:24:27 AM</t>
  </si>
  <si>
    <t>bhai log hi gandhe hai hawa kaise acchi hogi When in India I did end this podcast early due to the bad air quality was a gracious host and we were having a great time The problem was that the room we were in circulated outside air which made the air purifier Id brought with me ineffective Inside the AQI was 130 and PM25 was 75 gm which is equal to smoking 34 cigarettes for 24 hours of exposure This was my third day in India and the air pollution had made my skin break out in rash and my eyes and throat burn Air pollution has been so normalized in India that no one even notices anymore despite the science of its negative effects being well known People would be outside running Babies and small children exposed from birth No one wore a mask which can significantly decrease exposure It was so confusing The evidence shows that India would improve the health of its population more by cleaning up air quality than by curing all cancers I am unsure why Indias leaders do not make air quality a national emergency I dont know what interests money and power keep things the way they are but its really bad for the entire country When I returned to the US my eyes were fresh to see what is normalized to me I saw obesity everywhere 424 of American are obese and because I was around it all the time I had been mostly oblivious to it In many contexts obesity is worse than air pollution in the long term Why wouldnt American leaders declare a national emergency on obesity What interests money and power keep things the way they are but are really bad for the entire country</t>
  </si>
  <si>
    <t>http://twitter.com/SamirGohel2/status/1789237995003850868</t>
  </si>
  <si>
    <t>http://twitter.com/kabir_dev07/status/1848899033839947808</t>
  </si>
  <si>
    <t>6:57:35 AM</t>
  </si>
  <si>
    <t>https://www.khaskhabar.com/local/uttar-pradesh/mahakumbh-nagar-news/news-record-of-air-pollution-control-in-prayagraj-mahakumbh-news-hindi-1-704988-KKN.html</t>
  </si>
  <si>
    <t>प्रयागराज महाकुंभ में वायु प्रदूषण नियंत्रण का बना रिकॉर्ड-Khaskhabar</t>
  </si>
  <si>
    <t>Recordbreaking air pollution control at Prayagraj Mahakumbh
Mahakumbh city So far more than 620 million devotees have taken a holy dip in the sacred waters of the Triveni River during the Prayagraj Mahakumbh Thousands of fourwheeldrive vehicles carrying devotees have also entered the Mahakumbh area</t>
  </si>
  <si>
    <t>https://pradeshtoday.com/%E0%A4%AD%E0%A4%BE%E0%A4%B0%E0%A4%A4-%E0%A4%AE%E0%A5%87%E0%A4%82-%E0%A4%B5%E0%A4%BE%E0%A4%AF%E0%A5%81-%E0%A4%AA%E0%A5%8D%E0%A4%B0%E0%A4%A6%E0%A5%82%E0%A4%B7%E0%A4%A3-%E0%A4%B8%E0%A5%87-%E0%A4%9C%E0%A5%81%E0%A4%A1%E0%A4%BC%E0%A5%80-%E0%A4%B8%E0%A4%AE%E0%A4%B8%E0%A5%8D%E0%A4%AF%E0%A4%BE%E0%A4%93%E0%A4%82-%E0%A4%AA%E0%A4%B0-%E0%A4%B8%E0%A4%B0%E0%A4%95%E0%A4%BE%E0%A4%B0-%E0%A4%95%E0%A4%BE-%E0%A4%A8%E0%A4%9C%E0%A4%B0%E0%A4%BF%E0%A4%AF%E0%A4%BE:-%E0%A4%B2%E0%A5%88%E0%A4%82%E0%A4%B8%E0%A5%87%E0%A4%9F-%E0%A4%B0%E0%A4%BF%E0%A4%AA%E0%A5%8B%E0%A4%B0%E0%A5%8D%E0%A4%9F-%E0%A4%94%E0%A4%B0-%E0%A4%B8%E0%A4%B0%E0%A4%95%E0%A4%BE%E0%A4%B0%E0%A5%80-%E0%A4%AA%E0%A5%8D%E0%A4%B0%E0%A4%A4%E0%A4%BF%E0%A4%95%E0%A5%8D%E0%A4%B0%E0%A4%BF%E0%A4%AF%E0%A4%BE</t>
  </si>
  <si>
    <t>5:09:36 PM</t>
  </si>
  <si>
    <t>भारत में वायु प्रदूषण से जुड़ी समस्याओं पर सरकार का नजरिया: लैंसेट रिपोर्ट और सरकारी प्रतिक्रिया</t>
  </si>
  <si>
    <t>Air pollution is becoming a serious problem in India contributing to respiratory diseases in humans But is air pollution actually causing deaths in India Lets find out what the government has to say on this matter
Lancet Planet</t>
  </si>
  <si>
    <t>http://twitter.com/_darktemptation/status/1793184023524642960</t>
  </si>
  <si>
    <t>1:06:01 PM</t>
  </si>
  <si>
    <t>http://twitter.com/Sameera__pathak/status/1891468172160586178</t>
  </si>
  <si>
    <t>http://twitter.com/anujbanka43/status/1866113799691882519</t>
  </si>
  <si>
    <t>7:02:55 PM</t>
  </si>
  <si>
    <t>https://zeenews.india.com/hindi/zee-hindustan/national/delhi-air-pollution-schools-in-noida-remain-closed/2529831</t>
  </si>
  <si>
    <t>8:02:25 AM</t>
  </si>
  <si>
    <t>Delhi Pollution: दिल्ली के प्रदूषण में आया थोड़ा सुधार, आज बंद रहेंगे नोएडा के स्कूल</t>
  </si>
  <si>
    <t>New Delhi Delhi Air Pollution Pollution has been wreaking havoc in Delhi NCR for the past 26 days Due to air pollution Delhi Chief Minister Atishi has ordered the closure of all schools in the capital until further notice However yesterday Sunday November 24 2024 air pollution</t>
  </si>
  <si>
    <t>http://twitter.com/Kaushal07083243/status/1888277790094451021</t>
  </si>
  <si>
    <t>10:54:42 PM</t>
  </si>
  <si>
    <t>http://twitter.com/chupkarabhi/status/1859269890479185934</t>
  </si>
  <si>
    <t>There is so much air pollution that today he said yes to someone else thinking I was him</t>
  </si>
  <si>
    <t>http://twitter.com/MeenakshiP19415/status/1846585884910797057</t>
  </si>
  <si>
    <t>9:45:57 PM</t>
  </si>
  <si>
    <t>http://twitter.com/DikshaP24995391/status/1858768328439066878</t>
  </si>
  <si>
    <t>12:34:38 PM</t>
  </si>
  <si>
    <t>http://twitter.com/jatbl08/status/1852923118316044499</t>
  </si>
  <si>
    <t>Air pollution reaches severe category making breathing difficult in the capital Who is responsible for this</t>
  </si>
  <si>
    <t>http://twitter.com/AMITBHA91077588/status/1847308188351139979</t>
  </si>
  <si>
    <t>Only blame game experts Wind speed is decreasing in Delhi and the temperature is dropping rapidly As a result the air quality has reached the poor category A meeting has been called at Delhi Secretariat today at 1 pm Delhi government is making plans to stop pollution While BJPs central government Uttar Pradesh Haryana Rajasthan governments are sleeping Supreme Court has ordered Delhi and Central government to install one Smog Tower each BJP should go to the Smog Tower installed by them in Anand Vihar</t>
  </si>
  <si>
    <t>https://hindi.news18.com/news/madhya-pradesh/bhopal-air-quality-index-mp-aqi-25-february-know-bhopal-indore-gwalior-jabalpur-ujjain-pollution-level-local18-9057308.html</t>
  </si>
  <si>
    <t>2:37:42 PM</t>
  </si>
  <si>
    <t>MP AQI: एमपी में सांस लेना हुआ मुश्किल! कई शहरों में प्रदूषण बढ़ा, ग्वालियर में AQI 170 के पार</t>
  </si>
  <si>
    <t>MP AQI Breathing in MP is difficult Pollution has increased in many cities with Gwaliors AQI crossing 170
February 26 2025 1437 IST
MP AQI Update Today A twoday Global Investors Summit is underway in the capital of Madhya Pradesh Guests from across the country and abroad are in Bhopal</t>
  </si>
  <si>
    <t>http://twitter.com/SanojKumar92209/status/1849057186355310936</t>
  </si>
  <si>
    <t>http://twitter.com/ManishKanojia82/status/1888208436380196958</t>
  </si>
  <si>
    <t>https://hindi.latestly.com/india/fuel-ban-for-15-year-old-vehicles-in-delhi-15-year-old-vehicles-will-not-get-petrol-and-diesel-in-delhi-the-rule-will-be-applicable-from-april-1-2519536.html</t>
  </si>
  <si>
    <t>10:03:04 AM</t>
  </si>
  <si>
    <t>Fuel Ban For 15 Year Old Vehicles in Delhi: दिल्ली में 15 साल पुराने वाहनों को नहीं मिलेगा पेट्रोल-डीजल, 1 अप्रैल से लागू होगा नियम</t>
  </si>
  <si>
    <t>Fuel Ban for 15YearOld Vehicles in Delhi 15yearold vehicles in Delhi will no longer be able to get petrol or diesel the rule will come into effect from April 1
The Delhi government has taken a major step to control pollution Starting April 1 vehicles older than 15 years will no longer be able to get petrol or diesel</t>
  </si>
  <si>
    <t>https://hindi.news18.com/news/delhi/west-delhi-delhi-ncr-weather-delhi-ka-mausam-delhi-aqi-temperature-drop-cold-imd-update-local18-8845506.html</t>
  </si>
  <si>
    <t>Delhi- NCR Weather : दिल्ली-एनसीआर का तेजी से बदल रहा मौसम, तापमान में भारी गिरावट, पड़ने वाली है कड़ाके की ठंड - News18 हिंदी</t>
  </si>
  <si>
    <t>DelhiAnjali Singh Rajput The weather in DelhiNCR is steadily worsening People are feeling the cold in the morning evening and night People are seen on the streets wearing sweaters and jackets People have also started purchasing blankets and heaters Delhi</t>
  </si>
  <si>
    <t>http://twitter.com/ajaybhatti3080/status/1858459827493855732</t>
  </si>
  <si>
    <t>4:08:46 PM</t>
  </si>
  <si>
    <t>Air Pollution in Delhi People are facing many problems due to breathing in Delhis toxic air But you might be surprised to know that there are some areas around Delhi where the air is very clean</t>
  </si>
  <si>
    <t>https://www.livehindustan.com/weather/lucknow-me-aaj-ka-mausam-27-february-2025-lucknow-aqi-today-and-weather-forecast-imd-rain-alert-update-in-hindi-201740619845282.html</t>
  </si>
  <si>
    <t>7:01:53 AM</t>
  </si>
  <si>
    <t>लखनऊ 27 February 2025 का वेदर और AQI: न्यूनतम तापमान 13.99°C, जानें कैसा रहेगा शहर में आज का मौसम</t>
  </si>
  <si>
    <t>Weather News Lucknows weather today February 27 2025 Lucknows AQI today and weather forecast IMD rain alert update in Hindi
Lucknows weather and AQI for February 27 2025 Minimum temperature 1399C find out how the city will be today
Lucknow Weather for February 27 2</t>
  </si>
  <si>
    <t>http://twitter.com/Kalujat10162260/status/1849090049830207947</t>
  </si>
  <si>
    <t>7:36:36 PM</t>
  </si>
  <si>
    <t>https://www.prabhatkhabar.com/state/bihar/muzaffarpur/bihar-news-pollution-level-increased-in-muzaffarpur-aqi-doubled-in-eight-days</t>
  </si>
  <si>
    <t>9:06:27 PM</t>
  </si>
  <si>
    <t>Bihar News: मुजफ्फरपुर में प्रदूषण का स्तर बढ़ा, आठ दिनों में दोगुना हुआ AQI</t>
  </si>
  <si>
    <t>https://dailyhindinews.com/gas-chamber-is-being-formed-shadow-fog-in-delhi/</t>
  </si>
  <si>
    <t>9:05:19 AM</t>
  </si>
  <si>
    <t>गैस चैंबर बनती दिल्ली में छाया कोहरा, यूपी-बिहार में कब पड़ेगी कड़ाके की ठंड? जानिए वेदर अपडेट</t>
  </si>
  <si>
    <t>http://twitter.com/kuldeeprastvadi/status/1856328622992224536</t>
  </si>
  <si>
    <t>7:00:07 PM</t>
  </si>
  <si>
    <t>http://twitter.com/SurendraDharD/status/1853394070066155813</t>
  </si>
  <si>
    <t>4:39:15 PM</t>
  </si>
  <si>
    <t>https://kharinews.com/%e0%a4%8f%e0%a4%a8%e0%a4%b8%e0%a5%80%e0%a4%86%e0%a4%b0-%e0%a4%ae%e0%a5%87%e0%a4%82-%e0%a4%b0%e0%a4%be%e0%a4%b9%e0%a4%a4-%e0%a4%95%e0%a5%80-%e0%a4%b8%e0%a4%be%e0%a4%82%e0%a4%b8-%e0%a4%b2%e0%a5%87/</t>
  </si>
  <si>
    <t>एनसीआर में राहत की सांस ले रहे हैं लोग, नोएडा और गाजियाबाद में कम है एक्यूआई</t>
  </si>
  <si>
    <t>http://twitter.com/Riz74584382/status/1869278492111880417</t>
  </si>
  <si>
    <t>12:38:16 PM</t>
  </si>
  <si>
    <t>http://twitter.com/ramkhli/status/1856292021205643607</t>
  </si>
  <si>
    <t>4:34:40 PM</t>
  </si>
  <si>
    <t>http://twitter.com/VIKRAMD40742150/status/1888230447794319731</t>
  </si>
  <si>
    <t>7:46:35 PM</t>
  </si>
  <si>
    <t>http://twitter.com/prakashpandya7/status/1902944109712773299</t>
  </si>
  <si>
    <t>http://twitter.com/OnlineBarbik/status/1888309620218675393</t>
  </si>
  <si>
    <t>1:01:11 AM</t>
  </si>
  <si>
    <t>https://www.theindiadaily.com/webstory/health/delhi-air-pollution-follow-these-home-remedies-to-protect-yourself-from-air-pollution-54424</t>
  </si>
  <si>
    <t>11:10:15 AM</t>
  </si>
  <si>
    <t>दिल्ली की 'जहरीली हवा' से बचने के लिए अपनाएं ये घरेलू उपाय</t>
  </si>
  <si>
    <t>Try these home remedies to avoid Delhis toxic air
20241116 111015 IST
wwwtheindiadailycom
Delhi
The pollution situation in Delhi has become so severe that the AQI Air Quality Index in some areas has reached 506 473 472 and 471
C</t>
  </si>
  <si>
    <t>http://twitter.com/DeepakR50366592/status/1844008591818441202</t>
  </si>
  <si>
    <t>http://twitter.com/aditya_barad/status/1888199832076177786</t>
  </si>
  <si>
    <t>5:44:55 PM</t>
  </si>
  <si>
    <t>http://twitter.com/shivamdas_/status/1849010420176101695</t>
  </si>
  <si>
    <t>2:20:11 PM</t>
  </si>
  <si>
    <t>https://news007.in/weather-alert-be-prepared-for-bone-chilling-cold-this-time/</t>
  </si>
  <si>
    <t>10:46:51 AM</t>
  </si>
  <si>
    <t>मौसम अलर्ट: इस बार हाड़ कंपा देने वाली ठंड के लिए रहें तैयार</t>
  </si>
  <si>
    <t>Autumn has begun today The atmosphere is gradually cooling down Winter has begun in India A mild chill has begun in North India both mornings and evenings A light fog was observed in DelhiNCR this morning The sun came out around 8 am However</t>
  </si>
  <si>
    <t>https://hindi.business-standard.com/international/temperature-records-from-529-degrees-celsius-in-delhi-to-66-degrees-celsius-in-iran-heat-records-were-broken-across-the-world-id-353621</t>
  </si>
  <si>
    <t>12:51:41 PM</t>
  </si>
  <si>
    <t>Temperature records: दिल्ली के 52.9 से ईरान के 66 डिग्री सेल्सियस तक, दुनियाभर में गर्मी के रिकॉर्ड टूटे</t>
  </si>
  <si>
    <t>The temperatures recorded in Delhi over the past few days are extremely high but this has happened before In recent years the world has witnessed a variety of weather events including extreme heat and excessive rainfall which further emphasize climate change</t>
  </si>
  <si>
    <t>http://twitter.com/X_Jaat_Boy/status/1859596215366680858</t>
  </si>
  <si>
    <t>7:24:22 PM</t>
  </si>
  <si>
    <t>For the lowest AQI northern or mountainous regions like Himachal Pradesh Uttarakhand or Darjeeling are good options where the air is fresh and clean Taking care of air quality is essential for staying healthy</t>
  </si>
  <si>
    <t>https://10tv.in/telugu-news/exclusive-videos/debate-on-delhi-air-pollution-888659.html</t>
  </si>
  <si>
    <t>Delhi Air Pollution : దేశ రాజధాని వాయు కాలుష్యం‎పై పెంటపాటి</t>
  </si>
  <si>
    <t>Delhi Air Pollution A look at the air pollution in the national capital
Delhi Air Pollution A look at the air pollution in the national capital
Delhi Air Pollution A look at the air pollution in the national capital</t>
  </si>
  <si>
    <t>http://twitter.com/VanitaMore16703/status/1850729036122935723</t>
  </si>
  <si>
    <t>8:09:21 AM</t>
  </si>
  <si>
    <t>http://twitter.com/SuhaniRana93081/status/1858509175204024747</t>
  </si>
  <si>
    <t>http://twitter.com/NareshGhosh20/status/1859506505063805302</t>
  </si>
  <si>
    <t>1:27:53 PM</t>
  </si>
  <si>
    <t>http://twitter.com/sumit9680t/status/1829876447470924082</t>
  </si>
  <si>
    <t>7:08:37 PM</t>
  </si>
  <si>
    <t>https://www.jagranjosh.com/web-stories/why-you-should-not-smoke-in-ac-room-according-to-science-108364</t>
  </si>
  <si>
    <t>6:39:13 PM</t>
  </si>
  <si>
    <t>साइंस के अनुसार, AC कमरे में क्यों नहीं पीते सिगरेट? जानें</t>
  </si>
  <si>
    <t>According to science why shouldnt you smoke cigarettes in an AC room Find out
By Mahima Sharan20 Sep 2024 0639 PM
Why shouldnt you smoke cigarettes in an AC room
Youve probably heard that smoking cigarettes is prohibited in an AC room but do you know why</t>
  </si>
  <si>
    <t>http://twitter.com/NemSingh492350/status/1845756198085349833</t>
  </si>
  <si>
    <t>2:49:04 PM</t>
  </si>
  <si>
    <t>https://healthtips727272.blogspot.com/2024/04/4-6-1.html</t>
  </si>
  <si>
    <t>10:28:00 PM</t>
  </si>
  <si>
    <t>Saturday, April 6, 2024</t>
  </si>
  <si>
    <t>Here are some important tips to avoid heatstroke during the summer months 1 Stay hydrated Ensure your body gets the necessary water supply Drinking plenty of water will keep you hydrated and protect you from heatstroke
2 Consume cold drinks Avoid cold drinks</t>
  </si>
  <si>
    <t>http://twitter.com/asrafswadesh/status/1859117845348593991</t>
  </si>
  <si>
    <t>11:43:29 AM</t>
  </si>
  <si>
    <t>http://twitter.com/yogwithaap/status/1855575663928910176</t>
  </si>
  <si>
    <t>5:08:07 PM</t>
  </si>
  <si>
    <t>https://hindi.theprint.in/india/%e0%a4%a6%e0%a4%bf%e0%a4%b2%e0%a5%8d%e0%a4%b2%e0%a5%80-%e0%a4%ad%e0%a4%be%e0%a4%9c%e0%a4%aa%e0%a4%be-%e0%a4%a8%e0%a5%87-%e0%a4%86%e0%a4%aa-%e0%a4%b8%e0%a4%b0%e0%a4%95%e0%a4%be%e0%a4%b0-%e0%a4%aa/710120/</t>
  </si>
  <si>
    <t>दिल्ली भाजपा ने आप सरकार पर प्रदूषण नियंत्रण के लिए प्राप्त राशि का उपयोग नहीं करने का आरोप लगाया</t>
  </si>
  <si>
    <t>New Delhi July 20 PTI The Bharatiya Janata Party BJP on Saturday accused the Aam Aadmi Party AAP government in Delhi of failing to spend the special funds received from the Centre for pollution control and demanded a white paper on the issue
Delhi</t>
  </si>
  <si>
    <t>http://twitter.com/Devyan450629/status/1869115483787874701</t>
  </si>
  <si>
    <t>1:50:32 AM</t>
  </si>
  <si>
    <t>http://twitter.com/kamleshrahang15/status/1859267037001855435</t>
  </si>
  <si>
    <t>9:36:19 PM</t>
  </si>
  <si>
    <t>http://twitter.com/AnkitMi77400607/status/1839342721154351109</t>
  </si>
  <si>
    <t>10:04:12 PM</t>
  </si>
  <si>
    <t>https://www.etvbharat.com/hi/!state/air-quality-index-of-haryana-weather-update-air-pollution-in-jind-haryana-news-hrs24110300569</t>
  </si>
  <si>
    <t>7:32:09 AM</t>
  </si>
  <si>
    <t>हरियाणा में वायु प्रदूषण से नहीं मिल रही राहत, गुरुग्राम में 350 के पास पहुंचा AQI, जानें अपने शहर का हाल</t>
  </si>
  <si>
    <t>Jind Air pollution has persisted in Haryana since Diwali The air quality index in most districts is above or around 250 causing inconvenience to residents Firecrackers have further exacerbated air pollution</t>
  </si>
  <si>
    <t>http://twitter.com/kapil_dev/status/1858510376536518728</t>
  </si>
  <si>
    <t>http://twitter.com/sagarvairat/status/1888444255925915729</t>
  </si>
  <si>
    <t>9:56:10 AM</t>
  </si>
  <si>
    <t>http://twitter.com/Northface8848/status/1903004054135116194</t>
  </si>
  <si>
    <t>2:11:37 PM</t>
  </si>
  <si>
    <t>http://twitter.com/RajbalaSeh60486/status/1846431794146508870</t>
  </si>
  <si>
    <t>11:33:39 AM</t>
  </si>
  <si>
    <t>http://twitter.com/Kevin11222994/status/1888227252854481106</t>
  </si>
  <si>
    <t>https://www.ibc24.in/country/assams-byrnihat-tops-global-pollution-list-delhi-most-polluted-capital-report-2982671.html</t>
  </si>
  <si>
    <t>4:33:29 PM</t>
  </si>
  <si>
    <t>असम का बर्नीहाट वैश्विक प्रदूषण सूची में शीर्ष पर; दिल्ली सबसे प्रदूषित राजधानी: रिपोर्ट</t>
  </si>
  <si>
    <t>With photo
New Delhi March 11 Language Thirteen of the worlds top 20 most polluted cities are in India with Burnihat in Assam topping the list according to a new report published on Tuesday
Switzerlands air quality technology</t>
  </si>
  <si>
    <t>http://twitter.com/shwetadawar78/status/1851272841301270683</t>
  </si>
  <si>
    <t>8:10:15 PM</t>
  </si>
  <si>
    <t>http://twitter.com/Pragti55550664/status/1807320088850350435</t>
  </si>
  <si>
    <t>1:17:42 PM</t>
  </si>
  <si>
    <t>http://twitter.com/1stIndiaNews/status/1863797797721670116</t>
  </si>
  <si>
    <t>9:39:57 AM</t>
  </si>
  <si>
    <t>Air pollution and fog hit the country people are facing difficulty in breathing Air Pollution Delhi News</t>
  </si>
  <si>
    <t>http://twitter.com/NavneetHariom/status/1869958281126396101</t>
  </si>
  <si>
    <t>9:39:31 AM</t>
  </si>
  <si>
    <t>http://twitter.com/seetabansa180/status/1856683969367937421</t>
  </si>
  <si>
    <t>http://twitter.com/Easylife008/status/1888218609324900369</t>
  </si>
  <si>
    <t>http://twitter.com/prabhak47974192/status/1850871692370891205</t>
  </si>
  <si>
    <t>5:36:13 PM</t>
  </si>
  <si>
    <t>http://twitter.com/Bhupinder361976/status/1851976156007874641</t>
  </si>
  <si>
    <t>6:44:58 PM</t>
  </si>
  <si>
    <t>https://www.tv9hindi.com/state/rajasthan/temperature-reached-0-1-degree-celsius-in-fatehpur-rajasthan-temperature-dropped-also-delhi-stwash-2994535.html</t>
  </si>
  <si>
    <t>4:42:34 PM</t>
  </si>
  <si>
    <t>राजस्थान में कड़ाके की सर्दी, फतेहपुर में तापमान 0.1 डिग्री सेल्सियस; दिल्ली में भी लुढ़का पारा | Temperature reached 0.1 degree Celsius in Fatehpur Rajasthan Temperature dropped also Delhi stwash</t>
  </si>
  <si>
    <t>Severe cold in Rajasthan Fatehpur recorded a low of 01 degrees Celsius temperatures also dropped in Delhi
Varying temperatures were recorded in several cities across Rajasthan Pilani recorded 26 degrees Celsius Alwar 3 degrees Celsius Dabok Udaipur 51 degrees Celsius Ajmer</t>
  </si>
  <si>
    <t>http://twitter.com/MANISHKATIJA1/status/1852360430431465711</t>
  </si>
  <si>
    <t>8:11:56 PM</t>
  </si>
  <si>
    <t>First the BJP says Burst as many firecrackers as you can No one can ban them its a festival The next day they start checking the air quality and blame Kejriwal While Kejriwal repeatedly says Delhi is ours We have to live here Its our responsibility to protect it</t>
  </si>
  <si>
    <t>http://twitter.com/sanjai2july/status/1888203512879927406</t>
  </si>
  <si>
    <t>5:59:33 PM</t>
  </si>
  <si>
    <t>https://www.inextlive.com/uttar-pradesh/kanpur/kanpur-news-firecrackers-poison-the-air-breathing-becomes-difficult-1730559890</t>
  </si>
  <si>
    <t>8:34:08 PM</t>
  </si>
  <si>
    <t>Kanpur News: पटाखों ने हवा में घोला जहर सांस लेना हुआ दूभर</t>
  </si>
  <si>
    <t>Diwali and the fireworks that followed have released toxic gases into the citys atmosphere Due to high humidity this pollution remains trapped in the atmosphere The situation is such that particulate matter PM 25 has exceeded the standard by more than eight times This has caused people to experience eye irritation</t>
  </si>
  <si>
    <t>http://twitter.com/devumendra/status/1860023702022435001</t>
  </si>
  <si>
    <t>11:43:02 PM</t>
  </si>
  <si>
    <t>https://www.etvbharat.com/hi/!state/bjp-mp-manoj-tiwari-targeted-delhi-cm-arvind-kejriwal-dls24051104551</t>
  </si>
  <si>
    <t>5:23:08 PM</t>
  </si>
  <si>
    <t>मनोज तिवारी ने केजरीवाल पर साधा निशाना, कहा- कीचड़ उछलना केजरीवाल से सीखिए - Manoj Tiwari targeted Kejriwal</t>
  </si>
  <si>
    <t>BJP MP from North East Delhi Manoj Tiwari has criticized Chief Minister Arvind Kejriwals statement He said How can someone who is jailed for corruption and then granted bail by the Supreme Court on mercy be teaching others about morality</t>
  </si>
  <si>
    <t>http://twitter.com/ZEEUPUK/status/1852907179210309914</t>
  </si>
  <si>
    <t>8:24:31 AM</t>
  </si>
  <si>
    <t>Air Pollution in UP Noida Ghaziabad Lucknow cities of UP are suffering due to toxic air AQI reaches sky high</t>
  </si>
  <si>
    <t>http://twitter.com/sumitsh129/status/1858424707734806557</t>
  </si>
  <si>
    <t>1:49:12 PM</t>
  </si>
  <si>
    <t>http://twitter.com/BoBbY_Pal21/status/1848249882219569234</t>
  </si>
  <si>
    <t>11:58:05 AM</t>
  </si>
  <si>
    <t>https://www.prabhatkhabar.com/national/pollution-government-will-make-rules-to-deal</t>
  </si>
  <si>
    <t>Pollution:प्रदूषण से निपटने के लिए नया नियम बनाएगी सरकार</t>
  </si>
  <si>
    <t>Starting April 1st diesel and petrol vehicles older than 15 years will no longer be available at fuel pumps in Delhi The government will form a special team to identify such vehicles and take appropriate action Delhi Government Environment Minister Manjinder Singh Sirsa</t>
  </si>
  <si>
    <t>http://twitter.com/RC_14K/status/1834597722743361885</t>
  </si>
  <si>
    <t>7:49:16 PM</t>
  </si>
  <si>
    <t>http://twitter.com/RaviRan17758972/status/1858832706043605407</t>
  </si>
  <si>
    <t>http://twitter.com/mitu_shekhawat/status/1798201446258929703</t>
  </si>
  <si>
    <t>9:23:28 AM</t>
  </si>
  <si>
    <t>http://twitter.com/Chetansharma448/status/1789180068796956771</t>
  </si>
  <si>
    <t>11:55:44 AM</t>
  </si>
  <si>
    <t>http://twitter.com/Bibekjh57230299/status/1856989711048610170</t>
  </si>
  <si>
    <t>http://twitter.com/lalit45024/status/1857281068333936645</t>
  </si>
  <si>
    <t>10:04:47 AM</t>
  </si>
  <si>
    <t>http://twitter.com/SolankiBalraj/status/1845628866578239712</t>
  </si>
  <si>
    <t>6:23:06 AM</t>
  </si>
  <si>
    <t>http://twitter.com/LokshahiMarathi/status/1895811255828406774</t>
  </si>
  <si>
    <t>5:50:00 PM</t>
  </si>
  <si>
    <t>Air Pollution News Notice to 414 hotels causing air pollution Lokshahi News</t>
  </si>
  <si>
    <t>http://twitter.com/PrabhawatiY/status/1850402285962121604</t>
  </si>
  <si>
    <t>http://twitter.com/jai_2716/status/1888286571381559474</t>
  </si>
  <si>
    <t>11:29:35 PM</t>
  </si>
  <si>
    <t>http://twitter.com/JituVasava94139/status/1888235593370337477</t>
  </si>
  <si>
    <t>8:07:01 PM</t>
  </si>
  <si>
    <t>https://hindi.news18.com/news/madhya-pradesh/bhopal-rain-washes-off-pollution-bhopal-air-thrice-better-than-may-month-monsoon-effect-8439096.html</t>
  </si>
  <si>
    <t>Good News: तीन गुना साफ हुई भोपाल की हवा, जानें पिछले महीने कितना था एक्यूआई, कैसे कम हुआ प्रदूषण</t>
  </si>
  <si>
    <t>Good News Bhopals air has become three times cleaner Learn about last months AQI and how pollution has reduced
Bhopal News Bhopals air has become three times cleaner than last month Its AQI index was recorded at one location at 37 Read more
News18 Hindi Las</t>
  </si>
  <si>
    <t>http://twitter.com/seemitkumar108/status/1848254139182063829</t>
  </si>
  <si>
    <t>http://twitter.com/SOCIALREFORME18/status/1861224012636176879</t>
  </si>
  <si>
    <t>7:12:39 AM</t>
  </si>
  <si>
    <t>http://twitter.com/Krishan54684503/status/1807071547623915887</t>
  </si>
  <si>
    <t>8:50:05 PM</t>
  </si>
  <si>
    <t>https://www.indiatv.in/india/national/what-is-aqi-know-the-meaning-of-words-like-smog-grap-and-pm-particle-2024-11-17-1091285</t>
  </si>
  <si>
    <t>4:17:01 PM</t>
  </si>
  <si>
    <t>क्या होता है AQI? जानें स्मॉग, ग्रैप और पीएम पार्टिकल जैसे शब्दों के अर्थ</t>
  </si>
  <si>
    <t>With the onset of winter pollution levels begin to spread or rather to rise The national capital and its surrounding areas remain in a serious state of pollution This rising level of pollution has led to the GRA</t>
  </si>
  <si>
    <t>http://twitter.com/NathYogash49150/status/1807310850782314685</t>
  </si>
  <si>
    <t>12:40:59 PM</t>
  </si>
  <si>
    <t>http://twitter.com/iamsattepardhan/status/1858717488919290352</t>
  </si>
  <si>
    <t>9:12:37 AM</t>
  </si>
  <si>
    <t>Agree The government works according to the wishes of the people During the UPA government when the public came out on the streets in the Nirbhaya rape case the government had to bow down The Modi government withdrew three laws under pressure from farmers Why are the people of Delhi forced to live in polluted air Come out and say if you suffocate our children with polluted air we will snatch your chair Then you will see</t>
  </si>
  <si>
    <t>http://twitter.com/priyank18978451/status/1853019660184121765</t>
  </si>
  <si>
    <t>3:51:29 PM</t>
  </si>
  <si>
    <t>http://twitter.com/Keep_Smillling/status/1888234676395049034</t>
  </si>
  <si>
    <t>http://twitter.com/DILIpKu192716/status/1848360804208476389</t>
  </si>
  <si>
    <t>7:18:51 PM</t>
  </si>
  <si>
    <t>http://twitter.com/ManojBi56275763/status/1888411809876791649</t>
  </si>
  <si>
    <t>7:47:15 AM</t>
  </si>
  <si>
    <t>http://twitter.com/Kanhaiyakr99/status/1856540232587374970</t>
  </si>
  <si>
    <t>9:00:58 AM</t>
  </si>
  <si>
    <t>http://twitter.com/Kapilde41664974/status/1832746406500614375</t>
  </si>
  <si>
    <t>5:12:48 PM</t>
  </si>
  <si>
    <t>https://dainiksatik5.wordpress.com/2024/11/21/air_quality_in_delhi/</t>
  </si>
  <si>
    <t>6:17:58 PM</t>
  </si>
  <si>
    <t>‘साँस लेना असंभव है’: दुनिया के सबसे प्रदूषित शहर में जीवन</t>
  </si>
  <si>
    <t>NEW DELHI CNN Deepak Rajak struggles to breathe inside Delhis first clinic dedicated to pollutionrelated illnesses Rajak 64 has had his asthma worsen recently and his daughter is worried about his rapidly deteriorating health</t>
  </si>
  <si>
    <t>http://twitter.com/VinodBi50483206/status/1849071340000555472</t>
  </si>
  <si>
    <t>6:22:16 PM</t>
  </si>
  <si>
    <t>https://www.etvbharat.com/hi/!state/delhi-ncr-weather-update-today-aqi-in-dangerous-stage-record-pollution-on-diwali-2024-delhi-news-dls24103001108</t>
  </si>
  <si>
    <t>10:13:14 AM</t>
  </si>
  <si>
    <t>Delhi: इस दिवाली दिल्ली-NCR की हवा हुई जहरीली, AQI अब भी 400 के करीब</t>
  </si>
  <si>
    <t>The capital Delhi and the NCR are currently experiencing heat The afternoon sun shines brightly keeping the weather warm Consequently temperatures are higher than normal Diwali is just around the corner but the heat in Delhi shows no signs of abating Tomorrow Tuesday the capital Delhi</t>
  </si>
  <si>
    <t>http://twitter.com/AmiteSharma6277/status/1854810912567308292</t>
  </si>
  <si>
    <t>http://twitter.com/Chiku166/status/1871831435130356166</t>
  </si>
  <si>
    <t>1:42:45 PM</t>
  </si>
  <si>
    <t>http://twitter.com/JaneshwarK35799/status/1814223804475777092</t>
  </si>
  <si>
    <t>2:30:36 PM</t>
  </si>
  <si>
    <t>http://twitter.com/dtamrakar1/status/1823589819114811429</t>
  </si>
  <si>
    <t>10:47:48 AM</t>
  </si>
  <si>
    <t>http://twitter.com/Divyans25345290/status/1847941596727189787</t>
  </si>
  <si>
    <t>3:33:04 PM</t>
  </si>
  <si>
    <t>https://www.jagran.com/lifestyle/fashion-beauty-try-these-five-homemade-scrubs-to-get-clean-clear-and-glowing-skin-23838328.html</t>
  </si>
  <si>
    <t>वायु प्रदूषण ने बेजान बना दी है आपकी त्वचा, तो ग्लोइंग स्किन के लिए ट्राई करें ये होममेड फेस स्क्रब्स - try these five homemade scrubs to get clean clear and glowing skin</t>
  </si>
  <si>
    <t>Air pollution has dulled your skin so try these homemade face scrubs for glowing skin
These days pollution is increasing rapidly and its effects are not only on health but also on the skin Poor air quality often leads to dry and</t>
  </si>
  <si>
    <t>http://twitter.com/JaliKamalakar/status/1868558817711333537</t>
  </si>
  <si>
    <t>12:58:32 PM</t>
  </si>
  <si>
    <t>http://twitter.com/ImAsimMalik/status/1847248152065093939</t>
  </si>
  <si>
    <t>Air Pollution Delhis air quality deteriorates ahead of Diwali risk of heart and brain diseases</t>
  </si>
  <si>
    <t>http://twitter.com/lavelybakshi/status/1870487640749101488</t>
  </si>
  <si>
    <t>8:43:00 PM</t>
  </si>
  <si>
    <t>See under the nose of the administration rules and regulations of Grape 4 are being flouted Due to increasing pollution in Delhi poison has spread in the air due to which building construction has been banned by implementing Grape 4 Rules are seen being flouted in Nanakheri village Chhawla police station area of Dwarka There is no fear of anyone no obstruction construction work is going on</t>
  </si>
  <si>
    <t>https://www.prabhasakshi.com/international/flood-and-rain-caused-huge-devastation-in-afghanistan</t>
  </si>
  <si>
    <t>3:19:00 PM</t>
  </si>
  <si>
    <t>Afghanistan में बाढ़ और बारिश ने मचाई भारी तबाही, 200 से अधिक लोगों की मौत, हजारों घर क्षतिग्रस्त हो गए - flood and rain caused huge devastation in afghanistan</t>
  </si>
  <si>
    <t>Floods and rains wreaked havoc in Afghanistan killing more than 200 people and damaging thousands of homes
Taliban government officials said 62 people had died as of Friday night Spokesman Zabihullah Mujahid in a statement on Saturday confirmed the deaths</t>
  </si>
  <si>
    <t>https://ujjawalprabhat.com/rajasthan-after-fireworks-bad-conditions-reach-deadly-level-aqi/800967/</t>
  </si>
  <si>
    <t>12:30:00 PM</t>
  </si>
  <si>
    <t>राजस्थान : आतिशबाजी के बाद बिगड़े हालात, घातक स्तर पर पहुंचा AQI</t>
  </si>
  <si>
    <t>On Friday Diwali was celebrated with heavy fireworks in cities across the state including the capital Jaipur Within hours the effects were visible on the air The Air Quality Index AQI in the capital Jaipur plummeted dangerously In Adarsh Nagar the AQI reached 358 which</t>
  </si>
  <si>
    <t>http://twitter.com/AjayB93621/status/1847193989553799398</t>
  </si>
  <si>
    <t>https://www.downtoearth.org.in/hindistory/pollution/air-pollution/pollution-declined-after-rain-in-delhi-aqi-fell-by-56-points-to-140-95554</t>
  </si>
  <si>
    <t>6:13:44 PM</t>
  </si>
  <si>
    <t>दिल्ली में बारिश के बाद प्रदूषण में आई गिरावट, 56 अंक गिरकर 140 पर पहुंचा एक्यूआई</t>
  </si>
  <si>
    <t>Pollution in Delhi dropped after the rain with the AQI dropping 56 points to 140
Regarding the most polluted cities in the country the air quality in Burnihat is the worst with an air quality index of 337 Surat on the other hand has the worst air quality</t>
  </si>
  <si>
    <t>https://www.jantaserishta.com/local/haryana/haryana-ambala-residents-complain-of-breathing-problems-due-to-fog-and-pollution-3626180</t>
  </si>
  <si>
    <t>Haryana: अंबाला के निवासियों ने कोहरे और प्रदूषण के कारण सांस लेने में समस्या की शिकायत की</t>
  </si>
  <si>
    <t>Haryana Ambala A thick blanket of fog enveloped Ambala city on Wednesday morning reducing visibility This was the first fog of the season arriving after a delay of more than a week City residents expressed concern that the fog combined with reduced visibility made breathing difficult</t>
  </si>
  <si>
    <t>https://smitarti.wordpress.com/2024/12/19/%e0%a4%b5%e0%a4%bf%e0%a4%9c%e0%a4%af-%e0%a4%ae%e0%a4%b2%e0%a5%8d%e0%a4%b9%e0%a5%8b%e0%a4%a4%e0%a5%8d%e0%a4%b0%e0%a4%be-%e0%a4%a6%e0%a5%8d%e0%a4%b5%e0%a4%be%e0%a4%b0%e0%a4%be-%e0%a4%b5%e0%a4%bf/</t>
  </si>
  <si>
    <t>8:19:58 PM</t>
  </si>
  <si>
    <t>विजय मल्होत्रा द्वारा विविध रचनाओं पर दी गई टिप्पणी</t>
  </si>
  <si>
    <t>Malhotra Vk Through Teen Ungliyan poet Aarti Smit who understands the throbbing emotions of children and adolescents has attempted to give voice to the experiences of child laborers whom you and I find polishing and repairing shoes on street corners This</t>
  </si>
  <si>
    <t>https://telugu.videosamachar.com/play/hyderabad-air-pollution-hyderabad-pollution-updates-zee-news-zee24telugunews</t>
  </si>
  <si>
    <t>3:25:20 AM</t>
  </si>
  <si>
    <t>Hyderabad Air Pollution Hyderabad Pollution Updates Zee News Zee24telugunews</t>
  </si>
  <si>
    <t>Hyderabad AIR Pollution Hyderabad Pollution Updates Hyderabad PollutionBad ZEE News
Hyderabad AIR Pollution Hyderabad Pollution Updates Hyderabad PollutionBad ZEE News</t>
  </si>
  <si>
    <t>http://twitter.com/USMeena20/status/1850734170785317278</t>
  </si>
  <si>
    <t>http://twitter.com/PriyankaKe25037/status/1791128773720752447</t>
  </si>
  <si>
    <t>8:59:11 PM</t>
  </si>
  <si>
    <t>http://twitter.com/Ishaant_/status/1888253245333885299</t>
  </si>
  <si>
    <t>9:17:10 PM</t>
  </si>
  <si>
    <t>https://www.htsyndication.com/hindustan-delhi/article/%E0%A4%A6%E0%A4%BF%E0%A4%B2%E0%A5%8D%E0%A4%B2%E0%A5%80-29-october-2024-%E0%A4%95%E0%A4%BE-%E0%A4%B5%E0%A5%87%E0%A4%A6%E0%A4%B0-%E0%A4%94%E0%A4%B0-aqi:-%E0%A4%A8%E0%A5%8D%E0%A4%AF%E0%A5%82%E0%A4%A8%E0%A4%A4%E0%A4%AE-%E0%A4%A4%E0%A4%BE%E0%A4%AA%E0%A4%AE%E0%A4%BE%E0%A4%A8-23.05degc,-%E0%A4%9C%E0%A4%BE%E0%A4%A8%E0%A5%87%E0%A4%82-%E0%A4%95%E0%A5%88%E0%A4%B8%E0%A4%BE-%E0%A4%B0%E0%A4%B9%E0%A5%87%E0%A4%97%E0%A4%BE-%E0%A4%B6%E0%A4%B9%E0%A4%B0-%E0%A4%AE%E0%A5%87%E0%A4%82-%E0%A4%86%E0%A4%9C-%E0%A4%95%E0%A4%BE-%E0%A4%AE%E0%A5%8C%E0%A4%B8%E0%A4%AE/85629453</t>
  </si>
  <si>
    <t>7:26:05 AM</t>
  </si>
  <si>
    <t>दिल्ली 29 October 2024 का वेदर और AQI: न्यूनतम तापमान 23.05degC, जानें कैसा रहेगा शहर में आज का मौसम</t>
  </si>
  <si>
    <t>Delhi Weather and AQI for October 29 2024 Minimum temperature 2305C find out what the weather will be like in the city today
New Delhi October 29 Weather in Delhi for October 29 2024 The minimum temperature in Delhi today was recorded at 2305C The Meteorological Department</t>
  </si>
  <si>
    <t>http://twitter.com/S94374515Prerna/status/1859528706345025923</t>
  </si>
  <si>
    <t>2:56:06 PM</t>
  </si>
  <si>
    <t>https://www.etvbharat.com/hi/!state/haryana-farmers-arrested-for-burning-stubble-in-kaithal-mp-jaiprakash-said-arrest-of-farmers-is-a-black-law-haryana-news-hrs24102102762</t>
  </si>
  <si>
    <t>कैथल में पराली जलाने पर सख्त एक्शन, 18 किसान गिरफ्तार, कांग्रेस सांसद ने गिरफ्तारी को बताया काला कानून</t>
  </si>
  <si>
    <t>Kaithal Kaithal district has become one of the most polluted cities in the country The Supreme Court has taken a serious view of this issue summoning the Kaithal DC Following this the district administration is now taking strict action against farmers who burn crop residue</t>
  </si>
  <si>
    <t>http://twitter.com/Sumit434621421/status/1854073958041362827</t>
  </si>
  <si>
    <t>1:40:53 PM</t>
  </si>
  <si>
    <t>http://twitter.com/sushilk90731996/status/1856720700293210157</t>
  </si>
  <si>
    <t>8:58:05 PM</t>
  </si>
  <si>
    <t>http://twitter.com/sanjeev_kumar_r/status/1856182970459332969</t>
  </si>
  <si>
    <t>9:21:21 AM</t>
  </si>
  <si>
    <t>http://twitter.com/Priyankajmt/status/1869936135096676817</t>
  </si>
  <si>
    <t>8:11:30 AM</t>
  </si>
  <si>
    <t>https://highwaychannel.in/13442</t>
  </si>
  <si>
    <t>11:44:08 AM</t>
  </si>
  <si>
    <t>http://twitter.com/MOHDAKRAM786_/status/1890003388034932804</t>
  </si>
  <si>
    <t>5:11:36 PM</t>
  </si>
  <si>
    <t>http://twitter.com/AAy4003123/status/1850778158108114961</t>
  </si>
  <si>
    <t>11:24:33 AM</t>
  </si>
  <si>
    <t>http://twitter.com/AjEeT1_RaThOrE/status/1801303677480931691</t>
  </si>
  <si>
    <t>10:50:37 PM</t>
  </si>
  <si>
    <t>http://twitter.com/SamajwadiLTP/status/1856911287994761328</t>
  </si>
  <si>
    <t>9:35:25 AM</t>
  </si>
  <si>
    <t>https://www.etvbharat.com/hi/!bharat/vulture-population-declining-in-assam-affecting-the-ecosystem-hin24051106194</t>
  </si>
  <si>
    <t>8:58:31 PM</t>
  </si>
  <si>
    <t>असम में गिद्धों की संख्या में चिंताजनक गिरावट, संक्रामक बीमारियों के फैलने का खतरा - Declining Vulture Population</t>
  </si>
  <si>
    <t>Decline in number of vultures in Assam An organization named Bombay Natural History Society is working for the conservation of vultures in Assam According to Sachin P Ranade senior manager of the Vulture Conservation Breeding Centre in Guwahati there are now about 4000 vultures in India</t>
  </si>
  <si>
    <t>https://www.bhaskar.com/local/bihar/patna/news/cold-started-increasing-in-bihar-bhaskar-latest-news-133972834.html</t>
  </si>
  <si>
    <t>5:33:42 AM</t>
  </si>
  <si>
    <t>cold started increasing in bihar; bhaskar latest news | बिहार के 23 जिलों में आज घने कोहरे का अलर्ट: प्रदेश में पछुआ हवा का दिखने लगा असर, अगले 4 दिन में बढ़ सकती है ठंड - Patna News</t>
  </si>
  <si>
    <t>Dense fog alert issued today for 23 districts in Bihar The effects of westerly winds are visible in the state and cold may increase in the next four days
Patna
Strong westerly winds are blowing in Bihar increasing the cold According to the Meteorological Center the states minimum temperature will drop in the next three to four days</t>
  </si>
  <si>
    <t>http://twitter.com/tanujsengar36/status/1888216390638752148</t>
  </si>
  <si>
    <t>6:50:43 PM</t>
  </si>
  <si>
    <t>http://twitter.com/RNalachoudhary/status/1845694655465161198</t>
  </si>
  <si>
    <t>10:44:31 AM</t>
  </si>
  <si>
    <t>http://twitter.com/MishraShek48885/status/1847998638259089694</t>
  </si>
  <si>
    <t>7:19:44 PM</t>
  </si>
  <si>
    <t>https://www.htsyndication.com/hindustan-delhi/article/%E0%A4%97%E0%A5%81%E0%A4%A1%E0%A4%97%E0%A4%BE%E0%A4%81%E0%A4%B5-23-november-2024-%E0%A4%95%E0%A4%BE-%E0%A4%B5%E0%A5%87%E0%A4%A6%E0%A4%B0-%E0%A4%94%E0%A4%B0-aqi:-%E0%A4%A8%E0%A5%8D%E0%A4%AF%E0%A5%82%E0%A4%A8%E0%A4%A4%E0%A4%AE-%E0%A4%A4%E0%A4%BE%E0%A4%AA%E0%A4%AE%E0%A4%BE%E0%A4%A8-14.02degc,-%E0%A4%9C%E0%A4%BE%E0%A4%A8%E0%A5%87%E0%A4%82-%E0%A4%95%E0%A5%88%E0%A4%B8%E0%A4%BE-%E0%A4%B0%E0%A4%B9%E0%A5%87%E0%A4%97%E0%A4%BE-%E0%A4%B6%E0%A4%B9%E0%A4%B0-%E0%A4%AE%E0%A5%87%E0%A4%82-%E0%A4%86%E0%A4%9C-%E0%A4%95%E0%A4%BE-%E0%A4%AE%E0%A5%8C%E0%A4%B8%E0%A4%AE/86222975</t>
  </si>
  <si>
    <t>9:22:18 AM</t>
  </si>
  <si>
    <t>गुडगाँव 23 November 2024 का वेदर और AQI: न्यूनतम तापमान 14.02degC, जानें कैसा रहेगा शहर में आज का मौसम</t>
  </si>
  <si>
    <t>Gurgaon weather and AQI for November 23 2024 Minimum temperature 1402C find out what the weather will be like in the city today
New Delhi November 23 Weather in Gurgaon for November 23 2024 The minimum temperature in Gurgaon today was 1402C According to the Meteorological</t>
  </si>
  <si>
    <t>http://twitter.com/Rohitya65148521/status/1796068020399333833</t>
  </si>
  <si>
    <t>Sir I have five wishes I have completed the work of making an engine that runs without petrol diesel or gas India is struggling with pollution This will save our country from polluted air Sir we hope that you will extend your hand in taking this forward A big welcome</t>
  </si>
  <si>
    <t>http://twitter.com/kumari_kir30148/status/1862058357726552100</t>
  </si>
  <si>
    <t>2:28:02 PM</t>
  </si>
  <si>
    <t>http://twitter.com/harun_agri12/status/1852161693662744638</t>
  </si>
  <si>
    <t>7:02:13 AM</t>
  </si>
  <si>
    <t>http://twitter.com/Dharmender50212/status/1851930837375135782</t>
  </si>
  <si>
    <t>3:44:53 PM</t>
  </si>
  <si>
    <t>http://twitter.com/JatniPriyanshi/status/1862015210690916832</t>
  </si>
  <si>
    <t>Air Purifier is a very useful device that provides clean and fresh air by removing pollution dust bacteria toxic chemicals and other harmful particles present in the air</t>
  </si>
  <si>
    <t>https://www.bhaskar.com/local/haryana/news/haryana-weather-alert-chandigarh-panchkula-ambala-karnal-panipat-sonipat-kurukshetra-yamunanagar-hissar-sirsa-palwal-murthal-gurugram-faridabad-weather-alert-134053224.html</t>
  </si>
  <si>
    <t>7:14:25 AM</t>
  </si>
  <si>
    <t>वेस्टर्न डिस्टर्ब से हरियाणा में बदला मौसम: दिन के साथ रात का भी पारा चढ़ा; आज बादल छाएंगे, हवाएं चलने से बढ़...</t>
  </si>
  <si>
    <t>Western Disturbance changes weather in Haryana Daytime temperatures rise today will be cloudy with winds increasing the cold
Chandigarh
Light fog is visible in Haryanas cities in the morning and evening
The state has seen a change in weather in the last 24 hours The Western Disturbance</t>
  </si>
  <si>
    <t>https://www.jagran.com/delhi/new-delhi-city-ncr-delhi-government-cracks-down-on-construction-sites-for-dust-pollution-control-23818366.html</t>
  </si>
  <si>
    <t>धूल प्रदूषण को रोकने के लिए एक्शन मोड में दिल्ली सरकार, 523 टीमों का गठन; 76 स्थलों को नोटिस, लाखों का ठोका जुर्माना - Delhi Government Cracks Down on Construction Sites for Dust Pollution Control</t>
  </si>
  <si>
    <t>The Delhi government is in action to curb dust pollution forming 523 teams issuing notices to 76 sites imposing fines worth lakhs
The Delhi government is in action to control dust pollution So far 2764 construction sites have been inspected under the antidust campaign</t>
  </si>
  <si>
    <t>http://twitter.com/Aamit045/status/1858449360289190050</t>
  </si>
  <si>
    <t>3:27:10 PM</t>
  </si>
  <si>
    <t>http://twitter.com/KUSHALP41246808/status/1851952256268059016</t>
  </si>
  <si>
    <t>http://twitter.com/Ramlakh17215714/status/1848359917528244722</t>
  </si>
  <si>
    <t>7:15:19 PM</t>
  </si>
  <si>
    <t>http://twitter.com/Ramresh2000/status/1854124335931261032</t>
  </si>
  <si>
    <t>5:01:04 PM</t>
  </si>
  <si>
    <t>https://www.emsindia.com/news/show/2822000/national</t>
  </si>
  <si>
    <t>7:46:45 PM</t>
  </si>
  <si>
    <t>एक भी भारतीय को शुद्ध हवा नहीं... हर साल मरते हैं 15 लाख लोग</t>
  </si>
  <si>
    <t>13Dec2024
81 percent of the countrys population lives in areas with extremely poor air quality New Delhi EMS The pollution situation in India is dire Not even a single Indian is getting clean air according to WHO standards leading to</t>
  </si>
  <si>
    <t>https://agritpatrika.com/?p=157495</t>
  </si>
  <si>
    <t>11:18:35 PM</t>
  </si>
  <si>
    <t>दुनिया के सबसे खराब हवा वाले शहरों में गाजियाबाद-नोएडा ?</t>
  </si>
  <si>
    <t>Pollution in UP shortens lifespan by 8 years Air quality deteriorates 1000 in 30 years Ghaziabad and Noida among worlds worst air quality cities
Pollution levels in Uttar Pradesh have been steadily increasing since Diwali Cities in western Uttar Pradesh are experiencing the worst conditions Near Delhi</t>
  </si>
  <si>
    <t>http://twitter.com/RahulPatelAAP/status/1847961722130182192</t>
  </si>
  <si>
    <t>4:53:02 PM</t>
  </si>
  <si>
    <t>http://twitter.com/MohitChauh7361/status/1854057320868663579</t>
  </si>
  <si>
    <t>12:34:46 PM</t>
  </si>
  <si>
    <t>If I were there I would have burst a firecracker in front of your house If I have problem with air pollution then instead of car I go in bus and instead of comedy show I am staying at home Stop calling yourself a Hindu</t>
  </si>
  <si>
    <t>https://newsindialive.in/%e0%a4%b8%e0%a5%8d%e0%a4%95%e0%a5%82%e0%a4%b2-%e0%a4%95%e0%a5%80-%e0%a4%9b%e0%a5%81%e0%a4%9f%e0%a5%8d%e0%a4%9f%e0%a4%bf%e0%a4%af%e0%a4%be%e0%a4%82-%e0%a4%a6%e0%a4%bf%e0%a4%b8%e0%a4%82%e0%a4%ac/</t>
  </si>
  <si>
    <t>9:24:54 AM</t>
  </si>
  <si>
    <t>स्कूल की छुट्टियां: दिसंबर में इतने दिन बंद रहेंगे स्कूल, आदेश जारी</t>
  </si>
  <si>
    <t>School Holidays November 2024 is coming to an end and December is just around the corner Schools and colleges were closed for several days during the month of November Children across the country had a holiday in November due to approximately three to four official holidays Next</t>
  </si>
  <si>
    <t>http://twitter.com/Darshniksamacha/status/1849251013020021220</t>
  </si>
  <si>
    <t>6:16:13 AM</t>
  </si>
  <si>
    <t>Even before Diwali the capital has been shrouded in a blanket of smog This has caused eye irritation and breathing difficulties According to the Central Pollution Control Board Delhis air quality index recorded 364 on Wednesday</t>
  </si>
  <si>
    <t>https://www.duniyakihulchal.com/article/pollution-in-delhi-is-serious-again-aqi-reaches-467-environment-minister-tells-chief-secretary-that-restrictions-should-be-strictly-followed</t>
  </si>
  <si>
    <t>5:22:14 PM</t>
  </si>
  <si>
    <t>दिल्ली में प्रदूषण फिर गंभीर, AQI-467 पर पहुंचा:पर्यावरण मंत्री चीफ सेक्रेटरी से बोले- प्रतिबंधों का सख्ती से पालन हो</t>
  </si>
  <si>
    <t>Delhi turned into a gas chamber again on Friday evening after five days Even at 6 am on Saturday pollution levels were recorded in the severe category in nine areas of Delhi According to the Central Pollution Control Board the air in Wazirpur Delhi is the most toxic Here</t>
  </si>
  <si>
    <t>http://twitter.com/bharatxpresurdu/status/1855873102846243178</t>
  </si>
  <si>
    <t>12:50:02 PM</t>
  </si>
  <si>
    <t>Delhi Air Pollution Delhis air extremely poor Air Quality Index crosses 400 in many areas</t>
  </si>
  <si>
    <t>https://www.aplatestnews.com/usnewsvideo.php?idx=delhi-air-pollution-live-updates-bjp-aap-Wkuv-2024-11-19&amp;vidtype=10</t>
  </si>
  <si>
    <t>4:06:06 PM</t>
  </si>
  <si>
    <t>Delhi Air Pollution Live Updates: दिल्ली में प्रदूषण से बिगड़े हालात, BJP का AAP के खिलाफ हल्ला बोल</t>
  </si>
  <si>
    <t>Published Date 20241119 081751 Category News 1125107
Title Delhi Air Pollution Live Updates Pollution worsens the situation in Delhi BJP launches attack against AAP
Delhi Air Pollution Updates Pollution worsens the situation in Delhi BJP launches attack against AAP</t>
  </si>
  <si>
    <t>http://twitter.com/ANURAGS30432506/status/1859209360229941323</t>
  </si>
  <si>
    <t>5:47:08 PM</t>
  </si>
  <si>
    <t>Your information about PUC Pollution Control Certificate is absolutely correct Youve explained the PUC very well Youve clearly explained the importance of PUC its validity and how to obtain it Here are some additional details Why PUC is necessary PUC is necessary because it helps reduce air pollution When vehicles dont meet pollution standards they release harmful gases into the air which can be hazardous to health What happens if you dont have a PUC If your vehicles PUC is not valid you may face a fine Furthermore if youre caught driving without a PUC your vehicle may be confiscated How to get a PUC online In many cities PUC can also be obtained online You can apply online through the transport departments website or the relevant app How to check PUC You can check the status of your vehicles PUC through the Transport Departments website or the associated app Here are some additional questions you can answer How long is a PUC valid What are the penalties for not having a PUC Where can I get a PUC How to get a PUC online How to check a PUC You can further expand your knowledge by answering these questions If you have any other information about PUC please share it I hope this information is helpful</t>
  </si>
  <si>
    <t>http://twitter.com/Mohitku27711749/status/1862154582777827372</t>
  </si>
  <si>
    <t>8:50:24 PM</t>
  </si>
  <si>
    <t>https://www.amarujala.com/haryana/sonipat/skin-diseases-are-increasing-during-wheat-harvesting-season-sonipat-news-c-197-1-snp1003-117470-2024-04-28</t>
  </si>
  <si>
    <t>11:57:29 PM</t>
  </si>
  <si>
    <t>Skin Diseases Are Increasing During Wheat Harvesting Season. - Sonipat News - Sonipat News:गेहूं कटाई के सीजन में बढ़ रहे चर्म रोगी</t>
  </si>
  <si>
    <t>Gohana The number of skin disease patients is increasing at the Bhagat Phool Singh BPS Government Womens Medical College Hospital in Khanpur Kalan village The wheat harvest is increasing the incidence of skin allergies More than 200 patients visit the dermatologists OP every day</t>
  </si>
  <si>
    <t>http://twitter.com/rahulkumar6160/status/1814131487953879486</t>
  </si>
  <si>
    <t>8:23:46 AM</t>
  </si>
  <si>
    <t>Madam we are worried about air pollution and noise pollution The Jharkhand Pollution Control Board in Dhanbad doesnt take any action When we complain about our colony we are blamed for corruption Pollution Departments wrong methods</t>
  </si>
  <si>
    <t>https://www.inextlive.com/uttar-pradesh/agra/agra-news-air-quality-in-dangerous-condition-at-10-places-in-the-city-1732988713</t>
  </si>
  <si>
    <t>Agra News: शहर में 10 स्थानों पर खतरनाक स्थिति में हवा</t>
  </si>
  <si>
    <t>Agra Bureau The citys air quality index AQI on the Central Pollution Control Boards CPCB SAMEER app remained in the moderate category on Saturday but data from smart city sensors appeared to raise questions The AQI was hazardous at 10 locations and severe at six</t>
  </si>
  <si>
    <t>http://twitter.com/HemKaran9908/status/1905749540663427127</t>
  </si>
  <si>
    <t>4:01:12 AM</t>
  </si>
  <si>
    <t>Which religion pollutes rivers and air because of its rituals</t>
  </si>
  <si>
    <t>http://twitter.com/shikharsha99765/status/1867851646618968074</t>
  </si>
  <si>
    <t>2:08:30 PM</t>
  </si>
  <si>
    <t>http://twitter.com/_Legendlegacy__/status/1858362930133344571</t>
  </si>
  <si>
    <t>9:43:43 AM</t>
  </si>
  <si>
    <t>http://twitter.com/Aap_Ka_Aanand82/status/1862475785694544187</t>
  </si>
  <si>
    <t>6:06:45 PM</t>
  </si>
  <si>
    <t>https://www.amarujala.com/delhi-ncr/delhi-cm-rekha-gupta-announces-launch-of-extensive-campaign-to-combat-air-pollution-2025-03-16</t>
  </si>
  <si>
    <t>3:14:48 PM</t>
  </si>
  <si>
    <t>Delhi Cm Rekha Gupta Announces Launch Of Extensive Campaign To Combat Air Pollution | Delhi:सीएम रेखा गुप्ता बोलीं- वायु प्रदूषण नियंत्रण के लिए शुरू होगा व्यापक अभियान, रिंग रोड होगा डस्ट फ्री</t>
  </si>
  <si>
    <t>The Delhi government has launched a comprehensive campaign to control air pollution and improve the environment in the capital Announcing the campaign Chief Minister Rekha Gupta said concrete steps are being taken to improve the capitals air quality</t>
  </si>
  <si>
    <t>http://twitter.com/kundan8181/status/1875138312345981125</t>
  </si>
  <si>
    <t>4:43:06 PM</t>
  </si>
  <si>
    <t>https://www.haribhoomi.com/state-local/delhi/news/heaters-distribution-to-night-duty-employees-under-the-anti-open-fire-campaign-in-delhi-57247</t>
  </si>
  <si>
    <t>Anti Open Fire Campaign: दिल्ली में सर्दी के साथ बढ़ रहा चुनावी पारा, सरकार इन कर्मचारियों को फ्री में बांट रही हीटर</t>
  </si>
  <si>
    <t>AntiOpen Fire Campaign As winter approaches temperatures in Delhi are rapidly dropping while the election atmosphere is heating up Keeping this changing weather and the upcoming elections in mind the Aam Aadmi Party AAP government has launched a pollution control program</t>
  </si>
  <si>
    <t>http://twitter.com/sandeep_yb/status/1796039282903175297</t>
  </si>
  <si>
    <t>http://twitter.com/AnkitNa99822692/status/1872157912707342585</t>
  </si>
  <si>
    <t>11:20:04 AM</t>
  </si>
  <si>
    <t>Some restrictions eased in Delhi Light rain has improved air quality in the capital Delhi following which restrictions imposed under the fourth phase of the Graded Response Action Plan GRAP have been eased</t>
  </si>
  <si>
    <t>https://eng.bharattimes.co.in/%e0%a4%b6%e0%a4%b0%e0%a4%be%e0%a4%ac-%e0%a4%a8%e0%a5%80%e0%a4%a4%e0%a4%bf-%e0%a4%95%e0%a5%87%e0%a4%b8-%e0%a4%a6%e0%a4%bf%e0%a4%b2%e0%a5%8d%e0%a4%b2%e0%a5%80-%e0%a4%b9%e0%a4%be%e0%a4%88%e0%a4%95/</t>
  </si>
  <si>
    <t>4:14:24 PM</t>
  </si>
  <si>
    <t>शराब नीति केस, दिल्ली हाईकोर्ट का जल्द सुनवाई से इनकार: केजरीवाल से कोर्ट ने कहा- हमारे पास बहुत सारे केस, सुनवाई 20 दिसंबर को ही करेंगे</t>
  </si>
  <si>
    <t>New Delhi 12 minutes ago
Copy link
The next hearing against Arvind Kejriwal in the liquor policy case will be held on December 20
The Delhi High Court on Friday refused an early hearing in Arvind Kejriwals case in the liquor policy scam Kejriwal had postponed the hearing</t>
  </si>
  <si>
    <t>http://twitter.com/MadhurKapoor12/status/1864316448526483787</t>
  </si>
  <si>
    <t>http://twitter.com/drnpmanav11/status/1848402179343749183</t>
  </si>
  <si>
    <t>10:03:15 PM</t>
  </si>
  <si>
    <t>https://www.htsyndication.com/hindustan-delhi/article/%E0%A4%8F%E0%A4%95-%E0%A4%AD%E0%A5%80-%E0%A4%AD%E0%A4%BE%E0%A4%B0%E0%A4%A4%E0%A5%80%E0%A4%AF-%E0%A4%95%E0%A5%8B-%E0%A4%B6%E0%A5%81%E0%A4%A6%E0%A5%8D%E0%A4%A7-%E0%A4%B9%E0%A4%B5%E0%A4%BE-%E0%A4%A8%E0%A4%B9%E0%A5%80%E0%A4%82,-%E0%A4%AA%E0%A5%8D%E0%A4%B0%E0%A4%A6%E0%A5%82%E0%A4%B7%E0%A4%A3-%E0%A4%AA%E0%A4%B0-%E0%A4%A1%E0%A4%B0%E0%A4%BE%E0%A4%A8%E0%A5%87-%E0%A4%B5%E0%A4%BE%E0%A4%B2%E0%A5%80-%E0%A4%B0%E0%A4%BF%E0%A4%AA%E0%A5%8B%E0%A4%B0%E0%A5%8D%E0%A4%9F;-%E0%A4%B9%E0%A4%B0-%E0%A4%B8%E0%A4%BE%E0%A4%B2-%E0%A4%87%E0%A4%A4%E0%A4%A8%E0%A5%80-%E0%A4%AE%E0%A5%8C%E0%A4%A4%E0%A5%87%E0%A4%82/86710749</t>
  </si>
  <si>
    <t>9:42:01 AM</t>
  </si>
  <si>
    <t>एक भी भारतीय को शुद्ध हवा नहीं, प्रदूषण पर डराने वाली रिपोर्ट; हर साल इतनी मौतें</t>
  </si>
  <si>
    <t>Not a single Indian has access to clean air alarming report on pollution this many deaths every year
New Delhi December 13 The pollution situation in India is dire Not a single Indian has access to clean air even according to WHO standards Furthermore</t>
  </si>
  <si>
    <t>https://www.sachkahoon.com/what-is-the-ideal-ac-temperature/</t>
  </si>
  <si>
    <t>10:36:34 AM</t>
  </si>
  <si>
    <t>Ideal AC Temperature : एसी 26 डिग्री पर रखें, बिजली की बचत होगी ....</t>
  </si>
  <si>
    <t>Ideal AC Temperature Summer has begun and the rising temperatures have already made people sweat Consequently cleaning of coolers and ACs has begun in homes This is the season when people are resorting to using these to beat the heat and keep their homes and offices cool</t>
  </si>
  <si>
    <t>https://tv9telugu.com/lifestyle/eye-care-tips-easy-tips-to-keep-eyes-healthy-amid-air-pollution-1401419.html</t>
  </si>
  <si>
    <t>5:36:35 PM</t>
  </si>
  <si>
    <t>Eye Care Tips: కాలుష్యం వల్ల కళ్లకు సమస్యలా.. ఉపశమనం కోసం ఈ చిట్కాలు పాటించండి - Telugu News | Eye Care Tips: Easy Tips to keep eyes healthy amid air pollution</t>
  </si>
  <si>
    <t>With the increase in cold weather air pollution has also increased Respiratory problems are increasing due to pollution To prevent these problems people are taking appropriate precautions and starting to use masks However the pollution in the air is also bad for the eyes</t>
  </si>
  <si>
    <t>http://twitter.com/ikalashtiwari/status/1888200995236155407</t>
  </si>
  <si>
    <t>5:49:32 PM</t>
  </si>
  <si>
    <t>http://twitter.com/kaushikhh012/status/1888210735768953221</t>
  </si>
  <si>
    <t>6:28:15 PM</t>
  </si>
  <si>
    <t>http://twitter.com/shivamkumar8538/status/1793245285553999968</t>
  </si>
  <si>
    <t>https://www.byoviral.com/%e0%a4%b0%e0%a4%b5%e0%a4%be%e0%a4%82%e0%a4%a1%e0%a4%be-%e0%a4%ae%e0%a5%87%e0%a4%82-%e0%a4%98%e0%a4%be%e0%a4%a4%e0%a4%95-%e0%a4%ae%e0%a4%be%e0%a4%b0%e0%a4%ac%e0%a4%b0%e0%a5%8d%e0%a4%97-%e0%a4%b5/</t>
  </si>
  <si>
    <t>रवांडा में घातक मारबर्ग वायरस बढ़ रहा है: वैज्ञानिक क्यों चिंतित हैं?</t>
  </si>
  <si>
    <t>Its an outbreak of exaggeration Marburg one of the deadliest known viruses has emerged in Rwanda killing 13 people and sickening 58 in one of the largest Marburg outbreaks ever Scientists expect the outbreak to soon</t>
  </si>
  <si>
    <t>http://twitter.com/uttamdey28/status/1888229621373469117</t>
  </si>
  <si>
    <t>7:43:18 PM</t>
  </si>
  <si>
    <t>http://twitter.com/Sangita10961611/status/1807100243680641092</t>
  </si>
  <si>
    <t>http://twitter.com/dilipkumarrai7/status/1888423886569541701</t>
  </si>
  <si>
    <t>8:35:14 AM</t>
  </si>
  <si>
    <t>https://www.thelallantop.com/news/post/delhi-ncr-pollution-certificate-fraud-in-delhi-noida-ghaziabad-aqi-turned-severe</t>
  </si>
  <si>
    <t>9:10:21 AM</t>
  </si>
  <si>
    <t>दिल्ली-NCR में Pollution Certificate को लेकर चल रहा फर्जीवाड़ा, रिपोर्ट में जो खुलासा हुआ, वो काफी हैरान करने वाला है!</t>
  </si>
  <si>
    <t>The fraudulent practices surrounding pollution certification in DelhiNCR revealed in the report are quite shocking
Air pollution in many areas of Delhi reached dangerous levels On November 13th the AQI reached 429 During this investigation Aaj Tak</t>
  </si>
  <si>
    <t>https://starkhabre.com/6-%e0%a4%a6%e0%a4%bf%e0%a4%a8%e0%a5%8b%e0%a4%82-%e0%a4%a4%e0%a4%95-%e0%a4%ad%e0%a4%be%e0%a4%b0%e0%a5%80-%e0%a4%ac%e0%a4%be%e0%a4%b0%e0%a4%bf%e0%a4%b6-%e0%a4%95%e0%a4%be-%e0%a4%85%e0%a4%b2%e0%a4%b0/</t>
  </si>
  <si>
    <t>8:29:00 PM</t>
  </si>
  <si>
    <t>6 दिनों तक भारी बारिश का अलर्ट, कड़ाके की ठंड की लिए रहे तैयार</t>
  </si>
  <si>
    <t>Star khabre National 5th November The weather is changing across the country with the onset of cold weather being felt in northern Indian states According to the India Meteorological Department IMD a heavy rain alert has been issued for some southern Indian states Bang</t>
  </si>
  <si>
    <t>http://twitter.com/Prashantkmable/status/1801846895679311948</t>
  </si>
  <si>
    <t>10:49:11 AM</t>
  </si>
  <si>
    <t>http://twitter.com/Anisotropic_R/status/1858444273940676926</t>
  </si>
  <si>
    <t>http://twitter.com/mgmnair/status/1848345379877576717</t>
  </si>
  <si>
    <t>https://zeenews.india.com/hindi/india/up-uttarakhand/uttar-pradesh-air-pollution-in-noida-ghaziabad-lucknow-3-november-2024-aqi-check-district-wise-list/2498463</t>
  </si>
  <si>
    <t>7:31:10 AM</t>
  </si>
  <si>
    <t>Air Pollution in UP: नोएडा, गाजियाबाद, लखनऊ...जहरीली हवा से यूपी के शहर बेहाल, आसमान पर पहुंचा AQI</t>
  </si>
  <si>
    <t>Air Pollution in UP Noida Ghaziabad Lucknow Toxic air cripples cities across UP AQI reaches skyhigh levels
UP Air Pollution Uttar Pradesh is completely engulfed in pollution In fact the situation is worst in cities adjacent to Delhi Half a dozen districts in Purvanchal also face air pollution</t>
  </si>
  <si>
    <t>https://www.newsnationtv.com/india/weather-update-fog-in-delhi-ncr-chances-of-rain-in-odisha-and-kerala-know-how-the-weather-will-be-7365349</t>
  </si>
  <si>
    <t>Weather Update: दिल्ली-एनसीआर में छाई धुंध, ओडिशा और केरल में बारिश के आसार, जानें कैसा रहेगा मौसम</t>
  </si>
  <si>
    <t>The effects of Cyclone Dana are now on the verge of abating but its impact is still visible Rainfall is still evident in many states Rain is expected in most parts of West Bengal and Odisha including Kolkata Meanwhile Delhi and NCR</t>
  </si>
  <si>
    <t>http://twitter.com/LakhanSing39764/status/1859514549377830970</t>
  </si>
  <si>
    <t>http://twitter.com/epost2amar/status/1854035855414812723</t>
  </si>
  <si>
    <t>11:09:28 AM</t>
  </si>
  <si>
    <t>Its a habit to check the weather when I wake up at 330 in the morning The map shows fog The AQI is moderately polluted 157 It usually remains like this In the context of the entire world I live next to the most polluted area The weather map shows Delhis AQI at 499 Hare Ram</t>
  </si>
  <si>
    <t>http://twitter.com/venkat1190/status/1898045306539065479</t>
  </si>
  <si>
    <t>9:47:19 PM</t>
  </si>
  <si>
    <t>http://twitter.com/__s_e_v_e_n__7/status/1888209576677261472</t>
  </si>
  <si>
    <t>6:23:38 PM</t>
  </si>
  <si>
    <t>http://twitter.com/Ishitagupta1729/status/1860051207857013128</t>
  </si>
  <si>
    <t>1:32:20 AM</t>
  </si>
  <si>
    <t>http://twitter.com/News18India/status/1850393805712679063</t>
  </si>
  <si>
    <t>9:57:16 AM</t>
  </si>
  <si>
    <t>Delhi has become a gas chamber Delhi News Air pollution in Delhi Hindi News N18S</t>
  </si>
  <si>
    <t>http://twitter.com/ShivajiKam53969/status/1845814603936153976</t>
  </si>
  <si>
    <t>6:41:09 PM</t>
  </si>
  <si>
    <t>http://twitter.com/SoniaMehta84205/status/1848702333800030517</t>
  </si>
  <si>
    <t>5:55:58 PM</t>
  </si>
  <si>
    <t>http://twitter.com/VeerSin87336493/status/1891822070545166713</t>
  </si>
  <si>
    <t>5:38:24 PM</t>
  </si>
  <si>
    <t>http://twitter.com/balatweetssss/status/1797559967639289932</t>
  </si>
  <si>
    <t>2:54:27 PM</t>
  </si>
  <si>
    <t>Jp associates owned that track Huge debts right now Private companies cant pull off this sport Our local participants driver and car company are not famous football is alienating this too They sold the tickets 50 or so in 2012 or 13 My wish is Buddh International Circuit but I wish a Formula one circuit in Tamilnadu with government backup to boost Racing culture and automobile culture The Buddh International Circuit is good but since its in Delhi with poor Air quality even the television telecast looks</t>
  </si>
  <si>
    <t>http://twitter.com/VishalR03372259/status/1873222529156092212</t>
  </si>
  <si>
    <t>http://twitter.com/Youth4Justice_/status/1894085017690648589</t>
  </si>
  <si>
    <t>11:30:33 PM</t>
  </si>
  <si>
    <t>3 Will we become refugees in our own country Stop illegal immigration Cc Considering the Seemapuri road of Delhi as their Bappas road garbage is being kept on it and this has been going on for the last 10 years but the previous government did not take any action on this but now the newly formed government is requested to immediately free this road from encroachment so that the people living around it can get pure air because due to this garbage the air there is also polluted sir please take cognizance Repost till viral</t>
  </si>
  <si>
    <t>http://twitter.com/AnnuSin57262822/status/1859936810341962078</t>
  </si>
  <si>
    <t>5:57:46 PM</t>
  </si>
  <si>
    <t>http://twitter.com/pickooo/status/1888208476029251690</t>
  </si>
  <si>
    <t>6:19:16 PM</t>
  </si>
  <si>
    <t>http://twitter.com/VinodKu95714221/status/1869987154094374993</t>
  </si>
  <si>
    <t>https://www.etvbharat.com/hi/!bharat/according-to-world-air-quality-index-delhi-becomes-most-polluted-city-648-aqi-hindi-news-dln24121701372</t>
  </si>
  <si>
    <t>1:04:56 PM</t>
  </si>
  <si>
    <t>दुनिया के प्रदूषित शहर में दिल्ली नंबर-1, नोएडा-गाजियाबाद भी रिकॉर्ड तोड़ने को तैयार</t>
  </si>
  <si>
    <t>New Delhi The capital Delhi is once again in the grip of pollution Delhi is struggling to recover from the ravages of pollution According to a report by the IQ Air organization World Air Quality Index AQI Ranking Delhi is today the most polluted city in the world</t>
  </si>
  <si>
    <t>http://twitter.com/electric_rahul/status/1888991159998992807</t>
  </si>
  <si>
    <t>10:09:22 PM</t>
  </si>
  <si>
    <t>http://twitter.com/Chetansharmabjp/status/1886364688126181816</t>
  </si>
  <si>
    <t>4:12:43 PM</t>
  </si>
  <si>
    <t>_ Governance is about real action not cheap theatricssomething the fails to understand Delhi is now the Capital of Pollution with toxic air choking its citizens and water contamination reaching dangerous levels While AAP indulges in blame games and drama Delhiites suffer Enough of the distractionswhere is the real governance _</t>
  </si>
  <si>
    <t>https://www.divyahimachal.com/2024/12/where-should-the-people-of-delhi-ncr-go/</t>
  </si>
  <si>
    <t>12:04:39 AM</t>
  </si>
  <si>
    <t>दिल्ली-एनसीआर के लोग आखिर कहां जाएं</t>
  </si>
  <si>
    <t>Despite the continuous efforts of the Supreme Court and the National Green Tribunal NGT the worsening pollution situation has not improved much In reality bureaucrats work at the behest of politicians Politicians are reluctant to take strict action against farmers for the sake of votes
The countrys capital Delhi</t>
  </si>
  <si>
    <t>https://ndtv.in/india/india-33-thousand-death-every-year-by-air-pollution-bad-air-quality-level-delhi-mumbai-pollution-lancet-report-6030492</t>
  </si>
  <si>
    <t>10:12:16 AM</t>
  </si>
  <si>
    <t>देश के 10 शहरों में 7 फीसदी मौतों के लिए वायु प्रदूषण जिम्मेदार, इनमें दिल्ली और मुंबई भी शामिल</t>
  </si>
  <si>
    <t>As times change and we become more modern air pollution deaths are also rapidly increasing The adage that development brings destruction is proving to be absolutely true As amenities and facilities expand so too is pollution Today on the roads</t>
  </si>
  <si>
    <t>http://twitter.com/KAPILAGAL/status/1862562991922618676</t>
  </si>
  <si>
    <t>11:53:16 PM</t>
  </si>
  <si>
    <t>http://twitter.com/Viveksagarbjp/status/1904362131975270906</t>
  </si>
  <si>
    <t>8:08:08 AM</t>
  </si>
  <si>
    <t>https://www.tarunmitra.in/state/uttar-pradesh/unborn-child-may-die-due-to-pollution-dr-surya-kant/article-64078</t>
  </si>
  <si>
    <t>8:18:06 PM</t>
  </si>
  <si>
    <t>प्रदूषण के कारण हो सकती है गर्भस्थ शिशु की मृत्यु : डॉ. सूर्य कांत</t>
  </si>
  <si>
    <t>The voluntary organization Chintan Environmental Research and Action Group in collaboration with the Health Department King Georges Medical University KGMU and Iram Unani Medical School organized a workshop on Saturday on the topic Clean Air Medicine for All
Indian Medical</t>
  </si>
  <si>
    <t>http://twitter.com/MukeshK66343740/status/1859482121078768009</t>
  </si>
  <si>
    <t>11:50:59 AM</t>
  </si>
  <si>
    <t>http://twitter.com/Hitesh_____/status/1859169433844859381</t>
  </si>
  <si>
    <t>3:08:29 PM</t>
  </si>
  <si>
    <t>http://twitter.com/Vaibhav31256319/status/1888477486830297283</t>
  </si>
  <si>
    <t>http://twitter.com/Elevenmust/status/1858437607807660110</t>
  </si>
  <si>
    <t>2:40:28 PM</t>
  </si>
  <si>
    <t>We have been saying since long that people do not vote on air pollution river cleaning etc so better ignore it but still PC on every issue</t>
  </si>
  <si>
    <t>https://dailychhattisgarh.com/article-details.php?article=266480&amp;path_article=24</t>
  </si>
  <si>
    <t>8:17:15 AM</t>
  </si>
  <si>
    <t>दिल्ली में 'गंभीर' श्रेणी में पहुंचा वायु प्रदूषण, आनंद विहार में 400 से ऊपर एक्यूआई</t>
  </si>
  <si>
    <t>With the onset of winter the air quality in Indias capital Delhi is deteriorating day by day
On Thursday Diwali morning Delhis air quality was recorded in the severe category Data from the Central Pollution Control Board</t>
  </si>
  <si>
    <t>https://www.livehindustan.com/weather/mumbai-me-aaj-ka-mausam-26-october-2024-mumbai-aqi-today-and-weather-forecast-imd-rain-alert-update-in-hindi-201729906419170.html</t>
  </si>
  <si>
    <t>मुंबई 26 October 2024 का वेदर और AQI: न्यूनतम तापमान 24.99°C, जानें कैसा रहेगा शहर में आज का मौसम</t>
  </si>
  <si>
    <t>Mumbai weather today October 26 2024 The minimum temperature in Mumbai today was recorded at 2499 degrees Celsius According to the Meteorological Department IMD the sky is expected to be cloudy The maximum temperature is expected to be 2907 degrees Celsius Tomorrows minimum temperature in Mumbai was 2</t>
  </si>
  <si>
    <t>http://twitter.com/VSAWL/status/1889862061649465763</t>
  </si>
  <si>
    <t>7:50:02 AM</t>
  </si>
  <si>
    <t>http://twitter.com/Prakhar60486131/status/1847155193323954471</t>
  </si>
  <si>
    <t>https://ysnews.in/%e0%a4%85%e0%a4%aa%e0%a4%a8%e0%a4%be-%e0%a4%a6%e0%a5%87%e0%a4%b6/%e0%a4%9f%e0%a5%8d%e0%a4%b0%e0%a4%82%e0%a4%aa-%e0%a4%95%e0%a5%80-%e0%a4%9c%e0%a5%80%e0%a4%a4-%e0%a4%ac%e0%a5%81%e0%a4%b0%e0%a5%80-%e0%a4%96%e0%a4%ac%e0%a4%b0-%e0%a4%89%e0%a4%a8%e0%a5%8d%e0%a4%b9/</t>
  </si>
  <si>
    <t>4:57:59 PM</t>
  </si>
  <si>
    <t>ट्रंप की जीत बुरी खबर, उन्हें समझ में नहीं आता कि...सुनीता नारायण भड़कीं -</t>
  </si>
  <si>
    <t>New Delhi Renowned environmentalist Sunita Narain has called Donald Trumps victory in the US presidential election a disastrous news for the global environment Narain added that Trumps victory is particularly bad news for the environment because he refuses to acknowledge</t>
  </si>
  <si>
    <t>http://twitter.com/GauravChau91744/status/1857084966414233893</t>
  </si>
  <si>
    <t>https://www.bhaskar.com/local/uttar-pradesh/ghaziabad/news/there-is-a-possibility-of-change-in-weather-in-ncr-from-today-134680284.html</t>
  </si>
  <si>
    <t>6:20:23 AM</t>
  </si>
  <si>
    <t>NCR में आज से मौसम बदलने के आसार: गाजियाबाद में सुबह का तापमान 16 डिग्री सेल्सियस पहुंचा, लोनी की हवा जहरीली</t>
  </si>
  <si>
    <t>Weather expected to change in NCR starting today Morning temperatures in Ghaziabad reached 16 degrees Celsius Lonis air is toxic
Ghaziabad
Daytime temperatures are now increasing
The weather is expected to change in Ghaziabad and the NCR region starting today While light clouds</t>
  </si>
  <si>
    <t>http://twitter.com/ShahnavajMohd/status/1868017042932261103</t>
  </si>
  <si>
    <t>1:05:43 AM</t>
  </si>
  <si>
    <t>https://www.indiatv.in/india/national/delhi-air-pollution-now-you-will-have-to-pay-double-the-fine-for-burning-stubble-2024-11-07-1088845</t>
  </si>
  <si>
    <t>12:01:11 PM</t>
  </si>
  <si>
    <t>पराली जलाने पर अब दोगुना भरना होगा जुर्माना, जानें कितनी जमीन पर कितना भरना होगा हर्जाना</t>
  </si>
  <si>
    <t>Stubble burning will now require double the fine Find out how much compensation will be required for how much land
The central government has taken a tough stance against those who burn stubble The central government will now charge double the fine for those who burn stubble For this the amount of land used will be divided</t>
  </si>
  <si>
    <t>https://www.jagran.com/news/national-tamil-nadu-based-space-startup-successfully-launches-first-reusable-hybrid-rocket-rhumi-23784167.html</t>
  </si>
  <si>
    <t>9:11:00 PM</t>
  </si>
  <si>
    <t>Mission Rhumi 2024: अंतरिक्ष में भारत ने लगाई बड़ी छलांग, देश का पहला हाइब्रिड रॉकेट हुआ लॉन्च</t>
  </si>
  <si>
    <t>Mission Rhumi 2024 India takes a major leap into space launches the countrys first hybrid rocket
India launched its first reusable hybrid rocket RHUMI 1 on August 24 It was developed by the Tamil Nadubased startup Space Zone India The rocket</t>
  </si>
  <si>
    <t>http://twitter.com/basantsahu175/status/1848309325808194031</t>
  </si>
  <si>
    <t>3:54:17 PM</t>
  </si>
  <si>
    <t>http://twitter.com/PranamiNikzz/status/1862368026496311323</t>
  </si>
  <si>
    <t>10:58:33 AM</t>
  </si>
  <si>
    <t>http://twitter.com/UmaKumari751683/status/1852355616540332198</t>
  </si>
  <si>
    <t>7:52:48 PM</t>
  </si>
  <si>
    <t>https://www.bhaskar.com/local/punjab/news/punjab-chandigarh-weather-update-air-quality-fog-yellow-alert-133951502.html</t>
  </si>
  <si>
    <t>7:27:26 AM</t>
  </si>
  <si>
    <t>गैस चैंबर जैसा बना चंडीगढ़: पंजाब की हवा भी जहरीली, 15 तक घनी धुंध का येलो अलर्ट, तामपान 1.5 डिग्री गिरा</t>
  </si>
  <si>
    <t>Chandigarh has become like a gas chamber Punjabs air is also toxic a yellow alert for dense smog has been issued until the 15th and the temperature has dropped by 15 degrees
Chandigarh
Chandigarh and Punjab are engulfed in dense fog Weather on the KhararChandigarh Highway in the morning
Chandigarh and most other cities in Punjab are engulfed in smog</t>
  </si>
  <si>
    <t>https://dainiksaveratimes.com/bussiness/research-has-revealed-a-big-thing-burning-scented-candles-inside-the-house-can-cause-great-harm-to-health/</t>
  </si>
  <si>
    <t>12:27:04 PM</t>
  </si>
  <si>
    <t>Scented Candles</t>
  </si>
  <si>
    <t>Scented Candles Scientists have warned that the aromatic compounds released from scented wax melts can combine with indoor ozone to form harmful particles These particles can be harmful to health This study disproves the theory that</t>
  </si>
  <si>
    <t>http://twitter.com/akbarsahebji/status/1793227497389342963</t>
  </si>
  <si>
    <t>3:58:46 PM</t>
  </si>
  <si>
    <t>http://twitter.com/iam_VikashGupta/status/1858814014177907147</t>
  </si>
  <si>
    <t>3:36:10 PM</t>
  </si>
  <si>
    <t>http://twitter.com/anuvedi/status/1897112777220837509</t>
  </si>
  <si>
    <t>8:01:47 AM</t>
  </si>
  <si>
    <t>I looked out of the Cartoon Network window and saw many masked people Everyone was talking about different things then someone said I am not a leader I am just busy serving all of you I could not stop laughing for a while Then I looked ahead some children were playing in the mud and their mothers were standing in front of them holding their mobile phones some Master ji was probably online A herd of deer was dancing on the roads nearby And seeing this I started thinking that if the fishes also come out on the roads then there will be a stir among the fishermen Within a short time the air became polluted nothing was visible People were not able to recognize each other A Mahindra Mahindra car arrived cutting through the winds The darkness was just beginning to clear when suddenly a thudding sound came and someone shouted Arvind Kejriwal has lost Their Vikas had been crying a lot today Just then masked men surrounded him Vikas groaned Im just here to serve you The masked man repeated Im not a leader Then loud noises erupted glass shattered and people were throwing televisions refrigerators air conditioners and other essential items out of their homes Someone shouting China China set it on fire The fire quickly turned into a wildfire and the entire neighborhood was reduced to ashes in no time Unable to bear the sight of it Sameer shut down the window and fell into a deep sleep From Anurags pen</t>
  </si>
  <si>
    <t>https://www.livehindustan.com/uttar-pradesh/prayagraj/story-air-pollution-crisis-in-prayagraj-dust-and-weather-changes-affecting-respiratory-health-201732171541960.html</t>
  </si>
  <si>
    <t>बढ़ती ठंड, धूल का गुबार, लोगों को कर रहा बीमार</t>
  </si>
  <si>
    <t>Prayagraj Weather changes and dust from dugup roads are creating respiratory problems The cold combined with polluted air is affecting peoples health The pollutants in the atmosphere are taking a toll on asthma patients The air is</t>
  </si>
  <si>
    <t>https://www.bhaskar.com/local/rajasthan/news/heat-wave-warning-explained-rajasthan-133072151.html</t>
  </si>
  <si>
    <t>6:06:43 AM</t>
  </si>
  <si>
    <t>How does a person get affected by heatwave? | राजस्थान में 13 मौतें, गर्मी कैसे बनी जानलेवा?: 5 डिग्री बढ़ जाता है शरीर का तापमान, दिमाग तक नहीं पहुंचता खून - Rajasthan News</t>
  </si>
  <si>
    <t>13 deaths in Rajasthan How did the heat become fatal Body temperature rises 5 degrees preventing blood from reaching the brain
Jaipur Priyasharan Sharma
The entire Rajasthan is in the grip of a heatwave In the past two days 13 people have died For the first time in the state heatwaves</t>
  </si>
  <si>
    <t>https://www.htsyndication.com/hindustan-delhi/article/%E0%A4%B9%E0%A4%B0%E0%A4%BF%E0%A4%AF%E0%A4%BE%E0%A4%A3%E0%A4%BE-20-december-2024-%E0%A4%95%E0%A4%BE-%E0%A4%B5%E0%A5%87%E0%A4%A6%E0%A4%B0-%E0%A4%94%E0%A4%B0-aqi:-%E0%A4%A8%E0%A5%8D%E0%A4%AF%E0%A5%82%E0%A4%A8%E0%A4%A4%E0%A4%AE-%E0%A4%A4%E0%A4%BE%E0%A4%AA%E0%A4%AE%E0%A4%BE%E0%A4%A8-9.96degc,-%E0%A4%9C%E0%A4%BE%E0%A4%A8%E0%A5%87%E0%A4%82-%E0%A4%95%E0%A5%88%E0%A4%B8%E0%A4%BE-%E0%A4%B0%E0%A4%B9%E0%A5%87%E0%A4%97%E0%A4%BE-%E0%A4%B6%E0%A4%B9%E0%A4%B0-%E0%A4%AE%E0%A5%87%E0%A4%82-%E0%A4%86%E0%A4%9C-%E0%A4%95%E0%A4%BE-%E0%A4%AE%E0%A5%8C%E0%A4%B8%E0%A4%AE/86879202</t>
  </si>
  <si>
    <t>हरियाणा 20 December 2024 का वेदर और AQI: न्यूनतम तापमान 9.96degC, जानें कैसा रहेगा शहर में आज का मौसम</t>
  </si>
  <si>
    <t>Haryana Weather and AQI for December 20 2024 Minimum temperature 996C find out what the weather will be like in the city today
New Delhi December 20 Weather in Haryana for December 20 2024 The minimum temperature in Haryana today was 996C The Meteorological Department</t>
  </si>
  <si>
    <t>http://twitter.com/Arunkum95309363/status/1856234570053476845</t>
  </si>
  <si>
    <t>12:46:23 PM</t>
  </si>
  <si>
    <t>http://twitter.com/balbantyadav9/status/1856180664610996257</t>
  </si>
  <si>
    <t>https://groundreport.in/ground-report-hindi/tribals-in-baitul-fighting-forest-fires-with-the-help-of-forest-department-hindi-7235061</t>
  </si>
  <si>
    <t>3:59:15 PM</t>
  </si>
  <si>
    <t>वनाग्नि से जंग लड़, बैतूल के युवा आदिवासी बचा रहे हैं जंगल और आजीविका</t>
  </si>
  <si>
    <t>Lallan Selukar a tribal resident of Bidyawa village in the West Forest Division of Betul district in Madhya Pradesh still shudders at the memory of a forest fire two years ago
I remember vividly in the second or third week of April that year a forest fire</t>
  </si>
  <si>
    <t>http://twitter.com/amankumars77041/status/1888246625170039162</t>
  </si>
  <si>
    <t>http://twitter.com/Kempegowda9838/status/1862431367172358373</t>
  </si>
  <si>
    <t>3:10:14 PM</t>
  </si>
  <si>
    <t>http://twitter.com/_KaafiWoke/status/1888199357985632702</t>
  </si>
  <si>
    <t>5:43:02 PM</t>
  </si>
  <si>
    <t>http://twitter.com/vivaciousvishal/status/1889016424477376735</t>
  </si>
  <si>
    <t>11:49:46 PM</t>
  </si>
  <si>
    <t>https://rajasthan.ndtv.in/rajasthan-news/rajasthan-weather-fog-afflicts-jaipur-has-oldest-day-of-season-sikar-sees-temperature-drop-to-9-degrees-7052009</t>
  </si>
  <si>
    <t>7:15:56 AM</t>
  </si>
  <si>
    <t>Rajasthan Weather: कोहरे से राजस्थान बेहाल, जयपुर में सीजन का सबसे ठंडा दिन, सीकर में 9 डिग्री पहुंचा तापमान</t>
  </si>
  <si>
    <t>Rajasthan Weather Winter has arrived in Rajasthan and the weather is beginning to feel chilly Fog has also increased the cold here This change in weather is particularly noticeable in daytime temperatures The chill is being felt even during the day</t>
  </si>
  <si>
    <t>http://twitter.com/AMMARYASIR7275/status/1885318135609209051</t>
  </si>
  <si>
    <t>http://twitter.com/VijenderINC/status/1879757811544174756</t>
  </si>
  <si>
    <t>http://twitter.com/AlexSundaram/status/1898057705228468488</t>
  </si>
  <si>
    <t>10:36:35 PM</t>
  </si>
  <si>
    <t>http://twitter.com/rajan_hindu_/status/1845690054624055395</t>
  </si>
  <si>
    <t>10:26:14 AM</t>
  </si>
  <si>
    <t>http://twitter.com/GoodNewsToday/status/1828705674898907320</t>
  </si>
  <si>
    <t>1:36:23 PM</t>
  </si>
  <si>
    <t>Air pollution in India to decline by 20 percent between 202122 reports University of Chicago A study by the Air Quality Fund of the Energy Policy Institute EPIC found that air pollution in India declined between 202122 Air pollution in India decreased from 513 gm in 2021 to 414 gm in 2022 This is a significant decline 426 percent of Indian citizens live in areas that exceed the national air quality standard of 40 gm The reduction in pollution will increase the life expectancy of an individual in India by one year If pollution levels meet World Health Organization guidelines the average life expectancy of people living in Delhi could increase by 78 years Meanwhile the average life expectancy of citizens in North 24 Parganas could increase by 36 years Health pollution age Air Quality</t>
  </si>
  <si>
    <t>http://twitter.com/jago_indiajago/status/1853365955008545219</t>
  </si>
  <si>
    <t>2:47:32 PM</t>
  </si>
  <si>
    <t>Lahore Air Pollution Pollution level in Lahore primary school closed for 7 days Pak said poisonous air coming from India</t>
  </si>
  <si>
    <t>http://twitter.com/NitinjitS/status/1858826383750738120</t>
  </si>
  <si>
    <t>4:25:19 PM</t>
  </si>
  <si>
    <t>http://twitter.com/BarcaBanters/status/1888191681972908089</t>
  </si>
  <si>
    <t>5:12:32 PM</t>
  </si>
  <si>
    <t>Dhruv Rathee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</si>
  <si>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http://twitter.com/rajeshjrnlst/status/1873362256240816445</t>
  </si>
  <si>
    <t>7:05:41 PM</t>
  </si>
  <si>
    <t>Look a special havan is being conducted to further purify the polluted air A special havan has been conducted for Civil Lines and Housing Board Colony of Hanumangarh Junction the most polluted city Your lungs will be purified by this</t>
  </si>
  <si>
    <t>http://twitter.com/Hishamshai40450/status/1853689680107032876</t>
  </si>
  <si>
    <t>https://vicharmanjari.blogspot.com/2024/07/pradushan-ki-samasya-karan-prabhav-aur-samadhan.html</t>
  </si>
  <si>
    <t>5:17:29 AM</t>
  </si>
  <si>
    <t>Manthan: प्रदूषण की समस्या। कारण, प्रभाव और समाधान</t>
  </si>
  <si>
    <t>Introduction
The problem of pollution is one of the most serious issues of the modern era negatively impacting our environment and health The extent of global warming over the past year is unprecedented Industrialization urbanization and human</t>
  </si>
  <si>
    <t>http://twitter.com/PriyaSh03830116/status/1849001709206454687</t>
  </si>
  <si>
    <t>1:45:34 PM</t>
  </si>
  <si>
    <t>http://twitter.com/rituhsg/status/1859190170832052524</t>
  </si>
  <si>
    <t>4:30:53 PM</t>
  </si>
  <si>
    <t>Delhis air has become polluted</t>
  </si>
  <si>
    <t>https://www.jagran.com/delhi/new-delhi-city-ncr-delhi-pollution-difficulty-in-breathing-in-delhi-no-relief-for-next-three-days-aqi-crosses-400-in-many-areas-23825185.html</t>
  </si>
  <si>
    <t>Delhi Pollution: दिल्ली में सांस लेने में हो रही परेशानी, अगले तीन दिनों तक राहत नहीं; कई इलाकों में AQI 400 पार - Delhi Pollution Difficulty in breathing in Delhi no relief for next three days AQI crosses 400 in many areas</t>
  </si>
  <si>
    <t>Delhi Pollution Breathing problems in Delhi no relief for the next three days AQI crosses 400 in many areas
Pollution levels in Delhi continue to rise On Saturday Delhis average air quality index was recorded above 300 Children and the elderly</t>
  </si>
  <si>
    <t>http://twitter.com/DevendraTo56002/status/1888556801874112533</t>
  </si>
  <si>
    <t>5:23:23 PM</t>
  </si>
  <si>
    <t>https://zeenews.india.com/hindi/india/delhi-ncr-haryana/delhi-air-pollution-today-aqi-crossed-470-grap-4-implemented-know-temperature/2561960</t>
  </si>
  <si>
    <t>11:52:11 AM</t>
  </si>
  <si>
    <t>Delhi Pollution: दिल्ली में फिर जगरीही हुई हवा, यहां 470 से पार पहुंचा AQI</t>
  </si>
  <si>
    <t>Delhi Pollution Air quality in Delhi rises again AQI crosses 470
Delhi AQI Today Some areas of Delhi such as Anand Vihar Ashok Vihar Bawana and Jahangirpuri recorded AQIs between 400 and 470 Rohini recorded an AQI of 472</t>
  </si>
  <si>
    <t>http://twitter.com/Ek_ldaki/status/1859230608330813945</t>
  </si>
  <si>
    <t>7:11:34 PM</t>
  </si>
  <si>
    <t>https://www.emsindia.com/news/show/2895766/article</t>
  </si>
  <si>
    <t>10:34:45 AM</t>
  </si>
  <si>
    <t>खाद्य पदार्थों में कीटनाशक अवशेषों की बढ़ती समस्या (लेखक - डॉ. सत्यवान सौरभ/ईएमएस)</t>
  </si>
  <si>
    <t>22Mar2025
Pesticide residues have been found in more than 50 of food samples tested in India Some foods such as vegetables fruits grains pulses and spices have been found to exceed the maximum residue limits MRLs set by regulatory bodies The use of pesticides on crops</t>
  </si>
  <si>
    <t>http://twitter.com/Ankit911642/status/1794364846513009129</t>
  </si>
  <si>
    <t>7:18:11 PM</t>
  </si>
  <si>
    <t>http://twitter.com/aadishetty/status/1888209398067245173</t>
  </si>
  <si>
    <t>6:22:56 PM</t>
  </si>
  <si>
    <t>https://www.aplatestnews.com/usnewsvideo.php?idx=mumbai-air-quality-aqi-air-pollution-diwali-2024-JUjX-2024-11-01&amp;vidtype=10</t>
  </si>
  <si>
    <t>8:28:25 AM</t>
  </si>
  <si>
    <t>Mumbai Air Quality: मुंबई पर छाया धुंध का साया, AQI हुआ खराब | Air Pollution | Diwali 2024</t>
  </si>
  <si>
    <t>Published Date 20241101 035825 Category News 1114371
Title Mumbai Air Quality Smog looms over Mumbai AQI dips to poor Air Pollution Diwali 2024
Mumbai Air Quality Smog looms over Mumbai AQI dips to poor Air Pollution Diwali</t>
  </si>
  <si>
    <t>https://hindi.news18.com/news/bihar/saharsa-saharsa-engineering-college-student-created-a-miracle-air-conditioner-that-runs-without-electricity-local18-8809187.html</t>
  </si>
  <si>
    <t>11:40:45 AM</t>
  </si>
  <si>
    <t>अब बिना बिजली के चलेगी AC! इस कॉलेज के छात्र ने बना दी ऐसी मशीन, लोग देखते ही बोले वाह</t>
  </si>
  <si>
    <t>Saharsa A student at Saharsa Engineering College has achieved something remarkable The talented student has created a device whose unique features will leave you astonished The engineering college student has invented a solarpowered smog filter tower the unique feature of which</t>
  </si>
  <si>
    <t>https://www.amarujala.com/delhi-ncr/anti-dust-campaign-will-be-run-from-7th-october-to-7th-november-to-control-air-pollution-in-delhi-2024-09-28</t>
  </si>
  <si>
    <t>Anti-dust Campaign Will Be Run From 7th October To 7th November To Control Air Pollution In Delhi | दिल्ली में एंटी डस्ट कैंपेन:निर्माण कार्य को लेकर निर्देश जारी, 523 टीमें रखेंगी नजर; तीन शिफ्ट में होगा काम</t>
  </si>
  <si>
    <t>The Delhi government is preparing to combat winter air pollution in the capital The Delhi government will implement a 21point winter action plan Prior to this an antidust campaign will be launched in Delhi in October
Delhis environmental</t>
  </si>
  <si>
    <t>http://twitter.com/AmitRaylegend/status/1856204737311375644</t>
  </si>
  <si>
    <t>10:47:50 AM</t>
  </si>
  <si>
    <t>https://hindi.latestly.com/india/europe-america-are-buying-paddy-from-pakistan-sri-lanka-our-samples-failed-the-test-gujarat-governorr-2232165.html</t>
  </si>
  <si>
    <t>11:34:07 PM</t>
  </si>
  <si>
    <t>Gujarat Governor Acharya Devvrat: पाकिस्तान-श्रीलंका से धान खरीद रहे यूरोप और अमेरिका, हमारे नमूने परीक्षण में फेल; रासायनिक खेती पर बोले गुजरात के राज्यपाल आचार्य देवव्रत</t>
  </si>
  <si>
    <t>Gujarat Governor Acharya Devvrat Europe and America are buying rice from Pakistan and Sri Lanka our samples fail testing Gujarat Governor Acharya Devvrat spoke on chemical farming
Gujarat Governor Acharya Devvrat said on Saturday that Pakistan Bangladesh and</t>
  </si>
  <si>
    <t>http://twitter.com/Ready4NewBharat/status/1858712806746640564</t>
  </si>
  <si>
    <t>8:54:00 AM</t>
  </si>
  <si>
    <t>http://twitter.com/ImtiyazaliINC/status/1862484606932373607</t>
  </si>
  <si>
    <t>https://hindi.moneycontrol.com/news/india/trends/delhi-pollution-air-quality-index-very-poor-grap-2-regulations-in-effect-from-today-know-details-1931812.html</t>
  </si>
  <si>
    <t>Delhi Pollution: दिल्ली में सांस लेना भी मुश्किल, आज से GRAP-2 लागू, इन नियमों को जरूर पढ़ें</t>
  </si>
  <si>
    <t>Delhi Pollution Breathing in Delhi is difficult GRAP2 comes into effect today be sure to read these rules
Delhi Pollution AQI Pollution in DelhiNCR has caused severe distress for residents A blanket of haze has been visible in the sky since morning The Air Quality Index AQI in many areas</t>
  </si>
  <si>
    <t>http://twitter.com/rsbRSS/status/1860306959808831932</t>
  </si>
  <si>
    <t>6:28:36 PM</t>
  </si>
  <si>
    <t>All the politicians and officials are sitting with air purifiers installed in their offices and homes What do they have to do with the polluted air of Delhi AQI reached dangerous levels in many areas of Delhi at 5 pm today AQI was recorded at 1023 at Mandir Marg 1023 at Mundka 1023 at Arya Nagar in Gurugram 1003 at Jahangirpuri 911 at Punjabi Bagh 945 at IHBAS and 956 at Anand Vihar AQI in New Delhi was 856 Air quality has become very poor in all areas of Delhi</t>
  </si>
  <si>
    <t>https://swarajkhabar.com/haryana-breathing-crisis-deepens-hisar-most-polluted-red-zone-in-4-districts/</t>
  </si>
  <si>
    <t>हरियाणा: सांसों पर गहराया संकट, हिसार सबसे प्रदूषित; 4 जिलों में रेड जोन</t>
  </si>
  <si>
    <t>Hisar The air quality in the state has been deteriorating steadily since Diwali Smoke from Diwali fireworks has now become heavily concentrated in the atmosphere causing smog A blanket of smog has enveloped many cities in the state On Monday some cities</t>
  </si>
  <si>
    <t>http://twitter.com/KumarRavi5891/status/1855850467772748159</t>
  </si>
  <si>
    <t>11:20:06 AM</t>
  </si>
  <si>
    <t>https://hindi.news18.com/news/uttarakhand/dehradun-uttarakhand-weather-imd-alert-rain-snowfall-nainital-dehradun-aaj-ke-mausam-samachar-local18-9028221.html</t>
  </si>
  <si>
    <t>Uttarakhand Weather: फरवरी में मार्च-अप्रैल जैसी गर्मी, इस तारीख से बदलेगा मौसम, बारिश-बर्फबारी से लौटेगी ठंड</t>
  </si>
  <si>
    <t>Uttarakhand Weather MarchAprillike heat in February weather to change from this date cold to return with rain and snowfall
News18 Uttarakhand
February 13 2025 0431 IST
Todays weather in Uttarakhand Dr Bikram Singh Director of the Meteorological Center in Dehradun</t>
  </si>
  <si>
    <t>https://jantaserishta.com/delhi-ncr/delhis-traffic-hotspots-suffer-from-ozone-pollution-dpcc-report-3509516</t>
  </si>
  <si>
    <t>11:26:35 AM</t>
  </si>
  <si>
    <t>Dehli: दिल्ली के यातायात हॉटस्पॉट ओजोन प्रदूषण से ग्रस्त: डीपीसीसी रिपोर्ट</t>
  </si>
  <si>
    <t>According to the September 2 report submitted by the Pollution Control Committee DPCC to the National Green Tribunal on Thursday in April and May 2023 the pollution level will rise for 56 days in Nehru Nagar 45 days in Patparganj and 38 days on Aurobindo Marg</t>
  </si>
  <si>
    <t>http://twitter.com/MumbaiShaikha/status/1858829926696128914</t>
  </si>
  <si>
    <t>4:39:24 PM</t>
  </si>
  <si>
    <t>http://twitter.com/RajendraDu19923/status/1868577823142854731</t>
  </si>
  <si>
    <t>Pollution levels rise in Delhi AQI crosses 300 no improvement expected for next three days According to the CPCB due to weather conditions air quality in Delhi may remain in the very poor category for three days from Monday to Wednesday This will cause air pollution along with cold to trouble people_</t>
  </si>
  <si>
    <t>http://twitter.com/pinkyrinku54366/status/1861080242686718403</t>
  </si>
  <si>
    <t>9:41:21 PM</t>
  </si>
  <si>
    <t>https://www.jagran.com/haryana/sonipat-ncr-sonipat-pollution-city-ranks-4th-most-polluted-in-india-aqi-at321-23825598.html</t>
  </si>
  <si>
    <t>Sonipat Pollution: देश में चौथा सबसे प्रदूषित शहर बना सोनीपत, एक्यूआई 321</t>
  </si>
  <si>
    <t>Sonipat Pollution Sonipat becomes the fourth most polluted city in the country AQI 321
Pollution continues to wreak havoc in Sonipat On Sunday the AQI reached 321 which is considered in the very poor category The CPCB bulletin lists Sonipat as the most polluted cities in the country</t>
  </si>
  <si>
    <t>https://www.jantaserishta.com/life-style/air-pollution-these-4-green-plants-will-clean-the-air-in-your-house-3642509</t>
  </si>
  <si>
    <t>Air Pollution: ये 4 हरे पौधे आपके घर की हवा को करेंगे साफ | Air Pollution: ये 4 हरे पौधे आपके घर की हवा को करेंगे साफAir Pollution: These 4 green plants will clean the air in your house</t>
  </si>
  <si>
    <t>Air Pollution According to Healthline while planting plants can slightly improve the air they are not a complete substitute for air purifiers However let us tell you about some plants that can purify the air to some extent
Spider Plant
Spider</t>
  </si>
  <si>
    <t>http://twitter.com/pravesh96601417/status/1787657945058304009</t>
  </si>
  <si>
    <t>7:07:21 AM</t>
  </si>
  <si>
    <t>http://twitter.com/latest86948/status/1852401767247499549</t>
  </si>
  <si>
    <t>Air pollution has become a serious problem in Delhi Every year pollution levels rise dangerously during the winter season adversely affecting peoples health This is primarily due to vehicle exhaust factory emissions and stubble burning Cold winters and low wind speeds allow pollutant particles to remain in the atmosphere for longer leading to smog Rising pollution in Delhi has increased the risk of respiratory diseases asthma and lung infections Children the elderly and the sick are most affected by this pollution The government has taken several measures such as vehicle restrictions construction bans and tree planting to improve air quality However this problem can only be addressed through public awareness and collective efforts</t>
  </si>
  <si>
    <t>https://indianews.in/madhya-pradesh/air-pollution-with-the-increasing-effect-of-cold-the-level-of-pollution-also-increased-pachmarhi-became-the-coldest-place-in-the-state/</t>
  </si>
  <si>
    <t>12:22:11 PM</t>
  </si>
  <si>
    <t>Air Pollution: ठंड के बढ़ते असर के साथ प्रदूषण का भी स्तर बढ़ा, पचमढ़ी बना प्रदेश का सबसे ठंडा स्थान</t>
  </si>
  <si>
    <t>India News Air Pollution With the onset of November the cold has begun to intensify in Madhya Pradesh The cold is particularly severe in Pachmarhi where the minimum temperature has been recorded between 12 and 13 degrees Celsius Pachmarhi</t>
  </si>
  <si>
    <t>https://gyanacademyoffical.blogspot.com/2025/03/blog-post.html</t>
  </si>
  <si>
    <t>समुद्र की गहराइयों से सतह पर क्यों आ रहे हैं जीव? लेवियाथन रहस्य को समझें 🌊🐉</t>
  </si>
  <si>
    <t>Why are creatures rising from the depths of the ocean to the surface Unravel the Leviathan Mystery Hi friends Have you ever wondered what lies hidden in the depths of the ocean That dark cold and mysterious world where even sunlight doesnt reach Recently</t>
  </si>
  <si>
    <t>https://www.aplatestnews.com/usnewsvideo.php?idx=delhi-pollution-aqi-r0ij-2024-11-01&amp;vidtype=10</t>
  </si>
  <si>
    <t>8:17:21 PM</t>
  </si>
  <si>
    <t>Delhi Pollution: जमकर आतिशबाज़ी के बाद भी दिल्ली और एनसीआर में पिछले बरसों से क्यों कम ही रहा AQI?</t>
  </si>
  <si>
    <t>Published Date 20241101 154721 Category News 1114743
Title Delhi Pollution Why has the AQI remained low in Delhi and NCR over the past few years despite the heavy fireworks
Delhi Pollution Why has the AQI remained low in Delhi and NCR over the past few years despite the heavy fireworks</t>
  </si>
  <si>
    <t>http://twitter.com/AsindTeam/status/1842157256734896508</t>
  </si>
  <si>
    <t>4:28:10 PM</t>
  </si>
  <si>
    <t>gave good information on the topic of air pollution</t>
  </si>
  <si>
    <t>http://twitter.com/prince5765/status/1888473084669120951</t>
  </si>
  <si>
    <t>http://twitter.com/RajeshShar65630/status/1845848405114777805</t>
  </si>
  <si>
    <t>http://twitter.com/ImIraArya/status/1849006365085168010</t>
  </si>
  <si>
    <t>2:04:04 PM</t>
  </si>
  <si>
    <t>https://www.onlymyhealth.com/health-videos/indoor-air-quality-tips-to-control-indoor-pollution-in-hindi-59743.html</t>
  </si>
  <si>
    <t>4:55:00 PM</t>
  </si>
  <si>
    <t>घर के अंदर के प्रदूषण को कम करने के प्रभावी उपाय</t>
  </si>
  <si>
    <t>Effective measures to reduce indoor pollution
By OnlyMyHealth Dec 13 2024 1225 IST
With the arrival of winter the air pollution levels in DelhiNCR have become dangerous as they do every year After Diwali the AQI in many areas exceeded 400</t>
  </si>
  <si>
    <t>http://twitter.com/NeetaSh20987011/status/1861028701992784031</t>
  </si>
  <si>
    <t>6:16:33 PM</t>
  </si>
  <si>
    <t>https://hindi.oneindia.com/news/delhi/as-delhi-air-worsens-demand-for-air-purifiers-and-masks-increases-011-1155189.html</t>
  </si>
  <si>
    <t>Delhi: दिल्ली की हवा खराब होते ही Air Purifier और Mask की बढ़ी डिमांड, बच्चों और बुजुर्गों को सबसे ज्यादा खतरा | As Delhi air worsens demand for air purifiers and masks increases - Hindi Oneindia</t>
  </si>
  <si>
    <t>Delhi
Delhi As Delhis air quality deteriorates demand for air purifiers and masks increases with children and the elderly most at risk
Kamlesh Keshote
Monday November 18 2024 1933 IST
Pollution Crisis in Delhi In Delhi and the National Capital Region</t>
  </si>
  <si>
    <t>http://twitter.com/AnitaSh74408420/status/1822279518175789247</t>
  </si>
  <si>
    <t>http://twitter.com/Amitkumar_102/status/1854051271851790466</t>
  </si>
  <si>
    <t>12:10:44 PM</t>
  </si>
  <si>
    <t>The air in which a flower cannot bloom with its full beauty is definitely polluted air</t>
  </si>
  <si>
    <t>http://twitter.com/GoodNewsToday/status/1859608067022913963</t>
  </si>
  <si>
    <t>There may be relief from toxic smogDelhiites waiting for rain and strong windsChances of getting rid of pollutionWatch Report</t>
  </si>
  <si>
    <t>http://twitter.com/AmreshK73367934/status/1888959077415350543</t>
  </si>
  <si>
    <t>8:01:53 PM</t>
  </si>
  <si>
    <t>ShriGuruways namah 1 Om Namah Shivayah 2Om Jai Sitaram 1Om Jai Shri Radhakrishna Ji 2Jai Hanuman Ji 1 Shri Guru2Hari Om Tatsat Jai Mokshadayini Maa Ganga JiVandanaNaman Aman Chaman Shanti AnandMantraAMEN Pavithra Atmaye Delhis Air Quality Crisis Why We Need a Restricted Activity Calendar Delhi went to the polls yesterday with political discourse dominated by promises of freebies welfare schemes and Yamuna cleanup plans However one of the most pressing and lifethreatening challengesair pollutionhas received little attention While opposition parties did include air quality targets in their manifestos no new solutions were presented on how they plan to achieve them Perhaps this is because there is no quickfix solution to the problem making it an inconvenient issue to campaign on This reality leaves the Delhi government and the Commission for Air Quality Management CAQM the central body overseeing air quality in the NCR focused on mitigation strategies The urgency is clear Delhi recorded 157 days of poor to severe air quality AQI 200 in 2024 a figure that has remained stubbornly consistent in recent years barring the COVID period Given this stagnation in air quality improvement mitigation efforts must focus on limiting extreme pollution episodes particularly those that exceed AQI 400 for consecutive days Sustained exposure to severe air pollution increases the risk of respiratory diseases cardiovascular issues and longterm health damage At present the only available control mechanism is the implementation of the Graded Response Action Plan GRAP which enforces staged restrictions such as curbing industrial emissions halting construction activities limiting vehicular movement and closing down schools and workplaces One of the biggest challenges with GRAP implementation is its unpredictability Frequent transitions between different GRAP stages create instability for businesses dailywage labourers and unorganized sector workers who depend on steady employment The first two weeks of January 2025 exemplify this volatility GRAP3 was invoked on Jan 3rd revoked just 2 days later on Jan 5th followed by reimposition on Jan 9th when peak AQI crossed 400 levels This was followed by more transitions with GRAP4 having to be imposed on Jan 15th since air quality was once again worsening A total of eight orders were passed in January alone This volatility disproportionately impacts Delhis unorganized sector workers particularly in construction January saw approximately 13 nowork days 42 of the month due to construction bans under GRAP34 For workers traveling from neighboring states this meant extended stays in Delhi without wages compounded by additional travel costs and living expenses A Smarter Approach Proactive GRAP Scheduling Building on our earlier analysis of proactive GRAP implementation which advocates using predictive modeling and weather forecasts to anticipate severe pollution episodes we propose a restricted activity calendar system A Restricted Activity Calendarpublished before the start of each monthcould outline the GRAP enforcement dates for the month This can be derived from machinelearning predictions of pollution trends using historical AQI data weather patterns festival dates and other meteorological data such as wind velocities Such forecastbased planning can minimize volatility in the implementation of restrictions ensuring a smoother rollout For example construction bans in January could have been forecasted and communicated in December allowing dailywage workers to adjust their travel plans accordingly and avoid unnecessary loss of income This approach would also help businesses and industries plan ahead reducing uncertainty and improving compliance with environmental mandates Moving Beyond Unrealistic Air Quality Targets While some political manifestos have promised to halve PM25 and PM10 levels achieving such ambitious targets within a short timeframe is unrealistic Instead a more practical and measurable goal would be to reduce the number of poor air days per year By focusing on limiting the duration of severe AQI episodes and smoothing out GRAP enforcement with predictive scheduling Delhis governing bodies can Minimize health risks associated with prolonged exposure to extreme pollution Reduce economic stress on the unorganized workforce Improve overall productivity and quality of life for all residents Air pollution is a longterm battle but with smart proactive governance it is possible to make meaningful progress without disrupting livelihoods Delhi deserves a strategy that prioritizes both public health and economic stability Also see</t>
  </si>
  <si>
    <t>http://twitter.com/afzalkhan912329/status/1865616442818781472</t>
  </si>
  <si>
    <t>10:06:36 AM</t>
  </si>
  <si>
    <t>http://twitter.com/jyotijam/status/1781215061245051261</t>
  </si>
  <si>
    <t>12:25:38 PM</t>
  </si>
  <si>
    <t>http://twitter.com/Nikhil_Specks/status/1864760405316235744</t>
  </si>
  <si>
    <t>1:25:00 AM</t>
  </si>
  <si>
    <t>https://udaipurkiran.in/delhi-government-started-preparations-to-control-pollution-in-winter-season/</t>
  </si>
  <si>
    <t>3:20:40 PM</t>
  </si>
  <si>
    <t>दिल्ली सरकार ने शुरू की सर्दी के मौसम में प्रदूषण को नियंत्रित करने की तैयारी</t>
  </si>
  <si>
    <t>New Delhi August 2 Udaipur Kiran The Delhi government has already begun preparations to control air pollution this winter Delhi Environment Minister Gopal Rai held a highlevel meeting with the relevant departments In the meeting the Environment Department</t>
  </si>
  <si>
    <t>https://www.amarujala.com/haryana/karnal/poison-dissolved-in-the-environment-burning-sensation-in-eyes-karnal-news-c-18-1-knl1006-505266-2024-10-24</t>
  </si>
  <si>
    <t>4:09:23 AM</t>
  </si>
  <si>
    <t>Poison Dissolved In The Environment, Burning Sensation In Eyes - Karnal News - Karnal News:वातावरण में घुला जहर, आंखों में हो रही जलन</t>
  </si>
  <si>
    <t>Rakesh Chauhan
Karnal The air quality in Karnal has become the worst among the districts in the GT Belt The air quality index has reached 284 causing a smoky atmosphere This has caused eye irritation and difficulty breathing
Karnal</t>
  </si>
  <si>
    <t>http://twitter.com/RekhaChandela/status/1871834342286352728</t>
  </si>
  <si>
    <t>1:54:18 PM</t>
  </si>
  <si>
    <t>http://twitter.com/JPDPHR/status/1863427073424994695</t>
  </si>
  <si>
    <t>9:06:49 AM</t>
  </si>
  <si>
    <t>http://twitter.com/alok1505/status/1888578582492103039</t>
  </si>
  <si>
    <t>6:49:56 PM</t>
  </si>
  <si>
    <t>http://twitter.com/SanjayY60850095/status/1807651945181499555</t>
  </si>
  <si>
    <t>http://twitter.com/gurukibchhi99/status/1840314747830632766</t>
  </si>
  <si>
    <t>2:26:41 PM</t>
  </si>
  <si>
    <t>http://twitter.com/Rajat_TeamSP/status/1814650612786569688</t>
  </si>
  <si>
    <t>6:46:35 PM</t>
  </si>
  <si>
    <t>https://www.herzindagi.com/hindi/beauty/skin-care-tips-to-deal-with-rise-in-air-pollution-article-1007196</t>
  </si>
  <si>
    <t>8:37:51 PM</t>
  </si>
  <si>
    <t>Skin Care Tips: बढ़ते प्रदूषण ने छीन लिया है चेहरे का नूर? तो इन टिप्स की मदद से रखें त्वचा का सही तरीके से ख्याल | skin care tips to deal with rise in air pollution</t>
  </si>
  <si>
    <t>Skin Care Tips Has rising pollution taken away your faces glow Take proper care of your skin with these tips
To follow a skin care routine its crucial to first understand your skins texture You can seek expert advice for this
We</t>
  </si>
  <si>
    <t>http://twitter.com/PankajSinghBul/status/1848932647629738100</t>
  </si>
  <si>
    <t>9:11:09 AM</t>
  </si>
  <si>
    <t>http://twitter.com/RitamappB/status/1851135641964118365</t>
  </si>
  <si>
    <t>Air Pollution Tajnagari Agra under the grip of air pollution Taj Mahal covered in a blanket of smog</t>
  </si>
  <si>
    <t>https://hindi.webdunia.com/madhya-pradesh/pollution-at-dangerous-level-in-many-districts-of-madhya-pradesh-124112000083_1.html</t>
  </si>
  <si>
    <t>4:51:49 PM</t>
  </si>
  <si>
    <t>प्रदूषण में दिल्ली की राह पर मध्यप्रदेश, ग्वालियर में AQI 400 के पार, भोपाल की हवा भी जहरीली</t>
  </si>
  <si>
    <t>Bhopal With the onset of winter pollution levels are rising in Madhya Pradesh After Diwali air pollution has worsened residents problems The air in many districts including the capital Bhopal is becoming toxic and the AQI in major districts is extremely high</t>
  </si>
  <si>
    <t>http://twitter.com/MOHDAMIL9548/status/1858470703579717970</t>
  </si>
  <si>
    <t>4:51:59 PM</t>
  </si>
  <si>
    <t>http://twitter.com/NikhilJ2020/status/1888534155077784025</t>
  </si>
  <si>
    <t>http://twitter.com/RajeevKusugal/status/1849085340260385081</t>
  </si>
  <si>
    <t>sahi khel rahi ho Didi Yahi bakchodi karna tha to nayi party ki zaroorat nahi thi Delhi CM Atishi says The people of Delhi should know that whether it is air pollution or water pollution it is because of the dirty politics of the BJP Yamuna River is polluted because Haryana and UP are releasing their untreated industrial waste into it Why is foam formed only during Diwali and Chhath Because the dirty industrial waste is being sent to Delhi from Haryana and UP The level of Ammonia has increased in the Wazirabad barrage The same is with air pollution In Punjab the stubble burning came down by 50 in 20212023 And further reduced by 25 in 2023 On the other hand there are Haryana and UP where the stubbleburning instances are increasing It increased by 23 and 70 in Haryana and UP respectively They are using the government of Haryana and UP as a weapon against Delhi I want to ask the BJP that you may hate the AAP but why are you hating the people of Delhi Why are you giving toxic air and water to Delhi Maarne wale se bachane wala zyaada bada hota hai BJP is trying to kill the people of Delhi and we are trying to protect them This is a conspiracy to harass the people of Delhi</t>
  </si>
  <si>
    <t>http://twitter.com/niranjanshrivas/status/1858220289131446586</t>
  </si>
  <si>
    <t>12:16:55 AM</t>
  </si>
  <si>
    <t>http://twitter.com/Hindu1191/status/1888297700753551608</t>
  </si>
  <si>
    <t>12:13:49 AM</t>
  </si>
  <si>
    <t>http://twitter.com/sonu51562/status/1793274351443190207</t>
  </si>
  <si>
    <t>7:04:57 PM</t>
  </si>
  <si>
    <t>http://twitter.com/tricitytoday/status/1861703132482543822</t>
  </si>
  <si>
    <t>2:56:30 PM</t>
  </si>
  <si>
    <t>Pollution in DelhiNCR Strong winds provided some relief from pollution in the capital air quality remained moderate in Noida</t>
  </si>
  <si>
    <t>https://www.punjabkesari.com/ampstories/web-stories/delhi-pollution-if-you-want-to-protect-yourself-from-pollution-then-definitely-eat-these-9-superfoods</t>
  </si>
  <si>
    <t>Delhi Pollution: प्रदुषण से खुद को बचाना है तो जरुर खाएं ये 9 Superfood</t>
  </si>
  <si>
    <t>Turmeric Curcumin is found in turmeric which helps prevent the serious effects of lung infections caused by air pollution Lemon Regular consumption of lemon maintains the balance of electrolytes in the body and consuming lemon water on an empty stomach is beneficial for overall health</t>
  </si>
  <si>
    <t>https://hindi.news18.com/photogallery/bihar/patna-this-park-in-bihar-has-become-an-open-hospital-get-medicine-without-a-doctor-the-price-is-also-very-cheap-8556213.html</t>
  </si>
  <si>
    <t>8:17:19 AM</t>
  </si>
  <si>
    <t>This is the open hospital of Patna, where without a doctor, you can take medicine as per the disease. Price only Rs. – News18 हिंदी</t>
  </si>
  <si>
    <t>This park in Bihar has become an open hospital providing medicines without a doctor and the prices are also very affordable
In Punaichak Patna there is a park that is essentially an open hospital There are no doctors but instead a board in front of the medicine displaying the disease and its treatment</t>
  </si>
  <si>
    <t>http://twitter.com/mahendranchara/status/1893267945729450484</t>
  </si>
  <si>
    <t>5:23:48 PM</t>
  </si>
  <si>
    <t>http://twitter.com/singh_tandoori/status/1848572442727293072</t>
  </si>
  <si>
    <t>Congratulations to the people of Delhi Delhi is the capital of the country The most polluted capital in the world Corrupt and lazy officials and leaders of Delhi are busy in demeaning other states like Punjab Haryana Uttar Pradesh Rajasthan etc Will the officials and leaders of other states also solve these problems of Delhi Main reasons for increasing pollution in Delhi Large number of illegal industrial unitsfactorieswarehousesdairies operating in residential and commercial areas of Delhi Unregisteredillegal vehicleserickshaws running on the roads of Delhi Poor public transport and traffic system of Delhi Burning of crop residue in rural areas of Delhi Large number of illegal tandoors being used in Delhi Burning of garbage plastic industrial waste coal etc in Delhi Open burning by illegal squatters encroaching on Delhis roads and footpaths Large numbers of unauthorised generators are being used in Delhi Illegal construction in Delhi flouts rules and regulations Polluting vehicles plying on Delhis roads Broken roads and dust on Delhis roads Negligence in removing silt from drains and sewers in Delhi Poor garbage disposal system in Delhi Encroachment on Delhis forests water bodies parks and green belt areas High vacancies and poor inspections in Delhis pollutionrelated departments Corrupt and lazy officers and leaders of Delhi are enjoying themselves by installing airfilters in their airconditioned houses and offices with the money of the people of Delhi while the common poor people are forced to breathe polluted air and in the end the government shows its achievement by stopping the work of the daily wage labourers who work on a small scale Nearby Address Pushta Rd Karawal Nagar Delh94 Let us together improve the capital of the country</t>
  </si>
  <si>
    <t>https://www.amarujala.com/lucknow/up-may-like-heat-in-the-month-of-march-mercury-crosses-40-in-many-districts-weather-expected-to-change-afte-2025-03-28</t>
  </si>
  <si>
    <t>6:20:48 AM</t>
  </si>
  <si>
    <t>Up: May-like Heat In The Month Of March, Mercury Crosses 40 In Many Districts; Weather Expected To Change Afte | यूपी:मार्च के महीने में मई जैसी तपिश, कई जिलों में पारा 40 के पार; दो दिन के बाद मौसम बदलने की उम्मीद</t>
  </si>
  <si>
    <t>The heat wave has begun to wreak havoc in Uttar Pradesh On Thursday the southern districts of the state including Prayagraj Varanasi Kanpur and Bundelkhand experienced heatwavelike conditions during the day People were seen avoiding unnecessary exposure to the harsh sun Meanwhile a westerly wind</t>
  </si>
  <si>
    <t>http://twitter.com/SJoshi67652378/status/1866117589128073258</t>
  </si>
  <si>
    <t>7:17:58 PM</t>
  </si>
  <si>
    <t>https://samacharnama.com/city/agra/agra-sprinkler-made-pollution-department-gritty/cid15725665.htm</t>
  </si>
  <si>
    <t>7:00:40 AM</t>
  </si>
  <si>
    <t>Agra स्प्रिंकलर ने करा दी प्रदूषण विभाग की किरकिरी</t>
  </si>
  <si>
    <t>Uttar Pradesh News Desk The news of the sprinklers running at the Pollution Control Departments monitoring station at Sanjay Place has brought the department into disrepute This station is located on the rooftop of the Municipal Corporation building on MG Road where live monitoring of the Air Quality Index is conducted</t>
  </si>
  <si>
    <t>http://twitter.com/RavindraPathakG/status/1888199961738932326</t>
  </si>
  <si>
    <t>http://twitter.com/himanshus9999/status/1859492241628074422</t>
  </si>
  <si>
    <t>12:31:12 PM</t>
  </si>
  <si>
    <t>http://twitter.com/Arunglamaks/status/1851184198180024348</t>
  </si>
  <si>
    <t>http://twitter.com/Groverjigrover1/status/1860366839945040343</t>
  </si>
  <si>
    <t>10:26:33 PM</t>
  </si>
  <si>
    <t>http://twitter.com/logicl_thinker/status/1888955388734713906</t>
  </si>
  <si>
    <t>7:47:14 PM</t>
  </si>
  <si>
    <t>http://twitter.com/Devilsr1_/status/1905135014502916597</t>
  </si>
  <si>
    <t>https://zeenews.india.com/telugu/photo-gallery/delhi-air-pollution-smog-arounds-city-reducing-visibility-lock-down-rumours-goes-viral-pa-181777</t>
  </si>
  <si>
    <t>1:47:47 PM</t>
  </si>
  <si>
    <t>Delhi air pollution smog arounds city reducing visibility lock down rumours goes viral pa |Delhi Air pollution: అతిషీ మరో సంచలనం.. ఢిల్లీలో లాక్ డౌన్..?.. కేంద్రం కల్గజేసుకొవాలంటూ కీలక వ్యాఖ్యలు.. News in Telugu</t>
  </si>
  <si>
    <t>Delhi Air Pollution Another sensation Lockdown in Delhi Key comments that the Center should be involved
Delhi air quality index The national capital Delhi is suffering from air pollution At least people are afraid to breathe the air there</t>
  </si>
  <si>
    <t>http://twitter.com/arjunmrkm750/status/1900865629047189842</t>
  </si>
  <si>
    <t>4:34:16 PM</t>
  </si>
  <si>
    <t>http://twitter.com/deja_7890/status/1858574081706140056</t>
  </si>
  <si>
    <t>11:42:46 PM</t>
  </si>
  <si>
    <t>http://twitter.com/banwarilal74980/status/1852209776937017658</t>
  </si>
  <si>
    <t>10:13:17 AM</t>
  </si>
  <si>
    <t>Water sprinkling may offer immediate benefits as some airborne pollutants settle to the ground but overall it increases pollution by increasing the amount of moisture in the air which traps the emitted particles in the air It is important to prevent these emissions</t>
  </si>
  <si>
    <t>http://twitter.com/sarikatyagi97/status/1841050587611152428</t>
  </si>
  <si>
    <t>3:10:39 PM</t>
  </si>
  <si>
    <t>http://twitter.com/RSnpatel/status/1849536723241545820</t>
  </si>
  <si>
    <t>1:11:32 AM</t>
  </si>
  <si>
    <t>http://www.samaylive.com/regional-news-in-hindi/ncr-news-in-hindi/519448/air-quality-in-delhi-remains-in-poor-category.html</t>
  </si>
  <si>
    <t>Delhi Air Quality: दिल्ली-NCR में वायु गुणवत्ता ‘खराब’ श्रेणी में बरकरार, AQI 300 के पार</t>
  </si>
  <si>
    <t>According to the Central Pollution Control Board CPCB the Air Quality Index AQI was recorded at 328 at 9 am and a layer of smog haze due to pollution prevailed during the morning
Air quality is classified into four different stages The first stage is poor</t>
  </si>
  <si>
    <t>https://zeenews.india.com/hindi/zee-hindustan/utility-news/diwali-2024-firecrackers-ban-announced-in-delhi-by-1-january-2025/2421949</t>
  </si>
  <si>
    <t>Diwali 2024 firecrackers ban announced in delhi by 1 January 2025 | दिवाली पर दिल्ली में बिकेंगे पटाखे? पर्यावरण मंत्री गोपाल राय ने दिया बड़ा अपडेट | Hindi News, खबरें काम की</t>
  </si>
  <si>
    <t>New Delhi Diwali 2024 firecrackers ban in Delhi To combat air pollution the Delhi government has banned the production storage sale and use of firecrackers until January 1st Delhi Environment Minister Gopal Rai announced this This means that this year too Delhi</t>
  </si>
  <si>
    <t>https://www.livehindustan.com/bihar/bhagalpur/story-the-city-39-s-air-quality-deteriorated-again-9733930.html</t>
  </si>
  <si>
    <t>11:30:12 AM</t>
  </si>
  <si>
    <t>फिर बिगड़ी शहर की हवा की गुणवत्ता</t>
  </si>
  <si>
    <t>Bhagalpur The citys air quality deteriorated again on Wednesday The Mayaganj station recorded an air quality index of 194 The minimum PM 25 concentration was 63 and the maximum was 332 This high concentration of PM 25 is considered unhealthy</t>
  </si>
  <si>
    <t>http://twitter.com/maheshmaitryINC/status/1900866060993085939</t>
  </si>
  <si>
    <t>4:35:59 PM</t>
  </si>
  <si>
    <t>http://twitter.com/drpranaytwittt/status/1905055925796520438</t>
  </si>
  <si>
    <t>6:05:01 AM</t>
  </si>
  <si>
    <t>https://www.zeebiz.com/hindi/trending/pollution-in-delhi-ncr-grap-2-applied-from-today-know-what-restrictions-will-remain-during-grap-2-189035</t>
  </si>
  <si>
    <t>9:34:54 AM</t>
  </si>
  <si>
    <t>Pollution in Delhi-NCR: दिल्ली में आज से GRAP-2 हुआ लागू, जानिए अब क्या-क्या रहेंगी पाबंदियां</t>
  </si>
  <si>
    <t>Winter hasnt fully arrived yet but pollution in DelhiNCR is rapidly increasing Delhis air quality is reaching dangerous levels On Monday the national capitals air quality index AQI exceeded 300 Meanwhile in</t>
  </si>
  <si>
    <t>http://twitter.com/ROHITKU05072002/status/1888201347482415186</t>
  </si>
  <si>
    <t>https://zeenews.india.com/hindi/india/imd-aqi-smog-fog-update-delhi-ncr-weather-today-cold-dengue-dense-sky/2480067</t>
  </si>
  <si>
    <t>6:31:50 AM</t>
  </si>
  <si>
    <t>dense foggy sky weather cold drink weather forecast today 20 October | Weather News: मौसम में ठंडक से डेंगू में 'गर्मी', बाकी कसर दमघोटू 'हवा' ने कर दी; IMD का अलर्ट भी जान लीजिए</t>
  </si>
  <si>
    <t>Delhi NCR Weather Today With the onset of mild winter the air in Delhi and the health of its residents have begun to deteriorate The AQI air quality index reached nearly 350 on Saturday Although the maximum temperature in Delhi has been rising for the past four to five days the nighttime cold</t>
  </si>
  <si>
    <t>https://dilkiawazkanina.blogspot.com/2024/09/38-70-38-442-30-38-70-07-40-50-80-100.html</t>
  </si>
  <si>
    <t>8:56:00 PM</t>
  </si>
  <si>
    <t>Sunday, September 15, 2024</t>
  </si>
  <si>
    <t>Liquor and other items seized in various cases destroyed
Liquor and other items seized in 38 cases registered under the Excise Act at Sadar Kanina police station including those related to theft fights murder robbery dacoity and other arms</t>
  </si>
  <si>
    <t>https://myhumbleopinio.blogspot.com/2024/12/blog-post_7.html</t>
  </si>
  <si>
    <t>क्षय रोग की रोकथाम और उपचार रणनीतियां</t>
  </si>
  <si>
    <t>Tuberculosis Learn about prevent and treat this global health problem
Tuberculosis TB is a preventable and curable disease but it remains a major public health challenge worldwide It is caused by the bacterium Mycobacterium tuberculosis</t>
  </si>
  <si>
    <t>https://dailyhindinews.com/bhopal-gas-tragedy-that-black-night-which-took-the-lives-of-thousands-of-people-the-wounds-have-not-healed-even-after-40-years/</t>
  </si>
  <si>
    <t>6:05:04 AM</t>
  </si>
  <si>
    <t>भोपाल गैस त्रासदी: वो काली रात, जिसने हजारों लोगों की ले ली जान, 40 साल बाद भी नहीं भरे जख्म</t>
  </si>
  <si>
    <t>New Delhi That dark night of December 23 1984 when a horrific accident occurred in Bhopal Madhya Pradesh This night brought darkness to the lives of thousands of Bhopal residents This day became one of the most painful industrial tragedies in human history Union Carbide</t>
  </si>
  <si>
    <t>http://twitter.com/Pradeep80766522/status/1793194125753196585</t>
  </si>
  <si>
    <t>1:46:10 PM</t>
  </si>
  <si>
    <t>http://twitter.com/Meghadasi123456/status/1807074947572854980</t>
  </si>
  <si>
    <t>9:03:35 PM</t>
  </si>
  <si>
    <t>http://twitter.com/dasssandeep2000/status/1807064868190933240</t>
  </si>
  <si>
    <t>http://twitter.com/YouthUnityPower/status/1794410748862742954</t>
  </si>
  <si>
    <t>10:20:35 PM</t>
  </si>
  <si>
    <t>http://twitter.com/yadav92shivam/status/1858806014818103796</t>
  </si>
  <si>
    <t>3:04:23 PM</t>
  </si>
  <si>
    <t>http://twitter.com/Rajenderindia56/status/1838013829596229915</t>
  </si>
  <si>
    <t>6:03:40 AM</t>
  </si>
  <si>
    <t>http://twitter.com/Nawaljoshi11/status/1850491055113965826</t>
  </si>
  <si>
    <t>4:23:42 PM</t>
  </si>
  <si>
    <t>https://newstrack.com/india/air-pollution-reaches-dangerous-level-in-delhi-aqi-crosses-700-air-pollution-in-delhi-485275</t>
  </si>
  <si>
    <t>Air pollution in Delhi: देश की राजधानी बनी गैस चैंबर, AQI 700 के पार, जानलेवा बना प्रदूषण</t>
  </si>
  <si>
    <t>Air pollution in Delhi The nations capital Delhi has once again become a gas chamber With the cold air pollution has reached dangerous levels People are finding it difficult to breathe Meanwhile the cold wave that has persisted for the past several days has made life miserable for people The severe cold</t>
  </si>
  <si>
    <t>https://www.livehindustan.com/uttar-pradesh/gorakhpur/story-reduced-fireworks-lead-to-lower-pollution-levels-in-gorakhpur-after-diwali-201730610139675.html</t>
  </si>
  <si>
    <t>10:32:23 AM</t>
  </si>
  <si>
    <t>गोरखपुर में कम हुई आतिशबाजी, वायु प्रदूषण का ग्राफ गिरा</t>
  </si>
  <si>
    <t>Gorakhpur Senior Correspondent Fireworks were controlled in eastern Uttar Pradesh this year As a result the gunpowder from firecrackers caused relatively little pollution Compared to last year the pollution level on the day after Diwali has declined this year Diwali</t>
  </si>
  <si>
    <t>http://twitter.com/MadhavKrJha14/status/1858773097144316265</t>
  </si>
  <si>
    <t>12:53:35 PM</t>
  </si>
  <si>
    <t>http://twitter.com/Indraje64796622/status/1857467217820233752</t>
  </si>
  <si>
    <t>10:24:29 PM</t>
  </si>
  <si>
    <t>https://www.jagran.com/haryana/bhiwani-changing-weather-in-charkhi-dadri-drop-in-temperature-improved-air-quality-brings-relief-23841174.html</t>
  </si>
  <si>
    <t>7:48:00 AM</t>
  </si>
  <si>
    <t>Weather Update: तापमान में आ रही गिरावट से बदलने लगा मौसम का मिजाज, प्रदूषण कम होने से मिली राहत</t>
  </si>
  <si>
    <t>Weather Update Falling temperatures are bringing a change in the weather and reduced pollution is bringing relief
Charkhi Dadri is experiencing a change in the weather The drop in temperatures and improvement in air pollution have brought relief However the cold continues to affect the mornings evenings and</t>
  </si>
  <si>
    <t>http://twitter.com/politics_socio/status/1816144404538875964</t>
  </si>
  <si>
    <t>9:42:23 PM</t>
  </si>
  <si>
    <t>https://www.agniban.com/tmc-leader-shot-in-west-bengal-miscreants-also-threw/</t>
  </si>
  <si>
    <t>9:13:39 PM</t>
  </si>
  <si>
    <t>पश्चिम बंगाल में TMC नेता की गोली मारकर हत्या, बदमाशों ने बम भी फेंका</t>
  </si>
  <si>
    <t>TMC leader shot dead in West Bengal miscreants also threw bomb
November 13 2024
A Trinamool Congress leader was shot dead by unidentified miscreants in the Jagatdal area of North 24 Parganas district in West Bengal on Wednesday</t>
  </si>
  <si>
    <t>http://twitter.com/VIJAY10008/status/1857302804983132471</t>
  </si>
  <si>
    <t>11:31:10 AM</t>
  </si>
  <si>
    <t>http://twitter.com/a_sathieskumar/status/1898070703846703266</t>
  </si>
  <si>
    <t>11:28:14 PM</t>
  </si>
  <si>
    <t>http://twitter.com/staywellnews/status/1842506537371128176</t>
  </si>
  <si>
    <t>3:36:05 PM</t>
  </si>
  <si>
    <t>Delhi Pollution Neither the cold nor the stubble smoke reached Delhi yet the air of the capital remained polluted</t>
  </si>
  <si>
    <t>https://www.amarujala.com/haryana/bhiwani/maximum-temperature-reached-392-degrees-bhiwani-news-c-125-1-bwn1003-117029-2024-05-06</t>
  </si>
  <si>
    <t>12:47:07 AM</t>
  </si>
  <si>
    <t>Maximum Temperature Reached 39.2 Degrees - Bhiwani News - Bhiwani News:अधिकतम तापमान 39.2 डिग्री तक पहुंचा, तपिश ने बढ़ाई मुश्किलें</t>
  </si>
  <si>
    <t>Bhiwani The temperature is rising steadily with the mercury steadily rising The maximum temperature has reached 392 degrees The increasing heat is also causing problems for people The AQI is also steadily increasing and the heat is also taking a toll on peoples health And</t>
  </si>
  <si>
    <t>https://hindikhabar.com/aqi-become-critical-in-delhi-ncr/</t>
  </si>
  <si>
    <t>8:44:40 AM</t>
  </si>
  <si>
    <t>AQI : दम घोंटू हवा कर रही बीमार, दिल्ली का AQI 350 के पार</t>
  </si>
  <si>
    <t>AQI The Air Quality Index AQI in Delhi has reached dangerous levels with a maximum AQI of 380 recorded on Monday The conditions are causing eye irritation and breathing problems However compared to Sunday the air quality index on Monday was</t>
  </si>
  <si>
    <t>http://twitter.com/ashokku44755511/status/1854881370582970718</t>
  </si>
  <si>
    <t>http://news007.in/no-relief-from-pollution-in-delhi-difficulty-in-breathing/</t>
  </si>
  <si>
    <t>12:05:29 PM</t>
  </si>
  <si>
    <t>http://twitter.com/taniyaroyo11608/status/1851226033569378795</t>
  </si>
  <si>
    <t>5:04:15 PM</t>
  </si>
  <si>
    <t>Kejriwals new free scheme Pollution along with asthma bronchitis COPD heart disease cancer Alzheimers dementia depression and anxiety all free free The Kejriwal governments failed plans corruption and mismanagement are clearly behind Delhis toxic air Air pollution is rapidly increasing diseases like asthma and bronchitis and the number of asthma attacks and COPD cases is rising sharply Heart patients are also not safeeven a small increase in PM25 concentrations increases deaths due to heart disease by 6 Hospitalizations for heartrelated problems increase by 1015 during polluted days in Delhi Furthermore this toxic air contributes to lung cancer and other cancers Pollution even poses a serious threat to your memory increasing the risk of Alzheimers and dementia Its also affecting mental health with depression and anxiety on the rise And beware if youre sick youre equally at risk in hospitals as the medicines there are often counterfeit</t>
  </si>
  <si>
    <t>http://twitter.com/PanchalDol78200/status/1861079801500459159</t>
  </si>
  <si>
    <t>9:39:36 PM</t>
  </si>
  <si>
    <t>https://haryana.punjabkesari.in/haryana/news/after-2-days-of-relief-pollution-is-on-the-rise-again-aqi-reached-333-2065685</t>
  </si>
  <si>
    <t>Sonipat: 2 दिन की राहत के बाद प्रदूषण फिर उफान पर, ए.क्यू.आई. पहुंचा 333</t>
  </si>
  <si>
    <t>Sonipat After two days of brief respite city residents are once again facing the brunt of pollution The Air Quality Index AQI reached 333 on Saturday which falls in the very poor category This has increased health risks especially for children</t>
  </si>
  <si>
    <t>https://dainiksaveratimes.com/delhi/the-maximum-temperature-in-delhi-was-recorded-at-36-4-degrees-celsius/</t>
  </si>
  <si>
    <t>2:30:01 AM</t>
  </si>
  <si>
    <t>ThemaximumtemperatureinDelhiwasrecordedat36.4degreesCelsius</t>
  </si>
  <si>
    <t>New Delhi The maximum temperature in Delhi on Thursday was recorded at 364 degrees Celsius 38 degrees above the seasons average according to the India Meteorological Department The minimum temperature was recorded at 195 degrees Celsius according to the weather department</t>
  </si>
  <si>
    <t>http://twitter.com/Dineshkumar854/status/1858766226442326483</t>
  </si>
  <si>
    <t>12:26:17 PM</t>
  </si>
  <si>
    <t>https://deshrajsharma5.blogspot.com/2024/10/blog-post.html</t>
  </si>
  <si>
    <t>2:04:00 PM</t>
  </si>
  <si>
    <t>अन्नमय कोष</t>
  </si>
  <si>
    <t>Annamaya Kosha
Five Pranas The five vital airs Prana Apana Samana Udana and Vyana are responsible for generating various types of energies in consciousness
Five Elements Fire Water Air Space and Earth These five elements govern the body visible objects and invisible currents</t>
  </si>
  <si>
    <t>https://www.jantaserishta.com/editorial/editorial-on-union-minister-of-state-for-health-denying-link-between-air-pollution-and-mortality-3444220</t>
  </si>
  <si>
    <t>3:40:39 PM</t>
  </si>
  <si>
    <t>केंद्रीय स्वास्थ्य राज्य मंत्री द्वारा वायु प्रदूषण और मृत्यु दर के बीच संबंध से इनकार करने पर संपादकीय | Editorial on Union Minister of State for Health denying link between air pollution and mortality | केंद्रीय स्वास्थ्य राज्य मंत्री द्वारा वायु प्रदूषण और मृत्यु दर के बीच संबंध से इनकार करने पर...</t>
  </si>
  <si>
    <t>Has Indian politics ignored science A recent statement by Union Minister of State for Health Anupriya Patel in which she denied any link between air pollution and mortality and disease indicates such neglect</t>
  </si>
  <si>
    <t>http://twitter.com/Amrendr64335342/status/1858738465506005073</t>
  </si>
  <si>
    <t>10:35:58 AM</t>
  </si>
  <si>
    <t>http://twitter.com/Rajeev_jhs/status/1848336084112961721</t>
  </si>
  <si>
    <t>5:40:37 PM</t>
  </si>
  <si>
    <t>should show as much responsibility on serious issues as your leaders are serious on the incident Do you want the meeting to be held in Mata Ranis court because has already said that she was sitting idle till Kejriwal was in jail Same story every year Why isnt the central government formulating a national plan to control pollution in the capital And why is the Haryana government once again not cooperating with the government in Delhi The BJP government in Haryana is responsible for water and air pollution in Delhi</t>
  </si>
  <si>
    <t>https://www.bhaskar.com/local/rajasthan/bharatpur/news/night-temperature-reached-122-degrees-and-relief-from-cold-now-cold-will-increase-in-december-134014532.html</t>
  </si>
  <si>
    <t>रात का तापमान पहुंचा फिर 12.2 डिग्री और सर्दी से राहत, अब दिसंबर में बढ़ेगी सर्दी</t>
  </si>
  <si>
    <t>The weather has changed once again The night temperature which was 10 degrees four days ago has risen to 122 degrees offering some relief from the cold Weather experts predict fog in the coming days and slight fluctuations in the states temperature over the next week</t>
  </si>
  <si>
    <t>http://twitter.com/nutbolt814/status/1888218122781659648</t>
  </si>
  <si>
    <t>http://twitter.com/MadanJangid69/status/1863922619785093188</t>
  </si>
  <si>
    <t>http://twitter.com/lohar_bhavesh28/status/1888183481420886480</t>
  </si>
  <si>
    <t>4:39:57 PM</t>
  </si>
  <si>
    <t>Bhai tune wo documentry release ki thibohat tarif ke raha tha na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</si>
  <si>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http://twitter.com/cricinswing/status/1888200623415320869</t>
  </si>
  <si>
    <t>Aa gaya bhadwe German shepherd bhi nahi bol sakta At least its faithful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</si>
  <si>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https://www.amarujala.com/uttar-pradesh/sant-kabir-nagar/be-alert-dust-on-the-roads-will-make-you-sick-khalilabad-news-c-209-1-sgkp1039-123880-2024-11-15</t>
  </si>
  <si>
    <t>10:46:06 PM</t>
  </si>
  <si>
    <t>Be Alert: Dust On The Roads Will Make You Sick - Sant Kabir Nagar News - रहें हाेशियार :सड़कों पर धूल का गुबार, बना देगा बीमार</t>
  </si>
  <si>
    <t>AQI reaches 142 road construction underway at many locations and lack of safety measures causing dust to billow throughout the day in Sant Kabir Nagar Clouds of dust on the roads are harming peoples health The dust has made it difficult for people and drivers to navigate the city The body</t>
  </si>
  <si>
    <t>https://www.inkhabar.com/national/the-name-of-the-new-cm-will-be-announced-in-maharashtra-today-will-it-rain-in-delhi-or-will-people-suffocate-due-to-pollution/</t>
  </si>
  <si>
    <t>8:27:12 AM</t>
  </si>
  <si>
    <t>महाराष्ट्र में आज होगा नए CM के नाम का ऐलान, क्या दिल्ली में होगी बारिश या प्रदूषण से घुटेगा लोगों का दम?</t>
  </si>
  <si>
    <t>The decision on who will be Maharashtras new Chief Minister will be made today when the BJP legislative party elects its new leader The BJP has appointed Union Finance Minister Nirmala Sitharaman and former Gujarat Chief Minister Vijay Rupani as central observers for the Maharashtra legislative party meeting</t>
  </si>
  <si>
    <t>https://www.etvbharat.com/hi/!state/india-is-most-polluted-country-in-world-lucknow-ranks-57th-in-air-pollution-ups24042000437</t>
  </si>
  <si>
    <t>7:29:27 AM</t>
  </si>
  <si>
    <t>डॉ. सूर्यकांत बोले- हर साल 21 लाख लोगों को मौत की नींद सुला रहा वायु प्रदूषण, बदलाव लाना हम सबकी जिम्मेदारी - Air pollution in up</t>
  </si>
  <si>
    <t>Lucknow Every year approximately 21 million people in India die from air pollutionrelated illnesses A recent report shows that India is the most polluted country in the world Of the 100 most polluted cities in the world 83 are in India Lucknow ranks 57th among them</t>
  </si>
  <si>
    <t>http://twitter.com/vinodtiwaricg/status/1868582421681344577</t>
  </si>
  <si>
    <t>https://www.jagran.com/delhi/new-delhi-city-ncr-due-to-climate-change-extreme-weather-events-ruining-delhi-look-national-capital-needs-infrastructure-protection-23757976.html</t>
  </si>
  <si>
    <t>चरम मौसमी घटनाएं बिगाड़ रहीं शहर की सूरत, दिल्ली के बुनियादी ढांचे को जलवायु सुरक्षा की जरूरत</t>
  </si>
  <si>
    <t>Extreme weather events are ruining the citys appearance and Delhis infrastructure needs climate protection
Faced with extreme heat and cold severe heat waves and heavy rainfall Delhi and other cities are facing the brunt of climate change making it essential to protect them from climate change CEEWs World</t>
  </si>
  <si>
    <t>http://twitter.com/vnationnew/status/1871432840195539279</t>
  </si>
  <si>
    <t>11:18:53 AM</t>
  </si>
  <si>
    <t>Delhi Pollution Update Rain has not changed the situation air quality is critical</t>
  </si>
  <si>
    <t>https://hindi.newsroompost.com/india/pollution-in-delhi-and-adjoining-areas-continue-as-air-quality-index-aqi-remains-above-400/1013194.html</t>
  </si>
  <si>
    <t>7:38:54 AM</t>
  </si>
  <si>
    <t>Pollution In Delhi: दिल्ली और आसपास वायु प्रदूषण से लोगों को नहीं मिल रही निजात, खतरनाक श्रेणी में एक्यूआई, Pollution in delhi and adjoining areas continue as air quality index aqi remains above 400</t>
  </si>
  <si>
    <t>New Delhi Air pollution in the nations capital Delhi is proving unbearable Surrounding cities are also experiencing significant air pollution In Delhi the Air Quality Index AQI exceeded 400 in several areas including Anand Vihar and Bawana on Sunday morning The</t>
  </si>
  <si>
    <t>http://twitter.com/harioms488/status/1845377254781747365</t>
  </si>
  <si>
    <t>1:43:17 PM</t>
  </si>
  <si>
    <t>http://twitter.com/il0vemnvr/status/1889974615856034219</t>
  </si>
  <si>
    <t>3:17:17 PM</t>
  </si>
  <si>
    <t>http://twitter.com/voodoo800/status/1888156080926323014</t>
  </si>
  <si>
    <t>The tents and enclosures have been opened but a loyal dog never leaves its owner That is why people keep German Shepherds they are a good breed As far as politics is concerned respected Tatti ji it would be better if you just do the work now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been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</si>
  <si>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https://urdu.news18.com/videos/north-india/delhi-air-pollution-delhi-ncr-air-becomes-more-poisonous-centre-issues-advisory-mud-529613.html</t>
  </si>
  <si>
    <t>7:27:51 AM</t>
  </si>
  <si>
    <t>دہلی-این سی آر کی ہوا مزید زہریلی، مرکز نے جاری کیا ایڈوائزر</t>
  </si>
  <si>
    <t>Delhi Air Pollution DelhiNCR air becomes more toxic Centre issues advisory
November 19 2024 1257 IST DelhiNCR air becomes more toxic Centre issues advisory</t>
  </si>
  <si>
    <t>http://twitter.com/ndtvindia/status/1849986161009360981</t>
  </si>
  <si>
    <t>6:57:26 AM</t>
  </si>
  <si>
    <t>Delhis air is making it difficult to breathe these steps will have to be taken to control pollution Full video</t>
  </si>
  <si>
    <t>https://www.bhaskar.com/local/rajasthan/alwar/bhiwadi/news/pollution-increased-in-bhiwadi-eyes-are-burning-133974696.html</t>
  </si>
  <si>
    <t>7:05:02 PM</t>
  </si>
  <si>
    <t>Pollution increased in Bhiwadi, eyes are burning | भिवाड़ी में बढ़ा प्रदूषण, आंखों में हो रही जलन: दिन में छाया अंधेरा, प्रदूषण से ग्रामीण क्षेत्र भी प्रभावित - Bhiwadi News</t>
  </si>
  <si>
    <t>Pollution surges in Bhiwadi eyes irritated Daytime darkness prevails rural areas also affected
Bhiwadi
Pollution levels in Bhiwadi and its surrounding areas have reached alarming levels On Sunday just after 2 pm the entire city</t>
  </si>
  <si>
    <t>http://twitter.com/Madanpal217131/status/1859641061095899166</t>
  </si>
  <si>
    <t>http://twitter.com/PoddarVaishali/status/1875135736175022574</t>
  </si>
  <si>
    <t>4:32:52 PM</t>
  </si>
  <si>
    <t>http://twitter.com/jatav_pard67200/status/1865041881387737179</t>
  </si>
  <si>
    <t>8:03:29 PM</t>
  </si>
  <si>
    <t>http://twitter.com/DHARMEN87275616/status/1850777181477040180</t>
  </si>
  <si>
    <t>11:20:40 AM</t>
  </si>
  <si>
    <t>Sir I respectfully inform you that on one hand the air of NCR has become extremely polluted In Mussoorie Gulavti Industrial Area all the claims of the government are being exposed</t>
  </si>
  <si>
    <t>http://twitter.com/curiouswriter24/status/1893639249695580271</t>
  </si>
  <si>
    <t>5:59:13 PM</t>
  </si>
  <si>
    <t>He could not even correct his obesity and is busy sharing knowledge with others If this PM had done his work properly for 11 years there could have been real progress in the quality of education law order institutions economy air pollution But he wants to waste time on discussing exams eating less oil etc which are the work of others</t>
  </si>
  <si>
    <t>https://www.jantaserishta.com/local/haryana/haryana-congress-leaders-will-remove-kherki-daula-toll-plaza-3564300</t>
  </si>
  <si>
    <t>12:27:47 PM</t>
  </si>
  <si>
    <t>Haryana : खेड़की दौला टोल प्लाजा हटाएंगे कांग्रेस नेता | Haryana : खेड़की दौला टोल प्लाजा हटाएंगे कांग्रेस नेता Haryana: Congress leaders will remove Kherki Daula toll plaza</t>
  </si>
  <si>
    <t>Amid anger among residents of highrise societies over being ignored during the election season Congress candidate from Badshahpur Vardhan Yadav unveiled his New Gurugram Improvement Plan promising to address the burning concerns</t>
  </si>
  <si>
    <t>http://twitter.com/LucknowOfish/status/1864711026823856587</t>
  </si>
  <si>
    <t>10:08:48 PM</t>
  </si>
  <si>
    <t>http://twitter.com/pojakpr/status/1858784673780089087</t>
  </si>
  <si>
    <t>1:39:35 PM</t>
  </si>
  <si>
    <t>https://zeenews.india.com/hindi/zeephh/trending-news/delhi-pollution-increase-aqi-reaches-in-poor-category-ir-pollution-alert-in-delhi-ncr-delhi-weather-today/2476413</t>
  </si>
  <si>
    <t>2:34:19 PM</t>
  </si>
  <si>
    <t>Delhi Pollution: दिल्ली में बढ़ा वायु प्रदूषण! खराब श्रेणी में पहुंचा AQI, सांस लेने में तकलीफ</t>
  </si>
  <si>
    <t>Delhi Pollution Air pollution rises in Delhi AQI reaches poor category breathing becomes difficult
Delhi Air Pollution Air pollution has increased in the capital Delhi The AQI remained in the poor category on Thursday Meanwhile due to the rising pollution people say breathing is difficult</t>
  </si>
  <si>
    <t>https://www.prabhasakshi.com/politics-articles/a-good-opportunity-to-make-delhi-a-world-class-state-of-the-art-capital</t>
  </si>
  <si>
    <t>a good opportunity to make delhi a world class state of the art capital</t>
  </si>
  <si>
    <t>The heart of the nation Delhi is recognized worldwide as Indias capital which operates as a union territory with some powers vested in the state government and others in the central government The coordination between the central and state governments is crucial to ensuring the smooth functioning of Delhi</t>
  </si>
  <si>
    <t>http://twitter.com/Rkbahadur1/status/1842062005118566450</t>
  </si>
  <si>
    <t>10:09:40 AM</t>
  </si>
  <si>
    <t>http://twitter.com/jogiji__/status/1815972455367721299</t>
  </si>
  <si>
    <t>10:19:07 AM</t>
  </si>
  <si>
    <t>http://twitter.com/Sushila50271994/status/1845845862754267473</t>
  </si>
  <si>
    <t>https://hindi.moneycontrol.com/news/world/pakistan-punjab-multan-air-aqi-level-is-abover-2000-lockdown-in-7-cities-air-quality-hazardous-1935566.html</t>
  </si>
  <si>
    <t>2:54:41 PM</t>
  </si>
  <si>
    <t>पाकिस्तान में AQI 2000 के पार, 7 शहरों में लगा लॉकडाउन, हवा हुई दमघोंटू</t>
  </si>
  <si>
    <t>Pakistans AQI surpasses 2000 seven cities under lockdown air becomes suffocating
Due to heavy smog in Pakistans Punjab province the government has ordered the closure of schools amusement parks and museums in several districts from November 8 to 17 This move applies to Lahore Multan Faisalabad</t>
  </si>
  <si>
    <t>http://twitter.com/psamachar1/status/1852995846599508378</t>
  </si>
  <si>
    <t>Delhi Air Pollution No relief from pollution in Delhi thick haze prevails AQI very poor</t>
  </si>
  <si>
    <t>https://www.jantaserishta.com/delhi-ncr/you-are-playing-with-our-health-we-cant-even-go-out-without-wearing-a-mask-shahzad-poonawala-3641358</t>
  </si>
  <si>
    <t>3:41:59 PM</t>
  </si>
  <si>
    <t>"आप हमारे स्वास्थ्य के साथ खिलवाड़ कर रही है, बिना Mask पहने बाहर भी नहीं जा सकते": शहजाद पूनावाला</t>
  </si>
  <si>
    <t>New Delhi Blaming the Aam Aadmi Party for the deteriorating air quality in Delhi Bharatiya Janata Party spokesperson Shehzad Poonawalla on Thursday said the AAP has brought Delhi to a condition worse than Lahore and people cannot go out without wearing masks</t>
  </si>
  <si>
    <t>http://twitter.com/complainbytweet/status/1845368763782222192</t>
  </si>
  <si>
    <t>1:09:33 PM</t>
  </si>
  <si>
    <t>https://www.khaskhabar.com/local/haryana/rohtak-news/news-30-percent-cases-of-skin-allergy-are-coming-to-rohtak-civil-hospital-dinesh-malik-news-hindi-1-682767-KKN.html</t>
  </si>
  <si>
    <t>4:12:16 AM</t>
  </si>
  <si>
    <t>रोहतक सिविल अस्पताल में स्किन एलर्जी के 30 फीसदी मामले आ रहे हैं : दिनेश मलिक-Khaskhabar</t>
  </si>
  <si>
    <t>30 of cases at Rohtak Civil Hospital are skin allergies Dinesh Malik
Rohtak Air quality in DelhiNCR remains in the poor category causing breathing problems Meanwhile pollution in Rohtak Haryana is causing</t>
  </si>
  <si>
    <t>https://www.aajsamaaj.com/strong-winds-disperse-the-pollution-layer/</t>
  </si>
  <si>
    <t>6:04:19 AM</t>
  </si>
  <si>
    <t>Delhi Weather Update : तेज हवाओं से छटी प्रदूषण की परत</t>
  </si>
  <si>
    <t>The AQI dropped from poor to moderate
Delhi Weather Update Aaj Samaj New Delhi Strong winds from the west brought relief to people who had long struggled with pollution The change in wind direction and speed dissipated the layer of pollution that had engulfed the capitals atmosphere and people</t>
  </si>
  <si>
    <t>https://www.dnaindia.com/hindi/india/news-delhi-news-firecrackers-300-police-teams-deployed-more-than-19-thousand-kg-firecrackers-seized-4138543</t>
  </si>
  <si>
    <t>दिवाली पर पटाखे दागने वाले हो जाएं सावधान, चप्पे-चप्पे पर पुलिस की टीमें तैनात, 19 हजार KG से ज्यादा पटाखे जब्त</t>
  </si>
  <si>
    <t>India
Beware of those setting off fireworks on Diwali police teams deployed at every corner over 19000 kilograms of fireworks seized
As Delhi approaches the Delhi Police has become proactive against those bursting firecrackers Police say that since firecrackers are banned in Delhi</t>
  </si>
  <si>
    <t>https://www.lokshakti.in/states/delhi/449145/</t>
  </si>
  <si>
    <t>8:12:31 PM</t>
  </si>
  <si>
    <t>दिल्ली का मौसम और AQI आज: 10.05 ° C पर गर्म शुरुआत, 14 फरवरी, 2025 के लिए मौसम पूर्वानुमान की जाँच करें नवीनतम समाचार दिल्ली</t>
  </si>
  <si>
    <t>https://eng.bharattimes.co.in/%e0%a4%a6%e0%a4%bf%e0%a4%b2%e0%a5%8d%e0%a4%b2%e0%a5%80-%e0%a4%ae%e0%a5%87%e0%a4%82-%e0%a4%b0%e0%a4%be%e0%a4%a4-%e0%a4%95%e0%a4%be-aqi-700-%e0%a4%aa%e0%a4%be%e0%a4%b0-%e0%a4%b9%e0%a5%81%e0%a4%86/</t>
  </si>
  <si>
    <t>6:22:40 AM</t>
  </si>
  <si>
    <t>दिल्ली में रात का AQI 700 पार हुआ: दिल्ली-NCR के सभी स्कूल ऑनलाइन, डीयू-JNU में भी 4 दिन वर्चुअल मोड पर स्टडी</t>
  </si>
  <si>
    <t>New Delhi 34 minutes ago
Copy link
Water was sprayed on the roads on Monday night to combat pollution and smog
Air quality in Delhi is becoming dangerous According to AQIin the AQI recorded over 700 from Monday evening to Tuesday morning</t>
  </si>
  <si>
    <t>http://twitter.com/ShobhaS37751050/status/1871803711246459189</t>
  </si>
  <si>
    <t>11:52:35 AM</t>
  </si>
  <si>
    <t>https://now7news.com/55009/</t>
  </si>
  <si>
    <t>आगरा में आज सुबह हल्की धुंध नजर आई, ताजमहल पर सफेद रंग की पतली सी चादर दिखी</t>
  </si>
  <si>
    <t>Agra the city of love shrouded itself in a light haze on Sunday morning December 10 The Taj Mahal the historic monument known as the epitome of love appeared as if it were shrouded in a thin sheet of white However the good news is that the city</t>
  </si>
  <si>
    <t>https://ndtv.in/india/delhi-air-pollution-in-severe-category-how-polluted-is-the-air-in-which-area-7059940</t>
  </si>
  <si>
    <t>6:39:14 AM</t>
  </si>
  <si>
    <t>दिल्ली में AQI आज फिर 400 पार, जानें कौन से इलाके की हवा में कितना जहर?</t>
  </si>
  <si>
    <t>Delhis AQI crosses 400 again today Find out how toxic the air is in which areas
Pollution in DelhiNCR is increasing as the cold weather intensifies Furthermore the pollution has increased to such an extent that Delhi has become a gas chamber Pollution levels are in the dangerous category</t>
  </si>
  <si>
    <t>http://twitter.com/NewsNationTV/status/1857643619030540764</t>
  </si>
  <si>
    <t>10:05:26 AM</t>
  </si>
  <si>
    <t>Why does the air in DelhiNCR become toxic every winter Learn about these causes of pollution</t>
  </si>
  <si>
    <t>http://twitter.com/sudhirshiv567/status/1781221401569243597</t>
  </si>
  <si>
    <t>https://bazaar.businesstoday.in/auto/story/new-campaign-in-delhi-red-light-on-vehicle-off-1109418-2024-10-22</t>
  </si>
  <si>
    <t>दिल्ली में नया कैंपेन: रेड लाइट ऑन, गाड़ी ऑफ - New campaign in Delhi: Red light on, vehicle off -</t>
  </si>
  <si>
    <t>New Campaign in Delhi
The Delhi government has launched a new campaign to reduce pollution Red Light On Gaadi Off This initiative comes in response to the growing pollution problem especially during festivals like Diwali when the amount of air pollution from firecrackers</t>
  </si>
  <si>
    <t>https://hindi.ebmnews.com/delhi/215116/</t>
  </si>
  <si>
    <t>1:10:31 PM</t>
  </si>
  <si>
    <t>दिल्लीवासी इस दिवाली भी पटाखे नहीं फोड़ पाएंगे; AAP सरकार ने जारी किया नोटिफिकेशन</t>
  </si>
  <si>
    <t>Delhi Fire Crackers Ban Delhiites will not be able to burst firecrackers this Diwali The government has issued a notification ordering the continuation of the ban on firecrackers Minister Gopal Rai posted the notification on his X handle informing about the order He stated in the post</t>
  </si>
  <si>
    <t>https://www.inkhabar.com/delhi/government-failed-to-control-pollution-what-did-people-say-in-the-survey/</t>
  </si>
  <si>
    <t>प्रदूषण नियंत्रण करने में विफल सरकार, सर्वे में लोगों ने ये क्या बोल दिया !</t>
  </si>
  <si>
    <t>New Delhi Breathing in the air of Delhi NCR is becoming increasingly difficult The increasing pollution here is significantly impacting peoples lives and negatively affecting their health The government is taking steps to protect Delhi from this problem</t>
  </si>
  <si>
    <t>http://twitter.com/Rajende37239468/status/1849469560543670329</t>
  </si>
  <si>
    <t>8:44:39 PM</t>
  </si>
  <si>
    <t>http://twitter.com/AnandYadav002/status/1903979950685950405</t>
  </si>
  <si>
    <t>6:49:29 AM</t>
  </si>
  <si>
    <t>Climate Change India is expected to experience recordbreaking heat this year According to weather experts an extremely dry winter and other climatic factors are causing the unusual rise in temperatures</t>
  </si>
  <si>
    <t>http://twitter.com/JamilKh12345678/status/1899347309600669941</t>
  </si>
  <si>
    <t>12:01:01 PM</t>
  </si>
  <si>
    <t>20 out of 20 will be in India onlywe are not taught about Air Pollution</t>
  </si>
  <si>
    <t>https://www.amarujala.com/kavya/mere-alfaz/sadhana-kaushik-mukhya-atithi-2024-11-02</t>
  </si>
  <si>
    <t>8:27:39 PM</t>
  </si>
  <si>
    <t>Mukhya Atithi - Amar Ujala Kavya - मुख्य अतिथि</t>
  </si>
  <si>
    <t>This life is not safe This life has been consuming polluted air for years The poisonous air is no longer just poisonous It has become the chief guest of every house and courtyard Even if you post a million guards at the door its entry is inevitable 41 seconds ago</t>
  </si>
  <si>
    <t>http://twitter.com/parassecret/status/1859054647933092129</t>
  </si>
  <si>
    <t>7:32:22 AM</t>
  </si>
  <si>
    <t>https://news.bharattimes.co.in/%e0%a4%b8%e0%a5%8d%e0%a4%95%e0%a5%82%e0%a4%b2-%e0%a4%96%e0%a5%8b%e0%a4%b2%e0%a4%a8%e0%a5%87-%e0%a4%aa%e0%a4%b0-%e0%a4%a4%e0%a5%81%e0%a4%b0%e0%a4%82%e0%a4%a4-%e0%a4%ab%e0%a5%88%e0%a4%b8%e0%a4%b2/</t>
  </si>
  <si>
    <t>स्कूल खोलने पर तुरंत फैसला करे CAQM, निर्माण बंद होने तक राज्य सरकारें मजदूरों को दें भत्ता : प्रदूषण पर SC - Bharat Times</t>
  </si>
  <si>
    <t>Delhi The Supreme Court heard the issue of air pollution in Delhi on Monday The court left the decision on reopening schools in Delhi to the Commission for Air Quality Management CAQM Meanwhile under the provisions of GRAP4</t>
  </si>
  <si>
    <t>https://stophinduhate.org/2024/11/01/31st-october-2024/</t>
  </si>
  <si>
    <t>5:57:05 PM</t>
  </si>
  <si>
    <t>31st October 2024 – STOP HINDU HATE ADVOCACY NETWORK</t>
  </si>
  <si>
    <t>Daily antiHindu news updates for October 31 2024
India cannot compromise even an inch of its borders We trust our soldiers not enemies PM Modi while celebrating Diwali with the armed forces in Kachchh
Lord Ram was enthroned and a lamp was lit BJ</t>
  </si>
  <si>
    <t>http://twitter.com/Monika66233504/status/1858564261879947361</t>
  </si>
  <si>
    <t>11:03:45 PM</t>
  </si>
  <si>
    <t>Air Pollution The threat of air pollution is increasing in Lucknow find out where the AQI was recorded</t>
  </si>
  <si>
    <t>http://twitter.com/SamidhDabas/status/1847657573677486376</t>
  </si>
  <si>
    <t>Wind speeds are decreasing in Delhi and the temperature is dropping rapidly As a result the air quality has reached the poor category A meeting has been called at the Delhi Secretariat today at 1 pm The Delhi government is making plans to stop pollution While the BJPled central government the governments of Uttar Pradesh Haryana and Rajasthan are sleeping The Supreme Court has ordered the Delhi and central governments to install one smog tower each The BJP should visit the smog tower they have installed in Anand Vihar ji</t>
  </si>
  <si>
    <t>http://twitter.com/Ramlakhantamdi/status/1794652087479062739</t>
  </si>
  <si>
    <t>2:19:35 PM</t>
  </si>
  <si>
    <t>http://twitter.com/MadhavRamDhaka/status/1852765287617028532</t>
  </si>
  <si>
    <t>11:00:41 PM</t>
  </si>
  <si>
    <t>http://twitter.com/GirishC86267368/status/1857299696839987325</t>
  </si>
  <si>
    <t>11:18:49 AM</t>
  </si>
  <si>
    <t>Poison is entering the body Air pollution is a serious problem for the people of Delhi</t>
  </si>
  <si>
    <t>http://twitter.com/ThamizhanJR/status/1850757578000633956</t>
  </si>
  <si>
    <t>10:02:46 AM</t>
  </si>
  <si>
    <t>http://twitter.com/SHOTPointBlank1/status/1870353425885429817</t>
  </si>
  <si>
    <t>Delhi of 12 km radius is not being managed by these drama queens Will you become an IITian or an IRSian Ground report from Rajouri Garden Crumbling infra Dirty streets Pothole filled roads Polluted air and water 10 years Delhi became miserable exposes the situation on the ground</t>
  </si>
  <si>
    <t>http://twitter.com/HemrajM29217710/status/1849262457555927447</t>
  </si>
  <si>
    <t>7:01:42 AM</t>
  </si>
  <si>
    <t>http://twitter.com/ChMohit_IYC/status/1859942784872112246</t>
  </si>
  <si>
    <t>6:21:30 PM</t>
  </si>
  <si>
    <t>http://twitter.com/manishaparaswa2/status/1871795858469200326</t>
  </si>
  <si>
    <t>11:21:23 AM</t>
  </si>
  <si>
    <t>http://twitter.com/patnaarwal/status/1848609695398797610</t>
  </si>
  <si>
    <t>11:47:51 AM</t>
  </si>
  <si>
    <t>The air quality of Delhi is bad just look at the colour of the sky here and tell me how is the air quality here</t>
  </si>
  <si>
    <t>http://twitter.com/Kamlesh91754434/status/1849041039056879861</t>
  </si>
  <si>
    <t>http://twitter.com/Ankit__rathor/status/1858856312383160532</t>
  </si>
  <si>
    <t>6:24:15 PM</t>
  </si>
  <si>
    <t>http://twitter.com/nimaa630029/status/1858512135552168422</t>
  </si>
  <si>
    <t>7:36:37 PM</t>
  </si>
  <si>
    <t>http://twitter.com/RahulYadavBSCP/status/1851609074607042828</t>
  </si>
  <si>
    <t>https://www.livehindustan.com/uttar-pradesh/gorakhpur/story-good-news-for-gorakhpur-pollution-drops-as-air-quality-improves-201730868647503.html</t>
  </si>
  <si>
    <t>साफ हो गई हवा, ग्रीन जोन में पहुंच शहर</t>
  </si>
  <si>
    <t>Gorakhpur Senior Correspondent Theres good news for metropolitan residents struggling with pollution caused by firecracker smoke during Diwali The wind direction has changed in eastern Uttar Pradesh On Tuesday pollution vanished from the citys air and the city entered the green zone On Tuesday clouds</t>
  </si>
  <si>
    <t>http://twitter.com/RSnpatel/status/1849425728313458695</t>
  </si>
  <si>
    <t>5:50:28 PM</t>
  </si>
  <si>
    <t>Arvind Kejriwal Delhi Government Air Pollution DelhiNCR Yogendra Yadav Manish Sisodia Amit Shah Rahul Gandhi Kejriwal Tajinder Bagga ___ Kdii avoni rshila mhare desh</t>
  </si>
  <si>
    <t>http://twitter.com/prsantsahu74301/status/1858490788927144067</t>
  </si>
  <si>
    <t>6:11:47 PM</t>
  </si>
  <si>
    <t>https://www.newsnationtv.com/300--20241203082537/</t>
  </si>
  <si>
    <t>http://twitter.com/DrDarshananand/status/1861619280523174037</t>
  </si>
  <si>
    <t>In the name of a program of destruction is going on everywhere in the country and the state Millions of trees will be cut down to build a township what kind of joke is this the government and its representatives have made they promise to plant millions of trees every year When those trees dont grow they make plans to cut ten times more than that Has the greed for money driven humans mad They are destroying nature no one is ready to speak about blind development in any matter They have polluted the rivers polluted the cities polluted the air polluted the water still these government and its representatives are not satisfied When they destroy the nature of entire India then they will get peace People are not able to breathe in Agra and they are planning to cut trees There is an order of 1985 in the Taj Trapezium Zone that not a single tree will be cut or relocated here There is an order of the Supreme Court despite this you should see the spectacle of the collusion of the officials and politicians they are ready to do anything To destroy humanity to wipe out humanity to destroy the future of our children and those of us they are cutting down trees from nature Now their stomachs are not getting filled neither the tap nor the river nor the sand they are exploiting the resources of everything This destruction in the name of development should stop Cutting one tree means you are killing 100 people Jai Hind</t>
  </si>
  <si>
    <t>https://www.onlymyhealth.com/amp-stories/other-diseases/does-pollution-cause-more-hair-fall-expert-opinion-in-hindi-ws-34626</t>
  </si>
  <si>
    <t>11:30:51 AM</t>
  </si>
  <si>
    <t>प्रदूषण से बाल ज्यादा झड़ते हैं? एक्सपर्ट से जानें</t>
  </si>
  <si>
    <t>Does pollution cause more hair fall Learn from an expert
By Aditya Bharat
03 Mar 2025 1130 IST
These days people are facing the problem of hair fall and many people try various remedies but unless the root cause of the problem is identified it is difficult to get rid of it</t>
  </si>
  <si>
    <t>http://twitter.com/PiyushK09646738/status/1852903366562918468</t>
  </si>
  <si>
    <t>Lucknow Cold started increasing in Lucknow fog prevailed in the morning Lowest air pollution in Gomti Nagar Change in weather is being seen since this morning People are facing difficulty in breathing Talkatoras AQI reached 356 Kendriya Vidyalayas AQI reached 304 Lalbagh was recorded in the poor category with AQI 273</t>
  </si>
  <si>
    <t>https://topstory.online/uttar-pradesh-noeda-phir-badha-pradooshan-ekyooaee-pahuncha-400-ke-kareeb/</t>
  </si>
  <si>
    <t>उत्तर प्रदेश, नोएडा: फिर बढ़ा प्रदूषण, एक्यूआई पहुंचा 400 के करीब</t>
  </si>
  <si>
    <t>Amar Saini Uttar Pradesh Noida Pollution levels rose again on Thursday making breathing difficult Ghaziabad remained the third most polluted city in the country on Thursday The districts AQI reached 386 The minimum temperature was six degrees while the maximum temperature was 22 degrees</t>
  </si>
  <si>
    <t>http://twitter.com/singhmanish84/status/1888241419401261123</t>
  </si>
  <si>
    <t>8:30:10 PM</t>
  </si>
  <si>
    <t>https://www.timesnowhindi.com/health/red-eyes-causes-and-treatment-in-hindi-aankhein-laal-kyon-hoti-hain-jaanein-kaya-hai-karan-or-nivaran-article-115177026</t>
  </si>
  <si>
    <t>4:17:44 PM</t>
  </si>
  <si>
    <t>Red Eyes Causes and Treatment in Hindi: Why Eyes Turn Red, Aankhein Laal Hone ke Karan- Red Eyes Causes: आंखों के लाल होने को न करें अनदेखा, हो सकती है गंभीर बीमारी, जानें इसका कारण और इलाज | Times Now Navbharat</t>
  </si>
  <si>
    <t>What is the treatment for red eyes
Red Eyes Causes and Treatment in Hindi Eyes are one of the most important and delicate parts of our body Therefore their care is crucial Ignoring any eyerelated problem can be costly One such common problem is</t>
  </si>
  <si>
    <t>http://twitter.com/DhootG/status/1869123512025378904</t>
  </si>
  <si>
    <t>2:22:26 AM</t>
  </si>
  <si>
    <t>Delhi Air Pollution Poison in Delhis air AQI crosses 400 via</t>
  </si>
  <si>
    <t>http://twitter.com/hshekhar118/status/1868949445297271204</t>
  </si>
  <si>
    <t>2:50:45 PM</t>
  </si>
  <si>
    <t>http://twitter.com/Dipika1012/status/1901124493612867865</t>
  </si>
  <si>
    <t>9:42:55 AM</t>
  </si>
  <si>
    <t>http://twitter.com/DevKuma41522065/status/1858794186436186517</t>
  </si>
  <si>
    <t>2:17:23 PM</t>
  </si>
  <si>
    <t>http://twitter.com/neelam_dev77850/status/1861059243299729904</t>
  </si>
  <si>
    <t>https://navabharat.com/?p=86970</t>
  </si>
  <si>
    <t>7:16:31 PM</t>
  </si>
  <si>
    <t>समाज के सभी वर्गों में प्रदूषण को लेकर संवेदनशीलता बढ़ाया जाना आवश्यक है: रावत</t>
  </si>
  <si>
    <t>Bhopal Sept 19 UNI Madhya Pradesh Forest and Environment Minister Ram Niwas Rawat said it is necessary to increase sensitivity about pollution among all sections of society He said that diseases like respiratory problems and high blood pressure are becoming more common at a young age</t>
  </si>
  <si>
    <t>https://hindi.nativeplanet.com/news/ahmedabad-aqi-remained-above-100-for-40th-consecutive-day-no-possibility-of-decrease-in-temperature-009163.html</t>
  </si>
  <si>
    <t>10:57:14 AM</t>
  </si>
  <si>
    <t>अहमदाबाद का AQI लगातार 40वें दिन रहा 100 से ऊपर, तापमान में गिरावट की कोई संभावना नहीं | Ahmedabad AQI remained above 100 for 40th consecutive day, no possibility of decrease in temperature - Hindi Nativeplanet</t>
  </si>
  <si>
    <t>Air pollution levels and the air quality index in Delhi have been a topic of discussion for quite some time However the air quality index in Ahmedabad is also causing considerable concern For more than a month the air quality in Ahmedabad has been</t>
  </si>
  <si>
    <t>https://sabsach.in/2024/04/30/%e0%a4%85%e0%a4%ab%e0%a5%8d%e0%a4%b0%e0%a5%80%e0%a4%95%e0%a5%80-%e0%a4%a6%e0%a5%87%e0%a4%b6-%e0%a4%ae%e0%a4%be%e0%a4%b2%e0%a5%80-%e0%a4%ae%e0%a5%87%e0%a4%82-%e0%a4%ac%e0%a4%b0%e0%a5%8d%e0%a4%ab/</t>
  </si>
  <si>
    <t>अफ्रीकी देश माली में बर्फ की कीमत रोटी और दूध से अधिक, एक टुकड़े के लिए मरने-मारने पर उतारू अवाम</t>
  </si>
  <si>
    <t>Bamako In the African country of Mali a block of ice costs more than bread or milk The situation is so dire that people are even fighting each other for ice This is due to recordbreaking heat and unannounced power cuts People are</t>
  </si>
  <si>
    <t>http://twitter.com/PankajS28511903/status/1858799557104095320</t>
  </si>
  <si>
    <t>2:38:43 PM</t>
  </si>
  <si>
    <t>https://k24news.in/2024/09/19/%e0%a4%b8%e0%a4%ae%e0%a4%be%e0%a4%9c-%e0%a4%95%e0%a5%87-%e0%a4%b8%e0%a4%ad%e0%a5%80-%e0%a4%b5%e0%a4%b0%e0%a5%8d%e0%a4%97%e0%a5%8b%e0%a4%82-%e0%a4%ae%e0%a5%87%e0%a4%82-%e0%a4%aa%e0%a5%8d%e0%a4%b0/</t>
  </si>
  <si>
    <t>7:13:02 PM</t>
  </si>
  <si>
    <t>समाज के सभी वर्गों में प्रदूषण को लेकर संवेदनशीलता बढ़ाया जाना आवश्यक है : पर्यावरण मंत्री श्री रावत – K24 News</t>
  </si>
  <si>
    <t>https://www.loksatta.com/photos/lifestyle-gallery/4731444/combat-air-pollution-boost-your-lungs-health-with-these-7-nutritious-juices-spl-93/</t>
  </si>
  <si>
    <t>8:18:15 PM</t>
  </si>
  <si>
    <t>combat air pollution boost your lungs health with these 7 nutritious juices</t>
  </si>
  <si>
    <t>18
Click to share on Twitter Opens in new window Click to share on Facebook Opens in new window Click to share on WhatsApp Opens in new window
Increasing air pollution these days is having adverse effects on lung health In</t>
  </si>
  <si>
    <t>https://www.livehindustan.com/uttar-pradesh/fatehpur/story-air-quality-crisis-aqi-over-150-in-fatehpur-increasing-respiratory-illnesses-201732644403481.html</t>
  </si>
  <si>
    <t>11:36:48 PM</t>
  </si>
  <si>
    <t>सर्दी संग खराब हवा लोगों को बना रही बीमार</t>
  </si>
  <si>
    <t>Fatehpur Correspondent In the midst of winter haze smoke and road dust have poisoned the air in the Doaba On Tuesday the air quality index reached over 150 which is considered poor This has led to coughs asthma and</t>
  </si>
  <si>
    <t>http://twitter.com/MADANGO21718842/status/1861043343678914850</t>
  </si>
  <si>
    <t>7:14:44 PM</t>
  </si>
  <si>
    <t>http://twitter.com/choudhary9772/status/1857409391416287299</t>
  </si>
  <si>
    <t>6:34:42 PM</t>
  </si>
  <si>
    <t>Plants teach us about the importance of natural life and ecosystems and can inspire our children towards environmental awareness Benefits of Plants Environmental Benefits Air purification Plants absorb carbon dioxide and release oxygen through photosynthesis improving air quality They also filter out harmful toxins and volatile organic compounds VOCs Temperature regulation Transpiration through plants cools their surroundings providing a natural air conditioning effect and helping combat the heat island effect in urban areas Soil conservation Plant roots hold the soil together and prevent soil erosion reduce the impact of rainfall and aid soil formation Biodiversity Plants provide habitat and food for wildlife support ecosystems and maintain biodiversity Water Cycle They play a vital role in the water cycle taking water from the soil and releasing it into the atmosphere aiding cloud formation and rainfall Health Benefits Air Quality Indoor plants can significantly improve indoor air quality by removing air pollutants thereby reducing respiratory problems Humidity Control Plants can add moisture to the air which is beneficial for people in dry environments or with respiratory problems Stress Reduction Being around plants or gardening can reduce stress lower blood pressure and improve mental health Speedier Recovery Hospital studies show that patients with plants in their rooms recover faster and require fewer painkillers Psychological Benefits Mood Improvement The presence of plants can improve mood increase a sense of wellbeing and reduce feelings of depression fatigue and anxiety Productivity The presence of plants in the work environment can enhance attention creativity and productivity Connection to Nature Keeping plants fulfills our natural desire to connect with nature called biophilia which improves cognitive functioning and overall happiness Economic Benefits Energy Savings Strategically placed plants can reduce heating and cooling costs in buildings they can provide insulation in winter and shade in summer Food Security Plants are fundamental to agriculture ensuring food production and security for the human population Property Value Landscaping with plants can increase property value by enhancing aesthetic appeal and creating a more livable desirable space Incorporating plants into our lives whether through gardening indoor planting or urban green spaces not only beautifies our surroundings but also contributes significantly to our own wellbeing and the health of the planet</t>
  </si>
  <si>
    <t>http://twitter.com/AkshayDass0/status/1861648333145809028</t>
  </si>
  <si>
    <t>https://www.amarujala.com/shimla/air-quality-index-shimla-s-air-is-the-cleanest-in-the-state-aqi-was-27-know-the-condition-of-other-cities-2025-03-17</t>
  </si>
  <si>
    <t>9:57:41 AM</t>
  </si>
  <si>
    <t>Air Quality Index: Shimla's Air Is The Cleanest In The State, Aqi Was 27, Know The Condition Of Other Cities | Air Quality Index:शिमला की आबोहवा प्रदेश में सबसे स्वच्छ, 27 रहा एक्यूआई, जानिए अन्य शहरों का हाल</t>
  </si>
  <si>
    <t>Air Quality Index Shimlas air quality is the cleanest in the state with an AQI of 27 Find out about other cities
Samvad News Agency Baddi Solan Updated Mon 17 Mar 2025 1023 AM IST
The air quality has improved in all districts of Himachal Pradesh except Paonta Sahib Baddi</t>
  </si>
  <si>
    <t>https://hindi.webdunia.com/national-hindi-news/environmentalist-sunita-narayan-s-statement-on-delhi-s-air-124061700096_1.html</t>
  </si>
  <si>
    <t>8:29:14 PM</t>
  </si>
  <si>
    <t>दिल्ली की हवा को कैसे करें स्वच्छ, पर्यावरणविद सुनीता नारायण ने बताया प्लान</t>
  </si>
  <si>
    <t>Renowned environmentalist Sunita Narayan said that uncomfortable and inconvenient decisions need to be made to clean Delhis air She said that everyone especially the wealthy has a responsibility towards</t>
  </si>
  <si>
    <t>https://www.livehindustan.com/weather/delhi-me-aaj-ka-mausam-18-october-2024-delhi-aqi-today-and-weather-forecast-imd-rain-alert-update-in-hindi-201729215003667.html</t>
  </si>
  <si>
    <t>दिल्ली 18 October 2024 का वेदर और AQI: न्यूनतम तापमान 22.05°C, जानें कैसा रहेगा शहर में आज का मौसम</t>
  </si>
  <si>
    <t>Weather News Todays Weather in Delhi October 18 2024 Delhi AQI Today and Weather Forecast IMD Rain Alert Update in Hindi
Delhi Weather and AQI for October 18 2024 Minimum Temperature 2205C Find Out What the Citys Weather Will Be Like Today
Delhi Weather October 18 2024</t>
  </si>
  <si>
    <t>http://twitter.com/marankothi/status/1898023620057661932</t>
  </si>
  <si>
    <t>8:21:09 PM</t>
  </si>
  <si>
    <t>http://twitter.com/ShreyashGhadge8/status/1810873900353433952</t>
  </si>
  <si>
    <t>http://twitter.com/Anant320334496/status/1856383919458856968</t>
  </si>
  <si>
    <t>http://twitter.com/Brajesh1595144/status/1888920688574038498</t>
  </si>
  <si>
    <t>5:29:21 PM</t>
  </si>
  <si>
    <t>https://mpsamachar.in/protest-begins-against-burning-of-toxic-waste-of-union-carbide/</t>
  </si>
  <si>
    <t>10:58:49 AM</t>
  </si>
  <si>
    <t>यूनियन कार्बाइड के जहरीले कचरे को जलाने का विरोध शुरू</t>
  </si>
  <si>
    <t>Pithampur News spread rapidly that 337 tons of waste packed in more than 12 containers arrived in Pithampur late last night from the Union Carbide Companys Bhopal campus The plan is to burn two tons of this waste each day To this end the company has prepared its incinerator</t>
  </si>
  <si>
    <t>http://twitter.com/SHARADKARELI/status/1889244276631949413</t>
  </si>
  <si>
    <t>2:55:10 PM</t>
  </si>
  <si>
    <t>http://twitter.com/DDalcand/status/1807402762147094723</t>
  </si>
  <si>
    <t>6:46:13 PM</t>
  </si>
  <si>
    <t>http://www.samaylive.com/regional-news-in-hindi/ncr-news-in-hindi/520836/delhi-s-air-worsens-again-aqi-reaches-severe-category.html</t>
  </si>
  <si>
    <t>Delhi Air Pollution : फिर खराब हुई दिल्ली की हवा, 'गंभीर' श्रेणी में पहुंचा AQI 422</t>
  </si>
  <si>
    <t>According to the Central Pollution Control Board CPCB the average air quality index AQI in the national capital was 422 at 7 am
The AQI was also high in various cities of DelhiNCR Faridabad recorded 290 Gurugram 324 Ghaziabad 357</t>
  </si>
  <si>
    <t>https://www.saahassamachar.in/2025/03/06/to-prevent-bhopals-air-quality-from-deteriorating-the-district-administration-has-banned-burning-of-stubble-for-the-next-three-months/</t>
  </si>
  <si>
    <t>3:10:51 PM</t>
  </si>
  <si>
    <t>भोपाल की हवा की गुणवत्ता खराब होने से बचाने के लिए जिला प्रशासन ने आगामी तीन महीनों तक पराली जलाने पर प्रतिबंध लगा दिया</t>
  </si>
  <si>
    <t>Bhopal the capital of Madhya Pradesh has been crowned the most beautiful capital but in recent years its air quality has been deteriorating One reason is that Bhopals air becomes even more toxic after the Rabi crop is harvested In light of this crisis the district administration has</t>
  </si>
  <si>
    <t>http://twitter.com/dhakadtrader_/status/1858444514605605063</t>
  </si>
  <si>
    <t>3:07:55 PM</t>
  </si>
  <si>
    <t>https://prakharnews123.blogspot.com/2025/03/9.html</t>
  </si>
  <si>
    <t>Prakhar news: जनपद जालौन की 9 मार्च की प्रमुख खबरें</t>
  </si>
  <si>
    <t>http://twitter.com/anki_04/status/1844748379290538475</t>
  </si>
  <si>
    <t>8:04:22 PM</t>
  </si>
  <si>
    <t>https://dailychhattisgarh.com/article-details.php?article=266541&amp;path_article=24</t>
  </si>
  <si>
    <t>9:55:36 AM</t>
  </si>
  <si>
    <t>इस समय राजधानी की हवा में प्रदूषित तत्व 16 गुना अधिक, एसओटू - 4 पर</t>
  </si>
  <si>
    <t>Raipur November 1 The fireworks are currently at their peak and the capitals air quality is at its worst Due to the fireworks since Dhanteras the air quality reached an AQI of 82 at 910 am today which is 16 times more polluted than yesterday The SO2 level in this</t>
  </si>
  <si>
    <t>http://twitter.com/Sourabh12350643/status/1850455724524024163</t>
  </si>
  <si>
    <t>2:03:19 PM</t>
  </si>
  <si>
    <t>https://www.jantaserishta.com/local/telangana/air-quality-deteriorated-due-to-bursting-of-firecrackers-in-hyderabad-3619330</t>
  </si>
  <si>
    <t>1:16:26 PM</t>
  </si>
  <si>
    <t>Hyderabad में पटाखे फोड़ने से वायु गुणवत्ता खराब हुई | Hyderabad में पटाखे फोड़ने से वायु गुणवत्ता खराब हुई Air quality deteriorated due to bursting of firecrackers in Hyderabad</t>
  </si>
  <si>
    <t>Hyderabad Due to the widespread bursting of firecrackers during Diwali air quality in some areas of the city dropped to hazardous levels on Thursday night However air pollution levels decreased on Friday evening The Pollution Control Board has</t>
  </si>
  <si>
    <t>http://twitter.com/PremPra34136487/status/1860186862364819679</t>
  </si>
  <si>
    <t>http://twitter.com/ASaras87349/status/1851851982710972909</t>
  </si>
  <si>
    <t>10:31:33 AM</t>
  </si>
  <si>
    <t>Lucknow Pollution levels rise in the capital ahead of Diwali Increasing pollution in Lucknow has led to deteriorating air quality AQI in Tal Katora reaches 317 red zone</t>
  </si>
  <si>
    <t>https://www.amarujala.com/uttar-pradesh/firozabad/air-quality-data-improves-carelessness-continues-firozabad-news-c-169-1-sagr1025-137035-2024-11-14</t>
  </si>
  <si>
    <t>2:33:14 AM</t>
  </si>
  <si>
    <t>Air Quality Data Improves, Carelessness Continues - Firozabad News - Firozabad News:हवा की गुणवत्ता के आंकड़ों में सुधार, लापरवाही बरकरार</t>
  </si>
  <si>
    <t>Firozabad The city of Suhagabad which has been suffering from air pollution for more than a fortnight showed improvement in air quality data on Wednesday but the carelessness of those responsible persists Industrial waste is spread openly in the industrial area and coal is smoldering everywhere</t>
  </si>
  <si>
    <t>https://www.etvbharat.com/hi/!bharat/weather-conditions-north-india-imd-forecast-rain-in-delhi-punjab-haryana-himachal-uttarakhand-tomorrow-hindi-news-hin25022505766</t>
  </si>
  <si>
    <t>7:06:09 PM</t>
  </si>
  <si>
    <t>बदल रहा मौसम का मिजाज, दिल्ली-हरियाणा समेत इन राज्यों में होगी बारिश, IMD का अलर्ट</t>
  </si>
  <si>
    <t>The weather is changing across much of North India including Delhi Jammu and Kashmir and Himachal Pradesh Delhi recorded a maximum temperature of 275 degrees Celsius on February 25th two degrees above average The Meteorological Department has predicted a warmer weather in Punjab Haryana and</t>
  </si>
  <si>
    <t>https://hindi.mumbaipress.com/%e0%a4%ae%e0%a5%81%e0%a4%82%e0%a4%ac%e0%a4%88-%e0%a4%ae%e0%a5%87%e0%a4%82-%e0%a4%86%e0%a4%9c-%e0%a4%ae%e0%a5%8c%e0%a4%b8%e0%a4%ae-%e0%a4%a6%e0%a4%bf%e0%a4%a8-%e0%a4%95%e0%a5%80-%e0%a4%89%e0%a4%ae/</t>
  </si>
  <si>
    <t>11:38:20 AM</t>
  </si>
  <si>
    <t>मुंबई में आज मौसम: दिन की उमस भरी शुरुआत; आईएमडी ने हल्की बूंदाबांदी का अनुमान जताया।</t>
  </si>
  <si>
    <t>Mumbai The temperature in Mumbai is expected to be 2799 degrees Celsius today September 21 2024 The forecast indicates temperatures will range from 2699 degrees Celsius to 2906 degrees Celsius The relative humidity is 74 while the wind speed will be 72 kmh with a gust of 257</t>
  </si>
  <si>
    <t>http://twitter.com/gaurish_1985/status/1860298646899593302</t>
  </si>
  <si>
    <t>5:55:34 PM</t>
  </si>
  <si>
    <t>http://twitter.com/SirajAh97279473/status/1793505418418991158</t>
  </si>
  <si>
    <t>10:23:08 AM</t>
  </si>
  <si>
    <t>https://janmorcha.in/winter-havoc-in-delhi-coldest-morning-of-this-season/</t>
  </si>
  <si>
    <t>12:57:57 PM</t>
  </si>
  <si>
    <t>दिल्ली में सर्दी का कहर: इस सीजन की सबसे ठंडी सुबह, न्यूनतम तापमान 8.5 डिग्री</t>
  </si>
  <si>
    <t>Delhi Delhis minimum temperature dropped further on Thursday making Thursday morning the coldest of the season This decline will continue in the coming days On Thursday Delhis minimum temperature was 85 degrees Celsius one degree below normal</t>
  </si>
  <si>
    <t>http://twitter.com/Ardinam1/status/1888206254008619270</t>
  </si>
  <si>
    <t>http://twitter.com/MohitReporter/status/1805592729843646781</t>
  </si>
  <si>
    <t>6:53:47 PM</t>
  </si>
  <si>
    <t>https://www.jagran.com/world/other-pakistan-lahore-remains-world-most-polluted-city-with-an-aqi-of-953-air-pollution-23823566.html</t>
  </si>
  <si>
    <t>9:51:00 PM</t>
  </si>
  <si>
    <t>Pakistan Air Pollution: लाहौर दुनिया का सबसे प्रदूषित शहर, AQI 950 के पार; आपातकालीन स्थिति</t>
  </si>
  <si>
    <t>Pakistan Air Pollution Lahore worlds most polluted city AQI crosses 950 emergency situation
Pakistan has been facing the brunt of pollution for the past month On Tuesday Lahore became the worlds most polluted city Lahore and several other cities in Punjab province</t>
  </si>
  <si>
    <t>http://twitter.com/etvandhraprades/status/1860534275696890134</t>
  </si>
  <si>
    <t>9:31:53 AM</t>
  </si>
  <si>
    <t>Muthukur TP Gudur mandals hit by pollution Air Pollution impacts Villages Nellore District</t>
  </si>
  <si>
    <t>http://twitter.com/vinodsharma1834/status/1781330170865176967</t>
  </si>
  <si>
    <t>8:03:02 PM</t>
  </si>
  <si>
    <t>http://twitter.com/vishalt75776886/status/1855568116928983535</t>
  </si>
  <si>
    <t>4:38:08 PM</t>
  </si>
  <si>
    <t>http://twitter.com/chshbh/status/1781543725430448522</t>
  </si>
  <si>
    <t>10:11:38 AM</t>
  </si>
  <si>
    <t>http://twitter.com/AshishMahamuni5/status/1848062029849858148</t>
  </si>
  <si>
    <t>11:31:37 PM</t>
  </si>
  <si>
    <t>http://twitter.com/meprvn/status/1904486881351376914</t>
  </si>
  <si>
    <t>Just look at this bc we are already suffering from air pollution they are setting up another new thermal plant What is the plan of our top IAS officer brother</t>
  </si>
  <si>
    <t>https://tricitytoday.com/noida/delhi-ncr-weather-update-air-quality-is-expected-to-remain-in-very-poor-category-for-two-days-66036.html</t>
  </si>
  <si>
    <t>9:18:49 AM</t>
  </si>
  <si>
    <t>दिल्ली एनसीआर की हवा हुई जानलेवा : अगले दो दिन राहत नहीं, जानिए राजधानी के आसपास के शहरों का भी हाल</t>
  </si>
  <si>
    <t>tricity today Weather Update
Air quality in DelhiNCR remained in the severe category for the second consecutive day on Wednesday and by late evening the air quality index approached the hazardous category severe plus This resulted in Delhi recording its highest pollution levels in a month on Wednesday</t>
  </si>
  <si>
    <t>http://twitter.com/javedahmad0625/status/1855552755546390901</t>
  </si>
  <si>
    <t>3:37:06 PM</t>
  </si>
  <si>
    <t>http://twitter.com/PowerOfGujju_2/status/1850524848608391439</t>
  </si>
  <si>
    <t>6:37:59 PM</t>
  </si>
  <si>
    <t>http://twitter.com/ankitagokh64311/status/1869083978613055893</t>
  </si>
  <si>
    <t>11:45:21 PM</t>
  </si>
  <si>
    <t>https://www.amritvichar.com/article/507073/roadways-are-incurring-a-loss-of-rs-6-lakh-per</t>
  </si>
  <si>
    <t>काशीपुर: दिल्ली में प्रवेश न मिलने से रोडवेज को प्रतिदिन हो रहा छह लाख का नुकसान</t>
  </si>
  <si>
    <t>Kashipur Amrit Vichar The air quality in Delhi has been steadily declining for the past several days To reduce pollution the Delhi government has banned BS3 and BS4 buses from entering Delhi Before the Delhi ban Kashipur Roadways</t>
  </si>
  <si>
    <t>http://twitter.com/Krishan20129883/status/1803467451872780423</t>
  </si>
  <si>
    <t>10:08:41 PM</t>
  </si>
  <si>
    <t>If those who make people fight in the name of religion and pollute the countrys environment are thrown out of the country then we will get the same peace as before</t>
  </si>
  <si>
    <t>http://twitter.com/ScepticalSatan/status/1864373247090766276</t>
  </si>
  <si>
    <t>11:46:35 PM</t>
  </si>
  <si>
    <t>https://www.emsindia.com/news/show/2780218/state</t>
  </si>
  <si>
    <t>1:24:48 PM</t>
  </si>
  <si>
    <t>(नई दिल्ली) कनॉट प्लेस आनंद विहार दिल्ली में दमघोंटू हुई हवा</t>
  </si>
  <si>
    <t>21Oct2024
New Delhi EMS Delhis air has turned toxic even before Diwali Anand Vihar Delhi recorded the highest air quality index of 292 which falls in the poor category On Monday Delhis minimum temperature was 20 degrees Celsius and the maximum temperature</t>
  </si>
  <si>
    <t>http://twitter.com/ChandramaD21288/status/1861049658409390312</t>
  </si>
  <si>
    <t>7:39:49 PM</t>
  </si>
  <si>
    <t>http://twitter.com/yadavprince7376/status/1851139277859717546</t>
  </si>
  <si>
    <t>11:19:31 AM</t>
  </si>
  <si>
    <t>An AQI of 304 was recorded in Noida Uttar Pradesh on Sunday Meanwhile a Pollution Control Board official said that Pakistan is responsible for the poor air quality</t>
  </si>
  <si>
    <t>http://twitter.com/aniskhan8094/status/1848370021967208489</t>
  </si>
  <si>
    <t>7:55:28 PM</t>
  </si>
  <si>
    <t>https://www.indiawave.in/top-story-of-the-day/parali-jalane-par-supreme-court-ki-fatakaar-punjab-haryana-sarkar-nishane-par/</t>
  </si>
  <si>
    <t>12:21:24 PM</t>
  </si>
  <si>
    <t>पराली जलाने पर सुप्रीम कोर्ट ने लगाई कड़ी फटकार, पंजाब-हरियाणा की सरकारें और आयोग सवालों के घेरे में - Hindi News, हिंदी न्यूज़, Hindi Samachar, हिंदी समाचार, Latest News in Hindi, Breaking News in Hindi, ताजा ख़बरें, IndiaWave</t>
  </si>
  <si>
    <t>As every year the air pollution crisis has worsened with the onset of stubble burning Stubble burning by farmers in Punjab and Haryana is on the rise causing air pollution in the National Capital Region NCR and surrounding areas</t>
  </si>
  <si>
    <t>http://twitter.com/ramli7_natesan/status/1854401695838552329</t>
  </si>
  <si>
    <t>11:23:12 AM</t>
  </si>
  <si>
    <t>https://newslinenation.blogspot.com/2024/12/blog-post_48.html</t>
  </si>
  <si>
    <t>7:09:00 PM</t>
  </si>
  <si>
    <t>Newsline Nation (न्यूज़लाइन नेशन): वायु प्रदूषण से हो रहा है टेंशन और डिप्रेशन</t>
  </si>
  <si>
    <t>Researchers from Harbin Medical University and Cranfield University say that people who breathe polluted air for long periods of time are experiencing increased levels of stress and depression This is due to the increased levels of sulfur dioxide in polluted air</t>
  </si>
  <si>
    <t>http://twitter.com/kapil73vats/status/1847190622370685146</t>
  </si>
  <si>
    <t>Only the one who has done it will speak BJP has no right to speak on air pollution in national capital says Delhi Environment Minister Gopal Rai Read Story</t>
  </si>
  <si>
    <t>http://twitter.com/Unicorn12076/status/1858883844830884321</t>
  </si>
  <si>
    <t>http://twitter.com/rajeshgupta_51/status/1888925462576980141</t>
  </si>
  <si>
    <t>http://twitter.com/rajesh_patial78/status/1858510620175327516</t>
  </si>
  <si>
    <t>7:30:35 PM</t>
  </si>
  <si>
    <t>1 Air pollution levels in Delhi have reached dangerous levels leading to increasing health problems 2 The main causes include vehicle emissions construction work and industrial pollution 3 Burning of stubble during the winter season also worsens Delhis air quality 4 The citys growing population and traffic jams are also major causes of pollution 5 In addition improper waste disposal also contributes to air pollution</t>
  </si>
  <si>
    <t>https://www.livehindustan.com/uttar-pradesh/bulandsehar/story-world-environment-day-pollution-is-increasing-three-crore-trees-were-planted-but-still-we-yearn-for-greenery-10160501.html</t>
  </si>
  <si>
    <t>1:00:23 AM</t>
  </si>
  <si>
    <t>विश्व पर्यावरण दिवस: बढ़ रहा प्रदूषण, तीन करोड़ पौधे लगे फिर भी हरियाली को तरसे</t>
  </si>
  <si>
    <t>Bulandshahr World Environment Day Pollution on the rise 30 million trees planted yet greenery languishes
World Environment Day Pollution on the rise 30 million trees planted yet greenery languishes
Bulandshahr The pollution graph in the district is steadily rising this situation is at a time when</t>
  </si>
  <si>
    <t>https://www.prabhatkhabar.com/state/bihar/samastipur/there-is-no-dense-forest-area-in-the-district</t>
  </si>
  <si>
    <t>11:55:28 PM</t>
  </si>
  <si>
    <t>There is no dense forest area in the district</t>
  </si>
  <si>
    <t>Samastipur The districts geographical area is 2904 square kilometers However there is no dense forest cover in the district Tree plantation campaigns are launched every year under various schemes Trees are planted but the majority of these trees are not properly maintained after planting</t>
  </si>
  <si>
    <t>https://indianletter.com/%e0%a4%b8%e0%a5%8d%e0%a4%b5%e0%a4%be%e0%a4%b8%e0%a5%8d%e0%a4%a5%e0%a5%8d%e0%a4%af-%e0%a4%ae%e0%a4%82%e0%a4%a4%e0%a5%8d%e0%a4%b0%e0%a4%be%e0%a4%b2%e0%a4%af-%e0%a4%95%e0%a4%be-%e0%a4%aa%e0%a4%b0/</t>
  </si>
  <si>
    <t>2:06:02 PM</t>
  </si>
  <si>
    <t>स्वास्थ्य मंत्रालय का परामर्श : बाहर कम निकलें, सुबह-शाम टहलने भी न जाएं</t>
  </si>
  <si>
    <t>In light of rising air pollution the Health Ministry has advised people to refrain from morning or evening walks exercise or any other sports activities It also recommends checking pollution levels before venturing outside Director General of Health Dr</t>
  </si>
  <si>
    <t>http://twitter.com/AjayKum26814413/status/1848277524477788461</t>
  </si>
  <si>
    <t>1:47:55 PM</t>
  </si>
  <si>
    <t>http://twitter.com/RameshC66068551/status/1868654397074588008</t>
  </si>
  <si>
    <t>Supreme Court observations on Air pollution etc Supreme Court hints at expanding the scope of hearing in the air pollution case said</t>
  </si>
  <si>
    <t>https://ndtv.in/lifestyle/black-diamond-charcoal-is-beneficial-for-skin-health-according-to-science-6853159</t>
  </si>
  <si>
    <t>चेहरे की सेहत के लिए फायदेमंद है "ब्लैक डायमंड", जहरीले तत्वों को त्वचा पर टिकने भी नहीं देगा</t>
  </si>
  <si>
    <t>Black Diamond is beneficial for facial health and prevents toxic elements from sticking to the skin
Charcoal is used in many different ways However a recent study suggests it also protects the skin from pollution
Pallav Mishra Seema Thakur Lifes</t>
  </si>
  <si>
    <t>http://twitter.com/anonymous22412/status/1845460591936406026</t>
  </si>
  <si>
    <t>http://twitter.com/muralitwit/status/1898572238221099100</t>
  </si>
  <si>
    <t>8:41:10 AM</t>
  </si>
  <si>
    <t>http://twitter.com/manuchandna/status/1862370791578374655</t>
  </si>
  <si>
    <t>11:09:32 AM</t>
  </si>
  <si>
    <t>http://twitter.com/YasirS_Alig/status/1808782890148507790</t>
  </si>
  <si>
    <t>2:10:21 PM</t>
  </si>
  <si>
    <t>A tree absorbs 20 kg of dust in a year gives 700 kg of oxygen in a year absorbs 20 tons of carbon dioxide in a year Keeps the temperature low by an average of 4 degrees in summer Has the capacity to absorb a mixture of mercury lithium and lead metals filters 1 lakh square meters of polluted air</t>
  </si>
  <si>
    <t>http://twitter.com/ramnaresh_77/status/1906743310594764895</t>
  </si>
  <si>
    <t>9:50:05 PM</t>
  </si>
  <si>
    <t>http://twitter.com/RAISP86Gkp/status/1858767342542393489</t>
  </si>
  <si>
    <t>12:30:43 PM</t>
  </si>
  <si>
    <t>https://www.tv9hindi.com/automobile/delhi-cm-rekha-gupta-shared-plan-to-curb-pollution-in-capital-all-ev-bus-by-2026-1000-sprinklers-3203373.html</t>
  </si>
  <si>
    <t>7:51:55 PM</t>
  </si>
  <si>
    <t>पॉल्युशन पर दिल्ली करेगी दोहरा वार, रेखा गुप्ता ने बताया पूरा प्लान | Delhi CM Rekha Gupta Shared Plan To Curb Pollution In Capital All EV Bus By 2026 1000 Sprinklers</t>
  </si>
  <si>
    <t>Chief Minister Rekha Gupta head of the newly formed BJP government in Delhi has planned a twopronged attack on the capitals pollution Delhis image has been severely damaged by pollution and this new governments priority is to change this image</t>
  </si>
  <si>
    <t>http://twitter.com/Mukesh_c_0557/status/1898945859833737497</t>
  </si>
  <si>
    <t>9:25:48 AM</t>
  </si>
  <si>
    <t>https://bajpairavindra.blogspot.com/2024/11/blog-post.html</t>
  </si>
  <si>
    <t>3:36:00 PM</t>
  </si>
  <si>
    <t>जहरीली होती हवा जनता उदासीन और नेता मौन</t>
  </si>
  <si>
    <t>Toxic Air Public Indifference Leaders Silent
Since Diwali the situation in the nations capital Delhi has been dire People are experiencing difficulty breathing Those who go out for morning walks in search of fresh air are finding their lungs poisoned Asthmatics</t>
  </si>
  <si>
    <t>http://twitter.com/Somsinghthapa12/status/1831558412662149538</t>
  </si>
  <si>
    <t>10:32:08 AM</t>
  </si>
  <si>
    <t>https://www.emsindia.com/news/show/2793641/state</t>
  </si>
  <si>
    <t>12:04:13 PM</t>
  </si>
  <si>
    <t>(नई दिल्ली) दिल्ली- एनसीआर वालों के लिए गुड न्यूज सर्दी के लिए करना होगा बस इतना इंतजार</t>
  </si>
  <si>
    <t>08Nov2024
New Delhi EMS People in North India including Delhi and Uttar Pradesh are eagerly awaiting winter but the cold is showing no signs of arriving Although a mild chill is felt in the mornings and evenings the bright sunshine during the day is keeping people warm</t>
  </si>
  <si>
    <t>http://twitter.com/vinoddas58419/status/1858800448200671378</t>
  </si>
  <si>
    <t>2:42:16 PM</t>
  </si>
  <si>
    <t>http://twitter.com/ZeeDNHNews/status/1852200038799413263</t>
  </si>
  <si>
    <t>9:34:36 AM</t>
  </si>
  <si>
    <t>Poison in the airsituation is bad due to pollution</t>
  </si>
  <si>
    <t>http://twitter.com/nyp4delhi/status/1864524879162429612</t>
  </si>
  <si>
    <t>9:49:07 AM</t>
  </si>
  <si>
    <t>https://www.prabhasakshi.com/national/haryana-aap-list-candidates-fielded-on-21-seats-ticket-to-wwe-wrestler-against-vinesh-phogat</t>
  </si>
  <si>
    <t>6:07:00 PM</t>
  </si>
  <si>
    <t>haryana aap list candidates fielded on 21 seats ticket to wwe wrestler against vinesh phogat</t>
  </si>
  <si>
    <t>The Aam Aadmi Party on Wednesday released its fourth list of candidates for the upcoming Haryana Assembly elections The new list includes 21 candidates The party has fielded Joga Singh against Chief Minister Nayab Singh Saini in Ladwa Additionally the party</t>
  </si>
  <si>
    <t>https://www.inkhabar.com/state/violation-of-delhi-governments-order-firecrackers-are-still-being-sold-in-shops/</t>
  </si>
  <si>
    <t>दिल्ली सरकार के आदेश का उल्लंघन, दुकानों में अभी भी बिक रहे पटाखे</t>
  </si>
  <si>
    <t>As Diwali approaches attempts to sell fireworks illegally have begun despite a complete ban on them in Delhi Police have arrested two people and seized 104 kilograms of firecrackers</t>
  </si>
  <si>
    <t>https://hindi.moneycontrol.com/news/india/trends/delhi-aqi-today-very-poor-stubble-burning-continues-before-diwali-know-air-pollution-updates-1932941.html</t>
  </si>
  <si>
    <t>8:21:10 AM</t>
  </si>
  <si>
    <t>Delhi AQI Today: पराली जलाने से दिल्ली में बढ़ा प्रदूषण, दिवाली से पहले हालत खराब, BJP और AAP के बीच घमासान शुरू - delhi aqi today very poor stubble burning continues before diwali know air pollution updates | Moneycontrol Hindi</t>
  </si>
  <si>
    <t>Pollution levels in Delhi have reached dangerous levels ahead of Diwali The national capitals air quality has deteriorated to very poor making it difficult for people to breathe Due to stubble burning in neighboring states the Air Quality Index AQI in Delhi has</t>
  </si>
  <si>
    <t>http://twitter.com/4change_sayi/status/1848051697333207486</t>
  </si>
  <si>
    <t>10:50:34 PM</t>
  </si>
  <si>
    <t>http://twitter.com/arun_kohli99566/status/1854394337175486643</t>
  </si>
  <si>
    <t>10:53:57 AM</t>
  </si>
  <si>
    <t>These bastards looted Delhi themselves indulged in corruption everywhere from top to bottom everyone filled their pockets and gave the people of Delhi dirty water to drink polluted air to breathe broken roads overflowing sewers heaps of filth and the owner of Delhi is throwing parties in Sheesh Mahal Delhi has to be saved from these looters</t>
  </si>
  <si>
    <t>https://www.ntnews.com/national/delhis-air-quality-dips-to-poor-as-post-dussehra-pollution-rises-1760530</t>
  </si>
  <si>
    <t>1:22:49 PM</t>
  </si>
  <si>
    <t>Air Pollution | దీపావళికి ముందే.. ఢిల్లీలో పడిపోయిన గాలి నాణ్యత</t>
  </si>
  <si>
    <t>Air Pollution Air quality in Delhi worsens ahead of Diwali
Air Pollution Air pollution in Delhi worsens ahead of Diwali
October 14 2024 0122 PM IST
Air Pollution Air quality in Delhi worsens ahead of Diwali
October 14 2024 0122 PM IST
Air Pollution Air quality in Delhi worsens ahead of Diwali</t>
  </si>
  <si>
    <t>http://twitter.com/sunilshind99242/status/1848281230506180991</t>
  </si>
  <si>
    <t>2:02:39 PM</t>
  </si>
  <si>
    <t>http://twitter.com/Mohd53Khan/status/1864738336985792737</t>
  </si>
  <si>
    <t>11:57:19 PM</t>
  </si>
  <si>
    <t>http://twitter.com/donewithcricII/status/1854593588824363506</t>
  </si>
  <si>
    <t>12:05:42 AM</t>
  </si>
  <si>
    <t>I want to make you bald with chappals has India made Lahore a concrete jungle Has India wiped out more than 50 percent of the native trees We are not devotees who will close our eyes and listen to anything because things are happening against India JUST INPakistan Breaks Record Lahore becomes Worlds most polluted city after AQI hits 1900 Pakistan blames India over unexpected spike in air pollution after Diwali</t>
  </si>
  <si>
    <t>https://news.jagatgururampalji.org/diwali-in-hindi/</t>
  </si>
  <si>
    <t>4:07:43 PM</t>
  </si>
  <si>
    <t>Diwali 2024 (दीवाली): दीपावली पर जानिए कैसे होगा हमारे जीवन में मोक्ष रूपी उजाला?</t>
  </si>
  <si>
    <t>Last Updated on 28 October 2024 IST Diwali 2024 Diwali in Hindi Diwali or Deepawali is a major Indian festival celebrated every year on the new moon day of Kartik month which this year falls on October 31 But after the killing of Ravana</t>
  </si>
  <si>
    <t>http://twitter.com/sourabhmaurya7/status/1855769991200854373</t>
  </si>
  <si>
    <t>6:00:19 AM</t>
  </si>
  <si>
    <t>http://twitter.com/CMPANDIT/status/1850397418778476972</t>
  </si>
  <si>
    <t>http://twitter.com/DassGeetam/status/1809100873122848917</t>
  </si>
  <si>
    <t>https://www.newstracklive.com/news/these-tips-will-provide-relief-from-dryness-and-itching-of-eyes-vision-will-also-become-sharper-sc24-nu371-ta901-1604716-1.html</t>
  </si>
  <si>
    <t>आंखों के रूखेपन और खुजली से मिलेगी ये नुस्खे, दृष्टि भी बनेगी तेज</t>
  </si>
  <si>
    <t>Dry and itchy eyes can be irritating and affect your daily activities Not only can it be uncomfortable but if left untreated it can also lead to blurred vision and other eye problems However there are several simple but effective ways to</t>
  </si>
  <si>
    <t>http://twitter.com/Bjp4allindians/status/1871852450485096685</t>
  </si>
  <si>
    <t>http://twitter.com/akjha3193/status/1864255820428382348</t>
  </si>
  <si>
    <t>3:59:58 PM</t>
  </si>
  <si>
    <t>http://twitter.com/Mahendr03723193/status/1862473673996894512</t>
  </si>
  <si>
    <t>5:58:21 PM</t>
  </si>
  <si>
    <t>http://twitter.com/rajeshkeshari79/status/1863940459556384927</t>
  </si>
  <si>
    <t>http://twitter.com/JyotiM__/status/1781036482326933815</t>
  </si>
  <si>
    <t>12:36:02 AM</t>
  </si>
  <si>
    <t>http://twitter.com/Sonalipawa65436/status/1807116834816364836</t>
  </si>
  <si>
    <t>11:50:02 PM</t>
  </si>
  <si>
    <t>http://twitter.com/Rahul_dnr/status/1901255188372988281</t>
  </si>
  <si>
    <t>6:22:15 PM</t>
  </si>
  <si>
    <t>http://twitter.com/Ramtewani1/status/1798193796506849675</t>
  </si>
  <si>
    <t>https://uttarakhand.punjabkesari.in/uttrakhand/news/when-a-muslim-girl-went-to-meet-a-hindu-boy-the-atmosphere-deteriorated-2040405</t>
  </si>
  <si>
    <t>1:53:49 PM</t>
  </si>
  <si>
    <t>Dehradun: हिंदू युवक से मिलने पहुंची मुस्लिम लड़की तो बिगड़ा सांप्रदायिक माहौल, दो समुदायों के बीच हुई हिंसक झड़प - when a muslim girl went to meet a hindu boy the atmosphere deteriorated</t>
  </si>
  <si>
    <t>Communal tension erupted at the railway station in Dehradun Uttarakhand after a 16yearold Muslim girl was found roaming with a Hindu youth at night with members of both communities pelting stones at each other and damaging twowheelers</t>
  </si>
  <si>
    <t>http://twitter.com/silent0025_/status/1893603639115096248</t>
  </si>
  <si>
    <t>3:37:43 PM</t>
  </si>
  <si>
    <t>https://indianews.in/delhi/delhi-air-pollution-pollution-at-dangerous-levels-in-delhi-air-quality-in-very-poor-category/</t>
  </si>
  <si>
    <t>11:37:13 AM</t>
  </si>
  <si>
    <t>Delhi Air Pollution: दिल्ली में खतरनाक स्तर पर प्रदूषण, ‘बेहद खराब’ श्रेणी में हवा की गुणवत्ता</t>
  </si>
  <si>
    <t>India News Delhi Air Pollution The pollution crisis in Delhi is worsening On Sunday the overall Air Quality Index AQI was recorded at 382 which falls in the very poor category This was the worst AQI level in the country The Central Pollution Control Board</t>
  </si>
  <si>
    <t>http://twitter.com/deep69342732796/status/1798223011688096209</t>
  </si>
  <si>
    <t>10:49:10 AM</t>
  </si>
  <si>
    <t>Lets plant trees together and take care of them because if we plant trees for environmental protection we will get pure air and air pollution can be controlled</t>
  </si>
  <si>
    <t>https://kharinews.com/%e0%a4%ac%e0%a4%b9%e0%a4%be%e0%a4%a6%e0%a5%81%e0%a4%b0%e0%a4%97%e0%a4%a2%e0%a4%bc-%e0%a4%ae%e0%a5%87%e0%a4%82-%e0%a4%ad%e0%a5%80-%e0%a4%aa%e0%a5%8d%e0%a4%b0%e0%a4%a6%e0%a5%82%e0%a4%b7%e0%a4%a3/</t>
  </si>
  <si>
    <t>6:23:50 PM</t>
  </si>
  <si>
    <t>बहादुरगढ़ में भी प्रदूषण हुआ घातक, पीडब्ल्यूडी समेत तीन विभागों पर जुर्माना</t>
  </si>
  <si>
    <t>Bahadurgarh Nov 21 IANS DelhiNCR is currently facing the brunt of pollution The AQI has consistently hovered around 400 for the past several weeks Pollution levels in Bahadurgarh Haryana adjacent to Delhi have once again crossed 400 causing</t>
  </si>
  <si>
    <t>https://www.navarashtra.com/maharashtra/mumbai/bombay-high-court-suggests-phasing-out-diesel-vehicles-wood-and-coal-kilns-to-combat-air-pollution-749105.html</t>
  </si>
  <si>
    <t>3:17:14 PM</t>
  </si>
  <si>
    <t>Diesel Vehicle Ban: १० वर्षे जुन्या डिझेल गाड्यांवर येणार बंदी? वाढत्या AQI मुळे उच्च न्यायालयाच्या सूचना-Navarashtra (नवराष्ट्र)- Marathi News | bombay high court suggests phasing out diesel vehicles wood and coal kilns to combat air pollution</t>
  </si>
  <si>
    <t>Diesel Vehicle Ban Will 10yearold diesel vehicles be banned High Court issues notice due to rising AQI
After a 10year ban on diesel vehicles in Delhi Mumbai could be the next major city to phase out diesel vehicles Mumbais air quality</t>
  </si>
  <si>
    <t>https://hindi.dailykiran.com/un-chief-appeals-to-increase-global-investment-for-clean-air/</t>
  </si>
  <si>
    <t>United Nations August 22 In view of the Clean Air for Blue Skies Day to be celebrated on September 7 United Nations SecretaryGeneral Antonio Guterres has appealed to all countries to invest more to make the air clean and pure globally
China</t>
  </si>
  <si>
    <t>http://twitter.com/spverma05/status/1814577649152299159</t>
  </si>
  <si>
    <t>1:56:39 PM</t>
  </si>
  <si>
    <t>http://twitter.com/spiritneeraj/status/1847972502191923256</t>
  </si>
  <si>
    <t>5:35:52 PM</t>
  </si>
  <si>
    <t>https://readme9786.blogspot.com/2025/02/dog-satire-story-litrature-sayeed-khan-bakhtawar-adab-nai-tahreek-read-me.html</t>
  </si>
  <si>
    <t>8:49:17 PM</t>
  </si>
  <si>
    <t>कुत्ता तंत्र</t>
  </si>
  <si>
    <t>Saeed Khan
I was welcomed with unexpected warmth We were still friends until Methvik We also enrolled in college together and might have continued our studies together for several more years if it hadnt been for a quarrel with a former student leader</t>
  </si>
  <si>
    <t>http://twitter.com/SevadalVSHI/status/1864763899863597101</t>
  </si>
  <si>
    <t>http://twitter.com/Ishu2015/status/1858543074357727385</t>
  </si>
  <si>
    <t>9:39:33 PM</t>
  </si>
  <si>
    <t>http://twitter.com/rydberg02_/status/1859168501321134311</t>
  </si>
  <si>
    <t>http://twitter.com/SaddamH85738119/status/1888963902286823538</t>
  </si>
  <si>
    <t>8:21:04 PM</t>
  </si>
  <si>
    <t>http://twitter.com/lal_amrendra/status/1848220760579494297</t>
  </si>
  <si>
    <t>10:02:22 AM</t>
  </si>
  <si>
    <t>https://rashtrachandika.com/192961/</t>
  </si>
  <si>
    <t>8:39:28 AM</t>
  </si>
  <si>
    <t>बारिश-बर्फबारी और कोहरा…पहाड़ों पर मौसम बदलने वाला है रंग, जानें दिल्ली सहित 10 राज्यों का हाल</t>
  </si>
  <si>
    <t>People across the country are eagerly awaiting winter but there has been no significant change in the minimum temperature The weather remains warm even in the second week of November and people are still using air conditioners and coolers The national capital Delhi will see clear skies this weekend</t>
  </si>
  <si>
    <t>http://twitter.com/NirmalaDev58830/status/1852152948840894557</t>
  </si>
  <si>
    <t>6:27:28 AM</t>
  </si>
  <si>
    <t>http://twitter.com/rkishor107/status/1864180912834986285</t>
  </si>
  <si>
    <t>11:02:19 AM</t>
  </si>
  <si>
    <t>https://www.punjabkesari.in/national/news/delhi-pollution-affecting-students-health-cough-cold-headache-giving-problem-2052694</t>
  </si>
  <si>
    <t>10:36:32 AM</t>
  </si>
  <si>
    <t>बच्चों को भी सताने लगी दिल्ली की जहरीली हवा, सांस लेने में हो रही दिक्कत - delhi pollution affecting students health cough cold headache giving problem</t>
  </si>
  <si>
    <t>Rising pollution in Delhi has begun to bother children Many students are complaining of coughs headaches and breathing problems leading some to take leave from school Schools say children with respiratory problems are especially</t>
  </si>
  <si>
    <t>http://twitter.com/Push0592/status/1848200089757524110</t>
  </si>
  <si>
    <t>http://twitter.com/AbhayDesai1919/status/1883884165856399823</t>
  </si>
  <si>
    <t>http://twitter.com/SinghGeeta99453/status/1845854870869266850</t>
  </si>
  <si>
    <t>9:21:10 PM</t>
  </si>
  <si>
    <t>http://twitter.com/KshatriBhunesh/status/1888204456707453434</t>
  </si>
  <si>
    <t>http://twitter.com/im_ur_deepak/status/1856668592902746445</t>
  </si>
  <si>
    <t>5:31:02 PM</t>
  </si>
  <si>
    <t>There is a PM 20 who is polluting the society and politics through his speeches every day and there is a PM 25 which is polluting the air of Delhi and most of the other metropolitan cities of India</t>
  </si>
  <si>
    <t>http://twitter.com/Secular_Vampire/status/1888201505863614811</t>
  </si>
  <si>
    <t>5:51:34 PM</t>
  </si>
  <si>
    <t>http://twitter.com/ManojYadavsikar/status/1872493416216760606</t>
  </si>
  <si>
    <t>http://twitter.com/Shubhaj75680882/status/1855922877511635084</t>
  </si>
  <si>
    <t>4:07:50 PM</t>
  </si>
  <si>
    <t>http://twitter.com/antriksh/status/1888181986474533356</t>
  </si>
  <si>
    <t>http://twitter.com/goelneeraj/status/1885321988522021345</t>
  </si>
  <si>
    <t>7:09:24 PM</t>
  </si>
  <si>
    <t>Brother Raghav you should have spoken about AQI once air pollution would have been fine by now Delhiites have been struggling for 4 months they have become personal cars Why are you taking the test brother release a video like this AQI will come below 30 the very next day</t>
  </si>
  <si>
    <t>http://twitter.com/AJAYDEDHA276061/status/1860177920750399698</t>
  </si>
  <si>
    <t>9:55:51 AM</t>
  </si>
  <si>
    <t>http://twitter.com/Pardeep_428/status/1851267812100018267</t>
  </si>
  <si>
    <t>7:50:15 PM</t>
  </si>
  <si>
    <t>I have never burst crackers because their explosions not only pollute the environment but also scare innocent animals Do you know how much damage firecrackers cause to the environment 1 Air pollution Hazardous gases spread in the air which increases respiratory diseases 2 Noise pollution Noise is harmful for the elderly children and animals 3 Effect on health Smoke has a bad effect on the lungs eyes and skin 4 Harm to wildlife Animals and birds get scared their daily routine gets affected 5 Waste Waste from burnt firecrackers pollutes the land This Diwali stay away from firecrackers and save the environment</t>
  </si>
  <si>
    <t>https://hindi.news18.com/news/lifestyle/health-world-lung-day-2024-five-best-fruits-to-boost-lungs-capacity-orange-apple-fefde-majboot-kaise-kare-8718317.html</t>
  </si>
  <si>
    <t>2:01:34 PM</t>
  </si>
  <si>
    <t>फेफड़ों के लिए अमृत समान हैं 5 फल ! जमकर करें सेवन, पॉल्यूशन में भी मजबूत बने रहेंगे लंग्स</t>
  </si>
  <si>
    <t>Simple Tips To Keep Lungs Healthy The lungs play a vital role in delivering oxygen to our bodies and removing carbon dioxide They also help remove toxins from the body If a lung infection develops it can lead to</t>
  </si>
  <si>
    <t>https://www.htsyndication.com/hindustan-delhi/article/%E0%A4%B8%E0%A4%BF%E0%A4%B5%E0%A4%BF%E0%A4%B2-%E0%A4%B2%E0%A4%BE%E0%A4%87%E0%A4%82%E0%A4%B8-%E0%A4%95%E0%A5%80-%E0%A4%B9%E0%A4%B5%E0%A4%BE-%E0%A4%AE%E0%A5%87%E0%A4%82-%E0%A4%AA%E0%A5%8D%E0%A4%B0%E0%A4%A6%E0%A5%82%E0%A4%B7%E0%A4%A3-%E0%A4%98%E0%A4%9F%E0%A4%BE/86495296</t>
  </si>
  <si>
    <t>10:44:18 AM</t>
  </si>
  <si>
    <t>सिविल लाइंस की हवा में प्रदूषण घटा</t>
  </si>
  <si>
    <t>Pollution in Civil Lines Air Decreases
Prayagraj December 4 Prayagraj Pollution in the air of Civil Lines the city of Sangam has decreased The citys Air Quality Index has decreased in 12 hours The citys Air Quality Index has dropped from 149 to 105 The overall AQI has decreased</t>
  </si>
  <si>
    <t>https://www.htsyndication.com/hindustan-delhi/article/%E0%A4%B2%E0%A4%96%E0%A4%A8%E0%A4%8A-16-december-2024-%E0%A4%95%E0%A4%BE-%E0%A4%B5%E0%A5%87%E0%A4%A6%E0%A4%B0-%E0%A4%94%E0%A4%B0-aqi:-%E0%A4%A8%E0%A5%8D%E0%A4%AF%E0%A5%82%E0%A4%A8%E0%A4%A4%E0%A4%AE-%E0%A4%A4%E0%A4%BE%E0%A4%AA%E0%A4%AE%E0%A4%BE%E0%A4%A8-10.99degc,-%E0%A4%9C%E0%A4%BE%E0%A4%A8%E0%A5%87%E0%A4%82-%E0%A4%95%E0%A5%88%E0%A4%B8%E0%A4%BE-%E0%A4%B0%E0%A4%B9%E0%A5%87%E0%A4%97%E0%A4%BE-%E0%A4%B6%E0%A4%B9%E0%A4%B0-%E0%A4%AE%E0%A5%87%E0%A4%82-%E0%A4%86%E0%A4%9C-%E0%A4%95%E0%A4%BE-%E0%A4%AE%E0%A5%8C%E0%A4%B8%E0%A4%AE/86771292</t>
  </si>
  <si>
    <t>6:47:21 AM</t>
  </si>
  <si>
    <t>लखनऊ 16 December 2024 का वेदर और AQI: न्यूनतम तापमान 10.99degC, जानें कैसा रहेगा शहर में आज का मौसम</t>
  </si>
  <si>
    <t>Lucknow Weather and AQI for December 16 2024 Minimum temperature 1099C find out what the weather will be like in the city today
New Delhi December 16 Weather in Lucknow for December 16 2024 The minimum temperature in Lucknow today was 1099C The Meteorological Department I</t>
  </si>
  <si>
    <t>https://www.aplatestnews.com/usnewsvideo.php?idx=delhi-air-pollution-delhi-govt-abn-telugu-Rd_h-2024-10-28&amp;vidtype=2</t>
  </si>
  <si>
    <t>11:52:22 AM</t>
  </si>
  <si>
    <t>పెరుగుతున్న కాలుష్యంపై ఢిల్లీ సర్కార్ కీలక నిర్ణయం | Delhi Air Pollution | Delhi Govt | ABN Telugu - Andhra/Telangana News తెలుగు వార్తలు - Video - APLatestNews</t>
  </si>
  <si>
    <t>Published Date 20241028 044626 Category News 2580081
Title Delhi government takes key decision on increasing pollution Delhi Air Pollution Delhi Govt ABN Telugu
Delhi government takes key decision on increasing pollution Delhi Air Pollution Delhi</t>
  </si>
  <si>
    <t>http://twitter.com/Rohtash23788689/status/1860965443860648278</t>
  </si>
  <si>
    <t>2:05:11 PM</t>
  </si>
  <si>
    <t>https://covaiwomenict.blogspot.com/2024/11/15112024.html</t>
  </si>
  <si>
    <t>11:19:00 PM</t>
  </si>
  <si>
    <t>பள்ளி காலை வழிபாட்டு செயல்பாடுகள் - 15.11.2024</t>
  </si>
  <si>
    <t>Trying to hide the truth is like hiding a seed in the ground Artist Karunanidhi
1 Which planet is hot
Answer Mercury
2 Which planet has no wind
Answer Mercury
Sesame Seed
Turmeric
Now how to control weeds in organic farming</t>
  </si>
  <si>
    <t>http://twitter.com/IrfanAhmadBJP11/status/1850118637069201770</t>
  </si>
  <si>
    <t>3:43:51 PM</t>
  </si>
  <si>
    <t>Delhis air is toxic and the government is sleeping Rising pollution in Delhi has become a threat to peoples lives Today the situation is such that people are forced to wear masks even indoors The AQI level at 7 am is so dangerous that breathing has become difficult This isnt just a matter of air quality but its a question mark on our health and lives The Delhi governments failure is such that Aam Aadmi Party leaders simply pass the buck but take no concrete steps to curb pollution Arvind Kejriwal you promised in 2021 to clean the Yamuna but neither the Yamuna nor the air has been cleaned The people of Delhi are bearing the brunt of your wrong policies and empty promises The people of Delhi will no longer remain silent when the government is poisoning the air the only solution left is the slogan Quit Delhi The policies of the Kejriwal government have brought us to this terrible state of pollution Now is the time to ask questions and stand up for our rights Shame on you Kejriwal leave Delhi now leave the throne</t>
  </si>
  <si>
    <t>http://twitter.com/exmuslimsadiq/status/1888245504867234239</t>
  </si>
  <si>
    <t>8:46:24 PM</t>
  </si>
  <si>
    <t>http://twitter.com/PurshottamDave/status/1901356186068521165</t>
  </si>
  <si>
    <t>1:03:34 AM</t>
  </si>
  <si>
    <t>https://www.jansatta.com/lifestyle/international-day-of-yoga-4-easy-tips-for-creating-home-yoga-studio/3434062/</t>
  </si>
  <si>
    <t>1:21:31 PM</t>
  </si>
  <si>
    <t>चिलचिलाती गर्मी और प्रदूषित हवा की वजह से नहीं कर पाते योग? इन एक्सपर्ट टिप्स से घर पर ही बना लें अपना योग स्टूडियो</t>
  </si>
  <si>
    <t>Cant you practice yoga because of the scorching heat and polluted air Create your own yoga studio at home with these expert tips
With rising pollution and intense heat finding a quiet and clean place to practice yoga has become a major challenge for people Here we</t>
  </si>
  <si>
    <t>http://twitter.com/BeltonKataria/status/1858505645659427032</t>
  </si>
  <si>
    <t>7:10:49 PM</t>
  </si>
  <si>
    <t>http://twitter.com/MPedophili30113/status/1850380454479745348</t>
  </si>
  <si>
    <t>9:04:13 AM</t>
  </si>
  <si>
    <t>http://twitter.com/rriitteesshhG/status/1858551477800948034</t>
  </si>
  <si>
    <t>10:12:57 PM</t>
  </si>
  <si>
    <t>https://www.dnaindia.com/hindi/health/news-eye-infection-rate-increases-during-rainy-season-know-how-to-avoid-and-prevention-or-precaution-of-eye-flu-4126831</t>
  </si>
  <si>
    <t>Eye Infection: बारिश का पानी आंखों की बढ़ा सकता है मुसीबत, जानें क्यों बना रहता है आई इंफेक्शन का डर</t>
  </si>
  <si>
    <t>Eye Flu Infection Signs and Symptoms As pleasant as the rainy season is it also brings with it fungal infections dust in the air dirt and moisture in the environment all of which can lead to eye infections The number of eye flu patients increases during the rainy season</t>
  </si>
  <si>
    <t>https://www.jantaserishta.com/delhi-ncr/the-number-of-respiratory-patients-has-increased-due-to-deteriorating-aqi-in-delhi-doctor-of-sir-ganga-ram-hospital-3631454</t>
  </si>
  <si>
    <t>10:01:22 PM</t>
  </si>
  <si>
    <t>दिल्ली में AQI खराब होने से सांस के रोगियों की संख्या बढ़ी: सर गंगा राम अस्पताल के डॉक्टर</t>
  </si>
  <si>
    <t>New Delhi A doctor at Delhis Sir Ganga Ram Hospital on Friday highlighted a direct link between rising cases of respiratory problems and worsening air quality index AQI Dr Bobby vice chairman of the department of respiratory medicine at Sir Ganga Ram Hospital</t>
  </si>
  <si>
    <t>http://twitter.com/RAJAN0002002/status/1850520034294075542</t>
  </si>
  <si>
    <t>6:18:51 PM</t>
  </si>
  <si>
    <t>https://www.livehindustan.com/uttar-pradesh/meerut/story-meerut-drenched-with-heavy-rain-alert-on-29-30-10327848.html</t>
  </si>
  <si>
    <t>2:05:05 AM</t>
  </si>
  <si>
    <t>झमाझम बारिश से भीगा मेरठ, 29-30 को अलर्ट</t>
  </si>
  <si>
    <t>Heavy rain drenches Meerut alert issued on 2930
Meerut which was battling intense heat and humidity received rain on Thursday morning Heavy rain accompanied by strong winds was recorded Monsoon has made landfall in some parts of West Uttar Pradesh
Hindustan Team Meerut Fri 28 Jun 2024 0205 AM
Meerut B</t>
  </si>
  <si>
    <t>http://twitter.com/Fakirihai2024/status/1831060909781062136</t>
  </si>
  <si>
    <t>1:35:15 AM</t>
  </si>
  <si>
    <t>Leaving big cities behind the air in SiwanDausa remained suffocating know where the situation in the country has worsened and where it has improved due to air pollution</t>
  </si>
  <si>
    <t>http://twitter.com/logicmania1/status/1858209440815804431</t>
  </si>
  <si>
    <t>11:33:49 PM</t>
  </si>
  <si>
    <t>The air of the capital is filled with the poison of pollution</t>
  </si>
  <si>
    <t>https://www.etvbharat.com/hi/!state/environment-control-system-being-installed-at-rrts-underground-stations-delhi-news-dls24080803893</t>
  </si>
  <si>
    <t>3:40:11 PM</t>
  </si>
  <si>
    <t>Rapid Rail: आरआरटीएस अंडरग्राउंड स्टेशनों पर स्थापित किया जा रहा एनवायरनमेंट कंट्रोल सिस्टम, जानिए खासियत - RRTS underground stations</t>
  </si>
  <si>
    <t>New DelhiGhaziabad The NCRTC is installing an effective Environment Control System ECS at its underground stations being constructed on the RRTS corridor to make the travel experience comfortable safe and pleasant This system will continuously refresh the underground stations</t>
  </si>
  <si>
    <t>http://twitter.com/YaduCp/status/1858439920781570292</t>
  </si>
  <si>
    <t>http://twitter.com/161992bhardwaj/status/1888277629704523820</t>
  </si>
  <si>
    <t>10:54:04 PM</t>
  </si>
  <si>
    <t>https://www.bhaskar.com/local/haryana/news/haryana-weather-alert-chandigarh-panchkula-ambala-karnal-kurukshetra-panipat-hisar-sirsa-gurugram-jhajjar-murthal-nuh-faridabad-sirsa-weather-update-134048101.html</t>
  </si>
  <si>
    <t>7:44:47 AM</t>
  </si>
  <si>
    <t>हरियाणा में दिन में बढ़ी ठिठुरन: 0.5 डिग्री गिरा पारा; पहाड़ों की हवाओं से बढ़ेगी ठंड, कल से बादल छाएंगे, AQI ...</t>
  </si>
  <si>
    <t>Daytime chill intensifies in Haryana Temperature drops by 05 degrees mountain winds will increase the cold clouds will appear tomorrow and the AQI has improved
Chandigarh
People are resorting to fires at night to escape the cold
Daytime temperatures in the state have dropped by 05 degrees in 24 hours</t>
  </si>
  <si>
    <t>http://twitter.com/SumitKumar7210/status/1860333669358956726</t>
  </si>
  <si>
    <t>8:14:44 PM</t>
  </si>
  <si>
    <t>http://twitter.com/ShrivastavaGur1/status/1888359212943843829</t>
  </si>
  <si>
    <t>4:18:15 AM</t>
  </si>
  <si>
    <t>https://www.amarujala.com/uttar-pradesh/bareilly/pharma-company-asks-for-stock-of-antibiotic-drug-pentides-back-bareilly-news-c-4-lko1018-464467-2024-08-23</t>
  </si>
  <si>
    <t>6:45:56 AM</t>
  </si>
  <si>
    <t>Pharma Company Asks For Stock Of Antibiotic Drug Pentides Back - Bareilly News - Bareilly News:फार्मा कंपनी ने वापस मांगा एंटीबायोटिक दवा पेंटिड्स का स्टॉक</t>
  </si>
  <si>
    <t>Letter sent to pharmaceutical dealers fears of quality impact due to air in packaging
Bareilly Uttarakhandbased pharmaceutical company Abbott has asked all medical store operators across the country to return their stock of the antibiotic drug Pentides The company</t>
  </si>
  <si>
    <t>http://twitter.com/RUDRAASTRO59268/status/1859949508081467587</t>
  </si>
  <si>
    <t>6:48:13 PM</t>
  </si>
  <si>
    <t>http://twitter.com/mp_ombuds/status/1863864813190852706</t>
  </si>
  <si>
    <t>2:06:15 PM</t>
  </si>
  <si>
    <t>https://www.jantaserishta.com/local/uttar-pradesh/noida-weather-at-2474-c-3553381</t>
  </si>
  <si>
    <t>8:50:33 AM</t>
  </si>
  <si>
    <t>Noida weather: नोएडा का मौसम 24.74 °C पर</t>
  </si>
  <si>
    <t>Noida The temperature in Noida today September 28 2024 is 2614 degrees Celsius The forecast for the day shows minimum and maximum temperatures of 2474 degrees Celsius and 2815 degrees Celsius respectively The relative humidity is 80 and the wind speed is 80 kmh The sun is</t>
  </si>
  <si>
    <t>http://twitter.com/9560_shivam/status/1871553351961419870</t>
  </si>
  <si>
    <t>7:17:45 PM</t>
  </si>
  <si>
    <t>http://twitter.com/IArjunV/status/1847693461442400715</t>
  </si>
  <si>
    <t>Pollution from firecrackers would be only 1 of all air pollution but they want to impart knowledge only during Hindu festivals Save firecrackers for those celebrating Christian New Year Write about farmers who burn stubble Write about industrial waste material too Promote EV public transport more</t>
  </si>
  <si>
    <t>http://twitter.com/PrashantRaj0man/status/1859215445783429419</t>
  </si>
  <si>
    <t>Free Water Electricity Bus Fare Lung Disease Pollution Choking Air Coca Cola from Home Tap When Kejriwal ji is giving so many things for free then why cant you people buy just oxygen is this wrong Then how will you be able to contribute to Sheesh Mahal The toxic air of Delhi has affected the health of people so much that now one will have to lighten the pocket even to breathe Getting pure oxygen for 15 minutes by paying Rs 299 is perhaps the biggest irony of the modern era Where air should be available for free the compulsion to buy it shows the extent of manmade problems</t>
  </si>
  <si>
    <t>http://twitter.com/sonik333999/status/1848346151495336180</t>
  </si>
  <si>
    <t>https://www.aajtak.in/india/delhi/story/pollution-increased-in-delhi-slight-decline-on-friday-aqi-reduce-factors-weather-effects-ahlbs-rptc-2073231-2024-10-17</t>
  </si>
  <si>
    <t>Delhi Pollution: दिल्ली में प्रदूषण की मार, एयर क्वालिटी में कल होगा सुधार! जानें फैक्टर</t>
  </si>
  <si>
    <t>Delhis Air Quality Index AQI reached 281 at 11 am today which falls in the poor category According to experts the AQI is likely to remain above 250 until tonight Although pollution levels may decrease somewhat later tonight they are expected to remain above 200</t>
  </si>
  <si>
    <t>http://twitter.com/Abhijeet0907/status/1858510487173931011</t>
  </si>
  <si>
    <t>7:30:04 PM</t>
  </si>
  <si>
    <t>http://twitter.com/haneef_HSN/status/1848452973451776449</t>
  </si>
  <si>
    <t>1:25:06 AM</t>
  </si>
  <si>
    <t>https://www.lokmat.com/sakhi/health/lifestyle-diseases/polluted-air-may-also-be-the-reason-for-diabetes-air-pollution-may-increase-the-risk-of-diabetes-a-a602/</t>
  </si>
  <si>
    <t>9:18:05 AM</t>
  </si>
  <si>
    <t>प्रदुषित हवेमुळेही होऊ शकतो मधुमेह? याविषयीचा अभ्यास सांगतो- म्हणूनच आता धुळीत जाताना....</t>
  </si>
  <si>
    <t>Can polluted air also cause diabetes Study says thats why now when going into the dust
Polluted Air May Also Be The Reason For Diabetes Another reason for diabetes has come to light See what the study says
Lokmat News NetworkJune 7 202</t>
  </si>
  <si>
    <t>https://www.herzindagi.com/top-deals/hindi/amazon-deals/amazon-diwali-sale-2024-on-best-air-purifier-for-home-get-up-to-70-percent-discount-article-1004099</t>
  </si>
  <si>
    <t>AQI बढ़ने से पहले Amazon Diwali Sale पर कौढ़ियों के भाव बिक रहे हैं Air Purifier, मिल रही है 70% तक छूट! | amazon diwali sale 2024 on best air purifier for home get up to 70 percent discount</t>
  </si>
  <si>
    <t>After Diwali the AQI level often rises making it impossible for people to breathe in the open air Many people even develop heart and respiratory ailments and the price of air purifiers skyrockets during this time In such a situation you</t>
  </si>
  <si>
    <t>https://divyamarathi.bhaskar.com/national/news/rahul-gandhi-video-north-india-air-pollution-crisis-national-emergency-134001313.html</t>
  </si>
  <si>
    <t>5:33:22 PM</t>
  </si>
  <si>
    <t>राहुल यांनी वायू प्रदूषणावर व्हिडिओ शेअर केला: म्हणाले- ही राष्ट्रीय आणीबाणी, मुलांचे भविष्य हिरावून घेत आह...</t>
  </si>
  <si>
    <t>National Rahul Gandhi Video North India Air Pollution Crisis National Emergency
Rahul Gandhi shared a video on air pollution Said This is a national emergency it is taking away the future of children and is choking the elderly
New Delhi
Opposition in Lok Sabha</t>
  </si>
  <si>
    <t>https://www.jagran.com/delhi/new-delhi-city-ncr-delhi-air-pollution-gopal-rai-stresses-on-strict-implementation-of-grap-to-deal-with-delhi-deteriorating-air-quality-23835647.html</t>
  </si>
  <si>
    <t>Delhi Air Pollution: दिल्ली की हवा 'बहुत खराब', गोपाल राय बोले; GRAP नियमों का हो सख्ती से पालन</t>
  </si>
  <si>
    <t>Delhi Air Pollution Delhis air quality is very poor Gopal Rai said GRAP rules should be strictly followed
Delhi Pollution Delhi Environment Minister Gopal Rai has announced a Graded Response Action Plan GRAP to address the deteriorating air quality in the national capital</t>
  </si>
  <si>
    <t>http://twitter.com/HemantShar81132/status/1850430412939755759</t>
  </si>
  <si>
    <t>12:22:44 PM</t>
  </si>
  <si>
    <t>https://jantaserishta.com/world/pakistan-random-dumping-of-solid-waste-in-sahiwal-threatens-the-environment-3706680</t>
  </si>
  <si>
    <t>9:17:05 PM</t>
  </si>
  <si>
    <t>Pakistan: साहीवाल में ठोस कचरे के बेतरतीब ढंग से डंपिंग से पर्यावरण को खतरा</t>
  </si>
  <si>
    <t>Punjab For more than two decades the Sahiwal Metropolitan Corporation has been disposing of the citys solid waste near the Jhal Road overhead bridge on the banks of the Lower Bari Doab Canal LBDC Dawn reported Despite the citys transformation into a metropolitan corporation in 2008 it still has</t>
  </si>
  <si>
    <t>http://twitter.com/abdulla77713950/status/1862376718566297837</t>
  </si>
  <si>
    <t>11:33:05 AM</t>
  </si>
  <si>
    <t>https://navbharattimes.indiatimes.com/india/weather-forecast-23-october-2024-kal-ka-mausam-kaisa-rahega-delhi-ncr-north-india-winter-temperature-update/articleshow/114460812.cms</t>
  </si>
  <si>
    <t>कल का मौसम 23 अक्टूबर 2024: दिल्ली-NCR में कब लौटेगी गुलाबी ठंड? देश के इन हिस्सों में भारी बारिश का अलर्ट, पढ़िए वेदर अपडेट | weather forecast 23 october 2024 kal ka mausam kaisa rahega delhi ncr north india winter temperature update</t>
  </si>
  <si>
    <t>Weather Forecast Tomorrows Weather October 23 2024 Temperatures will drop and cold winds will begin to be felt in DelhiNCR from October 27 The weather in Uttar Pradesh will remain clear tomorrow but rain is expected in eastern Uttar Pradesh from October 24 A lowpressure area in the Bay of Bengal</t>
  </si>
  <si>
    <t>http://twitter.com/ModernMonkSKP/status/1868962547556401196</t>
  </si>
  <si>
    <t>3:42:49 PM</t>
  </si>
  <si>
    <t>https://navbharattimes.indiatimes.com/apna-bazaar/top-deals/get-split-air-conditioners-in-amazon-great-freedom-festival-sale-2024-after-discount-up-to-48-percent-off/articleshow/112419374.cms</t>
  </si>
  <si>
    <t>11:29:49 AM</t>
  </si>
  <si>
    <t>Split Air Conditioners On Amazon Sale,Amazon Sale में गोदाम के दाम पर ऑर्डर करें बेस्ट Air Conditioners, ग्रेट फ्रीडम फेस्टिवल में पाएं 48% तक छूट | get split air conditioners in amazon great freedom festival sale 2024 after discount up to 48 percent off</t>
  </si>
  <si>
    <t>Split Air Conditioners are often unaffordable due to their high price However during the biggest sale of the year Amazon has reduced the price of these split air conditioners effectively eliminating inflation These air conditioners are available in capacities ranging from 1 ton to 2 tons All of these</t>
  </si>
  <si>
    <t>http://twitter.com/amitazad67/status/1846755001760112928</t>
  </si>
  <si>
    <t>8:57:58 AM</t>
  </si>
  <si>
    <t>Should we congratulate the Yadav community of Haryana for this What do you say Air quality in Haryanas Rewari city is deteriorating due to pollution before winter Garbage is being burnt openly on the roads AQI reaches 250 no concrete planning</t>
  </si>
  <si>
    <t>http://twitter.com/Antarikshjoshi1/status/1892239872892571884</t>
  </si>
  <si>
    <t>9:18:36 PM</t>
  </si>
  <si>
    <t>to air pollution in Nagpur city areas there is a possibility of increase in skin diseases allergy diseases arthritis diseases lung diseases tongue diseases gum diseases blood diseases stool and bowel diseases skull bones and jaw problems</t>
  </si>
  <si>
    <t>http://twitter.com/ATNHindi/status/1847573873983721983</t>
  </si>
  <si>
    <t>NBT Navbharat Times Delhi Pollution Air in Delhi is turning poisonous people are facing difficulty in breathing Grape2 may be imposed today NBT Navbharat Times</t>
  </si>
  <si>
    <t>http://twitter.com/krishan44542938/status/1776883901010751824</t>
  </si>
  <si>
    <t>1:35:09 PM</t>
  </si>
  <si>
    <t>http://twitter.com/Deepak_sarinji/status/1859062646831747462</t>
  </si>
  <si>
    <t>Ravish Bhai neither the water of Ganga is fit for drinking nor the water of Yamuna is fit for bathing concrete jungles are already being created by cutting down greenery and now even the breathable air is not fit for breathing according to the latest data of the health department lung cancer is not only caused by cigarettes but also by polluted air An unnecessary news which is not related to mother and sentimentality</t>
  </si>
  <si>
    <t>http://twitter.com/BeenaSh89754493/status/1810508293858816355</t>
  </si>
  <si>
    <t>Sant Shri Asharamji Bapu renowned as a cow protector says that countrymen should consider cow protection their utmost duty He explained about indigenous cow products and said that the chemical phenyl and its foul smell pollutes the atmosphere Your sattvikta is enhanced by cow phenyl</t>
  </si>
  <si>
    <t>http://twitter.com/Parveen51842273/status/1851866913103581218</t>
  </si>
  <si>
    <t>http://twitter.com/RandomRajasthan/status/1850085379342209479</t>
  </si>
  <si>
    <t>34 Anyway it is afternoon We are walking barefoot on the hot ground The postman is ringing the bicycle bell and distributing letters A woman carrying a load on her head is wiping the sweat from her forehead The dusty air is making its home in our lungs The afternoon has made a dent and is now reaching the place where a man is dozing unaware of the world It wants to destroy his dozing While slowly cooking thoughts against all the slimy things of the world it wants to make the world transparent like itself Hot and bright The afternoon is descending Asking for the account of the whole day from our sweat</t>
  </si>
  <si>
    <t>http://twitter.com/subprackp/status/1888514421280195004</t>
  </si>
  <si>
    <t>2:34:59 PM</t>
  </si>
  <si>
    <t>https://newsindialive.in/weather-update-today-warning-of-cold-strong-storm-and-rain-in-these-7-states-in-the-morning-and-evening-know-the-latest-weather-update/</t>
  </si>
  <si>
    <t>10:07:02 AM</t>
  </si>
  <si>
    <t>मौसम अपडेट टुडे: इन 7 राज्यों में सुबह-शाम ठंड, तेज तूफान और बारिश की चेतावनी, जानें मौसम का ताजा अपडेट</t>
  </si>
  <si>
    <t>Weather Update Today Winter has hit the country The weather is gradually changing Meanwhile the northeast monsoon has become active The country experiences periods of heat and cold While heavy rains are lashing the southern Indian states</t>
  </si>
  <si>
    <t>https://www.bhaskar.com/local/mp/guna/news/programme-organised-on-international-clean-air-day-133611707.html</t>
  </si>
  <si>
    <t>10:09:47 PM</t>
  </si>
  <si>
    <t>अंतर्राष्ट्रीय स्वच्छ वायु दिवस पर कार्यक्रम आयोजित: रंगोली, बैनर-पोस्टर बनाकर किया जागरूक; वायु प्रदूषण के...</t>
  </si>
  <si>
    <t>Program organized on International Clean Air Day Rangoli banners and posters created awareness awareness was created about the dangers of air pollution
Guna
As directed by Collector Dr Satendra Singh under the guidance of Chief Medical and Health Officer Dr Rajkumar Rishishwar</t>
  </si>
  <si>
    <t>http://twitter.com/OmwatiM11274/status/1858806866391797990</t>
  </si>
  <si>
    <t>3:07:46 PM</t>
  </si>
  <si>
    <t>https://prahaar.in/2025/01/01/lpg-price-relief-on-the-first-day-of-new-year-lpg-cylinder-became-cheaper/</t>
  </si>
  <si>
    <t>8:08:40 AM</t>
  </si>
  <si>
    <t>LPG Price: नववर्षाच्या पहिल्याच दिवशी दिलासा, स्वस्त झाला LPG सिलेंडर</t>
  </si>
  <si>
    <t>The new year has begun and on the first day there is some comforting news On January 1 2025 oil and gas marketing companies have reduced the price of LPG cylinders The price of gas cylinders from Delhi to Mumbai has been reduced by Rs 14 to 16</t>
  </si>
  <si>
    <t>http://twitter.com/rakeshg45180200/status/1858893039600595217</t>
  </si>
  <si>
    <t>8:50:11 PM</t>
  </si>
  <si>
    <t>https://www.livehindustan.com/blog/editorial/story-hindustan-aaj-kal-column-by-shashi-shekhar-we-need-to-wake-up-the-politicians-21-april-2024-9811636.html</t>
  </si>
  <si>
    <t>8:24:17 PM</t>
  </si>
  <si>
    <t>हमें राजनेताओं को जगाना होगा</t>
  </si>
  <si>
    <t>We must awaken our politicians
The lament that our environment is changing and we must take action is old Who should take action Is all the responsibility solely on ordinary citizens What are our governments doing Our
Shashi Shekhar Shashi Shekhar S</t>
  </si>
  <si>
    <t>http://twitter.com/ashokomdubey/status/1857465426910790054</t>
  </si>
  <si>
    <t>10:17:22 PM</t>
  </si>
  <si>
    <t>https://zeenews.india.com/hindi/india/madhya-pradesh-chhattisgarh/mp/pollution-level-increases-in-bhopal-air-becomes-poisonous-aqi-crosses-300-level-madhya-pradesh-news/2517997</t>
  </si>
  <si>
    <t>जहरीली हुई राजधानी भोपाल की हवा, एक्यूआई 300 के पार, जानें कारण</t>
  </si>
  <si>
    <t>Bhopals air becomes toxic AQI crosses 300 Learn the reason
MP News Pollution levels are steadily rising in Bhopal the capital Like Delhi pollution levels show no signs of decreasing here either The Air Quality Index in Bhopal has crossed 300</t>
  </si>
  <si>
    <t>http://twitter.com/SwamiNa24142837/status/1848706561100710216</t>
  </si>
  <si>
    <t>6:12:46 PM</t>
  </si>
  <si>
    <t>https://www.indiatv.in/web-stories/india/10-places-of-delhi-where-air-quality-is-worst-2024-11-15-1090824</t>
  </si>
  <si>
    <t>3:47:40 PM</t>
  </si>
  <si>
    <t>दिल्ली की 10 जगहें, जहां सबसे ज्यादा खराब हो गई है हवा</t>
  </si>
  <si>
    <t>10 places in Delhi with the most polluted air quality
Air quality in the capital Delhi has deteriorated significantly
Air pollution levels have worsened in many areas
Lets find out which are the most polluted areas in Delhi
In Dwarka</t>
  </si>
  <si>
    <t>http://twitter.com/AnnuGupta149571/status/1850216808525287890</t>
  </si>
  <si>
    <t>10:13:57 PM</t>
  </si>
  <si>
    <t>https://www.agniban.com/bihar-body-of-a-minor-girl-found-in-samastipur-fear/</t>
  </si>
  <si>
    <t>Bihar: समस्तीपुर में मिली नाबालिग लड़की की लाश, दुष्कर्म के बाद हत्या की आशंका</t>
  </si>
  <si>
    <t>Bihar Minor girls body found in Samastipur rape and murder suspected
November 04 2024
Samastipur A minor girl was found murdered in Samastipur district Bihar The girls body was found in a field on Monday morning</t>
  </si>
  <si>
    <t>http://twitter.com/LORD_KRISHNA1/status/1893805250017939585</t>
  </si>
  <si>
    <t>4:58:51 AM</t>
  </si>
  <si>
    <t>http://twitter.com/rohitjain2021/status/1806623560632275431</t>
  </si>
  <si>
    <t>3:09:56 PM</t>
  </si>
  <si>
    <t>Delhis heat is bad Delhis cold is bad Delhis rain is bad Delhis air is bad I dont know why people are living in Delhi</t>
  </si>
  <si>
    <t>http://twitter.com/SubodhK17911643/status/1851066228183359715</t>
  </si>
  <si>
    <t>6:29:14 AM</t>
  </si>
  <si>
    <t>http://twitter.com/ADARSHY66448550/status/1888241563698159649</t>
  </si>
  <si>
    <t>8:30:45 PM</t>
  </si>
  <si>
    <t>https://www.emsindia.com/news/show/2781676/international</t>
  </si>
  <si>
    <t>9:31:42 PM</t>
  </si>
  <si>
    <t>(लाहौर) लाहौर दुनिया का सबसे प्रदूषित शहर घोषित</t>
  </si>
  <si>
    <t>22Oct2024
Lahore EMS The Pakistani city of Lahore has been declared the worlds most polluted city with an Air Quality Index AQI of 394 The Punjab government of Pakistan has planned artificial rain to reduce the impact of smog Lahore</t>
  </si>
  <si>
    <t>http://twitter.com/GeetaDe14320287/status/1808823230129713283</t>
  </si>
  <si>
    <t>4:50:39 PM</t>
  </si>
  <si>
    <t>http://twitter.com/vikas_pandittt/status/1871822655726424285</t>
  </si>
  <si>
    <t>1:07:52 PM</t>
  </si>
  <si>
    <t>Rain cold fog wet air you there I here and this chilling December</t>
  </si>
  <si>
    <t>http://twitter.com/SudhirY93586302/status/1859849467408810063</t>
  </si>
  <si>
    <t>12:10:42 PM</t>
  </si>
  <si>
    <t>http://twitter.com/onetiponehand_/status/1891135138215371108</t>
  </si>
  <si>
    <t>8:08:47 PM</t>
  </si>
  <si>
    <t>http://twitter.com/fdfs_rfd77455/status/1864706739808895176</t>
  </si>
  <si>
    <t>9:51:46 PM</t>
  </si>
  <si>
    <t>https://www.onlymyhealth.com/how-to-get-rid-of-mucus-in-lungs-in-hindi-12977819011</t>
  </si>
  <si>
    <t>फेफड़ों में जम गया है बलगम जानें इससे छुटकारा पाने के टिप्स</t>
  </si>
  <si>
    <t>Tips To Get Rid Of Mucus In Lungs In Hindi Diwali celebrations are over Everyone decorated their homes with diyas and lit a lot of firecrackers But now due to the firecrackers DelhiNCR is covered in a blanket of polluted air This means that the level of air pollution</t>
  </si>
  <si>
    <t>http://twitter.com/sanjeev55725065/status/1853444521838956736</t>
  </si>
  <si>
    <t>7:59:43 PM</t>
  </si>
  <si>
    <t>http://twitter.com/shiv_g_g/status/1888495742030921898</t>
  </si>
  <si>
    <t>1:20:46 PM</t>
  </si>
  <si>
    <t>http://twitter.com/pushpendra_1583/status/1856224601702793722</t>
  </si>
  <si>
    <t>12:06:46 PM</t>
  </si>
  <si>
    <t>https://www.jagran.com/jammu-and-kashmir/srinagar-weather-news-jammu-minimum-temperature-rising-towards-zero-extreme-cold-in-kashmir-too-23848756.html</t>
  </si>
  <si>
    <t>शून्य की तरफ बढ़ रहा जम्मू का न्यूनतम तापमान, कश्मीर में भी हाड़ कंपाने वाली ठंड; अभी और गिरेगा पारा - Weather News Jammu minimum temperature rising towards zero extreme cold in Kashmir too</t>
  </si>
  <si>
    <t>Jammus minimum temperature is approaching zero and Kashmir is also experiencing bonechilling cold temperatures will fall further
Kashmir is experiencing severe cold following snowfall Srinagar recorded a minimum temperature of 46 degrees Celsius The Meteorological Department has</t>
  </si>
  <si>
    <t>https://hindi.news18.com/news/jharkhand/ranchi-aqi-update-today-jharkhand-air-quality-index-report-5-december-pollution-level-local18-8876675.html</t>
  </si>
  <si>
    <t>7:18:49 AM</t>
  </si>
  <si>
    <t>Jharkhand AQI Update: आज जमशेदपुर की हवा सांस लेने लायक नहीं... रांची, धनबाद में भी high pollution</t>
  </si>
  <si>
    <t>Ranchi The air in Jharkhands cities renowned for their natural beauty has become severely polluted Breathing outdoors has become difficult The latest Air Quality Index AQI figures indicate this Jamshedpurs AQI today was 75 while Dhanbads</t>
  </si>
  <si>
    <t>http://twitter.com/rishi_dr119/status/1834605775442076094</t>
  </si>
  <si>
    <t>8:21:16 PM</t>
  </si>
  <si>
    <t>http://twitter.com/Madrasi43969876/status/1888494011549466903</t>
  </si>
  <si>
    <t>1:13:53 PM</t>
  </si>
  <si>
    <t>http://twitter.com/Vidyarthijha/status/1862683482419347796</t>
  </si>
  <si>
    <t>7:52:03 AM</t>
  </si>
  <si>
    <t>Delhi A layer of haze shrouds the national capital as the air quality remains in the Very Poor category in several areas in Delhi as per the Central Pollution Control Board CPCB Visuals from Anand Vihar area</t>
  </si>
  <si>
    <t>http://twitter.com/ShravanRajpoot1/status/1789166499556401436</t>
  </si>
  <si>
    <t>http://twitter.com/JakatiLaxmi/status/1862102579850915954</t>
  </si>
  <si>
    <t>5:23:45 PM</t>
  </si>
  <si>
    <t>http://twitter.com/JitendraBishn19/status/1891681861123907947</t>
  </si>
  <si>
    <t>8:21:16 AM</t>
  </si>
  <si>
    <t>http://twitter.com/ShalendraPate20/status/1794534901590766020</t>
  </si>
  <si>
    <t>6:33:56 AM</t>
  </si>
  <si>
    <t>Hansraj Meenas unique campaign for nature conservation Plant a tree and make the earth pollution free Breathing is becoming necessary lets plant trees Why every tree is important On an average the temperature in summer is 4 degrees lower under a big tree A tree filters about one lakh square meters of polluted air every year A tree absorbs 20 kg of dust in a year A tree releases 230 liters of oxygen every day A tree near the house</t>
  </si>
  <si>
    <t>http://twitter.com/VandematramKan1/status/1853786304250548671</t>
  </si>
  <si>
    <t>6:37:51 PM</t>
  </si>
  <si>
    <t>Animals Existence in Danger Pollution and Kejriwal Delhis increasing pollution is severely affecting not only humans but also innocent animals Breathing toxic air these innocent animals are suffering from serious lung and respiratory diseases Pollution is affecting not only their health but also their reproduction endangering future generations Toxins dissolved in water forests and soil are destroying their natural habitats and food This toxic environment is weakening animals immune systems increasing the risk of disease and death This is not just an environmental issue but a heinous crime that is a stain on humanity Along with humans animals are now also forced to live a hellish life in Delhi thanks to the Kejriwal government This deteriorating environmental condition animal abuse and the pollution of the Yamuna Riverare not just ordinary threats but key symptoms of the impending catastrophic global warming crisis that is endangering the entire world</t>
  </si>
  <si>
    <t>https://www.amarujala.com/gorakhpur/gorakhpur-news-city-air-improvedaqi-reached-138-gorakhpur-news-c-7-gkp1038-735831-2024-11-04</t>
  </si>
  <si>
    <t>3:12:44 AM</t>
  </si>
  <si>
    <t>Gorakhpur News: City Air Improved...aqi Reached 138 - Gorakhpur News - Gorakhpur News:सुधरी शहर की हवा...एक्यूआई 138 पहुंचा</t>
  </si>
  <si>
    <t>Gorakhpur The citys air which had become toxic due to Diwali firecrackers and fireworks improved significantly on Sunday Winds have brought down pollution levels The AQI which was 295 on Saturday evening dropped to 138 on Sunday However haze persisted throughout the day</t>
  </si>
  <si>
    <t>https://www.htsyndication.com/hindustan-delhi/article/%E0%A4%A6%E0%A4%BF%E0%A4%B2%E0%A5%8D%E0%A4%B2%E0%A5%80-4-november-2024-%E0%A4%95%E0%A4%BE-%E0%A4%B5%E0%A5%87%E0%A4%A6%E0%A4%B0-%E0%A4%94%E0%A4%B0-aqi:-%E0%A4%A8%E0%A5%8D%E0%A4%AF%E0%A5%82%E0%A4%A8%E0%A4%A4%E0%A4%AE-%E0%A4%A4%E0%A4%BE%E0%A4%AA%E0%A4%AE%E0%A4%BE%E0%A4%A8-19.05degc,-%E0%A4%9C%E0%A4%BE%E0%A4%A8%E0%A5%87%E0%A4%82-%E0%A4%95%E0%A5%88%E0%A4%B8%E0%A4%BE-%E0%A4%B0%E0%A4%B9%E0%A5%87%E0%A4%97%E0%A4%BE-%E0%A4%B6%E0%A4%B9%E0%A4%B0-%E0%A4%AE%E0%A5%87%E0%A4%82-%E0%A4%86%E0%A4%9C-%E0%A4%95%E0%A4%BE-%E0%A4%AE%E0%A5%8C%E0%A4%B8%E0%A4%AE/85755319</t>
  </si>
  <si>
    <t>9:01:13 AM</t>
  </si>
  <si>
    <t>दिल्ली 4 November 2024 का वेदर और AQI: न्यूनतम तापमान 19.05degC, जानें कैसा रहेगा शहर में आज का मौसम</t>
  </si>
  <si>
    <t>Delhi Weather and AQI for November 4 2024 Minimum temperature 1905C find out what the weather will be like in the city today
New Delhi November 4 Weather in Delhi today November 4 2024 The minimum temperature in Delhi today was recorded at 1905C The Meteorological Department</t>
  </si>
  <si>
    <t>http://twitter.com/Ramu_shu1/status/1814930269096366513</t>
  </si>
  <si>
    <t>https://hindi.newsmobile.in/no-relief-for-delhiites-air-quality-very-poor/</t>
  </si>
  <si>
    <t>10:18:36 AM</t>
  </si>
  <si>
    <t>दिल्लीवासियों के लिए कोई राहत नहीं... वायु गुणवत्ता "बहुत खराब"</t>
  </si>
  <si>
    <t>A new day but the same poor air quality morning for Delhiites Delhis air quality index remained in the very poor category on Tuesday with a thick haze covering many areas of the national capital
According to the Central Pollution Control Board on Tuesday</t>
  </si>
  <si>
    <t>https://livetoday.online/poisonous-air-in-delhi-aqi-at-448-minimum-temperature-dropped-by-7-degrees/725296</t>
  </si>
  <si>
    <t>दिल्ली में जहरीली हवा, AQI 448 पर, न्यूनतम तापमान 7 डिग्री तक गिरा</t>
  </si>
  <si>
    <t>The AQI level in the national capital continues to drop while a cold wave is sweeping across much of northern India causing temperatures to drop According to the India Meteorological Department the city recorded a minimum temperature of 7 degrees Celsius
The Central Pollution Control Board</t>
  </si>
  <si>
    <t>http://twitter.com/TamilI49699/status/1879951885303791998</t>
  </si>
  <si>
    <t>11:30:31 PM</t>
  </si>
  <si>
    <t>http://twitter.com/me2us2me/status/1853489656404320593</t>
  </si>
  <si>
    <t>10:59:04 PM</t>
  </si>
  <si>
    <t>http://twitter.com/PramodSahu7881/status/1865220889135980773</t>
  </si>
  <si>
    <t>http://twitter.com/Payalkumar24506/status/1896247641404801176</t>
  </si>
  <si>
    <t>10:44:02 PM</t>
  </si>
  <si>
    <t>http://twitter.com/PradeepMaikhur3/status/1834557955150348436</t>
  </si>
  <si>
    <t>5:11:15 PM</t>
  </si>
  <si>
    <t>Their rules arent for themselves Their workers are bursting firecrackers today but the environment isnt being polluted The dark rules of this thieving party</t>
  </si>
  <si>
    <t>http://twitter.com/ZeeDNHNews/status/1858074217016901701</t>
  </si>
  <si>
    <t>2:36:29 PM</t>
  </si>
  <si>
    <t>Pollution White sheet of fog in Delhi early in the morning air not fit to breathe</t>
  </si>
  <si>
    <t>https://hindi.news18.com/news/rajasthan/jaipur-rajasthan-aqi-report-ganganagars-aqi-reached-close-to-300-jaisalmer-and-bharatpur-wind-is-also-bad-list-of-most-polluted-cities-local18-8902853.html</t>
  </si>
  <si>
    <t>Rajasthan AQI Report: जहरीली हुई राजस्थान के इस शहर की हवा, 300 के पार AQI, जैसलमेर और भरतपुर की स्थिति भी खराब</t>
  </si>
  <si>
    <t>Jaipur Over the past few days air pollution levels have risen in most cities across Rajasthan According to the AQI report Rajasthans pollution level has reached close to 300 Many major industrial cities in Rajasthan continue to suffer from polluted air The states highest</t>
  </si>
  <si>
    <t>http://twitter.com/Dhananjaypal02/status/1857377889077137538</t>
  </si>
  <si>
    <t>4:29:31 PM</t>
  </si>
  <si>
    <t>http://twitter.com/Tripathi_Rajat_/status/1851897263565472151</t>
  </si>
  <si>
    <t>1:31:28 PM</t>
  </si>
  <si>
    <t>https://pagpagnews.blogspot.com/2025/01/blog-post.html</t>
  </si>
  <si>
    <t>आयकर की छापेमारी के दौरान मिले मगरमच्छ</t>
  </si>
  <si>
    <t>Syria Three women killed several children injured in stampede at mosque
Schools up to eighth grade closed in Lucknow until January 14 due to cold wave
CM Yogi met with PM Modi and invited him to attend Kumbh
Massive fire in Ovali village of Bhiwandi 45 scrap warehouses destroyed</t>
  </si>
  <si>
    <t>http://twitter.com/Sandsh5503/status/1858770445195243741</t>
  </si>
  <si>
    <t>12:43:03 PM</t>
  </si>
  <si>
    <t>http://twitter.com/IndicTales_/status/1904377100741857422</t>
  </si>
  <si>
    <t>9:07:37 AM</t>
  </si>
  <si>
    <t>http://twitter.com/UdayMalik14/status/1789725599973462399</t>
  </si>
  <si>
    <t>12:03:29 AM</t>
  </si>
  <si>
    <t>https://www.nayaindia.com/opinion/columnist/laws-will-not-end-air-pollution/492007.html</t>
  </si>
  <si>
    <t>8:12:59 AM</t>
  </si>
  <si>
    <t>कानूनों से वायु प्रदूषण खत्म नहीं होना!</t>
  </si>
  <si>
    <t>The piles of vehicles involved in accidents or crimes outside or on the grounds of police stations across the country are also not a pleasant sight These vehicles also cause traffic jams which further contribute to air pollution Speaking of traffic jams</t>
  </si>
  <si>
    <t>https://indianews.in/uttar-pradesh/up-weather-today-cold-will-strike-up-again-the-weather-department-has-shocked-with-the-forecast-for-the-coming-days/</t>
  </si>
  <si>
    <t>8:10:27 AM</t>
  </si>
  <si>
    <t>UP में फिर सताएगी सर्दी! आने वाले दिनों को लेकर मौसम विभाग ने चौंकाया</t>
  </si>
  <si>
    <t>India News UP Weather Today These days due to clear weather and a drop in wind chill temperatures are rising in Uttar Pradesh Winter is on its way out in Uttar Pradesh The afternoon sun is causing temperatures to rise rapidly This</t>
  </si>
  <si>
    <t>http://twitter.com/KhandelwaN/status/1870058520315367727</t>
  </si>
  <si>
    <t>4:17:49 PM</t>
  </si>
  <si>
    <t>https://www.newsnationtv.com/--20241107122153/</t>
  </si>
  <si>
    <t>12:42:06 PM</t>
  </si>
  <si>
    <t>दिल्ली में तेजी से बढ़ रहे हैं साइलेंट निमोनिया के मरीज: चिकित्सक</t>
  </si>
  <si>
    <t>New Delhi Nov 7 IANS People in Delhi are facing a variety of ailments due to air pollution The AQI level has reached the very poor category As a result patients are reaching hospitals with respiratory problems According to doctors these days the silent</t>
  </si>
  <si>
    <t>http://twitter.com/princek43893116/status/1856659274467840445</t>
  </si>
  <si>
    <t>http://twitter.com/MadanSingh91624/status/1852667219332719046</t>
  </si>
  <si>
    <t>https://www.gujaratimidday.com/news/national-news/article/delhi-pollution-centre-doubles-fine-for-stubble-burning-challans-to-go-up-to-30000-rs-230672</t>
  </si>
  <si>
    <t>11:50:46 AM</t>
  </si>
  <si>
    <t>પ્રદુષણ અટકાવવા માટે ભારતે સરકારે લીધો મહત્વનો નિર્ણયઃ આ બાબતના દંડમાં કર્યો વધારો!</t>
  </si>
  <si>
    <t>Delhi Pollution Farmers with land of two acres or more but less than five acres will have to pay a fine of Rs 10000 Farmers with land of more than five acres will have to pay a fine of more than Rs 30000
To curb the problem of increasing air pollution the Indian government Indian</t>
  </si>
  <si>
    <t>https://www.amarujala.com/uttar-pradesh/meerut/some-relief-from-pollution-but-still-breathing-problems-meerut-news-c-76-1-smrt1039-104207-2024-11-20</t>
  </si>
  <si>
    <t>3:30:12 AM</t>
  </si>
  <si>
    <t>Some Relief From Pollution, But Still Breathing Problems - Meerut News - Meerut News:प्रदूषण से थोड़ी राहत, पर अभी भी सांसों पर संकट</t>
  </si>
  <si>
    <t>Theres no hope of relief for three days with the Air Quality Index AQI reaching 334 and 352 at night
Modipuram Pollution continues to plague the city While there was some relief during the day on Tuesday breathing difficulties remain The Air Quality Index AQI reached 334 during the day and 352 at night</t>
  </si>
  <si>
    <t>https://www.jagran.com/lifestyle/health-signs-and-symptoms-of-vitamin-c-overdose-side-effects-of-consuming-too-much-vitamin-c-23831737.html</t>
  </si>
  <si>
    <t>बीमारियों से जरूर बचाता है Vitamin-C लेकिन इसका ओवरडोज है खतरनाक, यहां समझें इसके नुकसान</t>
  </si>
  <si>
    <t>Vitamin C certainly protects against diseases but overdose is dangerous Learn about its side effects here
To stay healthy its essential to have adequate nutrients in the body Vitamin C is one of these essential nutrients that helps improve our immunity</t>
  </si>
  <si>
    <t>http://twitter.com/sukhvir29941/status/1852247013158719670</t>
  </si>
  <si>
    <t>12:41:15 PM</t>
  </si>
  <si>
    <t>http://twitter.com/ChandraKumar_80/status/1852266846273036319</t>
  </si>
  <si>
    <t>2:00:04 PM</t>
  </si>
  <si>
    <t>Why dont you pollute the air for your parents and children by bursting crackers inside the house why burst them outside</t>
  </si>
  <si>
    <t>http://twitter.com/anuragpawar3/status/1850474967910982135</t>
  </si>
  <si>
    <t>3:19:47 PM</t>
  </si>
  <si>
    <t>http://twitter.com/prabhanjan30/status/1852185754207727668</t>
  </si>
  <si>
    <t>8:37:50 AM</t>
  </si>
  <si>
    <t>Delhis air quality was recorded in the very poor category on Friday the day after According to Central Pollution Control Board data the most polluted air was recorded in where the at 6 am was 395 which falls in the very poor category</t>
  </si>
  <si>
    <t>https://www.aajtak.in/india/delhi/video/grap-ii-applied-in-delhi-amid-pollution-reaches-critical-level-ytvd-2077429-2024-10-22</t>
  </si>
  <si>
    <t>1:20:16 PM</t>
  </si>
  <si>
    <t>दिल्ली में बढ़ा प्रदूषण, ग्रैप-2 लागू, हालात कितने गंभीर, देखें रिपोर्ट</t>
  </si>
  <si>
    <t>With the arrival of winter in Delhi pollution levels have reached alarming levels For the first time in 94 days Delhiites breathed extremely poor air quality on Monday The citys average air quality index AQI reached 310 As a result the government</t>
  </si>
  <si>
    <t>http://twitter.com/sanju_praj/status/1888211539838332930</t>
  </si>
  <si>
    <t>http://twitter.com/Sharma38827Arun/status/1905098629120999657</t>
  </si>
  <si>
    <t>http://twitter.com/Rjangid09/status/1893499955081298404</t>
  </si>
  <si>
    <t>8:45:43 AM</t>
  </si>
  <si>
    <t>http://twitter.com/vikash_pareek10/status/1888217236839481557</t>
  </si>
  <si>
    <t>https://grandnews.in/2024/05/03/cg-news-jaundice-outbreak-in-bilaspur/</t>
  </si>
  <si>
    <t>10:07:47 PM</t>
  </si>
  <si>
    <t>बिलासपुर में पीलिया का प्रकोप, चार दिनों</t>
  </si>
  <si>
    <t>The corporation and the health department are blaming each other The corporation is saying that the water is clean Jaundice spread due to contaminated water of Amrit Mission Health Department Bilaspur CG NEWS After finding more than two dozen jaundice patients in Tarbahar area now the Municipal Corporation and the Health Department</t>
  </si>
  <si>
    <t>http://twitter.com/Sandeep48351626/status/1831846365988889022</t>
  </si>
  <si>
    <t>5:36:22 AM</t>
  </si>
  <si>
    <t>Do something about Rahul Baba too he is provoking people in JK Aam Aadmi Party is playing the blame game by blaming Delhi for pollution</t>
  </si>
  <si>
    <t>http://twitter.com/jaiveer21437818/status/1846140546441781548</t>
  </si>
  <si>
    <t>4:16:20 PM</t>
  </si>
  <si>
    <t>https://indianletter.com/%e0%a4%aa%e0%a4%82%e0%a4%9c%e0%a4%be%e0%a4%ac-%e0%a4%95%e0%a5%87-%e0%a4%b2%e0%a5%8b%e0%a4%97%e0%a5%8b%e0%a4%82-%e0%a4%95%e0%a5%87-%e0%a4%b2%e0%a4%bf%e0%a4%8f-%e0%a4%9a%e0%a4%bf%e0%a4%82%e0%a4%a4/</t>
  </si>
  <si>
    <t>11:28:56 AM</t>
  </si>
  <si>
    <t>पंजाब के लोगों के लिए चिंता भरी खबर, मास्क पहन कर निकले घर से…</t>
  </si>
  <si>
    <t>A pollution alert has been issued for the people of Punjab Pollution levels in Punjab and Chandigarh have reached dangerous levels prompting an orange alert for the state
Pollution in Chandigarh Amritsar and Mandi Gobindgarh</t>
  </si>
  <si>
    <t>http://twitter.com/RajbalaSeh60486/status/1849015239376826578</t>
  </si>
  <si>
    <t>http://twitter.com/RamTahaloo64037/status/1850763829677793681</t>
  </si>
  <si>
    <t>https://www.livehindustan.com/bihar/bhabua/story-farmers-penalized-for-crop-residue-burning-in-kaimur-district-pollution-control-measures-intensified-201734798743782.html</t>
  </si>
  <si>
    <t>10:02:30 PM</t>
  </si>
  <si>
    <t>फसल अवशेष जलानेवाले 476 किसानों के आईडी लॉक (पेज चार की लीड खबर)</t>
  </si>
  <si>
    <t>Action is being taken to maintain air quality prevent pollution and improve soil fertility Action was taken against a farmer of the district under section 133 of CrPC Now such farmers will not get the benefit of the schemes of the Agriculture Department Bhabua Office</t>
  </si>
  <si>
    <t>https://www.amarujala.com/uttar-pradesh/ballia/changing-weather-is-making-children-sick-ballia-news-c-190-1-ana1001-125815-2024-10-29</t>
  </si>
  <si>
    <t>Changing Weather Is Making Children Sick - Ballia News - Ballia News:बदलता मौसम बच्चों को कर रहा बीमार</t>
  </si>
  <si>
    <t>Ballia The sudden change in weather is not conducive to health The heat of the sun during the day the mild chill in the morning and evening and the occasional rain are all troubling children with illnesses like high fever colds coughs vomiting and diarrhea</t>
  </si>
  <si>
    <t>http://twitter.com/pritviraj/status/1850577090300760138</t>
  </si>
  <si>
    <t>http://twitter.com/JadonDevanshu/status/1888249936254279862</t>
  </si>
  <si>
    <t>9:04:01 PM</t>
  </si>
  <si>
    <t>http://twitter.com/viru_ankit/status/1905075223877365773</t>
  </si>
  <si>
    <t>7:21:42 AM</t>
  </si>
  <si>
    <t>http://twitter.com/saxmacs/status/1896143683118043455</t>
  </si>
  <si>
    <t>3:50:57 PM</t>
  </si>
  <si>
    <t>is polluting the air of Punjab</t>
  </si>
  <si>
    <t>http://twitter.com/SuryaKu96174571/status/1894334752674779209</t>
  </si>
  <si>
    <t>4:02:54 PM</t>
  </si>
  <si>
    <t>https://www.prabhatkhabar.com/state/jharkhand/west-singhbhum/change-in-weather-mood</t>
  </si>
  <si>
    <t>11:38:15 PM</t>
  </si>
  <si>
    <t>मौसम का बदला मिजाज,सर्दी-खांसी व बुखार के मरीजे बढ़े</t>
  </si>
  <si>
    <t>Chaibasa
The weather has been changing frequently for the past few days affecting peoples health According to reports the weather continued to change throughout the day on Sunday While some areas experienced light drizzle for a few minutes in the morning in the afternoon</t>
  </si>
  <si>
    <t>http://twitter.com/omsadewasi9/status/1856200436082200668</t>
  </si>
  <si>
    <t>10:30:45 AM</t>
  </si>
  <si>
    <t>https://hindi.moneycontrol.com/news/india/trends/yoga-guru-baba-ramdev-has-blocked-us-millionaire-and-biohacker-bryan-johnson-viral-video-1958459.html</t>
  </si>
  <si>
    <t>बाबा रामदेव ने घोड़े के साथ लगाई दौड़, उस पर अमेरिकी अरबपति ने किया ऐसा कमेंट कि योग गुरु ने कर दिया ब्लॉक! - yoga guru baba ramdev has blocked us millionaire and biohacker bryan johnson viral video | Moneycontrol Hindi</t>
  </si>
  <si>
    <t>Baba Ramdev raced with a horse and an American billionaire commented on it prompting the yoga guru to block him
American biohacker Brian Johnson raised several questions about Baba Ramdevs claims The American businessman criticized Baba Ramdevs antiaging</t>
  </si>
  <si>
    <t>https://bangla.oneworldnews.com/bangla-news/punjab-govt-should-declare-itself-helpless-supreme-court-over-delhi-air-pollution/</t>
  </si>
  <si>
    <t>2:44:17 PM</t>
  </si>
  <si>
    <t>Delhi Air Pollution: "পাঞ্জাব সরকারের নিজেকে অসহায় ঘোষণা করা উচিত" দিল্লির বায়ু দূষণ নিয়ে সুপ্রিম কোর্ট</t>
  </si>
  <si>
    <t>Delhi Air Pollution Air pollution levels in Delhi have exceeded the limit Ban on firecrackers during Diwali
Recently the air pollution levels in Delhi have increased significantly so several air pollution alerts have been issued in the capital Delhi Air Pollution National Capital Delhi</t>
  </si>
  <si>
    <t>http://twitter.com/AgraLeaks/status/1849625240516862285</t>
  </si>
  <si>
    <t>7:03:16 AM</t>
  </si>
  <si>
    <t>AgraLeaks Air pollution in Agra at 6 am AQI 238 Dayalbaghs air is also polluted check todays weather here</t>
  </si>
  <si>
    <t>http://twitter.com/anujjournalist1/status/1858946208255144330</t>
  </si>
  <si>
    <t>12:21:28 AM</t>
  </si>
  <si>
    <t>The officials of the concerned departments will also have to strictly follow the guidelines Roads should be cleaned daily and solid waste should be collected water should be sprinkled and fog machines should be used Delhi Air Pollution Air emergency in Delhi Dangerous particles getting dissolved in the breath Bharat Express</t>
  </si>
  <si>
    <t>https://www.newsnationtv.com/states/delhi-and-ncr/delhis-aqi-remains-severe-minimum-temperature-recorded-at-5c-8532270</t>
  </si>
  <si>
    <t>11:57:28 PM</t>
  </si>
  <si>
    <t>दिल्ली का AQI 'गंभीर' बना हुआ है, न्यूनतम तापमान 5°C दर्ज किया गया</t>
  </si>
  <si>
    <t>Delhis air quality remained severe on Thursday with the Air Quality Index AQI at 9 am recording 450 a further drop from Wednesdays 4 pm reading of 445 severe although moderate fog was observed across the city Delhis AQI on Monday</t>
  </si>
  <si>
    <t>http://twitter.com/Shubham08091999/status/1888243608991760819</t>
  </si>
  <si>
    <t>8:38:52 PM</t>
  </si>
  <si>
    <t>https://zeenews.india.com/hindi/auto-news/tips-and-tricks-driving-with-open-window-causes-major-problems-in-your-vehicle/2335574</t>
  </si>
  <si>
    <t>2:21:28 PM</t>
  </si>
  <si>
    <t>tips and tricks driving with open window causes major problems in your vehicle | शीशे खोलकर कार चलाने से होता है ये बड़ा नुकसान, आप भी तो नहीं कर रहे गलती? | Hindi News, ऑटोमोबाइल</t>
  </si>
  <si>
    <t>Driving with the windows down has serious drawbacks Are you making this mistake
Car Tips Driving with the windows down has disadvantages not advantages Every driver should be aware of this
Tips and Tricks for Cars Some people</t>
  </si>
  <si>
    <t>http://twitter.com/Saurabh77345202/status/1888230551997604222</t>
  </si>
  <si>
    <t>7:46:59 PM</t>
  </si>
  <si>
    <t>http://twitter.com/Parveen51842273/status/1852621267095961746</t>
  </si>
  <si>
    <t>1:28:24 PM</t>
  </si>
  <si>
    <t>https://zeenews.india.com/hindi/india/delhi-ncr-haryana/delhi-pollution-air-quality-index-people-are-having-trouble-breathing-in-delhi/2498593</t>
  </si>
  <si>
    <t>9:59:06 AM</t>
  </si>
  <si>
    <t>Delhi Pollution Air quality index People are having trouble breathing in Delhi | हवा हुई बहुत खराब, दिल्ली में लोगों को सांस लेने में हो रही परेशानी</t>
  </si>
  <si>
    <t>Delhi Pollution A thin layer of haze engulfed many parts of the national capital on Sunday and the Air Quality Index AQI remained in the very poor category Most areas of the capital recorded an Air Quality Index AQI of over 350</t>
  </si>
  <si>
    <t>http://twitter.com/ndtvindia/status/1852772987596144964</t>
  </si>
  <si>
    <t>11:31:17 PM</t>
  </si>
  <si>
    <t>Delhis air quality turns hazardous Punjab reports 587 stubble burning cases check AQI of 268 cities</t>
  </si>
  <si>
    <t>http://twitter.com/AjayxzA/status/1845374575648895226</t>
  </si>
  <si>
    <t>1:32:38 PM</t>
  </si>
  <si>
    <t>http://twitter.com/sonaranjali/status/1798191536758473001</t>
  </si>
  <si>
    <t>8:44:05 AM</t>
  </si>
  <si>
    <t>http://twitter.com/12r_20/status/1858445483225518512</t>
  </si>
  <si>
    <t>http://twitter.com/NationFirst81/status/1859962207389560938</t>
  </si>
  <si>
    <t>7:38:41 PM</t>
  </si>
  <si>
    <t>http://twitter.com/Aashishbishnoi0/status/1889726386010522057</t>
  </si>
  <si>
    <t>10:50:54 PM</t>
  </si>
  <si>
    <t>https://navbharattimes.indiatimes.com/world/pakistan/lahore-toxic-smog-now-visible-from-space-nasa-images-show-pakistan-pollution-situation/articleshow/115208189.cms</t>
  </si>
  <si>
    <t>1:13:08 PM</t>
  </si>
  <si>
    <t>Lahore Smog Visible From Space,लाहौर में बद से बदतर हुए प्रदूषण के हालात, स्पेस से दिखाई दे रहा शहर में फैला जहरीला काला धुआं, यूनिसेफ ने दी वार्निंग | lahore toxic smog now visible from space nasa images show pakistan pollution situation</t>
  </si>
  <si>
    <t>Islamabad The smog situation in Lahore Pakistan continues to worsen The US space agency NASA has taken satellite images of Lahore Multan and other cities These images show that the city of Lahore is now covered in thick toxic smoke</t>
  </si>
  <si>
    <t>http://twitter.com/jyotida46581298/status/1861340654875406643</t>
  </si>
  <si>
    <t>https://www.amarujala.com/india-news/foggy-starts-in-many-parts-of-country-but-temperature-is-higher-than-normal-2024-11-10</t>
  </si>
  <si>
    <t>5:06:54 AM</t>
  </si>
  <si>
    <t>Foggy Starts In Many Parts Of Country But Temperature Is Higher Than Normal | Weather:देश के कई भागों में कोहरे की दस्तक, लेकिन तापमान सामान्य से ज्यादा; आने वाले 5 दिनों में गिरेगा पारा</t>
  </si>
  <si>
    <t>A blanket of fog is being seen in many parts of the country during the morning hours The Meteorological Department has stated that light to dense fog is expected in many areas of the country including Himachal Pradesh Bihar and Punjab However there will be no significant change in temperatures
November</t>
  </si>
  <si>
    <t>http://twitter.com/wolverineroars/status/1890521758710874465</t>
  </si>
  <si>
    <t>3:31:26 AM</t>
  </si>
  <si>
    <t>It is the misfortune of this country that despite being the worlds largest democracy we are not able to make our ground level issues a topic of discussion in the Parliament House Pseudo democracy ie pseudo democracy continuously succeeds in fooling the public on basic issues like inflation unemployment students rights male harassment clean air pollution corruption health system education agriculture police action etc Yesterday also we were watching the spectacle and today also we are watching it In this country trending topics like are discussed loudly but it has become rare to hear real discussions from the national media to the Parliament House</t>
  </si>
  <si>
    <t>http://twitter.com/Ranjeetkumarsh/status/1851507820308349353</t>
  </si>
  <si>
    <t>11:43:58 AM</t>
  </si>
  <si>
    <t>Poisonous air Fine pollution particles are responsible for onethird of asthma cases</t>
  </si>
  <si>
    <t>http://twitter.com/archana_tak/status/1890323175206007026</t>
  </si>
  <si>
    <t>2:22:20 PM</t>
  </si>
  <si>
    <t>The drains of dozens of industries of Pali and Jodhpur meet the Luni river without treating the water It was the only river that quenched the thirst of western Rajasthan which has now become a victim of the textile industry Everything of ours has been destroyed even though we are innocent What kind of development is this that is thriving on the death of the villagers Honorable Chief Minister we are sitting 60 kilometers away from the city We had our own life we had a happy and playful clean environment we used to sleep in the open at night and enjoy the cool and clean air Now we are yearning for a gust of clean air When we return home in the evening after going to some other village our nose and throat warn us that we are again entering the zone of acetic smell this cannot continue for long otherwise we will die But after a while everything seems normal because the roots of our nose have died If a guest comes he does not stay for even a night saying that he cannot stand it The children here will start remaining unmarried because people are living in this hell They are hesitant to marry their daughters But what to do they cannot even leave their homes and families and go to another village The fields have become barren the water has become chemicalfilled the air has become polluted Our local leaders are silent even on these conditions Fifty bighas of land of each farmer has become barren Individual cases have been filed in the High Court for compensation of the land the lawyer says so and we do not have that much money sir We do not have any human rights because the government has to do industrial development hence we will have to pay the price but in return we will get death There will be a series of deaths in this village Honorable Prime Minister ji if you can listen then listen to our pain your representative ministers have taken contract for our death at the hands of sold out factory owners otherwise the law of India does not say that development should be done by violating someones human rights They are willing to destroy our families just so that their families can run even while writing this to you my hands are trembling Because we are suffocating due to the smell of acid the administration is sitting with samples and the MLA here is not concerned about us neither did he call nor did he come to inquire about our condition Every day our breathing is getting less the opposition leaders are also silent Those who consider themselves the strongmen of Rajasthan are silent on our situation today The media friends of the country are requested to help us in spreading our suffering across the country Your efforts will give us a new life</t>
  </si>
  <si>
    <t>http://twitter.com/kareer/status/1899368191559876616</t>
  </si>
  <si>
    <t>http://twitter.com/PooniaJairam/status/1859952250032099822</t>
  </si>
  <si>
    <t>6:59:07 PM</t>
  </si>
  <si>
    <t>http://twitter.com/jharkh240588/status/1859188034815639791</t>
  </si>
  <si>
    <t>4:22:24 PM</t>
  </si>
  <si>
    <t>Only one government is not responsible for leaving Delhi in the grip of pollution Both BJP and AAP governments have a role in this which cannot be denied If these people had wanted Delhi would not have been such a polluted city However both BJP and AAP are two children of the same parents</t>
  </si>
  <si>
    <t>http://twitter.com/balhara_ra19950/status/1863895428137103446</t>
  </si>
  <si>
    <t>4:07:54 PM</t>
  </si>
  <si>
    <t>http://twitter.com/MMukeshmalik/status/1845378100546146657</t>
  </si>
  <si>
    <t>1:46:39 PM</t>
  </si>
  <si>
    <t>https://epamsiwan.blogspot.com/2024/03/cdp-ctet-full-notes-free-e-book-pdf.html</t>
  </si>
  <si>
    <t>CDP CTET full notes free e-book pdf</t>
  </si>
  <si>
    <t>1 The Concept of Development and Its Relation with Learning
Concept of Development and Its Relation with Learning
2 Principles of Child Development
Principles of Development of Children
3 The Effect of Heredity and Environment
Effect of Heredity and Environment</t>
  </si>
  <si>
    <t>https://www.byoviral.com/%e0%a4%a6%e0%a4%95%e0%a5%8d%e0%a4%b7%e0%a4%bf%e0%a4%a3-%e0%a4%85%e0%a4%ae%e0%a5%87%e0%a4%b0%e0%a4%bf%e0%a4%95%e0%a4%be-%e0%a4%95%e0%a5%8d%e0%a4%af%e0%a5%8b%e0%a4%82-%e0%a4%9c%e0%a4%b2-%e0%a4%b0/</t>
  </si>
  <si>
    <t>5:25:39 AM</t>
  </si>
  <si>
    <t>दक्षिण अमेरिका क्यों जल रहा है?</t>
  </si>
  <si>
    <t>A helicopter sprays water on a bushfire on a hillside in Quito on September 25 2024
A record wave of wildfires is ravaging across South America fueled by severe drought linked to climate change and deforestation
Less than half of the fires</t>
  </si>
  <si>
    <t>https://www.amritvichar.com/article/501434/haldwani-swelling-of-respiratory-tract-due-to-viral-infection</t>
  </si>
  <si>
    <t>7:28:38 PM</t>
  </si>
  <si>
    <t>हल्द्वानी: वायरल संक्रमण से सांस की नली में हो रही सूजन</t>
  </si>
  <si>
    <t>Due to the changing weather peoples health is deteriorating People are suffering from colds coughs and flu The most common problem is the accumulation of phlegm in the chest Coughing is causing inflammation in the airways of most patients These days the number of such patients is</t>
  </si>
  <si>
    <t>https://education.sakshi.com/current-affairs/national/delhi-air-pollution-makes-breathing-difficulty-167100</t>
  </si>
  <si>
    <t>Air Pollution : ఢిల్లీలో వాయు కాలుష్యం.. గాలి యమ డేంజర్!</t>
  </si>
  <si>
    <t>Air pollution in Delhi is getting worse day by day For more than a month the atmosphere has been filled with thick clouds of pollution As a result people are not even able to breathe In the current situation breathing air in the national capital is like smoking 25 to 30 cigarettes a day</t>
  </si>
  <si>
    <t>http://twitter.com/RavishR18172832/status/1793179180722712577</t>
  </si>
  <si>
    <t>12:46:46 PM</t>
  </si>
  <si>
    <t>http://twitter.com/rahmangajdhar/status/1842062047712051244</t>
  </si>
  <si>
    <t>10:09:50 AM</t>
  </si>
  <si>
    <t>http://twitter.com/_vkjha/status/1850396632145113591</t>
  </si>
  <si>
    <t>10:08:30 AM</t>
  </si>
  <si>
    <t>When the share of pollution in Delhis air reaches 15 corrupt and central government ministers hold meetings on stubble management Why no meetings with the Punjab CM Why are governments playing with the lives of Delhiites</t>
  </si>
  <si>
    <t>http://twitter.com/Youth4Justice_/status/1894085092949041276</t>
  </si>
  <si>
    <t>11:30:51 PM</t>
  </si>
  <si>
    <t>7 Rohingyas are not refugees they are illegal immigrants Get them out of India Cc Considering the Seemapuri road of Delhi as their Bappas road garbage is being kept on it and this has been going on for the last 10 years but the previous government did not take any action on this but now the newly formed government is requested to immediately free this road from encroachment so that the people living around it can get pure air because due to this garbage the air there is also polluted sir please take cognizance Repost till viral</t>
  </si>
  <si>
    <t>https://www.punjabkesari.com/delhi-ncr/smog-engulfs-many-parts-of-delhi-air-quality-continues-to-deteriorate</t>
  </si>
  <si>
    <t>9:54:46 AM</t>
  </si>
  <si>
    <t>दिल्ली के कई हिस्सों में छाई धुंध, वायु गुणवत्ता लगातार खराब</t>
  </si>
  <si>
    <t>Delhi Weather Delhi remained shrouded in a thin layer of smog on Thursday as air quality continued to slip into the very poor category Pollution has increased in October The air quality index is hovering around 400 So</t>
  </si>
  <si>
    <t>http://twitter.com/MunishK73579444/status/1857077570283471096</t>
  </si>
  <si>
    <t>A few years ago there was no such pollution Even then there were factories vehicles stubble So what has happened now The main reason for this is which started occurring in JuneJuly instead of May The wind direction shifts from Punjab towards Delhi in November Pollution from Pakistan also comes towards this side by wind If it rains then there is protection otherwise there is pollution</t>
  </si>
  <si>
    <t>http://twitter.com/ShiviKashyapbjp/status/1852927858005442743</t>
  </si>
  <si>
    <t>has explained air pollution well</t>
  </si>
  <si>
    <t>https://www.jagran.com/bihar/patna-city-bihar-by-election-belaganj-has-most-candidates-and-ramgarh-has-the-least-number-of-candidates-23824598.html</t>
  </si>
  <si>
    <t>Bihar By Election: बेलागंज में सर्वाधिक और रामगढ़ में सबसे कम प्रत्याशी, चारों सीट पर 38 उम्मीदवार आजमा रहे किस्मत - Bihar By Election Belaganj has most candidates and Ramgarh has the least number of candidates</t>
  </si>
  <si>
    <t>Bihar ByElection Belagnj has the most candidates and Ramgarh the least with 38 candidates contesting all four seats
Bihar Politics News Hindi Byelections are being held in four Bihar Assembly seats Tarari Ramgarh Belagnj and Imamganj A total of 38 candidates</t>
  </si>
  <si>
    <t>https://www.aajtak.in/india/delhi/story/delhi-pollution-is-an-international-embarrassment-issue-of-poisonous-air-dominates-baku-cop29-baku-azerbaijan-ntc-rpti-2099953-2024-11-19</t>
  </si>
  <si>
    <t>8:07:02 AM</t>
  </si>
  <si>
    <t>दिल्ली वायु प्रदूषण अजरबैजान की राजधानी बाकू COP29 | दिल्ली का पॉल्यूशन कराने लगा इंटरनेशनल फजीहत, बाकू के COP29 में छाया रहा मुद्दा, कनाडा बोला- गरीब देशों को मदद देनी पड़ेगी | Delhi pollution is an international embarrassment issue of poisonous air dominates Baku COP29 Baku Azerbaijan ntc</t>
  </si>
  <si>
    <t>Delhis perennial saga of air pollution is once again in the headlines The national capital is shrouded in a blanket of haze and smog almost at a standstill The issue of Delhis pollution has been raised at the worlds largest environmental gathering held in Baku the capital of Azerbaijan where</t>
  </si>
  <si>
    <t>http://twitter.com/santoshdasi7065/status/1848659373586796820</t>
  </si>
  <si>
    <t>http://twitter.com/Veerend28624134/status/1889248886058881052</t>
  </si>
  <si>
    <t>https://www.inkhabar.com/state/1181-biggest-populated-city-of-india-raipur-chattishgarh/</t>
  </si>
  <si>
    <t>2:46:52 PM</t>
  </si>
  <si>
    <t>रायपुर देश का तीसरा सबसे बड़ा प्रदूषित शहर</t>
  </si>
  <si>
    <t>Raipur Raipur the capital of Chhattisgarh ranks third among the most polluted cities in the country The Central Pollution Control Boards National Ambient Air Quality Standard NHQS report ranked the holy city of Allahabad first Gwalior second and Raipur third</t>
  </si>
  <si>
    <t>http://twitter.com/8swadeshi23/status/1785355596004565198</t>
  </si>
  <si>
    <t>10:38:39 PM</t>
  </si>
  <si>
    <t>http://twitter.com/BharatS60079744/status/1855954586747674860</t>
  </si>
  <si>
    <t>6:13:50 PM</t>
  </si>
  <si>
    <t>http://twitter.com/Samadri91499395/status/1888230422875934912</t>
  </si>
  <si>
    <t>7:46:29 PM</t>
  </si>
  <si>
    <t>https://nari.punjabkesari.in/nari/news/india-become-the-capital-of-cancer-1969597</t>
  </si>
  <si>
    <t>11:29:26 AM</t>
  </si>
  <si>
    <t>भारत बन रहा है कैंसर की राजधानी! सामने आए नए मामलों ने बढ़ाई चिंता | india-become-the-capital-of-cancer</t>
  </si>
  <si>
    <t>Cancer is a deadly disease that claims millions of lives every year in the country Due to lack of awareness about this disease its cases are increasing Recently Apollo Hospitals released a report for World Health Day 2024</t>
  </si>
  <si>
    <t>https://www.tv9hindi.com/state/delhi-ncr/delhi-air-pollution-aqi-level-air-purifier-methods-environmentalist-dr-lokesh-bhiwani-told-five-tricks-stwas-2954585.html</t>
  </si>
  <si>
    <t>6:15:46 AM</t>
  </si>
  <si>
    <t>Delhi Air Pollution: करिए ये 5 काम, दिल्ली की 'जहरीली' हवा हो जाएगी एकदम शुद्ध; एक्सपर्ट ने बताया तरीका | Delhi air pollution aqi level air purifier methods environmentalist dr lokesh bhiwani told five tricks</t>
  </si>
  <si>
    <t>Delhi Air Pollution Do these 5 things to completely purify Delhis toxic air expert reveals the method
Delhi Air Pollution Air pollution in Delhi has become a serious concern People in Delhi are forced to breathe toxic air</t>
  </si>
  <si>
    <t>http://twitter.com/MaheshK70846514/status/1850540139191140813</t>
  </si>
  <si>
    <t>According to the Skanda Purana a drop of Goddess Parvatis sweat once fell on Mount Mandara giving rise to the Bael tree Since the Bael tree originated from the sweat of Goddess Parvati it is believed to contain all the forms of Goddess Parvati She resides in the trees roots as Girija in its trunk as Maheshwari in its branches as Dakshinayani and in its leaves as Parvati Katyayani resides in the fruits and Gauri resides in the flowers In addition to these forms Goddess Lakshmi resides throughout the tree Because Baelpatra reflects Goddess Parvati it is offered to Lord Shiva Offering Baelpatra to Lord Shiva pleases him and grants the devotees wishes If a person who cannot visit a pilgrimage site worships the root of the Bael tree and offers water to it during the month of Shravan they receive the merit of visiting all the pilgrimage sites Importance of Bael Tree 1 Snakes do not come near the Bael tree 2 If someones funeral procession passes through the shade of the Bael tree then the person attains salvation 3 Bael tree has the highest capacity to absorb the impurities present in the atmosphere 4 One who gets Bael leaves with 4 5 6 or 7 leaves is considered extremely lucky and offering it to Lord Shiva gives infinite benefits 5 Cutting the Bael tree destroys the lineage and planting the Bael tree increases the lineage 6 Sins are destroyed by merely seeing the Bael tree in the morning and evening 7 By watering the Bael tree ancestors are satisfied 8 By planting Bael tree and white Aak together one gets eternal Lakshmi 9 By a special experiment of Bael leaves and copper metal sages used to produce gold metal 10 If one offers Belpatra to Shivling only once in his life and that too by mistake then all his sins are absolved 11 Planting nurturing and cultivating the Bel tree definitely gives the benefit of meeting Mahadev Please plant Bilva Patra tree Do not harm the tree for the sake of Bilva Patra Om Namah Shivay Om Namah Shivay Om Namah Shivay Om Namah Shivay Om Namah Shivay Om Namah Shivay</t>
  </si>
  <si>
    <t>http://twitter.com/Ashok44165273/status/1850077807944384521</t>
  </si>
  <si>
    <t>1:01:36 PM</t>
  </si>
  <si>
    <t>http://twitter.com/YadavAniruddha0/status/1853395430195028313</t>
  </si>
  <si>
    <t>4:44:39 PM</t>
  </si>
  <si>
    <t>https://www.herzindagi.com/amp-stories/hindi/beauty/how-can-i-make-my-lips-pink-in-winter-ws-37494</t>
  </si>
  <si>
    <t>3:56:00 PM</t>
  </si>
  <si>
    <t>ठंड में होंठों को गुलाबी रखने के लिए अपनाएं ये टिप्स</t>
  </si>
  <si>
    <t>During the winter season our lips become dry and change color Dry and lifeless lips can ruin the beauty of our face Today well share some home remedies that can help you keep your lips pink and soft
For dry lips</t>
  </si>
  <si>
    <t>http://twitter.com/SinghS25296/status/1833361595990159827</t>
  </si>
  <si>
    <t>9:57:21 AM</t>
  </si>
  <si>
    <t>Welcome order live Kejriwal Those who love their family and elders and take care of their health will welcome this order The air already becomes poisonous in the winter season and on top of that the smoke of gunpowder starts killing people Blind devotees will not obey because the king is blind CM Kejriwals order came from jail Ban on firecrackers in Delhi Ban on sale manufacture and storage of firecrackers before Diwali Firecrackers have been banned in Delhi till January 1 Last year also the Delhi government had announced a ban on firecrackers in the month of September Chief Minister Kejriwal has decided that there will be a ban on sale and burning of all firecrackers in winter</t>
  </si>
  <si>
    <t>https://thebalramtimes.blogspot.com/2024/11/2024_31.html</t>
  </si>
  <si>
    <t>5:32:57 PM</t>
  </si>
  <si>
    <t>भारत में बढ़ती पर्यावरणीय समस्याएँ और उनका समाधान: 2024 में हमें क्या करना चाहिए?</t>
  </si>
  <si>
    <t>India is a vast country and its growing population and rapidly developing economy have exacerbated environmental crises Air pollution water scarcity climate change forest encroachment and polluted riversthese are all issues that not only impact our country</t>
  </si>
  <si>
    <t>http://twitter.com/jantaserishta2/status/1858348437068038375</t>
  </si>
  <si>
    <t>8:46:08 AM</t>
  </si>
  <si>
    <t>Dangerous poison in Delhis air AQI reaches 481</t>
  </si>
  <si>
    <t>http://twitter.com/Nagar85176505/status/1906731012467425632</t>
  </si>
  <si>
    <t>http://twitter.com/PreetiSing87079/status/1849740189549134264</t>
  </si>
  <si>
    <t>2:40:02 PM</t>
  </si>
  <si>
    <t>Pollution Control in Delhi The Harsh Truth of Administrative Inaction and Corruption Delhis air is becoming increasingly toxic Pollution levels have reached alarming levels in various parts of the capital especially in the Loni Border area While the general public is grappling with respiratory problems and other health ailments government agencies and administrative officials seem to be shirking their responsibilities Loni Borders Pollution Crisis The Loni Border area is considered one of Delhis most polluted areas where illegal trade in sand gravel soil and bricks is rampant Tractortrolleys illegally transport construction materials here day and night creating a thick dust storm and dangerously high levels of air pollution Dieselpowered vehicles are banned from entering Delhi but tractortrolleys and heavy vehicles ply freely through the Loni Border The Delhi Transport Department and the Delhi Police have established various checkpoints and toll tax posts primarily to monitor diesel vehicles and collect environmental taxes However no green tax is collected from commercial tractortrolleys in the Loni border area This is not only a violation of the law but also a contempt of the orders of the Supreme Court and the National Green Tribunal NGT Administrative laxity and corruption are the roots of this problem rooted in corruption and administrative laxity The way large storage facilities for sand soil and construction materials have been built by encroaching on government land clearly indicates that this illegal activity is being carried out with the connivance of a senior administrative official The administrations neglect of these activities not only poses a threat to public health but also contributes to an environmental disaster The inaction of the Pollution Control Department in Ghaziabad and Loni areas is also adding fuel to the fire Pollution control equipment has not yet been installed in these areas making it impossible to measure the actual pollution levels This situation becomes even more worrying when complaints are only shown to be resolved on paper but the reality on the ground is completely different Impact on Health The biggest impact of this chaos is on public health Loni Border and its surrounding areas have become a hub for respiratory diseases cancer asthma cough and eye ailments The everincreasing dust particles and polluted air have made peoples lives miserable Young children the elderly and asthma patients are the worst affected This situation not only violates human rights but also violates the right to life guaranteed by the Constitution Violation of Delhi Laws Dieselpowered tractortrolleys are banned in Delhi and strict regulations like the Green Tax have been implemented to control pollution However due to corruption these laws are not being followed and pollution levels are not reducing Construction materials are being supplied through tractortrolleys in the Yamuna Par area of Delhi causing dust clouds to engulf the entire area Even from the Gokulpur flyover to the Loni border bricks are being sold openly on the footpaths and administrative officials are not taking any concrete action against these illegal activities Doesnt this raise the question with whose connivance is this illegal activity increasing day by day What could be the solution This situation can only be resolved if the Delhi Transport Department Delhi Police and administrative officials perform their duties honestly Merely showing action on paper will not solve the problem Strict action against corruption is needed and this will require groundlevel action Strict enforcement of laws Rules already in place in Delhi such as the diesel vehicle ban and the green tax must be strictly enforced Strict checks should be conducted at every entry point to ensure that no illegal vehicles enter Delhi Installation of pollution control machines Pollution control machines should be installed in the Loni border area and pollution levels should be regularly monitored This will provide information about the actual pollution levels and allow for appropriate action Removal of encroachments on government land Illegal encroachments on government land must be removed immediately It is essential to free these areas from the illegal trade of building materials to control pollution Public participation The public must be made aware of this issue and informed about the health risks Furthermore they need to lodge organized complaints to pressure government officials and the administration Conclusion The pollution problem in the Loni Border area is not just the result of administrative laxity and corruption but also poses a significant threat to society and the health of the general public Unless the government and administrative officials perform their duties honestly neither Delhis air nor its people can be protected from this menace It is time we raise our voices and hold the administration accountable Public interest is paramount and if such problems continue to be ignored they could have even more dire consequences in the future</t>
  </si>
  <si>
    <t>http://twitter.com/POONAMSPSYADAV/status/1793249819131249053</t>
  </si>
  <si>
    <t>5:27:28 PM</t>
  </si>
  <si>
    <t>https://www.indiatv.in/india/national/imd-weather-news-air-pollution-level-increase-in-delhi-noida-ghaziabad-heavy-rain-in-tamil-nadu-puducherry-2024-10-17-1083730</t>
  </si>
  <si>
    <t>7:09:28 AM</t>
  </si>
  <si>
    <t>दिल्ली-NCR की खराब हुई हवा, बढ़ा प्रदूषण का स्तर, 7 राज्यों में भारी बारिश की चेतावनी</t>
  </si>
  <si>
    <t>New Delhi Pollution levels are steadily rising in DelhiNCR Fog was observed in many parts of the NCR this morning Pollution levels in Delhi and Noida remained in the poor category for the fourth consecutive day on Thursday The Air Quality Index AQI in Delhi</t>
  </si>
  <si>
    <t>http://twitter.com/veg_momo/status/1887053869588603194</t>
  </si>
  <si>
    <t>1:51:16 PM</t>
  </si>
  <si>
    <t>Arey bhai air pollution causing liver damage pe kaha poch gaye Hum itna tala hua fatty n processed khate hai ki air pollution ki to baari hi nai aayegi damage karne ki Upar se sala everyone in comments is like true true bohot bura hai yaha arey bhai pehle tu kam peg maara kar Indians are justifiably outraged by the poor air quality they are exposed to daily It creates serious negative health effects Below is a study showing how air pollution causes liver inflammation fibrosis blood fat imbalance and liver protein markers associated with alcoholism as well as gene dysregulation linked to cancer Theres no such thing as safe level of PM25 Study results Mice exposed to 12weeks of low levels of traffic PM25 pollutants developed liver inflammation fibrosis blood fat imbalance and exhibited liver protein markers associated with alcoholism and gene dysregulation related to cancer Background Air pollution is multifaceted with small particulate matter PM25 that can reach deep into the lungs and cross to circulation being the most notorious everyday air pollutant linked to traffic and combustion engines Method The study mimicked the prolonged exposure to everyday lowlevel traffic pollution by collecting the particulate matter PM25 from the side of busy roads and introduced the pollutants in a saline solution into the mice noses Negative controls received a pollutantfree solution Conclusion and significance The study is a stark reminder that there is no safelevel exposure to air pollution emphasizing the need to treat this as a public health priority Especially in heavily polluted cities and countries for example solving air pollution in India would add more average life expectancy than treating all cancers there Moreover the study shows mechanistic evidence of air pollution causing systemic damage beyond the lungs and respiratory system To minimize your personal exposure 1 Be aware of PM25 levels via IQ Air website or an air quality monitor you have with you 2 Wear an N95 mask when in polluted environments 3 Upgrade your home HVAC system to MERV 13 or higher 4 Activate air recirculation in your car when travelling through busy and polluted roads Keep in mind that full air recirculation should only be used for a few minutes as longer use can increase CO2 concentrations possibly affecting alertness and focus while driving 5 Check if your car has a partial recirculation mode these help keep PM25 at lower levels while maintaining a low CO2 concentration too 6 Use inhome HEPA filters if you live in an area of high traffic or high air pollution due to other reason like eg wild fires</t>
  </si>
  <si>
    <t>http://twitter.com/arunsin63124324/status/1905139867589452079</t>
  </si>
  <si>
    <t>11:38:34 AM</t>
  </si>
  <si>
    <t>http://twitter.com/veenu_sehgal/status/1858866693700763707</t>
  </si>
  <si>
    <t>http://twitter.com/AnamtaAnamta3/status/1848752488385523799</t>
  </si>
  <si>
    <t>http://www.univarta.com/air-quality-index-reached-near-450-in-many-areas-of-delhi/India/news/3320086.html</t>
  </si>
  <si>
    <t>Posted at Nov 8 2024 415 PM
The air quality index in several areas of Delhi reached close to 450
New Delhi November 8 IANS The air quality index crossed the 400 mark in 15 areas of the national capital on Friday Air pollution has caused distress to residents of the capital</t>
  </si>
  <si>
    <t>https://hindi.downtoearth.org.in/air/why-is-air-pollution-increasing-in-education-hub-kota-cse-prepared-the-roadmap</t>
  </si>
  <si>
    <t>8:04:48 PM</t>
  </si>
  <si>
    <t>एजुकेशन हब कोटा में क्यों बढ़ रहा है वायु प्रदूषण, सीएसई ने तैयार किया रोडमैप</t>
  </si>
  <si>
    <t>Kota Rajasthan is a mineralrich district Numerous mineral and stonebased factories are located here polluting the air Due to the severe air pollution the central government launched the National Clean Air Programme NCAP in 2019</t>
  </si>
  <si>
    <t>https://www.aplatestnews.com/usnewsvideo.php?idx=delhi-air-pollution-ncr-aqi-vNb8-2024-11-21&amp;vidtype=10</t>
  </si>
  <si>
    <t>6:17:41 AM</t>
  </si>
  <si>
    <t>Delhi Air Pollution : दिल्ली-NCR में प्रदूषण से हाल बेहाल, कई इलाकों में गंभीर श्रेणी में AQI</t>
  </si>
  <si>
    <t>Published Date 20241121 014741 Category News 1125703
Title Delhi Air Pollution Pollution in DelhiNCR wreaks havoc AQI in the severe category in many areas
Delhi Air Pollution Pollution in DelhiNCR wreaks havoc AQI in the severe category in many areas</t>
  </si>
  <si>
    <t>http://twitter.com/Atharva26308853/status/1888206120696860995</t>
  </si>
  <si>
    <t>https://www.livehindustan.com/ncr/faridabad/story-schools-reopen-in-faridabad-amid-rising-pollution-levels-201732621040797.html</t>
  </si>
  <si>
    <t>5:07:24 PM</t>
  </si>
  <si>
    <t>प्रदूषण के चलते बंद हुए विद्यालय खुले</t>
  </si>
  <si>
    <t>Faridabad Senior Correspondent Schools which were closed a week ago due to pollution reopened on Tuesday After a week school buses and students walking on the district roads were seen in the morning Schools once again seemed lively To avoid pollution</t>
  </si>
  <si>
    <t>http://twitter.com/giriraj76/status/1845743816663306571</t>
  </si>
  <si>
    <t>http://twitter.com/shivraj327/status/1864225880785949063</t>
  </si>
  <si>
    <t>Yesterday in the session we discussed Absurdism absurdity Some examples of absurdity from our absurd life Growing cotton in the navel Believing that the purpose of life is to first study then job then marriage then children and then marriage of children If someone does not want to do as written above then grabbing hold of his collar Instead of asking Why do we have to do all this ask Why not do all this If you feel like eating peanuts sex buy a Boeing 747 marriage Raise your daughter for twentyfive or thirty years and then send her away from home that too with a stranger and that too after paying money Get your nose ears eyelids navel and who knows where else pierced and then put metal in it Work hard for money all your life keep account of every penny and then one day give away all your savings to strangers that too by taking a loan Rent a flat in which you can live for twentytwentyfive thousand rupees and pay an EMI of eighty thousand Live a life in which getting cancer or some serious disease is certain and be fully prepared for it by taking health insurance Sell your youth for money and then Using the same money to buy those last painful days of old age Even if you have slept after being beaten with mint the night before still send me a good morning chona in the morning Relating respect to genitals liquor brand or moustache Making more climate changes to prevent climate change Touching the thighs of old people Uncle Son get married at the right time otherwise your children will not be able to get married on time Last The more Acharya ji scolds us the more we have to listen to him Posted by Rajender Guneja on Gita Community Feed Join live Gita sessions and community with Acharya Prashant</t>
  </si>
  <si>
    <t>http://twitter.com/SaritaS40298/status/1845843356959526933</t>
  </si>
  <si>
    <t>8:35:25 PM</t>
  </si>
  <si>
    <t>http://twitter.com/SCD41451/status/1864910358898770096</t>
  </si>
  <si>
    <t>11:20:52 AM</t>
  </si>
  <si>
    <t>http://twitter.com/AjaySharma78766/status/1850399251198591242</t>
  </si>
  <si>
    <t>10:18:54 AM</t>
  </si>
  <si>
    <t>http://twitter.com/enggmanoj1979/status/1779160946411274591</t>
  </si>
  <si>
    <t>In the shade of eyelids Todays Diamond medal winner is ji Congratulations to Manoj ji for his excellent creation One does not find peace in concrete houses With a thatched roof Mud house Farm barn The mind resides Suffocating breaths Poisonous air Polluted water Body gets tired The days of childhood Now it is not visible except in memories The call of the cuckoo swinging in the gardens Where can one find peace of heart in cities One does not find peace of heart in concrete houses</t>
  </si>
  <si>
    <t>https://hindi.news18.com/news/uttar-pradesh/aligarh-aligarhs-air-polluted-many-areas-in-red-zone-aqi-crosses-300-local18-8885693.html</t>
  </si>
  <si>
    <t>http://twitter.com/HarryBishtBjym/status/1857297455982764539</t>
  </si>
  <si>
    <t>11:09:55 AM</t>
  </si>
  <si>
    <t>http://twitter.com/Sureshgahlot4/status/1869947091109458382</t>
  </si>
  <si>
    <t>8:55:03 AM</t>
  </si>
  <si>
    <t>https://tricitytoday.com/noida/top-10-hotspots-in-noida-where-air-is-as-poisonous-as-a-gas-chamber-61320.html</t>
  </si>
  <si>
    <t>3:24:13 PM</t>
  </si>
  <si>
    <t>प्रदूषण का गढ़ बना नोएडा : ये हैं टॉप 10 हॉटस्पॉट जहां हवा गैस चैंबर जितनी जहरीली, अथॉरिटी समेत 31 विभागों को दिए गए सख्त निर्देश</t>
  </si>
  <si>
    <t>Tricity Today Symbolic Image
Noida residents face daily challenges in their chaotic lives Daily traffic jams potholed roads dust clouds with every passing vehicle construction and demolition activities plague Noida residents every winter</t>
  </si>
  <si>
    <t>https://tricitytoday.com/noida/there-will-be-no-relief-from-heat-wave-in-delhi-ncr-yellow-alert-will-still-remain-in-force-55869.html</t>
  </si>
  <si>
    <t>Weather Update : दिल्ली-एनसीआर लू से नहीं मिलेगी राहत, येलो अलर्ट अभी भी रहेगा जारी</t>
  </si>
  <si>
    <t>Google Images Symbolic Image
The heat in DelhiNCR subsided briefly People got some relief from the scorching heat on Saturday Everyone is expected to sweat again starting Monday According to the Meteorological Department from Monday to Wednesday</t>
  </si>
  <si>
    <t>http://twitter.com/singh_expresss/status/1888219699483156676</t>
  </si>
  <si>
    <t>7:03:52 PM</t>
  </si>
  <si>
    <t>http://twitter.com/Arvind011993/status/1857261298259497252</t>
  </si>
  <si>
    <t>https://dainiksaveratimes.com/national/delhi-pollution-air-becoming-poisonous-delhi-tourists-having-trouble-breathing/</t>
  </si>
  <si>
    <t>3:03:30 PM</t>
  </si>
  <si>
    <t>Delhi Pollution: दिल्ली में जहरीली होने लगी हवा, पर्यटकों को हो रही सांस लेने में तकलीफ, प्रदूषण पर मंत्री ने कही ये बात - Dainik Savera Times</t>
  </si>
  <si>
    <t>Pollution in the capital Delhi is making breathing difficult People have started wearing masks to protect themselves from the pollution Speaking to the media on Sunday Amethi resident Simranjeet Singh said He came to Delhi from Amethi But here</t>
  </si>
  <si>
    <t>http://twitter.com/KUSHALP41246808/status/1849405874365719025</t>
  </si>
  <si>
    <t>4:31:35 PM</t>
  </si>
  <si>
    <t>https://www.saahassamachar.in/2024/11/19/air-quality-index-reached-382-in-gwalior-within-12-hours-the-pollution-level-in-gwalior-increased-from-200/</t>
  </si>
  <si>
    <t>4:57:04 PM</t>
  </si>
  <si>
    <t>ग्वालियर में एयर क्वालिटी इंडेक्स 382 पर पहुंचा , 12 घंटे के अंदर ही ग्वालियर में प्रदूषण का स्तर 200 से बढकऱ .....</t>
  </si>
  <si>
    <t>https://www.jantaserishta.com/science/science-ancient-star-seen-zooming-through-space-at-600-kilometers-per-second-3329851</t>
  </si>
  <si>
    <t>6:50:19 PM</t>
  </si>
  <si>
    <t>Science: प्राचीन तारा अंतरिक्ष में 600 किलोमीटर प्रति सेकंड की गति से घूमता हुआ देखा गया</t>
  </si>
  <si>
    <t>Science Most stars in the Milky Way follow calm orderly orbits around the galaxys center but not everyone does Occasionally a star breaks its orbital path moving at such a speed that it eventually becomes</t>
  </si>
  <si>
    <t>http://twitter.com/MohitJangde3/status/1850422809652338996</t>
  </si>
  <si>
    <t>11:52:31 AM</t>
  </si>
  <si>
    <t>https://zeenews.india.com/bengali/videos/kolkatans-lungs-under-threat-from-severe-pollution_564192.html</t>
  </si>
  <si>
    <t>10:50:01 PM</t>
  </si>
  <si>
    <t>Air Pollution in Kolkata | মারাত্মক দূষণের কবলে কলকাতাবাসীর ফুসফুস!</t>
  </si>
  <si>
    <t>Air Pollution in Kolkata Kolkata residents lungs hit by severe pollution Zee 24 Ghanta</t>
  </si>
  <si>
    <t>http://twitter.com/RatraVeena/status/1869860130986316038</t>
  </si>
  <si>
    <t>3:09:30 AM</t>
  </si>
  <si>
    <t>http://twitter.com/Udaikumart/status/1898045174028124624</t>
  </si>
  <si>
    <t>9:46:48 PM</t>
  </si>
  <si>
    <t>https://www.livehindustan.com/uttar-pradesh/up-news-today-updates-31-october-diwali-2024-cm-yogi-adityanath-up-politics-akhilesh-yadav-mayawati-201730353080155.html</t>
  </si>
  <si>
    <t>11:17:14 AM</t>
  </si>
  <si>
    <t>UP Top News Today: सीएम योगी 74 ग्राम पंचायतों को देंगे तोहफा, बदायूं सड़क हादसे में 6 की मौत</t>
  </si>
  <si>
    <t>UP Top News Today 31 October 2024 CM Yogi will once again celebrate Diwali with the Vantangis in Vangram He will arrive in Gorakhpur on Thursday During this visit he will also gift development projects worth Rs 185 crore to 74 gram panchayats Horrific road damage in Badaun Uttar Pradesh</t>
  </si>
  <si>
    <t>http://twitter.com/jatbalwanbjp/status/1829849667318006020</t>
  </si>
  <si>
    <t>5:22:12 PM</t>
  </si>
  <si>
    <t>The helicopter being airlifted from Kedarnath had to be dropped It was being taken to for repairing when the balance got disturbed in the air the pilot dropped the helicopter at a safe place in Uttarakhand</t>
  </si>
  <si>
    <t>http://twitter.com/FIIHindi/status/1787837287918940669</t>
  </si>
  <si>
    <t>The air is filled with pollution and the streets are littered with garbage a testament to the citys struggle with waste management Similarly Kosba and Kalyani face similar challenges with piles of garbage and open drains becoming a common sight</t>
  </si>
  <si>
    <t>http://twitter.com/BhagatMaderna/status/1849406867228790841</t>
  </si>
  <si>
    <t>4:35:32 PM</t>
  </si>
  <si>
    <t>http://twitter.com/akelakafihu72/status/1888229403039293928</t>
  </si>
  <si>
    <t>http://twitter.com/Gopi40448259/status/1850775999652475008</t>
  </si>
  <si>
    <t>11:15:58 AM</t>
  </si>
  <si>
    <t>https://myhumbleopinio.blogspot.com/2024/10/blog-post_29.html</t>
  </si>
  <si>
    <t>7:25:00 PM</t>
  </si>
  <si>
    <t>सुरक्षित और प्रदूषण मुक्त दिवाली कैसे मनायें</t>
  </si>
  <si>
    <t>Tips for a Safe Diwali Celebration While Reducing Respiratory Risks Amid Air Pollution
Diwali also known as the Festival of Lights is one of the most widely celebrated festivals in India and around the world It celebrates the victory of light over darkness knowledge over ignorance and wisdom over wisdom</t>
  </si>
  <si>
    <t>http://twitter.com/divy446/status/1856595543876673782</t>
  </si>
  <si>
    <t>12:40:46 PM</t>
  </si>
  <si>
    <t>http://twitter.com/shivaji_sanatan/status/1860210568243921217</t>
  </si>
  <si>
    <t>12:05:35 PM</t>
  </si>
  <si>
    <t>Winter is upon us with cool breezes and a light fog Its time to break out your woolens The nights will be longer and the days shorter Take care everyone The cold is getting worse</t>
  </si>
  <si>
    <t>https://avatibhavati.com/2024/09/21/the-rain-pouring-outside-the-umbrella/</t>
  </si>
  <si>
    <t>3:54:19 PM</t>
  </si>
  <si>
    <t>“The rain pouring outside the umbrella…!” – avatibhavati.com</t>
  </si>
  <si>
    <t>Its natural to think If its monsoon its going to rain Whats the big deal about it Anyone might feel that way But consider this just a month ago Dubai experienced such heavy rain that it led to flooding I</t>
  </si>
  <si>
    <t>https://www.amarujala.com/photo-gallery/lifestyle/fitness/world-lung-day-2024-household-air-pollution-cause-lung-infection-and-cancer-2024-09-23</t>
  </si>
  <si>
    <t>12:38:51 PM</t>
  </si>
  <si>
    <t>World Lung Day 2024 Household Air Pollution Cause Lung Infection And Cancer | Lung Problem:ऑफिस में बैठे-बैठे भी हो सकते हैं फेफड़ों की बीमारियों के शिकार, जान लीजिए इसकी वजह</t>
  </si>
  <si>
    <t>The increasing incidence of lung diseases is a cause of concern as they kill millions of people each year Lung cancer has emerged as a major global challenge claiming the lives of more than 150000 people each year Researchers suggest that these problems can be largely</t>
  </si>
  <si>
    <t>http://twitter.com/katariag25/status/1898441873280393251</t>
  </si>
  <si>
    <t>12:03:08 AM</t>
  </si>
  <si>
    <t>https://www.bhaskar.com/local/uttar-pradesh/meerut/news/the-effect-of-cold-wave-will-remain-in-meerut-for-the-next-24-hours-meerut-news-meerut-weather-meerut-weather-news-today-meerut-weather-134214994.html</t>
  </si>
  <si>
    <t>meerut news meerut weather meerut weather news today meerut weather The effect of cold wave will remain in Meerut for the next 24 hours | मेरठ में अगले 24 घंटे रहेगा शीत लहर का असर: ⁠लगातार पहाड़ों पर हो रही बर्फबारी के कारण बढ़ रही सर्दी - Meerut News</t>
  </si>
  <si>
    <t>The cold wave will continue to affect Meerut for the next 24 hours Continuous snowfall in the mountains is increasing the cold
Meerut
The cold wave will continue to affect Meerut for the next 24 hours Meteorologists predict temperatures will rise starting January 2nd after which some relief from the cold will be expected</t>
  </si>
  <si>
    <t>http://twitter.com/JantantraTv/status/1858394796588474833</t>
  </si>
  <si>
    <t>11:50:21 AM</t>
  </si>
  <si>
    <t>Beware Poison in Delhis air Difficult to breathe in the capital</t>
  </si>
  <si>
    <t>http://twitter.com/pratibha91196/status/1815984024575263129</t>
  </si>
  <si>
    <t>https://www.livehindustan.com/weather/gurgaon-me-aaj-ka-mausam-31-august-2024-gurgaon-aqi-today-and-weather-forecast-imd-rain-alert-update-in-hindi-201725067974605.html</t>
  </si>
  <si>
    <t>7:02:54 AM</t>
  </si>
  <si>
    <t>गुडगाँव 31 August 2024 का वेदर और AQI: न्यूनतम तापमान 27.02°C, जानें कैसा रहेगा शहर में आज का मौसम</t>
  </si>
  <si>
    <t>Gurgaon Weather and AQI for August 31 2024 Minimum temperature 2702C find out what the weather will be like in the city today
Gurgaon Weather for August 31 2024 Cloudy skies are expected in Gurgaon today The maximum temperature is expected to be 3735C and the minimum temperature is expected to be 2702C</t>
  </si>
  <si>
    <t>https://hindi.newsbytesapp.com/news/auto/correct-use-of-air-recirculation-button-in-your-car/story</t>
  </si>
  <si>
    <t>10:20:17 PM</t>
  </si>
  <si>
    <t>कार में एयर-रीसर्क्युलेशन बटन को लेकर न करें यह गलती, जानिए क्या होगी परेशानी</t>
  </si>
  <si>
    <t>Cars contain many features and buttons that people often dont know much about Theyre also unsure of their proper use Few people understand the proper use of the airrecirculation button It helps keep the vehicle cool through the air conditioner</t>
  </si>
  <si>
    <t>https://www.etvbharat.com/hi/!opinion/can-india-learn-lessons-from-china-in-combating-air-pollution-hin24112904941</t>
  </si>
  <si>
    <t>7:02:50 PM</t>
  </si>
  <si>
    <t>पड़ोसी देश ने ऐसे भगाया पॉल्यूशन! क्या भारत वायु प्रदूषण से निपटने में चीन से सबक ले सकता है?</t>
  </si>
  <si>
    <t>New Delhi Air pollution is a concern not only for India but for the entire world Recently the countrys Northern Capital Region was in the news for extremely poor air quality which sparked public outrage and demands for more stringent government action</t>
  </si>
  <si>
    <t>http://twitter.com/JasbirMatharu5/status/1850118223955366097</t>
  </si>
  <si>
    <t>3:42:12 PM</t>
  </si>
  <si>
    <t>http://twitter.com/Sraunaksingh246/status/1888234302191575460</t>
  </si>
  <si>
    <t>http://twitter.com/sanatan_bharti2/status/1888445512547782898</t>
  </si>
  <si>
    <t>10:01:10 AM</t>
  </si>
  <si>
    <t>http://twitter.com/RohitSi731998/status/1865037684122567051</t>
  </si>
  <si>
    <t>7:46:49 PM</t>
  </si>
  <si>
    <t>https://www.htsyndication.com/hindustan-delhi/article/%E0%A4%AE%E0%A5%81%E0%A4%82%E0%A4%AC%E0%A4%88-11-march-2025-%E0%A4%95%E0%A4%BE-%E0%A4%B5%E0%A5%87%E0%A4%A6%E0%A4%B0-%E0%A4%94%E0%A4%B0-aqi:-%E0%A4%A8%E0%A5%8D%E0%A4%AF%E0%A5%82%E0%A4%A8%E0%A4%A4%E0%A4%AE-%E0%A4%A4%E0%A4%BE%E0%A4%AA%E0%A4%AE%E0%A4%BE%E0%A4%A8-27.76degc,-%E0%A4%9C%E0%A4%BE%E0%A4%A8%E0%A5%87%E0%A4%82-%E0%A4%95%E0%A5%88%E0%A4%B8%E0%A4%BE-%E0%A4%B0%E0%A4%B9%E0%A5%87%E0%A4%97%E0%A4%BE-%E0%A4%B6%E0%A4%B9%E0%A4%B0-%E0%A4%AE%E0%A5%87%E0%A4%82-%E0%A4%86%E0%A4%9C-%E0%A4%95%E0%A4%BE-%E0%A4%AE%E0%A5%8C%E0%A4%B8%E0%A4%AE/88626426</t>
  </si>
  <si>
    <t>7:58:22 AM</t>
  </si>
  <si>
    <t>मुंबई 11 March 2025 का वेदर और AQI: न्यूनतम तापमान 27.76degC, जानें कैसा रहेगा शहर में आज का मौसम</t>
  </si>
  <si>
    <t>Mumbai Weather and AQI for March 11 2025 Minimum temperature 2776C find out what the weather will be like in the city today
New Delhi March 11 Weather in Mumbai today March 11 2025 The minimum temperature in Mumbai today was recorded at 2776C The Meteorological Department IMD</t>
  </si>
  <si>
    <t>https://zeenews.india.com/hindi/web-stories/lifestyle/30-days-use-tips-of-this-white-flower-for-fatty-liver-and-hair-loss-baal-kaise-majbut-kare/2501774</t>
  </si>
  <si>
    <t>6:43:57 PM</t>
  </si>
  <si>
    <t>जड़ी-बूटियों का बादशाह है ये सफेद फूल, महीने भर में गंजे सिर पर उगा देगा बाल</t>
  </si>
  <si>
    <t>This white flower is the king of herbs it will grow hair on a bald head in a month
Nov 05 2024
Poor air quality and contaminated water are causing hair loss in a short time
Proper liver function is also essential for healthy hair
A diseased liver can cause hair loss</t>
  </si>
  <si>
    <t>http://twitter.com/BijeShekhawat/status/1807070810235887768</t>
  </si>
  <si>
    <t>8:47:09 PM</t>
  </si>
  <si>
    <t>http://twitter.com/tejKuma15007097/status/1861067351510184135</t>
  </si>
  <si>
    <t>8:50:08 PM</t>
  </si>
  <si>
    <t>https://hindi.news18.com/news/world/south-asia-dhaka-becomes-most-polluted-city-with-aqi-score-of-304-air-pollution-kills-more-than-one-lakh-people-every-year-in-bangladesh-9068548.html</t>
  </si>
  <si>
    <t>बांग्लादेश की राजधानी ढाका में वायु गुणवत्ता खतरनाक स्तर पर पहुंची.</t>
  </si>
  <si>
    <t>A dangerous killer is roaming Bangladesh killing over 100000 people and the Yunus government is unable to control the situation
March 01 2025 1608 IST
Bangladesh is facing a serious air pollution problem According to a study 10 million people die every year due to air pollution in the country</t>
  </si>
  <si>
    <t>http://twitter.com/RameshY60981638/status/1853615208402419737</t>
  </si>
  <si>
    <t>7:17:58 AM</t>
  </si>
  <si>
    <t>https://pratikglobalstudies.blogspot.com/2025/03/health-and-disease-socio-cultural.html</t>
  </si>
  <si>
    <t>Health and Disease SocioCultural Factors Urbanization Impact
1 SocioCultural Factors Affecting Health and Disease
Education More awareness leads to better health practices
Income Employment Poor people struggle to afford good healthcare</t>
  </si>
  <si>
    <t>http://twitter.com/rajivkumar44/status/1858557749480636442</t>
  </si>
  <si>
    <t>https://www.amarujala.com/uttar-pradesh/meerut/air-quality-started-improving-in-the-district-meerut-news-c-27-1-smrt1006-135066-2024-11-05</t>
  </si>
  <si>
    <t>1:09:41 AM</t>
  </si>
  <si>
    <t>Air Quality Started Improving In The District - Meerut News - Meerut News:जिले में सुधरने लगी वायु गुणवत्ता</t>
  </si>
  <si>
    <t>Bijnor The air quality in the district deteriorated after Diwali Now the air quality is gradually improving The AQI has currently dropped to 125
On Diwali the AQI in Bijnor reached 138 Now the pollution is gradually clearing from the sky</t>
  </si>
  <si>
    <t>https://www.bhaskar.com/local/uttar-pradesh/varanasi/news/varanasi-news-as-the-weather-changed-the-number-of-patients-with-cold-cough-and-fever-increased-134006395.html</t>
  </si>
  <si>
    <t>Varanasi News As the weather changed, the number of patients with cold, cough and fever increased | मौसम बदलते ही सर्दी, खांसी, बुखार के मरीज बढ़े: अस्पताल में बच्चों को लेकर पहुंच रहे परिजन, ओपीडी में रोजाना आ रहे 50 बच्चे - Varanasi News</t>
  </si>
  <si>
    <t>As the weather changes the number of patients with colds coughs and fevers has increased Families are bringing their children to the hospital and 50 children are attending the OPD daily
Varanasi
With the change in weather the number of patients with colds coughs fevers and shortness of breath has increased Fever cases in children are on the rise</t>
  </si>
  <si>
    <t>http://twitter.com/ShiviKashyapbjp/status/1858001200563798061</t>
  </si>
  <si>
    <t>9:46:20 AM</t>
  </si>
  <si>
    <t>https://www.etvbharat.com/hi/!state/unique-initiative-of-jind-dc-imran-raja-to-curb-pollution-reached-office-by-bicycle-haryana-news-hrs24111903506</t>
  </si>
  <si>
    <t>4:18:44 PM</t>
  </si>
  <si>
    <t>अनोखी पहल : साइकिल से ऑफिस पहुंचे डीसी, बोले- प्रदूषण पर लगाम कसने का यही तरीका</t>
  </si>
  <si>
    <t>Jind Taking effective steps to curb the pollution that has been plaguing the environment for the past several days Jind District Deputy Commissioner Mohammad Imran Raza today took a unique and inspiring initiative Instead of using his official vehicle he cycled from his residence to the office</t>
  </si>
  <si>
    <t>https://www.bhaskar.com/local/mp/bhopal/news/effect-of-changing-weather-on-health-134190292.html</t>
  </si>
  <si>
    <t>बदलते मौसम का सेहत पर असर: इस बार पोस्ट वायरल सिंड्रोम ज्यादा दिन रह रहा, बच्चों और बुजुर्गों को खास बचाव क...</t>
  </si>
  <si>
    <t>http://twitter.com/dasi_dharma11/status/1849014362901504288</t>
  </si>
  <si>
    <t>http://twitter.com/satsahebji94002/status/1854136876791189837</t>
  </si>
  <si>
    <t>http://twitter.com/Ramprakash16535/status/1852017331637043596</t>
  </si>
  <si>
    <t>9:28:35 PM</t>
  </si>
  <si>
    <t>http://twitter.com/BhanChourasiya/status/1851321307058803080</t>
  </si>
  <si>
    <t>11:22:50 PM</t>
  </si>
  <si>
    <t>https://www.aplatestnews.com/usnewsvideo.php?idx=abpshorts-Jntq-2024-11-01&amp;vidtype=10</t>
  </si>
  <si>
    <t>3:23:52 PM</t>
  </si>
  <si>
    <t>जमकर हुई आतिशबाजी, गाजियाबाद में खराब हुई हवा की गुणवत्ता #abpshorts</t>
  </si>
  <si>
    <t>https://sk24india.blogspot.com/2024/08/blog-post_27.html</t>
  </si>
  <si>
    <t>8:16:00 PM</t>
  </si>
  <si>
    <t>बलिया। कोषागार परिसर में वृहद स्तर पर चल रहा पौधारोपण अभियान, आज पूर्व मंत्री भी हुए शामिल...</t>
  </si>
  <si>
    <t>August 27 2024 Sanandan Upadhyay Editor
Fruit trees were planted in the Ballia Treasury premises It should be noted that under the leadership of Senior Treasury Officer Anand Dubey tree planting programs have been organized for the past several days for environmental protection Today</t>
  </si>
  <si>
    <t>http://twitter.com/UdayBharatam/status/1822937369600770551</t>
  </si>
  <si>
    <t>https://ntvtelugu.com/national-news/delhi-is-indias-most-polluted-city-today-714264.html</t>
  </si>
  <si>
    <t>9:11:14 AM</t>
  </si>
  <si>
    <t>Delhi is India's Most Polluted City Today</t>
  </si>
  <si>
    <t>Delhi Air Pollution Delhi is the most polluted city in the country
Air pollution in Delhi has gradually decreased Delhi is the most polluted city in the country Aizawl Guwahati continue to be at the lowest positions
Delhi Air Pollution Delhi is the most polluted city in the country</t>
  </si>
  <si>
    <t>https://www.timesnowhindi.com/web-stories/travel/to-avoid-crowd-visit-tirthan-valley-spiti-and-kufri-in-himachal/photostory/102338123.cms</t>
  </si>
  <si>
    <t>9:43:31 PM</t>
  </si>
  <si>
    <t>Travel Web Stories in Hindi: Travel News Photos, Visual Stories, Stories</t>
  </si>
  <si>
    <t>Aug 2 2023
Paradise lies 5 km from Rishikesh the path passes through the forest
Prabhat Sharma
Visit the worlds smallest country smaller than a golf course
Visit the worlds smallest country smaller than a golf course
Credit canva
Why visit Azerbaijan</t>
  </si>
  <si>
    <t>http://twitter.com/javedahmad0625/status/1847347498106437643</t>
  </si>
  <si>
    <t>12:12:20 AM</t>
  </si>
  <si>
    <t>https://www.emsindia.com/news/show/2808704/portal</t>
  </si>
  <si>
    <t>7:43:39 PM</t>
  </si>
  <si>
    <t>दिल्ली में 2 दिन बाद एक्यूआई फिर 400 पार</t>
  </si>
  <si>
    <t>26Nov2024
Classes will run in hybrid mode blue haze looms over Kedarnath Valley Nainitals air quality also deteriorates New Delhi EMS Air pollution in Delhi has again reached the severe category after two days On Tuesday morning the AQI crossed 400 in 18 areas of Delhi</t>
  </si>
  <si>
    <t>https://www.bhaskar.com/local/rajasthan/udaipur/news/the-corporation-is-suffocating-iim-which-gives-the-message-of-environmental-protection-and-promotion-in-the-country-and-the-world-pollution-due-to-fire-in-the-dumping-yard-133981469.html</t>
  </si>
  <si>
    <t>देश-दुनिया में पर्यावरण संरक्षण-संवर्धन का संदेश देने वाले आईआईएम का दम घोंट रहा निगम, डंपिंग यार्ड में आग ...</t>
  </si>
  <si>
    <t>IIM Udaipur which promotes environmental conservation and promotion across the country and the world is being suffocated by the corporation fueled by pollution from a fire in its dumping yard
The Indian Institute of Management IIM Udaipur which promotes environmental conservation and promotion across the country and the world is itself being suffocated by pollution</t>
  </si>
  <si>
    <t>https://www.livehindustan.com/uttar-pradesh/hapur/story-air-quality-improves-in-hapur-but-garbage-burning-persists-201733502742857.html</t>
  </si>
  <si>
    <t>10:02:44 PM</t>
  </si>
  <si>
    <t>कूड़े के ढेर में लगाई जा रही आग, हवा में फैल रहा जहरीला धुंआ</t>
  </si>
  <si>
    <t>Recently air pollution in Hapur worsened causing the AQI Air Quality Index to reach the Red Zone However the air in Hapur has become cleaner for some time now but despite this people are still refraining from burning garbage</t>
  </si>
  <si>
    <t>https://www.inextlive.com/uttar-pradesh/meerut/adulteration-can-damage-eyes-1741612457</t>
  </si>
  <si>
    <t>Meerut News : मिलावट से आंखें खराब हो सकती हैैं</t>
  </si>
  <si>
    <t>The food you eat every day can be the cause of your most serious illness The poison of adulteration has now seeped into everything Milk mawa sweets spices oil and even waterthese adulterated items contain dangerous chemicals and toxins that can even impair eyesight</t>
  </si>
  <si>
    <t>https://nagarkibaat.blogspot.com/2024/05/nkb-news-35.html</t>
  </si>
  <si>
    <t>खाने-पीने की चीज़ो में मिलावट औऱ प्रदूषित हवा से बढ़ रहा हृदय घात- डॉ एम एन शेख़, हृदय रोग विशेषज्ञ</t>
  </si>
  <si>
    <t>Hypertension is directly linked to blood pressure and diabetes
Report by Chand Faridi
LucknowNKB NEWS The number of heart attack patients has been increasing rapidly in recent days Young people are often falling while playing while others are having heart attacks while sitting The constant</t>
  </si>
  <si>
    <t>http://twitter.com/Deepak834013575/status/1807076859340788032</t>
  </si>
  <si>
    <t>9:11:11 PM</t>
  </si>
  <si>
    <t>https://www.jansatta.com/national/delhi-ncr-weather-update-aaj-ka-mausam-temperature-imd-heat-cold/3607339/</t>
  </si>
  <si>
    <t>Weather Update: गर्मी से परेशान लोगों को बड़ी राहत, IMD ने बताया कब से बदलेगा मौसम का मिजाज</t>
  </si>
  <si>
    <t>Weather Update Major relief for those suffering from the heat IMD reveals when the weather will change
The Meteorological Department says that intense heat and changing winds can have health effects Temperatures have been fluctuating in recent days
Sanjay Dubey
October 4</t>
  </si>
  <si>
    <t>http://twitter.com/Lalit07P/status/1854864420100317413</t>
  </si>
  <si>
    <t>6:01:54 PM</t>
  </si>
  <si>
    <t>Your doctor has given good information about air pollution</t>
  </si>
  <si>
    <t>http://twitter.com/EducationAnaly3/status/1891462030269219187</t>
  </si>
  <si>
    <t>Even breathing has become like inviting death The toxic water of the Jojri River in Jodhpur is taking a toll on peoples lives Industrial waste and chemicals flowing into the river have contaminated even the air The situation is so dire that villagers are having trouble breathing</t>
  </si>
  <si>
    <t>http://twitter.com/SetaramYad89241/status/1848999594014715943</t>
  </si>
  <si>
    <t>1:37:10 PM</t>
  </si>
  <si>
    <t>http://twitter.com/mamtadassi9015/status/1807063658645594171</t>
  </si>
  <si>
    <t>8:18:44 PM</t>
  </si>
  <si>
    <t>http://twitter.com/Fight_For_India/status/1858819119295996061</t>
  </si>
  <si>
    <t>3:56:27 PM</t>
  </si>
  <si>
    <t>http://twitter.com/sethuram1969/status/1854713742912819581</t>
  </si>
  <si>
    <t>https://indianxpressnews.blogspot.com/2024/08/blog-post_69.html</t>
  </si>
  <si>
    <t>12:21:00 AM</t>
  </si>
  <si>
    <t>दिल्लीवालों पर नई मुसीबत, अब भी नहीं संभले तो मौत जल्द ही लगा लेगी गले</t>
  </si>
  <si>
    <t>Delhi Air Pollution Report The air pollution situation in Delhi is quite serious Its dire consequences are beginning to emerge A report from the University of Chicago states that the situation regarding air pollution is serious
from Country News in Hindi Country Latest News De</t>
  </si>
  <si>
    <t>http://twitter.com/HarkeshSaroj10/status/1848589802620244314</t>
  </si>
  <si>
    <t>10:28:48 AM</t>
  </si>
  <si>
    <t>http://twitter.com/NarayanDut81700/status/1808021492367515772</t>
  </si>
  <si>
    <t>http://twitter.com/Sachinmalik93/status/1852922718238199912</t>
  </si>
  <si>
    <t>9:26:16 AM</t>
  </si>
  <si>
    <t>is getting colder with fog covering the morning Gomti Nagar has the lowest air pollution and residents are experiencing breathing difficulties Talkatoras AQI reached 356 while Kendriya Vidyalayas AQI reached 304 Lalbagh recorded an AQI of 273 falling into the poor category</t>
  </si>
  <si>
    <t>http://twitter.com/Priyanka1613292/status/1850137363852185812</t>
  </si>
  <si>
    <t>https://www.amarujala.com/uttar-pradesh/kannauj/good-crop-of-vegetables-in-mild-winter-faces-of-farmers-blossomed-kannauj-news-c-214-1-knj1005-122605-2024-12-16</t>
  </si>
  <si>
    <t>11:58:03 PM</t>
  </si>
  <si>
    <t>Good Crop Of Vegetables In Mild Winter, Faces Of Farmers Blossomed - Kannauj News - Kannauj News:हल्की सर्दी में सब्जी की अच्छी फसल, किसानों के चेहरे खिले</t>
  </si>
  <si>
    <t>Talgram The second half of December has begun Vegetable crops are thriving this year due to the absence of frost The cool nights and bright sunshine during the day have prevented disease aphids and other pests The good harvest has brought smiles to the faces of farmers
Talgram</t>
  </si>
  <si>
    <t>http://twitter.com/VeerBah58122384/status/1859218643583729810</t>
  </si>
  <si>
    <t>https://www.bhaskar.com/local/uttar-pradesh/hapud/news/hapurs-aqi-increased-to-326-in-24-hours-134136835.html</t>
  </si>
  <si>
    <t>5:14:43 PM</t>
  </si>
  <si>
    <t>Hapur's AQI increased to 326 in 24 hours | हापुड़ का AQI 24 घंटे में बढ़कर पहुंचा 326: रेड जोन में शामिल हुआ जिला, सांस लेने में लोगों को हो रही दिक्कत; ग्रेप 4 लागू - Hapur News</t>
  </si>
  <si>
    <t>Hapurs AQI rises to 326 in 24 hours District placed in the Red Zone residents experiencing breathing difficulties Grade 4 implemented
Hapur
Hapurs Air Quality Index AQI has reached dangerous levels in the past 24 hours The AQI was recorded at 326 on Tuesday afternoon</t>
  </si>
  <si>
    <t>https://www.sachkahoon.com/sri-ganganagar-air-quality-is-bad/</t>
  </si>
  <si>
    <t>2:59:53 PM</t>
  </si>
  <si>
    <t>Air Pollution: ‘धुंधली सी हुई जिंदगी, दिखाई भी देने लगा कम’</t>
  </si>
  <si>
    <t>Sri Ganganagar Air Pollution Sri Ganganagar The change in weather has worsened the climate in Sri Ganganagar The combination of haze and pollution reduced visibility while the AQI was recorded at over 320 These weather conditions which developed early Sunday morning persisted into the afternoon</t>
  </si>
  <si>
    <t>https://www.amarujala.com/india-news/what-is-grap-to-curb-pollution-in-delhi-and-its-effectiveness-news-in-hindi-2024-10-18</t>
  </si>
  <si>
    <t>5:30:53 AM</t>
  </si>
  <si>
    <t>What Is Grap To Curb Pollution In Delhi And Its Effectiveness News In Hindi | Grap:दिल्ली में प्रदूषण से निपटने के लिए लागू 'ग्रैप' क्या है, जहरीली आबोहवा को रोकने में यह कितना कारगर?</t>
  </si>
  <si>
    <t>Pollution levels in Delhi are becoming increasingly dangerous Due to the pollution smog has started appearing in DelhiNCR On Friday the overall air quality index AQI in the capital was recorded at 293 which is considered poor Meanwhile where the Yamuna River</t>
  </si>
  <si>
    <t>http://twitter.com/kamal20071985/status/1857739216899227815</t>
  </si>
  <si>
    <t>https://mantralayanews.com/article/air-quality-will-improve-treated-wastewater-sprayed-in-stp</t>
  </si>
  <si>
    <t>Air quality will improve treated wastewater will be sprayed at the STP
30112024 0129 PM
In compliance with the instructions given by Raipur Municipal Corporation Commissioner Abinash Mishra at the Air Quality Monitoring Cell meeting held yesterday the Raipur Municipal Corporation</t>
  </si>
  <si>
    <t>http://twitter.com/parida_payal/status/1860999306804679012</t>
  </si>
  <si>
    <t>4:19:45 PM</t>
  </si>
  <si>
    <t>http://twitter.com/hmtvnewslive/status/1847555401241223487</t>
  </si>
  <si>
    <t>1:58:28 PM</t>
  </si>
  <si>
    <t>Delhi Air Pollution Air pollution increased in Delhi before Diwali hmtv</t>
  </si>
  <si>
    <t>http://twitter.com/_Suresh_rai/status/1858299629114404981</t>
  </si>
  <si>
    <t>5:32:11 AM</t>
  </si>
  <si>
    <t>https://sachivalaya.com/article/hearing-in-supreme-court-today-on-banning-firecrackers-the-court-had-given-a-deadline-of-november-25-to-the-delhi-government</t>
  </si>
  <si>
    <t>1:54:59 PM</t>
  </si>
  <si>
    <t>http://twitter.com/pandey0102/status/1888204168252600426</t>
  </si>
  <si>
    <t>https://teluguglobal.com/%e0%b0%a2%e0%b0%bf%e0%b0%b2%e0%b1%8d%e0%b0%b2%e0%b1%80%e0%b0%b2%e0%b1%8b-%e0%b0%a4%e0%b1%80%e0%b0%b5%e0%b1%8d%e0%b0%b0%e0%b0%b8%e0%b1%8d%e0%b0%a5%e0%b0%be%e0%b0%af%e0%b0%bf%e0%b0%b2%e0%b1%8b-2/</t>
  </si>
  <si>
    <t>ఢిల్లీలో తీవ్రస్థాయిలో కాలుష్యం.. నేటి నుంచి కఠిన నిబంధనలు</t>
  </si>
  <si>
    <t>Graded Response Action Plan to be implemented from 8 am this morning
The national capital Delhi has been shrouded in smog for the second consecutive day with the Air Quality Index AQI reaching the extreme level</t>
  </si>
  <si>
    <t>http://twitter.com/DasDas1309/status/1848971319477735536</t>
  </si>
  <si>
    <t>http://twitter.com/ashishkj/status/1888433246758904085</t>
  </si>
  <si>
    <t>9:12:26 AM</t>
  </si>
  <si>
    <t>https://www.jansatta.com/lifestyle/men-can-become-impotent-due-air-pollution/3577829/</t>
  </si>
  <si>
    <t>2:29:50 PM</t>
  </si>
  <si>
    <t>मर्दों के लिए खतरे की घंटी, वायु प्रदुषण की वजह से बन सकतें हैं नपुंसक</t>
  </si>
  <si>
    <t>A warning bell for men Air pollution can cause impotence
According to research toxic air is not only affecting the lungs eyes and heart but its effects are now affecting mens marital life According to experts air pollution can cause impotence</t>
  </si>
  <si>
    <t>http://twitter.com/NekhadiGanesh/status/1860698314733392256</t>
  </si>
  <si>
    <t>8:23:42 PM</t>
  </si>
  <si>
    <t>The environment is the foundation of our lives and provides essential resources for all living organisms and plants on Earth It is a collective system of air water soil plants and animals However environmental degradation has become a serious problem today Key environmental issues 1 Air pollution Vehicles factories and stubble burning are increasing harmful gases in the air negatively impacting health and the climate 2 Water pollution Industrial waste and plastic are contaminating rivers lakes and oceans 3 Deforestation Growing populations and urbanization are leading to deforestation threatening biodiversity 4 Climate change Greenhouse gas emissions are increasing the Earths temperature causing ice to melt and sea levels to rise 5 Plastic pollution The increasing use and improper management of plastic is contaminating soil and water Measures for environmental protection 1 Planting trees Planting more and more trees purifies the air and maintains the balance of the environment 2 Recycling Waste can be reduced by recycling plastic and other materials 3 Use of clean energy Pollution can be reduced by using solar energy wind energy and hydro energy 4 Saving water and electricity Do not use unnecessary water and electricity 5 Spreading awareness Run campaigns and educational programs to make people responsible towards the environment It is our responsibility to save the environment so that our future generations can also enjoy the beauty of this earth</t>
  </si>
  <si>
    <t>http://twitter.com/SwapnilYogi6/status/1859074113811161376</t>
  </si>
  <si>
    <t>8:49:43 AM</t>
  </si>
  <si>
    <t>https://hindi.news18.com/news/jharkhand/ranchi-aqi-update-today-jharkhand-air-quality-index-report-26-february-pollution-level-of-ranchi-jamshedpur-and-dhanbad-local18-9059846.html</t>
  </si>
  <si>
    <t>Jharkhand में बढ़ा प्रदूषण का स्तर, रांची-जमशेदपुर का AQI 160 के करीब... जानें धनबाद का वायु गुणवत्ता सूचकांक</t>
  </si>
  <si>
    <t>Pollution levels rise in Jharkhand Ranchi and Jamshedpurs AQI nears 160 Learn about Dhanbads Air Quality Index
February 26 2025 0756 IST
Jharkhand AQI Update According to the Air Quality Index AQI of Jharkhand cities Ranchi Jamshedpur and Dhanbad have</t>
  </si>
  <si>
    <t>http://twitter.com/wesupport_india/status/1851577347834515890</t>
  </si>
  <si>
    <t>https://www.punjabkesari.in/top-stories/news/fines-for-stubble-burning-have-increased-2057777</t>
  </si>
  <si>
    <t>12:52:30 PM</t>
  </si>
  <si>
    <t>पराली जलाने पर जुर्माना बढ़ा, लेकिन दिल्ली की खतरनाक हवा के असली जिम्मेदार हैं आपकी गाड़ियां! क्या हैं असली कारण? - fines for stubble burning have increased</t>
  </si>
  <si>
    <t>Pollution levels in Delhi consistently rise during the winter season every year leaving the citys air suffocating and polluted Although the Air Quality Index AQI in Delhi has improved slightly in recent days the AQI level still remains in the very</t>
  </si>
  <si>
    <t>https://bangla.oneworldnews.com/health/pollution-free-air-for-a-month-what-will-happen-if-you-take-pollution-free-air-for-a-month-do-this-to-find-out/</t>
  </si>
  <si>
    <t>4:39:21 PM</t>
  </si>
  <si>
    <t>Pollution Free Air For A Month: এক মাস দূষণমুক্ত বাতাস নিলে কী হবে? জানতে হলে অবশ্যই এই কাজটি করুন</t>
  </si>
  <si>
    <t>Pollution Free Air For A Month The air we breathe these days is not clean at all most of the cities in India are at the top of the list of the most polluted cities in the world so what would happen if we breathed clean air for a month
The air in many cities in India including Delhi is bad</t>
  </si>
  <si>
    <t>http://twitter.com/subhranshud77/status/1864140945819591046</t>
  </si>
  <si>
    <t>8:23:30 AM</t>
  </si>
  <si>
    <t>http://twitter.com/ashokdilliwala/status/1796834626402762920</t>
  </si>
  <si>
    <t>2:52:13 PM</t>
  </si>
  <si>
    <t>The BS product claims Air Pollution Detox along with being an antiviral liver detox and healthy skin and the wonderful authors did a beautiful study to help smokers continue smoking If you want to waste your time here is the study link If you</t>
  </si>
  <si>
    <t>http://twitter.com/Krishna78237984/status/1888247593827975210</t>
  </si>
  <si>
    <t>http://twitter.com/VikramS17206755/status/1794415075048267802</t>
  </si>
  <si>
    <t>10:37:47 PM</t>
  </si>
  <si>
    <t>http://twitter.com/KRISHNA53529064/status/1859787630441005091</t>
  </si>
  <si>
    <t>8:04:58 AM</t>
  </si>
  <si>
    <t>The most polluted capital in the world Congratulations to the people of Delhi Even after the implementation of GRAPIV in Delhi garbageplasticindustrial wastecoal etc is being burnt at many places in Delhi but the corrupt and lazy officials and leaders of Delhi are busy in insulting other states Will the officials and leaders of other states also solve these problems of Delhi The main reasons for the increasing pollution in Delhi A large number of illegal industrial unitsfactorieswarehousesdairies operating in residential and commercial areas of Delhi Unregisteredillegal vehicleserickshaws running on the roads of Delhi Delhis poor public transport and traffic system Burning of crop residue in rural areas of Delhi Illegal tandoors being used in large numbers in Delhi Burning of garbage plastic industrial waste coal etc in Delhi Open burning by illegal squatters encroaching on Delhis roads and footpaths Large numbers of unauthorised generators are being used in Delhi Illegal construction in Delhi flouts rules and regulations Polluting vehicles plying on Delhis roads Broken roads and dust on Delhis roads Negligence in removing silt from drains and sewers in Delhi Poor garbage disposal system in Delhi Encroachment on Delhis forests water bodies parks and green belt areas High vacancies and poor inspections in Delhis pollutionrelated departments Corrupt and lazy officials and leaders of Delhi are enjoying themselves by installing air filters in their airconditioned houses and offices using the money of the people of Delhi while the common poor people are forced to breathe polluted air and in the end the government shows its achievement by stopping the work of daily wage labourers who work at small level Near Hanuman Chowk Main Jagatpur Rd Bagiabad Wazirabad Delhi84 Lets together improve the capital of the country Worlds most polluted capital Congratulations to Delhiites Even after GRAPIV has been implemented in Delhi garbageplasticindustrial wastecoal etc is being burnt at various places in Delhi but corrupt and lazy officers and leaders of Delhi are busy in demeaning other states Will officials and leaders from other states also solve these problems of Delhi The main reasons for the increasing pollution in Delhi A large number of illegal industrial unitsfactorieswarehousesdairies operating in residential and commercial areas of Delhi Unregisteredillegal vehicleserickshaws plying on Delhis roads Delhis poor public transport and traffic system Burning of crop residue in rural areas of Delhi Illegal tandoors being used in large numbers in Delhi Burning of garbageplasticindustrial wastecoal etc in Delhi Open burning by illegal squatters encroaching on Delhis roads and footpaths Banned generators being used in large numbers in Delhi Construction flouting rulesillegal construction in Delhi Polluting vehicles ply Delhis roads Delhis broken roads and dust Negligence in removing silt from drains and sewers in Delhi Delhis poor garbage disposal system Encroachment on Delhis forests water bodies parks and green belts Excessive vacancies and poor oversight in Delhis pollutionrelated departments Delhis corrupt and lazy officials and leaders are enjoying themselves by installing air filters in their airconditioned homes and offices using Delhiites money while the common poor are forced to breathe polluted air Finally the government shows off its achievements by shutting down the work of smallscale daily wage laborers Near Royal Pepper Banquet Hall Mahatma Gandhi RdWazirpur Industrial Area Delhi52 Lets together improve the countrys capital</t>
  </si>
  <si>
    <t>https://www.prabhatkhabar.com/state/bihar/patna/pollution-bihars-air-is-making-us-sick-siwan-is-the-most-polluted-patnas-aqi-crosses-242</t>
  </si>
  <si>
    <t>10:02:43 AM</t>
  </si>
  <si>
    <t>Pollution: बिहार की हवा कर रही बीमार, सीवान सबसे प्रदूषित, पटना का एक्यूआइ 242 के पार</t>
  </si>
  <si>
    <t>Pollution Patna Diwali and Chhath have passed but the cold hasnt fully set in in Bihar The Meteorological Department predicts that temperatures will not drop for the next three to four days resulting in continued heat Meanwhile increased humidity in the air is contributing to dust</t>
  </si>
  <si>
    <t>http://twitter.com/officialTanha/status/1781270709760569623</t>
  </si>
  <si>
    <t>4:06:46 PM</t>
  </si>
  <si>
    <t>http://twitter.com/vinayaksingham/status/1793176961117987005</t>
  </si>
  <si>
    <t>12:37:57 PM</t>
  </si>
  <si>
    <t>https://www.amarujala.com/shimla/kullu-dussehra-festival-gods-and-goddesses-will-stay-in-water-proof-tents-and-sit-on-the-throne-2024-10-11</t>
  </si>
  <si>
    <t>Kullu Dussehra Festival: Gods And Goddesses Will Stay In Water Proof Tents And Sit On The Throne | Kullu Dussehra Festival:वाटर प्रूफ टेंट में ठहरेंगे देवी-देवता, आसन पर विराजेंगे</t>
  </si>
  <si>
    <t>The deities attending the International Kullu Dussehra Festival will stay in waterproof tents and sit on wooden seats Deities from across the district will arrive at the Dhalpur grounds with their entourage for the Mahakumbh of the Gods and Goddesses The deities will reside in temporary camps for seven days</t>
  </si>
  <si>
    <t>https://imdweather.com/forecast/heat-wave-and-summer-wreak-havoc-in-north-india-again-heavy-rain-in-kerala-see-what-is-the-weather-like/</t>
  </si>
  <si>
    <t>7:03:32 AM</t>
  </si>
  <si>
    <t>उत्तर भारत में फिर लू और गर्मी का कहर; केरल में भारी बारिश, देखें कैसा है मौसम का मिजाज</t>
  </si>
  <si>
    <t>Todays weather Heat is currently at its peak across the country causing immense discomfort to people The maximum temperature in Delhi on Sunday was recorded at 428 degrees Celsius The Meteorological Department IMD has predicted cloudy skies and isolated rain in the capital on Monday</t>
  </si>
  <si>
    <t>http://twitter.com/AjitPra48031176/status/1857004585044295756</t>
  </si>
  <si>
    <t>3:46:09 PM</t>
  </si>
  <si>
    <t>http://twitter.com/rocketbatra/status/1893345715755139335</t>
  </si>
  <si>
    <t>http://twitter.com/VeerArjunDainik/status/1848901077925581049</t>
  </si>
  <si>
    <t>7:05:42 AM</t>
  </si>
  <si>
    <t>Delhi Air quality in the national capital has reached very poor levels with the AQI at 349 according to SAFARIndia Visuals from ITO</t>
  </si>
  <si>
    <t>https://www.newsnationtv.com/--20241019153111/</t>
  </si>
  <si>
    <t>5:45:49 PM</t>
  </si>
  <si>
    <t>New Delhi Oct 19 IANS Union Minister of State BL Verma spoke to IANS on Saturday He spoke about the scheme Ek Ped Maa Ke Naam launched by Prime Minister Narendra Modi with the aim of conserving the environment and the rising pollution in Delhi</t>
  </si>
  <si>
    <t>https://hindi.moneycontrol.com/news/health/air-pollution-is-dangerous-for-the-skin-there-is-double-risk-of-getting-skin-disease-eczema-1948737.html</t>
  </si>
  <si>
    <t>1:05:11 PM</t>
  </si>
  <si>
    <t>स्किन के लिए खतरनाक है एयर पॉल्यूशन, डैमेज हो सकती है आपकी त्वचा, नई स्टडी में हुआ ये बड़ा खुलासा - air pollution is dangerous for the skin there is double risk of getting skin disease eczema | Moneycontrol Hindi</t>
  </si>
  <si>
    <t>Air Pollution Disease Air pollution is currently troubling the entire world and it has become a serious problem in many Asian countries Millions of people die every year worldwide due to air pollution Unfortunately India is also among those countries where air pollution</t>
  </si>
  <si>
    <t>http://twitter.com/Radhegu99974687/status/1850382284987170936</t>
  </si>
  <si>
    <t>9:11:29 AM</t>
  </si>
  <si>
    <t>http://twitter.com/SureshD48678113/status/1807295093923254718</t>
  </si>
  <si>
    <t>11:38:22 AM</t>
  </si>
  <si>
    <t>http://twitter.com/praveen_mohila/status/1861075532361691200</t>
  </si>
  <si>
    <t>https://hindi.moneycontrol.com/news/india/trends/air-pollution-due-to-pakistan-noida-s-aqi-doubled-in-a-day-air-quality-index-delhi-ncr-smoke-1933144.html</t>
  </si>
  <si>
    <t>6:44:26 PM</t>
  </si>
  <si>
    <t>Air Pollution: पाकिस्तान की वजह से बढ़ रहा वायु प्रदूषण, नोएडा का AQI एक दिन में हो गया दोगुना</t>
  </si>
  <si>
    <t>Air Pollution Air pollution rising due to Pakistan Noidas AQI doubles in a day
Delhi AQI Delhis overall air quality on Monday morning was better than the previous day but still in the very poor category which is dangerous for health</t>
  </si>
  <si>
    <t>http://twitter.com/TikaRamJullyINC/status/1854917522887524452</t>
  </si>
  <si>
    <t>9:32:54 PM</t>
  </si>
  <si>
    <t>Union Environment Forest and Climate Change Minister Bhupendra Yadav and State Forest and Environment Minister Sanjay Sharma are both representatives of Alwar but neither minister is doing anything to free Alwar from air pollution Instead they should be demanding a special action plan from Prime Minister Narendra Modi to free Alwar from air pollution The Air Quality Index AQI in Alwar is extremely poor The National Clean Air Program NCAP known as the National Clean Air Program has classified Alwar as a nonattainment city This is a very sensitive and serious issue concerning the health of the people of Alwar However after becoming a Lok Sabha MP from Alwar Bhupendra Yadav who is also the Union Environment Forest and Climate Change Minister has lost all connection to the entire Alwar Lok Sabha constituency His first priority should have been to free Alwar from air pollution as this is a matter directly related to his ministry Meanwhile State Forest and Environment Minister Sanjay Sharma is merely a figurehead Neither the Chief Minister nor the officials listen to Sharma ji But the people of Alwar are suffering the consequences of the Ministers failure Sanjay Sharma ji also did not take any steps to implement a special action plan in Alwar under the NCAP The NCAP agenda includes providing special financial assistance through the states to areas with air pollution At the same time it should address the sources of air pollution encourage emobility in twowheelers promote public transportation manage waste and regulate polluting industries However in Alwar apathy towards NCAP is prevalent The Air Quality Index in both Alwar and Bhiwadi is very worrying When the AQI exceeds 101 it is considered poor Two days ago the AQI in Alwars Moti Dungri area was measured at 175 The AQI in Alwar does not improve even in the morning This situation needs to change After Diwali the AQI in Bhiwadi was measured at 341 Increasing smog creates a haze in Alwar city during the day People are forced to wear masks to protect themselves from the smog Despite being nestled in the lap of the Aravalli mountain range the lung risks of Alwars residents are increasing day by day This issue concerns Alwars future and public health and is not a political issue No one can ignore this issue Unfortunately the socalled doubleengine central and state governments have failed to provide even clean air to Alwar which lies within the Delhi NCR This is largely due to the lack of emotional connection between the Alwar Lok Sabha MP and his constituency A green campaign is needed throughout the Alwar district A special action plan for intensive afforestation should be developed Air pollutionfree industries need to be promoted Additionally a network of paved roads is needed in the villages and towns of Alwar district to alleviate dust November 25th is the foundation day of the historic city of Alwar On this day the central and state governments should announce a special action plan with the vision of a clean and green Alwar</t>
  </si>
  <si>
    <t>http://twitter.com/devendrakotal/status/1894070875533492411</t>
  </si>
  <si>
    <t>10:34:21 PM</t>
  </si>
  <si>
    <t>Air pollution Burning ewaste releases toxic fumes into the air containing dangerous substances like dioxins This can degrade air quality and cause respiratory problems in people living nearby</t>
  </si>
  <si>
    <t>https://www.livehindustan.com/uttar-pradesh/up-aqi-today-lucknow-kanpur-gorakhpur-prayagraj-varanasi-agra-meerut-bareilly-air-quality-index-24-november-201732424442963.html</t>
  </si>
  <si>
    <t>10:53:59 AM</t>
  </si>
  <si>
    <t>UP AQI Today: मेरठ-लखनऊ की हवाओं की सेहत बिगड़ी, जानें अपने शहर का एक्यूआई</t>
  </si>
  <si>
    <t>UP AQI Today 24 November 2024 Dirt outdated cleaning methods poor roads and an abundance of vehicles are all responsible for the rising pollution in Uttar Pradesh The design of roads and flyovers causes vehicles to move at slow speeds Additionally traffic jams and</t>
  </si>
  <si>
    <t>https://indianletter.com/%e0%a4%86%e0%a4%9c-%e0%a4%aa%e0%a5%8d%e0%a4%b0%e0%a4%af%e0%a4%be%e0%a4%97%e0%a4%b0%e0%a4%be%e0%a4%9c-%e0%a4%95%e0%a5%87-%e0%a4%a6%e0%a5%8c%e0%a4%b0%e0%a5%87-%e0%a4%aa%e0%a4%b0-%e0%a4%86%e0%a4%8f/</t>
  </si>
  <si>
    <t>आज प्रयागराज के दौरे पर आएंगे सीएम योगी</t>
  </si>
  <si>
    <t>Chief Minister Yogi Adityanath will once again visit Prayagraj on Tuesday to review preparations for the Maha Kumbh This will be his fifth visit this month During this visit Yogi will also unveil the bioCNG plant built in Naini Yogi will also inaugurate the Sangam Airavat Ghat S</t>
  </si>
  <si>
    <t>http://twitter.com/RavjiKhasiya/status/1851271797838111019</t>
  </si>
  <si>
    <t>8:06:06 PM</t>
  </si>
  <si>
    <t>http://twitter.com/MayaMalviya17/status/1858520912854974696</t>
  </si>
  <si>
    <t>https://www.amarujala.com/photo-gallery/utility/delhi-air-pollution-what-we-could-learn-from-china-to-tackle-air-pollution-2024-11-19</t>
  </si>
  <si>
    <t>Delhi Air Pollution: What We Could Learn From China To Tackle Air Pollution | चीन ने ऐसे भगाया प्रदूषण:पहले जहरीली हवा में डूबे थे कई शहर, फिर परेशान ड्रैगन ने ऐसे साफ कर डाली हवा</t>
  </si>
  <si>
    <t>Delhi Air Pollution Pollution in DelhiNCR has taken a serious turn with the AQI exceeding 500 Smog enveloped many areas including Delhi throughout the day on Monday Due to the increased pollution many people are experiencing health problems This is a</t>
  </si>
  <si>
    <t>http://twitter.com/sandesh/status/1875369057945285029</t>
  </si>
  <si>
    <t>In the northern part of a subtropical country like India the months from November to January are cold Somewhere more somewhere less According to recent research in the year 2019 73 lakh people died in India due to air pollution</t>
  </si>
  <si>
    <t>http://twitter.com/MuazKha45221253/status/1863857618965426556</t>
  </si>
  <si>
    <t>http://twitter.com/Ajaykumardwiv10/status/1853385621839958424</t>
  </si>
  <si>
    <t>4:05:41 PM</t>
  </si>
  <si>
    <t>http://twitter.com/Accoder_9/status/1848664979987124627</t>
  </si>
  <si>
    <t>3:27:32 PM</t>
  </si>
  <si>
    <t>http://twitter.com/imsainij/status/1831212321735090284</t>
  </si>
  <si>
    <t>11:36:54 AM</t>
  </si>
  <si>
    <t>Air makes air and spoils it Thats why I keep grinding my teeth Keep making things from word to word and keep watching Peoples friends what doesnt change every day</t>
  </si>
  <si>
    <t>https://www.aplatestnews.com/usnewsvideo.php?idx=delhi-air-pollution-news-grap-4-k8G3-2024-11-21&amp;vidtype=10</t>
  </si>
  <si>
    <t>12:15:02 PM</t>
  </si>
  <si>
    <t>Delhi Air Pollution News: कापसहेड़ा बॉर्डर पर GRAP-4 लागू होने की जमीनी हकीकत देखिए</t>
  </si>
  <si>
    <t>Published Date 20241121 074502 Category News 1125905
Title Delhi Air Pollution News See the ground reality of the implementation of GRAP4 at the Kapashera border
Delhi Air Pollution See the ground reality of the implementation of GRAP4 at the Kapashera border
Delhi Air Poll</t>
  </si>
  <si>
    <t>https://www.prabhasakshi.com/national/air-quality-delhi-recorded-in-very-poor-category</t>
  </si>
  <si>
    <t>air quality delhi recorded in very poor category</t>
  </si>
  <si>
    <t>The air quality in the national capital was recorded in the very poor category on Thursday with the Air Quality Index AQI at 340 at 9 am according to data released by the Central Pollution Control Board CPCB
According to the CPCB</t>
  </si>
  <si>
    <t>https://garimatimes.in/air-pollution-grap-3-implemented-again-amid-rising-pollution-in-delhi-ncr-many-activities-including-construction-will-remain-closed/</t>
  </si>
  <si>
    <t>11:51:18 AM</t>
  </si>
  <si>
    <t>Air Pollution : दिल्ली-एनसीआर में बढ़ते प्रदूषण के बीच फिर से लागू हुआ GRAP-3, निर्माण समेत कई गतिविधियां रहेंगी बंद</t>
  </si>
  <si>
    <t>Air Pollution With the onset of cold weather the air quality in the national capital Delhi and the NCR has become extremely polluted In response to the rising pollution levels the Commission for Air Quality Management CAQM has reimposed GRAP3 in the DelhiNCR region The</t>
  </si>
  <si>
    <t>https://www.amarujala.com/uttar-pradesh/siddharthnagar/air-becomes-poisonousaqi-reaches-160-siddharthnagar-news-c-227-1-sgkp1033-126630-2024-11-03</t>
  </si>
  <si>
    <t>5:20:34 AM</t>
  </si>
  <si>
    <t>Air Becomes Poisonous...aqi Reaches 160 - Siddharthnagar News - Siddharthnagar News:जहरीली हुई हवा...160 पहुंचा एक्यूआई</t>
  </si>
  <si>
    <t>Siddharthnagar Pollution has increased due to mild weather and the toxic smoke from firecrackers burned for two days during Diwali Visibility was 200 meters in the morning but humidity and pollution caused a hazy atmosphere throughout the day According to data the districts AQI reached 160</t>
  </si>
  <si>
    <t>http://twitter.com/times_jan/status/1850778593133052334</t>
  </si>
  <si>
    <t>Delhis air quality is very poor with AQI crossing 300 AQI 358 recorded in Anand Vihar Delhi AQI 366 recorded in Sonia Vihar Delhi AQI 367 recorded in Mundka Delhi AQI 370 recorded in Jahangirpuri Delhi</t>
  </si>
  <si>
    <t>https://newstrack.com/gallery/delhi-air-pollution-became-extremely-poisonous-aqi-fell-to-307-474440</t>
  </si>
  <si>
    <t>11:59:34 AM</t>
  </si>
  <si>
    <t>दिल्ली का AQI गिरकर पहुंचा 307 | Delhi Pollution | Delhi AQI | Delhi air index | Delhi news | Newstrack news | Delhi Pollution: बेहद जहरीली हुई दिल्ली की हवा, AQI गिरकर हुआ 307, इलाकों में छाई कोहरे की परत</t>
  </si>
  <si>
    <t>Delhi Pollution As soon as Navratri ends pollution levels in Delhi begin to rise And with this winter also begins This is the situation in Delhi right now A thin layer of smog has begun to settle across the city With this Delhis</t>
  </si>
  <si>
    <t>https://www.sachkahoon.com/delhi-governments-big-decision-regarding-old-vehicles/</t>
  </si>
  <si>
    <t>4:30:39 PM</t>
  </si>
  <si>
    <t>Delhi Air Pollution: पुराने वाहनों को लेकर दिल्ली सरकार का बड़ा फैसला!</t>
  </si>
  <si>
    <t>Vehicles older than 15 years will not be able to get fuel Delhi Pollution News
Delhi Air Pollution New Delhi Agency To control pollution the Delhi government took a major decision on Saturday stating that after March 31 vehicles older than 15 years will not be</t>
  </si>
  <si>
    <t>http://twitter.com/Rakesh_G_BSP/status/1858805197281055066</t>
  </si>
  <si>
    <t>http://twitter.com/abhishek_rao_0/status/1869935165293912099</t>
  </si>
  <si>
    <t>8:07:39 AM</t>
  </si>
  <si>
    <t>http://twitter.com/lagatarIN/status/1890701858294951996</t>
  </si>
  <si>
    <t>3:27:05 PM</t>
  </si>
  <si>
    <t>Jharkhand should not start matching steps with Delhi in terms of air pollution</t>
  </si>
  <si>
    <t>https://www.etvbharat.com/hi/!state/farmers-troubled-by-slaughter-house-in-nuh-disease-risk-increased-due-to-smell-of-slaughter-house-haryana-news-hrs24110601160</t>
  </si>
  <si>
    <t>नूंह में बूचड़खाने ने किसानों का जीना किया मुहाल, स्लॉटर हाउस बदबू से बीमारी का बढ़ा खतरा</t>
  </si>
  <si>
    <t>Nuh The slaughterhouse operating in Satakpuri village in the district has exacerbated the problems of the villagers The stench and meat residue from the slaughterhouse are polluting the village air Farmers are unable to cultivate their crops Furthermore the irrigation drain is contaminated and dirty</t>
  </si>
  <si>
    <t>http://twitter.com/Hindust15065192/status/1855581834790211673</t>
  </si>
  <si>
    <t>5:32:39 PM</t>
  </si>
  <si>
    <t>yes brother you are right the marshal will suck in all the polluted air through his mouth but will exhale more polluted air from his rear end</t>
  </si>
  <si>
    <t>http://twitter.com/Shivdas843654/status/1807367850539298917</t>
  </si>
  <si>
    <t>4:27:29 PM</t>
  </si>
  <si>
    <t>https://marathi.ndtv.com/videos/air-pollution-is-high-in-pune-air-purifier-made-by-two-engineers-847859</t>
  </si>
  <si>
    <t>11:52:02 AM</t>
  </si>
  <si>
    <t>Air Pollution| वायू प्रदुषणाचा पुण्यात उच्चांक,दोन अभियंत्यांनी बनवलेलं एअर प्युरिफायर कसं काम करतं?</t>
  </si>
  <si>
    <t>Pune Air Pollution Air pollution is high in Pune how does the air purifier made by two engineers work</t>
  </si>
  <si>
    <t>http://twitter.com/RJ2545574/status/1888258018149892551</t>
  </si>
  <si>
    <t>http://twitter.com/rajeshanuyadav/status/1842870551637008889</t>
  </si>
  <si>
    <t>The beauty of the villages of Bihar is no less than any other this beauty includes everything of nature trees plants rivers ponds agriculture gardens and many other things you can see in this video it is a very beautiful and enchanting view there is no such thing as pollution in the air the sky is also absolutely clear and beautiful</t>
  </si>
  <si>
    <t>https://www.patrika.com/raigarh-news/cg-air-pollution-this-is-not-fog-it-is-smoke-sir-fire-has-been-19212783</t>
  </si>
  <si>
    <t>CG Air Pollution: ये कोहरा नहीं धुंआ है जनाब! डंपिंग यार्ड में महीनों से धधक रही आग, आसपास के लोग हो रहे हैं परेशान | CG Air Pollution: This is not fog, it is smoke sir! Fire has been</t>
  </si>
  <si>
    <t>Its worth noting that the municipal corporation has been dumping city waste near the SLRM Center in Transport Nagar for the past five to six years There is no system in place for the disposal of this waste This has led to a large amount of garbage accumulating there This garbage has been set on fire</t>
  </si>
  <si>
    <t>https://www.livehindustan.com/ncr/imd-issues-yellow-alert-for-rain-in-delhi-for-next-2-days-politics-on-pollution-starts-even-before-winter-201725411501659.html</t>
  </si>
  <si>
    <t>6:50:03 AM</t>
  </si>
  <si>
    <t>Delhi Weather : दिल्ली में और अगले 2 दिन बारिश का येलो अलर्ट, सर्दी से पहले ही प्रदूषण पर छिड़ी सियासत</t>
  </si>
  <si>
    <t>Delhi Weather Yellow alert for rain in Delhi for the next two days politics over pollution erupts before winter
Delhi residents endured humid heat on Tuesday The maximum temperature was 2 degrees above normal due to bright sunshine throughout the day The weather</t>
  </si>
  <si>
    <t>http://twitter.com/Deepika161568/status/1892042871907172756</t>
  </si>
  <si>
    <t>8:15:47 AM</t>
  </si>
  <si>
    <t>http://twitter.com/sudhanshu0694/status/1859232101008048191</t>
  </si>
  <si>
    <t>http://twitter.com/bagga1957/status/1856856655004061974</t>
  </si>
  <si>
    <t>http://twitter.com/PreetiNegi_/status/1858027271111532697</t>
  </si>
  <si>
    <t>11:29:56 AM</t>
  </si>
  <si>
    <t>Air quality in DelhiNCR is extremely hazardous AQI more than 450 at many places Watch</t>
  </si>
  <si>
    <t>https://businesssandesh.in/lets-know-the-benefits-for-the-body-of-beneficial-basil/</t>
  </si>
  <si>
    <t>7:45:43 AM</t>
  </si>
  <si>
    <t>गुणकारी तुलसी के शरीर के लिए फायदें आइए जानें</t>
  </si>
  <si>
    <t>It is said that you should start your morning with warm water This has many beneficial benefits We all follow this advice Tulsi is a common plant in our courtyards Its leaves have many medicinal properties that benefit us Tulsi plant</t>
  </si>
  <si>
    <t>http://twitter.com/bhargaw_arun/status/1888268772978401598</t>
  </si>
  <si>
    <t>10:18:52 PM</t>
  </si>
  <si>
    <t>http://twitter.com/DevendriDevi1/status/1860987887384486216</t>
  </si>
  <si>
    <t>3:34:22 PM</t>
  </si>
  <si>
    <t>http://twitter.com/AmarUjalaNews/status/1858416853309108321</t>
  </si>
  <si>
    <t>1:18:00 PM</t>
  </si>
  <si>
    <t>Delhi Pollution Air pollution is continuously increasing public is in a bad condition l AQI l NCR l AAP l Breaking Click on the given link for other news</t>
  </si>
  <si>
    <t>http://twitter.com/IsmailMansoori/status/1858583270067245228</t>
  </si>
  <si>
    <t>12:19:17 AM</t>
  </si>
  <si>
    <t>Due to increasing pollution in Gurugram all schools up to class 5th will be closed from tomorrow Air Pollution</t>
  </si>
  <si>
    <t>http://twitter.com/Ardhnarishwar9/status/1850720620314493104</t>
  </si>
  <si>
    <t>http://twitter.com/RAMESHK89016314/status/1794427136234893779</t>
  </si>
  <si>
    <t>11:25:42 PM</t>
  </si>
  <si>
    <t>Trees are the only thing on this earth and plants and flowers give the mantra of life Without them living beings cannot exist on this earth Why every tree is important On an average the temperature remains 4 degrees lower in summer under a big tree A tree filters about one lakh square meters of polluted air every year A tree absorbs 20 kg of dust in a year A tree releases 230 liters of oxygen every day A tree near the house</t>
  </si>
  <si>
    <t>https://jantaserishta.com/science/air-pollution-vitamin-b12-deficiency-main-culprits-for-rising-anemia-expert-3835815</t>
  </si>
  <si>
    <t>वायु प्रदूषण, Vitamin B12 की कमी बढ़ती एनीमिया के लिए मुख्य दोषी- विशेषज्ञ | Air pollution, vitamin B12 deficiency main culprits for rising anemia: Expert वायु प्रदूषण, विटामिन बी12 की कमी बढ़ती एनीमिया के लिए मुख्य दोषी- विशेषज्ञ</t>
  </si>
  <si>
    <t>DELHI Delhi While iron deficiency is often considered the cause of anaemia experts on Thursday said air pollution and vitamin B12 deficiency are the main reasons behind the rising cases in the country Anaemia occurs when there is a problem in the body transporting oxygen to organs and tissues</t>
  </si>
  <si>
    <t>https://agritpatrika.com/?p=158625</t>
  </si>
  <si>
    <t>11:57:36 AM</t>
  </si>
  <si>
    <t>बढ़ते प्रदूषण को रोकने के लिए आपको कौन-सा कदम …. पोल में क्या रही लोगों की राय?</t>
  </si>
  <si>
    <t>Which step do you think is most effective in curbing rising pollution What was the public opinion in Jagrans poll This year pollution has become a worrying issue in more than 76 percent of the countrys cities Consequently Jagran conducted a poll on pollution</t>
  </si>
  <si>
    <t>https://dailychhattisgarh.com/article-details.php?article=264048&amp;path_article=2</t>
  </si>
  <si>
    <t>2:15:59 PM</t>
  </si>
  <si>
    <t>https://dailychhattisgarh.com/article-details.php?article=246107&amp;path_article=11</t>
  </si>
  <si>
    <t>8:41:26 PM</t>
  </si>
  <si>
    <t>नई सरकार से उम्मीद : खतरे में है पर्यावरण, बंद करना होगा औद्योगिक ईकाइयों की छूट</t>
  </si>
  <si>
    <t>Nivit Kumar Yadav Parth Kumar Shreya Verma Anubha Agrawal A major cause of environmental degradation is the lack of proper enforcement of regulations designed to protect the environment The new government should pay special attention to this especially at a time when the countrys industrial capacity is</t>
  </si>
  <si>
    <t>http://twitter.com/BhupyPal/status/1858710866968879440</t>
  </si>
  <si>
    <t>http://twitter.com/PDasi20870/status/1851999656688914810</t>
  </si>
  <si>
    <t>8:18:21 PM</t>
  </si>
  <si>
    <t>https://khabarjagat.in/?p=360185</t>
  </si>
  <si>
    <t>हरियाणा में पराली जलाने से बढ़े प्रदूषण के कारण हेल्थ इमरजेंसी जैसे हालात, 3 शहरों में AQI-400 पार</t>
  </si>
  <si>
    <t>http://twitter.com/PradeepKapil13/status/1798216095909986814</t>
  </si>
  <si>
    <t>10:21:41 AM</t>
  </si>
  <si>
    <t>http://twitter.com/RajeshSuwa24473/status/1888410331812405462</t>
  </si>
  <si>
    <t>7:41:22 AM</t>
  </si>
  <si>
    <t>http://twitter.com/jai_rajputaana/status/1814943307165741180</t>
  </si>
  <si>
    <t>2:09:39 PM</t>
  </si>
  <si>
    <t>http://twitter.com/Sanjaywadekar9/status/1835544587416240457</t>
  </si>
  <si>
    <t>Ozone depletion has become a national problem 1 Reduce smoke and pollution 2 Use natural and organic alternatives 3 Plant trees to improve air quality 4 Use energysaving devices 5 Recycle and manage plastic and other waste properly</t>
  </si>
  <si>
    <t>http://twitter.com/madanmanyta/status/1872225998269546523</t>
  </si>
  <si>
    <t>3:50:36 PM</t>
  </si>
  <si>
    <t>http://twitter.com/MohanThavar/status/1850731263721709584</t>
  </si>
  <si>
    <t>http://twitter.com/complainbytweet/status/1848781751721607635</t>
  </si>
  <si>
    <t>11:11:32 PM</t>
  </si>
  <si>
    <t>https://hindi.newsbytesapp.com/news/lifestyle/use-mustard-seeds-to-make-your-skin-look-young-know-how-this-food-item-is-helpful-in-skin-care/story</t>
  </si>
  <si>
    <t>1:12:02 PM</t>
  </si>
  <si>
    <t>त्वचा को जवां बनाने के लिए करें सरसों के बीच का इस्तेमाल, जानिए कैसे हैं मददगार</t>
  </si>
  <si>
    <t>Use mustard seeds to promote youthful skin learn how they help
For centuries Indian culinary ingredients have been used for skin care including mustard Mustard seeds are a flavoring addition to food</t>
  </si>
  <si>
    <t>https://nationpost.in/2024/11/the-air-in-faridabad-is-still-not-completely-clean/</t>
  </si>
  <si>
    <t>फरीदाबाद में हवा अभी पूरी तरह स्वच्छ नहीं</t>
  </si>
  <si>
    <t>Faridabads air isnt completely clean yet
Faridabad November 11 HS The air quality in Faridabad hasnt fully improved The districts Air Quality Index AQI has dropped below 200 after several days Pollution here remains in the moderate category</t>
  </si>
  <si>
    <t>http://twitter.com/GauravSejwal5/status/1788993726943207787</t>
  </si>
  <si>
    <t>11:35:17 PM</t>
  </si>
  <si>
    <t>http://twitter.com/BaljitS88287925/status/1888266292328575149</t>
  </si>
  <si>
    <t>10:09:01 PM</t>
  </si>
  <si>
    <t>http://twitter.com/DelhiComplaint/status/1845385668580479095</t>
  </si>
  <si>
    <t>2:16:43 PM</t>
  </si>
  <si>
    <t>http://twitter.com/IAmKrishnaaX/status/1862720222546784655</t>
  </si>
  <si>
    <t>10:18:03 AM</t>
  </si>
  <si>
    <t>Pollution is a big problem in cities the air is getting polluted day by day</t>
  </si>
  <si>
    <t>http://twitter.com/Sushila_72/status/1858680048569512290</t>
  </si>
  <si>
    <t>6:43:50 AM</t>
  </si>
  <si>
    <t>http://twitter.com/Ajaykumardwiv10/status/1905062408743252473</t>
  </si>
  <si>
    <t>6:30:47 AM</t>
  </si>
  <si>
    <t>http://twitter.com/yvirendra2013/status/1814267633740468386</t>
  </si>
  <si>
    <t>5:24:46 PM</t>
  </si>
  <si>
    <t>https://janchowk.com/statewise/farmers-needs-and-solution-to-stubble-crisis/</t>
  </si>
  <si>
    <t>9:45:14 PM</t>
  </si>
  <si>
    <t>ग्राउंड रिपोर्ट: किसानों की जरूरत और पराली संकट का समाधान</t>
  </si>
  <si>
    <t>Muzaffarpur We are very helpless we have to plow and sow our fields on time We irrigate our fields ourselves but when it comes to harvesting the harvested crops we face a lot of difficulties We have to pay at least four hundred rupees to a laborer The laborer only harvests the crops</t>
  </si>
  <si>
    <t>https://zeenews.india.com/hindi/india/bihar-jharkhand/purnia/bihar-weather-today-cold-come-in-patna-dangerous-pollution-in-purnia-imd-issue-alert/2496458</t>
  </si>
  <si>
    <t>10:02:15 AM</t>
  </si>
  <si>
    <t>Bihar Weather: पछुवा हवा बढ़ाएगी बिहार में ठंड, पूर्णिया में खतरनाक प्रदूषण! जानिए मौसम का हाल</t>
  </si>
  <si>
    <t>Bihar Weather Westerly winds will increase the cold in Bihar dangerous pollution in Purnia Learn about the weather conditions
Bihar Weather News The weather has changed in Bihar after Diwali Air pollution levels have increased The Meteorological Department has issued an alert Areas including Patna and Purnia</t>
  </si>
  <si>
    <t>https://hindi.livelaw.in/category/news-updates/delhi-air-pollution-supreme-court-advises-use-of-masks-amid-severe-air-quality-in-delhi-ncr-275595</t>
  </si>
  <si>
    <t>9:45:17 AM</t>
  </si>
  <si>
    <t>Delhi Air Pollution | Delhi-NCR में वायु गुणवत्ता 'गंभीर+' होने के बीच सुप्रीम कोर्ट ने मास्क पहनने की सलाह दी | Delhi Air Pollution, Air Pollution, Supreme Court, Air Quality, Delhi-NCR, दिल्ली वायु प्रदूषण, वायु प्रदूषण, सुप्रीम कोर्ट, एयर क्वालिटी, दिल्ली-एनसीआर</t>
  </si>
  <si>
    <t>In view of the continued deterioration in air quality in DelhiNCR the Supreme Court issued a circular calling for strict adherence to preventive health measures including wearing masks
Citing the order of the Commission for Air Quality Management CAQM dated November 17 2024</t>
  </si>
  <si>
    <t>http://twitter.com/r_abhipray/status/1849027876898902472</t>
  </si>
  <si>
    <t>3:29:33 PM</t>
  </si>
  <si>
    <t>http://twitter.com/neel94neel/status/1888222670493511816</t>
  </si>
  <si>
    <t>7:15:40 PM</t>
  </si>
  <si>
    <t>http://twitter.com/Amirull12082215/status/1794358535159198141</t>
  </si>
  <si>
    <t>6:53:07 PM</t>
  </si>
  <si>
    <t>We go to the grave even after death the insects stomachs get filled even while killing you pollute the air Allah we are thankful that we are Muslims we are proud that we are Muslims thankful Alhamdulillah</t>
  </si>
  <si>
    <t>http://twitter.com/BoysChingo34733/status/1850558859695341730</t>
  </si>
  <si>
    <t>8:53:08 PM</t>
  </si>
  <si>
    <t>http://twitter.com/Rahul42102046/status/1834534347908735343</t>
  </si>
  <si>
    <t>3:37:27 PM</t>
  </si>
  <si>
    <t>http://twitter.com/JunkePolitical/status/1856985651259822286</t>
  </si>
  <si>
    <t>2:30:55 PM</t>
  </si>
  <si>
    <t>has been made the leader of opposition just for bungee jumping who will corner the Modi government the breath of so many people is in danger the one who takes the responsibility of raising voice for public interest is behaving like a child by hanging from a wire Coming back to Delhi from Wayanad where the air is beautiful and the AQI is 35 was like entering a gas chamber The blanket of smog is even more shocking when seen from the air Delhis pollution gets worse every year We really should put our heads together and find a solution for cleaner air Its beyond this party or that its practically impossible to breathe especially for kids elders and those with respiratory issues We just have to do something about it</t>
  </si>
  <si>
    <t>http://twitter.com/MOHUNSUNDER/status/1888279410891002014</t>
  </si>
  <si>
    <t>11:01:08 PM</t>
  </si>
  <si>
    <t>http://twitter.com/dtyuinnnkkkjj/status/1888225819182444631</t>
  </si>
  <si>
    <t>7:28:11 PM</t>
  </si>
  <si>
    <t>http://twitter.com/GovindSinghChu6/status/1839891815916265681</t>
  </si>
  <si>
    <t>https://hindi.anytvnews.com/latest-news/weather-report-5-august-2024-how-will-the-weather-be-in-your-city-today-anytv-news/</t>
  </si>
  <si>
    <t>10:46:47 AM</t>
  </si>
  <si>
    <t>मौसम रिपोर्ट, 5 अगस्त 2024: आज आपके शहर में कैसा रहेगा मौसम? | AnyTV न्यूज़</t>
  </si>
  <si>
    <t>The weather in Delhi today is cloudy with intermittent rain Temperatures are ranging from 27C to 33C providing some relief from the usual heat Humidity levels are high hovering around 80 contributing to the humid atmosphere</t>
  </si>
  <si>
    <t>http://twitter.com/reallucky0/status/1856990552572494194</t>
  </si>
  <si>
    <t>2:50:23 PM</t>
  </si>
  <si>
    <t>http://twitter.com/RajKumar3230/status/1862732734713790619</t>
  </si>
  <si>
    <t>11:07:46 AM</t>
  </si>
  <si>
    <t>Kejriwal is a corruption party Kejriwal shame on you Polluted air poisonous water the capital has become a mess under Kejriwals rule</t>
  </si>
  <si>
    <t>http://twitter.com/RajniRa60833578/status/1861071898685112427</t>
  </si>
  <si>
    <t>9:08:12 PM</t>
  </si>
  <si>
    <t>Insects die due to the use of phenyl and disinfectants but the atmosphere gets polluted Tulsi purifies the atmosphere without causing any pollution animals do not come near it Sant Shri Asharamji Bapu started on 25th December in 2014 Countdown Begins 1 Month To Go</t>
  </si>
  <si>
    <t>http://twitter.com/karsangadhvi12/status/1899792377663099334</t>
  </si>
  <si>
    <t>5:29:33 PM</t>
  </si>
  <si>
    <t>http://twitter.com/DaLaLaLand/status/1858839579320590807</t>
  </si>
  <si>
    <t>5:17:45 PM</t>
  </si>
  <si>
    <t>https://hindi.newsroompost.com/india/supreme-court-allows-relaxation-of-grap-4-restrictions-in-delhi-ncr/1014605.html</t>
  </si>
  <si>
    <t>6:07:59 PM</t>
  </si>
  <si>
    <t>Supreme Court Allows Relaxation Of GRAP 4 In Delhi-NCR : सुप्रीम कोर्ट ने दिल्ली-एनसीआर में GRAP 4 प्रतिबंधों में ढील की दी अनुमति, Supreme Court allows relaxation of GRAP 4 restrictions in Delhi-NCR</t>
  </si>
  <si>
    <t>New Delhi The Supreme Court has allowed the relaxation of GRAP 4 restrictions in DelhiNCR The court directed that GRAP 2 restrictions be enforced and not go below that The court said that the CAQM should not extend the relaxation until the air quality index further improves</t>
  </si>
  <si>
    <t>http://twitter.com/ANJUSIN54401937/status/1828875976576532732</t>
  </si>
  <si>
    <t>12:53:06 AM</t>
  </si>
  <si>
    <t>Not only Delhi Gurugram almost all the big cities are in the same condition But the thing to understand is who caused this pollution Who made the air poisonous and who is behind the suffocating environment We all humans So we have to bear the consequences too</t>
  </si>
  <si>
    <t>http://twitter.com/suthar2492/status/1853392921254408562</t>
  </si>
  <si>
    <t>4:34:41 PM</t>
  </si>
  <si>
    <t>https://www.theindiadaily.com/india/nasa-released-satellite-image-of-poisonous-smog-spread-over-delhi-and-lahore-news-53972</t>
  </si>
  <si>
    <t>11:39:24 PM</t>
  </si>
  <si>
    <t>नासा ने जारी की दिल्ली और लाहौर के ऊपर फैली जहरीली धुंध की खौफनाक तस्वीर, कमजोर दिल वाले ना देखें</t>
  </si>
  <si>
    <t>NASA has released a terrifying image of toxic smog over Delhi and Lahore Those with faint hearts should not view it
NASA has released a frightening satellite image of toxic smog covering much of eastern Pakistan and northern India Lahore</t>
  </si>
  <si>
    <t>http://twitter.com/SanatanBharatIN/status/1871905102799458684</t>
  </si>
  <si>
    <t>6:35:29 PM</t>
  </si>
  <si>
    <t>http://twitter.com/mousam_ms/status/1888272312056574373</t>
  </si>
  <si>
    <t>10:32:56 PM</t>
  </si>
  <si>
    <t>https://www.jantaserishta.com/local/uttar-pradesh/noida-weather-at-2816-c-3498512</t>
  </si>
  <si>
    <t>9:50:49 AM</t>
  </si>
  <si>
    <t>Noida: नोएडा का मौसम 28.16 °C पर</t>
  </si>
  <si>
    <t>Noida The temperature in Noida today September 1 2024 is 3661 degrees Celsius The forecast minimum and maximum temperatures for the day are 2816 degrees Celsius and 3823 degrees Celsius respectively The relative humidity is 41 and the wind speed is 41</t>
  </si>
  <si>
    <t>https://telugu.newsbytesapp.com/news/india/delhi-pollution-control-committee-orders-complete-ban-on-firecrackers-till-next-year/story</t>
  </si>
  <si>
    <t>Air Pollution: ఢిల్లీలో పడిపోయిన గాలి నాణ్యత.. కాలుష్య నియంత్రణ మండలి కీలక నిర్ణయం</t>
  </si>
  <si>
    <t>Air Pollution Air quality in Delhi has dropped Pollution Control Boards key decision
The Delhi government has taken another key decision This year too it has imposed a ban on the manufacture sale storage and use of firecrackers in the national capital Cracker Ban Winter</t>
  </si>
  <si>
    <t>https://www.grihshobha.in/lifestyle/air-purifier-dust-and-clean-air-quality</t>
  </si>
  <si>
    <t>3:31:27 PM</t>
  </si>
  <si>
    <t>अचानक से बढ़ गई है Air Purifier की मांग, खरीदने से पहले जानिए कुछ जरूरी बातें</t>
  </si>
  <si>
    <t>Just as air conditioning is essential during the summer an air purifier is also essential to combat pollution In Delhi pollution levels are so high that people struggle to breathe leading to coughs colds and other illnesses</t>
  </si>
  <si>
    <t>https://www.livehindustan.com/ncr/new-delhi/story-winter-pollution-crisis-in-north-india-respiratory-diseases-surge-amid-cold-weather-201734947798724.html</t>
  </si>
  <si>
    <t>3:26:43 PM</t>
  </si>
  <si>
    <t>कड़ाके की ठंड में प्रदूषण से फेफड़े हो रहे लाचार</t>
  </si>
  <si>
    <t>New Delhi Apr 25 IANS Air quality in North India continues to deteriorate amid increasing cold weather raising concerns about the potential for an increase in lungrelated illnesses according to a study in the Indian Journal of Chest Diseases and Allied Sciences
Researchers</t>
  </si>
  <si>
    <t>https://www.prabhatkhabar.com/life-and-style/diwali-health-2024-be-careful-with-firecrackers</t>
  </si>
  <si>
    <t>Diwali health 2024 : दिवाली, पटाखे और आपकी सेहत</t>
  </si>
  <si>
    <t>Diwali health 2024 The bright red glow of rockets and other firecrackers that illuminate the dark night of the new moon during Diwali may be pleasing to the eye but they also fill the air with toxic pollutants Burning firecrackers releases toxic pollutants</t>
  </si>
  <si>
    <t>https://dainiksaveratimes.com/lifestyle/lung-cancer-accounts-for-22-of-cancer-deaths-see-preventive-measures-here/</t>
  </si>
  <si>
    <t>12:35:17 PM</t>
  </si>
  <si>
    <t>कैंसर से होने वाली मौतों में Lung cancer के 22 फीसद मामले, खबर में देखें रोकथाम के उपाय</t>
  </si>
  <si>
    <t>Mumbai When damaged cells divide uncontrollably they form clumps of cells called tumors These tumors prevent organs from functioning properly Lung cancer is the leading cause of cancerrelated deaths worldwide</t>
  </si>
  <si>
    <t>http://twitter.com/Abhishe97176140/status/1850372730278838310</t>
  </si>
  <si>
    <t>https://www.srpatrika.com/article/forgot-the-essence-of-weather-the-air-is-getting-worse-in-elections</t>
  </si>
  <si>
    <t>12:39:33 PM</t>
  </si>
  <si>
    <t>Forgetting the essence of the weather the air is deteriorating during the elections
03052024 1131 AM
Bhopal Two phases of Lok Sabha elections have been held in Madhya Pradesh The falling voter turnout this time has left political leaders worried Political analysts are also offering their own arguments</t>
  </si>
  <si>
    <t>http://twitter.com/Imshawarmanand/status/1857960263116640699</t>
  </si>
  <si>
    <t>7:03:40 AM</t>
  </si>
  <si>
    <t>It is Indian b who pollute the atmosphere The government can do only as much Oh as soon as you get a salary of one lakh you will buy a car and get angry God damn it Tin can car toy cars</t>
  </si>
  <si>
    <t>http://twitter.com/Uttam_mali18/status/1853692724832043019</t>
  </si>
  <si>
    <t>http://twitter.com/Vikrantsingh454/status/1858432805518078299</t>
  </si>
  <si>
    <t>2:21:23 PM</t>
  </si>
  <si>
    <t>http://twitter.com/Aafrin7866/status/1852059863049720115</t>
  </si>
  <si>
    <t>12:17:35 AM</t>
  </si>
  <si>
    <t>The air in the country is already polluted Firecrackers further exacerbate the pollution Furthermore the various chemicals present in these firecrackers are released into the air which not only contribute to air pollution but also have health consequences The rest is up to you</t>
  </si>
  <si>
    <t>http://twitter.com/gaurav14587/status/1856367146567086255</t>
  </si>
  <si>
    <t>9:33:12 PM</t>
  </si>
  <si>
    <t>http://twitter.com/ilis020/status/1904904336137740391</t>
  </si>
  <si>
    <t>8:02:39 PM</t>
  </si>
  <si>
    <t>http://twitter.com/jaisaran/status/1898040931619946947</t>
  </si>
  <si>
    <t>https://marathi.latestly.com/maharashtra/air-pollution-delhi-mumbai-aqi-updates-dec-2024-580751.html</t>
  </si>
  <si>
    <t>3:10:10 AM</t>
  </si>
  <si>
    <t>Air Pollution Delhi and Mumbai: मुंबई आणि दिल्ली शहरास धुक्याने वेढले; AQI 'मध्यम' ते 'खराब' श्रेणीत</t>
  </si>
  <si>
    <t>Both major cities Delhi and Mumbai are facing various problems due to air pollution and deteriorating air quality The good news is that the air quality AQI Delhi in Delhi has improved slightly from very hazardous levels</t>
  </si>
  <si>
    <t>http://twitter.com/Berggolden1/status/1852940265230569619</t>
  </si>
  <si>
    <t>10:35:59 AM</t>
  </si>
  <si>
    <t>https://www.patrika.com/national-news/delhi-air-pollution-delhi-government-bans-bs-iii-petrol-bs-iv-diesel-4-wheelers-rs-20000-fine-for-violation-19154031</t>
  </si>
  <si>
    <t>सावधान! इन नियमों को तोड़ना पड़ेगा भारी, लगेगा 20,000 का जुर्माना, आतिशी सरकार का बड़ा फैसला</t>
  </si>
  <si>
    <t>Caution Breaking these rules will be costly with a fine of 20000 rupees a major decision by the Atishi government
Delhi Air Pollution Chief Minister Atishi Sarkar has issued an order stating that those violating these rules will be prosecuted under Section 1941 of the Motor Vehicles Act 1988</t>
  </si>
  <si>
    <t>https://www.timesnowhindi.com/cities/live-aaj-mausam-ka-aqi-17-november-2024-imd-forecast-today-air-quality-delhi-noida-gurgaon-mumbai-bihar-up-today-hava-ki-gunvatta-kitni-hai-air-pollution-india-news-liveblog-115374765</t>
  </si>
  <si>
    <t>6:37:26 AM</t>
  </si>
  <si>
    <t>Live Aaj Mausam Ka Aqi 17 November 2024: Imd Forecast Today Air Quality Index Delhi, Noida, Gurgaon, Mumbai, Bihar, Up Today Hava Ki Gunvatta Kitni Hai Air Pollution India</t>
  </si>
  <si>
    <t>Live Updates
Live Weather AQI for November 17 2024 Todays Air Quality Delhi remains the most polluted city Chandigarhs air quality improves slightly
What is AQI in weather AQI for today Air Quality for November 17 2024 Todays IMD Forecast Air Quality Ind</t>
  </si>
  <si>
    <t>http://twitter.com/AmitJaatav5398/status/1888264120660566294</t>
  </si>
  <si>
    <t>10:00:23 PM</t>
  </si>
  <si>
    <t>https://www.deshbandhu.co.in/news/leadstory-30-of-the-cases-coming-to-rohtak-civil-hospital-are-of-skin-allergy-dinesh-malik-510737-1</t>
  </si>
  <si>
    <t>12:36:10 AM</t>
  </si>
  <si>
    <t>Air quality in DelhiNCR remains in the poor category causing breathing problems for people</t>
  </si>
  <si>
    <t>http://twitter.com/aniljoshi1978/status/1893511900291322138</t>
  </si>
  <si>
    <t>9:33:11 AM</t>
  </si>
  <si>
    <t>http://twitter.com/mamaa_shakunii/status/1858349393998672117</t>
  </si>
  <si>
    <t>8:49:56 AM</t>
  </si>
  <si>
    <t>https://hindi.ebmnews.com/delhi/218508/</t>
  </si>
  <si>
    <t>9:35:57 AM</t>
  </si>
  <si>
    <t>Delhi AQI: दिल्ली में हवा की गुणवत्ता में मामूली सुधार, आज सुबह का औसत AQI 294 दर्ज</t>
  </si>
  <si>
    <t>Delhi AQI Two days after Diwali Delhis air quality is showing a slight improvement The national capitals air quality index was recorded in the poor category with a reading of 294 according to the Central Pollution Control Board The Diwali fireworks display on Friday</t>
  </si>
  <si>
    <t>http://twitter.com/RandhirPSingh/status/1858703321609236703</t>
  </si>
  <si>
    <t>http://twitter.com/RameshB9291/status/1893351222566125984</t>
  </si>
  <si>
    <t>https://hindi.livelaw.in/bombay-high-court/air-pollution-in-mumbai-air-pollution-mumbai-air-pollution-brihan-mumbai-municipal-corporation-chief-justice-devendra-upadhyaya-279100</t>
  </si>
  <si>
    <t>11:43:20 AM</t>
  </si>
  <si>
    <t>हम हमेशा हवा के लिए भगवान पर निर्भर नहीं रह सकते, वायु प्रदूषण को दूर करने के लिए कुछ इच्छाशक्ति दिखाएं: बॉम्बे हाईकोर्ट ने BMC, महाराष्ट्र सरकार से कहा</t>
  </si>
  <si>
    <t>Expressing displeasure over the harsh air pollution in Mumbai the Bombay High Court on Friday told authorities that they cannot rely on God to clean the air Instead the authorities need to show some willpower to reduce air pollution in the city</t>
  </si>
  <si>
    <t>http://twitter.com/NaseebHindustan/status/1858840491229376953</t>
  </si>
  <si>
    <t>5:21:23 PM</t>
  </si>
  <si>
    <t>http://twitter.com/NetworkItv/status/1834902798242132054</t>
  </si>
  <si>
    <t>4:01:32 PM</t>
  </si>
  <si>
    <t>Deep potholes on DelhiMumbai Highway vehicles flew in the air after losing balance</t>
  </si>
  <si>
    <t>https://newstrack.com/health/common-asthma-myths-and-facts-in-hindi-asthma-ke-bare-mein-myth-kya-hai-481216</t>
  </si>
  <si>
    <t>9:56:19 AM</t>
  </si>
  <si>
    <t>Common Asthma Myths And Facts In Hindi| Asthma Ke Bare Mein Myth| News Track Hindi News| Latest Update Hindi Samachar | Asthma Myths: कहीं आप भी तो अस्थमा से जुड़े इन भ्रम पर नहीं करते यकीन! यहां जानें सच्चाई</t>
  </si>
  <si>
    <t>Asthma Myths and Facts in Hindi Delhi and its surrounding areas are consistently reporting poor air quality Air pollution increases the risk of asthma and other lung diseases This is something we are always concerned about</t>
  </si>
  <si>
    <t>http://twitter.com/GAYYURA32295835/status/1853355243276304830</t>
  </si>
  <si>
    <t>2:04:58 PM</t>
  </si>
  <si>
    <t>Is it true that pollution in Pakistan is due to Indias polluted air</t>
  </si>
  <si>
    <t>http://twitter.com/NcibAurangabad/status/1901541103402467465</t>
  </si>
  <si>
    <t>Open burning of garbage releases toxic gases which pollute the air Instead dispose of the waste properly and hand it over to authorised garbage collectors Clean Environment Healthy Life</t>
  </si>
  <si>
    <t>http://twitter.com/RohitKoul_23/status/1902943079507825127</t>
  </si>
  <si>
    <t>10:09:19 AM</t>
  </si>
  <si>
    <t>http://twitter.com/shivam99353479/status/1858433734170542511</t>
  </si>
  <si>
    <t>http://twitter.com/luckydubey123/status/1814290009543115059</t>
  </si>
  <si>
    <t>6:53:40 PM</t>
  </si>
  <si>
    <t>http://twitter.com/ManjuSh15399606/status/1850501424687231215</t>
  </si>
  <si>
    <t>5:04:54 PM</t>
  </si>
  <si>
    <t>http://twitter.com/BabaGoswami5/status/1814578219284373691</t>
  </si>
  <si>
    <t>1:58:55 PM</t>
  </si>
  <si>
    <t>http://twitter.com/Kohinoor_18/status/1858358658293264523</t>
  </si>
  <si>
    <t>9:26:45 AM</t>
  </si>
  <si>
    <t>http://twitter.com/BalKishan88365/status/1848951011685044575</t>
  </si>
  <si>
    <t>10:24:07 AM</t>
  </si>
  <si>
    <t>https://www.etvbharat.com/hi/!state/iit-indore-and-hyderabad-developed-eco-friendly-geogrid-inspired-star-turtles-and-taj-mahal-madhya-pradesh-news-mps24092603892</t>
  </si>
  <si>
    <t>5:24:03 PM</t>
  </si>
  <si>
    <t>IIT इंदौर और हैदराबाद का जियोसिंथेटिक्स में कमाल, ताजमहल और स्टार कछुए से प्रेरित जियोग्रिड तैयार - IIT Indore Developed Geogrid</t>
  </si>
  <si>
    <t>Indore Scientists from the Indian Institutes of Technology IIT Indore and IIT Hyderabad have jointly developed two ecofriendly geogrids These are stronger than existing geogrids and are also environmentally friendly They are inspired by the architecture of the Taj Mahal and the turtle</t>
  </si>
  <si>
    <t>http://twitter.com/vpul_tyagi/status/1869053104286753156</t>
  </si>
  <si>
    <t>9:42:40 PM</t>
  </si>
  <si>
    <t>http://twitter.com/kish75786/status/1848365505628823733</t>
  </si>
  <si>
    <t>https://www.odishachroniclenews.in/2024/11/blog-post_9.html</t>
  </si>
  <si>
    <t>4:18:00 PM</t>
  </si>
  <si>
    <t>दिल्ली की आबोहवा खराब, लाहौर में ग्रीन लॉकडाउन; ढाका और बीजिंग का भी बुरा हाल, क्यों प्रदूषण से परेशान साउथ एशिया?</t>
  </si>
  <si>
    <t>Delhis air quality is poor Lahore is under a green lockdown Dhaka and Beijing are also in dire straits Why is South Asia suffering from pollution
The air quality in many cities in India Pakistan and Bangladesh is extremely polluted Air quality deteriorates significantly during the winter season Paddy fields</t>
  </si>
  <si>
    <t>https://indianews.in/delhi/the-air-of-delhi-ncr-is-getting-cleaner-know-latest-updates-indianews/</t>
  </si>
  <si>
    <t>2:30:15 PM</t>
  </si>
  <si>
    <t>साफ हो रही दिल्ली- NCR की हवा! जानें लेटेस्ट अपडेट | The air of Delhi-NCR is getting cleaner! Know latest updates -IndiaNews</t>
  </si>
  <si>
    <t>India News Delhi AQI While the country is grappling with scorching heat polluted air has also begun to impact breathing What is the air quality across the country today Will pollution levels increase or decrease Can you breathe easily</t>
  </si>
  <si>
    <t>http://twitter.com/malhotra_gaurav/status/1848051756820812147</t>
  </si>
  <si>
    <t>10:50:48 PM</t>
  </si>
  <si>
    <t>Shame on you The BJP government in Haryana is responsible for the water and air pollution in Delhi Modi ji why do you hate the people of Delhi so much What crime have the people of Delhi committed The BJP has vowed to destroy Delhi has vowed to save Delhi</t>
  </si>
  <si>
    <t>http://twitter.com/MadhupGarg/status/1860895694438969673</t>
  </si>
  <si>
    <t>9:28:01 AM</t>
  </si>
  <si>
    <t>http://twitter.com/samrpan26/status/1855148141248418176</t>
  </si>
  <si>
    <t>Pakistans Punjab province has banned public entry into public spaces such as parks zoos playgrounds and museums due to rising air pollution The air quality in Punjab has reached dangerous levels due to increased smog All schools and colleges have been closed until November 17</t>
  </si>
  <si>
    <t>https://www.mantralayanews.com/article/delhis-air-is-very-bad-for-the-second-consecutive-day-action-on-vehicles-spreading-pollution</t>
  </si>
  <si>
    <t>https://www.livehindustan.com/uttar-pradesh/etah/story-dense-fog-hits-district-cold-weather-and-air-pollution-rise-201731588179634.html</t>
  </si>
  <si>
    <t>6:13:04 PM</t>
  </si>
  <si>
    <t>कोहरे और धुएं की चादर से ढका शहर, हवा हुई प्रदूषित</t>
  </si>
  <si>
    <t>Fog descended on the district In the morning people were seen wearing warm woolen clothing as the fog and cold weather set in The fog that persisted from Thursday night until morning reduced visibility on the roads significantly impacting vehicle speeds On Friday morning the city</t>
  </si>
  <si>
    <t>https://www.timesnowhindi.com/cities/delhi-news/delhi-severe-aqi-but-aap-minister-gopal-rai-says-no-grap-iii-for-now-article-115295279</t>
  </si>
  <si>
    <t>3:53:45 PM</t>
  </si>
  <si>
    <t>दिल्ली में 'गंभीर' AQI के साथ दम घुट रहा है, AAP मंत्री बोले- 'अभी नहीं लागू होगा GRAP-III'</t>
  </si>
  <si>
    <t>Pollution spikes in DelhiNCR with cold weather
Delhi remained shrouded in dense fog for the second consecutive day on Thursday with air quality remaining in the severe category due to stable wind speeds According to officials there was no improvement in the citys Air Quality Index AQI</t>
  </si>
  <si>
    <t>https://naqeebnews.com/air-pollution-causes-millions-of-deaths-in-40-years/</t>
  </si>
  <si>
    <t>1:03:45 PM</t>
  </si>
  <si>
    <t>वायु प्रदूषण के कारण 40 साल में करोड़ों मौतों का खुलासा</t>
  </si>
  <si>
    <t>A new study from Singapore has found that humancaused air pollution caused 135 million deaths worldwide between 1980 and 2020 Asia accounted for the majority of these deaths
Studies from Nanyang Technological University NTU in Singapore</t>
  </si>
  <si>
    <t>http://twitter.com/floki_ai160/status/1886837464712798512</t>
  </si>
  <si>
    <t>11:31:21 PM</t>
  </si>
  <si>
    <t>ji ke liye isse jada garv ki baat kya ho skti hai Desh ki bhale lg jaai par desh ka loktantr jinda rehna chahiye When in India I did end this podcast early due to the bad air quality was a gracious host and we were having a great time The problem was that the room we were in circulated outside air which made the air purifier Id brought with me ineffective Inside the AQI was 130 and PM25 was 75 gm which is equal to smoking 34 cigarettes for 24 hours of exposure This was my third day in India and the air pollution had made my skin break out in rash and my eyes and throat burn Air pollution has been so normalized in India that no one even notices anymore despite the science of its negative effects being well known People would be outside running Babies and small children exposed from birth No one wore a mask which can significantly decrease exposure It was so confusing The evidence shows that India would improve the health of its population more by cleaning up air quality than by curing all cancers I am unsure why Indias leaders do not make air quality a national emergency I dont know what interests money and power keep things the way they are but its really bad for the entire country When I returned to the US my eyes were fresh to see what is normalized to me I saw obesity everywhere 424 of American are obese and because I was around it all the time I had been mostly oblivious to it In many contexts obesity is worse than air pollution in the long term Why wouldnt American leaders declare a national emergency on obesity What interests money and power keep things the way they are but are really bad for the entire country</t>
  </si>
  <si>
    <t>http://twitter.com/gauravporwal17/status/1858916559361618315</t>
  </si>
  <si>
    <t>10:23:39 PM</t>
  </si>
  <si>
    <t>http://twitter.com/binodssc1969/status/1850805271100084633</t>
  </si>
  <si>
    <t>1:12:17 PM</t>
  </si>
  <si>
    <t>http://twitter.com/aishutosh/status/1858585897895424234</t>
  </si>
  <si>
    <t>12:29:43 AM</t>
  </si>
  <si>
    <t>http://twitter.com/vvashishtha2/status/1850420285519937749</t>
  </si>
  <si>
    <t>11:42:29 AM</t>
  </si>
  <si>
    <t>http://twitter.com/AnasKha18649641/status/1857091886780924211</t>
  </si>
  <si>
    <t>9:33:03 PM</t>
  </si>
  <si>
    <t>Sir what about air pollution and Yamuna there is neither clean water nor clean air</t>
  </si>
  <si>
    <t>https://www.khaskhabar.com/local/rajasthan/jhalawar-news/news-now-there-will-be-no-mercy-for-those-who-burn-crop-residue-they-will-be-fined-news-hindi-1-679175-KKN.html</t>
  </si>
  <si>
    <t>फसल अवशेष पराली जलाने वालों की अब खैर नहीं, लगेगा जुर्माना-Khaskhabar</t>
  </si>
  <si>
    <t>Those who burn crop residue will now be fined
Jhalawar The Environment Department Government of Rajasthan has banned the burning of crop residue under Section 195 of the Air Prevention and Control of Pollution Act 1981 In light of this the district</t>
  </si>
  <si>
    <t>https://www.nayaindia.com/opinion/shruti-vyas/delhi-pollution-crowds-increase-at-tourist-spots-483587.html</t>
  </si>
  <si>
    <t>1:32:47 AM</t>
  </si>
  <si>
    <t>tourist spots हर जगह बस कुंभ का रेलमपेला है!</t>
  </si>
  <si>
    <t>All tourist destinations no matter how beautiful are often filled with the hustle and bustle of Kumbh Mela However one of the purposes of a vacation is to escape the hustle and bustle All kinds of tourist destinations across Indiabe it beaches mountains pilgrimage sites or national parksare available yearround</t>
  </si>
  <si>
    <t>http://twitter.com/vivekghaziabad/status/1888216909344366956</t>
  </si>
  <si>
    <t>6:52:47 PM</t>
  </si>
  <si>
    <t>http://twitter.com/AmitArora22/status/1793221725985132876</t>
  </si>
  <si>
    <t>3:35:50 PM</t>
  </si>
  <si>
    <t>https://www.patrika.com/education-news/du-and-jnu-closed-due-to-delhi-pollution-till-22-to-23-november-online-classes-will-start-19160836</t>
  </si>
  <si>
    <t>9:28:22 AM</t>
  </si>
  <si>
    <t>राजधानी Delhi में गहराया संकट! स्कूलों के बाद अब DU और JNU ने उठाया ये कदम</t>
  </si>
  <si>
    <t>The crisis deepens in the capital Delhi After schools now DU and JNU have taken this step
DU and JNU Closed Due to Delhi Pollution After schools in Delhi now the decision has been taken to close Delhi University and JNU as well
The path to becoming a doctor has become even more difficult</t>
  </si>
  <si>
    <t>http://twitter.com/thardesertphoto/status/1891502854763913241</t>
  </si>
  <si>
    <t>8:29:57 PM</t>
  </si>
  <si>
    <t>Thank you for taking the time to make this detailed video on Jojri Even breathing has become like inviting death The toxic water of the Jojri River in Jodhpur is taking a toll on peoples lives Industrial waste and chemicals flowing into the river have even contaminated the air The situation is so bad that villagers are having trouble breathing</t>
  </si>
  <si>
    <t>http://twitter.com/Anizafatima_/status/1852305111042658330</t>
  </si>
  <si>
    <t>4:32:07 PM</t>
  </si>
  <si>
    <t>This is not a bomb that pollutes the air This is the magic of electronic light</t>
  </si>
  <si>
    <t>http://twitter.com/AAPKA_RK/status/1855845321605029934</t>
  </si>
  <si>
    <t>10:59:39 AM</t>
  </si>
  <si>
    <t>http://twitter.com/ahmedkh11887664/status/1856202139946623344</t>
  </si>
  <si>
    <t>10:37:31 AM</t>
  </si>
  <si>
    <t>http://twitter.com/007RAJNEESH/status/1900861923174035858</t>
  </si>
  <si>
    <t>4:19:33 PM</t>
  </si>
  <si>
    <t>https://hindi.news18.com/news/uttarakhand/dehradun-uttarakhand-weather-forecast-for-20-december-dehradun-nainital-mausam-updates-local18-8907365.html</t>
  </si>
  <si>
    <t>4:40:19 AM</t>
  </si>
  <si>
    <t>Uttarakhand Weather: दिन में चटख धूप फिर भी सुबह-शाम सता रही ठंड, आज कैसा रहेगा उत्तराखंड का मौसम?</t>
  </si>
  <si>
    <t>Dehradun In Uttarakhand Uttarakhand Weather Today although the cold increased in the second week of December due to rain and snowfall in the hilly districts of the state but for the past few days due to bright sunshine during the day the minimum and maximum temperatures have seen an increase</t>
  </si>
  <si>
    <t>https://www.jansatta.com/health-news-hindi/winter-health-tips-lung-detox-drink-for-mucus-cold-and-cough-made-from-garlic-ginger-cloves-lemon-and-honey/3673190/</t>
  </si>
  <si>
    <t>2:06:29 PM</t>
  </si>
  <si>
    <t>सुबह खाली पेट पी लें ये पानी, फेफड़े बन जाएंगे सुपरएक्टिव, सर्दी-जुकाम पास भी नहीं भड़केगा, ऐसे तैयार करें फेफड़ों का डिटॉक्स ड्रिंक</t>
  </si>
  <si>
    <t>Drink this water on an empty stomach in the morning your lungs will become super active and colds and flu will not even flare up near you Prepare a lung detox drink like this
Winter Health Tips A drink made with garlic ginger cloves lemon and honey is very beneficial for the lungs It helps in removing mucus</t>
  </si>
  <si>
    <t>http://twitter.com/Sheriff_3007/status/1879959488633139691</t>
  </si>
  <si>
    <t>12:00:44 AM</t>
  </si>
  <si>
    <t>https://zeenews.india.com/hindi/india/delhi-ncr-haryana/delhi-pollution-noida-greater-noida-ghaziabad-aqi-before-diwali-2024/2471994</t>
  </si>
  <si>
    <t>9:39:35 PM</t>
  </si>
  <si>
    <t>Pollution: नोएडा-गाजियाबाद में जहरीली हुई हवा! दिवाली से पहले ही प्रदूषण का छाया काला साया</t>
  </si>
  <si>
    <t>Pollution Air in Noida and Ghaziabad turns toxic Pollution casts a dark shadow even before Diwali
Delhi Pollution Pollution levels are rising in DelhiNCR especially in Noida Greater Noida and Ghaziabad AQI in these areas is already in the dangerous zone ahead of Diwali</t>
  </si>
  <si>
    <t>http://twitter.com/AnjuJaipra86599/status/1856563109101461511</t>
  </si>
  <si>
    <t>10:31:53 AM</t>
  </si>
  <si>
    <t>___ Delhis air quality index AQI remained in the very poor category for a 14th consecutive day as calm winds across the national Capital continued to disperse pollutants</t>
  </si>
  <si>
    <t>https://navbharattimes.indiatimes.com/metro/lucknow/development/lucknow-out-of-top-ten-cities-from-clean-air-survey-2024-report/articleshow/113141627.cms</t>
  </si>
  <si>
    <t>11:19:00 AM</t>
  </si>
  <si>
    <t>Lucknow News,लखनऊ में रहने वालों की उम्र 6 साल घटी, आए चौंकाने वाले आंकड़े | lucknow out of top ten cities from clean air survey 2024 report</t>
  </si>
  <si>
    <t>Lucknow Lucknow is out of the top 10 cities in the latest Clean Air Survey 2024 rankings released by the Ministry of Environment Forest and Climate Change According to Prof Suryakant a member of the National Core Committee of Doctors for Clean Air and Climate Action Lucknow</t>
  </si>
  <si>
    <t>http://twitter.com/Dev315315/status/1849089977746956781</t>
  </si>
  <si>
    <t>http://twitter.com/thenounissimple/status/1858768192186769863</t>
  </si>
  <si>
    <t>12:34:05 PM</t>
  </si>
  <si>
    <t>3 major causes of sore throat 1 Infection with a virus or bacteria 2 Allergy to pollen pet dander or other irritants 3 Irritation due to dry air smoke or pollutants</t>
  </si>
  <si>
    <t>http://twitter.com/iRadhaSingh/status/1859837309480468895</t>
  </si>
  <si>
    <t>11:22:23 AM</t>
  </si>
  <si>
    <t>https://www.livehindustan.com/bihar/bhagalpur/story-the-city-39-s-air-quality-index-remained-in-the-yellow-zone-10027429.html</t>
  </si>
  <si>
    <t>12:00:15 PM</t>
  </si>
  <si>
    <t>येलो जोन में रहा शहर का एयर क्वालिटी इंडेक्स</t>
  </si>
  <si>
    <t>Bhagalpur The citys air quality index remained in the yellow zone on Sunday The AQI in the Mayaganj area of the city was recorded at 159 and in the District Magistrates office area at 124 The minimum PM 25 level in Mayaganj was recorded at 80 and the maximum at 307 The Central Pollution Control Board</t>
  </si>
  <si>
    <t>http://twitter.com/ShardaT22318589/status/1807290761018503493</t>
  </si>
  <si>
    <t>11:21:09 AM</t>
  </si>
  <si>
    <t>http://twitter.com/RattanLalVerma7/status/1847209256270913598</t>
  </si>
  <si>
    <t>https://kharinews.com/hindi-ngos-raise-air-pollution-issue-at-kelambakkam-with-tn-pollution-control-board/</t>
  </si>
  <si>
    <t>एनजीओ ने तमिलनाडु प्रदूषण नियंत्रण बोर्ड के समक्ष उठाया केलाम्बक्कम में जहरीली हवा का मुद्दा</t>
  </si>
  <si>
    <t>http://twitter.com/viralvm69/status/1848620945390305591</t>
  </si>
  <si>
    <t>12:32:33 PM</t>
  </si>
  <si>
    <t>http://twitter.com/LakhmiChan90342/status/1888286644803096888</t>
  </si>
  <si>
    <t>11:29:53 PM</t>
  </si>
  <si>
    <t>http://twitter.com/singhc5191/status/1859165588074926381</t>
  </si>
  <si>
    <t>The situation of the people of Delhi is worsening Kejriwals government is in Delhi and Modis is at the center The people are very troubled by everything from contaminated water to contaminated food and air Now the AQI has crossed 400 levels What is Kejriwals fault in this This happens all the time Stubble is also burnt but what should the common people of Delhi do in this Whom should they talk to whom should they express their sorrow to and who will solve this What should happen</t>
  </si>
  <si>
    <t>http://twitter.com/rupeshrajr76370/status/1892247135183134980</t>
  </si>
  <si>
    <t>9:47:27 PM</t>
  </si>
  <si>
    <t>I have full faith that just like Modiji made the river front in Gujarat neat and clean and made it a picnic and jogging place better than Singapore in the same way Yamuna will also be cleaned The only thing left is the polluted air of Delhi it will take time it will be possible only when only electric vehicles are allowed in the entire Delhi</t>
  </si>
  <si>
    <t>http://twitter.com/Ravind59798Rai/status/1850121847175516522</t>
  </si>
  <si>
    <t>3:56:36 PM</t>
  </si>
  <si>
    <t>https://www.indiatv.in/web-stories/health/how-to-protect-yourself-from-air-pollution-of-delhi-noida-air-pollution-side-effects-2024-11-05-1088398</t>
  </si>
  <si>
    <t>10:11:15 AM</t>
  </si>
  <si>
    <t>दिल्ली-नोएडा की जहरीली हवाओं से ऐसे करें अपना बचाव</t>
  </si>
  <si>
    <t>https://www.amarujala.com/delhi-ncr/rules-are-being-violated-in-air-pollution-hotspots-after-implementation-grap-i-restrictions-2024-10-16</t>
  </si>
  <si>
    <t>4:40:44 PM</t>
  </si>
  <si>
    <t>Rules Are Being Violated In Air Pollution Hotspots After Implementation Grap-i Restrictions | कब खुलेगी सरकार की नींद?:कागजों में साफ हो रही दिल्ली की हवा, Grap-1 के नियमों का खुलेआम उल्लंघन; देखें Video</t>
  </si>
  <si>
    <t>With air quality deteriorating in the capital Delhi the first phase of the Graded Response Action Plan GRAP is in effect The Delhi government and various agencies are making numerous claims about combating air pollution Interestingly these rules and regulations are</t>
  </si>
  <si>
    <t>http://twitter.com/ashokdadhwal196/status/1889737648543076362</t>
  </si>
  <si>
    <t>11:35:39 PM</t>
  </si>
  <si>
    <t>http://twitter.com/KaulRajesh59/status/1796006225873690684</t>
  </si>
  <si>
    <t>8:00:27 AM</t>
  </si>
  <si>
    <t>http://twitter.com/usmani7hasan/status/1814347091961098337</t>
  </si>
  <si>
    <t>https://outlookhindi.com/story/conocarpus-plant-is-causing-respiratory-diseases-in-bhopal-4995</t>
  </si>
  <si>
    <t>मध्य प्रदेश: बीमारी की हरियाली</t>
  </si>
  <si>
    <t>Conocarpus trees which have been planted indiscriminately to enhance gardens and streets across the state are now a source of controversy This exotic tree which has been banned in five states due to its harmful effects has been given shelter in an area of the city where the slithering</t>
  </si>
  <si>
    <t>http://twitter.com/__Facelesss__/status/1847967090327625887</t>
  </si>
  <si>
    <t>https://www.ibc24.in/madhya-pradesh/indore-can-meet-national-air-quality-standards-in-a-year-officials-3004985.html</t>
  </si>
  <si>
    <t>4:58:09 PM</t>
  </si>
  <si>
    <t>राष्ट्रीय वायु गुणवत्ता मानकों पर सालभर में पूरी तरह खरा उतर सकता है इंदौर: अधिकारी</t>
  </si>
  <si>
    <t>Indore Madhya Pradesh March 28 Language A senior official of the Union Ministry of Environment Forest and Climate Change said on Friday that Indore the countrys cleanest city can fully meet the national air quality standards in the next one year
He told the air g</t>
  </si>
  <si>
    <t>http://twitter.com/SoniAni84922614/status/1849012924733337864</t>
  </si>
  <si>
    <t>2:30:08 PM</t>
  </si>
  <si>
    <t>https://www.samachar4media.com/social-media-news/maharashtra-election-results-will-have-far-reaching-impact-ashok-srivastava-64829.html</t>
  </si>
  <si>
    <t>1:16:28 PM</t>
  </si>
  <si>
    <t>महाराष्ट्र चुनाव के नतीजों का दूरगामी असर होगा : अशोक श्रीवास्तव</t>
  </si>
  <si>
    <t>Initial trends for the Maharashtra Assembly elections have shown the BJPled Mahayuti crossing the majority mark The NDA is leading in 219 of the states 288 assembly seats while the Congress alliance is leading in just 55 Consequently it is believed that</t>
  </si>
  <si>
    <t>https://www.haribhoomi.com/state-local/delhi/news/delhi-government-environment-minister-gopal-rai-clarifies-on-return-of-odd-even-rule-58353</t>
  </si>
  <si>
    <t>11:13:51 AM</t>
  </si>
  <si>
    <t>Delhi Air Pollution: दिल्ली में फिर से लागू हो सकता है Odd-Even, जानें क्या बोले पर्यावरण मंत्री गोपाल राय</t>
  </si>
  <si>
    <t>Delhi Air Pollution To combat pollution the Delhi government may soon implement an oddeven rule in the capital Environment Minister Gopal Rai has hinted at this He said that if the Air Quality Index AQI does not improve soon this step may be taken</t>
  </si>
  <si>
    <t>http://twitter.com/RKYadav107/status/1855582793058668676</t>
  </si>
  <si>
    <t>5:36:27 PM</t>
  </si>
  <si>
    <t>https://www.hindi.nyoooz.com/news/dehradun/air-quality-index-%E0%A4%A6%E0%A5%80%E0%A4%AA%E0%A4%BE%E0%A4%B5%E0%A4%B2%E0%A5%80-%E0%A4%B8%E0%A5%87-%E0%A4%AA%E0%A4%B9%E0%A4%B2%E0%A5%87-%E0%A4%A6%E0%A5%82%E0%A4%A8-%E0%A4%95%E0%A5%80-%E0%A4%86%E0%A4%AC%E0%A5%8B%E0%A4%B9%E0%A4%B5%E0%A4%BE-%E0%A4%B8%E0%A4%82%E0%A4%A4%E0%A5%8B%E0%A4%B7%E0%A4%9C%E0%A4%A8%E0%A4%95-%E0%A4%89%E0%A4%A4%E0%A5%8D%E2%80%8D%E0%A4%A4%E0%A4%B0%E0%A4%BE%E0%A4%96%E0%A4%82%E0%A4%A1-%E0%A4%95%E0%A5%87-13-%E0%A4%B6%E0%A4%B9%E0%A4%B0%E0%A5%8B%E0%A4%82-%E0%A4%AE%E0%A5%87%E0%A4%82-24-%E0%A4%98%E0%A4%82%E0%A4%9F%E0%A5%87-%E0%A4%A5%E0%A4%B0%E0%A5%8D%E0%A4%A1-%E0%A4%AA%E0%A4%BE%E0%A4%B0%E0%A5%8D%E0%A4%9F%E0%A5%80-%E0%A4%AE%E0%A4%BE%E0%A4%A8%E0%A4%BF%E0%A4%9F%E0%A4%B0%E0%A4%BF%E0%A4%82%E0%A4%97-%E0%A4%B6%E0%A5%81%E0%A4%B0%E0%A5%82_1788294/</t>
  </si>
  <si>
    <t>12:37:00 PM</t>
  </si>
  <si>
    <t>Air Quality Index: दीपावली से पहले दून की आबोहवा संतोषजनक, उत्तराखंड के 13 शहरों में 24 घंटे थर्ड पार्टी मानिटरिंग शुरू | Dehradun | NYOOOZ HINDI</t>
  </si>
  <si>
    <t>Air Quality Index Doons air quality satisfactory before Diwali 24hour thirdparty monitoring begins in 13 cities of Uttarakhand
Friday October 25 2024
IFS Parag Madhukar Dhakate Member Secretary of the Pollution Control Board stated that the citys municipal bodies</t>
  </si>
  <si>
    <t>http://twitter.com/ritesh21d/status/1873230160855810145</t>
  </si>
  <si>
    <t>http://twitter.com/KumudLataSingh7/status/1842835708488368504</t>
  </si>
  <si>
    <t>1:24:05 PM</t>
  </si>
  <si>
    <t>https://www.sachkahoon.com/increasing-heat-and-high-temperature-is-increasing-the-risk-of-diseases-dr-mann/</t>
  </si>
  <si>
    <t>3:25:34 PM</t>
  </si>
  <si>
    <t>Kurukshetra News : बढ़ती गर्मी व अधिक तापमान के चलते बन रहा...</t>
  </si>
  <si>
    <t>To avoid heat waves drink plenty of water
To avoid allergies limit sun exposure and use sunscreen Dr Rampal Pehowa Sach KahunJaswinder Pehowa News Due to the everincreasing heat and higherthannormal temperatures</t>
  </si>
  <si>
    <t>http://twitter.com/itankar99/status/1888217528721420324</t>
  </si>
  <si>
    <t>6:55:14 PM</t>
  </si>
  <si>
    <t>https://www.bhaskar.com/local/mp/neemuch/news/troubled-by-the-polluted-water-of-dhanuka-factory-submitted-memorandum-133403890.html</t>
  </si>
  <si>
    <t>6:46:50 PM</t>
  </si>
  <si>
    <t>कलेक्टर कार्यालय पहुंचे ग्रामीण: धानुका फैक्ट्री के प्रदूषित पानी से परेशान, सौंपा ज्ञापन</t>
  </si>
  <si>
    <t>Villagers reached the Collectors office Distressed by the polluted water from the Dhanuka factory they submitted a memorandum
Neemuch
In Neemuch district villagers from Girdauda village located in the city gathered at the Collectors office on Tuesday accompanied by the Sarpanch representative They shouted slogans</t>
  </si>
  <si>
    <t>http://twitter.com/CHOUDHARY907/status/1867484415951352058</t>
  </si>
  <si>
    <t>1:49:15 PM</t>
  </si>
  <si>
    <t>https://navbharattimes.indiatimes.com/india/rss-chief-mohan-bhagwat-said-education-is-important-but-it-should-be-india-centric/articleshow/115358375.cms</t>
  </si>
  <si>
    <t>विकास के लिए शिक्षा अनिवार्य लेकिन वह भारत-केंद्रित हो: संघ प्रमुख मोहन भागवत</t>
  </si>
  <si>
    <t>Rashtriya Swayamsevak Sangh RSS chief Mohan Bhagwat arrived in Gurugram on Friday to attend the inaugural session of VIVBH2024 Vision for a Developed India Bhagwat said that education is essential for development but it must be Indiacentric He said</t>
  </si>
  <si>
    <t>http://twitter.com/ktchandra2/status/1856174292582515022</t>
  </si>
  <si>
    <t>8:46:52 AM</t>
  </si>
  <si>
    <t>http://twitter.com/vinay_ravindra/status/1830300022229078060</t>
  </si>
  <si>
    <t>at least your air and water have changed here everyone is living in polluted air and water you useless people learn something from Aaradhya ji sometimes you have to go to the mountains too why do you just lie here After typing this SMS I also left</t>
  </si>
  <si>
    <t>http://twitter.com/VipulJa77/status/1858741905946718265</t>
  </si>
  <si>
    <t>The common people of Delhi are suffering there are air purifiers installed in the government officeshomes in the houses of the CM ministers officers in the court rooms of the courts to breathe clean air But the common people of Delhi neither get clean air nor clean water This is called the Aam Aadmi Party government of the common man Even today the air in Delhi is dangerous disaster for the breathing of Delhiites</t>
  </si>
  <si>
    <t>http://twitter.com/SUKHWIN18830051/status/1863938960415764635</t>
  </si>
  <si>
    <t>7:00:53 PM</t>
  </si>
  <si>
    <t>http://twitter.com/SushmaS33353531/status/1849820572219474191</t>
  </si>
  <si>
    <t>7:59:27 PM</t>
  </si>
  <si>
    <t>https://www.herzindagi.com/top-deals/hindi/vacuum-cleaner/best-inalsa-vacuum-cleaner-perfect-choice-for-deep-cleaning-of-your-home-article-1003725</t>
  </si>
  <si>
    <t>2:53:32 PM</t>
  </si>
  <si>
    <t>Inalsa Vacuum Cleaner| सफाई को चुटकियों में करेंगे खत्म ये इनालसा वेक्यूम क्लीनर | best inalsa vacuum cleaner perfect choice for deep cleaning of your home</t>
  </si>
  <si>
    <t>If youre looking to clean your home this Diwali with less effort and time these Inalsa brand vacuum cleaners are sure to be a great help They can easily clean every corner of your home in a fraction of the time
You can find the Inalsa brand vacuum cleaners here</t>
  </si>
  <si>
    <t>http://twitter.com/SevadalGJ/status/1862788149732147299</t>
  </si>
  <si>
    <t>2:47:58 PM</t>
  </si>
  <si>
    <t>Due to the AAP governments failures Delhis air pollution levels have increased Now we must avoid their false promises and work with the Congress party to give Delhi a healthy and safe future</t>
  </si>
  <si>
    <t>https://www.tv9hindi.com/lifestyle/summer-vacation-with-kids-travel-packing-tips-and-tricks-2569234.html</t>
  </si>
  <si>
    <t>7:30:44 AM</t>
  </si>
  <si>
    <t>बच्चों के साथ पहाड़ों की ट्रिप का है प्लान? इन चीजों को साथ ले जाना न भूलें</t>
  </si>
  <si>
    <t>Planning a trip to the mountains with kids Dont forget to bring these things
Summer Travel Tips Most Indians who travel to the mountains look forward to their summer vacations Before school holidays people start planning their trips</t>
  </si>
  <si>
    <t>http://twitter.com/SUNILKU56458981/status/1807059940974174330</t>
  </si>
  <si>
    <t>8:03:58 PM</t>
  </si>
  <si>
    <t>http://twitter.com/Kamlesh68424381/status/1848292177644060778</t>
  </si>
  <si>
    <t>2:46:09 PM</t>
  </si>
  <si>
    <t>https://www.dnaindia.com/hindi/lifestyle/report-follow-these-remedies-to-get-relief-from-dry-eyes-in-winters-home-remedies-for-eye-dryness-health-tips-4139255</t>
  </si>
  <si>
    <t>8:42:22 PM</t>
  </si>
  <si>
    <t>सर्दियां शुरू होते ही आंखें होने लगें ड्राई, इन उपायों से पाएं राहत</t>
  </si>
  <si>
    <t>With the arrival of winter our skin and eyes begin to dry out Cold winds and low humidity strip the eyes of moisture leading to eye problems like irritation itching and fatigue Some simple steps can be taken to address this eye problem</t>
  </si>
  <si>
    <t>https://www.etvbharat.com/hi/!state/imd-report-says-delhi-weather-changed-next-2-days-expected-to-heavy-rain-dls24070300932</t>
  </si>
  <si>
    <t>दिल्लीवालों के लिए खुशखबरी! घर से छाता लेकर निकलिए...अगले दो दिन लीजिए बारिश का मजा, मौसम विभाग ने जारी किया ताजा अपडेट - Delhi Rain Alert</t>
  </si>
  <si>
    <t>New Delhi Heavy rains in Delhi last Friday significantly eased the scorching heat but humidity persists On Tuesday Delhi recorded a maximum temperature of 367 degrees Celsius 07 degrees below normal while light rain fell in some parts</t>
  </si>
  <si>
    <t>http://twitter.com/shakilahamd7/status/1856230003962204245</t>
  </si>
  <si>
    <t>12:28:14 PM</t>
  </si>
  <si>
    <t>https://www.loksatta.com/sampadkiya/columns/loksatta-article-on-air-pollution-in-mumbai-css-98-4800753/</t>
  </si>
  <si>
    <t>2:47:00 AM</t>
  </si>
  <si>
    <t>loksatta article on air pollution in Mumbai अन्वयार्थ : मुंबईकर जात्यात...</t>
  </si>
  <si>
    <t>Translation Mumbaikars are going
The discussion about Delhis deteriorating air quality that used to be namechi around the onset of winter has now started regarding Mumbai as well giving Mumbaikars the impression that Delhi is no longer far away
Loksatta Team
January 1 2025 0329 IS</t>
  </si>
  <si>
    <t>https://zeenews.india.com/hindi/india/how-gangs-and-gangsters-are-inching-closer-to-the-heart-of-delhi-fearless-gangs-battered-police-bloody-war/2518031</t>
  </si>
  <si>
    <t>देश की 'धड़कन' को छलनी कर रहे गैंगस्टर्स, इन 7 घटनाओं ने हिला दी दिल्ली</t>
  </si>
  <si>
    <t>Gangsters are ripping apart the nations heartbeat these 7 incidents shook Delhi
Gangster in Delhi Police in Delhi are currently troubled by extortion gangs The reason for the concern is that these gangs shooters are targeting anyone they see fit Gunfire in broad daylight</t>
  </si>
  <si>
    <t>http://twitter.com/MissAarti24/status/1834073323330044100</t>
  </si>
  <si>
    <t>https://www.aplatestnews.com/usnewsvideo.php?idx=delhi-air-pollution-live-newsdelhi-ncr-sudhir-chaudhary-HMdC-2024-11-19&amp;vidtype=10</t>
  </si>
  <si>
    <t>Delhi Air Pollution LIVE News:Delhi-NCR में बढ़ते प्रदूषण पर Sudhir Chaudhary का मास्क वाला विश्लेषण</t>
  </si>
  <si>
    <t>Published Date 20241119 055538 Category News 1124916
Title Delhi Air Pollution LIVE News Sudhir Chaudharys mask analysis on rising pollution in DelhiNCR
Delhi Air Pollution Sudhir Chaudharys mask analysis on rising pollution in DelhiNCR</t>
  </si>
  <si>
    <t>https://ajhindidaily.com/%e0%a4%b2%e0%a4%be%e0%a4%b9%e0%a5%8c%e0%a4%b0-%e0%a4%ae%e0%a5%87%e0%a4%82-%e0%a4%97%e0%a5%8d%e0%a4%b0%e0%a5%80%e0%a4%a8-%e0%a4%b2%e0%a5%89%e0%a4%95%e0%a4%a1%e0%a4%be%e0%a4%89%e0%a4%a8-%e0%a4%b8/</t>
  </si>
  <si>
    <t>3:31:28 PM</t>
  </si>
  <si>
    <t>लाहौर में ग्रीन लॉकडाउन, सभी को मास्क पहनना होगा दिल्ली की आबोहवा भी बिगड़ी; ढाका भी प्रदूषण से परेशान - हिन्दी समाचार,Latest News Hindi News in Hindi, ताजा खबरें, हिन्दी न्यूज़,Hindi News | हिन्दी समाचार, Latest News Hindi, News in Hindi, ताजा खबरें, हिन्दी न्यूज़,Hindi News</t>
  </si>
  <si>
    <t>The air quality in many cities across India Pakistan and Bangladesh is extremely polluted Air quality deteriorates significantly during the winter season Burning of paddy stubble in the fields has also impacted air quality A blanket of smog has enveloped the national capital Delhi and its surrounding areas The air quality</t>
  </si>
  <si>
    <t>http://twitter.com/ntdailyonline/status/1845761464100847698</t>
  </si>
  <si>
    <t>Air Pollution Before Diwali Air quality in Delhi has droppedNamasthe Telangana</t>
  </si>
  <si>
    <t>http://twitter.com/DassiKamle82833/status/1808015940233183474</t>
  </si>
  <si>
    <t>11:22:46 AM</t>
  </si>
  <si>
    <t>http://twitter.com/HindustaniBhart/status/1888245330766188659</t>
  </si>
  <si>
    <t>8:45:43 PM</t>
  </si>
  <si>
    <t>http://twitter.com/devchhibber10/status/1859939540640944559</t>
  </si>
  <si>
    <t>6:08:37 PM</t>
  </si>
  <si>
    <t>https://www.bhaskar.com/local/mp/bhopal/news/kayastha-bandhu-magazine-committee-started-save-environment-campaign-133281510.html</t>
  </si>
  <si>
    <t>11:19:31 PM</t>
  </si>
  <si>
    <t>कायस्थ बंधु पत्रिका समिति ने पर्यावरण बचाओ मुहिम शुरू की: बंगरसिया-बगरोदा औद्योगिक क्षेत्र में लगाए पौधे</t>
  </si>
  <si>
    <t>Kayastha Bandhu Patrika Samiti launched a Save the Environment campaign Planted trees in the BangarasiaBagroda Industrial Area
Bhopal
The Kayastha Bandhu Patrika Samiti launched a Save the Environment and Plant Trees campaign on Saturday As part of this campaign committee officials planted trees in the BangarasiaBagroda Industrial Area</t>
  </si>
  <si>
    <t>https://agritpatrika.com/?p=159257</t>
  </si>
  <si>
    <t>जहरीली हवा से देश में सालाना 21 लाख मौतें, शहर हो या गांव…हर जगह एक जैसा हाल ?</t>
  </si>
  <si>
    <t>Worrying Toxic air causes 21 million deaths annually in India Whether in cities or villages the situation is the same everywhere life expectancy is declining
Toxic air causes 21 million deaths annually in India Air pollution is one of the top five causes of death along with high blood pressure diabetes cancer and tobacco</t>
  </si>
  <si>
    <t>http://twitter.com/PriyankaVaid10/status/1860758760777454052</t>
  </si>
  <si>
    <t>12:23:54 AM</t>
  </si>
  <si>
    <t>http://twitter.com/Pravind_Kr/status/1851531890328580465</t>
  </si>
  <si>
    <t>1:19:37 PM</t>
  </si>
  <si>
    <t>http://twitter.com/SumanNa04105440/status/1850731883669155881</t>
  </si>
  <si>
    <t>Sant Shri Asharamji Bapu states in his letter that the indigenous cow is Boon for Humanity Chemical phenyl and its foul smell pollute the atmosphere On the contrary phenyl made from the urine of will increase purity and health in the home</t>
  </si>
  <si>
    <t>https://finaljustice.in/decembers-rain-broke-101-years-record-in-delhi/</t>
  </si>
  <si>
    <t>दिसंबर की बारिश ने दिल्ली में तोड़ा 101 साल का रिकॉर्ड</t>
  </si>
  <si>
    <t>Air Quality Index Improves
New Delhi December 28 Final Justice Digital News DeskAgency The capital Delhi and its surrounding areas received heavy rain on Friday breaking a 101yearold record for rainfall in the month of December The IMD</t>
  </si>
  <si>
    <t>http://twitter.com/MishraBRIJESH13/status/1858431423914418366</t>
  </si>
  <si>
    <t>2:15:54 PM</t>
  </si>
  <si>
    <t>http://twitter.com/unofeliz/status/1888204274514968794</t>
  </si>
  <si>
    <t>http://twitter.com/SevadalHSA/status/1897843848388198467</t>
  </si>
  <si>
    <t>8:26:48 AM</t>
  </si>
  <si>
    <t>http://twitter.com/AkshayDass0/status/1850115891037618273</t>
  </si>
  <si>
    <t>3:32:56 PM</t>
  </si>
  <si>
    <t>http://twitter.com/nasib_siwach/status/1853387499940319420</t>
  </si>
  <si>
    <t>4:13:08 PM</t>
  </si>
  <si>
    <t>http://twitter.com/Sachin0237/status/1888234227990421707</t>
  </si>
  <si>
    <t>8:01:36 PM</t>
  </si>
  <si>
    <t>https://www.aajtak.in/explained/story/is-ecocide-more-dangerous-than-genocide-mdj-2037725-2024-09-11</t>
  </si>
  <si>
    <t>10:33:05 AM</t>
  </si>
  <si>
    <t>इकोसाइड को इंटरनेशनल क्राइम बनाने ICC में लगी अर्जी, क्या है ये, क्या कुदरत को नुकसान पहुंचाना नरसंहार जितना गंभीर अपराध है? | is ecocide more dangerous than genocide mdj</t>
  </si>
  <si>
    <t>Recently three countriesFiji Samoa and Vanuatucalled on the International Criminal Court ICC to classify ecocide as a crime alongside other international crimes such as war crimes genocide and apartheid Several other countries already criminalize it</t>
  </si>
  <si>
    <t>https://www.aplatestnews.com/usnewsvideo.php?idx=delhi-air-pollution-update-aqi-300-zL5D-2024-10-19&amp;vidtype=10</t>
  </si>
  <si>
    <t>12:44:16 PM</t>
  </si>
  <si>
    <t>Delhi Air Pollution Update: दिल्ली में प्रदूषण का लेवल खतरे के ऊपर...कई इलाकों में AQI 300 के पार</t>
  </si>
  <si>
    <t>Published Date 20241019 051939 Category News 1107053
Title Delhi Air Pollution Update Pollution levels in Delhi are above the danger markAQI exceeds 300 in many areas
Delhi Air Pollution Update Pollution levels in Delhi are above the danger markAQI exceeds 300 in many areas</t>
  </si>
  <si>
    <t>http://twitter.com/chhagan74/status/1851889236720652496</t>
  </si>
  <si>
    <t>More tracks for more trains More tracks for more land More forests will be cut down for more land If forests are cut down there will be more air pollution If there is pollution people will choke to death The reason for this is the increasing population That is why a is necessary</t>
  </si>
  <si>
    <t>https://www.etvbharat.com/hi/!state/air-pollution-in-haryana-aqi-level-pollution-after-diwali-festival-patients-increased-in-karnal-haryana-news-hrs24110702131</t>
  </si>
  <si>
    <t>1:38:35 PM</t>
  </si>
  <si>
    <t>दिवाली के बाद जहरीली हुई हरियाणा की हवा, सांस लेने लायक नहीं ये शहर, मरीजों की संख्या में इजाफा</t>
  </si>
  <si>
    <t>Karnal Air pollution is becoming a growing problem for residents of Karnal Haryana Rising air pollution and falling temperatures are leading to a surge in hospitalizations for respiratory and asthma patients Air pollution is also causing eye irritation in over 50</t>
  </si>
  <si>
    <t>http://twitter.com/chess_40/status/1868669636537180645</t>
  </si>
  <si>
    <t>8:18:54 PM</t>
  </si>
  <si>
    <t>According to researchers tension and depression are increasing among those who breathe polluted air Due to increase in the amount of SO2 present in polluted air the skin eyes nose throat and mucus membrane of lungs get damaged which causes pain and difficulty in breathing cough burning sensation in the throat</t>
  </si>
  <si>
    <t>https://hindi.downtoearth.org.in/air/fine-particles-of-pollution-are-responsible-for-one-third-of-asthma-cases</t>
  </si>
  <si>
    <t>जहरबुझी हवा: अस्थमा के एक तिहाई मामलों के लिए कसूरवार हैं प्रदूषण के महीन कण</t>
  </si>
  <si>
    <t>A global study has found that nearly a third of asthma cases are linked to longterm exposure to fine particulate matter pollution The study also highlighted that with every 10 micrograms per cubic meter increase in PM 25 the risk of asthma in children</t>
  </si>
  <si>
    <t>http://twitter.com/Poojasingh76123/status/1851242982311108884</t>
  </si>
  <si>
    <t>6:11:36 PM</t>
  </si>
  <si>
    <t>http://twitter.com/Real_pc_here/status/1793184184762069190</t>
  </si>
  <si>
    <t>1:06:40 PM</t>
  </si>
  <si>
    <t>http://twitter.com/Aaravgupta1212/status/1888559144497815732</t>
  </si>
  <si>
    <t>5:32:42 PM</t>
  </si>
  <si>
    <t>https://www.emsindia.com/news/show/2824478/state</t>
  </si>
  <si>
    <t>1:08:39 PM</t>
  </si>
  <si>
    <t>दिल्ली के प्रदूषण से बदतर स्थिति कोरबा शहर की : श्रीमती ज्योत्सना महंत</t>
  </si>
  <si>
    <t>17Dec2024
Rash and coal dust issue echoes in Parliament Korba MP demands answer from Union Minister in Parliament Korba EMS Korba Lok Sabha MP has raised the issue of open dumping of ash and coal dust in the Korba Lok Sabha constituency regarding the problems being faced by the common citizens</t>
  </si>
  <si>
    <t>http://twitter.com/sushila_dasi12/status/1848777934116466802</t>
  </si>
  <si>
    <t>10:56:22 PM</t>
  </si>
  <si>
    <t>http://twitter.com/RSYadav87757277/status/1850470809468375537</t>
  </si>
  <si>
    <t>3:03:15 PM</t>
  </si>
  <si>
    <t>http://twitter.com/Choubey108PK/status/1858923535781294214</t>
  </si>
  <si>
    <t>10:51:22 PM</t>
  </si>
  <si>
    <t>http://twitter.com/GopalRa47002780/status/1861607529144558077</t>
  </si>
  <si>
    <t>http://twitter.com/sanwal_dinesh_/status/1888209932308087084</t>
  </si>
  <si>
    <t>https://www.inextlive.com/uttar-pradesh/allahabad/dust-here-living-difficult-1714764043</t>
  </si>
  <si>
    <t>12:50:01 AM</t>
  </si>
  <si>
    <t>यहां धूल का गुबार जीना मुहाल</t>
  </si>
  <si>
    <t>https://punjab.punjabkesari.in/punjab/news/punjab-chandigarh-weather-alert-2054914</t>
  </si>
  <si>
    <t>पंजाब-चंडीगढ़ के मौसम को लेकर बड़ी Update, जानें अपने शहर का हाल..</t>
  </si>
  <si>
    <t>Important news is emerging regarding the weather in Punjab and Chandigarh In fact despite the devastating heat the weather hasnt seen much change in October According to the Meteorological Department Punjab will have to wait a little longer for rain
It should be noted that yesterday Amritsar Pathankot</t>
  </si>
  <si>
    <t>https://www.amarujala.com/uttar-pradesh/meerut/drizzle-increased-chill-temperature-dropped-by-two-degrees-celsius-meerut-news-c-26-1-sal1002-134023-2024-12-25</t>
  </si>
  <si>
    <t>3:28:38 AM</t>
  </si>
  <si>
    <t>Drizzle Increased Chill, Temperature Dropped By Two Degrees Celsius - Meerut News - Meerut News:बूंदाबांदी से बढ़ी ठिठुरन, तापमान दो डिग्री सेल्सियस गिरा</t>
  </si>
  <si>
    <t>Shamli The weather in the district is changing daily It rained on Tuesday morning and a cold wave kept the weather chilly The sun was not visible throughout the day The minimum temperature dropped by two degrees Celsius The air quality index was 176</t>
  </si>
  <si>
    <t>https://cgnews.in/archives/112873</t>
  </si>
  <si>
    <t>दिवाली के बाद बिहार के कई शहरों में वायु की हुई गुणवत्ता खराब</t>
  </si>
  <si>
    <t>Despite a ban on the sale and bursting of all types of firecrackers in four Bihar cities Patna Gaya Muzaffarpur and Hajipur the air quality in Hajipur reached the very poor category a day after Diwali The state government in response to the National Green Tribunal NGT</t>
  </si>
  <si>
    <t>https://www.bhopalsamachar.com/2024/09/mptet-varg-3-syllabus-pstet-2024.html</t>
  </si>
  <si>
    <t>1:26:57 AM</t>
  </si>
  <si>
    <t>MPTET VARG 3 SYLLABUS - PSTET प्राइमरी स्कूल टीचर एलिजिबिलिटी टेस्ट 2024 पाठ्यक्रम</t>
  </si>
  <si>
    <t>The Madhya Pradesh Employees Selection Board Bhopal has released the rulebook for the Madhya Pradesh Government Primary Teacher Eligibility Test 2022 for schools run by the Madhya Pradesh Government School Education Department and Tribal Affairs Department Click here</t>
  </si>
  <si>
    <t>http://twitter.com/Sekaran883211/status/1898037633902661994</t>
  </si>
  <si>
    <t>9:16:50 PM</t>
  </si>
  <si>
    <t>http://twitter.com/Shubhamboghara1/status/1901902725169988083</t>
  </si>
  <si>
    <t>1:15:19 PM</t>
  </si>
  <si>
    <t>This is my country where people just run over twothree people with a car and get away with it by writing 300 pages of such things and girls coming from foreign countries are raped and that too on a UNESCO World Heritage Site there is air pollution quality of life is the worst but we have to work on the cot</t>
  </si>
  <si>
    <t>http://twitter.com/priyanshu__008/status/1859098005670162883</t>
  </si>
  <si>
    <t>10:24:39 AM</t>
  </si>
  <si>
    <t>It had no effect on voting it had more in 2019 than this still in 2020 the opposition was eliminated The government works as per the wishes of the people During the UPA government when the people came on the streets in the Nirbhaya rape case the government had to bow down The Modi government took back three laws under the pressure of farmers Why are the people of Delhi forced to live in polluted air Come out and say if you suffocate our children with polluted air we will snatch away your chair Then you will see</t>
  </si>
  <si>
    <t>https://newstrack.com/uttar-pradesh/sonbhadra/ngt-asks-report-on-closure-of-mines-regarding-mines-operating-without-air-pollution-control-noc-454263</t>
  </si>
  <si>
    <t>7:35:28 PM</t>
  </si>
  <si>
    <t>Sonbhadra News | NGT | mines operating | air pollution control| NOC | Newstrack Hindi Samachar | Latest UP News | Sonbhadra News: एनजीटी ने खदानों के बंदी पर तलब की रिपोर्ट, कहा-एक माह में उपलब्ध कराएं रिस्पांस</t>
  </si>
  <si>
    <t>Sonbhadra News A report has been called for within a month regarding the closure of mines operating in the district without an air pollution control NOC Taking suo motu cognizance of a Newstrack report where the NGT and UPPC issued a closure order on January 10 2024</t>
  </si>
  <si>
    <t>https://www.punjabkesari.com/india-news/respiratory-disease-cases-are-doubled-in-hospitals-and-affecting-every-age-group-say-experts</t>
  </si>
  <si>
    <t>श्वसन संबंधी बीमारियों के मामले दोगुने, हर आयु वर्ग प्रभावित: विशेषज्ञ</t>
  </si>
  <si>
    <t>AQI in Delhi NCR remains severe to hazardous The Air Quality Index AQI in Delhi NCR has remained severe to hazardous which is a major reason for the increase in cases of respiratory and chest infections in hospitals Senior consultant of Kailash Hospital Noida</t>
  </si>
  <si>
    <t>http://twitter.com/HLNnewsofficial/status/1870035424858484761</t>
  </si>
  <si>
    <t>2:46:03 PM</t>
  </si>
  <si>
    <t>AIR POLLUTION Supreme Court stays implementation of GRAP Headlines Live News</t>
  </si>
  <si>
    <t>https://samacharnama.com/city/thane/passengers-surprised-by-dust-clouds-in-nandivali-of-thane/cid14202512.htm</t>
  </si>
  <si>
    <t>4:00:33 PM</t>
  </si>
  <si>
    <t>Thane डोंबिवली के नंदीवली में धूल के बादलों से यात्री हैरान</t>
  </si>
  <si>
    <t>Thane News Desk While demolishing a building for redevelopment at Nandivali Panchananda in Swami Samarth Math area of Dombivali East on Sunday dust spread in the area as the contractor carried out the demolition with powerful machines without taking any measures to prevent the dust</t>
  </si>
  <si>
    <t>http://twitter.com/Prasenj47498104/status/1856618871899501028</t>
  </si>
  <si>
    <t>2:13:28 PM</t>
  </si>
  <si>
    <t>http://twitter.com/DharmendrTanwar/status/1898686762035171338</t>
  </si>
  <si>
    <t>4:16:14 PM</t>
  </si>
  <si>
    <t>https://www.bhaskar.com/local/uttar-pradesh/meerut/news/people-shivered-in-cold-in-meerut-temperature-reached-53c-meerut-news-meerut-weather-today-meerut-weather-cold-134126451.html</t>
  </si>
  <si>
    <t>मेरठ में ठंड ने कपकपाया, 5.3°C पहुंचा तापमान: फिर से बढ़ा AQI, अगले तीन दिन में और बढ़ेगी ठंड</t>
  </si>
  <si>
    <t>Cold wave in Meerut temperature reaches 53C AQI rises again cold will increase further in the next three days
Meerut
Meeruts cold has intensified
Cold weather in Meerut sent shivers down on Sunday The night temperature reached 5C Despite sunshine during the day strong winds intensified the cold</t>
  </si>
  <si>
    <t>https://www.livehindustan.com/uttar-pradesh/up-aqi-today-lucknow-kanpur-gorakhpur-prayagraj-varanasi-agra-meerut-bareilly-air-quality-index-23-november-201732329009604.html</t>
  </si>
  <si>
    <t>9:07:17 AM</t>
  </si>
  <si>
    <t>UP AQI Today: कार्बन ने हवा बनाई जहरीली, सांस लेना मुश्किल; जानें अपने शहर का एक्यूआई</t>
  </si>
  <si>
    <t>UP AQI Today 23 November 2024 The impact of pollution in Uttar Pradesh has not yet subsided Areas adjacent to Delhi remain the most toxic The air quality in other locations has not improved either Only areas where spraying is being done have experienced some relief Fine particles in the air</t>
  </si>
  <si>
    <t>http://twitter.com/LalanKumar__/status/1792592508997742931</t>
  </si>
  <si>
    <t>9:55:33 PM</t>
  </si>
  <si>
    <t>http://twitter.com/SangitaSaran_/status/1863219369783779718</t>
  </si>
  <si>
    <t>7:21:29 PM</t>
  </si>
  <si>
    <t>http://twitter.com/Annu12R/status/1846128228898910547</t>
  </si>
  <si>
    <t>3:27:23 PM</t>
  </si>
  <si>
    <t>http://twitter.com/Dhee88/status/1893750178777100602</t>
  </si>
  <si>
    <t>1:20:01 AM</t>
  </si>
  <si>
    <t>Yes friend you should take the lead Be the first to address pollution and clean air in your country and then perhaps all our governments will take action They keep diverting our attention Perhaps theyll do something about these topics in an attempt to push you back</t>
  </si>
  <si>
    <t>https://www.theindiadaily.com/india/delhi-air-quality-2nd-cleanest-day-post-diwali-since-2015-news-53106</t>
  </si>
  <si>
    <t>9:20:34 AM</t>
  </si>
  <si>
    <t>पटाखों ने प्रदूषण फैलाया, मौसम ने दिल्ली को जहरीली हवा से बचाया, 9 साल बाद आई ये गुड न्यूज | Delhi Air Quality 2nd cleanest day post diwali since 2015</t>
  </si>
  <si>
    <t>Delhi Air Quality Delhiites received significant relief a day after Diwali This relief was brought not by inflation but by the excellent weather Air quality declined after Diwali due to the increased use of firecrackers stubble burning and toxic gas emissions However</t>
  </si>
  <si>
    <t>https://www.jagran.com/top-deals/aaj-ki-deals/amazon-deal-amazon-sale-2024-on-best-selling-symphony-coolers-at-up-to-30-percent-discount-23731081.html</t>
  </si>
  <si>
    <t>अमेजन पर मची “अंधाधुंध लूटपाट” Symphony Coolers मिल रहे कौड़ी के दाम डिस्काउंट देख महंगाई के मुंह पर लगा तमाचा - Amazon Sale 2024 On Best Selling Symphony Coolers At Up To 30 Percent Discount</t>
  </si>
  <si>
    <t>Amazon is witnessing unbridled looting with Symphony Coolers selling for a pittance a slap in the face to inflation at the discount
Amazon Sale 2024 Are you looking for a highquality air cooler that can dispel the sticky heat and deliver a cool breeze in minutes For this</t>
  </si>
  <si>
    <t>http://twitter.com/Pravink58141601/status/1901262322968240633</t>
  </si>
  <si>
    <t>6:50:36 PM</t>
  </si>
  <si>
    <t>http://twitter.com/BipinKu11167268/status/1888244844264665239</t>
  </si>
  <si>
    <t>8:43:47 PM</t>
  </si>
  <si>
    <t>https://www.rashtriyaujala.com/2024/11/19/preparation-for-artificial-rain-in-delhi-which-has-become-a-gas-chamber-gopal-rai-wrote-a-letter-to-the-center/</t>
  </si>
  <si>
    <t>3:40:26 PM</t>
  </si>
  <si>
    <t>गैस चैंबर बन चुकी दिल्ली में कृत्रिम बारिश की तैयारी, गोपाल राय ने केंद्र को लिखी चिट्ठी</t>
  </si>
  <si>
    <t>Rising pollution and deteriorating air quality in Delhi have once again turned it into a gas chamber With air quality in the capital reaching the severe category the Delhi government has planned to induce artificial rain to combat the situation Environment Minister</t>
  </si>
  <si>
    <t>http://twitter.com/srbishnoi029/status/1893261543120195820</t>
  </si>
  <si>
    <t>http://twitter.com/dkboss_dixit/status/1858483913816977747</t>
  </si>
  <si>
    <t>5:44:28 PM</t>
  </si>
  <si>
    <t>http://twitter.com/prasad_agrey/status/1804135997070021042</t>
  </si>
  <si>
    <t>6:25:15 PM</t>
  </si>
  <si>
    <t>Yesterday the air went out of that balloon The air was polluted by bursting crackers Kejriwal should compensate for that There should be another case against him for spreading pollution</t>
  </si>
  <si>
    <t>https://www.jagran.com/punjab/jalandhar-city-climate-change-in-punjab-fall-in-temperature-due-to-cool-breeze-aqi-increases-23900493.html</t>
  </si>
  <si>
    <t>Punjab Mausam: पंजाब में बदला मौसम का मिजाज, ठंडी हवाओं से तापमान में गिरावट; AQI में भी सुधार</t>
  </si>
  <si>
    <t>Punjab Weather Weather changes in Punjab cold winds bring down temperatures AQI also improves
Jalandhar Punjab remained cloudy on Saturday after a light drizzle late Friday evening Drizzle resumed around 11 am It continued intermittently for two hours</t>
  </si>
  <si>
    <t>http://twitter.com/RajVeer67538478/status/1859834724522578396</t>
  </si>
  <si>
    <t>11:12:07 AM</t>
  </si>
  <si>
    <t>https://www.livehindustan.com/bihar/bhagalpur/story-supaul-farmers-will-benefit-from-farming-using-scientific-methods-10134759.html</t>
  </si>
  <si>
    <t>5:45:30 PM</t>
  </si>
  <si>
    <t>सुपौल: वैज्ञानिक विधि से खेती करने से किसानों को होगा फायदा</t>
  </si>
  <si>
    <t>Saraigarh Own Correspondent A Kharif workshop and training program was organized at the eKisan Bhawan on Sunday The program was inaugurated by BAO Rakesh Kumar Fisheries Development Officer Shikha Rani Agriculture Coordinator Vivekananda Kumar Virendra Kumar and Bhagwat Prasad BAO</t>
  </si>
  <si>
    <t>https://www.duniyakihulchal.com/article/delhi-police-told-e-commerce-companies-to-immediately-stop-selling-firecrackers-online</t>
  </si>
  <si>
    <t>2:36:03 PM</t>
  </si>
  <si>
    <t>http://twitter.com/diwarilaldass64/status/1850149291915874396</t>
  </si>
  <si>
    <t>5:45:39 PM</t>
  </si>
  <si>
    <t>https://www.bhaskar.com/local/rajasthan/pali/news/had-to-cut-off-fingers-while-conquering-everest-133244321.html</t>
  </si>
  <si>
    <t>9:43:40 AM</t>
  </si>
  <si>
    <t>Nisha, going on a bicycle from Vadodara to London, reached Pali to give the message of environmental protection, gave the message of environmental protection. | एवरेस्ट फतेह करने के दौरान हाथ की अंगुलियां कटानी पड़ी: फिर भी हार नहीं मानी, अब ग्लोबल वार्मिंग से जागरूक करने साईकिल से 15 हजार KM की यात्रा कर जा रही लंदन - Pali (Marwar) News | Dainik Bhaskar</t>
  </si>
  <si>
    <t>She had to have her fingers amputated while conquering Everest Still she didnt give up and is now cycling 15000 kilometers to London to raise awareness about global warming
Pali
Nisha from Vadodara is cycling 15000 kilometers to raise awareness about environmental protection and global warming</t>
  </si>
  <si>
    <t>https://www.jantaserishta.com/local/karnataka/bangalore-weather-and-todays-aqi-3688653</t>
  </si>
  <si>
    <t>12:26:23 PM</t>
  </si>
  <si>
    <t>Bangalore The temperature in Bangalore today December 8 2024 is 241 degrees Celsius The forecast for the day shows minimum and maximum temperatures of 1892 degrees Celsius and 2628 degrees Celsius respectively The relative humidity is 63 and the wind speed is 63 kmh</t>
  </si>
  <si>
    <t>https://www.livehindustan.com/uttar-pradesh/santkabir-nagar/story-changing-weather-poses-threat-to-asthma-patients-in-santkabirnagar-201730701045358.html</t>
  </si>
  <si>
    <t>अस्थमा रोगियों के लिए धुंध का मौसम बना मुसीबत</t>
  </si>
  <si>
    <t>Sant Kabir Nagar Hindustan Team The changing weather in Sant Kabir Nagar district is causing problems for asthma patients The hot and cold weather combined with pollution from firecrackers and the threshing of paddy are affecting the entire environment These changes are causing problems for asthma patients</t>
  </si>
  <si>
    <t>http://twitter.com/monu_yadav1992/status/1858914429943115785</t>
  </si>
  <si>
    <t>10:15:11 PM</t>
  </si>
  <si>
    <t>By the way Delhi CM should learn from Haryana government and UP government there is no pollution in NoidaGhaziabad and GurgaonFaridabad the air is very clean Yogiji and Saini saheb please tell how did you control the pollution there You have controlled it now is that pollution or This honorable person has been described as the Environment Minister of the country He has also been described as very educated He has been described as writing columns in newspapers speeches in seminars and books too A gas chamber is built here he has been described as asking for votes in Maharashtra He has been described as very selfish in working for the country and the people</t>
  </si>
  <si>
    <t>http://twitter.com/Sanjeev58071318/status/1819991878030204938</t>
  </si>
  <si>
    <t>12:30:52 PM</t>
  </si>
  <si>
    <t>What are taxpayers getting Broken roads accidents dirty drains polluted air and the divide between Hindus and Muslims</t>
  </si>
  <si>
    <t>http://twitter.com/Pratap07Singh/status/1853377371639779598</t>
  </si>
  <si>
    <t>3:32:54 PM</t>
  </si>
  <si>
    <t>http://twitter.com/RussiaSociety/status/1820774880725344711</t>
  </si>
  <si>
    <t>4:22:14 PM</t>
  </si>
  <si>
    <t>Today in History On this day in 1945 the US dropped an atomic bomb on Hiroshima Japan causing devastation During World War II on August 6 1945 the US dropped an atomic bomb on Hiroshima Japan This bomb called Little Boy wreaked havoc throughout the city Death was visible everywhere This atomic attack wiped out nearly half of Hiroshima a city of 350000 It is believed that 140000 people died in Hiroshima while the lives of those who survived were no less than hell The air water and land were polluted Many survivors died from exposure to radioactive radiation and black rain Many survivors suffered from radiation serious illnesses and psychological problems Some developed cancer many lost their eyesight and many became disabled After Hiroshima America also dropped a bomb on Nagasaki on 9 August After this Japan surrendered on 14 August 1945 These nuclear attacks gave Japan a pain that it will never forget On Tuesday tribute was paid to the victims of the nuclear attack in Hiroshima and Nagasaki in the Indian Parliament The House in the Lok Sabha reaffirmed Indias commitment to a world free from weapons of mass destruction Sansad TV</t>
  </si>
  <si>
    <t>http://twitter.com/sharmass27yaho1/status/1789520604972056607</t>
  </si>
  <si>
    <t>10:28:54 AM</t>
  </si>
  <si>
    <t>http://twitter.com/WoundedHert/status/1872502266365898908</t>
  </si>
  <si>
    <t>10:08:24 AM</t>
  </si>
  <si>
    <t>https://hindi.news18.com/news/nation/delhi-air-pollution-people-from-up-bihar-should-not-come-to-ncr-now-as-delhi-air-quality-aqi-worsens-to-severe-plus-8840740.html</t>
  </si>
  <si>
    <t>7:55:46 AM</t>
  </si>
  <si>
    <t>Delhi Pollution: दिल्ली आने का प्लान है तो थाम लें कदम, नरक की जिंदगी से अच्छा घर में खा लें सूखी रोटी!</t>
  </si>
  <si>
    <t>New Delhi Diwali and Chhath are over lets go to Delhi to earn a living If youre thinking the same thing please dont If youre planning to visit DelhiNCR stop immediately Go find some work nearby and make ends meet for a few days But dont come to DelhiNCR just yet</t>
  </si>
  <si>
    <t>http://twitter.com/singh_kumaramit/status/1901145591150997709</t>
  </si>
  <si>
    <t>11:06:45 AM</t>
  </si>
  <si>
    <t>The air in New Zealand is goodthe team is getting some relief from air pollutionfelt good</t>
  </si>
  <si>
    <t>https://navabharat.com/?p=96348</t>
  </si>
  <si>
    <t>5:59:22 PM</t>
  </si>
  <si>
    <t>सुरक्षा कारणों से मोहन बागान ने एएफसी चैंपियंस लीग दो से नाम वापस लिया</t>
  </si>
  <si>
    <t>Tabriz Iran Oct 8 UNI Citing the security situation in Iran Indian football club Mohun Bagan Super Giants has officially withdrawn from the AFC Champions League 2 ACL 2 for the 202425 season The Asian Football Confederation AFC</t>
  </si>
  <si>
    <t>http://twitter.com/KaranDa82928022/status/1850152084731036123</t>
  </si>
  <si>
    <t>5:56:45 PM</t>
  </si>
  <si>
    <t>https://hindi.oneindia.com/news/delhi/delhi-aqi-grap-ii-restrictions-ban-on-diesel-generator-manufacturing-know-all-about-1133431.html</t>
  </si>
  <si>
    <t>7:26:37 PM</t>
  </si>
  <si>
    <t>Delhi AQI: दिल्ली में फिर सांस लेना मुश्किल, डीजल जनरेटर निर्माण पर रोक, GRAP-II की पाबंदियां</t>
  </si>
  <si>
    <t>Delhi
Delhi AQI Breathing becomes difficult again in Delhi diesel generator manufacturing banned GRAPII restrictions imposed
Mukesh Pandey
Monday October 21 2024 1926 IST
Delhi AQI Pollution in Delhi NCR has reached critical levels even before Diwali</t>
  </si>
  <si>
    <t>http://twitter.com/rupalvaidy32862/status/1869088656318931213</t>
  </si>
  <si>
    <t>12:03:56 AM</t>
  </si>
  <si>
    <t>http://twitter.com/Priya13718278/status/1849032785257775251</t>
  </si>
  <si>
    <t>3:49:04 PM</t>
  </si>
  <si>
    <t>http://twitter.com/SirohiTony/status/1893253524651180114</t>
  </si>
  <si>
    <t>http://twitter.com/IsraelOm198570/status/1847932769566937202</t>
  </si>
  <si>
    <t>2:57:59 PM</t>
  </si>
  <si>
    <t>I feel pity for the people of Delhi Who all do they make leaders So talk about it now only BJP pollutes the air and water Meaning they dont even want the opposition so that they can scam easily They will bring zero Write about them in the next upcoming elections Fraud lady Taking responsibility for Delhis pollution Ethiopian President SahleWorkZewde should resign and drink pana made from Yamuna water</t>
  </si>
  <si>
    <t>http://twitter.com/naijonam/status/1846485389600571805</t>
  </si>
  <si>
    <t>3:06:37 PM</t>
  </si>
  <si>
    <t>https://newsnorth.in/2024/07/11/expensive-pollution-certificate-charge-in-delhi/</t>
  </si>
  <si>
    <t>दिल्ली में महंगा पॉल्यूशन सर्टिफिकेट चार्ज, 13 साल बाद हुई फीस में बढ़ोतरी</t>
  </si>
  <si>
    <t>Expensive pollution certificate charge in Delhi The Delhi government has finally increased the fees for obtaining a Pollution Under Control PUC certificate The fee for obtaining a PUC certificate has been increased after 13 years in Delhi The PUC certificate</t>
  </si>
  <si>
    <t>http://twitter.com/AanshuShukla5/status/1856380976966054301</t>
  </si>
  <si>
    <t>10:28:09 PM</t>
  </si>
  <si>
    <t>https://www.orfonline.org/hindi/expert-speak/is-the-link-between-air-pollution-and-diabetes-a-silent-threat</t>
  </si>
  <si>
    <t>10:01:37 AM</t>
  </si>
  <si>
    <t>क्या वायु प्रदूषण और डायबिटीज के बीच का संबंध एक खामोश ख़तरे को न्योता दे रहा है?</t>
  </si>
  <si>
    <t>Diabetes mellitus is a widespread and growing health problem affecting approximately 422 million people worldwide There are two main forms of diabetes type 1 and type 2 This disease causes problems with glucose absorption which can lead to blood</t>
  </si>
  <si>
    <t>https://www.newstracklive.com/news/how-much-more-poison-will-dissolve-in-delhi-important-hearing-on-pollution-in-supreme-court-mc23-nu764-ta764-1624915-1.html</t>
  </si>
  <si>
    <t>'दिल्ली में और कितना जहर घुलेगा..', सुप्रीम कोर्ट में आज प्रदूषण पर अहम सुनवाई</t>
  </si>
  <si>
    <t>New Delhi The pollution situation in Delhi is worsening The capitals Air Quality Index AQI has reached around 400 which falls into the hazardous category Due to the smog Delhi has become like a gas chamber The Supreme Court has</t>
  </si>
  <si>
    <t>http://twitter.com/SarnamSing11707/status/1860971511365923150</t>
  </si>
  <si>
    <t>2:29:18 PM</t>
  </si>
  <si>
    <t>http://twitter.com/DivyaPa51657493/status/1859624407078994224</t>
  </si>
  <si>
    <t>9:16:23 PM</t>
  </si>
  <si>
    <t>http://twitter.com/GopalU72073544/status/1888555787334848787</t>
  </si>
  <si>
    <t>5:19:22 PM</t>
  </si>
  <si>
    <t>https://www.aplatestnews.com/usnewsvideo.php?idx=6-wgFF-2024-01-12&amp;vidtype=10</t>
  </si>
  <si>
    <t>12:17:09 PM</t>
  </si>
  <si>
    <t>इन 6 शहरों की हवा की गुणवत्ता हुई बेहतर</t>
  </si>
  <si>
    <t>The air quality of these 6 cities has improved 0036 min News Video</t>
  </si>
  <si>
    <t>http://twitter.com/ADM_Ststephens/status/1848562639879708727</t>
  </si>
  <si>
    <t>8:40:52 AM</t>
  </si>
  <si>
    <t>A coal tar plant is likely located in the Yamuna River basin opposite Noida Sector 130 emitting extremely dirty polluted air and foul odors throughout the sector Please take appropriate action How did this plant come to be located in such a densely populated area</t>
  </si>
  <si>
    <t>http://twitter.com/vijaybaliyanji/status/1856373141230190638</t>
  </si>
  <si>
    <t>9:57:01 PM</t>
  </si>
  <si>
    <t>https://hindi.news18.com/news/knowledge/explainer-factory-pollution-is-triggering-snowfall-scientists-explain-its-weather-cause-8842188.html</t>
  </si>
  <si>
    <t>3:13:41 PM</t>
  </si>
  <si>
    <t>Explainer: फैक्ट्रियों के धुएं के कारण उनके पास अधिक गिरती है बर्फ, प्रदूषण-बर्फबारी का है गहरा नाता</t>
  </si>
  <si>
    <t>Explainer Smoke from factories causes more snow to fall near them theres a strong connection between pollution and snowfall
A study claims that aerosols released along with factory smoke can accumulate in clouds and cause snowfall
November 18 2024 1515 IS</t>
  </si>
  <si>
    <t>https://hindi.dailykiran.com/ministers-inauguration-strip-also-disappeared-along-with-the-smog-tower-pollution-is-about-to-reach-its-peak/</t>
  </si>
  <si>
    <t>10:41:51 AM</t>
  </si>
  <si>
    <t>Noida November 12 The GRAP system is in place in the NCR and the only smog tower in Noida Uttar Pradesh has disappeared Along with it the plaque bearing the ministers name that was installed at its inauguration has also vanished
A month before GRAP was implemented the tower installed in Noida</t>
  </si>
  <si>
    <t>https://www.livehindustan.com/ncr/gurgaon/story-gurugram-air-quality-improves-as-winds-clear-pollution-after-15-days-201729880006867.html</t>
  </si>
  <si>
    <t>11:43:35 PM</t>
  </si>
  <si>
    <t>हवा चलने से प्रदूषण स्तर में गिरावट</t>
  </si>
  <si>
    <t>Gurugram Winds in the Millennium City have reduced pollution levels in the past 15 days with the citys air quality dropping to 267 on Friday A day earlier the citys AQI had reached 267 Strong winds have been blowing since Friday morning resulting in an AQI of 155 in Gurugrams Vikas Sadan and 155 in Gwal Pahari</t>
  </si>
  <si>
    <t>http://twitter.com/kumar_pate15683/status/1875175272007573873</t>
  </si>
  <si>
    <t>7:09:58 PM</t>
  </si>
  <si>
    <t>https://www.punjabkesari.com/health-lifestyle-news/heart-patients-should-be-cautious-about-air-pollution-know-how-to-protect-yourself</t>
  </si>
  <si>
    <t>10:44:28 AM</t>
  </si>
  <si>
    <t>वायु प्रदूषण से दिल के मरीजों को सावधान, जानें कैसे करें सुरक्षा</t>
  </si>
  <si>
    <t>Health Tips Pollution not only poses a risk of lung damage but people with heart disease who live in polluted environments for long periods of time are at increased risk of heart attacks and heart failure Heart patients are also at increased risk from air pollution</t>
  </si>
  <si>
    <t>https://www.livehindustan.com/ncr/delhi-pollution-again-in-severe-category-with-average-aqi-crossed-400-point-201732282157970.html</t>
  </si>
  <si>
    <t>7:14:12 PM</t>
  </si>
  <si>
    <t>जहरीली धुंध से धुल गई 8 दिन बाद मिली राहत, दिल्ली पलूशन फिर 'गंभीर', AQI 400 पार</t>
  </si>
  <si>
    <t>The air quality in the national capital Delhi has once again reached the severe category The 24hour average air quality index AQI reached 401 at 6 pm Nineteen of Delhis 39 monitoring stations recorded an AQI in the severe category</t>
  </si>
  <si>
    <t>https://grandnews.in/2024/07/13/cg-5000-plants-planted-on-the-theme/</t>
  </si>
  <si>
    <t>12:21:44 PM</t>
  </si>
  <si>
    <t>CG: 'जल शक्ति से नारी शक्ति' व 'एक वृक्ष मां के</t>
  </si>
  <si>
    <t>Kawardha CG As per the instructions of Collector Janmejay Mahobe the Women and Child Development Department will organize an event on the topic One tree for mother and four trees for daughters on July 12 for pregnant mothers beneficiaries of Mahatari Vandan Yojana and Pradhan Mantri Matrutva Yojana other women</t>
  </si>
  <si>
    <t>http://twitter.com/F60r3suJf1142/status/1859960503700992424</t>
  </si>
  <si>
    <t>7:31:55 PM</t>
  </si>
  <si>
    <t>http://twitter.com/NitendraArya/status/1858437233339932876</t>
  </si>
  <si>
    <t>2:38:59 PM</t>
  </si>
  <si>
    <t>http://twitter.com/SanjayB83139710/status/1888194656980361589</t>
  </si>
  <si>
    <t>5:24:21 PM</t>
  </si>
  <si>
    <t>https://www.awamkasach.com/saaf-hawa-me-saans-lene-ke-fayde-try-pollution-free-air-for-on-month-and-see-this-result-ek-mheene-tk-p-lyooshn-free-hva-men-sans-lenge-to-kya-hoga-janne-ke-lie-kren-ye-kam/</t>
  </si>
  <si>
    <t>10:11:56 AM</t>
  </si>
  <si>
    <t>Saaf Hawa me Saans Lene Ke Fayde Try Pollution Free Air For on Month and see this Result | एक महीने तक पॉल्यूशन फ्री हवा में सांस लेंगे तो क्या होगा? जानने के लिए करें ये काम – Awam Ka Sach</t>
  </si>
  <si>
    <t>PollutionFree Air For A Month Over the past several decades weve felt the negative impact of pollution The air in many Indian cities including Delhi has become polluted Living in these metropolises means harming your lungs Several studies have shown</t>
  </si>
  <si>
    <t>https://www.bhaskar.com/local/haryana/hisar/news/haryana-air-pollution-situation-air-quality-index-panipat-133850387.html</t>
  </si>
  <si>
    <t>10:38:33 AM</t>
  </si>
  <si>
    <t>Haryana Air Pollution Situation; Air Quality Index | Panipat | हरियाणा में प्रदूषण से बिगड़े हालात: पानीपत बना गैस चैंबर, AQI 500 पर पहुंचा, सरकार का दावा; पराली जलाने के मामले घटे - Hisar News</t>
  </si>
  <si>
    <t>Pollution worsens situation in Haryana Panipat turns into a gas chamber AQI reaches 500 government claims stubble burning cases decrease
Hisar
A blanket of smog covered the sky in Hisar this morning
Pollution is worsening the situation in Haryana Areas along the GT Road</t>
  </si>
  <si>
    <t>http://twitter.com/arkadeep022005/status/1860263275839029704</t>
  </si>
  <si>
    <t>3:35:01 PM</t>
  </si>
  <si>
    <t>https://haryana.punjabkesari.in/haryana/news/poison-mixed-in-haryana-air-after-diwali-ambala-most-polluted-in-the-country-2055410</t>
  </si>
  <si>
    <t>8:56:03 AM</t>
  </si>
  <si>
    <t>Pollution in Haryana: दिवाली के बाद हरियाणा की हवा में घुला जहर, अंबाला देश में सबसे प्रदूषित...किसानों भी नहीं आए बाज - poison mixed in haryana air after diwali ambala most polluted in the country</t>
  </si>
  <si>
    <t>http://twitter.com/kushoffice/status/1828818487206445304</t>
  </si>
  <si>
    <t>9:04:39 PM</t>
  </si>
  <si>
    <t>http://twitter.com/KhattiMahendra/status/1789183072925364439</t>
  </si>
  <si>
    <t>12:07:40 PM</t>
  </si>
  <si>
    <t>https://www.bhaskarhindi.com/city/mumbai/new-delhi-news-centre-said-deonars-garbage-dumping-site-is-being-covered-with-soil-monitoring-system-will-improve-it-1126101</t>
  </si>
  <si>
    <t>New Delhi News: केंद्र ने कहा - देवनार के कूड़ा डंपिंग स्थान को मिट्टी से ढका जा रहा, निगरानी प्रणाली से होगा सुधार | Centre said - Deonar's garbage dumping site is being covered with soil, monitoring system will improve it</t>
  </si>
  <si>
    <t>New Delhi News The central government said on Friday that the Deonar garbage dumping site is being covered with soil in view of the inconvenience being faced by the people of Shivaji Nagar and surrounding areas in Maharashtra Along with this work on the wastetoenergy project will generate about 600 tonnes of waste per day</t>
  </si>
  <si>
    <t>http://twitter.com/KunjKusum/status/1860998505528955165</t>
  </si>
  <si>
    <t>http://twitter.com/shashi_pal72/status/1846466004022398993</t>
  </si>
  <si>
    <t>1:49:35 PM</t>
  </si>
  <si>
    <t>Beyond 400 Pollution level worsens in the capital Delhi air quality deteriorates People are facing difficulty in breathing AQI crosses 400 in Anand Vihar Capital Delhi in the grip of cough cold and fever l</t>
  </si>
  <si>
    <t>http://twitter.com/KuriyaHiren/status/1888225318470930547</t>
  </si>
  <si>
    <t>7:26:12 PM</t>
  </si>
  <si>
    <t>https://www.livehindustan.com/ncr/pollution-double-attack-on-delhi-white-foam-seen-floating-in-yamuna-air-quality-worsened-201729225407330.html</t>
  </si>
  <si>
    <t>10:09:07 AM</t>
  </si>
  <si>
    <t>दिल्ली पर डबल अटैक, यमुना में पानी की जगह दिख रहा सफेद झाग; वायु प्रदूषण से लोग बेहाल</t>
  </si>
  <si>
    <t>As soon as winter arrives in Delhi the monster of pollution begins to threaten Breathing becomes a threat and even the lifegiving Yamuna River begins to appear covered in white foam A frightening video of the Yamuna has surfaced In Delhis Kalindi Kunj area</t>
  </si>
  <si>
    <t>https://k24news.in/2024/09/30/%e0%a4%ae%e0%a5%8b%e0%a4%b9%e0%a4%a8-%e0%a4%b8%e0%a4%b0%e0%a4%95%e0%a4%be%e0%a4%b0-%e0%a4%a8%e0%a5%87-%e0%a4%b2%e0%a5%82-%e0%a4%95%e0%a5%8b-%e0%a4%ae%e0%a4%a7%e0%a5%8d%e0%a4%af-%e0%a4%aa%e0%a5%8d/</t>
  </si>
  <si>
    <t>5:32:14 PM</t>
  </si>
  <si>
    <t>मोहन सरकार ने लू को मध्य प्रदेश में प्राकृतिक आपदा घोषित किया, अगली गर्मी से मिलेगी सहायता</t>
  </si>
  <si>
    <t>http://twitter.com/aniltiwari7273/status/1899732762648838256</t>
  </si>
  <si>
    <t>1:32:40 PM</t>
  </si>
  <si>
    <t>https://www.indiatv.in/health/caution-should-be-taken-after-tb-treatment-know-from-experts-how-to-be-cautious-in-hindi-2025-03-22-1121947</t>
  </si>
  <si>
    <t>4:54:12 PM</t>
  </si>
  <si>
    <t>टीबी के इलाज के बाद भी बरतनी चाहिए सावधानी, एक्सपर्ट बता रहे हैं किन चीज़ों को लेकर रहें सतर्क?</t>
  </si>
  <si>
    <t>https://www.livehindustan.com/uttar-pradesh/sonbhadra/story-cyclonic-storm-dana-brings-rain-and-cold-winds-to-sonbhadra-201730047594486.html</t>
  </si>
  <si>
    <t>10:16:38 PM</t>
  </si>
  <si>
    <t>चक्रवाती तूफान दाना का असर, बूंदाबादी से बढ़ी ठंड</t>
  </si>
  <si>
    <t>Sonbhadra Correspondent The effects of Cyclone Dana were felt in the district on Sunday After a drizzle on Sunday morning the sky remained cloudy throughout the day and cold winds continued to blow This resulted in a drop in temperatures The effects of Cyclone Dana were felt in the district on Sunday</t>
  </si>
  <si>
    <t>https://www.aajtak.in/india/news/story/k-annamalai-urging-everyone-to-burst-crackers-during-deepawali-ntc-dskc-2084054-2024-10-29</t>
  </si>
  <si>
    <t>12:56:42 PM</t>
  </si>
  <si>
    <t>'पटाखे जलाएं, ये हमारी संस्कृति का हिस्सा', वीडियो जारी कर बोले TN BJP चीफ</t>
  </si>
  <si>
    <t>Tamil Nadu BJP President K Annamalai has extended Diwali greetings In a video message he advised people to avoid bursting firecrackers during Diwali Annamalai shared this message through his social media handle x
Annamalai</t>
  </si>
  <si>
    <t>http://twitter.com/jyotida46581298/status/1851970308946956330</t>
  </si>
  <si>
    <t>https://sonebhadralive.in/?p=392039</t>
  </si>
  <si>
    <t>9:01:59 PM</t>
  </si>
  <si>
    <t>आ गई बड़ी खुशखबरी! खत्म हो जाएगा वायु प्रदूषण, साफ रहेगी हवा, जान लीजिए समाधान</t>
  </si>
  <si>
    <t>Meerut People in the NCR region are currently suffering from air pollution The Veterinary Department has taken a remarkable initiative to address air pollution It has developed a solution that is being widely discussed It is a solution that is completely practical The cow dung at cow shelters</t>
  </si>
  <si>
    <t>https://www.jantaserishta.com/local/uttar-pradesh/chandigarh-weather-starts-warm-at-2825-c-3403653</t>
  </si>
  <si>
    <t>10:08:56 AM</t>
  </si>
  <si>
    <t>CHANDIGAD: चंडीगढ़ का मौसम 28.25 °C पर गर्म शुरुआत</t>
  </si>
  <si>
    <t>Chandigarh The temperature in Chandigarh today July 20 2024 is 348C The forecast minimum and maximum temperatures for the day are 2825C and 3793C respectively The relative humidity is 48 and the wind speed is 48</t>
  </si>
  <si>
    <t>https://www.jagran.com/world/other-mass-evacuation-of-philippine-villages-underway-after-brief-but-major-volcanic-eruption-see-video-23845489.html</t>
  </si>
  <si>
    <t>Video: फिलीपींस में फटा ज्वालामुखी, 87 हजार लोगों को किया गया रेस्क्यू; कई उड़ानें रद</t>
  </si>
  <si>
    <t>Video Volcano erupts in the Philippines 87000 people rescued several flights cancelled
The Philippines Kanlaon volcano erupted on Monday causing the evacuation of approximately 87000 people The eruption sent a plume of ash thousands of meters into the sky</t>
  </si>
  <si>
    <t>https://hindi.dailykiran.com/world-health-day-emphasizes-the-urgent-need-for-universal-access-to-quality-health-care/</t>
  </si>
  <si>
    <t>2:38:56 PM</t>
  </si>
  <si>
    <t>Hyderabad April 7 In pursuit of health equity and universal access to quality health care the World Health Organization WHO is celebrating World Health Day this year on April 7 with the theme My Health My Right
Healthcare</t>
  </si>
  <si>
    <t>http://twitter.com/Abhishe95296346/status/1862177087211159584</t>
  </si>
  <si>
    <t>10:19:49 PM</t>
  </si>
  <si>
    <t>Pollution is a big problem in Delhi NCR Air pollution has spread so much here that people are facing difficulty in breathing</t>
  </si>
  <si>
    <t>http://twitter.com/RahulNanda76537/status/1861068317521543176</t>
  </si>
  <si>
    <t>8:53:58 PM</t>
  </si>
  <si>
    <t>http://twitter.com/Shivrajkarwa09/status/1833320637592436939</t>
  </si>
  <si>
    <t>7:14:36 AM</t>
  </si>
  <si>
    <t>Planting trees in a desolate area truly makes it special Trees not only enhance beauty but also bring freshness shade and a sense of life Furthermore trees have positive environmental impacts such as improving air quality and supporting local wildlife Thus trees can make even a desolate place vibrant and lovely Picture Trees planted in a cremation ground last year</t>
  </si>
  <si>
    <t>http://twitter.com/vijayda40292710/status/1776882488264270025</t>
  </si>
  <si>
    <t>http://twitter.com/_MONEYKICKS/status/1861692434419183882</t>
  </si>
  <si>
    <t>2:13:59 PM</t>
  </si>
  <si>
    <t>Its true that air quality is steadily declining in polluted cities like Delhi and services like Pure Oxygen are now emerging as a solution But its also a serious warning that if we dont understand the importance of the environment and clean air this crisis could worsen Just as bottled water became increasingly common as water shortages increased so too is the need for alternative solutions for air</t>
  </si>
  <si>
    <t>http://twitter.com/Cricketbud24668/status/1856979593984708687</t>
  </si>
  <si>
    <t>2:06:50 PM</t>
  </si>
  <si>
    <t>http://twitter.com/factostats/status/1854130760376037727</t>
  </si>
  <si>
    <t>5:26:36 PM</t>
  </si>
  <si>
    <t>http://twitter.com/DoootShanti/status/1879090340294226235</t>
  </si>
  <si>
    <t>http://twitter.com/lonersilver/status/1858764451077378453</t>
  </si>
  <si>
    <t>12:19:13 PM</t>
  </si>
  <si>
    <t>http://twitter.com/vadicguru1008/status/1868989286718337352</t>
  </si>
  <si>
    <t>5:29:04 PM</t>
  </si>
  <si>
    <t>https://janwarta.com/pollution-creates-chaos-in-delhi-will-schools-be-closed-and-will-grasp-3-be-implemented-know-the-answer/</t>
  </si>
  <si>
    <t>5:35:31 PM</t>
  </si>
  <si>
    <t>दिल्ली में प्रदूषण से मचा कोहराम,क्या बंद होंगे स्कूल और लागू होगा ग्रैप-3? जानें जवाब</t>
  </si>
  <si>
    <t>New Delhi Pollution in Delhi has caused an outcry A glance outside your homes reveals smog As usual the national capital has become a gas chamber making breathing difficult However the Graded Response Action Plan GRAP3 is currently being implemented in Delhi</t>
  </si>
  <si>
    <t>http://twitter.com/NeerajChhonkar1/status/1855659304558485562</t>
  </si>
  <si>
    <t>10:40:29 PM</t>
  </si>
  <si>
    <t>http://twitter.com/VikasitaP63271/status/1895095674926178676</t>
  </si>
  <si>
    <t>6:26:32 PM</t>
  </si>
  <si>
    <t>http://twitter.com/Ashokmbansal/status/1789359351821378032</t>
  </si>
  <si>
    <t>11:48:08 PM</t>
  </si>
  <si>
    <t>http://twitter.com/_Sukoon/status/1829851108757397622</t>
  </si>
  <si>
    <t>5:27:55 PM</t>
  </si>
  <si>
    <t>When I look at you When I look back at you after this moment you will see this lifelong feeling etched in my eyes You loved me on so few conditions Though you would rebuke me as soon as I mentioned the conditions But it is true somewhere I have been the opposite of these winds which kept splashing Till now You saved what I had kept holding So I felt it should blow Winds should keep going wrong Equations should keep changing Weather When I look at you it feels as if some sailors favourite rudder lost in the night has returned to the river bank on its own after seeing him sad When I look at you it feels as if I drown here Even the most skilled swimmers will be jealous of me Neeraj</t>
  </si>
  <si>
    <t>http://twitter.com/rho_silent/status/1858765435463737745</t>
  </si>
  <si>
    <t>12:23:08 PM</t>
  </si>
  <si>
    <t>http://twitter.com/Libonkhan1/status/1858717543512383641</t>
  </si>
  <si>
    <t>9:12:50 AM</t>
  </si>
  <si>
    <t>https://rashtrachandika.com/191157/</t>
  </si>
  <si>
    <t>http://twitter.com/megastarakki/status/1848032330826318264</t>
  </si>
  <si>
    <t>9:33:37 PM</t>
  </si>
  <si>
    <t>https://www.bhaskarhindi.com/other/new-delhi-a-thick-gray-haze-and-smog-blanket-kartavya-path-1078033</t>
  </si>
  <si>
    <t>9:37:19 AM</t>
  </si>
  <si>
    <t>Air pollution in the national capital Delhi continues to worsen The average air quality index AQI was recorded at 347 on Monday
According to the Central Pollution Control Board CPCB as of 730 am on Monday the air quality index in the capital Delhi</t>
  </si>
  <si>
    <t>https://www.bhaskar.com/national/news/rahul-gandhi-north-india-air-pollution-crisis-national-emergency-134001046.html</t>
  </si>
  <si>
    <t>4:22:57 PM</t>
  </si>
  <si>
    <t>Rahul Gandhi Video; North India Air Pollution Crisis | National Emergency | राहुल ने एयर पॉल्यूशन पर वीडियो शेयर किया: बोले- ये नेशनल इमरजेंसी, बच्चों का भविष्य छीन रहा और बुजुर्गों का दम घोंट रहा</t>
  </si>
  <si>
    <t>National Rahul Gandhi Video North India Air Pollution Crisis National Emergency
Rahul shared a video on air pollution This is a national emergency snatching away the future of children and suffocating the elderly
New Delhi
Rahul Gandhi said This pollution</t>
  </si>
  <si>
    <t>http://twitter.com/bbcparas/status/1860563096688840763</t>
  </si>
  <si>
    <t>11:26:24 AM</t>
  </si>
  <si>
    <t>Pollution continues to wreak havoc in DelhiNCR AQI crosses 400 in many areas of Delhi Pollutions wrathpoison in the air</t>
  </si>
  <si>
    <t>http://twitter.com/pojakpr/status/1859146861333950875</t>
  </si>
  <si>
    <t>1:38:47 PM</t>
  </si>
  <si>
    <t>http://twitter.com/ShashankKumarK3/status/1864244884955074726</t>
  </si>
  <si>
    <t>3:16:31 PM</t>
  </si>
  <si>
    <t>http://twitter.com/R_K_ji/status/1866459370487509308</t>
  </si>
  <si>
    <t>5:56:05 PM</t>
  </si>
  <si>
    <t>https://www.amarujala.com/himachal-pradesh/bilaspur/municipal-council-ghumarwin-itself-is-burning-garbage-in-the-open-bilaspur-news-c-92-1-ssml1001-132808-2025-02-26</t>
  </si>
  <si>
    <t>Municipal Council Ghumarwin Itself Is Burning Garbage In The Open. - Bilaspur News - Bilaspur News:नगर परिषद घुमारवीं खुद खुले में जलाया जा रही कूड़ा</t>
  </si>
  <si>
    <t>On one hand warnings of fines on the other rules are being broken
Burning garbage in public places is causing problems for people
Samvad News Agency Ghumarwin Bilaspur The Ghumarwin Municipal Council is openly flouting sanitation rules While the public is not allowed to burn garbage in public places</t>
  </si>
  <si>
    <t>http://twitter.com/HussainDBO/status/1888891678267699380</t>
  </si>
  <si>
    <t>3:34:04 PM</t>
  </si>
  <si>
    <t>http://twitter.com/Iamreal_Indian/status/1888175811544650143</t>
  </si>
  <si>
    <t>4:09:28 PM</t>
  </si>
  <si>
    <t>bsdk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</si>
  <si>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http://twitter.com/RAJENDR29499714/status/1849380051726278670</t>
  </si>
  <si>
    <t>2:48:58 PM</t>
  </si>
  <si>
    <t>http://twitter.com/RakeshK88970449/status/1850106037090820485</t>
  </si>
  <si>
    <t>2:53:47 PM</t>
  </si>
  <si>
    <t>https://www.bhaskar.com/local/rajasthan/chittorgarh/news/the-atmosphere-deteriorated-after-an-elderly-woman-was-beaten-up-133742038.html</t>
  </si>
  <si>
    <t>11:47:01 AM</t>
  </si>
  <si>
    <t>The atmosphere deteriorated after an elderly woman was beaten up | बुजुर्ग महिला से मारपीट के बाद बिगड़ा माहौल: हिंदू संगठन के कार्यकर्ता पहुंचे थाने, पांच थानों का जाब्ता किया तैनात - Chittorgarh News</t>
  </si>
  <si>
    <t>The situation deteriorated after an elderly woman was assaulted Hindu organization workers arrived at the police station and police from five police stations were deployed
Chittorgarh
Several Hindu organization officials and workers arrived at the Bhadsoda police station after an elderly woman was assaulted
Bhadsoda</t>
  </si>
  <si>
    <t>http://twitter.com/CPChaturvedi83/status/1850955730230395122</t>
  </si>
  <si>
    <t>11:10:09 PM</t>
  </si>
  <si>
    <t>http://twitter.com/SwadeshRajak/status/1858828043596284062</t>
  </si>
  <si>
    <t>4:31:55 PM</t>
  </si>
  <si>
    <t>http://twitter.com/solar30297545/status/1855958707273658731</t>
  </si>
  <si>
    <t>https://www.jagran.com/delhi/new-delhi-city-ncr-delhi-pollution-relief-from-poisonous-air-aqi-remained-in-poor-category-for-second-day-as-well-23841116.html</t>
  </si>
  <si>
    <t>11:32:00 PM</t>
  </si>
  <si>
    <t>Delhi Air Pollution: नवंबर में नहीं, दिसंबर में मिल रही जहरीली हवा से राहत; दूसरे दिन भी खराब श्रेणी में रहा AQI - ncr Delhi Pollution Relief from poisonous air AQI remained in poor category for second day as well</t>
  </si>
  <si>
    <t>Delhi Air Pollution Relief from toxic air is coming in December not November AQI remains in the poor category for the second consecutive day
Delhi Air Pollution Delhiites did not get relief from toxic air in November but they are now seeing relief in December</t>
  </si>
  <si>
    <t>http://twitter.com/HaiderA44612544/status/1855459361302188261</t>
  </si>
  <si>
    <t>http://twitter.com/chahar_jatni/status/1836745020340068522</t>
  </si>
  <si>
    <t>6:01:52 PM</t>
  </si>
  <si>
    <t>http://twitter.com/nimbark_manish/status/1850002279937503576</t>
  </si>
  <si>
    <t>8:01:29 AM</t>
  </si>
  <si>
    <t>https://www.livehindustan.com/uttar-pradesh/bahraich/story-caution-do-not-take-asthma-lightly-9940848.html</t>
  </si>
  <si>
    <t>10:40:07 PM</t>
  </si>
  <si>
    <t>सावधान! अस्थमा गंभीर बीमारी हल्के में न लें</t>
  </si>
  <si>
    <t>Bahraich Correspondent
Asthma is an allergic disease Allergies are what make it worse The number of allergy sufferers has also increased rapidly during the COVID19 pandemic Allergy sufferers must first consider what they are allergic to The World Asthma</t>
  </si>
  <si>
    <t>http://twitter.com/tasnimbloch300/status/1862456424489451728</t>
  </si>
  <si>
    <t>https://www.newsnationtv.com/states/delhi-and-ncr/delhi-air-pollution-delhis-air-becomes-difficult-to-breathe-aqi-crosses-450-for-the-first-time-this-season-7588585</t>
  </si>
  <si>
    <t>7:43:31 AM</t>
  </si>
  <si>
    <t>Delhi AQI: दिल्ली की हवा सांस लेना हुआ मुश्किल, इस सीजन में पहली बार 450 के पार हुआ एक्यूआई</t>
  </si>
  <si>
    <t>Delhi Air Pollution Delhis air quality is steadily deteriorating On Monday the capitals air quality was recorded as the worst of the season making it difficult for people to breathe During this period the air quality exceeded 450 for the first time this season This is a sign of filth</t>
  </si>
  <si>
    <t>http://twitter.com/indiatvnews/status/1846729753828409835</t>
  </si>
  <si>
    <t>7:17:38 AM</t>
  </si>
  <si>
    <t>DelhiNCRs air quality deteriorates pollution levels rise heavy rain warning in 7 states</t>
  </si>
  <si>
    <t>http://twitter.com/adhivaktajee/status/1888285462378451315</t>
  </si>
  <si>
    <t>11:25:11 PM</t>
  </si>
  <si>
    <t>http://twitter.com/AatifaZahra/status/1862892688405561754</t>
  </si>
  <si>
    <t>9:43:22 PM</t>
  </si>
  <si>
    <t>http://twitter.com/RSnpatel/status/1849025188886634681</t>
  </si>
  <si>
    <t>3:18:52 PM</t>
  </si>
  <si>
    <t>Cat Lovers Arvind Kejriwal Delhi Government Air Pollution DelhiNCR Yogendra Yadav Manish Sisodia Amit Shah Rahul Gandhi Kejriwal Tajinder Bagga ___</t>
  </si>
  <si>
    <t>http://twitter.com/AAP4SNagar/status/1848393645096923596</t>
  </si>
  <si>
    <t>9:29:21 PM</t>
  </si>
  <si>
    <t>https://www.prabhatkhabar.com/state/bihar/muzaffarpur/muzaffarpur-news-before-diwali-aqi-reached-236-in-48-hours</t>
  </si>
  <si>
    <t>10:26:29 AM</t>
  </si>
  <si>
    <t>Muzaffarpur News: दिवाली से पहले हवा में प्रदूषण का स्तर बढ़ा, 48 घंटे में 236 पर पहुंचा AQI</t>
  </si>
  <si>
    <t>Muzaffarpur News The citys air had become cleaner over the past 10 days due to a change in weather and the onset of cold However in the past 48 hours the amount of dust particles in the air has started increasing This is why for the first time in 10 days the citys Air Quality Index AQI</t>
  </si>
  <si>
    <t>http://twitter.com/TarunKo3384/status/1850194379664740692</t>
  </si>
  <si>
    <t>https://indianews.in/delhi/delhi-weather-news-delhis-air-is-very-bad-seasons-coldest-morning-recorded/</t>
  </si>
  <si>
    <t>9:42:11 AM</t>
  </si>
  <si>
    <t>Delhi Weather News: दिल्ली की हवा बेहद खराब, सीजन की सबसे ठंडी सुबह दर्ज</t>
  </si>
  <si>
    <t>India News Delhi Weather News Pollution levels in Delhi are becoming increasingly severe On Thursday the capitals Air Quality Index AQI was recorded at 325 which falls in the very poor category It was also the coldest day of the season</t>
  </si>
  <si>
    <t>http://twitter.com/0GOJO0007/status/1858365614458347950</t>
  </si>
  <si>
    <t>http://twitter.com/Satoshibitcoin8/status/1804335141369544898</t>
  </si>
  <si>
    <t>7:36:35 AM</t>
  </si>
  <si>
    <t>Hey rndike is there no air pollution now Or is this milk going into your mothers pussy and getting stored in the uterus The jail locks are broken KejriwalReturns</t>
  </si>
  <si>
    <t>https://www.ntnews.com/national/air-quality-in-parts-of-delhi-remains-severe-grap-3-restrictions-may-be-imposed-1792572</t>
  </si>
  <si>
    <t>10:03:12 AM</t>
  </si>
  <si>
    <t>Air Pollution | ఢిల్లీలో తగ్గని వాయు కాలుష్యం.. ఆరోగ్య సమస్యలతో జనం విలవిల..</t>
  </si>
  <si>
    <t>Air Pollution Air pollution continues to rise in Delhi People are suffering from health problems
Air Pollution Air pollution has increased dramatically in the national capital Delhi Dense smog has engulfed many areas of the city as well as surrounding areas The Central Pollution Control Board CPCB has</t>
  </si>
  <si>
    <t>https://www.vnationnews.com/strict-warning-from-doctors-regarding-air-pollution-children-will-not-be-born-in-future/</t>
  </si>
  <si>
    <t>4:26:16 PM</t>
  </si>
  <si>
    <t>वायु प्रदूषण को लेकर डाक्टरों की सख्त चेतावनी, भविष्य में नहीं होंगे बच्चे पैदा, जानिए असल कारण</t>
  </si>
  <si>
    <t>http://twitter.com/RealAmit_/status/1858813585436098797</t>
  </si>
  <si>
    <t>3:34:28 PM</t>
  </si>
  <si>
    <t>http://twitter.com/brijrajsingh/status/1793186640711586165</t>
  </si>
  <si>
    <t>1:16:25 PM</t>
  </si>
  <si>
    <t>http://twitter.com/Bulletnewsindia/status/1903432376408998225</t>
  </si>
  <si>
    <t>6:33:37 PM</t>
  </si>
  <si>
    <t>https://www.aplatestnews.com/usnewsvideo.php?idx=delhi-air-quality-govindpuri-delhi-air-pollution-delhi-heavy-smog-Esvd-2024-11-13&amp;vidtype=10</t>
  </si>
  <si>
    <t>6:45:00 AM</t>
  </si>
  <si>
    <t>Delhi Air Quality: Govindpuri में भी दिखा बुरा हाल | Delhi Air Pollution | Delhi Heavy Smog</t>
  </si>
  <si>
    <t>Published Date 20241113 021500 Category News 1122168
Title Delhi Air Quality Govindpuri also shows poor conditions Delhi Air Pollution Delhi Heavy Smog
Delhi Air Quality Govindpuri also shows poor conditions Delhi Air Pollution Delhi Heavy</t>
  </si>
  <si>
    <t>http://twitter.com/jambun156/status/1888173726090645848</t>
  </si>
  <si>
    <t>4:01:11 PM</t>
  </si>
  <si>
    <t>http://twitter.com/Bafna30009/status/1794503344389812339</t>
  </si>
  <si>
    <t>4:28:32 AM</t>
  </si>
  <si>
    <t>https://sabsach.in/2024/11/02/%e0%a4%b9%e0%a4%b2%e0%a5%8d%e0%a4%95%e0%a5%80-%e0%a4%a0%e0%a4%82%e0%a4%a1-%e0%a4%b9%e0%a5%88-%e0%a4%b2%e0%a5%87%e0%a4%95%e0%a4%bf%e0%a4%a8-%e0%a4%a6%e0%a4%bf%e0%a4%a8-%e0%a4%ae%e0%a5%87%e0%a4%82/</t>
  </si>
  <si>
    <t>हल्की ठंड है, लेकिन दिन में गर्म मौसम कुछ दिन और रहेगा, सर्दी के लिए और इंतजार</t>
  </si>
  <si>
    <t>Strong winds have brought some changes to the weather in Haryana However winter will likely wait a few more days for the arrival Minimum temperatures are expected to drop slightly starting tomorrow Mornings and evenings are mildly chilly but the daytime will be a bit warmer</t>
  </si>
  <si>
    <t>https://news1india.in/delhi/delhi-pollution-aqi-450-grap-4-restrictions-construction-ban-trucks-entry/213903/</t>
  </si>
  <si>
    <t>Delhi Pollution: दिल्ली में ठंड और प्रदूषण का डबल अटैक, कई इलाकों में AQI 450 पार</t>
  </si>
  <si>
    <t>Delhi Pollution Pollution in Delhi has once again increased and reached a dire state Delhis AQI has surpassed 450 With the cold on one hand and pollution on the other the situation is worsening and Delhiites are facing a double whammy</t>
  </si>
  <si>
    <t>http://twitter.com/ManjulaRabhadia/status/1794426058692874519</t>
  </si>
  <si>
    <t>11:21:25 PM</t>
  </si>
  <si>
    <t>http://twitter.com/AlbertEins6702/status/1888200662606856690</t>
  </si>
  <si>
    <t>5:48:13 PM</t>
  </si>
  <si>
    <t>http://twitter.com/MaskuUday/status/1834921718735159757</t>
  </si>
  <si>
    <t>5:16:43 PM</t>
  </si>
  <si>
    <t>https://hindi.newsmobile.in/there-is-improvement-in-air-quality-before-diwali-but-the-air-of-delhi-ncr-is-still-very-bad/</t>
  </si>
  <si>
    <t>3:54:47 PM</t>
  </si>
  <si>
    <t>Diwali से पहले वायु गुणवत्ता में दिखा सुधार, लेकिन अब भी दिल्ली-NCR की हवा 'बहुत खराब'</t>
  </si>
  <si>
    <t>Delhiites woke up to another foggy morning today as the capital remained shrouded in a thick blanket of smog on Friday The Air Quality Index AQI at 8 am was recorded in the poor category at 289 However there has been a slight improvement in air quality since the previous</t>
  </si>
  <si>
    <t>http://twitter.com/Radhya_S/status/1893323490448519595</t>
  </si>
  <si>
    <t>9:04:31 PM</t>
  </si>
  <si>
    <t>https://www.ntnews.com/national/delhis-aqi-at-283-residents-complain-of-breathing-issues-1772319</t>
  </si>
  <si>
    <t>Air Pollution | క్షీణించిన గాలి నాణ్యత.. శ్వాస తీసుకోవడంలో ఇబ్బందులు ఎదుర్కొంటున్న స్థానికులు</t>
  </si>
  <si>
    <t>Air Pollution Deteriorating air quality Locals facing breathing difficulties
Air Pollution Air pollution has increased in the national capital Delhi Air quality has deteriorated ahead of the Diwali festival
October 25 2024 1023 AM</t>
  </si>
  <si>
    <t>https://cktvlogger.blogspot.com/2024/12/blog-post_27.html</t>
  </si>
  <si>
    <t>"ckt vlogger" create is a unique beautiful vlogs in india.: मौसम</t>
  </si>
  <si>
    <t>Todays Weather The Changing Mood of 2024
Weather is a significant aspect of our lives that not only impacts our daily routines but also changes our moods and thinking patterns The year 2024 is known for its unique and unpredictable weather changes Glow</t>
  </si>
  <si>
    <t>https://www.livehindustan.com/uttar-pradesh/up-weather-will-deteriorate-again-chances-of-rain-and-thunderstorm-night-cold-returns-in-19-districts-201742346676191.html</t>
  </si>
  <si>
    <t>6:53:16 AM</t>
  </si>
  <si>
    <t>UP Weather: यूपी में फिर बिगड़ेगा मौसम, बारिश-अंधड़ के आसार; 19 जिलों में लौटी रात की सर्दी</t>
  </si>
  <si>
    <t>UP Weather Update Nighttime cold has returned to Uttar Pradesh in the second half of March During the 24hour period between Monday and Tuesday temperatures in 19 districts of the state fell below 17 degrees Celsius while in nine districts temperatures fell below 16 degrees Celsius Najibabad recorded the lowest temperature</t>
  </si>
  <si>
    <t>http://twitter.com/Nirmaltiwaribki/status/1858889580226736171</t>
  </si>
  <si>
    <t>DelhiNCR Air Pollution GRAP4 restrictions imposed due to rising pollution Rajasthan Government</t>
  </si>
  <si>
    <t>http://twitter.com/ChannelReserve/status/1856327917594169657</t>
  </si>
  <si>
    <t>6:57:19 PM</t>
  </si>
  <si>
    <t>http://twitter.com/sumitkumarsgi/status/1856018284157776234</t>
  </si>
  <si>
    <t>https://www.livehindustan.com/uttarakhand/haldwani/story-haldwani-faces-persistent-fog-and-poor-visibility-due-to-lack-of-rain-201732687462644.html</t>
  </si>
  <si>
    <t>वायुमंडल में चारों तरफ दिनभर छाई रही धुंध</t>
  </si>
  <si>
    <t>Haldwani A thick haze enveloped Haldwani throughout the day This has been a constant trend for over a month The lack of rain has worsened the situation However there is no rain forecast for the next week The haze has become a layer of haze in Haldwani Since Diwali</t>
  </si>
  <si>
    <t>https://www.rakhewaldaily.com/national/air-pollution-in-delhi-has-again-reached-the-severe-category-with-air-quality-crossing-400/</t>
  </si>
  <si>
    <t>6:21:36 PM</t>
  </si>
  <si>
    <t>Air pollution in Delhi has again reached the severe category</t>
  </si>
  <si>
    <t>Air pollution in Delhi again enters severe category air quality</t>
  </si>
  <si>
    <t>http://twitter.com/Ankitma89786954/status/1864368780278747157</t>
  </si>
  <si>
    <t>11:28:50 PM</t>
  </si>
  <si>
    <t>http://twitter.com/UmaLulla/status/1871782495009800637</t>
  </si>
  <si>
    <t>10:28:17 AM</t>
  </si>
  <si>
    <t>http://twitter.com/BimlaDe09302140/status/1860962638554951841</t>
  </si>
  <si>
    <t>1:54:02 PM</t>
  </si>
  <si>
    <t>https://samacharnama.com/gadgetsandtech/latest-launch/to-protect-against-toxic-air-qubo-launches-two-cool-air/cid15717824.htm</t>
  </si>
  <si>
    <t>जहरीली हवा से बचाने के लिए Qubo ने लॉन्च किए स्मार्टफोन कनेक्टिविटी से लैस दो धांसू Air Purifier, जाने कीमत और फीचर</t>
  </si>
  <si>
    <t>Tech News Desk Qubo Q600 and Q1000 smart air purifiers were launched in India on Friday The company says the new purifiers are designed for spaces like villas and large apartments The Q600 and Q1000 purify areas up to 600 square feet and 1000 square feet respectively</t>
  </si>
  <si>
    <t>https://www.etvbharat.com/hi/!state/delhi-aqi-effects-up-air-pollution-lucknow-aqi-nears-300-ghaziabad-noida-aqi-crossed-danger-mark-uttar-pradesh-news-ups24112101026</t>
  </si>
  <si>
    <t>दिल्ली ने खराब की यूपी की हवा; लखनऊ का AQI 300 के पास, गाजियाबाद-नोएडा का हुआ पार</t>
  </si>
  <si>
    <t>Lucknow Due to the changing weather and a 4 to 5 degree drop in day and night temperatures the air in Uttar Pradesh has begun to change The fog that often lingers in the morning and evening is thickening According to data from the Central Pollution Control Boards Air Quality Index</t>
  </si>
  <si>
    <t>https://zeenews.india.com/marathi/india/delhi-air-pollution-severe-plus-grap-4-implemented-school-goes-online-classes-delhi-pollution-news/862118</t>
  </si>
  <si>
    <t>9:41:22 AM</t>
  </si>
  <si>
    <t>Air Pollution: प्रदूषणानं जीवघेणी पातळी गाठताच GRAP-4 लागू; शाळांमध्ये येऊ नका... विद्यार्थ्यांना सूचना | Delhi Air Pollution severe plus GRAP 4 implemented School goes online classes Delhi Pollution news</t>
  </si>
  <si>
    <t>Delhi AQI Today The problem of air pollution has reached a very serious level in the last few days From Mumbai to Delhi this problem has created many problems and considering the seriousness of the situation and the interest of the citizens GRAP4 has been implemented in Delhi</t>
  </si>
  <si>
    <t>http://twitter.com/Khanna_1234/status/1849861527580622987</t>
  </si>
  <si>
    <t>10:42:11 PM</t>
  </si>
  <si>
    <t>The situation in Delhi is worrying Clean water Water is scarce in every street and the needy are not getting it Clean air Pollution makes breathing difficult severely impacting health Lack of amenities Even basic facilities are not available If the public asks questions why is Kejriwal worried Today in Vikaspuri local residents went to Kejriwal to complain about the water problem They asked Kejriwal and his MLA to drink the same dirty water that Kejriwal has forced the entire Delhi population to drink This angered and as is his habit called the entire incident an attack Mr Kejriwal you have cheated and looted Delhi in the name of roads electricity and water The misdeeds of you and your MLAs are not hidden from anyone Today when the people of Delhi are asking you questions dont vent your frustration by calling it a BJP attack You must answer why you betrayed the people of Delhi</t>
  </si>
  <si>
    <t>https://ndtv.in/health/what-do-you-need-to-do-to-protect-yourseft-from-pollution-know-10-easiest-and-most-effective-ways-to-avoid-air-pollution-7045075</t>
  </si>
  <si>
    <t>प्रदूषण से बचने के लिए आपको क्या करने की जरूरत है? जानें 10 सबसे आसान और कारगर तरीके</t>
  </si>
  <si>
    <t>Air Pollution Prevention Techniques Air pollution in Delhi and the NCR becomes a serious issue every year during the winter season Pollution in Delhi is currently at its peak with the Air Quality Index AQI hovering around 500</t>
  </si>
  <si>
    <t>http://twitter.com/sudhird530/status/1815960973032784018</t>
  </si>
  <si>
    <t>9:33:29 AM</t>
  </si>
  <si>
    <t>http://twitter.com/gushakti/status/1870849998419853496</t>
  </si>
  <si>
    <t>8:42:52 PM</t>
  </si>
  <si>
    <t>http://twitter.com/BakaitiUL/status/1835961561883587066</t>
  </si>
  <si>
    <t>2:08:41 PM</t>
  </si>
  <si>
    <t>Its not like that The entire population of Delhi is also cursing him All of Delhi is filled with potholes dust and polluted air His incompetent ministers measure the AQI after rain and boast that theyve cleaned Delhis air but they dont mention the dust that rises after the same rain</t>
  </si>
  <si>
    <t>http://twitter.com/9UastOwJ4c2ghus/status/1904918020528423128</t>
  </si>
  <si>
    <t>8:57:02 PM</t>
  </si>
  <si>
    <t>http://twitter.com/MamoodaBan60077/status/1901750214228312316</t>
  </si>
  <si>
    <t>3:09:18 AM</t>
  </si>
  <si>
    <t>http://twitter.com/MdUmar72684119/status/1853417423065460963</t>
  </si>
  <si>
    <t>https://lalluram.com/delhi-pollution-delhis-air-becomes-dangerous-aqi-near-1200-in-this-area/</t>
  </si>
  <si>
    <t>8:52:55 AM</t>
  </si>
  <si>
    <t>Delhi Pollution: दिल्ली की हवा हुई खतरनाक, इस इलाके में AQI 1200 के करीब</t>
  </si>
  <si>
    <t>Meteorologists have advised people to only venture outside when absolutely necessary as air pollution in Delhi has reached dangerous levels Despite two days of strong winds Delhis air quality index has reached close to 1200 the highest reading</t>
  </si>
  <si>
    <t>http://twitter.com/pnrameshkumarc1/status/1855115194336239984</t>
  </si>
  <si>
    <t>10:38:23 AM</t>
  </si>
  <si>
    <t>https://www.aplatestnews.com/usnewsvideo.php?idx=priyanka-gandhi-sensational-tweet-on-delhi-air-pollution-abn-telugu-QEBR-2024-11-17&amp;vidtype=2</t>
  </si>
  <si>
    <t>8:39:28 PM</t>
  </si>
  <si>
    <t>గ్యాస్ఛాంబర్ | Priyanka Gandhi Sensational Tweet On Delhi Air Pollution | ABN Telugu</t>
  </si>
  <si>
    <t>http://twitter.com/beinghumour5/status/1855543840754548936</t>
  </si>
  <si>
    <t>https://hindi.ebmnews.com/automotive/202719/</t>
  </si>
  <si>
    <t>12:31:05 AM</t>
  </si>
  <si>
    <t>बस एक बटन दबाने से बढ़ जायेगी कार की माइलेज! ऐसे मिलेगी सेफ्टी</t>
  </si>
  <si>
    <t>Automatic Climate Control ACC Cars these days are increasingly equipped with features that not only enhance the driving experience but also maintain agility The monsoon season is currently underway Rain and sunshine can sometimes bring warm and sometimes cool weather</t>
  </si>
  <si>
    <t>http://twitter.com/Adars_vidyarthi/status/1891461188329849179</t>
  </si>
  <si>
    <t>5:44:23 PM</t>
  </si>
  <si>
    <t>http://twitter.com/JaiMahakaal_007/status/1850808551125717022</t>
  </si>
  <si>
    <t>1:25:19 PM</t>
  </si>
  <si>
    <t>http://twitter.com/BJP_Amitmishra/status/1859083053773001054</t>
  </si>
  <si>
    <t>http://twitter.com/NDbairagi9708/status/1889732762346704965</t>
  </si>
  <si>
    <t>11:16:14 PM</t>
  </si>
  <si>
    <t>https://www.pravakta.com/if-we-dont-improve-we-will-disappear/</t>
  </si>
  <si>
    <t>सुधरेंगे नहीं तो मिट जायेंगे</t>
  </si>
  <si>
    <t>Dr Neeraj Bhardwaj
I told my wife that Id been wearing dirty clothes for the past two days and she smiled and said No I wash my clothes every day I made the mistake of drying them on the rooftop and because of the pollution they got dirtier than they would have been if they had dried on the rooftop</t>
  </si>
  <si>
    <t>http://twitter.com/VashishtSpeaks/status/1860277466809413984</t>
  </si>
  <si>
    <t>4:31:25 PM</t>
  </si>
  <si>
    <t>Delhi Air Pollution Pollution has become a disaster for the people of DelhiNCR AQI reached 421 again today</t>
  </si>
  <si>
    <t>http://twitter.com/shivarai1376/status/1802379427046936785</t>
  </si>
  <si>
    <t>Youve finally come to your senses This is what AAP members do from air pollution to the contaminated Yamuna from oxygen to water scarcity Blame all your failures on the BJP or other states and train your halfbaked freeloaders that Modi didnt provide this didnt allow that</t>
  </si>
  <si>
    <t>https://ndtv.in/webstories/feature/how-to-make-your-home-pollution-free-26434</t>
  </si>
  <si>
    <t>5:17:15 PM</t>
  </si>
  <si>
    <t>घर से दूर हो जाएगा बीमारी का नामो निशान, अगर कर लेंगे ये 6 काम</t>
  </si>
  <si>
    <t>Byline Renu Chouhan
Disease will be banished from your home if you do these 6 things
Image Credit Unsplash
These days coughs sore throats colds or body aches are common in every household
Image Credit Unsplash
The reason is the pollution present in the air outside</t>
  </si>
  <si>
    <t>http://twitter.com/Biswaljr007/status/1888239061598376241</t>
  </si>
  <si>
    <t>8:20:48 PM</t>
  </si>
  <si>
    <t>l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</si>
  <si>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https://www.etvbharat.com/hi/!state/air-pollution-aqi-increased-rapidly-in-delhi-ncr-reached-to-poor-category-dls24042603916</t>
  </si>
  <si>
    <t>2:26:11 PM</t>
  </si>
  <si>
    <t>दिल्ली-NCR में सांस लेना हुआ मुश्किल, हवा में घुल रहा है जहर! जानिये आपके शहर का क्या है हाल - Air Pollution at high risk</t>
  </si>
  <si>
    <t>New Delhi The air quality in the national capital Delhi and three neighboring states is deteriorating day by day The air quality index in Delhi has reached the poor category Meanwhile the air quality in several cities in Haryana Uttar Pradesh and Rajasthan has also deteriorated Delhi</t>
  </si>
  <si>
    <t>https://www.jantaserishta.com/delhi-ncr/aqi-300-in-delhi-grap-2-implemented-3599175</t>
  </si>
  <si>
    <t>10:00:20 AM</t>
  </si>
  <si>
    <t>दिल्ली में AQI 300+, GRAP-2 लागू | AQI 300+ in Delhi, GRAP-2 implementedदिल्ली में AQI 300+, GRAP-2 लागू</t>
  </si>
  <si>
    <t>As Delhis average air quality index AQI reached 310 which falls in the very poor category the Commission for Air Quality Management CAQM on Monday ordered the implementation of GRAPII in DelhiNCR The second phase of the Graded Response Action Plan in the city</t>
  </si>
  <si>
    <t>https://www.livehindustan.com/ncr/delhi-assembly-election-congress-leader-sandeep-dixit-aap-leader-arvind-kejriwal-sheehmahal-201735643115760.html</t>
  </si>
  <si>
    <t>4:41:44 PM</t>
  </si>
  <si>
    <t>केजरीवाल ने अय्याशी के लिए 'शीशमहल' में मिनी बार बनवायाः संदीप दीक्षित</t>
  </si>
  <si>
    <t>Congress candidate for the New Delhi Assembly seat Sandeep Dixit has again attacked his AAP rival Arvind Kejriwal He said Weve seen the homes of many chief ministers but weve never seen a Sheeshmahal like Kejriwals He criticized Kejriwals</t>
  </si>
  <si>
    <t>http://twitter.com/Diplomatic_pm/status/1839498645277655216</t>
  </si>
  <si>
    <t>http://twitter.com/Indian2001Shibu/status/1864850132778521069</t>
  </si>
  <si>
    <t>7:21:33 AM</t>
  </si>
  <si>
    <t>http://twitter.com/RoutalG31577/status/1869051310068355386</t>
  </si>
  <si>
    <t>9:35:32 PM</t>
  </si>
  <si>
    <t>http://twitter.com/Jatin_909/status/1795671152893055418</t>
  </si>
  <si>
    <t>9:48:59 AM</t>
  </si>
  <si>
    <t>Yess its very important Planting more and more trees will help in getting rid of polluted air and also from heat</t>
  </si>
  <si>
    <t>http://twitter.com/kanchandassi/status/1851969606564614330</t>
  </si>
  <si>
    <t>6:18:56 PM</t>
  </si>
  <si>
    <t>https://zeenews.india.com/hindi/lifestyle/ac-side-effect-on-health-in-hindi/2337548</t>
  </si>
  <si>
    <t>8:47:58 PM</t>
  </si>
  <si>
    <t>क्या आप दिनभर AC चलाते हैं? जल्द हो जाएंगी ये बीमारियां</t>
  </si>
  <si>
    <t>Do you run the AC all day Youll soon develop these diseases
AC side effects People often turn to AC to escape the scorching heat But did you know that constant AC use can have adverse effects on your health If not let me tell you</t>
  </si>
  <si>
    <t>http://twitter.com/DilipTa09253511/status/1888463513737400399</t>
  </si>
  <si>
    <t>11:12:42 AM</t>
  </si>
  <si>
    <t>https://www.andhrajyothy.com/2024/national/delhi-anand-vihar-air-pollution-reaches-473-aqi-sri-1334683.html</t>
  </si>
  <si>
    <t>10:32:14 AM</t>
  </si>
  <si>
    <t>Air Pollution: వామ్మో.. మరింత విషమంగా ఢిల్లీ వాయు కాలుష్యం.. ఏ స్థాయికి చేరిందంటే..</t>
  </si>
  <si>
    <t>The air quality in the national capital Delhi is deteriorating day by day The AQI which should be between 050 for the human body is approaching the 500 mark in the capital According to the latest Central Pollution Control Board CPCB today the AQI in Anand Vihar is 473 in Alipur</t>
  </si>
  <si>
    <t>https://www.jansatta.com/technology-news/cheapest-air-purifer-under-10000-rupees-best-time-to-buy-in-flipkart-big-diwali-sale-grap-2-in-delhi-air-pollution-in-red-zone/3643256/</t>
  </si>
  <si>
    <t>12:25:41 PM</t>
  </si>
  <si>
    <t>Cheapest Air Purifer under 10000 rupees best time to buy in flipkart big Diwali sale grap 2 in delhi air pollution in red zone दिल्ली की जहरीली हवा से राहत दिलाएंगे 10000 से कम वाले ये एयर प्यूरिफायर | Jansatta</t>
  </si>
  <si>
    <t>Delhi Pollution Even before Diwali DelhiNCR is choking these top 5 air purifiers under 10000 rupees will clean the air
Cheapest Air Purifier under 10000 rupees Were telling you about air purifiers under 10000 rupees that</t>
  </si>
  <si>
    <t>https://jansandeshonline.com/health-lifestyle/health/delhi-pr-jaanlewa-khatra-ya-bachaav-ka-raasta/</t>
  </si>
  <si>
    <t>4:09:24 PM</t>
  </si>
  <si>
    <t>दिल्ली प्रदूषण: जानलेवा खतरा या बचाव का रास्ता?</t>
  </si>
  <si>
    <t>http://twitter.com/rajansinghds/status/1888229462677897251</t>
  </si>
  <si>
    <t>7:42:40 PM</t>
  </si>
  <si>
    <t>http://twitter.com/nirnayagarwal23/status/1888259692776055141</t>
  </si>
  <si>
    <t>9:42:47 PM</t>
  </si>
  <si>
    <t>http://twitter.com/fahadkhan1719/status/1856681767664554018</t>
  </si>
  <si>
    <t>6:23:23 PM</t>
  </si>
  <si>
    <t>http://twitter.com/DipakBa01702878/status/1807084089285251082</t>
  </si>
  <si>
    <t>https://jantaserishta.com/delhi-ncr/weather-in-delhi-at-2505-c-3555235</t>
  </si>
  <si>
    <t>Delhi The temperature in Delhi today September 29 2024 is 2839 degrees Celsius The forecast minimum and maximum temperatures for the day are 2505 degrees Celsius and 3333 degrees Celsius respectively The relative humidity is 69 and the wind speed is 6</t>
  </si>
  <si>
    <t>https://www.jantaserishta.com/local/punjab/chandigarh-weather-at-2632-c-3544978</t>
  </si>
  <si>
    <t>10:06:26 AM</t>
  </si>
  <si>
    <t>Chandigarh weather: चंडीगढ़ का मौसम 26.32 °C पर</t>
  </si>
  <si>
    <t>Chandigarh The temperature in Chandigarh today September 24 2024 is 3272 degrees Celsius The forecast for the day shows minimum and maximum temperatures of 2632 degrees Celsius and 3516 degrees Celsius respectively The relative humidity is 53 and the wind speed is 53 kmh</t>
  </si>
  <si>
    <t>https://www.amarujala.com/uttar-pradesh/firozabad/relief-from-hot-winds-due-to-drop-in-temperature-trouble-from-humidity-firozabad-news-c-169-1-sagr1024-127905-2024-06-29</t>
  </si>
  <si>
    <t>Relief From Hot Winds Due To Drop In Temperature, Trouble From Humidity - Firozabad News - Firozabad News:तापमान में गिरावट से गर्म हवाओं से राहत, उमस से परेशानी</t>
  </si>
  <si>
    <t>A drop in temperature brought relief from hot winds but humidity was a problem A fivedegree difference in day and night temperatures was observed
Firozabad Cloudy skies brought relief from the scorching sun on Saturday However humidity continued to trouble residents Confined to their homes the humid heat continued to trouble them The</t>
  </si>
  <si>
    <t>https://navbharattimes.indiatimes.com/metro/delhi/other-news/delhi-news-air-pollution-crisis-in-delhi-ncr-36-percent-families-suffer-from-respiratory-illnesses/articleshow/114381477.cms</t>
  </si>
  <si>
    <t>11:19:15 PM</t>
  </si>
  <si>
    <t>दिल्ली-NCR में 36% परिवार प्रदूषण वाली बीमारियों से पीड़ित, डरा रही ये रिपोर्ट</t>
  </si>
  <si>
    <t>Pollution in DelhiNCR has led to 36 percent of households reporting illness A survey of local circles found symptoms such as sore throat cough and difficulty breathing Some people will use air purifiers and others will consume immunityboosting foods</t>
  </si>
  <si>
    <t>http://twitter.com/Jai_Bharat123/status/1850457787832152460</t>
  </si>
  <si>
    <t>2:11:31 PM</t>
  </si>
  <si>
    <t>http://twitter.com/SaveraSwaraj/status/1850266806033777138</t>
  </si>
  <si>
    <t>1:32:37 AM</t>
  </si>
  <si>
    <t>Breathing crisis in Delhi next six days will be difficult for Delhiites will have to breathe in very bad air poison will dissolve in lungs will suffocate</t>
  </si>
  <si>
    <t>http://twitter.com/ZeeDNHNews/status/1852407669501636753</t>
  </si>
  <si>
    <t>11:19:39 PM</t>
  </si>
  <si>
    <t>SWITCH Big news from India and the world pollution Air Quality Index</t>
  </si>
  <si>
    <t>http://twitter.com/satyarthpra/status/1850560844884500540</t>
  </si>
  <si>
    <t>http://twitter.com/RT_hindi_/status/1777977579624087666</t>
  </si>
  <si>
    <t>2:01:02 PM</t>
  </si>
  <si>
    <t>81 of Bhutans air pollution comes from neighboring countries Report Over the past few weeks air quality in many areas of Bhutan including Thimphu has been very poor and the sky remains hazy Surprisingly Bhutan is responsible for only 19 of this air pollution</t>
  </si>
  <si>
    <t>https://ndtv.in/video/delhi-air-pollution-such-poison-in-delhi-s-air-india-gate-also-missing-shorts-862218</t>
  </si>
  <si>
    <t>1:08:02 PM</t>
  </si>
  <si>
    <t>Delhi Air Pollution: दिल्ली की हवा में ऐसा जहर, India Gate भी गायब! | Shorts</t>
  </si>
  <si>
    <t>Delhi Air Pollution As the cold in DelhiNCR increases the air has also become toxic In Dwarka alone the AQI reached 500 today For the sixth consecutive day Delhis Air Quality Index has been recorded in the severe category The average AQI in Delhi is 481</t>
  </si>
  <si>
    <t>http://twitter.com/SushilKuma7565/status/1858819403921375647</t>
  </si>
  <si>
    <t>3:57:35 PM</t>
  </si>
  <si>
    <t>http://www.samaylive.com/regional-news-in-hindi/ncr-news-in-hindi/520592/du-jnu-postpone-direct-classes-amid-worsening-air-quality-in-the-capital.html</t>
  </si>
  <si>
    <t>Delhi Air Pollution : राजधानी में वायु गुणवत्ता के बिगड़ते स्तर के बीच DU, JNU ने प्रत्यक्ष कक्षाएं की स्थगित Regional News | Samay Live</t>
  </si>
  <si>
    <t>19 Nov 2024 063551 AM IST
Delhi Air Pollution Amid deteriorating air quality in the national capital Delhi University DU announced online classes until November 23 and Jawaharlal Nehru University JNU until November 22
Answer</t>
  </si>
  <si>
    <t>http://twitter.com/hindu_ajay1/status/1828843576949690387</t>
  </si>
  <si>
    <t>http://twitter.com/sachin43146745/status/1803467282263470410</t>
  </si>
  <si>
    <t>10:08:01 PM</t>
  </si>
  <si>
    <t>http://twitter.com/ItsKK315/status/1855563979491316181</t>
  </si>
  <si>
    <t>4:21:42 PM</t>
  </si>
  <si>
    <t>https://hindi.theprint.in/india/%e0%a4%a6%e0%a4%bf%e0%a4%b2%e0%a5%8d%e0%a4%b2%e0%a5%80-%e0%a4%ae%e0%a5%87%e0%a4%82-%e0%a4%b5%e0%a4%be%e0%a4%af%e0%a5%81-%e0%a4%95%e0%a5%80-%e0%a4%97%e0%a5%81%e0%a4%a3%e0%a4%b5%e0%a4%a4%e0%a5%8d/687474/</t>
  </si>
  <si>
    <t>9:48:26 PM</t>
  </si>
  <si>
    <t>दिल्ली में वायु की गुणवत्ता 'बहुत खराब' श्रेणी में पहुंची – ThePrint Hindi</t>
  </si>
  <si>
    <t>New Delhi May 7 PTI Due to extremely adverse meteorological conditions the air quality in Delhi deteriorated alarmingly to the very poor category on Tuesday the Commission for Air Quality Management CAQM said
On Tuesday evening in Delhi</t>
  </si>
  <si>
    <t>http://twitter.com/ratnakar_pooja/status/1782388228689158222</t>
  </si>
  <si>
    <t>6:07:23 PM</t>
  </si>
  <si>
    <t>http://twitter.com/shivbho58930619/status/1871306934969946516</t>
  </si>
  <si>
    <t>2:58:35 AM</t>
  </si>
  <si>
    <t>http://twitter.com/ashishk81549682/status/1880234765049360804</t>
  </si>
  <si>
    <t>6:14:35 PM</t>
  </si>
  <si>
    <t>Bhai just give us pollution free air we will manage with that</t>
  </si>
  <si>
    <t>http://twitter.com/Ishukhan07/status/1864160086958264823</t>
  </si>
  <si>
    <t>9:39:33 AM</t>
  </si>
  <si>
    <t>http://twitter.com/AnkitTh98234128/status/1849767278985843184</t>
  </si>
  <si>
    <t>http://twitter.com/sareya1515788/status/1861657737068741113</t>
  </si>
  <si>
    <t>11:56:07 AM</t>
  </si>
  <si>
    <t>http://twitter.com/NafeesA68086405/status/1814363127087243333</t>
  </si>
  <si>
    <t>11:44:13 PM</t>
  </si>
  <si>
    <t>http://twitter.com/HWCBADAULI/status/1874793163787059424</t>
  </si>
  <si>
    <t>5:51:36 PM</t>
  </si>
  <si>
    <t>https://www.jagran.com/haryana/hisar-haryana-air-has-become-stifling-smog-has-spread-many-districts-are-in-the-red-zone-read-the-aqi-of-your-city-23827605.html</t>
  </si>
  <si>
    <t>Haryana Air Pollution: हरियाणा में दमघोंटू हुई हवा, छाई स्मॉग की चादर; रेड जोन में कई जिले, पढ़िए अपने शहर का AQI - Haryana air has become stifling smog has spread many districts are in the red zone read the AQI of your city</t>
  </si>
  <si>
    <t>Haryana Air Pollution The air in Haryana has become suffocating covered in smog several districts are in the red zone read your citys AQI
Pollution continues to wreak havoc in Haryana Gurugrams Air Quality Index AQI has crossed 300 Furthermore Delhi Uttar Pradesh</t>
  </si>
  <si>
    <t>https://divyamarathi.bhaskar.com/national/news/tharoor-said-delhi-will-not-be-fit-to-live-from-november-to-january-133986036.html</t>
  </si>
  <si>
    <t>10:42:07 PM</t>
  </si>
  <si>
    <t>Delhi Air Pollution Situation Photos Update; AQI Level | Haryana Punjab | थरूर म्हणाले- दिल्ली नोव्हेंबर ते जानेवारीपर्यंत राहण्यास योग्य नसेन: ती देशाची राजधानी राहावी का?; AQI 500 वर पोहोचला</t>
  </si>
  <si>
    <t>Delhi Air Pollution Situation Photos Update AQI Level Haryana Punjab
Tharoor said Delhi will not be fit to live in from November to January Should it remain the capital of the country AQI reaches 500
New Delhi
Congress MP Shashi Tharoor has said that Delhis pollution level</t>
  </si>
  <si>
    <t>http://twitter.com/SARAVAN97962440/status/1880083243963453841</t>
  </si>
  <si>
    <t>8:12:30 AM</t>
  </si>
  <si>
    <t>https://www.livehindustan.com/uttar-pradesh/rampur/story-government-fails-to-curb-crop-residue-burning-record-528-incidents-reported-201729104627681.html</t>
  </si>
  <si>
    <t>12:20:50 AM</t>
  </si>
  <si>
    <t>सूबे में नहीं रुक रही पराली की आग, चार साल का रिकार्ड तोड़ा</t>
  </si>
  <si>
    <t>Government officials have failed to prevent incidents of paddy straw and crop residue burning in the fields In fact the number of fires has broken the record set in the last four years More than 500 incidents have been reported across the state so far Aligarh and Sambhal have the highest number of burnings</t>
  </si>
  <si>
    <t>http://twitter.com/SPrwani/status/1901281579051417843</t>
  </si>
  <si>
    <t>8:07:07 PM</t>
  </si>
  <si>
    <t>https://ndtv.in/health/research-finds-new-route-to-monkeypox-detection-7083917</t>
  </si>
  <si>
    <t>6:43:04 AM</t>
  </si>
  <si>
    <t>मंकीपॉक्स वायरस का पता लगाने के लिए भारतीय शोधकर्ताओं ने खोजा नया तरीका</t>
  </si>
  <si>
    <t>Monkeypox is an infectious viral disease that can affect humans and some other animals Researchers at JNCASR an autonomous institute of the Department of Science and Technology DST have discovered a new method to understand the virology of monkeypox virus</t>
  </si>
  <si>
    <t>http://twitter.com/321Samay/status/1888308138509562031</t>
  </si>
  <si>
    <t>12:55:17 AM</t>
  </si>
  <si>
    <t>http://twitter.com/narendrajee/status/1794611840565321959</t>
  </si>
  <si>
    <t>11:39:39 AM</t>
  </si>
  <si>
    <t>http://twitter.com/spiritual_008/status/1850562449747185904</t>
  </si>
  <si>
    <t>9:07:24 PM</t>
  </si>
  <si>
    <t>https://www.jansatta.com/health-news-hindi/air-quality-is-worse-in-delhi-ncr-cold-cough-and-phlegm-are-increasing-due-to-pollution-adopt-these-home-remedies-to-get-rid-of-mucas/3680622/</t>
  </si>
  <si>
    <t>12:05:48 PM</t>
  </si>
  <si>
    <t>जहरीली हवा में खांसते-खांसते सांसें फूल रही है, बलगन ने जकड़ रखा है सीना, इन 4 तरीकों से करें सीने से म्यूकस को साफ</t>
  </si>
  <si>
    <t>If youre short of breath from coughing in the toxic air and your chest is constricted by mucus try these 4 ways to clear your chest of mucus
Swami Dhyan Nirav Ji explained that if youre also troubled by the changing weather and pollution and your throat and chest are filled with mucus you can try some home remedies</t>
  </si>
  <si>
    <t>http://twitter.com/VikasMeghvanshi/status/1855069627077771618</t>
  </si>
  <si>
    <t>7:37:19 AM</t>
  </si>
  <si>
    <t>http://twitter.com/1stIndiaNews/status/1854482803603239227</t>
  </si>
  <si>
    <t>4:45:29 PM</t>
  </si>
  <si>
    <t>Haryana Air Pollution Artificial rain done to control air pollution Artificial Rain</t>
  </si>
  <si>
    <t>http://twitter.com/pappu1740991023/status/1857257812126277895</t>
  </si>
  <si>
    <t>8:32:23 AM</t>
  </si>
  <si>
    <t>https://newsindialive.in/rain-alert-heavy-rain-in-this-state-since-late-night-forced-schools-to-be-closed/</t>
  </si>
  <si>
    <t>7:34:19 AM</t>
  </si>
  <si>
    <t>बारिश का अलर्ट: इस राज्य में देर रात से भारी बारिश, स्कूल बंद करने पड़े</t>
  </si>
  <si>
    <t>http://twitter.com/Karansingh15110/status/1789005380087083237</t>
  </si>
  <si>
    <t>12:21:35 AM</t>
  </si>
  <si>
    <t>Look at the irony I promise to make Delhi number 1 in the world but in pollution Arvind Kejriwal will preach to you during Diwali not to burn firecrackers because it will cause air pollution Today so many firecrackers were burnt in Delhi that the entire air has become polluted People are troubled by the smoke which</t>
  </si>
  <si>
    <t>http://twitter.com/niileshraichura/status/1858486136043102402</t>
  </si>
  <si>
    <t>5:53:18 PM</t>
  </si>
  <si>
    <t>http://twitter.com/KailaperumalG/status/1854734176152613212</t>
  </si>
  <si>
    <t>9:24:21 AM</t>
  </si>
  <si>
    <t>http://twitter.com/Bihar_Ke_Lal/status/1888230048265904276</t>
  </si>
  <si>
    <t>7:44:59 PM</t>
  </si>
  <si>
    <t>http://twitter.com/God1True/status/1849023380466311371</t>
  </si>
  <si>
    <t>3:11:41 PM</t>
  </si>
  <si>
    <t>https://www.bhaskar.com/local/uttar-pradesh/saharanpur/news/weather-changed-in-saharanpur-drizzle-134549758.html</t>
  </si>
  <si>
    <t>8:57:57 AM</t>
  </si>
  <si>
    <t>सहारनपुर में बदला मौसम का मिजाज..बूंदाबांदी: न्यूनतम तापमान 15 डिग्री सेल्सियस और AQI 95 पहुंचा</t>
  </si>
  <si>
    <t>Weather changes in Saharanpur Drizzle Minimum temperature reaches 15 degrees Celsius and AQI reaches 95
Saharanpur
Photo of DehradunAmbala Highway
The weather in Saharanpur has suddenly changed After Wednesdays heat clouds have settled in since Thursday morning</t>
  </si>
  <si>
    <t>https://www.jantaserishta.com/local/haryana/haryana-fire-at-bandhwari-landfill-causes-traffic-jam-in-nearby-areas-3585047</t>
  </si>
  <si>
    <t>Haryana : बंधवाड़ी लैंडफिल में आग से आस-पास के इलाकों में जाम | Haryana : बंधवाड़ी लैंडफिल में आग से आस-पास के इलाकों में जाम Haryana: Fire at Bandhwari landfill causes traffic jam in nearby areas</t>
  </si>
  <si>
    <t>A fire was reported on Sunday in a section of the Bandhwari garbage hill The fire raged for more than 12 hours and had not been extinguished at the time of writing According to residents of the nearby Bandhwari village and the community living in the Gwal Pahari area the former</t>
  </si>
  <si>
    <t>http://twitter.com/Kuldeepkr1704/status/1880188534914707912</t>
  </si>
  <si>
    <t>3:10:53 PM</t>
  </si>
  <si>
    <t>Sell Delhi to the black market you sir together Sir make it free but yes do not fix the things which are already free like Air Pollution Yamuna etc</t>
  </si>
  <si>
    <t>http://twitter.com/lawyer_Manish_G/status/1832462775224037492</t>
  </si>
  <si>
    <t>10:25:45 PM</t>
  </si>
  <si>
    <t>Your thoughts are pure but the air is impure these days</t>
  </si>
  <si>
    <t>http://twitter.com/SUSHILS42758883/status/1859910958019465341</t>
  </si>
  <si>
    <t>http://twitter.com/h_b_d82/status/1848179117360824643</t>
  </si>
  <si>
    <t>7:16:53 AM</t>
  </si>
  <si>
    <t>http://twitter.com/TotaltvH/status/1849019855640428578</t>
  </si>
  <si>
    <t>2:57:41 PM</t>
  </si>
  <si>
    <t>http://twitter.com/SamacharPlus_/status/1850728230971375781</t>
  </si>
  <si>
    <t>8:06:09 AM</t>
  </si>
  <si>
    <t>Pollution hits Delhi before Diwali air quality very poor AQI crosses 300 AQI 358 recorded in Anand Vihar Delhi AQI 366 recorded in Sonia Vihar AQI 367 recorded in Mundka AQI 370 recorded in Jahangirpuri Delhi</t>
  </si>
  <si>
    <t>https://www.jagran.com/uttarakhand/dehradun-city-uttarakhand-weather-fluctuating-day-and-night-temperatures-cause-rise-in-cold-and-allergy-cases-23840052.html</t>
  </si>
  <si>
    <t>Uttarakhand Weather: उत्तराखंड में दिन-रात के तापमान में बदलाव, अस्पतालों में बढ़े जुकाम और एलर्जी के रोगी - Uttarakhand Weather Fluctuating Day and Night Temperatures Cause Rise in Cold and Allergy Cases</t>
  </si>
  <si>
    <t>Uttarakhand Weather Day and night temperature changes in Uttarakhand increasing number of cold and allergy patients in hospitals
Uttarakhand Weather News The weather in Uttarakhand is constantly changing The intense sunlight during the day and the sharp drop in temperature at night are affecting health</t>
  </si>
  <si>
    <t>http://twitter.com/mrinalkrant/status/1789163264569495797</t>
  </si>
  <si>
    <t>10:48:57 AM</t>
  </si>
  <si>
    <t>http://twitter.com/Dadarwal7/status/1839154406840844362</t>
  </si>
  <si>
    <t>9:35:55 AM</t>
  </si>
  <si>
    <t>AQIAIR QUALITY INDEX The Air Quality Index AQI is an indicator developed by government agencies to tell the public how polluted the air is currently or is predicted to be As air pollution levels increase so does the AQI and the associated public health risks The NAQI 2024 report was released by the Central Pollution Control Board CPCB on September 9 2024 The National Air Quality Index NAQI was launched by Environment Minister Prakash Javadekar on September 17 2014 It was launched in New Delhi under the Swachh Bharat Abhiyan It was launched on the basis of one number one color one description The Central Pollution Control Board in collaboration with State Pollution Control Boards is operating the National Air Monitoring Programme NAMP with over 342 monitoring stations across 240 cities in the country It was formed with medical professionals air quality experts academicians and IIT Kanpur was entrusted with the task of technical study IIT Kanpur and the expert group recommended an AQI plan in 2014 The earlier index was limited to three indicators the new index measures eight parameters Continuous monitoring systems that provide data on a near realtime basis have been installed in New Delhi Mumbai Pune Kolkata and Ahmedabad It measures 5 major pollutants 1 Ozone 2 Particle pollution also called particulate matter which includes PM 25 and PM 10 3 Carbon monoxide 4 Sulphur dioxide 5 Nitrogen dioxide Currently there are six NAQI categories namely Good Satisfactory Moderate Poor Very Poor and Severe According to the Air Quality Index AQI Report 2024 some key points related to air quality in India India continues to struggle to improve air quality standards In 2024 India ranked third among the most polluted countries in the world The average PM concentration in India was recorded at 544 micrograms per cubic metre According to the Clean Air Survey Report 2024 Delhi slipped from 9th to 11th position The most polluted city in India in 2023 was Begusarai Guwahati and Delhi were ranked second and third respectively Out of the 50 most polluted cities in the world 42 cities are from India alone Osorno Chile is ranked first among the most polluted cities in the world</t>
  </si>
  <si>
    <t>http://twitter.com/RADHEsa03320816/status/1871964487533936994</t>
  </si>
  <si>
    <t>Is this the same Kejriwal for whom unemployment is increasing in outer Delhi treatment is not available in Delhi due to outsiders Corona is spreading due to outsiders water and air pollution is happening due to outsiders</t>
  </si>
  <si>
    <t>https://hindi.theprint.in/india/one-third-of-asthma-cases-in-2019-linked-to-long-term-exposure-to-pm2-5-study/746987/</t>
  </si>
  <si>
    <t>4:19:14 PM</t>
  </si>
  <si>
    <t>2019 में आए दमे के एक तिहाई मामले पीएम2.5 के लंबे समय तक संपर्क में रहने से जुड़े: अध्ययन</t>
  </si>
  <si>
    <t>New Delhi Oct 28 PTI Nearly a third of asthma cases reported globally in 2019 were linked to longterm exposure to pollution caused by PM25 pollutant particles Researchers claim the study provides a link between air pollution and asthma</t>
  </si>
  <si>
    <t>http://twitter.com/AryanMahto/status/1847191875817525601</t>
  </si>
  <si>
    <t>http://twitter.com/ShivaniGiriBlp/status/1815962532730827226</t>
  </si>
  <si>
    <t>9:39:41 AM</t>
  </si>
  <si>
    <t>http://twitter.com/AmitOjh02660993/status/1850996266802487334</t>
  </si>
  <si>
    <t>http://twitter.com/Murti_Nain/status/1861036307645976586</t>
  </si>
  <si>
    <t>6:46:46 PM</t>
  </si>
  <si>
    <t>https://www.bhaskar.com/local/uttar-pradesh/lucknow/news/fog-prevails-in-lucknow-for-the-second-consecutive-dayvisibility-50-meters-pollution-in-red-zone-in-lalbagh-aliganj-and-talkatorapollution-up-weather-up-fog-mist-133967881.html</t>
  </si>
  <si>
    <t>6:48:59 AM</t>
  </si>
  <si>
    <t>Fog prevails in Lucknow for the second consecutive day,Visibility 50 meters, pollution in red zone in Lalbagh, Aliganj and Talkatora. pollution, up, weather, up, mist | लखनऊ में धुंध से नहीं दिखा रिवर फ्रंट-1090 चौराहा: बिजिविलिटी 50 मीटर, गलन बढ़ी; तीन बड़े इलाकों का पॉल्यूशन रेड जोन में पहुंचा - Lucknow News | Dainik Bhaskar</t>
  </si>
  <si>
    <t>Fog in Lucknow obscured the River Front and 1090 intersection Visibility reduced to 50 meters fog increased pollution in three major areas reached the red zone
Lucknow 1 hour ago
Lucknow was shrouded in fog on Saturday morning The fog was so thick that even the Gomti River Front and 1090 intersection were not visible</t>
  </si>
  <si>
    <t>http://twitter.com/AmanSin61436557/status/1871814432386666668</t>
  </si>
  <si>
    <t>http://twitter.com/nitinkahatriya/status/1858734404023242792</t>
  </si>
  <si>
    <t>10:19:50 AM</t>
  </si>
  <si>
    <t>http://www.etvbharat.com/hi/!state/water-tankers-and-sewer-cleaning-machines-will-be-monitored-through-gps-in-delhi-delhi-news-dls24110904854</t>
  </si>
  <si>
    <t>8:03:52 PM</t>
  </si>
  <si>
    <t>जीपीएस के जरिए पानी के टैंकरों और सीवर सफाई मशीनों की होगी मॉनिटरिंग</t>
  </si>
  <si>
    <t>The Delhi government under the leadership of Chief Minister Atishi has taken a major decision to ensure effective and transparent water supply and sewer cleaning through tankers in Delhi As part of this initiative the Delhi government will now make the Delhi Jal Boards GPS monitoring portal live</t>
  </si>
  <si>
    <t>http://twitter.com/vishalrohatgi1/status/1801451915286614030</t>
  </si>
  <si>
    <t>8:39:40 AM</t>
  </si>
  <si>
    <t>https://www.amarujala.com/india-news/israel-embassy-joins-million-miyawaki-initiative-on-earth-day-2024-04-23</t>
  </si>
  <si>
    <t>3:10:35 AM</t>
  </si>
  <si>
    <t>Israel Embassy Joins Million Miyawaki Initiative On Earth Day | Million Miyawaki:हवा की गुणवत्ता सुधारने की कवायद, दिल्ली-ncr में 30 प्रजातियों के 10 लाख पेड़ लगाए जाएंगे</t>
  </si>
  <si>
    <t>The Embassy of Israel in India in collaboration with a nonprofit organization has officially joined the Million Miyawakis project This is a communityled initiative that aims to improve air quality in Indias urban areas through largescale afforestation</t>
  </si>
  <si>
    <t>http://twitter.com/ShrotriyaUP/status/1904899939861172423</t>
  </si>
  <si>
    <t>7:45:11 PM</t>
  </si>
  <si>
    <t>https://www.thodkyaat.com/414-mumbai-hotels-served-notices-to-curb-air-pollution/</t>
  </si>
  <si>
    <t>9:25:27 AM</t>
  </si>
  <si>
    <t>Mumbai l मुंबई महानगरपालिकेची हॉटेलांना नोटिस, दिली शेवटची वॉर्निंग</t>
  </si>
  <si>
    <t>Mumbai l As per the order of the Mumbai High Court the Environment Department of the Brihanmumbai Municipal Corporation has banned 414 hotels bakeries and bakeries that use fuels like wood and coal and sell food in the open</t>
  </si>
  <si>
    <t>http://twitter.com/vikeshkr_jha/status/1888417124168966411</t>
  </si>
  <si>
    <t>8:08:22 AM</t>
  </si>
  <si>
    <t>http://twitter.com/Rohtashmandan25/status/1848988398310027386</t>
  </si>
  <si>
    <t>12:52:41 PM</t>
  </si>
  <si>
    <t>Delhi has become a poisonous ball of gas how do people survive in it Only the people of Delhi are courageous Smog continues to envelop DelhiNCR amid worsening air quality Visuals from around the DelhiNoida border</t>
  </si>
  <si>
    <t>http://twitter.com/vvivekgaur/status/1858753450252939569</t>
  </si>
  <si>
    <t>http://twitter.com/Hari_Twetz/status/1887831732080304609</t>
  </si>
  <si>
    <t>5:22:13 PM</t>
  </si>
  <si>
    <t>http://twitter.com/satubha_gujju/status/1888474525865521436</t>
  </si>
  <si>
    <t>11:56:27 AM</t>
  </si>
  <si>
    <t>https://zeenews.india.com/hindi/zeesalaam/health/severe-pollution-increase-the-risk-of-type-2-diabetes-know-more-about-it/2530096</t>
  </si>
  <si>
    <t>10:56:06 AM</t>
  </si>
  <si>
    <t>severe pollution increase the risk of type 2 diabetes know more about it</t>
  </si>
  <si>
    <t>The AQI in the area exceeds 400 and you could suffer from this incurable disease
Air Pollution Causes Diabetes Pollution in the capital Delhi and surrounding areas is increasing The air has become toxic increasing the risk of many diseases Shocking</t>
  </si>
  <si>
    <t>https://news1india.in/%e0%a4%ae%e0%a5%8c%e0%a4%b8%e0%a4%ae/light-rain-likely-in-delhi-ncr-from-september-28-to-31-imd-issues-update/196600/</t>
  </si>
  <si>
    <t>3:47:39 PM</t>
  </si>
  <si>
    <t>गर्मी से मिलेगी राहत! 28 से 31 सितंबर तक दिल्ली-एनसीआर में हल्की बारिश की संभावना, IMD ने जारी किया अपडेट</t>
  </si>
  <si>
    <t>Weather Update The weather has recently changed its mood The Meteorological Department IMD has issued an update stating that some significant weather changes will be observed in DelhiNCR between September 28 and 31 2024 During this time a slight increase in temperature is expected</t>
  </si>
  <si>
    <t>https://www.aajtak.in/lifestyle/news/story/delhi-air-pollution-how-to-prevent-air-pollution-expert-shares-impact-of-air-pollution-on-our-health-tlifm-dskc-2099978-2024-11-19</t>
  </si>
  <si>
    <t>8:52:18 AM</t>
  </si>
  <si>
    <t>How to prevent air pollution: 'जहरीली' हवा से बचे रहने के लिए अपनाएं ये 3 तरीके, एक्सपर्ट ने बताए</t>
  </si>
  <si>
    <t>Air pollution has become a serious problem in Delhi and its surrounding areas increasing year after year This problem becomes particularly severe during winter and the festive season On Tuesday morning the AQI reached a record high of 500 Delhi</t>
  </si>
  <si>
    <t>https://www.punjabkesari.in/national/news/delhi-pollution-grap-2-may-be-implemented-soon-in-delhi-2050504</t>
  </si>
  <si>
    <t>2:04:36 PM</t>
  </si>
  <si>
    <t>Delhi Pollution : दिल्ली में जल्द लागू हो सकता है GRAP-2! इन चीजों पर रहेगा प्रतिबंध</t>
  </si>
  <si>
    <t>With Diwali and the onset of winter Delhis air is becoming polluted again In light of this situation it is being reported that GRAP2 may soon be implemented in Delhi If implemented it will ban many activities that contribute to pollution</t>
  </si>
  <si>
    <t>http://twitter.com/09tulip/status/1829168865236176913</t>
  </si>
  <si>
    <t>8:16:56 PM</t>
  </si>
  <si>
    <t>By getting our good fortunes written in history well make more than half our mark And well have to do everything Its hard to even breathe theres so much air pollution and global warming They havent instilled anything of their culture in the youth and on top of that they keep saying todays youth are like this and like that</t>
  </si>
  <si>
    <t>http://twitter.com/KamleshMishra95/status/1831535467746984447</t>
  </si>
  <si>
    <t>http://twitter.com/VasuPhD/status/1839491730564870509</t>
  </si>
  <si>
    <t>7:56:19 AM</t>
  </si>
  <si>
    <t>http://twitter.com/DeviJ46343/status/1850368661879689616</t>
  </si>
  <si>
    <t>http://twitter.com/Shweta162807/status/1798202762486038963</t>
  </si>
  <si>
    <t>9:28:42 AM</t>
  </si>
  <si>
    <t>http://twitter.com/KumarMiste62417/status/1858478340102864943</t>
  </si>
  <si>
    <t>5:22:19 PM</t>
  </si>
  <si>
    <t>http://twitter.com/Chahat_Soni_143/status/1904360802494407049</t>
  </si>
  <si>
    <t>8:02:51 AM</t>
  </si>
  <si>
    <t>https://www.tv9hindi.com/world/maryam-nawaz-government-green-lockdown-lahore-pakistan-due-to-pollution-2918316.html</t>
  </si>
  <si>
    <t>10:12:47 AM</t>
  </si>
  <si>
    <t>दिवाली पर लाहौर में लगा 'ग्रीन लॉकडाउन', मरियम नवाज सरकार ने इसलिए लिया फैसला | Maryam Nawaz Government Green Lockdown Lahore Pakistan due to pollution</t>
  </si>
  <si>
    <t>Lahore to impose a green lockdown for Diwali according to the Maryam Nawaz government
Pakistans Lahore will impose a green lockdown for Diwali The Maryam Nawaz government has taken this decision in light of the citys rising pollution levels They have also urged India Punjab</t>
  </si>
  <si>
    <t>http://twitter.com/Dayanan39125986/status/1860260629874929683</t>
  </si>
  <si>
    <t>3:24:30 PM</t>
  </si>
  <si>
    <t>http://twitter.com/RajeshIndo56516/status/1852007438586724773</t>
  </si>
  <si>
    <t>8:49:16 PM</t>
  </si>
  <si>
    <t>http://twitter.com/GIRISHVIRA11741/status/1878993264784924750</t>
  </si>
  <si>
    <t>8:01:18 AM</t>
  </si>
  <si>
    <t>http://twitter.com/RiyaSha28609087/status/1859954469603262781</t>
  </si>
  <si>
    <t>7:07:56 PM</t>
  </si>
  <si>
    <t>http://twitter.com/Priyachdhry4/status/1888297156919873538</t>
  </si>
  <si>
    <t>12:11:39 AM</t>
  </si>
  <si>
    <t>sirf 350400 me haare Isko one me Harna keh Sakte ho Congress hi AAP haarne ka Main Reason hain 1 se bhi jyada kara Cong ne 2Cong ke kaafi cadre Bjp se Anytime Milibhagat karte haiBik jaate 3Bjp ne Loot ki Billion kharch kar di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</si>
  <si>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http://twitter.com/duatarunkumar/status/1788175120613478556</t>
  </si>
  <si>
    <t>5:22:26 PM</t>
  </si>
  <si>
    <t>http://twitter.com/DrxRaviPrakash2/status/1888994466431979636</t>
  </si>
  <si>
    <t>Sir whatever is needed will be done by you otherwise you will do this kind of drama in which you earn money Sometimes pay attention to the corruption happening in the village panchayat you will not be in any danger of air pollution you can get this app from us for 10000 years</t>
  </si>
  <si>
    <t>https://www.ptcnews.tv/hindi-news/delhi-air-pollution-supreme-court-reprimanded-stubble-burning-for-punjab-and-haryana-4400512</t>
  </si>
  <si>
    <t>1:51:24 PM</t>
  </si>
  <si>
    <t>Delhi Air Pollution: पराली जलाने को लेकर SC ने पंजाब-हरियाणा को लगाई फटकार, कही ये बात</t>
  </si>
  <si>
    <t>http://twitter.com/satsahe39089975/status/1850148684383637536</t>
  </si>
  <si>
    <t>5:43:15 PM</t>
  </si>
  <si>
    <t>https://iasbaba.com/2024/07/daily-current-affairs-ias-upsc-%e0%a4%aa%e0%a5%8d%e0%a4%b0%e0%a4%be%e0%a4%b0%e0%a4%82%e0%a4%ad%e0%a4%bf%e0%a4%95-%e0%a4%8f%e0%a4%b5%e0%a4%82-%e0%a4%ae%e0%a5%81%e0%a4%96%e0%a5%8d%e0%a4%af-%e0%a4%aa-3/</t>
  </si>
  <si>
    <t>UPSC प्रारंभिक एवं मुख्य परीक्षा – 13th July 2024</t>
  </si>
  <si>
    <t>Archives
PRELIMS MAINS Focus
UMLING LA
Syllabus
Prelims Geography Context A Bengalurubased firm has successfully testfired an unmanned aerial vehicle UAV with a maximum takeoff weight MTOW of 100 kg at the Umling La Pass in Ladakh</t>
  </si>
  <si>
    <t>http://twitter.com/PAWANDABRIA/status/1888234386195349641</t>
  </si>
  <si>
    <t>8:02:14 PM</t>
  </si>
  <si>
    <t>http://twitter.com/rajkshroff/status/1863916392904306838</t>
  </si>
  <si>
    <t>5:31:12 PM</t>
  </si>
  <si>
    <t>http://twitter.com/nitinmishraup/status/1862862633155576124</t>
  </si>
  <si>
    <t>7:43:56 PM</t>
  </si>
  <si>
    <t>https://samacharnama.com/city/hisar/hisar-heatwave-intensifies-temperature-crosses-39-degrees/cid14233309.htm</t>
  </si>
  <si>
    <t>1:43:41 PM</t>
  </si>
  <si>
    <t>Hisar गर्मी ने दिखाए तेवर, तापमान पहुंचा 39 डिग्री के पार</t>
  </si>
  <si>
    <t>Hisar News Desk After three days of changing weather the heat showed its full force on Thursday The weather remained clear throughout the day and the sun shone brightly People got some relief from the heat after 6 pm The maximum temperature was 39 degrees Celsius and the minimum temperature was 23 degrees Celsius while during the day</t>
  </si>
  <si>
    <t>https://hindi.oneworldnews.com/weather-update/weather-update-delhi/</t>
  </si>
  <si>
    <t>12:07:45 PM</t>
  </si>
  <si>
    <t>Weather Update: जानिए राजधानी दिल्ली में कैसा रहेगा मौसम, प्रदेश के कई हिस्सों में छाया रहेगा धुंध</t>
  </si>
  <si>
    <t>Weather Update Find out what the weather will be like in the capital Delhi with fog expected in many parts of the state
Forecasts indicate light to moderate fog on Monday morning with smog likely to be present The sky will be clear during the afternoon Smog and</t>
  </si>
  <si>
    <t>https://hindi.dailykiran.com/environment-control-system-being-installed-in-four-underground-stations-of-rrts/</t>
  </si>
  <si>
    <t>3:15:52 PM</t>
  </si>
  <si>
    <t>https://dailychhattisgarh.com/chhattisgarh-article-details.php?article=226540&amp;path_article=32</t>
  </si>
  <si>
    <t>स्कूली बच्चों को किया पर्यावरण संरक्षण के प्रति जागरूक</t>
  </si>
  <si>
    <t>Manendragarh July 19 When the air becomes polluted and human breathing becomes weak then the issue of the environment arises Environment simply refers to the environment around us which includes trees plants forests rivers mountains air and water When these are protected</t>
  </si>
  <si>
    <t>http://twitter.com/callmeMr007/status/1864173051509690666</t>
  </si>
  <si>
    <t>10:31:04 AM</t>
  </si>
  <si>
    <t>http://twitter.com/TnauMaris/status/1898030367015145881</t>
  </si>
  <si>
    <t>https://www.htsyndication.com/hindustan-delhi/article/%E0%A4%A6%E0%A4%BF%E0%A4%B2%E0%A5%8D%E0%A4%B2%E0%A5%80-14-march-2025-%E0%A4%95%E0%A4%BE-%E0%A4%B5%E0%A5%87%E0%A4%A6%E0%A4%B0-%E0%A4%94%E0%A4%B0-aqi:-%E0%A4%A8%E0%A5%8D%E0%A4%AF%E0%A5%82%E0%A4%A8%E0%A4%A4%E0%A4%AE-%E0%A4%A4%E0%A4%BE%E0%A4%AA%E0%A4%AE%E0%A4%BE%E0%A4%A8-23.35degc,-%E0%A4%9C%E0%A4%BE%E0%A4%A8%E0%A5%87%E0%A4%82-%E0%A4%95%E0%A5%88%E0%A4%B8%E0%A4%BE-%E0%A4%B0%E0%A4%B9%E0%A5%87%E0%A4%97%E0%A4%BE-%E0%A4%B6%E0%A4%B9%E0%A4%B0-%E0%A4%AE%E0%A5%87%E0%A4%82-%E0%A4%86%E0%A4%9C-%E0%A4%95%E0%A4%BE-%E0%A4%AE%E0%A5%8C%E0%A4%B8%E0%A4%AE/88708131</t>
  </si>
  <si>
    <t>दिल्ली 14 March 2025 का वेदर और AQI: न्यूनतम तापमान 23.35degC, जानें कैसा रहेगा शहर में आज का मौसम</t>
  </si>
  <si>
    <t>Delhi Weather and AQI for March 14 2025 Minimum temperature 2335C find out what the weather will be like in the city today
New Delhi March 14 Weather in Delhi today March 14 2025 The minimum temperature in Delhi today was recorded at 2335C The Meteorological Department IM</t>
  </si>
  <si>
    <t>http://twitter.com/Iam_Ashu10sep/status/1888889921622212811</t>
  </si>
  <si>
    <t>https://sanmarg.in/top-news/kolkata-weather-update-big-update-regarding-winter-in-kolkata/</t>
  </si>
  <si>
    <t>Kolkata Weather Update: कोलकाता में सर्दी को लेकर आया बड़ा अपडेट</t>
  </si>
  <si>
    <t>With the onset of winter the air quality in Kolkata and Howrah has begun to deteriorate For the second consecutive day on Wednesday air quality remained poor making it difficult for people to breathe Officials from the West Bengal Pollution Control Board WBPCB</t>
  </si>
  <si>
    <t>http://twitter.com/advmohdzaid_/status/1801532761041227813</t>
  </si>
  <si>
    <t>2:00:55 PM</t>
  </si>
  <si>
    <t>http://twitter.com/politicianrayyn/status/1848230480149094444</t>
  </si>
  <si>
    <t>10:40:59 AM</t>
  </si>
  <si>
    <t>http://twitter.com/USMeena20/status/1869941588517863888</t>
  </si>
  <si>
    <t>8:33:11 AM</t>
  </si>
  <si>
    <t>http://twitter.com/liberal_hunter7/status/1888239895514337323</t>
  </si>
  <si>
    <t>8:24:07 PM</t>
  </si>
  <si>
    <t>http://twitter.com/UshaChouha39117/status/1861000787859562799</t>
  </si>
  <si>
    <t>4:25:38 PM</t>
  </si>
  <si>
    <t>http://twitter.com/amit_155/status/1888306811523960839</t>
  </si>
  <si>
    <t>http://twitter.com/Rajneeshme_pie/status/1858860612253618606</t>
  </si>
  <si>
    <t>6:41:20 PM</t>
  </si>
  <si>
    <t>http://twitter.com/rksagra007/status/1844374536772534479</t>
  </si>
  <si>
    <t>The tendency to dispose of garbage by setting it on fire and getting away with it must be curbed One person pollutes the air of an entire area just to dispose of their own garbage</t>
  </si>
  <si>
    <t>https://www.prabhatkhabar.com/state/bihar/kishanganj/protect-yourself-from-smoke-and-smoke</t>
  </si>
  <si>
    <t>8:11:50 PM</t>
  </si>
  <si>
    <t>सीढियां चढ़ने पर दम फूले तो समझिए सीओपीडी का है खतरा</t>
  </si>
  <si>
    <t>Information was shared during a meeting on World COPD Day
Lack of awareness is contributing to this disease Protect yourself from smoke and smoking
The air is becoming toxic in Kishanganj The 23rd World COPD Day was celebrated on Wednesday and the effects of smoking and air pollution</t>
  </si>
  <si>
    <t>https://zeenews.india.com/hindi/india/madhya-pradesh-chhattisgarh/bhopal/air-pollution-in-bhopal-aqi-crosses-300-in-many-areas-mp-news-in-hindi/2507930</t>
  </si>
  <si>
    <t>9:45:52 AM</t>
  </si>
  <si>
    <t>Air Pollution in Bhopal AQI crosses 300 in many areas MP News in Hindi | Hindi News,भोपाल की हवा में घुला जहर, बने दिल्ली जैसे हालात; कई इलाकों में AQI 300 पार</t>
  </si>
  <si>
    <t>Air Pollution Bhopals air is toxic creating Delhilike conditions AQI exceeds 300 in many areas
Air Pollution in Bhopal Bhopal the capital of Madhya Pradesh is experiencing air pollution similar to Delhis The AQI has exceeded 300 in many areas
Air Pollution</t>
  </si>
  <si>
    <t>http://twitter.com/ROYAL_ALWARI/status/1846442636208386552</t>
  </si>
  <si>
    <t>http://twitter.com/muditkhetan/status/1793585576446423085</t>
  </si>
  <si>
    <t>3:41:39 PM</t>
  </si>
  <si>
    <t>http://twitter.com/Broken_gandhi/status/1888209076506755450</t>
  </si>
  <si>
    <t>6:21:39 PM</t>
  </si>
  <si>
    <t>https://mantralayanews.com/article/delhis-aqi-is-165-physical-classes-in-schools-from-today-grap-4-restrictions-lifted-after-supreme-court-order</t>
  </si>
  <si>
    <t>दिल्ली का AQI-165, स्कूलों में आज से फिजिकल क्लासेस:सुप्रीम कोर्ट के आदेश के बाद GRAP-4 के प्रतिबंध हटे</t>
  </si>
  <si>
    <t>Delhi recorded an AQI of 165 on Thursday The Supreme Court agreed to lift the GRAP4 restrictions after the AQI dropped from the poor to moderate category following which the Centre for Air Quality Management CAQM lifted the GRAP4 restrictions and implemented the GRAP2 restrictions on Thursday night</t>
  </si>
  <si>
    <t>http://twitter.com/UmeshAmh/status/1859260517803508094</t>
  </si>
  <si>
    <t>9:10:25 PM</t>
  </si>
  <si>
    <t>https://rajasthan.ndtv.in/rajasthan-news/rajasthan-pollution-fine-for-burning-stubble-farmers-accused-government-7071746</t>
  </si>
  <si>
    <t>4:40:17 PM</t>
  </si>
  <si>
    <t>बढ़ते प्रदूषण को देख पराली जलाने पर लगाया गया जुर्माना, किसानों ने कहा- हमारी मजबूरी नहीं समझती सरकार</t>
  </si>
  <si>
    <t>Rajasthan Pollution News Environmental pollution is a major issue in the country these days and the burning of paddy straw by farmers in the fields is believed to be responsible for this The smoke from burning stubble in the fields pollutes not only the district but also the surrounding districts</t>
  </si>
  <si>
    <t>http://twitter.com/BhatraDeepak/status/1888210029423272306</t>
  </si>
  <si>
    <t>6:25:26 PM</t>
  </si>
  <si>
    <t>http://twitter.com/09tulip/status/1890468790321713419</t>
  </si>
  <si>
    <t>love is in the air and the air is polluted</t>
  </si>
  <si>
    <t>https://ntvtelugu.com/news/air-pollution-linked-to-nearly-2000-child-deaths-a-day-619568.html</t>
  </si>
  <si>
    <t>10:12:18 AM</t>
  </si>
  <si>
    <t>Air Pollution: వాయు కాలుష్యం ఎఫెక్ట్.. రోజూ 2 వేల మంది చిన్నారుల బలి!</t>
  </si>
  <si>
    <t>Air Pollution Air Pollution Effect 2000 Children Die Every Day
About 7 lakh children under the age of five die due to air pollution PM 25 fine dust particles are the main cause of more than 90 percent of deaths A study by the Health Effects Institute found</t>
  </si>
  <si>
    <t>http://twitter.com/Toxic__zfr/status/1828409393613832458</t>
  </si>
  <si>
    <t>5:59:04 PM</t>
  </si>
  <si>
    <t>http://twitter.com/amardeepke4/status/1871805245652906387</t>
  </si>
  <si>
    <t>11:58:41 AM</t>
  </si>
  <si>
    <t>https://www.aplatestnews.com/usnewsvideo.php?idx=bjp-protest-on-delhi-pollution-JLcl-2024-11-19&amp;vidtype=10</t>
  </si>
  <si>
    <t>11:43:49 AM</t>
  </si>
  <si>
    <t>BJP Protest On Delhi Pollution: दिल्ली में पॉल्यूशन पर बीजेपी का प्रदर्शन..आप पर लगाया बड़ा आरोप</t>
  </si>
  <si>
    <t>Published Date 20241119 071349 Category News 1125076
Title BJP Protest on Delhi Pollution BJP protests against pollution in Delhimajor accusations leveled against AAP
BJP Protest Delhi Pollution BJP protests against pollution in Delhimajor accusations leveled against AAP</t>
  </si>
  <si>
    <t>http://twitter.com/jyotida46581298/status/1858855433035018498</t>
  </si>
  <si>
    <t>6:20:45 PM</t>
  </si>
  <si>
    <t>http://twitter.com/tiwariji372506/status/1856651667451568234</t>
  </si>
  <si>
    <t>4:23:47 PM</t>
  </si>
  <si>
    <t>http://twitter.com/rahuldubeyup/status/1863922178518855725</t>
  </si>
  <si>
    <t>https://www.gnttv.com/world/story/the-great-smog-of-london-a-historical-crisis-with-lessons-for-today-1123980-2024-11-20</t>
  </si>
  <si>
    <t>3:52:34 PM</t>
  </si>
  <si>
    <t>The Great Smog of London: लंदन में ग्रेट स्मॉग 1952 ने ली थीं 12000 जानें और फिर बना Clean Air Act, आज लंदन का AQI है 19, जानिए प्रदूषण से निपटने के लिए किए गए थे क्या बदलाव | The Great Smog of London: A Historical Crisis with Lessons for Today</t>
  </si>
  <si>
    <t>The morning of December 5 1952 was a bitterly cold day for Londoners The British capital had been experiencing bonechilling cold for weeks As usual people across the city kept their homes warm with fires burning in coal fireplaces However London</t>
  </si>
  <si>
    <t>http://twitter.com/13kpsingh/status/1888313783787118891</t>
  </si>
  <si>
    <t>1:17:43 AM</t>
  </si>
  <si>
    <t>https://hindi.webdunia.com/national-hindi-news/air-pollution-can-also-affect-mental-health-124111400120_1.html</t>
  </si>
  <si>
    <t>मानसिक स्वास्थ्य को भी प्रभावित कर सकता है वायु प्रदूषण</t>
  </si>
  <si>
    <t>Air pollution News Amid deteriorating air quality in the national capital doctors here said its impact is not just limited to physical health but also has an impact on cognitive health which affects a persons mood and emotional abilities</t>
  </si>
  <si>
    <t>https://zeenews.india.com/hindi/india/madhya-pradesh-chhattisgarh/bhopal/air-pollution-in-many-cities-of-madhya-pradesh-aqi-crosses-300-in-bhopal-city-bad-for-health/2522289</t>
  </si>
  <si>
    <t>2:59:12 AM</t>
  </si>
  <si>
    <t>air pollution in many cities of madhya pradesh aqi crosses 300 in bhopal city bad for health | MP के कई शहरों में भी हवा का स्तर खराब, भोपाल में AQI 300 के पार, सेहत के लिए खराब</t>
  </si>
  <si>
    <t>Air quality is poor in many cities in Madhya Pradesh with the AQI exceeding 300 in Bhopal which is detrimental to health
Bhopal AQI Air quality is deteriorating in many cities including the capital of Madhya Pradesh Bhopal The AQI in Bhopal has exceeded 300
AIR POLLUTION Several cities in Madhya Pradesh</t>
  </si>
  <si>
    <t>http://twitter.com/MathurRakeshwar/status/1857462093047361684</t>
  </si>
  <si>
    <t>10:04:07 PM</t>
  </si>
  <si>
    <t>What has the Centre done till date to control the Air Quality Index lungs do not get damaged by looking at religion I agree with Reena Gupta Lungs do not see religion The air of entire North India is bad but the Central Government is not bothered</t>
  </si>
  <si>
    <t>http://twitter.com/shivam99353479/status/1904894841877914101</t>
  </si>
  <si>
    <t>7:24:56 PM</t>
  </si>
  <si>
    <t>http://twitter.com/Shoaray1/status/1807421016408547378</t>
  </si>
  <si>
    <t>7:58:45 PM</t>
  </si>
  <si>
    <t>http://twitter.com/neeraj_congress/status/1858435017145225603</t>
  </si>
  <si>
    <t>2:30:10 PM</t>
  </si>
  <si>
    <t>Arvind Kejriwal ji I have worked hard to increase it Today we are getting extra holidays and it is only because of his blessings Jai ho baba Kejriwal ki Name a single politician who you think has shown genuine concern about air pollution in Delhi and north India Name one</t>
  </si>
  <si>
    <t>https://www.amarujala.com/uttar-pradesh/agra/even-with-breathing-water-is-being-sprinkled-on-sensors-this-is-how-aqi-is-being-controlled-in-agra-2024-11-12</t>
  </si>
  <si>
    <t>Even With Breathing Water Is Being Sprinkled On Sensors This Is How Aqi Is Being Controlled In Agra | Up:सांसों के साथ भी छलावा, सेंसर पर छिड़का जा रहा पानी...आगरा में ऐसे एक्यूआई किया जा रहा नियंत्रित</t>
  </si>
  <si>
    <t>After Diwali its difficult to breathe in cities across North India and the state However Agras air quality is considered excellent by statistics In reality the air isnt getting any better rather your breathing is being tricked To keep the pollution figures low pollution measurements are</t>
  </si>
  <si>
    <t>https://dainiksaveratimes.com/national/air-pollution-in-delhi-aqi-crossed-400-people-are-hesitant-to-come-out-of-their-homes/</t>
  </si>
  <si>
    <t>9:17:47 AM</t>
  </si>
  <si>
    <t>Air Pollution in Delhi : AQI पहुंचा 400 के पार, घरों से बाहर</t>
  </si>
  <si>
    <t>Air Pollution in Delhi The air pollution situation in the capital Delhi continues to be a matter of concern Due to the pollution citizens are facing difficulties even going for morning walks This is especially worrying for children and the elderly The Central Pollution Control Board</t>
  </si>
  <si>
    <t>http://twitter.com/LumrorShiv/status/1794412399153537207</t>
  </si>
  <si>
    <t>10:27:09 PM</t>
  </si>
  <si>
    <t>http://twitter.com/BhargavaRavi89/status/1888230912623812617</t>
  </si>
  <si>
    <t>7:48:25 PM</t>
  </si>
  <si>
    <t>https://telugu.latestly.com/india/news/delhi-air-pollution-chief-justice-dy-chandrachud-says-stopped-morning-walks-due-to-pollution-146994.html</t>
  </si>
  <si>
    <t>1:15:28 PM</t>
  </si>
  <si>
    <t>Delhi Air Pollution: ఢిల్లీ వాయు కాలుష్యంపై సుప్రీం చీఫ్ జస్టిస్ కీలక వ్యాఖ్యలు, మార్నింగ్ వాక్కు వెళ్లడం మానేశానని, కాలుష్యం ఆందోళనకరంగా మారుతుందని వెల్లడి</t>
  </si>
  <si>
    <t>Delhi Air Pollution Supreme Court Chief Justices key comments on Delhi air pollution reveals that he has stopped going for morning walks pollution is becoming a concern
Air pollution has increased again in the national capital Delhi Pollution in neighboring states</t>
  </si>
  <si>
    <t>https://www.jantaserishta.com/local/himachal-pradesh/bad-air-quality-in-baddi-raises-health-concerns-3699379</t>
  </si>
  <si>
    <t>2:33:21 PM</t>
  </si>
  <si>
    <t>Baddi में खराब वायु गुणवत्ता से स्वास्थ्य संबंधी चिंताएं</t>
  </si>
  <si>
    <t>According to the Central Pollution Control Boards daily bulletin the air quality in the industrial area of Baddi remained in the moderate category today with an Air Quality Index AQI of 153 The moderate AQI may cause breathing problems for people suffering from lung asthma and heart diseases</t>
  </si>
  <si>
    <t>http://twitter.com/VANDANAYAD73993/status/1864119395515290093</t>
  </si>
  <si>
    <t>6:57:52 AM</t>
  </si>
  <si>
    <t>http://twitter.com/vivi97237775833/status/1888237077885759952</t>
  </si>
  <si>
    <t>8:12:55 PM</t>
  </si>
  <si>
    <t>http://twitter.com/DIvyadarji8/status/1810619373784007055</t>
  </si>
  <si>
    <t>3:47:53 PM</t>
  </si>
  <si>
    <t>http://twitter.com/Pradeep02231917/status/1850579150979190842</t>
  </si>
  <si>
    <t>http://twitter.com/PradeepKaul12/status/1814547605256343851</t>
  </si>
  <si>
    <t>11:57:16 AM</t>
  </si>
  <si>
    <t>Due to continuous consumption of mouth freshener the air inside does not get spoiled hence the outside air is getting spoiled</t>
  </si>
  <si>
    <t>http://twitter.com/indian_nagrik/status/1856982636691866099</t>
  </si>
  <si>
    <t>2:18:56 PM</t>
  </si>
  <si>
    <t>https://www.saahassamachar.in/2024/11/27/air-quality-in-the-countrys-capital-delhi-again-reached-severe-category-aqi-crossed-400/</t>
  </si>
  <si>
    <t>8:02:24 PM</t>
  </si>
  <si>
    <t>देश की राजधानी दिल्ली में हवा की गुणवत्ता फिर गंभीर श्रेणी में पहुंची, एक्यूआई 400 के पार</t>
  </si>
  <si>
    <t>The air quality in the national capital Delhi has again reached the severe category According to the Central Pollution Control Board CPCB Delhis overall Air Quality Index AQI on Wednesday was 396 In some areas the level exceeded 400</t>
  </si>
  <si>
    <t>http://twitter.com/piparashital/status/1859969881455886536</t>
  </si>
  <si>
    <t>Delhis polluted toxic air is not a sudden problem of the present times the rate of polluted air has remained constant for almost two decades but the negligence of the central and state governments in this regard is responsible what have you people been doing for two decades</t>
  </si>
  <si>
    <t>http://twitter.com/MohitVa54482127/status/1814217385160912938</t>
  </si>
  <si>
    <t>2:05:05 PM</t>
  </si>
  <si>
    <t>http://twitter.com/SomaCha84295648/status/1859247959574974655</t>
  </si>
  <si>
    <t>8:20:31 PM</t>
  </si>
  <si>
    <t>http://twitter.com/omsadewasi9/status/1856682071206584555</t>
  </si>
  <si>
    <t>6:24:35 PM</t>
  </si>
  <si>
    <t>http://twitter.com/ReshmaR14249020/status/1862328727813620093</t>
  </si>
  <si>
    <t>8:22:23 AM</t>
  </si>
  <si>
    <t>http://twitter.com/VidyaPa88686254/status/1859237859212849469</t>
  </si>
  <si>
    <t>http://twitter.com/ASV79558734/status/1789219964185870671</t>
  </si>
  <si>
    <t>https://royalbulletin.in/pollution-is-spreading-due-to-crushers-in-muzaffarnagar-villagers-complained-that-it-is-difficult-to-breathe-poisonous-air/243497</t>
  </si>
  <si>
    <t>2:35:57 AM</t>
  </si>
  <si>
    <t>मुज़फ्फरनगर में कोल्हुओं से फैल रहा है प्रदूषण, जहरीली हवा में सांस लेना दूभर, ग्रामीणों ने की शिकायत</t>
  </si>
  <si>
    <t>Jansath Villagers of several sugar mills operating in the village Kamhera of the tehsil area complained to the SDM that three sugarcane crushers in the village are spreading pollution and poisoning the air due to which the villagers are getting serious diseases the villagers are</t>
  </si>
  <si>
    <t>http://twitter.com/SanojKumar92209/status/1852165694873542737</t>
  </si>
  <si>
    <t>7:18:07 AM</t>
  </si>
  <si>
    <t>https://marathi.indiatimes.com/maharashtra/mumbai-news/maharashtra-vidhan-sabha-nivadnuk-2024-ashok-gehlot-exclusive-interview-pri/articleshow/115324084.cms</t>
  </si>
  <si>
    <t>6:31:07 AM</t>
  </si>
  <si>
    <t>Ashok Gehlot: कॉंग्रेसची ओळख गांधी कुटुंबामुळेच; अशोक गेहलोत यांचा निर्वाळा</t>
  </si>
  <si>
    <t>Ashok Gehlot Congresss identity is due to the Gandhi family Ashok Gehlots assertion
M T Representative 15 Nov 2024 1101 am
Ashok Gehlot Exclusive Interview Currently in Maharashtra there are different issues in urban and rural areas But not on the issues of the people</t>
  </si>
  <si>
    <t>http://twitter.com/OmPrakas0511/status/1789263719173886152</t>
  </si>
  <si>
    <t>5:28:08 PM</t>
  </si>
  <si>
    <t>http://twitter.com/22d0616995b248e/status/1810717779559075870</t>
  </si>
  <si>
    <t>https://www.amarujala.com/delhi-ncr/faridabad/city-covered-in-smog-aqi-recorded-at-270-faridabad-news-c-26-1-gnd1001-33533-2024-11-15</t>
  </si>
  <si>
    <t>3:23:49 AM</t>
  </si>
  <si>
    <t>City Covered In Smog, Aqi Recorded At 270 - Faridabad News - Faridabad News:स्मॉग की चादर में ढका शहर , एक्यूआई 270 दर्ज</t>
  </si>
  <si>
    <t>People who ventured outside experienced eye irritation and sore throats
Faridabad For the second consecutive day a thick blanket of smog covered the citys sky at dawn on Thursday The average air quality index at all four pollution monitoring stations in the city reached 270 during the day</t>
  </si>
  <si>
    <t>http://twitter.com/ribus4/status/1856972243797958702</t>
  </si>
  <si>
    <t>http://twitter.com/roopsrajput/status/1888187092590530573</t>
  </si>
  <si>
    <t>4:54:18 PM</t>
  </si>
  <si>
    <t>http://twitter.com/DayaGarg99977/status/1859103517757030621</t>
  </si>
  <si>
    <t>Selfish politicians who pollute the air are the ones who destroy water life and forests This pollution goes from the ground to the sky and returns to the earth through artificial rain Is it the polluters who die or the ones who support them Its true that the fourth pillar the media is always at the forefront agreeing with everything The air pollution situation in DelhiNCR has worsened Due to the toxic air and dense smog people are feeling uncomfortable even leaving their homes Many videos and photos are going viral on social media showing even Gurugrams famous luxury buildings hidden in the smog One such video shows the condition of Gurugrams most expensive building Camellia The post shows the building completely hidden behind the smog This video has been viewed millions of times and people are expressing concern about the increasing pollution problem Flats in Gurugrams Camellia building range in price from 60 crore to 100 crore These flats are known for their luxury and premium amenities</t>
  </si>
  <si>
    <t>https://hindi.webdunia.com/national-hindi-news/delhi-records-the-coldest-morning-of-this-season-so-far-124121200036_1.html</t>
  </si>
  <si>
    <t>दिल्ली में इस मौसम की अब तक की सबसे ठंडी सुबह दर्ज, AQI खराब श्रेणी में 262 रहा</t>
  </si>
  <si>
    <t>Winter in Delhi The national capital Delhi on Thursday recorded its lowest temperature of this winter season so far with the minimum temperature dropping sharply to 45 degrees Celsius Cold wave conditions were felt at isolated places in Delhi including Ayanagar and Pusa</t>
  </si>
  <si>
    <t>https://oktelugu.com/india/air-pollution-water-problem-delhiites-are-suffocating-454136.html</t>
  </si>
  <si>
    <t>4:18:19 PM</t>
  </si>
  <si>
    <t>Delhi: వాయు కాలుష్యం.. వాటర్ సమస్య.. ఢిల్లీవాసుల ఉక్కిరిబిక్కిరి!</t>
  </si>
  <si>
    <t>Delhi Air pollution Water problem Delhiites are suffocating
The people of the national capital Delhi are being suffocated by air pollution on one side and water shortage on the other People are facing difficulties as Deepavali approaches The joy of the festival is not visible</t>
  </si>
  <si>
    <t>http://twitter.com/Bibha36657652/status/1865027027163591158</t>
  </si>
  <si>
    <t>7:04:28 PM</t>
  </si>
  <si>
    <t>http://twitter.com/aryan26488/status/1845763081432924621</t>
  </si>
  <si>
    <t>3:16:25 PM</t>
  </si>
  <si>
    <t>http://twitter.com/BhaiPreetSingh/status/1828836251572810179</t>
  </si>
  <si>
    <t>10:15:15 PM</t>
  </si>
  <si>
    <t>Take brothers words seriously and everyone should follow him too I am with every brother who is trying to save India Har Har Mahadev According to a survey 12000 deaths occur annually in Delhi only due to air pollution only 0KM from Delhi in which comes under the jurisdiction of Sonipat many aluminium are being operated there Honorable please take cognizance Why should the people of Delhi die because of Haryanas pollution please take cognizance because of this pollution the people of Bawana will be the first to fall sick</t>
  </si>
  <si>
    <t>http://twitter.com/StudySt06373218/status/1905093517942387036</t>
  </si>
  <si>
    <t>8:34:24 AM</t>
  </si>
  <si>
    <t>http://twitter.com/anjubrijes25134/status/1899483034258444587</t>
  </si>
  <si>
    <t>COVIDlike infections are spreading rapidly in DelhiNCR with 54 of households experiencing flulike symptoms such as fever cough body aches and prolonged fatigue Many patients are experiencing symptoms for more than 10 days raising concerns about new viral strains air pollution or seasonal changes Survey findings 9 of households have 4 sick members and 45 have 23 affected Risk groups The elderly children and those with weakened immunity are most vulnerable Possible causes Weather changes pollution and viral mutations Prevention tips Mask use hygiene immunityboosting foods and medical consultation</t>
  </si>
  <si>
    <t>https://www.jagran.com/news/national-fatigue-mental-health-issues-among-most-common-post-covid-symptoms-says-prataprao-jadhav-to-rajya-sabha-23768924.html</t>
  </si>
  <si>
    <t>11:40:00 PM</t>
  </si>
  <si>
    <t>कोरोना पीड़ितों के हो सकते हैं कई अंग प्रभावित, मानसिक स्वास्थ्य पर भी भयंकर असर; स्वास्थ्य राज्यमंत्री दी जानकारी - Fatigue mental health issues among most common post COVID symptoms says Prataprao Jadhav to Rajya Sabha</t>
  </si>
  <si>
    <t>Multiple organ damage can occur in COVID19 victims with severe mental health impacts The Minister of State for Health provided this information
Complications following the global pandemic COVID19 can affect multiple organs in victims Union Minister of State for Health Prataprao Jadhav</t>
  </si>
  <si>
    <t>http://twitter.com/KamleshRatan/status/1866115252913656107</t>
  </si>
  <si>
    <t>http://twitter.com/fuckerx19/status/1864725851746549771</t>
  </si>
  <si>
    <t>11:07:42 PM</t>
  </si>
  <si>
    <t>http://twitter.com/ab_official9/status/1858817388172505542</t>
  </si>
  <si>
    <t>3:49:35 PM</t>
  </si>
  <si>
    <t>Is breathing harmful to health Breathing polluted air is equivalent to smoking so many cigarettesunderstand this picture</t>
  </si>
  <si>
    <t>https://www.bhaskar.com/local/punjab/ludhiana/news/the-risk-of-brain-stroke-is-increasing-among-youth-due-to-obesity-addiction-and-smoking-133800865.html</t>
  </si>
  <si>
    <t>मोटापा, नशा और धूम्रपान के कारण ब्रेन स्ट्रोक का खतरा युवाओं में भी बढ़ रहा</t>
  </si>
  <si>
    <t>Obesity drug addiction and smoking are increasing the risk of brain stroke among young people as well
This age group has seen a 14 percent increase in recent years
The risk of brain stroke is now rapidly increasing not only among the elderly but also among young people The everincreasing obesity</t>
  </si>
  <si>
    <t>https://www.livehindustan.com/bihar/siwan/story-air-quality-improvement-in-siwan-from-aqi-336-to-197-201733380129809.html</t>
  </si>
  <si>
    <t>11:58:56 AM</t>
  </si>
  <si>
    <t>SiwanRaghunathpur A Correspondent The air quality in the district has deteriorated significantly Last Sunday not to mention the city even rural areas like Raghunathpur recorded an air quality index AQI of 336 However on Wednesday westerly winds of 10 to 12 kilometers per hour</t>
  </si>
  <si>
    <t>http://twitter.com/flower40468/status/1850108681406517379</t>
  </si>
  <si>
    <t>https://ndtv.in/india/delhi-air-pollution-delhi-ncr-air-getting-poisonous-day-by-day-anand-vihar-aqi-reaches-454-6829516</t>
  </si>
  <si>
    <t>7:57:33 AM</t>
  </si>
  <si>
    <t>Delhi Air Pollution : दिल्ली एनसीआर में दिन पर दिन जहरीली हो रही हवा, 454 पहुंचा आनंद विहार का AQI</t>
  </si>
  <si>
    <t>Delhi Air Pollution The air in DelhiNCR is becoming more toxic day by day with Anand Vihars AQI reaching 454
The Delhi government is taking action to address the rising pollution in DelhiNCR and is regularly working on it Meanwhile for Delhiites the air is becoming more toxic day by day</t>
  </si>
  <si>
    <t>https://www.twnews.in/protest-against-cutting-of-trees-intensifies/</t>
  </si>
  <si>
    <t>7:12:00 PM</t>
  </si>
  <si>
    <t>पेड़ काटे जाने के विरोध में तेज हुआ आंदोलन</t>
  </si>
  <si>
    <t>Protest against tree cutting intensifies
Dehradun Environmental imbalances in Dehradun and its surrounding areas have increased rapidly over the past few decades Rising temperatures depleting groundwater levels and deteriorating air quality</t>
  </si>
  <si>
    <t>http://twitter.com/gautam__011/status/1851152248812056889</t>
  </si>
  <si>
    <t>12:11:03 PM</t>
  </si>
  <si>
    <t>http://twitter.com/GulabCh11607172/status/1818126264554664346</t>
  </si>
  <si>
    <t>https://www.livehindustan.com/uttar-pradesh/lucknow/story-world-copd-day-kgmu-awareness-camp-highlights-rising-respiratory-diseases-201732029402811.html</t>
  </si>
  <si>
    <t>8:46:47 PM</t>
  </si>
  <si>
    <t>सीओपीडी में दवा के साथ इनहेलर कारगर</t>
  </si>
  <si>
    <t>KGMU awareness camp to mark World COPD Day Lucknow Senior Correspondent Pollution in the environment is rapidly increasing This is also contributing to an increase in respiratory diseases By staying vigilant lung health can be significantly improved This information was provided by KG</t>
  </si>
  <si>
    <t>http://twitter.com/saini_choturam/status/1794538860925313264</t>
  </si>
  <si>
    <t>6:49:40 AM</t>
  </si>
  <si>
    <t>http://twitter.com/ash_kap/status/1863902159655292936</t>
  </si>
  <si>
    <t>4:34:39 PM</t>
  </si>
  <si>
    <t>http://twitter.com/1stIndiaNews/status/1872627819894960509</t>
  </si>
  <si>
    <t>Weather turns bad in the district rain starts with cold winds rain starts with strong winds in the district and surrounding areas life affected due to melting in the district including Baran Chhabra Anta Mangrol Kishanganj Shahbad Atru</t>
  </si>
  <si>
    <t>https://drgp82.blogspot.com/2024/12/class-12-economics-cm-school-of.html</t>
  </si>
  <si>
    <t>7:19:00 AM</t>
  </si>
  <si>
    <t>Class 12 Economics CM School of Excellence,Pre-Test Examination Answer Key (Session 2024-25)</t>
  </si>
  <si>
    <t>CM School of Excellence Jharkhand
Class XII PreTest Examination Session 202425
Subject Economics Subject Code 303
Full Marks 70 Time 3 Hours
General Instructions
1 This question paper consists of two sections
Section A Microeconomics
Section B Indian</t>
  </si>
  <si>
    <t>http://twitter.com/ShaktendraDwiv3/status/1848312637622571123</t>
  </si>
  <si>
    <t>4:07:27 PM</t>
  </si>
  <si>
    <t>Over 320 out of 521 rivers monitored by the Central Pollution Control Board CPCB in 2016 were found polluted rendering them unfit for drinking or bathing The number of polluted rivers surged from 121 in 2015 to 351 in 2018 In terms of air quality India had the highest PM25 exposure globally at 832 gm in 2019 far exceeding the World Health Organizations safe limit of 10 gm The National Clean Air Programme NCAP launched in 2019 aimed to reduce PM10 levels by 2030 by 2024 but only 14 cities under this program achieved a 10 reduction in pollution levels by 2021 Alarmingly 22 cities saw their air quality worsen during same period The Commission for Air Quality Management has shown limited effectiveness with air quality worsening significantly during winter 202324 The actual expenditure under the Control of Pollution scheme was only Rs 59991 crore in 202223 with an increase to Rs 848 crore planned for 202324far from what is needed to address this emergency The degradation of our natural habitat has a direct detrimental impact on the most vulnerable sections of societyprecisely the part the BJP government seems least concerned with Source</t>
  </si>
  <si>
    <t>http://twitter.com/BeltonKataria/status/1854083982880629010</t>
  </si>
  <si>
    <t>2:20:43 PM</t>
  </si>
  <si>
    <t>http://twitter.com/vinod_prasad8/status/1888237805538865188</t>
  </si>
  <si>
    <t>8:15:49 PM</t>
  </si>
  <si>
    <t>https://indianlooknews.com/?p=30771</t>
  </si>
  <si>
    <t>http://twitter.com/das_arjun26804/status/1807421110277026255</t>
  </si>
  <si>
    <t>http://twitter.com/avneeshkg/status/1888213917475975261</t>
  </si>
  <si>
    <t>6:40:53 PM</t>
  </si>
  <si>
    <t>http://twitter.com/prabhasakshi/status/1833752601201955116</t>
  </si>
  <si>
    <t>How will a ban on firecrackers address corruption pollution Instead of curbing deadly Delhi air pollution the Kejriwal government is staging a drama</t>
  </si>
  <si>
    <t>http://twitter.com/Sanjeev01840345/status/1775079150178705414</t>
  </si>
  <si>
    <t>2:03:43 PM</t>
  </si>
  <si>
    <t>https://www.etvbharat.com/hi/!videos/why-has-india-started-experiencing-intense-heat-in-march-itself-hin25032301835</t>
  </si>
  <si>
    <t>भारत में मार्च में ही क्यों पड़ने लगी है भीषण गर्मी? जाने क्या है वजह</t>
  </si>
  <si>
    <t>New Delhi Even before the onset of summer several states in India are facing heatwaves largely due to climate change weather patterns and urbanization The India Meteorological Department IMD has issued heatwave warnings for states like Delhi Karnataka Goa and Jharkhand</t>
  </si>
  <si>
    <t>http://twitter.com/RajlaxmiAmit/status/1845763612670840915</t>
  </si>
  <si>
    <t>3:18:32 PM</t>
  </si>
  <si>
    <t>http://twitter.com/bharatnews360tv/status/1856693039290270195</t>
  </si>
  <si>
    <t>7:08:10 PM</t>
  </si>
  <si>
    <t>Rising pollution in Delhi pushed air quality into the severe category prompting the BJP to demand the closure of schools Thick fog and poor AQI impacted trains and flights prompting calls for government action to protect children and the elderly</t>
  </si>
  <si>
    <t>http://twitter.com/rockme26/status/1853078205613109352</t>
  </si>
  <si>
    <t>Delhi the capital of the country The most polluted capital of the world Despite the ban on sale storage and burning of firecrackers in Delhi there was heavy bursting of fireworks 377 teams were formed to stop the sale and burning of firecrackers Lakhs of rupees were spent on the salaries of these lazy people Crores of rupees were spent on publicity about pollution control Lazy officials and leaders created a lot of drama on social media and in the media But even after that 377 teams of Delhi government and law enforcement agencies completely failed to implement the ban on firecrackers in Delhi The citizens of the countrys capital Delhi are forced to breathe polluted air throughout the year</t>
  </si>
  <si>
    <t>http://twitter.com/MahiDJi2Boss22/status/1859924840100302912</t>
  </si>
  <si>
    <t>5:10:12 PM</t>
  </si>
  <si>
    <t>http://twitter.com/JPSingh94692079/status/1889658185725743533</t>
  </si>
  <si>
    <t>https://glibs.in/breathing-becomes-difficult-in-the-capital-cases-of-stubble-burning-in-these-states/</t>
  </si>
  <si>
    <t>8:49:46 PM</t>
  </si>
  <si>
    <t>राजधानी में साँस लेना हुआ कठिन, इन प्रदेशों में पराली जलाने के मामले बढ़े</t>
  </si>
  <si>
    <t>Stubble burning in Delhi the capital of the country and several other states has led to dangerous air quality According to data from the Indian Institute of Tropical Meteorology stubble burning contributed 352 percent to Delhis air pollution on November 1st</t>
  </si>
  <si>
    <t>https://www.etvbharat.com/hi/!bharat/gwalior-hill-alapur-will-converted-into-forest-city-by-plantation-gwalior-aqi-level-crossed-300-hindi-news-mpn24110900551</t>
  </si>
  <si>
    <t>ग्वालियर की हवा में घुला जहर, आबोहवा दुरुस्त करने अलापुर पहाड़ी पर बिछेगी 'हरी' चादर</t>
  </si>
  <si>
    <t>Gwalior The everincreasing air pollution in the country is poisoning the air in many areas Gwalior in Madhya Pradesh is also included in this list During Diwali the air quality index AQI in various areas of Gwalior exceeded 300</t>
  </si>
  <si>
    <t>http://twitter.com/Shankar_Gheware/status/1873008668637315344</t>
  </si>
  <si>
    <t>7:40:40 PM</t>
  </si>
  <si>
    <t>http://twitter.com/sumantvishwaka7/status/1861064250560778462</t>
  </si>
  <si>
    <t>8:37:48 PM</t>
  </si>
  <si>
    <t>http://twitter.com/Devenderku1/status/1858717180940218411</t>
  </si>
  <si>
    <t>9:11:23 AM</t>
  </si>
  <si>
    <t>http://twitter.com/imsnjy/status/1856978694029340806</t>
  </si>
  <si>
    <t>http://twitter.com/TheJeonsa/status/1888227908235239918</t>
  </si>
  <si>
    <t>7:36:29 PM</t>
  </si>
  <si>
    <t>http://twitter.com/parththakkar99/status/1858487879334318308</t>
  </si>
  <si>
    <t>6:00:14 PM</t>
  </si>
  <si>
    <t>http://twitter.com/ShaileshKaiwar3/status/1850433632957264021</t>
  </si>
  <si>
    <t>12:35:32 PM</t>
  </si>
  <si>
    <t>http://twitter.com/hemanshurichali/status/1904624688397156399</t>
  </si>
  <si>
    <t>1:31:26 AM</t>
  </si>
  <si>
    <t>http://twitter.com/YamanAh31507189/status/1871055002158182863</t>
  </si>
  <si>
    <t>http://twitter.com/jebar103/status/1860718722723238045</t>
  </si>
  <si>
    <t>9:44:48 PM</t>
  </si>
  <si>
    <t>Delhi air pollution is at its peak But Zee is abroad He is the one who gives it</t>
  </si>
  <si>
    <t>http://twitter.com/princess2322/status/1813339655380848693</t>
  </si>
  <si>
    <t>3:57:18 AM</t>
  </si>
  <si>
    <t>Playgrounds for children and community centers for the elderly should be established in every area Ponds and parks should be built and fruit and neem trees should be planted to reduce air pollution in winter The Waqf Board is an illegal body the government should immediately repeal it</t>
  </si>
  <si>
    <t>http://twitter.com/voice_of_them/status/1888559453408313374</t>
  </si>
  <si>
    <t>5:33:56 PM</t>
  </si>
  <si>
    <t>http://twitter.com/Pradeep_jat9/status/1854107678118736363</t>
  </si>
  <si>
    <t>3:54:52 PM</t>
  </si>
  <si>
    <t>Some common winter illnesses are important to prevent 1 Cold and Cough Infections are more likely to spread in the cold Sore throat cough and runny nose may occur 2 Influenza The flu virus spreads rapidly in winter causing fever headache muscle aches and fatigue 3 Bronchitis Smoke pollution and cold air in winter can cause lung inflammation 4 Asthma Cold air can trigger asthma patients worsening breathing problems 5 Arthritis and Joint Pain Winter can cause pain and stiffness in bones and joints especially in the elderly 6 Stomach Problems Fresh food eaten in winter can cause digestive problems To avoid these problems its important to wear warm clothing eat a nutritious diet exercise regularly and get adequate rest</t>
  </si>
  <si>
    <t>http://twitter.com/SANT0002/status/1888221056835752218</t>
  </si>
  <si>
    <t>7:09:16 PM</t>
  </si>
  <si>
    <t>http://twitter.com/Rajendrlect/status/1898774111192531448</t>
  </si>
  <si>
    <t>https://www.jantaserishta.com/science/new-fungal-infection-discovered-in-china-3400194</t>
  </si>
  <si>
    <t>4:47:26 PM</t>
  </si>
  <si>
    <t>China में नए फंगल संक्रमण की खोज हुई | New fungal infection discovered in China China में नए फंगल संक्रमण की खोज हुई</t>
  </si>
  <si>
    <t>China China Scientists in China have discovered a previously unknown fungal pathogen that can infect humans The fungus called Rhodosporidiobillus fluvialis was found in clinical samples from two unrelated hospital patients In the experiments</t>
  </si>
  <si>
    <t>http://twitter.com/Berlinshelby321/status/1858752168465232305</t>
  </si>
  <si>
    <t>http://twitter.com/gopalak70563055/status/1898142404164653505</t>
  </si>
  <si>
    <t>4:13:09 AM</t>
  </si>
  <si>
    <t>http://twitter.com/SdqGujjar/status/1859918269945352553</t>
  </si>
  <si>
    <t>4:44:05 PM</t>
  </si>
  <si>
    <t>http://twitter.com/viskum54/status/1899512728945086470</t>
  </si>
  <si>
    <t>10:58:20 PM</t>
  </si>
  <si>
    <t>So there is no one more illiterate than the right wing in this country Say that Ganga has become polluted The polluted Ganga is visible to the eyes The illiterate right wingers will start saying Where is it polluted Take a dip Say that the air has become polluted The right wing will say where is it polluted Everything is fine say that global warming has happened Then the leader will say Hey our tolerance capacity has reduced There is no global warming This is your condition You have come to talk nonsense</t>
  </si>
  <si>
    <t>http://newsstandard.in/news.php?id=winter-is-still-pink-it-will-increase-gradually-521360</t>
  </si>
  <si>
    <t>सर्दी अभी गुलाबी, घट बढ़ रहेगी थोड़ी-थोड़ी</t>
  </si>
  <si>
    <t>The mild winter is taking its toll on the city ACs and coolers had already been turned off in homes Now as the cold has intensified even fans are not running and quilts have been brought out Theres not much change expected in the weather for the next four days but after the 28th the paths of Uttar Pradesh and Haryana</t>
  </si>
  <si>
    <t>https://hindi.lifeberrys.com/healthy-living/air-pollution-causing-throat-irritation-home-remedies-for-relief-225128.html</t>
  </si>
  <si>
    <t>वायु प्रदूषण से हो रही है गले की खराश? आजमाएं ये असरदार घरेलू नुस्खे और पाएं राहत</t>
  </si>
  <si>
    <t>Is air pollution causing a sore throat Try these effective home remedies and get relief
Wed 27 Nov 2024 075841
Air pollution levels in DelhiNCR have reached dangerous levels The Air Quality Index AQI has exceeded 400 in many areas causing</t>
  </si>
  <si>
    <t>http://twitter.com/Basantdas_/status/1850147903840637399</t>
  </si>
  <si>
    <t>http://twitter.com/delhi_kapil/status/1855619295213965810</t>
  </si>
  <si>
    <t>8:01:30 PM</t>
  </si>
  <si>
    <t>http://twitter.com/AbhishekkSpeaks/status/1854451036573810822</t>
  </si>
  <si>
    <t>2:39:15 PM</t>
  </si>
  <si>
    <t>Give this to Anandatta it will be very useful for him The bastards have caused air pollution in Parali district</t>
  </si>
  <si>
    <t>http://twitter.com/Mukulbh22463680/status/1864918367955493337</t>
  </si>
  <si>
    <t>http://twitter.com/ghanshyaminccg/status/1868906866522444001</t>
  </si>
  <si>
    <t>12:01:34 PM</t>
  </si>
  <si>
    <t>https://www.dnaindia.com/hindi/lifestyle/report-what-is-the-black-patch-on-katrina-kaifs-arm-is-the-actress-diabetic-or-is-her-blood-sugar-increasing-4135815</t>
  </si>
  <si>
    <t>Katrina Kaif: कैटरीना कैफ की बांह पर लगा काला पैच क्या है? क्या एक्ट्रेस का बढ़ रहा ब्लड शुगर लेवल</t>
  </si>
  <si>
    <t>Actress Katrina Kaifs black spot on her hand which she spotted at a Navratri celebration has become a topic of discussion on social media The star arrived at the celebration wearing a beautiful orange saree designed by designer Tarun Tahiliani Never one to be left behind in her fashion</t>
  </si>
  <si>
    <t>http://twitter.com/vikas_khandal/status/1859919400838812010</t>
  </si>
  <si>
    <t>4:48:35 PM</t>
  </si>
  <si>
    <t>http://twitter.com/ap2tweets/status/1848614566244089892</t>
  </si>
  <si>
    <t>12:07:12 PM</t>
  </si>
  <si>
    <t>http://twitter.com/SunitaBalh87450/status/1809116444585595307</t>
  </si>
  <si>
    <t>https://www.punjabkesari.in/national/news/states-should-decide-to-close-physical-classes-of-12-supreme-court-2063079</t>
  </si>
  <si>
    <t>3:44:47 PM</t>
  </si>
  <si>
    <t>राज्यों को 12वीं तक सभी के लिए शारीरिक कक्षाएं बंद करने का निर्णय लेना चाहिए : सुप्रीम कोर्ट</t>
  </si>
  <si>
    <t>https://www.prabhatkhabar.com/technology/google-maps-new-feature-lets-you-know-how-safe-is-the-air-you-breathe-in</t>
  </si>
  <si>
    <t>11:08:23 AM</t>
  </si>
  <si>
    <t>Google Maps का नया फीचर बताएगा कितनी स्वच्छ है हवा जिसमें सांस ले रहे हैं आप</t>
  </si>
  <si>
    <t>A new Google Maps feature will tell you how clean the air youre breathing is
Google Maps Air Pollution Detector Feature Google has introduced a new AIbased Google AI Air View Plus feature to provide information about air pollution This will allow Google Maps</t>
  </si>
  <si>
    <t>http://twitter.com/PagVlogs/status/1893251892169302322</t>
  </si>
  <si>
    <t>http://twitter.com/Vikkas_singh82/status/1904904283499221140</t>
  </si>
  <si>
    <t>8:02:27 PM</t>
  </si>
  <si>
    <t>http://twitter.com/Ajay32770400/status/1888396960983621869</t>
  </si>
  <si>
    <t>6:48:14 AM</t>
  </si>
  <si>
    <t>https://khabarsamay.com/%e0%a4%a6%e0%a4%bf%e0%a4%b8%e0%a4%82%e0%a4%ac%e0%a4%b0-%e0%a4%95%e0%a4%be-%e0%a4%ae%e0%a4%b9%e0%a5%80%e0%a4%a8%e0%a4%be-%e0%a4%94%e0%a4%b0-%e0%a4%b8%e0%a4%b0%e0%a5%8d%e0%a4%a6%e0%a5%80-%e0%a4%a8/</t>
  </si>
  <si>
    <t>5:18:00 PM</t>
  </si>
  <si>
    <t>दिसंबर का महीना और सर्दी नदारद!</t>
  </si>
  <si>
    <t>It is said that the cold of December and January is chilling to the soul Weve read about it in books and people have also experienced it During December and January people can be found warming themselves by bonfires A cold wave sweeps through the air When the cool breeze touches the body it feels like</t>
  </si>
  <si>
    <t>https://www.lokshakti.in/states/delhi/450216/</t>
  </si>
  <si>
    <t>12:09:15 PM</t>
  </si>
  <si>
    <t>दिल्ली के न्यूनतम तापमान की संभावना है कि वह तूफान की स्थिति के बीच घटती है; AQI में सुधार | नवीनतम समाचार दिल्ली - Lok Shakti</t>
  </si>
  <si>
    <t>The India Meteorological Department IMD has forecast light to very light rain in Delhi throughout the day due to a western disturbance affecting the region while the citys air quality has improved to moderate driven by gusty winds</t>
  </si>
  <si>
    <t>https://www.bhaskar.com/bhaskar-khaas/bhaskar-explainer/news/olympic-boycott-controversy-explained-us-los-angeles-cold-war-133387747.html</t>
  </si>
  <si>
    <t>5:09:10 AM</t>
  </si>
  <si>
    <t>Olympic Boycott Controversy Explained; US Los Angeles | Cold War | भूख से जूझते अमेरिका में हुए 1932 के ओलिंपिक: डाकघर और स्कूलों में ठहराए एथलीट; अश्वेत एथलीट ने कैसे तोड़ा हिटलर का घमंड</t>
  </si>
  <si>
    <t>Bhaskar Khaas Bhaskar Explainer Olympic Boycott Controversy Explained US Los Angeles Cold War
Olympic Stories3
The 1932 Olympics were held in a starving America athletes lodged in post offices and schools how a Black athlete shattered Hitlers pride
Author Satya</t>
  </si>
  <si>
    <t>http://twitter.com/pojakpr/status/1853382667292594260</t>
  </si>
  <si>
    <t>3:53:56 PM</t>
  </si>
  <si>
    <t>https://hirendratimesaapkapradeshnews.blogspot.com/2025/03/9-2025.html</t>
  </si>
  <si>
    <t>7:16:14 AM</t>
  </si>
  <si>
    <t>9 मार्च 2025 की प्रमुख खबरें,फटाफट अंदाज में,देश राज्य नहीं छूटेगी एक भी ख़बर</t>
  </si>
  <si>
    <t>Top news of March 9 2025 in a quick manner not a single news item will be missed from the country and state Top news of March 9 2025 in a quick manner not a single news item will be missed from the country and state
National and International News
1 Gujarat Home Minister Amit Shah inaugurated the modernization of three sugar mills</t>
  </si>
  <si>
    <t>http://twitter.com/drumeshdubariya/status/1856643209994351019</t>
  </si>
  <si>
    <t>https://thelucknowtribune.com/government-bans-firecrackers-in-delhi-from-today-till-january-1/</t>
  </si>
  <si>
    <t>5:00:23 PM</t>
  </si>
  <si>
    <t>New Delhi The Delhi government issued an order on Monday banning the production storage and sale of firecrackers until January 1 The letter was issued by Delhi Environment Minister Gopal Rai Gopal Rai also posted the letter on social media</t>
  </si>
  <si>
    <t>http://twitter.com/RajanS11084/status/1853667024100053190</t>
  </si>
  <si>
    <t>http://twitter.com/Suhan1287/status/1862431186976448790</t>
  </si>
  <si>
    <t>3:09:31 PM</t>
  </si>
  <si>
    <t>https://akhandbharataajtaknews.blogspot.com/2024/06/blog-post_3.html</t>
  </si>
  <si>
    <t>असाध्य रोगों के उपचार एवं उन्मूलन हेतु संजीवनी वेलफेयर सोसाइटी कर रही है लगातार प्रयास।</t>
  </si>
  <si>
    <t>Chronic obstructive pulmonary disease COPD is a disease that kills more than 3 million people each year It is estimated that five percent of the worlds population suffers from it
Chronic obstructive pulmonary disease COPD is a disease that</t>
  </si>
  <si>
    <t>http://twitter.com/laxmankhair9090/status/1894190991155806600</t>
  </si>
  <si>
    <t>6:31:39 AM</t>
  </si>
  <si>
    <t>Do you also burn scented candles at home Know that while the fragrance of these candles may relax you they can be a danger to your health According to a new research the smoke emitted from scented candles can create toxic compounds in the air which are harmful to the lungs If you prefer to use candles choose natural alternatives like soy wax or beeswax candles Know more about their possible effects</t>
  </si>
  <si>
    <t>http://twitter.com/JournlistDeepak/status/1855295951268933917</t>
  </si>
  <si>
    <t>10:36:39 PM</t>
  </si>
  <si>
    <t>Suffocating air wreaks havoc in Delhi Breathing has become difficult Bharat Express Delhi NCR Air Pollution</t>
  </si>
  <si>
    <t>http://twitter.com/ishwar_ahir/status/1856328991478559032</t>
  </si>
  <si>
    <t>7:01:35 PM</t>
  </si>
  <si>
    <t>http://twitter.com/awasthi4305/status/1858438530034245800</t>
  </si>
  <si>
    <t>http://twitter.com/UshaSha30912563/status/1858539467566440582</t>
  </si>
  <si>
    <t>9:25:13 PM</t>
  </si>
  <si>
    <t>http://twitter.com/RoutalG31577/status/1850160941935079703</t>
  </si>
  <si>
    <t>6:31:57 PM</t>
  </si>
  <si>
    <t>http://twitter.com/Rajni3874125005/status/1850160319160529321</t>
  </si>
  <si>
    <t>6:29:29 PM</t>
  </si>
  <si>
    <t>https://www.amarujala.com/india-news/sc-asks-caqm-to-apprise-it-about-steps-taken-to-curb-pollution-stubble-burning-2024-09-24</t>
  </si>
  <si>
    <t>6:46:16 PM</t>
  </si>
  <si>
    <t>Sc Asks Caqm To Apprise It About Steps Taken To Curb Pollution, Stubble Burning | Air Pollution:प्रदूषण-पराली जलाने पर रोक को लेकर क्या किए गए प्रयास? सुप्रीम कोर्ट ने Caqm से मांगी जानकारी</t>
  </si>
  <si>
    <t>The Supreme Court on Tuesday asked the Commission for Air Quality Management in the National Capital Region and Adjoining Areas to explain the steps being taken to curb air pollution caused by crop residue burning A bench comprising Justices Abhay S Oka and Augustine George Masi</t>
  </si>
  <si>
    <t>http://twitter.com/Akshat5797/status/1857287457424670721</t>
  </si>
  <si>
    <t>10:30:11 AM</t>
  </si>
  <si>
    <t>http://twitter.com/PanddaShubh/status/1852046455554621485</t>
  </si>
  <si>
    <t>11:24:19 PM</t>
  </si>
  <si>
    <t>This contributes significantly to air pollution Fireworks release a large amount of toxins into the air which degrades air quality making it toxic and smogfilled Furthermore firecrackers pose serious health risks to living creatures</t>
  </si>
  <si>
    <t>http://twitter.com/vivekdbg2/status/1858728323846648260</t>
  </si>
  <si>
    <t>9:55:40 AM</t>
  </si>
  <si>
    <t>http://twitter.com/5aurabhcasm/status/1889701682155544991</t>
  </si>
  <si>
    <t>Baptist leaders are roaming around aimlessly no one is showing any concern on falling Rupee Air Pollution Unemployment Water Crisis Poor Infrastructure But someone made vulgar jokes all the agencies are after him nothing can happen to this county</t>
  </si>
  <si>
    <t>http://twitter.com/GargiZen/status/1905246555411791986</t>
  </si>
  <si>
    <t>6:42:31 PM</t>
  </si>
  <si>
    <t>http://twitter.com/AnjaliS30411153/status/1850880593396969613</t>
  </si>
  <si>
    <t>6:11:35 PM</t>
  </si>
  <si>
    <t>https://www.jantaserishta.com/local/punjab/chandigarh-weather-at-2507-c-3478990</t>
  </si>
  <si>
    <t>10:00:42 AM</t>
  </si>
  <si>
    <t>Chandigarh weather: चंडीगढ़ का मौसम 25.07 °C पर</t>
  </si>
  <si>
    <t>Chandigarh The temperature in Chandigarh today August 23 2024 is 3037 degrees Celsius The forecast minimum and maximum temperatures for the day show 2507 degrees Celsius and 325 degrees Celsius respectively The relative humidity is 70 and the wind chill is</t>
  </si>
  <si>
    <t>http://twitter.com/NewsCapitalGJ/status/1853103478958399846</t>
  </si>
  <si>
    <t>9:24:33 PM</t>
  </si>
  <si>
    <t>Delhis Breathlessness</t>
  </si>
  <si>
    <t>http://twitter.com/MahadevKr7/status/1778277138833211681</t>
  </si>
  <si>
    <t>Consumption of tobacco products is a serious threat to health After consuming it do not spit on the roads and public places because its dangerous toxins reach the body of healthy people through air and water</t>
  </si>
  <si>
    <t>https://www.amarujala.com/photo-gallery/lifestyle/fitness/does-air-pollution-affect-eyes-know-its-risk-in-hindi-know-how-to-protect-your-eyes-from-pollution-2024-11-17</t>
  </si>
  <si>
    <t>2:01:10 PM</t>
  </si>
  <si>
    <t>Does Air Pollution Affect Eyes Know Its Risk In Hindi Know How To Protect Your Eyes From Pollution | Air Pollution:बढ़ता प्रदूषण कहीं छीन न ले आंखों की रोशनी, डॉक्टर ने दिए जरूरी सलाह; ऐसे रखें आंखों का ख्याल</t>
  </si>
  <si>
    <t>Many states including DelhiNCR are currently facing the brunt of air pollution Deteriorating air quality is considered harmful to health Studies show that prolonged exposure to polluted environments can have a variety of adverse health effects</t>
  </si>
  <si>
    <t>http://twitter.com/Mina_meena018/status/1855959041127657661</t>
  </si>
  <si>
    <t>6:31:32 PM</t>
  </si>
  <si>
    <t>https://ujjawalprabhat.com/it-can-easily-trigger-allergy-season-in-asthma-understand-how-to-manage-it/785219/</t>
  </si>
  <si>
    <t>एलर्जी के मौसम में आसानी से ट्रिगर हो सकता है अस्थमा, समझें कैसे करें इसे मैनेज</t>
  </si>
  <si>
    <t>Asthma a condition in which the airways become narrowed swollen and produce excess mucus Allergic Asthma Sysmptoms can pose a significant challenge especially during allergy season The exact reasons why some people develop asthma are not fully understood</t>
  </si>
  <si>
    <t>http://twitter.com/abhijeet0284/status/1889219528284082517</t>
  </si>
  <si>
    <t>http://twitter.com/madanmanyta/status/1830893331057963424</t>
  </si>
  <si>
    <t>Air Pollution News that raises concern for 4 crore people of DelhiNCR Minister Gopal Rai writes letter to the Centre</t>
  </si>
  <si>
    <t>https://www.emsindia.com/news/show/2750481/state</t>
  </si>
  <si>
    <t>11:32:37 AM</t>
  </si>
  <si>
    <t>(नई दिल्ली) मौसम विभाग ने साफ की मानसून के विदाई लेने की तारीख</t>
  </si>
  <si>
    <t>15Sep2024
New Delhi EMS Rain continued in Delhi Its a different matter that the rainfall was light compared to the heavy downpour of the past few days As a result the weather remained pleasant throughout the day and the temperature also dropped The Meteorological Department</t>
  </si>
  <si>
    <t>http://twitter.com/Nathrao13/status/1858746528174850451</t>
  </si>
  <si>
    <t>https://www.tv9hindi.com/lifestyle/yoga-asanas-and-pranayama-to-prevent-respiratory-problems-amid-air-pollution-2950107.html</t>
  </si>
  <si>
    <t>6:34:02 PM</t>
  </si>
  <si>
    <t>पॉल्यूशन में रहना है हेल्दी, घर में ही रोज करें ये योगासन और प्राणायाम</t>
  </si>
  <si>
    <t>To stay healthy in pollution practice these yoga asanas and pranayama at home every day
Air pollution levels have increased significantly and the respiratory system is most affected People begin to experience breathing problems Therefore without the need</t>
  </si>
  <si>
    <t>https://24x7livenewz.com/hindi/%e0%a4%aa%e0%a4%be%e0%a4%95%e0%a4%bf%e0%a4%b8%e0%a5%8d%e0%a4%a4%e0%a4%be%e0%a4%a8-%e0%a4%95%e0%a5%87-%e0%a4%b8%e0%a4%ac%e0%a4%b8%e0%a5%87-%e0%a4%97%e0%a4%b0%e0%a5%8d%e0%a4%ae-%e0%a4%b6%e0%a4%b9/8153111/</t>
  </si>
  <si>
    <t>5:26:54 AM</t>
  </si>
  <si>
    <t>पाकिस्तान के सबसे गर्म शहर में एक दिन: 'इतनी गर्मी कि बच्चे बेहोश हो जाते हैं...'</t>
  </si>
  <si>
    <t>The days are very hot and dry We become weak and unable to do any work
This is the plight of Haq Nawaz who in Jacobabad Pakistans hottest city is laying bricks with other kiln workers before the first rays of the sun to escape the scorching heat</t>
  </si>
  <si>
    <t>http://twitter.com/OfficeofBRJ/status/1850086240583848227</t>
  </si>
  <si>
    <t>1:35:07 PM</t>
  </si>
  <si>
    <t>http://twitter.com/krishna_462k/status/1848920513046814760</t>
  </si>
  <si>
    <t>8:22:56 AM</t>
  </si>
  <si>
    <t>https://www.lokshakti.in/states/delhi/452374/</t>
  </si>
  <si>
    <t>12:33:06 PM</t>
  </si>
  <si>
    <t>दिल्ली का मौसम और AQI आज: 16.05 डिग्री सेल्सियस पर गर्म शुरुआत, 21 मार्च, 2025 के लिए मौसम की पूर्वानुमान की जाँच करें नवीनतम समाचार दिल्ली</t>
  </si>
  <si>
    <t>The temperature in Delhi today March 21 2025 is 3179C The days forecast indicates minimum and maximum temperatures of 1605C and 344C respectively The relative humidity is 10 and the wind speed is 10 kmh The sun rises at 0624 AM and sets at 0632 AM</t>
  </si>
  <si>
    <t>https://janmorcha.in/aqi-crisis-in-delhi-air-quality-will-remain-poor-from-3rd-to-5th-december/</t>
  </si>
  <si>
    <t>1:25:48 PM</t>
  </si>
  <si>
    <t>दिल्ली में AQI का संकट, 3 से 5 दिसंबर तक हवा की गुणवत्ता ‘खराब’ रहेगी</t>
  </si>
  <si>
    <t>Delhi The harsh winter hasnt yet arrived in Delhi However the pollution crisis continues Pollution levels are expected to remain extremely poor for the next four to five days It will remain at this poor level until December 5th According to forecasts the 3rd</t>
  </si>
  <si>
    <t>http://twitter.com/aniltiwari7273/status/1858719800211444116</t>
  </si>
  <si>
    <t>9:21:48 AM</t>
  </si>
  <si>
    <t>http://twitter.com/Dr_Shahdatt_/status/1842374317641728103</t>
  </si>
  <si>
    <t>6:50:41 AM</t>
  </si>
  <si>
    <t>https://news007.in/take-care-of-your-health-during-diwali-celebration-take-special-care-of-these-3-things/</t>
  </si>
  <si>
    <t>7:31:42 AM</t>
  </si>
  <si>
    <t>दिवाली सेलिब्रेशन के दौरान अपनी सेहत का रखें ध्यान, इन 3 बातों का रखें खास ख्याल</t>
  </si>
  <si>
    <t>Diwali is the festival of lights Diwali is one of the most widely celebrated festivals throughout India Diwali signifies the victory of light over darkness and righteousness over unrighteousness It is a time of joy with decorations firecrackers sweets delicacies and family gatherings Although</t>
  </si>
  <si>
    <t>http://twitter.com/hillsay/status/1888242685154353287</t>
  </si>
  <si>
    <t>8:35:12 PM</t>
  </si>
  <si>
    <t>https://hindi.newsroompost.com/india/severe-pollution-in-delhi-yamuna-river-also-has-toxic-foam-despite-expenditure-of-7000-crore-rupees/1011096.html</t>
  </si>
  <si>
    <t>8:33:00 AM</t>
  </si>
  <si>
    <t>Severe Pollution In Delhi: दिवाली बीते कई दिन हुए लेकिन दिल्ली में अब भी बना हुआ है खतरनाक प्रदूषण, 7000 करोड़ रुपए खर्च करने के बावजूद यमुना नदी को भी जहरीले झाग से मुक्ति नहीं, Severe Pollution In Delhi Yamuna river also has toxic foam despite Expenditure of 7000 crore rupees</t>
  </si>
  <si>
    <t>New Delhi Pollution in the nations capital Delhi and its surrounding areas continues to worsen It was previously said that Diwali was the reason for the increase in pollution in Delhi Its been several days since Diwali but the pollution in Delhi shows no signs of abating Delhi</t>
  </si>
  <si>
    <t>http://twitter.com/Mohamme20852311/status/1865261745784201687</t>
  </si>
  <si>
    <t>10:37:09 AM</t>
  </si>
  <si>
    <t>http://twitter.com/Sohail79698718/status/1793178201008828466</t>
  </si>
  <si>
    <t>12:42:53 PM</t>
  </si>
  <si>
    <t>http://twitter.com/Suman_jaat0079/status/1868900126791811079</t>
  </si>
  <si>
    <t>11:34:47 AM</t>
  </si>
  <si>
    <t>https://hindi.news18.com/news/delhi-ncr/ready-for-odd-even-system-delhi-government-winter-action-plan-2024-950-anti-pollution-team-21-focus-point-8721818.html</t>
  </si>
  <si>
    <t>7:02:18 PM</t>
  </si>
  <si>
    <t>Winter Action Plan: दिल्लीवालों ऑड-ईवन के लिए रहो तैयार, 950 टीमों की आप पर नजर, आतिशी सरकार का मेगा प्लान | ready for odd even system delhi government winter action plan 2024 950 anti pollution team 21 focus point</t>
  </si>
  <si>
    <t>Winter Action Plan Delhiites be prepared for oddeven 950 teams are watching you Atishi governments mega plan
Delhi Winter Action Plan The government has made extensive preparations to combat air pollution in Delhi The common man Read more
Last Update</t>
  </si>
  <si>
    <t>http://twitter.com/Uday_Shetty_00/status/1860986910350671942</t>
  </si>
  <si>
    <t>3:30:29 PM</t>
  </si>
  <si>
    <t>http://twitter.com/kumarvijay_hyd/status/1847904959154499723</t>
  </si>
  <si>
    <t>1:07:29 PM</t>
  </si>
  <si>
    <t>https://royalbulletin.in/raid-on-meat-factory-hundreds-of-people-fell-ill-due-to-contaminated-water-and-air-of-the-factory/231538</t>
  </si>
  <si>
    <t>8:42:28 PM</t>
  </si>
  <si>
    <t>मीट फैक्ट्री पर छापेमारी, सैकड़ो लोग बीमार फेक्ट्री के दूषित पानी और हवा से</t>
  </si>
  <si>
    <t>Shamli On the instructions of the Divisional Commissioner the Additional Commissioner raided a meat factory on Kandhla Kairana Road in the Kairana town of the districts Kairana police station area During the onsite inspection the Additional Commissioner reprimanded the operator after seeing the air pollution and filth</t>
  </si>
  <si>
    <t>http://twitter.com/RealAmit_/status/1852362030545592340</t>
  </si>
  <si>
    <t>8:18:17 PM</t>
  </si>
  <si>
    <t>http://twitter.com/rohithiware/status/1888219257999118692</t>
  </si>
  <si>
    <t>http://twitter.com/kasaninaveen1/status/1887832664906051761</t>
  </si>
  <si>
    <t>5:25:56 PM</t>
  </si>
  <si>
    <t>http://twitter.com/DinabandhuNay20/status/1889215070053466405</t>
  </si>
  <si>
    <t>12:59:07 PM</t>
  </si>
  <si>
    <t>http://twitter.com/dhananj29857271/status/1888287387937390737</t>
  </si>
  <si>
    <t>11:32:50 PM</t>
  </si>
  <si>
    <t>https://thelucknowtribune.com/smoking-cessation-for-progressive-lung-cancer-patients-early-diagnosis-is-key-to-ensuring-affordable-and-quality-treatment-accessible-to-all/</t>
  </si>
  <si>
    <t>बढ़ते फैफड़े के कैंसर के रोगियों के लिये धूम्रपान निषेधः, शीघ्र निदान, सभी के लिए सुलभ, किफायती और गुणवत्तापूर्ण उपचार सुनिश्चित करना आवश्यक: प्रोफेसर (डॉ.) वेद प्रकाश</t>
  </si>
  <si>
    <t>Lucknow World Lung Cancer Day was established to bring global attention to the prevalence and impact of lung cancer The day was first observed in 2012 by the Forum of International Respiratory Societies FIRS and the International Association for the Study of Lung Cancer IAS</t>
  </si>
  <si>
    <t>https://www.etvbharat.com/hi/!state/jagadguru-shankaracharya-avimukteshwaranand-saraswati-said-permission-was-not-given-to-sit-in-ramlila-ground-delhi-news-dls25031403714</t>
  </si>
  <si>
    <t>जगद्गुरु शंकराचार्य अविमुक्तेश्वरानंद बोले- रामलीला मैदान में बैठने की नहीं मिली अनुमति</t>
  </si>
  <si>
    <t>New DelhiGhaziabad Jagadguru Shankaracharya Avimukteshwaranand Saraswati said in a statement on Friday that the Delhi Police had denied him permission to hold a sitin at Ramlila Maidan in Delhi on March 17 He said the notice cited law and order</t>
  </si>
  <si>
    <t>http://twitter.com/kuldeepsewa/status/1898590451625500937</t>
  </si>
  <si>
    <t>9:53:32 AM</t>
  </si>
  <si>
    <t>http://twitter.com/ETVBharatDelhi/status/1859645996671840371</t>
  </si>
  <si>
    <t>10:42:10 PM</t>
  </si>
  <si>
    <t>Delhis air is still dangerous office timings of central employees changed</t>
  </si>
  <si>
    <t>http://twitter.com/AmarUjalaNews/status/1862738331639193744</t>
  </si>
  <si>
    <t>DelhiNCR Air Pollution News Breathing was a problem in November when will the situation improve Amar Ujala Click on the link for other news</t>
  </si>
  <si>
    <t>http://twitter.com/lalitjawla76/status/1845779454146036001</t>
  </si>
  <si>
    <t>4:21:29 PM</t>
  </si>
  <si>
    <t>http://twitter.com/AgarMahima/status/1850003511691379117</t>
  </si>
  <si>
    <t>8:06:23 AM</t>
  </si>
  <si>
    <t>http://twitter.com/SANTOSHKAL84657/status/1851956139958645166</t>
  </si>
  <si>
    <t>5:25:26 PM</t>
  </si>
  <si>
    <t>http://twitter.com/grok/status/1906307281534243048</t>
  </si>
  <si>
    <t>4:57:28 PM</t>
  </si>
  <si>
    <t>Yes scientific research suggests a pandemic like the coronavirus could occur again Factors like climate change global travel and emerging pathogens make it 27 likely to occur in the next 10 years though the exact timing is uncertain The WHO has warned of threats similar to the flu and coronavirus Preparedness is improving but the risk remains Vigilance is essential</t>
  </si>
  <si>
    <t>http://twitter.com/ash_kap/status/1868189294613213659</t>
  </si>
  <si>
    <t>12:30:11 PM</t>
  </si>
  <si>
    <t>http://twitter.com/ajeetyadav85890/status/1853404334781849612</t>
  </si>
  <si>
    <t>5:20:02 PM</t>
  </si>
  <si>
    <t>http://twitter.com/VedPrak11795478/status/1847980970898575496</t>
  </si>
  <si>
    <t>6:09:31 PM</t>
  </si>
  <si>
    <t>https://www.livehindustan.com/uttar-pradesh/meerut/story-merath-air-pollution-pm-10-and-pm-2-5-major-threats-amid-monitoring-201732389574480.html</t>
  </si>
  <si>
    <t>12:49:44 AM</t>
  </si>
  <si>
    <t>धूल-धुआं घोट रहा मेरठ की सांस</t>
  </si>
  <si>
    <t>Out of seven pollutants monitored 24 hours a day only two are choking Meerut Despite the highest AQI at three Meerut stations from November 1519 only PM10 and PM25 levels were recorded Despite the stifling air during that period</t>
  </si>
  <si>
    <t>https://www.newstracklive.com/news/delhi-has-become-poisonous-even-before-diwali-aqi-of-many-areas-crosses-300-mc23-nu764-ta764-1623250-1.html</t>
  </si>
  <si>
    <t>10:34:05 AM</t>
  </si>
  <si>
    <t>दिवाली से पहले ही 'जहरीली' हो गई दिल्ली, कई इलाकों का AQI 300 के पार</t>
  </si>
  <si>
    <t>Pollution levels in and around Delhi saw a slight improvement today October 29 According to the Central Pollution Control Board CPCB Delhis average air quality index AQI at 7 am was recorded at 274 However many parts of the city</t>
  </si>
  <si>
    <t>http://twitter.com/6bbO6sJt84O0EK0/status/1856588027902280099</t>
  </si>
  <si>
    <t>12:10:54 PM</t>
  </si>
  <si>
    <t>http://twitter.com/MADANLALMAHATO/status/1906334779450208553</t>
  </si>
  <si>
    <t>6:46:44 PM</t>
  </si>
  <si>
    <t>Minister MLA DC SP should take cognizance as soon as possible the air and water of the entire Rajnagar region will get polluted the people of the village are not insects the poisonous smoke can engulf not just one village but the entire block</t>
  </si>
  <si>
    <t>http://twitter.com/shirodkar897210/status/1868999899825815898</t>
  </si>
  <si>
    <t>6:11:15 PM</t>
  </si>
  <si>
    <t>http://twitter.com/GovandiCell/status/1835318829661946044</t>
  </si>
  <si>
    <t>dtd 19122023 There is no relief for Govandikar from air pollution problems A bio medical waste project will go while a Waste to Energy project will come One is not going another is coming Andher Nagari Chaupat Raja the hyenas sitting in power system are sleeping</t>
  </si>
  <si>
    <t>https://www.haribhoomi.com/state-local/delhi/news/delhi-ncr-haryana-weather-today-forecast-27-october-2024-aaj-ka-mausam-national-capital-temperature-aqi-imd-alert-54743</t>
  </si>
  <si>
    <t>6:32:00 AM</t>
  </si>
  <si>
    <t>Delhi NCR Weather Update: दिल्ली-एनसीआर में अगले सात दिनों तक साफ रहेगा मौसम, हरियाणा में 1 नवंबर के बाद शुरू हो जाएगी सर्दी!</t>
  </si>
  <si>
    <t>Delhi NCR Weather Update The skies will remain clear in DelhiNCR for the next seven days There is no chance of rain in the capital and surrounding areas However a blanket of haze will prevail in the morning due to pollution The weather will remain cool in the morning and evening and there will be fog during the day</t>
  </si>
  <si>
    <t>https://navbharattimes.indiatimes.com/metro/delhi/other-news/delhi-air-quality-deteriorates-again-after-a-week-aqi-crosses-300/articleshow/116108717.cms</t>
  </si>
  <si>
    <t>1:30:29 AM</t>
  </si>
  <si>
    <t>Delhi Pollution: ग्रैप-4 हटते ही फिर जहरीली होने लगी दिल्ली की हवा, हफ्तेभर बाद AQI 300 के पार पहुंचा | delhi air quality deteriorates again after a week aqi crosses 300</t>
  </si>
  <si>
    <t>Delhi recorded an AQI of 313 on Sunday which falls in the very poor category Following the lifting of Group 4 restrictions in DelhiNCR air quality deteriorated again Of Delhis 38 air quality monitoring stations 23 recorded very poor air quality
In the capital Delhi</t>
  </si>
  <si>
    <t>https://jantaserishta.com/world/antarctica-research-organization-says-that-antarctica-is-experiencing-an-unusually-long-summer-3458788</t>
  </si>
  <si>
    <t>http://twitter.com/mmalayanil/status/1858917930815082531</t>
  </si>
  <si>
    <t>10:29:06 PM</t>
  </si>
  <si>
    <t>http://twitter.com/Ravi_Ratra_/status/1858860490031575493</t>
  </si>
  <si>
    <t>6:40:51 PM</t>
  </si>
  <si>
    <t>https://khabarlahariya.org/delhi-air-quality-to-remain-very-poor-grap-stage-2-activated/</t>
  </si>
  <si>
    <t>6:10:20 PM</t>
  </si>
  <si>
    <t>Delhi Air Quality to Remain ‘Very Poor’; GRAP Stage-2 Activated</t>
  </si>
  <si>
    <t>Delhis air quality will remain very poor in the coming days with GRAP Stage 2 implemented to curb pollution Delhi Pollution
Sandhya October 24 2024
Pollution causes approximately 2 million deaths in India each year The World Air Quality</t>
  </si>
  <si>
    <t>https://indianews.in/delhi/cm-atishi-news-relief-to-workers-affected-by-grap-restrictions-delhi-government-will-give-rs-8000/</t>
  </si>
  <si>
    <t>9:59:25 AM</t>
  </si>
  <si>
    <t>CM Atishi News: GRAP प्रतिबंधों से प्रभावित मजदूरों को राहत, दिल्ली सरकार देगी 8000 रुपये</t>
  </si>
  <si>
    <t>India News CM Atishi News The Aam Aadmi Party government in Delhi has announced relief for construction workers left unemployed by the Graded Response Action Plan GRAP restrictions imposed due to air pollution Construction and other workers welfare</t>
  </si>
  <si>
    <t>http://twitter.com/MewarKr/status/1898984919130648627</t>
  </si>
  <si>
    <t>12:01:00 PM</t>
  </si>
  <si>
    <t>http://twitter.com/princy_maurya/status/1850200798573023532</t>
  </si>
  <si>
    <t>9:10:20 PM</t>
  </si>
  <si>
    <t>https://hindi.latestly.com/india/due-to-pollution-in-delhi-all-schools-will-remain-closed-except-for-classes-10-and-12-starting-today-2389218.html</t>
  </si>
  <si>
    <t>Delhi Air Pollution: दिल्ली में प्रदूषण से सांस लेना हुआ दूभर, GRAP-4 लागू होने के बाद आज से 10 और 12 क्लास को छोड़कर सभी स्कूल रहेंगे बंद</t>
  </si>
  <si>
    <t>Delhi Air Pollution Pollution in Delhi has made breathing difficult With the implementation of GRAP4 all schools except for grades 10 and 12 will be closed from today
Due to the increasing pollution in the national capital Delhi people are finding it difficult to breathe The increasing pollution in the capital</t>
  </si>
  <si>
    <t>http://twitter.com/Satpals38899588/status/1790372801494265895</t>
  </si>
  <si>
    <t>http://twitter.com/KapilKarn1/status/1857269803322405239</t>
  </si>
  <si>
    <t>9:20:02 AM</t>
  </si>
  <si>
    <t>http://twitter.com/sirajkINC/status/1877789634282901745</t>
  </si>
  <si>
    <t>12:18:31 AM</t>
  </si>
  <si>
    <t>http://twitter.com/vvashishtha2/status/1845459948949446712</t>
  </si>
  <si>
    <t>https://ndtv.in/india/imd-forecast-prepared-for-severe-cold-after-scorching-heat-and-heavy-rains-6529338</t>
  </si>
  <si>
    <t>4:28:45 AM</t>
  </si>
  <si>
    <t>भीषण गर्मी और भारी बारिश के बाद अब कड़ाके की ठंड के लिए रहें तैयार, IMD की भविष्यवाणी ने बढ़ाई टेंशन</t>
  </si>
  <si>
    <t>After intense heat and heavy rain be prepared for a bitterly cold winter the IMDs forecast has raised concerns
The Meteorological Department IMD has warned of severe cold this year This could lead to extreme cold conditions in some states
NDT</t>
  </si>
  <si>
    <t>http://twitter.com/Ranveer00185564/status/1856738236745314567</t>
  </si>
  <si>
    <t>10:07:46 PM</t>
  </si>
  <si>
    <t>http://twitter.com/Sheoraphul43790/status/1858694575650451950</t>
  </si>
  <si>
    <t>7:41:34 AM</t>
  </si>
  <si>
    <t>http://twitter.com/AnantNamde50863/status/1890086254106300529</t>
  </si>
  <si>
    <t>10:40:53 PM</t>
  </si>
  <si>
    <t>http://twitter.com/ankush_ks/status/1854135156258300264</t>
  </si>
  <si>
    <t>5:44:04 PM</t>
  </si>
  <si>
    <t>http://twitter.com/Bharat24Liv/status/1894049330971222104</t>
  </si>
  <si>
    <t>CR Mahakumbh 2025 Record of air pollution control made in Prayagraj Mahakumbh Air quality of Prayagraj was better than Chandigarh during Mahakumbh This was revealed by the Air Quality Index released by the Central Pollution Board Air quality index of the Municipal Corporation area remained in the green zone for 42 days from January 13 till now Regular monitoring and continuous sprinkling of water on the roads The plan of the Municipal Corporation management proved effective More than 60 percent of the countrys population took a holy dip in the sacred waters of Sangam during Mahakumbh Regular water sprinkling sprinkling with sprinklers and control was done with the help of antipollution sensors Watch</t>
  </si>
  <si>
    <t>https://hindi.news18.com/news/haryana/faridabad-aqi-314-recorded-pollution-situation-and-impact-on-health-local18-8814076.html</t>
  </si>
  <si>
    <t>4:38:16 PM</t>
  </si>
  <si>
    <t>Faridabad AQI: खतरनाक स्तर पर पहुंचा फरीदाबाद का AQI, सांस संबंधी समस्याओं का खतरा बढ़ा</t>
  </si>
  <si>
    <t>Faridabad On November 5 2024 Faridabads Air Quality Index AQI was recorded at 314 which falls in the unhealthy category This situation is a serious health concern especially for those who already suffer from respiratory problems or whose blood</t>
  </si>
  <si>
    <t>http://twitter.com/shaw2612sumit/status/1888219547326374243</t>
  </si>
  <si>
    <t>7:03:16 PM</t>
  </si>
  <si>
    <t>https://www.lokshakti.in/states/delhi/452750/</t>
  </si>
  <si>
    <t>12:42:30 PM</t>
  </si>
  <si>
    <t>दिल्ली का मौसम और AQI आज: 18.05 ° C पर गर्म शुरुआत, 24 मार्च, 2025 के लिए मौसम की पूर्वानुमान की जाँच करें नवीनतम समाचार दिल्ली</t>
  </si>
  <si>
    <t>The temperature in Delhi today March 24 2025 is 3269C The days forecast indicates minimum and maximum temperatures of 1805C and 3607C respectively The relative humidity is 7 and the wind speed is 7 kmh The sun rises at 0620 AM and sets at 0634</t>
  </si>
  <si>
    <t>http://twitter.com/Priyank81921797/status/1847944059471483069</t>
  </si>
  <si>
    <t>3:42:51 PM</t>
  </si>
  <si>
    <t>http://twitter.com/Suraj70579787/status/1850552377331302641</t>
  </si>
  <si>
    <t>8:27:23 PM</t>
  </si>
  <si>
    <t>http://twitter.com/AJAYPANDAY66634/status/1850418139194167588</t>
  </si>
  <si>
    <t>11:33:58 AM</t>
  </si>
  <si>
    <t>http://twitter.com/mgmnair/status/1858774592011063598</t>
  </si>
  <si>
    <t>http://twitter.com/_rupsirocks/status/1814320532231258221</t>
  </si>
  <si>
    <t>8:54:57 PM</t>
  </si>
  <si>
    <t>https://zeenews.india.com/hindi/photos/how-ancient-viruses-survive-in-ice-for-hundreds-of-years/2358185</t>
  </si>
  <si>
    <t>12:32:24 PM</t>
  </si>
  <si>
    <t>How Ancient Viruses Survive In Ice For Hundreds Of Years? | Explainer: बर्फ में दबे वायरस हजारों साल तक कैसे जिंदा रह लेते हैं? | Hindi News,</t>
  </si>
  <si>
    <t>1Explainer How do viruses survive in ice for thousands of years
How Do Viruses Survive in Ice Scientists have discovered numerous ancient viruses buried in ice for thousands of years Many of them are still alive After all viruses can survive in such cold conditions for hundreds of years</t>
  </si>
  <si>
    <t>http://twitter.com/HarryBishtBjym/status/1859958519644160390</t>
  </si>
  <si>
    <t>7:24:02 PM</t>
  </si>
  <si>
    <t>https://k24news.in/2024/11/17/%e0%a4%b2%e0%a4%be%e0%a4%b9%e0%a5%8c%e0%a4%b0-%e0%a4%ae%e0%a5%87%e0%a4%82-%e0%a4%ad%e0%a5%80%e0%a4%b7%e0%a4%a3-%e0%a4%aa%e0%a5%8d%e0%a4%b0%e0%a4%a6%e0%a5%82%e0%a4%b7%e0%a4%a3-%e0%a4%b8%e0%a5%87/</t>
  </si>
  <si>
    <t>9:58:12 PM</t>
  </si>
  <si>
    <t>लाहौर में भीषण प्रदूषण से लोग परेशान, सरकार ने सभी पार्कों को लोगों के लिए किया बंद</t>
  </si>
  <si>
    <t>http://twitter.com/Charanjeetyada5/status/1863934855974691029</t>
  </si>
  <si>
    <t>6:44:34 PM</t>
  </si>
  <si>
    <t>Hazards of Air Pollution Health Effects Respiratory problems Such as asthma bronchitis and lung cancer heart disease and high blood pressure eye and throat irritation weakened immune system in children and the elderly Environmental Effects Global warming due to greenhouse gases Acid rain that damages soil and water sources Decreased productivity of forests and vegetation Economic losses Increased expenditure on healthcare decline in agricultural productivity Main causes of air pollution Smoke from industrial activities and factories Carbon monoxide and other gases emitted from vehicles Burning of stubble in agriculture Dust from construction activities Burning of garbage and plastic Measures to reduce air pollution Individual efforts Use public transport bicycles and carpooling Conserve electricity and increase the use of solar energy Plant trees in homes especially airpurifying plants like money plants and peace lilies Social and government measures Stricter emission regulations for industries and factories Promote electric vehicles Proper waste management and recycling Adopt organic composting techniques instead of stubble burning Use of technology and innovation Use air purification devices and smart air filters Develop green energy sources such as wind and solar power Awareness campaigns Environmental education in schools and colleges Make people aware of the importance of clean energy and environmental protection Conclusion Air pollution poses a serious threat to both humans and the environment Everyone must work together to reduce it Along with individual efforts government and collective initiatives are needed to ensure a healthy and clean environment for future generations</t>
  </si>
  <si>
    <t>http://twitter.com/dhananjaybpl/status/1818329112936935496</t>
  </si>
  <si>
    <t>10:23:38 PM</t>
  </si>
  <si>
    <t>Even before the situation worsens the party has started thinking about reforms</t>
  </si>
  <si>
    <t>http://twitter.com/Sheela15420678/status/1845774112666296515</t>
  </si>
  <si>
    <t>4:00:15 PM</t>
  </si>
  <si>
    <t>http://twitter.com/Aanchalsingh27/status/1846860720832401891</t>
  </si>
  <si>
    <t>Delhi Air Pollution Aam Aadmi Party and BJP face to face on pollution political war begins over neighbouring states</t>
  </si>
  <si>
    <t>https://www.livehindustan.com/uttar-pradesh/gangapar/story-ngt-team-investigates-pollution-complaints-in-berui-village-prayagraj-201739453767700.html</t>
  </si>
  <si>
    <t>प्रदूषण की जांच करने पहुंची एनजीटी की टीम</t>
  </si>
  <si>
    <t>ShankargarhBara Hindustan News A team from the National Green Tribunal NGT visited Berui village on Thursday following a complaint about pollution caused by Prayagraj Generation Company Limited The team assessed the air and water pollution situation
Several times villagers from the affected villages</t>
  </si>
  <si>
    <t>http://twitter.com/choudhary9772/status/1858526975146516864</t>
  </si>
  <si>
    <t>https://www.tv9hindi.com/state/delhi-ncr/lockdown-like-situation-in-delhi-ncr-online-studies-is-it-now-turn-to-work-from-home-aaj-ka-aqi-pollution-level-update-stwtg-2950996.html</t>
  </si>
  <si>
    <t>10:51:30 AM</t>
  </si>
  <si>
    <t>Lockdownlike conditions in Delhi online learning is it time for work from home
Due to rising pollution and poor AQI levels schools and colleges in Delhi have closed Classes are being conducted online Meanwhile questions arise as to whether officegoing students will now be able to</t>
  </si>
  <si>
    <t>https://dastakhindustan.in/archives/155525</t>
  </si>
  <si>
    <t>12:39:10 PM</t>
  </si>
  <si>
    <t>पश्चिमी यूपी में सीजन का पहला कोहरा मेरठ में दृश्यता 50 मीटर</t>
  </si>
  <si>
    <t>Meerut Uttar Pradesh Severe cold has started in the western part of Uttar Pradesh in the second week of November On Wednesday morning dense fog covered the areas of Meerut Muzaffarnagar Bijnor and Shamli due to which visibility on the road was very low Due to this fog vehicles</t>
  </si>
  <si>
    <t>https://www.gnttv.com/india/video/delhi-pollution-improvement-is-being-seen-in-the-aqi-of-delhi-ncr-know-latest-updates-1125075-2024-11-22</t>
  </si>
  <si>
    <t>10:32:53 AM</t>
  </si>
  <si>
    <t>Delhi Pollution: दिल्ली-NCR के AQI में देखा जा रहा सुधार, जानिए अभी कैसी है राजधानी की हवा?</t>
  </si>
  <si>
    <t>Delhi Pollution Slowly but surely a sigh of relief is returning to the capital Delhi which has been grappling with pollution for the past several days is beginning to see signs of improved air quality The effects of implementing GRAP 4 are beginning to be seen on the ground However air quality remains</t>
  </si>
  <si>
    <t>http://twitter.com/kbrajesh19/status/1809763698506101088</t>
  </si>
  <si>
    <t>7:07:44 AM</t>
  </si>
  <si>
    <t>http://twitter.com/abhinab_muskan/status/1868715143884063014</t>
  </si>
  <si>
    <t>11:19:44 PM</t>
  </si>
  <si>
    <t>http://twitter.com/Saaranshjain11/status/1888220465916977157</t>
  </si>
  <si>
    <t>7:06:55 PM</t>
  </si>
  <si>
    <t>http://twitter.com/tarkshastr/status/1857225372364099683</t>
  </si>
  <si>
    <t>6:23:29 AM</t>
  </si>
  <si>
    <t>http://twitter.com/BhomaramPrihar/status/1820496798768918657</t>
  </si>
  <si>
    <t>9:57:14 PM</t>
  </si>
  <si>
    <t>http://twitter.com/Yadav22G/status/1858865923932709345</t>
  </si>
  <si>
    <t>https://www.livehindustan.com/ncr/delhi-gets-some-relief-but-air-quality-is-still-very-bad-aqi-357-know-details-201732435486236.html</t>
  </si>
  <si>
    <t>1:42:38 PM</t>
  </si>
  <si>
    <t>दिल्ली की सांसो को राहत, मगर हवा अभी भी ‘बहुत खराब’; AQI 357- जाने डिटेल</t>
  </si>
  <si>
    <t>Delhi is currently grappling with pollution However the air quality in Delhi has improved slightly today Sunday At 8 am the citys air quality index was recorded at 357 Currently Delhis air quality has improved from the severe category to the very poor category Last</t>
  </si>
  <si>
    <t>https://www.yashbharat.com/let-us-know-about-lung-cleansing-juice/</t>
  </si>
  <si>
    <t>आइए जानते हैं फेफड़ों को क्लीन करने वाला जूस के बारे में</t>
  </si>
  <si>
    <t>Ingredients Beetroot 2 to 3 Berries Half a bowl Method First peel the beetroot thoroughly cut it into pieces and wash it Wash the berries and remove the seeds Now take a grinder add the berries and beetroot and grind them thoroughly For this</t>
  </si>
  <si>
    <t>https://www.livehindustan.com/uttar-pradesh/bulandsehar/story-city-suffers-from-toxic-air-as-pollution-levels-rise-to-dangerous-aqi-of-275-201731590520451.html</t>
  </si>
  <si>
    <t>6:52:04 PM</t>
  </si>
  <si>
    <t>हवा में घुले धूल के कणों से सांसों पर संकट</t>
  </si>
  <si>
    <t>Every area of the city is once again gripped by toxic air With the persistent haze the pollution has intensified These days the Air Quality Index is in the poor zone The worst conditions have persisted for the past two days On Thursday the AQI was recorded at 275</t>
  </si>
  <si>
    <t>http://twitter.com/SevadalVSHI/status/1854963893233148064</t>
  </si>
  <si>
    <t>12:37:10 AM</t>
  </si>
  <si>
    <t>http://twitter.com/lal_banwar44541/status/1858858383517851944</t>
  </si>
  <si>
    <t>6:32:29 PM</t>
  </si>
  <si>
    <t>https://www.vnationnews.com/weather-update-cold-wreaks-havoc-in-north-india-including-delhi-know-the-condition-of-uttar-pradesh-and-other-states/</t>
  </si>
  <si>
    <t>8:39:53 AM</t>
  </si>
  <si>
    <t>Weather Update: दिल्ली समेत उत्तर भारत में ठंड का कहर, जानिए उत्तर प्रदेश और अन्य राज्यों का हाल</t>
  </si>
  <si>
    <t>New Delhi Cold weather is at its peak across North India including Delhi Light rain in the capital on Monday further intensified the chill During this time Delhiites were deprived of even the suns rays and the weather remained chilly throughout the day According to the Meteorological Department</t>
  </si>
  <si>
    <t>http://twitter.com/vimla85/status/1807065995665625541</t>
  </si>
  <si>
    <t>8:28:01 PM</t>
  </si>
  <si>
    <t>http://twitter.com/NamahShivaay108/status/1888204500865020122</t>
  </si>
  <si>
    <t>6:03:28 PM</t>
  </si>
  <si>
    <t>https://www.tv9hindi.com/state/delhi-ncr/delhi-weather-update-today-8-august-2024-rainy-season-changed-over-weekend-up-uttarakhand-alert-in-bihar-jharkhand-stwsk-2769260.html</t>
  </si>
  <si>
    <t>6:56:59 AM</t>
  </si>
  <si>
    <t>इस वीकेंड मानसून मेहरबान...दिल्ली से लेकर बिहार तक झमाझम बारिश, पहाड़ों पर येलो अलर्ट; जानें 10 राज्यों का मौसम | Delhi Weather Update Today 8 August 2024 Rainy Season changed over weekend UP Uttarakhand alert in Bihar Jharkhand</t>
  </si>
  <si>
    <t>http://twitter.com/KaushikSus43091/status/1846940607182172617</t>
  </si>
  <si>
    <t>http://twitter.com/Sangeet15345127/status/1858500229554704604</t>
  </si>
  <si>
    <t>6:49:18 PM</t>
  </si>
  <si>
    <t>http://twitter.com/akshayreddyaap/status/1864294181746962720</t>
  </si>
  <si>
    <t>6:32:24 PM</t>
  </si>
  <si>
    <t>https://www.patrika.com/news-bulletin/rain-in-rajasthan-18933604</t>
  </si>
  <si>
    <t>12:32:13 PM</t>
  </si>
  <si>
    <t>10 वर्षों में 27 फीसदी तक घटी वर्षा, छिन रहा चेरापूंजी का तमगा</t>
  </si>
  <si>
    <t>Rainfall has decreased by 27 percent in 10 years robbing Cherrapunji of its status
Reviewing government data from past years the districts total rainfall has been underestimated Rainfall which used to average 17000 mm or 16000 mm in some years now doesnt even reach 15000 mm for the entire year</t>
  </si>
  <si>
    <t>http://twitter.com/prayagrajdialog/status/1858432517889507756</t>
  </si>
  <si>
    <t>https://www.agniban.com/on-diwali-the-air-of-the-countrys-clean-city-indore-also-became-poisonous-aqi-crossed-400/</t>
  </si>
  <si>
    <t>9:22:05 AM</t>
  </si>
  <si>
    <t>दिवाली पर देश के स्वच्छ शहर इंदौर की हवा भी हुई जहरीली, 400 के पार पहुंचा AQI</t>
  </si>
  <si>
    <t>On Diwali the air in Indore the cleanest city in the country also turned toxic with an AQI exceeding 400
November 02 2024
Indore The Air Quality Index in Indore the cleanest city in the country crossed 400 on Friday which</t>
  </si>
  <si>
    <t>http://twitter.com/akshaypatel1608/status/1888224184800776648</t>
  </si>
  <si>
    <t>7:21:41 PM</t>
  </si>
  <si>
    <t>http://twitter.com/OmwatiM11274/status/1860968972125978641</t>
  </si>
  <si>
    <t>2:19:12 PM</t>
  </si>
  <si>
    <t>http://twitter.com/OrangeHeat2/status/1888270930725437711</t>
  </si>
  <si>
    <t>10:27:26 PM</t>
  </si>
  <si>
    <t>https://www.inkhabar.com/lifestyle/delhis-pollution-will-make-your-lungs-sick-eat-these-foods-daily-for-healthy-lungs/</t>
  </si>
  <si>
    <t>12:42:13 PM</t>
  </si>
  <si>
    <t>फेफड़ों को बीमार कर देगा प्रदूषण, हेल्दी लंग्स के लिए रोजाना खाएं ये फूड्स?</t>
  </si>
  <si>
    <t>Pollution levels are constantly rising in DelhiNCR and this air is proving extremely harmful to our lungs Especially during the winter season when smog and toxic particles increase in the air breathing becomes difficult In such a situation our lungs</t>
  </si>
  <si>
    <t>https://www.inkhabar.com/life-style/increasing-pollution-is-having-a-bad-effect-on-health-take-care-of-your-body-and-diet-in-this-way/</t>
  </si>
  <si>
    <t>1:52:34 PM</t>
  </si>
  <si>
    <t>बढ़ता प्रदूषण सेहत पर डाल रहा है असर, इस तरह रखें अपनी डाइट का ध्यान - Increasing pollution is having a bad effect on health, take care of your body and diet in this way - News in Hindi</t>
  </si>
  <si>
    <t>Pollution has become a serious problem severely impacting our health Air pollution water pollution and noise pollution all cause longterm health damage Their effects can affect the heart lungs skin eyes and mental health</t>
  </si>
  <si>
    <t>http://twitter.com/ResetFact/status/1904992496268230666</t>
  </si>
  <si>
    <t>1:52:58 AM</t>
  </si>
  <si>
    <t>http://twitter.com/YashdeepSriva16/status/1888218291346317669</t>
  </si>
  <si>
    <t>6:58:16 PM</t>
  </si>
  <si>
    <t>http://twitter.com/Dev315315/status/1851960391569424571</t>
  </si>
  <si>
    <t>https://www.amarujala.com/haryana/hisar/the-first-fog-of-the-season-spoiled-the-functioning-of-transport-services-hisar-news-c-126-1-cdr1001-126232-2024-11-14</t>
  </si>
  <si>
    <t>The First Fog Of The Season Spoiled The Functioning Of Transport Services. - Hisar News - Hisar News:सीजन के पहले कोहरे ने बिगाड़ी यातायात सेवाओं की चाल</t>
  </si>
  <si>
    <t>Charkhi Dadri The district was enveloped by the seasons first fog on Wednesday Visibility was less than 10 meters by 9 am The fog also caused a threedegree drop in the maximum temperature Low morning visibility disrupted transportation services Trains and buses were</t>
  </si>
  <si>
    <t>http://twitter.com/pankajk42385592/status/1848241804518240686</t>
  </si>
  <si>
    <t>11:25:59 AM</t>
  </si>
  <si>
    <t>Delhis air is bad Yamuna is foaming Delhi is suffocating before winter</t>
  </si>
  <si>
    <t>https://zeenews.india.com/hindi/india/delhi-ncr-haryana/monitoring-of-air-pollution-in-delhi-is-now-in-private-agency/2647187</t>
  </si>
  <si>
    <t>1:18:35 PM</t>
  </si>
  <si>
    <t>AIR Pollution in Delhi: दिल्ली में वायु प्रदूषण की निगरानी अब निजी हाथों में, एजेंसी करेगी रियल टाइम मॉनिटरिंग</t>
  </si>
  <si>
    <t>AIR Pollution in Delhi Monitoring of air pollution in Delhi is now in private hands with an agency providing realtime monitoring
Delhi Air Quality Index DPCC member Dr Anil Gupta said that the future plan will be clear after the next board meeting He added that the</t>
  </si>
  <si>
    <t>https://www.bhaskar.com/local/uttar-pradesh/lucknow/news/heat-wave-continues-in-many-districts-including-lucknow-133058192.html</t>
  </si>
  <si>
    <t>12:42:25 PM</t>
  </si>
  <si>
    <t>लखनऊ में 40 डिग्री हुआ तापमान, गर्मी से थोड़ी राहत: दिन में 1.2 डिग्री की गिरावट, पुरवा हवाओं में तेजी, बूं...</t>
  </si>
  <si>
    <t>Lucknows temperature reached 40 degrees providing some relief from the heat A 12degree drop during the day easterly winds intensified and drizzle expected
Lucknow
The day temperature in Lucknow dropped by 12 degrees The easterly winds brought some relief from the heat The Bengal</t>
  </si>
  <si>
    <t>https://www.emsindia.com/news/show/2623514/state</t>
  </si>
  <si>
    <t>(नई दिल्ली) दिल्ली-एनसीआर में फिलहाल साफ रहेगा मौसम</t>
  </si>
  <si>
    <t>08Apr2024
New Delhi EMS The sky remained clear in the capital on Sunday Light cool winds from the northwest blowing at a speed of 25 to 35 kilometers per hour kept the minimum temperature four degrees Celsius below normal in the morning This resulted in a slight chill in the morning</t>
  </si>
  <si>
    <t>http://twitter.com/Fatimasis4321/status/1858550853025579521</t>
  </si>
  <si>
    <t>10:10:28 PM</t>
  </si>
  <si>
    <t>http://twitter.com/KumarRajpoot11/status/1839268612655235229</t>
  </si>
  <si>
    <t>http://twitter.com/parmod_dabas/status/1888238103275446712</t>
  </si>
  <si>
    <t>8:17:00 PM</t>
  </si>
  <si>
    <t>http://twitter.com/AmarUjalaNews/status/1861706981909897581</t>
  </si>
  <si>
    <t>3:11:47 PM</t>
  </si>
  <si>
    <t>Air Pollution Delhi tops in unresolved pollution complaints Environment Minister Yadavs area is also in bad shape</t>
  </si>
  <si>
    <t>https://www.jagran.com/delhi/new-delhi-city-ncr-delhi-air-quality-deteriorates-again-smoke-from-vehicles-and-factories-is-spreading-pollution-more-23846042.html</t>
  </si>
  <si>
    <t>Delhi Pollution: दिल्ली में फिर खराब हुई हवा, वाहनों और फैक्ट्रियों का धुआं ज्यादा फैला रहा प्रदूषण - ncr Delhi Air quality deteriorates again smoke from vehicles and factories is spreading pollution more</t>
  </si>
  <si>
    <t>Delhi Pollution Delhis air quality deteriorates again with vehicle and factory smoke contributing to the pollution
Delhi AQI Pollution levels in Delhi have risen again Vehicle emissions and factory smoke have contributed to the increase The Central Pollution Control Board</t>
  </si>
  <si>
    <t>http://twitter.com/javedahmad0625/status/1814217425686343750</t>
  </si>
  <si>
    <t>2:05:15 PM</t>
  </si>
  <si>
    <t>https://www.htsyndication.com/hindustan-delhi/article/%E0%A4%A6%E0%A4%BF%E0%A4%B2%E0%A5%8D%E0%A4%B2%E0%A5%80-%E0%A4%AE%E0%A5%87%E0%A4%82-%E0%A4%B8%E0%A4%BE%E0%A4%82%E0%A4%B8%E0%A5%8B%E0%A4%82-%E0%A4%AA%E0%A4%B0-%E0%A4%AB%E0%A4%BF%E0%A4%B0-%E0%A4%AE%E0%A4%82%E0%A4%A1%E0%A4%B0%E0%A4%BE%E0%A4%A8%E0%A5%87-%E0%A4%B2%E0%A4%97%E0%A4%BE-%E0%A4%B8%E0%A4%82%E0%A4%95%E0%A4%9F,-%E0%A4%95%E0%A4%88-%E0%A4%87%E0%A4%B2%E0%A4%BE%E0%A4%95%E0%A5%8B%E0%A4%82-%E0%A4%AE%E0%A5%87%E0%A4%82-450-%E0%A4%AA%E0%A4%BE%E0%A4%B0-aqi;-%E0%A4%97%E0%A4%BE%E0%A4%9C%E0%A4%BF%E0%A4%AF%E0%A4%BE%E0%A4%AC%E0%A4%BE%E0%A4%A6-%E0%A4%A8%E0%A5%8B%E0%A4%8F%E0%A4%A1%E0%A4%BE-%E0%A4%97%E0%A5%81%E0%A4%B0%E0%A5%81%E0%A4%97%E0%A5%8D%E0%A4%B0%E0%A4%BE%E0%A4%AE-%E0%A4%AE%E0%A5%87%E0%A4%82-%E0%A4%95%E0%A5%8D%E0%A4%AF%E0%A4%BE-%E0%A4%B9%E0%A4%BE%E0%A4%B2/86827109</t>
  </si>
  <si>
    <t>11:39:21 AM</t>
  </si>
  <si>
    <t>Delhis breathing crisis is once again looming with AQI levels exceeding 450 in several areas what about Ghaziabad Noida and Gurugram
New Delhi Hindustan Times December 18 The toxic air in Delhi continues to plague the city A thick blanket of smog enveloped the capital on Wednesday morning while</t>
  </si>
  <si>
    <t>http://twitter.com/advssjoshi/status/1782643820477456629</t>
  </si>
  <si>
    <t>241223 bareilly AQI Will any steps be taken to prevent Bareillys air from getting polluted</t>
  </si>
  <si>
    <t>http://twitter.com/sunilsh49415810/status/1850397737834975619</t>
  </si>
  <si>
    <t>10:12:54 AM</t>
  </si>
  <si>
    <t>http://twitter.com/mukasivishwa/status/1854411494517363050</t>
  </si>
  <si>
    <t>https://www.livehindustan.com/weather/lucknow-me-aaj-ka-mausam-30-november-2024-lucknow-aqi-today-and-weather-forecast-imd-rain-alert-update-in-hindi-201732930247822.html</t>
  </si>
  <si>
    <t>लखनऊ 30 November 2024 का वेदर और AQI: न्यूनतम तापमान 15.83°C, जानें कैसा रहेगा शहर में आज का मौसम</t>
  </si>
  <si>
    <t>Weather News Todays Weather in Lucknow November 30 2024 Lucknow AQI Today and Weather Forecast IMD Rain Alert Update in Hindi
Lucknows Weather and AQI for November 30 2024 Minimum Temperature 1583C Find Out What the Citys Weather Will Be Like Today
Lucknow Weather November 30</t>
  </si>
  <si>
    <t>https://hindi.moneycontrol.com/news/india/trends/delhi-ncr-aqi-level-today-22-november-aqi-level-severe-to-very-poor-catergory-artificial-rain-will-help-1938609.html</t>
  </si>
  <si>
    <t>6:17:59 AM</t>
  </si>
  <si>
    <t>Delhi-NCR AQI Today: खतरनाक से Very Poor केटेगरी में आई दिल्ली की हवा, क्या आर्टिफिशियल बारिश करेगी मदद? - delhi ncr aqi level today 22 november aqi level severe to very poor catergory artificial rain will help | Moneycontrol Hindi</t>
  </si>
  <si>
    <t>DelhiNCR AQI Today Delhis air has dropped from dangerous to very poor Will artificial rain help
DelhiNCR AQI Today Air pollution in Delhi has dropped from dangerous levels to very poor in most areas Alipur</t>
  </si>
  <si>
    <t>http://twitter.com/AnilKr1975/status/1848079870833950745</t>
  </si>
  <si>
    <t>12:42:31 AM</t>
  </si>
  <si>
    <t>http://twitter.com/Kautilya88/status/1854043629284720649</t>
  </si>
  <si>
    <t>11:40:22 AM</t>
  </si>
  <si>
    <t>Even then I was not able to understand how the air pollution of Jamshedpur increased so much suddenly</t>
  </si>
  <si>
    <t>https://www.ibc24.in/country/urge-delhi-govt-to-stop-expansion-of-waste-to-energy-projects-2771196.html</t>
  </si>
  <si>
    <t>http://twitter.com/Ashok_A_1966/status/1888594199903453512</t>
  </si>
  <si>
    <t>7:52:00 PM</t>
  </si>
  <si>
    <t>http://twitter.com/roshanshahare/status/1854482801082470443</t>
  </si>
  <si>
    <t>http://twitter.com/Alam470/status/1794737479247171700</t>
  </si>
  <si>
    <t>7:58:54 PM</t>
  </si>
  <si>
    <t>Why every tree is important On average the temperature under a large tree is 4 degrees lower in summer A tree filters approximately 100000 square meters of polluted air every year A tree absorbs 20 tons of carbon dioxide every year</t>
  </si>
  <si>
    <t>http://twitter.com/Meena48723046/status/1889726916074049712</t>
  </si>
  <si>
    <t>http://twitter.com/Dlenka79/status/1888212516574281944</t>
  </si>
  <si>
    <t>6:35:19 PM</t>
  </si>
  <si>
    <t>http://twitter.com/Raza60908704/status/1850121751830954042</t>
  </si>
  <si>
    <t>3:56:13 PM</t>
  </si>
  <si>
    <t>Slight improvement in air quality in Delhi AQI level remained low at most places on Saturday Full news</t>
  </si>
  <si>
    <t>http://twitter.com/Anhoti100/status/1851995314024034710</t>
  </si>
  <si>
    <t>8:01:05 PM</t>
  </si>
  <si>
    <t>http://twitter.com/RanipetAravind/status/1850724049540055309</t>
  </si>
  <si>
    <t>7:49:32 AM</t>
  </si>
  <si>
    <t>http://twitter.com/vivaciousvishal/status/1801285239232417918</t>
  </si>
  <si>
    <t>9:37:21 PM</t>
  </si>
  <si>
    <t>http://twitter.com/Rameezrazarizvi/status/1890006143306793421</t>
  </si>
  <si>
    <t>5:22:33 PM</t>
  </si>
  <si>
    <t>We spoke to Delhibased pulmonary specialist Dr GC Khilnani about the rising He explains how pollution has become a companion of Delhis air Watch Dr Khilnanis conversation with</t>
  </si>
  <si>
    <t>http://twitter.com/piushsingh_bdkg/status/1852269157133263093</t>
  </si>
  <si>
    <t>2:09:15 PM</t>
  </si>
  <si>
    <t>Diwali causes sound pollution and air pollution So tell me rascal doesnt bloodshed and meat slaughter on Eid indicate pollution Salute to some and curse to others Its surprising Instead of urging people not to burst firecrackers it would be better if the government stops making firecrackers</t>
  </si>
  <si>
    <t>http://twitter.com/Poojasingh76123/status/1862048688719147450</t>
  </si>
  <si>
    <t>1:49:37 PM</t>
  </si>
  <si>
    <t>http://twitter.com/VarshaPal361262/status/1858554783302287611</t>
  </si>
  <si>
    <t>10:26:05 PM</t>
  </si>
  <si>
    <t>http://twitter.com/cohan_anil/status/1850775619707039968</t>
  </si>
  <si>
    <t>11:14:28 AM</t>
  </si>
  <si>
    <t>https://sabsach.in/2024/11/20/%e0%a4%b0%e0%a4%be%e0%a4%9c%e0%a4%a7%e0%a4%be%e0%a4%a8%e0%a5%80-%e0%a4%ae%e0%a5%87%e0%a4%82-aqi-300-%e0%a4%aa%e0%a4%be%e0%a4%b0-%e0%a4%aa%e0%a4%b9%e0%a5%81%e0%a4%82%e0%a4%9a%e0%a4%be%e0%a4%ad/</t>
  </si>
  <si>
    <t>2:26:00 PM</t>
  </si>
  <si>
    <t>राजधानी में AQI 300 पार पहुंचा,भोपाल में हवा इतनी खराब, इसमें सांस लेना 20 सिगरेट पीने जितना हानिकारक – SabSach.in</t>
  </si>
  <si>
    <t>The air in Bhopal the city of lakes and surrounded by greenery has also become polluted Residents here have been forced to breathe toxic air for 19 days This is the seventh time in November that Bhopals AQI has exceeded 300
The surprising thing is that</t>
  </si>
  <si>
    <t>https://www.divyahimachal.com/2024/06/victory-of-life-destruction-of-death/</t>
  </si>
  <si>
    <t>12:05:20 AM</t>
  </si>
  <si>
    <t>जीवन की जय, मृत्यु का क्षय</t>
  </si>
  <si>
    <t>The use of chemicals and climate change are negatively impacting the fertility of the soil Chemical poisons are affecting crops
Death is an inevitable truth on an individual level but the continuity of the flow of life is what keeps the world going</t>
  </si>
  <si>
    <t>http://twitter.com/gouravrai1/status/1905155741444452425</t>
  </si>
  <si>
    <t>12:41:39 PM</t>
  </si>
  <si>
    <t>http://twitter.com/akashkk009/status/1905065455821496387</t>
  </si>
  <si>
    <t>6:42:53 AM</t>
  </si>
  <si>
    <t>https://www.bhaskarhindi.com/other/ngt-forms-panel-to-address-air-pollution-in-and-around-aiims-delhi-1083362</t>
  </si>
  <si>
    <t>6:35:23 PM</t>
  </si>
  <si>
    <t>स्वास्थ्य/चिकित्सा: एम्स में जल्द आ सकती हैं दो नई एमआरआई मशीनें, रेडियोलॉजी विभाग में वेटिंग टाइम घटेगा | NGT forms panel to address air pollution in and around AIIMS Delhi</t>
  </si>
  <si>
    <t>Two new MRI machines are expected to arrive soon in the Radiology Department of the All India Institute of Medical Sciences AIIMS in Delhi to provide timely services to patients
In addition to the seven existing MRI devices the two new machines and 10 CT scan machines will improve the lives of patients</t>
  </si>
  <si>
    <t>https://www.tv9hindi.com/state/delhi-aqi-air-pollution-school-remains-closed-on-tuesday-noida-dm-order-stwn-2964606.html</t>
  </si>
  <si>
    <t>8:55:12 PM</t>
  </si>
  <si>
    <t>बच्चे ध्यान दें! नोएडा में कल भी बंद रहेंगे 12वीं तक के स्कूल, DM ने जारी किया आदेश</t>
  </si>
  <si>
    <t>Attention children Schools up to grade 12 will remain closed tomorrow in Noida the District Magistrate has issued an order
Delhis air pollution levels continue to remain at dangerous levels Consequently the administration has extended the ban on physical classes until November 26th This means that Tuesday</t>
  </si>
  <si>
    <t>http://twitter.com/060Shivam/status/1904922438003249411</t>
  </si>
  <si>
    <t>9:14:35 PM</t>
  </si>
  <si>
    <t>http://twitter.com/PranavaBhardwaj/status/1856585617053712440</t>
  </si>
  <si>
    <t>http://twitter.com/Sandeep05764864/status/1792222408448851980</t>
  </si>
  <si>
    <t>9:24:54 PM</t>
  </si>
  <si>
    <t>https://www.amarujala.com/haryana/karnal/fine-of-rs-45-lakh-on-47-people-who-carried-out-construction-work-in-violation-of-rules-karnal-news-c-18-knl1008-523383-2024-11-21</t>
  </si>
  <si>
    <t>3:15:23 AM</t>
  </si>
  <si>
    <t>Fine Of Rs 45 Lakh On 47 People Who Carried Out Construction Work In Violation Of Rules - Karnal News - Karnal News:नियमों का उल्लंघन कर निर्माण कार्य कराने वाले 47 लोगों पर 45 लाख का जुर्माना</t>
  </si>
  <si>
    <t>Karnal Deputy Commissioner Uttam Singh has directed administrative and departmental officials to strictly enforce the restrictions of Group 4 In this regard 142 construction sites have been inspected so far and approximately 47 violations have been found at construction sites</t>
  </si>
  <si>
    <t>http://twitter.com/activecitizen40/status/1888415505704247307</t>
  </si>
  <si>
    <t>8:01:56 AM</t>
  </si>
  <si>
    <t>http://twitter.com/joshaldilli/status/1852664834430505431</t>
  </si>
  <si>
    <t>4:21:32 PM</t>
  </si>
  <si>
    <t>http://twitter.com/balram12/status/1869953994623463673</t>
  </si>
  <si>
    <t>http://twitter.com/LalanPathak19/status/1848969181938536602</t>
  </si>
  <si>
    <t>11:36:19 AM</t>
  </si>
  <si>
    <t>Delhis air quality deteriorates before Diwali crosses 400 in many areas GRAP2 implemented from tomorrow due to increasing pollution Watch report from ground zero by correspondent</t>
  </si>
  <si>
    <t>http://twitter.com/Advt_Arvind/status/1820800796898033876</t>
  </si>
  <si>
    <t>The joy found in green spaces and rural areas is not found within the confines of cities and the suffocating polluted city air So get out into nature and enjoy it friends Friends</t>
  </si>
  <si>
    <t>https://ndtv.in/videos/delhi-pollution-delhi-s-air-quality-worsens-crosses-severe-mark-in-multiple-areas-856148</t>
  </si>
  <si>
    <t>2:15:01 PM</t>
  </si>
  <si>
    <t>Delhi Pollution: Diwali के बाद से घुटन, आंखों में जलन और सांस लेने में तकलीफ से जूझते दिल्लीवाले</t>
  </si>
  <si>
    <t>The air quality in DelhiNCR has been steadily deteriorating since Diwali The AQI in many areas of DelhiNCR has exceeded 400 which falls in the very poor category Approximately 10 areas recorded AQIs above 400 this morning At many other locations</t>
  </si>
  <si>
    <t>http://twitter.com/VikaashZ/status/1847526836462309711</t>
  </si>
  <si>
    <t>12:04:57 PM</t>
  </si>
  <si>
    <t>Take care friend there is a lot of air pollution so avoid going out</t>
  </si>
  <si>
    <t>https://www.thelallantop.com/news/post/delhi-cm-atishi-targets-bjp-rules-states-for-stubble-burning-defends-punjab-aap-government</t>
  </si>
  <si>
    <t>4:36:22 PM</t>
  </si>
  <si>
    <t>दिल्ली में प्रदूषण के लिए CM आतिशी ने BJP शासित प्रदेशों पर फोड़ा ठीकरा, पंजाब के लिए क्या कहा?</t>
  </si>
  <si>
    <t>CM Atishi blamed BJPruled states for Delhis pollution What did she say about Punjab
Delhi CM Atishi alleges that the central government is doing nothing to address air pollution
Surabhi Gupta
Delhi Chief Minister Atishi has criticized the air quality</t>
  </si>
  <si>
    <t>http://twitter.com/staywellnews/status/1853259927705305197</t>
  </si>
  <si>
    <t>7:46:13 AM</t>
  </si>
  <si>
    <t>Delhi air pollution reaches peak air quality at close to severe worst in over 9 months Delhi Air Pollution Breathing difficult in Delhi pollution reaches peak air quality at worst in 9 months NCR News</t>
  </si>
  <si>
    <t>https://hindi.dailykiran.com/delhi-nyaya-yatra-aims-at-prosperity-abhishek-dutt/</t>
  </si>
  <si>
    <t>4:51:42 PM</t>
  </si>
  <si>
    <t>दिल्ली न्याय यात्रा का लक्ष्य खुशहाली: अभिषेक दत्त</t>
  </si>
  <si>
    <t>New Delhi November 7 Congress National Secretary Abhishek Dutt described the Delhi Nyay Yatra which begins Friday as an effort to connect with the people He criticized the Aam Aadmi Party government over Delhi pollution and claimed that the Congress party is</t>
  </si>
  <si>
    <t>http://twitter.com/Real_Mangariya/status/1877532629341262172</t>
  </si>
  <si>
    <t>7:17:16 AM</t>
  </si>
  <si>
    <t>https://indianews.in/delhi/poison-mixed-in-delhis-air-pollution-increases-beyond-measure-breathing-in-trouble-for-next-two-days/</t>
  </si>
  <si>
    <t>दिल्ली की हवा में घुला जहर, प्रदूषण बढ़ा बेहिसाब,अगले दो दिन संकट में सांसें</t>
  </si>
  <si>
    <t>India News Delhi Air Pollution Due to a change in weather conditions in Delhi the air quality has dropped from very poor to poor Its been a long time since people breathed this air quality This has brought relief However this relief has</t>
  </si>
  <si>
    <t>http://twitter.com/omprakash803/status/1848775496836043153</t>
  </si>
  <si>
    <t>10:46:41 PM</t>
  </si>
  <si>
    <t>http://twitter.com/arpit_agraw/status/1888206143136399694</t>
  </si>
  <si>
    <t>http://twitter.com/karansi52061529/status/1863444408437231790</t>
  </si>
  <si>
    <t>10:15:42 AM</t>
  </si>
  <si>
    <t>http://twitter.com/Asif_ak_Shah/status/1793212690279838061</t>
  </si>
  <si>
    <t>2:59:56 PM</t>
  </si>
  <si>
    <t>https://www.etvbharat.com/ta/!bharat/delhi-in-smog-on-diwali-due-to-air-quality-slips-to-very-poor-zone-in-anand-vihar-tamil-nadu-news-tns24103102744</t>
  </si>
  <si>
    <t>4:27:37 PM</t>
  </si>
  <si>
    <t>சோட்டி தீபாவளி.. புகை மூட்டத்துடன் காணப்படும் டெல்லி!</t>
  </si>
  <si>
    <t>Delhi While we are bursting crackers with immense joy on Diwali the other side of the coin that we all need to be aware of is air pollution Since early this morning Delhi and NCR regions have been shrouded in thick smog</t>
  </si>
  <si>
    <t>http://twitter.com/PratapS89813899/status/1900922765462425649</t>
  </si>
  <si>
    <t>8:21:19 PM</t>
  </si>
  <si>
    <t>If we get another promise of cylinders during the elections in five years we are ready to vote for them again We will do anything for Delhis development In short we can say anything Stop providing free water and electricity Just provide clean pollutionfree air drinkable Yamuna water and potholefree roads</t>
  </si>
  <si>
    <t>http://twitter.com/Kamlesh88064449/status/1807478171454804321</t>
  </si>
  <si>
    <t>11:45:52 PM</t>
  </si>
  <si>
    <t>https://up18news.com/cold-wave-in-up-pasara-sannata-in-markets-schools-holidays-in-several-districts/</t>
  </si>
  <si>
    <t>2:58:07 PM</t>
  </si>
  <si>
    <t>यूपी में शीतलहर से कपकपाये लोग, बाजारों में पसरा सन्नाटा, कई जिलों में स्कूलों में छुट्टी</t>
  </si>
  <si>
    <t>Lucknow Bonechilling cold has set in after rain in western Uttar Pradesh People were seen shivering in the icy winds throughout the day The cold intensified in the evening Fog is expected in the morning and at night The weather will change again from January 6th</t>
  </si>
  <si>
    <t>http://twitter.com/BGP08/status/1858769357351924121</t>
  </si>
  <si>
    <t>12:38:43 PM</t>
  </si>
  <si>
    <t>http://twitter.com/amitjainashu/status/1888213479422636181</t>
  </si>
  <si>
    <t>6:39:09 PM</t>
  </si>
  <si>
    <t>https://www.jantaserishta.com/world/who-lauds-kenya-for-continued-efforts-in-fighting-tuberculosis-3912108</t>
  </si>
  <si>
    <t>WHO ने तपेदिक से लड़ने में निरंतर प्रयासों के लिए केन्या की सराहना की</t>
  </si>
  <si>
    <t>Nairobi The World Health Organization WHO has praised Kenyas continued efforts in fighting tuberculosis TB WHO Country Representative in Kenya Diallo Abdourahamane said the East African country has made significant progress Globally</t>
  </si>
  <si>
    <t>http://twitter.com/shubham_ayodhya/status/1888208146671489328</t>
  </si>
  <si>
    <t>https://news007.in/delhi-is-suffocating-due-to-increase-in-pollution-the-number-of-respiratory-patients-in-hospitals-increased-by-40/</t>
  </si>
  <si>
    <t>6:58:43 AM</t>
  </si>
  <si>
    <t>दिल्ली में दम घुट रहा है! प्रदूषण बढ़ने से अस्पतालों में सांस के मरीजों की संख्या 40% तक बढ़ गई</t>
  </si>
  <si>
    <t>Delhis air pollution has led to a 3040 increase in the number of respiratory patients in hospitals Children and the elderly in particular are becoming the biggest victims of this pollution Doctors say that the increasing air pollution is causing people to experience difficulty breathing</t>
  </si>
  <si>
    <t>https://hindi.asianetnews.com/state/indian-state-news/national-convention-of-hiv-medical-experts-asicon-2025-in-ahmedabad-gujarat-to-be-inaugurated-by-cm-bhupendra-patel/articleshow-w8pu57d</t>
  </si>
  <si>
    <t>10:02:56 PM</t>
  </si>
  <si>
    <t>ASICON 2025: HIV विशेषज्ञों का सम्मेलन अहमदाबाद में, क्या होगा ख़ास?</t>
  </si>
  <si>
    <t>The 16th National Convention of HIV Experts ASICON 2025 will be held in Ahmedabad from February 2123 Experts from India and abroad will discuss new research and challenges related to HIV
The 16th National Convention of HIV Medical Experts will be an important event this year</t>
  </si>
  <si>
    <t>http://twitter.com/SomeInter/status/1855929677866835982</t>
  </si>
  <si>
    <t>4:34:51 PM</t>
  </si>
  <si>
    <t>https://www.anandabazar.com/india/delhi-named-worlds-most-polluted-city-for-air-quality-on-after-the-diwali-night/cid/1557399</t>
  </si>
  <si>
    <t>8:58:35 AM</t>
  </si>
  <si>
    <t>Pollution in Delhi | Delhi named world's most polluted city for air quality on after the Diwali night - Anandabazar</t>
  </si>
  <si>
    <t>New Delhi has been named the worlds most polluted city in terms of air quality on the eve of Diwali A Swissbased organization called IQAir has ranked Delhi at the top of the pollution rankings The air quality index at Delhis Anand Vihar station was recorded at 10 am today</t>
  </si>
  <si>
    <t>https://hindi.moneycontrol.com/news/india/education/delhi-pollution-jnu-du-suspend-physical-classes-go-online-as-aqi-reaches-500-level-schools-closed-1937835.html</t>
  </si>
  <si>
    <t>10:22:34 AM</t>
  </si>
  <si>
    <t>Delhi Pollution: खतरनाक AQI के बीच DU-JNU में ऑनलाइन क्लासेस का फैसला, दिल्ली में सभी स्कूल बंद</t>
  </si>
  <si>
    <t>Delhi Pollution DUJNU decide to hold online classes amid dangerous AQI all schools closed in Delhi
Delhi Pollution Delhi University DU announced in a notification that regular classes in physical mode will resume on November 25 Meanwhile JNU issued a statement</t>
  </si>
  <si>
    <t>http://twitter.com/PriyamudanKumar/status/1832065144438046944</t>
  </si>
  <si>
    <t>8:05:43 PM</t>
  </si>
  <si>
    <t>http://twitter.com/ImIndoria/status/1836578325810331728</t>
  </si>
  <si>
    <t>6:59:29 AM</t>
  </si>
  <si>
    <t>http://twitter.com/cywinska47523/status/1878379697345577151</t>
  </si>
  <si>
    <t>3:23:13 PM</t>
  </si>
  <si>
    <t>czprawd Fifth day in a row oil depot in Engels Russia is still burning Roman Busargin Governor of the Saratov Region announced on January 12 that efforts to extinguish the fire at an industrial facility in Engels which started after a Ukrainian drone attack on January 8 are ongoing The process of controlled combustion of fuel continues Busargin wrote on his Telegram channel The governor noted that the amount of smoke and the fires area are decreasing On January 11 he reported that the fire area had been reduced by 80 Local residents had previously complained about air pollution However the governor stated that air samples taken at the fire site showed no exceeding levels of harmful substances Ukrainian drones attacked Engels in the Saratov Region on the night of January 8 According to the governor an industrial facility was damaged During firefighting efforts two rescuers died and one was hospitalized with severe burns</t>
  </si>
  <si>
    <t>http://www.indiacitynews.in/info/t-2412020173.html</t>
  </si>
  <si>
    <t>6:53:04 PM</t>
  </si>
  <si>
    <t>दिल्ली-एनसीआर में GRAP-4 जारी रहेगा, सुप्रीम कोर्ट ने प्रदूषण पर आज भी लगाई लताड़</t>
  </si>
  <si>
    <t>Regarding the pollution issue in DelhiNCR the Supreme Court stated that GRAP4 will continue for the time being The court will hold the next hearing on December 5th During todays hearing Court Commissioner Manan Verma informed the court that regarding the house of a senior BHEL official under construction</t>
  </si>
  <si>
    <t>http://twitter.com/aniltiwari7273/status/1858514053053759695</t>
  </si>
  <si>
    <t>7:44:14 PM</t>
  </si>
  <si>
    <t>Dangerous poison in Delhis air AQI reaches 481 amid pollution in DelhiNCR farmers set fire to 400 farms in Punjab</t>
  </si>
  <si>
    <t>http://twitter.com/jbrindha7/status/1898024976285839857</t>
  </si>
  <si>
    <t>8:26:32 PM</t>
  </si>
  <si>
    <t>http://twitter.com/santosharunbhai/status/1904967313289555989</t>
  </si>
  <si>
    <t>12:12:54 AM</t>
  </si>
  <si>
    <t>http://twitter.com/crazyy4x/status/1888182867785879906</t>
  </si>
  <si>
    <t>4:37:31 PM</t>
  </si>
  <si>
    <t>http://twitter.com/Prakashsoni1470/status/1853498681372078466</t>
  </si>
  <si>
    <t>11:34:56 PM</t>
  </si>
  <si>
    <t>http://twitter.com/SANTOSHKAL84657/status/1864645040221331544</t>
  </si>
  <si>
    <t>http://twitter.com/uttamprithvi/status/1850496735543435390</t>
  </si>
  <si>
    <t>http://twitter.com/tochandresh/status/1858732322129870924</t>
  </si>
  <si>
    <t>http://twitter.com/NILESH042/status/1863273607121481834</t>
  </si>
  <si>
    <t>In ancient times in Jaisalmer located in the Thar Desert of Rajasthan kings and their courtiers had various traditional methods to determine time and seasons They relied mostly on natural signs and astronomy Some of the major methods were 1 The position of the Sun and Moon In ancient times kings determined time by the position of the Sun and Moon These astronomical events provided information about the cycle of day and night the changing seasons and the arrival of seasons 2 Weather and Natural Signs Kings and their courtiers considered surrounding natural phenomena such as the blooming of flowers the falling of leaves and the behavior of animals as signs of the weather Thus they relied on natural signs to understand the changing seasons 3 Climate Change In regions like Jaisalmer where weather experienced extreme temperature variations kings and their subjects could identify seasonal changes by climatic changes such as hot winds in summer and cold winds in winter 4 Clocks and Sunmeters Clocks and sunmeters were also used in ancient Indian science These instruments determined the time of day and also determined auspicious times for festivals and special occasions Thus in ancient times kings and their subjects used natural phenomena astronomy and scientific instruments to predict time and seasons</t>
  </si>
  <si>
    <t>http://twitter.com/imaahi12/status/1862488122786726247</t>
  </si>
  <si>
    <t>6:55:46 PM</t>
  </si>
  <si>
    <t>Air pollution in Delhi can increase the risk of respiratory diseases heart problems lung cancer and eye irritation and also poses a risk to children and infants</t>
  </si>
  <si>
    <t>http://twitter.com/4242Dev/status/1888254001705374051</t>
  </si>
  <si>
    <t>9:20:10 PM</t>
  </si>
  <si>
    <t>https://hindi.newsmobile.in/delhis-air-quality-is-poor-city-covered-in-layer-of-smog/</t>
  </si>
  <si>
    <t>दिल्ली की वायु गुणवत्ता खराब, धुंध की परत से ढका शहर</t>
  </si>
  <si>
    <t>According to data provided by the Central Pollution Control Board the national capitals air quality remained in the poor category with an average AQI of 224 at 8 am on Tuesday However some areas of Delhi recorded moderate AQI
As we</t>
  </si>
  <si>
    <t>https://newsindialive.in/electric-trains-started-in-fazilka-goods-trains-reached-fazilka-with-the-first-electric-train/</t>
  </si>
  <si>
    <t>8:41:59 AM</t>
  </si>
  <si>
    <t>फाजिल्का में इलेक्ट्रिक ट्रेनों की शुरूआत, पहली इलेक्ट्रिक ट्रेन से फाजिल्का पहुंची मालगाड़ियां</t>
  </si>
  <si>
    <t>Electric train service launches in Fazilka beneficial for the environment business and travelers
Electric train service has been launched in Fazilka district located near the IndiaPakistan border The train departed from Fazilka for Delhi on Sunday This new train</t>
  </si>
  <si>
    <t>http://twitter.com/priyanka_dashi/status/1807080717286805826</t>
  </si>
  <si>
    <t>9:26:31 PM</t>
  </si>
  <si>
    <t>https://lalqila79023.free-blogz.com/80786740/red-fort-an-overview</t>
  </si>
  <si>
    <t>10:34:17 AM</t>
  </si>
  <si>
    <t>Akbar Gate Akbar Darwaza was renamed Amar Singh Gate by Jahangir This gate resembles the Delhi Gate Both are made of red sandstone
The beauty of this Red Fort is further enhanced by the Taj Mahal located a short distance away From the palaces royal window</t>
  </si>
  <si>
    <t>https://hindi.news18.com/news/jharkhand/dhanbad-ground-report-jharia-coal-mines-truth-fire-below-every-house-local18-8778722.html</t>
  </si>
  <si>
    <t>Ground Report: झारखंड की यह आग कब बुझेगी? ऊपर घर... नीचे जलता कोयला, यहां रोज मौत से लड़ रही जिंदगी</t>
  </si>
  <si>
    <t>Dhanbad Dhanbad in Jharkhand is also known as the Coal City Jharia a district in Dhanbad has one of the countrys largest coal reserves However this area is currently in the news for another reason the mines here are burning The fires in these mines have not been extinguished for decades and are continuously spreading</t>
  </si>
  <si>
    <t>https://www.prabhatkhabar.com/national/cold-wave-to-hit-delhi-in-next-few-days-temperature-expected-to-drop</t>
  </si>
  <si>
    <t>9:37:03 AM</t>
  </si>
  <si>
    <t>Cold Wave: दिल्ली में अगले कुछ दिनों में ठंड की दस्तक, तापमान में गिरावट का अनुमान</t>
  </si>
  <si>
    <t>Cold Wave A cold front is expected to hit Delhi in the next two to three days The Indian Meteorological Department IMD predicts a drop in both maximum and minimum temperatures During this time there will be light fog in the mornings which</t>
  </si>
  <si>
    <t>https://www.livehindustan.com/ncr/delhi-air-has-improved-a-bit-temperature-may-drop-by-4-degrees-celsius-in-the-next-4-days-201731717325207.html</t>
  </si>
  <si>
    <t>6:23:17 AM</t>
  </si>
  <si>
    <t>Delhi Weather : दिल्ली की हवा थोड़ी सुधरी, अगले 4 दिन में 4°C तक घट सकता है तापमान</t>
  </si>
  <si>
    <t>NCR News Delhis air has improved a bit temperatures may drop by 4 degrees Celsius in the next four days
Delhi Weather Delhis air has improved a bit temperatures may drop by 4C in the next four days
Due to weather factors pollution levels in Delhis air</t>
  </si>
  <si>
    <t>http://twitter.com/SanjayKumar0999/status/1852005315438321859</t>
  </si>
  <si>
    <t>8:40:50 PM</t>
  </si>
  <si>
    <t>http://twitter.com/Ksrajpoot139/status/1850570925240103413</t>
  </si>
  <si>
    <t>9:41:05 PM</t>
  </si>
  <si>
    <t>http://twitter.com/kedarholic/status/1904369798538019290</t>
  </si>
  <si>
    <t>8:38:36 AM</t>
  </si>
  <si>
    <t>http://twitter.com/Shiv4477/status/1812515058645434470</t>
  </si>
  <si>
    <t>9:20:39 PM</t>
  </si>
  <si>
    <t>https://www.khaskhabar.com/news/world-news/news-pakistan-a-girl-from-the-world-most-polluted-city-reaches-court-against-the-government-news-hindi-1-681483-KKN.html</t>
  </si>
  <si>
    <t>पाकिस्तान: दुनिया के सबसे प्रदूषित शहर की एक बच्ची सरकार के खिलाफ पहुंची कोर्ट</t>
  </si>
  <si>
    <t>Pakistan A girl from the worlds most polluted city has filed a lawsuit against the government
Lahore A threeyearold girl in Pakistans Punjab province has filed a petition against the local government The province especially its capital Lahore is facing severe effects of smog</t>
  </si>
  <si>
    <t>https://www.jagran.com/punjab/chandigarh-chandigarh-city-in-red-zone-is-more-polluted-than-punjab-and-haryana-23827278.html</t>
  </si>
  <si>
    <t>1:32:16 PM</t>
  </si>
  <si>
    <t>Red zone में चंडीगढ़! पराली के धुएं ने गंदी की The City Beautiful, आबोहवा में घुला जहर; पंजाब-हरियाणा को छोड़ा पीछे - Chandigarh city in red zone is more polluted than Punjab and Haryana</t>
  </si>
  <si>
    <t>Chandigarh in the Red Zone Stubble burning pollutes the beautiful city poisoning the air leaving Punjab and Haryana behind
Pollution levels in Chandigarh have exceeded those of major cities in Punjab and Haryana The citys Air Quality Index has crossed 300</t>
  </si>
  <si>
    <t>http://twitter.com/nazarbatto/status/1855213823591891192</t>
  </si>
  <si>
    <t>5:10:18 PM</t>
  </si>
  <si>
    <t>Several important events are taking place in Delhi these days Congress leader Ajay Maken has targeted the Delhi government while toxic air and pollution have added to the city residents difficulties Meanwhile the polluted Yamuna and air have led to a decline in the number of migratory birds</t>
  </si>
  <si>
    <t>http://twitter.com/RitikSe7962967/status/1851466796135567524</t>
  </si>
  <si>
    <t>9:00:57 AM</t>
  </si>
  <si>
    <t>http://twitter.com/jaykumarsi5897/status/1839271560617644139</t>
  </si>
  <si>
    <t>https://punjab.punjabkesari.in/punjab/news/school-education-department-has-issued-strict-instructions-2012999</t>
  </si>
  <si>
    <t>2:11:55 PM</t>
  </si>
  <si>
    <t>स्कूल शिक्षा विभाग ने जारी की सख्त हिदायतें, किया उल्लंघन तो होगी कार्रवाई</t>
  </si>
  <si>
    <t>The School Education Department has issued a letter to all district education officers asking them to take steps to prevent the burning of paddy straw and wheat stubble The letter also directed all officials and employees of the Education Department to take steps to reduce air pollution</t>
  </si>
  <si>
    <t>http://twitter.com/joshi_4m_bharat/status/1888210626180464856</t>
  </si>
  <si>
    <t>https://www.htsyndication.com/hindustan-delhi/article/%E0%A4%A6%E0%A4%BF%E0%A4%B2%E0%A5%8D%E0%A4%B2%E0%A5%80-2-december-2024-%E0%A4%95%E0%A4%BE-%E0%A4%B5%E0%A5%87%E0%A4%A6%E0%A4%B0-%E0%A4%94%E0%A4%B0-aqi:-%E0%A4%A8%E0%A5%8D%E0%A4%AF%E0%A5%82%E0%A4%A8%E0%A4%A4%E0%A4%AE-%E0%A4%A4%E0%A4%BE%E0%A4%AA%E0%A4%AE%E0%A4%BE%E0%A4%A8-14.05degc,-%E0%A4%9C%E0%A4%BE%E0%A4%A8%E0%A5%87%E0%A4%82-%E0%A4%95%E0%A5%88%E0%A4%B8%E0%A4%BE-%E0%A4%B0%E0%A4%B9%E0%A5%87%E0%A4%97%E0%A4%BE-%E0%A4%B6%E0%A4%B9%E0%A4%B0-%E0%A4%AE%E0%A5%87%E0%A4%82-%E0%A4%86%E0%A4%9C-%E0%A4%95%E0%A4%BE-%E0%A4%AE%E0%A5%8C%E0%A4%B8%E0%A4%AE/86454624</t>
  </si>
  <si>
    <t>दिल्ली 2 December 2024 का वेदर और AQI: न्यूनतम तापमान 14.05degC, जानें कैसा रहेगा शहर में आज का मौसम</t>
  </si>
  <si>
    <t>Delhi Weather and AQI for December 2 2024 Minimum temperature 1405C find out what the weather will be like in the city today
New Delhi December 2 Weather in Delhi today December 2 2024 The minimum temperature in Delhi today was recorded at 1405C The Meteorological Department</t>
  </si>
  <si>
    <t>https://navbharattimes.indiatimes.com/apna-bazaar/beauty/hair-care/immunity-booster-supplement-to-fight-pollution-allergy-asthma-to-buy-in-amazon-great-indian-festival-sale/articleshow/114065665.cms</t>
  </si>
  <si>
    <t>10:42:25 AM</t>
  </si>
  <si>
    <t>Immunity Booster,पॉल्यूशन से बढ़ रही एलर्जी? ये Immunity Booster Supplement देंगे अंदर से मजबूती, Amazon Sale में थोक से भी कम दाम | immunity booster supplement to fight pollution allergy asthma to buy in amazon great indian festival sale</t>
  </si>
  <si>
    <t>Immunity Booster Supplements are formulated with herbal ingredients that strengthen us from within Pollution levels are constantly rising If you live in a metro city you can feel the pollution levels in the air Air purifiers for home</t>
  </si>
  <si>
    <t>http://twitter.com/gudiyasingh27/status/1862859533766254952</t>
  </si>
  <si>
    <t>7:31:37 PM</t>
  </si>
  <si>
    <t>Electrostatic Precipitator ESP is an effective device for reducing air pollution in power plants by removing particulate matter from flue gas</t>
  </si>
  <si>
    <t>http://twitter.com/BhartiS78198582/status/1850908250461409490</t>
  </si>
  <si>
    <t>8:01:29 PM</t>
  </si>
  <si>
    <t>http://twitter.com/AhmadBazmi2/status/1814339790700986475</t>
  </si>
  <si>
    <t>10:11:29 PM</t>
  </si>
  <si>
    <t>http://twitter.com/_ChilD_0f_GOD/status/1854071775967039764</t>
  </si>
  <si>
    <t>1:32:13 PM</t>
  </si>
  <si>
    <t>http://twitter.com/shubham6121998/status/1863224473190613419</t>
  </si>
  <si>
    <t>7:41:46 PM</t>
  </si>
  <si>
    <t>http://twitter.com/rsdogra/status/1903290690999595358</t>
  </si>
  <si>
    <t>9:10:36 AM</t>
  </si>
  <si>
    <t>https://navabharat.com/?p=109191</t>
  </si>
  <si>
    <t>कोहरे से प्रभावित लाहौर वैश्विक प्रदूषण चार्ट में दूसरे स्थान पर</t>
  </si>
  <si>
    <t>Lahore Nov 4 UNI Lahore the capital of Pakistans Punjab province remained shrouded in dense fog on Monday ranking second in the global pollution chart with the Air Quality Index AQI recorded at 382
Geo News reported this</t>
  </si>
  <si>
    <t>https://mpcgvisiontv.blogspot.com/2024/04/gariyaband_5.html</t>
  </si>
  <si>
    <t>आखिर ईंट के अवैध निर्माण के मामले पर प्रशासन की चुप्पी क्यों?*</t>
  </si>
  <si>
    <t>Gariyaband Why is the administration silent on the issue of illegal brick manufacturing Gariyaband Why is the administration silent on the issue of illegal brick manufacturing
Why is the administration silent on the issue of illegal brick manufacturing
Report Jai Vilas Sharma
Environmental</t>
  </si>
  <si>
    <t>http://twitter.com/LoudlyClearly/status/1859091612153815446</t>
  </si>
  <si>
    <t>http://twitter.com/khabade_pranav/status/1859073717004878311</t>
  </si>
  <si>
    <t>8:48:08 AM</t>
  </si>
  <si>
    <t>https://www.awamkasach.com/if-you-want-to-survive-in-the-poisonous-air-of-delhi-strengthen-your-lungs-4-exercises-will-help-dillee-kee-jhreelee-hva-men-jinda-rhna-hai-to-fefadon-ko-kr-len-mjboot-ye-4-eksrsaij-aaenge-kam/</t>
  </si>
  <si>
    <t>7:27:45 PM</t>
  </si>
  <si>
    <t>If you want to survive in the poisonous air of Delhi strengthen your lungs 4 exercises will help | दिल्ली की ‘जहरीली हवा’ में जिंदा रहना है, तो फेफड़ों को कर लें मजबूत, ये 4 एक्सरसाइज आएंगे काम – Awam Ka Sach</t>
  </si>
  <si>
    <t>Every year millions of people die due to air pollution Thousands suffer from serious respiratory illnesses Its worth noting that Indias capital Delhi tops the list of polluted states This year even before the winter season began the air here has become toxic</t>
  </si>
  <si>
    <t>http://twitter.com/Brajend85845938/status/1856978979065860517</t>
  </si>
  <si>
    <t>2:04:24 PM</t>
  </si>
  <si>
    <t>http://twitter.com/SyedrafikR/status/1866137420376272947</t>
  </si>
  <si>
    <t>8:36:46 PM</t>
  </si>
  <si>
    <t>http://twitter.com/1stIndiaNews/status/1858730017712467991</t>
  </si>
  <si>
    <t>10:02:24 AM</t>
  </si>
  <si>
    <t>https://www.newsnationtv.com/hindi-delhis-air-quality-in-very-poor-category-cold-wave-persist--20241222083624-20241222084411/</t>
  </si>
  <si>
    <t>https://samacharnama.com/news/heavy-rain-alert-issued-in-11-states-know-the-imd-about-the/cid15762484.htm</t>
  </si>
  <si>
    <t>7:00:41 AM</t>
  </si>
  <si>
    <t>भीषण तूफान तबाही मचाने को तैयार, 11 राज्यों में भारी बारिश का अलर्ट, जानें ठंड-कोहरे को लेकर IMD का अपडेट</t>
  </si>
  <si>
    <t>The countrys weather has changed Winter is underway North India is shrouded in dense fog Rain and thunderstorms are occurring in South India and Northeast India The Meteorological Department has predicted a cyclone this week Snowfall is expected in the three hill states</t>
  </si>
  <si>
    <t>https://www.livehindustan.com/uttar-pradesh/agra/story-diwali-fireworks-lead-to-dangerous-air-quality-and-asthma-cases-201730553235036.html</t>
  </si>
  <si>
    <t>6:43:58 PM</t>
  </si>
  <si>
    <t>आतिशबाजी से हवा हुई और जहरीली, अस्पताल पहुंचे अस्थमा रोगी</t>
  </si>
  <si>
    <t>The air has remained toxic following the fireworks during the festival of lights The air quality index remained harmful to health on Saturday as well Late in the evening the air quality index exceeded 161 Haze and smoke particles remained in the sky throughout the day on Saturday as well</t>
  </si>
  <si>
    <t>http://twitter.com/News24_MPCG/status/1858714400997192192</t>
  </si>
  <si>
    <t>Delhi Air Pollution Pollution level in Delhi is very seriousAQI crosses 500 in many areas of Delhi</t>
  </si>
  <si>
    <t>https://hindi.oneindia.com/news/maharashtra/what-is-the-women-policy-of-eknath-shinde-government-know-what-benefits-will-be-available-under-this-1039987.html</t>
  </si>
  <si>
    <t>8:27:48 PM</t>
  </si>
  <si>
    <t>महाराष्ट्र की शिंदे सरकार की महिला नीति क्या है, जानें इसके तहत क्या-क्या लाभ मिलेगा?</t>
  </si>
  <si>
    <t>What is the Maharashtra Shinde governments womens policy Find out what benefits will be available under it
Bhavna Pandey
Published Thursday June 27 2024 2027 IST
Maharashtra womens policy The Maharashtra government has already taken several important steps to empower women</t>
  </si>
  <si>
    <t>https://www.patrika.com/jodhpur-news/rajasthan-news-wind-blowing-for-five-months-stopped-air-pollution-8809736</t>
  </si>
  <si>
    <t>9:52:58 AM</t>
  </si>
  <si>
    <t>Rajasthan News: पांच महीने से बहती हवा ने कर दिया कमाल, अब मौसम विभाग ने की ऐसी भविष्यवाणी</t>
  </si>
  <si>
    <t>Rajasthan News Five months of wind has done wonders now the Meteorological Department has made this prediction
Rajasthan News For the past five months the air has remained clean due to the continuous wind Due to the wind particles of dust carbon water vapor and other gases in the atmosphere do not settle in one place</t>
  </si>
  <si>
    <t>http://twitter.com/AMITKAL76287484/status/1855593609224954220</t>
  </si>
  <si>
    <t>6:19:26 PM</t>
  </si>
  <si>
    <t>http://twitter.com/VeereVishal/status/1781187683177599292</t>
  </si>
  <si>
    <t>https://www.amarujala.com/uttar-pradesh/shahjahanpur/the-air-became-dangerous-aqi-reached-500-shahjahanpur-news-c-122-1-sbly1036-131015-2024-11-12</t>
  </si>
  <si>
    <t>1:21:24 AM</t>
  </si>
  <si>
    <t>The Air Became Dangerous... Aqi Reached 500 - Shahjahanpur News - Shahjahanpur News:खतरनाक हुई हवा... 500 तक पहुंचा एक्यूआई</t>
  </si>
  <si>
    <t>Shahjahanpur Amidst the rising pollution in Delhi worrying news has come from Shahjahanpur The Air Quality Index AQI here reached a dangerous level of 500 on Monday morning However it remained around 280 in the afternoon which is also considered poor
Special</t>
  </si>
  <si>
    <t>http://twitter.com/AmarDas79335010/status/1807079206162993209</t>
  </si>
  <si>
    <t>9:20:31 PM</t>
  </si>
  <si>
    <t>http://newshindiexpress.blogspot.com/2024/11/countryalert.html</t>
  </si>
  <si>
    <t>CountryAlert: बच्चे-बुजुर्ग, गर्भवती महिलाएं और इन रोगों के मरीज घर से बाहर न निकलें!</t>
  </si>
  <si>
    <t>https://samacharnama.com/city/darbhanga/darbhanga-%E0%A4%B2%E0%A4%BE%E0%A4%AA%E0%A4%B0%E0%A4%B5%E0%A4%BE%E0%A4%B9%E0%A5%80-%E0%A4%B8%E0%A4%BE%E0%A4%B0%E0%A5%8D%E0%A4%B5%E0%A4%9C%E0%A4%A8%E0%A4%BF%E0%A4%95-%E0%A4%9C%E0%A4%97%E0%A4%B9%E0%A5%8B%E0%A4%82-%E0%A4%AA%E0%A4%B0-%E0%A4%95%E0%A4%9A%E0%A4%B0%E0%A4%BE-%E0%A4%9C%E0%A4%B2%E0%A4%BE%E0%A4%A8%E0%A5%87-%E0%A4%B8%E0%A5%87/cid15829410.htm</t>
  </si>
  <si>
    <t>10:00:08 AM</t>
  </si>
  <si>
    <t>Darbhanga लापरवाही सार्वजनिक जगहों पर कचरा जलाने से पर्यावरण को नुकसान</t>
  </si>
  <si>
    <t>Bihar News Desk The dumping of garbage in public places and setting it on fire is causing serious environmental damage Many people complain about this but the municipal corporation and district administration fail to address the problem In urban areas garbage</t>
  </si>
  <si>
    <t>https://www.statenewsservice.in/2024/09/318073</t>
  </si>
  <si>
    <t>5:41:25 PM</t>
  </si>
  <si>
    <t>Recycling plastic waste will reduce environmental pollution
The Chief Minister praised the efforts of womens groups
A plastic waste management unit is operating in Amlidih Rajnandgaon district
Raipur September 28 2024Chief Minister Shri Vishnu Dev Sai Union</t>
  </si>
  <si>
    <t>http://twitter.com/vishalmk2715/status/1864722735449985081</t>
  </si>
  <si>
    <t>10:55:19 PM</t>
  </si>
  <si>
    <t>http://twitter.com/nationalistvivu/status/1888209844743610524</t>
  </si>
  <si>
    <t>6:24:42 PM</t>
  </si>
  <si>
    <t>https://www.ibc24.in/country/before-diwali-the-air-of-the-capital-became-poisonous-aqi-reached-500-in-many-areas-2770382.html</t>
  </si>
  <si>
    <t>8:04:28 AM</t>
  </si>
  <si>
    <t>Delhi Air Pollution: Real-time Air Quality Index</t>
  </si>
  <si>
    <t>Delhi AQI Today Before Diwali the capitals air became poisonous AQI reached 500 in many areas and smog increased the problem
Delhi AQI Today Before Diwali the capitals air became poisonous AQI reached 500 in many areas and smog increased the problem
October 26 2024</t>
  </si>
  <si>
    <t>http://twitter.com/RahulSi01409807/status/1857096729356582924</t>
  </si>
  <si>
    <t>9:52:18 PM</t>
  </si>
  <si>
    <t>http://twitter.com/Ruchika79290425/status/1852267704754782470</t>
  </si>
  <si>
    <t>http://twitter.com/Aashish5B/status/1850003857750753543</t>
  </si>
  <si>
    <t>8:07:45 AM</t>
  </si>
  <si>
    <t>http://twitter.com/Avinash26994694/status/1858867090293182707</t>
  </si>
  <si>
    <t>7:07:05 PM</t>
  </si>
  <si>
    <t>http://twitter.com/abhijeetbh42049/status/1869149576122495307</t>
  </si>
  <si>
    <t>http://twitter.com/soami_s/status/1888568916017856616</t>
  </si>
  <si>
    <t>6:11:32 PM</t>
  </si>
  <si>
    <t>http://twitter.com/ManvendrRss/status/1828378875585339776</t>
  </si>
  <si>
    <t>3:57:48 PM</t>
  </si>
  <si>
    <t>Pesticides can pollute soil water and air This can cause ecosystem imbalances and harm aquatic life</t>
  </si>
  <si>
    <t>https://www.amarujala.com/delhi-ncr/despite-implementation-of-grap-in-delhi-air-quality-is-not-improving-2024-12-23</t>
  </si>
  <si>
    <t>5:38:44 PM</t>
  </si>
  <si>
    <t>Despite Implementation Of Grap In Delhi Air Quality Is Not Improving | गंभीर श्रेणी में हवा:ग्रैप के बाद भी नहीं सुधरे हालात, दिनभर छाई रही स्मॉग की चादर, देखें कहां कितना एक्यूआई</t>
  </si>
  <si>
    <t>https://www.livehindustan.com/uttar-pradesh/bagpat/story-fire-extinguished-at-baghpat-collectorate-s-garbage-dump-after-hindustan-newspaper-report-201731260270622.html</t>
  </si>
  <si>
    <t>11:07:53 PM</t>
  </si>
  <si>
    <t>खबर का असर: कूड़े में लगी आग को बुझवाया, मुकदमा भी दर्ज कराया</t>
  </si>
  <si>
    <t>As soon as the news was published in Hindustan newspaper the fire in the garbage heap in front of the Collectorate was extinguished Moreover the local accountant has also filed a case at the Baghpat police station against the person who dumped the garbage outside the Collectorate and set it on fire</t>
  </si>
  <si>
    <t>http://twitter.com/Erdksingh1985/status/1863916577675973052</t>
  </si>
  <si>
    <t>5:31:56 PM</t>
  </si>
  <si>
    <t>http://twitter.com/anukram5/status/1814917385763144189</t>
  </si>
  <si>
    <t>12:26:38 PM</t>
  </si>
  <si>
    <t>http://twitter.com/KavyaKriti_/status/1798122652726599756</t>
  </si>
  <si>
    <t>4:10:22 AM</t>
  </si>
  <si>
    <t>https://www.livehindustan.com/uttar-pradesh/gorakhpur/story-biomass-carbon-from-stubble-burning-is-44-in-the-air-9927884.html</t>
  </si>
  <si>
    <t>2:15:31 AM</t>
  </si>
  <si>
    <t>हवा में 44 फीसदी है पराली जलाने का बायोमास कार्बन</t>
  </si>
  <si>
    <t>Gorakhpur Senior Correspondent The residents of the metropolis are suffocating due to the pollution The clouds of smoke that covered the sky on Saturday remained present on Sunday as well The density of the smoke increased further on Sunday morning Due to which the Air Quality Index AQI at 8 am was 249 microns per</t>
  </si>
  <si>
    <t>https://newstrack.com/uttar-pradesh/sonbhadra/bemousam-barish-badhayi-kisano-ki-dhadkanen-sonbhadra-news-in-hindi-501838</t>
  </si>
  <si>
    <t>Sonbhadra News| Unseasonal rain drizzle increased the problem of farmers|UP News| Today Latest Update in Hindi| Newstrack News in Hindi| UP ka Tazza Khabar | Sonbhadra News: बेमौसम बारिश ने बढ़ाई किसानों की धड़कनें, तीन दिन तक बिगड़े रहेंगे हालात</t>
  </si>
  <si>
    <t>Sonbhadra News The intermittent unseasonal rain that began in the district on Thursday has raised the concerns of farmers A warning has been issued for three more days of poor weather Considering the unfavorable conditions for farming the district agriculture department</t>
  </si>
  <si>
    <t>http://twitter.com/__Rohitpal/status/1855560409316483539</t>
  </si>
  <si>
    <t>4:07:30 PM</t>
  </si>
  <si>
    <t>http://twitter.com/RaviGur39805716/status/1850779070075736401</t>
  </si>
  <si>
    <t>11:28:10 AM</t>
  </si>
  <si>
    <t>http://twitter.com/KISHORC9413/status/1862397229236899958</t>
  </si>
  <si>
    <t>12:54:35 PM</t>
  </si>
  <si>
    <t>Delhi is becoming the essence of such cleanliness Polluted air is turning Delhi into a doorway to death Delhi is the capital what is the name of cleanliness Delhi is becoming a victim of such conditions Everything was shown to us as good Behind the lies Delhi is becoming a world of death Kishore Chauhan Director Shabd Sahitya Lines Share the situation of Delhi</t>
  </si>
  <si>
    <t>http://twitter.com/IncMustaq/status/1862577327152009544</t>
  </si>
  <si>
    <t>12:50:14 AM</t>
  </si>
  <si>
    <t>http://twitter.com/GeeSachin/status/1888199815256776873</t>
  </si>
  <si>
    <t>5:44:51 PM</t>
  </si>
  <si>
    <t>http://twitter.com/vishalvast7/status/1848613629450473982</t>
  </si>
  <si>
    <t>12:03:29 PM</t>
  </si>
  <si>
    <t>http://twitter.com/shobhnathyada19/status/1860046227129401814</t>
  </si>
  <si>
    <t>1:12:33 AM</t>
  </si>
  <si>
    <t>http://twitter.com/RashtraSingh01/status/1863451948248191295</t>
  </si>
  <si>
    <t>Bhai when you are paying 40 tax you can at least afford an Air Purifier Rest those who want to know dont beat the dust Go there and tell me how humid it is here friend India was the only place I will leave India and permanently shift to Singapore in 2025 Documentation in process I cannot stand the politicians here Cant pay 40 tax and breathe polluted air while nobody takes accountability My honest suggestion would be that if you have good money please leave</t>
  </si>
  <si>
    <t>http://twitter.com/anishaztarun/status/1888390749584232631</t>
  </si>
  <si>
    <t>6:23:33 AM</t>
  </si>
  <si>
    <t>https://samaydarshan.in/?p=48853</t>
  </si>
  <si>
    <t>12:26:02 PM</t>
  </si>
  <si>
    <t>http://twitter.com/SANewsGujarat/status/1859573965766726000</t>
  </si>
  <si>
    <t>https://www.maalaimalar.com/news/national/no-religion-encourages-pollution-sc-on-delhis-air-pollution-746500</t>
  </si>
  <si>
    <t>2:49:30 PM</t>
  </si>
  <si>
    <t>No religion encourages pollution: SC on Delhi's air pollution / எந்த மதமும் மாசுபாட்டை ஊக்குவிப்பதில்லை- உச்ச நீதிமன்றம்</t>
  </si>
  <si>
    <t>This year Diwali was celebrated with great enthusiasm across India on October 31 Due to the bursting of firecrackers on Diwali the air quality in most cities deteriorated significantly The air quality in the capital Delhi was particularly bad</t>
  </si>
  <si>
    <t>http://twitter.com/VixDelhi/status/1888433746224836616</t>
  </si>
  <si>
    <t>http://twitter.com/dinar_times/status/1860576094908481745</t>
  </si>
  <si>
    <t>12:18:03 PM</t>
  </si>
  <si>
    <t>The air quality of the district is continuously becoming toxic AQI reached 274 at dawn on Sunday AQI was recorded in extremely dangerous condition Schools up to class 12 are closed difficulty in breathing irritation in eyes The chimneys of paper mills are continuously poisoning the air</t>
  </si>
  <si>
    <t>http://twitter.com/PramodC89879483/status/1853312026279645612</t>
  </si>
  <si>
    <t>http://twitter.com/Sampurn8588/status/1854006447895421220</t>
  </si>
  <si>
    <t>http://twitter.com/GoyalSani1989/status/1858563970501644344</t>
  </si>
  <si>
    <t>11:02:35 PM</t>
  </si>
  <si>
    <t>http://twitter.com/Adars_vidyarthi/status/1812721774020403638</t>
  </si>
  <si>
    <t>11:02:04 AM</t>
  </si>
  <si>
    <t>Cutting down trees should be carefully considered whether its to build roads or houses or because leaves pollute roofs and block drainage systems Trees provide many benefits that should be considered CO2 absorption and oxygen production A tree absorbs about 22 kg of CO2 per year and produces enough oxygen for two people This significantly contributes to improving air quality Soil stabilization With its deep roots a tree stabilizes soil and prevents erosion The roots improve soil structure and increase the soils waterholding capacity Climate regulation Trees reflect and absorb some solar radiation which helps cool the environment A single tree can have the cooling effect of ten air conditioners Cloud Formation and Rainfall Through evaporation trees contribute to cloud formation and thus have a positive impact on local microclimate and rainfall Soil Fertility Leaves that fall to the ground decompose and provide food for the soil This promotes soil fertility and supports the growth of other plants Nutrient Cycling Trees provide sugars to mycelium in exchange for nutrients which promotes soil life and supports ecosystem health Air Purification Trees absorb dust and pollutants such as nitrogen oxides and sulfur dioxide significantly improving air quality Habitat Trees provide habitat and food for a variety of animals including birds insects and rodents thus promoting biodiversity Sound and visual protection Trees can act as a natural sound and visual barrier which is especially beneficial in urban areas Shade and protection Trees provide shade and protection from UV radiation which pleasantly cools the local microclimate Habitat Trees provide habitat and food for a variety of animals including birds insects and rodents thus promoting biodiversity Sound and visual protection Trees can act as a natural sound and visual barrier which is especially beneficial in urban areas Shade and protection Trees provide shade and protection from UV radiation which pleasantly cools the local microclimate Shade and protection Trees provide shade and protection from UV radiation which pleasantly cools the local microclimate Habitat Trees provide habitat and food for a variety of animals including birds insects and rodents thus promoting biodiversity Sound and visual protection Trees can act as a natural sound and visual barrier which is especially beneficial in urban areas Additionally its worth mentioning Economic benefits Urban trees can increase property values and reduce energy costs by providing natural cooling Health benefits Spending time near trees and green spaces reduces stress improves mental health and promotes physical activity Energetic protection from anyoneanything negative that may enter your lifes boundaries Conclusion In addition to CO2 reduction a tree provides fresh air water and oxygen Trees are an indispensable technology that can save us Plant trees plant hedges Save Trees Save Life In this rainy season we all together will plant 1 lakh trees</t>
  </si>
  <si>
    <t>http://twitter.com/KaroSaaf/status/1893936916103417926</t>
  </si>
  <si>
    <t>1:42:03 PM</t>
  </si>
  <si>
    <t>Agree Now Delhi residents have become accustomed to living with air pollutants water pollutants and garbage Why change it</t>
  </si>
  <si>
    <t>http://twitter.com/lokendraSB17/status/1904912217684008980</t>
  </si>
  <si>
    <t>8:33:58 PM</t>
  </si>
  <si>
    <t>https://nari.punjabkesari.in/nari/news/excessive-chilling-weather-forecast-in-india-prediction-by-world-2058308</t>
  </si>
  <si>
    <t>12:46:57 PM</t>
  </si>
  <si>
    <t>ला नीना के असर से इस बार भारत में पड़ेगी कड़ाके की ठंड, WMO की चेतावनी | excessive-chilling-weather-forecast-in-india-prediction-by-world</t>
  </si>
  <si>
    <t>India is expected to experience colderthannormal temperatures this year The World Meteorological Organization WMO has predicted that this winter will be colder due to La Nia However Delhi has experienced unusually warm weather in October and November</t>
  </si>
  <si>
    <t>http://twitter.com/vipinrmishra94/status/1860181228223365351</t>
  </si>
  <si>
    <t>10:08:59 AM</t>
  </si>
  <si>
    <t>Is it time to replace Indias capital Delhi with another city And who could that clean city be Indias capital New Delhi has become the most polluted city in the world This is a huge embarrassment for our country and our people Our country is progressing rapidly but when people in our capital cant even breathe properly a basic human need then its definitely time to ask ourselves whether were on the right path This problem isnt new For the past 10 years Delhis pollution levels have increased especially in winter Yet as a country we have been unable to come together and solve this problem Many reasons are given for this air pollution Some say that stubble burning causes some pollution Others say that the transportation system with so many trucks coming into Delhi causes pollution Some say No people are using vehicles more which is causing pollution And then many environmentalists say that Delhis geographical location is such that youre bound to find pollutants here Unfortunately I have to say that our capital has now become an embarrassment As an Indian when I see the state of our capital where the main river is so polluted where the air is so toxic where such serious questions have been raised about womens safety I have to say that Delhi has now become an embarrassment Because there are no solutions in sight The problems have persisted for a very long time Pollution levels are not decreasing and it still doesnt seem that this problem will be solved in the next four or five years Because things move very slowly in our country So now for the first time were seeing prominent politicians in India demanding that its time to change the capital Imagine a foreigner visiting Delhi for the first time The thought must have come to his mind to do business here to participate in the Indian economy but when he sees the poisonous air the condition of the river and the pollution here it has a deep impact on his thinking</t>
  </si>
  <si>
    <t>https://www.livehindustan.com/uttar-pradesh/meerut/story-awareness-campaign-launched-to-alert-people-about-pollution-10082987.html</t>
  </si>
  <si>
    <t>10:00:13 PM</t>
  </si>
  <si>
    <t>प्रदूषण से लोगों को सचेत करने के लिए जागरूकता अभियान चलाया</t>
  </si>
  <si>
    <t>Photo
Meerut Senior Correspondent
As part of the pollutionfree campaign being run by the Meerut Forum for Clean Air an awareness program was organized under the joint auspices of the Senior Citizens Welfare Committee and the Youth ExNCC Cadets Social Welfare Society Meerut Saraswati Lok Delhi</t>
  </si>
  <si>
    <t>http://twitter.com/NareshGhosh20/status/1858755485416972633</t>
  </si>
  <si>
    <t>http://twitter.com/dhananjay729552/status/1848563491948343530</t>
  </si>
  <si>
    <t>https://hindi.downtoearth.org.in/air/ngt-took-cognizance-of-ozone-pollution-in-the-country-cse-had-raised-the-issue-in-its-report</t>
  </si>
  <si>
    <t>4:36:44 PM</t>
  </si>
  <si>
    <t>सीएसई की ओजोन प्रदूषण रिपोर्ट पर एनजीटी ने लिया स्वतः संज्ञान, पर्यावरण मंत्रालय से मांगा जवाब</t>
  </si>
  <si>
    <t>Taking the issue of ozone pollution in Indian cities seriously the National Green Tribunal NGT held a hearing on March 21 2025 During the hearing the increasing groundlevel ozone pollution was reviewed It is worth noting that a CA report published in Down to Earth on August 6 2024</t>
  </si>
  <si>
    <t>https://www.emsindia.com/news/show/2677686/regional</t>
  </si>
  <si>
    <t>7:57:47 PM</t>
  </si>
  <si>
    <t>18Jun2024
Bhind Collector and District Magistrate Mr Sanjeev Srivastava issued a prohibitory order under the Cholera Act 1983 for Phuph and its surrounding areas declaring them a notified area in order to control the spread of the disease in the Phuph area of Bhind</t>
  </si>
  <si>
    <t>http://twitter.com/saumyabhatt19/status/1798320927715033167</t>
  </si>
  <si>
    <t>http://twitter.com/alok02013716/status/1863202608271204740</t>
  </si>
  <si>
    <t>6:14:53 PM</t>
  </si>
  <si>
    <t>http://twitter.com/Ashutosh451997/status/1888236257073152436</t>
  </si>
  <si>
    <t>8:09:40 PM</t>
  </si>
  <si>
    <t>https://hindi.dailykiran.com/the-level-of-air-pollution-in-delhi-is-dangerous-people-said-that-they-are-unable-to-breathe/</t>
  </si>
  <si>
    <t>9:26:58 AM</t>
  </si>
  <si>
    <t>दिल्ली में वायु प्रदूषण का स्तर 'खतरनाक', लोग बोले- सांस नहीं ले पा रहे आंखें भी जल रहीं</t>
  </si>
  <si>
    <t>New Delhi November 19 The air pollution situation in the national capital Delhi continues to worsen The Air Quality Index AQI reached 498 on Tuesday morning This dangerous level of pollution is causing people to experience difficulty breathing eye irritation and other problems</t>
  </si>
  <si>
    <t>http://twitter.com/SMalviya007/status/1848285972598796328</t>
  </si>
  <si>
    <t>2:21:30 PM</t>
  </si>
  <si>
    <t>Hey you black people the crime of the people of Delhi is that they elected such dramaloving idiots like you Floods water and air pollutionshortage no one else but these useless AAP people are responsible for the problems Now stop cursing Punjab Delhi should throw out dramaloving idiots like you the leader of the dramalovers is a chameleon</t>
  </si>
  <si>
    <t>http://twitter.com/GenevSuantak/status/1848674807379878387</t>
  </si>
  <si>
    <t>4:06:35 PM</t>
  </si>
  <si>
    <t>https://www.htsyndication.com/hindustan-delhi/article/%E0%A4%AC%E0%A4%BE%E0%A4%B0%E0%A4%BF%E0%A4%B6-%E0%A4%B8%E0%A5%87-%E0%A4%AC%E0%A5%87%E0%A4%B9%E0%A4%A4%E0%A4%B0-%E0%A4%B9%E0%A5%81%E0%A4%88-%E0%A4%B9%E0%A4%B5%E0%A4%BE-%E0%A4%97%E0%A5%81%E0%A4%A3%E0%A4%B5%E0%A4%A4%E0%A5%8D%E0%A4%A4%E0%A4%BE/81327340</t>
  </si>
  <si>
    <t>बारिश से बेहतर हुई हवा गुणवत्ता</t>
  </si>
  <si>
    <t>Rain Improves Air Quality
Bhagalpur May 9 Bhagalpur Rain since Thursday morning has improved the citys air quality The District Magistrates Office area entered the green zone on Thursday The air quality index here was 76 The minimum level of PM 25 was 45 and</t>
  </si>
  <si>
    <t>http://twitter.com/_Suresh_rai/status/1833392069638861093</t>
  </si>
  <si>
    <t>11:58:26 AM</t>
  </si>
  <si>
    <t>The Delhi government has decided to impose a complete ban on the production storage sale and use of all types of firecrackers in view of the possibility of increased air pollution during the winter season Last year also the government had imposed a complete ban on the use of firecrackers during the winter season to control air pollution Delhis Environment Minister Gopal Rai said that the online sale and delivery of firecrackers has also been banned and this ban will remain in effect until January 1 2025 Read the full news here</t>
  </si>
  <si>
    <t>http://twitter.com/JasBharat92/status/1830222710611595749</t>
  </si>
  <si>
    <t>6:04:32 PM</t>
  </si>
  <si>
    <t>http://twitter.com/Rohilla_89/status/1859104736642834733</t>
  </si>
  <si>
    <t>10:51:24 AM</t>
  </si>
  <si>
    <t>http://twitter.com/RldVinod32087/status/1848532592502456685</t>
  </si>
  <si>
    <t>6:41:28 AM</t>
  </si>
  <si>
    <t>http://twitter.com/Onlyesskay/status/1888243294892880216</t>
  </si>
  <si>
    <t>8:37:38 PM</t>
  </si>
  <si>
    <t>http://twitter.com/ankit0681/status/1883927001477832739</t>
  </si>
  <si>
    <t>Delhis air pollution problem is a classic example of how everyone benefits from common peoples miseries 1 Air purifier firms make money 2 Govt collects massive GST on Air Purifiers 3 Political parties make it a cracker burning issue during festivals divide people and collect votes 4 Local MLAs do appeasement of farmers who continue to burn paraliStubble 5 Judiciary does time pass giving the impression that they are doing something The issue has been dragging on for a decade now with no solution in sight The only solution for a common person find a job elsewhere and move Meanwhile they can watch podcasts of Ministers explaining their lasersharp visions and feel good</t>
  </si>
  <si>
    <t>https://www.khaskhabar.com/local/delhi-ncr/delhi-news/news-rain-wreaks-havoc-in-delhi-trees-fell-somewhere-roads-caved-in-somewhere-meteorological-department-issued-orange-alert-news-hindi-1-692842-KKN.html</t>
  </si>
  <si>
    <t>दिल्ली में बारिश का कहर, कहीं गिरे पेड़ कहीं धंसी सड़क, मौसम विभाग ने जारी किया ऑरेंज अलर्ट-Khaskhabar</t>
  </si>
  <si>
    <t>Rain wreaks havoc in Delhi with trees falling and roads caving in The Meteorological Department has issued an orange alert
New Delhi Heavy rain and hailstorms lashed Delhi and its surrounding areas on Saturday causing a sharp drop in temperatures The IMD has issued an orange alert</t>
  </si>
  <si>
    <t>http://twitter.com/NeerajS05873015/status/1861060480137076754</t>
  </si>
  <si>
    <t>8:22:49 PM</t>
  </si>
  <si>
    <t>http://twitter.com/CBCAligarh/status/1838447443593056393</t>
  </si>
  <si>
    <t>A single tree absorbs approximately 48 pounds of CO2 per year improving our air quality Thats the contribution of just one treeimagine the difference it could make if we all planted more trees together</t>
  </si>
  <si>
    <t>http://twitter.com/PraveerSrivasta/status/1888283652179607873</t>
  </si>
  <si>
    <t>11:17:59 PM</t>
  </si>
  <si>
    <t>http://twitter.com/ghuchuli/status/1856179410908680249</t>
  </si>
  <si>
    <t>9:07:12 AM</t>
  </si>
  <si>
    <t>http://twitter.com/KatariaAch26104/status/1845805444838650129</t>
  </si>
  <si>
    <t>6:04:46 PM</t>
  </si>
  <si>
    <t>http://twitter.com/isuchitiwari/status/1854053949101449651</t>
  </si>
  <si>
    <t>12:21:22 PM</t>
  </si>
  <si>
    <t>http://twitter.com/Lakshay_2307/status/1888203886206628309</t>
  </si>
  <si>
    <t>6:01:02 PM</t>
  </si>
  <si>
    <t>https://topstory.online/dillee-mein-dooshit-hava-se-peedit-logon-par-machchharon-ka-ataik/</t>
  </si>
  <si>
    <t>10:44:57 PM</t>
  </si>
  <si>
    <t>दिल्ली में दूषित हवा से पीड़ित लोगों पर मच्छरों का अटैक</t>
  </si>
  <si>
    <t>New Delhi October 29 The polluted air in the capital Delhi is suffocating people At the same time mosquitoborne diseases are on the rise along with respiratory problems coughs red eyes heart disease and asthma Consequently pollutionrelated illnesses and</t>
  </si>
  <si>
    <t>http://twitter.com/Vedic_dharma_/status/1782601368085438519</t>
  </si>
  <si>
    <t>http://twitter.com/Altmish/status/1793185187242668536</t>
  </si>
  <si>
    <t>http://twitter.com/kkkumavat/status/1893259608577216598</t>
  </si>
  <si>
    <t>4:50:40 PM</t>
  </si>
  <si>
    <t>http://twitter.com/_Sweet_Parul_/status/1900862363969921299</t>
  </si>
  <si>
    <t>4:21:18 PM</t>
  </si>
  <si>
    <t>http://twitter.com/shob86/status/1858836307897635084</t>
  </si>
  <si>
    <t>5:04:45 PM</t>
  </si>
  <si>
    <t>https://navbharattimes.indiatimes.com/state/bihar/patna/bihar-weather-today-forecast-12-november-tuesday-patna-chhapra-including-8-cities-aqi-200-crossed/articleshow/115197343.cms</t>
  </si>
  <si>
    <t>7:01:36 AM</t>
  </si>
  <si>
    <t>Bihar Weather: बिहार के 8 शहरों का AQI 200 के पार, पटना में सांस लेना हुआ मुश्किल, जानिए मौसम का हाल | bihar weather today forecast 12 november tuesday patna chhapra including 8 cities aqi 200 crossed</t>
  </si>
  <si>
    <t>Patna The air quality in Bihar is steadily deteriorating making it difficult to breathe In the last 24 hours eight cities in the state recorded an air quality index AQI above 200 which is a cause for concern Patna recorded the worst AQI of 296</t>
  </si>
  <si>
    <t>http://twitter.com/vkbandhu108/status/1895104503797481922</t>
  </si>
  <si>
    <t>7:01:37 PM</t>
  </si>
  <si>
    <t>http://twitter.com/AshaDas05066152/status/1850135343355376047</t>
  </si>
  <si>
    <t>4:50:14 PM</t>
  </si>
  <si>
    <t>http://twitter.com/RakeshK48180893/status/1905225328404160675</t>
  </si>
  <si>
    <t>5:18:10 PM</t>
  </si>
  <si>
    <t>https://www.aplatestnews.com/usnewsvideo.php?idx=delhi-air-pollution-aqi-450-delhi-ncr-G7gD-2024-10-18&amp;vidtype=10</t>
  </si>
  <si>
    <t>Delhi Air Pollution: दिल्ली में प्रदुषण स्तर बेहद खतरनाक..AQI 450 पार | Delhi-NCR</t>
  </si>
  <si>
    <t>Published Date 20241018 070010 Category News 1106441
Title Delhi Air Pollution Pollution levels in Delhi are extremely dangerous AQI crosses 450 DelhiNCR
Delhi Air Pollution Pollution levels in Delhi are extremely dangerous AQI crosses 450 DelhiNCR
Neighboring states</t>
  </si>
  <si>
    <t>http://twitter.com/Kevin11222994/status/1847904727436087602</t>
  </si>
  <si>
    <t>1:06:34 PM</t>
  </si>
  <si>
    <t>https://dailychhattisgarh.com/article-details.php?article=266673&amp;path_article=24</t>
  </si>
  <si>
    <t>रविवार सुबह 'गंभीर' श्रेणी में पहुंचा वायु प्रदूषण, दिल्ली वालों ने कहा सांस लेने में हो रही दिक्कत</t>
  </si>
  <si>
    <t>The air quality in the national capital reached the severe category on Sunday
With the onset of winter Delhi continues to face air pollution problems as it does every year
According to data from the Central Pollution Control Board Delhis</t>
  </si>
  <si>
    <t>https://www.livehindustan.com/uttar-pradesh/firozabad/story-firozabad-faces-cold-weather-and-air-pollution-challenges-201732041516044.html</t>
  </si>
  <si>
    <t>12:08:49 AM</t>
  </si>
  <si>
    <t>कोहरा के साथ धुंध ने बढ़ाई आम लोगों की मुश्किलें</t>
  </si>
  <si>
    <t>Firozabad In the glass city the changing weather is increasing the cold in the mornings and evenings Fog is also adding to peoples hardships Meanwhile air pollution is spoiling the citys air quality With the changing weather the increased cold in the mornings and evenings and fog in the early mornings are also increasing air pollution</t>
  </si>
  <si>
    <t>http://twitter.com/AnyatamShukla/status/1864035597603512718</t>
  </si>
  <si>
    <t>1:24:53 AM</t>
  </si>
  <si>
    <t>https://swarajkhabar.com/according-to-imd-there-are-chances-of-severe-cold-in-the-country-this-year-how-much-impact-will-el-nina-have/</t>
  </si>
  <si>
    <t>8:41:49 AM</t>
  </si>
  <si>
    <t>http://twitter.com/RohitAvinashI1/status/1848021333659230295</t>
  </si>
  <si>
    <t>The country is not facing challenges what are the state governments doing Open your mouth for Punjab What happened to IITs solution coal etc Educated CM saheb had said so Same story every year Why is the central government not making a national plan to control pollution in the capital And why is the Haryana government once again not cooperating with the government in Delhi The BJP government of Haryana is responsible for water and air pollution in Delhi</t>
  </si>
  <si>
    <t>http://twitter.com/News18India/status/1850415322618105925</t>
  </si>
  <si>
    <t>The air quality is deteriorating AQI crosses 400</t>
  </si>
  <si>
    <t>http://twitter.com/shubhamnirmal27/status/1864242993726738635</t>
  </si>
  <si>
    <t>https://hindi.downtoearth.org.in/river/ground-report-the-name-of-a-dying-river-is-hindon</t>
  </si>
  <si>
    <t>जहरीली होतीं जीवनधाराएं, भाग-दो : एक मरती नदी का नाम है हिंडन</t>
  </si>
  <si>
    <t>The November 2024 issue of Down to Earth a Hindi monthly magazine was dedicated to the state of Indias rivers If you havent read the magazine you can read the stories in sequence here Youve already read each episode Read the next episode Saharanpur district of Uttar Pradesh</t>
  </si>
  <si>
    <t>https://hindi.asianetnews.com/state/delhi/delhi-ncr-air-quality-improves-stage-i-grap-order-lifted/articleshow-eb6tdc9</t>
  </si>
  <si>
    <t>दिल्ली-एनसीआर में स्टेज-I GRAP ऑर्डर रद्द, हवा हुई साफ, लोग लेंगे राहत की सांस</t>
  </si>
  <si>
    <t>StageI GRAP order has been revoked after air quality improved in DelhiNCR
New Delhi ANI The Commission for Air Quality Management CAQM has revoked the Graded Response Action Plan GRAP order in DelhiNCR after the air quality improved in the national capital</t>
  </si>
  <si>
    <t>http://twitter.com/PriyankaVaid10/status/1850532622101008691</t>
  </si>
  <si>
    <t>7:08:52 PM</t>
  </si>
  <si>
    <t>https://punjab.punjabkesari.in/punjab/news/situation-in-punjab-has-become-dangerous-2057261</t>
  </si>
  <si>
    <t>खतरनारक हुए Punjab के हालात! लोगों से की जा रही खास अपील पढ़ें...</t>
  </si>
  <si>
    <t>SangrurBarnala After Diwali pollution levels have once again reached dangerous levels A wave of smog has spread in the mornings and evenings exacerbating the problems of respiratory patients The number of eye respiratory and lung patients in government and private hospitals is rapidly increasing</t>
  </si>
  <si>
    <t>http://twitter.com/bs_prash/status/1863989924547997868</t>
  </si>
  <si>
    <t>10:23:23 PM</t>
  </si>
  <si>
    <t>I will leave India and permanently shift to Kazakhstan in 2025 Documentation in process I cannot stand the politicians here Cant pay 40 tax and breathe polluted air while nobody takes accountability My honest suggestion would be that if you have good money please leave</t>
  </si>
  <si>
    <t>https://hindi.oneindia.com/press-release/cctv-surveillance-system-installation-aids-crime-control-and-revenue-increase-in-bihar-smart-city-sc-1255591.html</t>
  </si>
  <si>
    <t>9:19:53 AM</t>
  </si>
  <si>
    <t>बिहार में स्मार्ट सिटी योजना से अपराधों पर अंकुश: 6,138 CCTV कैमरे, 141.85 करोड़ रुपये चालान की वसूली | CCTV Surveillance System Installation Aids Crime Control and Revenue Increase in Bihar Smart City Scheme - Hindi Oneindia</t>
  </si>
  <si>
    <t>Press Release
Crimes curbed in Bihar through Smart City Scheme 6138 CCTV cameras 14185 crore in fines collected
Vishwanath Saini
Thursday March 27 2025 919 IST
Bihar Smart City Scheme Four major cities in Bihar Patna Bihar Sharif Bhagalpur</t>
  </si>
  <si>
    <t>http://twitter.com/Suryaka60531161/status/1850109461836320855</t>
  </si>
  <si>
    <t>3:07:23 PM</t>
  </si>
  <si>
    <t>http://twitter.com/Ishwarsolanki_/status/1867448352528605237</t>
  </si>
  <si>
    <t>https://www.maalaimalar.com/news/tamilnadu/air-pollution-data-release-on-diwali-745069</t>
  </si>
  <si>
    <t>7:42:20 PM</t>
  </si>
  <si>
    <t>Air pollution data release on Diwali- தீபாவளியன்று காற்று மாசுவின் தரவு வெளியீடு</t>
  </si>
  <si>
    <t>The air pollution data detected from 6 am on the day of the Diwali festival to 6 am the next day has been released
Accordingly the air quality was at its highest on Diwali at 287 in Valasaravakkam Chennai according to the Pollution Control Board</t>
  </si>
  <si>
    <t>https://samartimes2012.blogspot.com/2025/02/70.html</t>
  </si>
  <si>
    <t>जयपुर: घरवालों ने पढ़ने के लिए जयपुर भेजा, रेव पार्टी में पहुंच गईं 70 लड़कियां, फिर हुआ ऐसा चौंकाने वाला खुलासा</t>
  </si>
  <si>
    <t>Jaipur Family sent a girl to Jaipur to study but 70 girls ended up at a rave party and then a shocking revelation was made Jaipur Family sent a girl to Jaipur to study but 70 girls ended up at a rave party and then a shocking revelation was made
February 28 2025
The</t>
  </si>
  <si>
    <t>http://twitter.com/Kumar4284747/status/1848344732885201336</t>
  </si>
  <si>
    <t>6:14:59 PM</t>
  </si>
  <si>
    <t>http://twitter.com/Rajbishnoikhara/status/1901322237153776036</t>
  </si>
  <si>
    <t>http://twitter.com/Neetu76821706/status/1861069677578830245</t>
  </si>
  <si>
    <t>8:59:22 PM</t>
  </si>
  <si>
    <t>http://twitter.com/Indiantriped/status/1888453831177945282</t>
  </si>
  <si>
    <t>https://zeenews.india.com/hindi/india/delhi-ncr-haryana/delhi-pollution-grape-4-implemented-aqi-today-delhi-ncr-schools-closed-till-9th-and-11th-class-hybrid-mode/2561452</t>
  </si>
  <si>
    <t>11:30:30 PM</t>
  </si>
  <si>
    <t>Delhi Pollution: इस क्लास तक स्कूल बंद और हाइब्रिड मोड में होगी पढ़ाई, दिल्ली-एनसीआर में ग्रैप-4 लागू</t>
  </si>
  <si>
    <t>Delhi Pollution Schools closed for this class and classes will be conducted in hybrid mode Grape 4 implemented in DelhiNCR
Delhi Pollution Delhis average AQI rose to 399 at 9 pm on Monday and crossed 400 at 10 pm Extremely adverse meteorological conditions</t>
  </si>
  <si>
    <t>http://twitter.com/skumar_94/status/1855544828215406894</t>
  </si>
  <si>
    <t>3:05:36 PM</t>
  </si>
  <si>
    <t>https://sarkariresultdaily.in/parliament-diary-one-nation-one-election-bill-lok-sabha-%e0%a4%ae%e0%a5%87%e0%a4%82-%e0%a4%aa%e0%a5%87%e0%a4%b6-rajya-sabha-%e0%a4%ae%e0%a5%87%e0%a4%82-%e0%a4%b8%e0%a4%82%e0%a4%b5%e0%a4%bf%e0%a4%a7/</t>
  </si>
  <si>
    <t>10:32:36 AM</t>
  </si>
  <si>
    <t>Parliament Diary: One Nation One Election Bill Lok Sabha में पेश, Rajya Sabha में संविधान पर चर्चा, लोकसभा ने अनुपूरक मांगों को दी मंजूरी</t>
  </si>
  <si>
    <t>The One Nation One Election Bill was introduced in the Lok Sabha today and the House also passed the first batch of supplementary demands and the related Appropriation No 3 Bill 2024 by voice vote Meanwhile during the debate on the Constitution in the Rajya Sabha the opposition fiercely attacked the government</t>
  </si>
  <si>
    <t>https://www.prabhasakshi.com/national/delhi-air-has-become-poisonous-aqi-reaches-severe-category-for-the-first-time-this-season</t>
  </si>
  <si>
    <t>delhi air has become poisonous aqi reaches severe category for the first time this season</t>
  </si>
  <si>
    <t>Delhis air quality turned severe for the first time this season on Wednesday with the air quality index reaching 466 The Akshardham area recorded an AQI of 466 placing it in the severe category according to the CPCB The Central Pollution Control Board CPCB</t>
  </si>
  <si>
    <t>http://twitter.com/JaybhansinghYa2/status/1848731609580609600</t>
  </si>
  <si>
    <t>7:52:18 PM</t>
  </si>
  <si>
    <t>http://twitter.com/jitendra24x07/status/1858487497778503861</t>
  </si>
  <si>
    <t>5:58:43 PM</t>
  </si>
  <si>
    <t>http://twitter.com/urschaitu1127/status/1816000876059787427</t>
  </si>
  <si>
    <t>12:12:03 PM</t>
  </si>
  <si>
    <t>http://twitter.com/WalterWhite1203/status/1888229011396145213</t>
  </si>
  <si>
    <t>7:40:52 PM</t>
  </si>
  <si>
    <t>https://smnewshimachal.in/bajaj-chetak-e-scooter-now-memories-of-grandfathers-and-grandfathers-days-will-be-fresh-with-new-technology/</t>
  </si>
  <si>
    <t>8:07:50 PM</t>
  </si>
  <si>
    <t>Bajaj Chetak E-Scooter : अब दादाओं और नानाओं के दिनों की यादें होंगीं ताजा ,नई तकनीक के साथ</t>
  </si>
  <si>
    <t>Bajaj Chetak EScooter Relive the memories of your grandfathers and grandfathers with new technology
In a bold move that combines nostalgia with modern technology Bajaj Auto has reinvented its iconic Chetak scooter as a fully electric vehicle</t>
  </si>
  <si>
    <t>http://twitter.com/PuneetT77460002/status/1857264312202736117</t>
  </si>
  <si>
    <t>8:58:12 AM</t>
  </si>
  <si>
    <t>http://twitter.com/Dhanesh91783211/status/1854143376024797322</t>
  </si>
  <si>
    <t>6:16:43 PM</t>
  </si>
  <si>
    <t>http://twitter.com/AnilKum42813487/status/1853098879102640206</t>
  </si>
  <si>
    <t>9:06:16 PM</t>
  </si>
  <si>
    <t>Youre absolutely right Western Rajasthan is truly a unique region where the people maintain their culture and lifestyle despite facing adversities Characteristics of Western Rajasthan 1 Climatic Extremes Heat Summer temperatures can reach 50C making life difficult Cold Winter temperatures can drop to 0C or even below These two extremes expose the local people to harsh conditions 2 Vitality and Resilience Despite these extremes the people of Western Rajasthan live with unparalleled resilience They maintain their traditions and cultural heritage despite facing hardships 3 Clothing and Lifestyle The clothing here is colorful and vibrant reflecting the local culture and traditions Women wear beautiful Ghaghra and Choli while men wear Dhoti and Kachha along with white or colored handkerchief The lifestyle is also adapted to the climate of the region where people build unique dwellings to cope with both cold and heat 4Culture Folk music dance and festivals play an important role in the culture of western Rajasthan Various cultural events are organized in cities like Jodhpur Jaisalmer and Bikaner 5Economy The people here depend mainly on agriculture animal husbandry and handicrafts They also use various techniques to deal with drought and climate change</t>
  </si>
  <si>
    <t>http://twitter.com/PraveshPin29169/status/1860020702512054564</t>
  </si>
  <si>
    <t>11:31:07 PM</t>
  </si>
  <si>
    <t>http://twitter.com/CircuitCru15788/status/1888257241096036542</t>
  </si>
  <si>
    <t>http://twitter.com/KPS73581346/status/1856940150271410393</t>
  </si>
  <si>
    <t>11:30:06 AM</t>
  </si>
  <si>
    <t>http://twitter.com/AjayxzA/status/1857357330892956146</t>
  </si>
  <si>
    <t>3:07:50 PM</t>
  </si>
  <si>
    <t>http://twitter.com/hemants53555232/status/1850384906645307546</t>
  </si>
  <si>
    <t>9:21:54 AM</t>
  </si>
  <si>
    <t>http://twitter.com/BheemSinghMina/status/1848357817117188598</t>
  </si>
  <si>
    <t>7:06:59 PM</t>
  </si>
  <si>
    <t>The indiscriminate cutting of Hasdeo Aranya is a threat to both our environment and tribal life These forests not only maintain the ecological balance but are also the basis of livelihood for millions of people It is our responsibility to save it so that the future is secure Why every tree is important On an average the temperature remains 4 degrees lower in summer under a big tree A tree filters about one lakh square meters of polluted air every year A tree absorbs 20 kg of dust in a year A tree releases 230 liters of oxygen every day A tree reduces noise like a wall near the house A tree absorbs 20 tons of carbon dioxide every year</t>
  </si>
  <si>
    <t>http://twitter.com/Hasanjena4/status/1888212440263041334</t>
  </si>
  <si>
    <t>6:35:01 PM</t>
  </si>
  <si>
    <t>http://twitter.com/Ch_AnilKumarINC/status/1878898020382822890</t>
  </si>
  <si>
    <t>1:42:50 AM</t>
  </si>
  <si>
    <t>http://twitter.com/crictwt/status/1854080618734268733</t>
  </si>
  <si>
    <t>I got such a luxurious house for Rs 15 lakh but madam has to live in a stinking house Noise pollution air pollution water shortages and I dont know what else Strange Laxmi friend</t>
  </si>
  <si>
    <t>http://twitter.com/im_nitin26/status/1905110875477864584</t>
  </si>
  <si>
    <t>9:43:22 AM</t>
  </si>
  <si>
    <t>http://twitter.com/satyaprabh42377/status/1850022504213119466</t>
  </si>
  <si>
    <t>9:21:51 AM</t>
  </si>
  <si>
    <t>http://twitter.com/LalittLalitt2/status/1860971273192341581</t>
  </si>
  <si>
    <t>2:28:21 PM</t>
  </si>
  <si>
    <t>http://twitter.com/GuptaNadani/status/1888432393272627709</t>
  </si>
  <si>
    <t>9:09:02 AM</t>
  </si>
  <si>
    <t>AAP worker Dhruv Rathee is saying that his party lost the elections because BJP did not allow any work to be done So Arvind Kejriwal talks about the so called education and health revolution in Delhi if that happened then how did it happen When people were dying in Corona then how did the luxurious Sheesh Mahal come up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</si>
  <si>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http://twitter.com/aeronutist23/status/1857312501635141727</t>
  </si>
  <si>
    <t>12:09:42 PM</t>
  </si>
  <si>
    <t>https://www.aajtak.in/india/delhi/story/delhi-pollution-level-soars-13-stations-in-red-lclk-dskc-2073898-2024-10-17</t>
  </si>
  <si>
    <t>10:21:56 PM</t>
  </si>
  <si>
    <t>फिर डराने लगी दिल्ली की हवा, रेड जोन में राजधानी के ये 14 इलाके, एयर क्वालिटी बेहद खराब</t>
  </si>
  <si>
    <t>With the onset of winter Delhis air quality has once again become a source of concern Pollution has caused the capitals air quality to fall into the poor category According to the Central Pollution Control Board CPCB areas like Ashok Vihar Dwarka Sector 8 Patparganj Punjabi Bagh Rohi</t>
  </si>
  <si>
    <t>http://twitter.com/MODIfiedGupt/status/1853107183958831246</t>
  </si>
  <si>
    <t>9:39:16 PM</t>
  </si>
  <si>
    <t>This is a fool she is worried about birds and every day she has chicken and goat in her plate Air pollution due to cracker in a day damn madrasa is the state</t>
  </si>
  <si>
    <t>https://www.punjabkesari.com/delhi-ncr/delhis-aqi-in-very-poor-category-anand-vihar-worst-affected</t>
  </si>
  <si>
    <t>दिल्ली का AQI 'बहुत खराब' श्रेणी में, आनंद विहार सबसे ज़्यादा प्रभावित</t>
  </si>
  <si>
    <t>What is the AQI in Delhi With winter approaching a thin layer of haze has engulfed the national capital as the air quality index in Delhi remained in the very poor category According to the Central Pollution Control Board CPCB on Monday</t>
  </si>
  <si>
    <t>http://twitter.com/HindiKhabar/status/1858765615630348304</t>
  </si>
  <si>
    <t>12:23:51 PM</t>
  </si>
  <si>
    <t>Bulandshahr Government and nongovernment schools and colleges from class 1 to class 12 closed Decision to close schools taken in view of increasing air pollution People are facing difficulty in breathing elderly children and asthma patients are facing more problems Health department advised to monitor the health of children</t>
  </si>
  <si>
    <t>https://www.htsyndication.com/hindustan-delhi/article/%E0%A4%A6%E0%A4%BF%E0%A4%B2%E0%A5%8D%E0%A4%B2%E0%A5%80-23-march-2025-%E0%A4%95%E0%A4%BE-%E0%A4%B5%E0%A5%87%E0%A4%A6%E0%A4%B0-%E0%A4%94%E0%A4%B0-aqi:-%E0%A4%A8%E0%A5%8D%E0%A4%AF%E0%A5%82%E0%A4%A8%E0%A4%A4%E0%A4%AE-%E0%A4%A4%E0%A4%BE%E0%A4%AA%E0%A4%AE%E0%A4%BE%E0%A4%A8-17.05degc,-%E0%A4%9C%E0%A4%BE%E0%A4%A8%E0%A5%87%E0%A4%82-%E0%A4%95%E0%A5%88%E0%A4%B8%E0%A4%BE-%E0%A4%B0%E0%A4%B9%E0%A5%87%E0%A4%97%E0%A4%BE-%E0%A4%B6%E0%A4%B9%E0%A4%B0-%E0%A4%AE%E0%A5%87%E0%A4%82-%E0%A4%86%E0%A4%9C-%E0%A4%95%E0%A4%BE-%E0%A4%AE%E0%A5%8C%E0%A4%B8%E0%A4%AE/88916308</t>
  </si>
  <si>
    <t>दिल्ली 23 March 2025 का वेदर और AQI: न्यूनतम तापमान 17.05degC, जानें कैसा रहेगा शहर में आज का मौसम</t>
  </si>
  <si>
    <t>Delhi Weather and AQI for March 23 2025 Minimum temperature 1705C find out what the weather will be like in the city today
New Delhi March 23 Weather in Delhi today March 23 2025 The minimum temperature in Delhi today was recorded at 1705C The Meteorological Department IM</t>
  </si>
  <si>
    <t>http://twitter.com/buddy011190/status/1859974773838872599</t>
  </si>
  <si>
    <t>8:28:37 PM</t>
  </si>
  <si>
    <t>https://www.livehindustan.com/ncr/delhincr-covered-in-a-blanket-of-smog-causes-low-visibility-in-ncr-aqi-very-poor-for-15th-day-201731462312036.html</t>
  </si>
  <si>
    <t>7:40:19 AM</t>
  </si>
  <si>
    <t>दिल्ली-एनसीआर में बढ़ी धुंध की मार, दृश्यता हुई कम; AQI 15वें दिन भी 'बहुत खराब'</t>
  </si>
  <si>
    <t>Dense smog has engulfed Delhi Noida Ghaziabad and other parts of the National Capital Region NCR since Wednesday morning significantly reducing visibility According to the Central Pollution Control Board CPCB the Air Quality Index AQI remained in the very poor category</t>
  </si>
  <si>
    <t>https://www.amarujala.com/haryana/ambala/opd-opened-after-four-days-3400-patients-treated-ambala-news-c-36-1-ame1006-132132-2024-11-05</t>
  </si>
  <si>
    <t>2:28:49 AM</t>
  </si>
  <si>
    <t>Opd Opened After Four Days, 3400 Patients Treated - Ambala News - Ambala News:चार दिनों बाद खुली ओपीडी, 3400 मरीजों का इलाज</t>
  </si>
  <si>
    <t>Ambala City OPD services which had been closed since Thursday due to Diwali and other festivals resumed on Monday In a single day 3400 patients visited the city and cantonment civil hospitals for treatment Managing such a large crowd was a challenge for the health department</t>
  </si>
  <si>
    <t>https://rajasthan.ndtv.in/rajasthan-news/lung-cancer-why-not-smoke-cigarettes-getting-lung-cancer-know-the-causes-symptoms-and-prevention-7035608</t>
  </si>
  <si>
    <t>9:50:40 PM</t>
  </si>
  <si>
    <t>Lung Cancer: सिगरेट नहीं पीने वालों को भी क्यों हो रहा लंग कैंसर? जानिए कारण, लक्षण और बचाव</t>
  </si>
  <si>
    <t>Lung Cancer News Many people have never smoked a cigarette in their lives have never smoked and dont live in polluted environments But how do they still get lung cancer This question is on many peoples minds today But doctors</t>
  </si>
  <si>
    <t>http://twitter.com/meenutomer3008/status/1827670830223900780</t>
  </si>
  <si>
    <t>5:04:17 PM</t>
  </si>
  <si>
    <t>http://twitter.com/Jakki_OO7/status/1864361429777658199</t>
  </si>
  <si>
    <t>10:59:37 PM</t>
  </si>
  <si>
    <t>http://twitter.com/Deepak_Vidhika/status/1786666846713733390</t>
  </si>
  <si>
    <t>https://ndtv.in/videos/delhi-air-pollution-stubble-burning-right-under-delhi-s-nose-pollution-air-pollution-sach-ki-padtaal-853399</t>
  </si>
  <si>
    <t>9:52:15 PM</t>
  </si>
  <si>
    <t>Delhi Air Pollution Everyone is expressing concern about Delhis toxic air The Delhi government the Pollution Control Board and even the Supreme Court agree that its essential to control this unhealthy air</t>
  </si>
  <si>
    <t>https://www.yashbharat.com/if-you-also-want-to-get-rid-of-allergies-then-follow-these-tips/</t>
  </si>
  <si>
    <t>6:32:17 PM</t>
  </si>
  <si>
    <t>अगर आप भी एलर्जी से पाना चाहते हैं छुटकारा तो अपनाए ये टिप्स की मदद</t>
  </si>
  <si>
    <t>1 Keep a distance from pets People often let their pets sit on their beds and sofas which increases the risk of allergies Pets with long hair are more likely to trigger allergies Most people are bothered by animal dander</t>
  </si>
  <si>
    <t>http://twitter.com/runelord15/status/1887081495505908198</t>
  </si>
  <si>
    <t>3:41:03 PM</t>
  </si>
  <si>
    <t>Soros ki sazish Id invite you my Ballia for doing the intervieq but sadly even there AQI is 94 What tf is causing so much air pollution in such a jhaat baraabar town with no industries</t>
  </si>
  <si>
    <t>http://twitter.com/MaharathyN66629/status/1861084321567646183</t>
  </si>
  <si>
    <t>http://twitter.com/SurajKu13081999/status/1800452363091845564</t>
  </si>
  <si>
    <t>2:27:48 PM</t>
  </si>
  <si>
    <t>https://ajmernama.com/guest-writer/427531/</t>
  </si>
  <si>
    <t>5:37:45 PM</t>
  </si>
  <si>
    <t>http://twitter.com/jhaduwadi93898/status/1855588768318697572</t>
  </si>
  <si>
    <t>http://twitter.com/DainikBhaskar/status/1846929166463025390</t>
  </si>
  <si>
    <t>8:30:02 PM</t>
  </si>
  <si>
    <t>Muzaffarnagar in UP is the most polluted city in the country Air is unbreathable AQI reaches 346 Hapur is second</t>
  </si>
  <si>
    <t>http://twitter.com/Parveen51842273/status/1851867416017379496</t>
  </si>
  <si>
    <t>11:32:52 AM</t>
  </si>
  <si>
    <t>https://www.livehindustan.com/weather/lucknow-me-aaj-ka-mausam-14-november-2024-lucknow-aqi-today-and-weather-forecast-imd-rain-alert-update-in-hindi-201731547848787.html</t>
  </si>
  <si>
    <t>लखनऊ 14 November 2024 का वेदर और AQI: न्यूनतम तापमान 16.99°C, जानें कैसा रहेगा शहर में आज का मौसम</t>
  </si>
  <si>
    <t>Weather News Todays Weather in Lucknow November 14 2024 Lucknow AQI Today and Weather Forecast IMD Rain Alert Update in Hindi
Lucknows Weather and AQI for November 14 2024 Minimum Temperature 1699C Find Out What the Citys Weather Will Be Like Today
Lucknow Weather November 14</t>
  </si>
  <si>
    <t>http://azaadbharatofficial.blogspot.com/2024/12/blog-post.html</t>
  </si>
  <si>
    <t>5:05:00 PM</t>
  </si>
  <si>
    <t>Azaad Bharat: तुलसी पूजन का धार्मिक महत्व</t>
  </si>
  <si>
    <t>01 December 2024
Religious Significance of Tulsi Worship
Tulsi holds a special place in Indian culture It is considered not just a plant but a form of the Goddess Tulsi worship has religious spiritual and medicinal significance Tulsi is considered to be a symbol of God</t>
  </si>
  <si>
    <t>http://twitter.com/vijaylohia01/status/1859783806540185989</t>
  </si>
  <si>
    <t>7:49:47 AM</t>
  </si>
  <si>
    <t>http://twitter.com/rahulVa26241287/status/1834570880074072408</t>
  </si>
  <si>
    <t>6:02:37 PM</t>
  </si>
  <si>
    <t>https://www.inkhabar.com/lifestyle/increasing-pollution-and-changing-weather-are-a-threat-to-your-newborn-baby-take-care-of-it-in-this-way/</t>
  </si>
  <si>
    <t>बढ़ते प्रदूषण और बदलते मौसम से हैं आपके नवजात शिशु को खतरा, इस तरह करें देखभाल</t>
  </si>
  <si>
    <t>Changing weather and pollution not only affect adults but also newborns Newborns have weak immune systems making them susceptible to infections and allergies Especially when the weather changes polluted particles in the air can affect their health</t>
  </si>
  <si>
    <t>http://twitter.com/VanshrajDubey/status/1855590890686824850</t>
  </si>
  <si>
    <t>6:08:38 PM</t>
  </si>
  <si>
    <t>http://twitter.com/Kuber4967149578/status/1858509176001147070</t>
  </si>
  <si>
    <t>Hello On increasing pollution in Delhi BJP Spokesperson Shehzad Poonawalla says Delhi is setting new records in terms of air pollution everyday AAP and Arvind Kejriwal have done nothing in this they just did politics Earlier they used to blame stubble burning in Punjab but when they came to power in Punjab they became silent Yamuna water is so polluted Now not BJP but Kailash Gehlot is saying that AAP has failed on pollution and Yamuna Kailash Gehlots resignation is proof of AAPs political transformation This is not Aam Aadmi Party but Kejriwals special party When Kailash Gehlot resigned Sanjay Singh and his gang said there was pressure from ED and CBI if there was so much pressure then why did you not expel them from the party They AAP have not fulfilled any promise</t>
  </si>
  <si>
    <t>http://twitter.com/Khushboo_1505/status/1857408702828941404</t>
  </si>
  <si>
    <t>6:31:58 PM</t>
  </si>
  <si>
    <t>http://twitter.com/RJ_2309/status/1888204962435604641</t>
  </si>
  <si>
    <t>6:05:18 PM</t>
  </si>
  <si>
    <t>http://twitter.com/neechatneechat/status/1848251319259152637</t>
  </si>
  <si>
    <t>12:03:48 PM</t>
  </si>
  <si>
    <t>http://twitter.com/Mahaveer1058/status/1891433716544573810</t>
  </si>
  <si>
    <t>3:55:13 PM</t>
  </si>
  <si>
    <t>https://www.jagran.com/smart-choice/style-vault/best-ray-ban-sunglasses-for-men-classic-styles-for-uv-protection-and-comfort-785</t>
  </si>
  <si>
    <t>3:02:00 PM</t>
  </si>
  <si>
    <t>Ray Ban Sunglasses For Men | रे बैन सनग्लासेस फॉर मे</t>
  </si>
  <si>
    <t>Wearing these RayBan Sunglasses for Men will make your personality even more attractive and stunning Everyone wants a cool and stylish look during the summer season Sunglasses can be a great accessory for this A pair of highquality sunglasses can complement your outfit</t>
  </si>
  <si>
    <t>https://abpnews123.blogspot.com/2024/11/delhi-aqi-today.html</t>
  </si>
  <si>
    <t>7:37:00 AM</t>
  </si>
  <si>
    <t>http://twitter.com/NagrathAmarjit/status/1858184368876818509</t>
  </si>
  <si>
    <t>9:54:11 PM</t>
  </si>
  <si>
    <t>Smog is a mixture of smoke and fog a major cause of air pollution It is formed by harmful particles and gases emitted by vehicles factories and burning fuel It causes respiratory problems lung diseases and eye irritation and also harms the environment</t>
  </si>
  <si>
    <t>https://dailyhindinews.com/air-is-becoming-poisonous-in-delhi-people-are-facing-difficulty-in-breathing/</t>
  </si>
  <si>
    <t>दिल्ली में जहरीली होने लगी हवा, लोगों को सांस लेने में हो रही दिक्कत, आज लग सकता है ग्रैप-2</t>
  </si>
  <si>
    <t>New Delhi Winter has arrived in the capital Delhi and the citys air quality has also begun to deteriorate The air quality in Delhi has remained poor for the fourth consecutive day The AQI in Anand Vihar and Akshardham areas of Delhi reached 334 causing breathing difficulties</t>
  </si>
  <si>
    <t>https://top24news.in/haryana/haryana-weather-cold-and-pollution-wreak-havoc-in-haryana-it-will-rain-in-these-cities-on-this-day/</t>
  </si>
  <si>
    <t>11:14:11 AM</t>
  </si>
  <si>
    <t>Haryana Weather: हरियाणा में ठंड और प्रदूषण का कहर, इस दिन होगी इन शहरों में बारिश</t>
  </si>
  <si>
    <t>Haryana Weather Night temperatures dropped again in Haryana on Saturday Fog and mist prevailed in the morning further intensifying the cold Meteorologists have predicted rain in the southwestern region of the state on December 23rd This will be followed by rain on December 26th</t>
  </si>
  <si>
    <t>http://twitter.com/prajapati19731/status/1888270645039100338</t>
  </si>
  <si>
    <t>10:26:18 PM</t>
  </si>
  <si>
    <t>http://twitter.com/VijayKu07526465/status/1850702692273856959</t>
  </si>
  <si>
    <t>6:24:40 AM</t>
  </si>
  <si>
    <t>http://twitter.com/RajeshMaur44460/status/1810514456809455717</t>
  </si>
  <si>
    <t>8:50:58 AM</t>
  </si>
  <si>
    <t>https://www.amarujala.com/uttar-pradesh/sitapur/minimum-mercury-reached-12-degrees-in-november-after-five-years-sitapur-news-c-102-1-stp1002-122304-2024-11-22</t>
  </si>
  <si>
    <t>12:22:14 AM</t>
  </si>
  <si>
    <t>Minimum Mercury Reached 12 Degrees In November After Five Years - Sitapur News - Sitapur News:पांच साल बाद नवंबर में 12 डिग्री पहुंचा न्यूनतम पारा</t>
  </si>
  <si>
    <t>Sitapur This year the cold in the district has intensified since the first half of November Fog and cold winds are making one feel chilly Five years later the minimum temperature in November has reached 12 degrees With the early onset of cold warm clothing is essential this time</t>
  </si>
  <si>
    <t>http://twitter.com/mann_kala_re/status/1852206731709055325</t>
  </si>
  <si>
    <t>10:01:11 AM</t>
  </si>
  <si>
    <t>http://twitter.com/Santoshpatel198/status/1848007508226638060</t>
  </si>
  <si>
    <t>http://twitter.com/sajidalimarwadi/status/1851536214270091402</t>
  </si>
  <si>
    <t>1:36:48 PM</t>
  </si>
  <si>
    <t>https://www.livehindustan.com/ncr/delhi-air-pollution-reaches-on-peak-air-quality-at-close-to-severe-worst-in-over-9-months-201730677700323.html</t>
  </si>
  <si>
    <t>5:47:45 AM</t>
  </si>
  <si>
    <t>Delhi Air Pollution : दिल्ली में टॉप पर पहुंचा प्रदूषण, हवा 9 महीनों में सबसे खराब स्तर पर</t>
  </si>
  <si>
    <t>Following a slight change in the weather Delhis air quality has reached its worst level of the season On Sunday the air quality index in 13 areas of Delhi crossed 400 which is considered severe Delhis air quality is expected to improve significantly over the next two to three days</t>
  </si>
  <si>
    <t>http://twitter.com/skattri12/status/1848273741656023410</t>
  </si>
  <si>
    <t>1:32:53 PM</t>
  </si>
  <si>
    <t>http://twitter.com/Bhupinder361976/status/1850201044598309308</t>
  </si>
  <si>
    <t>9:11:18 PM</t>
  </si>
  <si>
    <t>https://www.jantaserishta.com/local/karnataka/karnataka-pollution-increased-in-the-capital-after-diwali-fireworks-3625354</t>
  </si>
  <si>
    <t>5:42:40 PM</t>
  </si>
  <si>
    <t>Karnataka: राजधानी में दीपावली की आतिशबाजी के बाद प्रदूषण बढ़ा | Karnataka: Pollution increased in the capital after Diwali fireworks |Karnataka: राजधानी में दीपावली की आतिशबाजी के बाद प्रदूषण बढ़ा</t>
  </si>
  <si>
    <t>Bengaluru Air pollution levels have risen significantly in Bengaluru over the past few days due to widespread bursting of firecrackers The air quality index in the city has reached poor levels exceeding 100 in 90 percent of areas Diwali festival</t>
  </si>
  <si>
    <t>http://twitter.com/RaginiShak74005/status/1848652345682575758</t>
  </si>
  <si>
    <t>2:37:20 PM</t>
  </si>
  <si>
    <t>https://www.jantaserishta.com/others/world-lung-cancer-day-2024-know-history-meaning-theme-and-more-3439906</t>
  </si>
  <si>
    <t>World फेफड़े का कैंसर दिवस 2024: इतिहास, अर्थ, विषय और बहुत कुछ जानें</t>
  </si>
  <si>
    <t>Cancer Day Cancer Day Lung cancer is the most common cancer and the leading cause of cancer deaths worldwide killing approximately 16 million people each year The main cause of lung cancer is tobacco smoking but it can also occur in people who</t>
  </si>
  <si>
    <t>https://www.punjabkesari.com/health-lifestyle-news/after-diwali-the-air-of-delhi-ncr-becomes-a-problem-follow-these-5-tips</t>
  </si>
  <si>
    <t>दिवाली के बाद मुसीबत बन जाती है Delhi-NCR की हवा, अपनाएं 5 टिप्स</t>
  </si>
  <si>
    <t>Health Tips Pollution levels increase after Diwali This can cause breathing problems Therefore it is important to follow some tips Tips to Prevent Diwali to avoid pollution and stay healthy after Diwali Here we are going to share some such tips</t>
  </si>
  <si>
    <t>http://twitter.com/Aadvik2612/status/1901187342838419744</t>
  </si>
  <si>
    <t>1:52:39 PM</t>
  </si>
  <si>
    <t>http://twitter.com/Arunyad05/status/1814350529385947490</t>
  </si>
  <si>
    <t>10:54:09 PM</t>
  </si>
  <si>
    <t>http://twitter.com/iAmritapandey_/status/1858434563673923713</t>
  </si>
  <si>
    <t>http://twitter.com/JambhalePa29291/status/1869119360285249743</t>
  </si>
  <si>
    <t>2:05:56 AM</t>
  </si>
  <si>
    <t>https://www.etvbharat.com/hi/!state/even-after-the-first-week-of-november-has-passed-the-weather-is-hot-there-is-no-sign-of-cold-delhi-news-dls24111201305</t>
  </si>
  <si>
    <t>1:39:42 PM</t>
  </si>
  <si>
    <t>अभी गर्म ही रहेगा नवंबर का महीना, दिन में चुभती गर्मी करेगी परेशान; सुबह-शाम कुछ राहत</t>
  </si>
  <si>
    <t>New Delhi The weather in the national capital Delhi remains warm even in November The first week of November has passed yet the weather in Delhi remains warm Although a mild chill is felt in the mornings and evenings the day</t>
  </si>
  <si>
    <t>https://www.bhaskar.com/local/uttar-pradesh/meerut/news/noida-is-the-most-polluted-city-in-the-country-on-monday-meerut-news-meerut-weather-meerut-weather-news-today-meerut-weather-weather-meerut-133808043.html</t>
  </si>
  <si>
    <t>meerut news meerut weather meerut weather news today meerut weather weather meerut Noida is the most polluted city in the country on Monday | नोएडा UP का सबसे प्रदूषित शहर...263 पहुंचा AQI: गाजियाबाद 262 के साथ दूसरे नंबर पर; मेरठ चौथी पॉल्यूटेड सिटी - Meerut News</t>
  </si>
  <si>
    <t>Noida is the most polluted city in Uttar Pradesh AQI reaches 263 Ghaziabad is second with 262 Meerut is the fourth most polluted city
Meerut
This is a file photo from six months ago
Noida had the most polluted air in Uttar Pradesh on Monday Its Air Quality Index AQI reached 263</t>
  </si>
  <si>
    <t>https://seemanchalexp.blogspot.com/2024/10/blog-post_45.html</t>
  </si>
  <si>
    <t>11:37:00 PM</t>
  </si>
  <si>
    <t>भाजपा ने गंदी राजनीति करते हुए पहले दिल्ली की हवा प्रदूषित किया और अब पानी को भी जहरीला बना रही है-सीएम आतिशी</t>
  </si>
  <si>
    <t>October 23 New Delhi
The ammonia level in the water at the Wazirabad Reservoir has risen significantly due to the discharge of polluted water from industries in Haryana This has caused the Wazirabad Water Treatment Plant Sonia Vihar Water Treatment Plant and Bhagirathi Water Treatment Plant</t>
  </si>
  <si>
    <t>http://twitter.com/lightngmoonking/status/1888224833189839178</t>
  </si>
  <si>
    <t>7:24:16 PM</t>
  </si>
  <si>
    <t>https://www.etvbharat.com/hi/!state/hepatitis-a-patients-are-increasing-due-to-contaminated-food-know-the-causes-symptoms-and-prevention-delhi-news-dls24120801015</t>
  </si>
  <si>
    <t>2:27:42 PM</t>
  </si>
  <si>
    <t>दूषित खान पान से बढ़ रहे हेपेटाइटिस ए के मरीज, जानिए होने के कारण, लक्षण और बचाव</t>
  </si>
  <si>
    <t>Pollution in the capital is currently in the news Meanwhile hospitals are seeing a surge in cases of hepatitis A infection Doctors say that while hepatitis A cases are typically more common during the rainy season this time even in November there are unusually high numbers</t>
  </si>
  <si>
    <t>http://twitter.com/ajaymehta02/status/1856694741074915575</t>
  </si>
  <si>
    <t>7:14:56 PM</t>
  </si>
  <si>
    <t>http://twitter.com/dausa34293/status/1893317782172779001</t>
  </si>
  <si>
    <t>8:41:50 PM</t>
  </si>
  <si>
    <t>http://twitter.com/Krishn1286553/status/1858344642879615030</t>
  </si>
  <si>
    <t>8:31:03 AM</t>
  </si>
  <si>
    <t>http://twitter.com/_Vikram_Das_/status/1868698738455417070</t>
  </si>
  <si>
    <t>10:14:32 PM</t>
  </si>
  <si>
    <t>https://haryana.punjabkesari.in/haryana/news/hisar-residents-are-falling-into-potholes-on-the-roads-2036069</t>
  </si>
  <si>
    <t>9:54:43 AM</t>
  </si>
  <si>
    <t>हिसारवासी सड़कों पर बने गड्ढों में गिर रहे और मंत्री जी हवाई उड़ान की बातें कर रहे: तरुण जैन</t>
  </si>
  <si>
    <t>Hisar Vinod Saini Peoples candidate Tarun Jain launched a doortodoor campaign from the historic Nagori Gate meeting with establishment owners and urging them to press the button next to the electric pole symbol in the interest of Hisar He passed through Nagori Gate</t>
  </si>
  <si>
    <t>http://twitter.com/divesh2198/status/1888440289662042448</t>
  </si>
  <si>
    <t>9:40:25 AM</t>
  </si>
  <si>
    <t>http://twitter.com/MoryaniArun/status/1818872484084560017</t>
  </si>
  <si>
    <t>10:22:47 AM</t>
  </si>
  <si>
    <t>She beats her sycophants so much everyday Isnt she full of She beats the poor fellows and makes garlic chutney out of them And our Pappu Bhaiya is polluting the atmosphere of the entire Parliament House by eating that chutney So in profit Think a little there is a limit to beating But one thing is certain Our immunity power Benefits of pounding A man said to an old man that earlier so many people did not fall sick as are falling today The old man told him from his experience that brother earlier there was a tradition of pounding due to which the immunity power remained strong Earlier we used to pound everything ever since we have stopped pounding we all started falling sick like earlier we used to pound the grains from the fields and bring them home Rice was produced by pounding paddy at home We used to grind spices and chillies at home we used to wash clothes by beating them Sometimes even the elder brother used to beat the younger one and when the younger brother used to complain about it to the mother then the mother used to beat the elder brother If by mistake even a small loss was caused to anyone then father used to beat them fiercely that is in all the beating used to go on the whole day In school the teacher used to beat them if they ever fell and got hurt then father used to beat them Wherever you look beating used to go on so diseases did not come near everyones immunity power remained strong Whenever the child refused to take bath in winter the mother would first beat him to increase his immunity power and then bathe him In the present times the tradition of beating to increase immunity power should be started again</t>
  </si>
  <si>
    <t>https://www.livehindustan.com/ncr/diesel-autos-will-not-run-in-gurugram-after-31st-december-confiscated-on-violation-201733619362869.html</t>
  </si>
  <si>
    <t>6:41:22 AM</t>
  </si>
  <si>
    <t>To provide relief from polluted air in Gurugram district diesel autos will be banned from operating after December 31st Starting in the new year only CNG and electric autos will be allowed to operate in Gurugram Currently 1015 diesel autos operate in the district mostly for the convenience of</t>
  </si>
  <si>
    <t>https://asiannews.in/air-pollution-in-delhi-delhi-government-gopal-rai-said-odd-even-policy-may-implemented-in-delhi-pollutionncr-aqi-above-500/</t>
  </si>
  <si>
    <t>2:48:57 PM</t>
  </si>
  <si>
    <t>Air Pollution in Delhi Delhi Government gopal rai said odd even policy may implemented in delhi pollutionNCR AQI above 500</t>
  </si>
  <si>
    <t>Delhi AQI Latest News Amid rising pollution in Delhi there are rumblings of implementing the oddeven scheme once again Delhi Environment Minister Gopal Rai said on Monday November 18 2024 that the government is taking all necessary measures to combat air pollution and that</t>
  </si>
  <si>
    <t>http://twitter.com/So20195137Soni/status/1807266967717290284</t>
  </si>
  <si>
    <t>http://twitter.com/ManojBi56275763/status/1839359508478636081</t>
  </si>
  <si>
    <t>11:10:55 PM</t>
  </si>
  <si>
    <t>http://twitter.com/jayshriram1008/status/1850445323816374615</t>
  </si>
  <si>
    <t>1:21:59 PM</t>
  </si>
  <si>
    <t>http://twitter.com/defence_latest/status/1858534629252464832</t>
  </si>
  <si>
    <t>9:06:00 PM</t>
  </si>
  <si>
    <t>http://twitter.com/official81517/status/1888237944240034210</t>
  </si>
  <si>
    <t>https://www.jantaserishta.com/local/jharkhand/ranchi-weather-and-todays-aqi-3694345</t>
  </si>
  <si>
    <t>9:59:34 AM</t>
  </si>
  <si>
    <t>Ranchi The temperature in Ranchi today December 11 2024 is 1762 degrees Celsius The forecast for the day shows minimum and maximum temperatures of 1106 degrees Celsius and 2185 degrees Celsius respectively The relative humidity is 38 and the wind speed is 38 kmh Sun</t>
  </si>
  <si>
    <t>https://www.etvbharat.com/hi/!bharat/lok-sabha-election-2024-green-elections-more-beauty-for-democracy-hin24050203828</t>
  </si>
  <si>
    <t>देश में 'हरित चुनाव' को प्रोत्साहित करें, लोकतंत्र की खूबसूरती के लिए 'ग्रीन इलेक्शन' कितना जरूरी? - Lok Sabha Election 2024</t>
  </si>
  <si>
    <t>Green Elections in India Efforts are underway to promote green elections in the country To address environmental issues we need to raise awareness across all sectors During elections we need to ban plastic vehicles billboards and other forms of public transport for rallies</t>
  </si>
  <si>
    <t>http://twitter.com/rohits008/status/1871441141834653871</t>
  </si>
  <si>
    <t>11:51:52 AM</t>
  </si>
  <si>
    <t>http://twitter.com/DrLalitMohan77/status/1789124882527375642</t>
  </si>
  <si>
    <t>8:16:26 AM</t>
  </si>
  <si>
    <t>http://twitter.com/AjayaYasa110/status/1848688000839946260</t>
  </si>
  <si>
    <t>4:59:01 PM</t>
  </si>
  <si>
    <t>http://twitter.com/MohammadIspak1/status/1793296204605841431</t>
  </si>
  <si>
    <t>8:31:47 PM</t>
  </si>
  <si>
    <t>http://twitter.com/IrfanMe82699464/status/1848368189777817744</t>
  </si>
  <si>
    <t>7:48:12 PM</t>
  </si>
  <si>
    <t>http://twitter.com/SunilSingh85470/status/1858772365255340170</t>
  </si>
  <si>
    <t>12:50:40 PM</t>
  </si>
  <si>
    <t>http://twitter.com/Desi91017304/status/1888447362877583760</t>
  </si>
  <si>
    <t>http://twitter.com/ChouhanMan22978/status/1850071195208634758</t>
  </si>
  <si>
    <t>12:35:20 PM</t>
  </si>
  <si>
    <t>http://twitter.com/Ghanshyam_BJYM/status/1850439820289695805</t>
  </si>
  <si>
    <t>1:00:07 PM</t>
  </si>
  <si>
    <t>http://twitter.com/Social_MPb/status/1796218611800924353</t>
  </si>
  <si>
    <t>10:04:23 PM</t>
  </si>
  <si>
    <t>http://twitter.com/Mohamma45709900/status/1864924115389288569</t>
  </si>
  <si>
    <t>http://twitter.com/Unicorn12076/status/1858376489982714123</t>
  </si>
  <si>
    <t>10:37:36 AM</t>
  </si>
  <si>
    <t>http://twitter.com/Offic_Amityadav/status/1864532294700302581</t>
  </si>
  <si>
    <t>http://twitter.com/Mpahadi4UK/status/1827658936213795010</t>
  </si>
  <si>
    <t>This is neither Kashmir nor Bengal nor Kerala nor Pakistan nor Bangladesh This scary video is from Dehradun in Devbhoomi Uttarakhand You must not be able to believe it right A mob of Muslims gathered in thousands in Dehradun under the protection of Uttarakhand Police and protested against the remarks of Ramgiri Maharaj of Nashik Maharashtra and openly threatened and gave inflammatory speeches When Hindu organizations had called a Mahapanchayat in Purola the Uttarakhand government administration had imposed Section 144 and banned it citing deteriorating law and order situation The Supreme Court had taken immediate cognizance of the Dharma Sansad in Haridwar but today everyone has become blind and deaf will no action be taken Isnt even the law and order situation deteriorating today</t>
  </si>
  <si>
    <t>https://cglive.in/?p=94488</t>
  </si>
  <si>
    <t>9:12:09 PM</t>
  </si>
  <si>
    <t>दिल्ली के मौसम में अचानक ऐसा बदलाव क्यों? आगे क्या होने वाला है, जानें IMD का अनुमान</t>
  </si>
  <si>
    <t>The weather in DelhiNCR is showing a surprising amount of heat these days Until two days ago it felt extremely hot and we were even sweating during the day But on Tuesday the weather suddenly took a turn and temperatures dropped Two days ago temperatures reached 4 degrees</t>
  </si>
  <si>
    <t>https://udaipurkiran.in/forests-burning-from-garhwal-to-kumaon-are-a-serious-threat-to-the-environment/</t>
  </si>
  <si>
    <t>8:07:46 PM</t>
  </si>
  <si>
    <t>गढ़वाल से कुमाऊं तक जल रहे जंगल, पर्यावरण के लिए गंभीर खतरा बनी आग</t>
  </si>
  <si>
    <t>Dehradun May 31 Udaipur Kiran The increasing number of forest fires in Uttarakhand is posing a serious challenge to the forest ecosystem The dry weather has reduced atmospheric humidity leading to an increase in forest fires It is a matter of concern that these fires</t>
  </si>
  <si>
    <t>https://www.tv9hindi.com/state/delhi-ncr/delhi-ncr-air-quality-index-caqm-remove-grap-3-rules-lowest-aqi-delhi-rain-pollution-update-stwk-3025526.html</t>
  </si>
  <si>
    <t>7:43:08 AM</t>
  </si>
  <si>
    <t>बारिश ने कर दिया कमाल, दिल्ली की हवा हो गई 'साफ', जानें 5 इलाकों का AQI | Delhi ncr Air Quality Index caqm remove grap 3 rules lowest aqi delhi rain pollution update stwk</t>
  </si>
  <si>
    <t>Rain has done wonders Delhis air has become clean find out the AQI of 5 areas
Delhi has seen a recordbreaking drop in air pollution levels due to the rain The capital has seen a dramatic improvement in the AQI after the rain While a few days ago Delhis air quality</t>
  </si>
  <si>
    <t>https://hindi.oneindia.com/news/delhi/delhi-wakes-to-severe-smog-for-2nd-consecutive-day-flights-disrupted-advisory-issued-details-hindi-1151707.html</t>
  </si>
  <si>
    <t>Delhi Smog: दिल्ली लगातार दूसरे दिन भी धुंध की चपेट में ,उड़ानें बाधित, एडवाइजरी जारी</t>
  </si>
  <si>
    <t>Delhi
Delhi Smog Delhi remains engulfed in smog for the second consecutive day flights disrupted advisory issued
Oneinia Staff
Thursday November 14 2024 934 IST
Delhi Smog Updates The national capital is shrouded in smog for the second consecutive day with the AQI at extremely poor</t>
  </si>
  <si>
    <t>http://twitter.com/vipjat6666/status/1892161746330112196</t>
  </si>
  <si>
    <t>4:08:09 PM</t>
  </si>
  <si>
    <t>http://twitter.com/BhumiCh08209715/status/1807396441733607610</t>
  </si>
  <si>
    <t>6:21:06 PM</t>
  </si>
  <si>
    <t>http://twitter.com/SumanSh58123278/status/1858535424777486351</t>
  </si>
  <si>
    <t>http://twitter.com/Mohit8376960331/status/1863867848818409670</t>
  </si>
  <si>
    <t>https://www.amarujala.com/uttar-pradesh/deoria/eye-desease-in-hot-weather-deoria-news-c-208-1-sgkp1009-125003-2024-05-07</t>
  </si>
  <si>
    <t>3:58:00 AM</t>
  </si>
  <si>
    <t>Eye Desease In Hot Weather - Deoria News - Deoria News:गर्मी से नेत्र रोग से हो रहे पीड़ित, मोबाइल अधिक देखने से आंख में बढ़ रहा सूखापन</t>
  </si>
  <si>
    <t>Allergy patients are on the rise with people complaining of itching stinging and burning Photo
Deoria Rising temperatures and hot winds are causing people to suffer from eye problems Allergies are causing itching stinging and burning in the eyes Meanwhile excessive mobile phone use can cause eye irritation</t>
  </si>
  <si>
    <t>http://twitter.com/Prakash64499584/status/1858854283841515707</t>
  </si>
  <si>
    <t>http://twitter.com/RSnpatel/status/1851287081160466867</t>
  </si>
  <si>
    <t>9:06:50 PM</t>
  </si>
  <si>
    <t>https://www.lokmat.com/national/union-minister-nitin-gadkari-on-tuesday-expressed-concern-over-delhi-severe-air-pollution-a-a1001/</t>
  </si>
  <si>
    <t>1:38:23 PM</t>
  </si>
  <si>
    <t>"दिल्लीत येण्याआधी खूप विचार करतो कारण..."; गडकरींची राजधानीपासून दूर राहण्याला पसंती</t>
  </si>
  <si>
    <t>I think a lot before coming to Delhi because Gadkari prefers to stay away from the capital
December 4 2024 0124 PM
Union Minister Nitin Gadkari made an important statement while speaking at an event in Delhi
Nitin Gadkari Delhi Pollution Central Interest</t>
  </si>
  <si>
    <t>http://twitter.com/indoreetalknews/status/1859424341005312297</t>
  </si>
  <si>
    <t>8:01:23 AM</t>
  </si>
  <si>
    <t>Delhi Air Pollution Cloud Seeding Artificial Rain Process Explained Delhi AQI Will cloud seeding reduce pollution in Delhi How does cloud seeding cause artificial rain permission needed from the Centre</t>
  </si>
  <si>
    <t>https://www.tv9hindi.com/state/uttar-pradesh/air-quality-index-delhi-ncr-now-lucknow-air-pollution-increased-crossed-300-aqi-stwn-2939516.html</t>
  </si>
  <si>
    <t>6:47:42 PM</t>
  </si>
  <si>
    <t>दिल्ली छोड़ो लखनऊ का AQI 300 के पार, कैसे UP की राजधानी में बढ़ रहा प्रदूषण?</t>
  </si>
  <si>
    <t>Forget Delhi Lucknows AQI exceeds 300 How is pollution increasing in the capital of Uttar Pradesh
Delhi NCR sees an increase in air pollution every year during the winter season This also causes various health problems for people But this time Lucknow</t>
  </si>
  <si>
    <t>http://twitter.com/GGomcy/status/1855286084428767441</t>
  </si>
  <si>
    <t>9:57:26 PM</t>
  </si>
  <si>
    <t>Air pollution Should we go to school tomorrow or notNovember 2024Doe</t>
  </si>
  <si>
    <t>http://twitter.com/SANTOSHKAL84657/status/1840036256463331738</t>
  </si>
  <si>
    <t>8:00:04 PM</t>
  </si>
  <si>
    <t>http://twitter.com/shubh2896/status/1888551475506462779</t>
  </si>
  <si>
    <t>5:02:14 PM</t>
  </si>
  <si>
    <t>https://myindialive.com/delhi-pollution-after-dussehra-2024-aqi-209/</t>
  </si>
  <si>
    <t>11:53:49 AM</t>
  </si>
  <si>
    <t>दिल्ली की हवा में फिर घुला जहर, दिवाली और रावण दहन बना जिम्मेदार!</t>
  </si>
  <si>
    <t>As the Diwali festival approaches Delhis air quality is deteriorating On Sunday Delhis Air Quality Index AQI reached 209 in the poor category According to the India Meteorological Department IMD this</t>
  </si>
  <si>
    <t>http://twitter.com/Shivamm92618171/status/1860655902791004500</t>
  </si>
  <si>
    <t>http://twitter.com/narwal78109/status/1851993572230205458</t>
  </si>
  <si>
    <t>7:54:10 PM</t>
  </si>
  <si>
    <t>http://twitter.com/PuneetSahni_07/status/1855543366110289994</t>
  </si>
  <si>
    <t>2:59:47 PM</t>
  </si>
  <si>
    <t>https://hindi.latestly.com/india/environment-also-became-an-issue-for-the-first-time-in-darjeeling-elections-demand-like-ladakh-was-raised-2145234.html</t>
  </si>
  <si>
    <t>4:30:22 PM</t>
  </si>
  <si>
    <t>दार्जिलिंग चुनाव में पहली बार पर्यावरण भी बना मुद्दा, लद्दाख जैसी मांग उठी</t>
  </si>
  <si>
    <t>Concerns have long been raised about the growing environmental threat due to everincreasing pollution in Darjeeling a mountainous region of West Bengal However until now it had not become an election issue For the first time this Lok Sabha election will focus on West Bengals festivals</t>
  </si>
  <si>
    <t>http://twitter.com/Aap_Ka_Aanand82/status/1849037572749590947</t>
  </si>
  <si>
    <t>4:08:05 PM</t>
  </si>
  <si>
    <t>https://hindi.newsbytesapp.com/news/india/delhi-air-pollution-air-quality-in-severe-conditions-many-flights-affected-online-school-start/story</t>
  </si>
  <si>
    <t>9:29:45 AM</t>
  </si>
  <si>
    <t>दिल्ली में वायु प्रदूषण 'खतरनाक' स्तर पर पहुंचा, कई उड़ानें प्रभावित; स्कूल ऑनलाइन हुए</t>
  </si>
  <si>
    <t>Air pollution in Delhi reaches hazardous levels several flights affected schools go online
Air pollution levels in Delhi reached hazardous levels on Monday The Air Quality Index AQI was recorded above 450 in many areas of the national capital Air</t>
  </si>
  <si>
    <t>http://twitter.com/ManishSwamy5/status/1864739218167152726</t>
  </si>
  <si>
    <t>http://twitter.com/BhimKum12011670/status/1852570060360912905</t>
  </si>
  <si>
    <t>10:04:56 AM</t>
  </si>
  <si>
    <t>https://www.saahassamachar.in/2024/11/22/cold-increased-in-madhya-pradesh-mercury-in-pachmarhi-is-7-8-know-the-coldest-and-hottest-areas/</t>
  </si>
  <si>
    <t>2:12:41 PM</t>
  </si>
  <si>
    <t>मध्य प्रदेश में बढ़ी ठंड, पचमढ़ी में पारा 7.8; जाने सबसे ठंडे और गर्म इलाके कौन</t>
  </si>
  <si>
    <t>http://twitter.com/AjayKushwahaIND/status/1888384102664904961</t>
  </si>
  <si>
    <t>5:57:09 AM</t>
  </si>
  <si>
    <t>http://twitter.com/ArjunKumarRao13/status/1868604346021425322</t>
  </si>
  <si>
    <t>3:59:27 PM</t>
  </si>
  <si>
    <t>DelhiNCR GRAP3 implemented again in DelhiNCR air quality deteriorates these activities will be banned</t>
  </si>
  <si>
    <t>http://twitter.com/rajeshr_k/status/1859901537088422059</t>
  </si>
  <si>
    <t>http://twitter.com/Bipeen9/status/1793178091986325788</t>
  </si>
  <si>
    <t>12:42:27 PM</t>
  </si>
  <si>
    <t>https://dailyhindinews.com/burning-sensation-in-eyes-and-suffocating-breath-welcome-to-delhi-ncr-make-this-bad-smell-a-habit/</t>
  </si>
  <si>
    <t>12:05:36 PM</t>
  </si>
  <si>
    <t>आंखों में जलन, सांसों में घुटन वाले दिल्ली-NCR में आपका स्वागत है, आदत में डाल लीजिए ये दुर्गंध</t>
  </si>
  <si>
    <t>New Delhi In Delhi not only the elderly who go for morning walks but also the children who leave their homes for school have now become mask men A persistent intermittent cough along with burning eyes is like the new normal for the people of DelhiNCR</t>
  </si>
  <si>
    <t>https://www.bhaskar.com/local/uttar-pradesh/agra/news/uttar-pradesh-pollution-bomb-explodes-in-agra-before-diwali-133872510.html</t>
  </si>
  <si>
    <t>5:50:17 AM</t>
  </si>
  <si>
    <t>Pollution bomb explodes in Agra before Diwali | दिवाली से पहले आगरा में फूटा प्रदूषण बम: इस बार दिवाली से चार दिन पहले ही पिछली दिवाली के दिन से दोगुना प्रदूषित हुआ शहर - Agra News</t>
  </si>
  <si>
    <t>Agra suffers a pollution bomb before Diwali Just four days before Diwali the city is twice as polluted as it was last Diwali
Agra
Agras pollution levels have reached a dire state This can be gauged from the fact that just four days before Diwali</t>
  </si>
  <si>
    <t>http://twitter.com/JagrupParmar/status/1851495645405741297</t>
  </si>
  <si>
    <t>10:55:35 AM</t>
  </si>
  <si>
    <t>https://samacharnama.com/states/haryana-news/the-government-will-inspect-the-nuh-bonebreaking-unit-as/cid16366172.htm</t>
  </si>
  <si>
    <t>सरकार नूंह की हड्डी तोड़ने वाली इकाई का निरीक्षण करेगी, क्योंकि ग्रामीणों ने बदबू की शिकायत की</t>
  </si>
  <si>
    <t>Haryana Environment Minister Rao Narbir Singh assured the Assembly today that an animal bone crushing factory in Nuh will be inspected to assess its impact on surrounding villages The inspection will take place at the convenience of local MLA Mamman Khan Question Hour</t>
  </si>
  <si>
    <t>https://www.aajtak.in/india/news/story/pollution-update-delhi-ncr-aqi-still-in-severe-category-many-areas-have-crossed-450-check-the-air-quality-here-ralbs-rpti-2101883-2024-11-21</t>
  </si>
  <si>
    <t>9:16:05 AM</t>
  </si>
  <si>
    <t>दिल्ली-NCR में पॉल्यूशन के कारण सांस लेना खतरनाक, आज भी कई इलाकों का AQI 450 पार, चेक करें एयर क्वालिटी | Pollution update Delhi NCR AQI still in severe category many areas have crossed 450 check the air quality here ralbs</t>
  </si>
  <si>
    <t>http://twitter.com/RTForAAP/status/1848026815316594827</t>
  </si>
  <si>
    <t>9:11:42 PM</t>
  </si>
  <si>
    <t>http://twitter.com/geetaagrav92580/status/1869996028931297647</t>
  </si>
  <si>
    <t>12:09:30 PM</t>
  </si>
  <si>
    <t>https://www.bhaskar.com/local/rajasthan/jaipur/news/winter-starts-late-in-rajasthan-this-season-133983218.html</t>
  </si>
  <si>
    <t>6:40:51 AM</t>
  </si>
  <si>
    <t>Winter starts late in Rajasthan this season | राजस्थान में इस बार तेज सर्दी रहने की संभावना: पिछले साल नवंबर में 7 डिग्री तक पहुंच गया था तापमान, इस बार सिर्फ आबू ठंडा - Jaipur News</t>
  </si>
  <si>
    <t>Rajasthan is expected to experience severe cold this year Last year temperatures reached 7 degrees Celsius in November but only Abu is colder this time
Jaipur
Winter has arrived late in Rajasthan this year This season temperatures did not drop below 11 degrees Celsius in the first 17 days of November</t>
  </si>
  <si>
    <t>http://twitter.com/guruprasadyada5/status/1814207341144969234</t>
  </si>
  <si>
    <t>https://www.jantaserishta.com/local/telangana/hyderabad-weather-and-todays-aqi-3715345</t>
  </si>
  <si>
    <t>12:23:11 PM</t>
  </si>
  <si>
    <t>Hyderabad Hyderabad The temperature in Hyderabad today December 21 2024 is 2748 degrees Celsius The forecast for the day shows minimum and maximum temperatures of 1973 degrees Celsius and 3031 degrees Celsius respectively The relative humidity is 53 and the wind speed is 53 kmh</t>
  </si>
  <si>
    <t>http://twitter.com/SandeepDas36199/status/1888460088840765751</t>
  </si>
  <si>
    <t>10:59:05 AM</t>
  </si>
  <si>
    <t>http://twitter.com/Araviii_kohlii_/status/1871841910572318829</t>
  </si>
  <si>
    <t>2:24:23 PM</t>
  </si>
  <si>
    <t>http://twitter.com/Shailendra57679/status/1858197288948007383</t>
  </si>
  <si>
    <t>10:45:31 PM</t>
  </si>
  <si>
    <t>http://twitter.com/ZeeBiharNews/status/1853040938840621345</t>
  </si>
  <si>
    <t>5:16:02 PM</t>
  </si>
  <si>
    <t>http://twitter.com/RampurKishuni/status/1858437071888642099</t>
  </si>
  <si>
    <t>2:38:20 PM</t>
  </si>
  <si>
    <t>http://www.samaylive.com/international-news-in-hindi/507970/havana-syndrome-more-dangerous-than-corona-american-channel-blames-russia.html</t>
  </si>
  <si>
    <t>5:08:47 PM</t>
  </si>
  <si>
    <t>कोरोना से भी खतरनाक हवाना सिंड्रोम, अमेरिकी चैनल ने रूस को जिम्मेदार ठहराया</t>
  </si>
  <si>
    <t>02 Apr 2024 031743 PM IST
CBS an American news channel mentioned a case in its program 60 Minutes that has shocked countries around the world
This is a case of Havana Syndrome Havana Syndrome is a dangerous disease that does not</t>
  </si>
  <si>
    <t>http://twitter.com/WillmooreK_OK/status/1858378720173510841</t>
  </si>
  <si>
    <t>10:46:28 AM</t>
  </si>
  <si>
    <t>Sanatani brothers dont fall for the words of this hater Modi ji stays abroad for 25 hours out of 24 so that his share of oxygen is saved for his dear Hindu brothers and the pollution from his airplanes also spreads abroad As long as the King of the era lived in the country he would have made do with CO2 If Modi ji wanted he could have saved Delhi but Hindus got divided and did not vote as one due to which his hands got tied by the constitution And now even if he wants PM Modi cannot do anything until he forms the government in Delhi Otherwise see how good the air is in doubleengine Haryana and UP as soon as the Delhi border ends</t>
  </si>
  <si>
    <t>https://www.gulfindianews.com/2024/09/india-hindi-news.html</t>
  </si>
  <si>
    <t>12:53:00 AM</t>
  </si>
  <si>
    <t>हरियाणा चुनाव को लेकर सियासत गर्म: राजनीतिक हलचल तेज़, जानें सभी महत्वपूर्ण घटनाएं</t>
  </si>
  <si>
    <t>Politics heats up ahead of Haryana elections
The political atmosphere surrounding the Haryana elections has become quite heated Each party is working on its strategies and trying to strengthen its hold among the public
Vinesh Phogat will be honored
Haryanas</t>
  </si>
  <si>
    <t>https://www.bhaskarhindi.com/other/news-1026861</t>
  </si>
  <si>
    <t>5:36:58 PM</t>
  </si>
  <si>
    <t>नैनीताल में जंगल की आग से सांसों में घुल रहा जहर, हेल्थ एक्सपर्ट ने दी अहम सलाह | ??????? ??? ???? ?? ?? ?? ?????? ??? ??? ??? ???, ????? ???????? ?? ?? ??? ????</t>
  </si>
  <si>
    <t>Nainital May 3 IANS Pollution in Uttarakhand is increasing these days due to smoke from forest fires In some areas of Uttarakhand haze and smoke have made life miserable People are having trouble breathing Furthermore the forest smoke is now making visibility</t>
  </si>
  <si>
    <t>http://twitter.com/Bharat24Liv/status/1858694949098955116</t>
  </si>
  <si>
    <t>7:43:03 AM</t>
  </si>
  <si>
    <t>CR Air pollution in Delhi remains at dangerous levels People in DelhiNCR are facing breathing problems All schools up to class 12th closed due to pollution Schools closed in Delhi Ghaziabad Noida Gurugram Online classes till class 12th will be conducted in DelhiNCR Governments decision after Supreme Courts strictness Online classes will be conducted in Delhi University JNU too Delhi Poor visibility impacts flights too Watch</t>
  </si>
  <si>
    <t>http://twitter.com/PayalArora54335/status/1789329259649175981</t>
  </si>
  <si>
    <t>9:48:34 PM</t>
  </si>
  <si>
    <t>http://twitter.com/DivyaPa51657493/status/1855635994554556841</t>
  </si>
  <si>
    <t>9:07:51 PM</t>
  </si>
  <si>
    <t>http://twitter.com/Ankit_sahu_inc/status/1864721744012947940</t>
  </si>
  <si>
    <t>10:51:23 PM</t>
  </si>
  <si>
    <t>http://twitter.com/TatuLalit/status/1898561907562320098</t>
  </si>
  <si>
    <t>http://twitter.com/Nareshk90841709/status/1859082022079119407</t>
  </si>
  <si>
    <t>9:21:08 AM</t>
  </si>
  <si>
    <t>https://indias.news/slight-decline-in-delhi-air-pollution-average-aqi-recorded-at-275/</t>
  </si>
  <si>
    <t>9:39:07 AM</t>
  </si>
  <si>
    <t>http://twitter.com/alokmehtaeditor/status/1852635704552980511</t>
  </si>
  <si>
    <t>2:25:46 PM</t>
  </si>
  <si>
    <t>https://bengali.indianexpress.com/west-bengal/air-pollution-is-increasing-in-kolkata-10-important-reasons-explained-by-eminent-environmentalist-7595412</t>
  </si>
  <si>
    <t>4:44:00 PM</t>
  </si>
  <si>
    <t>Kolkata Air Pollution: দূষণ গ্রাসে কলকাতা! নেপথ্যের ১০ ভয়াবহ কারণ উল্লেখ বিশিষ্ট পরিবেশ বিজ্ঞানীর</t>
  </si>
  <si>
    <t>Air pollution is increasing in Kolkata From Kolkata to Delhi in a strong debate on pollution Is Kolkata going to rival Delhi in pollution Scientists are concerned about Kolkatas environmental pollution There is no sign of air pollution noise pollution decreasing for now Why is the terrible pollution</t>
  </si>
  <si>
    <t>http://twitter.com/Aditisoundher/status/1855466069672288704</t>
  </si>
  <si>
    <t>9:52:38 AM</t>
  </si>
  <si>
    <t>Epdi than intha oor la moochu vidrangalo Smog hits visibility AQI very poor for 11th day Delhis air quality remained in the very poor zone for the 11th consecutive day with an AQI reading of 352 on Saturday No improvement is expected over the next few days either with local and regional emissions continuing to remain high Know more</t>
  </si>
  <si>
    <t>http://twitter.com/Rajesh_Ruhela3/status/1787688316659196282</t>
  </si>
  <si>
    <t>Air pollution is causing many diseases asthma being one of them According to Saint MSG a healthy life can be lived through meditation and yoga and on this we should pledge to plant at least 2 trees in a month to stop air pollution</t>
  </si>
  <si>
    <t>https://www.gnttv.com/shows/ye-hui-na-baat/video/cold-and-pollution-wreak-havoc-in-delhi-how-to-protect-the-elderly-and-children-how-to-take-care-of-yourself-understand-from-doctors-1141084-2024-12-20</t>
  </si>
  <si>
    <t>5:51:37 PM</t>
  </si>
  <si>
    <t>Delhi में ठंड और Pollution का कहर, बुजुर्गों और बच्चों को कैसे बचाएं, खुद का ख्याल कैसे रखें... डॉक्टरों से समझिए</t>
  </si>
  <si>
    <t>Someone has rightly said I feel suffocated in these closed rooms When I open the windows toxic air pours in This is what people living in and around Delhi are facing these days A serious respiratory crisis looms both inside and outside their homes For now the prospect of clean air</t>
  </si>
  <si>
    <t>http://twitter.com/nksahu55/status/1868560309776203849</t>
  </si>
  <si>
    <t>1:04:28 PM</t>
  </si>
  <si>
    <t>http://twitter.com/d_j_tholiya/status/1889731091482701831</t>
  </si>
  <si>
    <t>11:09:36 PM</t>
  </si>
  <si>
    <t>http://twitter.com/KULDEEPkum43242/status/1857124730249363562</t>
  </si>
  <si>
    <t>11:43:34 PM</t>
  </si>
  <si>
    <t>https://www.onlymyhealth.com/amp-stories/other-diseases/diseases-caused-by-lack-of-hygiene-in-hindi-ws-25005</t>
  </si>
  <si>
    <t>5:03:47 PM</t>
  </si>
  <si>
    <t>गंदगी से फैलते हैं ये रोग</t>
  </si>
  <si>
    <t>These diseases are spread by dirt
By Shilpy Arya
08 Jul 2024 1703 IST
To stay healthy you must pay special attention to cleanliness around you Dirt can cause you to suffer from many diseases Learn about them in detail in this article
All these diseases are spread by dirt</t>
  </si>
  <si>
    <t>http://twitter.com/Raghuvanshi099/status/1903001469386887454</t>
  </si>
  <si>
    <t>2:01:21 PM</t>
  </si>
  <si>
    <t>http://twitter.com/manoj53538/status/1858895748756017283</t>
  </si>
  <si>
    <t>9:00:57 PM</t>
  </si>
  <si>
    <t>http://twitter.com/Avinash8jan/status/1866148707541946656</t>
  </si>
  <si>
    <t>9:21:37 PM</t>
  </si>
  <si>
    <t>http://twitter.com/shyam_chettri1/status/1837150712150794708</t>
  </si>
  <si>
    <t>8:53:57 PM</t>
  </si>
  <si>
    <t>https://www.deshbandhu.co.in/states/delhi-delhi-s-air-is-still-dangerous-efforts-are-being-made-to-reduce-traffic-on-the-roads-515017-1</t>
  </si>
  <si>
    <t>10:31:19 AM</t>
  </si>
  <si>
    <t>Air pollution levels in the national capital Delhi remain very poor However there has been some improvement compared to the past few days</t>
  </si>
  <si>
    <t>http://twitter.com/abhiraj4884/status/1858511102373458379</t>
  </si>
  <si>
    <t>7:32:30 PM</t>
  </si>
  <si>
    <t>http://twitter.com/shersinghmahar/status/1793183278276755642</t>
  </si>
  <si>
    <t>1:03:03 PM</t>
  </si>
  <si>
    <t>http://twitter.com/Akash000022/status/1897658690599096408</t>
  </si>
  <si>
    <t>8:11:03 PM</t>
  </si>
  <si>
    <t>Anuj Chaudhary has not said anything wrong in this after all who can have a problem with colours if someone has a problem then he has only asked him to stay at home If someone has a problem with air pollution then also he is advised to stay at home otherwise polluted air will enter his lungs through breathing due to which his health may deteriorate some people may have a problem with colours hence he can also be advised to stay at home on the day when Holi of colours is being played otherwise it is possible that he may fall ill</t>
  </si>
  <si>
    <t>http://twitter.com/Rahuulmishr/status/1852209842124943624</t>
  </si>
  <si>
    <t>10:13:33 AM</t>
  </si>
  <si>
    <t>DelhiNCR in bad condition due to pollutionair quality deteriorated due to fireworks</t>
  </si>
  <si>
    <t>https://www.livehindustan.com/uttar-pradesh/lekhpal-arrested-red-handed-while-taking-bribe-uproar-in-the-department-after-action-of-anti-corruption-team-201743323220167.html</t>
  </si>
  <si>
    <t>2:03:09 PM</t>
  </si>
  <si>
    <t>लेखपाल रिश्वत लेते रंगे हाथ गिरफ्तार, एंटी करप्शन टीम के ऐक्शन के बाद विभाग में हड़कंप</t>
  </si>
  <si>
    <t>In Hapur the anticorruption team caught a consolidation department accountant redhanded while accepting a bribe of ten thousand rupees from the district headquarters A young man from Sikandarpur Kakaudi village in the Babugarh police station area had complained to the anticorruption team about the accountants bribery The case against the accountant</t>
  </si>
  <si>
    <t>http://twitter.com/Prabhak23566002/status/1846346918319784164</t>
  </si>
  <si>
    <t>5:56:23 AM</t>
  </si>
  <si>
    <t>The paddy has not been harvested yet keep your statement for November because at that time the air of Delhi will be polluted prepare the entire script of whom to blame and memorize it</t>
  </si>
  <si>
    <t>http://twitter.com/AdityaKumarEcot/status/1853402595865587764</t>
  </si>
  <si>
    <t>5:13:08 PM</t>
  </si>
  <si>
    <t>http://twitter.com/VinodKu62964186/status/1898746718692466885</t>
  </si>
  <si>
    <t>8:14:29 PM</t>
  </si>
  <si>
    <t>http://twitter.com/Priyanka1613292/status/1845773530471756231</t>
  </si>
  <si>
    <t>https://www.aajtak.in/india/news/video/arvind-kejriwal-support-rally-jantar-mantar-akhilesh-yadav-big-statement-on-ed-cbi-watch-video-1995611-2024-07-30</t>
  </si>
  <si>
    <t>5:35:35 PM</t>
  </si>
  <si>
    <t>'सरकार बनी तो ऐसी संस्थाओं को खत्म कर देंगे...', जानिए अखिलेश यादव ने किसे लेकर दिया ये बयान...</t>
  </si>
  <si>
    <t>The India Alliance held a rally at Jantar Mantar in Delhi Several prominent leaders from the Aam Aadmi Party Congress Samajwadi Party and TMC attended The rally was held citing the deteriorating health of jailed Arvind Kejriwal Akhilesh Yadav made a significant statement at the rally Watch</t>
  </si>
  <si>
    <t>http://twitter.com/aprakash689/status/1862507192240480482</t>
  </si>
  <si>
    <t>8:11:32 PM</t>
  </si>
  <si>
    <t>Bundles son should stop getting Bundle to write tweets Otherwise Bundle will be forced to live in this polluted air</t>
  </si>
  <si>
    <t>https://indiaspendhindi.com/cover-story/ground-report-pollution-pattern-is-changing-in-delhis-hospitals-doctors-worried-929817</t>
  </si>
  <si>
    <t>ग्राउंड रिपोर्ट: कोविड के बाद बदला दिल्ली के वायु प्रदूषण का असर, पारंपरिक इलाज हो रहा फेल</t>
  </si>
  <si>
    <t>New Delhi Some are wearing masks while others are trying to cover their mouths with their hands Two elderly people sitting nearby are coughing profusely while a young engineer coughing profusely is repeatedly running outside This image appears reminiscent of the COVID19 pandemic but in the present</t>
  </si>
  <si>
    <t>https://www.livehindustan.com/bihar/patna/story-patna-39-s-air-index-is-the-cleanest-in-six-months-10293251.html</t>
  </si>
  <si>
    <t>7:15:08 PM</t>
  </si>
  <si>
    <t>पटना की हवा का सूचकांक छह माह में सबसे अधिक शुद्ध</t>
  </si>
  <si>
    <t>Patnas air quality index is the cleanest in six months
On Sunday Patnas air quality was the cleanest between January and June 23 Patnas National Air Quality Index was 120 the lowest this year The air
Hindustan Team Patna Sun June 23 2024 0715 PM</t>
  </si>
  <si>
    <t>http://twitter.com/gunutp/status/1864717155561865275</t>
  </si>
  <si>
    <t>10:33:09 PM</t>
  </si>
  <si>
    <t>http://twitter.com/VandanaKum89358/status/1848694607623696704</t>
  </si>
  <si>
    <t>https://indianews.in/delhi/delhi-weather-severe-cold-knocks-in-delhi-fog-smog-alert-also-issued-know-how-will-the-weather-be-today/</t>
  </si>
  <si>
    <t>9:10:55 AM</t>
  </si>
  <si>
    <t>Delhi Weather: दिल्ली में भयंकर ठंड की दस्तक! कोहरे-स्मॉग का अलर्ट भी जारी; जानें आज कैसा रहेगा मौसम का हाल?</t>
  </si>
  <si>
    <t>India News Delhi Weather Winter has arrived across the state Everyone has pulled out their quilts and blankets to escape the cold While the harsh winter is plaguing people in Delhi the residents are also suffering from toxic air</t>
  </si>
  <si>
    <t>http://twitter.com/kusumbhosa37097/status/1869146765183897913</t>
  </si>
  <si>
    <t>3:54:50 AM</t>
  </si>
  <si>
    <t>http://twitter.com/VinaySh87026394/status/1807429059598602289</t>
  </si>
  <si>
    <t>8:30:42 PM</t>
  </si>
  <si>
    <t>http://twitter.com/Unknown345790/status/1858758802272907589</t>
  </si>
  <si>
    <t>11:56:47 AM</t>
  </si>
  <si>
    <t>http://twitter.com/Pk758824/status/1851480953232744950</t>
  </si>
  <si>
    <t>9:57:12 AM</t>
  </si>
  <si>
    <t>http://twitter.com/Dayanan39125986/status/1815426073695539491</t>
  </si>
  <si>
    <t>http://twitter.com/Pankaj731820686/status/1888213054363754718</t>
  </si>
  <si>
    <t>https://www.jagran.com/top-deals/kitchen-and-dining/vacuum-cleaner-vacuum-cleaner-price-under-25000-from-brands-like-philips-kent-and-agaro-23783310.html</t>
  </si>
  <si>
    <t>दाम पर नहीं काम पर जाएं ये Vacuum Cleaner 25 हजार से भी कम कीमत में घर को साफ करके एकदम चकाचक कर देंगे - Vacuum Cleaner Price Under 25000 From Brands like Philips Kent And Agaro</t>
  </si>
  <si>
    <t>Go for the function not the price These vacuum cleaners will clean your home for less than 25000 rupees
Vacuum cleaners are a great way to keep your home sparkling clean They can be used without any hassle Here are the best vacuum cleaners from top brands</t>
  </si>
  <si>
    <t>http://twitter.com/ShantiD29667854/status/1858729497111261338</t>
  </si>
  <si>
    <t>Sweet sweet gossip of BJP LG is also completely guilty write about him too Delhis air pollution isnt just seasonal its systemic AAP has failed to deliver longterm solutions</t>
  </si>
  <si>
    <t>http://twitter.com/SunilKu33786066/status/1851929184278351965</t>
  </si>
  <si>
    <t>3:38:19 PM</t>
  </si>
  <si>
    <t>https://www.punjabkesari.in/national/news/delhi-aqi-remains--very-poor-2057647</t>
  </si>
  <si>
    <t>9:18:22 AM</t>
  </si>
  <si>
    <t>दिल्ली में आज भी वायु प्रदूषण गंभीर श्रेणी में बरकरार, कई इलाकों में AQI 400 के पार</t>
  </si>
  <si>
    <t>The residents of the capital are unlikely to see relief from pollution for many days to come The toxic air in Delhi is causing problems for residents Since the last week of October DelhiNCR has been a gas chamber For the past several days the air quality index</t>
  </si>
  <si>
    <t>https://tutogadget.com/%e0%a4%98%e0%a4%b0-%e0%a4%aa%e0%a4%b0-%e0%a4%87%e0%a4%a8%e0%a4%a1%e0%a5%8b%e0%a4%b0-%e0%a4%8f%e0%a4%b2%e0%a4%b0%e0%a5%8d%e0%a4%9c%e0%a5%80-%e0%a4%95%e0%a5%8b-%e0%a4%a8%e0%a4%bf%e0%a4%af%e0%a4%82/</t>
  </si>
  <si>
    <t>घर पर इनडोर एलर्जी को नियंत्रित करने के टिप्स | टाइम्स ऑफ इंडिया</t>
  </si>
  <si>
    <t>Are you worried about allergies at home Read this Indoor allergies can be triggered by a variety of allergens such as dust mites pet dander mold and pollen Managing these allergens is crucial to maintaining indoor air quality and reducing allergy symptoms</t>
  </si>
  <si>
    <t>https://www.livehindustan.com/uttar-pradesh/agra/story-diwali-fireworks-safety-measures-and-health-risks-highlighted-201730207384883.html</t>
  </si>
  <si>
    <t>6:39:49 PM</t>
  </si>
  <si>
    <t>दीपावली पर पटाखों बिकने से लेकर चलने तक पर सतर्कता</t>
  </si>
  <si>
    <t>Fireworks are being purchased in large quantities for the Diwali festival Fireworks markets are being set up in vacant grounds in cities and towns where arrangements have been made to ensure safe sale of firecrackers Shopkeepers have strictly instructed against smoking cigarettes and bidis</t>
  </si>
  <si>
    <t>http://twitter.com/abcnewsmedia/status/1791422840522346927</t>
  </si>
  <si>
    <t>4:27:42 PM</t>
  </si>
  <si>
    <t>Relief news for the people of Kanpur there is improvement in the polluted air of Kanpur it became number one by getting 87 points in the ranking maximum improvement in air quality among 131 cities is in Kanpur</t>
  </si>
  <si>
    <t>http://twitter.com/suresht86853796/status/1859104272350150885</t>
  </si>
  <si>
    <t>10:49:33 AM</t>
  </si>
  <si>
    <t>Lockdown In Delhi Air Pollution News LIVE Many things are happening in Delhi regarding pollution via Central government and state government are playing politics in Delhi This issue of pollution happens every year no one does anything everyone is busy in enhancing their own political image</t>
  </si>
  <si>
    <t>https://navbharattimes.indiatimes.com/education/expert-advice/how-to-protect-school-kids-from-delhi-air-pollution-students-study-and-safety-tips-in-hindi/articleshow/115356467.cms</t>
  </si>
  <si>
    <t>Delhi School Pollution: प्रदूषण में बच्चों को पढ़ाने का सुरक्षित तरीका, 7 तरह के उपाय अपना रहे दिल्ली के स्कूल! | how to protect school kids from delhi air pollution students study and safety tips in hindi</t>
  </si>
  <si>
    <t>Delhi School Pollution News Due to the polluted air quality in Delhi many schools are taking care of childrens health Some schools with lower classes are offering online classes Schools for children in grades 6 and above are open but precautions are being taken to ensure their safety</t>
  </si>
  <si>
    <t>https://bangla.latestly.com/socially/entertainment/bollywood/parineeti-and-raghav-go-cycling-in-delhi-amid-severe-aqi-337142.html</t>
  </si>
  <si>
    <t>2:27:08 PM</t>
  </si>
  <si>
    <t>Delhi AQI: দূষণে 'কুছ পরোয়া নেহি', স্বামী রাঘবের সঙ্গে দিল্লির বিজয় চকে সাইক্লিংয়ে মেতে পরিণীতি, দেখুন</t>
  </si>
  <si>
    <t>Delhi AQI Not worried about pollution Parineeti enjoys cycling with husband Raghav at Delhis Vijay Chowk watch
On Tuesday morning the air quality index AQI in various parts of Delhi touched 500 The capital city is almost invisible under the blanket of pollution
This m</t>
  </si>
  <si>
    <t>http://twitter.com/nvnisranee21/status/1850729496586207259</t>
  </si>
  <si>
    <t>8:11:11 AM</t>
  </si>
  <si>
    <t>http://twitter.com/ash_kap/status/1801504351925715352</t>
  </si>
  <si>
    <t>12:08:02 PM</t>
  </si>
  <si>
    <t>http://twitter.com/GuptaRakesh1959/status/1842628063030362482</t>
  </si>
  <si>
    <t>Excellent brother very good These are the leaders of the country who keep hurting the society of the country continuously and keep polluting the air of the country by revealing their mental intentions sometimes in the name of religion sometimes in the name of Hindu nation sometimes in the name of Sanatan sometimes in the name of saffron just their politics</t>
  </si>
  <si>
    <t>http://twitter.com/AnilDas80403738/status/1845819991058166159</t>
  </si>
  <si>
    <t>7:02:34 PM</t>
  </si>
  <si>
    <t>https://www.amarujala.com/delhi-ncr/faridabad/construction-material-spread-on-the-road-garbage-being-burnt-faridabad-news-c-26-1-gnd1001-33597-2024-11-15</t>
  </si>
  <si>
    <t>Construction Material Spread On The Road, Garbage Being Burnt - Faridabad News - Faridabad News:सड़क पर फैली निर्माण सामग्री, जलाया जा रहा कूड़ा</t>
  </si>
  <si>
    <t>GRAP3 restrictions are not being followed with the air quality index reaching 296 Amar Ujala Bureau Faridabad GRAP3 restrictions came into effect across the NCR on Thursday but many people are still not following them Despite the district administrations orders</t>
  </si>
  <si>
    <t>http://twitter.com/AapdaSathiBnd/status/1866714251118940505</t>
  </si>
  <si>
    <t>10:48:53 AM</t>
  </si>
  <si>
    <t>The air we breathe is harmful Air pollution affects the brain lungs heart and even reproductive health Neurological diseases Respiratory diseases inflammation Heart attack stroke Reproductive birth risks Clean air is a Lets fight for it</t>
  </si>
  <si>
    <t>http://twitter.com/khushbugau40806/status/1859195073415483437</t>
  </si>
  <si>
    <t>4:50:22 PM</t>
  </si>
  <si>
    <t>https://hindi.moneycontrol.com/news/india/weather-update-cold-wave-alert-delhi-ncr-and-up-records-seasons-coldest-morning-temperature-dips-further-aqi-today-poor-1942842.html</t>
  </si>
  <si>
    <t>11:21:49 AM</t>
  </si>
  <si>
    <t>Weather Update: दिल्ली और यूपी में सर्दी की जोरदार दस्तक, भयंकर ठंड के बीच 4.9 डिग्री तक गिरा पारा</t>
  </si>
  <si>
    <t>Weather Update Winter hits Delhi and Uttar Pradesh with temperatures dropping to 49 degrees amid severe cold
Weather Update The national capital Delhi recorded its lowest minimum temperature of the winter so far on Wednesday December 11 The mercury is rapidly rising in the capital</t>
  </si>
  <si>
    <t>https://zeenews.india.com/hindi/india/delhi-ncr-air-very-poor-diwali-pollution-may-severe-noida-ghaziabad-gurugram-aqi/2492764</t>
  </si>
  <si>
    <t>9:43:50 AM</t>
  </si>
  <si>
    <t>Air Pollution: अगले 72 घंटे दिल्ली के लिए भारी, क्या दिवाली पर टूट जाएगा प्रदूषण का सारा रिकॉर्ड?</t>
  </si>
  <si>
    <t>Air Pollution The next 72 hours will be tough for Delhi Will all pollution records be broken on Diwali
AIR Pollution According to data from the Central Pollution Control Board there was some relief from pollution on Monday with an AQI of 304 down from 356 on Sunday</t>
  </si>
  <si>
    <t>http://twitter.com/ParveenKandera/status/1814233019550445922</t>
  </si>
  <si>
    <t>3:07:13 PM</t>
  </si>
  <si>
    <t>http://twitter.com/NKP1825909/status/1847961360035930555</t>
  </si>
  <si>
    <t>4:51:36 PM</t>
  </si>
  <si>
    <t>No concrete policy and strict decisions pollution is out of control DELHI AIR POLLUTION Pollution increased in DelhiNCR GRAP restrictions may be imposed soon</t>
  </si>
  <si>
    <t>http://twitter.com/Rekhada31541046/status/1852600176529277244</t>
  </si>
  <si>
    <t>12:04:36 PM</t>
  </si>
  <si>
    <t>http://twitter.com/DogiyalRam/status/1851460284835156418</t>
  </si>
  <si>
    <t>http://twitter.com/krishan44542938/status/1876196374422954313</t>
  </si>
  <si>
    <t>2:47:28 PM</t>
  </si>
  <si>
    <t>http://twitter.com/PalSeesh36756/status/1850505720958959967</t>
  </si>
  <si>
    <t>http://twitter.com/DhruvRatheFc/status/1864909498655056304</t>
  </si>
  <si>
    <t>11:17:27 AM</t>
  </si>
  <si>
    <t>http://twitter.com/SureshM77087689/status/1855100088059601326</t>
  </si>
  <si>
    <t>9:38:21 AM</t>
  </si>
  <si>
    <t>http://twitter.com/Meerashah02/status/1855856992637558811</t>
  </si>
  <si>
    <t>11:46:01 AM</t>
  </si>
  <si>
    <t>http://twitter.com/powerprofile1/status/1904892279371813021</t>
  </si>
  <si>
    <t>7:14:45 PM</t>
  </si>
  <si>
    <t>http://twitter.com/AmarUjalaNews/status/1858990139797897265</t>
  </si>
  <si>
    <t>3:16:02 AM</t>
  </si>
  <si>
    <t>UP Weather Update The effect of polluted westerly winds is beginning to be seen in the state today there is an alert of heavy fog in these districts</t>
  </si>
  <si>
    <t>https://www.jagran.com/delhi/new-delhi-city-ncr-restrictions-on-grap-3-and-4-lifted-from-delhi-ncr-know-what-will-remain-open-and-what-will-be-closed-23856860.html</t>
  </si>
  <si>
    <t>Delhi Pollution: दिल्ली-NCR से हटी GRAP-3 की पाबंदियां; जानें क्या रहेगा खुला और क्या बंद</t>
  </si>
  <si>
    <t>Delhi Pollution GRAP3 restrictions lifted in DelhiNCR find out what will remain open and what will remain closed
Stage III GRAP revoked bringing another reprieve for Delhiites The air quality in DelhiNCR has improved due to the heavy rains that have been falling since morning In view of this the air quality</t>
  </si>
  <si>
    <t>http://twitter.com/ManasYadav0327_/status/1879913764042191173</t>
  </si>
  <si>
    <t>8:59:03 PM</t>
  </si>
  <si>
    <t>https://hindi.moneycontrol.com/news/india/trends/delhi-weather-update-imd-issues-orange-alert-dense-fog-visibility-drops-to-zero-trains-flights-delayed-1948363.html</t>
  </si>
  <si>
    <t>8:05:02 AM</t>
  </si>
  <si>
    <t>Delhi Weather Update: दिल्ली-NCR में घने कोहरे से ट्रेन-फ्लाइट लाचार, विजिबिलिटी शून्य, कड़ाके की ठंड से हालत खस्ता - delhi weather update imd issues orange alert dense fog visibility drops to zero trains flights delayed | Moneycontrol Hindi</t>
  </si>
  <si>
    <t>Delhi Weather Update Dense fog in DelhiNCR disrupts trains and flights reduces visibility and worsens conditions due to the harsh cold
Delhi Fog Alert Winter continues to lash across North India including the national capital Delhi In DelhiNCR early this morning January 4 2024</t>
  </si>
  <si>
    <t>http://twitter.com/manasmgupta/status/1859927774938738992</t>
  </si>
  <si>
    <t>5:21:51 PM</t>
  </si>
  <si>
    <t>http://twitter.com/bankerlabourer/status/1864484580679442887</t>
  </si>
  <si>
    <t>7:08:59 AM</t>
  </si>
  <si>
    <t>https://indianews.in/delhi/delhi-weather-today-temperature-in-delhi-due-to-rajasthans-hot-winds-cold-will-return-after-october-25/</t>
  </si>
  <si>
    <t>7:55:09 AM</t>
  </si>
  <si>
    <t>Delhi Weather Today: राजस्थान की गर्म हवाओं से दिल्ली में बढ़ रहा तापमान, 25 अक्टूबर के बाद लौटेगी ठंड</t>
  </si>
  <si>
    <t>India News Delhi Weather Today Delhi is experiencing a rise in temperatures these days primarily due to hot winds blowing in from Rajasthan According to the Meteorological Department cold winds are expected to return from the mountains after October 25th which will cause temperatures to</t>
  </si>
  <si>
    <t>https://ujjawalprabhat.com/air-pollution-might-be-a-call-for-patients/806438/</t>
  </si>
  <si>
    <t>वायु प्रदूषण बन सकता है दिल के मरीजों के लिए काल</t>
  </si>
  <si>
    <t>Air pollution in DelhiNCR has worsened the situation The AQI has surpassed 500 which is extremely dangerous The toxic air has made breathing difficult Eye irritation sore throat</t>
  </si>
  <si>
    <t>http://twitter.com/Nareshkharadi4/status/1868555098097655998</t>
  </si>
  <si>
    <t>12:43:46 PM</t>
  </si>
  <si>
    <t>http://twitter.com/vatwanibharat/status/1869206515368026160</t>
  </si>
  <si>
    <t>7:52:16 AM</t>
  </si>
  <si>
    <t>https://www.timesnowhindi.com/cities/delhi-news/aaj-ka-mausam-31-october-2024-on-diwali-day-weather-forecast-update-aaj-ka-mausam-kaisa-rahega-imd-rain-forecast-today-article-114798924</t>
  </si>
  <si>
    <t>7:48:47 AM</t>
  </si>
  <si>
    <t>Diwali Ka Mausam: दिवाली की खुशियों पर मौसम की मार, कहीं गिरेगी बिजली कहीं बारिश होगी मूसलाधार; आपके शहर में ऐसा रहेगा मौसम</t>
  </si>
  <si>
    <t>Rain expected on Diwali
Highlights
Rain expected in Uttar Pradesh and parts of South India rain could spoil Diwali celebrations Light rain expected in Jammu and Kashmir
Todays Weather The weather is rapidly changing across the country Winter is approaching in some places</t>
  </si>
  <si>
    <t>http://twitter.com/ANILKUM76785933/status/1862440239379124613</t>
  </si>
  <si>
    <t>http://twitter.com/NewsStateMPCG/status/1858075353610174702</t>
  </si>
  <si>
    <t>2:41:00 PM</t>
  </si>
  <si>
    <t>https://factbloom.blogspot.com/2025/03/blog-post_27.html</t>
  </si>
  <si>
    <t>8:59:00 PM</t>
  </si>
  <si>
    <t>भारत में प्रदूषण: एक बढ़ता हुआ चिंता का विषय</t>
  </si>
  <si>
    <t>http://twitter.com/palparty123/status/1850460035043733909</t>
  </si>
  <si>
    <t>2:20:26 PM</t>
  </si>
  <si>
    <t>http://twitter.com/DINESHMEENA99/status/1858867825646899628</t>
  </si>
  <si>
    <t>7:10:00 PM</t>
  </si>
  <si>
    <t>http://twitter.com/BEING_U_NIK/status/1888244076975403173</t>
  </si>
  <si>
    <t>Paw paw har gae Mudi ji jeet gae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</si>
  <si>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http://twitter.com/GuddiDas6/status/1861355693615522231</t>
  </si>
  <si>
    <t>3:55:54 PM</t>
  </si>
  <si>
    <t>https://www.bhaskarhindi.com/other/delhi-pollution-air-quality-again-deteriorates-to-severe-category-1082867</t>
  </si>
  <si>
    <t>9:05:51 AM</t>
  </si>
  <si>
    <t>Air pollution levels in Delhi and its surrounding areas have raised concerns according to the Central Pollution Control Board CPCB By 730 am on Sunday the average air quality index AQI of the capital Delhi had reached 366 points which falls under the severe category</t>
  </si>
  <si>
    <t>http://twitter.com/KRr110044/status/1857802142335037947</t>
  </si>
  <si>
    <t>8:35:21 PM</t>
  </si>
  <si>
    <t>http://twitter.com/ixi54714/status/1898805140456714288</t>
  </si>
  <si>
    <t>12:06:38 AM</t>
  </si>
  <si>
    <t>http://twitter.com/BorateSubhash/status/1852302349638795298</t>
  </si>
  <si>
    <t>4:21:08 PM</t>
  </si>
  <si>
    <t>This is where wind also comes in nature please do not pollute this wind by bursting crackers</t>
  </si>
  <si>
    <t>http://twitter.com/Yuvarajasi32583/status/1888254855623696555</t>
  </si>
  <si>
    <t>9:23:34 PM</t>
  </si>
  <si>
    <t>http://twitter.com/MahaveerSevda/status/1807075615243419664</t>
  </si>
  <si>
    <t>9:06:15 PM</t>
  </si>
  <si>
    <t>http://twitter.com/twiteracharay/status/1888207696522088850</t>
  </si>
  <si>
    <t>6:16:10 PM</t>
  </si>
  <si>
    <t>https://dailyhindinews.com/air-quality-in-delhi-is-still-in-serious-category-know-how-much-aqi-is-in-which-areas/</t>
  </si>
  <si>
    <t>11:04:22 AM</t>
  </si>
  <si>
    <t>दिल्ली में आज भी वायु गुणवत्ता गंभीर श्रेणी में, जानें किस इलाकों में कितना है AQI?</t>
  </si>
  <si>
    <t>The situation in the countrys capital Delhi is becoming increasingly serious On Wednesday the capitals average air quality index AQI was recorded at 273 This figure is expected to increase in the coming days According to data from the Central Pollution Control Board CPCB the</t>
  </si>
  <si>
    <t>http://twitter.com/Priymaster/status/1798135258627625200</t>
  </si>
  <si>
    <t>5:00:28 AM</t>
  </si>
  <si>
    <t>http://twitter.com/arpit_agraw/status/1858415842192495005</t>
  </si>
  <si>
    <t>1:13:59 PM</t>
  </si>
  <si>
    <t>The air pollution in Delhi demands a peaceful mass protest on the streets The air we breathe is lethally toxic A new born baby in Delhi is heartwrenchingly born with smokers lungs today Tragically people are already numb to this almost as if theyre resigned to this slow death The ruling class has a 1010 scorecard on failing to address this crisis For around a decade now the same script every winterpollution rises the Supreme Court takes cognisance bans firecrackers Delhiites burn it to smokes The Court calls for strict action against farm fires yet nothing substantial achieved However there is only so much the judiciary can do The real solution lies with the political executive The central government must take the lead By snatching control of Delhis governance in 2015 in 2021 and in 2023 it should also assume responsibility for its issues Its an epidemic in the national capital of India Unless the people dont come out on the streets in large numbers and demand action I doubt this broken politics can offer a real solution</t>
  </si>
  <si>
    <t>https://www.shrinews24.in/2024/09/blog-post_293.html</t>
  </si>
  <si>
    <t>9:46:00 PM</t>
  </si>
  <si>
    <t>मुंबई: सरकार पर दोहरी नीति का आरोप, गणेश विसर्जन में डीजे बंदी पर उठे सवाल</t>
  </si>
  <si>
    <t>Mumbai Government accused of double standards questions raised over ban on DJs during Ganesh immersion
Mumbai Andheri East Controversy has erupted over the Maharashtra governments double standards Following the ban on the use of DJs during Ganesh immersion many people are questioning the governments intentions</t>
  </si>
  <si>
    <t>https://www.htsyndication.com/hindustan-delhi/article/%E0%A4%AA%E0%A4%B0%E0%A4%BE%E0%A4%B2%E0%A5%80-%E0%A4%95%E0%A5%87-%E0%A4%A6%E0%A5%81%E0%A4%B7%E0%A5%8D%E0%A4%AA%E0%A4%B0%E0%A4%BF%E0%A4%A3%E0%A4%BE%E0%A4%AE%E0%A5%8B%E0%A4%82-%E0%A4%95%E0%A5%8B-%E0%A4%AC%E0%A4%A4%E0%A4%BE%E0%A4%A8%E0%A5%87-%E0%A4%B0%E0%A4%B5%E0%A4%BE%E0%A4%A8%E0%A4%BE-%E0%A4%B9%E0%A5%81%E0%A4%86-%E0%A4%9C%E0%A4%BE%E0%A4%97%E0%A4%B0%E0%A5%81%E0%A4%95%E0%A4%A4%E0%A4%BE-%E0%A4%B0%E0%A4%A5/85240799</t>
  </si>
  <si>
    <t>पराली के दुष्परिणामों को बताने रवाना हुआ जागरुकता रथ</t>
  </si>
  <si>
    <t>Awareness Chariot Departs to Explain the Harmful Effects of Stubble Burning
Jhansi October 10 Jhansi Correspondent District Magistrate Avinash Kumar flagged off an awareness chariot to spread awareness about the harmful effects of stubble burning in villages He said that in ricerich areas</t>
  </si>
  <si>
    <t>http://twitter.com/Shuklaji_UP_86/status/1839291512099930259</t>
  </si>
  <si>
    <t>6:40:43 PM</t>
  </si>
  <si>
    <t>http://twitter.com/ChandramaD85587/status/1807279620619735520</t>
  </si>
  <si>
    <t>10:36:53 AM</t>
  </si>
  <si>
    <t>http://twitter.com/neeraj_congress/status/1864709987270095063</t>
  </si>
  <si>
    <t>10:04:40 PM</t>
  </si>
  <si>
    <t>Now some people will say that this is not an issue Rahul ji does not know anything bla bla bla bla however Rahul Gandhi ji is raising every issue which is important for the public Air pollution is a very big problem the solution to this serious health crisis Leader of Opposition Shri ji is searching for it along with the experts listen to this very important discussion</t>
  </si>
  <si>
    <t>http://twitter.com/kavitaChau32946/status/1776636282250387924</t>
  </si>
  <si>
    <t>9:11:12 PM</t>
  </si>
  <si>
    <t>Rain alert in 11 districts including Jaipur Hailstorm also caused a drop in temperature strong winds and drizzle overnight dispelled the heat</t>
  </si>
  <si>
    <t>http://twitter.com/LoudlyClearly/status/1884938757100437660</t>
  </si>
  <si>
    <t>https://cgnews.in/archives/114116</t>
  </si>
  <si>
    <t>दिल्ली-NCR में छाया घना कोहरा, लोग बोले- आंखें जल रही हैं</t>
  </si>
  <si>
    <t>http://twitter.com/ramishwar_/status/1849363722176713099</t>
  </si>
  <si>
    <t>1:44:05 PM</t>
  </si>
  <si>
    <t>https://glibs.in/the-air-of-delhi-ncr-is-becoming-poisonous-grape-three-implemented/</t>
  </si>
  <si>
    <t>11:28:12 AM</t>
  </si>
  <si>
    <t>दिल्ली-NCR की हवा ‘जहरीली’ होती जा रही, ग्रैप -थ्री लागू</t>
  </si>
  <si>
    <t>The air in DelhiNCR is becoming increasingly toxic Once again the capital appears to be turning into a gas chamber As the winter progresses pollution levels are rising at a rapid pace The situation has become so dire that the government has been forced to impose restrictions under GRAP3</t>
  </si>
  <si>
    <t>http://twitter.com/AAP_Ka_Sandeep/status/1855618820372672718</t>
  </si>
  <si>
    <t>7:59:37 PM</t>
  </si>
  <si>
    <t>http://twitter.com/AshwaniGujral_1/status/1848920124197364206</t>
  </si>
  <si>
    <t>8:21:23 AM</t>
  </si>
  <si>
    <t>http://twitter.com/Pavdyaa/status/1905184755798122649</t>
  </si>
  <si>
    <t>2:36:57 PM</t>
  </si>
  <si>
    <t>http://twitter.com/kuldeept761/status/1858475356946104626</t>
  </si>
  <si>
    <t>5:10:28 PM</t>
  </si>
  <si>
    <t>http://twitter.com/nanuogra5772/status/1854053051268473344</t>
  </si>
  <si>
    <t>12:17:48 PM</t>
  </si>
  <si>
    <t>http://twitter.com/AkkiPra_1/status/1905223132635598908</t>
  </si>
  <si>
    <t>5:09:26 PM</t>
  </si>
  <si>
    <t>http://twitter.com/AUJSIHTA/status/1853365185387413984</t>
  </si>
  <si>
    <t>http://twitter.com/DHOLUKHA8/status/1814316452427579528</t>
  </si>
  <si>
    <t>8:38:45 PM</t>
  </si>
  <si>
    <t>https://apstarnews.in/14629/</t>
  </si>
  <si>
    <t>4:55:02 PM</t>
  </si>
  <si>
    <t>Delhi News: “आज भी एक्यूआई बेहद खराब, जहरीली हवा से बिगड़ते हालात; जानें अपने इलाके का हाल!”</t>
  </si>
  <si>
    <t>DelhiNCR AQI The colder weather and increasing pollution have exacerbated peoples problems People venturing out into the streets in the morning and evening are experiencing prolonged coughs burning eyes and throat and difficulty breathing Even today Monday morning fog continued to linger in many areas of Delhi</t>
  </si>
  <si>
    <t>http://twitter.com/Vikash_singhal5/status/1858025183262466179</t>
  </si>
  <si>
    <t>11:21:38 AM</t>
  </si>
  <si>
    <t>The poor common citizen continues to suffocate in polluted air due to the governments failure while the governments continue to suck the blood of the common people The Supreme Court should take action based on the arguments Where should the common people go</t>
  </si>
  <si>
    <t>http://twitter.com/ZeeDNHNews/status/1853255731845398581</t>
  </si>
  <si>
    <t>Big news on pollution in DelhiNCR Government action on poor air quality</t>
  </si>
  <si>
    <t>http://twitter.com/ajaydwi06914920/status/1839699092504457661</t>
  </si>
  <si>
    <t>9:40:18 PM</t>
  </si>
  <si>
    <t>http://twitter.com/PRITHVIRAJBIHA3/status/1794537332705767770</t>
  </si>
  <si>
    <t>6:43:35 AM</t>
  </si>
  <si>
    <t>http://twitter.com/LakhanSing39764/status/1850140353451475203</t>
  </si>
  <si>
    <t>5:10:08 PM</t>
  </si>
  <si>
    <t>https://hindi.livelaw.in/supreme-court/delhi-air-pollution-grap-stage-ii-grap-iii-measures-278164</t>
  </si>
  <si>
    <t>5:31:59 PM</t>
  </si>
  <si>
    <t>Delhi Air Pollution | सुप्रीम कोर्ट ने दिल्ली में कुछ GRAP-III उपायों के साथ GRAP चरण- II का निर्देश दिया</t>
  </si>
  <si>
    <t>The Supreme Court on Thursday directed the Commission to implement the Graded Response Action Plan GRAP Phase2 restrictions in Delhi along with some GRAP3 measures like water sprinkling mechanised road cleaning increased public transport and interstate movement</t>
  </si>
  <si>
    <t>http://twitter.com/BhavnaK13065730/status/1850728040512233539</t>
  </si>
  <si>
    <t>8:05:24 AM</t>
  </si>
  <si>
    <t>http://twitter.com/Smriti93_/status/1869066343510843545</t>
  </si>
  <si>
    <t>10:35:16 PM</t>
  </si>
  <si>
    <t>Its true that conflicts and changes are happening all over the world yet sometimes the weather can be strangely cold This could be due to climate change environmental imbalances and weather irregularities which make us feel cold while the rest of the world is in turmoil</t>
  </si>
  <si>
    <t>http://twitter.com/pinky_Jpr/status/1836658028763890069</t>
  </si>
  <si>
    <t>12:16:12 PM</t>
  </si>
  <si>
    <t>https://www.patrika.com/opinion/gdfgd-19118978</t>
  </si>
  <si>
    <t>8:36:59 PM</t>
  </si>
  <si>
    <t>patrika opinion करने होंगे आपदा प्रबंधन को मजबूती देने के प्रयास</t>
  </si>
  <si>
    <t>Patrika Opinion Efforts must be made to strengthen disaster management
The Tamil Nadu government recently notified heat wave as a statespecific disaster This means that heat waveaffected populations can now be provided assistance from the Disaster Management Fund In April and May of this year Tamil Nadu</t>
  </si>
  <si>
    <t>http://twitter.com/kamalsh25393750/status/1859691890943439307</t>
  </si>
  <si>
    <t>https://www.jantaserishta.com/delhi-ncr/airpocalypse-delhis-bad-air-has-forced-many-people-to-travel-outside-3653913</t>
  </si>
  <si>
    <t>NEW DELHI Air pollution in Delhi is dire with the Air Quality Index AQI soaring above 400 forcing residents to flee the city A thick blanket of smog has enveloped the capital which falls into the severe category</t>
  </si>
  <si>
    <t>https://www.patrika.com/news-bulletin/air-pollution-is-killing-240-people-every-hour-in-india-20-of-them-are-children-worrying-statistics-air-pollution-is-killing-240-people-every-hour-in-india-20-of-them-are-child-18783397</t>
  </si>
  <si>
    <t>12:02:51 AM</t>
  </si>
  <si>
    <t>भारत में हर घंटे 240 लोगों की जान ले रहा वायु प्रदूषण, इनमें 20 बच्चे | Air pollution is killing 240 people every hour in India, 20 of them are children. Worrying statistics: Air pollution is killing 240 people every hour in India, 20 of them are children.</t>
  </si>
  <si>
    <t>Air pollution kills 240 people every hour in India 20 of them children
The report states that in 2021 air pollution caused 81 million deaths worldwide Half of these deaths occurred in China and India accounting for 23 million deaths in China and 21 million in India
Jun 2</t>
  </si>
  <si>
    <t>https://www.khaskhabar.com/local/delhi-ncr/delhi-news/news-delhi-slight-decline-in-air-pollution-average-aqi-recorded-at-275-news-hindi-1-679638-KKN.html</t>
  </si>
  <si>
    <t>9:34:27 AM</t>
  </si>
  <si>
    <t>दिल्ली : वायु प्रदूषण में मामूली गिरावट, 275 दर्ज किया गया औसत एक्यूआई-Khaskhabar</t>
  </si>
  <si>
    <t>Delhi Air pollution drops slightly average AQI reaches 275
The national capital New Delhi saw a slight drop in its average air quality index AQI on Tuesday As of 615 am the average AQI was recorded at 275 With the onset of winter</t>
  </si>
  <si>
    <t>http://twitter.com/him_shekhar77/status/1793501472849797278</t>
  </si>
  <si>
    <t>10:07:27 AM</t>
  </si>
  <si>
    <t>Present condition of DFCCIL underpass near New Dadri Junction infront of Shivalik Homes SocietyThere isno light in underpass no cleaning of underpass Road of underpass broken full of dust pollution which resultant into major air pollution in this area</t>
  </si>
  <si>
    <t>http://twitter.com/Subhash_Atwal/status/1807091453962879151</t>
  </si>
  <si>
    <t>10:09:11 PM</t>
  </si>
  <si>
    <t>http://twitter.com/VIKASSCHAUDHAR4/status/1893242523142758576</t>
  </si>
  <si>
    <t>3:42:46 PM</t>
  </si>
  <si>
    <t>https://news007.in/ordination-committee-formed-to-take-action-to-reduce-air-pollution-in-hotspot-areas/</t>
  </si>
  <si>
    <t>6:50:20 PM</t>
  </si>
  <si>
    <t>हॉटस्पॉट वाले इलाकों में वायु प्रदूषण को कम करने के लिए एक्शन, बनाई को-ऑर्डिनेशन कमेटी</t>
  </si>
  <si>
    <t>New Delhi October 18 HS The Delhi government is working to control air pollution in 13 hotspot areas of Delhi Environment Minister Gopal Rai has formed a coordination committee for this purpose He held a meeting at the Delhi Secretariat on Friday to review the hotspot and</t>
  </si>
  <si>
    <t>https://hindi.news18.com/news/delhi-ncr/imd-orange-alert-for-dense-fog-air-pollution-worsening-latest-aqi-level-8832676.html</t>
  </si>
  <si>
    <t>11:30:01 PM</t>
  </si>
  <si>
    <t>दिल्लीवालों के लिए कल का दिन बहुत भारी, घर से पूरी तैयारी के साथ निकलें, हालात बहुत ज्यादा खराब होने के आसार | imd orange alert for dense fog air pollution worsening latest aqi level</t>
  </si>
  <si>
    <t>New Delhi The weather has begun to change in the plains as well as the high mountains of the country Winter has arrived Minimum and maximum temperatures are also dropping Air pollution has begun to worsen peoples conditions</t>
  </si>
  <si>
    <t>https://www.aplatestnews.com/usnewsvideo.php?idx=delhi-air-pollution-news-today-delhi-aaj-tak-hindi-news-KmYZ-2024-11-19&amp;vidtype=10</t>
  </si>
  <si>
    <t>Published Date 20241119 065152 Category News 1124901
Title Delhi Air Pollution News Today Pollution situation worsens in Delhi Aaj Tak Hindi News
Delhi Air Pollution Pollution situation worsens in Delhi Aaj Tak Hindi</t>
  </si>
  <si>
    <t>http://twitter.com/MahendraSaran__/status/1836698350361428010</t>
  </si>
  <si>
    <t>2:56:25 PM</t>
  </si>
  <si>
    <t>http://twitter.com/ItAbhishekdubey/status/1854824835601297424</t>
  </si>
  <si>
    <t>3:24:36 PM</t>
  </si>
  <si>
    <t>http://twitter.com/ChilledSup/status/1852189931914829842</t>
  </si>
  <si>
    <t>8:54:26 AM</t>
  </si>
  <si>
    <t>What is the benefit since 10 years only figures are being given why dont you go to the government and give a solution for this launch a full year tree plantation scheme whose tree is 3mts tall give them 1 gm gold silver on Dhanteras then see how the people of Delhi enjoy with double the fun Pollution is immense in Gurugram tooair is bad Watch the report of correspondent</t>
  </si>
  <si>
    <t>http://twitter.com/BabitaShar39921/status/1858853776582398226</t>
  </si>
  <si>
    <t>6:14:10 PM</t>
  </si>
  <si>
    <t>https://indianews.in/live-update/despite-the-seriousness-of-air-pollution-the-process-of-stubble-burning-continues-delhi-ready-to-become-a-gas-chamber/</t>
  </si>
  <si>
    <t>4:03:14 PM</t>
  </si>
  <si>
    <t>वायू प्रदूषण की गंभीरता के बावजूद पराली जलाने का सिलसिला जारी, गैस चैंबर बनने को तैयार दिल्ली</t>
  </si>
  <si>
    <t>Air Pollution in Delhi and Punjab Stubble burning increases air pollution levels every year Governments make elaborate policies regarding this but when it comes to stubble burning everything is in vain Let us tell you that stubble burning contributes to PM 25 pollution in Delhi</t>
  </si>
  <si>
    <t>http://twitter.com/amandchawla/status/1809172524552392936</t>
  </si>
  <si>
    <t>3:58:37 PM</t>
  </si>
  <si>
    <t>Ignorance about the composition of bags leads to their overuse and consequently to increased pollution in India the United States and elsewhere Because plastic bags are so cheap people often ignore them Sometimes they even use them as everyday garbage bags Unfortunately these fabrics produce microplastic and nanoplastic dust that contaminates the air we breathe in shops and homes And once discarded these bags will irreversibly pollute everything for centuries to come the soil the water we drink the fruits and plants we eat all animals and their products eggs milk yogurt cheese meat fish shrimp crabs etc We are condemning future generations of the Earth to fatal and irreversible contamination of all their organs lungs heart liver brain reproductive system which can have dangerous consequences infertility cancer dementia Parkinsons disease apoptosis of microglia etc Use only natural fabric bags Your children and all their descendants will be very grateful Post a photo of your plastic fabric bag in the comments mentioning the brand to condemn the polluters</t>
  </si>
  <si>
    <t>http://twitter.com/AnujKum75333036/status/1905166000678642171</t>
  </si>
  <si>
    <t>1:22:25 PM</t>
  </si>
  <si>
    <t>http://twitter.com/chopra_aarti123/status/1848738966461145105</t>
  </si>
  <si>
    <t>8:21:32 PM</t>
  </si>
  <si>
    <t>http://twitter.com/saraswal_deepak/status/1794364387320627465</t>
  </si>
  <si>
    <t>7:16:22 PM</t>
  </si>
  <si>
    <t>http://twitter.com/Avimany32120013/status/1858552960470708305</t>
  </si>
  <si>
    <t>10:18:50 PM</t>
  </si>
  <si>
    <t>https://www.jagran.com/delhi/new-delhi-city-ncr-health-emergency-situation-in-delhi-aqi-on-monday-was-highest-in-five-years-no-signs-of-improvement-in-next-few-days-23833230.html</t>
  </si>
  <si>
    <t>8:47:00 PM</t>
  </si>
  <si>
    <t>'हेल्थ इमरजेंसी' की चपेट में दिल्ली, सोमवार को AQI रहा पांच साल में सर्वाधिक; अगले कुछ दिनों तक सुधार के आसार नहीं - Health emergency situation in delhi AQI on Monday was highest in five years No signs of improvement in next few days</t>
  </si>
  <si>
    <t>Delhi faces a health emergency with the AQI reaching its highest in five years on Monday no improvement expected for the next few days
Delhis air quality has reached dangerous levels creating a health emergencylike situation On Monday Delhis AQI was recorded at 494</t>
  </si>
  <si>
    <t>https://www.naidunia.com/madhya-pradesh/indore-union-carbide-waste-will-be-burned-in-pithampur-air-quality-to-be-monitored-8380427</t>
  </si>
  <si>
    <t>9:47:15 AM</t>
  </si>
  <si>
    <t>Union Carbide Waste: पीथमपुर में यूनियन कार्बाइड के कचरे को जलाने का होगा ट्रायल, हवा की गुणवत्ता पर रहेगी नजर - Union Carbide Waste will be Burned in Pithampur Air Quality to be Monitored</t>
  </si>
  <si>
    <t>Union Carbide Waste Trial incineration of Union Carbide waste in Pithampur will be conducted air quality will be monitored
The path has been cleared for incineration of Bhopals Union Carbide waste at the ReSustainability Company in Pithampur The High Court has ordered a threestage</t>
  </si>
  <si>
    <t>http://twitter.com/Ajaykum99488176/status/1809101176228528594</t>
  </si>
  <si>
    <t>https://zeenews.india.com/hindi/zee-hindustan/national/delhi-air-polution-leaving-pubic-suffocated-aqi-reaches-360/2509041</t>
  </si>
  <si>
    <t>8:28:22 AM</t>
  </si>
  <si>
    <t>Delhi air polution leaving pubic suffocated aqi reaches 360 | Delhi Pollution: दिल्ली में विकराल रूप ले रहा प्रदूषण, जहरीली हवा से लोगों का घुट रहा दम, जानें आज कितना है AQI | Hindi News, राष्ट्र</t>
  </si>
  <si>
    <t>New Delhi Delhi Air Pollution Pollution continues to plague Delhi Theres little hope of relief for the next few days According to the Meteorological Department moderate smog is likely in Delhi on Monday November 11 2024 Despite the wind the AQI</t>
  </si>
  <si>
    <t>https://www.livehindustan.com/ncr/delhi-weather-wind-increased-cold-but-gave-relief-to-breath-what-is-imd-forecast-on-temperature-and-fog-201734219893448.html</t>
  </si>
  <si>
    <t>Delhi Weather : हवा ने सर्दी बढ़ाई पर सांसों को दी बड़ी राहत, धुंध और तापमान पर IMD का क्या अनुमान</t>
  </si>
  <si>
    <t>The capital Delhi has breathed clean air for the most number of days in nine years So far this year the number of clean air days has reached 207 The cool breeze blowing over the past few days has not only brought down the temperature but also brought significant relief from pollution
This time in Delhi</t>
  </si>
  <si>
    <t>http://twitter.com/shree_raghuveer/status/1856870731050635768</t>
  </si>
  <si>
    <t>6:54:15 AM</t>
  </si>
  <si>
    <t>http://twitter.com/Ankesh101511/status/1850374862998495370</t>
  </si>
  <si>
    <t>http://twitter.com/Sunita_Dasi_57/status/1859558595576123791</t>
  </si>
  <si>
    <t>http://twitter.com/Shivesh993677/status/1809427567914455389</t>
  </si>
  <si>
    <t>8:52:04 AM</t>
  </si>
  <si>
    <t>http://twitter.com/hthealthshotsH/status/1862512089203630406</t>
  </si>
  <si>
    <t>8:31:00 PM</t>
  </si>
  <si>
    <t>Exposure to air pollutants especially PM 25 may increase the risk of developing type 2 diabetes This fine particulate matter penetrates deep into the lungs and bloodstream increasing the risk of inflammation</t>
  </si>
  <si>
    <t>https://www.etvbharat.com/hi/!bharat/like-pollution-air-quality-commission-rules-are-also-in-the-air-sc-harsh-words-on-delhi-pollution-hindi-news-dln24092704882</t>
  </si>
  <si>
    <t>6:04:06 PM</t>
  </si>
  <si>
    <t>'प्रदूषण की तरह आयोग के नियम भी हवा में हैं', दिल्ली प्रदूषण पर सुप्रीम कोर्ट के कड़े शब्द - SC Hearing on Delhi NCR pollution</t>
  </si>
  <si>
    <t>New Delhi The Supreme Court on Friday criticised the Commission for Air Quality Management CAQM for not taking concrete steps to curb air pollution in the National Capital Region NCR saying the commission has not performed as expected</t>
  </si>
  <si>
    <t>https://www.prabhasakshi.com/national/office-timings-changed-in-delhi-cm-atishi-made-the-announcement-in-view-of-air-pollution</t>
  </si>
  <si>
    <t>office timings changed in delhi cm atishi made the announcement in view of air pollution</t>
  </si>
  <si>
    <t>Delhi Air Pollution Office hours changed in Delhi CM Atishi announced in light of air pollution
This move is part of a comprehensive plan to reduce emissions from transportation which is one of the main causes of the citys poor air quality In Delhi</t>
  </si>
  <si>
    <t>http://twitter.com/Payal23101976/status/1789559863569240175</t>
  </si>
  <si>
    <t>http://twitter.com/Vaibhavforaap/status/1863860461130731708</t>
  </si>
  <si>
    <t>1:48:57 PM</t>
  </si>
  <si>
    <t>http://twitter.com/thecronology/status/1857241885087273350</t>
  </si>
  <si>
    <t>7:29:05 AM</t>
  </si>
  <si>
    <t>http://twitter.com/Vijesh65/status/1888236440506565073</t>
  </si>
  <si>
    <t>8:10:23 PM</t>
  </si>
  <si>
    <t>https://garimatimes.in/haryana-mausam-news-weather-is-likely-to-remain-dry-in-haryana-till-november-12-know-latest-update/</t>
  </si>
  <si>
    <t>12:56:11 PM</t>
  </si>
  <si>
    <t>Haryana Weather : हरियाणा में 12 नवंबर तक मौसम खुश्क रहने की संभावना, जानें-लेटेस्ट अपडेट</t>
  </si>
  <si>
    <t>Haryana Weather Update Changes in the weather and temperature fluctuations are constantly being observed in Haryana Air Quality Index AQI levels have also improved in many districts of the state Meanwhile Delhis air pollution levels are showing signs of decreasing</t>
  </si>
  <si>
    <t>http://twitter.com/TanishkaKamble1/status/1810527654136983700</t>
  </si>
  <si>
    <t>http://twitter.com/Chaljhaatu/status/1888255937590558765</t>
  </si>
  <si>
    <t>9:27:52 PM</t>
  </si>
  <si>
    <t>https://www.etvbharat.com/hi/!bharat/uttarakhand-recorded-90-percent-less-rainfall-in-december-so-far-hindi-news-utn24122003844</t>
  </si>
  <si>
    <t>4:30:16 PM</t>
  </si>
  <si>
    <t>उत्तराखंड में दिसंबर में 90% कम बारिश, शुष्क मौसम ने बिगाड़ी पर्यावरण की सेहत, मॉनसून के लौटते ही सूखे जैसे हालात!</t>
  </si>
  <si>
    <t>Dehradun With the return of the monsoon to Uttarakhand the rains have come to a halt For the past few months people in both the hilly districts and the plains have been yearning for rain So far December has seen rainfall exceed 90 of normal</t>
  </si>
  <si>
    <t>http://twitter.com/Gopalak96354912/status/1850727243175153841</t>
  </si>
  <si>
    <t>8:02:14 AM</t>
  </si>
  <si>
    <t>https://www.pravakta.com/it-is-a-tragedy-for-india-to-become-a-country-of-sad-people/</t>
  </si>
  <si>
    <t>उदास लोगों का देश बनना भारत की एक त्रासदी</t>
  </si>
  <si>
    <t>Lalit Garg
India is becoming a nation of depressed frustrated and tired people We are not making it to the top of the list of happy societies Today people often appear tired depressed and hopeless many are exhausted by the daily tasks they perform They have no desire to do anything</t>
  </si>
  <si>
    <t>https://www.navarashtra.com/maharashtra/it-engineer-protest-against-rmc-plant-air-pollution-pcmc-corporation-pmrda-pollution-control-board-news-807495.html</t>
  </si>
  <si>
    <t>IT Engineer Protest: लाखो रुपये टॅक्स घेता मग….? महापालिका, ‘PMRDA’ विरुद्ध हजारो इंजिनिअर्स रस्त्यावर-Navarashtra (नवराष्ट्र)- Marathi News | it engineer protest against rmc plant air pollution pcmc corporation pmrda pollution control board news</t>
  </si>
  <si>
    <t>IT Engineer Protest If you take lakhs of rupees in tax then Thousands of engineers on the streets against the Municipal Corporation PMRDA
More than a thousand residents of more than twentythree housing societies took to the streets in a silent protest against air pollution wearing black masks and red ribbons on their hands to protest the administration</t>
  </si>
  <si>
    <t>http://twitter.com/princek43893116/status/1846102079418331307</t>
  </si>
  <si>
    <t>http://twitter.com/GGomcy/status/1855286513455829050</t>
  </si>
  <si>
    <t>9:59:09 PM</t>
  </si>
  <si>
    <t>http://twitter.com/rajesh_dce/status/1888233462668440028</t>
  </si>
  <si>
    <t>http://twitter.com/newsnetworkbbc/status/1855105129533366476</t>
  </si>
  <si>
    <t>9:58:23 AM</t>
  </si>
  <si>
    <t>https://www.jagran.com/delhi/new-delhi-city-ncr-delhi-pollution-breathing-crisis-in-national-capital-aqi-of-anand-vihar-reaches-dangerous-level-23818474.html</t>
  </si>
  <si>
    <t>Delhi Pollution: दिल्ली में सांसों का संकट, आनंद विहार का AQI खतरनाक स्तर पर पहुंचा</t>
  </si>
  <si>
    <t>Delhi Pollution Delhi faces breathing problems Anand Vihars AQI reaches dangerous levels
Delhi Pollution Air pollution in Delhi is on the rise In the evening Delhis average AQI was recorded at 125 which is not suitable for unhealthy people The air in Anand Vihar is highly toxic</t>
  </si>
  <si>
    <t>http://twitter.com/ranvirtanwarbjp/status/1862738097298927977</t>
  </si>
  <si>
    <t>11:29:05 AM</t>
  </si>
  <si>
    <t>http://twitter.com/Harpal422155/status/1904373254627917847</t>
  </si>
  <si>
    <t>8:52:20 AM</t>
  </si>
  <si>
    <t>https://jara.news/%e0%a4%b8%e0%a5%8d%e0%a4%b5%e0%a4%be%e0%a4%b8%e0%a5%8d%e0%a4%a5%e0%a5%8d%e0%a4%af-%e0%a4%94%e0%a4%b0-%e0%a4%9c%e0%a4%b2%e0%a4%b5%e0%a4%be%e0%a4%af%e0%a5%81-%e0%a4%95%e0%a5%80-%e0%a4%aa%e0%a4%b0/</t>
  </si>
  <si>
    <t>6:54:59 PM</t>
  </si>
  <si>
    <t>स्वास्थ्य और जलवायु की परस्पर जुड़ी चुनौतियों से निपटने की मुहिम</t>
  </si>
  <si>
    <t>Tsirang a remote and lush district in Bhutan is known for its organic farming Working as a medical waste manager at the Mandrelgang Primary Health Centre in Tsirang district Singye Maya Gurung takes pride in her work
Through this work</t>
  </si>
  <si>
    <t>http://twitter.com/Arvindkuma3465/status/1888516934079271324</t>
  </si>
  <si>
    <t>2:44:58 PM</t>
  </si>
  <si>
    <t>http://twitter.com/VikalpTimes/status/1856234802040713277</t>
  </si>
  <si>
    <t>12:47:18 PM</t>
  </si>
  <si>
    <t>Air quality at dangerous levels in many areas of Delhi</t>
  </si>
  <si>
    <t>http://twitter.com/ipx25/status/1855549441702240329</t>
  </si>
  <si>
    <t>3:23:56 PM</t>
  </si>
  <si>
    <t>http://twitter.com/DelhiComplaint/status/1838275336305316076</t>
  </si>
  <si>
    <t>11:22:48 PM</t>
  </si>
  <si>
    <t>https://www.sakshi.com/telugu-news/andhra-pradesh/two-thousand-children-day-die-air-pollution-2142466</t>
  </si>
  <si>
    <t>8:53:18 AM</t>
  </si>
  <si>
    <t>ఆయువు తీస్తున్న వాయువు | Two thousand children a day die from air pollution</t>
  </si>
  <si>
    <t>2000 children die every day worldwide due to breathing polluted air 8 million people died due to air pollution in 2021 Pollution is the second leading cause of death after tobacco use and high blood pressure reveals a report by the Health Effects Institute
Sakshi Amaravati</t>
  </si>
  <si>
    <t>http://twitter.com/PINTUKU75237284/status/1848666492289880375</t>
  </si>
  <si>
    <t>3:33:32 PM</t>
  </si>
  <si>
    <t>In view of the increasing air pollution in Delhi NCR the second phase of GRAP restrictions has been implemented An appeal has also been made to change the air filter in private vehicles from time to time People have also been asked to avoid burning biomass or solid waste Delhi Air Pollution</t>
  </si>
  <si>
    <t>https://www.bhaskarhindi.com/other/nick-hockley-1045332</t>
  </si>
  <si>
    <t>5:35:23 PM</t>
  </si>
  <si>
    <t>सीए चीफ निक हॉकले ने अफगानिस्तान के साथ द्विपक्षीय सीरीज को लेकर जताई प्रतिबद्धता | Nick Hockley,</t>
  </si>
  <si>
    <t>https://www.livehindustan.com/uttar-pradesh/bulandsehar/story-air-pollution-levels-rise-in-district-aqi-hits-224-grap-phase-ii-implemented-201729878996601.html</t>
  </si>
  <si>
    <t>11:26:46 PM</t>
  </si>
  <si>
    <t>जिले में 12 स्थानों पर सबसे ज्यादा प्रदूषण, अफसरों ने किए चिन्हित</t>
  </si>
  <si>
    <t>Pollution levels have risen in the district The Central Pollution Control Board reported an AQI of 224 on Friday though it had reached 267 two days earlier Now it has dropped by 43 points Meanwhile to curb the rising air pollution GRAP</t>
  </si>
  <si>
    <t>http://twitter.com/Imrvkas/status/1846534448361165256</t>
  </si>
  <si>
    <t>6:21:34 PM</t>
  </si>
  <si>
    <t>http://twitter.com/aggarwal_s29228/status/1858488452544606663</t>
  </si>
  <si>
    <t>6:02:30 PM</t>
  </si>
  <si>
    <t>https://www.timesnowhindi.com/cities/prayagraj-news/record-of-air-pollution-control-made-in-prayagraj-maha-kumbh-article-118536551</t>
  </si>
  <si>
    <t>9:00:49 PM</t>
  </si>
  <si>
    <t>महाकुंभ में वायु प्रदूषण कंट्रोल का बना रिकॉर्ड, हजारों गाड़ियां आने से भी नहीं बिगड़ी प्रयागराज की हवा</t>
  </si>
  <si>
    <t>Mahakumbh Mela in Prayagraj
Prayagraj Mahakumbh 2025 So far more than 620 million devotees have taken a dip in the sacred waters of the Triveni River during the Prayagraj Mahakumbh Thousands of fourwheeled vehicles carrying pilgrims have also registered their presence at the Mahakumbh</t>
  </si>
  <si>
    <t>http://twitter.com/chandank9808/status/1859096719197434021</t>
  </si>
  <si>
    <t>10:19:32 AM</t>
  </si>
  <si>
    <t>http://twitter.com/Grv_Maithani/status/1863891918813351937</t>
  </si>
  <si>
    <t>3:53:57 PM</t>
  </si>
  <si>
    <t>http://twitter.com/swadesh_news/status/1855568817327624231</t>
  </si>
  <si>
    <t>4:40:55 PM</t>
  </si>
  <si>
    <t>Air Pollution Bhopals air is toxic Situation has become like Delhi watch the video</t>
  </si>
  <si>
    <t>https://www.onlymyhealth.com/early-symptoms-of-black-lung-disease-in-hindi-1722513171</t>
  </si>
  <si>
    <t>5:34:51 PM</t>
  </si>
  <si>
    <t>फेफड़े काले होना नहीं है सामान्य समस्या जानें इसके शुरुआती लक्षण</t>
  </si>
  <si>
    <t>Black Lung Disease Symptoms Black lung disease also known as Coal Workers Pneumoconiosis CWP is a serious illness caused by prolonged exposure to coal dust</t>
  </si>
  <si>
    <t>https://hindi.newsmobile.in/newsmobile-headlines-35/</t>
  </si>
  <si>
    <t>10:14:49 AM</t>
  </si>
  <si>
    <t>Khalistanis target Hindu temple in Canada strongly condemned by Trudeau and MP
Khalistanis have once again targeted a Hindu temple in Canada Some people carrying Khalistan flags entered a Hindu temple in Canada and attacked the priests present there</t>
  </si>
  <si>
    <t>https://hindi.latestly.com/india/delhi-air-quality-delhis-air-remains-in-severe-category-average-aqi-remained-at-409-2386465.html</t>
  </si>
  <si>
    <t>10:01:00 AM</t>
  </si>
  <si>
    <t>Delhi Air Quality: गंभीर श्रेणी में बरकरार दिल्ली की हवा, 409 रहा औसत एक्यूआई</t>
  </si>
  <si>
    <t>Delhi Air Quality Delhis air remains in the severe category with an average AQI of 409
The air quality in the national capital New Delhi remains in the severe category The average air quality index AQI was recorded at 409 on Friday The Central Pollution Control Board CPC</t>
  </si>
  <si>
    <t>https://www.amarujala.com/india-news/bharatiya-kisan-sangh-called-the-sale-of-parakot-glyphosate-as-serving-cancer-for-free-demanded-action-2025-03-20</t>
  </si>
  <si>
    <t>4:25:20 PM</t>
  </si>
  <si>
    <t>Bharatiya Kisan Sangh Called The Sale Of Parakot Glyphosate As Serving Cancer For Free Demanded Action | Farmers:भारतीय किसान संघ ने पैराकोट ग्लाइफोसेट की बिक्री को बताया मुफ्त में कैंसर परोसना, कार्रवाई की मांग</t>
  </si>
  <si>
    <t>Despite the ban glyphosate continues to be used rampantly in Indias agriculture sector Its effects are now visible in the form of increasing cancer heart disease skin infections and serious digestive problems among the countrys citizens Jawaharlal Nehru Agricultural University</t>
  </si>
  <si>
    <t>http://twitter.com/sanjeevk3/status/1858771445691936932</t>
  </si>
  <si>
    <t>12:47:01 PM</t>
  </si>
  <si>
    <t>https://waqarafzal1966.blogspot.com/2025/03/nutrilite-health-plan.html</t>
  </si>
  <si>
    <t>9:48:00 PM</t>
  </si>
  <si>
    <t>(ABO) THE MORE U LEARN,THE MORE U GROW: Nutrilite Health Plan ( Hindi )</t>
  </si>
  <si>
    <t>Nutrilite Health Plan Hindi
Nutrilite Health Plan A Complete Solution for Overall Health
Staying healthy has become a challenge in todays fastpaced lives Irregular routines unbalanced diets mental stress and pollution can lead to a lack of nutrition in our bodies</t>
  </si>
  <si>
    <t>http://twitter.com/imraju_sharma/status/1888398938979647933</t>
  </si>
  <si>
    <t>6:56:06 AM</t>
  </si>
  <si>
    <t>http://twitter.com/nbhardwaj2009/status/1857327897020715481</t>
  </si>
  <si>
    <t>https://news1india.in/delhi-weather-humidity-has-made-the-people-of-delhi-miserable-hope-for-relief-on-the-voting-day-how-will-the-weather-be-for-the-next-four-days/</t>
  </si>
  <si>
    <t>Delhi Weather: उमस ने दिल्ली के लोगों को बेहाल, वोटिंग वाले दिन राहत की उम्मीद, मौसम अगले चार दिन कैसा रहेगा?</t>
  </si>
  <si>
    <t>https://www.amarujala.com/uttar-pradesh/basti/air-becomes-poisonous-due-to-lack-of-rain-basti-news-c-207-1-sgkp1004-118874-2024-06-17</t>
  </si>
  <si>
    <t>1:28:08 AM</t>
  </si>
  <si>
    <t>Air Becomes Poisonous Due To Lack Of Rain - Basti News - Basti News:बारिश न होने से जहरीली हुई हवा</t>
  </si>
  <si>
    <t>Decreased humidity in the atmosphere has led to increased dust particles and increased carbon monoxide levels due to fires
Basti The lack of rain is worsening the districts air quality Fires and dust particles are causing health hazards The air quality index is at its highest of the season</t>
  </si>
  <si>
    <t>http://twitter.com/Suryabhandas45/status/1860992001631498262</t>
  </si>
  <si>
    <t>3:50:43 PM</t>
  </si>
  <si>
    <t>http://twitter.com/VirwaniSunita/status/1810534573803274680</t>
  </si>
  <si>
    <t>10:10:55 AM</t>
  </si>
  <si>
    <t>http://twitter.com/GoodNewsToday/status/1857474971276292388</t>
  </si>
  <si>
    <t>400 poison in Delhis airentry of buses stoppedspraying startedthird attack on pollutionwatch Report</t>
  </si>
  <si>
    <t>http://twitter.com/anubhavj87/status/1858561950277660828</t>
  </si>
  <si>
    <t>10:54:34 PM</t>
  </si>
  <si>
    <t>http://twitter.com/RajendraRai1234/status/1781288958095413406</t>
  </si>
  <si>
    <t>5:19:17 PM</t>
  </si>
  <si>
    <t>http://twitter.com/say_my_name09/status/1856992047044944248</t>
  </si>
  <si>
    <t>2:56:19 PM</t>
  </si>
  <si>
    <t>http://twitter.com/VickyKu23794735/status/1868278335035629951</t>
  </si>
  <si>
    <t>6:24:00 PM</t>
  </si>
  <si>
    <t>http://twitter.com/PaathakManish/status/1888212145478770689</t>
  </si>
  <si>
    <t>http://twitter.com/matriswa/status/1858452772590370850</t>
  </si>
  <si>
    <t>3:40:44 PM</t>
  </si>
  <si>
    <t>http://twitter.com/Dattagaikwaddg/status/1888643450813513887</t>
  </si>
  <si>
    <t>https://www.jantaserishta.com/local/maharashtra/pune-weather-and-todays-aqi-3684386</t>
  </si>
  <si>
    <t>11:45:45 AM</t>
  </si>
  <si>
    <t>Mumbai Mumbai The temperature in Pune today December 6 2024 is 2805 degrees Celsius The forecast for the day shows minimum and maximum temperatures of 232 degrees Celsius and 3141 degrees Celsius respectively The relative humidity is 54 and the wind speed is 54 kmh The sun is shining</t>
  </si>
  <si>
    <t>https://dainiksaveratimes.com/national/haryana/government-orders-private-schools-schools-are-being-opened-despite-orders-to-close-them/</t>
  </si>
  <si>
    <t>1:43:07 PM</t>
  </si>
  <si>
    <t>Government Orders Private Schools बंद करने के आदेशों के बावजूद...</t>
  </si>
  <si>
    <t>Government Orders Private Schools Most private schools once again flouted government orders In Faridabad district government orders were flouted with most private schools offering classes up to fifth grade The officials responsible for implementing government orders remained oblivious</t>
  </si>
  <si>
    <t>https://www.emsindia.com/news/show/2796888/state</t>
  </si>
  <si>
    <t>(नई दिल्ली) लोगों को बीमार कर रहा प्रदूषण</t>
  </si>
  <si>
    <t>12Nov2024
New Delhi EMS Four out of every 10 families are visiting doctors due to air pollution Worryingly these families have been receiving treatment and medication for the past three weeks Nine percent of these families have gone directly to a clinic or hospital for medical advice</t>
  </si>
  <si>
    <t>http://twitter.com/Pujapandey_/status/1859985367371550822</t>
  </si>
  <si>
    <t>9:10:43 PM</t>
  </si>
  <si>
    <t>http://twitter.com/RSnpatel/status/1852204752571944964</t>
  </si>
  <si>
    <t>9:53:19 AM</t>
  </si>
  <si>
    <t>Arvind Kejriwal Delhi Government Air Pollution DelhiNCR Yogendra Yadav Manish Sisodia Amit Shah Rahul Gandhi v Kejriwal Tajinder Bagga ___</t>
  </si>
  <si>
    <t>https://www.newsnationtv.com/aqi-300--20241025223538/</t>
  </si>
  <si>
    <t>9:41:39 PM</t>
  </si>
  <si>
    <t>नोएडा में प्रदूषण संकट : एक्यूआई 300 के पार, गर्भवती महिलाओं को बढ़ा खतरा</t>
  </si>
  <si>
    <t>Noida Oct 25 IANS Due to rising air pollution in the National Capital Region NCR the Air Quality Index AQI in Noida Uttar Pradesh has crossed 300 Due to this situation local residents are complaining of eye irritation sore throat and other</t>
  </si>
  <si>
    <t>http://twitter.com/GauravRajGuptaa/status/1857800056356876542</t>
  </si>
  <si>
    <t>8:27:04 PM</t>
  </si>
  <si>
    <t>Delhis air is suffocating pollution reaches dangerous levels overall AQI crosses 400</t>
  </si>
  <si>
    <t>http://twitter.com/tj0101010/status/1858393586372342208</t>
  </si>
  <si>
    <t>11:45:32 AM</t>
  </si>
  <si>
    <t>Delhiites should eat four radish parathas each and then release gas towards Pakistan This will force all the polluted air out of Delhi with tremendous pressure and will also empty POK</t>
  </si>
  <si>
    <t>https://hindi.news18.com/news/agriculture/gujarat-winter-season-crop-delay-in-potato-crop-sowing-expected-good-price-sa-local18-8827962.html</t>
  </si>
  <si>
    <t>5:46:25 PM</t>
  </si>
  <si>
    <t>सर्दी का इंतजार किए बिना आलू की बुआई शुरू, क्या इस साल किसानों को मिलेगा अच्छा मुनाफा</t>
  </si>
  <si>
    <t>Mehsana Every year farmers begin planting potatoes as soon as winter arrives but this time the heat continued even 15 to 20 days after winter Therefore farmers have begun planting potatoes without waiting for winter This year farmers in Sabarkantha district</t>
  </si>
  <si>
    <t>https://www.jagran.com/himachal-pradesh/shimla-air-quality-index-blow-up-in-himachal-pradesh-except-for-three-cities-23850379.html</t>
  </si>
  <si>
    <t>6:21:00 PM</t>
  </si>
  <si>
    <t>Himachal News: हिमाचल में सूखे ने बिगाड़ी हवा, 3 शहरों को छोड़कर हर जगह बढ़ा AQI</t>
  </si>
  <si>
    <t>Himachal News Drought worsens air quality in Himachal AQI rises in all but three cities
Due to three months of drought and low humidity in Himachal Pradesh the air quality index has deteriorated in many cities Except for Una Kala Amb and Paonta Sahib air quality has deteriorated in all locations</t>
  </si>
  <si>
    <t>http://twitter.com/1_hypernova/status/1789167377432940706</t>
  </si>
  <si>
    <t>11:05:18 AM</t>
  </si>
  <si>
    <t>http://twitter.com/mananan41239999/status/1888232474498769043</t>
  </si>
  <si>
    <t>7:54:38 PM</t>
  </si>
  <si>
    <t>http://twitter.com/pancham2203/status/1888202353683349626</t>
  </si>
  <si>
    <t>5:54:56 PM</t>
  </si>
  <si>
    <t>http://twitter.com/vinod_vanwari/status/1833608075304989105</t>
  </si>
  <si>
    <t>2:16:46 AM</t>
  </si>
  <si>
    <t>http://twitter.com/JATsushil_/status/1858872465990025443</t>
  </si>
  <si>
    <t>7:28:26 PM</t>
  </si>
  <si>
    <t>http://twitter.com/NareshGhosh20/status/1858758639479087570</t>
  </si>
  <si>
    <t>11:56:08 AM</t>
  </si>
  <si>
    <t>http://twitter.com/Tuushar_9202/status/1839316675881218304</t>
  </si>
  <si>
    <t>http://twitter.com/Aatmament/status/1858387394895946119</t>
  </si>
  <si>
    <t>11:20:56 AM</t>
  </si>
  <si>
    <t>http://twitter.com/m_l_bubna/status/1882835476081684834</t>
  </si>
  <si>
    <t>10:28:53 PM</t>
  </si>
  <si>
    <t>https://moneyhub73242.blogspot.com/2024/12/blog-post_24.html</t>
  </si>
  <si>
    <t>10:36:00 PM</t>
  </si>
  <si>
    <t>कल का मौसम: वैज्ञानिक विश्लेषण और व्यक्तिगत प्रबंधन</t>
  </si>
  <si>
    <t>Tomorrows Weather Scientific Analysis and Personal Management
Weather forecasting is one of the most complex systems in science calculating atmospheric conditions and predicting their potential consequences in detail Using atmospheric data radar technology and climate models</t>
  </si>
  <si>
    <t>https://www.jantaserishta.com/local/telangana/centre-for-science-and-environment-hyderabad-records-lowest-winter-3898745</t>
  </si>
  <si>
    <t>11:55:45 AM</t>
  </si>
  <si>
    <t>विज्ञान एवं पर्यावरण केंद्र- Hyderabad में सबसे कम सर्दी दर्ज की | Centre for Science and Environment- Hyderabad records lowest winter | विज्ञान एवं पर्यावरण केंद्र- Hyderabad में सबसे कम सर्दी दर्ज की</t>
  </si>
  <si>
    <t>Hyderabad If residents of many areas in the city breathed easy during the recent winter there was a reason for it Hyderabad recorded its lowest winter average in four years according to an analysis by the Centre for Science and Environment CSE New Delhi</t>
  </si>
  <si>
    <t>http://twitter.com/ChanchalSaini79/status/1888816381199851742</t>
  </si>
  <si>
    <t>10:34:52 AM</t>
  </si>
  <si>
    <t>https://www.livehindustan.com/ncr/pollution-complaints-will-be-registered-as-soon-as-you-tag-on-social-media-know-caqm-sop-and-process-201740441331187.html</t>
  </si>
  <si>
    <t>5:34:14 AM</t>
  </si>
  <si>
    <t>सोशल मीडिया पर टैग करते ही दर्ज होगी प्रदूषण की शिकायत, CAQM ने बनाई SOP; यूं मिलेगा समाधान</t>
  </si>
  <si>
    <t>Your comments on social media regarding pollution will now receive immediate action You simply need to tag the relevant department along with the source of the pollution in your comment This will be considered a pollution complaint and a report will be prepared for its resolution</t>
  </si>
  <si>
    <t>https://kharinews.com/%e0%a4%a6%e0%a4%bf%e0%a4%b2%e0%a5%8d%e0%a4%b2%e0%a5%80-%e0%a4%aa%e0%a5%8d%e0%a4%b0%e0%a4%a6%e0%a5%82%e0%a4%b7%e0%a4%a3-%e0%a4%8f%e0%a4%95%e0%a5%8d%e0%a4%af%e0%a5%82%e0%a4%86%e0%a4%88-%e0%a4%9a/</t>
  </si>
  <si>
    <t>11:42:27 AM</t>
  </si>
  <si>
    <t>New Delhi Nov 3 IANS The air in the national capital New Delhi is deteriorating due to pollution making it difficult for people to leave their homes Sanjay a man who was out for a morning walk on Sunday spoke exclusively to IANS
Delhi</t>
  </si>
  <si>
    <t>https://hindi.oneindia.com/news/delhi/delhi-pollution-aqi-crosses-400-now-primary-schools-shifting-to-online-classes-implement-grap-3-1152379.html</t>
  </si>
  <si>
    <t>9:14:33 PM</t>
  </si>
  <si>
    <t>Delhi Pollution: दिल्ली का AQI 400 पार, अब कक्षा 5 तक की क्लासेस ऑनलाइन, मेट्रो की होगी 20 एडिशनल ट्रिप | Delhi Pollution AQI crosses 400 Now primary schools shifting to online classes implement GRAP-3 - Hindi Oneindia</t>
  </si>
  <si>
    <t>Delhi Pollution Delhis AQI crosses 400 classes up to Grade 5 now online Metro to run 20 additional trips
Divyansh Rastogi
Thursday November 14 2024 2124 IST
Delhi Pollution Air pollution levels in Delhi have reached dangerous levels which</t>
  </si>
  <si>
    <t>https://ujjawalprabhat.com/delhi-will-start-now-with-the-best-winter-light-rain/817111/</t>
  </si>
  <si>
    <t>दिल्ली में अब शुरू होगा सर्दी का सितम, हल्की बारिश से लुढ़का पारा</t>
  </si>
  <si>
    <t>The Delhi Meteorological Department has issued a yellow alert for rain on Tuesday Fog and smog are expected in some areas along with light rain in the morning Smog and haze are expected in the evening and night
The capital has been experiencing intermittent light rain since Monday morning</t>
  </si>
  <si>
    <t>http://twitter.com/SalilMohan2/status/1904925769538863277</t>
  </si>
  <si>
    <t>9:27:49 PM</t>
  </si>
  <si>
    <t>http://twitter.com/Bizstalkmedia/status/1860249451320774798</t>
  </si>
  <si>
    <t>2:40:05 PM</t>
  </si>
  <si>
    <t>Caution Delhis pollution is deadly Delhi Air Pollution AQI Explained Causes Solutions</t>
  </si>
  <si>
    <t>http://twitter.com/abhijeet0284/status/1858714738613776533</t>
  </si>
  <si>
    <t>9:01:41 AM</t>
  </si>
  <si>
    <t>https://www.ranchiexpress.com/rexpress?ind=pollution-in-delhi,-AQI--293</t>
  </si>
  <si>
    <t>12:12:01 PM</t>
  </si>
  <si>
    <t>New Delhi Pollution levels in Delhi are continuously rising Residents of the capital faced a haze of pollution on Friday morning The average air quality index AQI in the capital on Friday was recorded at 293 falling in the poor category The Central Pollution Control Board</t>
  </si>
  <si>
    <t>http://twitter.com/Krishnapbt33/status/1857172243597422839</t>
  </si>
  <si>
    <t>2:52:22 AM</t>
  </si>
  <si>
    <t>http://twitter.com/NaushadAnsatINC/status/1848478329340309637</t>
  </si>
  <si>
    <t>3:05:51 AM</t>
  </si>
  <si>
    <t>https://www.tv9hindi.com/state/delhi-ncr/imd-delhi-winter-update-cold-wave-drop-increase-minimum-temperature-increases-know-latest-forecast-stwsb-2997336.html</t>
  </si>
  <si>
    <t>7:00:21 AM</t>
  </si>
  <si>
    <t>कहीं तापमान 5 डिग्री तो कहीं 12... गजब है दिल्ली की सर्दी, जानें इन 15 इलाकों का मौसम | Imd delhi winter update cold wave drop increase minimum temperature increases know latest forecast stwsb</t>
  </si>
  <si>
    <t>Temperatures are 5 degrees in some places 12 in others Delhis winter is unforgiving learn about the weather in these 15 areas
The weather in DelhiNCR is constantly changing Sometimes the temperature rises sometimes it drops drastically On Friday December 13 in the national capital</t>
  </si>
  <si>
    <t>http://twitter.com/sonampriya92/status/1853844322526822613</t>
  </si>
  <si>
    <t>10:28:23 PM</t>
  </si>
  <si>
    <t>https://www.livehindustan.com/uttar-pradesh/shamli/story-farmers-educated-on-crop-residue-management-to-prevent-burning-and-improve-soil-health-201732385546568.html</t>
  </si>
  <si>
    <t>गोष्ठी बैठक के दौरान पुराली प्रबन्धन लेकर किसानों को किया जागरूक</t>
  </si>
  <si>
    <t>Kandhla During a seminar in the village of Malkapur in the Block Development Area agricultural officials made farmers aware about preventing crop residue burning in the fields and improving farming by managing crop residue On Saturday in the village of Malkapur in the Block Development Area</t>
  </si>
  <si>
    <t>http://twitter.com/Mariyap23614968/status/1850853249181704607</t>
  </si>
  <si>
    <t>4:22:56 PM</t>
  </si>
  <si>
    <t>http://twitter.com/ajaybhosal35663/status/1869073800698167486</t>
  </si>
  <si>
    <t>11:04:54 PM</t>
  </si>
  <si>
    <t>https://hindi.mid-day.com/mumbai/mumbai-news/article/mumbai-air-quality-dips--likely-to-worsen-during-festive-season-6481</t>
  </si>
  <si>
    <t>8:11:40 AM</t>
  </si>
  <si>
    <t>Mumbai Air Quality: मुंबई की वायु गुणवत्ता में गिरावट, त्योहारों के दौरान और बिगड़ने की संभावना</t>
  </si>
  <si>
    <t>Air quality in Mumbai has deteriorated with the Air Quality Index AQI dropping from the good and satisfactory levels to the moderate category
Dry weather and steady winds have pushed the citys air quality index into the moderate category as the cold and festive weather</t>
  </si>
  <si>
    <t>https://www.livehindustan.com/ncr/story-delhi-ncr-land-sky-and-air-is-polluting-because-of-landfill-sites-dpcb-report-9988621.html</t>
  </si>
  <si>
    <t>9:59:03 AM</t>
  </si>
  <si>
    <t>दिल्ली-NCR की जमीन-आसमान और वायु प्रदूषण के लिए कौन जिम्मेदार? DPCB रिपोर्ट में खुलासा</t>
  </si>
  <si>
    <t>Towering mountains of garbage remain on three of Delhis borders The deadline for dumping waste at these landfill sites has long expired but due to the lack of alternative locations waste continues to be dumped there leading to the accumulation of millions of tons of garbage</t>
  </si>
  <si>
    <t>http://twitter.com/abhaypandit8896/status/1850528222875627750</t>
  </si>
  <si>
    <t>http://twitter.com/realshivamg/status/1855609555838771429</t>
  </si>
  <si>
    <t>7:22:48 PM</t>
  </si>
  <si>
    <t>http://twitter.com/news4nations/status/1784895662884045067</t>
  </si>
  <si>
    <t>4:11:02 PM</t>
  </si>
  <si>
    <t>Amit Shahs helicopter lost its balance due to strong winds as soon as it took off in Begusarai Due to the pilots presence of mind the helicopter was immediately controlled</t>
  </si>
  <si>
    <t>https://www.livehindustan.com/uttar-pradesh/up-aqi-today-lucknow-kanpur-gorakhpur-prayagraj-varanasi-agra-meerut-bareily-air-quality-index-22-october-201729589442072.html</t>
  </si>
  <si>
    <t>UP AQI Today: मौसम बदलने के साथ ही खराब होने लगी हवा, लखनऊ में 222; आगरा में 188 एक्यूआई</t>
  </si>
  <si>
    <t>http://twitter.com/lucky10081981/status/1789461162272444828</t>
  </si>
  <si>
    <t>6:32:42 AM</t>
  </si>
  <si>
    <t>https://sabsach.in/2024/11/23/%e0%a4%b8%e0%a5%8b%e0%a4%b6%e0%a4%b2-%e0%a4%ae%e0%a5%80%e0%a4%a1%e0%a4%bf%e0%a4%af%e0%a4%be-%e0%a4%aa%e0%a4%b0-%e0%a4%b8%e0%a4%bf%e0%a4%ae%e0%a5%80-%e0%a4%97%e0%a5%8d%e0%a4%b0%e0%a5%87%e0%a4%b5/</t>
  </si>
  <si>
    <t>7:45:00 PM</t>
  </si>
  <si>
    <t>https://www.nayaindia.com/life-style/worrying-the-air-of-any-city-in-india-is-not-healthy-exceeds-who-standards-468077.html</t>
  </si>
  <si>
    <t>भारत के किसी भी शहर की हवा स्वास्थ्यवर्धक नहीं(WHO AIR Qualiy)</t>
  </si>
  <si>
    <t>WHO Air Quality Humans need a healthy environment to live However in todays world where pollution is everywhere even the environment is shrouded in pollution Indias air quality has been rated extremely poor by the WHOs air quality standards Which of Indias</t>
  </si>
  <si>
    <t>http://twitter.com/akashso50221397/status/1888223069728281072</t>
  </si>
  <si>
    <t>7:17:15 PM</t>
  </si>
  <si>
    <t>http://twitter.com/DeepakK52494592/status/1850096164768518507</t>
  </si>
  <si>
    <t>http://twitter.com/tsmachan7/status/1866433079625310516</t>
  </si>
  <si>
    <t>4:11:37 PM</t>
  </si>
  <si>
    <t>change The whole world is going through the phase of climate change People have embarked on the path of destruction in the name of development due to which one will have to be prepared to face the severe crisis of climate change in the near future Certainly the hydrosphere lithosphere atmosphere are getting affected due to which all living beings including plants and humans will be affected by a huge crisis They will suffer from many types of diseases skin diseases respiratory diseases eye diseases cancer cardiac vascular problems etc The layer provides 99 protection from ultraviolet rays but due to heavy pollution the ozone layer is getting weaker due to the increase in the amount of chlorine and bromine due to which the speed of climate change on the earth will accelerate The adverse effects of pollution on the ozone layer industrial development decreasing vegetation cover use of chemical pesticides deforestation indiscriminate logging the increasing difference in the ratio of oxygen and CO2 in the atmosphere and the maximum change observed at the North and South Poles are signs of a serious crisis Everyone must become aware conscious and aware and develop a scientific strategy to address the climate change crisis protecting both humans and animals and plants The global environmental balance is the foundation of life Climate change will become the basis for lifes adverse conditions endangering human life Therefore uncontrolled exploitation of natural resources must be stopped Controlled exploitation of resources is the most effective solution A concrete strategy for the conservation and enhancement of natural resources must be developed that is in the public interest Tribhuvan Singh</t>
  </si>
  <si>
    <t>http://twitter.com/KumarSiddhesh26/status/1803381112020017582</t>
  </si>
  <si>
    <t>I want to ask those mother thieves Bollywood leaders actors converted intellectuals who cite wastage of water on Holi and pollution on Diwali will you say anything to those who spread this filth those who pollute the society those who spread foul smell Will you say anything</t>
  </si>
  <si>
    <t>https://www.zeebiz.com/hindi/trending/air-pollution-better-situation-in-delhi-ncr-today-average-aqi-has-come-down-below-400-check-details-192150</t>
  </si>
  <si>
    <t>9:49:26 AM</t>
  </si>
  <si>
    <t>Air Pollution: दिल्ली-एनसीआर में आज बेहतर हालात, औसत AQI घटकर 400 से नीचे आया| Zee Business Hindi</t>
  </si>
  <si>
    <t>For the past few days Delhi has been experiencing severe pollution The average AQI exceeded 450 making it difficult for people to even step outside Eyes were burning and breathing was difficult But today Thursday DelhiNCR</t>
  </si>
  <si>
    <t>http://twitter.com/NandSoni9983/status/1789131874931237057</t>
  </si>
  <si>
    <t>8:44:14 AM</t>
  </si>
  <si>
    <t>https://indianews.in/health/silent-pneumonia-is-silently-rotting-the-lungs-from-inside-it-is-also-difficult-to-recognize-the-symptoms-of-this-deadly-disease-quickly/</t>
  </si>
  <si>
    <t>8:56:32 PM</t>
  </si>
  <si>
    <t>चुपचाप फेफड़ों को अंदर से सड़ा रहा है Silent pneumonia, इस जानलेवा बीमारी के लक्षणों को जल्दी पहचान पाना भी है मुश्किल</t>
  </si>
  <si>
    <t>India News What is Silent Pneumonia The lungs are a vital organ and crucial to keeping healthy From air pollution to exposure to harmful gases or chemicals can damage your lungs causing significant problems</t>
  </si>
  <si>
    <t>https://www.bhaskar.com/local/mp/gwalior/news/air-quality-index-crossed-200-water-foggers-bought-to-stop-flying-dust-are-not-used-standing-behind-the-bus-stand-133870723.html</t>
  </si>
  <si>
    <t>5:01:18 AM</t>
  </si>
  <si>
    <t>हवा की सेहत खराब: एयर क्वालिटी इंडेक्स 200 के पार, उड़ती धूल रोकने खरीदे वाटर फॉगर का उपयोग नहीं, बस स्टैंड ...</t>
  </si>
  <si>
    <t>Poor air quality Air quality index exceeds 200 water foggers purchased to control dust are not in use parked behind the bus stand
Gwalior
The Municipal Corporation purchased eight water foggers to control dust and particles in the city They are no longer on the roads and are stationed behind the interstate bus stand</t>
  </si>
  <si>
    <t>http://twitter.com/sushilk90731996/status/1901279314638754237</t>
  </si>
  <si>
    <t>http://twitter.com/WokeshDumbo/status/1789896178940641740</t>
  </si>
  <si>
    <t>http://twitter.com/immanojjain/status/1831592175169064991</t>
  </si>
  <si>
    <t>12:46:18 PM</t>
  </si>
  <si>
    <t>Ever since the Aam Aadmi Party AAP government came to power in Delhi the Kejriwal government has repeatedly made false claims that it has controlled Delhis pollution Gopal Rai and his colleagues constantly claim that pollution levels are decreasing but the reality is completely different The truth is that under the AAP governments rule Delhi has set new records for air pollution In December 2023 pollution levels reached such a high level that Delhi breathed toxic air every day for the third time in nine years Delhis air was good only for one day in 2023 and the rest of the time people were forced to live in polluted air Despite this the AAP governments focus remained on politics not on solving the problem According to a report released on April 19 2024 Delhi was ranked as the worlds most polluted capital a fourth consecutive time Air pollution kills approximately 12000 people in Delhi every year yet the Kejriwal government has taken no concrete steps to address it The smog tower built at a cost of 20 crore proved to be a mere sham and now lies defunct in Connaught Place The OddEven scheme introduced by the Kejriwal government to reduce pollution was also merely a sham The Supreme Court also questioned this policy stating that it yielded no concrete results Over the past 10 years the AAP government has only ruined Delhi Delhiites are forced to live in toxic air and the AAP government is only making false claims The time has come to expose AAPs evil tactics and lead Delhi towards a better future</t>
  </si>
  <si>
    <t>http://twitter.com/Shahrukh_NSUI_/status/1858552049241411774</t>
  </si>
  <si>
    <t>10:15:13 PM</t>
  </si>
  <si>
    <t>https://www.etvbharat.com/hi/!state/delhi-ncr-turned-gas-chamber-due-to-air-pollution-poison-in-every-breath-emergency-like-situation-delhi-news-dls24110503778</t>
  </si>
  <si>
    <t>3:21:52 PM</t>
  </si>
  <si>
    <t>प्रदूषण से गैस चैंबर बनी दिल्ली-NCR, हर सांस में जहर, AQI पहुंचा 400 के पार</t>
  </si>
  <si>
    <t>New DelhiGhaziabad The air in DelhiNCR is no longer breathable The Air Quality Index reached dangerous levels on Tuesday Since the fireworks were burst on Diwali the toxic air pollution in DelhiNCR has been steadily increasing People are breathing like theyre in a gas chamber</t>
  </si>
  <si>
    <t>https://mpcg.ndtv.in/madhya-pradesh-news/stubble-burning-update-record-break-air-pollution-parali-farmers-mp-left-punjab-haryana-behind-in-stubble-burning-satellite-data-figures-7055711</t>
  </si>
  <si>
    <t>5:01:28 PM</t>
  </si>
  <si>
    <t>पराली जलाने में भी MP नंबर एक! हरियाणा-पंजाब भी पीछे, यहां देखिए क्या कहते हैं आंकड़े?</t>
  </si>
  <si>
    <t>https://www.digit.in/hi/features/general/delhi-schools-closed-due-to-worsening-aqi-5-affordable-gadgets-to-stay-safe.html</t>
  </si>
  <si>
    <t>4:13:00 PM</t>
  </si>
  <si>
    <t>दिल्ली में AQI बढ़ने से स्कूल हुए बंद, जहरीली हवा से बचाएंगे ये गैजेट, प्राइस भी है कम</t>
  </si>
  <si>
    <t>Air pollution is a serious concern in India Air quality in DelhiNCR remains extremely poor today reaching severe levels in many areas Several areas in Delhi saw the Air Quality Index AQI exceed 1500 today Monday as</t>
  </si>
  <si>
    <t>http://twitter.com/vivek_patel_24/status/1904428578818711947</t>
  </si>
  <si>
    <t>12:32:10 PM</t>
  </si>
  <si>
    <t>Sht Man Air Pollution Bahut Jayda ho raha hai Massive blast at Pakistan Army Headquarters in Pakistan 20 Pakistani soldiers burnt to ashes</t>
  </si>
  <si>
    <t>http://www.pravakta.com/india-is-capable-of-revealing-the-light-of-happiness/</t>
  </si>
  <si>
    <t>भारत सक्षम है खुशी के उजालों को उद्घाटित करने में</t>
  </si>
  <si>
    <t>International Day of Happiness March 20 2025 Lalit Garg International Day of Happiness is a global event and purposeful day celebrated every year on March 20 with the aim of promoting happiness wellbeing and a happier kinder and more peaceful world</t>
  </si>
  <si>
    <t>http://twitter.com/_virakt/status/1829829384716394951</t>
  </si>
  <si>
    <t>When I look at you When I look back at you after this moment you will see this lifelong feeling etched in my eyes You loved me on so few conditions Though you would rebuke me as soon as I mentioned the conditions But it is true somewhere I have been the opposite of these winds which kept splashing Till now You saved what I had kept holding So I felt it should blow Winds should keep going wrong Equations should keep changing Weather When I look at you it feels as if some sailors favourite rudder lost in the night Seeing him sad has returned to the river bank on its own When I look at you it feels as if I drown here Even the most skilled swimmers will be jealous of me Neeraj</t>
  </si>
  <si>
    <t>https://cutkhabar.blogspot.com/2025/02/blog-post_96.html</t>
  </si>
  <si>
    <t>आज छाए रहेंगे बादल, पर नहीं होगी बारिश, खुद से करें सिंचाई, तेज हवा से बढ़ी ठंड</t>
  </si>
  <si>
    <t>Bihar Weather Update Cold winds have changed the weather in Bhagalpur with a minimum temperature of 17 degrees and a maximum of 29 degrees Cold winds will continue for the next three days Air quality has improved Irrigate your crops</t>
  </si>
  <si>
    <t>http://twitter.com/RajeshSuwa24473/status/1850678682097971614</t>
  </si>
  <si>
    <t>4:49:16 AM</t>
  </si>
  <si>
    <t>https://agritpatrika.com/?p=157041</t>
  </si>
  <si>
    <t>10:47:44 AM</t>
  </si>
  <si>
    <t>घुट रहा राजधानी का दम.. – Agrit Patrika</t>
  </si>
  <si>
    <t>The capital is suffocating Eye irritation breathing difficulties AQI is increasing peoples tension
Its been more than a week but pollution in Delhi shows no signs of abating Due to the rising pollution people are experiencing difficulty breathing and eye irritation</t>
  </si>
  <si>
    <t>http://twitter.com/DilipbhaiM80606/status/1859805754443825629</t>
  </si>
  <si>
    <t>http://twitter.com/AkashSh11832340/status/1856184795635540020</t>
  </si>
  <si>
    <t>http://twitter.com/SinghGeeta99453/status/1861061846117372397</t>
  </si>
  <si>
    <t>http://twitter.com/DRXABHISHEK563/status/1777852578963042603</t>
  </si>
  <si>
    <t>5:44:20 AM</t>
  </si>
  <si>
    <t>There are countless other important issues like farmer protection pollution free air and more Buffalo bell triple talaq templemosque HinduMuslim Dalitupper caste BihariGujarati NehruPatel greensaffron PakistanChina This is just the story of a buffalo Thought I should tell it to you 33</t>
  </si>
  <si>
    <t>http://twitter.com/SatyamM29286599/status/1787074194045370483</t>
  </si>
  <si>
    <t>4:27:44 PM</t>
  </si>
  <si>
    <t>This is a very serious issue It is proving to be worse day by day as a threat to the life of mankind and all other living beings if it is not eliminated by reaching the main root as soon as possible Why is the administration not trying to find out where this pollution in the atmosphere came from</t>
  </si>
  <si>
    <t>http://twitter.com/iirahulsharma/status/1856701217906327680</t>
  </si>
  <si>
    <t>http://twitter.com/mmishraaks/status/1850492476064198740</t>
  </si>
  <si>
    <t>4:29:21 PM</t>
  </si>
  <si>
    <t>http://twitter.com/Chaudhary8500/status/1870833080312930386</t>
  </si>
  <si>
    <t>7:35:39 PM</t>
  </si>
  <si>
    <t>https://nationpost.in/2024/11/fazilka-paddy-stubble-fire/</t>
  </si>
  <si>
    <t>6:21:58 PM</t>
  </si>
  <si>
    <t>फाजिल्का: धान की पराली ने हवा को किया दमघोंटू, जीरो विजिबिलिटी से त्रस्त लोग!</t>
  </si>
  <si>
    <t>The burning of paddy stubble in fields near Chandmari village located along the FazilkaFerozepur highway in Fazilka district has created a serious situation A video recently surfaced showing how the burning stubble sends smoke into the sky</t>
  </si>
  <si>
    <t>http://twitter.com/BeltonKataria/status/1854084267480944863</t>
  </si>
  <si>
    <t>2:21:51 PM</t>
  </si>
  <si>
    <t>http://twitter.com/AartiDa68183549/status/1858532527687827904</t>
  </si>
  <si>
    <t>8:57:39 PM</t>
  </si>
  <si>
    <t>http://twitter.com/ekanshshukla321/status/1859773994599399477</t>
  </si>
  <si>
    <t>7:10:47 AM</t>
  </si>
  <si>
    <t>http://twitter.com/ramavtar_m20410/status/1848962077219594275</t>
  </si>
  <si>
    <t>https://navbharattimes.indiatimes.com/metro/delhi/other-news/delhi-ncr-weather-forecast-rain-alert-temperature-latest-update/articleshow/119323917.cms</t>
  </si>
  <si>
    <t>6:04:00 AM</t>
  </si>
  <si>
    <t>Delhi Weather Forecast,तेज हवाएं, काले घने बादल... बदलने वाला है दिल्ली-NCR का मौसम, पढ़िए आज का वेदर अपडेट | delhi ncr weather forecast rain alert temperature latest update</t>
  </si>
  <si>
    <t>The weather in the capital will change again Clouds are expected on March 26th and 27th Strong winds are also possible Wind speeds are expected to reach 20 to 30 kilometers per hour and temperatures will drop Heat may increase before then However temperatures are now expected to reach 40 degrees Celsius in March</t>
  </si>
  <si>
    <t>https://www.bhaskarhindi.com/national/mausam-update-weather-news-tamilnadu-weather-rain-alert-delhi-up-weather-delhi-pollution-update-punjab-weather-himachal-pradesh-weather-tamil-nadu-rain-alert-rajasthan-weather-weather-department-information-todays-weather-1075310</t>
  </si>
  <si>
    <t>मौसम अलर्ट: तमिलनाडु में भारी बारिश की चेतावनी, दिल्ली के लोगों को मिलेगी गर्मी से राहत, इन राज्यों में ठंड ने दी दस्तक | mausam update weather news tamilnadu weather rain alert delhi up weather delhi pollution update punjab weather himachal pradesh weather tamil nadu rain alert rajasthan weather...</t>
  </si>
  <si>
    <t>Winter is about to arrive in many states across the country and people are already feeling the cold in some places However the weather in Tamil Nadu is quite different The Meteorological Department has issued a yellow alert for heavy rain in 19 districts of Tamil Nadu Meanwhile colder weather is expected in the hilly states</t>
  </si>
  <si>
    <t>http://twitter.com/Anmolsingh83221/status/1861701133414133796</t>
  </si>
  <si>
    <t>2:48:33 PM</t>
  </si>
  <si>
    <t>http://twitter.com/kailashmoh44274/status/1848048232515191280</t>
  </si>
  <si>
    <t>10:36:48 PM</t>
  </si>
  <si>
    <t>http://twitter.com/Mdsamsa13678448/status/1901324001227759877</t>
  </si>
  <si>
    <t>10:55:41 PM</t>
  </si>
  <si>
    <t>http://twitter.com/Vikram9899144/status/1888463167589962004</t>
  </si>
  <si>
    <t>http://twitter.com/aman__vinay/status/1781216808537915862</t>
  </si>
  <si>
    <t>12:32:35 PM</t>
  </si>
  <si>
    <t>http://twitter.com/mahaveersi6330/status/1893295622934982827</t>
  </si>
  <si>
    <t>7:13:46 PM</t>
  </si>
  <si>
    <t>https://www.amarujala.com/himachal-pradesh/bilaspur/no-relief-from-pollution-in-the-district-smog-still-prevails-bilaspur-news-c-92-1-ssml1003-125880-2024-11-02</t>
  </si>
  <si>
    <t>11:35:07 PM</t>
  </si>
  <si>
    <t>No Relief From Pollution In The District, Smog Still Prevails - Bilaspur News - Bilaspur News:जिले में प्रदूषण से राहत नहीं, अभी भी छाई धुंध</t>
  </si>
  <si>
    <t>Air Quality Index recorded 163 on Saturday Pollution level moderate
Bilaspur The district remained shrouded in a haze of pollution on Saturday Pollution levels remained at a moderate level Although there was a slight decrease compared to Friday the pollution level</t>
  </si>
  <si>
    <t>https://indianews.in/health/these-effective-measures-will-double-the-strength-of-your-lungs-know-their-methods-indianews/</t>
  </si>
  <si>
    <t>12:51:33 PM</t>
  </si>
  <si>
    <t>आपके लंग्स की ताकत को दोगुना देंगे बढ़ा ये असरदार उपाय, जानिए इनके तरीके,These effective measures will double the strength of your lungs, know their methods – IndiaNews</t>
  </si>
  <si>
    <t>India News Some Effective Remedies For Lungs There are some effective remedies you can follow to strengthen your respiratory system Deep breathing and yoga exercises like pranayama increase lung capacity</t>
  </si>
  <si>
    <t>http://twitter.com/NAVEENK41168716/status/1845386453095735452</t>
  </si>
  <si>
    <t>2:19:50 PM</t>
  </si>
  <si>
    <t>http://twitter.com/tmoradiya828/status/1801326621812838859</t>
  </si>
  <si>
    <t>12:21:48 AM</t>
  </si>
  <si>
    <t>https://tricitytoday.com/noida/aqi-of-noida-ghaziabad-and-delhi-is-severe-condition-of-these-cities-is-also-bad-64141.html</t>
  </si>
  <si>
    <t>3:29:54 PM</t>
  </si>
  <si>
    <t>एनसीआर के फेफड़ों में घुलने लगा जहर : नोएडा-गाजियाबाद और दिल्ली की हवा 'गंभीर', इन शहरों का भी बुरा हाल</t>
  </si>
  <si>
    <t>AI Generated Symbolic Image
Air pollution in the National Capital Region NCR has once again reached dangerous levels A thick blanket of fog has enveloped Noida and surrounding areas since Thursday morning disrupting traffic and forcing people to drive</t>
  </si>
  <si>
    <t>http://twitter.com/bbcparas/status/1859098902667894925</t>
  </si>
  <si>
    <t>10:28:13 AM</t>
  </si>
  <si>
    <t>http://twitter.com/kullu_sharma/status/1888426802663821788</t>
  </si>
  <si>
    <t>8:46:49 AM</t>
  </si>
  <si>
    <t>http://twitter.com/XGuptaRahul/status/1904893455622656039</t>
  </si>
  <si>
    <t>7:19:25 PM</t>
  </si>
  <si>
    <t>The budget for air pollution control in 202425 was 858 crore but only 71 crore less than 1 was spent The Ministry of Environment says they have a plan but the Pollution Control Plan for 202526 hasnt been approved Minister Bhupendra Yadav praises Modi on Twitter but isnt working on pollution The air in many places including Delhi is toxic yet ministers who themselves live in luxury dont seem to care You say the ministry cant make excuses for approvals for eight months especially when winter is over Youre demanding the government implement and act on its promise of minimum government maximum governance</t>
  </si>
  <si>
    <t>http://twitter.com/VBInsan1/status/1789124280720011480</t>
  </si>
  <si>
    <t>8:14:03 AM</t>
  </si>
  <si>
    <t>Know the disadvantages of burning stubble in the fields Spreading pollution in the air Destruction of good bacteria in the soil Destruction of the fertility of the soil Environmental pollution has adverse effects on the health of asthma patients and the elderly Follow Baba Ram Rahims nation tips</t>
  </si>
  <si>
    <t>http://twitter.com/SherSin22490491/status/1789120954725208120</t>
  </si>
  <si>
    <t>8:00:50 AM</t>
  </si>
  <si>
    <t>http://twitter.com/Arshadpt21/status/1890386138176626709</t>
  </si>
  <si>
    <t>6:32:31 PM</t>
  </si>
  <si>
    <t>http://twitter.com/AnshumanVishno1/status/1860530503516062058</t>
  </si>
  <si>
    <t>9:16:53 AM</t>
  </si>
  <si>
    <t>The air in Delhi has become very polluted the government should take appropriate steps on this</t>
  </si>
  <si>
    <t>http://twitter.com/goel2705/status/1850848118624919576</t>
  </si>
  <si>
    <t>4:02:33 PM</t>
  </si>
  <si>
    <t>Its the biggest Hindu festival so lets not forget the pollution The smoke from firecrackers kills harmful small germs in the air The sound of firecrackers scares away insects and small animals like rats lizards and snakes that may be hiding in small holes beneath your house</t>
  </si>
  <si>
    <t>http://twitter.com/amitjha1503/status/1848558264025223547</t>
  </si>
  <si>
    <t>https://www.etvbharat.com/hi/!state/entrepreneurs-protested-against-shifting-of-pop-factories-in-bikaner-rajasthan-news-rjs24120405703</t>
  </si>
  <si>
    <t>8:01:45 PM</t>
  </si>
  <si>
    <t>Air Pollution Issue : बीकानेर में POP फैक्ट्रियों को अन्यत्र स्थानांतरित करने का उद्यमियों ने किया विरोध</t>
  </si>
  <si>
    <t>Bikaner Entrepreneurs have launched a protest against the decision to relocate POP factories operating in the mineral zone adjacent to the village in the Khara Industrial Area due to pollution POP factory operators protested at the Collectorate on Wednesday</t>
  </si>
  <si>
    <t>http://twitter.com/PandeyRoli75584/status/1842834717751591132</t>
  </si>
  <si>
    <t>1:20:09 PM</t>
  </si>
  <si>
    <t>Jai Gurudev children be of good character In future if the air gets polluted it will become difficult to breathe then people will be forced to give up meat fish eggs and intoxicants</t>
  </si>
  <si>
    <t>http://twitter.com/SwarnaliSen/status/1801210162872733784</t>
  </si>
  <si>
    <t>4:39:02 PM</t>
  </si>
  <si>
    <t>https://www.bhaskar.com/local/uttar-pradesh/lucknow/news/light-fog-prevails-in-lucknow-weather-134168772.html</t>
  </si>
  <si>
    <t>लखनऊ में छाई हल्की धुंध: हवा की गुणवत्ता खराब, लालबाग में रेड जोन में पहुंचा प्रदूषण</t>
  </si>
  <si>
    <t>Light haze engulfs Lucknow Air quality deteriorates pollution in Lalbagh reaches red zone
Lucknow
Light haze and fog have been lingering in the capital Lucknow since morning Pollution also remains in the poor category The worst situation is in the Lalbagh area where the AQI is in the red zone</t>
  </si>
  <si>
    <t>https://www.livehindustan.com/lifestyle/health/diwali-safety-tips-for-eyes-care-during-diwali-celebration-how-toxic-smoke-affects-kids-vision-firecracker-pollution-201730276389396.html</t>
  </si>
  <si>
    <t>2:56:56 PM</t>
  </si>
  <si>
    <t>दिवाली पर पटाखों से निकलने वाले धुआं आंखों को पहुंचाता है ये 5 बड़े नुकसान, ऐसे करें बचाव</t>
  </si>
  <si>
    <t>Diwali the biggest festival of Sanatan Dharma will be celebrated across the country tomorrow October 31st Peoples excitement about Diwali builds up days in advance The joy of lights sweets and firecrackers makes this festival incredibly special But amidst all this are you</t>
  </si>
  <si>
    <t>http://twitter.com/AdityaShah73/status/1888512804635689386</t>
  </si>
  <si>
    <t>2:28:34 PM</t>
  </si>
  <si>
    <t>http://twitter.com/BharatS60079744/status/1848228052188160472</t>
  </si>
  <si>
    <t>10:31:20 AM</t>
  </si>
  <si>
    <t>http://twitter.com/HemaTandel/status/1858489703617765479</t>
  </si>
  <si>
    <t>6:07:29 PM</t>
  </si>
  <si>
    <t>http://twitter.com/LordYamraaj/status/1848999205395701926</t>
  </si>
  <si>
    <t>1:35:37 PM</t>
  </si>
  <si>
    <t>Honorable please take cognizance despite 2 being in force this dyeing industry is causing pollution polluting air and water please take strict action</t>
  </si>
  <si>
    <t>http://twitter.com/alkeshmshah/status/1856321355878412451</t>
  </si>
  <si>
    <t>6:31:14 PM</t>
  </si>
  <si>
    <t>https://hindi.theprint.in/india/gopal-rai-will-demand-an-immediate-meeting-with-the-union-minister-on-the-issue-of-artificial-rain/739808/</t>
  </si>
  <si>
    <t>5:34:16 PM</t>
  </si>
  <si>
    <t>गोपाल राय कृत्रिम बारिश के मुद्दे को लेकर केंद्रीय मंत्री से तत्काल बैठक की मांग करेंगे</t>
  </si>
  <si>
    <t>New Delhi Oct 9 PTI Delhi Environment Minister Gopal Rai on Wednesday said he will again approach the Union Environment Minister and request him to call an urgent meeting to discuss the issue of artificial rain during peak pollution levels</t>
  </si>
  <si>
    <t>http://twitter.com/Shailendra22t/status/1857008363281826229</t>
  </si>
  <si>
    <t>4:01:10 PM</t>
  </si>
  <si>
    <t>https://www.agniban.com/spacex-watch-the-video-to-see-how-spacexs-heavy-rocket-landed-in-water-and-exploded/</t>
  </si>
  <si>
    <t>10:14:33 AM</t>
  </si>
  <si>
    <t>SpaceX: वीडियो में देखें कैसे हुई स्पेस एक्स के हैवी रॉकेट की पानी में लैंडिंग, हुआ विस्फोट</t>
  </si>
  <si>
    <t>SpaceX Watch the video of SpaceXs heavy rocket landing in water and exploding
November 20 2024
New Delhi The test flight of SpaceXs sixth Starship made a soft landing in the sea Make</t>
  </si>
  <si>
    <t>http://twitter.com/prashan08416723/status/1888245939632025879</t>
  </si>
  <si>
    <t>8:48:08 PM</t>
  </si>
  <si>
    <t>http://twitter.com/KumarIndurkar/status/1888396478961570158</t>
  </si>
  <si>
    <t>6:46:19 AM</t>
  </si>
  <si>
    <t>http://twitter.com/SKBISHNOI01/status/1855279061662347692</t>
  </si>
  <si>
    <t>9:29:32 PM</t>
  </si>
  <si>
    <t>All living organisms on Earth are part of the environment Whether they live on land or in water they are part of the environment The environment also includes air water sunlight plants animals and more Furthermore Earth is considered the only planet in the universe that supports life The environment can be understood as a blanket that keeps life on the planet healthy and healthy We cannot truly understand the true value of the environment but we can estimate some of its importance to help us understand its significance It plays a vital role in keeping living things healthy in the environment Similarly it maintains the ecological balance that sustains life on Earth It provides food shelter air and satisfies all human needs whether large or small Furthermore human lifes entire life support depends entirely on environmental factors Furthermore it also helps sustain various life cycles on Earth Most importantly our environment is a source of natural beauty and essential for maintaining physical and mental health The environment provides us with countless benefits that we cannot repay in our lifetimes Forests and trees filter the air and absorb harmful gases Plants purify water reduce flooding maintain natural balance and perform many other functions Furthermore the environment closely monitors the environment and its functioning regulating vital systems essential for ecosystems Furthermore it sustains culture and the quality of life on Earth The environment regulates various natural cycles that occur daily These cycles help maintain the natural balance between living things and the environment Disruptions to these cycles can ultimately impact the life cycles of humans and other living creatures The environment has helped us and other organisms thrive and grow for thousands of years The environment provides us with fertile land water air livestock and many other essentials for survival Human activities are a major cause of environmental degradation as most human activities harm the environment in some way Human activities that cause environmental degradation include pollution faulty environmental policies chemicals greenhouse gases global warming ozone depletion etc All of these have a negative impact on the environment Furthermore excessive use of natural resources will lead to a future where there will be no resources left for consumption And air the most basic necessity of life will become so polluted that humans will have to use bottled oxygen to breathe Furthermore increasing human activities are putting more pressure on the Earths surface leading to numerous unnatural disasters Furthermore we are using natural resources so rapidly that they will disappear from the Earth within a few years In conclusion we can say that it is the environment that sustains us Without the environmental protection we would not be able to survive Furthermore the environments contribution to life cannot be repaid Furthermore for all that the environment has done for us we have only harmed and degraded it in return</t>
  </si>
  <si>
    <t>http://twitter.com/BhaaratExpress/status/1852958286871695752</t>
  </si>
  <si>
    <t>11:47:36 AM</t>
  </si>
  <si>
    <t>Delhi Air Pollution Toxic air pollution level increased Increased pollution breathing crisis Bharat Express</t>
  </si>
  <si>
    <t>http://twitter.com/webharatiya/status/1888516101358911808</t>
  </si>
  <si>
    <t>2:41:40 PM</t>
  </si>
  <si>
    <t>http://twitter.com/Fasal_Kranti/status/1842074671367520289</t>
  </si>
  <si>
    <t>Will stubble burning pollute Delhis air again Punjabs figures rise</t>
  </si>
  <si>
    <t>http://twitter.com/swadesh_news/status/1854031940820816307</t>
  </si>
  <si>
    <t>10:53:55 AM</t>
  </si>
  <si>
    <t>Air Pollution AQI crosses 400 in many areas of Delhi when will the situation improve</t>
  </si>
  <si>
    <t>http://twitter.com/Crusade19818477/status/1859965724573479344</t>
  </si>
  <si>
    <t>http://twitter.com/abhi_krishnia/status/1827723521616916804</t>
  </si>
  <si>
    <t>Air pollutants free</t>
  </si>
  <si>
    <t>https://ndtv.in/india/on-diwali-delhi-due-to-smoke-of-firecrackers-and-stubble-air-quality-became-very-bad-6916009</t>
  </si>
  <si>
    <t>7:13:51 PM</t>
  </si>
  <si>
    <t>दिल्ली में दीवाली के दिन पटाखों और पराली के धूएं से लोगों का बुरा हाल, हवा की गुणवत्ता हुई 'बहुत ख़राब'</t>
  </si>
  <si>
    <t>Smoke from firecrackers and stubble burning plagued Delhi on Diwali with air quality turning very poor
Last year a reduction in stubble burning preDiwali rains and favorable weather conditions prevented the national capital from becoming a gas chamber after the festival</t>
  </si>
  <si>
    <t>http://twitter.com/NareshPandit13/status/1894257130087067731</t>
  </si>
  <si>
    <t>http://twitter.com/rahuljangir_kct/status/1849812333213745154</t>
  </si>
  <si>
    <t>7:26:42 PM</t>
  </si>
  <si>
    <t>http://twitter.com/SudhirY93586302/status/1862365119566561331</t>
  </si>
  <si>
    <t>10:47:00 AM</t>
  </si>
  <si>
    <t>I called yesterday that builder mafia Sahil is poisoning the air by painting with a spray paint machine Police took away the paint machine now it has started again there is difficulty in breathing</t>
  </si>
  <si>
    <t>http://twitter.com/RaviRatra420241/status/1807311254190485523</t>
  </si>
  <si>
    <t>http://twitter.com/Khabarfast/status/1847591940357070993</t>
  </si>
  <si>
    <t>4:23:39 PM</t>
  </si>
  <si>
    <t>Air Pollution Delhi turns into a gas chamber fog makes life difficult for people</t>
  </si>
  <si>
    <t>http://twitter.com/RatanMani55/status/1856951937482002891</t>
  </si>
  <si>
    <t>12:16:57 PM</t>
  </si>
  <si>
    <t>https://www.jansatta.com/videos/news-video/air-pollution-in-delhi-grap-three-in-whole-area-rules-and-limitation-what-to-do/3684710/</t>
  </si>
  <si>
    <t>6:45:04 PM</t>
  </si>
  <si>
    <t>Delhi GRAP-3: अगर दिल्ली जाने का कर रहे हैं प्लान, जो जान लें नियम</t>
  </si>
  <si>
    <t>Delhi Pollution The air in DelhiNCR is once again becoming toxic and the capital appears to be turning into a gas chamber As winter approaches pollution levels are rapidly increasing The situation has become so serious that the government needs a graded response</t>
  </si>
  <si>
    <t>http://twitter.com/vinodvkt12/status/1852635335106204079</t>
  </si>
  <si>
    <t>2:24:18 PM</t>
  </si>
  <si>
    <t>Dirty and smelly water is being supplied around IPXPatparganj people have become dependent on pure water no help is being received even after contacting the department The entire system of the water department has failed the Delhi government is completely sleeping and the common people are in distress In Delhis Mayur Vihar Phase1 and surrounding housing societies due to the presence of mud in the water of Delhi Jal Board even good ROs are getting dirty water The Delhi government corporation and their leaders who are providing polluted air and water are not ready to listen take action</t>
  </si>
  <si>
    <t>http://twitter.com/kssirone/status/1800406618464817605</t>
  </si>
  <si>
    <t>11:26:02 AM</t>
  </si>
  <si>
    <t>Not even a single playful breeze blew even when her hair was getting spoilt she made it beautiful</t>
  </si>
  <si>
    <t>http://twitter.com/ChandraKumar_80/status/1898561276730839478</t>
  </si>
  <si>
    <t>7:57:36 AM</t>
  </si>
  <si>
    <t>http://twitter.com/DemoticNewsInd/status/1784952329185448045</t>
  </si>
  <si>
    <t>7:56:12 PM</t>
  </si>
  <si>
    <t>Bihar Amit Shahs helicopter lost control in Begusarai Home Minister Amit Shah narrowly escaped the accident balance was disturbed due to strong wind Amit Shah completely safe</t>
  </si>
  <si>
    <t>https://www.zeebiz.com/hindi/trending/pollution-level-in-delhi-remained-severe-plus-for-the-second-day-average-aqi-reached-488-191899</t>
  </si>
  <si>
    <t>7:16:30 AM</t>
  </si>
  <si>
    <t>Pollution: दूसरे दिन भी दिल्ली में प्रदूषण का स्तर रहा 'Severe Plus', 488 पर पहुंचा औसत AQI</t>
  </si>
  <si>
    <t>The pollution situation in Delhi shows no signs of improvement The AQI has remained in the Severe Plus category for two consecutive days Fog and pollution have created a hazy layer in the sky Today Delhis average AQI was recorded at 488 Its worth noting that temperatures above 450</t>
  </si>
  <si>
    <t>http://twitter.com/baytu_prem/status/1872497384590299545</t>
  </si>
  <si>
    <t>http://twitter.com/RadhaSenn/status/1859872773855903788</t>
  </si>
  <si>
    <t>1:43:18 PM</t>
  </si>
  <si>
    <t>http://twitter.com/AshokBangari2/status/1864755648153506116</t>
  </si>
  <si>
    <t>http://twitter.com/bharti201190/status/1852331070382809294</t>
  </si>
  <si>
    <t>6:15:16 PM</t>
  </si>
  <si>
    <t>http://twitter.com/Anuj30967241/status/1845805519002370395</t>
  </si>
  <si>
    <t>https://marathi.latestly.com/lifestyle/health-wellness/delhi-air-pollution-due-to-bad-air-life-of-delhiites-is-reduced-by-8-years-a-shocking-revelation-in-the-report-573670.html</t>
  </si>
  <si>
    <t>4:48:11 PM</t>
  </si>
  <si>
    <t>Delhi Air Pollution: खराब हवेमुळे तब्बल 8 वर्षांनी कमी होत आहे दिल्लीकरांचे आयुष्य; अहवालातील धक्कादायक खुलासा | 🍏 LatestLY मराठी</t>
  </si>
  <si>
    <t>The air pollution in the countrys capital Delhi Delhi Air Pollution has shocked the public Now its serious consequences are also being seen According to the Air Quality Life Index 2024 report air pollution in Delhi is reducing the average life expectancy of its residents Dil</t>
  </si>
  <si>
    <t>http://twitter.com/Ashwani12085557/status/1810527283079246331</t>
  </si>
  <si>
    <t>http://twitter.com/iShubham_IND/status/1858922631644205410</t>
  </si>
  <si>
    <t>10:47:47 PM</t>
  </si>
  <si>
    <t>Rising air pollution has worsened the situation not only in Delhi but also in neighboring Pakistan The Punjab government has imposed a complete lockdown in Lahore and Multan for three days next week due to the Air Quality Index AQI reaching hazardous levels The AQI in both cities has exceeded 2000 According to ARY News a complete lockdown will be in effect in Lahore and Multan next Friday Saturday and Sunday while the smog situation will be monitored on Monday Tuesday and Wednesday If the air quality deteriorates further lockdowns may be imposed Addressing a press conference in Lahore Pakistans Information and Environmental Protection Minister Maryam Aurangzeb highlighted the severity of the situation and compared the health risks posed by the smog to those of the COVID19 pandemic She said that smog has led to an increase in respiratory problems affecting more than 600000 people in Punjab in just one week and hospitalizing 65000 people last week In view of this the leave of paramedical staff has been cancelled and OPD timings have been extended till 8 pm</t>
  </si>
  <si>
    <t>http://twitter.com/MaharathyN66629/status/1849078527288545490</t>
  </si>
  <si>
    <t>6:50:49 PM</t>
  </si>
  <si>
    <t>http://twitter.com/GoodNewsToday/status/1858743909108875567</t>
  </si>
  <si>
    <t>10:57:36 AM</t>
  </si>
  <si>
    <t>Following the Supreme Courts strict order regarding air pollution an order has been issued to close all schools up to class 12 in the entire NCR region including Noida and Ghaziabad This decision has been taken due to dangerous air pollution Gautam Buddha Nagar District Magistrate Manish Verma issued this order late on November 18th directing all schools from preprimary to class 12 in NoidaGreater Noida to remain closed from Tuesday until November 23rd During this period only online classes will be conducted Noida School AQI Online Class</t>
  </si>
  <si>
    <t>http://twitter.com/jaatkc/status/1820005217032966240</t>
  </si>
  <si>
    <t>http://twitter.com/GOHILRA72551842/status/1848020949561737425</t>
  </si>
  <si>
    <t>8:48:23 PM</t>
  </si>
  <si>
    <t>https://www.sachkahoon.com/there-is-slight-relief-from-air-pollution-in-kaithal-but-the-situation-remains-the-same-in-jind-district/</t>
  </si>
  <si>
    <t>4:23:33 PM</t>
  </si>
  <si>
    <t>Kaithal News: कैथल में वायु प्रदुषण से हल्की राहत तो जींद जिले में...</t>
  </si>
  <si>
    <t>Even after the implementation of Grape 4 the situation did not improve with an AQI of 360
Kaithal Sach KahunKuldeep Nain Jind News The district received relief from the haze and smog that had persisted for the past five days on Tuesday The sun shone at 8 am and the level of air pollution continued to decrease as the day progressed</t>
  </si>
  <si>
    <t>http://twitter.com/EduationC65451/status/1873307113726091709</t>
  </si>
  <si>
    <t>3:26:34 PM</t>
  </si>
  <si>
    <t>Applications were given to remove Ess mill from the public area but no action was taken please investigate Please get the mill removed from the public area residential area due to this air pollution is increasing and people nearby are facing problems Location chakia kuawa road ward no 11 Motihari east champaran</t>
  </si>
  <si>
    <t>http://twitter.com/DilMadan1/status/1888304851932823928</t>
  </si>
  <si>
    <t>12:42:14 AM</t>
  </si>
  <si>
    <t>http://twitter.com/MahatoPurvi/status/1869952563438592263</t>
  </si>
  <si>
    <t>9:16:47 AM</t>
  </si>
  <si>
    <t>https://cgnews.in/archives/114817</t>
  </si>
  <si>
    <t>9:59:21 AM</t>
  </si>
  <si>
    <t>कोहरे में डूबे यूपी के कई शहर, छाई धुंध, मौसम विभाग ने इन जिलों के लिए जारी किया था अलर्ट - CG News</t>
  </si>
  <si>
    <t>The effects of polluted westerly winds blowing from Delhi are beginning to be felt in Uttar Pradesh As predicted by the Meteorological Department morning sunshine was absent on Wednesday in the capital Lucknow and surrounding districts Fog and mist increased the humidity This fog is expected to persist in the coming days</t>
  </si>
  <si>
    <t>https://www.jansatta.com/rajya/delhi-air-pollution-ndmc-instructions-guidelines-fine/3644551/</t>
  </si>
  <si>
    <t>9:38:18 PM</t>
  </si>
  <si>
    <t>delhi air pollution ndmc instructions guidelines fine- दिल्ली वालों को यह छोटी सी गलती पड़ सकती है बहुत भारी, लगेगा 5000 का जुर्माना, NDMC ने उठाए कड़े कदम</t>
  </si>
  <si>
    <t>This small mistake could prove costly for Delhi residents with a fine of 5000 rupees NDMC has taken strict action
To combat dust and pollution caused by construction activity NDMC has ordered the covering of all construction and demolition sites
shruti</t>
  </si>
  <si>
    <t>http://twitter.com/SureshS21753809/status/1847935965853098210</t>
  </si>
  <si>
    <t>3:10:41 PM</t>
  </si>
  <si>
    <t>https://naqeebnews.com/experts-have-prepared-a-strategy-to-deal-with-air-pollution/</t>
  </si>
  <si>
    <t>9:50:59 AM</t>
  </si>
  <si>
    <t>वायु प्रदूषण से निपटने के लिए विशेषज्ञों ने रणनीति तैयार की है</t>
  </si>
  <si>
    <t>Air pollution causes 52 million deaths worldwide each year Experts have developed a strategy to address the health impacts of air pollution and populationrelated challenges
Better understanding the risks and policies associated with air pollution</t>
  </si>
  <si>
    <t>https://www.loksatta.com/pune/air-quality-deteriorated-in-pune-city-due-to-diwali-firecracker-pune-print-news-ccp-14-zws-70-4686575/</t>
  </si>
  <si>
    <t>air quality deteriorated in pune city due to diwali firecracker | शहरभर फटाक्यांची तुफान आतषबाजी... हवेची गुणवत्ता खालावली...</t>
  </si>
  <si>
    <t>Fireworks explode across the city Air quality deteriorates
According to the air quality standards air quality is considered safe if the index is up to 50
Pune The fireworks after Lakshmi Puja have worsened the air quality in the city and suburbs The citys air quality has deteriorated</t>
  </si>
  <si>
    <t>https://niranjansain.blogspot.com/2024/12/blog-post.html</t>
  </si>
  <si>
    <t>6:36:00 AM</t>
  </si>
  <si>
    <t>राजस्थान में कैसा रहेगा आज का मौसम कड़ाके की सर्दी करेगी परेशान या नहीं जानें मौसम विभाग की नईअपडेट</t>
  </si>
  <si>
    <t>How will the weather be in Rajasthan today Will the harsh winter be a problem or not Find out the latest update from the Meteorological Department
Winter arrives in the state Will the harsh winter arrive The weather in Rajasthan is slowly shifting into winter Amid cool winds and clear skies the weather</t>
  </si>
  <si>
    <t>https://www.jantaserishta.com/delhi-ncr/delhi-government-issues-guidelines-for-construction-sites-3555250</t>
  </si>
  <si>
    <t>7:47:01 AM</t>
  </si>
  <si>
    <t>Delhi: दिल्ली सरकार ने निर्माण स्थलों के लिए दिशा-निर्देश जारी किए</t>
  </si>
  <si>
    <t>Uttar Pradesh Environment Minister Gopal Rai on Saturday issued 14point guidelines for construction sites to prevent dust pollution during the winter season in the city These guidelines were issued as part of a monthlong antidust campaign which began on October 7</t>
  </si>
  <si>
    <t>http://twitter.com/MichaelMando171/status/1856686476362465548</t>
  </si>
  <si>
    <t>6:42:06 PM</t>
  </si>
  <si>
    <t>http://twitter.com/RajendraGujar04/status/1794401869588258857</t>
  </si>
  <si>
    <t>9:45:18 PM</t>
  </si>
  <si>
    <t>http://twitter.com/pankaj89381379/status/1859978078371651818</t>
  </si>
  <si>
    <t>could not clean Yamuna for 10 years continuously could not end pollution in Delhi my dear Delhiites do not waste your time in the pursuit of freedom save your life from these people because these people have ruined you the world is watching what condition the air pollution and water have brought to Delhi</t>
  </si>
  <si>
    <t>https://www.htsyndication.com/hindustan-delhi/article/%E0%A4%B9%E0%A4%B0%E0%A4%BF%E0%A4%AF%E0%A4%BE%E0%A4%A3%E0%A4%BE-16-february-2025-%E0%A4%95%E0%A4%BE-%E0%A4%B5%E0%A5%87%E0%A4%A6%E0%A4%B0-%E0%A4%94%E0%A4%B0-aqi:-%E0%A4%A8%E0%A5%8D%E0%A4%AF%E0%A5%82%E0%A4%A8%E0%A4%A4%E0%A4%AE-%E0%A4%A4%E0%A4%BE%E0%A4%AA%E0%A4%AE%E0%A4%BE%E0%A4%A8-14.8degc,-%E0%A4%9C%E0%A4%BE%E0%A4%A8%E0%A5%87%E0%A4%82-%E0%A4%95%E0%A5%88%E0%A4%B8%E0%A4%BE-%E0%A4%B0%E0%A4%B9%E0%A5%87%E0%A4%97%E0%A4%BE-%E0%A4%B6%E0%A4%B9%E0%A4%B0-%E0%A4%AE%E0%A5%87%E0%A4%82-%E0%A4%86%E0%A4%9C-%E0%A4%95%E0%A4%BE-%E0%A4%AE%E0%A5%8C%E0%A4%B8%E0%A4%AE/88086899</t>
  </si>
  <si>
    <t>7:51:35 AM</t>
  </si>
  <si>
    <t>हरियाणा 16 February 2025 का वेदर और AQI: न्यूनतम तापमान 14.8degC, जानें कैसा रहेगा शहर में आज का मौसम</t>
  </si>
  <si>
    <t>Haryana Weather and AQI for February 16 2025 Minimum temperature 148C find out what the weather will be like in the city today
New Delhi February 16 Weather in Haryana for February 16 2025 The minimum temperature in Haryana today was recorded at 148C The Meteorological Department</t>
  </si>
  <si>
    <t>https://www.amarujala.com/haryana/jhajjar-bahadurgarh/industrial-city-bahadurgarh-became-a-chamber-of-poisonous-gases-bahadurgarh-news-c-200-1-bgh1002-110940-2024-11-08</t>
  </si>
  <si>
    <t>3:10:12 AM</t>
  </si>
  <si>
    <t>Industrial City Bahadurgarh Became A Chamber Of Poisonous Gases. - Jhajjar/bahadurgarh News - Jhajjar-bahadurgarh News:औद्योगिक नगरी बहादुरगढ़ बनी जहरीली गैंस का चैंबर</t>
  </si>
  <si>
    <t>Bahadurgarh Bahadurgarh adjacent to Delhi has become a toxic gas chamber when it comes to pollution The air here has become even more toxic than Delhi On Friday the AQI reached the red zone with an AQI of 398 Delhi ranked second in the country with an AQI of 38</t>
  </si>
  <si>
    <t>http://twitter.com/yogwithaap/status/1864236215634952542</t>
  </si>
  <si>
    <t>2:42:04 PM</t>
  </si>
  <si>
    <t>https://www.bhaskar.com/local/mp/indore/news/good-initiative-for-the-environment-133697795.html</t>
  </si>
  <si>
    <t>4:08:08 AM</t>
  </si>
  <si>
    <t>पर्यावरण के लिए अच्छी पहल: नो-कार डे का 2 दिन असर; वायु प्रदूषण 18% कम, धूल के कण भी घटे</t>
  </si>
  <si>
    <t>A positive initiative for the environment Twoday impact of NoCar Day air pollution reduced by 18 dust particles also decreased
NoCar Day has yielded positive results On September 22nd there were 25 to 66 percent fewer cars passing through various intersections across the city Citywide this number ranged from 30 percent to</t>
  </si>
  <si>
    <t>http://twitter.com/gautamkumar8757/status/1849168446442836063</t>
  </si>
  <si>
    <t>12:48:08 AM</t>
  </si>
  <si>
    <t>http://twitter.com/mmsingh51/status/1851927268555194577</t>
  </si>
  <si>
    <t>3:30:42 PM</t>
  </si>
  <si>
    <t>http://twitter.com/hmkkk198/status/1888290581946028361</t>
  </si>
  <si>
    <t>11:45:32 PM</t>
  </si>
  <si>
    <t>http://twitter.com/shanu414288/status/1900919508111683901</t>
  </si>
  <si>
    <t>8:08:22 PM</t>
  </si>
  <si>
    <t>http://twitter.com/Priyank12956116/status/1860280827084415100</t>
  </si>
  <si>
    <t>4:44:46 PM</t>
  </si>
  <si>
    <t>http://twitter.com/BrownBoi07/status/1856726509291209111</t>
  </si>
  <si>
    <t>https://www.prabhasakshi.com/national/air-pollution-in-delhi-declined-quality-reached-medium-category</t>
  </si>
  <si>
    <t>air pollution in delhi declined quality reached medium category</t>
  </si>
  <si>
    <t>Delhi Air Pollution Air pollution in Delhi declines quality reaches moderate category
The air quality index was recorded at 204 in RK Puram 222 in Mundka 249 in Shadipur 247 in Nehru Nagar and 206 in Jahangirpuri which falls into the poor category</t>
  </si>
  <si>
    <t>http://twitter.com/tejasniti/status/1868621027288518731</t>
  </si>
  <si>
    <t>5:05:44 PM</t>
  </si>
  <si>
    <t>http://twitter.com/singh_kish65305/status/1845758988568441225</t>
  </si>
  <si>
    <t>3:00:10 PM</t>
  </si>
  <si>
    <t>https://www.jantaserishta.com/science/air-pollution-vitamin-b12-deficiency-main-culprits-for-rising-anemia-expert-3835815</t>
  </si>
  <si>
    <t>http://twitter.com/abhishek__002/status/1868856631473455271</t>
  </si>
  <si>
    <t>8:41:57 AM</t>
  </si>
  <si>
    <t>https://topstory.online/chief-minister-bhagwant-mann-addressed-huge-rallies-in-barnala-appealed-to-the-people-to-make-harinder-dhaliwal-win/</t>
  </si>
  <si>
    <t>7:31:31 PM</t>
  </si>
  <si>
    <t>मुख्यमंत्री भगवंत मान ने बरनाला में विशाल रैलियों को संबोधित किया, लोगों से हरिंदर धालीवाल को जिताने की अपील की</t>
  </si>
  <si>
    <t>Chief Minister Bhagwant Mann addressed a massive rally in Barnala urging people to elect Harinder Dhaliwal
The Chief Minister listed the achievements of the AAP government and criticized the Congress and BJP for ignoring public issues
What is the plan for stubble management</t>
  </si>
  <si>
    <t>https://zeenews.india.com/hindi/india/bihar-jharkhand/patna/bihar-weather-update-today-imd-alert-western-disturbance-increase-cold-and-fog/2567933</t>
  </si>
  <si>
    <t>1:40:26 AM</t>
  </si>
  <si>
    <t>Bihar Weather: बिहार के इन जिले वासियों का ठंड के साथ घुटेगा दम! मौसम विभाग की चेतावनी जारी</t>
  </si>
  <si>
    <t>Bihar Weather Residents of these districts in Bihar will be suffocated by the cold The Meteorological Department has issued a warning
Bihar Weather Update News The Meteorological Department has issued an alert regarding cold and dense fog in several districts including Bihars capital Patna The department has also issued a warning for several districts</t>
  </si>
  <si>
    <t>http://twitter.com/Surendra8000/status/1829830630785380590</t>
  </si>
  <si>
    <t>4:06:33 PM</t>
  </si>
  <si>
    <t>Helicopter being airlifted from Kedarnath had to be crashed It was being taken for repairs when the balance got disturbed in the air the pilot dropped it at a safe place News of all the people on board the helicopter being safe</t>
  </si>
  <si>
    <t>http://twitter.com/AJITMEH33860757/status/1893251193629003786</t>
  </si>
  <si>
    <t>4:17:14 PM</t>
  </si>
  <si>
    <t>https://www.palpalindia.com/2024/11/27/Delhi-pollution-level-rises-again-AQI-crosses-400-Graph-4-restrictions-to-continue.html</t>
  </si>
  <si>
    <t>2:27:18 PM</t>
  </si>
  <si>
    <t>दिल्ली में प्रदूषण स्तर फिर बढ़ा, एक्यूआई 400 के पार</t>
  </si>
  <si>
    <t>The air quality in the national capital Delhi has once again reached the severe category According to the Central Pollution Control Board CPCB Delhis overall Air Quality Index AQI on Wednesday was 396 with some areas exceeding 400</t>
  </si>
  <si>
    <t>http://twitter.com/Bharatk12403552/status/1856005760968253580</t>
  </si>
  <si>
    <t>9:37:10 PM</t>
  </si>
  <si>
    <t>It is yours son now you should be in jail you have ruined Delhi tune Air pollution water pollution so much garbage pathetic roads this time we will kick you out of MCD also</t>
  </si>
  <si>
    <t>http://twitter.com/newwaynews24/status/1861769281408495617</t>
  </si>
  <si>
    <t>7:19:21 PM</t>
  </si>
  <si>
    <t>Bad air can make hair dry and lifeless 5 hair care tips to protect against air pollution</t>
  </si>
  <si>
    <t>https://www.patrika.com/jodhpur-news/jodhpur-news-air-pollution-increased-on-diwali-aqi-near-300-19115398</t>
  </si>
  <si>
    <t>7:54:27 AM</t>
  </si>
  <si>
    <t>Jodhpur News: दिवाली पर बढ़ा वायु प्रदूषण, 300 के पास एक्यूआइ, सीजन में पहली बार पारा 20 डिग्री से नीचे रिकॉर्ड | Jodhpur News: Air pollution increased on Diwali, AQI near 300</t>
  </si>
  <si>
    <t>Jodhpur News Air pollution spikes on Diwali AQI nears 300 mercury dips below 20 degrees for the first time this season
Jodhpur Air Pollution The Central Pollution Control Board measures six pollutants to determine air quality These include fine particles in the air or particulate matter</t>
  </si>
  <si>
    <t>http://twitter.com/Regina92013666/status/1848060844384362927</t>
  </si>
  <si>
    <t>11:26:55 PM</t>
  </si>
  <si>
    <t>https://www.loksatta.com/pune/citizens-of-wakad-tathwade-and-marunji-held-silent-march-against-rising-air-pollution-pune-print-news-ggy-03-sud-02-4938287/</t>
  </si>
  <si>
    <t>citizens of Wakad tathwade and marunji held silent march against rising air pollution || 'दुर्लक्ष करी सरकारी खाती, धुळीने भरली आमची छाती'; हवा प्रदूषणाच्या विरोधात नागरिकांसह अभियंत्यांचा मूक मोर्चा</t>
  </si>
  <si>
    <t>Pimpri Citizens of Wakad Tathwade and Marunji areas took out a silent march on Saturday to draw the attention of the administration to the increasing air pollution More than five hundred residents of more than twentythree housing societies took to the streets to protest against the administration in a silent march against air pollution</t>
  </si>
  <si>
    <t>https://indianews.in/delhi/delhi-weather-update-air-pollution-increased-in-delhi-air-pollution-increased-with-cold/</t>
  </si>
  <si>
    <t>Delhi Weather Update: दिल्ली में बढ़ा वायु प्रदूषण, सर्दी के साथ बढ़ी हवा की खराबी</t>
  </si>
  <si>
    <t>India News Delhi Weather Update Delhis air quality is continuously deteriorating putting the citys environment in a worrying state According to the India Meteorological Department IMD the maximum temperature in Delhi on Wednesday was 354 degrees Celsius</t>
  </si>
  <si>
    <t>http://twitter.com/livetimes_news/status/1851884986301104223</t>
  </si>
  <si>
    <t>12:42:41 PM</t>
  </si>
  <si>
    <t>http://twitter.com/pandit_S97/status/1858775181105525244</t>
  </si>
  <si>
    <t>1:01:52 PM</t>
  </si>
  <si>
    <t>http://twitter.com/Rukmani96846956/status/1861017093929644397</t>
  </si>
  <si>
    <t>5:30:25 PM</t>
  </si>
  <si>
    <t>http://twitter.com/SiwachWazir/status/1849001656194658558</t>
  </si>
  <si>
    <t>http://twitter.com/ssinghinsights/status/1863830661871665346</t>
  </si>
  <si>
    <t>11:50:32 AM</t>
  </si>
  <si>
    <t>First they burn the fire and make Delhi NCR smoke due to air pollution Then all these communist fake farmers will sit on the Delhi border to have a picnic</t>
  </si>
  <si>
    <t>https://vijayfojigkallindia.blogspot.com/2024/07/gk-one-liner-question-for-all.html</t>
  </si>
  <si>
    <t>2:44:00 PM</t>
  </si>
  <si>
    <t>GK One Liner Question for all competitive exam</t>
  </si>
  <si>
    <t>GK One Liner Question for all competitive exams
Q Which acid is found in citrus fruits Citric acid Q What is the position of the Prime Minister of India considered Executive head Q The Taj Mahal Bibi Ka Maqbara and ItmadudDaulah are monuments of what</t>
  </si>
  <si>
    <t>http://twitter.com/SumitraD11/status/1861059674252181698</t>
  </si>
  <si>
    <t>8:19:37 PM</t>
  </si>
  <si>
    <t>http://twitter.com/rishuraj_chd/status/1858201154544644392</t>
  </si>
  <si>
    <t>11:00:53 PM</t>
  </si>
  <si>
    <t>http://twitter.com/rega13651/status/1857601962214051999</t>
  </si>
  <si>
    <t>7:19:55 AM</t>
  </si>
  <si>
    <t>http://twitter.com/DrSGopinat72007/status/1858031987056898358</t>
  </si>
  <si>
    <t>Protect yourself and your loved ones from the harmful effects of air pollution Follow these Dos and Donts to safeguard your health Protect yourself and your loved ones from the harmful effects of air pollution Follow these Dos and Donts to safeguard your health</t>
  </si>
  <si>
    <t>https://www.divyahimachal.com/2024/12/relief-to-delhi-from-grape-4-restrictions/</t>
  </si>
  <si>
    <t>12:07:13 AM</t>
  </si>
  <si>
    <t>दिल्ली को ग्रैप-4 की पाबंदियों से राहत</t>
  </si>
  <si>
    <t>New Delhi With Delhis pollution levels seeing some relief the Supreme Court has agreed to ease restrictions under Group 4 However the court has clearly stated that restrictions should not go below Group 2 In fact the Committee for Air Quality Management CAQA</t>
  </si>
  <si>
    <t>https://www.jagran.com/top-deals/electronics/air-cooler-air-cooler-price-under-10000-from-bajaj-crompton-symphony-with-durable-pump-and-turbofan-technology-23693310.html</t>
  </si>
  <si>
    <t>10 हजार से सस्ती कीमत और दमदार कूलिंग ये बेस्ट Air Coolers गर्मी का काम करते हैं तमाम - Air Cooler Price Under 10000 From Bajaj, Crompton, Symphony With Durable Pump, And Turbofan Technology</t>
  </si>
  <si>
    <t>Priced under 10000 and offering powerful cooling these best air coolers can do the trick
If you want to beat the heat at an affordable price air coolers are your best bet Heres a list of the bestselling air coolers under 10000 that you can use day and night</t>
  </si>
  <si>
    <t>http://twitter.com/lal_murari2269/status/1850467267491852367</t>
  </si>
  <si>
    <t>2:49:11 PM</t>
  </si>
  <si>
    <t>https://hindi.mid-day.com/mumbai/mumbai-news/article/mumbai-to-have-foggy-skies-todaytemperatures-likely-to-hover-between-19-celsius-and-28-celsius-8122</t>
  </si>
  <si>
    <t>11:41:18 AM</t>
  </si>
  <si>
    <t>मुंबई में आज धुंध भरा आसमान, तापमान 19°C से 28°C के बीच रहने की संभावना</t>
  </si>
  <si>
    <t>Mumbai is expected to have foggy skies today January 31st leading to cool and pleasant weather Temperatures will range between 19C and 28C with wind speeds of 6 kmh and humidity levels of 55
Representational Image
The India Meteorological Department IMD</t>
  </si>
  <si>
    <t>http://twitter.com/KULVINDER_JK/status/1789615774551937332</t>
  </si>
  <si>
    <t>4:47:04 PM</t>
  </si>
  <si>
    <t>http://twitter.com/StylishSouban/status/1852064753247498623</t>
  </si>
  <si>
    <t>12:37:01 AM</t>
  </si>
  <si>
    <t>http://twitter.com/AlwaysHigh39414/status/1852714476975296679</t>
  </si>
  <si>
    <t>7:38:47 PM</t>
  </si>
  <si>
    <t>TL Women made rangolis wore nice clothes prepared food decorated homes What did men do on Diwali They burst firecrackers and created a ruckus increased air pollution Created Noise Pollution littered the city This is the difference between men and Women Men are useless</t>
  </si>
  <si>
    <t>http://twitter.com/GoodNewsToday/status/1834581558700675261</t>
  </si>
  <si>
    <t>6:45:03 PM</t>
  </si>
  <si>
    <t>Overall weekend in NCR DrizzleBarkha Bahar Air quality also improved Watch Report</t>
  </si>
  <si>
    <t>http://twitter.com/AshokKumar478/status/1898720250905924031</t>
  </si>
  <si>
    <t>6:29:18 PM</t>
  </si>
  <si>
    <t>https://hindi.goodreturns.in/news/delhi-weather-update-10-nov-imd-winter-alert-in-delhi-ncr-check-delhi-mausam-ki-jankari-067941.html</t>
  </si>
  <si>
    <t>6:01:08 AM</t>
  </si>
  <si>
    <t>Delhi Weather Update: दिल्ली में कब पड़ेगी कड़ाके की ठंड? IMD ने बता दी तारीख, ये है नई अपडेट</t>
  </si>
  <si>
    <t>Delhi Weather Update When will Delhi experience severe cold The IMD has announced the date heres the latest update
Published Sunday November 10 2024 601 IST
Delhi Weather Update Today The cold hasnt arrived in Delhi yet According to the latest IMD report</t>
  </si>
  <si>
    <t>https://zeenews.india.com/hindi/zee-hindustan/national/delhi-air-pollution-aqi-crosses-370-increasing-risk-of-health-diseases/2528401</t>
  </si>
  <si>
    <t>7:42:42 AM</t>
  </si>
  <si>
    <t>Delhi air pollution aqi crosses 370 increasing risk of health diseases | Delhi Pollution: दिल्ली में जहरीली हवाओं ने बढ़ाई मुश्किलें, 400 पार हुआ AQI, जानें अपने शहर की एयर क्वालिटी | Hindi News, राष्ट्र</t>
  </si>
  <si>
    <t>New Delhi Delhi Air Pollution Pollution has plagued people in Delhi for the past 25 days The toxic air has made breathing difficult for everyone A thick layer of smog has been visible in many areas of the capital throughout the day The Central Pollution Control Board</t>
  </si>
  <si>
    <t>https://hindi.newsbytesapp.com/news/auto/pros-and-cons-of-automatic-climate-control-in-car/story</t>
  </si>
  <si>
    <t>कार में कितना जरूरी है ऑटोमैटिक क्लाइमेट कंट्रोल? जानिए इसके फायदे और नुकसान</t>
  </si>
  <si>
    <t>How important is automatic climate control in a car Learn about its advantages and disadvantages
Most current cars are equipped with automatic climate control ACC This makes for a comfortable ride This feature automatically adjusts the temperature and humidity inside the vehicle</t>
  </si>
  <si>
    <t>http://twitter.com/PriyaSh03830116/status/1858832213548122338</t>
  </si>
  <si>
    <t>4:48:29 PM</t>
  </si>
  <si>
    <t>http://twitter.com/pachauriss/status/1858560815592353858</t>
  </si>
  <si>
    <t>10:50:03 PM</t>
  </si>
  <si>
    <t>http://twitter.com/Ank19Del/status/1888245702167298100</t>
  </si>
  <si>
    <t>http://twitter.com/FaizeShadab1/status/1862551078916497776</t>
  </si>
  <si>
    <t>11:05:56 PM</t>
  </si>
  <si>
    <t>http://twitter.com/yasheshbhavsar/status/1858437421719060586</t>
  </si>
  <si>
    <t>http://twitter.com/RajwadeSamal/status/1857090830093201852</t>
  </si>
  <si>
    <t>9:28:51 PM</t>
  </si>
  <si>
    <t>http://twitter.com/_Nasim_Ahmed/status/1858541462125773276</t>
  </si>
  <si>
    <t>9:33:09 PM</t>
  </si>
  <si>
    <t>https://hindi.oneindia.com/news/delhi/delhi-ncr-weather-pollution-fog-double-attack-visibility-is-zero-situation-worsen-1152567.html</t>
  </si>
  <si>
    <t>6:44:24 AM</t>
  </si>
  <si>
    <t>Delhi Weather: दिल्ली-NCR में कोहरे और प्रदूषण की जुगलबंदी से विजिबिलिटी शून्य! 18 से हालात होंगे और खराब | Delhi-NCR Weather Pollution Fog double attack Visibility is zero situation worsen - Hindi Oneindia</t>
  </si>
  <si>
    <t>Delhi
Delhi Weather Fog and pollution combine to reduce visibility in DelhiNCR Conditions will worsen from the 18th
Divyansh Rastogi
Friday November 15 2024 645 IST
Delhi Pollution Fog News DelhiNCR is currently experiencing a surge of toxic air</t>
  </si>
  <si>
    <t>http://twitter.com/anandnavin07/status/1801129555542917548</t>
  </si>
  <si>
    <t>Very true they want free sweets The state government is responsible the blame is on the central Modi government Water scarcity in summer waterlogging in rains polluted air in winter dirty water oxygen in Corona all the fault of the central and neighboring states They want everything for free in the capital of the country</t>
  </si>
  <si>
    <t>http://twitter.com/ashumalik108/status/1847666545138253905</t>
  </si>
  <si>
    <t>9:20:07 PM</t>
  </si>
  <si>
    <t>http://twitter.com/yash_dass2014/status/1858859595143303611</t>
  </si>
  <si>
    <t>6:37:18 PM</t>
  </si>
  <si>
    <t>http://twitter.com/News_by_Monika/status/1851884239584637225</t>
  </si>
  <si>
    <t>12:39:43 PM</t>
  </si>
  <si>
    <t>Delhi covered in a blanket of smog air quality in Delhi deteriorates</t>
  </si>
  <si>
    <t>http://twitter.com/deeksha80144/status/1904384851630829653</t>
  </si>
  <si>
    <t>9:38:25 AM</t>
  </si>
  <si>
    <t>http://twitter.com/Shreyash1712/status/1904896756900384902</t>
  </si>
  <si>
    <t>7:32:32 PM</t>
  </si>
  <si>
    <t>http://twitter.com/ramanmalik/status/1848044007361851401</t>
  </si>
  <si>
    <t>10:20:01 PM</t>
  </si>
  <si>
    <t>s allegation is on Haryana thats why Haryana had confiscated s bail on all seats except 1 Black the tickets of the thief who steals our water Haryanas BJP government is responsible for water and air pollution in Delhi Modi ji why do you hate Delhiites so much What crime have Delhiites committed BJP has taken a pledge to destroy Delhi has taken a pledge to save Delhi</t>
  </si>
  <si>
    <t>http://twitter.com/tri24773513/status/1858797590575288538</t>
  </si>
  <si>
    <t>http://twitter.com/VirenderSi89153/status/1807451100502704313</t>
  </si>
  <si>
    <t>9:58:17 PM</t>
  </si>
  <si>
    <t>https://samacharnama.com/states/delhi-news/%E0%A4%A6%E0%A4%BF%E0%A4%B8%E0%A4%82%E0%A4%AC%E0%A4%B0-%E0%A4%95%E0%A4%BE-%E0%A4%AE%E0%A4%B9%E0%A5%80%E0%A4%A8%E0%A4%BE-%E0%A4%B6%E0%A5%81%E0%A4%B0%E0%A5%82-%E0%A4%94%E0%A4%B0-%E0%A4%A6%E0%A4%BF%E0%A4%B2%E0%A5%8D%E0%A4%B2%E0%A5%80-%E0%A4%95%E0%A5%80-%E0%A4%B9%E0%A4%B5%E0%A4%BE-%E0%A4%95%E0%A4%BE%E0%A4%AB%E0%A5%80-%E0%A4%AC%E0%A5%87%E0%A4%B9%E0%A4%A4%E0%A4%B0-%E0%A4%86%E0%A4%96%E0%A4%BF%E0%A4%B0-%E0%A4%95%E0%A5%88%E0%A4%B8%E0%A5%87/cid15828718.htm</t>
  </si>
  <si>
    <t>दिसंबर का महीना शुरू और दिल्ली की हवा काफी बेहतर, आखिर कैसे हुआ ये चमत्कार</t>
  </si>
  <si>
    <t>Normally Delhis air becomes polluted with the arrival of winter However this December has already begun and Delhis air quality is quite pleasant According to the Pollution Control Board Delhis AQI has been decreasing for the past three days On Sunday Delhis AQI was 311</t>
  </si>
  <si>
    <t>http://twitter.com/LiPunjab/status/1857002713348792524</t>
  </si>
  <si>
    <t>Air Pollution in PunjabChandigarh Condition of ChandigarhPunjab worsens due to air pollution breathing becomes difficult for people</t>
  </si>
  <si>
    <t>http://twitter.com/_lonewolf0308/status/1858573094773764218</t>
  </si>
  <si>
    <t>11:38:51 PM</t>
  </si>
  <si>
    <t>Delhiites lets see some relief Burning cow dung cakes or cow dung cakes helps ward off pollution and keeps the air pollutionfree Bhakt</t>
  </si>
  <si>
    <t>https://sonebhadralive.in/?p=427943</t>
  </si>
  <si>
    <t>11:07:00 PM</t>
  </si>
  <si>
    <t>हरियाणा में होली पर फिर बदलने वाला है मौसम, इस दिन बारिश की चेतावनी, महेंद्रगढ़ में 30.4 डिग्री पहुंचा पारा – Sonebhadra Live</t>
  </si>
  <si>
    <t>Chandigarh Haryana is experiencing a rise in temperatures Temperatures have surpassed 30 degrees Celsius in many parts of the state Heat is being felt in several districts including Gurugram Faridabad and Mahendragarh However a chill is being felt at night</t>
  </si>
  <si>
    <t>http://twitter.com/dcd9176b75d14c1/status/1888233172141314118</t>
  </si>
  <si>
    <t>7:57:24 PM</t>
  </si>
  <si>
    <t>https://www.timesnowhindi.com/education/delhi-primary-school-online-classes-due-to-air-pollution-in-delhi-school-closed-update-article-115304925</t>
  </si>
  <si>
    <t>8:40:52 PM</t>
  </si>
  <si>
    <t>Delhi Primary School Online Classes (दिल्ली में प्राइमरी स्कूलों में ऑनलाइन होगी पढ़ाई): Online Classes due to Air Pollution in Delhi School</t>
  </si>
  <si>
    <t>Pollution wreaks havoc in Delhi
Delhi Primary School Online Classes Despite various efforts to curb pollution in the capital Delhi the Air Quality Index AQI continues to remain in the poor category Meanwhile the Delhi government has taken a major decision Delhi</t>
  </si>
  <si>
    <t>http://twitter.com/alok_ranjan99/status/1858706143863853142</t>
  </si>
  <si>
    <t>8:27:32 AM</t>
  </si>
  <si>
    <t>A Gurgaon resident comments Flats in Gurgaons Camellias lost in the pollutioninduced haze cost Rs 60 to 100 crore where the air quality is officially toxic This sounds a bit strange but I dont understand why its ironic</t>
  </si>
  <si>
    <t>https://www.aajtak.in/india/delhi/story/delhi-ncr-air-quality-deteriorated-grap-iii-air-pollution-curbs-re-imposed-know-what-allowed-and-what-is-not-ntc-dskc-2122169-2024-12-16</t>
  </si>
  <si>
    <t>3:27:07 PM</t>
  </si>
  <si>
    <t>GRAP III Reimposed in Delhi NCR | दिल्ली-NCR की हवा फिर खराब... GRAP III के प्रतिबंध लागू, डीजल वाहनों और कंस्ट्रक्शन पर रहेगी रोक | Delhi NCR Air Quality deteriorated GRAP III air pollution curbs re imposed Know what allowed and what is not ntc</t>
  </si>
  <si>
    <t>DelhiNCRs air quality deteriorates again GRAP III restrictions apply diesel vehicles and construction work will remain prohibited
Diesel vehicles will remain banned in DelhiNCR under GRAP III provisions Construction demolition and excavation will also be prohibited while</t>
  </si>
  <si>
    <t>https://www.aajsamaaj.com/cold-started-increasing-in-haryana/</t>
  </si>
  <si>
    <t>7:41:09 AM</t>
  </si>
  <si>
    <t>Haryana Weather News: हरियाणा में बढ़ने लगी ठंड</t>
  </si>
  <si>
    <t>Morning and evening temperatures are dropping and fog in the plains is increasing the cold Chandigarh News Aaj Samaj Chandigarh The weather in Haryana is changing daily The cold is increasing Morning and evening temperatures are dropping Night temperatures in Hisar Haryana are</t>
  </si>
  <si>
    <t>http://twitter.com/sssatishhh/status/1888235189853458930</t>
  </si>
  <si>
    <t>8:05:25 PM</t>
  </si>
  <si>
    <t>http://twitter.com/Vivekumar100/status/1867823007638442244</t>
  </si>
  <si>
    <t>12:14:42 PM</t>
  </si>
  <si>
    <t>Factory pollution is a major threat Factory pollution poses a serious threat to our health and the environment It includes a variety of harmful substances such as smoke gases and chemicals Hazards of Pollution Health problems Factory pollution can cause serious illnesses such as breathing problems asthma cancer and heart disease Environmental degradation Pollution pollutes the air water and soil reducing biodiversity and damaging ecosystems Acid rain Some pollutants combine with the air to cause acid rain which acidifies soil and water and damages trees and crops Ozone layer depletion Some chemicals damage the ozone layer allowing harmful ultraviolet rays to reach the Earth Global warming Pollution increases greenhouse gas emissions which cause global warming Measures to Reduce Pollution Strict rules and regulations Governments should enact strict pollution control regulations for factories and ensure their compliance Clean technology Factories should adopt new technologies that reduce pollution Renewable energy Factories should use renewable energy sources such as solar energy wind energy and biofuels instead of fossil fuels like coal and oil Planting trees Trees help absorb pollution so more trees should be planted Raising awareness People should be made aware of the dangers of pollution and encouraged to reduce pollution Conclusion Pollution is a serious problem but many measures can be taken to reduce it Governments industries and the general public must work together to create a clean and healthy environment</t>
  </si>
  <si>
    <t>http://twitter.com/surajkoli007/status/1849025124407857352</t>
  </si>
  <si>
    <t>3:18:37 PM</t>
  </si>
  <si>
    <t>http://twitter.com/HARIKISHANPASHW/status/1855589894539641316</t>
  </si>
  <si>
    <t>6:04:40 PM</t>
  </si>
  <si>
    <t>http://twitter.com/ayansingh101/status/1888219913275490368</t>
  </si>
  <si>
    <t>7:04:43 PM</t>
  </si>
  <si>
    <t>http://twitter.com/azadstiffler98/status/1851612325905911840</t>
  </si>
  <si>
    <t>http://twitter.com/Ajitkum40011482/status/1850415817563013574</t>
  </si>
  <si>
    <t>11:24:44 AM</t>
  </si>
  <si>
    <t>http://twitter.com/MechuJaivinder/status/1855555112988447080</t>
  </si>
  <si>
    <t>http://twitter.com/WalletFinance/status/1888539956529795440</t>
  </si>
  <si>
    <t>4:16:27 PM</t>
  </si>
  <si>
    <t>https://dailysamvad.com/2024/09/24/punjab-news-center-issues-strict-orders-to-punjab/</t>
  </si>
  <si>
    <t>12:37:02 PM</t>
  </si>
  <si>
    <t>Punjab News: बड़ी खबर, पंजाब को केंद्र ने जारी किए सख्त आदेश</t>
  </si>
  <si>
    <t>Big news is coming out right now Its important news for the people of Punjab In fact preparations are in full swing to combat the increasing air pollution in DelhiNCR
In light of this Punjab and Haryana have also issued strict orders to combat pollution</t>
  </si>
  <si>
    <t>http://twitter.com/lov_piya/status/1836670897559884255</t>
  </si>
  <si>
    <t>1:07:20 PM</t>
  </si>
  <si>
    <t>http://twitter.com/RamanG16381786/status/1789273806760284542</t>
  </si>
  <si>
    <t>6:08:13 PM</t>
  </si>
  <si>
    <t>http://twitter.com/Akki26337681/status/1793186286234198069</t>
  </si>
  <si>
    <t>1:15:01 PM</t>
  </si>
  <si>
    <t>https://www.vidhankesari.com/332079/</t>
  </si>
  <si>
    <t>प्रदूषण का कहर रोकने के लिए सभी राज्यों को आना होगा साथ-स्वास्थ्य मंत्रालय</t>
  </si>
  <si>
    <t>The Union Health Ministry issued instructions regarding air pollution in a letter to all states on Monday November 19th Union Health Secretary Punya Salila Srivastava expressed concern about air pollution The ministry stated that children children</t>
  </si>
  <si>
    <t>https://www.jagran.com/lifestyle/food-news-utpanna-ekadashi-2024-easy-malai-peda-recipe-for-lord-vishnu-bhog-check-details-23836054.html</t>
  </si>
  <si>
    <t>3:29:00 PM</t>
  </si>
  <si>
    <t>Utpanna Ekadashi 2024: उत्पन्ना एकादशी पर भगवान विष्णु को लगाएं मलाई पेड़े का भोग, नोट करें सिंपल रेसिपी - Utpanna Ekadashi 2024 Easy Malai Peda Recipe for Lord Vishnu Bhog Check Details</t>
  </si>
  <si>
    <t>Utpanna Ekadashi 2024 Offer Malai Peda to Lord Vishnu on Utpanna Ekadashi note the simple recipe
Utpanna Ekadashi Utpanna Ekadashi 2024 which falls every year during the Krishna Paksha of the month of Margashirsha is a special occasion to receive the blessings of Lord Vishnu and Goddess Lakshmi</t>
  </si>
  <si>
    <t>https://thenewsgrit.blogspot.com/2025/03/blog-post_13.html</t>
  </si>
  <si>
    <t>मध्यप्रदेश में सीने में दर्द के बढ़ते मामले जिसमें सागर जिला सबसे आगे!!!!</t>
  </si>
  <si>
    <t>Sagar district in Madhya Pradesh has seen a significant increase in chest pain cases Over the past year 4967 people in Sagar have used the 108 ambulance service for chest pain the highest in the state This is followed by Rewa 3000 cases</t>
  </si>
  <si>
    <t>https://www.aplatestnews.com/usnewsvideo.php?idx=breaking-news-delhi-air-pollution-QBeR-2024-11-18&amp;vidtype=10</t>
  </si>
  <si>
    <t>1:03:18 PM</t>
  </si>
  <si>
    <t>Breaking News: दिल्ली वायु प्रदुषण को लेकर सीएम आतिशी का बड़ा बयान | Delhi Air Pollution</t>
  </si>
  <si>
    <t>Published Date 20241118 064041 Category News 1124561
Title Breaking News CM Atishis big statement on Delhi air pollution Delhi Air Pollution
Breaking CM Atishis big statement on Delhi air pollution Delhi Air Pollution</t>
  </si>
  <si>
    <t>http://twitter.com/Masroor83851442/status/1866004627423952990</t>
  </si>
  <si>
    <t>11:49:06 AM</t>
  </si>
  <si>
    <t>http://twitter.com/MohanN977290416/status/1888430385476071779</t>
  </si>
  <si>
    <t>9:01:03 AM</t>
  </si>
  <si>
    <t>https://www.jantaserishta.com/life-style/lifestyle-must-follow-these-tips-even-lifeless-skin-will-glow-lifestyle--3558578</t>
  </si>
  <si>
    <t>7:00:53 AM</t>
  </si>
  <si>
    <t>Lifestyle: जरूर फॉलो करें ये टिप्स, बेजान त्वचा में भी आयेगी चमक | Lifestyle: Must follow these tips, even lifeless skin will glow | Lifestyle: जरूर फॉलो करें ये टिप्स, बेजान त्वचा में भी आयेगी चमक</t>
  </si>
  <si>
    <t>Lifestyle People dream of healthy clear and glowing skin However dermatologists say that healthy skin requires people to take care of several things that keep it healthy both inside and out and prevent skin problems</t>
  </si>
  <si>
    <t>https://www.theindiadaily.com/india/delhi-weather-update-heavy-rain-air-quality-index-increase-imd-issues-high-alert-in-ncr-news-68070</t>
  </si>
  <si>
    <t>9:33:45 AM</t>
  </si>
  <si>
    <t>Delhi Weather Update: दिल्ली में हुई झमाझम बारिश, ठंड से फिर ठिठुरने लगे लोग; जानें पूरा हाल?</t>
  </si>
  <si>
    <t>Delhi Weather Update Heavy rains lash Delhi leaving people shivering again Find out the full situation
The rains have increased the cold in Delhi and the AQI is poor Temperatures will rise throughout the week and the skies will remain clear but breathing problems may occur Find out what the weather will be like in Delhi this week</t>
  </si>
  <si>
    <t>https://hindi.timesshoppingguide.com/appliances/buying-guide/how-to-buy-best-air-purifier-buying-guide-details/article/151067467</t>
  </si>
  <si>
    <t>2:03:51 PM</t>
  </si>
  <si>
    <t>एयर प्योरीफायर बाइंग गाइड: साफ हवा पाने के लिए कैसे चुनें बेस्ट एयर प्योरीफायर? आइये जानें</t>
  </si>
  <si>
    <t>Air Purifier Buying Guide Pollution kills over 11 million people worldwide each year more than AIDS tuberculosis and malaria combined Pollution has both shortterm and longterm health effects and it</t>
  </si>
  <si>
    <t>https://www.amarujala.com/uttar-pradesh/meerut/as-wind-speed-decreased-pollution-levels-increased-meerut-news-c-76-1-smrt1039-104215-2024-11-23</t>
  </si>
  <si>
    <t>4:53:59 AM</t>
  </si>
  <si>
    <t>As Wind Speed Decreased, Pollution Levels Increased - Meerut News - Meerut News:हवा की चाल घटी तो प्रदूषण का स्तर बढ़ा</t>
  </si>
  <si>
    <t>Samvad News Agency Modipuram On Friday the citys air quality index again exceeded 200 as the wind slowed A thick smog blanketed the morning and evening Meanwhile day and night temperatures also increased slightly
On Thursday a slight breeze blew and the pollution</t>
  </si>
  <si>
    <t>http://twitter.com/Dixitakhilesh19/status/1859181025395421436</t>
  </si>
  <si>
    <t>3:54:33 PM</t>
  </si>
  <si>
    <t>Free Free Free Free Free Free Free Free Free Free Free Free Free Free Free Free Free Free Free Free Free Free Free Free Free Free Free Free Free Free Free Free Free Free Free Free Free Free Free Free Free Free Free Free Free Free Free Free Free Free Free Free Free Free Free Water Electricity Bus Fare Lung Disease Pollution Choking Air Coca Cola from Home Tap When Kejriwal ji is giving so many things for free then cant you people buy just oxygen This is wrong Then how will you be able to contribute to Sheeshmahal</t>
  </si>
  <si>
    <t>http://twitter.com/ElectoralBond24/status/1859968106116076012</t>
  </si>
  <si>
    <t>8:02:07 PM</t>
  </si>
  <si>
    <t>http://twitter.com/vijaysingh_jnv/status/1793190413135663218</t>
  </si>
  <si>
    <t>1:31:25 PM</t>
  </si>
  <si>
    <t>http://twitter.com/Acharya280702/status/1858791654997508356</t>
  </si>
  <si>
    <t>2:07:19 PM</t>
  </si>
  <si>
    <t>https://www.andhrajyothy.com/2024/national/air-pollution-in-delhi-air-quality-decrease-in-capital-city-before-diwali-festival-sgr-spl-1323801.html</t>
  </si>
  <si>
    <t>9:34:57 AM</t>
  </si>
  <si>
    <t>Delhi Air Pollution: ఢిల్లీలో పెరుగుతున్న వాయు కాలుష్యం.. పడిపోయిన గాలి నాణ్యత..</t>
  </si>
  <si>
    <t>Delhi Air Pollution Increasing air pollution in Delhi Falling air quality
Every year during winter Delhiites suffer from severe air pollution However this year air pollution has increased earlier in Delhi Ahead of the Diwali festival</t>
  </si>
  <si>
    <t>http://twitter.com/mohdsal18419623/status/1814171868502585837</t>
  </si>
  <si>
    <t>11:04:13 AM</t>
  </si>
  <si>
    <t>http://twitter.com/ShakibJunaid8/status/1889208814034919724</t>
  </si>
  <si>
    <t>12:34:15 PM</t>
  </si>
  <si>
    <t>https://jantaserishta.com/national/delhi-air-quality-in-moderate-category-3681938</t>
  </si>
  <si>
    <t>दिल्ली : हवा की गुणवत्ता 'मध्यम' श्रेणी में | Delhi: Air quality in 'moderate' category | दिल्ली : हवा की गुणवत्ता 'मध्यम' श्रेणी में</t>
  </si>
  <si>
    <t>Delhi Pollution in DelhiNCR is steadily improving The Air Quality Index AQI has been steadily declining since the first five days of December Now this drop has dropped well below 200 a clear indication that Delhi</t>
  </si>
  <si>
    <t>http://twitter.com/RNSnews2000/status/1850572127155724315</t>
  </si>
  <si>
    <t>9:45:51 PM</t>
  </si>
  <si>
    <t>Air Pollution in Agra Effect of pollution on Taj Mahal the amazing monument engulfed in smog</t>
  </si>
  <si>
    <t>https://www.amarujala.com/delhi-ncr/delhi-ncr-aqi-today-update-blanket-of-smog-continues-severe-5th-day-2024-11-17</t>
  </si>
  <si>
    <t>Delhi Ncr Aqi Today Update Blanket Of Smog Continues Severe 5th Day | दिल्ली पर डबल अटैक:लगातार पांचवें दिन वायु गुणवत्ता 'गंभीर', आज भी एक्यूआई 400 पार; अब ठंड पकड़ेगी जोर</t>
  </si>
  <si>
    <t>A dull attack of pollution and fog is about to hit the national capital Delhi and surrounding areas A blanket of haze enveloped the city on Sunday morning as well Air quality has remained in the severe category for five consecutive days According to the CPCB at 8 am Sunday Delhis</t>
  </si>
  <si>
    <t>http://twitter.com/manmohan0211/status/1852892936469409981</t>
  </si>
  <si>
    <t>7:27:55 AM</t>
  </si>
  <si>
    <t>Delhi A thin layer of haze looms over the national capital as air quality continues to deteriorate According to the CPCB the AQI remains in the very poor category</t>
  </si>
  <si>
    <t>http://twitter.com/rcgarg7/status/1850473617458368814</t>
  </si>
  <si>
    <t>3:14:25 PM</t>
  </si>
  <si>
    <t>https://www.livehindustan.com/uttarakhand/haldwani/story-air-quality-index-reaches-102-breathing-difficulties-for-patients-in-haldwani-and-nainital-201730294204659.html</t>
  </si>
  <si>
    <t>आतिशबाजी और वाहनों के धुएं से घुटने लगा दम</t>
  </si>
  <si>
    <t>Air pollution reaches AQI 102 causing problems for respiratory heart and asthma patients A designated private agency is providing pollution data to the Pollution Control Department Haldwani Office Correspondent With the start of Diwali the air in Haldwani and Nainital is gradually becoming polluted</t>
  </si>
  <si>
    <t>http://twitter.com/_just_vish/status/1859795319523041468</t>
  </si>
  <si>
    <t>8:35:32 AM</t>
  </si>
  <si>
    <t>http://twitter.com/Mohit97907062/status/1863450163974439157</t>
  </si>
  <si>
    <t>10:38:34 AM</t>
  </si>
  <si>
    <t>https://hindi.news18.com/news/nation/delhi-air-quality-remains-very-poor-2nd-day-before-diwali-top-10-most-polluted-city-aqi-8799526.html</t>
  </si>
  <si>
    <t>10:00:56 AM</t>
  </si>
  <si>
    <t>दिल्ली में सांसों पर प्रदूषण का पहरा, नाक में जा रहा जहर, 350 पहुंचा AQI, रोहतक-नोएडा का तो हाल बेहाल</t>
  </si>
  <si>
    <t>http://twitter.com/Dayanan39125986/status/1865095054299132137</t>
  </si>
  <si>
    <t>http://twitter.com/The_boss786/status/1893573708205433290</t>
  </si>
  <si>
    <t>Mumbai AQI health crisis a breathing emergency Mumbais Air Quality Index AQI has now deteriorated so much that breathing the air here is equivalent to smoking 3 to 4 cigarettes dailyMonthly equivalent 69 cigarettesThis is a serious health emergency</t>
  </si>
  <si>
    <t>http://twitter.com/Knewsindia/status/1852535332698550312</t>
  </si>
  <si>
    <t>7:46:56 AM</t>
  </si>
  <si>
    <t>Less pollution in Delhis air weather experts told this reason</t>
  </si>
  <si>
    <t>http://twitter.com/Mits916/status/1857137196261618044</t>
  </si>
  <si>
    <t>12:33:06 AM</t>
  </si>
  <si>
    <t>https://navbharattimes.indiatimes.com/state/uttar-pradesh/ghaziabad/ghaziabad-news-advisory-issued-regarding-heat-wave-and-heat-stroke-be-careful-or-will-get-sick/articleshow/109260662.cms</t>
  </si>
  <si>
    <t>8:08:12 AM</t>
  </si>
  <si>
    <t>Ghaziabad Health Department Advisory,गाजियाबाद में हीट वेव और हीट स्ट्रोक को लेकर एडवाइजरी जारी, ध्यान दें वरना हो जाएंगे बीमार | ghaziabad news advisory issued regarding heat wave and heat stroke be careful or will get sick</t>
  </si>
  <si>
    <t>Akshay Agarwal Ghaziabad The weather in Ghaziabad Uttar Pradesh has added to the hardships of residents Due to the changing weather people are complaining of dehydration Temperatures have risen sharply over the past 10 days The rapidly rising temperatures</t>
  </si>
  <si>
    <t>http://twitter.com/r_vanrajsinh20/status/1816704457830273284</t>
  </si>
  <si>
    <t>http://twitter.com/AmitRaj30742185/status/1888418721443483887</t>
  </si>
  <si>
    <t>https://tricitytoday.com/delhi-ncr/aqi-in-delhi-dropped-by-18-points-in-the-last-24-hours-but-the-situation-is-still-serious-63927.html</t>
  </si>
  <si>
    <t>7:52:14 AM</t>
  </si>
  <si>
    <t>दिल्ली में प्रदूषण के स्तर में कमी : बीते 24 घंटों में AQI में 18 अंकों की गिरावट, लेकिन स्थिति अभी भी गंभीर</t>
  </si>
  <si>
    <t>Google Image Symbolic photo
Delhi News Pollution continues to wreak havoc in Delhi and the NCR The government is working tirelessly to reduce the impact of pollution Meanwhile some good news has emerged regarding air pollution in the capital Delhi In Delhi</t>
  </si>
  <si>
    <t>https://www.jagran.com/lifestyle/travel-tourism-most-beautiful-villages-in-india-that-you-must-visit-23786483.html</t>
  </si>
  <si>
    <t>भारत के ऐसे खूबसूरत गांव, जहां की सैर जिंदगीभर के लिए बन जाएगी यादगार</t>
  </si>
  <si>
    <t>Beautiful villages in India a trip that will last a lifetime
India offers a wealth of tourist destinations From adventure destinations to natural beauty almost every kind of destination is available here but if youre looking for a place where you can</t>
  </si>
  <si>
    <t>https://nexispulse.blogspot.com/2024/11/blog-post.html</t>
  </si>
  <si>
    <t>12:23:00 PM</t>
  </si>
  <si>
    <t>दिल्ली-एनसीआर में हवा बनी दमघोंटू, बचाव के लिए रखें इन बातों का ध्यान</t>
  </si>
  <si>
    <t>Air pollution levels in the DelhiNCR region have reached dangerous levels with the Air Quality Index AQI exceeding 500 This dangerous pollution has led to a blanket of smog surrounding Delhi and its surrounding areas This situation</t>
  </si>
  <si>
    <t>http://twitter.com/ashok12343/status/1863942660060254323</t>
  </si>
  <si>
    <t>http://twitter.com/Moolcha29761952/status/1861075523050340577</t>
  </si>
  <si>
    <t>9:22:36 PM</t>
  </si>
  <si>
    <t>http://twitter.com/NamitKumar68923/status/1799591111352275166</t>
  </si>
  <si>
    <t>5:25:30 AM</t>
  </si>
  <si>
    <t>By spreading foul smell instead of fragrance your atmosphere will get polluted understood right</t>
  </si>
  <si>
    <t>https://www.livehindustan.com/uttar-pradesh/bulandsehar/story-pollution-levels-surge-again-air-quality-index-reaches-252-201732643614762.html</t>
  </si>
  <si>
    <t>11:23:44 PM</t>
  </si>
  <si>
    <t>प्रदूषण का फिर बढ़ा स्तर, एक्यूआई 252 पर</t>
  </si>
  <si>
    <t>Pollution levels are rising again After a drop on Monday the Air Quality Index reached 252 on Tuesday The air has become toxic due to the increased pollution making it difficult for people to breathe Due to the pollution the district hospital</t>
  </si>
  <si>
    <t>http://twitter.com/nishad_bhal/status/1858573036271608310</t>
  </si>
  <si>
    <t>11:38:37 PM</t>
  </si>
  <si>
    <t>http://twitter.com/pandey_ab_/status/1888229499327934600</t>
  </si>
  <si>
    <t>7:42:48 PM</t>
  </si>
  <si>
    <t>http://twitter.com/crkt_myrelgn/status/1888366247395688789</t>
  </si>
  <si>
    <t>4:46:12 AM</t>
  </si>
  <si>
    <t>https://hindi.dailykiran.com/some-relief-from-pollution-due-to-strong-wind-many-areas-of-ncr-out-of-red-zone/</t>
  </si>
  <si>
    <t>तेज हवा से प्रदूषण से कुछ राहत, एनसीआर के कई इलाके रेड जोन से बाहर</t>
  </si>
  <si>
    <t>Noida October 24 Strong winds blowing in DelhiNCR since late last night have brought some relief to the pollution situation Several areas of Noida and Ghaziabad have moved out of the red zone
A blanket of smog had blanketed the entire NCR since Wednesday morning No</t>
  </si>
  <si>
    <t>https://latesthindinews247.blogspot.com/2024/11/google-maps.html</t>
  </si>
  <si>
    <t>1:35:00 AM</t>
  </si>
  <si>
    <t>http://twitter.com/MollikSwapon/status/1857361285031362743</t>
  </si>
  <si>
    <t>3:23:33 PM</t>
  </si>
  <si>
    <t>http://twitter.com/ShiviKashyapbjp/status/1858346282789577213</t>
  </si>
  <si>
    <t>http://twitter.com/JasbirMatharu5/status/1858824827769110556</t>
  </si>
  <si>
    <t>4:19:08 PM</t>
  </si>
  <si>
    <t>http://twitter.com/MahindraYa51712/status/1833773041941430708</t>
  </si>
  <si>
    <t>https://hindi.news18.com/news/jharkhand/ranchi-jharkhand-air-pollution-aqi-today-air-quality-index-level-report-on-november-4-local18-8811510.html</t>
  </si>
  <si>
    <t>8:29:39 PM</t>
  </si>
  <si>
    <t>Shikha ShreyaRanchi Its been two days since Diwali ended People are still intoxicated Due to excessive firecrackers the air quality index in Jharkhands cities is deteriorating significantly People are now waking up early in the morning to exercise in the garden or take morning walks</t>
  </si>
  <si>
    <t>https://www.bhaskar.com/national/news/imd-weather-update-delhi-air-pollution-grap-iv-up-punjab-himachal-fog-alert-133977778.html</t>
  </si>
  <si>
    <t>6:35:11 AM</t>
  </si>
  <si>
    <t>IMD Weather Update; Delhi Air Pollution GRAP- IV | UP Punjab Himachal Fog Alert | दिल्ली की हवा में प्रदूषण का लेवल खतरनाक,: स्कूल ऑनलाइन, ट्रकों की एंट्री बैन; बच्चे-बुजुर्ग, सांस और दिल के मरीजों को सलाह- घर पर रहें</t>
  </si>
  <si>
    <t>National IMD Weather Update Delhi Air Pollution GRAP IV UP Punjab Himachal Fog Alert
Delhis air pollution levels are dangerous Schools online truck entry banned children the elderly and those with respiratory and heart conditions advised to stay home
New Delhi
Photo Sunday</t>
  </si>
  <si>
    <t>https://ndtv.in/shopping/flipkarts-great-deals-on-high-quality-and-branded-air-purifiers-order-at-up-to-20-discount-7086615</t>
  </si>
  <si>
    <t>हाई क्वालिटी एयर प्यूरिफायर पर Flipkart की शानदार डील्स, 20% तक की छूट पर करें ऑर्डर</t>
  </si>
  <si>
    <t>Improve your indoor air quality with premium air purifiers on offer Enjoy discounts starting at 20 off on top brands like Dyson Samsung and Eureka Forbes Visit this g</t>
  </si>
  <si>
    <t>https://www.timesnowhindi.com/cities/delhi-news/delhi-pollution-air-quality-deteriorates-again-aqi-at-very-critical-level-in-many-areas-article-115587947</t>
  </si>
  <si>
    <t>दिल्ली में हल्के सुधार के बाद फिर बिगड़ी हवा, कई इलाकों में बेहद गंभीर स्तर पर AQI</t>
  </si>
  <si>
    <t>Delhis Pollution
Delhi Air Pollution The toxicity in Delhis air shows no signs of abating A slight improvement in air quality was observed on Thursday but on Friday evening the AQI again crossed 400 Even today Delhis air quality remains poor</t>
  </si>
  <si>
    <t>http://twitter.com/Theindiamoves1/status/1859838732381323354</t>
  </si>
  <si>
    <t>11:28:02 AM</t>
  </si>
  <si>
    <t>Breaking News The India Moves Delhi Air Pollution AQI</t>
  </si>
  <si>
    <t>http://twitter.com/Manisha90821238/status/1850763869959942315</t>
  </si>
  <si>
    <t>https://dainiksaveratimes.com/big-1/air-pollution-is-becoming-dangerous-it-is-having-a-bad-effect-on-ears-nose-and-throat/</t>
  </si>
  <si>
    <t>Air Pollution Pollution in DelhiNCR has reached the severe category This trend has been ongoing for a month Although the situation was somewhat under control for a while the AQI has once again caused concern for people Pollution also affects the ears nose and throat</t>
  </si>
  <si>
    <t>https://www.inkhabar.com/health-news/lung-cancer-how-many-people-get-every-year-due-to-smoking/</t>
  </si>
  <si>
    <t>4:17:00 AM</t>
  </si>
  <si>
    <t>Lung Cancer how many people get every year due to smoking</t>
  </si>
  <si>
    <t>World Lung Cancer Day 2024 World Lung Cancer Day is celebrated every year around the world The number of deaths from lung cancer is rising rapidly The main causes are smoking and tobacco use Lets find out how many people die each year from lung cancer</t>
  </si>
  <si>
    <t>https://hindi.latestly.com/india/karnatakas-siddaramaiah-government-bans-bursting-of-firecrackers-in-the-state-only-green-crackers-allowed-on-diwali-2366118.html</t>
  </si>
  <si>
    <t>Firecracker Ban in Karnataka: कर्नाटक की सिद्धारमैया सरकार ने राज्य में पटाखे फोड़ने पर लगाया बैन, दिवाली में सिर्फ ग्रीन क्रैकर्स की अनुमति</t>
  </si>
  <si>
    <t>Firecracker Ban in Karnataka Karnataka Chief Minister Siddaramaiah has permitted the use of only green firecrackers during Diwali this year He has issued strict instructions to district collectors and district police superintendents to ensure that no firecrackers harm the environment</t>
  </si>
  <si>
    <t>https://www.swadeshnews.in/bhopal-aqi-today-aqi-crosses-300-in-gwalior-bhopals-air-is-also-poisonous-indores-air-is-the-cleanest</t>
  </si>
  <si>
    <t>9:09:13 AM</t>
  </si>
  <si>
    <t>Bhopal AQI Today: ग्वालियर में AQI 400 के पार, भोपाल की हवा भी जहरीली, इंदौर की हवा सबसे साफ़</t>
  </si>
  <si>
    <t>Bhopal AQI Today Bhopal The air quality in Madhya Pradeshs capital is steadily falling into the severe category People say Bhopal is slowly becoming a gas chamber Today Gwaliors AQI has surpassed 300 while Bhopals air quality is toxic</t>
  </si>
  <si>
    <t>http://twitter.com/indian_586/status/1858431196503679031</t>
  </si>
  <si>
    <t>2:14:59 PM</t>
  </si>
  <si>
    <t>https://www.emsindia.com/news/show/2780028/state</t>
  </si>
  <si>
    <t>9:10:02 PM</t>
  </si>
  <si>
    <t>(पटना) दिवाली से पहले ही बिहार के कई जिलों में हवा की गुणवत्ता हुई खराब</t>
  </si>
  <si>
    <t>20Oct2024
Patna EMS Even before Diwali air quality has deteriorated in several districts of Bihar including Patna Patnas AQI was reportedly 219 Hajipurs 259 and Katihars 206 According to the Meteorological Department temperatures will remain low for the next two to three days</t>
  </si>
  <si>
    <t>http://twitter.com/Krishna92515293/status/1834828948691132584</t>
  </si>
  <si>
    <t>http://twitter.com/patelrajnish96/status/1851468323302813705</t>
  </si>
  <si>
    <t>9:07:01 AM</t>
  </si>
  <si>
    <t>http://twitter.com/Aashu1417/status/1793198468984459672</t>
  </si>
  <si>
    <t>2:03:25 PM</t>
  </si>
  <si>
    <t>http://twitter.com/VipinGu84249050/status/1853534977381527789</t>
  </si>
  <si>
    <t>1:59:10 AM</t>
  </si>
  <si>
    <t>https://www.newsnationtv.com/states/delhi-and-ncr/delhi-pollution-today-delhis-air-is-still-poisonous-aqi-crosses-600-in-mundka-7659975</t>
  </si>
  <si>
    <t>9:28:50 AM</t>
  </si>
  <si>
    <t>Delhi Pollution Today: अभी भी जहरीली बनी हुई है दिल्ली की हवा, मुंडका में AQI 600 पार</t>
  </si>
  <si>
    <t>Delhi Air Pollution The air quality index in the national capital Delhi remains extremely poor Meanwhile the capitals AQI reached near 600 on Saturday According to AQICN data at around 730 am Saturday the air quality in Anand Vihar Delhi</t>
  </si>
  <si>
    <t>http://twitter.com/sahiramTetarwl8/status/1893273225909424159</t>
  </si>
  <si>
    <t>5:44:47 PM</t>
  </si>
  <si>
    <t>http://twitter.com/KhushalAAP/status/1888244049343045982</t>
  </si>
  <si>
    <t>8:40:37 PM</t>
  </si>
  <si>
    <t>http://twitter.com/SocialistSpirit/status/1868896412915974388</t>
  </si>
  <si>
    <t>11:20:01 AM</t>
  </si>
  <si>
    <t>http://twitter.com/GyanVriddhi/status/1858691415905030363</t>
  </si>
  <si>
    <t>7:29:01 AM</t>
  </si>
  <si>
    <t>http://twitter.com/shubham21079/status/1901134641358401621</t>
  </si>
  <si>
    <t>Sant Shri Asharamji Bapu says that chemical phenyl and its foul smell pollutes the atmosphere Cow phenyl will definitely increase your purity and fragrance Save Humanity</t>
  </si>
  <si>
    <t>http://twitter.com/Prashantmanu3/status/1888238975552467179</t>
  </si>
  <si>
    <t>8:20:28 PM</t>
  </si>
  <si>
    <t>https://www.bhaskar.com/local/bihar/nalanda/news/bihar-sharif-is-among-the-top-10-polluted-cities-of-the-state-134028351.html</t>
  </si>
  <si>
    <t>7:54:18 PM</t>
  </si>
  <si>
    <t>Bihar Sharif is among the top 10 polluted cities of the state, | प्रदेश के टॉप 10 प्रदूषित शहरों में बिहारशरीफ शामिल: 244 पहुंचा AQI, राजगीर की हवा की गुणवत्ता भी खराब; पराली जलाने की घटनाओं ने बढ़ाई चिंता - Nalanda News</t>
  </si>
  <si>
    <t>Bihar Sharif is among the states top 10 polluted cities AQI reaches 244 Rajgirs air quality also deteriorates stubble burning incidents raise concerns
Nalanda
Young women walk through dusty streets
Pollution has become a major problem in Bihar A recent report</t>
  </si>
  <si>
    <t>https://hindi.livelaw.in/supreme-court/delhi-air-pollution-supreme-court-allows-grap-iv-restrictions-to-be-relaxed-upto-grap-ii-277434</t>
  </si>
  <si>
    <t>BREAKING | Delhi Air Pollution : सुप्रीम कोर्ट ने GRAP-IV प्रतिबंधों को GRAP-II तक कम करने की अनुमति दी | Delhi Air Pollution, Air Pollution, Supreme Court, दिल्ली वायु प्रदूषण, वायु प्रदूषण, सुप्रीम कोर्ट</t>
  </si>
  <si>
    <t>The Supreme Court on Thursday December 5 allowed the Commission for Air Quality Management CAQM to downgrade the Graded Response Action Plan GRAP StageIV restrictions in Delhi to GRAPStage II in view of the improvement in the Air Quality Index AQI
The court allowed the CAQM</t>
  </si>
  <si>
    <t>https://www.patrika.com/opinion/make-yoga-a-habit-protect-your-lungs-from-getting-weak-19105690</t>
  </si>
  <si>
    <t>9:01:52 PM</t>
  </si>
  <si>
    <t>योग को आदत बनाएं, फेफड़ों को कमजोर होने से बचाएं</t>
  </si>
  <si>
    <t>Make yoga a habit and protect your lungs from weakening
Clean air campaigns should be initiated to reduce air pollution Emphasis should be placed on the use of fragrancefree products for better air quality in homes Salute to your lungs and overall health</t>
  </si>
  <si>
    <t>https://www.aplatestnews.com/usnewsvideo.php?idx=air-pollution-hyderabad-hmtv-GJLt-2024-05-18&amp;vidtype=2</t>
  </si>
  <si>
    <t>4:34:48 PM</t>
  </si>
  <si>
    <t>Air pollution :హైదరాబాద్ నగరంలో రోజురోజుకు పెరుగుతున్న వాయు కాలుష్యం | Hyderabad | hmtv</t>
  </si>
  <si>
    <t>Published Date 20240518 091248 Category News 2390899
Title Air pollution Air pollution increasing day by day in Hyderabad city Hyderabad hmtv
Air pollution Air pollution increasing day by day in Hyderabad city Hyderabad Air pol</t>
  </si>
  <si>
    <t>https://dainiksaveratimes.com/punjab/toxic-smog-engulfs-punjab-breathing-becomes-difficult-imd-issues-alert/</t>
  </si>
  <si>
    <t>11:19:56 AM</t>
  </si>
  <si>
    <t>Toxic Smog Engulfs Punjab</t>
  </si>
  <si>
    <t>Toxic Smog Engulfs Punjab Chandigarh and most cities in Punjab are engulfed in smog Chandigarhs air quality has deteriorated with the AQI remaining in the very poor category Chandigarhs Air Quality Index AQI has crossed 375 This simply means that</t>
  </si>
  <si>
    <t>https://www.aplatestnews.com/usnewsvideo.php?idx=top-headlines-12-diwali-2024-air-pollution-taBN-2024-11-01&amp;vidtype=10</t>
  </si>
  <si>
    <t>TOP Headlines: 12 बजे की बड़ी खबरें फटाफट देखें | Diwali 2024 | Air Pollution</t>
  </si>
  <si>
    <t>http://twitter.com/satcat6469/status/1857347350533926946</t>
  </si>
  <si>
    <t>2:28:10 PM</t>
  </si>
  <si>
    <t>http://twitter.com/Mehroob3/status/1867966268739043723</t>
  </si>
  <si>
    <t>9:43:58 PM</t>
  </si>
  <si>
    <t>https://www.ibc24.in/country/air-purifiers-masks-rise-in-delhi-ncr-due-to-severe-levels-of-air-pollution-2803785.html</t>
  </si>
  <si>
    <t>12:30:38 AM</t>
  </si>
  <si>
    <t>दिल्ली-एनसीआर में वायु प्रदूषण के गंभीर स्तर से ‘एयर प्यूरीफायर’ और मास्क की बिक्री बढ़ी</t>
  </si>
  <si>
    <t>With photos
New Delhi Nov 18 PTI As air pollution in Delhi and the National Capital Region rises to dangerous levels sales of air purifiers and masks have increased significantly according to city traders
The Central Pollution Control Board</t>
  </si>
  <si>
    <t>http://twitter.com/Mohit779624955/status/1807316185496576466</t>
  </si>
  <si>
    <t>1:02:11 PM</t>
  </si>
  <si>
    <t>http://twitter.com/Vaibhavforaap/status/1859148188592054783</t>
  </si>
  <si>
    <t>1:44:04 PM</t>
  </si>
  <si>
    <t>http://twitter.com/shivprakas63796/status/1888162355634172235</t>
  </si>
  <si>
    <t>3:16:00 PM</t>
  </si>
  <si>
    <t>YOU TUBE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</si>
  <si>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http://twitter.com/ayusharma_bh/status/1867406959001186530</t>
  </si>
  <si>
    <t>8:41:28 AM</t>
  </si>
  <si>
    <t>http://twitter.com/DuttaRameshwar2/status/1850733088269021195</t>
  </si>
  <si>
    <t>Chemicalladen phenyl and its foul smell pollute the atmosphere whereas cow phenyl made from the urine of increases purity sattvikta and fragrance in the environment Sant Shri Asharamji Bapu says that indigenous cows are Boon for Humanity</t>
  </si>
  <si>
    <t>http://twitter.com/ramkeshdass/status/1852290725888639151</t>
  </si>
  <si>
    <t>3:34:57 PM</t>
  </si>
  <si>
    <t>https://www.amarujala.com/delhi-ncr/thermal-power-plants-are-not-responsible-for-air-pollution-in-delhi-2025-03-03</t>
  </si>
  <si>
    <t>9:34:53 AM</t>
  </si>
  <si>
    <t>Thermal Power Plants Are Not Responsible For Air Pollution In Delhi | Delhi Pollution:प्रदूषण के लिए थर्मल पावर प्लांट जिम्मेदार नहीं, Dpcc का Ngt को जवाब; 2018 से बंद हैं प्लांट</t>
  </si>
  <si>
    <t>Thermal power plants are not responsible for air pollution in Delhi The Delhi Pollution Control Committee DPCC revealed this in its recent reply to the National Green Tribunal NGT
The DPCC told the court that in Delhi ITO Raj</t>
  </si>
  <si>
    <t>https://www.agniban.com/government-and-private-schools-up-to-12th-will-be-closed-in-haryana-on-the-orders-of-supreme-court/</t>
  </si>
  <si>
    <t>6:55:08 PM</t>
  </si>
  <si>
    <t>सुप्रीम कोर्ट के आदेश पर हरियाणा में बंद होंगे 12वीं तक के सरकारी और निजी स्कूल | Government and private schools up to 12th will be closed in Haryana on the orders of Supreme Court</t>
  </si>
  <si>
    <t>Chandigarh On the orders of the Supreme Court government and private schools up to class 12 in Haryana will be closed This measure has been implemented specifically in those areas</t>
  </si>
  <si>
    <t>http://twitter.com/Dharmendra0439/status/1794541368532148235</t>
  </si>
  <si>
    <t>6:59:37 AM</t>
  </si>
  <si>
    <t>http://twitter.com/DewdaMamta55519/status/1840356386279928138</t>
  </si>
  <si>
    <t>5:12:09 PM</t>
  </si>
  <si>
    <t>http://twitter.com/kukurkundali/status/1868414713757044992</t>
  </si>
  <si>
    <t>3:25:55 AM</t>
  </si>
  <si>
    <t>http://twitter.com/sailesh_g/status/1868550117948874989</t>
  </si>
  <si>
    <t>12:23:58 PM</t>
  </si>
  <si>
    <t>https://www.amarujala.com/jammu/jammu-political-chef-minister-jammu-news-c-10-lko1027-550432-2025-02-21</t>
  </si>
  <si>
    <t>2:08:00 AM</t>
  </si>
  <si>
    <t>Jammu, Political, Chef Minister | जलवायु परिवर्तन गंभीर खतरा, जल संकट उसका परिणाम :मुख्यमंत्री</t>
  </si>
  <si>
    <t>Participated in a threeday workshop on capacity building in innovative pedagogy for the implementation of the new education policy
Said Necessary efforts are not being made to raise awareness about climate change and its risks
Jammu Jammu and Kashmir faces serious threats due to climate change</t>
  </si>
  <si>
    <t>http://twitter.com/jbhaskar27/status/1888181082648121503</t>
  </si>
  <si>
    <t>Dhruv bhai DNA test karwa lo kya pata tumhari paidaish me bhi BJP ka hath ho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</si>
  <si>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https://www.bhaskar.com/local/chandigarh/news/chandigarhs-sector-53-becomes-a-pollution-hotspot-134082437.html</t>
  </si>
  <si>
    <t>4:04:33 PM</t>
  </si>
  <si>
    <t>चंडीगढ़ का सेक्टर-53 बना प्रदूषण का हॉटस्पॉट: मोहाली सेक्टर-68 में भी हवा की गुणवत्ता खराब, हाइपरलोकल मॉनिट...</t>
  </si>
  <si>
    <t>Chandigarhs Sector 53 has become a pollution hotspot Mohalis Sector 68 also has poor air quality revealed by hyperlocal monitoring
Chandigarh
Smog due to pollution
A report on air pollution in Chandigarh has revealed a dire situation</t>
  </si>
  <si>
    <t>https://www.jantaserishta.com/national/new-delhi-air-quality-deteriorates-in-delhi-ncr-grap-4-implemented-new-delhi-4-3707098</t>
  </si>
  <si>
    <t>New Delhi: दिल्ली-एनसीआर में एयर क्वालिटी हुई खराब, लागू हुआ ग्रैप-4 | New Delhi: Air quality deteriorates in Delhi-NCR, GRAP-4 implemented | New Delhi: दिल्ली-एनसीआर में एयर क्वालिटी हुई खराब, लागू हुआ ग्रैप-4</t>
  </si>
  <si>
    <t>Delhis air quality has deteriorated once again prompting the Commission for Air Quality Management CAQM to implement Grade 4 in DelhiNCR Consequently several restrictions have been implemented in the capital and its adjoining districts Please note that</t>
  </si>
  <si>
    <t>http://twitter.com/aapkadilipgupta/status/1855449451910905899</t>
  </si>
  <si>
    <t>8:46:36 AM</t>
  </si>
  <si>
    <t>The Impact of Air Pollution A Growing Global Concern Air pollution is a serious environmental and health challenge that impacts our planet and lives in profound ways As industrial activities and cities expand the air we breathe becomes more polluted affecting our health environment and climate What is Air Pollution Air pollution is the release of harmful substances into the atmosphere including gases chemicals and particulate matter The main pollutants are Industrial Emissions Factories and power plants release sulfur dioxide and nitrogen oxides Transportation Vehicles emit carbon monoxide and nitrogen oxide Agriculture Farming activities release ammonia and methane Household Activities Burning fossil fuels and certain chemicals also add to pollution Effects on Human Health Air pollution can cause or worsen a range of health issues 1 Respiratory Problems Pollutants can irritate the lungs causing asthma bronchitis and other respiratory diseases 2 Heart Diseases Longterm exposure can increase risks of heart disease and stroke 3 Cancer Certain airborne toxins increase the risk of cancers especially lung cancer 4 Childrens Health Polluted air affects childrens lung and immune system development leading to chronic issues 5 Mental Health Studies show pollution may affect mental health potentially contributing to anxiety and depression Environmental Consequences Air pollution also harms our environment in several ways Climate Change Greenhouse gases like carbon dioxide and methane trap heat contributing to global warming Acid Rain Emissions of sulfur dioxide and nitrogen oxides lead to acid rain harming plants soil and water systems Ozone Layer Depletion Pollutants like CFCs damage the ozone layer increasing harmful UV exposure Wildlife Impact Polluted air and acid rain disrupt ecosystems and food chains Solutions and Actions Addressing air pollution requires combined efforts from everyone Here are some effective solutions 1 Transition to Clean Energy Shifting to renewables like solar and wind can drastically reduce emissions 2 Better Public Transportation Improved public transit can reduce the number of vehicles on roads lowering pollution 3 Strict Emission Standards Governments can enforce regulations to control factory and vehicle emissions 4 Planting More Trees Trees absorb carbon dioxide helping clean the air and increase green spaces</t>
  </si>
  <si>
    <t>https://uttarakhandsamachar.in/archives/23586</t>
  </si>
  <si>
    <t>2:39:48 PM</t>
  </si>
  <si>
    <t>दिल्ली और एनसीआर में इस बार हवा में कम जहर, लेकिन AQI अब भी खराब श्रेणी में</t>
  </si>
  <si>
    <t>The air in the capital Delhi and the NCR has not been stifling this time The air is less polluted by fireworks The Air Quality Index AQI in Delhi was recorded at 227 on Saturday morning However Delhis air quality was the worst in the NCR From Delhi to Noida</t>
  </si>
  <si>
    <t>http://twitter.com/AThakkur80948/status/1864743202315464979</t>
  </si>
  <si>
    <t>12:16:39 AM</t>
  </si>
  <si>
    <t>http://twitter.com/pulickal1973/status/1864018780466094518</t>
  </si>
  <si>
    <t>12:18:03 AM</t>
  </si>
  <si>
    <t>http://twitter.com/singh_mukhjeet/status/1855666956415967552</t>
  </si>
  <si>
    <t>11:10:53 PM</t>
  </si>
  <si>
    <t>https://indias.news/average-aqi-of-delhi-was-273-may-increase-further/</t>
  </si>
  <si>
    <t>New Delhi October 30 Delhis average air quality index AQI was recorded at 273 on Wednesday It is expected to increase in the coming days
According to data from the Central Pollution Control Board CPCB the average air quality index in Delhi till 730 am</t>
  </si>
  <si>
    <t>http://twitter.com/its_ravat/status/1858489038631547064</t>
  </si>
  <si>
    <t>6:04:50 PM</t>
  </si>
  <si>
    <t>http://twitter.com/saurabhsuman88/status/1904896896667463887</t>
  </si>
  <si>
    <t>7:33:06 PM</t>
  </si>
  <si>
    <t>http://twitter.com/shahiankit200/status/1898429099418538207</t>
  </si>
  <si>
    <t>11:12:23 PM</t>
  </si>
  <si>
    <t>https://hindi.moneycontrol.com/news/india/trends/delhi-aqi-pollution-level-improved-in-delhi-ncr-grap-3-restrictions-removed-1948640.html</t>
  </si>
  <si>
    <t>1:35:01 AM</t>
  </si>
  <si>
    <t>Delhi AQI: दिल्ली-NCR में प्रदूषण के स्तर में हुआ सुधार, GRAP-3 की पाबंदियां हटाई गईं</t>
  </si>
  <si>
    <t>Delhi AQI Pollution levels improve in DelhiNCR GRAP3 restrictions lifted
Delhi Air Pollution The Commission for Air Quality Management reimposed Stage 3 restrictions on Friday January 3 due to deteriorating air quality GRAP 3</t>
  </si>
  <si>
    <t>http://twitter.com/sarvmanglamcom/status/1824342946730184792</t>
  </si>
  <si>
    <t>12:40:27 PM</t>
  </si>
  <si>
    <t>Come on liar Delhi Delhis air choked by mountains of garbage Delhi filled with pollution Delhi filled with rainwater Delhi covered with illegal construction Kejriwal is in jail on charges of corruption and misuse of power He has been caught lying many times</t>
  </si>
  <si>
    <t>http://twitter.com/KVajpayaee/status/1891825231016132736</t>
  </si>
  <si>
    <t>http://twitter.com/rajeshved36/status/1858835409889038607</t>
  </si>
  <si>
    <t>5:01:11 PM</t>
  </si>
  <si>
    <t>http://twitter.com/AdvocateDa29651/status/1849282893819822573</t>
  </si>
  <si>
    <t>https://cgnews.in/archives/107645</t>
  </si>
  <si>
    <t>3:02:15 PM</t>
  </si>
  <si>
    <t>इस साल क्यों ज्यादा सताएगी ठंड? WMO ने बताई असली वजह</t>
  </si>
  <si>
    <t>India experienced intense heat this year and torrential rains broke many records The rains wreaked havoc in many states causing floodlike conditions in many areas from the mountains to the plains On Thursday the India Meteorological Department IMD predicted more heat in the coming days</t>
  </si>
  <si>
    <t>http://twitter.com/RKBOTHRA1/status/1874425433690865949</t>
  </si>
  <si>
    <t>5:30:23 PM</t>
  </si>
  <si>
    <t>Strict action needs to be taken for a clean India we Indians are not going to improve with love There is a need to work on a war footing on the infrastructure of small and big cities There is a need to revamp the district hospitals of India We have to find a solution to increase exports ji What would be your New Year Resolutions for India Top 5 practical suggestions that can be implemented in 2025 Ill start Please add 1 Simplify the tax structure in the 2025 budget Both direct taxes and then GST 2 Launch Swachh Bharat 20 to clean up India Special focus on air pollution 3 Announce a package of reforms to dramatically reduce judicial delays Withdraw half of all pending government litigation and introduce a Law of Limitations across the board 4 Special packages for employment generation especially in manufacturing and high potential areas like tourism This can accompany necessary government spending on defence and infrastructure 5 Recognize that we are about to see exponential growth in AI and other advanced technology Pull out all stops to ensure that India can keep up</t>
  </si>
  <si>
    <t>https://www.amarujala.com/delhi-ncr/faridabad/ballabhgarhs-air-worsens-aqi-recorded-at-137-faridabad-news-c-26-1-del1005-31998-2024-10-08</t>
  </si>
  <si>
    <t>4:29:40 AM</t>
  </si>
  <si>
    <t>Ballabhgarh's Air Worsens, Aqi Recorded At 137 - Faridabad News - Faridabad News:बल्लभगढ़ की हवा हुई खराब, 137 दर्ज किया गया एक्यूआई</t>
  </si>
  <si>
    <t>Burning garbage dumps and dust on the roads are polluting the air
Faridabad The scorching sun has raised temperatures in the district The heat continues to torment residents After five years temperatures reached 37 degrees in October This</t>
  </si>
  <si>
    <t>https://www.jagran.com/live-news/haryana-haryana-breaking-news-live-catch-todays-latest-haryana-news-in-hindi-haryana-politics-news-06-03-2025-alb-279.html</t>
  </si>
  <si>
    <t>Haryana Breaking News Live 6th March 2025: 'कुछ छिपाया जा रहा है', Himani Murder Case में मृतका की मां जांच से संतुष्ट नहीं</t>
  </si>
  <si>
    <t>LIVE BLOG
Haryana Breaking News Live 6 March 2025 Something is being hidden Himani Murder Case Victims mother not satisfied with investigation
Haryana Breaking News LIVE Here you will read every update on Haryana politics crime and the days latest news Also</t>
  </si>
  <si>
    <t>http://twitter.com/SanjayKumar0999/status/1861064971049734633</t>
  </si>
  <si>
    <t>8:40:40 PM</t>
  </si>
  <si>
    <t>http://twitter.com/NareshGhosh20/status/1858779952122130773</t>
  </si>
  <si>
    <t>1:20:49 PM</t>
  </si>
  <si>
    <t>https://www.amarujala.com/uttar-pradesh/meerut/amar-ujala-abhiyan-issue-of-garbage-mountain-reached-lucknow-corporation-officials-were-reprimanded-2024-09-13</t>
  </si>
  <si>
    <t>2:17:22 PM</t>
  </si>
  <si>
    <t>Amar Ujala Abhiyan: Issue Of Garbage Mountain Reached Lucknow, Corporation Officials Were Reprimanded | अमर उजाला अभियान:मेरठ के लोहियानगर में कूड़े से हवा और पानी दूषित, दो शिक्षक बीमार, बच्चों पर भी पड़ रही मार</t>
  </si>
  <si>
    <t>A mountain of garbage in Lohianagar Meerut has contaminated the air and water Two teachers at Pandit Bakshi Das Memorial Inter College Subhash Kumar and Sarmishtha fell ill The matter reached Lucknow on Thursday A team also arrived at the school to investigate It was reported that the school</t>
  </si>
  <si>
    <t>http://twitter.com/ZeeBiharNews/status/1859625811260866748</t>
  </si>
  <si>
    <t>9:21:58 PM</t>
  </si>
  <si>
    <t>Plants To Reduce Air Pollution Plant these plants at home for clean air amidst pollution it will remain fresh throughout</t>
  </si>
  <si>
    <t>https://hindi.theprint.in/india/despite-dussehra-celebrations-people-are-breathing-clean-air-aqi-is-better-than-before-gopal-rai/741273/</t>
  </si>
  <si>
    <t>दशहरा उत्सव के बावजूद साफ हवा में सांस ले रहे लोग, एक्यूआई पहले से बेहतर: गोपाल राय</t>
  </si>
  <si>
    <t>New Delhi Oct 13 PTI Delhi Environment Minister Gopal Rai on Sunday said people are breathing clean air in the national capital despite the Dussehra festivities He said the number of days with good satisfactory and moderate air quality has increased</t>
  </si>
  <si>
    <t>https://www.jantaserishta.com/local/gujarat/ahmedabad-weather-and-todays-aqi-3701326</t>
  </si>
  <si>
    <t>Ahmedabad The temperature in Ahmedabad today December 14 2024 is 211 degrees Celsius The forecast for the day shows minimum and maximum temperatures of 1302 degrees Celsius and 2753 degrees Celsius respectively The relative humidity is 22 and the wind speed is 22 kmh</t>
  </si>
  <si>
    <t>https://navbharattimes.indiatimes.com/india/pollution-health-ministry-issued-guidelines-to-work-on-action-plan-at-district-level/articleshow/115458487.cms</t>
  </si>
  <si>
    <t>1:51:00 AM</t>
  </si>
  <si>
    <t>प्रदूषण को लेकर हरकत में आया स्वास्थ्य मंत्रालय, जिला के स्तर पर एक्शन प्लान पर काम करने के दिशा निर्देश | pollution health ministry issued guidelines to work on action plan at district level</t>
  </si>
  <si>
    <t>The Union Health Ministry has also taken action given the severity of air pollution in North India including DelhiNCR The ministry has issued an advisory calling for action plans to be implemented at the district and city levels Health Secretary Punya Salila Srivastava has</t>
  </si>
  <si>
    <t>http://twitter.com/Sanjana47609941/status/1850190628442743015</t>
  </si>
  <si>
    <t>http://twitter.com/INCAvinashkadbe/status/1847917295563395581</t>
  </si>
  <si>
    <t>1:56:30 PM</t>
  </si>
  <si>
    <t>https://hindi.news18.com/news/uttar-pradesh/ghaziabad-ghaziabad-today-temperature-aqi-air-poor-quality-aaj-ka-mosam-local18-9123607.html</t>
  </si>
  <si>
    <t>11:29:21 AM</t>
  </si>
  <si>
    <t>Ghaziabad Today Temperature: इस जिले की हवा है जहर बराबर! जानिए कितना पहुंचा AQI और कैसा रहेगा आज का मौसम</t>
  </si>
  <si>
    <t>Ghaziabad Todays Temperature The air in this district is toxic Find out the AQI and how the weather will be today
March 24 2025 1129 IST
Ghaziabad Todays Temperature The air in Ghaziabad and the NCR of Uttar Pradesh is very poor Find out todays weather and AQI</t>
  </si>
  <si>
    <t>http://twitter.com/MadhuJh29440980/status/1862612281768477044</t>
  </si>
  <si>
    <t>3:09:08 AM</t>
  </si>
  <si>
    <t>http://hamarikalash.blogspot.com/2024/09/blog-post_30.html</t>
  </si>
  <si>
    <t>मेरी डायरी: अस्थमा : एक जानलेवा बीमारी</t>
  </si>
  <si>
    <t>Asthma A Deadly Disease
Asthma is a major respiratory disease in India affecting millions of people It is a chronic condition that causes narrowing of the airways leading to difficulty breathing The number of asthma patients in India is increasing rapidly</t>
  </si>
  <si>
    <t>http://twitter.com/drjeevanaggarwa/status/1888232880687710500</t>
  </si>
  <si>
    <t>7:56:15 PM</t>
  </si>
  <si>
    <t>https://indianews.in/delhi/delhi-air-pollution-pollution-hits-delhi-ncr-aqi-crosses-450-breathing-becomes-difficult/</t>
  </si>
  <si>
    <t>Delhi Air Pollution: दिल्ली-NCR में प्रदूषण की मार, AQI 450 के पार, सांस लेना हुआ</t>
  </si>
  <si>
    <t>India News Delhi Air Pollution Air quality in DelhiNCR has deteriorated to a very poor state with pollution levels in the hazardous category According to the Central Pollution Control Board CPCB the air quality index AQI here has exceeded 450</t>
  </si>
  <si>
    <t>http://twitter.com/Bhanuchem/status/1890663083791601926</t>
  </si>
  <si>
    <t>It is the misfortune of this country that despite being the worlds largest democracy we are not able to make our ground level issues a topic of discussion in the Parliament House Pseudo democracy ie pseudo democracy continuously succeeds in fooling the public on basic issues of the public like Inflation Unemployment Students rights Male harassment Clean air pollution Corruption Health system Education Agriculture Police action etc Yesterday also we were watching the spectacle and today also we are watching it In this country trending topics like are discussed loudly but it has become rare to hear real discussions from the national media to the Parliament House</t>
  </si>
  <si>
    <t>https://top24news.in/strict-action-on-rising-pollution-in-delhi-bs/</t>
  </si>
  <si>
    <t>2:45:39 PM</t>
  </si>
  <si>
    <t>सावधान। Delhi में इन वाहनों की एंट्री पर वैन, जानिए क्यों ?</t>
  </si>
  <si>
    <t>Crackdown on rising pollution in Delhi BSIII petrol and BSIV diesel vehicles banned 20000 fine for those caught
The Delhi government has banned BSIII petrol and BSIV diesel fourwheelers in response to rising pollution levels in the national capital This</t>
  </si>
  <si>
    <t>https://www.livehindustan.com/ncr/faridabad/story-faridabad-faces-pollution-crisis-grap-ii-fails-amid-traffic-jams-and-garbage-burning-201731171816546.html</t>
  </si>
  <si>
    <t>10:33:40 PM</t>
  </si>
  <si>
    <t>Faridabad Haryana The Graded Response Action Plan GRAP implemented to combat pollution in the Smart City is failing to fully move beyond mere paperwork Local residents allege that the Haryana State Pollution Control Board HSPCB the traffic police and the municipal corporation</t>
  </si>
  <si>
    <t>http://twitter.com/Amarjee31915747/status/1888213632984429055</t>
  </si>
  <si>
    <t>6:39:46 PM</t>
  </si>
  <si>
    <t>http://twitter.com/SorryCorruption/status/1860023537186275593</t>
  </si>
  <si>
    <t>http://twitter.com/IANSKhabar/status/1895780716199411768</t>
  </si>
  <si>
    <t>Delhi Environment Minister Manjinder Singh Sirsa said The biggest problem in Delhi is pollution both air and water are contaminated Today we held a marathon meeting for about three and a half hours to understand the causes of the diseases and their solutions The main conclusion was that the previous government did not take any steps to reduce pollution in Delhi be it air pollution or water pollution</t>
  </si>
  <si>
    <t>http://twitter.com/pradip_tweets/status/1854827216921604203</t>
  </si>
  <si>
    <t>http://twitter.com/Yadav1022/status/1856022652667789759</t>
  </si>
  <si>
    <t>10:44:18 PM</t>
  </si>
  <si>
    <t>http://twitter.com/SamarVeeran/status/1850724810080375021</t>
  </si>
  <si>
    <t>7:52:34 AM</t>
  </si>
  <si>
    <t>https://www.specialcoveragenews.in/top-stories/delhi-pollution-delhiites-got-some-relief-from-pollution-but-the-risk-to-breathing-remains-know-what-is-the-aqi-today-1227165</t>
  </si>
  <si>
    <t>12:27:01 PM</t>
  </si>
  <si>
    <t>Delhi Pollution: Delhiites got some relief from pollution, but the risk to breathing remains, know what is the AQI today | Delhi Pollution: दिल्लीवालों को मिली प्रदूषण से थोड़ी राहत, लेकिन सांसों पर खतरा बरकरार, जानें आज कहां कितना है AQI</t>
  </si>
  <si>
    <t>Delhi AQI Level The national capital Delhi is seeing some relief today from the dangerous air pollution that has persisted for the past several days The air quality index has improved slightly but the risk to breathing remains According to AQICN the</t>
  </si>
  <si>
    <t>http://twitter.com/sajidalimarwadi/status/1859891351212724466</t>
  </si>
  <si>
    <t>http://twitter.com/1008Hindurastra/status/1888267090752098577</t>
  </si>
  <si>
    <t>10:12:11 PM</t>
  </si>
  <si>
    <t>https://www.jantaserishta.com/local/madhya-pradesh/indore-weather-forecast-and-aqi-december-23-check-min-and-max-temperatures-3718437</t>
  </si>
  <si>
    <t>इंदौर मौसम पूर्वानुमान और AQI 23 दिसंबर: न्यूनतम और अधिकतम तापमान देखें | Indore weather forecast and AQI December 23: Check min and max temperatures इंदौर मौसम पूर्वानुमान और AQI 23 दिसंबर: न्यूनतम और अधिकतम तापमान देखें</t>
  </si>
  <si>
    <t>Madhya Pradesh Madhya Pradesh Indore Weather Forecast and AQI Today Indore recorded 189C on December 23 2024 According to the India Meteorological Department IMD forecast the minimum and maximum temperatures are expected to be 141C and 2304C respectively Relative</t>
  </si>
  <si>
    <t>http://twitter.com/toursatul/status/1851496022410776853</t>
  </si>
  <si>
    <t>10:57:05 AM</t>
  </si>
  <si>
    <t>When the governments move to shift industries did not yield any results now it is the responsibility of these eaters and become ones to do something A tourist Tarun Mittal says Taj Mahal is very pretty but the only problem here is the air pollution I have read that industries were removedStill if there is pollution then something needs to be done</t>
  </si>
  <si>
    <t>http://twitter.com/GhuleRajiv/status/1798245551944946045</t>
  </si>
  <si>
    <t>12:18:44 PM</t>
  </si>
  <si>
    <t>http://twitter.com/MUKESH01981/status/1850011451756323246</t>
  </si>
  <si>
    <t>8:37:56 AM</t>
  </si>
  <si>
    <t>http://twitter.com/INC______/status/1851570379023638705</t>
  </si>
  <si>
    <t>http://twitter.com/khushipuriya1/status/1864114408734998951</t>
  </si>
  <si>
    <t>6:38:03 AM</t>
  </si>
  <si>
    <t>https://cgnews.in/archives/117964</t>
  </si>
  <si>
    <t>दिल्ली से लेकर कश्मीर तक कंपाने वाली ठंड, IMD का अलर्ट जारी - CG News</t>
  </si>
  <si>
    <t>https://www.livehindustan.com/weather/indore-me-aaj-ka-mausam-20-december-2024-indore-aqi-today-and-weather-forecast-imd-rain-alert-update-in-hindi-201734658332256.html</t>
  </si>
  <si>
    <t>7:02:11 AM</t>
  </si>
  <si>
    <t>इंदौर 20 December 2024 का वेदर और AQI: न्यूनतम तापमान 14.72°C, जानें कैसा रहेगा शहर में आज का मौसम</t>
  </si>
  <si>
    <t>Weather News Indores weather today December 20 2024 Indore AQI today and weather forecast IMD rain alert update in Hindi
Indores weather and AQI for December 20 2024 Minimum temperature 1472C find out what the citys weather will be like today
Indore Weather December 20 2</t>
  </si>
  <si>
    <t>https://www.tv9hindi.com/science/why-tears-come-from-eyes-in-cry-laugh-situations-2896725.html</t>
  </si>
  <si>
    <t>रोने या हंसने पर आंखों से क्यों निकल आते हैं आंसू? जानें क्या है इसके पीछे का साइंस | Why Tears Come From Eyes In Cry Laugh Situations</t>
  </si>
  <si>
    <t>Why do tears flow from our eyes when we cry or laugh Learn the science behind it
Tears often act as a language in human life When we are unable to express something our tears speak the truth But have you ever noticed that sadness</t>
  </si>
  <si>
    <t>http://twitter.com/hindu_sana37104/status/1866453114363978165</t>
  </si>
  <si>
    <t>5:31:14 PM</t>
  </si>
  <si>
    <t>http://twitter.com/vikasnisu_007/status/1891466557101895792</t>
  </si>
  <si>
    <t>6:05:43 PM</t>
  </si>
  <si>
    <t>https://www.zeebiz.com/hindi/india/delhi-weather-update-train-flight-diverted-delayed-due-to-bad-weather-dense-fog-trains-running-late-coming-delhi-see-list-here-191565</t>
  </si>
  <si>
    <t>9:37:53 AM</t>
  </si>
  <si>
    <t>'कोहरे का कहर' जारी! यात्रियों की बढ़ी परेशानी, देर से चल रही दिल्ली आने वाली ट्रेनें, देखें डीटेल्स</t>
  </si>
  <si>
    <t>Delhi Weather Update Winter has begun in North India The weather has taken a turn for the better in the past few days The capital Delhi has been shrouded in a thick blanket of fog for the past few days However this has also affected passengers traveling to and from Delhi The dense fog</t>
  </si>
  <si>
    <t>https://www.prabhasakshi.com/national/in-delhi-bjp-gave-slogan-preparations-to-corner-aap-on-these-issues</t>
  </si>
  <si>
    <t>in delhi bjp gave slogan preparations to corner aap on these issues</t>
  </si>
  <si>
    <t>The BJP has begun preparations for the Delhi Assembly elections Elections for 70 seats in Delhi are expected to be held in JanuaryFebruary 2025 The BJPs enthusiasm is high after victories in Maharashtra and Haryana In the capital the BJP has announced its intention to challenge the AAP</t>
  </si>
  <si>
    <t>http://twitter.com/rachnagrawal/status/1848368080256201116</t>
  </si>
  <si>
    <t>7:47:46 PM</t>
  </si>
  <si>
    <t>http://twitter.com/pallavishi50398/status/1869154906323771604</t>
  </si>
  <si>
    <t>4:27:11 AM</t>
  </si>
  <si>
    <t>http://twitter.com/RahulKatariaINC/status/1793187309170381116</t>
  </si>
  <si>
    <t>1:19:04 PM</t>
  </si>
  <si>
    <t>https://www.aajtak.in/india/news/story/delhi-pollution-update-aqi-still-in-poor-category-check-delhi-ncr-weather-air-pollution-vayu-gunvatta-ralbs-dskc-2094246-2024-11-12</t>
  </si>
  <si>
    <t>8:51:59 AM</t>
  </si>
  <si>
    <t>दिल्ली में नहीं घट रहा तापमान, सर्दी का लंबा इंतजार... एयर क्वालिटी भी बहुत खराब, जानें आज का मौसम</t>
  </si>
  <si>
    <t>Weather Update In Delhi temperatures remained well above normal during the night and morning hours of early November Usually a mild winter chill is felt during this time but this time the minimum temperature remained above normal The minimum reading at the Safdarjung base station</t>
  </si>
  <si>
    <t>https://www.bhaskar.com/local/uttar-pradesh/agra/news/uttar-pradesh-agra-the-feeling-of-cold-increased-the-temperature-dropped-by-one-degree-celsius-134035410.html</t>
  </si>
  <si>
    <t>5:19:00 AM</t>
  </si>
  <si>
    <t>The feeling of cold increased, the temperature dropped by one degree Celsius | ठंडक का अहसास बढ़ा, एक डिग्री सेल्सियस तापमान गिरा: आगरा में अधिकतम और न्यूनतम तापमान में गिरावट, AQI भी गड़बड़ाने लगा - Agra News</t>
  </si>
  <si>
    <t>Feelings of coldness increased temperatures dropped by one degree Celsius Maximum and minimum temperatures dropped in Agra AQI also started fluctuating
Agra
Temperatures in Agra started falling on Thursday The maximum temperature was 266 degrees Celsius and the minimum temperature was 118 degrees Celsius</t>
  </si>
  <si>
    <t>https://www.bhaskar.com/local/uttar-pradesh/meerut/news/fog-has-spoiled-the-air-of-the-cities-of-west-up-meerut-news-meerut-weather-meerut-weather-news-133953622.html</t>
  </si>
  <si>
    <t>5:53:35 AM</t>
  </si>
  <si>
    <t>धुंध ने बिगाड़ी वेस्ट यूपी के शहरों की हवा: मेरठ का AQI पहुंचा 307, अगले कुछ दिनों छाई रहेगी धुंध</t>
  </si>
  <si>
    <t>Fog pollutes air quality in cities across West Uttar Pradesh Meeruts AQI reaches 307 fog will persist for the next few days
Meerut
Dense fog polluted the air quality across cities across West Uttar Pradesh including Meerut on Wednesday Meeruts AQI rose to 307 Meanwhile the fog also caused daytime temperatures</t>
  </si>
  <si>
    <t>http://twitter.com/Xman59816804/status/1814289823215280355</t>
  </si>
  <si>
    <t>6:52:56 PM</t>
  </si>
  <si>
    <t>http://twitter.com/Navneet10941600/status/1893315933608825279</t>
  </si>
  <si>
    <t>8:34:29 PM</t>
  </si>
  <si>
    <t>https://www.livehindustan.com/weather/delhi-me-aaj-ka-mausam-25-december-2024-delhi-aqi-today-and-weather-forecast-imd-rain-alert-update-in-hindi-201735090205003.html</t>
  </si>
  <si>
    <t>दिल्ली 25 December 2024 का वेदर और AQI: न्यूनतम तापमान 10.05°C, जानें कैसा रहेगा शहर में आज का मौसम</t>
  </si>
  <si>
    <t>Weather News Todays Weather in Delhi December 25 2024 Delhi AQI Today and Weather Forecast IMD Rain Alert Update in Hindi
Delhis Weather and AQI for December 25 2024 Minimum Temperature 1005C Find Out What the Citys Weather Will Be Like Today
Delhi Weather December 25 202</t>
  </si>
  <si>
    <t>http://twitter.com/pkadvo07/status/1858512974614536297</t>
  </si>
  <si>
    <t>7:39:57 PM</t>
  </si>
  <si>
    <t>https://ddnews.gov.in/grape-4-restrictions-will-remain-in-force-in-delhi-ncr-supreme-court-will-decide-on-the-5th/</t>
  </si>
  <si>
    <t>दिल्ली-एनसीआर में लागू रहेंगी ग्रैप-4 की पाबंदियां, पांच को सुप्रीम कोर्ट करेगा फैसला</t>
  </si>
  <si>
    <t>The restrictions imposed under the GP4 category in DelhiNCR will remain in place A bench headed by Justice AS Oka said that on December 5th they will review the AQI levels to see if they are consistently decreasing The Air Quality Management Commission has given its approval for GP4 relaxations</t>
  </si>
  <si>
    <t>http://twitter.com/Aapkaprabhat/status/1845357481767145904</t>
  </si>
  <si>
    <t>https://www.dnaindia.com/hindi/india/news-amid-the-maharashtra-jharkhand-election-results-this-video-of-rahul-gandhi-on-pollution-is-going-viral-why-is-he-getting-applause-4141502</t>
  </si>
  <si>
    <t>महाराष्ट्र-झारखंड इलेक्शन रिजल्ट के बीच Rahul Gandhi का प्रदूषण पर ये वीडियो हो रहा वायरल, क्यो हो रही वाहवाही</t>
  </si>
  <si>
    <t>Amid the Maharashtra and Jharkhand assembly election results a video of Rahul Gandhi is rapidly going viral on social media The video also trended on Twitter for a long time In the viral video Rahul Gandhi is discussing Delhis pollution Last Friday he</t>
  </si>
  <si>
    <t>http://twitter.com/mayajal77/status/1775122511728099384</t>
  </si>
  <si>
    <t>4:56:01 PM</t>
  </si>
  <si>
    <t>https://www.livehindustan.com/weather/mumbai-me-aaj-ka-mausam-5-november-2024-mumbai-aqi-today-and-weather-forecast-imd-rain-alert-update-in-hindi-201730770418586.html</t>
  </si>
  <si>
    <t>मुंबई 5 November 2024 का वेदर और AQI: न्यूनतम तापमान 26.99°C, जानें कैसा रहेगा शहर में आज का मौसम</t>
  </si>
  <si>
    <t>Mumbai weather today November 5 2024 The minimum temperature in Mumbai today was recorded at 2699 degrees Celsius According to the Meteorological Department IMD the sky is expected to be clear The maximum temperature is expected to be 2986 degrees Celsius Tomorrows minimum temperature in Mumbai</t>
  </si>
  <si>
    <t>https://www.jagran.com/delhi/new-delhi-city-ncr-delhi-weather-forecast-temperature-started-rising-slowly-scorching-heat-will-soon-haunt-23691352.html</t>
  </si>
  <si>
    <t>Weather Update: धीरे-धीरे बढ़ने लगा तापमान, जल्द ही सताएगी झुलसाने वाली गर्मी; जानिए कैसा रहेगा मौसम - ncr Delhi weather forecast Temperature started rising slowly scorching heat will soon haunt</t>
  </si>
  <si>
    <t>Weather Update Temperatures are slowly rising scorching heat will soon be a concern find out what the weather will be like
The skies remained clear in the capital on Saturday Moderate winds blew throughout the morning keeping temperatures normal The air quality remained in the moderate category</t>
  </si>
  <si>
    <t>https://hindi.news18.com/news/delhi-ncr/delhi-aqi-supreme-court-mulls-over-prosecuting-police-commissioner-over-lapses-on-grap-iv-resctriction-implementaion-8858506.html</t>
  </si>
  <si>
    <t>7:50:49 PM</t>
  </si>
  <si>
    <t>दिल्ली के पुलिस कमिश्नर पर चलेगा केस! सुप्रीम कोर्ट ने जहरीली हवा पर खूब लगाई फटकार, GRAP-IV की पाबंदियों पर बड़ा आदेश</t>
  </si>
  <si>
    <t>Delhi Police Commissioner to face trial Supreme Court reprimands over toxic air quality issues major order on GRAPIV restrictions
Supreme Court on Delhi AQI Supreme Court reprimands AAP government and Delhi Police for not strictly enforcing GRAPIV restrictions
News18co</t>
  </si>
  <si>
    <t>https://indianews.in/delhi/delhi-ka-mausam-delhis-air-has-become-clean-relief-expected-for-the-next-few-days-weather-will-remain-pleasant/</t>
  </si>
  <si>
    <t>8:13:14 AM</t>
  </si>
  <si>
    <t>Delhi Ka Mausam: दिल्ली की हवा हुई साफ, अगले कुछ दिनों तक राहत की उम्मीद, मौसम रहेगा सुहावना</t>
  </si>
  <si>
    <t>India News Delhi Ka Mausam Despite seasonal fluctuations air quality in DelhiNCR remains in the moderate category Pollution levels in the capital recorded 158 for the third consecutive day bringing some relief to residents The Meteorological Department</t>
  </si>
  <si>
    <t>https://www.khaskhabar.com/local/delhi-ncr/delhi-news/lifestyle-alarm-bells-ringing-news-hindi-1-684485-KKN.html</t>
  </si>
  <si>
    <t>5:29:12 PM</t>
  </si>
  <si>
    <t>Alarm bells ringing?, Delhi News in Hindi</t>
  </si>
  <si>
    <t>Are alarm bells ringing
Professor Rajkumar Jain Last night after a colleagues daughters wedding in Delhi I left the hotel at 300 am and felt the acrid smoke affecting my nose and breathing It was all around me just like during a smog</t>
  </si>
  <si>
    <t>http://twitter.com/cricketpaithiam/status/1870170907827687711</t>
  </si>
  <si>
    <t>11:44:25 PM</t>
  </si>
  <si>
    <t>Why are you so angry one of the most populated area in Tamilnadu is Ennore Air Pollution is already high there Dont expand just because of that The same DMK pollutes Sterlite support the people Expand in another place</t>
  </si>
  <si>
    <t>https://www.zoomnews.in/hi/news-detail/poison-in-delhis-air-9-areas-in-red-zone-aqi-crosses-401.html</t>
  </si>
  <si>
    <t>8:34:32 AM</t>
  </si>
  <si>
    <t>दिल्ली में जहरीली हवा का संकट | Delhi Air Pollution</t>
  </si>
  <si>
    <t>Delhi Air Pollution Poison in Delhis air 9 areas in the red zone AQI above 400
The pollution situation in Delhi remains worrisome The AQI in many areas exceeds 400 making breathing difficult Areas like Sonia Vihar Vivek Vihar and Anand Vihar</t>
  </si>
  <si>
    <t>http://twitter.com/GuddiDeviJatav/status/1847169642948706563</t>
  </si>
  <si>
    <t>12:25:36 PM</t>
  </si>
  <si>
    <t>https://hindi.asianetnews.com/lifestyle/relationships/relationship-coach-shares-5-reasons-why-not-spark-fading-relationship/articleshow-tpz3heb</t>
  </si>
  <si>
    <t>रिश्ते में ठंडी पड़ गई है चिंगारी? जानें, क्यों नहीं जलाना चाहिए दोबारा</t>
  </si>
  <si>
    <t>Its natural for romance to wane in relationships Experts say its more important to focus on the depth of a relationship rather than trying to force a spark This can be a sign of stability and shared values
We will remain romantics for life and the love between us will never diminish</t>
  </si>
  <si>
    <t>http://twitter.com/DrRKSha97203208/status/1850415545306218857</t>
  </si>
  <si>
    <t>11:23:39 AM</t>
  </si>
  <si>
    <t>http://twitter.com/Ashwanirana20/status/1864213410059067571</t>
  </si>
  <si>
    <t>1:11:27 PM</t>
  </si>
  <si>
    <t>http://twitter.com/EncourageAAP/status/1888886926817837362</t>
  </si>
  <si>
    <t>http://twitter.com/Swati_g1/status/1858027171685556441</t>
  </si>
  <si>
    <t>11:29:32 AM</t>
  </si>
  <si>
    <t>http://twitter.com/scsharma25/status/1852971467992080696</t>
  </si>
  <si>
    <t>http://twitter.com/bakaitbaaz/status/1856929898239037676</t>
  </si>
  <si>
    <t>10:49:22 AM</t>
  </si>
  <si>
    <t>Sakshi Joshi is right In the picture Nehru can be seen inhaling harmful gases like CO methane and chlorofluorocarbons to reduce air pollution in the country</t>
  </si>
  <si>
    <t>http://twitter.com/JyothiRajesh4/status/1850413950392758598</t>
  </si>
  <si>
    <t>11:17:19 AM</t>
  </si>
  <si>
    <t>https://oktelugu.com/world/multan-has-set-new-records-as-the-most-polluted-city-in-the-world-460458.html</t>
  </si>
  <si>
    <t>2:04:04 AM</t>
  </si>
  <si>
    <t>Pakistan Air Pollution : గాలికాలుష్యంలో అన్ని రికార్డులను బద్దలుకొట్టిన పాకిస్తాన్.. ప్రస్తుతం అక్కడ పరిస్థితి ఎలా ఉందంటే ? | world news in telugu | అంతర్జాతీయం న్యూస్ ఇన్ తెలుగు</t>
  </si>
  <si>
    <t>Pakistan Air Pollution Pakistan has broken all records in air pollution What is the situation there now
Due to the increase in air pollution levels people have been banned from entering public places in Punjab Parks museums zoos</t>
  </si>
  <si>
    <t>https://www.sachkahoon.com/there-will-be-heavy-rain-in-haryana-punjab-up-and-other-states-meteorological-department-has-predicted/</t>
  </si>
  <si>
    <t>10:58:39 AM</t>
  </si>
  <si>
    <t>Imd Alert: यात्रा करने से पहले मौसम विभाग की ये खबर जरूर पढ़ लें</t>
  </si>
  <si>
    <t>http://twitter.com/AvaneeshShakya6/status/1793176783455469899</t>
  </si>
  <si>
    <t>12:37:15 PM</t>
  </si>
  <si>
    <t>http://twitter.com/GemlataA36743/status/1892736769310732339</t>
  </si>
  <si>
    <t>6:13:05 AM</t>
  </si>
  <si>
    <t>About 45 billion years ago Earth was born and life evolved here over time Our sages and saints created religious texts to understand this knowledge and enrich life In these texts they explained the importance of selfknowledge and life but we distanced ourselves from these texts as per our convenience and created new incarnations according to our own Due to this hollowness and ego we forgot our spiritual knowledge and brought the Earth to the brink of destruction We exploited nature disturbing the Earths balance for our own selfish interests Humans hollowness and Earths destruction In the name of modernization and advancing human culture we have caused great destruction to our environment and the Earth Conditions like extinction of countless species climate change water scarcity and heat are pushing the Earth to the brink of destruction This situation doesnt affect the lives of the wealthy as much but the middle class and the poor as well as animal species suffer the most from this destruction Misuse of Science and Technology We developed science and technology but we used it to harm the Earth We created nuclear weapons which threaten the entire Earth We created polluting industries which are contaminating the air and water Consumerism We promoted consumerism which has increased peoples needs and they have started consuming more things This is leading to overexploitation of natural resources and increasing pollution Greed and Selfishness Human greed and selfishness are also a cause of the Earths destruction People are exploiting nature to earn more money and do not care about the interests of others Introduction Human civilization has made tremendous progress since the Industrial Revolution but what has been the price of this progress We cut down forests polluted rivers and caused the extinction of many species But now when problems of our own making are surrounding us we are searching for life on Mars and other planets Is this a scientific discovery or an attempt to escape Task Today you should research and reflect on two topics 1 The story of Earths destruction 2 Exploration of Mars and other planets Posted by Prashant on Gita Community Feed Join live Gita sessions and community with Acharya Prashant</t>
  </si>
  <si>
    <t>https://zeenews.india.com/hindi/india/up-uttarakhand/lucknow/uttar-pradesh-air-pollution-severe-air-pollution-continues-in-up-noida-ghaziabad-lucknow-4-november-2024-aqi/2499539</t>
  </si>
  <si>
    <t>uttar pradesh air pollution Severe Air Pollution Continues in UP noida-ghaziabad-lucknow 4 november 2024 aqi | Air Pollution in UP: प्रदूषण का कहर पूर्वांचल के इलाके, नोएडा-गाजियाबाद से लेकर गोरखपुर तक हवा बेहद खराब | Hindi News, लखनऊ</t>
  </si>
  <si>
    <t>http://twitter.com/MurariP50448197/status/1888267579883679802</t>
  </si>
  <si>
    <t>http://twitter.com/ShireeN1822182/status/1859855794780709271</t>
  </si>
  <si>
    <t>12:35:50 PM</t>
  </si>
  <si>
    <t>http://twitter.com/Seema84732482/status/1858686894168563907</t>
  </si>
  <si>
    <t>7:11:02 AM</t>
  </si>
  <si>
    <t>If we all want to save ourselves from this polluted air and make our environment good then become a part of the campaign started by Saint Dr MSG Insa of and take a pledge to plant at least 12 trees in a year this will purify our environment and we will be saved from all diseases</t>
  </si>
  <si>
    <t>https://news007.in/time-limit-fixed-for-sale-and-use-of-jhajjar-firecrackers-and-firing-of-rockgreen-crackers/</t>
  </si>
  <si>
    <t>10:33:24 PM</t>
  </si>
  <si>
    <t>झज्जर:पटाखों की बिक्री व इस्तेमाल पर राेक,ग्रीन पटाखे चलाने की समय सीमा तय</t>
  </si>
  <si>
    <t>Jhajjar October 9 HS District Magistrate Captain Shakti Singh has directed the authorities to identify the factors causing air pollution and take strict action to prevent air pollution within Jhajjar district He also urged the public to participate in pollution control by following these rules</t>
  </si>
  <si>
    <t>http://twitter.com/pitamberkumar73/status/1801302104969199715</t>
  </si>
  <si>
    <t>10:44:23 PM</t>
  </si>
  <si>
    <t>http://twitter.com/DeshSevak_AAP/status/1854391805690716441</t>
  </si>
  <si>
    <t>http://twitter.com/rajkharwal7/status/1858874883054129160</t>
  </si>
  <si>
    <t>http://twitter.com/akhileshsomnath/status/1858776521722278342</t>
  </si>
  <si>
    <t>1:07:11 PM</t>
  </si>
  <si>
    <t>https://www.bhaskar.com/local/bihar/patna/news/latest-weather-update-entry-of-winter-in-bihar-weather-forecast-todays-bihar-weather-pollution-in-bihar-aqi-of-districts-of-bihar-133910312.html</t>
  </si>
  <si>
    <t>5:36:57 AM</t>
  </si>
  <si>
    <t>Latest weather update Entry of Winter in Bihar Weather Forecast Today's Bihar Weather Pollution in Bihar AQI of Districts of Bihar | दिल्ली से भी ज्यादा खराब हाजीपुर की हवा: 8 नवंबर से बिहार में महसूस होगी ठंड, न्यूनतम तापमान सामान्य से 4-5 डिग्री सेल्सियस अधिक - Patna News</t>
  </si>
  <si>
    <t>Hajipurs air is worse than Delhis Bihar will experience cold weather from November 8th with minimum temperatures 45 degrees Celsius above normal
Patna
The weather remains dry in all districts of Bihar According to the Meteorological Center minimum temperatures in Bihar will slightly decrease from November 8th</t>
  </si>
  <si>
    <t>http://twitter.com/RAGA_INDIA_/status/1858871697530909000</t>
  </si>
  <si>
    <t>7:25:23 PM</t>
  </si>
  <si>
    <t>https://navbharattimes.indiatimes.com/world/science-news/world-biggest-cheetah-that-roamed-china-1-million-years-ago-would-have-stood-face-to-face-with-a-tiger/articleshow/110773085.cms</t>
  </si>
  <si>
    <t>4:02:18 AM</t>
  </si>
  <si>
    <t>चीन में पाया जाता दुनिया का सबसे बड़ा चीता, बाघ भी लगता था बौना, खोपड़ी के जीवाश्मों से खुलासा</t>
  </si>
  <si>
    <t>Beijing Scientists have discovered the worlds largest cheetah species after analyzing fossilized skulls of the giant creature This massive predator was as heavy as todays largest cats lions and three times the weight of modern cheetahs</t>
  </si>
  <si>
    <t>http://twitter.com/darpalchandra1/status/1862479346403008678</t>
  </si>
  <si>
    <t>6:20:54 PM</t>
  </si>
  <si>
    <t>http://twitter.com/sankiaadmi420/status/1858789823445954942</t>
  </si>
  <si>
    <t>2:00:03 PM</t>
  </si>
  <si>
    <t>http://twitter.com/Barun44412192/status/1853479272200999329</t>
  </si>
  <si>
    <t>http://twitter.com/rahulps_/status/1858457228308631879</t>
  </si>
  <si>
    <t>3:58:26 PM</t>
  </si>
  <si>
    <t>https://www.etvbharat.com/hi/!state/air-pollution-in-haryana-air-quality-index-today-26-october-2024-air-pollution-in-jind-aqi-today-haryana-news-hrs24102600653</t>
  </si>
  <si>
    <t>7:02:32 AM</t>
  </si>
  <si>
    <t>जींद में वायु प्रदूषण से हाल बेहाल, पाबंदियों के बाद भी उड़ाई जा रही पर्यावरण मानकों की धज्जियां, 310 पहुंचा AQI</t>
  </si>
  <si>
    <t>Jind In response to rising pollution Graded Response Action Plan2 GRAP restrictions have been implemented Despite this environmental standards are being blatantly flouted As a result the air pollution level AQI in Jind is extremely poor</t>
  </si>
  <si>
    <t>http://twitter.com/harinar11109483/status/1833481427578449966</t>
  </si>
  <si>
    <t>5:53:31 PM</t>
  </si>
  <si>
    <t>By mixing poison in the air itself Now step out on the road with your mouth tied If the air is spoilt we are the ones to blame It is our responsibility to improve it now Perform regularly should go away Let the air be pure let the be clean Make the earth resonate with the verses of Wake up the sleeping humanity again</t>
  </si>
  <si>
    <t>https://www.aajtak.in/india/delhi/story/delhi-air-quality-improves-due-to-winds-pollution-in-moderate-level-delhi-aqi-weather-forecast-update-ahlbs-dskc-2114375-2024-12-05</t>
  </si>
  <si>
    <t>7:40:13 AM</t>
  </si>
  <si>
    <t>Delhi Pollution: हवाओं से सुधरा दिल्ली का प्रदूषण! सांस लेने लायक हुई एयर क्वालिटी, 161 पर आया AQI</t>
  </si>
  <si>
    <t>Pollution in DelhiNCR is steadily improving The Air Quality Index AQI has been steadily declining since the first five days of December Now this drop has dropped below 200 a clear indication that Delhis air quality</t>
  </si>
  <si>
    <t>https://indias.news/pollution-becomes-deadly-in-bahadurgarh-too-fine-imposed-on-three-departments-including-pwd/</t>
  </si>
  <si>
    <t>6:33:38 PM</t>
  </si>
  <si>
    <t>Bahadurgarh November 21 DelhiNCR is currently facing the brunt of pollution The AQI has consistently hovered around 400 for the past several weeks Pollution levels in Bahadurgarh Haryana adjacent to Delhi have also once again exceeded 400 causing air quality issues in the city</t>
  </si>
  <si>
    <t>https://www.sachkahoon.com/amidst-severe-pollution-supreme-court-gives-lawyers-the-option-to-go-online/</t>
  </si>
  <si>
    <t>3:38:32 PM</t>
  </si>
  <si>
    <t>Delhi Air Pollution: गंभीर प्रदूषण के बीच सुप्रीम कोर्ट ने दे दिया वकीलों...</t>
  </si>
  <si>
    <t>Supreme Court New Delhi Agency The Supreme Court on Tuesday rejected the plea of lawyers seeking a complete virtual hearing in view of the severe air pollution in the national capital saying they lawyers will have the option of appearing online</t>
  </si>
  <si>
    <t>https://www.timesnowhindi.com/cities/delhi-news/delhi-ncr-up-aaj-ka-mausam-fog-and-cold-wave-alert-know-today-weather-article-115859425</t>
  </si>
  <si>
    <t>9:32:47 AM</t>
  </si>
  <si>
    <t>Delhi UP Weather: दिल्ली में छाया कोहरा, यूपी के कई जिलों में शीतलहर का Alert; जानें आज का मौसम</t>
  </si>
  <si>
    <t>Delhi UP Weather Updates Fog enveloped DelhiNCR on Sunday morning but the sun came out as the day progressed According to the Meteorological Department light fog lingered in the Safdarjung and Palam areas of Delhi Meanwhile some parts of the NCR experienced light fog around 530 am</t>
  </si>
  <si>
    <t>https://www.amarujala.com/uttar-pradesh/ballia/120-quintals-of-gunpowder-blown-on-diwali-air-quality-deteriorated-ballia-news-c-190-1-ana1001-125965-2024-11-03</t>
  </si>
  <si>
    <t>5:43:51 AM</t>
  </si>
  <si>
    <t>120 Quintals Of Gunpowder Blown On Diwali, Air Quality Deteriorated - Ballia News - Ballia News:दीवाली पर 120 क्विंटल उड़ा बारुद, खराब हुई हवा की गुणवत्ता</t>
  </si>
  <si>
    <t>Ballia The districts air quality has deteriorated due to the bursting of more than 120 quintals of firecrackers on Diwali On Saturday the air quality index exceeded 194 which is considered a poor air quality indicator Meanwhile asthma patients are experiencing shortness of breath due to air pollution</t>
  </si>
  <si>
    <t>http://twitter.com/MohitRa38590692/status/1888279942053654805</t>
  </si>
  <si>
    <t>11:03:15 PM</t>
  </si>
  <si>
    <t>https://www.amarujala.com/delhi-ncr/ghaziabad/vasundharas-air-became-poisonous-breathing-became-difficult-ghaziabad-news-c-134-1-sbd1002-113361-2024-11-12</t>
  </si>
  <si>
    <t>1:48:56 AM</t>
  </si>
  <si>
    <t>Vasundhara's Air Became Poisonous, Breathing Became Difficult - Ghaziabad News - Ghaziabad News:वसुंधरा की हवा हुई जहरीली, सांस लेना हुआ मुश्किल</t>
  </si>
  <si>
    <t>My City Reporter Sahibabad Pollution is proving to be a source of relief for the citys residents Vasundharas air quality was the most toxic on Monday The air quality index at this station remained high since morning At 10 am Vasundharas AQI was measured at 299 At 5 pm it was 3</t>
  </si>
  <si>
    <t>http://twitter.com/DJSoniSpeaks/status/1857499668101365920</t>
  </si>
  <si>
    <t>12:33:26 AM</t>
  </si>
  <si>
    <t>http://twitter.com/shivayaaa1701/status/1888217600590815491</t>
  </si>
  <si>
    <t>6:55:32 PM</t>
  </si>
  <si>
    <t>http://twitter.com/Rajbishnoikhara/status/1858996767619993720</t>
  </si>
  <si>
    <t>3:42:22 AM</t>
  </si>
  <si>
    <t>The current pollutioninduced haze in Delhi has reduced visibility to 150 meters in some areas including Palam This has delayed 100 flights Fifteen Air India Indigo and SpiceJet flights were diverted with 13 of these flights diverted to Jaipur one to Lucknow and one to Dehradun In response to the rising pollution the Commission for Air Quality Management CAQM has implemented the fourth phase of the revised Graded Response Action Plan GRAP in DelhiNCR from 8 am on November 18 2024 Delhi Chief Minister Atishi has described the rising pollution as a medical emergency She said that stubble burning in BJPruled states is polluting Delhis air Atishi also announced that all classes from grade 10 to grade 12 will be held online in Delhi from November 19 Until now all classes except grade 10 and grade 12 were conducted online Meanwhile Delhi University has decided to continue online classes until November 23 Physical classes will resume on November 25th Furthermore the Ghaziabad and Noida administrations have ordered the suspension of classes up to grade 12 due to pollution However online classes will continue</t>
  </si>
  <si>
    <t>http://twitter.com/PeerRsr/status/1858734602166194599</t>
  </si>
  <si>
    <t>http://twitter.com/chirutha_chiro/status/1858829959059439818</t>
  </si>
  <si>
    <t>4:39:32 PM</t>
  </si>
  <si>
    <t>https://www.jagran.com/top-deals/electronics/air-conditioner-best-split-ac-1-5-ton-with-multiple-convertibility-modes-efficient-cooling-and-affordable-price-23793829.html</t>
  </si>
  <si>
    <t>बिजली की बचत करने वाले ये 5 सबसे Best Split AC! यहां जानें क्या हैं कीमत और फीचर्स</t>
  </si>
  <si>
    <t>These are the 5 best split ACs that save electricity Find out their prices and features here
Which 15ton split AC is best for you Or which AC offers good performance and can also be connected to an inverter To help you resolve your doubts about these</t>
  </si>
  <si>
    <t>https://www.patrika.com/jhunjhunu-news/health-department-issues-advisory-as-aqi-levels-rise-19169611</t>
  </si>
  <si>
    <t>12:09:14 PM</t>
  </si>
  <si>
    <t>Rajasthan: AQI लेवल बढ़ा तो एक्शन में आया हेल्थ डिपार्टमेंट, जारी की एडवाइजरी; इन पर दिए कार्रवाई के निर्देश | Health Department Issues Advisory as AQI Levels Rise</t>
  </si>
  <si>
    <t>Rajasthan As AQI levels rise the Health Department takes action issuing an advisory and providing actionable instructions
Jhunjhunu News Due to the continued deterioration of air quality the Medical and Health Department has issued an advisory for the public
Nov 22 2024 1210</t>
  </si>
  <si>
    <t>http://twitter.com/DIPAK68HARIOM/status/1818122986559529097</t>
  </si>
  <si>
    <t>http://twitter.com/AU_VaranasiNews/status/1860900990599242017</t>
  </si>
  <si>
    <t>9:49:04 AM</t>
  </si>
  <si>
    <t>Varanasis air quality is poor Maldahiyas AQI is on the verge of the Orange Zone with dust and carbon content increasing</t>
  </si>
  <si>
    <t>http://twitter.com/js_karthi/status/1898169614959603990</t>
  </si>
  <si>
    <t>6:01:17 AM</t>
  </si>
  <si>
    <t>http://twitter.com/Acharya280702/status/1857014428266385650</t>
  </si>
  <si>
    <t>4:25:16 PM</t>
  </si>
  <si>
    <t>https://www.prabhasakshi.com/national/air-pollution-reaches-very-bad-category-smoke-engulfs-many-areas</t>
  </si>
  <si>
    <t>air pollution reaches very bad category smoke engulfs many areas</t>
  </si>
  <si>
    <t>Delhi Air Pollution Air pollution reaches very poor category smog covers many areas
ANI Image
It would be wrong to blame this solely on Diwali A proper system should be in place to address the pollution issue There are many engineering colleges here</t>
  </si>
  <si>
    <t>http://twitter.com/Anshu_840/status/1889992091197186050</t>
  </si>
  <si>
    <t>4:26:43 PM</t>
  </si>
  <si>
    <t>Its been 3 days and Yamuna is still not cleaned roads are broken air is polluted what is BJP doing this is BJPs government here Kejriwal had made Yamunas water cleaner than Bisleri in 10 years the roads were shining like Sheesh Mahal in front of the air the air purifier failed</t>
  </si>
  <si>
    <t>http://twitter.com/Nagar85176505/status/1848911737925304609</t>
  </si>
  <si>
    <t>7:48:04 AM</t>
  </si>
  <si>
    <t>http://twitter.com/nbhardwaj2009/status/1888347142781354098</t>
  </si>
  <si>
    <t>3:30:17 AM</t>
  </si>
  <si>
    <t>http://twitter.com/Trivedi_Deepak/status/1846697198001836455</t>
  </si>
  <si>
    <t>5:08:16 AM</t>
  </si>
  <si>
    <t>https://www.livehindustan.com/weather/haryana-me-aaj-ka-mausam-24-november-2024-haryana-aqi-today-and-weather-forecast-imd-rain-alert-update-in-hindi-201732412147681.html</t>
  </si>
  <si>
    <t>हरियाणा 24 November 2024 का वेदर और AQI: न्यूनतम तापमान 17.7°C, जानें कैसा रहेगा शहर में आज का मौसम</t>
  </si>
  <si>
    <t>Haryana weather today November 24 2024 The minimum temperature in Haryana today was recorded at 177 degrees Celsius According to the Meteorological Department IMD the sky is expected to be clear The maximum temperature is expected to be 2534 degrees Celsius Tomorrows minimum temperature in Haryana</t>
  </si>
  <si>
    <t>http://twitter.com/AshutoshKake/status/1860262895260508183</t>
  </si>
  <si>
    <t>3:33:30 PM</t>
  </si>
  <si>
    <t>http://twitter.com/PRIYANSHUPRAN14/status/1869813520185110621</t>
  </si>
  <si>
    <t>12:04:17 AM</t>
  </si>
  <si>
    <t>https://zeenews.india.com/hindi/zeephh/web-stories/air-purifying-indoor-plants-10-oxygen-plants-that-removes-pollution/2486610</t>
  </si>
  <si>
    <t>Air Purifying Indoor Plants 10 oxygen plants that removes pollution | Air-Purifying Indoor Plants: बढ़ते प्रदूषण से राहत की सांस लेने में मदद करेंगे ये 10 पौधे | Hindi News, ZeePHH Trending News</t>
  </si>
  <si>
    <t>These 10 plants will help you breathe a sigh of relief from rising pollution
Raj Rani
Oct 24 2024
Indoor plants not only beautify spaces but also improve air quality by absorbing toxins Here are 10 indoor plants that can be used for their airpurifying properties</t>
  </si>
  <si>
    <t>http://twitter.com/mrccandheriwest/status/1857517331599208829</t>
  </si>
  <si>
    <t>1:43:37 AM</t>
  </si>
  <si>
    <t>http://twitter.com/Slinger7/status/1905103184504475980</t>
  </si>
  <si>
    <t>9:12:48 AM</t>
  </si>
  <si>
    <t>http://twitter.com/DatarQadri/status/1856676607710097451</t>
  </si>
  <si>
    <t>6:02:53 PM</t>
  </si>
  <si>
    <t>http://twitter.com/deval_laxmi/status/1888245880786190761</t>
  </si>
  <si>
    <t>http://twitter.com/Mohit8376960331/status/1863867467988107623</t>
  </si>
  <si>
    <t>2:16:48 PM</t>
  </si>
  <si>
    <t>http://twitter.com/Deepak_Vidhika/status/1888205778252677554</t>
  </si>
  <si>
    <t>6:08:33 PM</t>
  </si>
  <si>
    <t>http://twitter.com/anshbhardwaj011/status/1871135326389084195</t>
  </si>
  <si>
    <t>3:36:40 PM</t>
  </si>
  <si>
    <t>http://twitter.com/RekhaArora4951/status/1846472881733083432</t>
  </si>
  <si>
    <t>2:16:55 PM</t>
  </si>
  <si>
    <t>http://twitter.com/Umesh1962a/status/1888489588135493653</t>
  </si>
  <si>
    <t>12:56:18 PM</t>
  </si>
  <si>
    <t>http://twitter.com/FutelaSeem55147/status/1901316425870176594</t>
  </si>
  <si>
    <t>10:25:35 PM</t>
  </si>
  <si>
    <t>http://twitter.com/SurjeetSingyad1/status/1860211770432086384</t>
  </si>
  <si>
    <t>12:10:21 PM</t>
  </si>
  <si>
    <t>http://twitter.com/Gautamc10687369/status/1845343537291727130</t>
  </si>
  <si>
    <t>11:29:18 AM</t>
  </si>
  <si>
    <t>https://www.bhaskar.com/local/uttar-pradesh/unnao/news/fog-and-cold-increased-trouble-in-unnao-133989223.html</t>
  </si>
  <si>
    <t>9:55:10 AM</t>
  </si>
  <si>
    <t>Fog and cold increased trouble in Unnao | उन्नाव में कोहरे और ठंड ने बढ़ाई परेशानी: विजिबिलिटी कम होने से वाहनों का चलना मुश्किल, 12℃ तक पहुंचा न्यूनतम तापमान - Unnao News</t>
  </si>
  <si>
    <t>Fog and cold added to the woes in Unnao Low visibility made it difficult for vehicles to move with the minimum temperature reaching 12C
Unnao
The cold has intensified in Unnao in the third week of November Dense fog made it difficult for people to travel during the morning and evening hours on Wednesday</t>
  </si>
  <si>
    <t>https://www.prabhatkhabar.com/state/bihar/bhagalpur/bhagalpur-weather-report-93</t>
  </si>
  <si>
    <t>9:01:56 PM</t>
  </si>
  <si>
    <t>इस सप्ताह जिले से लौट सकता है माॅनसून, फिर बदलेगा मौसम</t>
  </si>
  <si>
    <t>The weather in the district remained dry on Monday The afternoon temperature increased making people feel the humidity The maximum temperature was 31 degrees and the minimum temperature was 25 degrees The sky remained lightly cloudy although there was no rain anywhere in the district The humidity level in the air was 86 percent</t>
  </si>
  <si>
    <t>http://twitter.com/ramphalsahu91/status/1798181411683446896</t>
  </si>
  <si>
    <t>8:03:51 AM</t>
  </si>
  <si>
    <t>http://twitter.com/KumbharamjaatK1/status/1840642504267362311</t>
  </si>
  <si>
    <t>https://apstarnews.in/archives/12051</t>
  </si>
  <si>
    <t>1:36:34 PM</t>
  </si>
  <si>
    <t>HARYANA NEWS: हरियाणा किसान पराली जलाने से नहीं आ रहे बाज; सरकार का एक्शन 13 किसान के खिलाफ केश दर्ज – AP STAR NEWS</t>
  </si>
  <si>
    <t>The administration in Kaithal has taken a firm stance and made arrests The land of 32 farmers in the state has been put in the red entry category Challans have been issued to 14
Following the increase in stubble burning cases in Haryana the administration has increased its strictness For the first time in the state 13 kilo</t>
  </si>
  <si>
    <t>http://twitter.com/nirbhaynews1/status/1850894631174537509</t>
  </si>
  <si>
    <t>7:07:22 PM</t>
  </si>
  <si>
    <t>Delhi Air Pollution Civil Defence Volunteers to take to the streets to remove pollution in Delhi CM Atishi announced</t>
  </si>
  <si>
    <t>http://twitter.com/Akhiles66880138/status/1871968000645255674</t>
  </si>
  <si>
    <t>http://twitter.com/shuvankr/status/1888848079555559426</t>
  </si>
  <si>
    <t>12:40:49 PM</t>
  </si>
  <si>
    <t>Likh ke le lo ek bhi kaam nahi hone waala If BJP can fix only 5 problems in Delhi they can win any election in India with their Delhi model 1 Clean Yamuna 2 Get rid of garbage mountains 3 Of course fix the Air Pollution ASAP 4 Fix the damaged roads theyre all broken 5 Do something about Battery Rikshaw menace</t>
  </si>
  <si>
    <t>https://www.nayaindia.com/india/delhi/do-go-and-vote-rahul-gandhi-special-appeal-to-people-of-delhi/490180.html</t>
  </si>
  <si>
    <t>2:52:57 PM</t>
  </si>
  <si>
    <t>Rahul Gandhi: राहुल गांधी की दिल्ली के लोगों से खास अपील</t>
  </si>
  <si>
    <t>Rahul Gandhi Congress leader Rahul Gandhi appealed to people to vote amid the ongoing polling in Delhi He posted this on his social media handle
In it he said My dear brothers and sisters of Delhi I appeal to all of you</t>
  </si>
  <si>
    <t>https://hindi.cnbctv18.com/auto/now-no-road-tax-or-registration-fee-for-electric-vehicle-know-here-125463.htm</t>
  </si>
  <si>
    <t>7:08:32 AM</t>
  </si>
  <si>
    <t>Electric Vehicle के लिए अब कोई रोड टैक्स या रजिस्ट्रेशन फीस नहीं? जानिए इधर</t>
  </si>
  <si>
    <t>Due to the everincreasing air pollution in India and the high prices of petrol and diesel people are now turning to electric vehicles Electric vehicles can play a vital role in tackling the pollution problem Therefore electric vehicles</t>
  </si>
  <si>
    <t>https://www.ibc24.in/bihar/patna-is-indias-second-most-polluted-city-2496167.html</t>
  </si>
  <si>
    <t>11:40:36 PM</t>
  </si>
  <si>
    <t>पटना भारत का दूसरा सबसे प्रदूषित शहर बना</t>
  </si>
  <si>
    <t>Patna May 5 PTI Bihars capital Patna recorded an air quality index AQI of 316 on Sunday making it the second most polluted city in India An AQI of 316 falls in the very poor category
Four other cities in the state recorded poor</t>
  </si>
  <si>
    <t>http://twitter.com/Suryabhandas45/status/1858808949543191024</t>
  </si>
  <si>
    <t>3:16:03 PM</t>
  </si>
  <si>
    <t>https://www.tv9hindi.com/health/what-is-copd-disease-and-how-pollution-increase-it-2953261.html</t>
  </si>
  <si>
    <t>COPD Diseases : क्या होती है सीओपीडी की बीमारी, कैसे प्रदूषण इसको बढ़ाता है</t>
  </si>
  <si>
    <t>COPD Diseases What is COPD and How Does Pollution Accelerate It
Increased pollution increases the risk of respiratory diseases However increased pollution can worsen the condition of those who already have these conditions Especially those with</t>
  </si>
  <si>
    <t>https://hindi.news18.com/news/haryana/faridabad-cold-increased-in-faridabad-due-to-light-rain-and-pollution-local18-8923342.html</t>
  </si>
  <si>
    <t>2:31:56 PM</t>
  </si>
  <si>
    <t>फरीदाबाद में ठंड बढ़ी, हल्की बारिश और प्रदूषण से परेशान हुए लोग; अभी और गिरेगा तापमान</t>
  </si>
  <si>
    <t>http://twitter.com/AtulKum73362979/status/1904941584011100479</t>
  </si>
  <si>
    <t>http://twitter.com/GirishS62385143/status/1848696457924383155</t>
  </si>
  <si>
    <t>5:32:37 PM</t>
  </si>
  <si>
    <t>http://twitter.com/sunildave20/status/1891047450779046139</t>
  </si>
  <si>
    <t>2:20:20 PM</t>
  </si>
  <si>
    <t>http://twitter.com/vivekkumar18968/status/1776519426000716248</t>
  </si>
  <si>
    <t>1:26:51 PM</t>
  </si>
  <si>
    <t>http://twitter.com/Shashank_157/status/1864172749431656923</t>
  </si>
  <si>
    <t>10:29:52 AM</t>
  </si>
  <si>
    <t>http://twitter.com/SagarTyagiBJP/status/1859253024771973217</t>
  </si>
  <si>
    <t>8:40:39 PM</t>
  </si>
  <si>
    <t>The people of East Delhi Lok Sabha constituency are falling ill from breathing polluted air and this heartless Natwarlal government is only focused on blaming the central government and other states When will the Delhi government finally pay attention to the suffering of the people</t>
  </si>
  <si>
    <t>https://www.jantaserishta.com/local/telangana/hyderabad-weather-and-todays-aqi-3684421</t>
  </si>
  <si>
    <t>12:00:39 PM</t>
  </si>
  <si>
    <t>Hyderabad Hyderabad The temperature in Hyderabad today December 6 2024 is 2902C The forecast for the day shows a low and high of 1973C and a high of 3058C The relative humidity is 51 and the wind speed is 51 kmh The sun rises at 0633 AM</t>
  </si>
  <si>
    <t>http://twitter.com/askrajeevraj/status/1847551280882896979</t>
  </si>
  <si>
    <t>1:42:05 PM</t>
  </si>
  <si>
    <t>https://newsindialive.in/to-avoid-air-pollution-do-these-5-yoga-asanas-daily/</t>
  </si>
  <si>
    <t>2:27:46 PM</t>
  </si>
  <si>
    <t>वायु प्रदूषण से बचने के लिए रोजाना करें योग के ये 5 आसन, नहीं होगी फेफड़ों से जुड़ी कोई समस्या!</t>
  </si>
  <si>
    <t>New Delhi Yoga for Lungs Air pollution is a growing problem that seriously affects our health especially our lungs As winter approaches air quality begins to deteriorate Smoke from stubble burning and firecrackers pollutes the air in DelhiNCR</t>
  </si>
  <si>
    <t>https://newsindialive.in/know-the-feeling-of-summer-in-the-changing-weather-in-delhi-how-the-weather-will-be-next-week/</t>
  </si>
  <si>
    <t>10:31:29 PM</t>
  </si>
  <si>
    <t>दिल्ली में बदलता मौसम: फरवरी में गर्मी का अहसास, जानिए अगले हफ्ते कैसा रहेगा मौसम</t>
  </si>
  <si>
    <t>This years February is showing signs of heat in Delhi The sun is shining brightly during the day making people feel warmer While strong winds have provided some relief this relief doesnt seem to last long
The India Meteorological Department</t>
  </si>
  <si>
    <t>http://twitter.com/PammVijay/status/1794425122293731659</t>
  </si>
  <si>
    <t>11:17:42 PM</t>
  </si>
  <si>
    <t>http://twitter.com/asenorthdelhi/status/1870849824708345897</t>
  </si>
  <si>
    <t>8:42:11 PM</t>
  </si>
  <si>
    <t>http://twitter.com/Vishal579461459/status/1888238739388051804</t>
  </si>
  <si>
    <t>8:19:31 PM</t>
  </si>
  <si>
    <t>http://twitter.com/rahulgokha43061/status/1869146440871940423</t>
  </si>
  <si>
    <t>3:53:33 AM</t>
  </si>
  <si>
    <t>http://twitter.com/Rishikesh4BJP/status/1888327565284421837</t>
  </si>
  <si>
    <t>2:12:29 AM</t>
  </si>
  <si>
    <t>https://www.amarujala.com/uttar-pradesh/meerut/fear-of-pollution-grape-system-implemented-for-the-first-time-in-september-meerut-news-c-76-1-smrt1039-103886-2024-09-25</t>
  </si>
  <si>
    <t>5:46:56 AM</t>
  </si>
  <si>
    <t>Fear Of Pollution: Grape System Implemented For The First Time In September - Meerut News - प्रदूषण का खौफ :सितंबर में पहली बार लागू किया ग्रेप सिस्टम</t>
  </si>
  <si>
    <t>Modipuram Meeruts air quality isnt particularly bad right now but before winter arrives the NCR region is experiencing a heightened pollution scare The GRAP system has been implemented 13 days before the heavy pollution levels begin to build However action is only taken when the AQI exceeds 200</t>
  </si>
  <si>
    <t>http://twitter.com/kumarbishnoi4/status/1893253158735855716</t>
  </si>
  <si>
    <t>4:25:02 PM</t>
  </si>
  <si>
    <t>https://www.htsyndication.com/hindustan-delhi/article/%E0%A4%A6%E0%A4%B6%E0%A4%B9%E0%A4%B0%E0%A5%87-%E0%A4%B8%E0%A5%87-%E0%A4%AA%E0%A4%B9%E0%A4%B2%E0%A5%87-%E0%A4%B9%E0%A4%B5%E0%A4%BE-%E0%A4%AC%E0%A4%BF%E0%A4%97%E0%A4%A1%E0%A4%BC%E0%A5%80,-%E0%A4%AF%E0%A4%B2%E0%A5%8B-%E0%A4%9C%E0%A5%8B%E0%A4%A8-%E0%A4%AE%E0%A5%87%E0%A4%82-%E0%A4%B6%E0%A4%B9%E0%A4%B0/85248541</t>
  </si>
  <si>
    <t>12:17:23 AM</t>
  </si>
  <si>
    <t>दशहरे से पहले हवा बिगड़ी, यलो जोन में शहर</t>
  </si>
  <si>
    <t>https://apstarnews.in/archives/12670</t>
  </si>
  <si>
    <t>4:28:32 PM</t>
  </si>
  <si>
    <t>नोएडा में प्रदूषण के कारण अस्पतालों में बढ़ती बच्चों की संख्या</t>
  </si>
  <si>
    <t>http://twitter.com/kavita_0001/status/1807343898479689971</t>
  </si>
  <si>
    <t>2:52:18 PM</t>
  </si>
  <si>
    <t>http://twitter.com/GayatriSethi19/status/1889714449491099876</t>
  </si>
  <si>
    <t>10:03:28 PM</t>
  </si>
  <si>
    <t>I am lost in the confusion over major issues like rape cases suicide air pollution Yamuna pollution What did I say about whose parents This is a major issue in our country I am not saying that what said is right but is this the biggest problem of the country</t>
  </si>
  <si>
    <t>http://twitter.com/AamAadmiPatrika/status/1849041919092867180</t>
  </si>
  <si>
    <t>4:25:21 PM</t>
  </si>
  <si>
    <t>Delhi Delhiites should know that the reason behind Yamuna pollution and Delhis air pollution is BJPChief Minister Atishi</t>
  </si>
  <si>
    <t>http://twitter.com/KapilKumarBhat3/status/1861717110558171368</t>
  </si>
  <si>
    <t>3:52:02 PM</t>
  </si>
  <si>
    <t>Please take reference on the above subject and ensure necessary action Garbage is burning day and night near the Metro Depot near Sector Eta at a distance of 1 kilometer under the nose of Greater Noida Authority of District Gautam Buddh Nagar Uttar Pradesh due to which the entire area is getting poisoned due to air pollution</t>
  </si>
  <si>
    <t>http://twitter.com/rajeshs22731023/status/1862126437345407219</t>
  </si>
  <si>
    <t>6:58:33 PM</t>
  </si>
  <si>
    <t>Bhopals air is the most polluted after Gwalior with CD waste being the main culprit Pollution Control Board releases report</t>
  </si>
  <si>
    <t>https://www.amarujala.com/uttar-pradesh/meerut/save-children-from-smog-sick-people-increased-in-hospitals-meerut-news-c-14-1-mrt1001-712939-2024-11-22</t>
  </si>
  <si>
    <t>3:56:36 AM</t>
  </si>
  <si>
    <t>Save Children From Smog... Sick People Increased In Hospitals - Meerut News - Meerut News:स्मॉग से बच्चों को बचाएं...अस्पतालों में बढ़ गए बीमार</t>
  </si>
  <si>
    <t>Meerut A blanket of smog is spreading morning and night Eyes are burning and respiratory patients are finding it difficult to breathe Normally the air quality index should be between 0 and 50 but it has been hovering around 250 for the past two days Children in the pediatric departments of hospitals are</t>
  </si>
  <si>
    <t>http://twitter.com/Sadhnadasi3256/status/1851927718306160798</t>
  </si>
  <si>
    <t>3:32:29 PM</t>
  </si>
  <si>
    <t>https://www.herzindagi.com/hindi/fitness/5-minute-morning-yoga-routine-for-healthy-skin-article-275885</t>
  </si>
  <si>
    <t>बिना क्रीम के चेहरे पर आएगा चांद-सा निखार, सुबह उठकर सिर्फ 5 मिनट करें ये योगासन | 5 minute morning yoga routine for healthy skin</t>
  </si>
  <si>
    <t>Todays polluted air stress lack of exercise and nutritional intake are adversely affecting the skin of many women An unhealthy lifestyle not only diminishes facial glow but also leads to premature wrinkles Furthermore skin</t>
  </si>
  <si>
    <t>http://twitter.com/AnandKumar97748/status/1845772346864423106</t>
  </si>
  <si>
    <t>3:53:14 PM</t>
  </si>
  <si>
    <t>http://twitter.com/Ashishkumar6353/status/1888440357463134412</t>
  </si>
  <si>
    <t>https://myuttarakhandnews.com/tourists-started-arriving-in-uttarakhand-with-the-onset-of-winter-mussoorie-and-chakrata-are-becoming-vibrant-uttarakhand-myuttarakhandnews-com%e0%a4%89%e0%a4%a4%e0%a5%8du200d%e0%a4%a4%e0%a4%b0/</t>
  </si>
  <si>
    <t>उत्तराखंड में सर्दियों की दस्तक, पहुंचने लगे सैलानी; मसूरी और चकराता में देखते बन रही रौनक – Uttarakhand myuttarakhandnews.com</t>
  </si>
  <si>
    <t>Latest posts by Sapna Rani see all Mussoorie Uttarakhand Tourism Mussoorie Dhanaulti and Campti were bustling with tourists over the long weekend The city of Mussoorie struggled with traffic jams on Saturday due to the large influx of vehicles In Landour Bazaar from Ghantaghar to Malingar and on South Road</t>
  </si>
  <si>
    <t>http://twitter.com/kacholiya_kapil/status/1898587468787798475</t>
  </si>
  <si>
    <t>9:41:41 AM</t>
  </si>
  <si>
    <t>https://gujarati.news18.com/news/anand/engineers-day-2024-engineer-student-created-unique-machine-will-remove-pollution-from-air-ng-local18-1936117.html</t>
  </si>
  <si>
    <t>8:49:45 AM</t>
  </si>
  <si>
    <t>ENGINEERS DAY 2024: એન્જિનિયરિંગના છાત્રની કમાલ, બનાવ્યું અનોખું મશીન, હવામાંથી ગાયબ કરી દેશે પોલ્યુશન - ENGINEERS DAY 2024 engineer student created unique machine will remove pollution from air – News18 ગુજરાતી</t>
  </si>
  <si>
    <t>Anand On the one hand India is making great strides in technology and engineering from bullet trains to new directions Engineering has a huge contribution to the progress of any country Then M Visvesvaraya who is considered the father of Indian engineering was born</t>
  </si>
  <si>
    <t>https://newsindialive.in/imd-rainfall-alert-there-will-be-heavy-rain-in-these-states-till-october-25-meteorological-department-issued-yellow-alert/</t>
  </si>
  <si>
    <t>9:08:38 AM</t>
  </si>
  <si>
    <t>IMD Rainfall alert: 25 अक्टूबर तक इन राज्यों में होगी भारी बारिश, मौसम विभाग ने जारी किया येलो अलर्ट</t>
  </si>
  <si>
    <t>Heavy Rain Alert The monsoon is withdrawing from the country and a mild winter has set in across northern India While air quality in the DelhiNCR region is deteriorating day by day heavy rain is expected in southern states The India Meteorological Department IMD</t>
  </si>
  <si>
    <t>https://www.inextlive.com/uttarakhand/dehradun/green-dehradun-has-changed-so-much-there-is-no-shade-even-from-trees-1718177177</t>
  </si>
  <si>
    <t>12:55:54 PM</t>
  </si>
  <si>
    <t>Dehradun News: कितना बदल गया ग्रीन दून पेड़ों की छांव भी नहीं नसीब</t>
  </si>
  <si>
    <t>Dehradun Bureau Its hard to believe that this is the same Doon that was once known as the city of retired people Back then from the streets to wherever the eye could see there were orchards lush with mangoes and litchis and fields swaying with sugarcane and basmati But after becoming the capital urbanization</t>
  </si>
  <si>
    <t>http://twitter.com/Rohtashmandan25/status/1891809374030512181</t>
  </si>
  <si>
    <t>4:47:57 PM</t>
  </si>
  <si>
    <t>I have a cold and cough When I came back after staying at Mahakumbh for 10 days on Mauni Amavasya there was a lot of dust and dirt in the air it goes directly into the lungs through breathing There is a difference in water food and drink I fell ill I took medicines worth more than Rs 2000 I have a mild cough Please tell me some remedy</t>
  </si>
  <si>
    <t>http://twitter.com/tarungarg87/status/1854497672406933881</t>
  </si>
  <si>
    <t>https://lalluram.com/when-will-cold-knock-in-up-bihar-rajasthan-including-delhi-ncr-imd-said-that-mercury-may-reach-minus-in-this-state/</t>
  </si>
  <si>
    <t>11:40:12 AM</t>
  </si>
  <si>
    <t>दिल्ली-एनसीआर समेत यूपी, बिहार, राजस्थान में ठंड कब देगी दस्तक? IMD ने बताया इस राज्य में माइनस में पहुंच सकता है पारा</t>
  </si>
  <si>
    <t>November is here but the cold hasnt arrived yet Temperatures are dropping in the hilly areas and the Meteorological Department has predicted a cold front from November 8th to 15th The temperature in Delhi is expected to reach 176 degrees Celsius today with the air quality index AQI exceeding 400 making it difficult to breathe</t>
  </si>
  <si>
    <t>http://twitter.com/kkjj78897484/status/1871787993956225248</t>
  </si>
  <si>
    <t>10:50:08 AM</t>
  </si>
  <si>
    <t>https://www.jagran.com/uttar-pradesh/lucknow-city-up-weather-today-varanasi-and-prayagraj-hottest-cities-of-up-23699281.html</t>
  </si>
  <si>
    <t>UP Weather Today: प्रदेश का सबसे गर्म था महादेव का शहर, दूसरे पर संगमनगरी, जानिए आज कैसा रहेगा यूपी का मौसम - UP Weather Today Varanasi and Prayagraj hottest cities of UP</t>
  </si>
  <si>
    <t>UP Weather Today The city of Mahadev was the hottest in the state followed by Sangam city Find out how the weather will be in UP today
UP Weather Today Update With the arrival of April the mercury has started rising As a result the heat is taking its toll and the rising mercury is making people sweat</t>
  </si>
  <si>
    <t>http://twitter.com/HitekshaK99859/status/1858798598902649293</t>
  </si>
  <si>
    <t>2:34:55 PM</t>
  </si>
  <si>
    <t>http://twitter.com/raj08682/status/1862348176763892209</t>
  </si>
  <si>
    <t>9:39:40 AM</t>
  </si>
  <si>
    <t>http://twitter.com/AkashMe69570923/status/1888437968144326731</t>
  </si>
  <si>
    <t>9:31:11 AM</t>
  </si>
  <si>
    <t>http://twitter.com/Dipika1012/status/1892055542077497746</t>
  </si>
  <si>
    <t>9:06:08 AM</t>
  </si>
  <si>
    <t>https://www.bhaskar.com/local/uttar-pradesh/ghaziabad/news/possibility-of-drizzle-in-ncr-tomorrow-134086484.html</t>
  </si>
  <si>
    <t>6:56:07 AM</t>
  </si>
  <si>
    <t>कल NCR मेंं बूंदाबांदी की संभावना: 11 किमी प्रति घंटे से चल रही हवा बढ़ा रही ठंडक, तापमान 7 डिग्री सेल्सियस ...</t>
  </si>
  <si>
    <t>Drizzle expected in NCR tomorrow Winds blowing at 11 kmh are bringing coolness with temperatures dropping below 7 degrees Celsius
Ghaziabad
Weather on Police Commissionerate Road in Ghaziabad
The weather is expected to change in DelhiNCR tomorrow Where 2 mm of rain is expected</t>
  </si>
  <si>
    <t>http://twitter.com/Santosh98537582/status/1796337341088608611</t>
  </si>
  <si>
    <t>5:56:11 AM</t>
  </si>
  <si>
    <t>LIVE Dusty air will become a boon for asthma sufferers Breath will get a new lease of life</t>
  </si>
  <si>
    <t>https://dastakhindustan.in/archives/155088</t>
  </si>
  <si>
    <t>न्यूजर्सी में आग लगने की घटनाएं: पोम्पटन लेक्स और बेथनी रन इलाकों में आग लगने से घरों को खतरा</t>
  </si>
  <si>
    <t>New York and New Jersey A park employee has died in a fire in New York and New Jersey Following the incident air quality alerts have been issued in both states An 18yearold woman has died in a fire in New Yorks Sterling Forest</t>
  </si>
  <si>
    <t>https://kharinews.com/%e0%a4%ae%e0%a4%b9%e0%a4%be%e0%a4%b0%e0%a4%be%e0%a4%b7%e0%a5%8d%e0%a4%9f%e0%a5%8d%e0%a4%b0-%e0%a4%ae%e0%a5%87%e0%a4%82-%e0%a4%ac%e0%a4%a6%e0%a4%b2%e0%a5%87%e0%a4%97%e0%a4%be-%e0%a4%ae%e0%a5%8c/</t>
  </si>
  <si>
    <t>2:30:29 PM</t>
  </si>
  <si>
    <t>Mumbai Dec 24 IANS The India Meteorological Department has issued a yellow alert for parts of Maharashtra The IMD has issued a warning for the next three days
Sunil Kamble speaking to IANS said that the current weather is normal and</t>
  </si>
  <si>
    <t>http://twitter.com/rupeshsaigal/status/1850764489504788613</t>
  </si>
  <si>
    <t>10:30:14 AM</t>
  </si>
  <si>
    <t>http://twitter.com/AmarS1010/status/1857131945995714867</t>
  </si>
  <si>
    <t>12:12:14 AM</t>
  </si>
  <si>
    <t>https://zeenews.india.com/hindi/career/education/what-are-the-guidelines-for-schools-in-up-delhi-punjab-haryana-and-other-parts-of-country-regarding-pollution/2519371</t>
  </si>
  <si>
    <t>12:39:12 PM</t>
  </si>
  <si>
    <t>What are the guidelines for schools in UP delhi Punjab Haryana and other parts of country regarding pollution | Guidelines for Schools: पॉल्यूशन के लिए दिल्ली समेत देश के अलग अलग हिस्सों के स्कूलों के लिए क्या हैं गाइडलाइन?</t>
  </si>
  <si>
    <t>Guidelines for Schools What are the guidelines for schools in Delhi and other states regarding pollution
School Closures Due to Pollution In Delhi classes for all but 10th and 12th grades have been moved online Other states are also monitoring the situation</t>
  </si>
  <si>
    <t>http://twitter.com/aeronutist23/status/1847474843685454139</t>
  </si>
  <si>
    <t>8:38:21 AM</t>
  </si>
  <si>
    <t>http://twitter.com/iSinghPriyankar/status/1893274523220226225</t>
  </si>
  <si>
    <t>5:49:56 PM</t>
  </si>
  <si>
    <t>http://twitter.com/Rajpal99983737/status/1869940785384505473</t>
  </si>
  <si>
    <t>8:29:59 AM</t>
  </si>
  <si>
    <t>http://twitter.com/mlsahukabya/status/1858778648905396272</t>
  </si>
  <si>
    <t>1:15:38 PM</t>
  </si>
  <si>
    <t>http://twitter.com/ShinuSharm15923/status/1852343610395742452</t>
  </si>
  <si>
    <t>7:05:06 PM</t>
  </si>
  <si>
    <t>http://twitter.com/Kashi54580904/status/1850447610512839165</t>
  </si>
  <si>
    <t>1:31:04 PM</t>
  </si>
  <si>
    <t>https://khabarsatta.com/india/delhi-firecrackers-ban-delhi-government-has-banned-the-sale-and-bursting-of-firecrackers-from-diwali-to-january/</t>
  </si>
  <si>
    <t>11:04:14 PM</t>
  </si>
  <si>
    <t>Delhi Firecrackers Ban: दिल्ली सरकार ने दीपावली से जनवरी तक पटाखे फोड़ने के साथ बिक्री पर लगाया बैन ~ Khabar Satta</t>
  </si>
  <si>
    <t>Country Delhi Firecrackers Ban The Delhi government has banned the sale and bursting of firecrackers from Diwali to January
Delhi Firecrackers Ban The Delhi government has banned the sale and bursting of firecrackers from Diwali to January
Delhi the capital of the country has been</t>
  </si>
  <si>
    <t>https://www.livehindustan.com/ncr/gurgaon/story-dense-fog-and-pollution-persist-in-gurugram-schools-shift-to-hybrid-mode-201734630441646.html</t>
  </si>
  <si>
    <t>11:17:26 PM</t>
  </si>
  <si>
    <t>कोहरे ने मिलेनियम सटी की रफ्तार थामी</t>
  </si>
  <si>
    <t>Gurugram Office Correspondent Fog enveloped the Millennium City on Thursday morning Visibility was less than a kilometer until 9 am Then as the sun shone in the sky people found some relief from the fog The Dwarka Expressway</t>
  </si>
  <si>
    <t>https://www.aajtak.in/india/news/story/weather-forecast-6-december-imd-issued-light-rainfall-alert-in-these-states-including-delhi-ncr-winter-mausam-today-temperature-sslbs-dskc-2114884-2024-12-06</t>
  </si>
  <si>
    <t>7:26:34 AM</t>
  </si>
  <si>
    <t>उत्तर भारत में बढ़ेगी ठंड! दिल्ली समेत इन राज्यों में बरसेंगे बादल, जानें देश के मौसम पर IMD का अपडेट | weather forecast 6 december imd issued light rainfall alert in these states including delhi ncr winter mausam today temperature sslbs</t>
  </si>
  <si>
    <t>The plains of the country have not yet experienced severe cold However the weather in North India may change in the coming days In fact according to the IMD a Western Disturbance may become active in the plains and hilly areas on December 8th</t>
  </si>
  <si>
    <t>http://twitter.com/MarkWBuss/status/1857314032560091239</t>
  </si>
  <si>
    <t>12:15:47 PM</t>
  </si>
  <si>
    <t>Air pollution Air pollution occurs not only outside but also inside the house which is fatal for you</t>
  </si>
  <si>
    <t>https://www.ambebharti.page/2025/02/la-nina-failed.html</t>
  </si>
  <si>
    <t>5:09:38 AM</t>
  </si>
  <si>
    <t>La Niña Failed? वैज्ञानिक भी हैरान!</t>
  </si>
  <si>
    <t>The unusually high temperatures in January 2025 surprised scientists La Nia typically cools the Earths temperature but this time that didnt happen Instead January temperatures were 175 degrees Celsius above average</t>
  </si>
  <si>
    <t>http://twitter.com/saritadwived/status/1814895425700438496</t>
  </si>
  <si>
    <t>https://rajasthan.ndtv.in/rajasthan-news/rajasthan-pollution-air-quality-index-aqi-328-in-jaipur-302-in-bhiwadi-6918560</t>
  </si>
  <si>
    <t>7:27:34 AM</t>
  </si>
  <si>
    <t>Air Pollution: प्रदूषण के मामले में दिल्ली ही नहीं, राजस्थान में भी बुरे हैं हालात; जयपुर और भिवाड़ी में AQI 300 पार</t>
  </si>
  <si>
    <t>Air Pollution The situation is dire not only in Delhi but also in Rajasthan the AQI in Jaipur and Bhiwadi exceeds 300
Rajasthan News Pollution levels are also worrying in Bundi AQI 131 Chittorgarh AQI 114 and Jodhpur AQI 141 However the Banswara AQI</t>
  </si>
  <si>
    <t>http://twitter.com/BraveHeartsSoc1/status/1854343008910491701</t>
  </si>
  <si>
    <t>Uttar Pradesh government only shows tree plantation in newspapers and papers in the same way the forest department officials sitting in Ghaziabad administration give permission to cut it as soon as possible There are many benefits of tree plantation improvement in air quality climate improvement green area increases</t>
  </si>
  <si>
    <t>https://www.tarunrath.in/eating-fruit-in-winter/</t>
  </si>
  <si>
    <t>9:10:56 PM</t>
  </si>
  <si>
    <t>Eating Fruit in Winter: ठंड में नहीं होना चाहते बीमार,तो खाना शुरू कर दें इन फलों को,रहेंगे स्वस्थ</t>
  </si>
  <si>
    <t>Eating Fruit in Winter The cold has arrived in Delhi including across North India Warm clothing is used to keep the body warm during the cold However unless your body is strong from within it feels quite cold Therefore we should protect our bodies from external influences</t>
  </si>
  <si>
    <t>http://twitter.com/raja_neeru/status/1858836922329604145</t>
  </si>
  <si>
    <t>5:07:12 PM</t>
  </si>
  <si>
    <t>http://twitter.com/Abhishukla_INC/status/1868895662995390541</t>
  </si>
  <si>
    <t>11:17:03 AM</t>
  </si>
  <si>
    <t>http://twitter.com/mantavyanews/status/1877547840756474021</t>
  </si>
  <si>
    <t>8:17:43 AM</t>
  </si>
  <si>
    <t>The eastern area of Metro City Ahmedabad is backward in terms of development people are forced to live in a polluted environment</t>
  </si>
  <si>
    <t>https://www.amarujala.com/haryana/kaithal/aqi-crosses-300-due-to-air-pollution-in-haryana-respiratory-patients-advised-not-to-go-out-2024-10-19</t>
  </si>
  <si>
    <t>Aqi Crosses 300 Due To Air Pollution In Haryana, Respiratory Patients Advised Not To Go Out | Haryana: वायु प्रदूषण की मार से एक्यूआई का आंकड़ा 300 के पार, सांस के मरीजों को बाहर न निकलने की सलाह</t>
  </si>
  <si>
    <t>Air pollution levels are rising again in Kaithal following a series of incidents of stubble burning in the fields The air pollution impact has led to the AQI surpassing 300 on Friday reaching 311 As a result patients with respiratory problems were admitted to the District Civil Hospital</t>
  </si>
  <si>
    <t>http://twitter.com/mishrabiswajit6/status/1858836191019221287</t>
  </si>
  <si>
    <t>5:04:18 PM</t>
  </si>
  <si>
    <t>https://hindi.oneindia.com/news/delhi/aap-mlas-flags-off-anti-smog-gun-to-combat-air-pollution-1142657.html</t>
  </si>
  <si>
    <t>12:49:24 AM</t>
  </si>
  <si>
    <t>राजधानी दिल्ली की आबो-हवा हुई खराब, निपटने को सामने आई AAP</t>
  </si>
  <si>
    <t>Delhi
The air quality in the capital Delhi has deteriorated and the AAP has come forward to address it
Saksham Satyam
Sunday November 3 2024 049 IST
Delhi Pollution The Aam Aadmi Party government in the capital Delhi has launched a campaign to tackle pollution From CM Atishi to</t>
  </si>
  <si>
    <t>http://twitter.com/hirdeshgoutam/status/1852932507198705999</t>
  </si>
  <si>
    <t>10:05:10 AM</t>
  </si>
  <si>
    <t>https://zeenews.india.com/hindi/india/delhi-air-pollution-is-out-of-control-kapil-sibal-appeal-to-cji-sanjiv-khanna-online-hearing-supreme-court/2520867</t>
  </si>
  <si>
    <t>1:14:38 PM</t>
  </si>
  <si>
    <t>Delhi Air Pollution Is Out Of Control, Kapil Sibal Appeal To CJI Sanjiv Khanna For Online Hearing In Supreme Court | दिल्ली-NCR में प्रदूषण कंट्रोल से बाहर, जज साहब कुछ कीजिए... कपिल सिब्बल की गुहार पर क्या बोले सीजेआई? | Hindi News, देश</t>
  </si>
  <si>
    <t>Pollution in DelhiNCR is out of control Judge Sir please do something What did the CJI say to Kapil Sibals plea
Delhi Air Pollution Supreme Court Several prominent lawyers including Kapil Sibal urged the Supreme Court to take action against all courts in view of the dangerous air pollution in DelhiNCR</t>
  </si>
  <si>
    <t>http://twitter.com/MaheshDausa99/status/1859058825535304191</t>
  </si>
  <si>
    <t>7:48:58 AM</t>
  </si>
  <si>
    <t>Pollution Toxic Pollution Toxic air causes great harm to human life and tribes</t>
  </si>
  <si>
    <t>http://twitter.com/VeerSenSinghBJP/status/1869062610408386952</t>
  </si>
  <si>
    <t>10:20:26 PM</t>
  </si>
  <si>
    <t>http://twitter.com/Deepak55315202/status/1867761874907148770</t>
  </si>
  <si>
    <t>8:11:46 AM</t>
  </si>
  <si>
    <t>http://twitter.com/KSBS_devta/status/1849658522650247206</t>
  </si>
  <si>
    <t>9:15:31 AM</t>
  </si>
  <si>
    <t>https://www.prabhatkhabar.com/health/increasing-rates-of-air-pollution-and-temperature-can-cause-brain-stroke</t>
  </si>
  <si>
    <t>9:34:06 PM</t>
  </si>
  <si>
    <t>Brain Stroke : क्या बढ़ते वायु प्रदूषण और तापमान से बढ़ रहा है ब्रेन स्ट्रोक का खतरा?</t>
  </si>
  <si>
    <t>Brain Stroke Air pollution and rising temperatures are increasing the risk of brain stroke Several studies have also found smoking to be a common risk factor for brain stroke leading to premature deaths However some studies have also found</t>
  </si>
  <si>
    <t>http://twitter.com/dalipkumar01/status/1888217101808328802</t>
  </si>
  <si>
    <t>6:53:33 PM</t>
  </si>
  <si>
    <t>http://twitter.com/RizwanaTR/status/1860214094395244974</t>
  </si>
  <si>
    <t>12:19:35 PM</t>
  </si>
  <si>
    <t>http://twitter.com/Moolcha29761952/status/1860568315447673291</t>
  </si>
  <si>
    <t>11:47:08 AM</t>
  </si>
  <si>
    <t>http://twitter.com/ShivamY93570158/status/1855106584885543037</t>
  </si>
  <si>
    <t>OctoberNovember Summer MarchAprilWinter Global warming</t>
  </si>
  <si>
    <t>http://twitter.com/ntdailyonline/status/1851919541980532964</t>
  </si>
  <si>
    <t>Air Pollution Pollution in Delhi on Diwali Fog engulfs Anand ViharNamasthe Telangana</t>
  </si>
  <si>
    <t>http://twitter.com/rashilnegi/status/1888428824141910438</t>
  </si>
  <si>
    <t>8:54:51 AM</t>
  </si>
  <si>
    <t>http://twitter.com/mkdubeyji/status/1858162025911713916</t>
  </si>
  <si>
    <t>8:25:24 PM</t>
  </si>
  <si>
    <t>The air in Lahore has become so toxic that going to school is tantamount to inviting death for children UNICEF has warned that more than 10 million children under the age of five are in a dangerous situation Adults are equally troubled Breathing feels like the lungs are on fire Hospitals are overflowing with patients suffering from shortness of breath and respiratory problems The government has cancelled the leave of health workers but the question is Will the air become cleaner or will only people lose their lives</t>
  </si>
  <si>
    <t>http://twitter.com/Pankaj07647722/status/1793485240528498693</t>
  </si>
  <si>
    <t>9:02:57 AM</t>
  </si>
  <si>
    <t>http://twitter.com/Bhanu_Pratap_S/status/1898723467219882180</t>
  </si>
  <si>
    <t>6:42:05 PM</t>
  </si>
  <si>
    <t>http://twitter.com/SinghS30036/status/1897977268955193703</t>
  </si>
  <si>
    <t>5:16:58 PM</t>
  </si>
  <si>
    <t>Air Quality Index AQI is a scale that shows the amount of pollution in the air which shows how clean or polluted the air is Maybe Miss ji has forgotten but what are you trying to prove</t>
  </si>
  <si>
    <t>http://twitter.com/sameer1100000/status/1888298792572883039</t>
  </si>
  <si>
    <t>12:18:09 AM</t>
  </si>
  <si>
    <t>https://www.punjabkesari.in/national/news/big-discounts-huge-discounts-on-1-5-ton-split-acs-2103467</t>
  </si>
  <si>
    <t>गर्मी से पहले धमाकेदार डिस्काउंट: 1.5 टन स्प्लिट एसी पर Voltas, LG, Blue Star और अन्य ब्रांड्स में भारी कटौती! - big discounts huge discounts on 1 5 ton split acs</t>
  </si>
  <si>
    <t>With the end of winter summer is upon us Now the need for ACs instead of fans is being felt If youre planning to buy a new air conditioner AC this summer the best time has come You can now consider purchasing a 15ton split AC</t>
  </si>
  <si>
    <t>https://www.newsnationtv.com/utilities/best-air-purifier-for-home-make-your-work-and-living-space-contamination-free-7373641</t>
  </si>
  <si>
    <t>2:33:43 PM</t>
  </si>
  <si>
    <t>दम घोंट रहा प्रदूषण? तो Best Air Purifier For Home घर में लगाएं, मिलेगी लंबे समय की फिल्टर लाइफ</t>
  </si>
  <si>
    <t>Best Air Purifier For Home Even before Diwali metropolitan cities like Delhi Bengaluru Mumbai and Chennai have been hit by pollution The deadly toxic air is causing these cities to suffer People are having trouble breathing At the same time their eyes are</t>
  </si>
  <si>
    <t>http://twitter.com/ShantiDasi17464/status/1852035738671452633</t>
  </si>
  <si>
    <t>10:41:43 PM</t>
  </si>
  <si>
    <t>http://twitter.com/AjayxzA/status/1888324427206857037</t>
  </si>
  <si>
    <t>2:00:01 AM</t>
  </si>
  <si>
    <t>http://twitter.com/Dmind25/status/1888243106795147572</t>
  </si>
  <si>
    <t>8:36:53 PM</t>
  </si>
  <si>
    <t>http://twitter.com/YafavRamesh/status/1857059634848137413</t>
  </si>
  <si>
    <t>https://www.rashtriyaujala.com/2024/09/20/pleasant-weather-in-delhi-feeling-of-cold-increased-due-to-continuous-rain/</t>
  </si>
  <si>
    <t>2:12:42 PM</t>
  </si>
  <si>
    <t>दिल्ली में सुहावना मौसम: लगातार बारिश से ठंड का अहसास बढ़ा</t>
  </si>
  <si>
    <t>Incessant rain over the past several days has brought pleasant weather to the nations capital New Delhi The city continued to experience intermittent rain on Thursday bringing down temperatures and leaving Delhiites feeling a mild chill This spell of monsoon withdrawal has</t>
  </si>
  <si>
    <t>https://hindi.newsroompost.com/india/grap-2-implemented-due-to-increasing-pollution-in-delhi-ncr-know-the-important-rules/1009322.html</t>
  </si>
  <si>
    <t>8:08:10 PM</t>
  </si>
  <si>
    <t>Delhi Pollution: दिल्ली-NCR में बढ़ते प्रदूषण के चलते GRAP 2 लागू, जानें जरूरी नियम</t>
  </si>
  <si>
    <t>New Delhi The problem of air pollution in DelhiNCR is once again becoming serious Consequently the Commission for Air Quality Management CAQM has issued an order to implement Stage 2 of GRAP This step was taken after the AQI Air Quality Index exceeded 300</t>
  </si>
  <si>
    <t>http://twitter.com/abhishektweetx/status/1849098881293824111</t>
  </si>
  <si>
    <t>8:11:42 PM</t>
  </si>
  <si>
    <t>Pahle haryana Punjab ko blame karti thi phir Gautam Gambhir ko aur ab UP and haryana ko Deposit zabt everywhere Delhi CM Atishi says The people of Delhi should know that whether it is air pollution or water pollution it is because of the dirty politics of the BJP Yamuna River is polluted because Haryana and UP are releasing their untreated industrial waste into it Why is foam formed only during Diwali and Chhath Because the dirty industrial waste is being sent to Delhi from Haryana and UP The level of Ammonia has increased in the Wazirabad barrage The same is with air pollution In Punjab the stubble burning came down by 50 in 20212023 And further reduced by 25 in 2023 On the other hand there are Haryana and UP where the stubbleburning instances are increasing It increased by 23 and 70 in Haryana and UP respectively They are using the government of Haryana and UP as a weapon against Delhi I want to ask the BJP that you may hate the AAP but why are you hating the people of Delhi Why are you giving toxic air and water to Delhi Maarne wale se bachane wala zyaada bada hota hai BJP is trying to kill the people of Delhi and we are trying to protect them This is a conspiracy to harass the people of Delhi</t>
  </si>
  <si>
    <t>https://hindi.oneindia.com/news/international/pakistan-lahore-pollution-aqi-crosses-1000-1-crore-children-life-in-danger-unicef-warns-1150287.html</t>
  </si>
  <si>
    <t>6:45:43 PM</t>
  </si>
  <si>
    <t>Pakistan Pollution: लाहौर में AQI 1000 के पार! खतरे में पंजाब के 1 करोड़ बच्चों की जान, UNICEF ने चेताया | Pakistan Lahore Pollution AQI crosses 1000 1 crore children Life in danger UNICEF warns - Hindi Oneindia</t>
  </si>
  <si>
    <t>Foreign
Pakistan Pollution AQI exceeds 1000 in Lahore Lives of 10 million children in Punjab at risk UNICEF warns
Divyansh Rastogi
Tuesday November 12 2024 1846 IST
Pakistan Lahore Pollution News Air pollution in Pakistans Punjab province</t>
  </si>
  <si>
    <t>http://twitter.com/TV9Telugu/status/1849086968208187597</t>
  </si>
  <si>
    <t>Delhi is not breathing Delhis air quality remains very poor AQI at 349 TV9 TV9 News App</t>
  </si>
  <si>
    <t>http://twitter.com/veerendrskt/status/1851529815326650691</t>
  </si>
  <si>
    <t>1:11:22 PM</t>
  </si>
  <si>
    <t>https://7star-tv-news.blogspot.com/2024/04/08.html</t>
  </si>
  <si>
    <t>12:01:19 AM</t>
  </si>
  <si>
    <t>एनडीएमसी ने नई दिल्ली क्षेत्र में प्रदूषण विरोधी प्रयासों को मजबूत करने के लिए 08 एंटी स्मॉग गन तैनात की</t>
  </si>
  <si>
    <t>NDMC deploys 8 antismog guns to strengthen antipollution efforts in the New Delhi area
New Delhi Municipal Council
NDMC</t>
  </si>
  <si>
    <t>http://twitter.com/RSNegi518578775/status/1848751834539647185</t>
  </si>
  <si>
    <t>http://twitter.com/Thakurr_aashish/status/1852214679541891526</t>
  </si>
  <si>
    <t>10:32:46 AM</t>
  </si>
  <si>
    <t>https://www.livehindustan.com/weather/imd-warns-coldest-winter-this-year-latest-weather-predictions-201731560951651.html</t>
  </si>
  <si>
    <t>इस बार जमकर सताएगी ठंड! IMD ने बताया कहां कैसा रहेगा हाल, अल-नीना का कितना असर?</t>
  </si>
  <si>
    <t>Weather Alert The Meteorological Department has issued a warning regarding the severity of the cold weather in India this year According to the IMD the country is expected to experience severe cold this year According to this conditions could be very challenging during this time According to the Meteorological Department Himachal Pradesh</t>
  </si>
  <si>
    <t>http://twitter.com/Ashok521014/status/1864936591900209291</t>
  </si>
  <si>
    <t>1:05:07 PM</t>
  </si>
  <si>
    <t>http://twitter.com/Godara_om_1/status/1893254419438841971</t>
  </si>
  <si>
    <t>4:30:03 PM</t>
  </si>
  <si>
    <t>You have been working for this for the past several months and years today we will extend our full support to you The material is ready friends you too get ready at 830 PM This pollution has destroyed everything Lakhs of trees thousands of wildlife Thousands of acres of land barren More than 50 ponds polluted underground water polluted The water here is polluted The air is polluted Everything has become poisonous and deadly This government and leaders are hellbent on taking our lives Now only the breathing of the people here is left now even they are suffocating Tag all of you today Leaders should wake up this issue should become national and some action should be taken Friends dont miss it if we dont speak today it will be too late</t>
  </si>
  <si>
    <t>http://twitter.com/dilbharalam/status/1793599868868661400</t>
  </si>
  <si>
    <t>4:38:26 PM</t>
  </si>
  <si>
    <t>Sale When someone is burnt there is foul smell and air pollution that is a different matter then later the burnt bones are put in water and the water is polluted</t>
  </si>
  <si>
    <t>http://twitter.com/HudaJagu/status/1836468132480979267</t>
  </si>
  <si>
    <t>11:41:37 PM</t>
  </si>
  <si>
    <t>https://ncharcha.blogspot.com/2024/06/renewbalenergy2030.html</t>
  </si>
  <si>
    <t>3:34:44 PM</t>
  </si>
  <si>
    <t>भारत के भारी उद्योगों के एमिशन को 2030 तक 17% कम कर सकते हैं रिन्यूबल एनर्जी स्रोत</t>
  </si>
  <si>
    <t>A new report by energy think tank Ember states that 17 of the estimated carbon emissions of Indias heavy industries could be avoided by 2030 through renewable energybased electrification
The report is based on the Carbon Border Adjustment Mechanism CBAM compliance with the European Union</t>
  </si>
  <si>
    <t>http://news007.in/fog-alert-in-9-districts-of-punjab-breathing-becomes-easy-for-people-in-chandigarh/</t>
  </si>
  <si>
    <t>9:04:31 AM</t>
  </si>
  <si>
    <t>पंजाब के 9 जिलों में कोहरे का अलर्ट, चंडीगढ़ में लोगों की सांस लेना हुआ आसान, जानें अपने शहर का हाल</t>
  </si>
  <si>
    <t>Punjab and Chandigarh Weather A yellow alert has been issued for Punjab today due to fog Visibility may drop to less than 50 meters in some districts Clear weather is expected in Chandigarh According to the Meteorological Department a western disturbance has become active but the PunjabChandigarh</t>
  </si>
  <si>
    <t>http://twitter.com/t2entyf4ur/status/1888167187296186609</t>
  </si>
  <si>
    <t>chutiya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</si>
  <si>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https://nari.punjabkesari.in/nari/news/vehicle-smoke-rots-the-liver-along-with-the-lungs-2101969</t>
  </si>
  <si>
    <t>शराब से कम जहरीला नहीं है गाड़ियों का धुआं, फेफड़े के साथ लीवर को भी कर रहा बुरी तरह बर्बाद | vehicle-smoke-rots-the-liver-along-with-the-lungs</t>
  </si>
  <si>
    <t>Fatty liver has become a growing problem and one of the underlying causes may be air pollution Fatty liver is typically associated with unhealthy eating habits obesity and alcohol consumption but now toxic particulate matter PM 25</t>
  </si>
  <si>
    <t>https://www.amarujala.com/delhi-ncr/ghaziabad/air-quality-index-in-loni-was-recorded-at-424-on-wednesday-2025-03-26</t>
  </si>
  <si>
    <t>6:31:23 PM</t>
  </si>
  <si>
    <t>Air Quality Index In Loni Was Recorded At 424 On Wednesday | गाजियाबाद की हवा खराब!:ये इलाका बन गया गैस चैंबर, मार्च में ही Aqi पहुंच गया 424; बना देश का तीसरा राज्य</t>
  </si>
  <si>
    <t>The negligence and carelessness of officials in Ghaziabad are taking a toll on peoples health On Wednesday Loni became a gas chamber At 5 pm the air quality index here was recorded at 424 on the CPCBs SAMEER app
Ghaziabad became the third most polluted city in the country</t>
  </si>
  <si>
    <t>https://www.livehindustan.com/uttar-pradesh/prayagraj/story-tagore-public-school-hosts-creations-2024-interdisciplinary-competition-201724508536265.html</t>
  </si>
  <si>
    <t>7:39:01 PM</t>
  </si>
  <si>
    <t>क्रिएशंस में बच्चों की कला और विज्ञान की दिखी समझ</t>
  </si>
  <si>
    <t>The childrens understanding of art and science was showcased in their creations
The Creations 2024 competition was held at Tagore Public School Chief guest Dr Pradeep Srivastava expressed concern over the excessive use of mobile phones Students from grades 5 to 8 created models on various topics</t>
  </si>
  <si>
    <t>http://twitter.com/DrArunBapat/status/1858839735034101849</t>
  </si>
  <si>
    <t>5:18:23 PM</t>
  </si>
  <si>
    <t>http://twitter.com/BarodSourabh/status/1853352288867189147</t>
  </si>
  <si>
    <t>1:53:13 PM</t>
  </si>
  <si>
    <t>https://jantaserishta.com/editorial/editorial-on-union-minister-of-state-for-health-denying-link-between-air-pollution-and-mortality-3444220</t>
  </si>
  <si>
    <t>http://twitter.com/Jitende42907652/status/1858451524260708739</t>
  </si>
  <si>
    <t>3:35:46 PM</t>
  </si>
  <si>
    <t>https://indianletter.com/%e0%a4%a6%e0%a4%bf%e0%a4%b2%e0%a5%8d%e0%a4%b2%e0%a5%80-%e0%a4%ae%e0%a5%87%e0%a4%82-%e0%a4%85%e0%a4%ac-%e0%a4%b6%e0%a5%81%e0%a4%b0%e0%a5%82-%e0%a4%b9%e0%a5%8b%e0%a4%97%e0%a4%be-%e0%a4%b8%e0%a4%b0/</t>
  </si>
  <si>
    <t>1:50:32 PM</t>
  </si>
  <si>
    <t>http://twitter.com/amarjeet2k20/status/1888211637628248098</t>
  </si>
  <si>
    <t>6:31:50 PM</t>
  </si>
  <si>
    <t>https://www.aajtak.in/short-videos/video/delhi-pollution-air-quality-severe-aqi-level-crosses-400-in-many-places-2109848-2024-11-29</t>
  </si>
  <si>
    <t>3:50:32 PM</t>
  </si>
  <si>
    <t>प्रदूषण की मार, दिल्ली में कई इलाकों में AQI 400 के पार</t>
  </si>
  <si>
    <t>The air in Delhi is becoming suffocating The level of air pollution in DelhiNCR has remained in the very poor category for the last five days</t>
  </si>
  <si>
    <t>http://twitter.com/skumar_94/status/1849715150145966191</t>
  </si>
  <si>
    <t>1:00:32 PM</t>
  </si>
  <si>
    <t>Goa wale babu jab se tum aaye ho tabhi se kejriwal ko dimag aya sab hattane ka bus marshal ki bahali kisne ki thi kejriwal necivil defance volunteers naam kisne discover kiya dilli mein kejriwal ne DCW karam chari ko kisne hataya tumne Having mulled over the vexed problem of livelihood of thousands of CDVs engaged as Bus Marshalls whose services were terminated an year back at the behest of then CM Shri Arvind Kejriwal found an opportunity today to give them immediate relief by way of engaging them as volunteers to mitigate the disaster of air pollution in Delhi for the next 04 months On humanitarian grounds asked the Honble CM Ms to come up with a concrete scheme for permanent engagement of these hapless CDVs as per law within the next 04 months It is expected that this is done in the right earnest and doesnt remain a mere announcement I hope that this small gesture will help brighten the Diwali of our fellow CDVs who have been hanging on a thread for the last one year</t>
  </si>
  <si>
    <t>https://www.amarujala.com/chandigarh/elections-2024-water-becoming-poisonous-is-missing-from-the-election-agenda-in-punjab-2024-05-05</t>
  </si>
  <si>
    <t>5:45:20 AM</t>
  </si>
  <si>
    <t>Elections 2024: Water Becoming Poisonous Is Missing From The Election Agenda In Punjab | Elections 2024:पंजाब में चुनावी एजेंडे से गायब है जहरीला होता जा रहा पानी, आरोप-प्रत्यारोप में उलझे सियासी दल</t>
  </si>
  <si>
    <t>The rivers that gave the state its name Punjab are now becoming toxic Panj means five and Aab means water but this water is becoming increasingly polluted This is a matter of great concern These days its election season All political parties are campaigning</t>
  </si>
  <si>
    <t>http://twitter.com/KanchanRshahu1/status/1810529631398953029</t>
  </si>
  <si>
    <t>9:51:16 AM</t>
  </si>
  <si>
    <t>http://twitter.com/meme_buff/status/1864198989182038275</t>
  </si>
  <si>
    <t>12:14:08 PM</t>
  </si>
  <si>
    <t>https://www.onlymyhealth.com/prevention-tips-for-nose-bleeding-in-summer-for-kids-in-hindi-1714134199</t>
  </si>
  <si>
    <t>7:27:53 PM</t>
  </si>
  <si>
    <t>बढ़ती गर्मी में बच्चों के नाक से बह सकता है खून बचाव के लिए फॉलो करें ये 7 टिप्स</t>
  </si>
  <si>
    <t>Nose Bleeding in Kids Like adults children also suffer from nosebleeds This problem is more common during the summer The dry weather during summer causes low humidity which increases dryness in the nasal passages</t>
  </si>
  <si>
    <t>https://www.aplatestnews.com/usnewsvideo.php?idx=delhi-air-pollution-shorts-delhipollution-viralshorts-OkY7-2024-10-29&amp;vidtype=10</t>
  </si>
  <si>
    <t>8:17:03 PM</t>
  </si>
  <si>
    <t>Delhi Air Pollution: दिल्ली के कई इलाकों में छाई स्मॉग की परत | #shorts #delhipollution #viralshorts</t>
  </si>
  <si>
    <t>Published Date 20241029 044633 Category News 1112902
Title Delhi Air Pollution A layer of smog covers many areas of Delhi Delhi Air Pollution A layer of smog covers many areas of Delhi</t>
  </si>
  <si>
    <t>https://www.livehindustan.com/uttar-pradesh/bulandsehar/story-pollution-crisis-aqi-rises-by-30-points-health-issues-surge-201730985018863.html</t>
  </si>
  <si>
    <t>सांसों पर प्रदूषण का संकट, एक्यूआई @251 पहुंचा</t>
  </si>
  <si>
    <t>The impact of pollution has increased significantly in the last 24 hours The Central Pollution Control Board reported a 30point increase in the AQI The pollution has posed a threat to breathing Dust and carbon are present in some places while sulfur and nitrogen oxides are present in others</t>
  </si>
  <si>
    <t>http://twitter.com/Yatharth_028/status/1832256500053717461</t>
  </si>
  <si>
    <t>8:46:05 AM</t>
  </si>
  <si>
    <t>Air Pollution Air pollution is a serious problem that affects our health and the environment Here are some important things to know about air pollution 1 Causes of air pollution The main causes of air pollution are vehicle exhaust factory exhaust and smoke from burning waste 2 Effects of air pollution Air pollution has adverse effects on our health such as respiratory problems heart problems and cancer 3 Ways to reduce air pollution To reduce air pollution we should reduce the use of vehicles regulate factories and dispose of waste properly 4 Air pollution regulations The government has made some regulations to control air pollution such as emission standards for vehicles and pollution control standards for factories Air pollution is a serious problem so we should be aware of it and make efforts to reduce it</t>
  </si>
  <si>
    <t>https://hindi.dailykiran.com/due-to-increasing-pollution-people-of-delhi-said-that-they-are-facing-difficulty-in-breathing/</t>
  </si>
  <si>
    <t>11:21:42 AM</t>
  </si>
  <si>
    <t>New Delhi November 8 The national capital New Delhi continues to face a pollution problem The rising pollution has resulted in morning fog significantly reducing visibility The Air Quality Index AQI has reached extremely poor levels causing</t>
  </si>
  <si>
    <t>https://www.prabhatkhabar.com/state/jharkhand/ranchi/people-of-khalari-coalfield-living-in-the-coal-dust</t>
  </si>
  <si>
    <t>लोगों को बीमार बना रहा फ्लाइ ऐश</t>
  </si>
  <si>
    <t>NTPCs fly ash transportation continues flouting regulations
Representative Khalari Coalfield People living in the coal dust belt were previously troubled by coal dust but now they are troubled by white dust Even on Thursday dozens of dumpers and trucks transported white dust</t>
  </si>
  <si>
    <t>https://mpcg.ndtv.in/videos/bonfire-ban-in-bhopal-ban-on-burning-bonfires-in-the-harsh-cold-how-will-the-winter-pass-869670</t>
  </si>
  <si>
    <t>10:13:42 AM</t>
  </si>
  <si>
    <t>Bonfire Ban in Bhopal: कड़कड़ाती ठंड में अलाव जलाने पर प्रतिबंध, कैसे कटेगी सर्दी?</t>
  </si>
  <si>
    <t>Bonefire Ban in Bhopal To control rising pollution in Bhopal the Municipal Corporation has imposed a complete ban on bonfires In fact the air quality index AQI here is exceeding 300 every other day making the situation in the city worrisome</t>
  </si>
  <si>
    <t>http://twitter.com/_balak_budhi/status/1879001176395686241</t>
  </si>
  <si>
    <t>8:32:45 AM</t>
  </si>
  <si>
    <t>http://twitter.com/KukdiyaJag28052/status/1863075368912986247</t>
  </si>
  <si>
    <t>9:49:16 AM</t>
  </si>
  <si>
    <t>is surprising if the air pollution in a country increases from 200 to 300 aqi in a country whose education system does not include how far it is okay to indulge or how much money is okay to have or how money should be used properly</t>
  </si>
  <si>
    <t>http://twitter.com/superstar_srini/status/1878737321459355733</t>
  </si>
  <si>
    <t>I dont burn anything for the sake of Bodhi except myself What are we going to achieve by doing Air Pollution</t>
  </si>
  <si>
    <t>http://twitter.com/Davechintan7/status/1856636002623951190</t>
  </si>
  <si>
    <t>3:21:32 PM</t>
  </si>
  <si>
    <t>http://twitter.com/Sonu123C/status/1858435380929827250</t>
  </si>
  <si>
    <t>http://twitter.com/eenadulivenews/status/1859601620625174857</t>
  </si>
  <si>
    <t>7:45:50 PM</t>
  </si>
  <si>
    <t>Air Pollution Air pollution effect in Delhi Centers key instructions for employees</t>
  </si>
  <si>
    <t>http://www.indiacitynews.in/info/t-2411180290.html</t>
  </si>
  <si>
    <t>'गैस चैंबर' दिल्ली में आज AQI@500: स्कूल हुए ऑनलाइन, WFH पर सरकार लेगी फैसला</t>
  </si>
  <si>
    <t>Delhi Pollution Delhis air toxic
As the cold in DelhiNCR intensifies the air has also become toxic In Dwarka alone the AQI reached 500 today For the sixth consecutive day Delhis air quality index has been recorded in the severe category The average AQI for Delhi</t>
  </si>
  <si>
    <t>https://www.bhaskar.com/local/rajasthan/jaipur/news/cold-intensifies-in-rajasthan-mount-abu-5-degrees-133999664.html</t>
  </si>
  <si>
    <t>6:16:03 AM</t>
  </si>
  <si>
    <t>Cold intensifies in Rajasthan, Mount Abu @5 degrees | राजस्थान में सर्दी तेज, माउंट आबू में पारा 5 डिग्री: कोटा, सीकर में पारा औसत से 4 डिग्री नीचे आया; जयपुर-भिवाड़ी AQI लेवल 300 से ऊपर - Jaipur News</t>
  </si>
  <si>
    <t>Cold wave intensifies in Rajasthan Mount Abu records 5 degrees Celsius Kota and Sikar record 4 degrees below average Jaipur and Bhiwadi AQI levels above 300
Jaipur
Behror remained foggy on Thursday morning
With the increasing influence of northerly winds cold conditions have intensified in many parts of Rajasthan</t>
  </si>
  <si>
    <t>http://twitter.com/rahulraj8650695/status/1888222753418858698</t>
  </si>
  <si>
    <t>7:16:00 PM</t>
  </si>
  <si>
    <t>http://twitter.com/CherianRoshan/status/1859994414468452746</t>
  </si>
  <si>
    <t>http://twitter.com/MayurDhamija1/status/1858435742835552752</t>
  </si>
  <si>
    <t>http://twitter.com/RbSaraswat1978/status/1853709473598107780</t>
  </si>
  <si>
    <t>1:32:33 PM</t>
  </si>
  <si>
    <t>https://rashtrachandika.com/183530/</t>
  </si>
  <si>
    <t>3:50:00 PM</t>
  </si>
  <si>
    <t>बारिश थमी तो सड़कों पर उड़ती धूल बरपाने लगी कहर, सांसों में घुल रहा जहर</t>
  </si>
  <si>
    <t>Bhopal As soon as the rains stopped clouds of dust began to rise on the citys dilapidated roads Twowheeler riders are facing this problem the most Shockingly 78 percent of the citys citizens ride twowheelers and this dust is inhaled</t>
  </si>
  <si>
    <t>http://twitter.com/hijazinaseem1/status/1865841349062545570</t>
  </si>
  <si>
    <t>1:00:17 AM</t>
  </si>
  <si>
    <t>http://twitter.com/akhandbharat350/status/1833701359495139503</t>
  </si>
  <si>
    <t>8:27:27 AM</t>
  </si>
  <si>
    <t>http://twitter.com/rajeshh_chauhan/status/1812457277175005638</t>
  </si>
  <si>
    <t>5:31:03 PM</t>
  </si>
  <si>
    <t>The BJPs tree cutting is harmful to Delhis air The Aam Aadmi Party is planting trees to help</t>
  </si>
  <si>
    <t>https://www.amarujala.com/haryana/panchkula/district-magistrate-will-keep-a-special-eye-on-pollution-in-9-cities-of-punjab-pkl-office-news-c-16-1-pkl1082-551885-2024-10-31</t>
  </si>
  <si>
    <t>3:29:38 AM</t>
  </si>
  <si>
    <t>District Magistrate Will Keep A Special Eye On Pollution In 9 Cities Of Punjab - Panchkula News - Panchkula News:पंजाब के 9 शहरों के प्रदूषण पर विशेष नजर रखेंगे जिला मजिस्ट्रेट</t>
  </si>
  <si>
    <t>Chandigarh Punjab is at the top in stubble burning during the Kharif season which has led to poor air quality in the state The festive season has further increased the Punjab governments concerns Every Diwali the states air quality reaches the hazardous category</t>
  </si>
  <si>
    <t>http://twitter.com/Mohitag15110604/status/1852904678234763674</t>
  </si>
  <si>
    <t>8:14:35 AM</t>
  </si>
  <si>
    <t>http://twitter.com/Cse33471378/status/1888226980077650252</t>
  </si>
  <si>
    <t>7:32:48 PM</t>
  </si>
  <si>
    <t>http://twitter.com/Rahilq786/status/1864714944870293961</t>
  </si>
  <si>
    <t>10:24:22 PM</t>
  </si>
  <si>
    <t>https://www.onlymyhealth.com/tips-to-take-care-of-children-and-elder-in-poisonous-air-after-diwali-in-hindi-1730085351</t>
  </si>
  <si>
    <t>8:36:44 AM</t>
  </si>
  <si>
    <t>दिवाली के बाद जहरीली हो जाती है हवा बच्चों और बुजुर्गों की सेहत का ऐसे रखें ख्याल</t>
  </si>
  <si>
    <t>Air pollution levels have been steadily rising since Dussehra The airs IQ has also increased Pollution levels may increase even further after Diwali The main reason for this is the smoke from firecrackers A lot of firecrackers are burned on Diwali</t>
  </si>
  <si>
    <t>http://twitter.com/asheesh10mishra/status/1850498124923408541</t>
  </si>
  <si>
    <t>4:51:48 PM</t>
  </si>
  <si>
    <t>http://twitter.com/tochandresh/status/1866002075223515402</t>
  </si>
  <si>
    <t>11:38:58 AM</t>
  </si>
  <si>
    <t>http://twitter.com/saumyabhatt19/status/1895823734256386386</t>
  </si>
  <si>
    <t>6:39:35 PM</t>
  </si>
  <si>
    <t>https://www.aplatestnews.com/usnewsvideo.php?idx=delhi-ncr-air-polluton-news-water-polluion-aqi-level-8aC1-2024-10-21&amp;vidtype=10</t>
  </si>
  <si>
    <t>7:20:23 AM</t>
  </si>
  <si>
    <t>Delhi-NCR Air Polluton News : पराली, पानी और पॉल्यूशन...दिल्ली पर भारी | Water Polluion | AQI Level</t>
  </si>
  <si>
    <t>Published Date 20241021 035023 Category News 1108303
Title DelhiNCR Air Pollution News Stubble water and pollutiontaking a toll on Delhi Water Pollution AQI Level
DelhiNCR Air Pollution Stubble water and pollutiontaking a toll on Delhi Water Pollution</t>
  </si>
  <si>
    <t>http://twitter.com/DG_rahu/status/1893469449954509270</t>
  </si>
  <si>
    <t>https://www.nayaindia.com/opinion/ajeet-dwivedi/current-affairs/delhi-air-pollution-11-474668.html</t>
  </si>
  <si>
    <t>2:05:20 AM</t>
  </si>
  <si>
    <t>Delhi air pollution प्रदूषण आया और समय काट रहे!</t>
  </si>
  <si>
    <t>As soon as October arrived in Delhi the air pollution began to worsen The Air Quality Index AQI began to deteriorate leading the Supreme Court to declare it an emergency But do the Delhi government the central government and the neighboring states have the resources to</t>
  </si>
  <si>
    <t>https://bhadas.blogspot.com/2012/02/blog-post_8775.html</t>
  </si>
  <si>
    <t>मूलाधार चक्र क्या है ?,मूलाधार चक्र को जागृत कैसे ...</t>
  </si>
  <si>
    <t>Energy Chakras
The human body contains seven circular energy centers located in the spine extending from the base of the spinal column up to the skull These are called chakras because in Sanskrit chakra means circle wheel</t>
  </si>
  <si>
    <t>http://twitter.com/KatariaAch26104/status/1850139711135772821</t>
  </si>
  <si>
    <t>https://asiannews.in/imd-weather-forecast-heavy-rain-in-odisha-tamilnadu-kerla-and-storm-in-mumbai-weather-update-21-22-%e0%a4%94%e0%a4%b0-23-%e0%a4%85%e0%a4%95%e0%a5%8d%e0%a4%9f%e0%a5%82%e0%a4%ac%e0%a4%b0-%e0%a4%95/</t>
  </si>
  <si>
    <t>6:23:02 PM</t>
  </si>
  <si>
    <t>IMD weather forecast heavy rain in odisha tamilnadu Kerla and storm in mumbai | Weather Update: 21, 22 और 23 अक्टूबर को क्या आपके शहर पर भी पड़ेगी बारिश की मार? पढ़ें</t>
  </si>
  <si>
    <t>IMD Weather Forecast Giving information on Sunday October 20 2024 the India Meteorological Department IMD said that there is a possibility of a cyclonic storm in the Bay of Bengal by October 23 In a special bulletin the IMD said that during the next 24 hours Andaman</t>
  </si>
  <si>
    <t>https://www.agniban.com/about-75-pairs-of-special-trains-will-be-run-during-diwali-and-chhath-festival-drm-vinay-srivastava/</t>
  </si>
  <si>
    <t>दीपावली और छठ महापर्व के दौरान करीब 75 जोड़ी स्पेशल ट्रेनें चलाई जएंगी - डीआरएम विनय श्रीवास्तव | About 75 pairs of special trains will be run during Diwali and Chhath festival - DRM Vinay Srivastava</t>
  </si>
  <si>
    <t>Around 75 pairs of special trains will be operated during Diwali and Chhath Mahaparva DRM Vinay Srivastava
October 27 2024
Girish
Samastipur DRM Vinay Srivastava said that during Diwali and Chhath Mahaparva</t>
  </si>
  <si>
    <t>http://twitter.com/DINESHK98891550/status/1860998234975445293</t>
  </si>
  <si>
    <t>4:15:29 PM</t>
  </si>
  <si>
    <t>http://twitter.com/sumanmorpu/status/1851215148683559340</t>
  </si>
  <si>
    <t>http://twitter.com/kulgauravverma/status/1864288711615148052</t>
  </si>
  <si>
    <t>6:10:40 PM</t>
  </si>
  <si>
    <t>http://twitter.com/satyamjethva/status/1888425732873101531</t>
  </si>
  <si>
    <t>8:42:34 AM</t>
  </si>
  <si>
    <t>https://sabsach.in/archives/498850</t>
  </si>
  <si>
    <t>6:35:00 PM</t>
  </si>
  <si>
    <t>तेज रफ्तार पछुआ हवाओं के चलते यूपी में मौसम हुआ सुहावना</t>
  </si>
  <si>
    <t>http://twitter.com/sam_shadab/status/1793174458510786924</t>
  </si>
  <si>
    <t>12:28:01 PM</t>
  </si>
  <si>
    <t>https://nationpost.in/2024/11/punjab-and-chandigarh-weather-update-chandigarh-air-quality/</t>
  </si>
  <si>
    <t>6:22:46 PM</t>
  </si>
  <si>
    <t>पंजाब में ठंडी हवा ने बढ़ाई समस्या: चंडीगढ़ की विषैली हवा का स्तर खतरनाक!</t>
  </si>
  <si>
    <t>Cold weather has arrived in Punjab Along with the drop in morning and evening temperatures daytime temperatures are also seeing a drop The maximum temperature has dropped by 03 degrees Celsius in the last 24 hours Fazilka is currently the hottest district in the state</t>
  </si>
  <si>
    <t>https://navbharattimes.indiatimes.com/india/aqi-today-forecast-12-december-2024-aaj-ka-mausam-imd-rain-air-quality-temperature-update-in-hindi/articleshow/116233538.cms</t>
  </si>
  <si>
    <t>6:54:16 AM</t>
  </si>
  <si>
    <t>आज का मौसम और aqi,आज का मौसम और AQI 12 दिसंबर 2024: दिल्ली में शीतलहर का येलो अलर्ट, यूपी-राजस्थान समेत इन राज्यों में भी सताएगी ठंड, जानें वेदर अपडेट्स | aqi today forecast 12 december 2024 aaj ka mausam imd rain air quality temperature update in hindi</t>
  </si>
  <si>
    <t>Todays Weather and AQI December 12 2024 Yellow alert for cold wave in Delhi cold wave to hit these states including UP and Rajasthan learn about weather updates
Curated by Utkarsh Gaharwar December 12 2024 836 am
AQI Today Weather News December 12 2024 Cold wave wreaks havoc in North India</t>
  </si>
  <si>
    <t>http://twitter.com/anujshankar/status/1787837643738542371</t>
  </si>
  <si>
    <t>7:01:25 PM</t>
  </si>
  <si>
    <t>http://twitter.com/KKBISHNOI20/status/1893267800879141121</t>
  </si>
  <si>
    <t>5:23:13 PM</t>
  </si>
  <si>
    <t>https://news007.in/just-start-sitting-in-the-open-air-for-10-minutes-every-day-your-body-will-get-these-5-big-benefits/</t>
  </si>
  <si>
    <t>11:30:14 AM</t>
  </si>
  <si>
    <t>बस रोजाना 10 मिनट खुली हवा में बैठना शुरू कर दें, शरीर को मिलेंगे ये 5 बड़े फायदे</t>
  </si>
  <si>
    <t>Living in a city these days means putting your health at risk Residents are exposed to various forms of pollution The city is so crowded that even getting fresh air is difficult In many areas the air quality is not only poor but also toxic
However</t>
  </si>
  <si>
    <t>http://twitter.com/rajkshroff/status/1888178445567275252</t>
  </si>
  <si>
    <t>https://www.amarujala.com/uttar-pradesh/deoria/fog-and-poisonous-air-put-a-break-on-morning-walks-deoria-news-c-208-1-sgkp1009-143360-2024-12-29</t>
  </si>
  <si>
    <t>11:44:08 PM</t>
  </si>
  <si>
    <t>Fog And Poisonous Air Put A Break On Morning Walks - Deoria News - Deoria News:कोहरे के साथ जहरीली हवा ने सुबह की सैर पर लगाया ब्रेक</t>
  </si>
  <si>
    <t>Deoria As the cold intensifies in the district fog is spreading in the mornings and evenings Air pollution has also increased On Saturday morning the AQI reached 170 causing problems for morning walkers Some people have stopped going for morning walks these days and are busy at home</t>
  </si>
  <si>
    <t>http://twitter.com/RaviDut72584411/status/1877334396698570806</t>
  </si>
  <si>
    <t>Sheesh Mahal spoils Kejriwals image as a common man and corrupt This is an advantage because many people vote on Kejriwals image in Delhi And there should not be polarisation Issues that can help BJP win Delhi Assembly Elections Dirty drinking water and polluted Yamuna Bad roads and traffic jams Poor Air Quality Corruption Issues that will backfire for BJP Sheesh Mahal Hindu Muslim polarisation</t>
  </si>
  <si>
    <t>https://www.livehindustan.com/ncr/gurgaon/story-gurugram-weather-update-light-rain-brings-relief-from-pollution-and-cold-201735062122253.html</t>
  </si>
  <si>
    <t>बूंदाबांदी के बाद फिर बदला मौसम का मिजाज, ठंड बढ़ी</t>
  </si>
  <si>
    <t>Gurugram After Mondays drizzle the weather in the Millennium City changed again on Tuesday evening The sky remained overcast since morning and the sun didnt shine all day However the clouds cleared a bit in the afternoon and then drizzle resumed in the city again at 5 pm</t>
  </si>
  <si>
    <t>https://www.bhaskar.com/local/uttar-pradesh/ghaziabad/news/light-rain-likely-in-ghaziabad-today-134174397.html</t>
  </si>
  <si>
    <t>7:30:26 AM</t>
  </si>
  <si>
    <t>गाजियाबाद में आज हल्की बारिश की संभावना: NCR में शीतलहर जैसा मौसम, जहरीली हवा से मिल सकती है निजात</t>
  </si>
  <si>
    <t>Light rain expected in Ghaziabad today Cold wavelike weather in NCR likely to bring relief from toxic air
Ghaziabad
Ghaziabad also experienced light drizzle a day earlier
Light rain is expected in Ghaziabad today Earlier light drizzle occurred on Monday</t>
  </si>
  <si>
    <t>http://twitter.com/armonu/status/1848247866306732495</t>
  </si>
  <si>
    <t>11:50:04 AM</t>
  </si>
  <si>
    <t>http://twitter.com/viralvm69/status/1854055305430381046</t>
  </si>
  <si>
    <t>12:26:46 PM</t>
  </si>
  <si>
    <t>Air quality in Delhi and NCR continues to remain in the very poor category According to the Central Pollution Control Board Delhis Air Quality Index AQI was recorded at 421 today</t>
  </si>
  <si>
    <t>http://twitter.com/vinodkumarbt2/status/1863508288215953903</t>
  </si>
  <si>
    <t>2:29:32 PM</t>
  </si>
  <si>
    <t>https://www.newsnationtv.com/entertainment/tv/khatron-ke-khiladi-14-promo-rohit-shetty-abhishek-kumar-shalin-bhanot-krishna-shroff-asim-riaz-performs-dangerous-stunt-romania-478221.html</t>
  </si>
  <si>
    <t>5:22:51 PM</t>
  </si>
  <si>
    <t>Khatron Ke Khiladi 14 Promo: किसी को लगा करंट तो कोई हवा में लटका आया नजर, प्रोमो देखकर सबकी हवा हुई टाइट, Khatron Ke Khiladi 14 Promo Rohit Shetty Abhishek Kumar Shalin Bhanot Krishna Shroff Asim Riaz performs dangerous stunt romania - News Nation</t>
  </si>
  <si>
    <t>Khatron Ke Khiladi 14 Promo Theres good news for fans waiting for the new season of Rohit Shettys popular reality show Khatron Ke Khiladi Ever since the shows celebrity contestants traveled to Romania for filming its been a topic of widespread discussion And now this</t>
  </si>
  <si>
    <t>https://www.amarujala.com/photo-gallery/utility/aqi-delhi-how-to-stay-safe-from-air-pollution-2024-11-01</t>
  </si>
  <si>
    <t>Aqi Delhi: How To Stay Safe From Air Pollution | Aqi Delhi:आतिशबाजी ने घोला दिल्ली की हवा में जहर, Aqi पहुंचा 400 के पास, ऐसे रखें खुद को सुरक्षित</t>
  </si>
  <si>
    <t>AQI Delhi After Diwali pollution in Delhi has reached dangerous levels The 24hour average pollution level in Delhi was recorded at around 359 Furthermore PM 25 levels have also increased sharply in many areas Around 6 am today</t>
  </si>
  <si>
    <t>http://twitter.com/spverma05/status/1853648482021642490</t>
  </si>
  <si>
    <t>9:30:11 AM</t>
  </si>
  <si>
    <t>http://twitter.com/ntdailyonline/status/1856239255301022181</t>
  </si>
  <si>
    <t>1:05:00 PM</t>
  </si>
  <si>
    <t>Air Pollution Delhi in the grip of pollution Locals demand a longterm solution</t>
  </si>
  <si>
    <t>https://www.jantaserishta.com/local/west-bengal/kolkata-weather-at-2569-c-3487720</t>
  </si>
  <si>
    <t>8:37:05 AM</t>
  </si>
  <si>
    <t>Kolkata: कोलकाता का मौसम 25.69 °C पर</t>
  </si>
  <si>
    <t>Kolkata The temperature in Kolkata today August 27 2024 is 2807 degrees Celsius The forecast minimum and maximum temperatures for the day are 2569 degrees Celsius and 319 degrees Celsius respectively The relative humidity is 83 and the wind speed is</t>
  </si>
  <si>
    <t>http://twitter.com/LawandPras74871/status/1858586823314075988</t>
  </si>
  <si>
    <t>https://www.livehindustan.com/uttar-pradesh/meerut/story-if-you-stay-in-ac-all-day-be-careful-9897852.html</t>
  </si>
  <si>
    <t>1:00:08 AM</t>
  </si>
  <si>
    <t>दिनभर रहते हैं एसी में तो हो जाएं सावधान</t>
  </si>
  <si>
    <t>Its impossible to do without an air conditioner in the summer People run the air conditioner all day to get some relief But coming from the hot sun and sitting in a cool air conditioner all day is unhealthy It has many side effects If you also</t>
  </si>
  <si>
    <t>https://www.prabhatkhabar.com/life-and-style/heat-alert-heat-waves-are-fatal-for-the-elderly-millions-of-people-are-in-danger-due-to-increasing-population-and-rising-temperatures-sbh</t>
  </si>
  <si>
    <t>9:00:00 PM</t>
  </si>
  <si>
    <t>Heat Alert: गर्मी की लहरें वृद्धों के लिए घातक, बढ़ती आबादी और बढ़ते तापमान में लाखों लोग खतरे में</t>
  </si>
  <si>
    <t>Heat Alert A deadly heat wave gripped large areas of Asia for weeks in April and May 2024 Temperatures in India exceeded 110 degrees Fahrenheit 433 Celsius on May 7 and the heat sent politicians local news gatherers and voters into long queues</t>
  </si>
  <si>
    <t>https://www.timesnowhindi.com/cities/delhi-news/aaj-ka-mausam-20-december-delhi-winter-delhi-ncr-imd-weather-today-yellow-alert-for-dense-fog-article-116486061</t>
  </si>
  <si>
    <t>7:38:07 AM</t>
  </si>
  <si>
    <t>दिल्ली में ठंड-कोहरे और पॉल्यूशन का ट्रिपल अटैक, पहाड़ों पर बर्फबारी से बढ़ी ठिठुरन, 5 डिग्री तक पहुंचा पारा</t>
  </si>
  <si>
    <t>Delhis weather today December 20 2024 A threeday dense fog alert has been issued for Delhi Snowfall in the hilly areas has also increased the cold here The minimum temperature in the capital dropped to 5 degrees on Thursday</t>
  </si>
  <si>
    <t>https://www.amarujala.com/uttar-pradesh/sant-kabir-nagar/150-quintals-of-gunpowder-will-spew-smokebreathing-will-become-difficult-khalilabad-news-c-209-1-sgkp1040-123031-2024-10-30</t>
  </si>
  <si>
    <t>12:08:27 AM</t>
  </si>
  <si>
    <t>150 Quintals Of Gunpowder Will Spew Smoke...breathing Will Become Difficult - Sant Kabir Nagar News - Sant Kabir Nagar News:150 क्विंटल बारूद उगलेगा धुआं...सांस लेना हो जाएगा दूभर</t>
  </si>
  <si>
    <t>Sant Kabir Nagar Amidst numerous efforts to curb pollution theres some worrying news Around 150 quintals of gunpowder has been used to prepare firecrackers across the district for Diwali Clearly the noise and smoke from the firecrackers will worsen the air pollution situation in the city In such a situation residents should be prepared</t>
  </si>
  <si>
    <t>https://www.bhaskar.com/local/uttar-pradesh/ghaziabad/news/temperature-dropped-due-to-frost-in-ncr-134108135.html</t>
  </si>
  <si>
    <t>7:28:06 AM</t>
  </si>
  <si>
    <t>NCR में पाला पड़ने से गिरा तापमान: आज गाजियाबाद और आसपास के शहरों की हवा फिर जहरीली हुई</t>
  </si>
  <si>
    <t>Temperatures drop due to frost in NCR The air in Ghaziabad and surrounding cities turned toxic again today
Ghaziabad
Mornings are particularly chilly
DelhiNCR is currently experiencing severe cold The Meteorological Department says that winds are blowing during the day while frost is expected at night</t>
  </si>
  <si>
    <t>https://garimatimes.in/punjab-heavy-fog-before-winter-slows-down-the-speed-of-vehicles/</t>
  </si>
  <si>
    <t>8:30:09 AM</t>
  </si>
  <si>
    <t>पंजाब, सर्दी के पहले घने कोहरे ने धीमी कर दी गाड़ियों की...</t>
  </si>
  <si>
    <t>Punjab People faced cold weather and dense fog on Thursday morning The first fog of winter made commuting difficult for people Air pollution already made vision hazy but the thick fog</t>
  </si>
  <si>
    <t>https://kalvianjal.blogspot.com/2024/11/22-11-2024.html</t>
  </si>
  <si>
    <t>10:13:00 PM</t>
  </si>
  <si>
    <t>பள்ளி காலை வழிபாட்டுச் செயல்பாடுகள் 22-11-2024</t>
  </si>
  <si>
    <t>School Morning Prayer Activities 22112024 School Morning Prayer Activities
Song Number 819
A dream is different from a mans
A person whose actions are different and whose words are different is a friend even if he is a thief</t>
  </si>
  <si>
    <t>http://twitter.com/maithil_baba/status/1857319699681587367</t>
  </si>
  <si>
    <t>12:38:18 PM</t>
  </si>
  <si>
    <t>http://twitter.com/Narucool001/status/1858523006202761563</t>
  </si>
  <si>
    <t>8:19:49 PM</t>
  </si>
  <si>
    <t>http://twitter.com/ckssingh/status/1847981888301941226</t>
  </si>
  <si>
    <t>http://twitter.com/VikasNigam1411/status/1858452400077783499</t>
  </si>
  <si>
    <t>3:39:15 PM</t>
  </si>
  <si>
    <t>http://twitter.com/akbeniwal51/status/1893321994344583339</t>
  </si>
  <si>
    <t>8:58:34 PM</t>
  </si>
  <si>
    <t>http://twitter.com/Gyandeep78/status/1851172450807222522</t>
  </si>
  <si>
    <t>1:31:20 PM</t>
  </si>
  <si>
    <t>Hindu festivals are always targeted Like every year this year too there is a strong demand that burning firecrackers on Diwali pollutes the air hence we should not burn firecrackers First of all who are you No matter how we celebrate Diwali there is no need to give you any advice If you have more knowledge then go and give it to festivals of other religions Why do we remember pollution only during Diwali and Holi Look at the funny thing they are saying that animals are scared of firecrackers look at them when they slaughter animals and eat them the animals do not face any problem</t>
  </si>
  <si>
    <t>http://twitter.com/scsharma25/status/1884658533599502720</t>
  </si>
  <si>
    <t>11:13:04 PM</t>
  </si>
  <si>
    <t>Congratulations Delhi for again making it a chamber Delhi pollution grap 3 reimposed in national capital due to worsening air quality Pollution increased again Grap3 restrictions imposed in Delhi which works are prohibited Ncr Hindi News Hindustan</t>
  </si>
  <si>
    <t>http://twitter.com/urAnuragsinha/status/1847984946113081350</t>
  </si>
  <si>
    <t>6:25:19 PM</t>
  </si>
  <si>
    <t>http://twitter.com/BharatS43184985/status/1858134476636688404</t>
  </si>
  <si>
    <t>6:35:56 PM</t>
  </si>
  <si>
    <t>Good evening Ram Ram to all as part of a special contemplation and brainstorming today the atmosphere was seen to be completely polluted whereas earlier this did not happen in the rural environment there was greenery and prosperity there was no trace of dust or soil there were only trees and plants all around and the environment remained pure but today due to the sign carpet itself there is thick fog in the weather the main reason for which is pollution We can avoid pollution by contributing just a little plant trees and do not burn waste it may seem like a small problem to you today but it is a good message for the coming generations if one person is aware then he makes five people aware five people make 25 people aware let us make the environment pollution free your own India brother</t>
  </si>
  <si>
    <t>https://www.livehindustan.com/ncr/faridabad/story-faridabad-intensifies-action-against-pollution-10-restaurants-fined-201729360252722.html</t>
  </si>
  <si>
    <t>11:20:57 PM</t>
  </si>
  <si>
    <t>कोयले से तंदूर चलाने पर 50 हजार का जुर्मना लगाया</t>
  </si>
  <si>
    <t>Faridabad The Municipal Corporation has intensified its action to curb the increasing pollution in the city On Saturday the corporation team issued challans to 10 restaurant dhaba and hotel operators in different areas for running coalfired tandoors Each was fined 50000 rupees Over the past few days</t>
  </si>
  <si>
    <t>http://twitter.com/ItsSome1Unknown/status/1845754215060115652</t>
  </si>
  <si>
    <t>2:41:11 PM</t>
  </si>
  <si>
    <t>https://yashueditz.blogspot.com/2024/06/blog-post_26.html</t>
  </si>
  <si>
    <t>1:04:15 AM</t>
  </si>
  <si>
    <t>Pollution is now a concern in the mountains of Uttarakhand with Nainitals air being the worst what about other places Pollution is now a concern in the mountains of Uttarakhand with Nainitals air being the worst what about other places
Nainital a major tourist destination is facing heavy vehicular pressure and</t>
  </si>
  <si>
    <t>http://twitter.com/AvdheshKumarTh8/status/1849716126101418262</t>
  </si>
  <si>
    <t>1:04:25 PM</t>
  </si>
  <si>
    <t>https://zeenews.india.com/hindi/zee-hindustan/national/supreme-court-on-air-pollution-in-delhi-shut-schools-in-ncr-region/2519876</t>
  </si>
  <si>
    <t>supreme court on air pollution in delhi shut schools in ncr region | सुप्रीम कोर्ट ने 12वीं तक के स्कूल बंद करने का दिया आदेश, जहां कहां-कहां लागू होगा ये फैसला | Hindi News, राष्ट्र</t>
  </si>
  <si>
    <t>New Delhi The Supreme Court has ordered the closure of schools in DelhiNCR due to air pollution According to media reports the Supreme Court on Monday directed all states in the NCR region to resume physical classes for students up to grade 12</t>
  </si>
  <si>
    <t>https://ajmernama.com/guest-writer/424782/</t>
  </si>
  <si>
    <t>5:11:13 PM</t>
  </si>
  <si>
    <t>India is becoming a nation of depressed frustrated and tired people We are not making it to the top of the list of happy societies Today people often appear tired depressed and dejected Many people are exhausted by the daily tasks They simply dont feel like doing anything</t>
  </si>
  <si>
    <t>http://twitter.com/bharatadv04/status/1867697534208000392</t>
  </si>
  <si>
    <t>3:56:06 AM</t>
  </si>
  <si>
    <t>Stop showing false fear to those who were not afraid of Aurangzeb If that time comes nothing will happen to the Sanatanis who follow the scriptures Those who interpret and practice religion based on the wind should consider it their own Gurudevs Kripa Kataksh to the people of Pune is available from 1720 December</t>
  </si>
  <si>
    <t>http://twitter.com/SolankikpINC/status/1862920220291039670</t>
  </si>
  <si>
    <t>11:32:46 PM</t>
  </si>
  <si>
    <t>http://twitter.com/SevadalVKP/status/1851509395038834790</t>
  </si>
  <si>
    <t>11:50:13 AM</t>
  </si>
  <si>
    <t>http://twitter.com/NiveshChourey/status/1817431050030887022</t>
  </si>
  <si>
    <t>10:55:03 AM</t>
  </si>
  <si>
    <t>Punjab and Haryana are responsible for air pollution Central government is responsible for Yamuna pollution If flood water rises then Uttarakhand is responsible if water level decreases then Haryana is responsible If there are riots or any disturbance then Modi Amit Shah is responsible and if there is any major negligence then put the blame on LG Now they will find someone else to accuse</t>
  </si>
  <si>
    <t>http://twitter.com/The_boss786/status/1894360709338718248</t>
  </si>
  <si>
    <t>More lives are being lost than AQI 15 billion citizens in India have lost 3 years of their livessolely due to toxic air AQI exceeds 150200 and its effects are clearly visibleserious diseases like cancer ILD tuberculosis and asthma are on the rise Every breath is becoming poison and people are paying the price</t>
  </si>
  <si>
    <t>https://khabarjagat.in/?p=365329</t>
  </si>
  <si>
    <t>6:45:00 PM</t>
  </si>
  <si>
    <t>सर्दी-खांसी ने जकड़ लिया है, तो बिना दवाई के इन 5 उपायों से होगा ठीक</t>
  </si>
  <si>
    <t>With winter approaching its common to experience colds coughs and flu Due to the chilly atmosphere humidity and air pollution coughs colds phlegm and sore throats are common during winter With the approaching winter coughs</t>
  </si>
  <si>
    <t>https://www.inextlive.com/uttar-pradesh/meerut/keeping-pollution-in-mind-schools-have-given-instructions-to-wear-masks-1732735194</t>
  </si>
  <si>
    <t>12:49:14 AM</t>
  </si>
  <si>
    <t>पॉल्युशन को ध्यान में रखते हुए स्कूलों ने मास्क पहनने के दिए निर्देश</t>
  </si>
  <si>
    <t>After the COVID era the days of masks are back Now its not the coronavirus infection but the toxic air thats causing the weather Indeed with the onset of winter the AQI has reached its highest level due to smog GRAP4 has been implemented due to the toxic haze</t>
  </si>
  <si>
    <t>http://twitter.com/BhSanvi/status/1901104828035854537</t>
  </si>
  <si>
    <t>8:24:46 AM</t>
  </si>
  <si>
    <t>http://twitter.com/RituRaj14396961/status/1793180018064982121</t>
  </si>
  <si>
    <t>12:50:06 PM</t>
  </si>
  <si>
    <t>http://twitter.com/Republic_Bharat/status/1847990880310866207</t>
  </si>
  <si>
    <t>6:48:54 PM</t>
  </si>
  <si>
    <t>Delhi Air Pollution Who is responsible for Delhis deteriorating air quality CM Atishis shocking claim</t>
  </si>
  <si>
    <t>http://twitter.com/AjaySingh311085/status/1850186167427182920</t>
  </si>
  <si>
    <t>https://www.tv9hindi.com/state/delhi-ncr-air-pollution-aqi-500-in-which-state-pollution-is-near-zero-stwn-2950294.html</t>
  </si>
  <si>
    <t>7:44:49 PM</t>
  </si>
  <si>
    <t>दिल्ली में 40 सिगरेट का धुआं जा रहा सांसों में, बाकी राज्यों का भी बुरा हाल... कहां है सबसे साफ हवा? | Delhi NCR Air pollution AQI 500 in which state pollution is near zero stwn</t>
  </si>
  <si>
    <t>In Delhi the smoke of 40 cigarettes is inhaled and other states are also in dire straits Where is the cleanest air
Air pollution in Delhi NCR has reached its peak with the AQI hovering around 500 In many places it has even reached 600 700 800 and even 900</t>
  </si>
  <si>
    <t>http://twitter.com/skpaap/status/1845359997389029848</t>
  </si>
  <si>
    <t>12:34:43 PM</t>
  </si>
  <si>
    <t>http://twitter.com/ZeeMPCG/status/1869228462416011266</t>
  </si>
  <si>
    <t>9:19:28 AM</t>
  </si>
  <si>
    <t>Delhi Air in DelhiNCR turns toxic air pollution reaches dangerous levels For More Updates</t>
  </si>
  <si>
    <t>http://twitter.com/s9873/status/1847640076357955904</t>
  </si>
  <si>
    <t>7:34:56 PM</t>
  </si>
  <si>
    <t>http://twitter.com/UshaBhagat16/status/1796006464139485452</t>
  </si>
  <si>
    <t>Om Shri Gurubhoy Namm LIVE Dusty air dangerous yoga for breath patients will become a boonbreaths will get new life</t>
  </si>
  <si>
    <t>http://twitter.com/ManjuSa35359059/status/1852266372073410757</t>
  </si>
  <si>
    <t>1:58:11 PM</t>
  </si>
  <si>
    <t>https://www.aplatestnews.com/usnewsvideo.php?idx=delhi-air-pollution-news-aqi-400-aaj-tak-cv8h-2024-11-07&amp;vidtype=10</t>
  </si>
  <si>
    <t>10:14:27 AM</t>
  </si>
  <si>
    <t>Delhi Air Pollution News: दिल्ली में वायु प्रदूषण ने खराब की हालत, AQI पहुंचा 400 के पार | Aaj Tak</t>
  </si>
  <si>
    <t>Published Date 20241107 054427 Category News 1118334
Title Delhi Air Pollution News Air pollution worsens conditions in Delhi AQI crosses 400 Aaj Tak
Delhi Air Pollution Air pollution worsens conditions in Delhi AQI crosses 400</t>
  </si>
  <si>
    <t>http://twitter.com/O007Samar/status/1841383412910731740</t>
  </si>
  <si>
    <t>Zermatt is a renowned mountain destination in Switzerland known for its unparalleled natural beauty and the worldfamous Matterhorn Mountain Zermatt is a paradise for travelers seeking peace adventure and closeness to nature Located at an altitude of 1620 meters this small village is renowned for its clean air and pollutionfree environment as motorized vehicles are not permitted there Visitors to Zermatt can enjoy exciting sports like skiing hiking and mountain climbing Winter is a paradise for skiers while summer offers hiking trails and alpine scenery The Gornergrat Railway is one of the worlds highestaltitude train services offering spectacular views In addition Zermatt is known for its luxury hotels delicious Swiss cuisine and cultural attractions Here you can enjoy local Swiss chocolate fondue and traditional cuisine A trip to Zermatt will give you a unique experience blending nature and Swiss culture that will remain etched in your memories forever</t>
  </si>
  <si>
    <t>http://twitter.com/wmVohrzAd3qTbJP/status/1812681968305177051</t>
  </si>
  <si>
    <t>8:23:53 AM</t>
  </si>
  <si>
    <t>https://www.khaskhabar.com/local/haryana/chandigarh-news/news-dense-fog-and-dangerous-air-pollution-wreak-havoc-in-17-districts-of-haryana-know-the-weather-condition-of-the-next-days-news-hindi-1-684357-KKN.html</t>
  </si>
  <si>
    <t>10:49:34 AM</t>
  </si>
  <si>
    <t>हरियाणा के 17 जिलों में घने कोहरे और खतरनाक वायु प्रदूषण का कहर : जानें अगले दिनों का मौसम हाल-Khaskhabar</t>
  </si>
  <si>
    <t>Dense fog and dangerous air pollution wreak havoc in 17 districts of Haryana Learn about the weather forecast for the next few days
Chandigarh Haryana is currently facing the double whammy of dangerous air pollution and dense fog The Air Quality Index AQI has also reached alarming levels and</t>
  </si>
  <si>
    <t>http://twitter.com/shilpaarya770/status/1850095701449134291</t>
  </si>
  <si>
    <t>http://twitter.com/HindBreakNews/status/1892497820927848864</t>
  </si>
  <si>
    <t>2:23:36 PM</t>
  </si>
  <si>
    <t>Rekha Gupta is the most suitable candidate from the BJPs talent pool Her past statements are being discussed as much as any other BJP leaders statements She could prove to be a better fit than Pravesh Verma and Kapil Mishra When Arvind Kejriwal took office as Delhis first Chief Minister he had less public life experience than Rekha Gupta Now it remains to be seen how she handles her new responsibilities Delhis challenges are seriousthe Yamuna River and air pollution public transport education health electricity water security and the poor condition of slums Immediate action is needed The central government the LG the police the Haryana and UP governmentsthe BJP is in power everywhere Excuses will not work</t>
  </si>
  <si>
    <t>https://www.inextlive.com/uttar-pradesh/lucknow/lucknow-reached-fourth-position-in-terms-of-air-quality-1725896445</t>
  </si>
  <si>
    <t>एयर क्वालिटी के मामले में चौथी पोजीशन पर पहुंचा लखनऊ</t>
  </si>
  <si>
    <t>The capitals air quality has improved but achieving the top spot in the clean air rankings remains a challenge Lucknow was ranked fourth in the recent rankings released by the Pollution Control Board While Lucknow was ranked first in this ranking</t>
  </si>
  <si>
    <t>http://twitter.com/Sharada2311/status/1843890179398099367</t>
  </si>
  <si>
    <t>http://twitter.com/Ranchhod4697/status/1858471875350761686</t>
  </si>
  <si>
    <t>4:56:38 PM</t>
  </si>
  <si>
    <t>http://twitter.com/AnchalK55146068/status/1775764325493309725</t>
  </si>
  <si>
    <t>11:26:21 AM</t>
  </si>
  <si>
    <t>https://www.jantaserishta.com/delhi-ncr/with-the-arrival-of-winter-season-the-temperature-is-falling-in-many-parts-of-the-country-3688441</t>
  </si>
  <si>
    <t>Delhi : सर्दी के मौसम के आते ही देश के कई हिस्सों में तापमान में गिरावट आ रही</t>
  </si>
  <si>
    <t>New Delhi With the arrival of winter a thin layer of fog has enveloped Guwahati in Assam creating a cool and pleasant atmosphere The minimum temperature on Saturday dropped to 16 degrees Celsius according to the India Meteorological Department IMD</t>
  </si>
  <si>
    <t>http://twitter.com/kundan8181/status/1804037620055339352</t>
  </si>
  <si>
    <t>11:54:20 AM</t>
  </si>
  <si>
    <t>https://www.tv9hindi.com/science/stainless-steel-rust-free-chemical-properties-world-popular-material-facts-corrosion-protection-2820598.html</t>
  </si>
  <si>
    <t>10:15:05 PM</t>
  </si>
  <si>
    <t>Stainless Steel पर क्यों नहीं लगता जंग? खराब होने से बचाती है ये चीज</t>
  </si>
  <si>
    <t>Why doesnt stainless steel rust This is what prevents it from getting damaged
Stainless steel doesnt rust Stainless steel is widely used in cooking utensils surgical tools home furnishings and more People often prefer it because it doesnt rust</t>
  </si>
  <si>
    <t>http://twitter.com/Goyal_Lokesh1/status/1781258449587933386</t>
  </si>
  <si>
    <t>http://twitter.com/Brijesh77956738/status/1900909603543806057</t>
  </si>
  <si>
    <t>7:29:01 PM</t>
  </si>
  <si>
    <t>http://twitter.com/VijaySno/status/1863888866903560200</t>
  </si>
  <si>
    <t>3:41:49 PM</t>
  </si>
  <si>
    <t>http://twitter.com/RenukaPatidar1/status/1869039852718821765</t>
  </si>
  <si>
    <t>Air polluted machine is very useful for air purification</t>
  </si>
  <si>
    <t>http://twitter.com/FbdMirror/status/1901499053311213663</t>
  </si>
  <si>
    <t>10:31:17 AM</t>
  </si>
  <si>
    <t>Hello would you like to share some information about Faridabads air quality today And also tell us what Faridabads world ranking is for air pollution</t>
  </si>
  <si>
    <t>http://twitter.com/RoshanGandhi19/status/1850424193889800485</t>
  </si>
  <si>
    <t>11:58:01 AM</t>
  </si>
  <si>
    <t>http://twitter.com/kunalsingh0008/status/1858454651906974047</t>
  </si>
  <si>
    <t>3:48:12 PM</t>
  </si>
  <si>
    <t>https://www.punjabkesari.in/national/news/grape-4-restrictions-will-remain-in-force-till-december-5-2069578</t>
  </si>
  <si>
    <t>राज्यों के ढीले रवैये से सुप्रीम कोर्ट नाखुश, 5 दिसंबर तक ग्रैप-4 वाली पाबंदियां रहेंगी लागू</t>
  </si>
  <si>
    <t>New Delhi The Supreme Court on December 2 2024 expressed concern over the ineffective implementation of GRAP4 of the Graded Response Action Plan GRAP to tackle severe air pollution in DelhiNCR The court said that the air quality is likely to reach hazardous levels</t>
  </si>
  <si>
    <t>http://twitter.com/pyaraladkatha/status/1875306514875084957</t>
  </si>
  <si>
    <t>3:51:29 AM</t>
  </si>
  <si>
    <t>http://twitter.com/ShivSha48055719/status/1848343323578175747</t>
  </si>
  <si>
    <t>https://newsindialive.in/4-candidates-left-the-field-even-before-the-elections/</t>
  </si>
  <si>
    <t>11:59:05 AM</t>
  </si>
  <si>
    <t>चुनाव से पहले ही 4 उम्मीदवारों ने मैदान छोड़ दिया</t>
  </si>
  <si>
    <t>Jammu and Kashmir Assembly Elections Ahead of the assembly elections in Jammu and Kashmir four out of 10 candidates from former Chief Minister Ghulam Nabi Azads Democratic Progressive Azad Party DPAP have withdrawn their candidacies A few days ago Azad withdrew due to ill health</t>
  </si>
  <si>
    <t>http://twitter.com/GuptaG22488/status/1850510055009108378</t>
  </si>
  <si>
    <t>5:39:12 PM</t>
  </si>
  <si>
    <t>http://twitter.com/katta_sachin/status/1864980970405081094</t>
  </si>
  <si>
    <t>4:01:27 PM</t>
  </si>
  <si>
    <t>https://tfipost.in/2024/04/gautam-navlakha-will-have-to-pay-rs-1-64-crore-sc-ordered/</t>
  </si>
  <si>
    <t>1:47:59 PM</t>
  </si>
  <si>
    <t>Gautam Navlakha will have to pay Rs 1.64 crore, SC ordered</t>
  </si>
  <si>
    <t>The Supreme Court SC on Tuesday April 9 ordered Maharashtra activist Gautam Navlakha to pay Rs 164 crore to the National Investigation Agency NIA Navlakha is accused of making an inflammatory speech at an Elgar Parishad event in Pune in 2017</t>
  </si>
  <si>
    <t>https://tamil.drivespark.com/off-beat/2234-overage-vehicles-seized-in-delhi-to-curb-air-pollution-all-details-here-051223.html</t>
  </si>
  <si>
    <t>11:24:20 PM</t>
  </si>
  <si>
    <t>2,234 Overage Vehicles Seized In Delhi To Curb Air Pollution: ரோட்ல ஒரு பழைய வண்டி கூட கண்ணுல பட கூடாது! அதிகாரிகளுக்கு பறந்த ஆர்டர்! கொத்து கொத்தா தூக்க ஆரம்பிச்சுட்டாங்க</t>
  </si>
  <si>
    <t>http://twitter.com/neelamkulk97168/status/1869105111756427411</t>
  </si>
  <si>
    <t>https://dailyhindinews.com/the-slowly-dissolving-poison-in-the-air-can-give-you-type-2-diabetes-what-is-mentioned-in-the-new-study/</t>
  </si>
  <si>
    <t>हवा में घुल रहा धीमा जहर आपको दे सकता टाइप 2 डायबिटीज, नई स्टडी में किन बातों का है जिक्र</t>
  </si>
  <si>
    <t>https://www.bhaskar.com/local/bihar/patna/news/air-emergency-supreme-court-said-do-10th-12th-class-students-have-different-lungs-that-their-schools-were-not-closed-133982195.html</t>
  </si>
  <si>
    <t>एयर इमरजेंसी; सुप्रीम कोर्ट बोला, 10वीं-12वीं वालों के फेफड़े अलग हैं क्या, जो उनके स्कूल बंद नहीं किए</t>
  </si>
  <si>
    <t>Air Emergency The Supreme Court asked Are the lungs of 10th12th graders different that their schools werent closed
Patna has the most polluted air in the state Its population of 25 million is forced to breathe it On Monday the AQI level in Patna was 95 in the evening</t>
  </si>
  <si>
    <t>http://twitter.com/pankaj1feb/status/1862324028570312727</t>
  </si>
  <si>
    <t>8:03:43 AM</t>
  </si>
  <si>
    <t>http://twitter.com/tricitytoday/status/1852289396277403765</t>
  </si>
  <si>
    <t>3:29:40 PM</t>
  </si>
  <si>
    <t>Politics on Air Pollution in Delhi Vijender Gupta said Firecrackers are not responsible for pollution but the bad condition of roads Written by</t>
  </si>
  <si>
    <t>http://twitter.com/butterchicken96/status/1857814155039842322</t>
  </si>
  <si>
    <t>9:23:05 PM</t>
  </si>
  <si>
    <t>Anyway nothing special seems to be happening due to Delhis air pollution</t>
  </si>
  <si>
    <t>http://twitter.com/ashutoshgyanpur/status/1893507655261454700</t>
  </si>
  <si>
    <t>9:16:19 AM</t>
  </si>
  <si>
    <t>http://twitter.com/SanviThalur/status/1852321567600209955</t>
  </si>
  <si>
    <t>http://twitter.com/BhaaratExpress/status/1862370464397676972</t>
  </si>
  <si>
    <t>DelhiNCR Pollution Poison in the air wreaking havoc on breathing Delhis air is extremely poor Air Pollution</t>
  </si>
  <si>
    <t>http://twitter.com/PravinUttaresh3/status/1814909961232638378</t>
  </si>
  <si>
    <t>11:57:08 AM</t>
  </si>
  <si>
    <t>http://twitter.com/Harishdass11/status/1807061467801506026</t>
  </si>
  <si>
    <t>8:10:02 PM</t>
  </si>
  <si>
    <t>http://twitter.com/News18India/status/1858827660035543400</t>
  </si>
  <si>
    <t>4:30:24 PM</t>
  </si>
  <si>
    <t>This is the real reason behind Delhis air pollution These 2 reasons pushed the AQI past 500 N18V</t>
  </si>
  <si>
    <t>https://www.ntnews.com/national/delhis-air-quality-improves-after-weeks-nears-moderate-category-1813142</t>
  </si>
  <si>
    <t>12:37:52 PM</t>
  </si>
  <si>
    <t>Air Pollution | ఢిల్లీ వాసులకు కాస్త ఉపశమనం.. మెరుగుపడిన గాలి నాణ్యత</t>
  </si>
  <si>
    <t>Air Pollution Delhiites get some relief Improved air quality
Air Pollution Delhiites who have been suffering from severe air pollution for the past few days have got some relief
December 4 2024 1237 PM IST
Air Pollution</t>
  </si>
  <si>
    <t>https://www.indiatv.in/health/increasing-air-pollution-can-be-responsible-for-poor-sleep-learn-from-baba-ramdev-the-best-home-remedies-to-get-good-sleep-2024-11-09-1089284</t>
  </si>
  <si>
    <t>10:08:43 AM</t>
  </si>
  <si>
    <t>हवा में बढ़ता प्रदूषण खराब नींद के लिए हो सकता है ज़िम्मेदार, बाबा रामदेव से जानें अच्छी नींद पाने के बेहतरीन घरेलू उपाय</t>
  </si>
  <si>
    <t>Increasing air pollution may be responsible for poor sleep Learn from Baba Ramdev the best home remedies for good sleep
Pollution particles present in toxic air settle in the respiratory tract and lungs causing breathing problems</t>
  </si>
  <si>
    <t>https://insightonlinenews.in/instructions-to-evacuate-the-city-of-marathon-due-to-massive-fire-in-many-places-in-athens/</t>
  </si>
  <si>
    <t>3:21:34 PM</t>
  </si>
  <si>
    <t>एथेंस में कई जगहों पर भीषण आग के चलते मैराथन शहर को खाली करने का निर्देश</t>
  </si>
  <si>
    <t>Athens A massive forest fire has raged around the town of Marathon in Athens prompting an evacuation order for the entire town of Marathon
According to the Xinhua news agency Greek authorities on Sunday ordered the evacuation of the entire town of Marathon the venue for the marathon race due to a massive forest fire</t>
  </si>
  <si>
    <t>http://twitter.com/joshaldilli/status/1807742794095611974</t>
  </si>
  <si>
    <t>http://twitter.com/NirajBhatnaga12/status/1898635661881573793</t>
  </si>
  <si>
    <t>12:53:11 PM</t>
  </si>
  <si>
    <t>https://www.jagran.com/lifestyle/fashion-beauty-activated-charcoal-benefits-how-activated-charcoal-protects-your-skin-from-air-pollution-damage-23821528.html</t>
  </si>
  <si>
    <t>प्रदूषण से होने वाले नुकसान से स्किन को बचाता है Activated Charcoal, जानें कैसे</t>
  </si>
  <si>
    <t>https://newsindialive.in/the-air-in-faridabad-is-not-completely-clean-yet/</t>
  </si>
  <si>
    <t>3:33:20 PM</t>
  </si>
  <si>
    <t>Faridabad November 11 HS Air quality in Faridabad has not fully improved After several days the Air Quality Index AQI in the district has dropped below 200 Pollution here is recorded in the moderate category Todays AQI hovered around 140</t>
  </si>
  <si>
    <t>https://www.jantaserishta.com/delhi-ncr/pollution-problem-due-to-deterioration-in-air-quality-in-delhi-ncr-3637134</t>
  </si>
  <si>
    <t>12:32:48 PM</t>
  </si>
  <si>
    <t>Delhi-NCR में वायु गुणवत्ता में गिरावट के कारण प्रदूषण की समस्या | Pollution problem due to deterioration in air quality in Delhi-NCR Delhi-NCR में वायु गुणवत्ता में गिरावट के कारण प्रदूषण की समस्या</t>
  </si>
  <si>
    <t>Air quality levels in DelhiNCR remained hazardous with the average Air Quality Index AQI settling at 355 which is placed in the very poor category According to the Central Pollution Control Board CPCB Delhis AQI at 730 am on Tuesday was 355 while</t>
  </si>
  <si>
    <t>http://twitter.com/manoj24477/status/1850392942080336013</t>
  </si>
  <si>
    <t>http://twitter.com/VikasRathod28/status/1850949143386341626</t>
  </si>
  <si>
    <t>10:43:59 PM</t>
  </si>
  <si>
    <t>https://www.jagran.com/haryana/gurgaon-ncr-air-quality-deteriorates-in-gurugram-caqm-implements-stage-ii-of-graded-response-action-plan-23819559.html</t>
  </si>
  <si>
    <t>8:49:00 PM</t>
  </si>
  <si>
    <t>Gurugram Pollution: खतरनाक स्तर पर पहुंचा प्रदूषण, ग्रेप का दूसरा चरण लागू; जानें किन-किन चीजों पर लगी रोक - Air Quality Deteriorates in Gurugram CAQM Implements Stage II of Graded Response Action Plan</t>
  </si>
  <si>
    <t>Gurugram Pollution Pollution reaches dangerous levels second phase of GRAP implemented learn about the restrictions imposed
Pollution levels in Gurugram have reached dangerous levels In light of this the Commission for Air Quality Management CAQM has implemented the second phase of GRAP</t>
  </si>
  <si>
    <t>http://twitter.com/SatbirDass74845/status/1852007988351185254</t>
  </si>
  <si>
    <t>8:51:27 PM</t>
  </si>
  <si>
    <t>http://twitter.com/AnandKatyayn/status/1858740416084058123</t>
  </si>
  <si>
    <t>http://twitter.com/KSBS_devta/status/1776772748938977477</t>
  </si>
  <si>
    <t>6:13:28 AM</t>
  </si>
  <si>
    <t>For nine years AAP hasnt been able to solve Delhis biggest problems AAP only wants the pleasures of power It doesnt care if the public continues to breathe toxic air AAP doesnt care if the public continues to suffer from diseases like asthma COPD and cancer</t>
  </si>
  <si>
    <t>https://www.bhaskar.com/local/rajasthan/bikaner/news/temperatures-dropped-by-210-degrees-in-24-hours-record-462-133095893.html</t>
  </si>
  <si>
    <t>4:16:31 AM</t>
  </si>
  <si>
    <t>24 घंटे में 2.1डिग्री गिरा पारा, 46.2 डिग्री रिकार्ड</t>
  </si>
  <si>
    <t>The temperature dropped by 21 degrees in 24 hours reaching a record 462 degrees
On Wednesday the Meteorological Department announced a welcome relief for the Bikaner division saying that the heat wave will be relieved in two days The maximum temperature will also drop to 42 degrees For this we will have to wait for two more days May 30th and 31st</t>
  </si>
  <si>
    <t>http://twitter.com/C8e20a14/status/1888490679661453533</t>
  </si>
  <si>
    <t>1:00:39 PM</t>
  </si>
  <si>
    <t>https://www.prabhatkhabar.com/national/delhi-air-pollution-caqm-revokes-stage-iv-stage-iii-of-grap-in-delhi-ncr-after-sc-permission</t>
  </si>
  <si>
    <t>9:32:16 PM</t>
  </si>
  <si>
    <t>Delhi Air Pollution: दिल्ली NCR में GRAP- 4 और 3 खत्म, सुप्रीम कोर्ट ने दी अनुमति, इन चीजों पर हटी रोक</t>
  </si>
  <si>
    <t>Delhi Air Pollution Following permission from the Supreme Court relaxations have been granted in GRAP Phase IV and Phase III measures implemented in Delhi However GRAP Phases II and I will remain in effect throughout the NCR with restrictions in place The Commission for Air Quality Management CAQM</t>
  </si>
  <si>
    <t>https://haryana.inkhabar.com/weather/haryana-weather-news-cold-wave-hits-haryana-minimum-and-maximum-temperatures-drop/</t>
  </si>
  <si>
    <t>10:42:51 AM</t>
  </si>
  <si>
    <t>Haryana Weather News: हरियाणा में हुई ठंड की दस्तक, न्यूनतम और अधिकतम तापमान में आई गिरावट</t>
  </si>
  <si>
    <t>Inkhabar Haryana Haryana Weather News The weather in Haryana is currently signaling the onset of cold weather The minimum temperature today was recorded at 16 degrees Celsius signaling the arrival of winter According to the India Meteorological Department IMD clear skies are expected</t>
  </si>
  <si>
    <t>http://twitter.com/tejKuma15007097/status/1807336745350144379</t>
  </si>
  <si>
    <t>http://twitter.com/purushotta67362/status/1869172150214762547</t>
  </si>
  <si>
    <t>5:35:42 AM</t>
  </si>
  <si>
    <t>http://twitter.com/SUMITRADASI14/status/1848712772659630482</t>
  </si>
  <si>
    <t>6:37:27 PM</t>
  </si>
  <si>
    <t>https://ndtv.in/zara-hatke/funny-answer-sheet-viral-teacher-asked-how-can-we-stop-pollution-student-write-this-hindi-song-in-answer-sheet-goes-viral-5418930</t>
  </si>
  <si>
    <t>2:41:19 PM</t>
  </si>
  <si>
    <t>टीचर ने पूछा- प्रदूषण से कैसे बचा जा सकता है? स्टूडेंट ने जवाब में लिख दी ऐसी बात, हंसते-हंसते पेट में होने लगेगा दर्द</t>
  </si>
  <si>
    <t>Funny Answer Sheets Childrens answer sheets go viral on social media every day often providing answers that would surprise anyone Sometimes children even write such answers that we struggle to control our laughter after seeing them</t>
  </si>
  <si>
    <t>https://ndtv.in/india/today-india-and-world-news-all-latest-updates-here-6998365</t>
  </si>
  <si>
    <t>7:57:41 AM</t>
  </si>
  <si>
    <t>LIVE : डोनाल्ड ट्रंप ने माइक वॉल्ट्ज को बनाया राष्ट्रीय सुरक्षा सलाहकार</t>
  </si>
  <si>
    <t>US Presidentelect Donald Trump has appointed Republican Representative Mike Waltz as his National Security Advisor With the arrival of winter Delhis air becomes toxic This time the cold hasnt fully set in but for several days</t>
  </si>
  <si>
    <t>http://twitter.com/ramlal88830745/status/1858435585524056520</t>
  </si>
  <si>
    <t>2:32:26 PM</t>
  </si>
  <si>
    <t>http://twitter.com/alokKumarS18325/status/1888537434348241294</t>
  </si>
  <si>
    <t>https://www.livehindustan.com/weather/delhi-me-aaj-ka-mausam-9-october-2024-delhi-aqi-today-and-weather-forecast-imd-rain-alert-update-in-hindi-201728437404097.html</t>
  </si>
  <si>
    <t>दिल्ली 9 October 2024 का वेदर और AQI: न्यूनतम तापमान 23.05°C, जानें कैसा रहेगा शहर में आज का मौसम</t>
  </si>
  <si>
    <t>Weather News Todays Weather in Delhi October 9 2024 Delhi AQI Today and Weather Forecast IMD Rain Alert Update in Hindi
Delhis Weather and AQI for October 9 2024 Minimum Temperature 2305C Find Out What the Citys Weather Will Be Like Today
Delhi Weather October 9 2024 Delhi</t>
  </si>
  <si>
    <t>http://twitter.com/Raajputob/status/1814942598991126868</t>
  </si>
  <si>
    <t>https://zeenews.india.com/hindi/health/how-many-people-experience-ent-eye-problems-due-to-severe-air-pollution-in-delhi-and-other-indian-cities/2566209</t>
  </si>
  <si>
    <t>10:21:39 PM</t>
  </si>
  <si>
    <t>http://twitter.com/Congressiempire/status/1858765219365052793</t>
  </si>
  <si>
    <t>12:22:17 PM</t>
  </si>
  <si>
    <t>https://zeenews.india.com/hindi/india/delhi-air-pollution-unhealthiest-aqi-disappear-from-sky-weather-scientist-shocked/2486170</t>
  </si>
  <si>
    <t>11:38:18 AM</t>
  </si>
  <si>
    <t>दिल्ली-NCR वालों के राहत भरी खबर, जानें अचानक कहां उड़ गया पलूशन?</t>
  </si>
  <si>
    <t>Relief news for DelhiNCR residents Find out where pollution has suddenly disappeared
Delhi AQI today In Delhi government ministers have launched a campaign called Red Light On Car Off and the Winter Action Plan has also been implemented Water in NCR</t>
  </si>
  <si>
    <t>http://twitter.com/Dhananjayshilu7/status/1850378382762229818</t>
  </si>
  <si>
    <t>I gave you knowledge on Diwali so you bashed me with secularism early in the morning I had gone for a walk early in the morning I met the brother of an acquaintance on the bypass with him was a 45 year old uncle and his 25 year old daughter Ram Ram Shyam Shyam after that we started talking about the benefits of walking then in the middle the uncle said that even walking for twofour days on Diwali will cause harm the air will get polluted the lungs will get spoilt there will be breathing problems etc etc the daughter was also supporting in full form I being short tempered first asked the girl that so what were you saying you dont burst crackers she said no I said you must not play with colours also she said no I said you must not fly kites also she said no I said do you swing she said no I asked can you make rangoli she said no do you know how to apply mehndi she said no I said you fast for the entire Navratri Yes you said you never went for Ganesh Visarjan I said you never said I would not keep Karwachauth because you are a virgin you would not even know about Mauni Amavasya and when you have nothing to do then what will you do by staying alive so this time inhale the smoke of the firecracker properly through the pipe and get rid of it because I do not think that it makes any difference whether you are on this earth or not then I got a face Uncle said son nowadays children are busy in studies where do they get time I gave a simple answer to Uncle Uncle I have found an old age home why should anyone say anything I said in a family where there are no customs traditions world civilization and festivals the elders of that house spend their old age in old age homes only Uncle made a face walked on tiptoe whispering with his mouth closed</t>
  </si>
  <si>
    <t>https://www.jantaserishta.com/delhi-ncr/weather-in-delhi-at-2605-c-3514953</t>
  </si>
  <si>
    <t>10:14:46 AM</t>
  </si>
  <si>
    <t>The temperature in Delhi today September 9 2024 is 3559 degrees Celsius The forecast minimum and maximum temperatures for the day are 2605 degrees Celsius and 3749 degrees Celsius respectively The relative humidity is 44 and the wind speed is 44 kmh</t>
  </si>
  <si>
    <t>http://twitter.com/ratawal_rohit/status/1848741094856519722</t>
  </si>
  <si>
    <t>8:29:59 PM</t>
  </si>
  <si>
    <t>https://www.theindiadaily.com/india/delhi-aqi-air-pollution-grap-3-noida-news-59995</t>
  </si>
  <si>
    <t>11:32:51 PM</t>
  </si>
  <si>
    <t>Delhi Breathes Better: दिल्ली में सांस लेना हुआ आसान, AQI में सुधार के साथ GRAP III प्रतिबंध हटाए गए? | Delhi aqi air pollution grap 3 noida</t>
  </si>
  <si>
    <t>Delhi AQI The Commission for Air Quality Management CAQM on Sunday announced the lifting of Stage III restrictions under the antipollution Graded Response Action Plan GRAP
The decision was taken following a consistent improvement in the regions Air Quality Index AQI</t>
  </si>
  <si>
    <t>http://twitter.com/sunilpoonia_/status/1871831393766092944</t>
  </si>
  <si>
    <t>http://twitter.com/MeraGaonMera22/status/1847192861009179030</t>
  </si>
  <si>
    <t>1:57:51 PM</t>
  </si>
  <si>
    <t>That month of October the morning sun the slight chill the sunlight streaming through the windows and doors the dust sparkling with the wind every particle scattering magically in the light I could sense the days had come the days I long to relive Diwali is near</t>
  </si>
  <si>
    <t>http://twitter.com/AggarwalSagar/status/1888953410289828238</t>
  </si>
  <si>
    <t>http://twitter.com/Kashif_Jawaid86/status/1858920103342911665</t>
  </si>
  <si>
    <t>10:37:44 PM</t>
  </si>
  <si>
    <t>http://twitter.com/PrashantShah7/status/1858558597418152257</t>
  </si>
  <si>
    <t>http://twitter.com/LivelawH/status/1864647153953689788</t>
  </si>
  <si>
    <t>Delhi Air Pollution Urge trade unions to register on portal to avail allowance during ban on construction activities Supreme Court directs NCR states</t>
  </si>
  <si>
    <t>http://twitter.com/kumar_pate15683/status/1863853646909227457</t>
  </si>
  <si>
    <t>1:21:52 PM</t>
  </si>
  <si>
    <t>http://twitter.com/_iamitsharma_/status/1832257464504611271</t>
  </si>
  <si>
    <t>8:49:55 AM</t>
  </si>
  <si>
    <t>Air pollution is a serious problem that affects our health and environment</t>
  </si>
  <si>
    <t>http://twitter.com/Jeet39905220/status/1858813056530125150</t>
  </si>
  <si>
    <t>3:32:22 PM</t>
  </si>
  <si>
    <t>http://twitter.com/Mrityun008/status/1833377074155057565</t>
  </si>
  <si>
    <t>10:58:51 AM</t>
  </si>
  <si>
    <t>https://ujjawalprabhat.com/delhiwale-to-be-ready-to-wet-in-the-rain-amid-tremors-cold/816402/</t>
  </si>
  <si>
    <t>11:25:53 AM</t>
  </si>
  <si>
    <t>कंपकंपाती ठंड के बीच बारिश में भीगने को तैयार रहें दिल्लीवाले</t>
  </si>
  <si>
    <t>Delhiites are forced to breathe polluted air these days The AQI has exceeded 400 in many areas Snowfall in the mountains has brought severe cold to Delhi
Despite the implementation of GRAP4 air quality in the capital has not improved</t>
  </si>
  <si>
    <t>http://twitter.com/NareshMaru14/status/1852251949749678279</t>
  </si>
  <si>
    <t>1:00:52 PM</t>
  </si>
  <si>
    <t>https://www.livehindustan.com/weather/mumbai-me-aaj-ka-mausam-9-march-2025-mumbai-aqi-today-and-weather-forecast-imd-rain-alert-update-in-hindi-201741484011635.html</t>
  </si>
  <si>
    <t>7:06:49 AM</t>
  </si>
  <si>
    <t>मुंबई 9 March 2025 का वेदर और AQI: न्यूनतम तापमान 26.75°C, जानें कैसा रहेगा शहर में आज का मौसम</t>
  </si>
  <si>
    <t>Mumbai weather today March 9 2025 The minimum temperature in Mumbai today was recorded at 2675 degrees Celsius According to the Meteorological Department IMD the sky is expected to be clear The maximum temperature is expected to be 2947 degrees Celsius Yesterdays minimum temperature in Mumbai was 26</t>
  </si>
  <si>
    <t>http://twitter.com/yudhvirsingh2/status/1847263456119886121</t>
  </si>
  <si>
    <t>6:38:23 PM</t>
  </si>
  <si>
    <t>The excuses have started Wind speed is decreasing in Delhi and the temperature is falling rapidly As a result the air quality has reached the poor category A meeting has been called at Delhi Secretariat today at 1 pm The Delhi government is making plans to stop pollution While the BJPled central government Uttar Pradesh Haryana Rajasthan governments are sleeping The Supreme Court has ordered the Delhi and central governments to install one smog tower each BJP should go to the smog tower installed by them in Anand Vihar</t>
  </si>
  <si>
    <t>http://twitter.com/KaptanHusain/status/1858778327320064400</t>
  </si>
  <si>
    <t>1:14:22 PM</t>
  </si>
  <si>
    <t>http://twitter.com/BhushanTyagiBJP/status/1859208097920590130</t>
  </si>
  <si>
    <t>5:42:07 PM</t>
  </si>
  <si>
    <t>http://twitter.com/makedelhi/status/1839278166625689683</t>
  </si>
  <si>
    <t>5:47:41 PM</t>
  </si>
  <si>
    <t>http://twitter.com/RamSingh9013/status/1861045110298866117</t>
  </si>
  <si>
    <t>https://www.htsyndication.com/hindustan-delhi/article/%E0%A4%AA%E0%A5%8D%E0%A4%B0%E0%A4%A6%E0%A5%82%E0%A4%B7%E0%A4%A3-%E0%A4%B8%E0%A5%87-%E0%A4%A8%E0%A4%B9%E0%A5%80%E0%A4%82-%E0%A4%B0%E0%A4%BE%E0%A4%B9%E0%A4%A4,-%E0%A4%8F%E0%A4%95%E0%A5%8D%E0%A4%AF%E0%A5%82%E0%A4%86%E0%A4%88-242-%E0%A4%AA%E0%A4%B0/86236507</t>
  </si>
  <si>
    <t>9:44:08 AM</t>
  </si>
  <si>
    <t>No respite from pollution AQI at 242
Bulandshahr November 24 The district has been facing no respite from pollution for nearly a month Dirt poor roads and an abundance of vehicles are being blamed for the rising pollution The decrease in wind speed has</t>
  </si>
  <si>
    <t>http://twitter.com/nrv1961/status/1789349659330437599</t>
  </si>
  <si>
    <t>11:09:37 PM</t>
  </si>
  <si>
    <t>http://twitter.com/ShivamSinha_/status/1823639589166235719</t>
  </si>
  <si>
    <t>http://twitter.com/Suryaka60531161/status/1849008827594690944</t>
  </si>
  <si>
    <t>2:13:52 PM</t>
  </si>
  <si>
    <t>http://twitter.com/HajiYunus_/status/1855560907398459773</t>
  </si>
  <si>
    <t>4:09:29 PM</t>
  </si>
  <si>
    <t>https://www.tv5news.in/national/delhi-air-pollution-reaches-danger-levels-929869</t>
  </si>
  <si>
    <t>10:00:04 AM</t>
  </si>
  <si>
    <t>Air Pollution: ఢిల్లీలో పూర్తిగా క్షీణించిన గాలి నాణ్యత..</t>
  </si>
  <si>
    <t>https://www.bhaskar.com/local/uttar-pradesh/lucknow/news/mild-warmth-during-the-day-winter-has-knocked-on-the-door-with-cold-winds-blowing-in-the-morning-and-evening-134064796.html</t>
  </si>
  <si>
    <t>10:14:18 AM</t>
  </si>
  <si>
    <t>लखनऊ में 11Kmph रफ्तार की हवाएं: सुबह और रात में बढ़ेगी ठंडक; दिन का मौसम सामान्य बना रहेगा</t>
  </si>
  <si>
    <t>Winds of 11 kmph in Lucknow Morning and night will be cooler daytime weather will remain normal
Lucknow
Winter is beginning to intensify in Lucknow but a slight warming is felt during the day Wednesday mornings temperature was recorded at 19 degrees Celsius down from 25 degrees</t>
  </si>
  <si>
    <t>http://twitter.com/satishpandeyG/status/1853376458116247971</t>
  </si>
  <si>
    <t>3:29:16 PM</t>
  </si>
  <si>
    <t>https://www.amarujala.com/dehradun/doon-s-climate-improves-two-days-after-diwali-2024-11-04</t>
  </si>
  <si>
    <t>1:45:34 AM</t>
  </si>
  <si>
    <t>Doon's Climate Improves Two Days After Diwali | Uttarakhand :दिवाली के दो दिन बाद देहरादून की आबोहवा में सुधार... Aqi 300 से 133 पर, ऋषिकेश का प्रदूषण भी कम</t>
  </si>
  <si>
    <t>The air quality in Dehradun known for its clean climate has improved slightly The fireworks on Diwali had caused a sharp increase in air pollution in Dehradun Now two days later on Sunday the air quality has improved The capitals AQI exceeded 300</t>
  </si>
  <si>
    <t>https://www.prabhatkhabar.com/national/heavy-rain-alert-imd-issued-red-warning-for-very-rainfall-and-thunderstorm</t>
  </si>
  <si>
    <t>9:18:31 AM</t>
  </si>
  <si>
    <t>Heavy Rain Alert: अगले 5 दिन कई राज्यों में भारी बारिश-आंधी और तूफान अलर्ट</t>
  </si>
  <si>
    <t>Heavy Rain Alert The weather across the country has been changing rapidly over the past few days Some have been experiencing bright sunshine while others have been experiencing light rain The recent rains particularly in North India have brought pleasant weather However temperatures have been steadily rising since then</t>
  </si>
  <si>
    <t>https://samacharnama.com/states/haryana-news/impact-of-air-pollution-on-vegetables-know-how-farmers-of/cid15735849.htm</t>
  </si>
  <si>
    <t>3:27:44 PM</t>
  </si>
  <si>
    <t>Air Pollution का सब्जियों पर असर, जानें पंजाब-हरियाणा के किसानों को कैसे झेलना पड़ रहा नुकसान?</t>
  </si>
  <si>
    <t>Changing weather dense fog and air pollution in Punjab and Haryana are gradually affecting vegetable production in both states Haryanas AQI is steadily rising compared to Punjab Air pollution is particularly high in Rohtak and Jhajjar with AQI levels reaching 400 in many areas</t>
  </si>
  <si>
    <t>http://twitter.com/singhc5191/status/1904365283973951711</t>
  </si>
  <si>
    <t>8:20:39 AM</t>
  </si>
  <si>
    <t>https://hindi.ebmnews.com/delhi/216384/</t>
  </si>
  <si>
    <t>Delhi Pollution: दिल्ली के इन इलाकों में सांस लेना हुआ मुश्किल, AQI में सुधार की नहीं संभावना!</t>
  </si>
  <si>
    <t>Delhi Pollution With the arrival of winter in Delhi air quality is also changing On Sunday the Air Quality Index AQI crossed 300 at 11 pm This is believed to be due to farm fires in Punjab and Haryana</t>
  </si>
  <si>
    <t>http://twitter.com/FGupta43275/status/1848050317436330196</t>
  </si>
  <si>
    <t>Same story every year Why isnt the central government formulating a national plan to control pollution in the capital And why is the Haryana government once again not cooperating with the government in Delhi The BJP government in Haryana is responsible for water and air pollution in Delhi</t>
  </si>
  <si>
    <t>https://www.livehindustan.com/ncr/noida/story-air-quality-deteriorates-in-greater-noida-aqi-reaches-250-201732463471280.html</t>
  </si>
  <si>
    <t>9:21:14 PM</t>
  </si>
  <si>
    <t>प्रदूषण स्तर में कमी से थोड़ी राहत</t>
  </si>
  <si>
    <t>Greater Noida Senior Correspondent Pollution levels in the district continue to fluctuate On Sunday Noidas air quality index AQI was recorded in the poor category at 243 and Greater Noidas at 250 This is an increase of 69 and 12 points respectively from Saturday The air quality</t>
  </si>
  <si>
    <t>http://twitter.com/scsharma25/status/1848250815586447538</t>
  </si>
  <si>
    <t>12:01:47 PM</t>
  </si>
  <si>
    <t>https://hindi.news18.com/news/lifestyle/tips-and-tricks-how-to-clean-greasy-sticky-blackened-exhaust-fan-in-minutes-your-kitchen-will-shine-in-diwali-follow-easy-steps-8789639.html</t>
  </si>
  <si>
    <t>4:40:03 PM</t>
  </si>
  <si>
    <t>किचन के चिपचिपे-काले हो चुके एग्जॉस्ट फैन को मिनटों में करें चकाचक, दिवाली में चमकेगी रसोई, फॉलो करें ये स्टेप्स</t>
  </si>
  <si>
    <t>Clean your kitchens sticky blackened exhaust fan in minutes and your kitchen will shine this Diwali Follow these steps
How to clean an oily exhaust fan in your kitchen Cleaning your kitchens exhaust fan can be the most challenging part of Diwali cleaning Read more
N</t>
  </si>
  <si>
    <t>http://twitter.com/XMayankk/status/1868911854044823567</t>
  </si>
  <si>
    <t>12:21:23 PM</t>
  </si>
  <si>
    <t>http://twitter.com/Jitendr33062168/status/1850566246527566218</t>
  </si>
  <si>
    <t>9:22:29 PM</t>
  </si>
  <si>
    <t>https://outlookhindi.com/country/state/there-is-a-slight-improvement-in-delhis-polluted-air-people-are-still-having-trouble-breathing-93511</t>
  </si>
  <si>
    <t>12:15:59 PM</t>
  </si>
  <si>
    <t>दिल्ली की प्रदूषित हवा में आया हल्का सुधार, अभी भी लोगों को हो रही सांस लेने में दिक्कत</t>
  </si>
  <si>
    <t>The air quality in the national capital dropped to very poor on Thursday from the severe category a day earlier with the AQI recorded at 304 according to the Central Pollution Control Board CPCB
Many residents reported eye irritation and</t>
  </si>
  <si>
    <t>http://twitter.com/Balasah33336477/status/1857486591050027478</t>
  </si>
  <si>
    <t>11:41:28 PM</t>
  </si>
  <si>
    <t>http://twitter.com/gargankit978/status/1901301224521298431</t>
  </si>
  <si>
    <t>9:25:11 PM</t>
  </si>
  <si>
    <t>http://twitter.com/CamLivetv/status/1859485128638009539</t>
  </si>
  <si>
    <t>12:02:56 PM</t>
  </si>
  <si>
    <t>Air pollution in DelhiNCR has reached critical levels leading to extremely poor air quality The average air quality index AQI at 5 am today was recorded at 384 close to the severe category This level is extremely hazardous to health and poses a serious threat to all sections of people especially the elderly</t>
  </si>
  <si>
    <t>https://hindi.asianetnews.com/state/bihar/bihar-smart-city-cctv-surveillance-patna-traffic-fine-collection-crime-control/articleshow-ql079bs</t>
  </si>
  <si>
    <t>10:47:13 PM</t>
  </si>
  <si>
    <t>बिहार के 4 शहरों में हाईटेक जासूसी! 141 करोड़ का ट्रैफिक चालान कटा</t>
  </si>
  <si>
    <t>Impact of the Smart City Project in Bihar CCTV cameras installed in four cities including Patna Bihar Has crime decreased or has fines increased Learn the full report
Patna Traffic Fine Collection Report Smart City projects have been implemented in four major cities of Bihar including Patna Bihar Sharif Bhagalpur and Muzaffarpur</t>
  </si>
  <si>
    <t>https://www.punjabkesari.in/national/news/delhi-fire-crackers-ban-notification-released-by-aap-minister-gopal-rai-2047399</t>
  </si>
  <si>
    <t>इस दिवाली भी पटाखे नहीं चला सकेंगे दिल्लीवासी, AAP सरकार ने लगाया बैन</t>
  </si>
  <si>
    <t>National Desk This Diwali firecrackers will be banned in Delhi The government has issued a notification ordering the continuation of the ban on firecrackers Delhi Minister Gopal Rai posted this notification on his X handle
He</t>
  </si>
  <si>
    <t>http://twitter.com/Mohit97907062/status/1845901490822566278</t>
  </si>
  <si>
    <t>12:26:25 AM</t>
  </si>
  <si>
    <t>https://samacharnama.com/health/swami-ramdev-explains-how-to-do-yoga-and-ayurvedic-remedies/cid15793562.htm</t>
  </si>
  <si>
    <t>3:15:02 PM</t>
  </si>
  <si>
    <t>स्वामी रामदेव ने बताया आंखों की रौशनी बढ़ाने के लिए योग और आयुर्वेदिक उपचार,जाने करने का तरीका</t>
  </si>
  <si>
    <t>Health News Desk The world is made up of many beautiful colors Being immersed in these natural colors has its own charm but sometimes some of us fail to recognize them Many people experience weak eyesight at a young age They need to</t>
  </si>
  <si>
    <t>https://up.punjabkesari.in/uttar-pradesh/news/mahakumbh-2025-record-of-air-pollution-control-made-in-maha-kumbh-2110875</t>
  </si>
  <si>
    <t>6:00:13 AM</t>
  </si>
  <si>
    <t>महाकुंभ में वायु प्रदूषण नियंत्रण का बना रिकॉर्ड! श्रद्धालुओं की संख्या 63 करोड़ के पार, वाहनों का रेला...फिर भी हवा ‘ग्रीन जोन' में - mahakumbh 2025 record of air pollution control made in maha kumbh</t>
  </si>
  <si>
    <t>Data released by the Central Pollution Control Board CPCB shows that despite the massive footfall of over 62 crore pilgrims and movement of thousands of vehicles in the Kumbh area the air quality did not deteriorate The Uttar Pradesh government on Monday</t>
  </si>
  <si>
    <t>https://www.jantaserishta.com/local/uttar-pradesh/lucknow-weather-and-todays-aqi-3694379</t>
  </si>
  <si>
    <t>10:17:52 AM</t>
  </si>
  <si>
    <t>The temperature in Lucknow today December 11 2024 is 1751 degrees Celsius The forecast for the day shows minimum and maximum temperatures of 1111 degrees Celsius and 2309 degrees Celsius respectively The relative humidity is 21 and the wind speed is 21 kmh The sun rises at 0645 AM</t>
  </si>
  <si>
    <t>http://twitter.com/NationFirst81/status/1862443267247247825</t>
  </si>
  <si>
    <t>3:57:32 PM</t>
  </si>
  <si>
    <t>http://twitter.com/SD_9099/status/1857262621180768620</t>
  </si>
  <si>
    <t>http://twitter.com/RajeshP46965013/status/1850062795926274146</t>
  </si>
  <si>
    <t>12:01:57 PM</t>
  </si>
  <si>
    <t>http://twitter.com/Muraris10901527/status/1858502928685789564</t>
  </si>
  <si>
    <t>7:00:02 PM</t>
  </si>
  <si>
    <t>http://twitter.com/zulfiquar_imam/status/1793175636409717148</t>
  </si>
  <si>
    <t>12:32:41 PM</t>
  </si>
  <si>
    <t>https://www.emsindia.com/news/show/2732546/state</t>
  </si>
  <si>
    <t>9:20:36 PM</t>
  </si>
  <si>
    <t>(गांधीनगर) तीन बिजली घरों में 800 मेगावॉट के सुपर क्रिटिकल थर्मल पावर एक्सटेंशन को मिली मंजूरी</t>
  </si>
  <si>
    <t>24Aug2024
The governments decision will add 2400 MW to the states current installed capacity of 53368 MW Gandhinagar EMS Chief Minister Bhupendra Patel has given the goahead for 800 MW supercritical thermal power extensions at three power plants in the state</t>
  </si>
  <si>
    <t>https://www.jantaserishta.com/delhi-ncr/to-control-dust-work-on-delhi-ring-road-will-now-be-completed-first-3557250</t>
  </si>
  <si>
    <t>Dehli:धूल पर लगाम लगाने के लिए अब दिल्ली रिंग रोड का काम पहले खत्म होगा</t>
  </si>
  <si>
    <t>The Public Works Department PWD which is carrying out the work of recarpeting and strengthening the portion of the Outer Ring Road from Chirag Dilli to Modi Mills flyover has taken action after local residents complained of dust pollution in the area</t>
  </si>
  <si>
    <t>https://www.amarujala.com/haryana/sonipat/suffocating-air-aqi-again-crossed-300-pollution-rising-even-after-implementation-of-grap-4-rules-sonipat-news-c-197-1-snp1001-128162-2024-11-23</t>
  </si>
  <si>
    <t>Suffocating Air: Aqi Again Crossed 300, Pollution Rising Even After Implementation Of Grap-4 Rules - Sonipat News - दमघोंटू हवा :एक्यूआई फिर 300 पार पहुंचा, ग्रैप-4 के नियमों लागू होने पर भी बढ़ रहा प्रदूषण</t>
  </si>
  <si>
    <t>Sonipat Pollution in Sonipat a part of the National Capital Region has once again reached a very poor level After a brief respite a day earlier the air quality index has again crossed 300 Dust and smoke particles are causing breathing problems Grape</t>
  </si>
  <si>
    <t>http://twitter.com/Sivaa_Comrade/status/1859891520176009435</t>
  </si>
  <si>
    <t>2:57:48 PM</t>
  </si>
  <si>
    <t>The poor dont run factories The poor dont drive big vehicles But the poor are the ones who suffer from air pollution Air pollution in North India is a national emergencya public health crisis that is stealing our childrens future and suffocating the elderly and an environmental and economic disaster that is ruining countless lives The poorest among us suffer the most unable to escape the toxic air that surrounds them Families are gasping for clean air children are falling sick and millions of lives are being cut short Tourism is declining and our global reputation is crumbling The cloud of pollution covers hundreds of kilometres Cleaning it up will need major changes and decisive action from governments companies experts and citizens We need a collective national response not political blame games As Parliament meets in a few days MPs will all be reminded of the crisis by our irritated eyes and sore throats It is our responsibility to come together and discuss how India can end this crisis once and for all</t>
  </si>
  <si>
    <t>http://twitter.com/SevadalSRA/status/1868562253647425946</t>
  </si>
  <si>
    <t>1:12:12 PM</t>
  </si>
  <si>
    <t>http://twitter.com/MishraAmod35686/status/1864953907337695437</t>
  </si>
  <si>
    <t>2:13:55 PM</t>
  </si>
  <si>
    <t>http://twitter.com/Niteesh_08/status/1871577791650787520</t>
  </si>
  <si>
    <t>8:54:52 PM</t>
  </si>
  <si>
    <t>https://www.bhaskar.com/local/rajasthan/jaipur/news/the-sun-was-not-visible-throughout-the-day-cold-winds-made-people-shiver-134177580.html</t>
  </si>
  <si>
    <t>दिनभर नहीं हुए सूर्य के दर्शन, ठंडी हवाओं ने कंपकंपाया</t>
  </si>
  <si>
    <t>The sun was not visible all day and cold winds caused shivers
Jatwada
Jatwada Tuesday was a day marked by cold winds and fog in the region Due to the haze that enveloped the sky throughout the day the sun was visible for a very short time and its dim light made the cold feel particularly</t>
  </si>
  <si>
    <t>http://twitter.com/Sanjay555/status/1850983948253642957</t>
  </si>
  <si>
    <t>1:02:17 AM</t>
  </si>
  <si>
    <t>https://rajasthan.ndtv.in/rajasthan-news/rajasthan-weather-update-double-attack-of-cold-and-fog-in-state-mercury-in-sikar-dropped-to-7-2-degree-celsius-7060034</t>
  </si>
  <si>
    <t>7:01:21 AM</t>
  </si>
  <si>
    <t>Rajasthan Weather: राजस्थान में ठंड और कोहरे का डबल अटैक, सीकर में पारा लुढ़का 7.2 डिग्री सेल्सियस</t>
  </si>
  <si>
    <t>Todays Weather in Rajasthan Due to snowfall in the mountainous regions of the country and the activation of a western disturbance the weather in Rajasthan has suddenly become colder Dense fog also covered many districts Night temperatures dropped by five to seven degrees</t>
  </si>
  <si>
    <t>http://twitter.com/JayantD34167600/status/1857259861228077252</t>
  </si>
  <si>
    <t>8:40:31 AM</t>
  </si>
  <si>
    <t>http://twitter.com/avinashbn25/status/1858733551811956765</t>
  </si>
  <si>
    <t>10:16:27 AM</t>
  </si>
  <si>
    <t>http://twitter.com/RahulMishra4892/status/1888432260334145768</t>
  </si>
  <si>
    <t>9:08:30 AM</t>
  </si>
  <si>
    <t>http://twitter.com/NariKesari/status/1857370232551068002</t>
  </si>
  <si>
    <t>3:59:06 PM</t>
  </si>
  <si>
    <t>Longterm exposure to air pollution can seriously harm childrens lung health and significantly increase the risk of lung cancer and respiratory diseases such as asthma and bronchitis</t>
  </si>
  <si>
    <t>http://twitter.com/HakimSaifyINC/status/1858495208104620329</t>
  </si>
  <si>
    <t>6:29:21 PM</t>
  </si>
  <si>
    <t>Climate change is not happening your nose is getting damaged you may hear something like this</t>
  </si>
  <si>
    <t>https://www.jagran.com/lifestyle/health-doing-anulom-vilom-daily-is-a-boon-for-health-you-will-be-surprised-to-know-the-benefits-23823930.html</t>
  </si>
  <si>
    <t>रोज अनुलोम-विलोम करना है सेहत के लिए वरदान, फायदे जानकर आप भी आज से ही कर देंगे शुरू</t>
  </si>
  <si>
    <t>Doing AnulomVilom every day is a boon for your health Knowing the benefits will make you start today
Breathing exercises are essential to protect your lungs from pollution Doing AnulomVilom can prove to be very beneficial Doing it daily</t>
  </si>
  <si>
    <t>http://twitter.com/m_deoria/status/1892440192557920395</t>
  </si>
  <si>
    <t>The Central Pollution Control Board has also reported that the operation of illegal brick kilns has significantly polluted the air in Uttar Pradesh You havent yet offered your opinion on whether these brick kilns should be shut down as soon as possible By the way Akhilesh the manure will soon become organic fertilizer Then you can grow watermelons and cucumbers in it</t>
  </si>
  <si>
    <t>http://twitter.com/RahulEndo/status/1858509447787602310</t>
  </si>
  <si>
    <t>http://twitter.com/SevadalRGI/status/1864888560656224397</t>
  </si>
  <si>
    <t>9:54:15 AM</t>
  </si>
  <si>
    <t>http://twitter.com/lovemerazz8/status/1850732157829877995</t>
  </si>
  <si>
    <t>8:21:46 AM</t>
  </si>
  <si>
    <t>Excellent best answer I gave you knowledge on Diwali and you bashed me with secularism early in the morning I had gone for a walk early in the morning I met the brother of an acquaintance on the bypass With him was an uncle of about 45 and his daughter of about 25 Ram Ram Shyam Shyam After that we started talking about the benefits of walking and in the middle the uncle said that even walking for twofour days on Diwali will be harmful the air will get polluted the lungs will get spoilt there will be breathing problems etc etc The daughter was also supporting in full form I being short tempered first I asked the girl that so what were you saying that you dont burst crackers she said no I said you must not play with colours also she said no I said you must not fly kites also she said no I said do you swing on a swing she said no I said can you make rangoli Yes she said no I know how to apply mehendi she said no I said you keep fast for entire Navratri she said no have you ever gone for Ganesh Visarjan she said no I said you must not be keeping Karvachauth because you are a virgin you would not even know about Mauni Amavasya and when you have nothing to do then what will you do by staying alive so this time inhale the smoke of the firecracker properly through the pipe and get rid of it because I dont think it makes any difference whether you are on this earth or not then I got a face Uncle said son nowadays children are busy in studies where do they get time I gave a simple answer to Uncle Uncle I have found an old age home why should anyone say that I said in a family where there are no customs traditions world civilization and festivals the elders of that house spend their old age in old age homes only Uncle made a face walked on tiptoe whispering with his mouth closed</t>
  </si>
  <si>
    <t>https://hindi.gizbot.com/gadgets/best-air-purifiers-in-india-under-rs-10000-use-to-help-reduce-air-pollution-034993.html</t>
  </si>
  <si>
    <t>Best Air Purifiers in India under Rs 10000 Use To Help Reduce Air Pollution- Hindi Gizbot</t>
  </si>
  <si>
    <t>Gadgets
Best Air Purifiers Under 10000 in India
Published Tuesday October 22 2024 1405 IST
These days there are many types of air purifiers available in the market with excellent features even at a low budget You can find them for less than 10000</t>
  </si>
  <si>
    <t>http://twitter.com/Kamal79605806/status/1862259091076169756</t>
  </si>
  <si>
    <t>3:45:41 AM</t>
  </si>
  <si>
    <t>The whole of Pakistan is a failure Every time you look at it there is riots and military rule There are no basic facilities After 20 years only India will come in the name of refugees It is better to build a MEXICOUSA Border wall model right now A snapshot of our totally failed governance 2 crore 60 lakh kids out of school The highest in the world More than India and China which have 5 times our population 78 of 10year olds cannot read two sentences properly 40 kids are mentally and physically stunted 2nd highest neonatal mortality in the world equal to South Sudan The highest population growth rate in Asia outside of Afghanistan and equal to the worst in Africa 10 crore 50 lakh 40 Pakistanis living under poverty according to the World Bank Government schools not being able to teach adequately anywhere with Sindhs school worst in the nation No water in much of Karachi for years now No collection of garbage Roads marked with potholes Basic civic facilities remain a distant dream No breathable air in Lahore for 3 months every year Citizens of Lahore lose about 5 years of their life expectancy due to this air pollution This is now expanding to other cities of Punjab and KP Crime worsening across Pakistan Police largely either ineffective or corrupt And yet We have the highest rates of electricity and gas not just in South Asia but across richer gasimporting countries such as South Africa Thailand etc We have some of the highest income tax and sales tax rates in the world with tax on salaried individuals of 385 on business individuals of 495 and on companies of 59 We have sales tax of 18 on most everything you buy so that the poor end up paying a larger fraction of their incomes in sales tax than the rich We still have large federal deficits that increase our debt and mortgage our future We have public sector companies losing about Rs 700 billion annually Our economic growth remains so low that we arent able to absorb all the people entering the labor market every year thus increasing unemployment and despondency And faster growth only leads to inflation and devaluation On the other hand PPP has been in power in Sindh for 16 consecutive years PMLN has been in power for 125 of the last 16 years in Punjab PTI has been in power for 11 of the last 16 years What have these parties achieved in their provinces even when flushed with cash from your taxes These three parties have also shared power in the federal government during the last 16 years What have they got to show for it And still We sit today with total breakdown of our politics Our capital is closed today as it was yesterday Intercity travel in Punjab has become impossible Flights from Islamabad airport are being cancelled But even when things become normal again politics will still be broken Completely broken Politics is now only for achieving and maintaining power Not for public service There are no moral redlines left in politics Stealing elections is not dishonorable anymore Financial corruption is being normalized across all three parties Yet we are not willing to admit that our governance has failed our people completely and we need a new governance model Please remember Nothing we can do and no party in power will succeed unless we change our governance model</t>
  </si>
  <si>
    <t>http://twitter.com/Jaymohanty88/status/1858926527737422104</t>
  </si>
  <si>
    <t>11:03:16 PM</t>
  </si>
  <si>
    <t>http://twitter.com/AsonuSaharsa/status/1812374528468939047</t>
  </si>
  <si>
    <t>12:02:14 PM</t>
  </si>
  <si>
    <t>http://twitter.com/NareshK40347540/status/1871830285060563026</t>
  </si>
  <si>
    <t>1:38:11 PM</t>
  </si>
  <si>
    <t>The public wont vote for you even with your and this idiots nonsense What have you given to Delhi Mountains of garbage polluted and toxic air waterlogged roads broken roads and the care of Rohingyas and Bangladeshis</t>
  </si>
  <si>
    <t>https://indianews.in/indianews/its-time-to-take-out-the-quilt-not-the-blanket-severe-cold-in-north-india-including-the-capital-the-coldest-night-was-recorded-in-delhi-on-this-day/</t>
  </si>
  <si>
    <t>9:08:27 AM</t>
  </si>
  <si>
    <t>कंबल नहीं रजाई निकालने का आया समय, राजधानी समेत उत्तर भारत में बड़ी ठंड, दिल्ली में इस दिन दर्ज हुई सबसे ठंडी रात</t>
  </si>
  <si>
    <t>India News Weather Update People in the capital Delhi are starting to feel the cold Chilled morning and evening winds have prompted people to take out their winter clothing According to the Meteorological Department the maximum temperature between November 22nd and 26th is expected to be 26 degrees Celsius while the minimum temperature will be</t>
  </si>
  <si>
    <t>https://www.theindiadaily.com/india/ambernath-gas-leak-panic-due-to-gas-leak-from-chemical-factory-in-ambarnath-city-covered-in-smoke-news-48230</t>
  </si>
  <si>
    <t>10:09:00 AM</t>
  </si>
  <si>
    <t>Ambernath Gas Leak: अंबरनाथ में केमिकल फैक्ट्री से गैस लीक से हड़कंप, धुएं से ढका शहर</t>
  </si>
  <si>
    <t>A gas leak has occurred at a chemical factory in Ambernath Maharashtra The leak has caused panic in the city Chemical fumes have spread throughout the city reducing visibility and causing irritation to the eyes and throat This incident has brought back memories of the 1984 Bhopal gas tragedy</t>
  </si>
  <si>
    <t>http://twitter.com/ramkumarjha/status/1855542397821714643</t>
  </si>
  <si>
    <t>2:55:56 PM</t>
  </si>
  <si>
    <t>http://twitter.com/RajendraSe45404/status/1808027712281317376</t>
  </si>
  <si>
    <t>12:09:32 PM</t>
  </si>
  <si>
    <t>http://twitter.com/ganesh13513/status/1855566097942003752</t>
  </si>
  <si>
    <t>4:30:07 PM</t>
  </si>
  <si>
    <t>https://indias.news/delhis-air-quality-reaches-severe-level-amid-cold-wave/</t>
  </si>
  <si>
    <t>7:53:42 AM</t>
  </si>
  <si>
    <t>New Delhi December 23 Air quality in the national capital continues to deteriorate According to the Central Pollution Control Board CPCB the Air Quality Index AQI was recorded at 403 at 730 am on Monday which falls in the severe category
India</t>
  </si>
  <si>
    <t>http://twitter.com/Parveen08900370/status/1893513275335188484</t>
  </si>
  <si>
    <t>9:38:39 AM</t>
  </si>
  <si>
    <t>http://twitter.com/RajyaSameeksha/status/1849031996644696504</t>
  </si>
  <si>
    <t>3:45:56 PM</t>
  </si>
  <si>
    <t>Uttarakhand Polluted air raises concerns ahead of Diwali AQI reaches 169 Board to conduct special monitoring for next 2 weeks</t>
  </si>
  <si>
    <t>https://www.uttamhindu.com/after-delhi-now-breathing-problem-in-haryana-too-aqi-reaches-dangerous-level-sc-asked-for-answer/</t>
  </si>
  <si>
    <t>12:29:25 PM</t>
  </si>
  <si>
    <t>दिल्ली के बाद अब हरियाणा में भी सांसों पर संकट, खतरनाक स्तर पर पहुंचा AQI; SC ने मांगा जवाब</t>
  </si>
  <si>
    <t>Hisar Uttam Hindu News Due to increasing pollution in Haryana the air has become toxic According to the bulletin issued by the Pollution Control Board pollution has reached a critical stage in 8 districts of Haryana where the AQI has been recorded above 200
Increasing pollution</t>
  </si>
  <si>
    <t>http://twitter.com/SanjayS41860304/status/1906733445491171604</t>
  </si>
  <si>
    <t>9:10:53 PM</t>
  </si>
  <si>
    <t>http://twitter.com/Ravipra24401944/status/1888284665007476912</t>
  </si>
  <si>
    <t>11:22:01 PM</t>
  </si>
  <si>
    <t>https://www.amarujala.com/haryana/rewari/grape-4-rules-are-being-ignored-air-quality-is-deteriorating-again-rewari-news-c-198-1-rew1001-212947-2024-12-18</t>
  </si>
  <si>
    <t>Grape-4 Rules Are Being Ignored, Air Quality Is Deteriorating Again - Rewari News - Rewari News:ग्रैप-4 के नियमों की हो रही अनदेखी, फिर बिगड़ने लगी हवा</t>
  </si>
  <si>
    <t>Rewari Due to rising pollution levels Class 4 restrictions are in place Despite this largescale construction work is continuing in the district As a result the districts air is becoming increasingly polluted On Wednesday the AQI Air Quality Index rose to 240 On Tuesday</t>
  </si>
  <si>
    <t>http://twitter.com/RajuPat50281073/status/1870016911699791976</t>
  </si>
  <si>
    <t>1:32:29 PM</t>
  </si>
  <si>
    <t>http://twitter.com/JayBhag76207114/status/1853002864529993763</t>
  </si>
  <si>
    <t>2:44:44 PM</t>
  </si>
  <si>
    <t>http://twitter.com/mohitt45/status/1888182806117036093</t>
  </si>
  <si>
    <t>4:37:16 PM</t>
  </si>
  <si>
    <t>http://twitter.com/Riz74584382/status/1803301370163802528</t>
  </si>
  <si>
    <t>http://twitter.com/asheesh10mishra/status/1888232233879691588</t>
  </si>
  <si>
    <t>7:53:40 PM</t>
  </si>
  <si>
    <t>http://twitter.com/khushi6599/status/1859470776358826339</t>
  </si>
  <si>
    <t>11:05:55 AM</t>
  </si>
  <si>
    <t>The situation in Delhi is very bad there is so much air pollution that peoples lives will be in danger</t>
  </si>
  <si>
    <t>http://twitter.com/imgulshanrana/status/1808065682505859186</t>
  </si>
  <si>
    <t>http://twitter.com/ArchitS_ingh/status/1868851321354502436</t>
  </si>
  <si>
    <t>8:20:51 AM</t>
  </si>
  <si>
    <t>http://twitter.com/Jivdo90012/status/1856742796851646941</t>
  </si>
  <si>
    <t>Situation worsened in Samarwata village of Uniyara Naresh supporters pelted stones at the police seeing the situation worsening the police opened fire in the air</t>
  </si>
  <si>
    <t>https://www.jansatta.com/national/delhi-poor-air-quality-aqi-in-mundka-above-1500/3687136/</t>
  </si>
  <si>
    <t>3:45:38 PM</t>
  </si>
  <si>
    <t>Delhi poor air quality AQI in mundka above 1500 गैस चैंबर बनी दिल्ली, 1500 से पार चला गया AQI, आने वाले दिनों में क्या होगा?</t>
  </si>
  <si>
    <t>Delhi Pollution Delhi has become a gas chamber AQI has crossed 1500 What will happen in the coming days
Mundka Air Quality According to Swiss air technology company IQAir the AQI on Monday morning was 1591 in Mundka 1497 in Dwarka Sector 8 and 1427 in Rohini
Pawan</t>
  </si>
  <si>
    <t>http://twitter.com/Aatmament/status/1848915511347663311</t>
  </si>
  <si>
    <t>8:03:03 AM</t>
  </si>
  <si>
    <t>What a cold morning it was today and these dew drops have won my heart Delhi Air quality in the national capital deteriorates to very poor quality with AQI at 349 as per SAFARIndia Visuals from ITO</t>
  </si>
  <si>
    <t>http://twitter.com/NRIVoter/status/1905033742563017006</t>
  </si>
  <si>
    <t>4:36:52 AM</t>
  </si>
  <si>
    <t>http://twitter.com/scsharma25/status/1863930609313439852</t>
  </si>
  <si>
    <t>6:27:42 PM</t>
  </si>
  <si>
    <t>Such people should be sent to jail Punjab is a contributor of burning due to which Delhi has become a chamber but this person is not feeling ashamed How is he justifying the governments Air pollution is not only an issue of Delhi but of the entire country Farmers feed the country and they are forced to burn stubble It is absolutely wrong to blame farmers for pollution With the support of AAP government in Punjab farmers have reduced stubble burning considerably But incidents of stubble burning are increasing in UP Haryana and MP How can farmers be stopped from burning stubble AAP MP told</t>
  </si>
  <si>
    <t>http://twitter.com/sanjayk99506989/status/1807430970653499679</t>
  </si>
  <si>
    <t>8:38:18 PM</t>
  </si>
  <si>
    <t>http://twitter.com/ChokidarAbhila1/status/1905135281667494377</t>
  </si>
  <si>
    <t>11:20:21 AM</t>
  </si>
  <si>
    <t>http://twitter.com/ArunkumarB6301/status/1858564166577193385</t>
  </si>
  <si>
    <t>11:03:22 PM</t>
  </si>
  <si>
    <t>http://starindianow.blogspot.com/2024/06/blog-post_28.html</t>
  </si>
  <si>
    <t>अगर आपके आंखों से लगातार पानी आता है तो हो जाये सावधान</t>
  </si>
  <si>
    <t>Watery eyes medically known as epiphora is a common condition that occurs when tears stream down the face often for no apparent reason While tears are essential for keeping the eyes moist and free of debris excessive</t>
  </si>
  <si>
    <t>http://twitter.com/myabraam/status/1845804006016258179</t>
  </si>
  <si>
    <t>5:59:03 PM</t>
  </si>
  <si>
    <t>Diwali has come Delhi people pay attention DelhiNCR air pollution increasing getting worse</t>
  </si>
  <si>
    <t>https://www.aajsamaaj.com/delhi-pollution-winter-has-not-even-started-air-quality-in-delhi-has-deteriorated-aqi-in-poor-category/</t>
  </si>
  <si>
    <t>11:32:16 AM</t>
  </si>
  <si>
    <t>Delhi Pollution: सर्दी शुरू भी नहीं हुई, दिल्ली में खराब हुई हवा की गुणवत्ता</t>
  </si>
  <si>
    <t>Air Quality Index Aaj Samaj New Delhi Winter has barely begun and smog has already begun to descend on the national capital Delhi with the Air Quality Index AQI now in the poor category reaching 293 To address the problem</t>
  </si>
  <si>
    <t>https://www.amarujala.com/uttar-pradesh/unnao/weather-changed-for-the-second-time-in-24-hours-strong-winds-blew-unnao-news-c-221-1-sknp1055-112812-2024-04-11</t>
  </si>
  <si>
    <t>11:59:57 PM</t>
  </si>
  <si>
    <t>Weather Changed For The Second Time In 24 Hours, Strong Winds Blew - Unnao News - Unnao News:24 घंटे में दूसरी बार बदला मौसम, चली तेज हवाएं</t>
  </si>
  <si>
    <t>UnnaoNawabganj The weather deteriorated for the second time in 24 hours Strong winds accompanied some areas including drizzle Villages were without electricity throughout the night Ten broken poles in the Sohramau and Ajgain areas disrupted power supply leaving residents distressed Strong winds blew on Tuesday evening</t>
  </si>
  <si>
    <t>https://www.anandabazar.com/editorial/our-opinion/police-tried-but-failed-to-prohibit-bursting-of-illegal-firecrackers-which-caused-noise-and-air-pollution/cid/1558342</t>
  </si>
  <si>
    <t>9:06:17 AM</t>
  </si>
  <si>
    <t>Firecrackers | Police tried but failed to prohibit bursting of illegal firecrackers which caused noise and air pollution - Anandabazar</t>
  </si>
  <si>
    <t>The police and administration of this state have an uncanny ability to make the fears about festival pollution come true every year For example there were fears long before Kali Puja after seeing the noise pollution that this years Diwali and the day after it would be even worse</t>
  </si>
  <si>
    <t>http://twitter.com/NikipediaN/status/1888420328860197091</t>
  </si>
  <si>
    <t>https://www.livehindustan.com/weather/mumbai-me-aaj-ka-mausam-19-december-2024-mumbai-aqi-today-and-weather-forecast-imd-rain-alert-update-in-hindi-201734572017196.html</t>
  </si>
  <si>
    <t>मुंबई 19 December 2024 का वेदर और AQI: न्यूनतम तापमान 21.99°C, जानें कैसा रहेगा शहर में आज का मौसम</t>
  </si>
  <si>
    <t>Mumbai weather today December 19 2024 The minimum temperature in Mumbai today was recorded at 2199 degrees Celsius According to the Meteorological Department IMD the sky is expected to be cloudy The maximum temperature is expected to be 2399 degrees Celsius Tomorrows minimum temperature in Mumbai</t>
  </si>
  <si>
    <t>http://twitter.com/ird_forum/status/1808154363484868872</t>
  </si>
  <si>
    <t>8:32:48 PM</t>
  </si>
  <si>
    <t>http://twitter.com/SHossainINC/status/1890323589158625669</t>
  </si>
  <si>
    <t>Leader of the Opposition Shri addressed a massive rally in Badli the constituency of Shri The AAPBJP has betrayed the people of Delhi People here yearn for clean water and pollutionfree air and there is a severe lack of amenities Delhi Delhi</t>
  </si>
  <si>
    <t>https://www.prabhatkhabar.com/state/bihar/bhagalpur/bhagalpur-weather-report-111</t>
  </si>
  <si>
    <t>9:54:57 PM</t>
  </si>
  <si>
    <t>भागलपुर के लोग रोजाना झेल रहे हैं चार सिगरेट पीने जितना नुकसान</t>
  </si>
  <si>
    <t>Poor air quality near Mayaganj Kachari Chowk Tilkamanjhi Chowk and Station Chowk
Senior Correspondent Bhagalpur city has been experiencing consistently poor air pollution The Air Quality Index AQI has been high since the first week of November Even on Saturday Mayaganj Kachari Chowk</t>
  </si>
  <si>
    <t>https://www.aajtak.in/world/story/pakistan-lahore-most-polluted-city-aqi-maryam-nawaz-accuses-indian-state-punjab-ntc-dskc-2077862-2024-10-22</t>
  </si>
  <si>
    <t>दुनिया का सबसे प्रदूषित शहर बना लाहौर, पंजाब सरकार कराएगी आर्टिफिशियल रेन</t>
  </si>
  <si>
    <t>Lahore a city in Pakistans Punjab province has been declared the worlds most polluted city with an AQI of 394 The entire city is shrouded in smog and the situation is such that smoke seems to permeate everything Amid the debate over this AQI report the Punjab government</t>
  </si>
  <si>
    <t>http://twitter.com/Tia141_/status/1849003871403708461</t>
  </si>
  <si>
    <t>1:54:10 PM</t>
  </si>
  <si>
    <t>https://www.amarujala.com/uttar-pradesh/saharanpur/pollution-is-increasing-problems-with-light-fog-in-winter-saharanpur-news-c-30-1-smrt1053-137053-2024-11-28</t>
  </si>
  <si>
    <t>10:01:35 PM</t>
  </si>
  <si>
    <t>Pollution Is Increasing Problems With Light Fog In Winter - Saharanpur News - Saharanpur News:सर्दी में हल्के कोहरे के साथ प्रदूषण बढ़ा रहा परेशानी</t>
  </si>
  <si>
    <t>Saharanpur Air pollution is increasing with the onset of winter Humidity in the air prevents smoke and dust particles from rising which combined with morning fog is exacerbating pollution
The districts AQI typically ranges from 70 to 100 but since the weather has</t>
  </si>
  <si>
    <t>https://dailyhindinews.com/tomorrows-weather-snowfall-on-the-mountains/</t>
  </si>
  <si>
    <t>6:02:05 PM</t>
  </si>
  <si>
    <t>कल का मौसम : पहाड़ों पर बर्फबारी… अब शीतलहर से कांपेगा उत्तर भारत, जानिए दिल्ली-एनसीआर का हाल</t>
  </si>
  <si>
    <t>New Delhi As the month of December progresses the weather has begun to show its colors Fog snowfall rain and cold waves are expected in some areas Different parts of the country will experience a variety of weather patterns over the next few days According to the Meteorological Department Jammu</t>
  </si>
  <si>
    <t>https://www.etvbharat.com/hi/!state/delhi-weather-update-yellow-alert-of-rain-today-imd-forecast-delhi-news-dls24091701166</t>
  </si>
  <si>
    <t>दिल्ली में फिर मौसम ने ली करवट, निकाल लें छाता-रेनकोट, आज बरसेंगे काले बदरा - DELHI RAIN TODAY</t>
  </si>
  <si>
    <t>New Delhi The weather in the capital Delhi is changing Dark clouds covered the sky on Monday morning but there was no rain The sun shone brightly in the afternoon creating a humid heat that made people uncomfortable According to the Meteorological Department the capital</t>
  </si>
  <si>
    <t>https://hindi.news18.com/news/lifestyle/health-landscape-fires-causing-air-pollution-kills-15-lakh-people-every-year-new-australian-study-reveals-8865258.html</t>
  </si>
  <si>
    <t>3:59:20 PM</t>
  </si>
  <si>
    <t>जंगलों की आग हवा में घोल रही जहर ! इससे हर साल इतने लाख लोगों की मौत, रिसर्च में सामने आई हैरान करने वाली बात</t>
  </si>
  <si>
    <t>Landscape Fires Making Air Toxic Today air pollution has become a threat to the entire world In every country the air is becoming toxic for one reason or another leading to the deaths of millions of people A recent study has revealed that forest fires are also contributing to the global</t>
  </si>
  <si>
    <t>http://twitter.com/DevJeet41402750/status/1888235941636305040</t>
  </si>
  <si>
    <t>8:08:24 PM</t>
  </si>
  <si>
    <t>http://twitter.com/PoojaSi31819243/status/1827679802519699711</t>
  </si>
  <si>
    <t>5:39:56 PM</t>
  </si>
  <si>
    <t>http://twitter.com/Ravi_1046/status/1858767800304534002</t>
  </si>
  <si>
    <t>12:32:32 PM</t>
  </si>
  <si>
    <t>https://www.amarujala.com/rajasthan/bikaner/bikaner-news-amidst-industrial-development-pollution-has-taken-away-the-peace-of-breath-2024-11-26</t>
  </si>
  <si>
    <t>12:50:41 PM</t>
  </si>
  <si>
    <t>Bikaner News : Amidst Industrial Development, Pollution Has Taken Away The Peace Of Breath | खारा का संकट:औद्योगिक विकास के बीच प्रदूषण ने छीना सांसों का सुकून, लोग यहां बेटी ब्याहने से कर रहे हैं परहेज</t>
  </si>
  <si>
    <t>Pollution is being discussed in the national capital Delhi and other areas and the issue has even reached the Supreme Court However there is a village in Bikaner Rajasthan where pollution levels are far higher than these Every household in the village is suffering from pollution Not only that</t>
  </si>
  <si>
    <t>https://www.etvbharat.com/hi/!state/delhi-imd-report-21-september-last-week-no-rain-alert-temperature-increase-delhi-news-dls24092100987</t>
  </si>
  <si>
    <t>10:11:53 AM</t>
  </si>
  <si>
    <t>दिल्ली में होने लगी मानसून की विदाई, तीन दिन बाद झमाझम बारिश बढ़ाएगी सुबह-शाम की सर्दी - Delhi Weather</t>
  </si>
  <si>
    <t>New Delhi After continuous rains in the national capital Delhi people have found relief The monsoon is now withdrawing According to the Meteorological Department bright sunshine shone in most areas of Delhi since Friday morning As the day progressed the sunshine became even stronger Over the past few days</t>
  </si>
  <si>
    <t>https://hindi.oneworldnews.com/india-news/hindi-news-today-19/</t>
  </si>
  <si>
    <t>12:01:04 PM</t>
  </si>
  <si>
    <t>Hindi News Today: कनाडा में हिंदू मंदिर पर कट्टरपंथियों का हमला, दिल्ली में हर जगह दिख रही ‘प्रदूषण’ की धुंध</t>
  </si>
  <si>
    <t>Hindi News Today Lawyers on strike today to protest the lathicharge in Ghaziabad court severe floods wreak havoc in Spain Hindi News Today Khalistan supporters have once again targeted Hindus in Canada Extremists even attacked Hindu devotees Cases</t>
  </si>
  <si>
    <t>https://www.patrika.com/chhatarpur-news/environment-of-the-city-is-not-the-same-as-before-8796845</t>
  </si>
  <si>
    <t>सीनियर सिटीजन बोले- पहले जैसी नहीं रही शहर की आवोहवा, शहरवासियों की सुरक्षा के लिए बाईपास जरूरी</t>
  </si>
  <si>
    <t>Senior citizens said the citys climate is no longer the same as before and a bypass is necessary for the safety of its residents
Chhatarpur Published Apr 02 2024 104334 am
The entry of heavy vehicles has increased pollution in the city Senior citizens have demanded a bypass saying it is necessary to save the city</t>
  </si>
  <si>
    <t>http://twitter.com/prabhatkhabar/status/1858000861454069901</t>
  </si>
  <si>
    <t>Delhi Air Pollution AQI again crosses 400 in Delhi difficult to breathe in toxic air</t>
  </si>
  <si>
    <t>http://twitter.com/Rajendrlect/status/1890073823871135922</t>
  </si>
  <si>
    <t>9:51:30 PM</t>
  </si>
  <si>
    <t>https://www.anmnews.in/india/air-pollution-index-become-increase-in-delhi-7590958</t>
  </si>
  <si>
    <t>হাসপাতালের বাইরে ভিড়, মুখে মাস্ক, জনমানবহীন রাস্তা.. এ যেন করোনাকাল! হঠাৎ কী হল</t>
  </si>
  <si>
    <t>Dr Amit Jindal a doctor at RML Hospital in Delhi said Air quality in Delhi is deteriorating and the AQI level has crossed 450 in most parts of Delhi Air pollution has started affecting peoples health Most of the patients who come to the RML Pollution Clinic complain of chest pain</t>
  </si>
  <si>
    <t>http://twitter.com/GauravY06040216/status/1852659822048559147</t>
  </si>
  <si>
    <t>http://twitter.com/M7255830774/status/1858498773950886064</t>
  </si>
  <si>
    <t>6:43:31 PM</t>
  </si>
  <si>
    <t>http://twitter.com/drvayu/status/1859324670199148620</t>
  </si>
  <si>
    <t>1:25:20 AM</t>
  </si>
  <si>
    <t>http://twitter.com/Mishra91Avinash/status/1858489274615710187</t>
  </si>
  <si>
    <t>http://twitter.com/Avdheshkumar52/status/1848374884956508235</t>
  </si>
  <si>
    <t>8:14:48 PM</t>
  </si>
  <si>
    <t>When you cannot do anything then step down from the Delhi government You only blame others on every issue This time the people of Delhi will teach you a lesson You people have ruined Delhi During Sheila Dikshit jis time we never saw any dispute between the Delhi government and the Lieutenant Governor Haryanas BJP government is responsible for water and air pollution in Delhi Modi ji why do you hate Delhiites so much What crime have the Delhiites committed BJP has pledged to destroy Delhi has pledged to save Delhi</t>
  </si>
  <si>
    <t>http://twitter.com/cmsisthebest/status/1861235697526480981</t>
  </si>
  <si>
    <t>7:59:05 AM</t>
  </si>
  <si>
    <t>https://ysnews.in/%e0%a4%a6%e0%a5%87%e0%a4%b6-%e0%a4%b5%e0%a4%bf%e0%a4%a6%e0%a5%87%e0%a4%b6/%e0%a4%aa%e0%a4%be%e0%a4%95-%e0%a4%aa%e0%a4%82%e0%a4%9c%e0%a4%be%e0%a4%ac-%e0%a4%ae%e0%a4%bf%e0%a4%a8%e0%a4%bf%e0%a4%b8%e0%a5%8d%e0%a4%9f%e0%a4%b0-%e0%a4%95%e0%a4%be-%e0%a4%ad%e0%a4%be%e0%a4%b0/</t>
  </si>
  <si>
    <t>4:36:46 PM</t>
  </si>
  <si>
    <t>पाक पंजाब मिनिस्टर का भारत पर आरोप: अमृतसर-दिल्ली की हवाएं लाहौर में प्रदूषण का कारण, डिप्लोमैटिक लिंक करेगा प्रयोग; स्कूल बंद, लॉकडाउन शुरू - Amritsar News -</t>
  </si>
  <si>
    <t>Punjab Minister Maryam Aurangzeb blames India for Lahores pollution
Lakhpur located in Pakistans Punjab province has been placed under lockdown due to severe air pollution Schools have been closed Furthermore the Pakistani</t>
  </si>
  <si>
    <t>http://twitter.com/GcDadich/status/1856351391297552813</t>
  </si>
  <si>
    <t>8:30:35 PM</t>
  </si>
  <si>
    <t>http://twitter.com/rajeevb04197093/status/1854324696927674391</t>
  </si>
  <si>
    <t>6:17:14 AM</t>
  </si>
  <si>
    <t>https://www.jantaserishta.com/local/haryana/haryana-schools-up-to-class-5-closed-due-to-rising-air-pollution-online-classes-started-3645598</t>
  </si>
  <si>
    <t>6:42:19 PM</t>
  </si>
  <si>
    <t>Haryana: बढ़ते वायु प्रदूषण के चलते कक्षा 5 तक के स्कूल बंद, ऑनलाइन कक्षाएं शुरू | Haryana: Schools up to class 5 closed due to rising air pollution, online classes started Haryana: बढ़ते वायु प्रदूषण के चलते कक्षा 5 तक के स्कूल बंद, ऑनलाइन कक्षाएं शुरू</t>
  </si>
  <si>
    <t>Haryana In view of the rising pollution the Haryana government on Saturday announced the temporary closure of all schools up to Class 5 Instructions for online classes in both government and private schools will be issued soon an official letter said</t>
  </si>
  <si>
    <t>https://www.aajtak.in/india/delhi/story/pollution-update-delhi-ncr-aqi-still-in-poor-category-marginal-improvement-grap-2-national-capital-weather-air-pollution-vayu-gunvatta-before-diwali-ralbs-dskc-2083781-2024-10-29</t>
  </si>
  <si>
    <t>9:18:00 AM</t>
  </si>
  <si>
    <t>प्रदूषण से सावधान! दिल्ली की एयर क्वालिटी 'बहुत खराब', कई इलाकों का AQI 300 के पार</t>
  </si>
  <si>
    <t>The national capital Delhi and its surrounding areas experienced some relief from pollution today October 29th However compared to previous days Delhis AQI has decreased slightly compared to yesterday According to the latest update from the Central Pollution Control Board CPCB</t>
  </si>
  <si>
    <t>https://www.livehindustan.com/bihar/bhagalpur/story-the-city-39-s-air-quality-is-improving-9994403.html</t>
  </si>
  <si>
    <t>1:16:06 AM</t>
  </si>
  <si>
    <t>Bhagalpur The citys air quality has been improving over the past few days On Tuesday the air quality improved The air quality index around the District Magistrates office campus was recorded at 86 However the air quality index at the Mayaganj pollution monitoring station was recorded at 98</t>
  </si>
  <si>
    <t>http://twitter.com/rajeshy90046033/status/1814460659376988613</t>
  </si>
  <si>
    <t>6:11:46 AM</t>
  </si>
  <si>
    <t>Illegal mining on the mountains in Banda Girwa Jarar and Patraha Illegal mining is being done by using 4 inch and 6 inch blasting NGT and EC rules are being blatantly flouted Lives of people in the vicinity are in danger due to illegal blasting Cracks have appeared in the houses due to illegal blasting on the mountains Asthma problem for the nearby villagers due to air pollution Terror of mining mafia forces villagers to migrate Complaints from Banda to Lucknow but no action taken</t>
  </si>
  <si>
    <t>https://www.bhadas4media.com/bhajpa-ke-prachaar-se-lag-raha-hai-matdata-moorkh-hain/</t>
  </si>
  <si>
    <t>आज के अखबार : भाजपा के प्रचार से लग रहा है, मतदाता मूर्ख हैं; आइये, समझें क्यों और इसका मकसद?</t>
  </si>
  <si>
    <t>Sanjay Kumar Singh
The BJP which came to power by exploiting HinduMuslim divides has not done any public welfare work that could be used to solicit votes or increase its popularity The use of promotional media and the ability to spend money have limits on maintaining popularity but</t>
  </si>
  <si>
    <t>https://www.eenadu.net/telugu-news/india/delhi-air-quality-severe-107-flights-delayed-3-cancelled-due-to-thick-smog/0700/124206922</t>
  </si>
  <si>
    <t>11:12:22 AM</t>
  </si>
  <si>
    <t>Delhi Pollution: దిల్లీని కమ్మేసిన పొగమంచు.. వందకుపైగా విమానాలు ఆలస్యం..</t>
  </si>
  <si>
    <t>Delhi air pollution Delhi The air quality in the national capital Delhi is deteriorating day by day The air quality index was recorded as 428 severe category for the fifth consecutive day Officials said that this has affected flight services Indira Gandhi International Airport</t>
  </si>
  <si>
    <t>http://twitter.com/AnkitSa79042442/status/1858779438390882778</t>
  </si>
  <si>
    <t>1:18:47 PM</t>
  </si>
  <si>
    <t>http://twitter.com/i_rishabh92/status/1888291912207241315</t>
  </si>
  <si>
    <t>11:50:49 PM</t>
  </si>
  <si>
    <t>http://twitter.com/smacsingle75/status/1814155112765325721</t>
  </si>
  <si>
    <t>9:57:38 AM</t>
  </si>
  <si>
    <t>https://www.shivpurisamachaar.com/2024/12/shivpuri-news-noc.html</t>
  </si>
  <si>
    <t>शिवपुरी की गट्टा फैक्ट्री घोल रही है हवा में जहर, प्रदूषण कंट्रोल बोर्ड से NOC नहीं</t>
  </si>
  <si>
    <t>Shivpuri City SHIVPURI NEWS Shivpuris Gatta factory is poisoning the air without a NOC from the Pollution Control Board SHIVPURI NEWS Shivpuris Gatta factory is poisoning the air without a NOC from the Pollution Control Board
Shivpuri Operating around Shivpuri city</t>
  </si>
  <si>
    <t>http://twitter.com/SuchetaSagar/status/1868969108777365822</t>
  </si>
  <si>
    <t>4:08:53 PM</t>
  </si>
  <si>
    <t>http://twitter.com/AshishRoy678502/status/1863858946466861123</t>
  </si>
  <si>
    <t>1:42:56 PM</t>
  </si>
  <si>
    <t>http://twitter.com/priyakalai/status/1898163793068232769</t>
  </si>
  <si>
    <t>5:38:09 AM</t>
  </si>
  <si>
    <t>https://www.jagranjosh.com/current-affairs/delhi-air-pollution-grap-stage-4-implemented-flights-trains-late-see-changes-in-office-timings-here-1731909680-2</t>
  </si>
  <si>
    <t>दिल्ली का दम घुटा, GRAP स्टेज 4 लागू, फ्लाइट्स, ट्रेनें लेट, ऑफिस टाइमिंग के बदलाव यहां देखें</t>
  </si>
  <si>
    <t>Delhi chokes GRAP Stage 4 implemented flights trains delayed office timings changed here
Delhi Air Pollution Dense fog and severe pollution have severely disrupted life in Delhi The Air Quality Index AQI reached 481 on Monday</t>
  </si>
  <si>
    <t>https://www.awamkasach.com/mosquito-coil-side-effects-smoke-lung-respiratiory-disease-environmental-problem-kya-mchchhron-ko-bhgane-ke-lie-aap-bhee-jlate-hain-m-skito-koil-said-ifek-t-janna-hai-jrooree/</t>
  </si>
  <si>
    <t>6:17:10 AM</t>
  </si>
  <si>
    <t>Mosquito Coil Side Effects Smoke Lung Respiratiory Disease Environmental Problem | क्या मच्छरों को भगाने के लिए आप भी जलाते हैं मॉस्किटो कॉइल? साइड इफेक्ट जानना है जरूरी – Awam Ka Sach</t>
  </si>
  <si>
    <t>Why Mosquito Coils Are Not Good for Your Health The rainy season is considered a perfect breeding season for mosquitoes putting you at risk for dengue malaria and chikungunya fever To avoid these seasonal problems we take various measures</t>
  </si>
  <si>
    <t>http://twitter.com/Mahendr33965208/status/1787418425318580665</t>
  </si>
  <si>
    <t>3:15:35 PM</t>
  </si>
  <si>
    <t>http://twitter.com/drumeshdubariya/status/1857651001202979025</t>
  </si>
  <si>
    <t>10:34:46 AM</t>
  </si>
  <si>
    <t>http://twitter.com/i_am_Ashhar/status/1852163482332123197</t>
  </si>
  <si>
    <t>7:09:20 AM</t>
  </si>
  <si>
    <t>https://hindi.theprint.in/india/clouds-of-smoke-engulf-delhi-due-to-large-scale-fireworks-risk-of-respiratory-diseases-increased/748085/</t>
  </si>
  <si>
    <t>1:03:08 AM</t>
  </si>
  <si>
    <t>बड़े पैमाने पर आतिशबाजी से दिल्ली में छाए धुएं के बादल, सांस संबंधी बीमारियों का खतरा बढ़ा</t>
  </si>
  <si>
    <t>New Delhi Oct 31 PTI Largescale fireworks display in Delhi on Diwali night on Thursday in defiance of the national capitals ban on firecrackers blanketed the city in smoke and caused severe noise pollution
Delhis air quality has deteriorated due to the fireworks</t>
  </si>
  <si>
    <t>http://twitter.com/IamAnupam_108/status/1856379354449883627</t>
  </si>
  <si>
    <t>10:21:42 PM</t>
  </si>
  <si>
    <t>http://twitter.com/trrajeshtvpm/status/1862522235816124420</t>
  </si>
  <si>
    <t>9:11:19 PM</t>
  </si>
  <si>
    <t>https://www.jantaserishta.com/delhi-ncr/delhi-suffocates-as-air-quality-index-remains-above-300-residents-demand-long-term-solution-3636864</t>
  </si>
  <si>
    <t>10:27:24 AM</t>
  </si>
  <si>
    <t>Delhi में वायु गुणवत्ता सूचकांक 300 से ऊपर रहने से दम घुटने लगा, निवासियों ने दीर्घकालिक समाधान की मांग की | Delhi suffocates as air quality index remains above 300, residents demand long-term solution</t>
  </si>
  <si>
    <t>New Delhi Delhi residents urged the administration to control the alarming level of pollution in the national capital and sought a longterm solution as the Air Quality Index AQI remained in the very poor category for the second week after Diwali</t>
  </si>
  <si>
    <t>http://twitter.com/kkkankur/status/1904916601918677241</t>
  </si>
  <si>
    <t>8:51:24 PM</t>
  </si>
  <si>
    <t>https://www.herzindagi.com/hindi/advice/10-ayurvedic-remedies-to-stay-healthy-in-increasing-pollution-article-1009140</t>
  </si>
  <si>
    <t>6:15:45 PM</t>
  </si>
  <si>
    <t>बढ़ते प्रदूषण के बीच खुद को सेहतमंद रखने के लिए फॉलो करें ये आयुर्वेदिक टिप्स</t>
  </si>
  <si>
    <t>Follow these Ayurvedic tips to stay healthy amid rising pollution
Pollution in DelhiNCR is at its peak these days This toxic airborne toxicity affects your health skin and many other things To stay healthy amid rising pollution follow these</t>
  </si>
  <si>
    <t>http://twitter.com/DilipDas1020648/status/1846170887059378567</t>
  </si>
  <si>
    <t>6:16:54 PM</t>
  </si>
  <si>
    <t>https://hindi.lifeberrys.com/healthy-living/superfoods-for-lung-health-protect-from-pollution-220961.html</t>
  </si>
  <si>
    <t>9:55:23 AM</t>
  </si>
  <si>
    <t>बढ़ता प्रदूषण यानी फेफड़ों पर बुरा असर, स्वस्थ और मजबूत रखने के लिए करे इन 10 सुपरफूड्स का सेवन</t>
  </si>
  <si>
    <t>Healthy Living Increasing pollution has a negative impact on the lungs Consume these 10 superfoods to keep them healthy and strong
By Priyanka Tue 13 Aug 2024 095523
Proper functioning of all body parts is essential for staying healthy but changing lifestyles and</t>
  </si>
  <si>
    <t>https://hindi.goodreturns.in/news/heatwave-in-delhi-imd-prediction-for-next-month-aqis-record-temperature-in-capital-mausam-ki-jankari-084521.html</t>
  </si>
  <si>
    <t>8:32:38 AM</t>
  </si>
  <si>
    <t>Heatwave in Delhi: तेज धूप से झुलस रही दिल्ली! टूट गया 3 साल का रिकॉर्ड, आगे और गर्मी पड़ने का अनुमान | Heatwave in Delhi IMD Prediction for next month AQIs Record temperature in capital mausam ki jankari - Hindi Goodreturns</t>
  </si>
  <si>
    <t>Heatwave in Delhi Delhi is scorching under the intense sun A 3year record has been broken with more heat expected
Published Thursday March 27 2025 832 IST
Heatwave in Delhi The transition between winter and summer is now over The intense sun is causing heat</t>
  </si>
  <si>
    <t>http://twitter.com/indianews_hr/status/1857700703256588734</t>
  </si>
  <si>
    <t>Air Pollution News Toxic air in Gurugram AQI exceeds 500 in many places</t>
  </si>
  <si>
    <t>http://twitter.com/sharmaswapnil80/status/1793189577152163853</t>
  </si>
  <si>
    <t>1:28:05 PM</t>
  </si>
  <si>
    <t>http://twitter.com/Govind92472193/status/1850838348127990048</t>
  </si>
  <si>
    <t>3:23:43 PM</t>
  </si>
  <si>
    <t>http://twitter.com/YogeshKumarSri6/status/1869175592828150158</t>
  </si>
  <si>
    <t>5:49:23 AM</t>
  </si>
  <si>
    <t>http://twitter.com/_antithesis_1/status/1902947258779533674</t>
  </si>
  <si>
    <t>10:25:56 AM</t>
  </si>
  <si>
    <t>http://twitter.com/nirmohiyaa_/status/1870667878065979891</t>
  </si>
  <si>
    <t>8:39:12 AM</t>
  </si>
  <si>
    <t>The elected politicians of any country are indicators of the collective consciousness of its people hence it should not be too surprising that they are angry over someones socalled insult rather than over polluted air and water dilapidated roads and skyrocketing inflation because you will vote on this issue</t>
  </si>
  <si>
    <t>http://twitter.com/parvati1996/status/1845769710492668380</t>
  </si>
  <si>
    <t>http://twitter.com/RiyaSha93803262/status/1849116281196126400</t>
  </si>
  <si>
    <t>http://twitter.com/puneetvst/status/1904952930073190471</t>
  </si>
  <si>
    <t>11:15:45 PM</t>
  </si>
  <si>
    <t>http://twitter.com/ArvindShuk53106/status/1848586767416348971</t>
  </si>
  <si>
    <t>http://twitter.com/Bsrt_9/status/1893291171666944480</t>
  </si>
  <si>
    <t>6:56:05 PM</t>
  </si>
  <si>
    <t>https://www.saahassamachar.in/2024/11/11/the-photo-released-by-nasa-shows-a-thick-sheet-of-smoke-smoke-from-lahore-to-delhi-poison-dissolving-in-the-lungs/</t>
  </si>
  <si>
    <t>10:06:13 PM</t>
  </si>
  <si>
    <t>नासा द्वारा जारी की गई फोटो में दिखाई गई है धुएं की मोटी चादर, लाहौर से दिल्ली तक धुंआ-धुंआ, फेफड़ों में घुलता जहर</t>
  </si>
  <si>
    <t>http://twitter.com/RaghaVicky/status/1848040123386179631</t>
  </si>
  <si>
    <t>10:04:34 PM</t>
  </si>
  <si>
    <t>http://twitter.com/MukhtiarSi93592/status/1851986536272728357</t>
  </si>
  <si>
    <t>7:26:13 PM</t>
  </si>
  <si>
    <t>https://www.sachkahoon.com/delhi-government-employees-will-now-work-from-home-know-the-big-reason/</t>
  </si>
  <si>
    <t>11:11:13 AM</t>
  </si>
  <si>
    <t>Delhi AQI Update: दिल्ली के सरकारी कर्मचारी अब घर पर बैठकर करेंगे काम</t>
  </si>
  <si>
    <t>Delhi AQI Today On Wednesday the Environment Minister announced to government employees in the national capital Delhi that 50 percent of government employees would work from home due to which the Delhi AQI dropped to 526 This air quality</t>
  </si>
  <si>
    <t>https://gujarati.indianexpress.com/photos/news/diwali-2024-date-eco-friendly-diwali-celebration-tips-for-reduce-air-pollution-during-diwali-as/</t>
  </si>
  <si>
    <t>3:07:53 PM</t>
  </si>
  <si>
    <t>Diwali Celebration Tips: દિવાળી 2024 તારીખ, ઇકો ફ્રેન્ડલી દિવાળી ઉજવવાની ટીપ્સ, દિવાળી સેલિબ્રેશન ટીપ્સ | diwali 2024 date eco friendly diwali celebration tips for reduce air pollution during diwali as</t>
  </si>
  <si>
    <t>Diwali 2024 4 tips to celebrate ecofriendly Diwali to avoid air pollution
Eco Friendly Diwali Celebration Tips There is currently a trend of celebrating ecofriendly green Diwali to avoid air pollution on Diwali Follow the tips mentioned here</t>
  </si>
  <si>
    <t>http://twitter.com/ChetanKumarKha3/status/1858443808402219310</t>
  </si>
  <si>
    <t>3:05:06 PM</t>
  </si>
  <si>
    <t>https://www.livehindustan.com/uttar-pradesh/kausambi/story-awareness-meeting-on-stubble-management-led-by-cdo-ajit-kumar-srivastava-201727715607579.html</t>
  </si>
  <si>
    <t>10:30:11 PM</t>
  </si>
  <si>
    <t>पराली न जलाने की प्रबन्धन उपायों को अपनाये किसान-सीडीओ</t>
  </si>
  <si>
    <t>A districtlevel awareness seminar on stubble management was organized by the Agriculture Department in the Udayan Auditorium on Monday chaired by Chief Development Officer Ajit Kumar Srivastava Farmers were urged to use stubble burning after harvesting paddy instead of</t>
  </si>
  <si>
    <t>https://khabarjagat.in/?p=378220</t>
  </si>
  <si>
    <t>यूका का कचरा ले जाने भोपाल और पीथमपुर के बीच बनेगा 250 किमी का ग्रीन कॉरीडोर</t>
  </si>
  <si>
    <t>http://twitter.com/HarishMeenaINC/status/1848407806740992426</t>
  </si>
  <si>
    <t>10:25:37 PM</t>
  </si>
  <si>
    <t>https://www.livehindustan.com/ncr/noida/story-severe-air-pollution-in-noida-pm-2-5-aqi-hits-500-201731332517081.html</t>
  </si>
  <si>
    <t>7:12:01 PM</t>
  </si>
  <si>
    <t>सेक्टर-116 में पीएम 2.5 का स्तर 500 तक पहुंचा</t>
  </si>
  <si>
    <t>Noida Chief Correspondent The maximum AQI for PM 25 in Sector 116 reached 500 This is the first time this season that ultrafine particles have increased so much The AQI in Noida and Greater Noida was recorded in the poor category on Monday The AQI for both cities was 240 and 240 respectively</t>
  </si>
  <si>
    <t>https://www.prabhasakshi.com/national/double-attack-of-rain-and-cold-in-delhi-ncr-orange-alert-issued-new-update-from-imd</t>
  </si>
  <si>
    <t>3:23:00 PM</t>
  </si>
  <si>
    <t>double attack of rain and cold in delhi ncr orange alert issued new update from imd</t>
  </si>
  <si>
    <t>Rain continued to lash Delhi on Friday Accompanied by lightning the downpour intensified the cold wave that has been raging in the national capital and its surrounding areas The unexpected spell of rain caused a significant drop in temperatures worsening the already cold conditions in the region</t>
  </si>
  <si>
    <t>http://twitter.com/Spatra75321268/status/1888487254601126030</t>
  </si>
  <si>
    <t>12:47:02 PM</t>
  </si>
  <si>
    <t>http://twitter.com/gaur601/status/1797115117202788823</t>
  </si>
  <si>
    <t>9:26:47 AM</t>
  </si>
  <si>
    <t>http://twitter.com/NAVNEET38271617/status/1848943082735100299</t>
  </si>
  <si>
    <t>https://www.aplatestnews.com/usnewsvideo.php?idx=delhi-air-pollution-delhi-grap-2-pollution-air-pollution-ndtv-india-SyIo-2024-10-21&amp;vidtype=10</t>
  </si>
  <si>
    <t>Delhi Air Pollution: कल सुबह से Delhi में GRAP-2 लागू | Pollution | Air Pollution | NDTV India - India(Hindi) News हिंदी समाचार - Video - APLatestNews</t>
  </si>
  <si>
    <t>Published Date 20241021 163006 Category News 1108679
Title Delhi Air Pollution GRAP2 implemented in Delhi from tomorrow morning Pollution Air Pollution NDTV India
Delhi Air Pollution GRAP2 implemented in Delhi from tomorrow morning Pollution Air Pollution</t>
  </si>
  <si>
    <t>https://www.navarashtra.com/maharashtra/pune/pune-rto-give-53-crore-revenue-to-government-for-green-tax-air-pollution-pune-rto-marathi-news-720809.html</t>
  </si>
  <si>
    <t>7:28:16 PM</t>
  </si>
  <si>
    <t>Air Pollution: सरकारी तिजोरी फुल; ‘ग्रीन टॅक्स’चा परिणाम; पुणे RTO कडून 53 कोटींचा महसूल शासनजमा</t>
  </si>
  <si>
    <t>Air Pollution Government treasury full Result of Green Tax Pune collects Rs 53 crore revenue from government
Polluting air is emitted from old and endoflife vehicles This air is harmful to health This air is also harmful to the environment
Pune Air</t>
  </si>
  <si>
    <t>http://twitter.com/vivekgreenish/status/1857112935060869431</t>
  </si>
  <si>
    <t>10:56:41 PM</t>
  </si>
  <si>
    <t>Maam right now a new house of ours is being built in Mumbai the project is just 2 years away from completion There will be a puja at the inauguration of the house so we want to invite you We will definitely come to Delhi to give you the invitation card Live Now with Trump 20 Cabinet Republicans Disgusted How Xi Jinping Is Preparing for Trumps Comeback Bluesky to Replace X Ukraine Building Nukes Delhi Chokes Air Pollution Severe 800 Mn Diabetes on the Rise</t>
  </si>
  <si>
    <t>http://twitter.com/Dharmendra_Lko/status/1843887522465911101</t>
  </si>
  <si>
    <t>11:03:37 AM</t>
  </si>
  <si>
    <t>http://twitter.com/KishanDadoriya4/status/1863877189923397802</t>
  </si>
  <si>
    <t>2:55:25 PM</t>
  </si>
  <si>
    <t>http://twitter.com/Aartipatel65/status/1854464407365116181</t>
  </si>
  <si>
    <t>3:32:23 PM</t>
  </si>
  <si>
    <t>https://www.timesnowhindi.com/cities/live-aaj-mausam-ka-aqi-30-november-2024-imd-forecast-today-air-quality-delhi-noida-gurgaon-mumbai-bihar-up-today-hava-ki-gunvatta-kitni-hai-air-pollution-india-news-liveblog-115826728</t>
  </si>
  <si>
    <t>Live Aaj Mausam Ka Aqi 30 November 2024: Imd Forecast Today Air Quality Index Delhi, Noida, Gurgaon, Mumbai, Bihar, Up Today Hava Ki Gunvatta Kitni Hai Air Pollution India</t>
  </si>
  <si>
    <t>What is aqi in weather Aaj Mausam Ka AQI Air Quality 30 November 2024 Today IMD Forecast Air Quality Index Hava Ki Gunvatta Kitni Hai Delhi Noida Gurgaon India Vayu Pradushan Updates AQI or Air Quality Index is the</t>
  </si>
  <si>
    <t>http://twitter.com/bansalmani1977/status/1849112175731695944</t>
  </si>
  <si>
    <t>http://twitter.com/Jony73730999/status/1798178483467960327</t>
  </si>
  <si>
    <t>7:52:13 AM</t>
  </si>
  <si>
    <t>Pollution creates an imbalance in the environment It is a threat to the entire world To avoid air pollution Saint Ji encourages us to plant as many trees as possible and also to care for them</t>
  </si>
  <si>
    <t>http://twitter.com/Mahadeo20/status/1858456702158266513</t>
  </si>
  <si>
    <t>https://www.aplatestnews.com/usnewsvideo.php?idx=air-pollution-delhi-cities-aqi-pm-w826-2024-09-29&amp;vidtype=10</t>
  </si>
  <si>
    <t>6:18:18 PM</t>
  </si>
  <si>
    <t>Air Pollution: Delhi समेत कई Cities में जहरीली होती हवा, नई रिसर्च में AQI और PM पर ये बात आई सामने</t>
  </si>
  <si>
    <t>Published Date 20240929 144818 Category News 1094714
Title Air Pollution Air becoming toxic in many cities including Delhi new research reveals AQI and PM
Air Pollution Air becoming toxic in many cities including Delhi new research reveals AQI and PM</t>
  </si>
  <si>
    <t>http://twitter.com/rakesh5575/status/1858783218037862689</t>
  </si>
  <si>
    <t>1:33:48 PM</t>
  </si>
  <si>
    <t>https://janchowk.com/zaruri-khabar/this-is-the-new-india-here-you-feel-good-even-when-you-are-suffocated-by-air-pollution/</t>
  </si>
  <si>
    <t>6:12:01 PM</t>
  </si>
  <si>
    <t>यह नया भारत है, यहां वायु प्रदूषण से दम घुटने पर भी अच्छा महसूस होता है</t>
  </si>
  <si>
    <t>Delhis Lutyens Zone has suddenly gone into firefighting mode due to the rapidly increasing air pollution Its been two weeks since Diwali but the onslaught of even greater levels of PM 10 and PM 25 has forced the central government the Delhi government and the Supreme Court to</t>
  </si>
  <si>
    <t>http://twitter.com/PrinceC89979388/status/1856344731514531964</t>
  </si>
  <si>
    <t>http://twitter.com/PankajS80379603/status/1859934733133832372</t>
  </si>
  <si>
    <t>5:49:30 PM</t>
  </si>
  <si>
    <t>If air pollution in Delhi increases it becomes a big issue at the national level but no matter how much the level of air pollution in Sonbhadra and Singrauli increases the officials and public representatives here consider the environment clean</t>
  </si>
  <si>
    <t>http://twitter.com/bhagwatgita108/status/1858383023265186220</t>
  </si>
  <si>
    <t>11:03:34 AM</t>
  </si>
  <si>
    <t>https://hindi.news18.com/news/uttarakhand/dehradun-uttarakhand-weather-forecast-for-9-december-rain-snowfall-mausam-updates-local18-8884281.html</t>
  </si>
  <si>
    <t>6:22:08 AM</t>
  </si>
  <si>
    <t>Uttarakhand Weather Updates: चकराता-हर्षिल में सीजन की पहली बर्फबारी, देहरादून समेत इन जिलों में आज होगी बारिश!</t>
  </si>
  <si>
    <t>Dehradun Uttarakhand Uttarakhand Weather Today witnessed a sudden change in the weather on Sunday As predicted by the Meteorological Department the sun shone brightly in the morning on December 8th but the weather changed after noon and clouds and winds</t>
  </si>
  <si>
    <t>http://twitter.com/iMaheshKumawat/status/1804030767569178924</t>
  </si>
  <si>
    <t>11:27:06 AM</t>
  </si>
  <si>
    <t>http://twitter.com/Abhidwivedi97/status/1888769915601277339</t>
  </si>
  <si>
    <t>http://twitter.com/AsfakkhanSkf/status/1859961749212185085</t>
  </si>
  <si>
    <t>7:36:52 PM</t>
  </si>
  <si>
    <t>https://hindi.theprint.in/world/household-air-pollution-at-the-center-of-who-conference-held-in-colombia/800540/</t>
  </si>
  <si>
    <t>4:48:58 PM</t>
  </si>
  <si>
    <t>कोलंबिया में आयोजित डब्ल्यूएचओ सम्मेलन के केंद्र में घरेलू वायु प्रदूषण</t>
  </si>
  <si>
    <t>Aparna Bose
Cartagena Colombia March 28 Language Kalpana Balakrishnan Director of the World Health Organizations Collaborating Centre for Occupational and Environmental Health said that controlling household air pollution from biofuels is crucial to Indias National Clean Air</t>
  </si>
  <si>
    <t>https://urdu.news18.com/news/nation/ensure-checks-at-113-entry-points-supreme-court-to-delhi-govt-amid-rising-air-pollution-imt-529879.html</t>
  </si>
  <si>
    <t>Ensure Checks At 113 Entry Points Supreme Court To Delhi Govt Amid Rising Air Pollution imt - ہم آپ کے جواب سے مطمئن نہیں...آتشی سرکار کو سپریم کورٹ نے لگائی پھٹکار، آلوگی کو لے کر دی خاص ہدایت – News18 اردو</t>
  </si>
  <si>
    <t>New Delhi The Supreme Court today held a hearing on the pollution in DelhiNCR The Supreme Court expressed its displeasure over the Delhi governments affidavit The Supreme Court on Friday said that it is not satisfied with the Delhi governments affidavit The Supreme Court has taken cognizance of the negligence at the entry point</t>
  </si>
  <si>
    <t>https://www.hindi.nyoooz.com/news/kanpur/up-weather-update-%E0%A4%B9%E0%A4%BF%E0%A4%AE%E0%A4%BE%E0%A4%B2%E0%A4%AF-%E0%A4%AE%E0%A5%87%E0%A4%82-%E0%A4%AC%E0%A4%B0%E0%A5%8D%E0%A4%AB%E0%A4%AC%E0%A4%BE%E0%A4%B0%E0%A5%80-%E0%A4%B8%E0%A5%87-%E0%A4%AF%E0%A5%82%E0%A4%AA%E0%A5%80-%E0%A4%AE%E0%A5%87%E0%A4%82-%E0%A4%A0%E0%A4%82%E0%A4%A1-%E0%A4%95%E0%A5%80-%E0%A4%A6%E0%A4%B8%E0%A5%8D%E0%A4%A4%E0%A4%95-%E0%A4%AA%E0%A4%B6%E0%A5%8D%E2%80%8D%E0%A4%9A%E0%A4%BF%E0%A4%AE-%E0%A4%AE%E0%A5%87%E0%A4%82-fog-alert_1789529/</t>
  </si>
  <si>
    <t>6:19:00 AM</t>
  </si>
  <si>
    <t>UP Weather Update: हिमालय में बर्फबारी से यूपी में ठंड की दस्तक, पश्चिम में Fog Alert | Kanpur | NYOOOZ HINDI</t>
  </si>
  <si>
    <t>UP Weather Update Snowfall in the Himalayas brings cold to Uttar Pradesh Fog Alert in the West
Wednesday November 13 2024
This time even this weather condition has not yet developed
On Tuesday Jammu and Kashmir GilgitBaltistan experienced light to moderate rain and snowfall</t>
  </si>
  <si>
    <t>https://www.khaskhabar.com/lifestyle/health/lifestyle-what-are-the-main-risk-factors-for-lung-cancer-and-how-is-it-treated-news-hindi-1-686930-KKN.html</t>
  </si>
  <si>
    <t>4:21:35 PM</t>
  </si>
  <si>
    <t>फेफड़े के कैंसर के मुख्य जोखिम कारक क्या हैं और इसका इलाज कैसे किया जाता है?-Khaskhabar</t>
  </si>
  <si>
    <t>What are the main risk factors for lung cancer and how is it treated
Lung cancer is one of the leading causes of cancerrelated deaths worldwide It usually develops in the cells lining the airways and can spread to other parts of the body</t>
  </si>
  <si>
    <t>http://twitter.com/ABHIT68071001/status/1839309205347643764</t>
  </si>
  <si>
    <t>7:51:01 PM</t>
  </si>
  <si>
    <t>http://twitter.com/YasminZafar123/status/1862786871190835492</t>
  </si>
  <si>
    <t>2:42:53 PM</t>
  </si>
  <si>
    <t>https://gramintimes.in/2024/09/09/3273/</t>
  </si>
  <si>
    <t>Panchang Rashifal 09092024</t>
  </si>
  <si>
    <t>Todays Hindu Calendar
Day Monday
Date Sixth till 0953 pm then Seventh Nakshatra Vishakha till 0604 pm then Anuradha Yoga Vaidhriti till 1233 pm September 10 then Vishkambha Rahu period from 0757 am to 0931 am
Disha Shul East The</t>
  </si>
  <si>
    <t>https://www.jantaserishta.com/local/west-bengal/kolkata-dhaka-flight-services-stopped-india-bangladesh-trade-services-also-stopped-3440739</t>
  </si>
  <si>
    <t>Kolkata ढाका उड़ान सेवाएं रोकी भारत-बांग्लादेश व्यापार सेवाएं भी रोकी गईं | Kolkata Dhaka flight services stopped India-Bangladesh trade services also stoppedKolkata ढाका उड़ान सेवाएं रोकी भारत-बांग्लादेश व्यापार सेवाएं भी रोकी गईं</t>
  </si>
  <si>
    <t>https://www.ibc24.in/sport/glenn-phillips-took-an-amazing-catch-of-kohli-anushka-was-also-surprised-to-see-it-her-reaction-went-viral-2969615.html</t>
  </si>
  <si>
    <t>Anushka Sharma Reaction Viral: ग्लेन फिलिप्स ने पकड़ा कोहली का हैरतअंगेज कैच, देखकर अनुष्का भी हुई हैरान, वायरल हुआ रिएक्शन |</t>
  </si>
  <si>
    <t>New Delhi Anushka Sharmas reaction is viral Todays Champions Trophy 2025 match is being played between India and New Zealand In this match New Zealand won the toss and decided to bowl After losing the toss and opting to bat first North India started</t>
  </si>
  <si>
    <t>https://www.amarujala.com/delhi-ncr/noida/noida-greater-noida-air-pollution-reaches-red-zone-schools-remain-closed-till-november-25-2024-11-23</t>
  </si>
  <si>
    <t>7:54:46 PM</t>
  </si>
  <si>
    <t>Noida Greater Noida Air Pollution Reaches Red Zone Schools Remain Closed Till November 25 | 25 तक बंद रहेंगे स्कूल:फिर रेड जोन में पहुंचा नोएडा-ग्रेनो का वायु प्रदूषण, प्रशासन ने जारी किया नया आदेश</t>
  </si>
  <si>
    <t>Schools will remain closed until the 25th NoidaGreater Noida air pollution again reaches the red zone administration issues new order
My City Reporter Greater Noida Vikas Kumar Updated Sat 23 Nov 2024 0828 PM IST
The District Magistrate has extended the closure of schools from grades 1 to 2 on November 25 due to air pollution</t>
  </si>
  <si>
    <t>http://twitter.com/agrawal_akash96/status/1888215496224645582</t>
  </si>
  <si>
    <t>6:47:10 PM</t>
  </si>
  <si>
    <t>http://twitter.com/khalnayak_hoon_/status/1853450852112945586</t>
  </si>
  <si>
    <t>8:24:53 PM</t>
  </si>
  <si>
    <t>https://www.emsindia.com/news/show/2802285/state</t>
  </si>
  <si>
    <t>9:35:17 PM</t>
  </si>
  <si>
    <t>(नई दिल्ली) प्रदूषण पर दिल्ली सरकार की नाकामियों को लेकर आई.टी.ओ चौक गोयल करेंगे प्रदर्शन</t>
  </si>
  <si>
    <t>18Nov2024
Under Kejriwals rule the Yamuna has become the worlds dirtiest river and Delhis most polluted city Goyal Kejriwal government has turned Delhi into a gas chamber Goyal New Delhi EMS Former Union Minister and former Delhi BJP President Vijay Goyal</t>
  </si>
  <si>
    <t>http://twitter.com/imsonupathak/status/1888222619566260258</t>
  </si>
  <si>
    <t>7:15:28 PM</t>
  </si>
  <si>
    <t>After today we will see who the lapdog media and politicians will criticize it will be worth it The public will wait 500LPG cylinder 2500To every woman 300 unitsElectricity Bill 21000To every pregnant woman 2500To every senior citizen Yamuna clean air pollution free bus ride free</t>
  </si>
  <si>
    <t>https://www.amarujala.com/delhi-ncr/poison-starts-dissolving-in-breath-delhi-s-aqi-292-situation-likely-to-2024-10-19</t>
  </si>
  <si>
    <t>Poison Starts Dissolving In Breath: Delhi's Aqi 292, Situation Likely To | दिल्ली की सांसों में घुलने लगा जहर :सर्दी शुरू होने से पहले ही एक्यूआई 292, कल स्थिति और बिगड़ने की आशंका</t>
  </si>
  <si>
    <t>http://twitter.com/neetu_pal36293/status/1848719863335764303</t>
  </si>
  <si>
    <t>7:05:37 PM</t>
  </si>
  <si>
    <t>http://twitter.com/saurabhpawar_88/status/1891794737520066633</t>
  </si>
  <si>
    <t>3:49:47 PM</t>
  </si>
  <si>
    <t>http://twitter.com/PPremsahay50039/status/1858532096509092351</t>
  </si>
  <si>
    <t>http://twitter.com/bengalbyte/status/1877200784569340112</t>
  </si>
  <si>
    <t>Kolkata Air Pollution Kolkatas air has improved in the last five years claims Pollution Control Board</t>
  </si>
  <si>
    <t>http://twitter.com/AadiiAelius/status/1888239292524187737</t>
  </si>
  <si>
    <t>8:21:43 PM</t>
  </si>
  <si>
    <t>http://twitter.com/NareshGhosh20/status/1859229172742189472</t>
  </si>
  <si>
    <t>7:05:52 PM</t>
  </si>
  <si>
    <t>https://www.livehindustan.com/uttar-pradesh/firozabad/story-air-pollution-soars-in-firozabad-post-diwali-celebrations-201730575337681.html</t>
  </si>
  <si>
    <t>12:52:22 AM</t>
  </si>
  <si>
    <t>दीपावली के बाद भी चार गुना प्रदूषण बढ़ने से दिक्कतें</t>
  </si>
  <si>
    <t>Firozabad Even after the Diwali festival the air quality of the Glass City has not improved Firecrackers continued to be burst even after the festival of lights As a result air pollution in the city increased nearly fourfold on Friday night Even on Saturday the third day after Diwali the citys air quality remained</t>
  </si>
  <si>
    <t>http://twitter.com/news24tvchannel/status/1846428984323510654</t>
  </si>
  <si>
    <t>11:22:29 AM</t>
  </si>
  <si>
    <t>Why is the Haryana government shying away from prosecuting people for burning stubble Supreme Court said during the hearing on the rising pollution levels in DelhiNCR Air Pollution DelhiNCR Supreme Court Haryana</t>
  </si>
  <si>
    <t>http://twitter.com/satyaashin98430/status/1869169325099368552</t>
  </si>
  <si>
    <t>5:24:29 AM</t>
  </si>
  <si>
    <t>https://www.aajtak.in/india/punjab/video/stubble-burning-on-the-rise-in-punjab-air-pollution-increase-politics-engulfs-ytvd-2097952-2024-11-16</t>
  </si>
  <si>
    <t>12:05:09 PM</t>
  </si>
  <si>
    <t>पंजाब में पराली जलाने पर शुरू हुई राजनीति, प्रदूषण से लोगों का घुटने लगा दम</t>
  </si>
  <si>
    <t>Pollution levels in Punjab remain dangerous with toxic air making it difficult for people to breathe Pollution caused by stubble burning has significantly impacted peoples lives for half of November Dense fog has been particularly prevalent in northern India</t>
  </si>
  <si>
    <t>http://twitter.com/GawriyaM/status/1893320938604613976</t>
  </si>
  <si>
    <t>8:54:22 PM</t>
  </si>
  <si>
    <t>http://twitter.com/veeru_303/status/1826466480067936544</t>
  </si>
  <si>
    <t>9:18:37 AM</t>
  </si>
  <si>
    <t>http://twitter.com/RSnpatel/status/1870850233770676455</t>
  </si>
  <si>
    <t>http://twitter.com/PawanKu00623883/status/1799998564984349037</t>
  </si>
  <si>
    <t>8:24:34 AM</t>
  </si>
  <si>
    <t>When there are no water meters in homes and the water is not potable then what kind of bill is this This is the truth about the officer class of Faridabad Everything was discussed in the Jal Panchayat We will gather every Saturday evening to discuss the environment You too should come to the next meeting</t>
  </si>
  <si>
    <t>https://apnnews.in/india-news/supreme-court-on-delhi-and-ncr-pollution-punjab-and-haryana-government/</t>
  </si>
  <si>
    <t>12:14:50 PM</t>
  </si>
  <si>
    <t>सुप्रीम कोर्ट ने लगाई हरियाणा और पंजाब सरकार की कड़ी फटकार</t>
  </si>
  <si>
    <t>The Supreme Court has strongly reprimanded Punjab and Haryana over the pollution issue in DelhiNCR The court stated that its orders have not been followed and no cases have been filed against violators Whatever action has been taken is merely on paper</t>
  </si>
  <si>
    <t>https://www.divyahimachal.com/2024/04/risk-of-respiratory-diseases-due-to-increasing-pollution/</t>
  </si>
  <si>
    <t>12:05:19 AM</t>
  </si>
  <si>
    <t>Punjab News: बढ़ते प्रदूषण से सांस की बीमारी का खतरा</t>
  </si>
  <si>
    <t>Air pollution is the ninth leading cause of cardiopulmonary deaths worldwide with over 42 million deaths each year
Staff Reporter Mohali
Every year on April 7th the World Health Organization WHO celebrates the occasion to draw public attention to health issues and mobilize support for action</t>
  </si>
  <si>
    <t>http://twitter.com/ShivMan97965375/status/1848357530482741603</t>
  </si>
  <si>
    <t>http://twitter.com/asal_asalnews69/status/1849415341987827956</t>
  </si>
  <si>
    <t>5:09:12 PM</t>
  </si>
  <si>
    <t>Parking rates have doubled in DelhiNCR these rules have changed due to air pollution</t>
  </si>
  <si>
    <t>https://www.amarujala.com/haryana/rohtak/farmer-burnt-stubble-in-field-on-rohtak-bhiwani-road-smoke-is-affecting-aqi-in-ncr-region-2024-11-16</t>
  </si>
  <si>
    <t>3:40:32 PM</t>
  </si>
  <si>
    <t>Farmer Burnt Stubble In Field On Rohtak-bhiwani Road, Smoke Is Affecting Aqi In Ncr Region | Haryana:रोहतक-भिवानी रोड पर किसान ने खेत में जलाई पराली, Ncr क्षेत्र में एक्यूआई को प्रभावित कर रहा धुआं</t>
  </si>
  <si>
    <t>The Haryana government has planned to provide farmers with subsidized agricultural equipment and conduct awareness campaigns for stubble management Despite this many farmers continue to consider stubble burning an easier and cheaper option
Another incident of stubble burning has occurred on the RohtakBhiwani road in Haryana</t>
  </si>
  <si>
    <t>http://twitter.com/sunita391/status/1869001933379580397</t>
  </si>
  <si>
    <t>6:19:19 PM</t>
  </si>
  <si>
    <t>https://www.aplatestnews.com/usnewsvideo.php?idx=diwali-2024-abp-air-pollution-CmCe-2024-11-01&amp;vidtype=10</t>
  </si>
  <si>
    <t>8:50:11 AM</t>
  </si>
  <si>
    <t>Diwali 2024: आतिशबाजी से बेहद खराब हुई राजधानी की हवा, सांस लेना हुआ मुहाल! | ABP | Air Pollution</t>
  </si>
  <si>
    <t>Published Date 20241101 042011 Category News 1114309
Title Diwali 2024 Fireworks severely pollute the capitals air making it difficult to breathe ABP Air Pollution
Diwali 2024 Fireworks severely pollute the capitals air making it difficult to breathe A</t>
  </si>
  <si>
    <t>https://ndtv.in/india/delhis-air-quality-once-again-reaches-severe-category-aqi-recorded-over-400-at-many-areas-7091968</t>
  </si>
  <si>
    <t>7:34:01 AM</t>
  </si>
  <si>
    <t>दिल्ली में सांसों का संघर्ष... हवा फिर हुई 'जहरीली', AQI 400 के पार</t>
  </si>
  <si>
    <t>Delhi struggles to breathe Air becomes toxic again AQI crosses 400
Delhis AQI crossed 400 on Sunday After two days of relief Delhis air quality deteriorated again on Saturday reaching the severe category with the AQI crossing 400</t>
  </si>
  <si>
    <t>http://twitter.com/chopra_aarti123/status/1807426146612523504</t>
  </si>
  <si>
    <t>8:19:08 PM</t>
  </si>
  <si>
    <t>https://www.jagran.com/lifestyle/health-diwali-2024-crackers-side-effects-bursting-firecrackers-could-harm-your-health-doctors-warn-of-serious-risks-23822097.html</t>
  </si>
  <si>
    <t>Diwali 2024 Your habit of burning firecrackers can harm your health a doctor reveals its serious side effects
Diwali is just a few days away The fiveday festival of lights begins with Dhanteras and with it the bursting of firecrackers</t>
  </si>
  <si>
    <t>http://twitter.com/krsnaassociate1/status/1855566004924846191</t>
  </si>
  <si>
    <t>4:29:44 PM</t>
  </si>
  <si>
    <t>http://twitter.com/ravishlaldav12/status/1855556976991740050</t>
  </si>
  <si>
    <t>3:53:52 PM</t>
  </si>
  <si>
    <t>http://twitter.com/PankajArora777/status/1789129714038411548</t>
  </si>
  <si>
    <t>8:35:38 AM</t>
  </si>
  <si>
    <t>https://www.newslaundry.com/2024/12/25/delhi-police-slow-action-on-supreme-court-and-ngt-firecracker-ban-order-for-diwali-night</t>
  </si>
  <si>
    <t>सुप्रीम कोर्ट के पटाखा बैन पर दिल्ली पुलिस का ‘स्लो एक्शन’</t>
  </si>
  <si>
    <t>Delhi Polices slow action on the Supreme Courts firecracker ban
Delhi Police registered a case following orders from the Supreme Court and the National Green Tribunal NGT but the action appears to be more of a show of force
Despite the ban people in Delhi celebrated Diwali night this year</t>
  </si>
  <si>
    <t>https://dainiksaveratimes.com/delhi/environment-minister-rai-gave-instructions-to-implement-a-complete-ban-on-firecrackers/</t>
  </si>
  <si>
    <t>9:15:12 PM</t>
  </si>
  <si>
    <t>EnvironmentMinisterRaigaveinstructionstoimplementacompletebanonfirecrackers</t>
  </si>
  <si>
    <t>New Delhi Delhi Environment Minister Gopal Rai held a meeting with the concerned departments on Tuesday to implement a complete ban on firecrackers in Delhi and directed them to strictly enforce the ban Rai said that the pollution caused by firecrackers on the occasion of Diwali</t>
  </si>
  <si>
    <t>http://twitter.com/kiranp4912/status/1888202518720888840</t>
  </si>
  <si>
    <t>5:55:36 PM</t>
  </si>
  <si>
    <t>http://twitter.com/SahdevPuni60143/status/1872489329878057095</t>
  </si>
  <si>
    <t>https://www.gnttv.com/india/story/what-is-smog-and-its-relation-to-stubble-burning-1110770-2024-10-25</t>
  </si>
  <si>
    <t>7:37:53 AM</t>
  </si>
  <si>
    <t>Smog को लेकर क्या गलतफहमी पाली है दिल्ली वालों ने.. क्यों Stubble Buring को माना जाता है कारण, क्या वाकई पराली है इसकी वजह? | what is smog and its relation to stubble burning</t>
  </si>
  <si>
    <t>With the onset of winter Delhiites begin to shed tears These arent tears of joy They also begin to remember their farmers But this remembrance isnt due to the crops they grow Smog is the real reason
The arrival of winter</t>
  </si>
  <si>
    <t>https://www.prabhatkhabar.com/state/bihar/darbhanga/darbhanga-airport-air-travel-became-cheaper-fare-to-and-from-delhi-by-flight-became-equal-to-that-of-train</t>
  </si>
  <si>
    <t>8:59:08 PM</t>
  </si>
  <si>
    <t>Darbhanga Airport: दरभंगा एयरपोर्ट से हवाई यात्रा हुई सस्ती, ट्रेन के बराबर हुआ फ्लाइट से दिल्ली आने-जाने का किराया</t>
  </si>
  <si>
    <t>Ajay Kumar Mishra Darbhanga Airport During the launch of the Darbhanga Airport Udan scheme Prime Minister Narendra Modi had said that even those wearing slippers would be able to travel by air This hope of the PMs is now coming true With a significant drop in ticket prices air travel is now becoming a reality</t>
  </si>
  <si>
    <t>http://twitter.com/bharatxpresurdu/status/1848364955005039076</t>
  </si>
  <si>
    <t>Delhi NCR Air Pollution Implementation of GRAP2 in view of air pollution in DelhiNCR know what things will be banned</t>
  </si>
  <si>
    <t>http://twitter.com/Ex_INC_Party/status/1902959885014221047</t>
  </si>
  <si>
    <t>11:16:06 AM</t>
  </si>
  <si>
    <t>When they are not in power Congress and Aam Aadmi Party behave like dogs Delhi BJP Minister Manjinder Sirsa Since BJP government was formed we have been continuously working to reduce pollution Air quality is improving but AAP has stooped so low that they are setting fires inside parks by collecting garbage This is being done only to defame BJP Atishi should accept defeat with dignity</t>
  </si>
  <si>
    <t>http://twitter.com/Deepak342010/status/1857276234964562249</t>
  </si>
  <si>
    <t>9:45:35 AM</t>
  </si>
  <si>
    <t>http://twitter.com/MohanThavar/status/1850036251979546647</t>
  </si>
  <si>
    <t>10:16:29 AM</t>
  </si>
  <si>
    <t>http://twitter.com/RadharamanChan1/status/1904443892826612030</t>
  </si>
  <si>
    <t>Look Grok whatever color the glasses are the things appear in that color too In Indian values a woman who does not lose her virginity before marriage and is devoted to her husband is considered pure What is inhabited Due to consumerism rivers mountains forests air everything is polluted Who is responsible for the excessive exploitation of nature</t>
  </si>
  <si>
    <t>https://www.livehindustan.com/ncr/faridabad/story-people-of-smart-city-will-have-to-face-heat-wave-after-five-days-9820070.html</t>
  </si>
  <si>
    <t>11:45:11 PM</t>
  </si>
  <si>
    <t>स्मार्ट सिटी के लोगों को पांच दिन बाद करना पड़ेगा लू का सामना</t>
  </si>
  <si>
    <t>Faridabad Office Correspondent Residents of the Smart City may face a heatwave in five days The Meteorological Department predicts that daytime temperatures may rise by three to four degrees Celsius starting April 26th with temperatures reaching over 40 In such a scenario people</t>
  </si>
  <si>
    <t>http://twitter.com/Shailendra52547/status/1847607701112590499</t>
  </si>
  <si>
    <t>5:26:17 PM</t>
  </si>
  <si>
    <t>Ahead of the winter season and the National Capital Region are engulfed in a blanket of smog The citys air quality has reached the poor category with the air quality index reaching 292 this morning according to the Central Pollution Control Board CPCB</t>
  </si>
  <si>
    <t>http://twitter.com/sharmaayu22/status/1875051107480965148</t>
  </si>
  <si>
    <t>10:56:35 AM</t>
  </si>
  <si>
    <t>On one hand the government is burning the poisonous waste of due to which public health and pollution are not being considered at all while on the other hand in the name of if there is no then traffic is fined How much care is there for the public</t>
  </si>
  <si>
    <t>http://twitter.com/Kshitiz62660910/status/1846709022860189706</t>
  </si>
  <si>
    <t>5:55:15 AM</t>
  </si>
  <si>
    <t>https://www.indiatv.in/tech/tips-and-tricks/google-maps-hidden-feature-now-you-can-check-aqi-level-know-how-to-use-2024-11-19-1091740</t>
  </si>
  <si>
    <t>4:05:52 PM</t>
  </si>
  <si>
    <t>Google Maps का यह छिपा फीचर बताएगा AQI लेवल, घर से निकलने से पहले ऐसे करें चेक</t>
  </si>
  <si>
    <t>This hidden feature in Google Maps will reveal your AQI level check it before leaving home
Google Maps has several hidden features that many users are unaware of These features are very useful and help us a lot in our daily lives Google Maps</t>
  </si>
  <si>
    <t>http://twitter.com/Umesh123P369/status/1872992036430958756</t>
  </si>
  <si>
    <t>6:34:34 PM</t>
  </si>
  <si>
    <t>https://hindi.news18.com/news/delhi/west-delhi-delhi-ncr-weather-delhi-ka-mausam-temperature-drop-cold-will-increase-imd-update-local18-8865921.html</t>
  </si>
  <si>
    <t>6:48:16 AM</t>
  </si>
  <si>
    <t>Delhi- NCR Weather Update : बदल रहा दिल्ली-एनसीआर का मौसम, आज से दिन का तापमान भी गिरेगा, बढ़ जाएगी ठंड, जानें IMD का ताजा अपडेट - News18 हिंदी</t>
  </si>
  <si>
    <t>DelhiAnjali Singh Rajput The weather in DelhiNCR is about to change The temperature in Delhi has dropped to 10 degrees Celsius and nights are becoming extremely cold Daytime temperatures will also begin to drop from today The cold winds blowing throughout the day will also be a source of</t>
  </si>
  <si>
    <t>http://twitter.com/mathur_1/status/1858515565968802252</t>
  </si>
  <si>
    <t>http://twitter.com/VANDANAYAD73993/status/1863934119023169690</t>
  </si>
  <si>
    <t>http://ghareluayurveda.blogspot.com/2024/11/air-pollution.html</t>
  </si>
  <si>
    <t>3:20:00 PM</t>
  </si>
  <si>
    <t>Air Pollution: बढ़ता प्रदूषण कहीं छीन न ले आंखों की रोशनी, डॉक्टर ने दिए जरूरी सलाह; ऐसे रखें आंखों का ख्याल</t>
  </si>
  <si>
    <t>Doctors say that the most common initial symptoms of pollution exposure include burning redness and itching in the eyes Longterm side effects include the risk of vision loss
from Latest And Br</t>
  </si>
  <si>
    <t>http://twitter.com/pavan_529/status/1888166409252876730</t>
  </si>
  <si>
    <t>3:32:07 PM</t>
  </si>
  <si>
    <t>2029 ki kuda mana ycp gorre Vijay kesari veedi lage avvali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</si>
  <si>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http://twitter.com/sunil180370/status/1847975478511956280</t>
  </si>
  <si>
    <t>The crying has started Punjab pollutes Delhis air and Haryana causes pollution in Yamuna Then why has the Delhi government been elected</t>
  </si>
  <si>
    <t>https://samacharnama.com/sports/hindi-ca-chief-hockley-commits-to-resume-bilateral-cricket/cid14865998.htm</t>
  </si>
  <si>
    <t>5:34:08 PM</t>
  </si>
  <si>
    <t>CA Chief Nick Hockley Expresses Commitment to Bilateral Series with Afghanistan
New Delhi July 3 IANS Cricket Australia CEO Nick Hockley has expressed his commitment to the Afghanistan cricket teams success in defeating Australia in the league stage of the recently concluded T20 World Cup</t>
  </si>
  <si>
    <t>https://www.inkhabar.com/health-news/the-havoc-of-air-pollution-adopt-these-measures-to-avoid-deadly-air/</t>
  </si>
  <si>
    <t>11:01:34 PM</t>
  </si>
  <si>
    <t>एयर पॉल्यूशन का कहर: जानलेवा हवा से बचने के लिए अपनाएं ये उपाय</t>
  </si>
  <si>
    <t>Air Pollution There are many states in the country where air pollution levels remain high throughout the year Efforts to reduce pollution have been underway for years but with no significant success The rise in pollution is also proving fatal for humans For a long time</t>
  </si>
  <si>
    <t>http://twitter.com/GoodNewsToday/status/1861154906234859901</t>
  </si>
  <si>
    <t>2:38:02 AM</t>
  </si>
  <si>
    <t>The District Magistrate of Gautam Buddha Nagar Noida has ordered all schools in Noida and Greater Noida to remain closed until November 26 due to severe air pollution All classes will be suspended during this period but online learning will continue MoidaSchool Closed Air Pollution</t>
  </si>
  <si>
    <t>http://twitter.com/IndianMaddy25/status/1900093300322820302</t>
  </si>
  <si>
    <t>The citys pollution and dirty air now seem like poison to me Give me back that old green village</t>
  </si>
  <si>
    <t>https://www.prabhatkhabar.com/state/bihar/patna/water-man-rajendra-singh-said-war-for-water-is-being-given-name-of-religion</t>
  </si>
  <si>
    <t>6:16:00 AM</t>
  </si>
  <si>
    <t>Water Man Rajendra Singh : पानी के लिए हो रहे युद्ध को नाम दिया जा रहा धर्म का</t>
  </si>
  <si>
    <t>Mithilesh Patna
Interview of Water Man Rajendra Singh Water Man Rajendra Singh has said that the root cause of more than a dozen wars worldwide is water The current war between Palestine and Israel is also fueled by the waters of the Jordan River But these</t>
  </si>
  <si>
    <t>http://twitter.com/Bharatindiahin/status/1853368998492070141</t>
  </si>
  <si>
    <t>2:59:37 PM</t>
  </si>
  <si>
    <t>https://agrowon.esakal.com/agro-special/farmers-in-punjab-are-burning-wheat-residue-causing-air-pollution</t>
  </si>
  <si>
    <t>Panjab Stubble Burning | पंजाबमध्ये बिनधोकपणे गव्हाची अवशेष जाण्यावर भर; जम्मू-काश्मीरच्या राजौरीत जंगलात आग|Farmers in Punjab are burning wheat residue causing air pollution</t>
  </si>
  <si>
    <t>The pollution caused by burning of wheat and paddy residue in Punjab has always been a topic of discussion The air pollution caused by this had to be ordered directly by the Supreme Court However it does not seem to have made any difference to the farmers here Here again</t>
  </si>
  <si>
    <t>http://twitter.com/anilgupte25/status/1855567214100771025</t>
  </si>
  <si>
    <t>4:34:33 PM</t>
  </si>
  <si>
    <t>https://fridayworld1.blogspot.com/2024/08/blog-post_44.html</t>
  </si>
  <si>
    <t>हमास नेता की हत्या के बाद मध्य पूर्व में तनाव, भारत के लिए क्या है इसका अर्थ?</t>
  </si>
  <si>
    <t>Tensions in the Middle East following the assassination of a Hamas leader what does this mean for India
On Friday Air India canceled all flights to Tel Aviv Israel The airline cited the deteriorating situation in the Middle East as the reason for this move
Region</t>
  </si>
  <si>
    <t>https://hindi.etnownews.com/markets/stocks-to-watch-today-6-december-canara-bank-nykaa-vodafone-idea-gpt-healthcare-raymond-garden-reach-shipbuilders-afcons-infrastructure-dr-reddy-and-other-shares-in-focus-on-friday-rbi-mpc-article-116025768</t>
  </si>
  <si>
    <t>7:57:55 AM</t>
  </si>
  <si>
    <t>Stocks To Watch Today: Canara Bank; Nykaa, Vi समेत इन शेयरों पर रहेगी नज़र! FULL LIST | Stocks To Watch Today 6 December Canara Bank Nykaa Vodafone Idea Gpt Healthcare Raymond Garden Reach Shipbuilders Afcons Infrastructure Dr Reddy And Other Shares In Focus On Friday Rbi Mpc</t>
  </si>
  <si>
    <t>Stocks to Watch Today Amidst the RBI MPC meeting and the potential for interest rate changes today Friday December 6th several stocks will be on investors radar due to various news So which sectors stocks might see movement today and how</t>
  </si>
  <si>
    <t>http://twitter.com/Sri_Manu_/status/1823626463968440406</t>
  </si>
  <si>
    <t>1:13:25 PM</t>
  </si>
  <si>
    <t>http://twitter.com/DassHimanc63160/status/1858862838431052259</t>
  </si>
  <si>
    <t>6:50:11 PM</t>
  </si>
  <si>
    <t>http://twitter.com/iRichaAwasthi/status/1833809558860435584</t>
  </si>
  <si>
    <t>https://www.theindiadaily.com/india/delhi-weather-7-degree-temperature-drop-in-2-days-know-reason-behind-it-news-71812</t>
  </si>
  <si>
    <t>2:17:46 PM</t>
  </si>
  <si>
    <t>दिल्ली में तेज हवाओं से मौसम हुआ सुहावना, अचानक 7 डिग्री गिरा पारा; क्या है बदलते वेदर का कारण?</t>
  </si>
  <si>
    <t>Delhi Weather Just two days ago the temperature in Delhi reached 40 degrees Celsius However to Delhi residents relief the weather suddenly changed and by Friday the temperature did not exceed 32 degrees Celsius The Meteorological Department has predicted</t>
  </si>
  <si>
    <t>http://twitter.com/Siya_Prayagraj/status/1858558014413787582</t>
  </si>
  <si>
    <t>10:38:55 PM</t>
  </si>
  <si>
    <t>DelhiNCR Air Pollution Over 300 flights affected planes circling in the air fog impacts flights</t>
  </si>
  <si>
    <t>http://twitter.com/Kulbhus70097715/status/1807343316863742347</t>
  </si>
  <si>
    <t>http://twitter.com/Garimaojha3/status/1789662193455137125</t>
  </si>
  <si>
    <t>7:51:31 PM</t>
  </si>
  <si>
    <t>http://twitter.com/BlueNayak/status/1864188554714198489</t>
  </si>
  <si>
    <t>11:32:41 AM</t>
  </si>
  <si>
    <t>https://www.amarujala.com/delhi-ncr/noida/air-is-causing-damage-to-lungs-equal-to-four-cigarettes-2024-11-15</t>
  </si>
  <si>
    <t>1:24:58 AM</t>
  </si>
  <si>
    <t>Air Is Causing Damage To Lungs Equal To Four Cigarettes | संकट में सांसें:चार सिगरेट के बराबर फेफड़ों को नुकसान पहुंचा रही हवा, डॉक्टर बोले- अपनाएं कोरोना वाला तरीका</t>
  </si>
  <si>
    <t>The increasingly polluted air is causing lung damage equivalent to smoking three to four cigarettes a day Doctors at the Government Institute of Medical Sciences GIMS have similar concerns The toxic air has led to an increase in the number of patients suffering from respiratory problems</t>
  </si>
  <si>
    <t>http://twitter.com/GauravBabbar_12/status/1863924459901718606</t>
  </si>
  <si>
    <t>6:03:15 PM</t>
  </si>
  <si>
    <t>http://twitter.com/ARORAPARAG/status/1789174644483690666</t>
  </si>
  <si>
    <t>11:34:11 AM</t>
  </si>
  <si>
    <t>https://www.punjabkesari.in/national/news/delhi-air-quality-303-farm-fires-delhi-pollution-parali-2050375</t>
  </si>
  <si>
    <t>दिल्ली की हवा में जहर: इन इलाकों में सांस लेना हुआ मुश्किल, AQI में सुधार की उम्मीद नहीं! - delhi air quality 303 farm fires delhi pollution parali</t>
  </si>
  <si>
    <t>Delhis air quality is deteriorating during the winter season On Sunday the Air Quality Index AQI crossed 300 at 11 pm This is believed to be due to the burning of stubble in Punjab and Haryana Air pollution</t>
  </si>
  <si>
    <t>https://www.gnttv.com/india/video/delhi-aqi-pollution-make-yamuna-water-poisonous-know-1108173-2024-10-18</t>
  </si>
  <si>
    <t>7:36:48 PM</t>
  </si>
  <si>
    <t>Delhi Air Pollution: प्रदूषण से कैसे हुआ यमुना का पानी जहरीला ? जानिए</t>
  </si>
  <si>
    <t>Not only is Delhis air Delhi Air Pollution toxic but its water has also become poisonous A thick layer of toxic foam has covered the Yamuna water in Delhi Now the question is how pollution has made the Yamuna water toxic</t>
  </si>
  <si>
    <t>http://twitter.com/Rohit_Bhargav17/status/1858711816513482851</t>
  </si>
  <si>
    <t>8:50:04 AM</t>
  </si>
  <si>
    <t>http://twitter.com/akkianvikas/status/1888210293555142943</t>
  </si>
  <si>
    <t>http://twitter.com/Kiran09438132/status/1888260861023961344</t>
  </si>
  <si>
    <t>9:47:26 PM</t>
  </si>
  <si>
    <t>http://twitter.com/TheLallantop/status/1849676519838449791</t>
  </si>
  <si>
    <t>10:27:02 AM</t>
  </si>
  <si>
    <t>As Diwali approaches Delhis air is polluted Besides stubble burning what other factors are responsible Find out what the report revealed</t>
  </si>
  <si>
    <t>http://twitter.com/MahourMonika12/status/1807444385400750270</t>
  </si>
  <si>
    <t>http://twitter.com/_Anshu_babu_IND/status/1856343912656371765</t>
  </si>
  <si>
    <t>8:00:52 PM</t>
  </si>
  <si>
    <t>http://twitter.com/jokar_mera_nam/status/1858503801021636853</t>
  </si>
  <si>
    <t>7:03:30 PM</t>
  </si>
  <si>
    <t>http://twitter.com/ValiantSaffron/status/1858742505254089041</t>
  </si>
  <si>
    <t>10:52:01 AM</t>
  </si>
  <si>
    <t>http://twitter.com/ftak_s9/status/1888202207587393936</t>
  </si>
  <si>
    <t>5:54:22 PM</t>
  </si>
  <si>
    <t>http://twitter.com/amitkrawasthi1/status/1862505865355338085</t>
  </si>
  <si>
    <t>8:06:16 PM</t>
  </si>
  <si>
    <t>http://twitter.com/RITIK290701/status/1859628517413011720</t>
  </si>
  <si>
    <t>9:32:43 PM</t>
  </si>
  <si>
    <t>Know what is insitu exsituSolution to pollution on GNTAlso know why farmers burn stubble Watch Report Aman Bhardwaj</t>
  </si>
  <si>
    <t>http://twitter.com/Rashtra_Sevika_/status/1781311410120831465</t>
  </si>
  <si>
    <t>http://twitter.com/Delhisehu110001/status/1849148929016737892</t>
  </si>
  <si>
    <t>11:30:34 PM</t>
  </si>
  <si>
    <t>https://www.aplatestnews.com/usnewsvideo.php?idx=delhi-pollution-yamuna-aqi-level-fire-cracker-air-pollution-B7iB-2024-11-01&amp;vidtype=10</t>
  </si>
  <si>
    <t>1:04:01 PM</t>
  </si>
  <si>
    <t>Delhi Pollution: दिल्ली में हवा का स्तर बेहद खराब | Yamuna | Aqi Level | Fire Cracker |Air Pollution - India(Hindi) News हिंदी समाचार - Video - APLatestNews</t>
  </si>
  <si>
    <t>Published Date 20241101 060109 Category News 1114333
Title Delhi Pollution Delhis air quality is very poor Yamuna AQI Level Fire Cracker Air Pollution
Delhi Pollution Delhis air quality is very poor Yamuna AQI Level Fire</t>
  </si>
  <si>
    <t>http://twitter.com/RajendraSe45404/status/1879833838651842716</t>
  </si>
  <si>
    <t>http://twitter.com/NikhilPath49403/status/1888237787260096790</t>
  </si>
  <si>
    <t>8:15:44 PM</t>
  </si>
  <si>
    <t>https://www.patrika.com/national-news/weather-update-dense-fog-will-prevail-in-north-india-for-two-days-imd-issues-alert-19171788</t>
  </si>
  <si>
    <t>8:12:04 AM</t>
  </si>
  <si>
    <t>Weather Update: दो दिन उत्तर भारत में रहेगा घना कोहरा, आईएमडी ने जारी किया अलर्ट</t>
  </si>
  <si>
    <t>Weather Update Dense fog will persist across North India for two days IMD issues alert
Weather Update According to the IMD dense fog will cover parts of Punjab Haryana Chandigarh New Delhi and NCR and Himachal Pradesh from late night on November 23rd to the morning of November 26th</t>
  </si>
  <si>
    <t>http://twitter.com/Snmishr51449415/status/1906017101573476478</t>
  </si>
  <si>
    <t>9:44:23 PM</t>
  </si>
  <si>
    <t>http://twitter.com/SNSaxena4/status/1824436329490288708</t>
  </si>
  <si>
    <t>6:51:31 PM</t>
  </si>
  <si>
    <t>should this brat who challenged Sanatan Dharma and showed Yogiji his place be handed over Since I dont know I am forwarding the threat to Yogiji as it was It is necessary to take action under Yogijis supervision I am terrified HELP</t>
  </si>
  <si>
    <t>http://twitter.com/Rajnees87860155/status/1852893256277020784</t>
  </si>
  <si>
    <t>7:29:12 AM</t>
  </si>
  <si>
    <t>http://twitter.com/AnangSingh2121/status/1848967828399099947</t>
  </si>
  <si>
    <t>11:30:57 AM</t>
  </si>
  <si>
    <t>http://twitter.com/Kashiyogesh/status/1848181930363404706</t>
  </si>
  <si>
    <t>7:28:04 AM</t>
  </si>
  <si>
    <t>http://twitter.com/KhemChand162511/status/1848069111600861644</t>
  </si>
  <si>
    <t>11:59:46 PM</t>
  </si>
  <si>
    <t>http://twitter.com/Pawan_Vaishnav6/status/1846077046205677745</t>
  </si>
  <si>
    <t>Organic farming is an agricultural system that does not use chemical fertilizers pesticides or chemicals Instead it produces crops using natural resources organic manure and traditional agricultural methods Its main objective is to conserve the environment increase soil fertility and provide farmers with the means to produce healthy and safe crops Key principles of organic farming 1 Soil fertility conservation Soil fertility is increased by using organic fertilizers such as cow dung compost and green manure Soil nutrients are maintained through crop rotation and intercropping 2 Natural pest management Natural pesticides are used instead of chemical pesticides such as neem oil garlic extract or biological pesticides like Trichoderma and Bacillus thuringiensis 3 Water conservation Water consumption is controlled through methods such as drip irrigation and mulching Rainwater is harvested and preserved for reuse 4 Environmental protection Organic farming does not use harmful chemicals thus preventing soil water and air pollution This practice promotes biodiversity in the environment Benefits of organic farming 1 Healthy produce Crops produced through organic farming are chemicalfree making them safe for health 2 Soil quality This practice helps maintain soil fertility over the long term 3 Environmental balance Organic farming conserves the environment and utilizes natural resources judiciously 4 Suitable for small and medium farmers This practice relies on labor and natural resources rather than large capital investments Challenges 1 Low productivity Organic farming may have lower productivity in the initial years compared to chemical farming 2 Pest and disease control Natural pesticides may be less effective than chemical pesticides 3 Certification process Obtaining certification for organic products can be complex and timeconsuming Conclusion Organic farming is a sustainable and sustainable agricultural practice that produces healthy crops while protecting the environment While adoption may present initial challenges its benefits are longlasting and widespread</t>
  </si>
  <si>
    <t>http://twitter.com/rgvermaaap/status/1864046947608265040</t>
  </si>
  <si>
    <t>2:09:59 AM</t>
  </si>
  <si>
    <t>https://hindi.dailykiran.com/there-is-no-respite-for-the-people-from-the-poisonous-air-of-delhi-the-average-aqi-is-362/</t>
  </si>
  <si>
    <t>8:57:00 AM</t>
  </si>
  <si>
    <t>दिल्ली की जहरीली हवा से लोगों को राहत नहीं, 362 रहा औसत एक्यूआई</t>
  </si>
  <si>
    <t>New Delhi November 7 With the arrival of winter the air quality in the national capital Delhi becomes a source of concern for Delhiites For the past several days the average Air Quality Index AQI has consistently remained in the very poor category Even on Thursday Delhis average</t>
  </si>
  <si>
    <t>http://twitter.com/MukeshK42224469/status/1858547424161079339</t>
  </si>
  <si>
    <t>9:56:50 PM</t>
  </si>
  <si>
    <t>http://twitter.com/anadi94636653/status/1858446389044298141</t>
  </si>
  <si>
    <t>3:15:22 PM</t>
  </si>
  <si>
    <t>http://twitter.com/Jatin_panchal5/status/1807076418511049077</t>
  </si>
  <si>
    <t>9:09:26 PM</t>
  </si>
  <si>
    <t>http://twitter.com/55_rwa27168/status/1789973055621542269</t>
  </si>
  <si>
    <t>4:26:47 PM</t>
  </si>
  <si>
    <t>http://twitter.com/Nidhi_Jha_/status/1859838570695098592</t>
  </si>
  <si>
    <t>11:27:24 AM</t>
  </si>
  <si>
    <t>http://twitter.com/PannaProjs/status/1858523667472253105</t>
  </si>
  <si>
    <t>8:22:26 PM</t>
  </si>
  <si>
    <t>It has been reported that air pollution has adverse effects on human health and can cause serious health problems such as lung cancer allergies and infections mental illness sore throat or pain heart disease and stroke</t>
  </si>
  <si>
    <t>http://twitter.com/ArvindShuk53106/status/1845313849873809715</t>
  </si>
  <si>
    <t>9:31:20 AM</t>
  </si>
  <si>
    <t>http://twitter.com/VermaPriya43190/status/1846189259465666641</t>
  </si>
  <si>
    <t>7:29:54 PM</t>
  </si>
  <si>
    <t>http://twitter.com/Umeshpr12378322/status/1850855691461779457</t>
  </si>
  <si>
    <t>4:32:38 PM</t>
  </si>
  <si>
    <t>https://www.zeebiz.com/hindi/trending/pollution-in-delhi-fog-and-smog-double-attack-on-delhi-ncr-aqi-reached-severe-plus-catagory-195236</t>
  </si>
  <si>
    <t>9:08:45 AM</t>
  </si>
  <si>
    <t>दिल्ली-एनसीआर में Fog+Smog की दोहरी मार, Severe+ की कैटेगरी में पहुंचा AQI</t>
  </si>
  <si>
    <t>While the cold is increasing in DelhiNCR pollution is also on the rise Consequently DelhiNCR is facing the double whammy of fog and smog In most areas of Delhi the AQI level remains between 400 and 500 This is considered Severe</t>
  </si>
  <si>
    <t>http://twitter.com/RakeshBandhu1/status/1859098032521830570</t>
  </si>
  <si>
    <t>10:24:45 AM</t>
  </si>
  <si>
    <t>http://twitter.com/Nishant88_India/status/1904912819595640900</t>
  </si>
  <si>
    <t>8:36:22 PM</t>
  </si>
  <si>
    <t>https://rocketpostnews.com/up-weather-update-december-2024-cold-wave-fog-alert/</t>
  </si>
  <si>
    <t>11:49:39 AM</t>
  </si>
  <si>
    <t>UP weather update: पहाड़ों की बर्फबारी से यूपी में शीतलहर, जानिए किस शहर का क्या हाल ?</t>
  </si>
  <si>
    <t>UP weather update Winter has arrived in Uttar Pradesh Snowfall in the mountains and the impact of a western disturbance have caused temperatures to drop in most parts of the state Light rain and drizzle were recorded in several districts on Monday while since Tuesday</t>
  </si>
  <si>
    <t>http://twitter.com/delhi_dehaat/status/1845576309478486493</t>
  </si>
  <si>
    <t>2:54:15 AM</t>
  </si>
  <si>
    <t>https://www.amarujala.com/haryana/ambala/the-risk-of-asthma-is-increasing-in-children-ambala-news-c-36-1-ame1006-132302-2024-11-08</t>
  </si>
  <si>
    <t>2:56:51 AM</t>
  </si>
  <si>
    <t>The Risk Of Asthma Is Increasing In Children - Ambala News - Ambala News:बच्चों में बढ़ रहा अस्थमा का खतरा</t>
  </si>
  <si>
    <t>Ambala City Due to rising air pollution levels the number of asthma patients is increasing Children are a significant number among them Around 100 children are coming to the Civil Hospitals outpatient department for treatment every day Of these approximately seven to eight patients</t>
  </si>
  <si>
    <t>http://twitter.com/KapilKumarBhat3/status/1861660505829486625</t>
  </si>
  <si>
    <t>12:07:07 PM</t>
  </si>
  <si>
    <t>Garbage is burning day and night near the Metro Depot near Sector Eta at a distance of 1 kilometer under the nose of Greater Noida Authority of District Gautam Buddha Nagar Uttar Pradesh due to which the entire area is getting poisoned due to air pollution</t>
  </si>
  <si>
    <t>http://twitter.com/9inchNails/status/1858670392728002823</t>
  </si>
  <si>
    <t>6:05:28 AM</t>
  </si>
  <si>
    <t>https://www.bhaskar.com/local/uttar-pradesh/ghaziabad/news/strong-winds-blew-in-ghaziabad-at-night-134579920.html</t>
  </si>
  <si>
    <t>6:19:18 AM</t>
  </si>
  <si>
    <t>गाजियाबाद में रात में चलीं तेज हवाएं: आज भी 1 मिमी बारिश का अनुमान, दिन में कभी धूप तो कभी बादल रहेंगे</t>
  </si>
  <si>
    <t>Strong winds blew in Ghaziabad overnight 1 mm of rain is forecast today with periods of sunshine and cloudiness during the day
Ghaziabad
Cloudy skies prevailed in the morning Strong winds blew overnight
Cold winds blew at speeds of up to 16 kmh in Ghaziabad overnight Drizzle is also expected today</t>
  </si>
  <si>
    <t>https://newstrack.com/uttar-pradesh/unnao/fog-on-streets-minimum-temperature-recorded-12-degree-celsius-unnao-ki-taza-khabar-480161</t>
  </si>
  <si>
    <t>2:29:25 PM</t>
  </si>
  <si>
    <t>Fog in Unnao | Unnao ki taza khabar | Get Latest UP News | यूपी न्यूज़ | | Unnao News: सड़कों पर छाई कोहरे की चादर, गर्म कपड़े पहने दिखे लोग, न्यूनतम तापमान 12°C दर्ज</t>
  </si>
  <si>
    <t>http://twitter.com/pyspbpatiala/status/1796218162028917218</t>
  </si>
  <si>
    <t>10:02:36 PM</t>
  </si>
  <si>
    <t>https://ntvtelugu.com/news/union-health-ministry-issues-guidelines-for-states-and-union-territories-on-air-pollution-700760.html</t>
  </si>
  <si>
    <t>8:01:35 AM</t>
  </si>
  <si>
    <t>Air Pollution Centre directs states to strengthen preparations to combat air pollution
Air Pollution Air pollution is increasing in many cities of the country including the national capital Delhi It is likely to increase further due to Diwali and cold weather This is being seen</t>
  </si>
  <si>
    <t>http://twitter.com/IYCTelangana/status/1862462432935125504</t>
  </si>
  <si>
    <t>5:13:41 PM</t>
  </si>
  <si>
    <t>http://twitter.com/Vasudev1_/status/1869098934775525871</t>
  </si>
  <si>
    <t>12:44:46 AM</t>
  </si>
  <si>
    <t>https://gondwanatimes.in/2024/04/environmental-protection-in-the-year-2023-24-wcl-planted-5-lakh-31-thousand-saplings/</t>
  </si>
  <si>
    <t>5:45:28 PM</t>
  </si>
  <si>
    <t>पर्यावरण संरक्षण : वर्ष 2023-24 में वेकोलि ने 5 लाख 31 हजार पौधों का किया रोपण</t>
  </si>
  <si>
    <t>Nagpur April 24 Environmental protection has always been an important issue for WCL While playing a vital role in meeting the countrys coal needs WCL is also actively contributing to environmental protection Underground resources</t>
  </si>
  <si>
    <t>https://www.vnationnews.com/google-launches-ai-based-feature-air-view-plus-which-will-tell-you-about-the-air-quality-of-your-area/</t>
  </si>
  <si>
    <t>7:44:33 AM</t>
  </si>
  <si>
    <t>Google ने किया AI-आधारित फीचर “एयर व्यू प्लस” लॉन्च, बताएगा आपके एरिया के एयर क्वालिटी का हाल</t>
  </si>
  <si>
    <t>New Delhi Google has launched a new AIbased feature Air View Plus for its Indian users which aims to provide air pollution information at a hyperlocal level Through this feature users will get realtime information about the air quality in their area</t>
  </si>
  <si>
    <t>https://indianletter.com/%e0%a4%ab%e0%a5%87%e0%a4%ab%e0%a4%a1%e0%a4%bc%e0%a5%8b%e0%a4%82-%e0%a4%95%e0%a5%8b-%e0%a4%b9%e0%a5%87%e0%a4%b2%e0%a5%8d%e0%a4%a6%e0%a5%80-%e0%a4%b0%e0%a4%96%e0%a4%a8%e0%a5%87-%e0%a4%95%e0%a5%87/</t>
  </si>
  <si>
    <t>3:08:01 PM</t>
  </si>
  <si>
    <t>फेफड़ों को हेल्दी रखने के लिए अपनाएं ये नेचुरल उपाय</t>
  </si>
  <si>
    <t>World Pneumonia Day is celebrated every year on November 12th to raise awareness about pneumonia Pneumonia is a respiratory infection that causes inflammation of the lungs and difficulty breathing Here we discuss its symptoms and some</t>
  </si>
  <si>
    <t>https://www.punjabkesari.in/national/news/weather-report-today-temperature-in-himachal-is-below-zero-2073523</t>
  </si>
  <si>
    <t>8:01:48 AM</t>
  </si>
  <si>
    <t>Weather Report : हिमाचल में तापमान शून्य से भी नीचे, Delhi में आज छा सकता है घना कोहरा</t>
  </si>
  <si>
    <t>Todays Weather Report The cold wave continues to affect Himachal Pradesh On Tuesday night December 10 temperatures were recorded in the minus 50s in seven districts of the state 31 degrees in Sundernagar 29 degrees in Bhuntar 38 degrees in Kalpa 39 degrees in Dharamshala Una</t>
  </si>
  <si>
    <t>http://twitter.com/Shivsankar78/status/1850122944069963901</t>
  </si>
  <si>
    <t>4:00:58 PM</t>
  </si>
  <si>
    <t>http://twitter.com/Ravipra25276991/status/1857302723093524589</t>
  </si>
  <si>
    <t>11:30:50 AM</t>
  </si>
  <si>
    <t>http://twitter.com/Jodhraj35762465/status/1794417752763244754</t>
  </si>
  <si>
    <t>http://twitter.com/ntdailyonline/status/1858737514506580294</t>
  </si>
  <si>
    <t>10:32:11 AM</t>
  </si>
  <si>
    <t>Air Pollution Air Quality Index hits 500 mark This is the highest this season</t>
  </si>
  <si>
    <t>https://www.vtvgujarati.com/news-details/air-pollution-aqi-air-quality-index-pm-leval-knowledge</t>
  </si>
  <si>
    <t>11:54:34 AM</t>
  </si>
  <si>
    <t>Air Pollution AQI Air quality index PM leval Knowledge</t>
  </si>
  <si>
    <t>What is AQI and PM level Know how it works understand in simple words</t>
  </si>
  <si>
    <t>http://twitter.com/True_Indian1984/status/1888202616192069674</t>
  </si>
  <si>
    <t>5:55:59 PM</t>
  </si>
  <si>
    <t>http://twitter.com/Satyend66428963/status/1888202434931306519</t>
  </si>
  <si>
    <t>http://twitter.com/a7474540amarna5/status/1858484148018507797</t>
  </si>
  <si>
    <t>5:45:24 PM</t>
  </si>
  <si>
    <t>http://twitter.com/Rukmani96846956/status/1851959745550188885</t>
  </si>
  <si>
    <t>5:39:45 PM</t>
  </si>
  <si>
    <t>http://twitter.com/neeraj_congress/status/1857159760589504570</t>
  </si>
  <si>
    <t>2:02:45 AM</t>
  </si>
  <si>
    <t>http://twitter.com/nitinagarwal_n/status/1873320357374914770</t>
  </si>
  <si>
    <t>4:19:12 PM</t>
  </si>
  <si>
    <t>Uturn on Delhis development Uturn on Yamunas cleanliness Uturn on free electricity water Uturn on Mohalla Clinics Uturn on VIP culture Uturn on polluted air Kejriwal ji has not made as many Uturns on Delhis roads as he has Kejriwal ji has become the owner of a glass palace from a common man and the people of Delhi have become miserable The public has now understood his character and this time the people of Delhi have geared up to get the Aam Aadmi Partys bail forfeited</t>
  </si>
  <si>
    <t>http://twitter.com/DrMeenaJangid/status/1849321740167491870</t>
  </si>
  <si>
    <t>10:57:16 AM</t>
  </si>
  <si>
    <t>The nations capital Delhi which experiences unsatisfactory air quality for most of the year defies major technologies and disrupts the administrations sleep in October and November halting the development projects on its own This ferocious form of nature is due to its negligence and ignorance Just like wind speed wind direction is also a factor in pollution during this month The predominant wind direction in Delhi after the monsoon is northwest Especially during this month due to the northwesterly winds stubble smoke from the fields of Punjab and Haryana also increases pollution in DelhiNCR When stubble is burned in Haryana and Punjab these winds bring dust and smoke into the city This means that only when the wind direction changes will there be relief from this smoke Please understand the scientificity of your traditions In North India the wind mostly blows from northwest to eastsouth due to this the settlement of the occupational castes was in the southeast direction of the village the smell and smoke which caused air pollution used to go out of the village boundary directly with the wind from eastsouth direction</t>
  </si>
  <si>
    <t>http://twitter.com/Daily24bharat/status/1859212600866971704</t>
  </si>
  <si>
    <t>6:00:01 PM</t>
  </si>
  <si>
    <t>Treat eye irritation due to pollution in minutes Health Tips Eye Care Air Pollution</t>
  </si>
  <si>
    <t>http://twitter.com/nknjay/status/1888204619303772163</t>
  </si>
  <si>
    <t>6:03:57 PM</t>
  </si>
  <si>
    <t>http://twitter.com/Abhishe09131291/status/1901189193235390958</t>
  </si>
  <si>
    <t>http://twitter.com/Vijaybh28987752/status/1888244489615024251</t>
  </si>
  <si>
    <t>https://www.eenadu.net/videos/playVideo/video-solution-for-air-pollution/1/53842</t>
  </si>
  <si>
    <t>6:26:53 PM</t>
  </si>
  <si>
    <t>Air Pollution: ఆక్సిజన్ బూస్టర్ యంత్రాలతో.. వాయు కాలుష్యానికి చెక్..</t>
  </si>
  <si>
    <t>Hyderabad JNTU professors are coming up with a solution to prevent air pollution They have developed and patented special machines to reduce pollution at intersections apartments and areas where vehicles are used How do these machines actually work</t>
  </si>
  <si>
    <t>http://twitter.com/AmitNationlist/status/1858910834929660083</t>
  </si>
  <si>
    <t>10:00:54 PM</t>
  </si>
  <si>
    <t>Delhis air has deteriorated</t>
  </si>
  <si>
    <t>http://twitter.com/onilchristian95/status/1851102153676632109</t>
  </si>
  <si>
    <t>http://twitter.com/IrshadKhan98570/status/1854985628062253213</t>
  </si>
  <si>
    <t>2:03:32 AM</t>
  </si>
  <si>
    <t>https://hindi.news18.com/news/lifestyle/health-people-troubled-by-delhis-pollution-reached-shimla-said-there-is-a-huge-difference-between-delhi-and-shimla-local18-8812294.html</t>
  </si>
  <si>
    <t>12:47:45 PM</t>
  </si>
  <si>
    <t>दिल्ली की दमघोंटू हवा से बचने लोग पहुंचे शिमला, अस्थमा के मरीजों को यहां मिली राहत</t>
  </si>
  <si>
    <t>Pankaj SingtaShimla After Diwali pollution levels have risen to dangerous levels in many major cities across the country especially Delhi The air in Delhi has become so severely polluted that people are complaining of breathing difficulties and eye irritation Such</t>
  </si>
  <si>
    <t>https://jharkhandnewsdaily.blogspot.com/2024/12/aqi.html</t>
  </si>
  <si>
    <t>AQI: आंकड़ों में सुधार... लेकिन अब भी चिंताजनक, रांची ज्यादा प्रदूषित</t>
  </si>
  <si>
    <t>AQI Data improving but still a concern Ranchi more polluted
December 01 2024 0
Jharkhand AQI Update According to the latest Air Quality Index AQI data Jharkhands</t>
  </si>
  <si>
    <t>https://navbharattimes.indiatimes.com/metro/delhi/other-news/delhi-grap-3-rules-changes-you-will-be-able-to-get-your-house-maintained-pollution-increases/articleshow/114303486.cms</t>
  </si>
  <si>
    <t>10:40:46 AM</t>
  </si>
  <si>
    <t>Delhi Air Pollution: करवा सकेंगे घर की मेंटिनेंस... प्रदूषण के प्रचंड होने पर लगने वाले GRAP 3 के नियम में हुए बदलाव | delhi grap 3 rules changes you will be able to get your house maintained pollution increases</t>
  </si>
  <si>
    <t>Some relief has been granted in Delhis GRAP3 restrictions imposed due to rising pollution The Commission for Air Quality Management CAQM has made several changes to the GRAP3 restrictions this time However despite this activities that increase dust will not be permitted</t>
  </si>
  <si>
    <t>http://twitter.com/Asishkumarmoh15/status/1864873422607532505</t>
  </si>
  <si>
    <t>8:54:06 AM</t>
  </si>
  <si>
    <t>https://navbharattimes.indiatimes.com/top-rated-products/kitchen-dining/air-purifier/top-9-best-humidifier-to-add-moisture-to-the-indoor-air-of-your-home/articleshow/109939379.cms</t>
  </si>
  <si>
    <t>7:40:39 PM</t>
  </si>
  <si>
    <t>ह्यूमिडिफायर,आपके घर के अंदर की हवा में नमी लाने के लिए चुनें बेहतरीन humidifier | top 9 best humidifier to add moisture to the indoor air of your home</t>
  </si>
  <si>
    <t>If the air in your home is too dry or you have respiratory problems a humidifier can help the ideal range for indoor humidity is between 30 and 50 percent Dry air can be harmful for both children and adults with asthma or sinus problems</t>
  </si>
  <si>
    <t>http://twitter.com/News18Jharkhand/status/1847140022429872425</t>
  </si>
  <si>
    <t>10:27:54 AM</t>
  </si>
  <si>
    <t>Air pollution is increasing in on the lines of big cities</t>
  </si>
  <si>
    <t>https://www.digit.in/hi/features/general/amazon-great-indian-festival-sale-deals-on-vaccum-cleaner.html</t>
  </si>
  <si>
    <t>दिवाली पर अपने आप होगी घर की सफाई! रोबो वैक्यूम क्लीनर पर बंपर छूट, Amazon Sale में मौका</t>
  </si>
  <si>
    <t>The Amazon Great Indian Festival Sale 2024 is just a few days away If you havent yet taken advantage of this sale you still have a few days left With Diwali approaching you can grab a profitable deal during the sale
Before this Diwali</t>
  </si>
  <si>
    <t>http://twitter.com/aajtak/status/1850729418106556853</t>
  </si>
  <si>
    <t>8:10:52 AM</t>
  </si>
  <si>
    <t>Even before Diwali Delhis pollution situation is severe with stubble burning and firecrackers set to worsen the situation Air pollution levels in DelhiNCR are increasing Delhiites may face a worrying air quality situation in the coming week Forecasts indicate that Delhis air quality will remain in the very poor category from October 28 to October 30 2024 Factors such as firecrackers and stubble burning could further worsen the situation leading to pollution levels reaching the severe category by October 30 Worse current meteorological conditions are not conducive to transporting pollutants away from Delhi resulting in stagnant air in the city holding harmful particles A forecast by IITM Pune has issued a pollution forecast for the next six days Read the full story here</t>
  </si>
  <si>
    <t>http://twitter.com/Dhananjaykwl/status/1858861298781462662</t>
  </si>
  <si>
    <t>6:44:04 PM</t>
  </si>
  <si>
    <t>http://twitter.com/kendrickgooner/status/1888168430098059624</t>
  </si>
  <si>
    <t>3:40:08 PM</t>
  </si>
  <si>
    <t>Dhurv rathee rn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being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</si>
  <si>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http://twitter.com/djaykr1234/status/1850426104860868954</t>
  </si>
  <si>
    <t>12:05:37 PM</t>
  </si>
  <si>
    <t>http://twitter.com/srjawa/status/1898010099211550774</t>
  </si>
  <si>
    <t>7:27:25 PM</t>
  </si>
  <si>
    <t>http://twitter.com/KamoMeghwal666/status/1854060691658866735</t>
  </si>
  <si>
    <t>12:48:10 PM</t>
  </si>
  <si>
    <t>https://www.punjabkesari.com/delhi-ncr/delhis-aqi-reached-283-people-complained-of-difficulty-in-breathing</t>
  </si>
  <si>
    <t>9:39:32 AM</t>
  </si>
  <si>
    <t>दिल्ली का AQI 283 पर पहुंचा, लोगों को सांस लेने में दिक्कत की शिकायत</t>
  </si>
  <si>
    <t>Delhi Weather The national capital Delhi remained shrouded in a blanket of smog on Friday and the air quality was recorded at 283 at 8 am Delhis AQI reaches 283 According to the data recorded at 800 am the AQI in Anand Vihar was 218 Punjabi Bagh 245 India Gate</t>
  </si>
  <si>
    <t>http://twitter.com/UmarShamsi60618/status/1889033621844963581</t>
  </si>
  <si>
    <t>12:58:06 AM</t>
  </si>
  <si>
    <t>https://www.etvbharat.com/hi/!state/up-weather-forecast-alert-for-dense-fog-and-chill-temperature-drops-read-weather-condition-uttar-pradesh-news-ups24112200697</t>
  </si>
  <si>
    <t>7:25:28 AM</t>
  </si>
  <si>
    <t>यूपी में 1 दिसंबर से घने कोहरे और ठिठुरन का डबल अटैक, अलर्ट जारी, जानिए कैसा रहेगा मौसम का मिजाज</t>
  </si>
  <si>
    <t>Lucknow Due to the westerly winds blowing across Uttar Pradesh fog is expected to become more dense starting December 1st This will also bring a chilling winter The fog has been troubling people since the second week of November This is having a major impact on traffic with roads</t>
  </si>
  <si>
    <t>http://twitter.com/deep69342732796/status/1798222841881792819</t>
  </si>
  <si>
    <t>Lets come together and plant trees and take care of them because if we plant trees for environmental protection we will get pure air and air pollution can be controlled</t>
  </si>
  <si>
    <t>https://www.khaskhabar.com/local/chhattisgarh/raipur-news/news-environmental-thinking-environment-and-air-pollution-are-causing-bad-situation-news-hindi-1-680362-KKN.html</t>
  </si>
  <si>
    <t>5:41:00 AM</t>
  </si>
  <si>
    <t>Environmental thinking: Environment and air pollution are causing bad situation, Raipur News in Hindi</t>
  </si>
  <si>
    <t>Environmental Concerns Environmental and Air Pollution Deteriorate the Situation
After Diwali environmental and air pollution levels have increased significantly in major metropolitan cities such as Delhi Mumbai Kolkata Bengaluru Chennai Ahmedabad and Hyderabad I certainly dont expect this</t>
  </si>
  <si>
    <t>http://twitter.com/sharm49022/status/1858754781696733533</t>
  </si>
  <si>
    <t>11:40:48 AM</t>
  </si>
  <si>
    <t>http://twitter.com/kumar_sant70352/status/1861035873988493349</t>
  </si>
  <si>
    <t>http://twitter.com/Arsh48999ali/status/1873389718567895078</t>
  </si>
  <si>
    <t>8:54:49 PM</t>
  </si>
  <si>
    <t>https://www.etvbharat.com/hi/!state/health-problems-increased-among-people-due-to-pollution-in-delhi-ncr-delhi-news-dls24111002251</t>
  </si>
  <si>
    <t>दिल्ली एनसीआर में प्रदूषण से लोगों में बढ़ी स्वास्थ्य समस्याएं, डॉक्टर ने बताया कैसे करें बचाव</t>
  </si>
  <si>
    <t>New DelhiGhaziabad The toxic air pollution in DelhiNCR is worsening The Air Quality Index AQI is currently being recorded in the very poor or severe category While Delhi is the most polluted Ghaziabad and Noida</t>
  </si>
  <si>
    <t>https://hindi.newsbytesapp.com/news/lifestyle/prevent-asthma-during-monsoon-with-these-easy-tips/story</t>
  </si>
  <si>
    <t>मानसून के दौरान बढ़ जाता है अस्थमा का खतरा, जानिए इस बीमारी से बचाव के टिप्स</t>
  </si>
  <si>
    <t>The risk of asthma increases during the monsoon season learn tips to prevent this disease
Monsoon increases the risk of not only dengue and malaria but also asthma Humidity moisture viruses fungi bacteria mold and dust particles can exacerbate asthma</t>
  </si>
  <si>
    <t>http://twitter.com/DVNews_Live/status/1859116242939834573</t>
  </si>
  <si>
    <t>11:37:07 AM</t>
  </si>
  <si>
    <t>Delhi Air Pollution Government employees will work from home the government has taken the decision review will be done today</t>
  </si>
  <si>
    <t>https://www.agniban.com/world-banks-support-to-poor-pakistan-300-million-loan-approved-to-reduce-air-pollution/</t>
  </si>
  <si>
    <t>11:48:33 AM</t>
  </si>
  <si>
    <t>कंगाल पाकिस्तान को विश्व बैंक का सहारा, वायु प्रदूषण कम करने के लिए 300 मिलियन डॉलर का कर्ज मंजूर</t>
  </si>
  <si>
    <t>World Bank supports impoverished Pakistan approving a 300 million loan to reduce air pollution
March 30 2025
Islamabad Impoverished Pakistan is becoming increasingly burdened with debt Once again the World Bank has shown mercy to Pakistan</t>
  </si>
  <si>
    <t>http://twitter.com/AgniVijayS/status/1847141766090158196</t>
  </si>
  <si>
    <t>10:34:49 AM</t>
  </si>
  <si>
    <t>Kejriwal blames firecrackers and stubble burning for Delhis air pollution Now ask this liar who he will blame for the Yamunas pollution</t>
  </si>
  <si>
    <t>http://twitter.com/Adv_Neeraj_Ch/status/1786467013260652678</t>
  </si>
  <si>
    <t>12:15:01 AM</t>
  </si>
  <si>
    <t>Delhi is listed among the top 10 states with the most polluted air in the world</t>
  </si>
  <si>
    <t>https://www.jantaserishta.com/business/choking-in-guwahati-dust-pollution-at-dangerous-levels-3546338</t>
  </si>
  <si>
    <t>Choking in Guwahati: धूल प्रदूषण खतरनाक स्तर पर | Choking in Guwahati: Dust pollution at dangerous levels Choking in Guwahati: धूल प्रदूषण खतरनाक स्तर पर</t>
  </si>
  <si>
    <t>Assam Guwahati is currently grappling with dangerous levels of dust pollution leaving residents worried about the impact on their health and wellbeing Over the past few weeks the city has seen a significant increase in the amount of particulate matter PM</t>
  </si>
  <si>
    <t>https://www.tv9hindi.com/state/delhi-ncr/delhi-pollution-smog-odd-even-formula-traffic-peddy-2860515.html</t>
  </si>
  <si>
    <t>सर्दी की दस्तक में स्मॉग की आहट, ऑड ईवन दिल्ली का दम फूलने से बचा पाएगा? | Delhi smog pollution odd even formula</t>
  </si>
  <si>
    <t>https://www.bhaskar.com/local/haryana/jind/news/jind-grape-4-restrictions-lifted-134081819.html</t>
  </si>
  <si>
    <t>12:27:09 PM</t>
  </si>
  <si>
    <t>जींद में ग्रैप-4 की पाबंदियां हटी: निर्माण कार्य होंगे शुरू; 200 से 250 के बीच आया एक्यूआई</t>
  </si>
  <si>
    <t>GRAP4 restrictions lifted in Jind Construction work to resume AQI between 200 and 250
Jind
Pollution improves
Following improvement in pollution in Jind GRAP4 restrictions have been lifted This will allow stalled construction projects to resume</t>
  </si>
  <si>
    <t>https://www.gnttv.com/shows/gnt-express/video/betterment-seen-in-aqi-wind-helped-in-decreasing-air-pollution-1133859-2024-12-07</t>
  </si>
  <si>
    <t>8:56:20 AM</t>
  </si>
  <si>
    <t>GNT Express: AQI में देखने को मिला सुधार, तेज हवा ने कम किया वायु प्रदूषण.. देखें अन्य बड़ी खबरें</t>
  </si>
  <si>
    <t>The air quality index in Delhi has been below 250 for the past three days The average AQI was recorded at 219 The AQI has been gradually improving since the beginning of December Air quality remained extremely poor throughout November Pollution levels have decreased due to increased wind speeds</t>
  </si>
  <si>
    <t>http://twitter.com/News18India/status/1863058991850434763</t>
  </si>
  <si>
    <t>Delhi NCR is suffering from pollution Delhi NCR Air Pollution AQI Hindi News</t>
  </si>
  <si>
    <t>https://www.livehindustan.com/bihar/biharsharif/story-strictness-ineffective-farmers-set-record-in-burning-stubble-9992406.html</t>
  </si>
  <si>
    <t>9:30:28 PM</t>
  </si>
  <si>
    <t>सख्ती बेअसर, पराली जलाने में किसानों ने बनाया रिकॉर्ड</t>
  </si>
  <si>
    <t>Strictness ineffective farmers set a record for stubble burning Last year 125 farmers burned crop residue while this year 173 farmers burned crop residue
Identified farmers face action registration cancelled on DBT portal
Agriculture Department schemes will not provide benefits for three years
Photo
Stubble Burned in the fields</t>
  </si>
  <si>
    <t>http://twitter.com/Rajeshd65852879/status/1849253350585372825</t>
  </si>
  <si>
    <t>6:25:30 AM</t>
  </si>
  <si>
    <t>http://twitter.com/yasirrebel/status/1853742877974704508</t>
  </si>
  <si>
    <t>3:45:17 PM</t>
  </si>
  <si>
    <t>http://twitter.com/IRFANNKPCC/status/1851536098893144177</t>
  </si>
  <si>
    <t>1:36:20 PM</t>
  </si>
  <si>
    <t>http://twitter.com/S94374515Prerna/status/1809184097299767736</t>
  </si>
  <si>
    <t>4:44:36 PM</t>
  </si>
  <si>
    <t>http://twitter.com/Lalit07P/status/1850402365695725954</t>
  </si>
  <si>
    <t>Air quality monitoring is the process of measuring and analyzing the amount of harmful pollutants and particles in the atmosphere Its primary purpose is to assess air quality and reduce the health and environmental risks associated with air pollution</t>
  </si>
  <si>
    <t>https://gujarati.oneindia.com/air-quality-index/khanna/</t>
  </si>
  <si>
    <t>4:55:21 PM</t>
  </si>
  <si>
    <t>Air Pollution Level in ખન્ના</t>
  </si>
  <si>
    <t>Air Pollution Level in Khanna
AQI Khanna
Average Air Quality in Khanna is</t>
  </si>
  <si>
    <t>http://twitter.com/twiterManish_/status/1848068024055497154</t>
  </si>
  <si>
    <t>11:55:27 PM</t>
  </si>
  <si>
    <t>http://twitter.com/RanaDevRajbans1/status/1868558379574300932</t>
  </si>
  <si>
    <t>https://www.anandabazar.com/editorial/our-opinion/air-pollution-by-vehicles-is-more-in-kolkata-than-delhi-because-number-of-vehicles-per-kilometer-in-india-is-highest-in-kolkata/cid/1559798</t>
  </si>
  <si>
    <t>9:45:38 AM</t>
  </si>
  <si>
    <t>Air Pollution by Vehicles | Air pollution by vehicles is more in Kolkata than Delhi because number of vehicles per kilometer in India is highest in Kolkata - Anandabazar</t>
  </si>
  <si>
    <t>While the amount of air pollution is decreasing due to the increase in the use of electric vehicles that benefit is being lost in the field due to increased pollution due to the increase in the proportion of total private vehicles Recently an environmental research organization spoke about the air pollution in Delhi The story</t>
  </si>
  <si>
    <t>http://twitter.com/NitantAvidita/status/1888334098042962070</t>
  </si>
  <si>
    <t>2:38:27 AM</t>
  </si>
  <si>
    <t>https://marathi.oneindia.com/international/pakistans-lahore-city-air-pollution-named-most-polluted-city-recorded-an-aqi-of-nearly-010991.html</t>
  </si>
  <si>
    <t>2:26:58 PM</t>
  </si>
  <si>
    <t>pakistans lahore city air pollution named most polluted city recorded an aqi of nearly</t>
  </si>
  <si>
    <t>International News
This is the most polluted city in the world weddings banned for 3 months thousands hospitalized
Updated Friday November 15 2024 1429 IST
Air Pollution Many states in North India are suffering from air pollution where the</t>
  </si>
  <si>
    <t>http://twitter.com/altafbankhan/status/1831184803217178710</t>
  </si>
  <si>
    <t>9:47:33 AM</t>
  </si>
  <si>
    <t>Air pollution is very dangerous it is having an adverse effect on our health</t>
  </si>
  <si>
    <t>http://twitter.com/Bundi2000/status/1852006376207438224</t>
  </si>
  <si>
    <t>8:45:03 PM</t>
  </si>
  <si>
    <t>http://twitter.com/Jps836/status/1860597465516507193</t>
  </si>
  <si>
    <t>1:42:58 PM</t>
  </si>
  <si>
    <t>http://twitter.com/Shardadasi37165/status/1847560604761948528</t>
  </si>
  <si>
    <t>2:19:08 PM</t>
  </si>
  <si>
    <t>http://twitter.com/manoj37685/status/1851980859705851987</t>
  </si>
  <si>
    <t>7:03:39 PM</t>
  </si>
  <si>
    <t>https://hindi.news18.com/news/jharkhand/dhanbad-air-pollution-chapapur-colliery-affects-local-residents-sa-local18-8781477.html</t>
  </si>
  <si>
    <t>2:09:50 PM</t>
  </si>
  <si>
    <t>Dhanbad News: खदान के अंदर का खतरनाक सच! क्या है चापापूर कोलवरी के मजदूरों की अनकही समस्याएं?</t>
  </si>
  <si>
    <t>Dhanbad Chapapur Colliery located in the Nirsa area of Dhanbad Jharkhand is an old and major coal mine Coal is harvested at this colliery using dozers and laborers Many workers have been working here for years This colliery is responsible for coal production and loading</t>
  </si>
  <si>
    <t>https://www.samacharjagat.com/news/city/bhajanlal-government-of-rajasthan-took-a-big-step-early-in-the-morning-suddenly-closed-3000-mines-and-industries-implemented-these-restrictions-316875</t>
  </si>
  <si>
    <t>12:45:08 PM</t>
  </si>
  <si>
    <t>Bhajanlal government of Rajasthan took a big step early in the morning, suddenly closed 3000 mines and industries, implemented these restrictions| city News in Hindi | Rajasthan की भजनलाल सरकार ने सुबह-सुबह उठाया बड़ा कदम, अचानक बंद कर दी 3000 माइंस और इंडस्ट्रीज, लागू कर दी हैं ये पाबंदियां</t>
  </si>
  <si>
    <t>Internet Desk Air pollution levels are steadily rising in the National Capital Region NCR This has made it difficult for people to breathe The Rajasthan government has taken a major step regarding the Alwar and Bharatpur districts of Rajasthan which fall within the NCR</t>
  </si>
  <si>
    <t>https://www.theindiadaily.com/india/delhi-ncr-air-quality-index-caqm-remove-grap-3-rulest-reducing-pollution-levels-aqi-delhi-rain-pollution-update-news-59062</t>
  </si>
  <si>
    <t>दिल्ली एनसीआर में हुई बारिश से AQI में जबरदस्त सुधार, कड़ाके की ठंड जरूर लेकिन दमघोंटू जहरीली हवा से मिली राहत | Delhi NCR Air Quality Index CAQM remove grap 3 rulest reducing pollution levels aqi delhi rain pollution update</t>
  </si>
  <si>
    <t>Rain in DelhiNCR drastically improves AQI bringing relief from the bitter cold but suffocating toxic air
Rain in Delhi and NCR has improved air quality bringing relief to residents However pollution levels remain stubbornly high</t>
  </si>
  <si>
    <t>http://twitter.com/Chandra24491987/status/1905075433923653771</t>
  </si>
  <si>
    <t>7:22:32 AM</t>
  </si>
  <si>
    <t>https://24x7livenewz.com/hindi/weather-%e0%a4%a6%e0%a4%bf%e0%a4%b2%e0%a5%8d%e0%a4%b2%e0%a5%80-ncr-%e0%a4%ae%e0%a5%87%e0%a4%82-%e0%a4%a0%e0%a4%82%e0%a4%a1-%e0%a4%b8%e0%a5%87-%e0%a4%9b%e0%a5%82%e0%a4%9f%e0%a5%80-%e0%a4%95%e0%a4%82/8199314/</t>
  </si>
  <si>
    <t>8:01:53 AM</t>
  </si>
  <si>
    <t>Weather: दिल्ली-NCR में ठंड से छूटी कंपकंपी, पंजाब से यूपी तक उत्तर भारत में घने कोहरे का अलर्ट</t>
  </si>
  <si>
    <t>Many districts in Uttar Pradesh are engulfed in fog and the Meteorological Department has predicted cold winds and fog today as well People are advised to carefully monitor their vehicles before leaving home The Meteorological Department has issued a fog alert for Punjab Rajasthan Haryana Himachal Delhi and Uttar Pradesh today as well</t>
  </si>
  <si>
    <t>http://twitter.com/ShobhiniSr89056/status/1849811930426597522</t>
  </si>
  <si>
    <t>http://twitter.com/AnandAr71074732/status/1796008228314095642</t>
  </si>
  <si>
    <t>8:08:24 AM</t>
  </si>
  <si>
    <t>http://twitter.com/MereSupsaiiii/status/1818112916354371730</t>
  </si>
  <si>
    <t>8:04:32 AM</t>
  </si>
  <si>
    <t>http://twitter.com/Sureshs84524522/status/1852184870459699700</t>
  </si>
  <si>
    <t>8:34:19 AM</t>
  </si>
  <si>
    <t>http://twitter.com/Sunil_Saharan94/status/1855892638043427047</t>
  </si>
  <si>
    <t>2:07:40 PM</t>
  </si>
  <si>
    <t>Everyone contributes to this pollution but farming and agriculture are being portrayed as the villains At this time especially in midOctober and November wind speeds are minimal in the northern plains of Yamuna Ghaggar Sutlej Ravi and Beas This is the main cause of pollution Due to low humidity and short daylight hours pollution doesnt settle down Humidity isnt as high as in December which could cause it to fall down in the form of dew Wind speeds arent in a fixed direction as in April when they are northwesterly and westerly Winds frequently change at this time often at a slower speed so pollution lingers in the air Regarding agriculture farmers dont want to blame the entire country but when all other options are closed they are forced to burn stubble Talking about agriculture rice has been cultivated in Punjab Haryana western Uttar Pradesh and the Ghaggar belt of Rajasthan for centuries so they shouldnt be solely blamed Due to government mismanagement and laziness the cotton belt of Punjab and Haryana has also shifted toward paddy cultivation The cotton crop is constantly declining Beating for 3 years and ignoring the demand for seed improvement there is bumper production of paddy in the above mentioned areas but if stubble becomes such a headache for Delhi then why dont all the governments make the farmers inclined towards other crops by giving them fair profitable prices for other alternative crops Why did varieties like Pusa 44 come to Punjab and Haryana which were meant for the states of South India The farmer cannot manage the stubble alone if he uses it in the field then all his savings will be spent on its consumption This is also a matter of concern The paddy crop remains lying in the markets for 1520 days there is no one to take care of it but one has to pay a fine for the waste of that paddy If there is 25 quintals of paddy in one acre then only 20 to 24 quintals of stubble would be produced so imagine how much it will cost no one pays attention to it Now lets talk about Delhi because the sponsored agenda in the media is run from here only Cars jeeps autorickshaws twowheelers buses trucks other vehicles all these also release some oxygen rest Delhi is a densely populated area manufacturing activities keep going on There is an industrial hub like Noida carbon emission happens all through these too all the time but it has to do with the weather if we compare Delhi with other big districts of the north then the pollution AQI level is high here in every season so blaming only the farmers is wrong all the time the rest is about media and social media here the agenda is set no one knows the truth on the ground those who release oxygen while travelling in expensive and luxury cars also try to enlighten the farmers so the gist of all this is that it is all a system of shirking responsibility it has nothing to do with the truth if after knowing all these facts you consider the farmers to be guilty then your mind is being eaten by the antifarmer worm get treatment done soon thank you farmers interest is paramount Sunil Chaudhary</t>
  </si>
  <si>
    <t>http://twitter.com/Hope79294627/status/1856620923941515699</t>
  </si>
  <si>
    <t>2:21:37 PM</t>
  </si>
  <si>
    <t>http://news007.in/fog-affects-flights-and-trains-across-north-india-including-delhi/</t>
  </si>
  <si>
    <t>2:00:12 PM</t>
  </si>
  <si>
    <t>दिल्ली समेत पूरे उत्तर भारत में कोहरा: उड़ानें और ट्रेनें प्रभावित</t>
  </si>
  <si>
    <t>Dense fog has enveloped much of North India including Delhi and the NCR Visibility has been reduced and public life disrupted Many flights and trains have been disrupted
For the past three days the air quality index in Delhi and the NCR has exceeded 411</t>
  </si>
  <si>
    <t>http://twitter.com/archana_tak/status/1836670677711229411</t>
  </si>
  <si>
    <t>1:06:27 PM</t>
  </si>
  <si>
    <t>https://sanjeevnitoday.com/delhi-air-pollution-news-governments-big-announcement-work-from-home/</t>
  </si>
  <si>
    <t>Delhi Air Pollution News: सरकार का बड़ा ऐलान……..’हो गया वर्क फ्रॉम होम! दफ्तर जाने से मिला छुटकारा…… – Sanjeevni Today</t>
  </si>
  <si>
    <t>Delhi Air Pollution News In light of the rising air pollution in Delhi and the NCR the Atishi government took a major decision on Wednesday A workfromhome policy is being implemented for government departments under the Delhi government Delhi Environment Minister G</t>
  </si>
  <si>
    <t>http://twitter.com/Bharat24Liv/status/1852161832473207099</t>
  </si>
  <si>
    <t>7:02:47 AM</t>
  </si>
  <si>
    <t>CR Massive violation of firecracker ban in Delhi NCR Air quality in many areas is 15 times worse than before AQI crosses 350 in many areas of Delhi Pollution worsens DelhiNCR Air quality in Delhi is very poor Highest air pollution in Delhis Anand Vihar Watch</t>
  </si>
  <si>
    <t>http://twitter.com/TRILOKGAUTAM_/status/1891668685229617560</t>
  </si>
  <si>
    <t>http://twitter.com/People_Reporter/status/1857038768034779641</t>
  </si>
  <si>
    <t>6:01:59 PM</t>
  </si>
  <si>
    <t>Delhi Air Pollution Many cities including Delhi are covered in a blanket of smoke Visibility reduced flight services disrupted</t>
  </si>
  <si>
    <t>https://www.byoviral.com/%e0%a4%b2%e0%a4%be%e0%a4%b8-%e0%a4%b5%e0%a5%87%e0%a4%97%e0%a4%be%e0%a4%b8-%e0%a4%ae%e0%a5%87%e0%a4%82-%e0%a4%98%e0%a4%be%e0%a4%a4%e0%a4%95-%e0%a4%b5%e0%a4%be%e0%a4%af%e0%a4%b0%e0%a4%b8-%e0%a4%a4/</t>
  </si>
  <si>
    <t>2:43:33 PM</t>
  </si>
  <si>
    <t>लास वेगास में घातक वायरस तेजी से फैल रहा है – यूटा और कैलिफोर्निया अगले स्थान पर!</t>
  </si>
  <si>
    <t>Symptoms of West Nile Virus
Fever headache body aches nausea skin rash swollen glands sore throat loss of appetite vomiting diarrhea joint pain Although there is no vaccine for West Nile Virus it is important to note that</t>
  </si>
  <si>
    <t>https://www.newsnationtv.com/india/shocking-revelation-in-research-regarding-air-pollution-15-lakh-indians-are-losing-their-lives-every-year-8436852</t>
  </si>
  <si>
    <t>10:56:41 AM</t>
  </si>
  <si>
    <t>वायु प्रदूषण को लेकर रिसर्च में चौंकाने वाला खुलासा, हर साल जा रही 15 लाख भारतीयों की जान</t>
  </si>
  <si>
    <t>Air pollution Air pollution is killing 15 million Indians every year according to a study It states that allpervasive ultrafine polluting particles which damage the bloodstream and lungs are responsible for 15 million deaths each year</t>
  </si>
  <si>
    <t>http://twitter.com/News18MP/status/1858375947365323190</t>
  </si>
  <si>
    <t>10:35:27 AM</t>
  </si>
  <si>
    <t>Pollution worsens the situation in Madhya Pradesh Air quality deteriorates in many cities AQI crosses 300 in many cities Bhopal recorded AQI of 224 today</t>
  </si>
  <si>
    <t>http://twitter.com/hemantg54073311/status/1888420426285560016</t>
  </si>
  <si>
    <t>8:21:29 AM</t>
  </si>
  <si>
    <t>http://twitter.com/avamgopal/status/1858494660777255029</t>
  </si>
  <si>
    <t>6:27:10 PM</t>
  </si>
  <si>
    <t>http://twitter.com/santoshku173/status/1859119698635374923</t>
  </si>
  <si>
    <t>11:50:51 AM</t>
  </si>
  <si>
    <t>http://twitter.com/jethalal_g60644/status/1902346647729778797</t>
  </si>
  <si>
    <t>6:39:19 PM</t>
  </si>
  <si>
    <t>Meaning you party people were polluting the air by farting</t>
  </si>
  <si>
    <t>https://www.saahassamachar.in/2024/11/21/aqi-still-dangerous-in-many-districts-of-punjab-fog-alert-too/</t>
  </si>
  <si>
    <t>पंजाब के कई जिलों में अभी भी AQI खतरनाक, कोहरे का भी अलर्ट</t>
  </si>
  <si>
    <t>Chandigarh Cold weather continues to intensify in Punjab According to the Meteorological Department a fog alert has been issued in 15 districts of Punjab The AQI has exceeded 200 in five cities and the temperature has dropped by 10 degrees There has been a slight improvement in air quality in Chandigarh</t>
  </si>
  <si>
    <t>http://twitter.com/vikasbhu44/status/1793186681488593345</t>
  </si>
  <si>
    <t>1:16:35 PM</t>
  </si>
  <si>
    <t>http://twitter.com/AjayAdvocate14/status/1856373427084439838</t>
  </si>
  <si>
    <t>9:58:09 PM</t>
  </si>
  <si>
    <t>https://www.jansatta.com/national/women-of-india-and-pakistan-suffer-from-respiratory-and-heart-related-problems-due-to-air-pollution/3317261/</t>
  </si>
  <si>
    <t>4:11:28 AM</t>
  </si>
  <si>
    <t>वायु प्रदूषण के कारण भारत और पाकिस्तान की महिलाएं सांस और हृदय संबंधी समस्याओं से परेशान</t>
  </si>
  <si>
    <t>Women in India and Pakistan are suffering from respiratory and heart problems due to air pollution
The World Health Organization WHO states that air pollution has become a global crisis over the past two decades with its impact particularly severe in South Asian countries
Apri</t>
  </si>
  <si>
    <t>https://hindi.news18.com/news/bihar/patna-bihar-weather-report-aaj-ka-mausam-cold-would-have-from-31st-december-know-tqi-or-temperature-local18-8929838.html</t>
  </si>
  <si>
    <t>6:19:49 AM</t>
  </si>
  <si>
    <t>Bihar Weather Report: 30 तो ट्रेलर था, असली ठंड तो आज से होगी, शीतलहर ने लोगों की हालत की खराब</t>
  </si>
  <si>
    <t>Patna For the first time this season Bihar residents felt the cold Many parts of Bihar including the capital Patna experienced no sunshine on December 30th Strong westerly winds created a chilly feeling Even midday seemed like sunset Throughout the day people shivered in their</t>
  </si>
  <si>
    <t>https://www.amarujala.com/india-news/current-monsoon-season-in-india-june-to-august-much-hotter-than-normal-this-was-second-time-after-1970-2024-09-22</t>
  </si>
  <si>
    <t>6:17:21 AM</t>
  </si>
  <si>
    <t>Current Monsoon Season In India June To August Much Hotter Than Normal This Was Second Time After 1970 | जलवायु परिवर्तन:जून-अगस्त के बीच गर्मी का कहर बढ़ा, एक तिहाई आबादी ने झेला संकट; 1970 के बाद ऐसा दूसरी बार</t>
  </si>
  <si>
    <t>The current monsoon season saw three months from June to August that were much warmer than normal This was only the second time since 1970 that India has experienced such heat during this period This information was provided in a report by Climate Central The report examines temperature changes</t>
  </si>
  <si>
    <t>http://twitter.com/Hemant_31Dec/status/1807297623998796095</t>
  </si>
  <si>
    <t>11:48:26 AM</t>
  </si>
  <si>
    <t>http://twitter.com/AInsan19678/status/1799463914805358655</t>
  </si>
  <si>
    <t>9:00:04 PM</t>
  </si>
  <si>
    <t>http://twitter.com/rnp_tweets/status/1848684462764396601</t>
  </si>
  <si>
    <t>Delhi AIR Pollution Delhi Water Pollution What is the Delhi government doing</t>
  </si>
  <si>
    <t>http://twitter.com/Rupakku08885083/status/1854186663645229386</t>
  </si>
  <si>
    <t>http://twitter.com/RamuAr7/status/1898034589706469764</t>
  </si>
  <si>
    <t>https://www.livehindustan.com/uttar-pradesh/meerut/story-air-quality-improves-in-meerut-with-aqi-under-100-amidst-cold-nw-winds-201733432065790.html</t>
  </si>
  <si>
    <t>2:24:46 AM</t>
  </si>
  <si>
    <t>चटक धूप, हवा ने उड़ा दिया शहर का प्रदूषण</t>
  </si>
  <si>
    <t>The cold northwesterly winds and bright sunshine that have been blowing across the plains including Meerut for the past two days have alleviated pollution On Thursday the AQI in Meerut remained below 100 for the second consecutive day Meeruts AQI was recorded at 95 which falls in the satisfactory category In Ganga Nagar Pallavpuram and Jaibhim Nagar</t>
  </si>
  <si>
    <t>http://twitter.com/hthealthshotsH/status/1852670992893825199</t>
  </si>
  <si>
    <t>4:46:00 PM</t>
  </si>
  <si>
    <t>Most patients complain of shortness of breath and chest pain Why are these symptoms of viral infection increasing so rapidly Could it be related to air pollution</t>
  </si>
  <si>
    <t>http://twitter.com/paibhai11/status/1887038287593837047</t>
  </si>
  <si>
    <t>12:49:21 PM</t>
  </si>
  <si>
    <t>There is God here there is God there there is only God all around What will the people see from the proposed Mumbai Eye Air Pollution</t>
  </si>
  <si>
    <t>http://twitter.com/mukulgarg26/status/1858852166795944397</t>
  </si>
  <si>
    <t>6:07:47 PM</t>
  </si>
  <si>
    <t>http://twitter.com/GleamAnita/status/1854760027216601601</t>
  </si>
  <si>
    <t>11:07:04 AM</t>
  </si>
  <si>
    <t>http://twitter.com/gyanti47673777/status/1847934135127421367</t>
  </si>
  <si>
    <t>3:03:25 PM</t>
  </si>
  <si>
    <t>http://twitter.com/ajatsatrudeshi/status/1888201824727122278</t>
  </si>
  <si>
    <t>5:52:50 PM</t>
  </si>
  <si>
    <t>http://twitter.com/VinodAjitpuriya/status/1864858665024704884</t>
  </si>
  <si>
    <t>7:55:27 AM</t>
  </si>
  <si>
    <t>http://twitter.com/lalit_0123/status/1856611867411517879</t>
  </si>
  <si>
    <t>1:45:38 PM</t>
  </si>
  <si>
    <t>http://twitter.com/meprvn/status/1858295294577766594</t>
  </si>
  <si>
    <t>5:14:58 AM</t>
  </si>
  <si>
    <t>ye sadko pe nikalne wali kranti bhi ek baar hi hoti hai decades me Delhi me 2011 me ho chuki Fir 2020 me ho chuki Ab 2030 tak sab bardaasht karenge The air pollution in Delhi demands a peaceful mass protest on the streets The air we breathe is lethally toxic A new born baby in Delhi is heartwrenchingly born with smokers lungs today Tragically people are already numb to this almost as if theyre resigned to this slow death The ruling class has a 1010 scorecard on failing to address this crisis For around a decade now the same script every winterpollution rises the Supreme Court takes cognisance bans firecrackers Delhiites burn it to smokes The Court calls for strict action against farm fires yet nothing substantial achieved However there is only so much the judiciary can do The real solution lies with the political executive The central government must take the lead By snatching control of Delhis governance in 2015 in 2021 and in 2023 it should also assume responsibility for its issues Its an epidemic in the national capital of India Unless the people dont come out on the streets in large numbers and demand action I doubt this broken politics can offer a real solution</t>
  </si>
  <si>
    <t>https://www.bhaskar.com/local/mp/indore/news/in-three-villages-near-indore-every-third-house-is-suffering-from-diseases-due-to-brick-kilns-throat-pain-lung-and-eye-infections-are-occurring-134190968.html</t>
  </si>
  <si>
    <t>4:07:44 AM</t>
  </si>
  <si>
    <t>बेकाबू प्रदूषण: इंदौर के पास तीन गांवों में ईंट-भट्ठों के कारण हर तीसरे घर में बीमारियां; गले में दर्द, फेफ...</t>
  </si>
  <si>
    <t>Uncontrollable pollution Brick kilns in three villages near Indore are causing illnesses throat pain lung and eye infections are common in every third household
Indore Vikas Mishra
In the residential areas adjoining Kumedi Bhangarh and Bhangya one or two households are suffering from</t>
  </si>
  <si>
    <t>http://twitter.com/Rajukhokhar32/status/1855605861479035053</t>
  </si>
  <si>
    <t>7:08:07 PM</t>
  </si>
  <si>
    <t>Acid rain is caused due to pollution in the atmosphere its water is not completely pure</t>
  </si>
  <si>
    <t>http://twitter.com/bhatvicky73/status/1858790737615208745</t>
  </si>
  <si>
    <t>2:03:41 PM</t>
  </si>
  <si>
    <t>http://twitter.com/LucknowMsk/status/1901083381146022224</t>
  </si>
  <si>
    <t>6:59:33 AM</t>
  </si>
  <si>
    <t>https://www.jansatta.com/health-news-hindi/best-home-remedies-to-get-rid-of-cold-cough-and-phlegm-treatment-of-cold-and-cough-with-ginger-during-pollution/3665728/</t>
  </si>
  <si>
    <t>4:00:23 PM</t>
  </si>
  <si>
    <t>ज़हरीली हवा ने गले का ट्रैफिक कर दिया है जाम, छाती में भर गया है बलगम, इस 1 उपाय को अपनाएं पूरा चेस्ट हो जाएगा क्लियर</t>
  </si>
  <si>
    <t>Toxic air has clogged your throat and your chest is clogged with mucus Try this one remedy and your entire chest will be clear
According to Ayurvedic expert Swami Dhyan Nirav if your chest is clogged with mucus and youre having trouble breathing you can try ginger</t>
  </si>
  <si>
    <t>http://twitter.com/krishan_ks10/status/1851581120652919075</t>
  </si>
  <si>
    <t>4:35:14 PM</t>
  </si>
  <si>
    <t>http://twitter.com/yasirrebel/status/1856989169794339299</t>
  </si>
  <si>
    <t>http://twitter.com/PawanMi18714253/status/1782325371326935340</t>
  </si>
  <si>
    <t>1:57:37 PM</t>
  </si>
  <si>
    <t>You have done a very good job Mohalla Clinic Medicine scam water scam liquor scam the intention was to scam even in garbage collection There is no arrangement for polluted air in Delhi illegal sale of oxygen cylinders during Corona no cleaning of Yamuna only by making water and electricity free they grabbed power by doing scam in that too</t>
  </si>
  <si>
    <t>http://twitter.com/itspksharan/status/1888307493891113446</t>
  </si>
  <si>
    <t>12:52:44 AM</t>
  </si>
  <si>
    <t>https://www.inkhabar.com/national/these-cities-were-ahead-in-terms-of-pollution-the-government-failed-people-said-big-things-in-the-survey/</t>
  </si>
  <si>
    <t>4:38:56 PM</t>
  </si>
  <si>
    <t>प्रदूषण के मामले में ये शहर रहे आगे, सरकार हुई नाकाम, सर्व में लोगों ने कही बड़ी बात | These cities were ahead in terms of pollution, the government failed, people said big things in the survey</t>
  </si>
  <si>
    <t>Indias share of the worlds pollution has shown no sign of slowing down with 13 of the worlds 20 most polluted cities located in India Burnihat in Assam tops the list The World Air Quality Report published by IQ AIR a selfcontained air quality technology company</t>
  </si>
  <si>
    <t>http://twitter.com/narwal78109/status/1807445606576582917</t>
  </si>
  <si>
    <t>9:36:27 PM</t>
  </si>
  <si>
    <t>http://twitter.com/cg_tribal_voice/status/1794535915941167205</t>
  </si>
  <si>
    <t>6:37:57 AM</t>
  </si>
  <si>
    <t>http://twitter.com/RahulKatheria03/status/1893512983138980174</t>
  </si>
  <si>
    <t>9:37:29 AM</t>
  </si>
  <si>
    <t>http://twitter.com/monutiwari2044/status/1904362053944651844</t>
  </si>
  <si>
    <t>8:07:49 AM</t>
  </si>
  <si>
    <t>http://twitter.com/gokaran82/status/1850382505666637932</t>
  </si>
  <si>
    <t>https://questionfieldhindi.blogspot.com/2024/05/current-affairs-questions-24-may-2024.html</t>
  </si>
  <si>
    <t>Current Affairs Questions 24 May 2024</t>
  </si>
  <si>
    <t>1 When was World Turtle Day recently celebrated
World Turtle Day is celebrated every year on May 23rd This day is dedicated to the protection and conservation of two species of turtles turtles and tortoises Both are different animals They are reptiles that live in different habitats around the world</t>
  </si>
  <si>
    <t>https://www.livehindustan.com/weather/haryana-me-aaj-ka-mausam-7-march-2025-haryana-aqi-today-and-weather-forecast-imd-rain-alert-update-in-hindi-201741311335058.html</t>
  </si>
  <si>
    <t>7:10:10 AM</t>
  </si>
  <si>
    <t>हरियाणा 7 March 2025 का वेदर और AQI: न्यूनतम तापमान 13.9°C, जानें कैसा रहेगा शहर में आज का मौसम</t>
  </si>
  <si>
    <t>Weather in Haryana today March 7 2025 The minimum temperature in Haryana today was recorded at 139 degrees Celsius According to the Meteorological Department IMD the sky is expected to be clear The maximum temperature is expected to be 250 degrees Celsius Tomorrows minimum temperature in Haryana</t>
  </si>
  <si>
    <t>https://www.amarujala.com/world/air-pollution-worsens-in-delhi-experts-at-cop29-urge-india-to-tackle-short-lived-climate-pollutants-slcp-2024-11-14</t>
  </si>
  <si>
    <t>Air Pollution Worsens In Delhi Experts At Cop29 Urge India To Tackle Short-lived Climate Pollutants Slcp | Air Pollution:cop29 की बैठक में उठा दिल्ली प्रदूषण का मामला, विशेषज्ञों ने बताया कैसे इससे निपट सकता है भारत</t>
  </si>
  <si>
    <t>Air pollution in Delhi has become extremely severe with the air quality index reaching 418 on Wednesday which is considered severe The COP29 environmental conference is being held in Baku the capital of Azerbaijan The issue of Delhis pollution is being discussed at the COP29 meeting in Baku</t>
  </si>
  <si>
    <t>http://twitter.com/Who100rav/status/1889500494193639508</t>
  </si>
  <si>
    <t>7:53:17 AM</t>
  </si>
  <si>
    <t>But you should pay attention to the time because air pollution is a minor issue neither are the rapists getting punished it is a minor issue no decision has been taken on the accident that happened with the porch it is a minor issue now the time and what Ranveer did should be declared an international crime</t>
  </si>
  <si>
    <t>https://www.bhaskar.com/web-stories/decor/decor/8-reasons-to-keep-plant-your-office-desk/</t>
  </si>
  <si>
    <t>11:54:19 AM</t>
  </si>
  <si>
    <t>ऑफिस डेस्क पर प्लांट रखने के फायदे</t>
  </si>
  <si>
    <t>Decor
Benefits of Keeping Plants on Your Office Desk
If you dont keep plants on your office desk start today Learn about the benefits of keeping plants on your office desk
Stress is common during work in the office Plants can help reduce stress and create a peaceful environment</t>
  </si>
  <si>
    <t>https://www.aajtak.in/india/delhi/story/new-study-reveals-69-people-of-delhi-experienced-difficulties-caused-from-severe-pollution-in-delhi-ntc-dskc-2086555-2024-11-02</t>
  </si>
  <si>
    <t>12:23:56 PM</t>
  </si>
  <si>
    <t>दिल्ली की हवा में घुटने लगा दम, 69% लोगों को हुई सांस लेने में तकलीफ... स्टडी में खुलासा</t>
  </si>
  <si>
    <t>Delhi residents apparently didnt take the firecracker ban seriously on Friday resulting in extremely poor air quality in many areas In many places the AQI exceeded 999 on Diwali night Now a new study has emerged that</t>
  </si>
  <si>
    <t>http://twitter.com/BalaKumar774643/status/1898380663184584835</t>
  </si>
  <si>
    <t>7:59:54 PM</t>
  </si>
  <si>
    <t>https://www.newsnationtv.com/states/delhi-and-ncr/delhi-air-pollution-delhis-air-worsens-again-aqi-crosses-400-in-many-areas-7599189</t>
  </si>
  <si>
    <t>7:41:11 AM</t>
  </si>
  <si>
    <t>Delhi Air Pollution: फिर बिगड़ी दिल्ली की हवा, कई इलाकों में AQI 400 के पार</t>
  </si>
  <si>
    <t>Delhi Air Pollution The air in the national capital Delhi continues to remain toxic Due to the toxic smoke in the air people are now experiencing breathing difficulties Additionally people are experiencing problems like eye irritation and sore throats</t>
  </si>
  <si>
    <t>https://www.dishadaily.com/national/delhi-air-quality-has-dropped-drastically-in-delhi-aqi-has-reached-429-383623</t>
  </si>
  <si>
    <t>Delhi: ఢిల్లీలో భారీగా పడిపోయిన గాలి నాణ్యత.. 429కి చేరిన ఏక్యూఐ</t>
  </si>
  <si>
    <t>The national capital Delhi is choking with pollution Air pollution in Delhi NCR is increasing day by day Due to the increase in air pollution the city has been shrouded in smog For the first time this year the Air Quality Index AQI was</t>
  </si>
  <si>
    <t>https://www.aplatestnews.com/usnewsvideo.php?idx=delhi-air-pollution-aqi-500-PZHN-2024-11-04&amp;vidtype=10</t>
  </si>
  <si>
    <t>2:17:25 PM</t>
  </si>
  <si>
    <t>Delhi Air Pollution | दिल्ली में जानलेवा हुई हवा, AQI पहुंचा 500 के पार, कब मिलेगी राहत, देखिए</t>
  </si>
  <si>
    <t>Published Date 20241104 094725 Category News 1116414
Title Delhi Air Pollution Delhis air has become deadly AQI has crossed 500 when will we get relief Watch
Delhi Air Pollution Delhis air has become deadly AQI has crossed 500 when will we get relief</t>
  </si>
  <si>
    <t>http://twitter.com/AmitSen9333/status/1848228640938504262</t>
  </si>
  <si>
    <t>10:33:41 AM</t>
  </si>
  <si>
    <t>https://www.hindi.nyoooz.com/news/ghaziabad/%E0%A4%B8%E0%A4%BE%E0%A4%82%E0%A4%B8%E0%A5%8B%E0%A4%82-%E0%A4%AA%E0%A4%B0-%E0%A4%B8%E0%A4%82%E0%A4%95%E0%A4%9F!-aqi-%E0%A4%AA%E0%A4%B9%E0%A5%81%E0%A4%82%E0%A4%9A%E0%A4%BE-368-%E0%A4%95%E0%A5%87-%E0%A4%AA%E0%A4%BE%E0%A4%B0-%E0%A4%86%E0%A4%82%E0%A4%96%E0%A5%8B%E0%A4%82-%E0%A4%AE%E0%A5%87%E0%A4%82-%E0%A4%9C%E0%A4%B2%E0%A4%A8-%E0%A4%B8%E0%A5%87-%E0%A4%97%E0%A4%BE%E0%A4%9C%E0%A4%BF%E0%A4%AF%E0%A4%BE%E0%A4%AC%E0%A4%BE%E0%A4%A6-%E0%A4%95%E0%A5%87-%E0%A4%B2%E0%A5%8B%E0%A4%97%E0%A5%8B%E0%A4%82-%E0%A4%95%E0%A4%BE-%E0%A4%AC%E0%A5%81%E0%A4%B0%E0%A4%BE-%E0%A4%B9%E0%A4%BE%E0%A4%B2_1788944/</t>
  </si>
  <si>
    <t>सांसों पर संकट! AQI पहुंचा 368 के पार, आंखों में जलन से गाजियाबाद के लोगों का बुरा हाल | Ghaziabad | NYOOOZ HINDI</t>
  </si>
  <si>
    <t>Breathing Crisis AQI surpasses 368 Ghaziabad residents suffer from eye irritation
Monday November 4 2024
People are concerned about the steadily increasing air pollution in DelhiNCR
At the same time the weather will change further as the winter progresses
Now slowly</t>
  </si>
  <si>
    <t>http://twitter.com/iamSaiTeja9/status/1889306582812606544</t>
  </si>
  <si>
    <t>7:02:45 PM</t>
  </si>
  <si>
    <t>8 out of 10 are ours Top 10 Cities With The Worst Air Pollution 1 Begusarai 2 Patna 3 Saharsa 4 New Delhi 5 Noida 6 Kashgar 7 Ghaziabad 8 Faridabad 9 Aksu 10 Purnea Source AQI</t>
  </si>
  <si>
    <t>http://twitter.com/IamAjayC/status/1855984499789840438</t>
  </si>
  <si>
    <t>http://twitter.com/sushilaseh2151/status/1848709979936522686</t>
  </si>
  <si>
    <t>6:26:21 PM</t>
  </si>
  <si>
    <t>https://www.amarujala.com/haryana/hisar/burning-stubble-in-pakistan-is-adding-poison-to-the-air-hisar-news-c-21-hsr1005-490078-2024-10-22</t>
  </si>
  <si>
    <t>4:52:56 AM</t>
  </si>
  <si>
    <t>Burning Stubble In Pakistan Is Adding Poison To The Air - Hisar News - Hisar News:पाकिस्तान में जल रही पराली हवा में घोल रही जहर</t>
  </si>
  <si>
    <t>Hisar More stubble is being burned in Pakistan than in Punjab and Haryana This is clearly visible in satellite images from the US space agency NASA The smoke from the stubble is polluting the air in the plains
Meteorologist Dr Chandramohan said that NASAs satellite</t>
  </si>
  <si>
    <t>https://zeenews.india.com/hindi/photos/top-indian-cities-with-least-polluted-and-the-cleanest-air-quality-delhi-ncr-aqi-air-pollution/2499658</t>
  </si>
  <si>
    <t>भारत के किस शहर की हवा है सबसे साफ? जान लीजिए एक-एक नाम</t>
  </si>
  <si>
    <t>1 Which Indian city has the cleanest air Learn about each name
Top Indian Cleanest Air City The overall air quality index AQI in the national capital Delhi crossed 400 on Monday which falls in the very poor category This is the highest air quality index in the country</t>
  </si>
  <si>
    <t>https://www.bhaskar.com/local/mp/bhopal/news/cold-will-increase-in-gwalior-chambal-mercury-will-drop-by-2-133967803.html</t>
  </si>
  <si>
    <t>5:30:46 AM</t>
  </si>
  <si>
    <t>Cold will increase in Gwalior-Chambal, mercury will drop by 2° | ग्वालियर-चंबल में ठंड बढ़ेगी, 2° लुढ़केगा पारा: उत्तरी हिस्से में कोहरे, सर्द हवाओं का भी असर; 20 नवंबर तक ऐसा ही मौसम - Bhopal News</t>
  </si>
  <si>
    <t>Cold weather intensifies in GwaliorChambal region with temperatures expected to drop by 2 degrees Celsius Fog and cold winds are expected in the northern region similar weather conditions will persist until November 20th
Bhopal
Cold weather will intensify in the northern part of Madhya Pradesh namely GwaliorChambal region Night temperatures may drop by 2 degrees Celsius</t>
  </si>
  <si>
    <t>http://twitter.com/Naman_Bhawani/status/1888281741548495201</t>
  </si>
  <si>
    <t>11:10:24 PM</t>
  </si>
  <si>
    <t>https://www.ibc24.in/world/lockdown-latest-news-all-shop-will-closed-3-days-due-bad-air-quality-2804273.html</t>
  </si>
  <si>
    <t>1:43:01 PM</t>
  </si>
  <si>
    <t>Lockdown Latest News: All Shop Will Closed 3 Days due Bad Air Quality</t>
  </si>
  <si>
    <t>Lockdown due to air pollution All shops including grocery and fruit shops will remain closed employees ordered to work from home a total lockdown has been imposed here
All shops including grocery and fruit shops will remain closed employees ordered to work from home Lockdown Latest News All Shop Wil</t>
  </si>
  <si>
    <t>http://twitter.com/kaliyabeednews/status/1847215839163895838</t>
  </si>
  <si>
    <t>http://twitter.com/AbhinavRaj5025/status/1904928696873680957</t>
  </si>
  <si>
    <t>9:39:27 PM</t>
  </si>
  <si>
    <t>http://twitter.com/Fight_For_India/status/1848023669492121982</t>
  </si>
  <si>
    <t>8:59:12 PM</t>
  </si>
  <si>
    <t>http://twitter.com/darshan0128/status/1902947063509426492</t>
  </si>
  <si>
    <t>10:25:09 AM</t>
  </si>
  <si>
    <t>http://twitter.com/prajaktapu3415/status/1869069731891982407</t>
  </si>
  <si>
    <t>http://twitter.com/SureshR14369995/status/1852274529558573243</t>
  </si>
  <si>
    <t>http://twitter.com/DassDevdutt/status/1856015429208031705</t>
  </si>
  <si>
    <t>10:15:36 PM</t>
  </si>
  <si>
    <t>https://hindi.news18.com/news/lifestyle/health-ncr-pollution-aqi-home-remedies-by-ayurvedic-doctor-local18-8843530.html</t>
  </si>
  <si>
    <t>9:54:45 AM</t>
  </si>
  <si>
    <t>दिल्ली के खतरनाक प्रदूषण से बचने के लिए रामबाण साबित होंगे ये घरेलू नुस्खे, आयुर्वेदिक डॉक्टर की खास सलाह</t>
  </si>
  <si>
    <t>Delhi Pollution continues to rise in the NCR The fourth phase of the Graded Response Action Plan GRAP has been implemented in Delhi Schools up to grade 9 have been instructed to conduct online classes and masks have been made mandatory for students in grades 10 and 12</t>
  </si>
  <si>
    <t>http://twitter.com/j37461840/status/1892049824997843162</t>
  </si>
  <si>
    <t>8:43:25 AM</t>
  </si>
  <si>
    <t>http://twitter.com/Drsahil19/status/1839480216361517472</t>
  </si>
  <si>
    <t>7:10:34 AM</t>
  </si>
  <si>
    <t>http://twitter.com/Alammehdi11/status/1842056861786489234</t>
  </si>
  <si>
    <t>9:49:14 AM</t>
  </si>
  <si>
    <t>http://twitter.com/sanatan759/status/1850522145455009859</t>
  </si>
  <si>
    <t>6:27:15 PM</t>
  </si>
  <si>
    <t>http://twitter.com/Rtsharma50/status/1891434650012197120</t>
  </si>
  <si>
    <t>3:58:56 PM</t>
  </si>
  <si>
    <t>https://www.livehindustan.com/weather/gurgaon-me-aaj-ka-mausam-11-november-2024-gurgaon-aqi-today-and-weather-forecast-imd-rain-alert-update-in-hindi-201731288776929.html</t>
  </si>
  <si>
    <t>गुडगाँव 11 November 2024 का वेदर और AQI: न्यूनतम तापमान 19.02°C, जानें कैसा रहेगा शहर में आज का मौसम</t>
  </si>
  <si>
    <t>Gurgaon weather today November 11 2024 The minimum temperature in Gurgaon today was recorded at 1902 degrees Celsius According to the Meteorological Department IMD the sky is expected to be clear The maximum temperature is expected to be 2834 degrees Celsius Tomorrows minimum temperature in Gurgaon</t>
  </si>
  <si>
    <t>http://twitter.com/ShuklaNiraj84/status/1793185008129102082</t>
  </si>
  <si>
    <t>https://www.jantaserishta.com/local/maharashtra/thane-air-pollution-municipal-corporation-tightens-grip-on-builders-issues-notices-3741758</t>
  </si>
  <si>
    <t>5:59:11 PM</t>
  </si>
  <si>
    <t>Thane Air Pollution: नगर निगम ने बिल्डरों पर शिकंजा कसा, नोटिस जारी किए | Thane Air Pollution: Municipal Corporation tightens grip on builders, issues notices Thane Air Pollution: नगर निगम ने बिल्डरों पर शिकंजा कसा, नोटिस जारी किए</t>
  </si>
  <si>
    <t>Thane The Thane Municipal Corporation has issued showcause notices to 39 builders for allegedly failing to comply with air pollution control norms an official said on Thursday If the builders fail to give satisfactory replies to the showcause notices the official said</t>
  </si>
  <si>
    <t>http://twitter.com/delhidesiindian/status/1858720157339717696</t>
  </si>
  <si>
    <t>9:23:13 AM</t>
  </si>
  <si>
    <t>If you cant do anything else then at least show people what the dozens of environmental organizations NGOs working in India are doing People who plant trees have received Padma awards get their stories posted If you dont know how to use social media yourself then hire an agency Indias Environment Minister has tweetedreposted 38 times in the last seven days Three of these are on birth anniversaries and festivals 32 tweets are either reposts of or clips from his rallies Theres also a repost of Amit Shah one or two on planting trees All this is happening at a time when people wake up in the morning check the AQI on their phones and wonder what the solution is for this poor air quality There is no solution from the Environment Ministry on this issue should tell whether has done any research that retweeting the Prime Ministers tweets will seal the ozone layer and reduce air pollution Tell your ministers to do some work Otherwise after you leave they will not be able to tell why BJP should be voted for Every minister is busy reposting ModiModi Repost but out of 35 in a week 31 should not be only Modi If you want to chant Modis name 31 times then chant that too but also make 31 original tweets about what work you did during the day how many useful people you met what is being done about pollution This is strange shamelessness</t>
  </si>
  <si>
    <t>http://twitter.com/Priyank37510632/status/1850811033318764719</t>
  </si>
  <si>
    <t>1:35:11 PM</t>
  </si>
  <si>
    <t>http://twitter.com/biswal_ankush/status/1888275405225803938</t>
  </si>
  <si>
    <t>10:45:13 PM</t>
  </si>
  <si>
    <t>http://twitter.com/DeepakK18296651/status/1858819118767456629</t>
  </si>
  <si>
    <t>https://gijn.org/hi/sansadhan/globala-varminga-para-riportinga-ke-lie-jiaijeena-gaida/</t>
  </si>
  <si>
    <t>5:48:18 PM</t>
  </si>
  <si>
    <t>ग्लोबल वार्मिंग पर रिपोर्टिंग के लिए जीआईजेएन गाइड – Global Investigative Journalism Network</t>
  </si>
  <si>
    <t>Editorial note Toby McIntosh Senior Advisor at GIJN prepared this guide Several GIJN staff members contributed to it Alcyone Vemare Andrea Arzaba Amel Ghani Ana Beatriz Asam Sheikh Sabiha Alam Holly Pate Pinar Daig Gabriella Manuli</t>
  </si>
  <si>
    <t>https://www.indiatv.in/india/national/decreased-air-pollution-increased-indians-life-expectancy-one-year-if-improvement-continues-delhi-people-will-live-12-years-more-2024-08-29-1071268</t>
  </si>
  <si>
    <t>वायु प्रदूषण घटा तो एक साल बढ़ गई भारतीयों की उम्र, सुधार जारी रहा तो 12 साल ज्यादा जीएंगे दिल्ली के लोग</t>
  </si>
  <si>
    <t>Reducing air pollution has increased the lifespan of Indians by one year If improvements continue Delhi residents could live 12 years longer
According to a University of Chicago report if Delhis air becomes clean enough to meet WHO standards the lifespan of residents could increase by 12 years</t>
  </si>
  <si>
    <t>http://twitter.com/jogindar386510/status/1789687007603802524</t>
  </si>
  <si>
    <t>9:30:08 PM</t>
  </si>
  <si>
    <t>http://twitter.com/aksinhaster/status/1858210816706920714</t>
  </si>
  <si>
    <t>11:39:17 PM</t>
  </si>
  <si>
    <t>http://twitter.com/satbirs59868417/status/1778370152809283955</t>
  </si>
  <si>
    <t>4:00:59 PM</t>
  </si>
  <si>
    <t>http://twitter.com/Shadab65272858/status/1848360071178145918</t>
  </si>
  <si>
    <t>https://www.loksatta.com/vasaivirar/in-vasai-air-pollution-increased-due-to-cement-factories-and-ready-mix-vehicles-transportation-css-98-4751653/</t>
  </si>
  <si>
    <t>7:14:02 PM</t>
  </si>
  <si>
    <t>in vasai air pollution increased due to cement factories and ready mix vehicles transportation वसईत सिमेंट कारखाने व रेडिमिक्स वाहतुकीमुळे प्रदूषण वाढले</t>
  </si>
  <si>
    <t>Vasai Readymix cement factories have been set up in Vasai along the MumbaiAhmedabad National Highway and in the city However since no rules are being followed for pollution control the level of pollution has increased It is starting to have a major impact on public health Vasai vs</t>
  </si>
  <si>
    <t>http://twitter.com/wanderer123123/status/1888418929183498262</t>
  </si>
  <si>
    <t>8:15:32 AM</t>
  </si>
  <si>
    <t>http://twitter.com/RitikSe7962967/status/1851466824866554164</t>
  </si>
  <si>
    <t>9:01:04 AM</t>
  </si>
  <si>
    <t>Air pollution is such a problem that one person causes the damage but everyone has to suffer it As far as Eid and other festivals are concerned let me tell you that everyone eats meat all over the world and animals are also born from it it does not affect the health of the person who does not eat it and as far as Diwali is concerned earlier pollution was less in India</t>
  </si>
  <si>
    <t>http://twitter.com/aap_narayan/status/1820009042695143769</t>
  </si>
  <si>
    <t>1:39:04 PM</t>
  </si>
  <si>
    <t>They can do anything to benefit the chemical industries and what do they get in return from the industries polluted air polluted water polluted soil and even our holy Chambal river is polluted and in the name of arbitrariness they throw out 3500 workers And nothing comes out of the mouth of any leader</t>
  </si>
  <si>
    <t>http://twitter.com/sandeep30766558/status/1904935764019847663</t>
  </si>
  <si>
    <t>10:07:32 PM</t>
  </si>
  <si>
    <t>http://twitter.com/Asksindia_/status/1814615307312640191</t>
  </si>
  <si>
    <t>http://twitter.com/HemrajSapra/status/1796006623632048602</t>
  </si>
  <si>
    <t>8:02:01 AM</t>
  </si>
  <si>
    <t>http://twitter.com/ANKITSI80912234/status/1898932868950421599</t>
  </si>
  <si>
    <t>8:34:11 AM</t>
  </si>
  <si>
    <t>http://twitter.com/Ranny78061982/status/1849465035535376841</t>
  </si>
  <si>
    <t>8:26:40 PM</t>
  </si>
  <si>
    <t>https://jammukashmir.punjabkesari.in/jammu-kashmir/news/j-k-weather-update-cold-winds-continue-to-wreak-havoc-in-jk-2074564</t>
  </si>
  <si>
    <t>11:09:44 AM</t>
  </si>
  <si>
    <t>J&amp;K Weather: जम्मू-कश्मीर में सर्द हवाओं का कहर जारी, मौसम विभाग ने जारी किया Alert</t>
  </si>
  <si>
    <t>Kashmir Cold weather continues to grip Jammu and Kashmir Continuous snowfall has disrupted local life The plains of Kashmir received the seasons first snowfall on December 12th leaving many areas covered in a blanket of snow The mountains</t>
  </si>
  <si>
    <t>http://twitter.com/sastamemedealer/status/1859115998680338461</t>
  </si>
  <si>
    <t>11:36:09 AM</t>
  </si>
  <si>
    <t>http://twitter.com/Anuradha_siddh3/status/1794373649446879682</t>
  </si>
  <si>
    <t>7:53:10 PM</t>
  </si>
  <si>
    <t>https://hindi.news18.com/news/uttar-pradesh/varanasi-imd-alert-up-weather-today-agra-ayodhya-jhansi-prayagraj-fire-raining-from-sky-know-temperature-aaj-ka-mausam-news-local18-9128189.html</t>
  </si>
  <si>
    <t>5:15:41 AM</t>
  </si>
  <si>
    <t>UP Weather Today: झांसी, अयोध्या, प्रयागराज... यूपी के इन जिलों में आसमान से बरस रही आग! IMD का अलर्ट जारी</t>
  </si>
  <si>
    <t>UP Weather Today Jhansi Ayodhya Prayagraj Fire raining from the sky in these districts of UP IMD issues alert
March 26 2025 0515 IST
UP Weather Today The weather in Uttar Pradesh is changing rapidly In such a situation BHU meteorologist Professor Manoj Kumar</t>
  </si>
  <si>
    <t>https://www.etvbharat.com/hi/!bharat/decline-in-stubble-burning-delhi-air-quality-still-remains-poor-hindi-news-hin24111800704</t>
  </si>
  <si>
    <t>8:11:16 AM</t>
  </si>
  <si>
    <t>छह राज्यों में पराली जलाने में 71.58 फीसदी की कमी, फिर भी दिल्ली-NCR की हवा जहरीली</t>
  </si>
  <si>
    <t>New Delhi According to data released by the Indian Council of Agricultural Research ICAR stubble burning incidents in six states have declined by a massive 7158 percent between 2021 and 2024
The total number of stubble burning incidents decreased by 58025 during this period These</t>
  </si>
  <si>
    <t>https://www.htsyndication.com/hindustan-delhi/article/%E0%A4%A6%E0%A4%BF%E0%A4%B2%E0%A5%8D%E0%A4%B2%E0%A5%80-7-december-2024-%E0%A4%95%E0%A4%BE-%E0%A4%B5%E0%A5%87%E0%A4%A6%E0%A4%B0-%E0%A4%94%E0%A4%B0-aqi:-%E0%A4%A8%E0%A5%8D%E0%A4%AF%E0%A5%82%E0%A4%A8%E0%A4%A4%E0%A4%AE-%E0%A4%A4%E0%A4%BE%E0%A4%AA%E0%A4%AE%E0%A4%BE%E0%A4%A8-11.05degc,-%E0%A4%9C%E0%A4%BE%E0%A4%A8%E0%A5%87%E0%A4%82-%E0%A4%95%E0%A5%88%E0%A4%B8%E0%A4%BE-%E0%A4%B0%E0%A4%B9%E0%A5%87%E0%A4%97%E0%A4%BE-%E0%A4%B6%E0%A4%B9%E0%A4%B0-%E0%A4%AE%E0%A5%87%E0%A4%82-%E0%A4%86%E0%A4%9C-%E0%A4%95%E0%A4%BE-%E0%A4%AE%E0%A5%8C%E0%A4%B8%E0%A4%AE/86563293</t>
  </si>
  <si>
    <t>6:29:21 AM</t>
  </si>
  <si>
    <t>दिल्ली 7 December 2024 का वेदर और AQI: न्यूनतम तापमान 11.05degC, जानें कैसा रहेगा शहर में आज का मौसम</t>
  </si>
  <si>
    <t>Delhi Weather and AQI for December 7 2024 Minimum temperature 1105C find out what the weather will be like in the city today
New Delhi December 7 Weather in Delhi today December 7 2024 The minimum temperature in Delhi today was recorded at 1105C The Meteorological Department</t>
  </si>
  <si>
    <t>https://www.livehindustan.com/weather/delhi-me-aaj-ka-mausam-14-march-2025-delhi-aqi-today-and-weather-forecast-imd-rain-alert-update-in-hindi-201741915803172.html</t>
  </si>
  <si>
    <t>दिल्ली 14 March 2025 का वेदर और AQI: न्यूनतम तापमान 23.35°C, जानें कैसा रहेगा शहर में आज का मौसम</t>
  </si>
  <si>
    <t>Weather News Todays Weather in Delhi March 14 2025 Delhi AQI Today and Weather Forecast IMD Rain Alert Update in Hindi
Delhi Weather and AQI for March 14 2025 Minimum Temperature 2335C Find Out What the Citys Weather Will Be Like Today
Delhi Weather March 14 2025 Delhi</t>
  </si>
  <si>
    <t>https://www.jansatta.com/national/lahore-pakistan-poor-aqi-due-to-pollution-blames-india/3664945/</t>
  </si>
  <si>
    <t>10:55:39 AM</t>
  </si>
  <si>
    <t>Lahore Pakistan Poor AQI due to pollution blames india लाहौर में 1900 पहुंचा AQI, मरियम औरंगजेब बोलीं- इसके लिए भारत जिम्मेदार</t>
  </si>
  <si>
    <t>Lahore Pollution Lahores AQI reaches 1900 Maryam Aurangzeb says India is responsible for this
Lahore Pakistan Smog Why is the air in Lahore becoming toxic The World Health Organization WHO says that breathing toxic air has serious health effects</t>
  </si>
  <si>
    <t>http://twitter.com/mr_rathore_7/status/1856670288869810487</t>
  </si>
  <si>
    <t>5:37:46 PM</t>
  </si>
  <si>
    <t>https://ndtv.in/india/delhi-ncr-weather-today-monsoon-update-imd-predicts-light-rain-with-satisfactory-aqi-level-6056872</t>
  </si>
  <si>
    <t>Delhi-NCR में मानसून की रफ्तार हुई धीमी! हवा भी हुई साफ, जानें बढ़ती गर्मी के बीच क्या रहेगा मौसम का हाल</t>
  </si>
  <si>
    <t>The monsoon has slowed down in DelhiNCR The air has also cleared and heres what the weather will be like amid the rising heat
Heavy rain is expected again on July 12th and 13th During this time the maximum temperature in DelhiNCR is expected to be 36 degrees Celsius and the minimum temperature</t>
  </si>
  <si>
    <t>http://twitter.com/SolSomnath/status/1888249966709055631</t>
  </si>
  <si>
    <t>9:04:08 PM</t>
  </si>
  <si>
    <t>http://twitter.com/Nakli_Sadhu/status/1888504193213714503</t>
  </si>
  <si>
    <t>1:54:21 PM</t>
  </si>
  <si>
    <t>https://www.awamkasach.com/delhi-air-pollution-increase-problems-like-difficulty-in-breathing-cough-throat-irritation-dillee-men-prdooshhan-ka-khr-sans-lene-men-tkleef-khansee-gle-men-jln-jaisee-smsyaen-bdheen/</t>
  </si>
  <si>
    <t>7:09:51 PM</t>
  </si>
  <si>
    <t>Delhi air pollution increase problems like difficulty in breathing cough throat irritation | दिल्ली में प्रदूषण का कहर: सांस लेने में तकलीफ, खांसी, गले में जलन जैसी समस्याएं बढ़ीं – Awam Ka Sach</t>
  </si>
  <si>
    <t>Rising pollution in Delhi and the NCR is seriously impacting peoples health Dr Avi Kumar Senior Consultant and Pulmonology Specialist at Fortis Escorts Delhi said that in recent days there has been a rise in symptoms like difficulty breathing coughing sore throat and nasal congestion</t>
  </si>
  <si>
    <t>http://twitter.com/Keshav48980845/status/1855590200216375423</t>
  </si>
  <si>
    <t>6:05:53 PM</t>
  </si>
  <si>
    <t>https://citizensdaily.in/delhi-cm-atishi-inspects-the-fourth-phase-of-the-metro-which-will-soon-be-driverless/</t>
  </si>
  <si>
    <t>11:02:56 AM</t>
  </si>
  <si>
    <t>दिल्ली की CM Atishi ने चौथे चरण की मेट्रो की जांच की, जो जल्द ही चालक रहित होगी।</t>
  </si>
  <si>
    <t>Delhi Chief Minister Atishi said infrastructure is being expanded on a war footing
Delhi Chief Minister Atishi said infrastructure development in the national capital is being carried out on a war footing and the fourth phase of the Metro is expanding rapidly She</t>
  </si>
  <si>
    <t>https://www.indiansamachar.in/world/439595/</t>
  </si>
  <si>
    <t>कैलिफोर्निया जंगल की आग: लॉस एंजिल्स को नष्ट करने वाले तूफान के बारे में क्या जानना है – 10,000 से अधिक संरचनाएं नष्ट हो गईं, हजारों को खाली कराया गया</t>
  </si>
  <si>
    <t>California wildfire update At least five people have died and thousands of buildings have been destroyed in a wildfire in Los Angeles officials said The fastmoving flames spread across the region forcing residents to flee smokefilled areas</t>
  </si>
  <si>
    <t>http://twitter.com/AWADHES30555253/status/1901129496637444176</t>
  </si>
  <si>
    <t>https://hindi.newsbytesapp.com/news/india/weather-update-on-8th-november-2024/story</t>
  </si>
  <si>
    <t>उत्तर भारत में सुबह-शाम पड़ रही हल्की सर्दी, जानिए कब बदलेगा मौसम</t>
  </si>
  <si>
    <t>Mild cold is falling in the mornings and evenings across North India find out when the weather will change
In North India except for Delhi the cold is gradually increasing in other states However its effects are currently only visible in the mornings and evenings According to the Meteorological Department after November 15th</t>
  </si>
  <si>
    <t>https://www.inkhabar.com/weather/the-most-poisonous-air-pollution-in-delhi-in-3-years-pollution-is-killing-millions-of-people/</t>
  </si>
  <si>
    <t>9:30:42 AM</t>
  </si>
  <si>
    <t>दिल्ली में 3 साल में सबसे 'जहरीला' वायु प्रदूषण, लाखों लोगों की जान ले रहा पॉल्यूशन!</t>
  </si>
  <si>
    <t>Pollution levels have risen significantly in the capital Delhi over the past few days This December is expected to be the worst in terms of air pollution since 2021 This dangerous air pollution could claim the lives of millions of people The AQI has exceeded 400</t>
  </si>
  <si>
    <t>http://twitter.com/TheCitizenSays/status/1846508366723444886</t>
  </si>
  <si>
    <t>4:37:55 PM</t>
  </si>
  <si>
    <t>Todays Indian news Masaka Maar Ke New CM in Jammu and Kashmir Omar Abdullah takes oath proclaiming Now in Kashmir too Abki Baar Sarkar of Peace Haryana political twist Nayab Singh Saini reelected as Chief Minister people are asking Will he be able to complete his term this time Delhi air pollution Supreme Court hearing judge says If the air doesnt improve bring an oxygen mask next time Internet shutdown in Bahraich Mobile internet remains suspended even after rioters are arrested with people saying Now theyve replaced Google Maps with old paper maps Election bugle sounded Elections announced in Maharashtra and Jharkhand with political parties declaring This time it wont be votes but money BJP meeting Haryana legislative party meeting in the presence of Amit Shah meeting menu Election strategy and how to win masala tea Madhya Pradesh High Court SDOs unreasonable order quashed court says Now use your brain before passing any order Political rhetoric in Lucknow Deputy CM Brajesh Pathak claims We will win all 9 seats the opposition should now prepare to say bye bye</t>
  </si>
  <si>
    <t>http://twitter.com/SLikima42630/status/1850003315536310569</t>
  </si>
  <si>
    <t>8:05:36 AM</t>
  </si>
  <si>
    <t>http://twitter.com/blue21sky/status/1858747987251372086</t>
  </si>
  <si>
    <t>11:13:48 AM</t>
  </si>
  <si>
    <t>https://hindi.livelaw.in/category/news-updates/delhi-air-pollution-stubble-burning-justice-abhay-oka-justice-augustine-george-masih-commission-for-air-quality-management-air-quality-in-delhi-ncr-270514</t>
  </si>
  <si>
    <t>3:46:54 PM</t>
  </si>
  <si>
    <t>Delhi Air Pollution: सुप्रीम कोर्ट ने पराली जलाने पर CAQM से स्पष्टीकरण मांगा</t>
  </si>
  <si>
    <t>The Supreme Court today said it wants a response from the Commission for Air Quality Management for Delhi NCR on the issue of stubble burning
Senior advocate Aparajita Singh mentioned the matter before a division bench comprising Justice Abhay Oka and Justice Augustine George Masih and cited a newspaper report</t>
  </si>
  <si>
    <t>https://www.onlymyhealth.com/do-people-with-lung-disease-have-a-higher-risk-of-lung-cancer-know-from-doctor-in-hindi-12977821095</t>
  </si>
  <si>
    <t>क्या फेफड़ों की बीमारी वाले लोगों में Lung Cancer होने का जोखिम अधिक रहता है एक्सपर्ट से जानें</t>
  </si>
  <si>
    <t>Lung Cancer in Hindi Lung cancer is a serious and lifethreatening disease It is a leading cause of death worldwide This cancer occurs when cells in the lung tissue begin to grow uncontrollably In this condition the cells begin to multiply</t>
  </si>
  <si>
    <t>http://twitter.com/bhkarsh/status/1888978635908120630</t>
  </si>
  <si>
    <t>9:19:36 PM</t>
  </si>
  <si>
    <t>You could have taken this much action against air pollution or else try to beat China in improving local trains</t>
  </si>
  <si>
    <t>http://twitter.com/i_meghnath/status/1858587337032384734</t>
  </si>
  <si>
    <t>12:35:26 AM</t>
  </si>
  <si>
    <t>https://www.loksatta.com/navimumbai/committee-formed-to-address-noise-and-air-pollution-complaints-from-development-works-in-navi-mumbai-psg-98-4337558/</t>
  </si>
  <si>
    <t>11:56:44 AM</t>
  </si>
  <si>
    <t>नियमावली तयार करण्यासाठी समिती, समितीच्या अध्यक्षपदी अतिरिक्त आयुक्त; रात्रीची यंत्रांची धडधड</t>
  </si>
  <si>
    <t>Committee to prepare rules Additional Commissioner as chairman of the committee Night machines are buzzing
Municipal Commissioner Kailash Shinde informed Loksatta that a committee will be formed regarding constructions and grievance redressal in the city and its SOP rules will be made</t>
  </si>
  <si>
    <t>http://twitter.com/invinci242578/status/1848003366028263893</t>
  </si>
  <si>
    <t>7:38:31 PM</t>
  </si>
  <si>
    <t>But Sahab is saying that we cannot blame UP and Haryana Haryanas BJP government is responsible for water and air pollution in Delhi Modi ji why do you hate Delhiites so much What crime have Delhiites committed BJP has pledged to destroy Delhi has pledged to save Delhi</t>
  </si>
  <si>
    <t>http://twitter.com/Ambedkar_Wadi09/status/1858430780659183774</t>
  </si>
  <si>
    <t>2:13:20 PM</t>
  </si>
  <si>
    <t>http://twitter.com/saurabh08602049/status/1856372639666684113</t>
  </si>
  <si>
    <t>9:55:01 PM</t>
  </si>
  <si>
    <t>http://twitter.com/PRADESHKUMAR92/status/1834980336188768716</t>
  </si>
  <si>
    <t>http://twitter.com/Prabhat_100/status/1845345582220546414</t>
  </si>
  <si>
    <t>11:37:26 AM</t>
  </si>
  <si>
    <t>http://twitter.com/raajsharma1011/status/1781278916549967911</t>
  </si>
  <si>
    <t>https://navbharattimes.indiatimes.com/metro/mumbai/other-news/vada-pav-prices-may-increased-in-mumbai-after-this-order-of-bmc/articleshow/118443824.cms</t>
  </si>
  <si>
    <t>2:24:27 PM</t>
  </si>
  <si>
    <t>मुंबई वालों को लिए बुरी खबर, बीएमसी के इस आदेश के बाद महंगा हो सकता है 'वड़ा पाव'</t>
  </si>
  <si>
    <t>Mumbai The Brihanmumbai Municipal Corporation BMC has ordered bakeries hotels restaurants and roadside food vendors to switch to clean fuel instead of wood and coal by July 8 Failure to do so has also been warned of strict action Some</t>
  </si>
  <si>
    <t>https://www.timesnowhindi.com/cities/delhi-news/delhi-ncr-weather-today-noida-ghaziabad-gurugram-faridabad-aaj-ka-mausam-09-december-2024-imd-alert-of-cold-and-fog-winter-weather-update-article-116119926</t>
  </si>
  <si>
    <t>6:44:23 AM</t>
  </si>
  <si>
    <t>Delhi-NCR Weather: दिल्ली में बारिश से बिगड़ा मौसम का मिजाज, पारा गिरा धड़ाम; कड़ाके की ठंड करेगी हालत खराब!</t>
  </si>
  <si>
    <t>DelhiNCR Weather
DelhiNCR Weather The cold weather in the capital Delhi has shifted gears with heavy rains on Sunday evening caused by a western disturbance Its effects are also being felt in other NCR cities Moderate winds combined with rain have brought temperatures down to 6 degrees Celsius</t>
  </si>
  <si>
    <t>https://viralsin.wordpress.com/2025/03/20/sustainable-living/</t>
  </si>
  <si>
    <t>9:57:47 PM</t>
  </si>
  <si>
    <t>Sustainable Living धरती को सुरक्षित रखना – VIRALSIN</t>
  </si>
  <si>
    <t>Easy Ways to Live Sustainably
Have you ever considered how much your small steps can benefit the environment Living sustainably means using your resources wisely and preserving the Earth for the future By reducing energy water and waste you can</t>
  </si>
  <si>
    <t>http://twitter.com/Suraj70579787/status/1858562879118864833</t>
  </si>
  <si>
    <t>10:58:15 PM</t>
  </si>
  <si>
    <t>https://www.jagran.com/jharkhand/dhanbad-when-ratan-tata-himself-started-serving-tea-journalists-and-guests-were-surprised-read-interesting-story-23813882.html</t>
  </si>
  <si>
    <t>Ratan Tata News: जब खुद चाय परोसने लगे थे रतन टाटा, पत्रकार और अतिथि रह गए थे हैरान; पढ़िए दिलचस्प वाकया - When Ratan Tata himself started serving tea journalists and guests were surprised Read interesting story</t>
  </si>
  <si>
    <t>http://twitter.com/SaleemK1806387/status/1852275938978886132</t>
  </si>
  <si>
    <t>2:36:12 PM</t>
  </si>
  <si>
    <t>https://navbharattimes.indiatimes.com/metro/delhi/other-news/air-pollution-news-aqi-cross-400-in-some-areas-of-delhi-what-will-happen-after-diwali/articleshow/114659325.cms</t>
  </si>
  <si>
    <t>8:41:29 PM</t>
  </si>
  <si>
    <t>सीना चीर रही जहरीली हवाएं, दिल्ली में AQI 400 के पार, दिवाली के बाद क्या होगा हाल?</t>
  </si>
  <si>
    <t>The air quality index in Delhi reached the very poor category on Sunday with some areas exceeding the dangerous AQI level of 400 Pollution is causing Delhi residents difficulty breathing and suffocation
If people in other states</t>
  </si>
  <si>
    <t>http://twitter.com/AbhishekRig/status/1858872354987766219</t>
  </si>
  <si>
    <t>http://twitter.com/news24tvchannel/status/1864714022571884970</t>
  </si>
  <si>
    <t>10:20:42 PM</t>
  </si>
  <si>
    <t>Rahul Gandhi is looking for a solution to Air Pollution with experts</t>
  </si>
  <si>
    <t>https://www.amarujala.com/haryana/yamuna-nagar/pollution-reduced-due-to-rain-aqi-reached-42-yamuna-nagar-news-c-246-1-sknl1023-121670-2024-07-09</t>
  </si>
  <si>
    <t>6:41:10 AM</t>
  </si>
  <si>
    <t>Pollution Reduced Due To Rain, Aqi Reached 42 - Yamuna Nagar News - Yamuna Nagar News:बारिश से कम हुआ प्रदूषण, एक्यूआई 42 पर पहुंचा</t>
  </si>
  <si>
    <t>Yamunanagar Thanks to the monsoon rains residents of the district have been able to breathe clean air The rain has lowered the citys AQI Air Quality Index On Monday the citys AQI was recorded at 42 micrograms per cubic meter This has health implications</t>
  </si>
  <si>
    <t>http://twitter.com/Abhijitkar098/status/1888567729323679858</t>
  </si>
  <si>
    <t>6:06:49 PM</t>
  </si>
  <si>
    <t>To ye baat baatane ke liye tujhe nanga hona pada Finally BJP Govt in Delhi Just took a dip in Yamuna Ji under BJP rule Major issue of Air pollution Yamunas foam are solved on TV News Social Media now Expect Zero debates on these matters</t>
  </si>
  <si>
    <t>http://twitter.com/SanjayS41860304/status/1905571390515818550</t>
  </si>
  <si>
    <t>4:13:17 PM</t>
  </si>
  <si>
    <t>http://twitter.com/dausa_rambabu/status/1794679682660794694</t>
  </si>
  <si>
    <t>4:09:14 PM</t>
  </si>
  <si>
    <t>https://www.shahtimesnews.com/health/to-avoid-air-pollution-follow-this-yoga-asana-in-your-routine-142435</t>
  </si>
  <si>
    <t>वायु प्रदूषण से बचने के लिए अपने रूटीन में फॉलो करें यह योगासन</t>
  </si>
  <si>
    <t>To avoid air pollution incorporate these yoga poses into your daily routine
Here are some yoga poses that promote lung health and protect the lungs from air pollution These poses are easy to perform and effective in improving health</t>
  </si>
  <si>
    <t>http://twitter.com/kundan8181/status/1847896324865429560</t>
  </si>
  <si>
    <t>12:33:10 PM</t>
  </si>
  <si>
    <t>http://twitter.com/HWCBADAULI/status/1894002349493928103</t>
  </si>
  <si>
    <t>6:02:03 PM</t>
  </si>
  <si>
    <t>http://twitter.com/Jodhpuredu/status/1858690670824669332</t>
  </si>
  <si>
    <t>7:26:03 AM</t>
  </si>
  <si>
    <t>The situation of air pollution in Delhi is really serious and strict action is needed to save the health of the city residents</t>
  </si>
  <si>
    <t>http://twitter.com/paritoshgourav/status/1888248830602457135</t>
  </si>
  <si>
    <t>8:59:37 PM</t>
  </si>
  <si>
    <t>http://twitter.com/PankajPathakCA/status/1857142911026213249</t>
  </si>
  <si>
    <t>12:55:48 AM</t>
  </si>
  <si>
    <t>https://www.aajtak.in/india/delhi/story/delhi-weather-update-imd-forecast-rainfall-dust-storm-thundershowers-arlbs-1916752-2024-04-12</t>
  </si>
  <si>
    <t>4:20:57 PM</t>
  </si>
  <si>
    <t>दिल्ली में तेज हवाओं और बारिश के साथ बदलेगा मौसम, IMD ने मौसम पर दिया लेटेस्ट अपडेट</t>
  </si>
  <si>
    <t>The weather in Delhi is about to change rapidly According to the IMD the capitals weather forecast will see sharp fluctuations over the next seven days Today on Friday April 12th the minimum temperature in Delhi was recorded at 22 degrees Celsius while the maximum temperature reached 38 degrees Celsius</t>
  </si>
  <si>
    <t>https://www.prabhatkhabar.com/opinion/severe-air-pollution-in-the-national-capital-delhi-fireworks-banned</t>
  </si>
  <si>
    <t>Air Pollution : प्रदूषण के विरुद्ध</t>
  </si>
  <si>
    <t>Air Pollution Amid severe air pollution in the national capital Delhi the Supreme Court has made strong comments on the use of firecrackers during Diwali and the increase in stubble burning cases and has asked for a ban on firecrackers in Delhi throughout the year</t>
  </si>
  <si>
    <t>https://hindi.business-standard.com/opinion/it-is-important-to-understand-the-danger-of-microplastics-id-349058</t>
  </si>
  <si>
    <t>माइक्रोप्लास्टिक के खतरे को समझना जरूरी</t>
  </si>
  <si>
    <t>The history of synthetic plastics dates back to the mid19th century Like any invention the discovery of synthetic plastics began with the aim of finding a solution to a specific problem At that time the availability of tortoiseshell and ivory which were used for</t>
  </si>
  <si>
    <t>http://twitter.com/iftakharnazish/status/1858472198337450077</t>
  </si>
  <si>
    <t>4:57:55 PM</t>
  </si>
  <si>
    <t>Air pollution is happening because they dont take it seriously they dont take safety seriously either I saw in the news that the fire extinguisher was expired</t>
  </si>
  <si>
    <t>https://www.yashbharat.com/try-these-tips-to-keep-your-home-cool-naturally-during-summer/</t>
  </si>
  <si>
    <t>6:25:46 PM</t>
  </si>
  <si>
    <t>गर्मियों के दिनों में नेचुरल तरीके से अपने घर में ठंडक बनाए रखने के लिए इन टिप्स को आजमाएं</t>
  </si>
  <si>
    <t>Try these tips to naturally cool your home during the summer
Although temperatures are rising keeping your home cool can be challenging However adopting natural methods can help keep your home cool</t>
  </si>
  <si>
    <t>https://up.punjabkesari.in/uttar-pradesh/news/due-to-changing-weather-innocent-children-2060260</t>
  </si>
  <si>
    <t>3:40:41 PM</t>
  </si>
  <si>
    <t>बदलते मौसम में निमोनिया और एलर्जी से पीड़ित हो रहा मासूम बच्चे, सांस लेने में हो रही तकलीफ</t>
  </si>
  <si>
    <t>Moradabad A mild winter has arrived in Uttar Pradesh The polluted environment is also having a devastating effect on peoples health The air is becoming toxic This changing weather has brought with it diseases People are experiencing pneumonia and allergies</t>
  </si>
  <si>
    <t>https://www.haribhoomi.com/state-local/delhi/news/delhi-ncr-weather-and-aqi-level-pollution-update-today-60398</t>
  </si>
  <si>
    <t>Delhi NCR Weather Update: दिसंबर के पहले हफ्ते नहीं पड़ेगी कड़ाके की ठंड, एक्यूआई लेवल भी पहले से ठीक!</t>
  </si>
  <si>
    <t>Delhi NCR Weather Update Fog rain and mild cold are lingering in some areas creating a unique climate in Delhi Delhi experiences mild chills in the morning and evening while experiencing mild heat during the day December has already begun but compared to previous years</t>
  </si>
  <si>
    <t>http://twitter.com/sumigautam098/status/1853727264338264357</t>
  </si>
  <si>
    <t>2:43:15 PM</t>
  </si>
  <si>
    <t>http://twitter.com/PradipBhavsar13/status/1888225997608325592</t>
  </si>
  <si>
    <t>7:28:54 PM</t>
  </si>
  <si>
    <t>http://twitter.com/ramhanda1984/status/1860261954784493599</t>
  </si>
  <si>
    <t>3:29:46 PM</t>
  </si>
  <si>
    <t>https://www.aajtak.in/explained/story/air-pollution-in-delhi-ncr-health-consequences-of-pollution-life-expectancy-aids-mortality-pryd-dskc-2095440-2024-11-13</t>
  </si>
  <si>
    <t>2:11:18 PM</t>
  </si>
  <si>
    <t>Delhi AQI: AIDS से भी ज्यादा जानलेवा है खराब हवा, समझें कैसे दिल्ली वालों की घटा रही लाइफलाइन</t>
  </si>
  <si>
    <t>Wednesday morning dawned misty for Delhiites This marked the 14th consecutive day that the Air Quality Index AQI in Delhi remained in the very poor category On Wednesday the AQI in many areas of Delhi exceeded 400 An AQI above 400 is considered severe</t>
  </si>
  <si>
    <t>http://twitter.com/NewsStateHindi/status/1859216845397516799</t>
  </si>
  <si>
    <t>6:16:53 PM</t>
  </si>
  <si>
    <t>Delhi Air Pollution Work from home implemented in Delhi Atishi government issued order</t>
  </si>
  <si>
    <t>https://www.amarujala.com/uttar-pradesh/siddharthnagar/morning-walk-problems-of-asthma-patients-are-increasing-due-to-smog-in-winter-mornings-siddharthnagar-news-c-227-1-sdn1003-126028-2024-10-21</t>
  </si>
  <si>
    <t>Morning Walk: Problems Of Asthma Patients Are Increasing Due To Smog In Winter Mornings. - Siddharthnagar News - माॅर्निंग वॉक :सर्दियों की सुबह स्मॉग से दमा मरीजों की बढ़ रही परेशानी</t>
  </si>
  <si>
    <t>Dew can clog the airways respiratory patients should avoid walking
Heart patients can also experience blood pressure problems in the humid morning weather
Siddharthnagar Morning and evening walks even kilometers long keep the body fresh and energetic throughout the day but</t>
  </si>
  <si>
    <t>https://www.zoomnews.in/hi/news-detail/if-these-5-things-are-not-done-then-a-sheet-of-death-will-be-spread-in-delhi-1.html</t>
  </si>
  <si>
    <t>6:06:36 AM</t>
  </si>
  <si>
    <t>दिल्ली-NCR में प्रदूषण की गंभीर स्थिति | Delhi Air Pollution</t>
  </si>
  <si>
    <t>Delhi NCR Air Pollution If these 5 actions arent taken Delhi will be covered in a shroud of death the ban will be ineffective
The pollution crisis in DelhiNCR has deepened and a blanket of smog has enveloped every surface Delhis AQI has reached 494 which is in the severe category Sup</t>
  </si>
  <si>
    <t>http://twitter.com/anjali_anchor/status/1858372833216168321</t>
  </si>
  <si>
    <t>10:23:04 AM</t>
  </si>
  <si>
    <t>https://www.onlymyhealth.com/tips-to-reduce-risk-of-lung-cancer-in-hindi-1724326653</t>
  </si>
  <si>
    <t>5:52:09 PM</t>
  </si>
  <si>
    <t>फेफड़ों के कैंसर का जोखिम कम करने के लिए अपनाएं ये 5 उपाय</t>
  </si>
  <si>
    <t>Todays busy and disruptive lifestyle has had a profound impact on our health with lung cancer emerging as a serious problem In fact an inactive lifestyle combined with smoking air pollution and poor eating habits can lead to lungrelated problems</t>
  </si>
  <si>
    <t>http://twitter.com/ashu1907/status/1864882230746554642</t>
  </si>
  <si>
    <t>http://twitter.com/ravishlaldav12/status/1847956013741228366</t>
  </si>
  <si>
    <t>4:30:21 PM</t>
  </si>
  <si>
    <t>https://www.jagran.com/uttar-pradesh/agra-city-agra-air-quality-hovers-between-poor-to-severe-taj-mahal-shahjahan-garden-bears-brunt-23821035.html</t>
  </si>
  <si>
    <t>Agra Air Pollution News: ताज के शहर में फूटा 'प्रदूषण का बम', हर जगह धूल का गुबार; ताजमहल के पास भी दिखा असर - Agra air quality hovers between poor to severe Taj Mahal Shahjahan garden bears brunt</t>
  </si>
  <si>
    <t>Agra Air Pollution News A pollution bomb exploded in the city of the Taj dust billowed everywhere the impact was visible even near the Taj Mahal
Agra Air Quality Update News Air pollution levels reached dangerous levels Sanjay Place was the most polluted area in the city with extremely high levels of air pollution</t>
  </si>
  <si>
    <t>http://twitter.com/CKMKB26/status/1888212846959546444</t>
  </si>
  <si>
    <t>https://wisdomras.com/geography/lakes-in-rajasthan/</t>
  </si>
  <si>
    <t>राजस्थान की प्रमुख झीलें – Wisdom RAS</t>
  </si>
  <si>
    <t>Rating 45 out of 5
A Saltwater lakes
The main source of saltwater lakes in Rajasthan is the remnants of the Tethys Sea where mica schist rocks are found
The saltwater lakes in Rajasthan are
Sambhar Lake Largest Pachpadar in Jaipur</t>
  </si>
  <si>
    <t>http://twitter.com/babulal_vasant/status/1848229974370849150</t>
  </si>
  <si>
    <t>10:38:58 AM</t>
  </si>
  <si>
    <t>http://twitter.com/neosumit/status/1858790220616855730</t>
  </si>
  <si>
    <t>2:01:37 PM</t>
  </si>
  <si>
    <t>http://twitter.com/Kamalakar_7777/status/1850466868483465647</t>
  </si>
  <si>
    <t>2:47:36 PM</t>
  </si>
  <si>
    <t>Crackers its just an excuse Hindus have to be stopped from celebrating Despite cracker ban by Aam Aadmi Party Delhi Air Quality remains poor</t>
  </si>
  <si>
    <t>http://twitter.com/f1leclerx/status/1852255549858980312</t>
  </si>
  <si>
    <t>told about good efforts to stop air pollution</t>
  </si>
  <si>
    <t>http://twitter.com/trilochan000/status/1860662548363612470</t>
  </si>
  <si>
    <t>6:01:35 PM</t>
  </si>
  <si>
    <t>Do Pranayam but in a place where you dont feel the pollution as soon as you inhale the air If the outside air contains more dust smoke and PM 25 than oxygen then instead of Pranayam it will become Dushanayam So do it indoors and if you feel like doing it outside then wear a mask and take deep breaths Maybe some pollution will also become a yogi in the name of yoga</t>
  </si>
  <si>
    <t>http://twitter.com/Ratnakar_W/status/1858705100325155078</t>
  </si>
  <si>
    <t>8:23:23 AM</t>
  </si>
  <si>
    <t>Everyone knows who polluted the air of every city and village of our country Everyone knows who polluted the rivers and land of our country Even the party that polluted the ideology of the people of our country is Congress but those who are agents of China will not see all this</t>
  </si>
  <si>
    <t>http://twitter.com/btw_aayan/status/1858205838873129315</t>
  </si>
  <si>
    <t>http://twitter.com/rammoha76359864/status/1888439999378383154</t>
  </si>
  <si>
    <t>9:39:16 AM</t>
  </si>
  <si>
    <t>http://twitter.com/reikar6037/status/1889540237107605750</t>
  </si>
  <si>
    <t>10:31:13 AM</t>
  </si>
  <si>
    <t>ji In 10 years many major cities in India will be uninhabitable due to rising air pollution Whats the plan to address this You have done a lot of work in the last 10 years but air pollution is a big threat to our existence What is your plan to save us from this destruction</t>
  </si>
  <si>
    <t>http://twitter.com/ankussh/status/1872906640275718589</t>
  </si>
  <si>
    <t>12:55:14 PM</t>
  </si>
  <si>
    <t>Who should we believe Delhi Weather Update So much rain in Delhi 15year record broken AQI also improved significantly Delhi has recorded the highest rainfall in the month of December in the last 15 years This led to a drop of almost 10 degrees in the maximum temperature yesterday dropping to 146 degrees Celsius In this respect it was the coldest day in the last 5 years Delhi has been receiving intermittent rain since yesterday However the good news is that the rain has improved the air quality and now GRAP3 restrictions have been lifted According to the Central Pollution Control Board Delhis AQI has dropped to the moderate category today after remaining in the very poor category for the past several days According to CPCB data Delhis average AQI at 8 am today was measured at 164 which had remained above 300 till yesterday Full news</t>
  </si>
  <si>
    <t>https://www.livehindustan.com/uttar-pradesh/moradabad/story-air-quality-comparison-muradabad-shows-relief-amid-delhi-ncr-pollution-crisis-201732024930629.html</t>
  </si>
  <si>
    <t>7:32:17 PM</t>
  </si>
  <si>
    <t>प्रदूषण: एनसीआर में हालात बेकाबू, मुरादाबाद में फिलहाल है राहत</t>
  </si>
  <si>
    <t>Moradabad The Moradabad region is experiencing some relief from the ravages of air pollution in Delhi and the NCR Schools have been declared closed in several cities in Delhi and the NCR due to the areas highly toxic air quality Some cities in Uttar Pradesh which fall within the NCR region</t>
  </si>
  <si>
    <t>http://twitter.com/Ladkaaavinash/status/1860003932397011062</t>
  </si>
  <si>
    <t>https://ysnews.in/%e0%a4%b0%e0%a4%be%e0%a4%9c%e0%a5%8d%e0%a4%af/%e0%a4%85%e0%a4%a8%e0%a5%8d%e0%a4%af-%e0%a4%b0%e0%a4%be%e0%a4%9c%e0%a5%8d%e0%a4%af/%e0%a4%9d%e0%a4%be%e0%a4%b0%e0%a4%96%e0%a4%82%e0%a4%a1-%e0%a4%ae%e0%a5%87%e0%a4%82-%e0%a4%a6%e0%a4%bf%e0%a4%b5%e0%a4%be%e0%a4%b2%e0%a5%80-%e0%a4%95%e0%a5%87-%e0%a4%ac%e0%a4%be%e0%a4%a6-%e0%a4%ac/</t>
  </si>
  <si>
    <t>झारखंड में दिवाली के बाद बढ़ा वायु प्रदूषण, मॉर्निंग वॉक से बच रहे लोग</t>
  </si>
  <si>
    <t>https://uttarakhandsamachar.in/archives/23114</t>
  </si>
  <si>
    <t>दिल्ली में बढ़ते प्रदूषण के कारण सांस संबंधी परेशानियां बढ़ सकती हैं</t>
  </si>
  <si>
    <t>Even before the onset of winter the air quality in the capital has reached the very poor category As a result people may face further breathing problems in the coming days A thick haze has engulfed Akshardham and surrounding areas pushing the areas AQI to 334</t>
  </si>
  <si>
    <t>http://twitter.com/ChandelDhiresh/status/1859936282224583016</t>
  </si>
  <si>
    <t>5:55:40 PM</t>
  </si>
  <si>
    <t>http://twitter.com/Shalini42686785/status/1846083117229953028</t>
  </si>
  <si>
    <t>12:28:08 PM</t>
  </si>
  <si>
    <t>https://www.amarujala.com/himachal-pradesh/kullu/weather-increased-the-restlessness-of-gardeners-kullu-news-c-89-1-ssml1012-121534-2024-04-27</t>
  </si>
  <si>
    <t>4:28:18 PM</t>
  </si>
  <si>
    <t>Weather Increased The Restlessness Of Gardeners - Kullu News - Kullu News:मौसम ने बढ़ाई बागवानों की बैचेनी</t>
  </si>
  <si>
    <t>Apple setting may be affected the effect is already visible in apple orchards Setting is good in some orchards while in others it is less Samvad News Agency Kullu Apple setting is underway in the apple orchards of the higher altitudes Due to the harsh weather orchardists have lost hope</t>
  </si>
  <si>
    <t>http://twitter.com/abhishek8194/status/1814222152926667206</t>
  </si>
  <si>
    <t>2:24:02 PM</t>
  </si>
  <si>
    <t>http://twitter.com/LokeshN61003247/status/1795367957390045523</t>
  </si>
  <si>
    <t>1:44:12 PM</t>
  </si>
  <si>
    <t>Why every tree is important On average the temperature is 4 degrees lower under a big tree in summer A tree filters about one lakh square meters of polluted air every year A tree absorbs 20 kg of dust in a year A tree releases 230 liters of oxygen every day</t>
  </si>
  <si>
    <t>http://twitter.com/iamravimortha/status/1816031375914606896</t>
  </si>
  <si>
    <t>http://twitter.com/rkumar201418/status/1842053366316204259</t>
  </si>
  <si>
    <t>9:35:20 AM</t>
  </si>
  <si>
    <t>http://twitter.com/gwalahu420/status/1858925341013930368</t>
  </si>
  <si>
    <t>10:58:33 PM</t>
  </si>
  <si>
    <t>https://www.tv9hindi.com/india/delhi-air-quality-improves-aqi-reaches-85-lowest-in-three-years-jan-march-period-3176099.html</t>
  </si>
  <si>
    <t>11:21:04 PM</t>
  </si>
  <si>
    <t>बारिश से साफ हुई दिल्ली, , 3 साल का टूटा रिकॉर्ड, शनिवार को 85 रहा AQI</t>
  </si>
  <si>
    <t>Rain cleans Delhi breaks 3year record AQI reaches 85 on Saturday
Pollution is a major problem in the national capital Meanwhile a significant improvement in air quality was observed on Saturday The remarkable thing is that this is the first time in the last three years that</t>
  </si>
  <si>
    <t>https://zeenews.india.com/hindi/india/bihar-jharkhand/video/bihar-air-pollution-update-aqi-level-is-scaring-in-these-cities-of-state/2521034</t>
  </si>
  <si>
    <t>3:12:34 PM</t>
  </si>
  <si>
    <t>Bihar Air Pollution: हे भगवान! बिहार की भी हवा जहरीली! इन शहरों में डरा रहा AQI लेवल</t>
  </si>
  <si>
    <t>Bihar Air Pollution Oh my god The air in Bihar is also toxic The AQI level in these cities is alarming</t>
  </si>
  <si>
    <t>http://twitter.com/prem_indian710/status/1888235713818165756</t>
  </si>
  <si>
    <t>8:07:30 PM</t>
  </si>
  <si>
    <t>http://twitter.com/Chandan40683187/status/1850448164849070137</t>
  </si>
  <si>
    <t>https://www.amarujala.com/delhi-ncr/lowest-aqi-of-year-was-56-recorded-in-delhi-on-sunday-2024-07-07</t>
  </si>
  <si>
    <t>Lowest Aqi Of Year Was 56 Recorded In Delhi On Sunday | Delhi Aqi:मानसून ने हटाई प्रदूषण की चादर, इस साल पहली बार साफ हवा में दिल्लीवालों ने ली सांस, जानें एक्यूआई</t>
  </si>
  <si>
    <t>People in the capital breathed the cleanest air in a long time on Sunday The Air Quality Index AQI was recorded on Sunday the lowest this year Delhis AQI was recorded at 56 the lowest of the year While the air quality in the first week of this month</t>
  </si>
  <si>
    <t>http://twitter.com/Tejalraj97/status/1862666202218217718</t>
  </si>
  <si>
    <t>6:43:23 AM</t>
  </si>
  <si>
    <t>Morning walks are extremely beneficial for health They help improve both physical and mental health Here are some of the key benefits of morning walks 1 Improved Physical Health Heart Health Regular walking helps maintain a healthy heart It regulates blood pressure Weight Management Morning walks are helpful in losing or maintaining weight Strong Bones and Muscles Walking strengthens bones and muscles Diabetes Control Walking helps regulate blood sugar levels 2 Improved Mental Health Reduced Stress and Anxiety The fresh air and peace of the morning reduce stress Mood Enhancement Walking releases endorphins a hormone that improves mood Improved Concentration Morning walks help keep the brain active and focused 3 Natural Benefits Sunlight The mild morning sunlight provides the body with vitamin D which is essential for bones and immunity Clean air Morning air has less pollution which promotes healthy lungs 4 Lifestyle Improvements Improve sleep Morning walks help regulate your circadian rhythm leading to better sleep at night Note To get the most out of morning walks you should do them for 3045 minutes daily Wear comfortable clothes and shoes and remember to drink water</t>
  </si>
  <si>
    <t>http://twitter.com/amittiwari_bjp/status/1888199435806793897</t>
  </si>
  <si>
    <t>5:43:21 PM</t>
  </si>
  <si>
    <t>https://navbharattimes.indiatimes.com/lifestyle/shopping/how-to-reduce-indoor-air-pollution-and-make-your-home-air-cleaner-with-cleaning/articleshow/115447831.cms</t>
  </si>
  <si>
    <t>3:40:49 PM</t>
  </si>
  <si>
    <t>Indoor Air Pollution Reduce Karne Ke Liye Kya Karen,बाहर ही नहीं घर के अंदर की हवा भी हो सकती है जहरीली, सफाई के साथ जरूर करें 5 काम | how to reduce indoor air pollution and make your home air cleaner with cleaning</t>
  </si>
  <si>
    <t>The air in DelhiNCR is becoming toxic Dense fog and smog have worsened peoples health Delhiites are even having difficulty breathing Similar conditions are being seen in Delhi as well as in Noida Ghaziabad and Gurugram Pollution is increasing</t>
  </si>
  <si>
    <t>https://www.jansatta.com/international/pakistan-air-pollution-imposes-complete-lockdown-in-lahore-and-multan-for-3-days/3687172/</t>
  </si>
  <si>
    <t>4:21:43 PM</t>
  </si>
  <si>
    <t>प्रदूषण के कारण लगा 3 दिन का लॉकडाउन, AQI 2000 के पार, स्कूल-कॉलेज भी रहेंगे बंद</t>
  </si>
  <si>
    <t>A threeday lockdown has been imposed due to pollution with the AQI exceeding 2000 Schools and colleges will also remain closed
Paramedic staff have been canceled their holidays in several cities including Lahore and Multan OPDs are also being opened until 8 pm to address public inconvenience
Islamabad
Novem</t>
  </si>
  <si>
    <t>http://twitter.com/ManojPal_Mannu/status/1869088450974220456</t>
  </si>
  <si>
    <t>12:03:07 AM</t>
  </si>
  <si>
    <t>http://twitter.com/RajeevM54440214/status/1787877686271971811</t>
  </si>
  <si>
    <t>9:40:32 PM</t>
  </si>
  <si>
    <t>http://twitter.com/Anujkumar19888/status/1864335401634431035</t>
  </si>
  <si>
    <t>http://twitter.com/Prembudaniaa11/status/1864857023092760632</t>
  </si>
  <si>
    <t>7:48:56 AM</t>
  </si>
  <si>
    <t>http://twitter.com/monty_chadha/status/1870489234139984175</t>
  </si>
  <si>
    <t>8:49:20 PM</t>
  </si>
  <si>
    <t>http://twitter.com/vermasantosh840/status/1798208327652155553</t>
  </si>
  <si>
    <t>http://twitter.com/anand007000/status/1850745686138007734</t>
  </si>
  <si>
    <t>Dont read from the ass it causes air pollution Rajpal</t>
  </si>
  <si>
    <t>https://www.livehindustan.com/weather/gurgaon-me-aaj-ka-mausam-13-november-2024-gurgaon-aqi-today-and-weather-forecast-imd-rain-alert-update-in-hindi-201731461574819.html</t>
  </si>
  <si>
    <t>गुडगाँव 13 November 2024 का वेदर और AQI: न्यूनतम तापमान 19.02°C, जानें कैसा रहेगा शहर में आज का मौसम</t>
  </si>
  <si>
    <t>Gurgaon weather today November 13 2024 The minimum temperature in Gurgaon today was recorded at 1902 degrees Celsius According to the Meteorological Department IMD the sky is expected to be cloudy The maximum temperature is expected to be 2696 degrees Celsius Tomorrows minimum temperature in Gurgaon</t>
  </si>
  <si>
    <t>http://twitter.com/RahulSh83084881/status/1829211520745779381</t>
  </si>
  <si>
    <t>11:06:26 PM</t>
  </si>
  <si>
    <t>https://navbharattimes.indiatimes.com/lifestyle/health/oncologist-dr-mridul-malhotra-told-5-risk-factors-of-lung-cancer-and-how-to-prevent/articleshow/115652480.cms</t>
  </si>
  <si>
    <t>2:12:59 PM</t>
  </si>
  <si>
    <t>What Are The First Signs Of Lung Cancer,Lung Cancer Awareness Month: प्रदूषण ही नहीं, 5 वजहों से भी होता है फेफड़े का कैंसर, हर साल मर रहे 1.6 मिलियन लोग | oncologist dr mridul malhotra told 5 risk factors of lung cancer and how to prevent</t>
  </si>
  <si>
    <t>Lung cancer is a disease in which lung cells grow abnormally forming tumors that can cause breathing problems Lung cancer is the leading cause of cancerrelated deaths worldwide According to World Health Organization WHO data</t>
  </si>
  <si>
    <t>https://hindi.downtoearth.org.in/health/newly-emerging-zoonotic-diseases-could-trigger-another-pandemic-in-five-to-six-years-unep-report</t>
  </si>
  <si>
    <t>पांच से छह वर्षों में एक और महामारी को जन्म दे सकती हैं नई उभरती जूनोटिक बीमारियां: यूएनईपी रिपोर्ट</t>
  </si>
  <si>
    <t>The United Nations has warned in a new report that newly emerging zoonotic diseases could trigger another pandemic by 2030 The United Nations Environment Programme UNEP said in its report released on July 16 2024 that climate change and environmental</t>
  </si>
  <si>
    <t>http://twitter.com/Rishav_2209/status/1893262304235364680</t>
  </si>
  <si>
    <t>5:01:23 PM</t>
  </si>
  <si>
    <t>http://twitter.com/Avanish84576013/status/1851524216085970950</t>
  </si>
  <si>
    <t>12:49:07 PM</t>
  </si>
  <si>
    <t>http://twitter.com/AshokKGupt/status/1814309882033480181</t>
  </si>
  <si>
    <t>8:12:38 PM</t>
  </si>
  <si>
    <t>http://twitter.com/musafir199099/status/1888193539718426926</t>
  </si>
  <si>
    <t>5:19:55 PM</t>
  </si>
  <si>
    <t>http://twitter.com/ArunRaofinswim/status/1888214049764335680</t>
  </si>
  <si>
    <t>https://www.amarujala.com/haryana/panipat/government-work-halted-in-grape-4-no-break-on-private-panipat-news-c-244-1-pnp1001-128008-2024-11-26</t>
  </si>
  <si>
    <t>6:39:41 AM</t>
  </si>
  <si>
    <t>Government Work Halted In Grape-4, No Break On Private - Panipat News - Panipat News:ग्रैप-4 में सरकारी काम रुके, प्राइवेट पर नहीं ब्रेक, एक्यूआई पहुंचा 314</t>
  </si>
  <si>
    <t>Panipat Due to restrictions imposed by GRAP 4 work on government projects has stalled Work on the Sector 2925 bypass and the Gohana Road fourlane has stopped Work on the flyover at Assandh Naka has also not begun Construction work under GRAP 4 has been halted</t>
  </si>
  <si>
    <t>https://www.theindiadaily.com/india/hyderabad-weather-and-aqi-today-check-rain-forecast-news-58598</t>
  </si>
  <si>
    <t>7:48:17 AM</t>
  </si>
  <si>
    <t>हैदराबाद मौसम: आसमान में छाए रहेंगे बादल, न्यूनतम तापमान 19.65 डिग्री सेल्सियस दर्ज</t>
  </si>
  <si>
    <t>Hyderabad Weather Cloudy skies minimum temperature recorded at 1965C
Hyderabad Weather Today Todays minimum temperature in Hyderabad was recorded at 1965C and a maximum of 2653C The sky will remain cloudy On Wednesday the minimum temperature was 1975C and the maximum temperature was 256</t>
  </si>
  <si>
    <t>http://twitter.com/TusharK1218/status/1807418312793452714</t>
  </si>
  <si>
    <t>7:48:00 PM</t>
  </si>
  <si>
    <t>https://hindi.downtoearth.org.in/air/air-quality-tracker-burnihat-tops-in-pollution-pm25-20-times-more-than-who-standards</t>
  </si>
  <si>
    <t>7:56:43 PM</t>
  </si>
  <si>
    <t>एयर क्वालिटी ट्रैकर: प्रदूषण में अव्वल बर्नीहाट, डब्ल्यूएचओ मानकों से 20 गुणा ज्यादा पीएम2.5</t>
  </si>
  <si>
    <t>The number of cities with clean air in the country has declined since yesterday According to data released by the Central Pollution Control Board on March 6 2025 Burnihat has the worst air in the country where the air quality index was recorded at 304 If the World Health</t>
  </si>
  <si>
    <t>https://www.aplatestnews.com/usnewsvideo.php?idx=delhi-air-pollution-news-live-breaking-E1x1-2024-11-18&amp;vidtype=10</t>
  </si>
  <si>
    <t>12:36:40 PM</t>
  </si>
  <si>
    <t>Delhi Air Pollution News LIVE: बढ़ते प्रदूषण की वजह से दिल्ली में कई पाबंदियां लागू | Breaking</t>
  </si>
  <si>
    <t>Published Date 20241118 041656 Category News 1124553
Title Delhi Air Pollution News LIVE Several restrictions imposed in Delhi due to rising pollution Breaking News
Delhi Air Pollution Several restrictions imposed in Delhi due to rising pollution Breaking News</t>
  </si>
  <si>
    <t>http://twitter.com/ArunTiw39312871/status/1888652182482022513</t>
  </si>
  <si>
    <t>11:42:24 PM</t>
  </si>
  <si>
    <t>https://www.statenewsservice.in/2024/12/327822</t>
  </si>
  <si>
    <t>10:25:44 PM</t>
  </si>
  <si>
    <t>वन मंत्री और खेल मंत्री ने निक्षय निरामय छत्तीसगढ़ कार्यक्रम का किया शुभारंभ</t>
  </si>
  <si>
    <t>Raipur 08 December 2024 Forest and Climate Change Water Resources Skill Development Cooperation and Parliamentary Affairs Minister Shri Kedar Kashyap and Sports and Youth Welfare Revenue Disaster Management and District Incharge Minister Shri Tankaram Verma inaugurated the Nikshay Niramay Chhattarpur</t>
  </si>
  <si>
    <t>https://www.khaskhabar.com/local/haryana/faridabad-news/news-rising-pollution-has-increased-the-number-of-patients-in-hospitals-news-hindi-1-678735-KKN.html</t>
  </si>
  <si>
    <t>बढ़ते प्रदूषण से अस्पतालों में मरीजों की संख्या में आई तेजी-Khaskhabar</t>
  </si>
  <si>
    <t>Rising pollution has led to a surge in hospital patient numbers
Faridabad Rising pollution levels in Faridabad city have severely impacted public health leading to a steady increase in hospital patient numbers The SMO at Ballabhgarh Civil Hospital</t>
  </si>
  <si>
    <t>https://www.jagran.com/lifestyle/health-hidden-dangers-of-air-pollution-and-fog-tips-to-avoid-fog-and-air-pollution-23864911.html</t>
  </si>
  <si>
    <t>Air Pollution और कोहरा मिलकर जीवन का हर मिनट कर रहे कम, फेफड़ें हो रहे कमजोर- ये हैं वजह</t>
  </si>
  <si>
    <t>Air pollution and fog are simultaneously shortening every minute of life weakening lungs here are the reasons
The more we ignore fog the more dangerous it becomes Fog is robbing us of precious hours of our lives Yes</t>
  </si>
  <si>
    <t>http://twitter.com/vinodshadija/status/1905136323041845322</t>
  </si>
  <si>
    <t>11:24:29 AM</t>
  </si>
  <si>
    <t>https://telugu.newsbytesapp.com/news/india/delhi-battles-very-poor-air-quality-while-temperature-falls-to-11-3-c/story</t>
  </si>
  <si>
    <t>2:07:42 PM</t>
  </si>
  <si>
    <t>Delhi Air Pollution: దేశ రాజధాని ఢిల్లీలో పెరిగిన వాయు కాలుష్యం.. శ్వాస తీసుకోవడంలో ఇబ్బంది</t>
  </si>
  <si>
    <t>Delhi Air Pollution Increased air pollution in the national capital Delhi Difficulty in breathing
The air pollution situation in the national capital Delhi is getting worse The minimum temperature in Delhi was recorded at 113 degrees Celsius on Friday morning This</t>
  </si>
  <si>
    <t>http://twitter.com/LingKata/status/1888235153190990295</t>
  </si>
  <si>
    <t>8:05:16 PM</t>
  </si>
  <si>
    <t>http://twitter.com/harisngpro55276/status/1854480195027083323</t>
  </si>
  <si>
    <t>4:35:07 PM</t>
  </si>
  <si>
    <t>15yearold cars can be allowed to pollute Delhi The state of Delhis industrial air and water pollution is dire But every punishment must be doubled against the enemies of farmers Farmers have still not learned their lesson and are protesting demanding MSP</t>
  </si>
  <si>
    <t>http://twitter.com/KishuRa68161467/status/1858587512702206140</t>
  </si>
  <si>
    <t>12:36:08 AM</t>
  </si>
  <si>
    <t>Kejriwal ji you are distributing everything for free in Delhi tell me what all 1 Pollution 2 Toxic air 3 Toxic water In order to save his chair he named it free electricity free water</t>
  </si>
  <si>
    <t>https://www.saahassamachar.in/2024/09/09/the-season-of-severe-winter-is-getting-ready-according-to-meteorologists-this-time-the-winter-season-is-going-to-last-long/</t>
  </si>
  <si>
    <t>तैयार हो रहा कड़ाके की सर्दी वाला मौसम, मौसम वैज्ञानिकों के मुताबिक इस बार लंबा चलने वाला है सर्दी का सीजन</t>
  </si>
  <si>
    <t>For the past few years the winter season has begun later than usual but this time due to the prevailing weather conditions winter is expected to arrive early According to meteorologists the way La Nia has made its presence felt</t>
  </si>
  <si>
    <t>https://www.livehindustan.com/uttar-pradesh/muzaffar-nagar/story-severe-air-pollution-and-fog-crisis-health-risks-rise-in-muzaffarnagar-201731675182209.html</t>
  </si>
  <si>
    <t>6:23:06 PM</t>
  </si>
  <si>
    <t>जहरीली हवा से बढ़ी बीमारी, मास्क लगाकर निकल रहे लोग</t>
  </si>
  <si>
    <t>The sudden change in weather and increased air pollution have created a respiratory crisis for people With fog prevailing from morning to afternoon people are experiencing breathing difficulties Experts believe that smog along with fog is also poisoning the atmosphere while air quality</t>
  </si>
  <si>
    <t>http://twitter.com/GopalSa22721269/status/1850461263207202886</t>
  </si>
  <si>
    <t>2:25:19 PM</t>
  </si>
  <si>
    <t>http://twitter.com/nishad_bhal/status/1850120712582992298</t>
  </si>
  <si>
    <t>3:52:06 PM</t>
  </si>
  <si>
    <t>http://twitter.com/dhamma_universe/status/1858907043156947373</t>
  </si>
  <si>
    <t>9:45:50 PM</t>
  </si>
  <si>
    <t>https://zeenews.india.com/hindi/india/kashmir-weather-cold-in-april-and-heat-in-may-why-weather-worsen-in-mountains/2266868</t>
  </si>
  <si>
    <t>9:11:18 AM</t>
  </si>
  <si>
    <t>Kashmir Weather: cold in April and heat in May, Why weather worsen in mountains | अप्रैल में कड़ाके की ठंड, मई में चिलचिलाती गर्मी; पहाड़ों पर क्यों बिगड़ गया मौसम? | Hindi News, देश</t>
  </si>
  <si>
    <t>Bitter cold in April scorching heat in May why has the weather deteriorated in the mountains
Kashmir Weather Spring in Kashmir usually begins in March but this year unexpected snowfall and rain occurred Because of this by the third week of April</t>
  </si>
  <si>
    <t>https://hindi.moneycontrol.com/news/india/pollution-india-learn-from-america-and-britain-shashi-tharoor-started-a-big-debate-on-changing-the-capital-1938651.html</t>
  </si>
  <si>
    <t>5:53:56 AM</t>
  </si>
  <si>
    <t>प्रदूषण रोकथाम के मामले में अमेरिका-ब्रिटेन से क्या सीख सकता है भारत? थरूर ने छेड़ दी है राजधानी बदलने की बड़ी बहस - pollution india learn from america and britain shashi tharoor started a big debate on changing the capital | Moneycontrol Hindi</t>
  </si>
  <si>
    <t>What can India learn from the US and UK in pollution control Tharoor has sparked a major debate about shifting the capital
Air Pollution Shashi Tharoor has also expressed concern over the lack of concrete steps to address smog in Delhi In fact Delhi and its surrounding areas</t>
  </si>
  <si>
    <t>https://rajasthan.ndtv.in/videos/rajasthan-aqi-how-long-will-deaths-continue-due-to-poisonous-air-latest-news-air-pollution-863249</t>
  </si>
  <si>
    <t>11:06:34 PM</t>
  </si>
  <si>
    <t>Rajasthan AQI : आखिर कब तक जहरीली हवा से होती रहेंगी मौतें ? | Air Pollution</t>
  </si>
  <si>
    <t>Rajasthan AQI Colder weather is now being felt across northern India including Rajasthan For the past several days dense fog has enveloped many districts of Rajasthan in the morning In addition haze was also visible in some districts The air remained toxic in many districts of Rajasthan on Monday</t>
  </si>
  <si>
    <t>http://twitter.com/rsdaroga/status/1864866454786437464</t>
  </si>
  <si>
    <t>8:26:25 AM</t>
  </si>
  <si>
    <t>http://twitter.com/Matharoo17/status/1859964166209204517</t>
  </si>
  <si>
    <t>http://twitter.com/GurmeetSin48893/status/1863547127785206052</t>
  </si>
  <si>
    <t>5:03:52 PM</t>
  </si>
  <si>
    <t>http://twitter.com/anupamnawada/status/1888234353022386185</t>
  </si>
  <si>
    <t>8:02:06 PM</t>
  </si>
  <si>
    <t>Look how cunning he is Till yesterday he was saying that work is being done in Delhi Now he is saying that work was not being done in Delhi for the last many years They get paid They are bonded labourers of political parties They fill their own coffers The misfortune is that such YouTubers are considered intellectuals There is no research and no facts Show them screenshots of 4 fake reports and their supporters ejaculate calling them names If in future he makes such videos before any election then understand that he has been paid AAP lost because no work was being done in Delhi since last few years and that is because BJP did everything possible to stall the whole functioning of the government From using LG to halt orders to their agencies jailing leaders under fake cases to passing new laws Ever since the GNCTD Act of 2023 Delhi has already been indirectly ruled by BJP Its good that people of Delhi can now directly see who is really responsible for all their issues The only question is whether people will still continue to talk about issues of air pollution Yamuna pollution crumbling infrastructure and cleanliness in the coming years Or will BJP be successful in brainwashing and suppressing people to ignore all this in the name of religious hatred like theyve done in many other states</t>
  </si>
  <si>
    <t>https://www.amarujala.com/utility/world-environment-day-2024-global-warming-and-its-threats-to-environment-2024-06-03</t>
  </si>
  <si>
    <t>2:07:46 PM</t>
  </si>
  <si>
    <t>World Environment Day 2024: Global Warming And Its Threats To Environment | World Environment Day 2024:ग्लोबल वार्मिंग और बिगड़ता पर्यावरण दुनिया में ला रहा तबाही</t>
  </si>
  <si>
    <t>World Environment Day 2024 Industrialization has brought revolutionary changes to every sector of the world However it has had a negative impact on our environment Due to increasing carbon emissions the Earths average temperature is steadily rising</t>
  </si>
  <si>
    <t>http://twitter.com/nemsi74994/status/1888470351849693584</t>
  </si>
  <si>
    <t>11:39:52 AM</t>
  </si>
  <si>
    <t>http://twitter.com/Rajleaks/status/1775089264231162348</t>
  </si>
  <si>
    <t>2:43:54 PM</t>
  </si>
  <si>
    <t>28 GST Nimmi Mami Hyderabad cops destroyed about 1000 modified silencers of bikes As per the amendment of Section 1902 of the Motor vehicle Act fitting pressure horn and modified silencers on your bike causing Air and noise pollution is punishable with fine upto Rs 10000 and imprisonment</t>
  </si>
  <si>
    <t>http://twitter.com/Rajenderindia56/status/1858351035741335885</t>
  </si>
  <si>
    <t>http://twitter.com/Amitta_Agarwal/status/1853709004687450390</t>
  </si>
  <si>
    <t>1:30:41 PM</t>
  </si>
  <si>
    <t>Tell the birds to be careful while flying from the road to the sky air and water everything is polluted</t>
  </si>
  <si>
    <t>https://www.tv9hindi.com/state/delhi-ncr/weather-update-forecast-delhi-ncr-aqi-suffocating-pollution-air-people-falling-sick-stwma-2903718.html</t>
  </si>
  <si>
    <t>7:45:22 AM</t>
  </si>
  <si>
    <t>दिल्ली में 'दमघोंटू' हवा, बीमार हो रहे लोग, मौसम भी दे रहा धोखा... कितना है AQI? | Weather update forecast delhi ncr aqi Suffocating pollution air people falling sick stwma</t>
  </si>
  <si>
    <t>Delhis air is stifling people are falling ill and even the weather is playing tricks What is the AQI
Due to the intense sunshine during the day people in Delhi are facing heat Its mildly chilly in the mornings and nights but the heat doesnt seem to be subsiding in late October</t>
  </si>
  <si>
    <t>http://twitter.com/AjEeT1_RaThOrE/status/1847169234058588204</t>
  </si>
  <si>
    <t>https://www.jantaserishta.com/delhi-ncr/delhi-minister-gopal-rai-said-this-amid-worsening-air-pollution-3605739</t>
  </si>
  <si>
    <t>3:56:14 PM</t>
  </si>
  <si>
    <t>Delhi के मंत्री गोपाल राय ने बिगड़ते वायु प्रदूषण के बीच कही ये बात</t>
  </si>
  <si>
    <t>New Delhi In yet another move to reduce the rising air pollution in the state Delhi Environment Minister Gopal Rai on Friday announced that the Delhi government will monitor hotspots across Delhi using drones saying his government is working to control pollution</t>
  </si>
  <si>
    <t>https://www.gaonconnection.com/gaon-connection-special/no-balloons-please-independence-day-india-plastic-pollution-environment-sustainability-experts-environmentalists-odette-katrak/</t>
  </si>
  <si>
    <t>जश्न के मौके पर गुब्बारों से फैलता है प्रदूषण, आप चाहेंगे फैलाना?</t>
  </si>
  <si>
    <t>Independence Day is just a few days away Everyone participates in this festival of freedom Schools colleges and government offices will be decorated with tricolor balloons on this day But have you ever wondered what happens to those balloons afterward Have you
Okay never mind</t>
  </si>
  <si>
    <t>http://twitter.com/PradeepTiw79969/status/1850491701292360169</t>
  </si>
  <si>
    <t>https://dailychhattisgarh.com/article-details.php?article=265400&amp;path_article=1</t>
  </si>
  <si>
    <t>7:52:11 PM</t>
  </si>
  <si>
    <t>http://twitter.com/ArunSingh411845/status/1849121860639744576</t>
  </si>
  <si>
    <t>9:43:01 PM</t>
  </si>
  <si>
    <t>https://indias.news/pakistan-is-struggling-with-smog-attack-people-are-unable-to-breathe-in-the-poisonous-air/</t>
  </si>
  <si>
    <t>4:53:20 PM</t>
  </si>
  <si>
    <t>‘स्मॉग अटैक’ से जूझ रहा पाकिस्तान, जहरीली हवा में सांस नहीं ले पा रहे लोग</t>
  </si>
  <si>
    <t>Lahore November 15 Pakistans local health department has released a report that shows that people in Pakistans Punjab province are suffering from respiratory problems Nearly two million people have needed treatment in the past month
It states that</t>
  </si>
  <si>
    <t>http://twitter.com/Shivamkumar1082/status/1858805355243073866</t>
  </si>
  <si>
    <t>3:01:46 PM</t>
  </si>
  <si>
    <t>http://twitter.com/sitaramgurjar15/status/1845693308640604521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</si>
</sst>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h:mm:ss am/pm"/>
    <numFmt numFmtId="166" formatCode="M/d/yyyy"/>
  </numFmts>
  <fonts count="3">
    <font>
      <sz val="10.0"/>
      <color rgb="FF000000"/>
      <name val="Arial"/>
      <scheme val="minor"/>
    </font>
    <font>
      <sz val="11.0"/>
      <color theme="1"/>
      <name val="Calibri"/>
    </font>
    <font>
      <sz val="11.0"/>
      <color rgb="FF000000"/>
      <name val="Calibri"/>
    </font>
  </fonts>
  <fills count="2">
    <fill>
      <patternFill patternType="none"/>
    </fill>
    <fill>
      <patternFill patternType="lightGray"/>
    </fill>
  </fills>
  <borders count="7">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0"/>
    </xf>
    <xf borderId="0" fillId="0" fontId="1" numFmtId="165"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1"/>
    </xf>
    <xf borderId="0" fillId="0" fontId="1" numFmtId="49" xfId="0" applyAlignment="1" applyFont="1" applyNumberFormat="1">
      <alignment horizontal="left" readingOrder="0" shrinkToFit="0" vertical="center" wrapText="1"/>
    </xf>
    <xf borderId="0" fillId="0" fontId="1" numFmtId="3"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1" fillId="0" fontId="2" numFmtId="0" xfId="0" applyAlignment="1" applyBorder="1" applyFont="1">
      <alignment horizontal="center" shrinkToFit="0" vertical="center" wrapText="1"/>
    </xf>
    <xf borderId="2" fillId="0" fontId="2" numFmtId="166" xfId="0" applyAlignment="1" applyBorder="1" applyFont="1" applyNumberFormat="1">
      <alignment shrinkToFit="0" vertical="center" wrapText="0"/>
    </xf>
    <xf borderId="2" fillId="0" fontId="2" numFmtId="49" xfId="0" applyAlignment="1" applyBorder="1" applyFont="1" applyNumberFormat="1">
      <alignment shrinkToFit="0" vertical="center" wrapText="0"/>
    </xf>
    <xf borderId="2" fillId="0" fontId="2" numFmtId="0" xfId="0" applyAlignment="1" applyBorder="1" applyFont="1">
      <alignment shrinkToFit="0" vertical="center" wrapText="0"/>
    </xf>
    <xf borderId="2" fillId="0" fontId="2" numFmtId="49" xfId="0" applyAlignment="1" applyBorder="1" applyFont="1" applyNumberFormat="1">
      <alignment shrinkToFit="0" vertical="center" wrapText="1"/>
    </xf>
    <xf borderId="2" fillId="0" fontId="2" numFmtId="3" xfId="0" applyAlignment="1" applyBorder="1" applyFont="1" applyNumberFormat="1">
      <alignment shrinkToFit="0" vertical="center" wrapText="1"/>
    </xf>
    <xf borderId="3" fillId="0" fontId="2" numFmtId="49" xfId="0" applyAlignment="1" applyBorder="1" applyFont="1" applyNumberFormat="1">
      <alignment shrinkToFit="0" vertical="center" wrapText="0"/>
    </xf>
    <xf borderId="2" fillId="0" fontId="2" numFmtId="49" xfId="0" applyAlignment="1" applyBorder="1" applyFont="1" applyNumberFormat="1">
      <alignment readingOrder="0" shrinkToFit="0" vertical="center" wrapText="1"/>
    </xf>
    <xf borderId="4" fillId="0" fontId="2" numFmtId="0" xfId="0" applyAlignment="1" applyBorder="1" applyFont="1">
      <alignment horizontal="center" shrinkToFit="0" vertical="center" wrapText="1"/>
    </xf>
    <xf borderId="5" fillId="0" fontId="2" numFmtId="166" xfId="0" applyAlignment="1" applyBorder="1" applyFont="1" applyNumberFormat="1">
      <alignment shrinkToFit="0" vertical="center" wrapText="0"/>
    </xf>
    <xf borderId="5" fillId="0" fontId="2" numFmtId="49" xfId="0" applyAlignment="1" applyBorder="1" applyFont="1" applyNumberFormat="1">
      <alignment shrinkToFit="0" vertical="center" wrapText="0"/>
    </xf>
    <xf borderId="5" fillId="0" fontId="2" numFmtId="0" xfId="0" applyAlignment="1" applyBorder="1" applyFont="1">
      <alignment shrinkToFit="0" vertical="center" wrapText="0"/>
    </xf>
    <xf borderId="5" fillId="0" fontId="2" numFmtId="49" xfId="0" applyAlignment="1" applyBorder="1" applyFont="1" applyNumberFormat="1">
      <alignment shrinkToFit="0" vertical="center" wrapText="1"/>
    </xf>
    <xf borderId="5" fillId="0" fontId="2" numFmtId="0" xfId="0" applyAlignment="1" applyBorder="1" applyFont="1">
      <alignment shrinkToFit="0" vertical="center" wrapText="1"/>
    </xf>
    <xf borderId="6" fillId="0" fontId="2" numFmtId="49" xfId="0" applyAlignment="1" applyBorder="1" applyFont="1" applyNumberForma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onten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9773" displayName="Table1" name="Table1" id="1">
  <autoFilter ref="$A$1:$J$19773"/>
  <tableColumns count="10">
    <tableColumn name="URL" id="1"/>
    <tableColumn name="Date" id="2"/>
    <tableColumn name="Time" id="3"/>
    <tableColumn name="Month_Number" id="4"/>
    <tableColumn name="Month" id="5"/>
    <tableColumn name="Year" id="6"/>
    <tableColumn name="Title" id="7"/>
    <tableColumn name="Content" id="8"/>
    <tableColumn name="Reach" id="9"/>
    <tableColumn name="Relevance" id="10"/>
  </tableColumns>
  <tableStyleInfo name="Cont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5"/>
    <col customWidth="1" min="2" max="2" width="12.38"/>
    <col customWidth="1" min="3" max="3" width="12.5"/>
    <col customWidth="1" min="4" max="4" width="21.13"/>
    <col customWidth="1" min="5" max="5" width="13.75"/>
    <col customWidth="1" min="6" max="6" width="12.0"/>
    <col customWidth="1" min="7" max="7" width="10.5"/>
    <col customWidth="1" min="8" max="8" width="42.88"/>
    <col customWidth="1" min="9" max="9" width="13.25"/>
    <col customWidth="1" min="10" max="10" width="10.5"/>
  </cols>
  <sheetData>
    <row r="1" ht="22.5" customHeight="1">
      <c r="A1" s="1" t="s">
        <v>0</v>
      </c>
      <c r="B1" s="2" t="s">
        <v>1</v>
      </c>
      <c r="C1" s="3" t="s">
        <v>2</v>
      </c>
      <c r="D1" s="4" t="s">
        <v>3</v>
      </c>
      <c r="E1" s="4" t="s">
        <v>4</v>
      </c>
      <c r="F1" s="4" t="s">
        <v>5</v>
      </c>
      <c r="G1" s="5" t="s">
        <v>6</v>
      </c>
      <c r="H1" s="6" t="s">
        <v>7</v>
      </c>
      <c r="I1" s="7" t="s">
        <v>8</v>
      </c>
      <c r="J1" s="8" t="s">
        <v>9</v>
      </c>
    </row>
    <row r="2" ht="15.75" customHeight="1">
      <c r="A2" s="9" t="s">
        <v>10</v>
      </c>
      <c r="B2" s="10">
        <v>45696.816875</v>
      </c>
      <c r="C2" s="11" t="s">
        <v>11</v>
      </c>
      <c r="D2" s="12">
        <v>2.0</v>
      </c>
      <c r="E2" s="10" t="s">
        <v>12</v>
      </c>
      <c r="F2" s="12">
        <v>2025.0</v>
      </c>
      <c r="G2" s="13" t="s">
        <v>13</v>
      </c>
      <c r="H2" s="14" t="s">
        <v>14</v>
      </c>
      <c r="I2" s="12">
        <v>351.0</v>
      </c>
      <c r="J2" s="15" t="str">
        <f t="shared" ref="J2:J19773" si="1">IF(SUMPRODUCT(--ISNUMBER(SEARCH({"air pollution","pollution","aqi","air quality","smog","haze","emissions","vehicle emission","industrial pollution","factory emission","construction dust","stubble burning","crop burning","vehicular pollution","dust pollution","delhi smog","air pollution health","respiratory problem","asthma","lung disease","breathing problem"},H2)))&gt;0,"Relevant","Irrelevant")</f>
        <v>Relevant</v>
      </c>
    </row>
    <row r="3" ht="18.0" customHeight="1">
      <c r="A3" s="9" t="s">
        <v>15</v>
      </c>
      <c r="B3" s="10">
        <v>45603.770532407405</v>
      </c>
      <c r="C3" s="11" t="s">
        <v>16</v>
      </c>
      <c r="D3" s="12">
        <v>11.0</v>
      </c>
      <c r="E3" s="10" t="s">
        <v>17</v>
      </c>
      <c r="F3" s="12">
        <v>2024.0</v>
      </c>
      <c r="G3" s="13" t="s">
        <v>13</v>
      </c>
      <c r="H3" s="14" t="s">
        <v>18</v>
      </c>
      <c r="I3" s="12">
        <v>211.0</v>
      </c>
      <c r="J3" s="15" t="str">
        <f t="shared" si="1"/>
        <v>Irrelevant</v>
      </c>
    </row>
    <row r="4" ht="22.5" customHeight="1">
      <c r="A4" s="9" t="s">
        <v>19</v>
      </c>
      <c r="B4" s="10">
        <v>45413.03190725695</v>
      </c>
      <c r="C4" s="11" t="s">
        <v>20</v>
      </c>
      <c r="D4" s="12">
        <v>5.0</v>
      </c>
      <c r="E4" s="10" t="s">
        <v>21</v>
      </c>
      <c r="F4" s="12">
        <v>2024.0</v>
      </c>
      <c r="G4" s="13" t="s">
        <v>22</v>
      </c>
      <c r="H4" s="14" t="s">
        <v>23</v>
      </c>
      <c r="I4" s="12">
        <v>1.0442369E7</v>
      </c>
      <c r="J4" s="15" t="str">
        <f t="shared" si="1"/>
        <v>Irrelevant</v>
      </c>
    </row>
    <row r="5" ht="22.5" customHeight="1">
      <c r="A5" s="9" t="s">
        <v>24</v>
      </c>
      <c r="B5" s="10">
        <v>45635.49046296296</v>
      </c>
      <c r="C5" s="11" t="s">
        <v>25</v>
      </c>
      <c r="D5" s="12">
        <v>12.0</v>
      </c>
      <c r="E5" s="10" t="s">
        <v>26</v>
      </c>
      <c r="F5" s="12">
        <v>2024.0</v>
      </c>
      <c r="G5" s="13" t="s">
        <v>27</v>
      </c>
      <c r="H5" s="14" t="s">
        <v>28</v>
      </c>
      <c r="I5" s="12">
        <v>6471.0</v>
      </c>
      <c r="J5" s="15" t="str">
        <f t="shared" si="1"/>
        <v>Irrelevant</v>
      </c>
    </row>
    <row r="6" ht="22.5" customHeight="1">
      <c r="A6" s="9" t="s">
        <v>29</v>
      </c>
      <c r="B6" s="10">
        <v>45615.67140046296</v>
      </c>
      <c r="C6" s="11" t="s">
        <v>30</v>
      </c>
      <c r="D6" s="12">
        <v>11.0</v>
      </c>
      <c r="E6" s="10" t="s">
        <v>17</v>
      </c>
      <c r="F6" s="12">
        <v>2024.0</v>
      </c>
      <c r="G6" s="13" t="s">
        <v>13</v>
      </c>
      <c r="H6" s="14" t="s">
        <v>31</v>
      </c>
      <c r="I6" s="12">
        <v>359.0</v>
      </c>
      <c r="J6" s="15" t="str">
        <f t="shared" si="1"/>
        <v>Relevant</v>
      </c>
    </row>
    <row r="7" ht="22.5" customHeight="1">
      <c r="A7" s="9" t="s">
        <v>32</v>
      </c>
      <c r="B7" s="10">
        <v>45459.357407407406</v>
      </c>
      <c r="C7" s="11" t="s">
        <v>33</v>
      </c>
      <c r="D7" s="12">
        <v>6.0</v>
      </c>
      <c r="E7" s="10" t="s">
        <v>34</v>
      </c>
      <c r="F7" s="12">
        <v>2024.0</v>
      </c>
      <c r="G7" s="13" t="s">
        <v>13</v>
      </c>
      <c r="H7" s="14" t="s">
        <v>35</v>
      </c>
      <c r="I7" s="12">
        <v>9.0</v>
      </c>
      <c r="J7" s="15" t="str">
        <f t="shared" si="1"/>
        <v>Relevant</v>
      </c>
    </row>
    <row r="8" ht="22.5" customHeight="1">
      <c r="A8" s="9" t="s">
        <v>36</v>
      </c>
      <c r="B8" s="10">
        <v>45629.41738842593</v>
      </c>
      <c r="C8" s="11" t="s">
        <v>37</v>
      </c>
      <c r="D8" s="12">
        <v>12.0</v>
      </c>
      <c r="E8" s="10" t="s">
        <v>26</v>
      </c>
      <c r="F8" s="12">
        <v>2024.0</v>
      </c>
      <c r="G8" s="13" t="s">
        <v>38</v>
      </c>
      <c r="H8" s="14" t="s">
        <v>39</v>
      </c>
      <c r="I8" s="12">
        <v>367708.0</v>
      </c>
      <c r="J8" s="15" t="str">
        <f t="shared" si="1"/>
        <v>Relevant</v>
      </c>
    </row>
    <row r="9" ht="22.5" customHeight="1">
      <c r="A9" s="9" t="s">
        <v>40</v>
      </c>
      <c r="B9" s="10">
        <v>45578.91676221065</v>
      </c>
      <c r="C9" s="11" t="s">
        <v>41</v>
      </c>
      <c r="D9" s="12">
        <v>10.0</v>
      </c>
      <c r="E9" s="10" t="s">
        <v>42</v>
      </c>
      <c r="F9" s="12">
        <v>2024.0</v>
      </c>
      <c r="G9" s="13" t="s">
        <v>43</v>
      </c>
      <c r="H9" s="14" t="s">
        <v>44</v>
      </c>
      <c r="I9" s="12">
        <v>1.2258608E7</v>
      </c>
      <c r="J9" s="15" t="str">
        <f t="shared" si="1"/>
        <v>Relevant</v>
      </c>
    </row>
    <row r="10" ht="22.5" customHeight="1">
      <c r="A10" s="9" t="s">
        <v>45</v>
      </c>
      <c r="B10" s="10">
        <v>45611.57913194445</v>
      </c>
      <c r="C10" s="11" t="s">
        <v>46</v>
      </c>
      <c r="D10" s="12">
        <v>11.0</v>
      </c>
      <c r="E10" s="10" t="s">
        <v>17</v>
      </c>
      <c r="F10" s="12">
        <v>2024.0</v>
      </c>
      <c r="G10" s="13" t="s">
        <v>13</v>
      </c>
      <c r="H10" s="14" t="s">
        <v>47</v>
      </c>
      <c r="I10" s="12">
        <v>33.0</v>
      </c>
      <c r="J10" s="15" t="str">
        <f t="shared" si="1"/>
        <v>Relevant</v>
      </c>
    </row>
    <row r="11" ht="22.5" customHeight="1">
      <c r="A11" s="9" t="s">
        <v>48</v>
      </c>
      <c r="B11" s="10">
        <v>45696.74685185185</v>
      </c>
      <c r="C11" s="11" t="s">
        <v>49</v>
      </c>
      <c r="D11" s="12">
        <v>2.0</v>
      </c>
      <c r="E11" s="10" t="s">
        <v>12</v>
      </c>
      <c r="F11" s="12">
        <v>2025.0</v>
      </c>
      <c r="G11" s="13" t="s">
        <v>13</v>
      </c>
      <c r="H11" s="14" t="s">
        <v>14</v>
      </c>
      <c r="I11" s="12">
        <v>236.0</v>
      </c>
      <c r="J11" s="15" t="str">
        <f t="shared" si="1"/>
        <v>Relevant</v>
      </c>
    </row>
    <row r="12" ht="22.5" customHeight="1">
      <c r="A12" s="9" t="s">
        <v>50</v>
      </c>
      <c r="B12" s="10">
        <v>45710.940983796296</v>
      </c>
      <c r="C12" s="11" t="s">
        <v>51</v>
      </c>
      <c r="D12" s="12">
        <v>2.0</v>
      </c>
      <c r="E12" s="10" t="s">
        <v>12</v>
      </c>
      <c r="F12" s="12">
        <v>2025.0</v>
      </c>
      <c r="G12" s="13" t="s">
        <v>13</v>
      </c>
      <c r="H12" s="14" t="s">
        <v>52</v>
      </c>
      <c r="I12" s="12">
        <v>182.0</v>
      </c>
      <c r="J12" s="15" t="str">
        <f t="shared" si="1"/>
        <v>Relevant</v>
      </c>
    </row>
    <row r="13" ht="22.5" customHeight="1">
      <c r="A13" s="9" t="s">
        <v>53</v>
      </c>
      <c r="B13" s="10">
        <v>45474.802719907406</v>
      </c>
      <c r="C13" s="11" t="s">
        <v>54</v>
      </c>
      <c r="D13" s="12">
        <v>7.0</v>
      </c>
      <c r="E13" s="10" t="s">
        <v>55</v>
      </c>
      <c r="F13" s="12">
        <v>2024.0</v>
      </c>
      <c r="G13" s="13" t="s">
        <v>13</v>
      </c>
      <c r="H13" s="14" t="s">
        <v>56</v>
      </c>
      <c r="I13" s="12">
        <v>14.0</v>
      </c>
      <c r="J13" s="15" t="str">
        <f t="shared" si="1"/>
        <v>Relevant</v>
      </c>
    </row>
    <row r="14" ht="22.5" customHeight="1">
      <c r="A14" s="9" t="s">
        <v>57</v>
      </c>
      <c r="B14" s="10">
        <v>45725.91358796296</v>
      </c>
      <c r="C14" s="11" t="s">
        <v>58</v>
      </c>
      <c r="D14" s="12">
        <v>3.0</v>
      </c>
      <c r="E14" s="10" t="s">
        <v>59</v>
      </c>
      <c r="F14" s="12">
        <v>2025.0</v>
      </c>
      <c r="G14" s="13" t="s">
        <v>60</v>
      </c>
      <c r="H14" s="14" t="s">
        <v>61</v>
      </c>
      <c r="I14" s="12">
        <v>386309.0</v>
      </c>
      <c r="J14" s="15" t="str">
        <f t="shared" si="1"/>
        <v>Irrelevant</v>
      </c>
    </row>
    <row r="15" ht="22.5" customHeight="1">
      <c r="A15" s="9" t="s">
        <v>62</v>
      </c>
      <c r="B15" s="10">
        <v>45712.979421296295</v>
      </c>
      <c r="C15" s="11" t="s">
        <v>63</v>
      </c>
      <c r="D15" s="12">
        <v>2.0</v>
      </c>
      <c r="E15" s="10" t="s">
        <v>12</v>
      </c>
      <c r="F15" s="12">
        <v>2025.0</v>
      </c>
      <c r="G15" s="13" t="s">
        <v>13</v>
      </c>
      <c r="H15" s="14" t="s">
        <v>64</v>
      </c>
      <c r="I15" s="12">
        <v>355.0</v>
      </c>
      <c r="J15" s="15" t="str">
        <f t="shared" si="1"/>
        <v>Irrelevant</v>
      </c>
    </row>
    <row r="16" ht="22.5" customHeight="1">
      <c r="A16" s="9" t="s">
        <v>65</v>
      </c>
      <c r="B16" s="10">
        <v>45614.464004629626</v>
      </c>
      <c r="C16" s="11" t="s">
        <v>66</v>
      </c>
      <c r="D16" s="12">
        <v>11.0</v>
      </c>
      <c r="E16" s="10" t="s">
        <v>17</v>
      </c>
      <c r="F16" s="12">
        <v>2024.0</v>
      </c>
      <c r="G16" s="13" t="s">
        <v>13</v>
      </c>
      <c r="H16" s="14" t="s">
        <v>67</v>
      </c>
      <c r="I16" s="12">
        <v>1023.0</v>
      </c>
      <c r="J16" s="15" t="str">
        <f t="shared" si="1"/>
        <v>Relevant</v>
      </c>
    </row>
    <row r="17" ht="22.5" customHeight="1">
      <c r="A17" s="9" t="s">
        <v>68</v>
      </c>
      <c r="B17" s="10">
        <v>45688.45033564815</v>
      </c>
      <c r="C17" s="11" t="s">
        <v>69</v>
      </c>
      <c r="D17" s="12">
        <v>1.0</v>
      </c>
      <c r="E17" s="10" t="s">
        <v>70</v>
      </c>
      <c r="F17" s="12">
        <v>2025.0</v>
      </c>
      <c r="G17" s="13" t="s">
        <v>71</v>
      </c>
      <c r="H17" s="14" t="s">
        <v>72</v>
      </c>
      <c r="I17" s="12">
        <v>96154.0</v>
      </c>
      <c r="J17" s="15" t="str">
        <f t="shared" si="1"/>
        <v>Irrelevant</v>
      </c>
    </row>
    <row r="18" ht="22.5" customHeight="1">
      <c r="A18" s="9" t="s">
        <v>73</v>
      </c>
      <c r="B18" s="10">
        <v>45738.671585648146</v>
      </c>
      <c r="C18" s="11" t="s">
        <v>74</v>
      </c>
      <c r="D18" s="12">
        <v>3.0</v>
      </c>
      <c r="E18" s="10" t="s">
        <v>59</v>
      </c>
      <c r="F18" s="12">
        <v>2025.0</v>
      </c>
      <c r="G18" s="13" t="s">
        <v>13</v>
      </c>
      <c r="H18" s="14" t="s">
        <v>75</v>
      </c>
      <c r="I18" s="12">
        <v>1113.0</v>
      </c>
      <c r="J18" s="15" t="str">
        <f t="shared" si="1"/>
        <v>Relevant</v>
      </c>
    </row>
    <row r="19" ht="22.5" customHeight="1">
      <c r="A19" s="9" t="s">
        <v>76</v>
      </c>
      <c r="B19" s="10">
        <v>45644.77968334491</v>
      </c>
      <c r="C19" s="11" t="s">
        <v>77</v>
      </c>
      <c r="D19" s="12">
        <v>12.0</v>
      </c>
      <c r="E19" s="10" t="s">
        <v>26</v>
      </c>
      <c r="F19" s="12">
        <v>2024.0</v>
      </c>
      <c r="G19" s="13" t="s">
        <v>78</v>
      </c>
      <c r="H19" s="14" t="s">
        <v>79</v>
      </c>
      <c r="I19" s="12">
        <v>0.0</v>
      </c>
      <c r="J19" s="15" t="str">
        <f t="shared" si="1"/>
        <v>Relevant</v>
      </c>
    </row>
    <row r="20" ht="22.5" customHeight="1">
      <c r="A20" s="9" t="s">
        <v>80</v>
      </c>
      <c r="B20" s="10">
        <v>45696.765173611115</v>
      </c>
      <c r="C20" s="11" t="s">
        <v>81</v>
      </c>
      <c r="D20" s="12">
        <v>2.0</v>
      </c>
      <c r="E20" s="10" t="s">
        <v>12</v>
      </c>
      <c r="F20" s="12">
        <v>2025.0</v>
      </c>
      <c r="G20" s="13" t="s">
        <v>13</v>
      </c>
      <c r="H20" s="14" t="s">
        <v>14</v>
      </c>
      <c r="I20" s="12">
        <v>17.0</v>
      </c>
      <c r="J20" s="15" t="str">
        <f t="shared" si="1"/>
        <v>Relevant</v>
      </c>
    </row>
    <row r="21" ht="22.5" customHeight="1">
      <c r="A21" s="9" t="s">
        <v>82</v>
      </c>
      <c r="B21" s="10">
        <v>45626.69278935185</v>
      </c>
      <c r="C21" s="11" t="s">
        <v>83</v>
      </c>
      <c r="D21" s="12">
        <v>11.0</v>
      </c>
      <c r="E21" s="10" t="s">
        <v>17</v>
      </c>
      <c r="F21" s="12">
        <v>2024.0</v>
      </c>
      <c r="G21" s="13" t="s">
        <v>13</v>
      </c>
      <c r="H21" s="14" t="s">
        <v>84</v>
      </c>
      <c r="I21" s="12">
        <v>12.0</v>
      </c>
      <c r="J21" s="15" t="str">
        <f t="shared" si="1"/>
        <v>Relevant</v>
      </c>
    </row>
    <row r="22" ht="22.5" customHeight="1">
      <c r="A22" s="9" t="s">
        <v>85</v>
      </c>
      <c r="B22" s="10">
        <v>45606.437060185184</v>
      </c>
      <c r="C22" s="11" t="s">
        <v>86</v>
      </c>
      <c r="D22" s="12">
        <v>11.0</v>
      </c>
      <c r="E22" s="10" t="s">
        <v>17</v>
      </c>
      <c r="F22" s="12">
        <v>2024.0</v>
      </c>
      <c r="G22" s="13" t="s">
        <v>87</v>
      </c>
      <c r="H22" s="14" t="s">
        <v>88</v>
      </c>
      <c r="I22" s="12">
        <v>2495345.0</v>
      </c>
      <c r="J22" s="15" t="str">
        <f t="shared" si="1"/>
        <v>Irrelevant</v>
      </c>
    </row>
    <row r="23" ht="22.5" customHeight="1">
      <c r="A23" s="9" t="s">
        <v>89</v>
      </c>
      <c r="B23" s="10">
        <v>45618.373391203706</v>
      </c>
      <c r="C23" s="11" t="s">
        <v>90</v>
      </c>
      <c r="D23" s="12">
        <v>11.0</v>
      </c>
      <c r="E23" s="10" t="s">
        <v>17</v>
      </c>
      <c r="F23" s="12">
        <v>2024.0</v>
      </c>
      <c r="G23" s="13" t="s">
        <v>13</v>
      </c>
      <c r="H23" s="14" t="s">
        <v>91</v>
      </c>
      <c r="I23" s="12">
        <v>6359.0</v>
      </c>
      <c r="J23" s="15" t="str">
        <f t="shared" si="1"/>
        <v>Relevant</v>
      </c>
    </row>
    <row r="24" ht="22.5" customHeight="1">
      <c r="A24" s="9" t="s">
        <v>92</v>
      </c>
      <c r="B24" s="10">
        <v>45615.476585648146</v>
      </c>
      <c r="C24" s="11" t="s">
        <v>93</v>
      </c>
      <c r="D24" s="12">
        <v>11.0</v>
      </c>
      <c r="E24" s="10" t="s">
        <v>17</v>
      </c>
      <c r="F24" s="12">
        <v>2024.0</v>
      </c>
      <c r="G24" s="13" t="s">
        <v>13</v>
      </c>
      <c r="H24" s="14" t="s">
        <v>94</v>
      </c>
      <c r="I24" s="12">
        <v>580.0</v>
      </c>
      <c r="J24" s="15" t="str">
        <f t="shared" si="1"/>
        <v>Relevant</v>
      </c>
    </row>
    <row r="25" ht="22.5" customHeight="1">
      <c r="A25" s="9" t="s">
        <v>95</v>
      </c>
      <c r="B25" s="10">
        <v>45592.43472222222</v>
      </c>
      <c r="C25" s="11" t="s">
        <v>96</v>
      </c>
      <c r="D25" s="12">
        <v>10.0</v>
      </c>
      <c r="E25" s="10" t="s">
        <v>42</v>
      </c>
      <c r="F25" s="12">
        <v>2024.0</v>
      </c>
      <c r="G25" s="13" t="s">
        <v>13</v>
      </c>
      <c r="H25" s="14" t="s">
        <v>97</v>
      </c>
      <c r="I25" s="12">
        <v>1307.0</v>
      </c>
      <c r="J25" s="15" t="str">
        <f t="shared" si="1"/>
        <v>Relevant</v>
      </c>
    </row>
    <row r="26" ht="22.5" customHeight="1">
      <c r="A26" s="9" t="s">
        <v>98</v>
      </c>
      <c r="B26" s="10">
        <v>45607.783321759256</v>
      </c>
      <c r="C26" s="11" t="s">
        <v>99</v>
      </c>
      <c r="D26" s="12">
        <v>11.0</v>
      </c>
      <c r="E26" s="10" t="s">
        <v>17</v>
      </c>
      <c r="F26" s="12">
        <v>2024.0</v>
      </c>
      <c r="G26" s="13" t="s">
        <v>13</v>
      </c>
      <c r="H26" s="14" t="s">
        <v>100</v>
      </c>
      <c r="I26" s="12">
        <v>12632.0</v>
      </c>
      <c r="J26" s="15" t="str">
        <f t="shared" si="1"/>
        <v>Relevant</v>
      </c>
    </row>
    <row r="27" ht="22.5" customHeight="1">
      <c r="A27" s="9" t="s">
        <v>101</v>
      </c>
      <c r="B27" s="10">
        <v>45438.735347222224</v>
      </c>
      <c r="C27" s="11" t="s">
        <v>102</v>
      </c>
      <c r="D27" s="12">
        <v>5.0</v>
      </c>
      <c r="E27" s="10" t="s">
        <v>21</v>
      </c>
      <c r="F27" s="12">
        <v>2024.0</v>
      </c>
      <c r="G27" s="13" t="s">
        <v>13</v>
      </c>
      <c r="H27" s="14" t="s">
        <v>103</v>
      </c>
      <c r="I27" s="12">
        <v>10.0</v>
      </c>
      <c r="J27" s="15" t="str">
        <f t="shared" si="1"/>
        <v>Relevant</v>
      </c>
    </row>
    <row r="28" ht="22.5" customHeight="1">
      <c r="A28" s="9" t="s">
        <v>104</v>
      </c>
      <c r="B28" s="10">
        <v>45655.79622685185</v>
      </c>
      <c r="C28" s="11" t="s">
        <v>105</v>
      </c>
      <c r="D28" s="12">
        <v>12.0</v>
      </c>
      <c r="E28" s="10" t="s">
        <v>26</v>
      </c>
      <c r="F28" s="12">
        <v>2024.0</v>
      </c>
      <c r="G28" s="13" t="s">
        <v>106</v>
      </c>
      <c r="H28" s="14" t="s">
        <v>107</v>
      </c>
      <c r="I28" s="12">
        <v>7662.0</v>
      </c>
      <c r="J28" s="15" t="str">
        <f t="shared" si="1"/>
        <v>Relevant</v>
      </c>
    </row>
    <row r="29" ht="22.5" customHeight="1">
      <c r="A29" s="9" t="s">
        <v>108</v>
      </c>
      <c r="B29" s="10">
        <v>45650.56581630787</v>
      </c>
      <c r="C29" s="11" t="s">
        <v>109</v>
      </c>
      <c r="D29" s="12">
        <v>12.0</v>
      </c>
      <c r="E29" s="10" t="s">
        <v>26</v>
      </c>
      <c r="F29" s="12">
        <v>2024.0</v>
      </c>
      <c r="G29" s="13" t="s">
        <v>110</v>
      </c>
      <c r="H29" s="14" t="s">
        <v>111</v>
      </c>
      <c r="I29" s="12">
        <v>9205384.0</v>
      </c>
      <c r="J29" s="15" t="str">
        <f t="shared" si="1"/>
        <v>Irrelevant</v>
      </c>
    </row>
    <row r="30" ht="22.5" customHeight="1">
      <c r="A30" s="9" t="s">
        <v>112</v>
      </c>
      <c r="B30" s="10">
        <v>45540.37998842593</v>
      </c>
      <c r="C30" s="11" t="s">
        <v>113</v>
      </c>
      <c r="D30" s="12">
        <v>9.0</v>
      </c>
      <c r="E30" s="10" t="s">
        <v>114</v>
      </c>
      <c r="F30" s="12">
        <v>2024.0</v>
      </c>
      <c r="G30" s="13" t="s">
        <v>13</v>
      </c>
      <c r="H30" s="14" t="s">
        <v>115</v>
      </c>
      <c r="I30" s="12">
        <v>1309.0</v>
      </c>
      <c r="J30" s="15" t="str">
        <f t="shared" si="1"/>
        <v>Relevant</v>
      </c>
    </row>
    <row r="31" ht="22.5" customHeight="1">
      <c r="A31" s="9" t="s">
        <v>116</v>
      </c>
      <c r="B31" s="10">
        <v>45618.66563657407</v>
      </c>
      <c r="C31" s="11" t="s">
        <v>117</v>
      </c>
      <c r="D31" s="12">
        <v>11.0</v>
      </c>
      <c r="E31" s="10" t="s">
        <v>17</v>
      </c>
      <c r="F31" s="12">
        <v>2024.0</v>
      </c>
      <c r="G31" s="13" t="s">
        <v>13</v>
      </c>
      <c r="H31" s="14" t="s">
        <v>118</v>
      </c>
      <c r="I31" s="12">
        <v>166.0</v>
      </c>
      <c r="J31" s="15" t="str">
        <f t="shared" si="1"/>
        <v>Relevant</v>
      </c>
    </row>
    <row r="32" ht="22.5" customHeight="1">
      <c r="A32" s="9" t="s">
        <v>119</v>
      </c>
      <c r="B32" s="10">
        <v>45652.28701388889</v>
      </c>
      <c r="C32" s="11" t="s">
        <v>120</v>
      </c>
      <c r="D32" s="12">
        <v>12.0</v>
      </c>
      <c r="E32" s="10" t="s">
        <v>26</v>
      </c>
      <c r="F32" s="12">
        <v>2024.0</v>
      </c>
      <c r="G32" s="13" t="s">
        <v>13</v>
      </c>
      <c r="H32" s="14" t="s">
        <v>121</v>
      </c>
      <c r="I32" s="12">
        <v>157.0</v>
      </c>
      <c r="J32" s="15" t="str">
        <f t="shared" si="1"/>
        <v>Irrelevant</v>
      </c>
    </row>
    <row r="33" ht="22.5" customHeight="1">
      <c r="A33" s="9" t="s">
        <v>122</v>
      </c>
      <c r="B33" s="10">
        <v>45596.97246527778</v>
      </c>
      <c r="C33" s="11" t="s">
        <v>123</v>
      </c>
      <c r="D33" s="12">
        <v>10.0</v>
      </c>
      <c r="E33" s="10" t="s">
        <v>42</v>
      </c>
      <c r="F33" s="12">
        <v>2024.0</v>
      </c>
      <c r="G33" s="13" t="s">
        <v>13</v>
      </c>
      <c r="H33" s="14" t="s">
        <v>124</v>
      </c>
      <c r="I33" s="12">
        <v>1.0</v>
      </c>
      <c r="J33" s="15" t="str">
        <f t="shared" si="1"/>
        <v>Relevant</v>
      </c>
    </row>
    <row r="34" ht="22.5" customHeight="1">
      <c r="A34" s="9" t="s">
        <v>125</v>
      </c>
      <c r="B34" s="10">
        <v>45744.324597708335</v>
      </c>
      <c r="C34" s="11" t="s">
        <v>126</v>
      </c>
      <c r="D34" s="12">
        <v>3.0</v>
      </c>
      <c r="E34" s="10" t="s">
        <v>59</v>
      </c>
      <c r="F34" s="12">
        <v>2025.0</v>
      </c>
      <c r="G34" s="13" t="s">
        <v>127</v>
      </c>
      <c r="H34" s="14" t="s">
        <v>128</v>
      </c>
      <c r="I34" s="12">
        <v>0.0</v>
      </c>
      <c r="J34" s="15" t="str">
        <f t="shared" si="1"/>
        <v>Relevant</v>
      </c>
    </row>
    <row r="35" ht="22.5" customHeight="1">
      <c r="A35" s="9" t="s">
        <v>129</v>
      </c>
      <c r="B35" s="10">
        <v>45598.675729166665</v>
      </c>
      <c r="C35" s="11" t="s">
        <v>130</v>
      </c>
      <c r="D35" s="12">
        <v>11.0</v>
      </c>
      <c r="E35" s="10" t="s">
        <v>17</v>
      </c>
      <c r="F35" s="12">
        <v>2024.0</v>
      </c>
      <c r="G35" s="13" t="s">
        <v>13</v>
      </c>
      <c r="H35" s="14" t="s">
        <v>131</v>
      </c>
      <c r="I35" s="12">
        <v>104.0</v>
      </c>
      <c r="J35" s="15" t="str">
        <f t="shared" si="1"/>
        <v>Relevant</v>
      </c>
    </row>
    <row r="36" ht="22.5" customHeight="1">
      <c r="A36" s="9" t="s">
        <v>132</v>
      </c>
      <c r="B36" s="10">
        <v>45653.59762650463</v>
      </c>
      <c r="C36" s="11" t="s">
        <v>133</v>
      </c>
      <c r="D36" s="12">
        <v>12.0</v>
      </c>
      <c r="E36" s="10" t="s">
        <v>26</v>
      </c>
      <c r="F36" s="12">
        <v>2024.0</v>
      </c>
      <c r="G36" s="13" t="s">
        <v>134</v>
      </c>
      <c r="H36" s="14" t="s">
        <v>135</v>
      </c>
      <c r="I36" s="12">
        <v>7496.0</v>
      </c>
      <c r="J36" s="15" t="str">
        <f t="shared" si="1"/>
        <v>Irrelevant</v>
      </c>
    </row>
    <row r="37" ht="22.5" customHeight="1">
      <c r="A37" s="9" t="s">
        <v>136</v>
      </c>
      <c r="B37" s="10">
        <v>45625.71252314815</v>
      </c>
      <c r="C37" s="11" t="s">
        <v>137</v>
      </c>
      <c r="D37" s="12">
        <v>11.0</v>
      </c>
      <c r="E37" s="10" t="s">
        <v>17</v>
      </c>
      <c r="F37" s="12">
        <v>2024.0</v>
      </c>
      <c r="G37" s="13" t="s">
        <v>13</v>
      </c>
      <c r="H37" s="14" t="s">
        <v>138</v>
      </c>
      <c r="I37" s="12">
        <v>40034.0</v>
      </c>
      <c r="J37" s="15" t="str">
        <f t="shared" si="1"/>
        <v>Relevant</v>
      </c>
    </row>
    <row r="38" ht="22.5" customHeight="1">
      <c r="A38" s="9" t="s">
        <v>139</v>
      </c>
      <c r="B38" s="10">
        <v>45478.23784722222</v>
      </c>
      <c r="C38" s="11" t="s">
        <v>140</v>
      </c>
      <c r="D38" s="12">
        <v>7.0</v>
      </c>
      <c r="E38" s="10" t="s">
        <v>55</v>
      </c>
      <c r="F38" s="12">
        <v>2024.0</v>
      </c>
      <c r="G38" s="13" t="s">
        <v>13</v>
      </c>
      <c r="H38" s="14" t="s">
        <v>141</v>
      </c>
      <c r="I38" s="12">
        <v>35.0</v>
      </c>
      <c r="J38" s="15" t="str">
        <f t="shared" si="1"/>
        <v>Relevant</v>
      </c>
    </row>
    <row r="39" ht="22.5" customHeight="1">
      <c r="A39" s="9" t="s">
        <v>142</v>
      </c>
      <c r="B39" s="10">
        <v>45621.63429398148</v>
      </c>
      <c r="C39" s="11" t="s">
        <v>143</v>
      </c>
      <c r="D39" s="12">
        <v>11.0</v>
      </c>
      <c r="E39" s="10" t="s">
        <v>17</v>
      </c>
      <c r="F39" s="12">
        <v>2024.0</v>
      </c>
      <c r="G39" s="13" t="s">
        <v>13</v>
      </c>
      <c r="H39" s="14" t="s">
        <v>144</v>
      </c>
      <c r="I39" s="12">
        <v>301.0</v>
      </c>
      <c r="J39" s="15" t="str">
        <f t="shared" si="1"/>
        <v>Relevant</v>
      </c>
    </row>
    <row r="40" ht="22.5" customHeight="1">
      <c r="A40" s="9" t="s">
        <v>145</v>
      </c>
      <c r="B40" s="10">
        <v>45610.66987268518</v>
      </c>
      <c r="C40" s="11" t="s">
        <v>146</v>
      </c>
      <c r="D40" s="12">
        <v>11.0</v>
      </c>
      <c r="E40" s="10" t="s">
        <v>17</v>
      </c>
      <c r="F40" s="12">
        <v>2024.0</v>
      </c>
      <c r="G40" s="13" t="s">
        <v>13</v>
      </c>
      <c r="H40" s="14" t="s">
        <v>147</v>
      </c>
      <c r="I40" s="12">
        <v>14351.0</v>
      </c>
      <c r="J40" s="15" t="str">
        <f t="shared" si="1"/>
        <v>Relevant</v>
      </c>
    </row>
    <row r="41" ht="22.5" customHeight="1">
      <c r="A41" s="9" t="s">
        <v>148</v>
      </c>
      <c r="B41" s="10">
        <v>45602.854537037034</v>
      </c>
      <c r="C41" s="11" t="s">
        <v>149</v>
      </c>
      <c r="D41" s="12">
        <v>11.0</v>
      </c>
      <c r="E41" s="10" t="s">
        <v>17</v>
      </c>
      <c r="F41" s="12">
        <v>2024.0</v>
      </c>
      <c r="G41" s="13" t="s">
        <v>13</v>
      </c>
      <c r="H41" s="14" t="s">
        <v>150</v>
      </c>
      <c r="I41" s="12">
        <v>632.0</v>
      </c>
      <c r="J41" s="15" t="str">
        <f t="shared" si="1"/>
        <v>Relevant</v>
      </c>
    </row>
    <row r="42" ht="22.5" customHeight="1">
      <c r="A42" s="9" t="s">
        <v>151</v>
      </c>
      <c r="B42" s="10">
        <v>45615.60946759259</v>
      </c>
      <c r="C42" s="11" t="s">
        <v>152</v>
      </c>
      <c r="D42" s="12">
        <v>11.0</v>
      </c>
      <c r="E42" s="10" t="s">
        <v>17</v>
      </c>
      <c r="F42" s="12">
        <v>2024.0</v>
      </c>
      <c r="G42" s="13" t="s">
        <v>13</v>
      </c>
      <c r="H42" s="14" t="s">
        <v>31</v>
      </c>
      <c r="I42" s="12">
        <v>32.0</v>
      </c>
      <c r="J42" s="15" t="str">
        <f t="shared" si="1"/>
        <v>Relevant</v>
      </c>
    </row>
    <row r="43" ht="22.5" customHeight="1">
      <c r="A43" s="9" t="s">
        <v>153</v>
      </c>
      <c r="B43" s="10">
        <v>45542.480104166665</v>
      </c>
      <c r="C43" s="11" t="s">
        <v>154</v>
      </c>
      <c r="D43" s="12">
        <v>9.0</v>
      </c>
      <c r="E43" s="10" t="s">
        <v>114</v>
      </c>
      <c r="F43" s="12">
        <v>2024.0</v>
      </c>
      <c r="G43" s="13" t="s">
        <v>13</v>
      </c>
      <c r="H43" s="14" t="s">
        <v>56</v>
      </c>
      <c r="I43" s="12">
        <v>213.0</v>
      </c>
      <c r="J43" s="15" t="str">
        <f t="shared" si="1"/>
        <v>Relevant</v>
      </c>
    </row>
    <row r="44" ht="22.5" customHeight="1">
      <c r="A44" s="9" t="s">
        <v>155</v>
      </c>
      <c r="B44" s="10">
        <v>45645.222335949074</v>
      </c>
      <c r="C44" s="11" t="s">
        <v>156</v>
      </c>
      <c r="D44" s="12">
        <v>12.0</v>
      </c>
      <c r="E44" s="10" t="s">
        <v>26</v>
      </c>
      <c r="F44" s="12">
        <v>2024.0</v>
      </c>
      <c r="G44" s="13" t="s">
        <v>157</v>
      </c>
      <c r="H44" s="14" t="s">
        <v>158</v>
      </c>
      <c r="I44" s="12">
        <v>9205384.0</v>
      </c>
      <c r="J44" s="15" t="str">
        <f t="shared" si="1"/>
        <v>Relevant</v>
      </c>
    </row>
    <row r="45" ht="22.5" customHeight="1">
      <c r="A45" s="9" t="s">
        <v>159</v>
      </c>
      <c r="B45" s="10">
        <v>45696.75267361111</v>
      </c>
      <c r="C45" s="11" t="s">
        <v>160</v>
      </c>
      <c r="D45" s="12">
        <v>2.0</v>
      </c>
      <c r="E45" s="10" t="s">
        <v>12</v>
      </c>
      <c r="F45" s="12">
        <v>2025.0</v>
      </c>
      <c r="G45" s="13" t="s">
        <v>13</v>
      </c>
      <c r="H45" s="14" t="s">
        <v>14</v>
      </c>
      <c r="I45" s="12">
        <v>3982.0</v>
      </c>
      <c r="J45" s="15" t="str">
        <f t="shared" si="1"/>
        <v>Relevant</v>
      </c>
    </row>
    <row r="46" ht="22.5" customHeight="1">
      <c r="A46" s="9" t="s">
        <v>161</v>
      </c>
      <c r="B46" s="10">
        <v>45579.43131944445</v>
      </c>
      <c r="C46" s="11" t="s">
        <v>162</v>
      </c>
      <c r="D46" s="12">
        <v>10.0</v>
      </c>
      <c r="E46" s="10" t="s">
        <v>42</v>
      </c>
      <c r="F46" s="12">
        <v>2024.0</v>
      </c>
      <c r="G46" s="13" t="s">
        <v>163</v>
      </c>
      <c r="H46" s="14" t="s">
        <v>164</v>
      </c>
      <c r="I46" s="12">
        <v>0.0</v>
      </c>
      <c r="J46" s="15" t="str">
        <f t="shared" si="1"/>
        <v>Relevant</v>
      </c>
    </row>
    <row r="47" ht="22.5" customHeight="1">
      <c r="A47" s="9" t="s">
        <v>165</v>
      </c>
      <c r="B47" s="10">
        <v>45532.218215671295</v>
      </c>
      <c r="C47" s="11" t="s">
        <v>166</v>
      </c>
      <c r="D47" s="12">
        <v>8.0</v>
      </c>
      <c r="E47" s="10" t="s">
        <v>167</v>
      </c>
      <c r="F47" s="12">
        <v>2024.0</v>
      </c>
      <c r="G47" s="13" t="s">
        <v>168</v>
      </c>
      <c r="H47" s="14" t="s">
        <v>169</v>
      </c>
      <c r="I47" s="12">
        <v>1.4438863E7</v>
      </c>
      <c r="J47" s="15" t="str">
        <f t="shared" si="1"/>
        <v>Relevant</v>
      </c>
    </row>
    <row r="48" ht="22.5" customHeight="1">
      <c r="A48" s="9" t="s">
        <v>170</v>
      </c>
      <c r="B48" s="10">
        <v>45585.68483796297</v>
      </c>
      <c r="C48" s="11" t="s">
        <v>171</v>
      </c>
      <c r="D48" s="12">
        <v>10.0</v>
      </c>
      <c r="E48" s="10" t="s">
        <v>42</v>
      </c>
      <c r="F48" s="12">
        <v>2024.0</v>
      </c>
      <c r="G48" s="13" t="s">
        <v>13</v>
      </c>
      <c r="H48" s="14" t="s">
        <v>172</v>
      </c>
      <c r="I48" s="12">
        <v>129.0</v>
      </c>
      <c r="J48" s="15" t="str">
        <f t="shared" si="1"/>
        <v>Irrelevant</v>
      </c>
    </row>
    <row r="49" ht="22.5" customHeight="1">
      <c r="A49" s="9" t="s">
        <v>173</v>
      </c>
      <c r="B49" s="10">
        <v>45588.330555555556</v>
      </c>
      <c r="C49" s="11" t="s">
        <v>174</v>
      </c>
      <c r="D49" s="12">
        <v>10.0</v>
      </c>
      <c r="E49" s="10" t="s">
        <v>42</v>
      </c>
      <c r="F49" s="12">
        <v>2024.0</v>
      </c>
      <c r="G49" s="13" t="s">
        <v>13</v>
      </c>
      <c r="H49" s="14" t="s">
        <v>175</v>
      </c>
      <c r="I49" s="12">
        <v>47.0</v>
      </c>
      <c r="J49" s="15" t="str">
        <f t="shared" si="1"/>
        <v>Irrelevant</v>
      </c>
    </row>
    <row r="50" ht="22.5" customHeight="1">
      <c r="A50" s="9" t="s">
        <v>176</v>
      </c>
      <c r="B50" s="10">
        <v>45687.59056712963</v>
      </c>
      <c r="C50" s="11" t="s">
        <v>177</v>
      </c>
      <c r="D50" s="12">
        <v>1.0</v>
      </c>
      <c r="E50" s="10" t="s">
        <v>70</v>
      </c>
      <c r="F50" s="12">
        <v>2025.0</v>
      </c>
      <c r="G50" s="13" t="s">
        <v>13</v>
      </c>
      <c r="H50" s="14" t="s">
        <v>178</v>
      </c>
      <c r="I50" s="12">
        <v>4838.0</v>
      </c>
      <c r="J50" s="15" t="str">
        <f t="shared" si="1"/>
        <v>Relevant</v>
      </c>
    </row>
    <row r="51" ht="22.5" customHeight="1">
      <c r="A51" s="9" t="s">
        <v>179</v>
      </c>
      <c r="B51" s="10">
        <v>45630.60061342592</v>
      </c>
      <c r="C51" s="11" t="s">
        <v>180</v>
      </c>
      <c r="D51" s="12">
        <v>12.0</v>
      </c>
      <c r="E51" s="10" t="s">
        <v>26</v>
      </c>
      <c r="F51" s="12">
        <v>2024.0</v>
      </c>
      <c r="G51" s="13" t="s">
        <v>13</v>
      </c>
      <c r="H51" s="14" t="s">
        <v>181</v>
      </c>
      <c r="I51" s="12">
        <v>1704.0</v>
      </c>
      <c r="J51" s="15" t="str">
        <f t="shared" si="1"/>
        <v>Irrelevant</v>
      </c>
    </row>
    <row r="52" ht="22.5" customHeight="1">
      <c r="A52" s="9" t="s">
        <v>182</v>
      </c>
      <c r="B52" s="10">
        <v>45584.452939814815</v>
      </c>
      <c r="C52" s="11" t="s">
        <v>183</v>
      </c>
      <c r="D52" s="12">
        <v>10.0</v>
      </c>
      <c r="E52" s="10" t="s">
        <v>42</v>
      </c>
      <c r="F52" s="12">
        <v>2024.0</v>
      </c>
      <c r="G52" s="13" t="s">
        <v>13</v>
      </c>
      <c r="H52" s="14" t="s">
        <v>184</v>
      </c>
      <c r="I52" s="12">
        <v>168.0</v>
      </c>
      <c r="J52" s="15" t="str">
        <f t="shared" si="1"/>
        <v>Relevant</v>
      </c>
    </row>
    <row r="53" ht="22.5" customHeight="1">
      <c r="A53" s="9" t="s">
        <v>185</v>
      </c>
      <c r="B53" s="10">
        <v>45652.79236111111</v>
      </c>
      <c r="C53" s="11" t="s">
        <v>186</v>
      </c>
      <c r="D53" s="12">
        <v>12.0</v>
      </c>
      <c r="E53" s="10" t="s">
        <v>26</v>
      </c>
      <c r="F53" s="12">
        <v>2024.0</v>
      </c>
      <c r="G53" s="13" t="s">
        <v>13</v>
      </c>
      <c r="H53" s="14" t="s">
        <v>121</v>
      </c>
      <c r="I53" s="12">
        <v>27.0</v>
      </c>
      <c r="J53" s="15" t="str">
        <f t="shared" si="1"/>
        <v>Irrelevant</v>
      </c>
    </row>
    <row r="54" ht="22.5" customHeight="1">
      <c r="A54" s="9" t="s">
        <v>187</v>
      </c>
      <c r="B54" s="10">
        <v>45434.53383101852</v>
      </c>
      <c r="C54" s="11" t="s">
        <v>188</v>
      </c>
      <c r="D54" s="12">
        <v>5.0</v>
      </c>
      <c r="E54" s="10" t="s">
        <v>21</v>
      </c>
      <c r="F54" s="12">
        <v>2024.0</v>
      </c>
      <c r="G54" s="13" t="s">
        <v>13</v>
      </c>
      <c r="H54" s="14" t="s">
        <v>189</v>
      </c>
      <c r="I54" s="12">
        <v>64.0</v>
      </c>
      <c r="J54" s="15" t="str">
        <f t="shared" si="1"/>
        <v>Relevant</v>
      </c>
    </row>
    <row r="55" ht="22.5" customHeight="1">
      <c r="A55" s="9" t="s">
        <v>190</v>
      </c>
      <c r="B55" s="10">
        <v>45473.56196759259</v>
      </c>
      <c r="C55" s="11" t="s">
        <v>191</v>
      </c>
      <c r="D55" s="12">
        <v>6.0</v>
      </c>
      <c r="E55" s="10" t="s">
        <v>34</v>
      </c>
      <c r="F55" s="12">
        <v>2024.0</v>
      </c>
      <c r="G55" s="13" t="s">
        <v>13</v>
      </c>
      <c r="H55" s="14" t="s">
        <v>56</v>
      </c>
      <c r="I55" s="12">
        <v>633.0</v>
      </c>
      <c r="J55" s="15" t="str">
        <f t="shared" si="1"/>
        <v>Relevant</v>
      </c>
    </row>
    <row r="56" ht="22.5" customHeight="1">
      <c r="A56" s="9" t="s">
        <v>192</v>
      </c>
      <c r="B56" s="10">
        <v>45696.87275462963</v>
      </c>
      <c r="C56" s="11" t="s">
        <v>193</v>
      </c>
      <c r="D56" s="12">
        <v>2.0</v>
      </c>
      <c r="E56" s="10" t="s">
        <v>12</v>
      </c>
      <c r="F56" s="12">
        <v>2025.0</v>
      </c>
      <c r="G56" s="13" t="s">
        <v>13</v>
      </c>
      <c r="H56" s="14" t="s">
        <v>14</v>
      </c>
      <c r="I56" s="12">
        <v>4.0</v>
      </c>
      <c r="J56" s="15" t="str">
        <f t="shared" si="1"/>
        <v>Relevant</v>
      </c>
    </row>
    <row r="57" ht="22.5" customHeight="1">
      <c r="A57" s="9" t="s">
        <v>194</v>
      </c>
      <c r="B57" s="10">
        <v>45462.093043981484</v>
      </c>
      <c r="C57" s="11" t="s">
        <v>195</v>
      </c>
      <c r="D57" s="12">
        <v>6.0</v>
      </c>
      <c r="E57" s="10" t="s">
        <v>34</v>
      </c>
      <c r="F57" s="12">
        <v>2024.0</v>
      </c>
      <c r="G57" s="13" t="s">
        <v>13</v>
      </c>
      <c r="H57" s="14" t="s">
        <v>196</v>
      </c>
      <c r="I57" s="12">
        <v>135.0</v>
      </c>
      <c r="J57" s="15" t="str">
        <f t="shared" si="1"/>
        <v>Relevant</v>
      </c>
    </row>
    <row r="58" ht="22.5" customHeight="1">
      <c r="A58" s="9" t="s">
        <v>197</v>
      </c>
      <c r="B58" s="10">
        <v>45625.55957175926</v>
      </c>
      <c r="C58" s="11" t="s">
        <v>198</v>
      </c>
      <c r="D58" s="12">
        <v>11.0</v>
      </c>
      <c r="E58" s="10" t="s">
        <v>17</v>
      </c>
      <c r="F58" s="12">
        <v>2024.0</v>
      </c>
      <c r="G58" s="13" t="s">
        <v>13</v>
      </c>
      <c r="H58" s="14" t="s">
        <v>199</v>
      </c>
      <c r="I58" s="12">
        <v>66.0</v>
      </c>
      <c r="J58" s="15" t="str">
        <f t="shared" si="1"/>
        <v>Relevant</v>
      </c>
    </row>
    <row r="59" ht="22.5" customHeight="1">
      <c r="A59" s="9" t="s">
        <v>200</v>
      </c>
      <c r="B59" s="10">
        <v>45592.47857638889</v>
      </c>
      <c r="C59" s="11" t="s">
        <v>201</v>
      </c>
      <c r="D59" s="12">
        <v>10.0</v>
      </c>
      <c r="E59" s="10" t="s">
        <v>42</v>
      </c>
      <c r="F59" s="12">
        <v>2024.0</v>
      </c>
      <c r="G59" s="13" t="s">
        <v>13</v>
      </c>
      <c r="H59" s="14" t="s">
        <v>97</v>
      </c>
      <c r="I59" s="12">
        <v>3316.0</v>
      </c>
      <c r="J59" s="15" t="str">
        <f t="shared" si="1"/>
        <v>Relevant</v>
      </c>
    </row>
    <row r="60" ht="22.5" customHeight="1">
      <c r="A60" s="9" t="s">
        <v>202</v>
      </c>
      <c r="B60" s="10">
        <v>45742.812939814816</v>
      </c>
      <c r="C60" s="11" t="s">
        <v>203</v>
      </c>
      <c r="D60" s="12">
        <v>3.0</v>
      </c>
      <c r="E60" s="10" t="s">
        <v>59</v>
      </c>
      <c r="F60" s="12">
        <v>2025.0</v>
      </c>
      <c r="G60" s="13" t="s">
        <v>13</v>
      </c>
      <c r="H60" s="14" t="s">
        <v>204</v>
      </c>
      <c r="I60" s="12">
        <v>1148.0</v>
      </c>
      <c r="J60" s="15" t="str">
        <f t="shared" si="1"/>
        <v>Relevant</v>
      </c>
    </row>
    <row r="61" ht="22.5" customHeight="1">
      <c r="A61" s="9" t="s">
        <v>205</v>
      </c>
      <c r="B61" s="10">
        <v>45453.86740740741</v>
      </c>
      <c r="C61" s="11" t="s">
        <v>206</v>
      </c>
      <c r="D61" s="12">
        <v>6.0</v>
      </c>
      <c r="E61" s="10" t="s">
        <v>34</v>
      </c>
      <c r="F61" s="12">
        <v>2024.0</v>
      </c>
      <c r="G61" s="13" t="s">
        <v>207</v>
      </c>
      <c r="H61" s="14" t="s">
        <v>208</v>
      </c>
      <c r="I61" s="12">
        <v>2274325.0</v>
      </c>
      <c r="J61" s="15" t="str">
        <f t="shared" si="1"/>
        <v>Irrelevant</v>
      </c>
    </row>
    <row r="62" ht="22.5" customHeight="1">
      <c r="A62" s="9" t="s">
        <v>209</v>
      </c>
      <c r="B62" s="10">
        <v>45584.94850694444</v>
      </c>
      <c r="C62" s="11" t="s">
        <v>210</v>
      </c>
      <c r="D62" s="12">
        <v>10.0</v>
      </c>
      <c r="E62" s="10" t="s">
        <v>42</v>
      </c>
      <c r="F62" s="12">
        <v>2024.0</v>
      </c>
      <c r="G62" s="13" t="s">
        <v>13</v>
      </c>
      <c r="H62" s="14" t="s">
        <v>211</v>
      </c>
      <c r="I62" s="12">
        <v>72.0</v>
      </c>
      <c r="J62" s="15" t="str">
        <f t="shared" si="1"/>
        <v>Relevant</v>
      </c>
    </row>
    <row r="63" ht="22.5" customHeight="1">
      <c r="A63" s="9" t="s">
        <v>212</v>
      </c>
      <c r="B63" s="10">
        <v>45492.93561342593</v>
      </c>
      <c r="C63" s="11" t="s">
        <v>213</v>
      </c>
      <c r="D63" s="12">
        <v>7.0</v>
      </c>
      <c r="E63" s="10" t="s">
        <v>55</v>
      </c>
      <c r="F63" s="12">
        <v>2024.0</v>
      </c>
      <c r="G63" s="13" t="s">
        <v>13</v>
      </c>
      <c r="H63" s="14" t="s">
        <v>214</v>
      </c>
      <c r="I63" s="12">
        <v>75.0</v>
      </c>
      <c r="J63" s="15" t="str">
        <f t="shared" si="1"/>
        <v>Relevant</v>
      </c>
    </row>
    <row r="64" ht="22.5" customHeight="1">
      <c r="A64" s="9" t="s">
        <v>215</v>
      </c>
      <c r="B64" s="10">
        <v>45651.80472222222</v>
      </c>
      <c r="C64" s="11" t="s">
        <v>216</v>
      </c>
      <c r="D64" s="12">
        <v>12.0</v>
      </c>
      <c r="E64" s="10" t="s">
        <v>26</v>
      </c>
      <c r="F64" s="12">
        <v>2024.0</v>
      </c>
      <c r="G64" s="13" t="s">
        <v>13</v>
      </c>
      <c r="H64" s="14" t="s">
        <v>217</v>
      </c>
      <c r="I64" s="12">
        <v>113.0</v>
      </c>
      <c r="J64" s="15" t="str">
        <f t="shared" si="1"/>
        <v>Relevant</v>
      </c>
    </row>
    <row r="65" ht="22.5" customHeight="1">
      <c r="A65" s="9" t="s">
        <v>218</v>
      </c>
      <c r="B65" s="10">
        <v>45622.80944444444</v>
      </c>
      <c r="C65" s="11" t="s">
        <v>219</v>
      </c>
      <c r="D65" s="12">
        <v>11.0</v>
      </c>
      <c r="E65" s="10" t="s">
        <v>17</v>
      </c>
      <c r="F65" s="12">
        <v>2024.0</v>
      </c>
      <c r="G65" s="13" t="s">
        <v>13</v>
      </c>
      <c r="H65" s="14" t="s">
        <v>220</v>
      </c>
      <c r="I65" s="12">
        <v>51.0</v>
      </c>
      <c r="J65" s="15" t="str">
        <f t="shared" si="1"/>
        <v>Relevant</v>
      </c>
    </row>
    <row r="66" ht="22.5" customHeight="1">
      <c r="A66" s="9" t="s">
        <v>221</v>
      </c>
      <c r="B66" s="10">
        <v>45595.88487268519</v>
      </c>
      <c r="C66" s="11" t="s">
        <v>222</v>
      </c>
      <c r="D66" s="12">
        <v>10.0</v>
      </c>
      <c r="E66" s="10" t="s">
        <v>42</v>
      </c>
      <c r="F66" s="12">
        <v>2024.0</v>
      </c>
      <c r="G66" s="13" t="s">
        <v>13</v>
      </c>
      <c r="H66" s="14" t="s">
        <v>131</v>
      </c>
      <c r="I66" s="12">
        <v>4.0</v>
      </c>
      <c r="J66" s="15" t="str">
        <f t="shared" si="1"/>
        <v>Relevant</v>
      </c>
    </row>
    <row r="67" ht="22.5" customHeight="1">
      <c r="A67" s="9" t="s">
        <v>223</v>
      </c>
      <c r="B67" s="10">
        <v>45600.49652777778</v>
      </c>
      <c r="C67" s="11" t="s">
        <v>224</v>
      </c>
      <c r="D67" s="12">
        <v>11.0</v>
      </c>
      <c r="E67" s="10" t="s">
        <v>17</v>
      </c>
      <c r="F67" s="12">
        <v>2024.0</v>
      </c>
      <c r="G67" s="13" t="s">
        <v>13</v>
      </c>
      <c r="H67" s="14" t="s">
        <v>225</v>
      </c>
      <c r="I67" s="12">
        <v>261393.0</v>
      </c>
      <c r="J67" s="15" t="str">
        <f t="shared" si="1"/>
        <v>Relevant</v>
      </c>
    </row>
    <row r="68" ht="22.5" customHeight="1">
      <c r="A68" s="9" t="s">
        <v>226</v>
      </c>
      <c r="B68" s="10">
        <v>45482.673530092594</v>
      </c>
      <c r="C68" s="11" t="s">
        <v>227</v>
      </c>
      <c r="D68" s="12">
        <v>7.0</v>
      </c>
      <c r="E68" s="10" t="s">
        <v>55</v>
      </c>
      <c r="F68" s="12">
        <v>2024.0</v>
      </c>
      <c r="G68" s="13" t="s">
        <v>228</v>
      </c>
      <c r="H68" s="14" t="s">
        <v>229</v>
      </c>
      <c r="I68" s="12">
        <v>0.0</v>
      </c>
      <c r="J68" s="15" t="str">
        <f t="shared" si="1"/>
        <v>Irrelevant</v>
      </c>
    </row>
    <row r="69" ht="22.5" customHeight="1">
      <c r="A69" s="9" t="s">
        <v>230</v>
      </c>
      <c r="B69" s="10">
        <v>45642.520324074074</v>
      </c>
      <c r="C69" s="11" t="s">
        <v>231</v>
      </c>
      <c r="D69" s="12">
        <v>12.0</v>
      </c>
      <c r="E69" s="10" t="s">
        <v>26</v>
      </c>
      <c r="F69" s="12">
        <v>2024.0</v>
      </c>
      <c r="G69" s="13" t="s">
        <v>13</v>
      </c>
      <c r="H69" s="14" t="s">
        <v>232</v>
      </c>
      <c r="I69" s="12">
        <v>2402.0</v>
      </c>
      <c r="J69" s="15" t="str">
        <f t="shared" si="1"/>
        <v>Relevant</v>
      </c>
    </row>
    <row r="70" ht="22.5" customHeight="1">
      <c r="A70" s="9" t="s">
        <v>233</v>
      </c>
      <c r="B70" s="10">
        <v>45434.581608796296</v>
      </c>
      <c r="C70" s="11" t="s">
        <v>234</v>
      </c>
      <c r="D70" s="12">
        <v>5.0</v>
      </c>
      <c r="E70" s="10" t="s">
        <v>21</v>
      </c>
      <c r="F70" s="12">
        <v>2024.0</v>
      </c>
      <c r="G70" s="13" t="s">
        <v>13</v>
      </c>
      <c r="H70" s="14" t="s">
        <v>189</v>
      </c>
      <c r="I70" s="12">
        <v>139.0</v>
      </c>
      <c r="J70" s="15" t="str">
        <f t="shared" si="1"/>
        <v>Relevant</v>
      </c>
    </row>
    <row r="71" ht="22.5" customHeight="1">
      <c r="A71" s="9" t="s">
        <v>235</v>
      </c>
      <c r="B71" s="10">
        <v>45629.599444444444</v>
      </c>
      <c r="C71" s="11" t="s">
        <v>236</v>
      </c>
      <c r="D71" s="12">
        <v>12.0</v>
      </c>
      <c r="E71" s="10" t="s">
        <v>26</v>
      </c>
      <c r="F71" s="12">
        <v>2024.0</v>
      </c>
      <c r="G71" s="13" t="s">
        <v>13</v>
      </c>
      <c r="H71" s="14" t="s">
        <v>237</v>
      </c>
      <c r="I71" s="12">
        <v>311.0</v>
      </c>
      <c r="J71" s="15" t="str">
        <f t="shared" si="1"/>
        <v>Relevant</v>
      </c>
    </row>
    <row r="72" ht="22.5" customHeight="1">
      <c r="A72" s="9" t="s">
        <v>238</v>
      </c>
      <c r="B72" s="10">
        <v>45656.29366898148</v>
      </c>
      <c r="C72" s="11" t="s">
        <v>239</v>
      </c>
      <c r="D72" s="12">
        <v>12.0</v>
      </c>
      <c r="E72" s="10" t="s">
        <v>26</v>
      </c>
      <c r="F72" s="12">
        <v>2024.0</v>
      </c>
      <c r="G72" s="13" t="s">
        <v>240</v>
      </c>
      <c r="H72" s="14" t="s">
        <v>241</v>
      </c>
      <c r="I72" s="12">
        <v>2823088.0</v>
      </c>
      <c r="J72" s="15" t="str">
        <f t="shared" si="1"/>
        <v>Irrelevant</v>
      </c>
    </row>
    <row r="73" ht="22.5" customHeight="1">
      <c r="A73" s="9" t="s">
        <v>242</v>
      </c>
      <c r="B73" s="10">
        <v>45697.28204861111</v>
      </c>
      <c r="C73" s="11" t="s">
        <v>243</v>
      </c>
      <c r="D73" s="12">
        <v>2.0</v>
      </c>
      <c r="E73" s="10" t="s">
        <v>12</v>
      </c>
      <c r="F73" s="12">
        <v>2025.0</v>
      </c>
      <c r="G73" s="13" t="s">
        <v>13</v>
      </c>
      <c r="H73" s="14" t="s">
        <v>14</v>
      </c>
      <c r="I73" s="12">
        <v>162.0</v>
      </c>
      <c r="J73" s="15" t="str">
        <f t="shared" si="1"/>
        <v>Relevant</v>
      </c>
    </row>
    <row r="74" ht="22.5" customHeight="1">
      <c r="A74" s="9" t="s">
        <v>244</v>
      </c>
      <c r="B74" s="10">
        <v>45490.48962962963</v>
      </c>
      <c r="C74" s="11" t="s">
        <v>245</v>
      </c>
      <c r="D74" s="12">
        <v>7.0</v>
      </c>
      <c r="E74" s="10" t="s">
        <v>55</v>
      </c>
      <c r="F74" s="12">
        <v>2024.0</v>
      </c>
      <c r="G74" s="13" t="s">
        <v>13</v>
      </c>
      <c r="H74" s="14" t="s">
        <v>56</v>
      </c>
      <c r="I74" s="12">
        <v>2243.0</v>
      </c>
      <c r="J74" s="15" t="str">
        <f t="shared" si="1"/>
        <v>Relevant</v>
      </c>
    </row>
    <row r="75" ht="22.5" customHeight="1">
      <c r="A75" s="9" t="s">
        <v>246</v>
      </c>
      <c r="B75" s="10">
        <v>45592.37226851852</v>
      </c>
      <c r="C75" s="11" t="s">
        <v>247</v>
      </c>
      <c r="D75" s="12">
        <v>10.0</v>
      </c>
      <c r="E75" s="10" t="s">
        <v>42</v>
      </c>
      <c r="F75" s="12">
        <v>2024.0</v>
      </c>
      <c r="G75" s="13" t="s">
        <v>13</v>
      </c>
      <c r="H75" s="14" t="s">
        <v>97</v>
      </c>
      <c r="I75" s="12">
        <v>153.0</v>
      </c>
      <c r="J75" s="15" t="str">
        <f t="shared" si="1"/>
        <v>Relevant</v>
      </c>
    </row>
    <row r="76" ht="22.5" customHeight="1">
      <c r="A76" s="9" t="s">
        <v>248</v>
      </c>
      <c r="B76" s="10">
        <v>45614.956041666665</v>
      </c>
      <c r="C76" s="11" t="s">
        <v>249</v>
      </c>
      <c r="D76" s="12">
        <v>11.0</v>
      </c>
      <c r="E76" s="10" t="s">
        <v>17</v>
      </c>
      <c r="F76" s="12">
        <v>2024.0</v>
      </c>
      <c r="G76" s="13" t="s">
        <v>13</v>
      </c>
      <c r="H76" s="14" t="s">
        <v>250</v>
      </c>
      <c r="I76" s="12">
        <v>4063.0</v>
      </c>
      <c r="J76" s="15" t="str">
        <f t="shared" si="1"/>
        <v>Relevant</v>
      </c>
    </row>
    <row r="77" ht="22.5" customHeight="1">
      <c r="A77" s="9" t="s">
        <v>251</v>
      </c>
      <c r="B77" s="10">
        <v>45701.39325231482</v>
      </c>
      <c r="C77" s="11" t="s">
        <v>252</v>
      </c>
      <c r="D77" s="12">
        <v>2.0</v>
      </c>
      <c r="E77" s="10" t="s">
        <v>12</v>
      </c>
      <c r="F77" s="12">
        <v>2025.0</v>
      </c>
      <c r="G77" s="13" t="s">
        <v>13</v>
      </c>
      <c r="H77" s="14" t="s">
        <v>253</v>
      </c>
      <c r="I77" s="12">
        <v>761.0</v>
      </c>
      <c r="J77" s="15" t="str">
        <f t="shared" si="1"/>
        <v>Irrelevant</v>
      </c>
    </row>
    <row r="78" ht="22.5" customHeight="1">
      <c r="A78" s="9" t="s">
        <v>254</v>
      </c>
      <c r="B78" s="10">
        <v>45569.44112268519</v>
      </c>
      <c r="C78" s="11" t="s">
        <v>255</v>
      </c>
      <c r="D78" s="12">
        <v>10.0</v>
      </c>
      <c r="E78" s="10" t="s">
        <v>42</v>
      </c>
      <c r="F78" s="12">
        <v>2024.0</v>
      </c>
      <c r="G78" s="13" t="s">
        <v>13</v>
      </c>
      <c r="H78" s="14" t="s">
        <v>256</v>
      </c>
      <c r="I78" s="12">
        <v>169.0</v>
      </c>
      <c r="J78" s="15" t="str">
        <f t="shared" si="1"/>
        <v>Relevant</v>
      </c>
    </row>
    <row r="79" ht="22.5" customHeight="1">
      <c r="A79" s="9" t="s">
        <v>257</v>
      </c>
      <c r="B79" s="10">
        <v>45600.644224537034</v>
      </c>
      <c r="C79" s="11" t="s">
        <v>258</v>
      </c>
      <c r="D79" s="12">
        <v>11.0</v>
      </c>
      <c r="E79" s="10" t="s">
        <v>17</v>
      </c>
      <c r="F79" s="12">
        <v>2024.0</v>
      </c>
      <c r="G79" s="13" t="s">
        <v>13</v>
      </c>
      <c r="H79" s="14" t="s">
        <v>259</v>
      </c>
      <c r="I79" s="12">
        <v>441.0</v>
      </c>
      <c r="J79" s="15" t="str">
        <f t="shared" si="1"/>
        <v>Relevant</v>
      </c>
    </row>
    <row r="80" ht="22.5" customHeight="1">
      <c r="A80" s="9" t="s">
        <v>260</v>
      </c>
      <c r="B80" s="10">
        <v>45492.61384259259</v>
      </c>
      <c r="C80" s="11" t="s">
        <v>261</v>
      </c>
      <c r="D80" s="12">
        <v>7.0</v>
      </c>
      <c r="E80" s="10" t="s">
        <v>55</v>
      </c>
      <c r="F80" s="12">
        <v>2024.0</v>
      </c>
      <c r="G80" s="13" t="s">
        <v>13</v>
      </c>
      <c r="H80" s="14" t="s">
        <v>214</v>
      </c>
      <c r="I80" s="12">
        <v>1550.0</v>
      </c>
      <c r="J80" s="15" t="str">
        <f t="shared" si="1"/>
        <v>Relevant</v>
      </c>
    </row>
    <row r="81" ht="22.5" customHeight="1">
      <c r="A81" s="9" t="s">
        <v>262</v>
      </c>
      <c r="B81" s="10">
        <v>45593.558796666664</v>
      </c>
      <c r="C81" s="11" t="s">
        <v>263</v>
      </c>
      <c r="D81" s="12">
        <v>10.0</v>
      </c>
      <c r="E81" s="10" t="s">
        <v>42</v>
      </c>
      <c r="F81" s="12">
        <v>2024.0</v>
      </c>
      <c r="G81" s="13" t="s">
        <v>264</v>
      </c>
      <c r="H81" s="14" t="s">
        <v>265</v>
      </c>
      <c r="I81" s="12">
        <v>72435.0</v>
      </c>
      <c r="J81" s="15" t="str">
        <f t="shared" si="1"/>
        <v>Relevant</v>
      </c>
    </row>
    <row r="82" ht="22.5" customHeight="1">
      <c r="A82" s="9" t="s">
        <v>266</v>
      </c>
      <c r="B82" s="10">
        <v>45599.44016203703</v>
      </c>
      <c r="C82" s="11" t="s">
        <v>267</v>
      </c>
      <c r="D82" s="12">
        <v>11.0</v>
      </c>
      <c r="E82" s="10" t="s">
        <v>17</v>
      </c>
      <c r="F82" s="12">
        <v>2024.0</v>
      </c>
      <c r="G82" s="13" t="s">
        <v>268</v>
      </c>
      <c r="H82" s="14" t="s">
        <v>269</v>
      </c>
      <c r="I82" s="12">
        <v>0.0</v>
      </c>
      <c r="J82" s="15" t="str">
        <f t="shared" si="1"/>
        <v>Relevant</v>
      </c>
    </row>
    <row r="83" ht="22.5" customHeight="1">
      <c r="A83" s="9" t="s">
        <v>270</v>
      </c>
      <c r="B83" s="10">
        <v>45696.75015046296</v>
      </c>
      <c r="C83" s="11" t="s">
        <v>271</v>
      </c>
      <c r="D83" s="12">
        <v>2.0</v>
      </c>
      <c r="E83" s="10" t="s">
        <v>12</v>
      </c>
      <c r="F83" s="12">
        <v>2025.0</v>
      </c>
      <c r="G83" s="13" t="s">
        <v>13</v>
      </c>
      <c r="H83" s="14" t="s">
        <v>14</v>
      </c>
      <c r="I83" s="12">
        <v>5.0</v>
      </c>
      <c r="J83" s="15" t="str">
        <f t="shared" si="1"/>
        <v>Relevant</v>
      </c>
    </row>
    <row r="84" ht="22.5" customHeight="1">
      <c r="A84" s="9" t="s">
        <v>272</v>
      </c>
      <c r="B84" s="10">
        <v>45396.675121423614</v>
      </c>
      <c r="C84" s="11" t="s">
        <v>273</v>
      </c>
      <c r="D84" s="12">
        <v>4.0</v>
      </c>
      <c r="E84" s="10" t="s">
        <v>274</v>
      </c>
      <c r="F84" s="12">
        <v>2024.0</v>
      </c>
      <c r="G84" s="13" t="s">
        <v>275</v>
      </c>
      <c r="H84" s="14" t="s">
        <v>276</v>
      </c>
      <c r="I84" s="12">
        <v>1.0442369E7</v>
      </c>
      <c r="J84" s="15" t="str">
        <f t="shared" si="1"/>
        <v>Relevant</v>
      </c>
    </row>
    <row r="85" ht="22.5" customHeight="1">
      <c r="A85" s="9" t="s">
        <v>277</v>
      </c>
      <c r="B85" s="10">
        <v>45720.0630787037</v>
      </c>
      <c r="C85" s="11" t="s">
        <v>278</v>
      </c>
      <c r="D85" s="12">
        <v>3.0</v>
      </c>
      <c r="E85" s="10" t="s">
        <v>59</v>
      </c>
      <c r="F85" s="12">
        <v>2025.0</v>
      </c>
      <c r="G85" s="13" t="s">
        <v>13</v>
      </c>
      <c r="H85" s="14" t="s">
        <v>279</v>
      </c>
      <c r="I85" s="12">
        <v>4082.0</v>
      </c>
      <c r="J85" s="15" t="str">
        <f t="shared" si="1"/>
        <v>Irrelevant</v>
      </c>
    </row>
    <row r="86" ht="22.5" customHeight="1">
      <c r="A86" s="9" t="s">
        <v>280</v>
      </c>
      <c r="B86" s="10">
        <v>45594.4</v>
      </c>
      <c r="C86" s="11" t="s">
        <v>281</v>
      </c>
      <c r="D86" s="12">
        <v>10.0</v>
      </c>
      <c r="E86" s="10" t="s">
        <v>42</v>
      </c>
      <c r="F86" s="12">
        <v>2024.0</v>
      </c>
      <c r="G86" s="13" t="s">
        <v>282</v>
      </c>
      <c r="H86" s="14" t="s">
        <v>283</v>
      </c>
      <c r="I86" s="12">
        <v>294.0</v>
      </c>
      <c r="J86" s="15" t="str">
        <f t="shared" si="1"/>
        <v>Relevant</v>
      </c>
    </row>
    <row r="87" ht="22.5" customHeight="1">
      <c r="A87" s="9" t="s">
        <v>284</v>
      </c>
      <c r="B87" s="10">
        <v>45470.4078599537</v>
      </c>
      <c r="C87" s="11" t="s">
        <v>285</v>
      </c>
      <c r="D87" s="12">
        <v>6.0</v>
      </c>
      <c r="E87" s="10" t="s">
        <v>34</v>
      </c>
      <c r="F87" s="12">
        <v>2024.0</v>
      </c>
      <c r="G87" s="13" t="s">
        <v>286</v>
      </c>
      <c r="H87" s="14" t="s">
        <v>287</v>
      </c>
      <c r="I87" s="12">
        <v>82610.0</v>
      </c>
      <c r="J87" s="15" t="str">
        <f t="shared" si="1"/>
        <v>Relevant</v>
      </c>
    </row>
    <row r="88" ht="22.5" customHeight="1">
      <c r="A88" s="9" t="s">
        <v>288</v>
      </c>
      <c r="B88" s="10">
        <v>45711.664826388886</v>
      </c>
      <c r="C88" s="11" t="s">
        <v>289</v>
      </c>
      <c r="D88" s="12">
        <v>2.0</v>
      </c>
      <c r="E88" s="10" t="s">
        <v>12</v>
      </c>
      <c r="F88" s="12">
        <v>2025.0</v>
      </c>
      <c r="G88" s="13" t="s">
        <v>13</v>
      </c>
      <c r="H88" s="14" t="s">
        <v>290</v>
      </c>
      <c r="I88" s="12">
        <v>354.0</v>
      </c>
      <c r="J88" s="15" t="str">
        <f t="shared" si="1"/>
        <v>Irrelevant</v>
      </c>
    </row>
    <row r="89" ht="22.5" customHeight="1">
      <c r="A89" s="9" t="s">
        <v>291</v>
      </c>
      <c r="B89" s="10">
        <v>45593.96487268519</v>
      </c>
      <c r="C89" s="11" t="s">
        <v>292</v>
      </c>
      <c r="D89" s="12">
        <v>10.0</v>
      </c>
      <c r="E89" s="10" t="s">
        <v>42</v>
      </c>
      <c r="F89" s="12">
        <v>2024.0</v>
      </c>
      <c r="G89" s="13" t="s">
        <v>13</v>
      </c>
      <c r="H89" s="14" t="s">
        <v>293</v>
      </c>
      <c r="I89" s="12">
        <v>11929.0</v>
      </c>
      <c r="J89" s="15" t="str">
        <f t="shared" si="1"/>
        <v>Relevant</v>
      </c>
    </row>
    <row r="90" ht="22.5" customHeight="1">
      <c r="A90" s="9" t="s">
        <v>294</v>
      </c>
      <c r="B90" s="10">
        <v>45552.30541666667</v>
      </c>
      <c r="C90" s="11" t="s">
        <v>295</v>
      </c>
      <c r="D90" s="12">
        <v>9.0</v>
      </c>
      <c r="E90" s="10" t="s">
        <v>114</v>
      </c>
      <c r="F90" s="12">
        <v>2024.0</v>
      </c>
      <c r="G90" s="13" t="s">
        <v>13</v>
      </c>
      <c r="H90" s="14" t="s">
        <v>296</v>
      </c>
      <c r="I90" s="12">
        <v>10285.0</v>
      </c>
      <c r="J90" s="15" t="str">
        <f t="shared" si="1"/>
        <v>Relevant</v>
      </c>
    </row>
    <row r="91" ht="22.5" customHeight="1">
      <c r="A91" s="9" t="s">
        <v>297</v>
      </c>
      <c r="B91" s="10">
        <v>45621.79408564815</v>
      </c>
      <c r="C91" s="11" t="s">
        <v>298</v>
      </c>
      <c r="D91" s="12">
        <v>11.0</v>
      </c>
      <c r="E91" s="10" t="s">
        <v>17</v>
      </c>
      <c r="F91" s="12">
        <v>2024.0</v>
      </c>
      <c r="G91" s="13" t="s">
        <v>13</v>
      </c>
      <c r="H91" s="14" t="s">
        <v>220</v>
      </c>
      <c r="I91" s="12">
        <v>151.0</v>
      </c>
      <c r="J91" s="15" t="str">
        <f t="shared" si="1"/>
        <v>Relevant</v>
      </c>
    </row>
    <row r="92" ht="22.5" customHeight="1">
      <c r="A92" s="9" t="s">
        <v>299</v>
      </c>
      <c r="B92" s="10">
        <v>45588.28796296296</v>
      </c>
      <c r="C92" s="11" t="s">
        <v>300</v>
      </c>
      <c r="D92" s="12">
        <v>10.0</v>
      </c>
      <c r="E92" s="10" t="s">
        <v>42</v>
      </c>
      <c r="F92" s="12">
        <v>2024.0</v>
      </c>
      <c r="G92" s="13" t="s">
        <v>301</v>
      </c>
      <c r="H92" s="14" t="s">
        <v>302</v>
      </c>
      <c r="I92" s="12">
        <v>2.1345286E7</v>
      </c>
      <c r="J92" s="15" t="str">
        <f t="shared" si="1"/>
        <v>Relevant</v>
      </c>
    </row>
    <row r="93" ht="22.5" customHeight="1">
      <c r="A93" s="9" t="s">
        <v>303</v>
      </c>
      <c r="B93" s="10">
        <v>45618.08493055555</v>
      </c>
      <c r="C93" s="11" t="s">
        <v>304</v>
      </c>
      <c r="D93" s="12">
        <v>11.0</v>
      </c>
      <c r="E93" s="10" t="s">
        <v>17</v>
      </c>
      <c r="F93" s="12">
        <v>2024.0</v>
      </c>
      <c r="G93" s="13" t="s">
        <v>13</v>
      </c>
      <c r="H93" s="14" t="s">
        <v>305</v>
      </c>
      <c r="I93" s="12">
        <v>235.0</v>
      </c>
      <c r="J93" s="15" t="str">
        <f t="shared" si="1"/>
        <v>Relevant</v>
      </c>
    </row>
    <row r="94" ht="22.5" customHeight="1">
      <c r="A94" s="9" t="s">
        <v>306</v>
      </c>
      <c r="B94" s="10">
        <v>45590.71805555555</v>
      </c>
      <c r="C94" s="11" t="s">
        <v>307</v>
      </c>
      <c r="D94" s="12">
        <v>10.0</v>
      </c>
      <c r="E94" s="10" t="s">
        <v>42</v>
      </c>
      <c r="F94" s="12">
        <v>2024.0</v>
      </c>
      <c r="G94" s="13" t="s">
        <v>308</v>
      </c>
      <c r="H94" s="14" t="s">
        <v>309</v>
      </c>
      <c r="I94" s="12">
        <v>0.0</v>
      </c>
      <c r="J94" s="15" t="str">
        <f t="shared" si="1"/>
        <v>Irrelevant</v>
      </c>
    </row>
    <row r="95" ht="22.5" customHeight="1">
      <c r="A95" s="9" t="s">
        <v>310</v>
      </c>
      <c r="B95" s="10">
        <v>45743.915601851855</v>
      </c>
      <c r="C95" s="11" t="s">
        <v>311</v>
      </c>
      <c r="D95" s="12">
        <v>3.0</v>
      </c>
      <c r="E95" s="10" t="s">
        <v>59</v>
      </c>
      <c r="F95" s="12">
        <v>2025.0</v>
      </c>
      <c r="G95" s="13" t="s">
        <v>13</v>
      </c>
      <c r="H95" s="14" t="s">
        <v>204</v>
      </c>
      <c r="I95" s="12">
        <v>181.0</v>
      </c>
      <c r="J95" s="15" t="str">
        <f t="shared" si="1"/>
        <v>Relevant</v>
      </c>
    </row>
    <row r="96" ht="22.5" customHeight="1">
      <c r="A96" s="9" t="s">
        <v>312</v>
      </c>
      <c r="B96" s="10">
        <v>45623.95622685185</v>
      </c>
      <c r="C96" s="11" t="s">
        <v>313</v>
      </c>
      <c r="D96" s="12">
        <v>11.0</v>
      </c>
      <c r="E96" s="10" t="s">
        <v>17</v>
      </c>
      <c r="F96" s="12">
        <v>2024.0</v>
      </c>
      <c r="G96" s="13" t="s">
        <v>314</v>
      </c>
      <c r="H96" s="14" t="s">
        <v>315</v>
      </c>
      <c r="I96" s="12">
        <v>20.0</v>
      </c>
      <c r="J96" s="15" t="str">
        <f t="shared" si="1"/>
        <v>Relevant</v>
      </c>
    </row>
    <row r="97" ht="22.5" customHeight="1">
      <c r="A97" s="9" t="s">
        <v>316</v>
      </c>
      <c r="B97" s="10">
        <v>45560.78527777778</v>
      </c>
      <c r="C97" s="11" t="s">
        <v>317</v>
      </c>
      <c r="D97" s="12">
        <v>9.0</v>
      </c>
      <c r="E97" s="10" t="s">
        <v>114</v>
      </c>
      <c r="F97" s="12">
        <v>2024.0</v>
      </c>
      <c r="G97" s="13" t="s">
        <v>318</v>
      </c>
      <c r="H97" s="14" t="s">
        <v>319</v>
      </c>
      <c r="I97" s="12">
        <v>58159.0</v>
      </c>
      <c r="J97" s="15" t="str">
        <f t="shared" si="1"/>
        <v>Irrelevant</v>
      </c>
    </row>
    <row r="98" ht="22.5" customHeight="1">
      <c r="A98" s="9" t="s">
        <v>320</v>
      </c>
      <c r="B98" s="10">
        <v>45598.75383101852</v>
      </c>
      <c r="C98" s="11" t="s">
        <v>321</v>
      </c>
      <c r="D98" s="12">
        <v>11.0</v>
      </c>
      <c r="E98" s="10" t="s">
        <v>17</v>
      </c>
      <c r="F98" s="12">
        <v>2024.0</v>
      </c>
      <c r="G98" s="13" t="s">
        <v>322</v>
      </c>
      <c r="H98" s="14" t="s">
        <v>323</v>
      </c>
      <c r="I98" s="12">
        <v>27642.0</v>
      </c>
      <c r="J98" s="15" t="str">
        <f t="shared" si="1"/>
        <v>Relevant</v>
      </c>
    </row>
    <row r="99" ht="22.5" customHeight="1">
      <c r="A99" s="9" t="s">
        <v>324</v>
      </c>
      <c r="B99" s="10">
        <v>45710.66479166667</v>
      </c>
      <c r="C99" s="11" t="s">
        <v>325</v>
      </c>
      <c r="D99" s="12">
        <v>2.0</v>
      </c>
      <c r="E99" s="10" t="s">
        <v>12</v>
      </c>
      <c r="F99" s="12">
        <v>2025.0</v>
      </c>
      <c r="G99" s="13" t="s">
        <v>13</v>
      </c>
      <c r="H99" s="14" t="s">
        <v>52</v>
      </c>
      <c r="I99" s="12">
        <v>1641.0</v>
      </c>
      <c r="J99" s="15" t="str">
        <f t="shared" si="1"/>
        <v>Relevant</v>
      </c>
    </row>
    <row r="100" ht="22.5" customHeight="1">
      <c r="A100" s="9" t="s">
        <v>326</v>
      </c>
      <c r="B100" s="10">
        <v>45609.35532407407</v>
      </c>
      <c r="C100" s="11" t="s">
        <v>327</v>
      </c>
      <c r="D100" s="12">
        <v>11.0</v>
      </c>
      <c r="E100" s="10" t="s">
        <v>17</v>
      </c>
      <c r="F100" s="12">
        <v>2024.0</v>
      </c>
      <c r="G100" s="13" t="s">
        <v>13</v>
      </c>
      <c r="H100" s="14" t="s">
        <v>328</v>
      </c>
      <c r="I100" s="12">
        <v>141.0</v>
      </c>
      <c r="J100" s="15" t="str">
        <f t="shared" si="1"/>
        <v>Relevant</v>
      </c>
    </row>
    <row r="101" ht="22.5" customHeight="1">
      <c r="A101" s="9" t="s">
        <v>329</v>
      </c>
      <c r="B101" s="10">
        <v>45615.71659662037</v>
      </c>
      <c r="C101" s="11" t="s">
        <v>330</v>
      </c>
      <c r="D101" s="12">
        <v>11.0</v>
      </c>
      <c r="E101" s="10" t="s">
        <v>17</v>
      </c>
      <c r="F101" s="12">
        <v>2024.0</v>
      </c>
      <c r="G101" s="13" t="s">
        <v>331</v>
      </c>
      <c r="H101" s="14" t="s">
        <v>332</v>
      </c>
      <c r="I101" s="12">
        <v>1146.0</v>
      </c>
      <c r="J101" s="15" t="str">
        <f t="shared" si="1"/>
        <v>Relevant</v>
      </c>
    </row>
    <row r="102" ht="22.5" customHeight="1">
      <c r="A102" s="9" t="s">
        <v>333</v>
      </c>
      <c r="B102" s="10">
        <v>45591.40106481482</v>
      </c>
      <c r="C102" s="11" t="s">
        <v>334</v>
      </c>
      <c r="D102" s="12">
        <v>10.0</v>
      </c>
      <c r="E102" s="10" t="s">
        <v>42</v>
      </c>
      <c r="F102" s="12">
        <v>2024.0</v>
      </c>
      <c r="G102" s="13" t="s">
        <v>13</v>
      </c>
      <c r="H102" s="14" t="s">
        <v>335</v>
      </c>
      <c r="I102" s="12">
        <v>355.0</v>
      </c>
      <c r="J102" s="15" t="str">
        <f t="shared" si="1"/>
        <v>Relevant</v>
      </c>
    </row>
    <row r="103" ht="22.5" customHeight="1">
      <c r="A103" s="9" t="s">
        <v>336</v>
      </c>
      <c r="B103" s="10">
        <v>45590.87894675926</v>
      </c>
      <c r="C103" s="11" t="s">
        <v>337</v>
      </c>
      <c r="D103" s="12">
        <v>10.0</v>
      </c>
      <c r="E103" s="10" t="s">
        <v>42</v>
      </c>
      <c r="F103" s="12">
        <v>2024.0</v>
      </c>
      <c r="G103" s="13" t="s">
        <v>13</v>
      </c>
      <c r="H103" s="14" t="s">
        <v>338</v>
      </c>
      <c r="I103" s="12">
        <v>427.0</v>
      </c>
      <c r="J103" s="15" t="str">
        <f t="shared" si="1"/>
        <v>Relevant</v>
      </c>
    </row>
    <row r="104" ht="22.5" customHeight="1">
      <c r="A104" s="9" t="s">
        <v>339</v>
      </c>
      <c r="B104" s="10">
        <v>45570.2000462963</v>
      </c>
      <c r="C104" s="11" t="s">
        <v>340</v>
      </c>
      <c r="D104" s="12">
        <v>10.0</v>
      </c>
      <c r="E104" s="10" t="s">
        <v>42</v>
      </c>
      <c r="F104" s="12">
        <v>2024.0</v>
      </c>
      <c r="G104" s="13" t="s">
        <v>341</v>
      </c>
      <c r="H104" s="14" t="s">
        <v>342</v>
      </c>
      <c r="I104" s="12">
        <v>439551.0</v>
      </c>
      <c r="J104" s="15" t="str">
        <f t="shared" si="1"/>
        <v>Irrelevant</v>
      </c>
    </row>
    <row r="105" ht="22.5" customHeight="1">
      <c r="A105" s="9" t="s">
        <v>343</v>
      </c>
      <c r="B105" s="10">
        <v>45693.610451388886</v>
      </c>
      <c r="C105" s="11" t="s">
        <v>344</v>
      </c>
      <c r="D105" s="12">
        <v>2.0</v>
      </c>
      <c r="E105" s="10" t="s">
        <v>12</v>
      </c>
      <c r="F105" s="12">
        <v>2025.0</v>
      </c>
      <c r="G105" s="13" t="s">
        <v>13</v>
      </c>
      <c r="H105" s="14" t="s">
        <v>345</v>
      </c>
      <c r="I105" s="12">
        <v>225.0</v>
      </c>
      <c r="J105" s="15" t="str">
        <f t="shared" si="1"/>
        <v>Relevant</v>
      </c>
    </row>
    <row r="106" ht="22.5" customHeight="1">
      <c r="A106" s="9" t="s">
        <v>346</v>
      </c>
      <c r="B106" s="10">
        <v>45532.953564814816</v>
      </c>
      <c r="C106" s="11" t="s">
        <v>347</v>
      </c>
      <c r="D106" s="12">
        <v>8.0</v>
      </c>
      <c r="E106" s="10" t="s">
        <v>167</v>
      </c>
      <c r="F106" s="12">
        <v>2024.0</v>
      </c>
      <c r="G106" s="13" t="s">
        <v>13</v>
      </c>
      <c r="H106" s="14" t="s">
        <v>348</v>
      </c>
      <c r="I106" s="12">
        <v>2210.0</v>
      </c>
      <c r="J106" s="15" t="str">
        <f t="shared" si="1"/>
        <v>Relevant</v>
      </c>
    </row>
    <row r="107" ht="22.5" customHeight="1">
      <c r="A107" s="9" t="s">
        <v>349</v>
      </c>
      <c r="B107" s="10">
        <v>45611.36377314815</v>
      </c>
      <c r="C107" s="11" t="s">
        <v>350</v>
      </c>
      <c r="D107" s="12">
        <v>11.0</v>
      </c>
      <c r="E107" s="10" t="s">
        <v>17</v>
      </c>
      <c r="F107" s="12">
        <v>2024.0</v>
      </c>
      <c r="G107" s="13" t="s">
        <v>13</v>
      </c>
      <c r="H107" s="14" t="s">
        <v>47</v>
      </c>
      <c r="I107" s="12">
        <v>552.0</v>
      </c>
      <c r="J107" s="15" t="str">
        <f t="shared" si="1"/>
        <v>Relevant</v>
      </c>
    </row>
    <row r="108" ht="22.5" customHeight="1">
      <c r="A108" s="9" t="s">
        <v>351</v>
      </c>
      <c r="B108" s="10">
        <v>45609.64861111111</v>
      </c>
      <c r="C108" s="11" t="s">
        <v>352</v>
      </c>
      <c r="D108" s="12">
        <v>11.0</v>
      </c>
      <c r="E108" s="10" t="s">
        <v>17</v>
      </c>
      <c r="F108" s="12">
        <v>2024.0</v>
      </c>
      <c r="G108" s="13" t="s">
        <v>353</v>
      </c>
      <c r="H108" s="14" t="s">
        <v>354</v>
      </c>
      <c r="I108" s="12">
        <v>1.5232462E7</v>
      </c>
      <c r="J108" s="15" t="str">
        <f t="shared" si="1"/>
        <v>Relevant</v>
      </c>
    </row>
    <row r="109" ht="22.5" customHeight="1">
      <c r="A109" s="9" t="s">
        <v>355</v>
      </c>
      <c r="B109" s="10">
        <v>45644.04672453704</v>
      </c>
      <c r="C109" s="11" t="s">
        <v>356</v>
      </c>
      <c r="D109" s="12">
        <v>12.0</v>
      </c>
      <c r="E109" s="10" t="s">
        <v>26</v>
      </c>
      <c r="F109" s="12">
        <v>2024.0</v>
      </c>
      <c r="G109" s="13" t="s">
        <v>13</v>
      </c>
      <c r="H109" s="14" t="s">
        <v>357</v>
      </c>
      <c r="I109" s="12">
        <v>0.0</v>
      </c>
      <c r="J109" s="15" t="str">
        <f t="shared" si="1"/>
        <v>Relevant</v>
      </c>
    </row>
    <row r="110" ht="22.5" customHeight="1">
      <c r="A110" s="9" t="s">
        <v>358</v>
      </c>
      <c r="B110" s="10">
        <v>45594.40032407407</v>
      </c>
      <c r="C110" s="11" t="s">
        <v>359</v>
      </c>
      <c r="D110" s="12">
        <v>10.0</v>
      </c>
      <c r="E110" s="10" t="s">
        <v>42</v>
      </c>
      <c r="F110" s="12">
        <v>2024.0</v>
      </c>
      <c r="G110" s="13" t="s">
        <v>360</v>
      </c>
      <c r="H110" s="14" t="s">
        <v>361</v>
      </c>
      <c r="I110" s="12">
        <v>75297.0</v>
      </c>
      <c r="J110" s="15" t="str">
        <f t="shared" si="1"/>
        <v>Relevant</v>
      </c>
    </row>
    <row r="111" ht="22.5" customHeight="1">
      <c r="A111" s="9" t="s">
        <v>362</v>
      </c>
      <c r="B111" s="10">
        <v>45723.369571759256</v>
      </c>
      <c r="C111" s="11" t="s">
        <v>363</v>
      </c>
      <c r="D111" s="12">
        <v>3.0</v>
      </c>
      <c r="E111" s="10" t="s">
        <v>59</v>
      </c>
      <c r="F111" s="12">
        <v>2025.0</v>
      </c>
      <c r="G111" s="13" t="s">
        <v>364</v>
      </c>
      <c r="H111" s="14" t="s">
        <v>365</v>
      </c>
      <c r="I111" s="12">
        <v>7894642.0</v>
      </c>
      <c r="J111" s="15" t="str">
        <f t="shared" si="1"/>
        <v>Irrelevant</v>
      </c>
    </row>
    <row r="112" ht="22.5" customHeight="1">
      <c r="A112" s="9" t="s">
        <v>366</v>
      </c>
      <c r="B112" s="10">
        <v>45718.426217430555</v>
      </c>
      <c r="C112" s="11" t="s">
        <v>367</v>
      </c>
      <c r="D112" s="12">
        <v>3.0</v>
      </c>
      <c r="E112" s="10" t="s">
        <v>59</v>
      </c>
      <c r="F112" s="12">
        <v>2025.0</v>
      </c>
      <c r="G112" s="13" t="s">
        <v>368</v>
      </c>
      <c r="H112" s="14" t="s">
        <v>369</v>
      </c>
      <c r="I112" s="12">
        <v>1260.0</v>
      </c>
      <c r="J112" s="15" t="str">
        <f t="shared" si="1"/>
        <v>Irrelevant</v>
      </c>
    </row>
    <row r="113" ht="22.5" customHeight="1">
      <c r="A113" s="9" t="s">
        <v>370</v>
      </c>
      <c r="B113" s="10">
        <v>45557.58939814815</v>
      </c>
      <c r="C113" s="11" t="s">
        <v>371</v>
      </c>
      <c r="D113" s="12">
        <v>9.0</v>
      </c>
      <c r="E113" s="10" t="s">
        <v>114</v>
      </c>
      <c r="F113" s="12">
        <v>2024.0</v>
      </c>
      <c r="G113" s="13" t="s">
        <v>13</v>
      </c>
      <c r="H113" s="14" t="s">
        <v>372</v>
      </c>
      <c r="I113" s="12">
        <v>96.0</v>
      </c>
      <c r="J113" s="15" t="str">
        <f t="shared" si="1"/>
        <v>Irrelevant</v>
      </c>
    </row>
    <row r="114" ht="22.5" customHeight="1">
      <c r="A114" s="9" t="s">
        <v>373</v>
      </c>
      <c r="B114" s="10">
        <v>45630.166666666664</v>
      </c>
      <c r="C114" s="11" t="s">
        <v>374</v>
      </c>
      <c r="D114" s="12">
        <v>12.0</v>
      </c>
      <c r="E114" s="10" t="s">
        <v>26</v>
      </c>
      <c r="F114" s="12">
        <v>2024.0</v>
      </c>
      <c r="G114" s="13" t="s">
        <v>375</v>
      </c>
      <c r="H114" s="14" t="s">
        <v>376</v>
      </c>
      <c r="I114" s="12">
        <v>8468849.0</v>
      </c>
      <c r="J114" s="15" t="str">
        <f t="shared" si="1"/>
        <v>Irrelevant</v>
      </c>
    </row>
    <row r="115" ht="22.5" customHeight="1">
      <c r="A115" s="9" t="s">
        <v>377</v>
      </c>
      <c r="B115" s="10">
        <v>45618.66134259259</v>
      </c>
      <c r="C115" s="11" t="s">
        <v>378</v>
      </c>
      <c r="D115" s="12">
        <v>11.0</v>
      </c>
      <c r="E115" s="10" t="s">
        <v>17</v>
      </c>
      <c r="F115" s="12">
        <v>2024.0</v>
      </c>
      <c r="G115" s="13" t="s">
        <v>379</v>
      </c>
      <c r="H115" s="14" t="s">
        <v>380</v>
      </c>
      <c r="I115" s="12">
        <v>8494959.0</v>
      </c>
      <c r="J115" s="15" t="str">
        <f t="shared" si="1"/>
        <v>Relevant</v>
      </c>
    </row>
    <row r="116" ht="22.5" customHeight="1">
      <c r="A116" s="9" t="s">
        <v>381</v>
      </c>
      <c r="B116" s="10">
        <v>45579.798726851855</v>
      </c>
      <c r="C116" s="11" t="s">
        <v>382</v>
      </c>
      <c r="D116" s="12">
        <v>10.0</v>
      </c>
      <c r="E116" s="10" t="s">
        <v>42</v>
      </c>
      <c r="F116" s="12">
        <v>2024.0</v>
      </c>
      <c r="G116" s="13" t="s">
        <v>13</v>
      </c>
      <c r="H116" s="14" t="s">
        <v>383</v>
      </c>
      <c r="I116" s="12">
        <v>19249.0</v>
      </c>
      <c r="J116" s="15" t="str">
        <f t="shared" si="1"/>
        <v>Relevant</v>
      </c>
    </row>
    <row r="117" ht="22.5" customHeight="1">
      <c r="A117" s="9" t="s">
        <v>384</v>
      </c>
      <c r="B117" s="10">
        <v>45743.575474537036</v>
      </c>
      <c r="C117" s="11" t="s">
        <v>385</v>
      </c>
      <c r="D117" s="12">
        <v>3.0</v>
      </c>
      <c r="E117" s="10" t="s">
        <v>59</v>
      </c>
      <c r="F117" s="12">
        <v>2025.0</v>
      </c>
      <c r="G117" s="13" t="s">
        <v>13</v>
      </c>
      <c r="H117" s="14" t="s">
        <v>204</v>
      </c>
      <c r="I117" s="12">
        <v>357.0</v>
      </c>
      <c r="J117" s="15" t="str">
        <f t="shared" si="1"/>
        <v>Relevant</v>
      </c>
    </row>
    <row r="118" ht="22.5" customHeight="1">
      <c r="A118" s="9" t="s">
        <v>386</v>
      </c>
      <c r="B118" s="10">
        <v>45462.89042824074</v>
      </c>
      <c r="C118" s="11" t="s">
        <v>387</v>
      </c>
      <c r="D118" s="12">
        <v>6.0</v>
      </c>
      <c r="E118" s="10" t="s">
        <v>34</v>
      </c>
      <c r="F118" s="12">
        <v>2024.0</v>
      </c>
      <c r="G118" s="13" t="s">
        <v>388</v>
      </c>
      <c r="H118" s="14" t="s">
        <v>389</v>
      </c>
      <c r="I118" s="12">
        <v>232374.0</v>
      </c>
      <c r="J118" s="15" t="str">
        <f t="shared" si="1"/>
        <v>Relevant</v>
      </c>
    </row>
    <row r="119" ht="22.5" customHeight="1">
      <c r="A119" s="9" t="s">
        <v>390</v>
      </c>
      <c r="B119" s="10">
        <v>45692.26394675926</v>
      </c>
      <c r="C119" s="11" t="s">
        <v>391</v>
      </c>
      <c r="D119" s="12">
        <v>2.0</v>
      </c>
      <c r="E119" s="10" t="s">
        <v>12</v>
      </c>
      <c r="F119" s="12">
        <v>2025.0</v>
      </c>
      <c r="G119" s="13" t="s">
        <v>13</v>
      </c>
      <c r="H119" s="14" t="s">
        <v>392</v>
      </c>
      <c r="I119" s="12">
        <v>520.0</v>
      </c>
      <c r="J119" s="15" t="str">
        <f t="shared" si="1"/>
        <v>Relevant</v>
      </c>
    </row>
    <row r="120" ht="22.5" customHeight="1">
      <c r="A120" s="9" t="s">
        <v>393</v>
      </c>
      <c r="B120" s="10">
        <v>45614.44038194444</v>
      </c>
      <c r="C120" s="11" t="s">
        <v>394</v>
      </c>
      <c r="D120" s="12">
        <v>11.0</v>
      </c>
      <c r="E120" s="10" t="s">
        <v>17</v>
      </c>
      <c r="F120" s="12">
        <v>2024.0</v>
      </c>
      <c r="G120" s="13" t="s">
        <v>13</v>
      </c>
      <c r="H120" s="14" t="s">
        <v>395</v>
      </c>
      <c r="I120" s="12">
        <v>244.0</v>
      </c>
      <c r="J120" s="15" t="str">
        <f t="shared" si="1"/>
        <v>Relevant</v>
      </c>
    </row>
    <row r="121" ht="22.5" customHeight="1">
      <c r="A121" s="9" t="s">
        <v>396</v>
      </c>
      <c r="B121" s="10">
        <v>45584.86601049769</v>
      </c>
      <c r="C121" s="11" t="s">
        <v>397</v>
      </c>
      <c r="D121" s="12">
        <v>10.0</v>
      </c>
      <c r="E121" s="10" t="s">
        <v>42</v>
      </c>
      <c r="F121" s="12">
        <v>2024.0</v>
      </c>
      <c r="G121" s="13" t="s">
        <v>398</v>
      </c>
      <c r="H121" s="14" t="s">
        <v>399</v>
      </c>
      <c r="I121" s="12">
        <v>1.2258608E7</v>
      </c>
      <c r="J121" s="15" t="str">
        <f t="shared" si="1"/>
        <v>Irrelevant</v>
      </c>
    </row>
    <row r="122" ht="22.5" customHeight="1">
      <c r="A122" s="9" t="s">
        <v>400</v>
      </c>
      <c r="B122" s="10">
        <v>45642.75943287037</v>
      </c>
      <c r="C122" s="11" t="s">
        <v>401</v>
      </c>
      <c r="D122" s="12">
        <v>12.0</v>
      </c>
      <c r="E122" s="10" t="s">
        <v>26</v>
      </c>
      <c r="F122" s="12">
        <v>2024.0</v>
      </c>
      <c r="G122" s="13" t="s">
        <v>13</v>
      </c>
      <c r="H122" s="14" t="s">
        <v>402</v>
      </c>
      <c r="I122" s="12">
        <v>10835.0</v>
      </c>
      <c r="J122" s="15" t="str">
        <f t="shared" si="1"/>
        <v>Relevant</v>
      </c>
    </row>
    <row r="123" ht="22.5" customHeight="1">
      <c r="A123" s="9" t="s">
        <v>403</v>
      </c>
      <c r="B123" s="10">
        <v>45736.317719907405</v>
      </c>
      <c r="C123" s="11" t="s">
        <v>404</v>
      </c>
      <c r="D123" s="12">
        <v>3.0</v>
      </c>
      <c r="E123" s="10" t="s">
        <v>59</v>
      </c>
      <c r="F123" s="12">
        <v>2025.0</v>
      </c>
      <c r="G123" s="13" t="s">
        <v>405</v>
      </c>
      <c r="H123" s="14" t="s">
        <v>406</v>
      </c>
      <c r="I123" s="12">
        <v>5414418.0</v>
      </c>
      <c r="J123" s="15" t="str">
        <f t="shared" si="1"/>
        <v>Relevant</v>
      </c>
    </row>
    <row r="124" ht="22.5" customHeight="1">
      <c r="A124" s="9" t="s">
        <v>407</v>
      </c>
      <c r="B124" s="10">
        <v>45591.56738425926</v>
      </c>
      <c r="C124" s="11" t="s">
        <v>408</v>
      </c>
      <c r="D124" s="12">
        <v>10.0</v>
      </c>
      <c r="E124" s="10" t="s">
        <v>42</v>
      </c>
      <c r="F124" s="12">
        <v>2024.0</v>
      </c>
      <c r="G124" s="13" t="s">
        <v>13</v>
      </c>
      <c r="H124" s="14" t="s">
        <v>335</v>
      </c>
      <c r="I124" s="12">
        <v>57049.0</v>
      </c>
      <c r="J124" s="15" t="str">
        <f t="shared" si="1"/>
        <v>Relevant</v>
      </c>
    </row>
    <row r="125" ht="22.5" customHeight="1">
      <c r="A125" s="9" t="s">
        <v>409</v>
      </c>
      <c r="B125" s="10">
        <v>45625.35181712963</v>
      </c>
      <c r="C125" s="11" t="s">
        <v>410</v>
      </c>
      <c r="D125" s="12">
        <v>11.0</v>
      </c>
      <c r="E125" s="10" t="s">
        <v>17</v>
      </c>
      <c r="F125" s="12">
        <v>2024.0</v>
      </c>
      <c r="G125" s="13" t="s">
        <v>13</v>
      </c>
      <c r="H125" s="14" t="s">
        <v>411</v>
      </c>
      <c r="I125" s="12">
        <v>618.0</v>
      </c>
      <c r="J125" s="15" t="str">
        <f t="shared" si="1"/>
        <v>Relevant</v>
      </c>
    </row>
    <row r="126" ht="22.5" customHeight="1">
      <c r="A126" s="9" t="s">
        <v>412</v>
      </c>
      <c r="B126" s="10">
        <v>45615.44021990741</v>
      </c>
      <c r="C126" s="11" t="s">
        <v>413</v>
      </c>
      <c r="D126" s="12">
        <v>11.0</v>
      </c>
      <c r="E126" s="10" t="s">
        <v>17</v>
      </c>
      <c r="F126" s="12">
        <v>2024.0</v>
      </c>
      <c r="G126" s="13" t="s">
        <v>414</v>
      </c>
      <c r="H126" s="14" t="s">
        <v>415</v>
      </c>
      <c r="I126" s="12">
        <v>528461.0</v>
      </c>
      <c r="J126" s="15" t="str">
        <f t="shared" si="1"/>
        <v>Relevant</v>
      </c>
    </row>
    <row r="127" ht="22.5" customHeight="1">
      <c r="A127" s="9" t="s">
        <v>416</v>
      </c>
      <c r="B127" s="10">
        <v>45621.53726851852</v>
      </c>
      <c r="C127" s="11" t="s">
        <v>417</v>
      </c>
      <c r="D127" s="12">
        <v>11.0</v>
      </c>
      <c r="E127" s="10" t="s">
        <v>17</v>
      </c>
      <c r="F127" s="12">
        <v>2024.0</v>
      </c>
      <c r="G127" s="13" t="s">
        <v>13</v>
      </c>
      <c r="H127" s="14" t="s">
        <v>31</v>
      </c>
      <c r="I127" s="12">
        <v>96.0</v>
      </c>
      <c r="J127" s="15" t="str">
        <f t="shared" si="1"/>
        <v>Relevant</v>
      </c>
    </row>
    <row r="128" ht="22.5" customHeight="1">
      <c r="A128" s="9" t="s">
        <v>418</v>
      </c>
      <c r="B128" s="10">
        <v>45725.49356481482</v>
      </c>
      <c r="C128" s="11" t="s">
        <v>419</v>
      </c>
      <c r="D128" s="12">
        <v>3.0</v>
      </c>
      <c r="E128" s="10" t="s">
        <v>59</v>
      </c>
      <c r="F128" s="12">
        <v>2025.0</v>
      </c>
      <c r="G128" s="13" t="s">
        <v>13</v>
      </c>
      <c r="H128" s="14" t="s">
        <v>420</v>
      </c>
      <c r="I128" s="12">
        <v>1184.0</v>
      </c>
      <c r="J128" s="15" t="str">
        <f t="shared" si="1"/>
        <v>Irrelevant</v>
      </c>
    </row>
    <row r="129" ht="22.5" customHeight="1">
      <c r="A129" s="9" t="s">
        <v>421</v>
      </c>
      <c r="B129" s="10">
        <v>45614.623773148145</v>
      </c>
      <c r="C129" s="11" t="s">
        <v>422</v>
      </c>
      <c r="D129" s="12">
        <v>11.0</v>
      </c>
      <c r="E129" s="10" t="s">
        <v>17</v>
      </c>
      <c r="F129" s="12">
        <v>2024.0</v>
      </c>
      <c r="G129" s="13" t="s">
        <v>13</v>
      </c>
      <c r="H129" s="14" t="s">
        <v>423</v>
      </c>
      <c r="I129" s="12">
        <v>86.0</v>
      </c>
      <c r="J129" s="15" t="str">
        <f t="shared" si="1"/>
        <v>Relevant</v>
      </c>
    </row>
    <row r="130" ht="22.5" customHeight="1">
      <c r="A130" s="9" t="s">
        <v>424</v>
      </c>
      <c r="B130" s="10">
        <v>45434.25</v>
      </c>
      <c r="C130" s="11" t="s">
        <v>425</v>
      </c>
      <c r="D130" s="12">
        <v>5.0</v>
      </c>
      <c r="E130" s="10" t="s">
        <v>21</v>
      </c>
      <c r="F130" s="12">
        <v>2024.0</v>
      </c>
      <c r="G130" s="13" t="s">
        <v>426</v>
      </c>
      <c r="H130" s="14" t="s">
        <v>427</v>
      </c>
      <c r="I130" s="12">
        <v>1.261664E7</v>
      </c>
      <c r="J130" s="15" t="str">
        <f t="shared" si="1"/>
        <v>Irrelevant</v>
      </c>
    </row>
    <row r="131" ht="22.5" customHeight="1">
      <c r="A131" s="9" t="s">
        <v>428</v>
      </c>
      <c r="B131" s="10">
        <v>45723.956921296296</v>
      </c>
      <c r="C131" s="11" t="s">
        <v>429</v>
      </c>
      <c r="D131" s="12">
        <v>3.0</v>
      </c>
      <c r="E131" s="10" t="s">
        <v>59</v>
      </c>
      <c r="F131" s="12">
        <v>2025.0</v>
      </c>
      <c r="G131" s="13" t="s">
        <v>13</v>
      </c>
      <c r="H131" s="14" t="s">
        <v>430</v>
      </c>
      <c r="I131" s="12">
        <v>299.0</v>
      </c>
      <c r="J131" s="15" t="str">
        <f t="shared" si="1"/>
        <v>Relevant</v>
      </c>
    </row>
    <row r="132" ht="22.5" customHeight="1">
      <c r="A132" s="9" t="s">
        <v>431</v>
      </c>
      <c r="B132" s="10">
        <v>45692.10505787037</v>
      </c>
      <c r="C132" s="11" t="s">
        <v>432</v>
      </c>
      <c r="D132" s="12">
        <v>2.0</v>
      </c>
      <c r="E132" s="10" t="s">
        <v>12</v>
      </c>
      <c r="F132" s="12">
        <v>2025.0</v>
      </c>
      <c r="G132" s="13" t="s">
        <v>13</v>
      </c>
      <c r="H132" s="14" t="s">
        <v>433</v>
      </c>
      <c r="I132" s="12">
        <v>618.0</v>
      </c>
      <c r="J132" s="15" t="str">
        <f t="shared" si="1"/>
        <v>Relevant</v>
      </c>
    </row>
    <row r="133" ht="22.5" customHeight="1">
      <c r="A133" s="9" t="s">
        <v>434</v>
      </c>
      <c r="B133" s="10">
        <v>45599.776921296296</v>
      </c>
      <c r="C133" s="11" t="s">
        <v>435</v>
      </c>
      <c r="D133" s="12">
        <v>11.0</v>
      </c>
      <c r="E133" s="10" t="s">
        <v>17</v>
      </c>
      <c r="F133" s="12">
        <v>2024.0</v>
      </c>
      <c r="G133" s="13" t="s">
        <v>13</v>
      </c>
      <c r="H133" s="14" t="s">
        <v>436</v>
      </c>
      <c r="I133" s="12">
        <v>41.0</v>
      </c>
      <c r="J133" s="15" t="str">
        <f t="shared" si="1"/>
        <v>Relevant</v>
      </c>
    </row>
    <row r="134" ht="22.5" customHeight="1">
      <c r="A134" s="9" t="s">
        <v>437</v>
      </c>
      <c r="B134" s="10">
        <v>45618.667025462964</v>
      </c>
      <c r="C134" s="11" t="s">
        <v>438</v>
      </c>
      <c r="D134" s="12">
        <v>11.0</v>
      </c>
      <c r="E134" s="10" t="s">
        <v>17</v>
      </c>
      <c r="F134" s="12">
        <v>2024.0</v>
      </c>
      <c r="G134" s="13" t="s">
        <v>13</v>
      </c>
      <c r="H134" s="14" t="s">
        <v>439</v>
      </c>
      <c r="I134" s="12">
        <v>15689.0</v>
      </c>
      <c r="J134" s="15" t="str">
        <f t="shared" si="1"/>
        <v>Relevant</v>
      </c>
    </row>
    <row r="135" ht="22.5" customHeight="1">
      <c r="A135" s="9" t="s">
        <v>440</v>
      </c>
      <c r="B135" s="10">
        <v>45618.38317129629</v>
      </c>
      <c r="C135" s="11" t="s">
        <v>441</v>
      </c>
      <c r="D135" s="12">
        <v>11.0</v>
      </c>
      <c r="E135" s="10" t="s">
        <v>17</v>
      </c>
      <c r="F135" s="12">
        <v>2024.0</v>
      </c>
      <c r="G135" s="13" t="s">
        <v>13</v>
      </c>
      <c r="H135" s="14" t="s">
        <v>91</v>
      </c>
      <c r="I135" s="12">
        <v>247.0</v>
      </c>
      <c r="J135" s="15" t="str">
        <f t="shared" si="1"/>
        <v>Relevant</v>
      </c>
    </row>
    <row r="136" ht="22.5" customHeight="1">
      <c r="A136" s="9" t="s">
        <v>442</v>
      </c>
      <c r="B136" s="10">
        <v>45696.845671296294</v>
      </c>
      <c r="C136" s="11" t="s">
        <v>443</v>
      </c>
      <c r="D136" s="12">
        <v>2.0</v>
      </c>
      <c r="E136" s="10" t="s">
        <v>12</v>
      </c>
      <c r="F136" s="12">
        <v>2025.0</v>
      </c>
      <c r="G136" s="13" t="s">
        <v>13</v>
      </c>
      <c r="H136" s="14" t="s">
        <v>14</v>
      </c>
      <c r="I136" s="12">
        <v>898.0</v>
      </c>
      <c r="J136" s="15" t="str">
        <f t="shared" si="1"/>
        <v>Relevant</v>
      </c>
    </row>
    <row r="137" ht="22.5" customHeight="1">
      <c r="A137" s="9" t="s">
        <v>444</v>
      </c>
      <c r="B137" s="10">
        <v>45593.650358796294</v>
      </c>
      <c r="C137" s="11" t="s">
        <v>445</v>
      </c>
      <c r="D137" s="12">
        <v>10.0</v>
      </c>
      <c r="E137" s="10" t="s">
        <v>42</v>
      </c>
      <c r="F137" s="12">
        <v>2024.0</v>
      </c>
      <c r="G137" s="13" t="s">
        <v>13</v>
      </c>
      <c r="H137" s="14" t="s">
        <v>446</v>
      </c>
      <c r="I137" s="12">
        <v>5401.0</v>
      </c>
      <c r="J137" s="15" t="str">
        <f t="shared" si="1"/>
        <v>Relevant</v>
      </c>
    </row>
    <row r="138" ht="22.5" customHeight="1">
      <c r="A138" s="9" t="s">
        <v>447</v>
      </c>
      <c r="B138" s="10">
        <v>45718.447696759256</v>
      </c>
      <c r="C138" s="11" t="s">
        <v>448</v>
      </c>
      <c r="D138" s="12">
        <v>3.0</v>
      </c>
      <c r="E138" s="10" t="s">
        <v>59</v>
      </c>
      <c r="F138" s="12">
        <v>2025.0</v>
      </c>
      <c r="G138" s="13" t="s">
        <v>13</v>
      </c>
      <c r="H138" s="14" t="s">
        <v>449</v>
      </c>
      <c r="I138" s="12">
        <v>66.0</v>
      </c>
      <c r="J138" s="15" t="str">
        <f t="shared" si="1"/>
        <v>Relevant</v>
      </c>
    </row>
    <row r="139" ht="22.5" customHeight="1">
      <c r="A139" s="9" t="s">
        <v>450</v>
      </c>
      <c r="B139" s="10">
        <v>45593.31238425926</v>
      </c>
      <c r="C139" s="11" t="s">
        <v>451</v>
      </c>
      <c r="D139" s="12">
        <v>10.0</v>
      </c>
      <c r="E139" s="10" t="s">
        <v>42</v>
      </c>
      <c r="F139" s="12">
        <v>2024.0</v>
      </c>
      <c r="G139" s="13" t="s">
        <v>13</v>
      </c>
      <c r="H139" s="14" t="s">
        <v>452</v>
      </c>
      <c r="I139" s="12">
        <v>49192.0</v>
      </c>
      <c r="J139" s="15" t="str">
        <f t="shared" si="1"/>
        <v>Relevant</v>
      </c>
    </row>
    <row r="140" ht="22.5" customHeight="1">
      <c r="A140" s="9" t="s">
        <v>453</v>
      </c>
      <c r="B140" s="10">
        <v>45608.79180555556</v>
      </c>
      <c r="C140" s="11" t="s">
        <v>454</v>
      </c>
      <c r="D140" s="12">
        <v>11.0</v>
      </c>
      <c r="E140" s="10" t="s">
        <v>17</v>
      </c>
      <c r="F140" s="12">
        <v>2024.0</v>
      </c>
      <c r="G140" s="13" t="s">
        <v>455</v>
      </c>
      <c r="H140" s="14" t="s">
        <v>456</v>
      </c>
      <c r="I140" s="12">
        <v>34849.0</v>
      </c>
      <c r="J140" s="15" t="str">
        <f t="shared" si="1"/>
        <v>Relevant</v>
      </c>
    </row>
    <row r="141" ht="22.5" customHeight="1">
      <c r="A141" s="9" t="s">
        <v>457</v>
      </c>
      <c r="B141" s="10">
        <v>45624.472407407404</v>
      </c>
      <c r="C141" s="11" t="s">
        <v>458</v>
      </c>
      <c r="D141" s="12">
        <v>11.0</v>
      </c>
      <c r="E141" s="10" t="s">
        <v>17</v>
      </c>
      <c r="F141" s="12">
        <v>2024.0</v>
      </c>
      <c r="G141" s="13" t="s">
        <v>13</v>
      </c>
      <c r="H141" s="14" t="s">
        <v>220</v>
      </c>
      <c r="I141" s="12">
        <v>13.0</v>
      </c>
      <c r="J141" s="15" t="str">
        <f t="shared" si="1"/>
        <v>Relevant</v>
      </c>
    </row>
    <row r="142" ht="22.5" customHeight="1">
      <c r="A142" s="9" t="s">
        <v>459</v>
      </c>
      <c r="B142" s="10">
        <v>45642.29170138889</v>
      </c>
      <c r="C142" s="11" t="s">
        <v>460</v>
      </c>
      <c r="D142" s="12">
        <v>12.0</v>
      </c>
      <c r="E142" s="10" t="s">
        <v>26</v>
      </c>
      <c r="F142" s="12">
        <v>2024.0</v>
      </c>
      <c r="G142" s="13" t="s">
        <v>461</v>
      </c>
      <c r="H142" s="14" t="s">
        <v>462</v>
      </c>
      <c r="I142" s="12">
        <v>8149206.0</v>
      </c>
      <c r="J142" s="15" t="str">
        <f t="shared" si="1"/>
        <v>Irrelevant</v>
      </c>
    </row>
    <row r="143" ht="22.5" customHeight="1">
      <c r="A143" s="9" t="s">
        <v>463</v>
      </c>
      <c r="B143" s="10">
        <v>45696.86510416667</v>
      </c>
      <c r="C143" s="11" t="s">
        <v>464</v>
      </c>
      <c r="D143" s="12">
        <v>2.0</v>
      </c>
      <c r="E143" s="10" t="s">
        <v>12</v>
      </c>
      <c r="F143" s="12">
        <v>2025.0</v>
      </c>
      <c r="G143" s="13" t="s">
        <v>13</v>
      </c>
      <c r="H143" s="14" t="s">
        <v>14</v>
      </c>
      <c r="I143" s="12">
        <v>24193.0</v>
      </c>
      <c r="J143" s="15" t="str">
        <f t="shared" si="1"/>
        <v>Relevant</v>
      </c>
    </row>
    <row r="144" ht="22.5" customHeight="1">
      <c r="A144" s="9" t="s">
        <v>465</v>
      </c>
      <c r="B144" s="10">
        <v>45587.519282407404</v>
      </c>
      <c r="C144" s="11" t="s">
        <v>466</v>
      </c>
      <c r="D144" s="12">
        <v>10.0</v>
      </c>
      <c r="E144" s="10" t="s">
        <v>42</v>
      </c>
      <c r="F144" s="12">
        <v>2024.0</v>
      </c>
      <c r="G144" s="13" t="s">
        <v>467</v>
      </c>
      <c r="H144" s="14" t="s">
        <v>468</v>
      </c>
      <c r="I144" s="12">
        <v>3109247.0</v>
      </c>
      <c r="J144" s="15" t="str">
        <f t="shared" si="1"/>
        <v>Relevant</v>
      </c>
    </row>
    <row r="145" ht="22.5" customHeight="1">
      <c r="A145" s="9" t="s">
        <v>469</v>
      </c>
      <c r="B145" s="10">
        <v>45614.903125</v>
      </c>
      <c r="C145" s="11" t="s">
        <v>470</v>
      </c>
      <c r="D145" s="12">
        <v>11.0</v>
      </c>
      <c r="E145" s="10" t="s">
        <v>17</v>
      </c>
      <c r="F145" s="12">
        <v>2024.0</v>
      </c>
      <c r="G145" s="13" t="s">
        <v>13</v>
      </c>
      <c r="H145" s="14" t="s">
        <v>423</v>
      </c>
      <c r="I145" s="12">
        <v>3507.0</v>
      </c>
      <c r="J145" s="15" t="str">
        <f t="shared" si="1"/>
        <v>Relevant</v>
      </c>
    </row>
    <row r="146" ht="22.5" customHeight="1">
      <c r="A146" s="9" t="s">
        <v>471</v>
      </c>
      <c r="B146" s="10">
        <v>45630.640081018515</v>
      </c>
      <c r="C146" s="11" t="s">
        <v>472</v>
      </c>
      <c r="D146" s="12">
        <v>12.0</v>
      </c>
      <c r="E146" s="10" t="s">
        <v>26</v>
      </c>
      <c r="F146" s="12">
        <v>2024.0</v>
      </c>
      <c r="G146" s="13" t="s">
        <v>473</v>
      </c>
      <c r="H146" s="14" t="s">
        <v>474</v>
      </c>
      <c r="I146" s="12">
        <v>6831001.0</v>
      </c>
      <c r="J146" s="15" t="str">
        <f t="shared" si="1"/>
        <v>Relevant</v>
      </c>
    </row>
    <row r="147" ht="22.5" customHeight="1">
      <c r="A147" s="9" t="s">
        <v>475</v>
      </c>
      <c r="B147" s="10">
        <v>45593.43158564815</v>
      </c>
      <c r="C147" s="11" t="s">
        <v>476</v>
      </c>
      <c r="D147" s="12">
        <v>10.0</v>
      </c>
      <c r="E147" s="10" t="s">
        <v>42</v>
      </c>
      <c r="F147" s="12">
        <v>2024.0</v>
      </c>
      <c r="G147" s="13" t="s">
        <v>13</v>
      </c>
      <c r="H147" s="14" t="s">
        <v>477</v>
      </c>
      <c r="I147" s="12">
        <v>196.0</v>
      </c>
      <c r="J147" s="15" t="str">
        <f t="shared" si="1"/>
        <v>Relevant</v>
      </c>
    </row>
    <row r="148" ht="22.5" customHeight="1">
      <c r="A148" s="9" t="s">
        <v>478</v>
      </c>
      <c r="B148" s="10">
        <v>45742.784421296295</v>
      </c>
      <c r="C148" s="11" t="s">
        <v>479</v>
      </c>
      <c r="D148" s="12">
        <v>3.0</v>
      </c>
      <c r="E148" s="10" t="s">
        <v>59</v>
      </c>
      <c r="F148" s="12">
        <v>2025.0</v>
      </c>
      <c r="G148" s="13" t="s">
        <v>480</v>
      </c>
      <c r="H148" s="14" t="s">
        <v>481</v>
      </c>
      <c r="I148" s="12">
        <v>2409059.0</v>
      </c>
      <c r="J148" s="15" t="str">
        <f t="shared" si="1"/>
        <v>Irrelevant</v>
      </c>
    </row>
    <row r="149" ht="22.5" customHeight="1">
      <c r="A149" s="9" t="s">
        <v>482</v>
      </c>
      <c r="B149" s="10">
        <v>45437.9434375</v>
      </c>
      <c r="C149" s="11" t="s">
        <v>483</v>
      </c>
      <c r="D149" s="12">
        <v>5.0</v>
      </c>
      <c r="E149" s="10" t="s">
        <v>21</v>
      </c>
      <c r="F149" s="12">
        <v>2024.0</v>
      </c>
      <c r="G149" s="13" t="s">
        <v>13</v>
      </c>
      <c r="H149" s="14" t="s">
        <v>484</v>
      </c>
      <c r="I149" s="12">
        <v>560.0</v>
      </c>
      <c r="J149" s="15" t="str">
        <f t="shared" si="1"/>
        <v>Irrelevant</v>
      </c>
    </row>
    <row r="150" ht="22.5" customHeight="1">
      <c r="A150" s="9" t="s">
        <v>485</v>
      </c>
      <c r="B150" s="10">
        <v>45610.6244212963</v>
      </c>
      <c r="C150" s="11" t="s">
        <v>486</v>
      </c>
      <c r="D150" s="12">
        <v>11.0</v>
      </c>
      <c r="E150" s="10" t="s">
        <v>17</v>
      </c>
      <c r="F150" s="12">
        <v>2024.0</v>
      </c>
      <c r="G150" s="13" t="s">
        <v>13</v>
      </c>
      <c r="H150" s="14" t="s">
        <v>47</v>
      </c>
      <c r="I150" s="12">
        <v>593.0</v>
      </c>
      <c r="J150" s="15" t="str">
        <f t="shared" si="1"/>
        <v>Relevant</v>
      </c>
    </row>
    <row r="151" ht="22.5" customHeight="1">
      <c r="A151" s="9" t="s">
        <v>487</v>
      </c>
      <c r="B151" s="10">
        <v>45615.521053240744</v>
      </c>
      <c r="C151" s="11" t="s">
        <v>488</v>
      </c>
      <c r="D151" s="12">
        <v>11.0</v>
      </c>
      <c r="E151" s="10" t="s">
        <v>17</v>
      </c>
      <c r="F151" s="12">
        <v>2024.0</v>
      </c>
      <c r="G151" s="13" t="s">
        <v>13</v>
      </c>
      <c r="H151" s="14" t="s">
        <v>489</v>
      </c>
      <c r="I151" s="12">
        <v>482.0</v>
      </c>
      <c r="J151" s="15" t="str">
        <f t="shared" si="1"/>
        <v>Relevant</v>
      </c>
    </row>
    <row r="152" ht="22.5" customHeight="1">
      <c r="A152" s="9" t="s">
        <v>490</v>
      </c>
      <c r="B152" s="10">
        <v>45605.494375</v>
      </c>
      <c r="C152" s="11" t="s">
        <v>491</v>
      </c>
      <c r="D152" s="12">
        <v>11.0</v>
      </c>
      <c r="E152" s="10" t="s">
        <v>17</v>
      </c>
      <c r="F152" s="12">
        <v>2024.0</v>
      </c>
      <c r="G152" s="13" t="s">
        <v>13</v>
      </c>
      <c r="H152" s="14" t="s">
        <v>492</v>
      </c>
      <c r="I152" s="12">
        <v>3275791.0</v>
      </c>
      <c r="J152" s="15" t="str">
        <f t="shared" si="1"/>
        <v>Relevant</v>
      </c>
    </row>
    <row r="153" ht="22.5" customHeight="1">
      <c r="A153" s="9" t="s">
        <v>493</v>
      </c>
      <c r="B153" s="10">
        <v>45594.42805555555</v>
      </c>
      <c r="C153" s="11" t="s">
        <v>494</v>
      </c>
      <c r="D153" s="12">
        <v>10.0</v>
      </c>
      <c r="E153" s="10" t="s">
        <v>42</v>
      </c>
      <c r="F153" s="12">
        <v>2024.0</v>
      </c>
      <c r="G153" s="13" t="s">
        <v>495</v>
      </c>
      <c r="H153" s="14" t="s">
        <v>496</v>
      </c>
      <c r="I153" s="12">
        <v>0.0</v>
      </c>
      <c r="J153" s="15" t="str">
        <f t="shared" si="1"/>
        <v>Relevant</v>
      </c>
    </row>
    <row r="154" ht="22.5" customHeight="1">
      <c r="A154" s="9" t="s">
        <v>497</v>
      </c>
      <c r="B154" s="10">
        <v>45614.52186342593</v>
      </c>
      <c r="C154" s="11" t="s">
        <v>498</v>
      </c>
      <c r="D154" s="12">
        <v>11.0</v>
      </c>
      <c r="E154" s="10" t="s">
        <v>17</v>
      </c>
      <c r="F154" s="12">
        <v>2024.0</v>
      </c>
      <c r="G154" s="13" t="s">
        <v>13</v>
      </c>
      <c r="H154" s="14" t="s">
        <v>499</v>
      </c>
      <c r="I154" s="12">
        <v>507.0</v>
      </c>
      <c r="J154" s="15" t="str">
        <f t="shared" si="1"/>
        <v>Relevant</v>
      </c>
    </row>
    <row r="155" ht="22.5" customHeight="1">
      <c r="A155" s="9" t="s">
        <v>500</v>
      </c>
      <c r="B155" s="10">
        <v>45614.716099537036</v>
      </c>
      <c r="C155" s="11" t="s">
        <v>501</v>
      </c>
      <c r="D155" s="12">
        <v>11.0</v>
      </c>
      <c r="E155" s="10" t="s">
        <v>17</v>
      </c>
      <c r="F155" s="12">
        <v>2024.0</v>
      </c>
      <c r="G155" s="13" t="s">
        <v>13</v>
      </c>
      <c r="H155" s="14" t="s">
        <v>423</v>
      </c>
      <c r="I155" s="12">
        <v>139.0</v>
      </c>
      <c r="J155" s="15" t="str">
        <f t="shared" si="1"/>
        <v>Relevant</v>
      </c>
    </row>
    <row r="156" ht="22.5" customHeight="1">
      <c r="A156" s="9" t="s">
        <v>502</v>
      </c>
      <c r="B156" s="10">
        <v>45615.402037037034</v>
      </c>
      <c r="C156" s="11" t="s">
        <v>503</v>
      </c>
      <c r="D156" s="12">
        <v>11.0</v>
      </c>
      <c r="E156" s="10" t="s">
        <v>17</v>
      </c>
      <c r="F156" s="12">
        <v>2024.0</v>
      </c>
      <c r="G156" s="13" t="s">
        <v>13</v>
      </c>
      <c r="H156" s="14" t="s">
        <v>504</v>
      </c>
      <c r="I156" s="12">
        <v>1864981.0</v>
      </c>
      <c r="J156" s="15" t="str">
        <f t="shared" si="1"/>
        <v>Relevant</v>
      </c>
    </row>
    <row r="157" ht="22.5" customHeight="1">
      <c r="A157" s="9" t="s">
        <v>505</v>
      </c>
      <c r="B157" s="10">
        <v>45580.1241547338</v>
      </c>
      <c r="C157" s="11" t="s">
        <v>506</v>
      </c>
      <c r="D157" s="12">
        <v>10.0</v>
      </c>
      <c r="E157" s="10" t="s">
        <v>42</v>
      </c>
      <c r="F157" s="12">
        <v>2024.0</v>
      </c>
      <c r="G157" s="13" t="s">
        <v>507</v>
      </c>
      <c r="H157" s="14" t="s">
        <v>508</v>
      </c>
      <c r="I157" s="12">
        <v>11386.0</v>
      </c>
      <c r="J157" s="15" t="str">
        <f t="shared" si="1"/>
        <v>Relevant</v>
      </c>
    </row>
    <row r="158" ht="22.5" customHeight="1">
      <c r="A158" s="9" t="s">
        <v>509</v>
      </c>
      <c r="B158" s="10">
        <v>45615.69831018519</v>
      </c>
      <c r="C158" s="11" t="s">
        <v>510</v>
      </c>
      <c r="D158" s="12">
        <v>11.0</v>
      </c>
      <c r="E158" s="10" t="s">
        <v>17</v>
      </c>
      <c r="F158" s="12">
        <v>2024.0</v>
      </c>
      <c r="G158" s="13" t="s">
        <v>13</v>
      </c>
      <c r="H158" s="14" t="s">
        <v>511</v>
      </c>
      <c r="I158" s="12">
        <v>6005.0</v>
      </c>
      <c r="J158" s="15" t="str">
        <f t="shared" si="1"/>
        <v>Relevant</v>
      </c>
    </row>
    <row r="159" ht="22.5" customHeight="1">
      <c r="A159" s="9" t="s">
        <v>512</v>
      </c>
      <c r="B159" s="10">
        <v>45632.91509259259</v>
      </c>
      <c r="C159" s="11" t="s">
        <v>513</v>
      </c>
      <c r="D159" s="12">
        <v>12.0</v>
      </c>
      <c r="E159" s="10" t="s">
        <v>26</v>
      </c>
      <c r="F159" s="12">
        <v>2024.0</v>
      </c>
      <c r="G159" s="13" t="s">
        <v>13</v>
      </c>
      <c r="H159" s="14" t="s">
        <v>514</v>
      </c>
      <c r="I159" s="12">
        <v>81.0</v>
      </c>
      <c r="J159" s="15" t="str">
        <f t="shared" si="1"/>
        <v>Relevant</v>
      </c>
    </row>
    <row r="160" ht="22.5" customHeight="1">
      <c r="A160" s="9" t="s">
        <v>515</v>
      </c>
      <c r="B160" s="10">
        <v>45619.54184027778</v>
      </c>
      <c r="C160" s="11" t="s">
        <v>516</v>
      </c>
      <c r="D160" s="12">
        <v>11.0</v>
      </c>
      <c r="E160" s="10" t="s">
        <v>17</v>
      </c>
      <c r="F160" s="12">
        <v>2024.0</v>
      </c>
      <c r="G160" s="13" t="s">
        <v>517</v>
      </c>
      <c r="H160" s="14" t="s">
        <v>518</v>
      </c>
      <c r="I160" s="12">
        <v>1.8830927E7</v>
      </c>
      <c r="J160" s="15" t="str">
        <f t="shared" si="1"/>
        <v>Irrelevant</v>
      </c>
    </row>
    <row r="161" ht="22.5" customHeight="1">
      <c r="A161" s="9" t="s">
        <v>519</v>
      </c>
      <c r="B161" s="10">
        <v>45585.544436828706</v>
      </c>
      <c r="C161" s="11" t="s">
        <v>520</v>
      </c>
      <c r="D161" s="12">
        <v>10.0</v>
      </c>
      <c r="E161" s="10" t="s">
        <v>42</v>
      </c>
      <c r="F161" s="12">
        <v>2024.0</v>
      </c>
      <c r="G161" s="13" t="s">
        <v>521</v>
      </c>
      <c r="H161" s="14" t="s">
        <v>522</v>
      </c>
      <c r="I161" s="12">
        <v>0.0</v>
      </c>
      <c r="J161" s="15" t="str">
        <f t="shared" si="1"/>
        <v>Relevant</v>
      </c>
    </row>
    <row r="162" ht="22.5" customHeight="1">
      <c r="A162" s="9" t="s">
        <v>523</v>
      </c>
      <c r="B162" s="10">
        <v>45639.52344907408</v>
      </c>
      <c r="C162" s="11" t="s">
        <v>524</v>
      </c>
      <c r="D162" s="12">
        <v>12.0</v>
      </c>
      <c r="E162" s="10" t="s">
        <v>26</v>
      </c>
      <c r="F162" s="12">
        <v>2024.0</v>
      </c>
      <c r="G162" s="13" t="s">
        <v>13</v>
      </c>
      <c r="H162" s="14" t="s">
        <v>525</v>
      </c>
      <c r="I162" s="12">
        <v>1276.0</v>
      </c>
      <c r="J162" s="15" t="str">
        <f t="shared" si="1"/>
        <v>Relevant</v>
      </c>
    </row>
    <row r="163" ht="22.5" customHeight="1">
      <c r="A163" s="9" t="s">
        <v>526</v>
      </c>
      <c r="B163" s="10">
        <v>45432.11046296296</v>
      </c>
      <c r="C163" s="11" t="s">
        <v>527</v>
      </c>
      <c r="D163" s="12">
        <v>5.0</v>
      </c>
      <c r="E163" s="10" t="s">
        <v>21</v>
      </c>
      <c r="F163" s="12">
        <v>2024.0</v>
      </c>
      <c r="G163" s="13" t="s">
        <v>13</v>
      </c>
      <c r="H163" s="14" t="s">
        <v>528</v>
      </c>
      <c r="I163" s="12">
        <v>181.0</v>
      </c>
      <c r="J163" s="15" t="str">
        <f t="shared" si="1"/>
        <v>Irrelevant</v>
      </c>
    </row>
    <row r="164" ht="22.5" customHeight="1">
      <c r="A164" s="9" t="s">
        <v>529</v>
      </c>
      <c r="B164" s="10">
        <v>45458.00104166667</v>
      </c>
      <c r="C164" s="11" t="s">
        <v>530</v>
      </c>
      <c r="D164" s="12">
        <v>6.0</v>
      </c>
      <c r="E164" s="10" t="s">
        <v>34</v>
      </c>
      <c r="F164" s="12">
        <v>2024.0</v>
      </c>
      <c r="G164" s="13" t="s">
        <v>13</v>
      </c>
      <c r="H164" s="14" t="s">
        <v>531</v>
      </c>
      <c r="I164" s="12">
        <v>0.0</v>
      </c>
      <c r="J164" s="15" t="str">
        <f t="shared" si="1"/>
        <v>Relevant</v>
      </c>
    </row>
    <row r="165" ht="22.5" customHeight="1">
      <c r="A165" s="9" t="s">
        <v>532</v>
      </c>
      <c r="B165" s="10">
        <v>45696.67737268518</v>
      </c>
      <c r="C165" s="11" t="s">
        <v>533</v>
      </c>
      <c r="D165" s="12">
        <v>2.0</v>
      </c>
      <c r="E165" s="10" t="s">
        <v>12</v>
      </c>
      <c r="F165" s="12">
        <v>2025.0</v>
      </c>
      <c r="G165" s="13" t="s">
        <v>13</v>
      </c>
      <c r="H165" s="14" t="s">
        <v>534</v>
      </c>
      <c r="I165" s="12">
        <v>123.0</v>
      </c>
      <c r="J165" s="15" t="str">
        <f t="shared" si="1"/>
        <v>Relevant</v>
      </c>
    </row>
    <row r="166" ht="22.5" customHeight="1">
      <c r="A166" s="9" t="s">
        <v>535</v>
      </c>
      <c r="B166" s="10">
        <v>45586.826944444445</v>
      </c>
      <c r="C166" s="11" t="s">
        <v>536</v>
      </c>
      <c r="D166" s="12">
        <v>10.0</v>
      </c>
      <c r="E166" s="10" t="s">
        <v>42</v>
      </c>
      <c r="F166" s="12">
        <v>2024.0</v>
      </c>
      <c r="G166" s="13" t="s">
        <v>13</v>
      </c>
      <c r="H166" s="14" t="s">
        <v>175</v>
      </c>
      <c r="I166" s="12">
        <v>1685.0</v>
      </c>
      <c r="J166" s="15" t="str">
        <f t="shared" si="1"/>
        <v>Irrelevant</v>
      </c>
    </row>
    <row r="167" ht="22.5" customHeight="1">
      <c r="A167" s="9" t="s">
        <v>537</v>
      </c>
      <c r="B167" s="10">
        <v>45614.37032407407</v>
      </c>
      <c r="C167" s="11" t="s">
        <v>538</v>
      </c>
      <c r="D167" s="12">
        <v>11.0</v>
      </c>
      <c r="E167" s="10" t="s">
        <v>17</v>
      </c>
      <c r="F167" s="12">
        <v>2024.0</v>
      </c>
      <c r="G167" s="13" t="s">
        <v>13</v>
      </c>
      <c r="H167" s="14" t="s">
        <v>539</v>
      </c>
      <c r="I167" s="12">
        <v>5640.0</v>
      </c>
      <c r="J167" s="15" t="str">
        <f t="shared" si="1"/>
        <v>Irrelevant</v>
      </c>
    </row>
    <row r="168" ht="22.5" customHeight="1">
      <c r="A168" s="9" t="s">
        <v>540</v>
      </c>
      <c r="B168" s="10">
        <v>45696.74283564815</v>
      </c>
      <c r="C168" s="11" t="s">
        <v>541</v>
      </c>
      <c r="D168" s="12">
        <v>2.0</v>
      </c>
      <c r="E168" s="10" t="s">
        <v>12</v>
      </c>
      <c r="F168" s="12">
        <v>2025.0</v>
      </c>
      <c r="G168" s="13" t="s">
        <v>13</v>
      </c>
      <c r="H168" s="14" t="s">
        <v>14</v>
      </c>
      <c r="I168" s="12">
        <v>601.0</v>
      </c>
      <c r="J168" s="15" t="str">
        <f t="shared" si="1"/>
        <v>Relevant</v>
      </c>
    </row>
    <row r="169" ht="22.5" customHeight="1">
      <c r="A169" s="9" t="s">
        <v>542</v>
      </c>
      <c r="B169" s="10">
        <v>45621.8062037037</v>
      </c>
      <c r="C169" s="11" t="s">
        <v>543</v>
      </c>
      <c r="D169" s="12">
        <v>11.0</v>
      </c>
      <c r="E169" s="10" t="s">
        <v>17</v>
      </c>
      <c r="F169" s="12">
        <v>2024.0</v>
      </c>
      <c r="G169" s="13" t="s">
        <v>13</v>
      </c>
      <c r="H169" s="14" t="s">
        <v>220</v>
      </c>
      <c r="I169" s="12">
        <v>36.0</v>
      </c>
      <c r="J169" s="15" t="str">
        <f t="shared" si="1"/>
        <v>Relevant</v>
      </c>
    </row>
    <row r="170" ht="22.5" customHeight="1">
      <c r="A170" s="9" t="s">
        <v>544</v>
      </c>
      <c r="B170" s="10">
        <v>45616.46263888889</v>
      </c>
      <c r="C170" s="11" t="s">
        <v>545</v>
      </c>
      <c r="D170" s="12">
        <v>11.0</v>
      </c>
      <c r="E170" s="10" t="s">
        <v>17</v>
      </c>
      <c r="F170" s="12">
        <v>2024.0</v>
      </c>
      <c r="G170" s="13" t="s">
        <v>13</v>
      </c>
      <c r="H170" s="14" t="s">
        <v>489</v>
      </c>
      <c r="I170" s="12">
        <v>303.0</v>
      </c>
      <c r="J170" s="15" t="str">
        <f t="shared" si="1"/>
        <v>Relevant</v>
      </c>
    </row>
    <row r="171" ht="22.5" customHeight="1">
      <c r="A171" s="9" t="s">
        <v>546</v>
      </c>
      <c r="B171" s="10">
        <v>45704.36111111111</v>
      </c>
      <c r="C171" s="11" t="s">
        <v>547</v>
      </c>
      <c r="D171" s="12">
        <v>2.0</v>
      </c>
      <c r="E171" s="10" t="s">
        <v>12</v>
      </c>
      <c r="F171" s="12">
        <v>2025.0</v>
      </c>
      <c r="G171" s="13" t="s">
        <v>548</v>
      </c>
      <c r="H171" s="14" t="s">
        <v>549</v>
      </c>
      <c r="I171" s="12">
        <v>0.0</v>
      </c>
      <c r="J171" s="15" t="str">
        <f t="shared" si="1"/>
        <v>Irrelevant</v>
      </c>
    </row>
    <row r="172" ht="22.5" customHeight="1">
      <c r="A172" s="9" t="s">
        <v>550</v>
      </c>
      <c r="B172" s="10">
        <v>45614.19458333333</v>
      </c>
      <c r="C172" s="11" t="s">
        <v>551</v>
      </c>
      <c r="D172" s="12">
        <v>11.0</v>
      </c>
      <c r="E172" s="10" t="s">
        <v>17</v>
      </c>
      <c r="F172" s="12">
        <v>2024.0</v>
      </c>
      <c r="G172" s="13" t="s">
        <v>552</v>
      </c>
      <c r="H172" s="14" t="s">
        <v>553</v>
      </c>
      <c r="I172" s="12">
        <v>8494959.0</v>
      </c>
      <c r="J172" s="15" t="str">
        <f t="shared" si="1"/>
        <v>Irrelevant</v>
      </c>
    </row>
    <row r="173" ht="22.5" customHeight="1">
      <c r="A173" s="9" t="s">
        <v>554</v>
      </c>
      <c r="B173" s="10">
        <v>45552.9328125</v>
      </c>
      <c r="C173" s="11" t="s">
        <v>555</v>
      </c>
      <c r="D173" s="12">
        <v>9.0</v>
      </c>
      <c r="E173" s="10" t="s">
        <v>114</v>
      </c>
      <c r="F173" s="12">
        <v>2024.0</v>
      </c>
      <c r="G173" s="13" t="s">
        <v>13</v>
      </c>
      <c r="H173" s="14" t="s">
        <v>556</v>
      </c>
      <c r="I173" s="12">
        <v>94.0</v>
      </c>
      <c r="J173" s="15" t="str">
        <f t="shared" si="1"/>
        <v>Irrelevant</v>
      </c>
    </row>
    <row r="174" ht="22.5" customHeight="1">
      <c r="A174" s="9" t="s">
        <v>557</v>
      </c>
      <c r="B174" s="10">
        <v>45586.280543981484</v>
      </c>
      <c r="C174" s="11" t="s">
        <v>558</v>
      </c>
      <c r="D174" s="12">
        <v>10.0</v>
      </c>
      <c r="E174" s="10" t="s">
        <v>42</v>
      </c>
      <c r="F174" s="12">
        <v>2024.0</v>
      </c>
      <c r="G174" s="13" t="s">
        <v>13</v>
      </c>
      <c r="H174" s="14" t="s">
        <v>559</v>
      </c>
      <c r="I174" s="12">
        <v>1836.0</v>
      </c>
      <c r="J174" s="15" t="str">
        <f t="shared" si="1"/>
        <v>Relevant</v>
      </c>
    </row>
    <row r="175" ht="22.5" customHeight="1">
      <c r="A175" s="9" t="s">
        <v>560</v>
      </c>
      <c r="B175" s="10">
        <v>45731.74940972222</v>
      </c>
      <c r="C175" s="11" t="s">
        <v>561</v>
      </c>
      <c r="D175" s="12">
        <v>3.0</v>
      </c>
      <c r="E175" s="10" t="s">
        <v>59</v>
      </c>
      <c r="F175" s="12">
        <v>2025.0</v>
      </c>
      <c r="G175" s="13" t="s">
        <v>13</v>
      </c>
      <c r="H175" s="14" t="s">
        <v>562</v>
      </c>
      <c r="I175" s="12">
        <v>1562.0</v>
      </c>
      <c r="J175" s="15" t="str">
        <f t="shared" si="1"/>
        <v>Irrelevant</v>
      </c>
    </row>
    <row r="176" ht="22.5" customHeight="1">
      <c r="A176" s="9" t="s">
        <v>563</v>
      </c>
      <c r="B176" s="10">
        <v>45627.41974537037</v>
      </c>
      <c r="C176" s="11" t="s">
        <v>564</v>
      </c>
      <c r="D176" s="12">
        <v>12.0</v>
      </c>
      <c r="E176" s="10" t="s">
        <v>26</v>
      </c>
      <c r="F176" s="12">
        <v>2024.0</v>
      </c>
      <c r="G176" s="13" t="s">
        <v>565</v>
      </c>
      <c r="H176" s="14" t="s">
        <v>566</v>
      </c>
      <c r="I176" s="12">
        <v>1744713.0</v>
      </c>
      <c r="J176" s="15" t="str">
        <f t="shared" si="1"/>
        <v>Irrelevant</v>
      </c>
    </row>
    <row r="177" ht="22.5" customHeight="1">
      <c r="A177" s="9" t="s">
        <v>567</v>
      </c>
      <c r="B177" s="10">
        <v>45593.60606481481</v>
      </c>
      <c r="C177" s="11" t="s">
        <v>568</v>
      </c>
      <c r="D177" s="12">
        <v>10.0</v>
      </c>
      <c r="E177" s="10" t="s">
        <v>42</v>
      </c>
      <c r="F177" s="12">
        <v>2024.0</v>
      </c>
      <c r="G177" s="13" t="s">
        <v>13</v>
      </c>
      <c r="H177" s="14" t="s">
        <v>131</v>
      </c>
      <c r="I177" s="12">
        <v>59.0</v>
      </c>
      <c r="J177" s="15" t="str">
        <f t="shared" si="1"/>
        <v>Relevant</v>
      </c>
    </row>
    <row r="178" ht="22.5" customHeight="1">
      <c r="A178" s="9" t="s">
        <v>569</v>
      </c>
      <c r="B178" s="10">
        <v>45629.62856481481</v>
      </c>
      <c r="C178" s="11" t="s">
        <v>570</v>
      </c>
      <c r="D178" s="12">
        <v>12.0</v>
      </c>
      <c r="E178" s="10" t="s">
        <v>26</v>
      </c>
      <c r="F178" s="12">
        <v>2024.0</v>
      </c>
      <c r="G178" s="13" t="s">
        <v>571</v>
      </c>
      <c r="H178" s="14" t="s">
        <v>572</v>
      </c>
      <c r="I178" s="12">
        <v>3593546.0</v>
      </c>
      <c r="J178" s="15" t="str">
        <f t="shared" si="1"/>
        <v>Irrelevant</v>
      </c>
    </row>
    <row r="179" ht="22.5" customHeight="1">
      <c r="A179" s="9" t="s">
        <v>573</v>
      </c>
      <c r="B179" s="10">
        <v>45697.85936342592</v>
      </c>
      <c r="C179" s="11" t="s">
        <v>574</v>
      </c>
      <c r="D179" s="12">
        <v>2.0</v>
      </c>
      <c r="E179" s="10" t="s">
        <v>12</v>
      </c>
      <c r="F179" s="12">
        <v>2025.0</v>
      </c>
      <c r="G179" s="13" t="s">
        <v>13</v>
      </c>
      <c r="H179" s="14" t="s">
        <v>14</v>
      </c>
      <c r="I179" s="12">
        <v>94.0</v>
      </c>
      <c r="J179" s="15" t="str">
        <f t="shared" si="1"/>
        <v>Relevant</v>
      </c>
    </row>
    <row r="180" ht="22.5" customHeight="1">
      <c r="A180" s="9" t="s">
        <v>575</v>
      </c>
      <c r="B180" s="10">
        <v>45643.95028935185</v>
      </c>
      <c r="C180" s="11" t="s">
        <v>576</v>
      </c>
      <c r="D180" s="12">
        <v>12.0</v>
      </c>
      <c r="E180" s="10" t="s">
        <v>26</v>
      </c>
      <c r="F180" s="12">
        <v>2024.0</v>
      </c>
      <c r="G180" s="13" t="s">
        <v>577</v>
      </c>
      <c r="H180" s="14" t="s">
        <v>578</v>
      </c>
      <c r="I180" s="12">
        <v>622887.0</v>
      </c>
      <c r="J180" s="15" t="str">
        <f t="shared" si="1"/>
        <v>Irrelevant</v>
      </c>
    </row>
    <row r="181" ht="22.5" customHeight="1">
      <c r="A181" s="9" t="s">
        <v>579</v>
      </c>
      <c r="B181" s="10">
        <v>45624.61609953704</v>
      </c>
      <c r="C181" s="11" t="s">
        <v>580</v>
      </c>
      <c r="D181" s="12">
        <v>11.0</v>
      </c>
      <c r="E181" s="10" t="s">
        <v>17</v>
      </c>
      <c r="F181" s="12">
        <v>2024.0</v>
      </c>
      <c r="G181" s="13" t="s">
        <v>581</v>
      </c>
      <c r="H181" s="14" t="s">
        <v>582</v>
      </c>
      <c r="I181" s="12">
        <v>6831001.0</v>
      </c>
      <c r="J181" s="15" t="str">
        <f t="shared" si="1"/>
        <v>Relevant</v>
      </c>
    </row>
    <row r="182" ht="22.5" customHeight="1">
      <c r="A182" s="9" t="s">
        <v>583</v>
      </c>
      <c r="B182" s="10">
        <v>45579.9812962963</v>
      </c>
      <c r="C182" s="11" t="s">
        <v>584</v>
      </c>
      <c r="D182" s="12">
        <v>10.0</v>
      </c>
      <c r="E182" s="10" t="s">
        <v>42</v>
      </c>
      <c r="F182" s="12">
        <v>2024.0</v>
      </c>
      <c r="G182" s="13" t="s">
        <v>585</v>
      </c>
      <c r="H182" s="14" t="s">
        <v>586</v>
      </c>
      <c r="I182" s="12">
        <v>317791.0</v>
      </c>
      <c r="J182" s="15" t="str">
        <f t="shared" si="1"/>
        <v>Relevant</v>
      </c>
    </row>
    <row r="183" ht="22.5" customHeight="1">
      <c r="A183" s="9" t="s">
        <v>587</v>
      </c>
      <c r="B183" s="10">
        <v>45608.344664097225</v>
      </c>
      <c r="C183" s="11" t="s">
        <v>588</v>
      </c>
      <c r="D183" s="12">
        <v>11.0</v>
      </c>
      <c r="E183" s="10" t="s">
        <v>17</v>
      </c>
      <c r="F183" s="12">
        <v>2024.0</v>
      </c>
      <c r="G183" s="13" t="s">
        <v>589</v>
      </c>
      <c r="H183" s="14" t="s">
        <v>590</v>
      </c>
      <c r="I183" s="12">
        <v>115209.0</v>
      </c>
      <c r="J183" s="15" t="str">
        <f t="shared" si="1"/>
        <v>Relevant</v>
      </c>
    </row>
    <row r="184" ht="22.5" customHeight="1">
      <c r="A184" s="9" t="s">
        <v>591</v>
      </c>
      <c r="B184" s="10">
        <v>45621.68199074074</v>
      </c>
      <c r="C184" s="11" t="s">
        <v>592</v>
      </c>
      <c r="D184" s="12">
        <v>11.0</v>
      </c>
      <c r="E184" s="10" t="s">
        <v>17</v>
      </c>
      <c r="F184" s="12">
        <v>2024.0</v>
      </c>
      <c r="G184" s="13" t="s">
        <v>13</v>
      </c>
      <c r="H184" s="14" t="s">
        <v>220</v>
      </c>
      <c r="I184" s="12">
        <v>33.0</v>
      </c>
      <c r="J184" s="15" t="str">
        <f t="shared" si="1"/>
        <v>Relevant</v>
      </c>
    </row>
    <row r="185" ht="22.5" customHeight="1">
      <c r="A185" s="9" t="s">
        <v>593</v>
      </c>
      <c r="B185" s="10">
        <v>45474.470717592594</v>
      </c>
      <c r="C185" s="11" t="s">
        <v>594</v>
      </c>
      <c r="D185" s="12">
        <v>7.0</v>
      </c>
      <c r="E185" s="10" t="s">
        <v>55</v>
      </c>
      <c r="F185" s="12">
        <v>2024.0</v>
      </c>
      <c r="G185" s="13" t="s">
        <v>13</v>
      </c>
      <c r="H185" s="14" t="s">
        <v>56</v>
      </c>
      <c r="I185" s="12">
        <v>95.0</v>
      </c>
      <c r="J185" s="15" t="str">
        <f t="shared" si="1"/>
        <v>Relevant</v>
      </c>
    </row>
    <row r="186" ht="22.5" customHeight="1">
      <c r="A186" s="9" t="s">
        <v>595</v>
      </c>
      <c r="B186" s="10">
        <v>45660.88116898148</v>
      </c>
      <c r="C186" s="11" t="s">
        <v>596</v>
      </c>
      <c r="D186" s="12">
        <v>1.0</v>
      </c>
      <c r="E186" s="10" t="s">
        <v>70</v>
      </c>
      <c r="F186" s="12">
        <v>2025.0</v>
      </c>
      <c r="G186" s="13" t="s">
        <v>13</v>
      </c>
      <c r="H186" s="14" t="s">
        <v>597</v>
      </c>
      <c r="I186" s="12">
        <v>48641.0</v>
      </c>
      <c r="J186" s="15" t="str">
        <f t="shared" si="1"/>
        <v>Relevant</v>
      </c>
    </row>
    <row r="187" ht="22.5" customHeight="1">
      <c r="A187" s="9" t="s">
        <v>598</v>
      </c>
      <c r="B187" s="10">
        <v>45696.96359953703</v>
      </c>
      <c r="C187" s="11" t="s">
        <v>599</v>
      </c>
      <c r="D187" s="12">
        <v>2.0</v>
      </c>
      <c r="E187" s="10" t="s">
        <v>12</v>
      </c>
      <c r="F187" s="12">
        <v>2025.0</v>
      </c>
      <c r="G187" s="13" t="s">
        <v>13</v>
      </c>
      <c r="H187" s="14" t="s">
        <v>14</v>
      </c>
      <c r="I187" s="12">
        <v>5.0</v>
      </c>
      <c r="J187" s="15" t="str">
        <f t="shared" si="1"/>
        <v>Relevant</v>
      </c>
    </row>
    <row r="188" ht="22.5" customHeight="1">
      <c r="A188" s="9" t="s">
        <v>600</v>
      </c>
      <c r="B188" s="10">
        <v>45549.93137731482</v>
      </c>
      <c r="C188" s="11" t="s">
        <v>601</v>
      </c>
      <c r="D188" s="12">
        <v>9.0</v>
      </c>
      <c r="E188" s="10" t="s">
        <v>114</v>
      </c>
      <c r="F188" s="12">
        <v>2024.0</v>
      </c>
      <c r="G188" s="13" t="s">
        <v>13</v>
      </c>
      <c r="H188" s="14" t="s">
        <v>602</v>
      </c>
      <c r="I188" s="12">
        <v>7.0</v>
      </c>
      <c r="J188" s="15" t="str">
        <f t="shared" si="1"/>
        <v>Irrelevant</v>
      </c>
    </row>
    <row r="189" ht="22.5" customHeight="1">
      <c r="A189" s="9" t="s">
        <v>603</v>
      </c>
      <c r="B189" s="10">
        <v>45742.85050925926</v>
      </c>
      <c r="C189" s="11" t="s">
        <v>604</v>
      </c>
      <c r="D189" s="12">
        <v>3.0</v>
      </c>
      <c r="E189" s="10" t="s">
        <v>59</v>
      </c>
      <c r="F189" s="12">
        <v>2025.0</v>
      </c>
      <c r="G189" s="13" t="s">
        <v>13</v>
      </c>
      <c r="H189" s="14" t="s">
        <v>204</v>
      </c>
      <c r="I189" s="12">
        <v>297.0</v>
      </c>
      <c r="J189" s="15" t="str">
        <f t="shared" si="1"/>
        <v>Relevant</v>
      </c>
    </row>
    <row r="190" ht="22.5" customHeight="1">
      <c r="A190" s="9" t="s">
        <v>605</v>
      </c>
      <c r="B190" s="10">
        <v>45713.3380787037</v>
      </c>
      <c r="C190" s="11" t="s">
        <v>606</v>
      </c>
      <c r="D190" s="12">
        <v>2.0</v>
      </c>
      <c r="E190" s="10" t="s">
        <v>12</v>
      </c>
      <c r="F190" s="12">
        <v>2025.0</v>
      </c>
      <c r="G190" s="13" t="s">
        <v>13</v>
      </c>
      <c r="H190" s="14" t="s">
        <v>607</v>
      </c>
      <c r="I190" s="12">
        <v>981.0</v>
      </c>
      <c r="J190" s="15" t="str">
        <f t="shared" si="1"/>
        <v>Relevant</v>
      </c>
    </row>
    <row r="191" ht="22.5" customHeight="1">
      <c r="A191" s="9" t="s">
        <v>608</v>
      </c>
      <c r="B191" s="10">
        <v>45584.464421296296</v>
      </c>
      <c r="C191" s="11" t="s">
        <v>609</v>
      </c>
      <c r="D191" s="12">
        <v>10.0</v>
      </c>
      <c r="E191" s="10" t="s">
        <v>42</v>
      </c>
      <c r="F191" s="12">
        <v>2024.0</v>
      </c>
      <c r="G191" s="13" t="s">
        <v>13</v>
      </c>
      <c r="H191" s="14" t="s">
        <v>610</v>
      </c>
      <c r="I191" s="12">
        <v>20934.0</v>
      </c>
      <c r="J191" s="15" t="str">
        <f t="shared" si="1"/>
        <v>Relevant</v>
      </c>
    </row>
    <row r="192" ht="22.5" customHeight="1">
      <c r="A192" s="9" t="s">
        <v>611</v>
      </c>
      <c r="B192" s="10">
        <v>45609.1593287037</v>
      </c>
      <c r="C192" s="11" t="s">
        <v>612</v>
      </c>
      <c r="D192" s="12">
        <v>11.0</v>
      </c>
      <c r="E192" s="10" t="s">
        <v>17</v>
      </c>
      <c r="F192" s="12">
        <v>2024.0</v>
      </c>
      <c r="G192" s="13" t="s">
        <v>13</v>
      </c>
      <c r="H192" s="14" t="s">
        <v>100</v>
      </c>
      <c r="I192" s="12">
        <v>1.0</v>
      </c>
      <c r="J192" s="15" t="str">
        <f t="shared" si="1"/>
        <v>Relevant</v>
      </c>
    </row>
    <row r="193" ht="22.5" customHeight="1">
      <c r="A193" s="9" t="s">
        <v>613</v>
      </c>
      <c r="B193" s="10">
        <v>45723.38957175926</v>
      </c>
      <c r="C193" s="11" t="s">
        <v>614</v>
      </c>
      <c r="D193" s="12">
        <v>3.0</v>
      </c>
      <c r="E193" s="10" t="s">
        <v>59</v>
      </c>
      <c r="F193" s="12">
        <v>2025.0</v>
      </c>
      <c r="G193" s="13" t="s">
        <v>615</v>
      </c>
      <c r="H193" s="14" t="s">
        <v>616</v>
      </c>
      <c r="I193" s="12">
        <v>386309.0</v>
      </c>
      <c r="J193" s="15" t="str">
        <f t="shared" si="1"/>
        <v>Irrelevant</v>
      </c>
    </row>
    <row r="194" ht="22.5" customHeight="1">
      <c r="A194" s="9" t="s">
        <v>617</v>
      </c>
      <c r="B194" s="10">
        <v>45648.862905092596</v>
      </c>
      <c r="C194" s="11" t="s">
        <v>618</v>
      </c>
      <c r="D194" s="12">
        <v>12.0</v>
      </c>
      <c r="E194" s="10" t="s">
        <v>26</v>
      </c>
      <c r="F194" s="12">
        <v>2024.0</v>
      </c>
      <c r="G194" s="13" t="s">
        <v>13</v>
      </c>
      <c r="H194" s="14" t="s">
        <v>619</v>
      </c>
      <c r="I194" s="12">
        <v>438.0</v>
      </c>
      <c r="J194" s="15" t="str">
        <f t="shared" si="1"/>
        <v>Relevant</v>
      </c>
    </row>
    <row r="195" ht="22.5" customHeight="1">
      <c r="A195" s="9" t="s">
        <v>620</v>
      </c>
      <c r="B195" s="10">
        <v>45635.86618055555</v>
      </c>
      <c r="C195" s="11" t="s">
        <v>621</v>
      </c>
      <c r="D195" s="12">
        <v>12.0</v>
      </c>
      <c r="E195" s="10" t="s">
        <v>26</v>
      </c>
      <c r="F195" s="12">
        <v>2024.0</v>
      </c>
      <c r="G195" s="13" t="s">
        <v>622</v>
      </c>
      <c r="H195" s="14" t="s">
        <v>623</v>
      </c>
      <c r="I195" s="12">
        <v>28.0</v>
      </c>
      <c r="J195" s="15" t="str">
        <f t="shared" si="1"/>
        <v>Relevant</v>
      </c>
    </row>
    <row r="196" ht="22.5" customHeight="1">
      <c r="A196" s="9" t="s">
        <v>624</v>
      </c>
      <c r="B196" s="10">
        <v>45720.901354166665</v>
      </c>
      <c r="C196" s="11" t="s">
        <v>625</v>
      </c>
      <c r="D196" s="12">
        <v>3.0</v>
      </c>
      <c r="E196" s="10" t="s">
        <v>59</v>
      </c>
      <c r="F196" s="12">
        <v>2025.0</v>
      </c>
      <c r="G196" s="13" t="s">
        <v>626</v>
      </c>
      <c r="H196" s="14" t="s">
        <v>627</v>
      </c>
      <c r="I196" s="12">
        <v>0.0</v>
      </c>
      <c r="J196" s="15" t="str">
        <f t="shared" si="1"/>
        <v>Relevant</v>
      </c>
    </row>
    <row r="197" ht="22.5" customHeight="1">
      <c r="A197" s="9" t="s">
        <v>628</v>
      </c>
      <c r="B197" s="10">
        <v>45585.31660633102</v>
      </c>
      <c r="C197" s="11" t="s">
        <v>629</v>
      </c>
      <c r="D197" s="12">
        <v>10.0</v>
      </c>
      <c r="E197" s="10" t="s">
        <v>42</v>
      </c>
      <c r="F197" s="12">
        <v>2024.0</v>
      </c>
      <c r="G197" s="13" t="s">
        <v>630</v>
      </c>
      <c r="H197" s="14" t="s">
        <v>631</v>
      </c>
      <c r="I197" s="12">
        <v>1736725.0</v>
      </c>
      <c r="J197" s="15" t="str">
        <f t="shared" si="1"/>
        <v>Relevant</v>
      </c>
    </row>
    <row r="198" ht="22.5" customHeight="1">
      <c r="A198" s="9" t="s">
        <v>632</v>
      </c>
      <c r="B198" s="10">
        <v>45632.71826388889</v>
      </c>
      <c r="C198" s="11" t="s">
        <v>633</v>
      </c>
      <c r="D198" s="12">
        <v>12.0</v>
      </c>
      <c r="E198" s="10" t="s">
        <v>26</v>
      </c>
      <c r="F198" s="12">
        <v>2024.0</v>
      </c>
      <c r="G198" s="13" t="s">
        <v>13</v>
      </c>
      <c r="H198" s="14" t="s">
        <v>634</v>
      </c>
      <c r="I198" s="12">
        <v>47.0</v>
      </c>
      <c r="J198" s="15" t="str">
        <f t="shared" si="1"/>
        <v>Relevant</v>
      </c>
    </row>
    <row r="199" ht="22.5" customHeight="1">
      <c r="A199" s="9" t="s">
        <v>635</v>
      </c>
      <c r="B199" s="10">
        <v>45709.477314814816</v>
      </c>
      <c r="C199" s="11" t="s">
        <v>636</v>
      </c>
      <c r="D199" s="12">
        <v>2.0</v>
      </c>
      <c r="E199" s="10" t="s">
        <v>12</v>
      </c>
      <c r="F199" s="12">
        <v>2025.0</v>
      </c>
      <c r="G199" s="13" t="s">
        <v>13</v>
      </c>
      <c r="H199" s="14" t="s">
        <v>637</v>
      </c>
      <c r="I199" s="12">
        <v>6920.0</v>
      </c>
      <c r="J199" s="15" t="str">
        <f t="shared" si="1"/>
        <v>Relevant</v>
      </c>
    </row>
    <row r="200" ht="22.5" customHeight="1">
      <c r="A200" s="9" t="s">
        <v>638</v>
      </c>
      <c r="B200" s="10">
        <v>45606.78917824074</v>
      </c>
      <c r="C200" s="11" t="s">
        <v>639</v>
      </c>
      <c r="D200" s="12">
        <v>11.0</v>
      </c>
      <c r="E200" s="10" t="s">
        <v>17</v>
      </c>
      <c r="F200" s="12">
        <v>2024.0</v>
      </c>
      <c r="G200" s="13" t="s">
        <v>13</v>
      </c>
      <c r="H200" s="14" t="s">
        <v>100</v>
      </c>
      <c r="I200" s="12">
        <v>6175.0</v>
      </c>
      <c r="J200" s="15" t="str">
        <f t="shared" si="1"/>
        <v>Relevant</v>
      </c>
    </row>
    <row r="201" ht="22.5" customHeight="1">
      <c r="A201" s="9" t="s">
        <v>640</v>
      </c>
      <c r="B201" s="10">
        <v>45579.609456018516</v>
      </c>
      <c r="C201" s="11" t="s">
        <v>641</v>
      </c>
      <c r="D201" s="12">
        <v>10.0</v>
      </c>
      <c r="E201" s="10" t="s">
        <v>42</v>
      </c>
      <c r="F201" s="12">
        <v>2024.0</v>
      </c>
      <c r="G201" s="13" t="s">
        <v>13</v>
      </c>
      <c r="H201" s="14" t="s">
        <v>642</v>
      </c>
      <c r="I201" s="12">
        <v>101.0</v>
      </c>
      <c r="J201" s="15" t="str">
        <f t="shared" si="1"/>
        <v>Relevant</v>
      </c>
    </row>
    <row r="202" ht="22.5" customHeight="1">
      <c r="A202" s="9" t="s">
        <v>643</v>
      </c>
      <c r="B202" s="10">
        <v>45585.75035879629</v>
      </c>
      <c r="C202" s="11" t="s">
        <v>644</v>
      </c>
      <c r="D202" s="12">
        <v>10.0</v>
      </c>
      <c r="E202" s="10" t="s">
        <v>42</v>
      </c>
      <c r="F202" s="12">
        <v>2024.0</v>
      </c>
      <c r="G202" s="13" t="s">
        <v>13</v>
      </c>
      <c r="H202" s="14" t="s">
        <v>645</v>
      </c>
      <c r="I202" s="12">
        <v>22.0</v>
      </c>
      <c r="J202" s="15" t="str">
        <f t="shared" si="1"/>
        <v>Relevant</v>
      </c>
    </row>
    <row r="203" ht="22.5" customHeight="1">
      <c r="A203" s="9" t="s">
        <v>646</v>
      </c>
      <c r="B203" s="10">
        <v>45518.56269675926</v>
      </c>
      <c r="C203" s="11" t="s">
        <v>647</v>
      </c>
      <c r="D203" s="12">
        <v>8.0</v>
      </c>
      <c r="E203" s="10" t="s">
        <v>167</v>
      </c>
      <c r="F203" s="12">
        <v>2024.0</v>
      </c>
      <c r="G203" s="13" t="s">
        <v>13</v>
      </c>
      <c r="H203" s="14" t="s">
        <v>648</v>
      </c>
      <c r="I203" s="12">
        <v>2601.0</v>
      </c>
      <c r="J203" s="15" t="str">
        <f t="shared" si="1"/>
        <v>Relevant</v>
      </c>
    </row>
    <row r="204" ht="22.5" customHeight="1">
      <c r="A204" s="9" t="s">
        <v>649</v>
      </c>
      <c r="B204" s="10">
        <v>45586.19206018518</v>
      </c>
      <c r="C204" s="11" t="s">
        <v>650</v>
      </c>
      <c r="D204" s="12">
        <v>10.0</v>
      </c>
      <c r="E204" s="10" t="s">
        <v>42</v>
      </c>
      <c r="F204" s="12">
        <v>2024.0</v>
      </c>
      <c r="G204" s="13" t="s">
        <v>13</v>
      </c>
      <c r="H204" s="14" t="s">
        <v>651</v>
      </c>
      <c r="I204" s="12">
        <v>27.0</v>
      </c>
      <c r="J204" s="15" t="str">
        <f t="shared" si="1"/>
        <v>Relevant</v>
      </c>
    </row>
    <row r="205" ht="22.5" customHeight="1">
      <c r="A205" s="9" t="s">
        <v>652</v>
      </c>
      <c r="B205" s="10">
        <v>45724.52570601852</v>
      </c>
      <c r="C205" s="11" t="s">
        <v>653</v>
      </c>
      <c r="D205" s="12">
        <v>3.0</v>
      </c>
      <c r="E205" s="10" t="s">
        <v>59</v>
      </c>
      <c r="F205" s="12">
        <v>2025.0</v>
      </c>
      <c r="G205" s="13" t="s">
        <v>13</v>
      </c>
      <c r="H205" s="14" t="s">
        <v>430</v>
      </c>
      <c r="I205" s="12">
        <v>5597.0</v>
      </c>
      <c r="J205" s="15" t="str">
        <f t="shared" si="1"/>
        <v>Relevant</v>
      </c>
    </row>
    <row r="206" ht="22.5" customHeight="1">
      <c r="A206" s="9" t="s">
        <v>654</v>
      </c>
      <c r="B206" s="10">
        <v>45598.45690972222</v>
      </c>
      <c r="C206" s="11" t="s">
        <v>655</v>
      </c>
      <c r="D206" s="12">
        <v>11.0</v>
      </c>
      <c r="E206" s="10" t="s">
        <v>17</v>
      </c>
      <c r="F206" s="12">
        <v>2024.0</v>
      </c>
      <c r="G206" s="13" t="s">
        <v>13</v>
      </c>
      <c r="H206" s="14" t="s">
        <v>656</v>
      </c>
      <c r="I206" s="12">
        <v>104.0</v>
      </c>
      <c r="J206" s="15" t="str">
        <f t="shared" si="1"/>
        <v>Relevant</v>
      </c>
    </row>
    <row r="207" ht="22.5" customHeight="1">
      <c r="A207" s="9" t="s">
        <v>657</v>
      </c>
      <c r="B207" s="10">
        <v>45697.55755787037</v>
      </c>
      <c r="C207" s="11" t="s">
        <v>658</v>
      </c>
      <c r="D207" s="12">
        <v>2.0</v>
      </c>
      <c r="E207" s="10" t="s">
        <v>12</v>
      </c>
      <c r="F207" s="12">
        <v>2025.0</v>
      </c>
      <c r="G207" s="13" t="s">
        <v>13</v>
      </c>
      <c r="H207" s="14" t="s">
        <v>14</v>
      </c>
      <c r="I207" s="12">
        <v>4.0</v>
      </c>
      <c r="J207" s="15" t="str">
        <f t="shared" si="1"/>
        <v>Relevant</v>
      </c>
    </row>
    <row r="208" ht="22.5" customHeight="1">
      <c r="A208" s="9" t="s">
        <v>659</v>
      </c>
      <c r="B208" s="10">
        <v>45734.64083333333</v>
      </c>
      <c r="C208" s="11" t="s">
        <v>660</v>
      </c>
      <c r="D208" s="12">
        <v>3.0</v>
      </c>
      <c r="E208" s="10" t="s">
        <v>59</v>
      </c>
      <c r="F208" s="12">
        <v>2025.0</v>
      </c>
      <c r="G208" s="13" t="s">
        <v>13</v>
      </c>
      <c r="H208" s="14" t="s">
        <v>661</v>
      </c>
      <c r="I208" s="12">
        <v>9.0</v>
      </c>
      <c r="J208" s="15" t="str">
        <f t="shared" si="1"/>
        <v>Relevant</v>
      </c>
    </row>
    <row r="209" ht="22.5" customHeight="1">
      <c r="A209" s="9" t="s">
        <v>662</v>
      </c>
      <c r="B209" s="10">
        <v>45569.42438657407</v>
      </c>
      <c r="C209" s="11" t="s">
        <v>663</v>
      </c>
      <c r="D209" s="12">
        <v>10.0</v>
      </c>
      <c r="E209" s="10" t="s">
        <v>42</v>
      </c>
      <c r="F209" s="12">
        <v>2024.0</v>
      </c>
      <c r="G209" s="13" t="s">
        <v>13</v>
      </c>
      <c r="H209" s="14" t="s">
        <v>664</v>
      </c>
      <c r="I209" s="12">
        <v>47.0</v>
      </c>
      <c r="J209" s="15" t="str">
        <f t="shared" si="1"/>
        <v>Relevant</v>
      </c>
    </row>
    <row r="210" ht="22.5" customHeight="1">
      <c r="A210" s="9" t="s">
        <v>665</v>
      </c>
      <c r="B210" s="10">
        <v>45591.81664351852</v>
      </c>
      <c r="C210" s="11" t="s">
        <v>666</v>
      </c>
      <c r="D210" s="12">
        <v>10.0</v>
      </c>
      <c r="E210" s="10" t="s">
        <v>42</v>
      </c>
      <c r="F210" s="12">
        <v>2024.0</v>
      </c>
      <c r="G210" s="13" t="s">
        <v>13</v>
      </c>
      <c r="H210" s="14" t="s">
        <v>131</v>
      </c>
      <c r="I210" s="12">
        <v>6497.0</v>
      </c>
      <c r="J210" s="15" t="str">
        <f t="shared" si="1"/>
        <v>Relevant</v>
      </c>
    </row>
    <row r="211" ht="22.5" customHeight="1">
      <c r="A211" s="9" t="s">
        <v>667</v>
      </c>
      <c r="B211" s="10">
        <v>45614.85634259259</v>
      </c>
      <c r="C211" s="11" t="s">
        <v>668</v>
      </c>
      <c r="D211" s="12">
        <v>11.0</v>
      </c>
      <c r="E211" s="10" t="s">
        <v>17</v>
      </c>
      <c r="F211" s="12">
        <v>2024.0</v>
      </c>
      <c r="G211" s="13" t="s">
        <v>13</v>
      </c>
      <c r="H211" s="14" t="s">
        <v>669</v>
      </c>
      <c r="I211" s="12">
        <v>5736.0</v>
      </c>
      <c r="J211" s="15" t="str">
        <f t="shared" si="1"/>
        <v>Relevant</v>
      </c>
    </row>
    <row r="212" ht="22.5" customHeight="1">
      <c r="A212" s="9" t="s">
        <v>670</v>
      </c>
      <c r="B212" s="10">
        <v>45420.82332175926</v>
      </c>
      <c r="C212" s="11" t="s">
        <v>671</v>
      </c>
      <c r="D212" s="12">
        <v>5.0</v>
      </c>
      <c r="E212" s="10" t="s">
        <v>21</v>
      </c>
      <c r="F212" s="12">
        <v>2024.0</v>
      </c>
      <c r="G212" s="13" t="s">
        <v>672</v>
      </c>
      <c r="H212" s="14" t="s">
        <v>673</v>
      </c>
      <c r="I212" s="12">
        <v>425661.0</v>
      </c>
      <c r="J212" s="15" t="str">
        <f t="shared" si="1"/>
        <v>Irrelevant</v>
      </c>
    </row>
    <row r="213" ht="22.5" customHeight="1">
      <c r="A213" s="9" t="s">
        <v>674</v>
      </c>
      <c r="B213" s="10">
        <v>45403.74597222222</v>
      </c>
      <c r="C213" s="11" t="s">
        <v>675</v>
      </c>
      <c r="D213" s="12">
        <v>4.0</v>
      </c>
      <c r="E213" s="10" t="s">
        <v>274</v>
      </c>
      <c r="F213" s="12">
        <v>2024.0</v>
      </c>
      <c r="G213" s="13" t="s">
        <v>676</v>
      </c>
      <c r="H213" s="14" t="s">
        <v>677</v>
      </c>
      <c r="I213" s="12">
        <v>2246196.0</v>
      </c>
      <c r="J213" s="15" t="str">
        <f t="shared" si="1"/>
        <v>Irrelevant</v>
      </c>
    </row>
    <row r="214" ht="22.5" customHeight="1">
      <c r="A214" s="9" t="s">
        <v>678</v>
      </c>
      <c r="B214" s="10">
        <v>45532.446076388886</v>
      </c>
      <c r="C214" s="11" t="s">
        <v>679</v>
      </c>
      <c r="D214" s="12">
        <v>8.0</v>
      </c>
      <c r="E214" s="10" t="s">
        <v>167</v>
      </c>
      <c r="F214" s="12">
        <v>2024.0</v>
      </c>
      <c r="G214" s="13" t="s">
        <v>680</v>
      </c>
      <c r="H214" s="14" t="s">
        <v>681</v>
      </c>
      <c r="I214" s="12">
        <v>0.0</v>
      </c>
      <c r="J214" s="15" t="str">
        <f t="shared" si="1"/>
        <v>Irrelevant</v>
      </c>
    </row>
    <row r="215" ht="22.5" customHeight="1">
      <c r="A215" s="9" t="s">
        <v>682</v>
      </c>
      <c r="B215" s="10">
        <v>45740.506273148145</v>
      </c>
      <c r="C215" s="11" t="s">
        <v>683</v>
      </c>
      <c r="D215" s="12">
        <v>3.0</v>
      </c>
      <c r="E215" s="10" t="s">
        <v>59</v>
      </c>
      <c r="F215" s="12">
        <v>2025.0</v>
      </c>
      <c r="G215" s="13" t="s">
        <v>13</v>
      </c>
      <c r="H215" s="14" t="s">
        <v>684</v>
      </c>
      <c r="I215" s="12">
        <v>100.0</v>
      </c>
      <c r="J215" s="15" t="str">
        <f t="shared" si="1"/>
        <v>Relevant</v>
      </c>
    </row>
    <row r="216" ht="22.5" customHeight="1">
      <c r="A216" s="9" t="s">
        <v>685</v>
      </c>
      <c r="B216" s="10">
        <v>45612.33744212963</v>
      </c>
      <c r="C216" s="11" t="s">
        <v>686</v>
      </c>
      <c r="D216" s="12">
        <v>11.0</v>
      </c>
      <c r="E216" s="10" t="s">
        <v>17</v>
      </c>
      <c r="F216" s="12">
        <v>2024.0</v>
      </c>
      <c r="G216" s="13" t="s">
        <v>687</v>
      </c>
      <c r="H216" s="14" t="s">
        <v>688</v>
      </c>
      <c r="I216" s="12">
        <v>8026530.0</v>
      </c>
      <c r="J216" s="15" t="str">
        <f t="shared" si="1"/>
        <v>Relevant</v>
      </c>
    </row>
    <row r="217" ht="22.5" customHeight="1">
      <c r="A217" s="9" t="s">
        <v>689</v>
      </c>
      <c r="B217" s="10">
        <v>45698.626851851855</v>
      </c>
      <c r="C217" s="11" t="s">
        <v>690</v>
      </c>
      <c r="D217" s="12">
        <v>2.0</v>
      </c>
      <c r="E217" s="10" t="s">
        <v>12</v>
      </c>
      <c r="F217" s="12">
        <v>2025.0</v>
      </c>
      <c r="G217" s="13" t="s">
        <v>13</v>
      </c>
      <c r="H217" s="14" t="s">
        <v>691</v>
      </c>
      <c r="I217" s="12">
        <v>179.0</v>
      </c>
      <c r="J217" s="15" t="str">
        <f t="shared" si="1"/>
        <v>Relevant</v>
      </c>
    </row>
    <row r="218" ht="22.5" customHeight="1">
      <c r="A218" s="9" t="s">
        <v>692</v>
      </c>
      <c r="B218" s="10">
        <v>45615.418287037035</v>
      </c>
      <c r="C218" s="11" t="s">
        <v>693</v>
      </c>
      <c r="D218" s="12">
        <v>11.0</v>
      </c>
      <c r="E218" s="10" t="s">
        <v>17</v>
      </c>
      <c r="F218" s="12">
        <v>2024.0</v>
      </c>
      <c r="G218" s="13" t="s">
        <v>13</v>
      </c>
      <c r="H218" s="14" t="s">
        <v>694</v>
      </c>
      <c r="I218" s="12">
        <v>52724.0</v>
      </c>
      <c r="J218" s="15" t="str">
        <f t="shared" si="1"/>
        <v>Relevant</v>
      </c>
    </row>
    <row r="219" ht="22.5" customHeight="1">
      <c r="A219" s="9" t="s">
        <v>695</v>
      </c>
      <c r="B219" s="10">
        <v>45609.84324074074</v>
      </c>
      <c r="C219" s="11" t="s">
        <v>696</v>
      </c>
      <c r="D219" s="12">
        <v>11.0</v>
      </c>
      <c r="E219" s="10" t="s">
        <v>17</v>
      </c>
      <c r="F219" s="12">
        <v>2024.0</v>
      </c>
      <c r="G219" s="13" t="s">
        <v>697</v>
      </c>
      <c r="H219" s="14" t="s">
        <v>698</v>
      </c>
      <c r="I219" s="12">
        <v>2083070.0</v>
      </c>
      <c r="J219" s="15" t="str">
        <f t="shared" si="1"/>
        <v>Relevant</v>
      </c>
    </row>
    <row r="220" ht="22.5" customHeight="1">
      <c r="A220" s="9" t="s">
        <v>699</v>
      </c>
      <c r="B220" s="10">
        <v>45541.84056712963</v>
      </c>
      <c r="C220" s="11" t="s">
        <v>700</v>
      </c>
      <c r="D220" s="12">
        <v>9.0</v>
      </c>
      <c r="E220" s="10" t="s">
        <v>114</v>
      </c>
      <c r="F220" s="12">
        <v>2024.0</v>
      </c>
      <c r="G220" s="13" t="s">
        <v>13</v>
      </c>
      <c r="H220" s="14" t="s">
        <v>701</v>
      </c>
      <c r="I220" s="12">
        <v>203.0</v>
      </c>
      <c r="J220" s="15" t="str">
        <f t="shared" si="1"/>
        <v>Relevant</v>
      </c>
    </row>
    <row r="221" ht="22.5" customHeight="1">
      <c r="A221" s="9" t="s">
        <v>702</v>
      </c>
      <c r="B221" s="10">
        <v>45389.352997685186</v>
      </c>
      <c r="C221" s="11" t="s">
        <v>703</v>
      </c>
      <c r="D221" s="12">
        <v>4.0</v>
      </c>
      <c r="E221" s="10" t="s">
        <v>274</v>
      </c>
      <c r="F221" s="12">
        <v>2024.0</v>
      </c>
      <c r="G221" s="13" t="s">
        <v>13</v>
      </c>
      <c r="H221" s="14" t="s">
        <v>704</v>
      </c>
      <c r="I221" s="12">
        <v>1.0</v>
      </c>
      <c r="J221" s="15" t="str">
        <f t="shared" si="1"/>
        <v>Irrelevant</v>
      </c>
    </row>
    <row r="222" ht="22.5" customHeight="1">
      <c r="A222" s="9" t="s">
        <v>705</v>
      </c>
      <c r="B222" s="10">
        <v>45725.97991898148</v>
      </c>
      <c r="C222" s="11" t="s">
        <v>706</v>
      </c>
      <c r="D222" s="12">
        <v>3.0</v>
      </c>
      <c r="E222" s="10" t="s">
        <v>59</v>
      </c>
      <c r="F222" s="12">
        <v>2025.0</v>
      </c>
      <c r="G222" s="13" t="s">
        <v>13</v>
      </c>
      <c r="H222" s="14" t="s">
        <v>707</v>
      </c>
      <c r="I222" s="12">
        <v>12.0</v>
      </c>
      <c r="J222" s="15" t="str">
        <f t="shared" si="1"/>
        <v>Relevant</v>
      </c>
    </row>
    <row r="223" ht="22.5" customHeight="1">
      <c r="A223" s="9" t="s">
        <v>708</v>
      </c>
      <c r="B223" s="10">
        <v>45475.5546875</v>
      </c>
      <c r="C223" s="11" t="s">
        <v>709</v>
      </c>
      <c r="D223" s="12">
        <v>7.0</v>
      </c>
      <c r="E223" s="10" t="s">
        <v>55</v>
      </c>
      <c r="F223" s="12">
        <v>2024.0</v>
      </c>
      <c r="G223" s="13" t="s">
        <v>13</v>
      </c>
      <c r="H223" s="14" t="s">
        <v>56</v>
      </c>
      <c r="I223" s="12">
        <v>1789.0</v>
      </c>
      <c r="J223" s="15" t="str">
        <f t="shared" si="1"/>
        <v>Relevant</v>
      </c>
    </row>
    <row r="224" ht="22.5" customHeight="1">
      <c r="A224" s="9" t="s">
        <v>710</v>
      </c>
      <c r="B224" s="10">
        <v>45590.678773148145</v>
      </c>
      <c r="C224" s="11" t="s">
        <v>711</v>
      </c>
      <c r="D224" s="12">
        <v>10.0</v>
      </c>
      <c r="E224" s="10" t="s">
        <v>42</v>
      </c>
      <c r="F224" s="12">
        <v>2024.0</v>
      </c>
      <c r="G224" s="13" t="s">
        <v>13</v>
      </c>
      <c r="H224" s="14" t="s">
        <v>712</v>
      </c>
      <c r="I224" s="12">
        <v>959.0</v>
      </c>
      <c r="J224" s="15" t="str">
        <f t="shared" si="1"/>
        <v>Irrelevant</v>
      </c>
    </row>
    <row r="225" ht="22.5" customHeight="1">
      <c r="A225" s="9" t="s">
        <v>713</v>
      </c>
      <c r="B225" s="10">
        <v>45587.91278935185</v>
      </c>
      <c r="C225" s="11" t="s">
        <v>714</v>
      </c>
      <c r="D225" s="12">
        <v>10.0</v>
      </c>
      <c r="E225" s="10" t="s">
        <v>42</v>
      </c>
      <c r="F225" s="12">
        <v>2024.0</v>
      </c>
      <c r="G225" s="13" t="s">
        <v>13</v>
      </c>
      <c r="H225" s="14" t="s">
        <v>338</v>
      </c>
      <c r="I225" s="12">
        <v>339.0</v>
      </c>
      <c r="J225" s="15" t="str">
        <f t="shared" si="1"/>
        <v>Relevant</v>
      </c>
    </row>
    <row r="226" ht="22.5" customHeight="1">
      <c r="A226" s="9" t="s">
        <v>715</v>
      </c>
      <c r="B226" s="10">
        <v>45696.93215277778</v>
      </c>
      <c r="C226" s="11" t="s">
        <v>716</v>
      </c>
      <c r="D226" s="12">
        <v>2.0</v>
      </c>
      <c r="E226" s="10" t="s">
        <v>12</v>
      </c>
      <c r="F226" s="12">
        <v>2025.0</v>
      </c>
      <c r="G226" s="13" t="s">
        <v>13</v>
      </c>
      <c r="H226" s="14" t="s">
        <v>14</v>
      </c>
      <c r="I226" s="12">
        <v>202.0</v>
      </c>
      <c r="J226" s="15" t="str">
        <f t="shared" si="1"/>
        <v>Relevant</v>
      </c>
    </row>
    <row r="227" ht="22.5" customHeight="1">
      <c r="A227" s="9" t="s">
        <v>717</v>
      </c>
      <c r="B227" s="10">
        <v>45568.5418287037</v>
      </c>
      <c r="C227" s="11" t="s">
        <v>718</v>
      </c>
      <c r="D227" s="12">
        <v>10.0</v>
      </c>
      <c r="E227" s="10" t="s">
        <v>42</v>
      </c>
      <c r="F227" s="12">
        <v>2024.0</v>
      </c>
      <c r="G227" s="13" t="s">
        <v>13</v>
      </c>
      <c r="H227" s="14" t="s">
        <v>719</v>
      </c>
      <c r="I227" s="12">
        <v>225100.0</v>
      </c>
      <c r="J227" s="15" t="str">
        <f t="shared" si="1"/>
        <v>Relevant</v>
      </c>
    </row>
    <row r="228" ht="22.5" customHeight="1">
      <c r="A228" s="9" t="s">
        <v>720</v>
      </c>
      <c r="B228" s="10">
        <v>45696.740532407406</v>
      </c>
      <c r="C228" s="11" t="s">
        <v>721</v>
      </c>
      <c r="D228" s="12">
        <v>2.0</v>
      </c>
      <c r="E228" s="10" t="s">
        <v>12</v>
      </c>
      <c r="F228" s="12">
        <v>2025.0</v>
      </c>
      <c r="G228" s="13" t="s">
        <v>13</v>
      </c>
      <c r="H228" s="14" t="s">
        <v>14</v>
      </c>
      <c r="I228" s="12">
        <v>313.0</v>
      </c>
      <c r="J228" s="15" t="str">
        <f t="shared" si="1"/>
        <v>Relevant</v>
      </c>
    </row>
    <row r="229" ht="22.5" customHeight="1">
      <c r="A229" s="9" t="s">
        <v>722</v>
      </c>
      <c r="B229" s="10">
        <v>45697.31261574074</v>
      </c>
      <c r="C229" s="11" t="s">
        <v>723</v>
      </c>
      <c r="D229" s="12">
        <v>2.0</v>
      </c>
      <c r="E229" s="10" t="s">
        <v>12</v>
      </c>
      <c r="F229" s="12">
        <v>2025.0</v>
      </c>
      <c r="G229" s="13" t="s">
        <v>13</v>
      </c>
      <c r="H229" s="14" t="s">
        <v>724</v>
      </c>
      <c r="I229" s="12">
        <v>1.0</v>
      </c>
      <c r="J229" s="15" t="str">
        <f t="shared" si="1"/>
        <v>Relevant</v>
      </c>
    </row>
    <row r="230" ht="22.5" customHeight="1">
      <c r="A230" s="9" t="s">
        <v>725</v>
      </c>
      <c r="B230" s="10">
        <v>45434.89413194444</v>
      </c>
      <c r="C230" s="11" t="s">
        <v>726</v>
      </c>
      <c r="D230" s="12">
        <v>5.0</v>
      </c>
      <c r="E230" s="10" t="s">
        <v>21</v>
      </c>
      <c r="F230" s="12">
        <v>2024.0</v>
      </c>
      <c r="G230" s="13" t="s">
        <v>13</v>
      </c>
      <c r="H230" s="14" t="s">
        <v>189</v>
      </c>
      <c r="I230" s="12">
        <v>88.0</v>
      </c>
      <c r="J230" s="15" t="str">
        <f t="shared" si="1"/>
        <v>Relevant</v>
      </c>
    </row>
    <row r="231" ht="22.5" customHeight="1">
      <c r="A231" s="9" t="s">
        <v>727</v>
      </c>
      <c r="B231" s="10">
        <v>45595.583819444444</v>
      </c>
      <c r="C231" s="11" t="s">
        <v>728</v>
      </c>
      <c r="D231" s="12">
        <v>10.0</v>
      </c>
      <c r="E231" s="10" t="s">
        <v>42</v>
      </c>
      <c r="F231" s="12">
        <v>2024.0</v>
      </c>
      <c r="G231" s="13" t="s">
        <v>13</v>
      </c>
      <c r="H231" s="14" t="s">
        <v>729</v>
      </c>
      <c r="I231" s="12">
        <v>3.0</v>
      </c>
      <c r="J231" s="15" t="str">
        <f t="shared" si="1"/>
        <v>Relevant</v>
      </c>
    </row>
    <row r="232" ht="22.5" customHeight="1">
      <c r="A232" s="9" t="s">
        <v>730</v>
      </c>
      <c r="B232" s="10">
        <v>45577.34097222222</v>
      </c>
      <c r="C232" s="11" t="s">
        <v>731</v>
      </c>
      <c r="D232" s="12">
        <v>10.0</v>
      </c>
      <c r="E232" s="10" t="s">
        <v>42</v>
      </c>
      <c r="F232" s="12">
        <v>2024.0</v>
      </c>
      <c r="G232" s="13" t="s">
        <v>732</v>
      </c>
      <c r="H232" s="14" t="s">
        <v>733</v>
      </c>
      <c r="I232" s="12">
        <v>1.5320918E7</v>
      </c>
      <c r="J232" s="15" t="str">
        <f t="shared" si="1"/>
        <v>Irrelevant</v>
      </c>
    </row>
    <row r="233" ht="22.5" customHeight="1">
      <c r="A233" s="9" t="s">
        <v>734</v>
      </c>
      <c r="B233" s="10">
        <v>45579.356990740744</v>
      </c>
      <c r="C233" s="11" t="s">
        <v>735</v>
      </c>
      <c r="D233" s="12">
        <v>10.0</v>
      </c>
      <c r="E233" s="10" t="s">
        <v>42</v>
      </c>
      <c r="F233" s="12">
        <v>2024.0</v>
      </c>
      <c r="G233" s="13" t="s">
        <v>13</v>
      </c>
      <c r="H233" s="14" t="s">
        <v>383</v>
      </c>
      <c r="I233" s="12">
        <v>292.0</v>
      </c>
      <c r="J233" s="15" t="str">
        <f t="shared" si="1"/>
        <v>Relevant</v>
      </c>
    </row>
    <row r="234" ht="22.5" customHeight="1">
      <c r="A234" s="9" t="s">
        <v>736</v>
      </c>
      <c r="B234" s="10">
        <v>45473.770208333335</v>
      </c>
      <c r="C234" s="11" t="s">
        <v>737</v>
      </c>
      <c r="D234" s="12">
        <v>6.0</v>
      </c>
      <c r="E234" s="10" t="s">
        <v>34</v>
      </c>
      <c r="F234" s="12">
        <v>2024.0</v>
      </c>
      <c r="G234" s="13" t="s">
        <v>13</v>
      </c>
      <c r="H234" s="14" t="s">
        <v>56</v>
      </c>
      <c r="I234" s="12">
        <v>65.0</v>
      </c>
      <c r="J234" s="15" t="str">
        <f t="shared" si="1"/>
        <v>Relevant</v>
      </c>
    </row>
    <row r="235" ht="22.5" customHeight="1">
      <c r="A235" s="9" t="s">
        <v>738</v>
      </c>
      <c r="B235" s="10">
        <v>45627.013333333336</v>
      </c>
      <c r="C235" s="11" t="s">
        <v>739</v>
      </c>
      <c r="D235" s="12">
        <v>12.0</v>
      </c>
      <c r="E235" s="10" t="s">
        <v>26</v>
      </c>
      <c r="F235" s="12">
        <v>2024.0</v>
      </c>
      <c r="G235" s="13" t="s">
        <v>13</v>
      </c>
      <c r="H235" s="14" t="s">
        <v>740</v>
      </c>
      <c r="I235" s="12">
        <v>15409.0</v>
      </c>
      <c r="J235" s="15" t="str">
        <f t="shared" si="1"/>
        <v>Relevant</v>
      </c>
    </row>
    <row r="236" ht="22.5" customHeight="1">
      <c r="A236" s="9" t="s">
        <v>741</v>
      </c>
      <c r="B236" s="10">
        <v>45600.70532407407</v>
      </c>
      <c r="C236" s="11" t="s">
        <v>742</v>
      </c>
      <c r="D236" s="12">
        <v>11.0</v>
      </c>
      <c r="E236" s="10" t="s">
        <v>17</v>
      </c>
      <c r="F236" s="12">
        <v>2024.0</v>
      </c>
      <c r="G236" s="13" t="s">
        <v>13</v>
      </c>
      <c r="H236" s="14" t="s">
        <v>259</v>
      </c>
      <c r="I236" s="12">
        <v>545.0</v>
      </c>
      <c r="J236" s="15" t="str">
        <f t="shared" si="1"/>
        <v>Relevant</v>
      </c>
    </row>
    <row r="237" ht="22.5" customHeight="1">
      <c r="A237" s="9" t="s">
        <v>743</v>
      </c>
      <c r="B237" s="10">
        <v>45603.005891203706</v>
      </c>
      <c r="C237" s="11" t="s">
        <v>744</v>
      </c>
      <c r="D237" s="12">
        <v>11.0</v>
      </c>
      <c r="E237" s="10" t="s">
        <v>17</v>
      </c>
      <c r="F237" s="12">
        <v>2024.0</v>
      </c>
      <c r="G237" s="13" t="s">
        <v>745</v>
      </c>
      <c r="H237" s="14" t="s">
        <v>746</v>
      </c>
      <c r="I237" s="12">
        <v>317791.0</v>
      </c>
      <c r="J237" s="15" t="str">
        <f t="shared" si="1"/>
        <v>Relevant</v>
      </c>
    </row>
    <row r="238" ht="22.5" customHeight="1">
      <c r="A238" s="9" t="s">
        <v>747</v>
      </c>
      <c r="B238" s="10">
        <v>45592.488344907404</v>
      </c>
      <c r="C238" s="11" t="s">
        <v>748</v>
      </c>
      <c r="D238" s="12">
        <v>10.0</v>
      </c>
      <c r="E238" s="10" t="s">
        <v>42</v>
      </c>
      <c r="F238" s="12">
        <v>2024.0</v>
      </c>
      <c r="G238" s="13" t="s">
        <v>13</v>
      </c>
      <c r="H238" s="14" t="s">
        <v>97</v>
      </c>
      <c r="I238" s="12">
        <v>6862.0</v>
      </c>
      <c r="J238" s="15" t="str">
        <f t="shared" si="1"/>
        <v>Relevant</v>
      </c>
    </row>
    <row r="239" ht="22.5" customHeight="1">
      <c r="A239" s="9" t="s">
        <v>749</v>
      </c>
      <c r="B239" s="10">
        <v>45621.839733796296</v>
      </c>
      <c r="C239" s="11" t="s">
        <v>750</v>
      </c>
      <c r="D239" s="12">
        <v>11.0</v>
      </c>
      <c r="E239" s="10" t="s">
        <v>17</v>
      </c>
      <c r="F239" s="12">
        <v>2024.0</v>
      </c>
      <c r="G239" s="13" t="s">
        <v>13</v>
      </c>
      <c r="H239" s="14" t="s">
        <v>220</v>
      </c>
      <c r="I239" s="12">
        <v>21.0</v>
      </c>
      <c r="J239" s="15" t="str">
        <f t="shared" si="1"/>
        <v>Relevant</v>
      </c>
    </row>
    <row r="240" ht="22.5" customHeight="1">
      <c r="A240" s="9" t="s">
        <v>751</v>
      </c>
      <c r="B240" s="10">
        <v>45593.47163194444</v>
      </c>
      <c r="C240" s="11" t="s">
        <v>752</v>
      </c>
      <c r="D240" s="12">
        <v>10.0</v>
      </c>
      <c r="E240" s="10" t="s">
        <v>42</v>
      </c>
      <c r="F240" s="12">
        <v>2024.0</v>
      </c>
      <c r="G240" s="13" t="s">
        <v>13</v>
      </c>
      <c r="H240" s="14" t="s">
        <v>97</v>
      </c>
      <c r="I240" s="12">
        <v>68.0</v>
      </c>
      <c r="J240" s="15" t="str">
        <f t="shared" si="1"/>
        <v>Relevant</v>
      </c>
    </row>
    <row r="241" ht="22.5" customHeight="1">
      <c r="A241" s="9" t="s">
        <v>753</v>
      </c>
      <c r="B241" s="10">
        <v>45492.472546296296</v>
      </c>
      <c r="C241" s="11" t="s">
        <v>754</v>
      </c>
      <c r="D241" s="12">
        <v>7.0</v>
      </c>
      <c r="E241" s="10" t="s">
        <v>55</v>
      </c>
      <c r="F241" s="12">
        <v>2024.0</v>
      </c>
      <c r="G241" s="13" t="s">
        <v>13</v>
      </c>
      <c r="H241" s="14" t="s">
        <v>214</v>
      </c>
      <c r="I241" s="12">
        <v>657.0</v>
      </c>
      <c r="J241" s="15" t="str">
        <f t="shared" si="1"/>
        <v>Relevant</v>
      </c>
    </row>
    <row r="242" ht="22.5" customHeight="1">
      <c r="A242" s="9" t="s">
        <v>755</v>
      </c>
      <c r="B242" s="10">
        <v>45701.26734953704</v>
      </c>
      <c r="C242" s="11" t="s">
        <v>756</v>
      </c>
      <c r="D242" s="12">
        <v>2.0</v>
      </c>
      <c r="E242" s="10" t="s">
        <v>12</v>
      </c>
      <c r="F242" s="12">
        <v>2025.0</v>
      </c>
      <c r="G242" s="13" t="s">
        <v>13</v>
      </c>
      <c r="H242" s="14" t="s">
        <v>253</v>
      </c>
      <c r="I242" s="12">
        <v>34.0</v>
      </c>
      <c r="J242" s="15" t="str">
        <f t="shared" si="1"/>
        <v>Irrelevant</v>
      </c>
    </row>
    <row r="243" ht="22.5" customHeight="1">
      <c r="A243" s="9" t="s">
        <v>757</v>
      </c>
      <c r="B243" s="10">
        <v>45448.44936342593</v>
      </c>
      <c r="C243" s="11" t="s">
        <v>758</v>
      </c>
      <c r="D243" s="12">
        <v>6.0</v>
      </c>
      <c r="E243" s="10" t="s">
        <v>34</v>
      </c>
      <c r="F243" s="12">
        <v>2024.0</v>
      </c>
      <c r="G243" s="13" t="s">
        <v>13</v>
      </c>
      <c r="H243" s="14" t="s">
        <v>759</v>
      </c>
      <c r="I243" s="12">
        <v>260.0</v>
      </c>
      <c r="J243" s="15" t="str">
        <f t="shared" si="1"/>
        <v>Relevant</v>
      </c>
    </row>
    <row r="244" ht="22.5" customHeight="1">
      <c r="A244" s="9" t="s">
        <v>760</v>
      </c>
      <c r="B244" s="10">
        <v>45697.57996527778</v>
      </c>
      <c r="C244" s="11" t="s">
        <v>761</v>
      </c>
      <c r="D244" s="12">
        <v>2.0</v>
      </c>
      <c r="E244" s="10" t="s">
        <v>12</v>
      </c>
      <c r="F244" s="12">
        <v>2025.0</v>
      </c>
      <c r="G244" s="13" t="s">
        <v>13</v>
      </c>
      <c r="H244" s="14" t="s">
        <v>762</v>
      </c>
      <c r="I244" s="12">
        <v>630.0</v>
      </c>
      <c r="J244" s="15" t="str">
        <f t="shared" si="1"/>
        <v>Relevant</v>
      </c>
    </row>
    <row r="245" ht="22.5" customHeight="1">
      <c r="A245" s="9" t="s">
        <v>763</v>
      </c>
      <c r="B245" s="10">
        <v>45625.55743055556</v>
      </c>
      <c r="C245" s="11" t="s">
        <v>764</v>
      </c>
      <c r="D245" s="12">
        <v>11.0</v>
      </c>
      <c r="E245" s="10" t="s">
        <v>17</v>
      </c>
      <c r="F245" s="12">
        <v>2024.0</v>
      </c>
      <c r="G245" s="13" t="s">
        <v>13</v>
      </c>
      <c r="H245" s="14" t="s">
        <v>199</v>
      </c>
      <c r="I245" s="12">
        <v>1920.0</v>
      </c>
      <c r="J245" s="15" t="str">
        <f t="shared" si="1"/>
        <v>Relevant</v>
      </c>
    </row>
    <row r="246" ht="22.5" customHeight="1">
      <c r="A246" s="9" t="s">
        <v>765</v>
      </c>
      <c r="B246" s="10">
        <v>45593.78633101852</v>
      </c>
      <c r="C246" s="11" t="s">
        <v>766</v>
      </c>
      <c r="D246" s="12">
        <v>10.0</v>
      </c>
      <c r="E246" s="10" t="s">
        <v>42</v>
      </c>
      <c r="F246" s="12">
        <v>2024.0</v>
      </c>
      <c r="G246" s="13" t="s">
        <v>767</v>
      </c>
      <c r="H246" s="14" t="s">
        <v>768</v>
      </c>
      <c r="I246" s="12">
        <v>3353645.0</v>
      </c>
      <c r="J246" s="15" t="str">
        <f t="shared" si="1"/>
        <v>Irrelevant</v>
      </c>
    </row>
    <row r="247" ht="22.5" customHeight="1">
      <c r="A247" s="9" t="s">
        <v>769</v>
      </c>
      <c r="B247" s="10">
        <v>45644.204733796294</v>
      </c>
      <c r="C247" s="11" t="s">
        <v>770</v>
      </c>
      <c r="D247" s="12">
        <v>12.0</v>
      </c>
      <c r="E247" s="10" t="s">
        <v>26</v>
      </c>
      <c r="F247" s="12">
        <v>2024.0</v>
      </c>
      <c r="G247" s="13" t="s">
        <v>13</v>
      </c>
      <c r="H247" s="14" t="s">
        <v>357</v>
      </c>
      <c r="I247" s="12">
        <v>0.0</v>
      </c>
      <c r="J247" s="15" t="str">
        <f t="shared" si="1"/>
        <v>Relevant</v>
      </c>
    </row>
    <row r="248" ht="22.5" customHeight="1">
      <c r="A248" s="9" t="s">
        <v>771</v>
      </c>
      <c r="B248" s="10">
        <v>45597.41407407408</v>
      </c>
      <c r="C248" s="11" t="s">
        <v>772</v>
      </c>
      <c r="D248" s="12">
        <v>11.0</v>
      </c>
      <c r="E248" s="10" t="s">
        <v>17</v>
      </c>
      <c r="F248" s="12">
        <v>2024.0</v>
      </c>
      <c r="G248" s="13" t="s">
        <v>13</v>
      </c>
      <c r="H248" s="14" t="s">
        <v>773</v>
      </c>
      <c r="I248" s="12">
        <v>1128.0</v>
      </c>
      <c r="J248" s="15" t="str">
        <f t="shared" si="1"/>
        <v>Relevant</v>
      </c>
    </row>
    <row r="249" ht="22.5" customHeight="1">
      <c r="A249" s="9" t="s">
        <v>774</v>
      </c>
      <c r="B249" s="10">
        <v>45535.56946759259</v>
      </c>
      <c r="C249" s="11" t="s">
        <v>775</v>
      </c>
      <c r="D249" s="12">
        <v>8.0</v>
      </c>
      <c r="E249" s="10" t="s">
        <v>167</v>
      </c>
      <c r="F249" s="12">
        <v>2024.0</v>
      </c>
      <c r="G249" s="13" t="s">
        <v>13</v>
      </c>
      <c r="H249" s="14" t="s">
        <v>776</v>
      </c>
      <c r="I249" s="12">
        <v>965.0</v>
      </c>
      <c r="J249" s="15" t="str">
        <f t="shared" si="1"/>
        <v>Irrelevant</v>
      </c>
    </row>
    <row r="250" ht="22.5" customHeight="1">
      <c r="A250" s="9" t="s">
        <v>777</v>
      </c>
      <c r="B250" s="10">
        <v>45629.671585648146</v>
      </c>
      <c r="C250" s="11" t="s">
        <v>74</v>
      </c>
      <c r="D250" s="12">
        <v>12.0</v>
      </c>
      <c r="E250" s="10" t="s">
        <v>26</v>
      </c>
      <c r="F250" s="12">
        <v>2024.0</v>
      </c>
      <c r="G250" s="13" t="s">
        <v>13</v>
      </c>
      <c r="H250" s="14" t="s">
        <v>778</v>
      </c>
      <c r="I250" s="12">
        <v>110.0</v>
      </c>
      <c r="J250" s="15" t="str">
        <f t="shared" si="1"/>
        <v>Irrelevant</v>
      </c>
    </row>
    <row r="251" ht="22.5" customHeight="1">
      <c r="A251" s="9" t="s">
        <v>779</v>
      </c>
      <c r="B251" s="10">
        <v>45615.555752314816</v>
      </c>
      <c r="C251" s="11" t="s">
        <v>780</v>
      </c>
      <c r="D251" s="12">
        <v>11.0</v>
      </c>
      <c r="E251" s="10" t="s">
        <v>17</v>
      </c>
      <c r="F251" s="12">
        <v>2024.0</v>
      </c>
      <c r="G251" s="13" t="s">
        <v>13</v>
      </c>
      <c r="H251" s="14" t="s">
        <v>781</v>
      </c>
      <c r="I251" s="12">
        <v>1533.0</v>
      </c>
      <c r="J251" s="15" t="str">
        <f t="shared" si="1"/>
        <v>Irrelevant</v>
      </c>
    </row>
    <row r="252" ht="22.5" customHeight="1">
      <c r="A252" s="9" t="s">
        <v>782</v>
      </c>
      <c r="B252" s="10">
        <v>45617.813680555555</v>
      </c>
      <c r="C252" s="11" t="s">
        <v>783</v>
      </c>
      <c r="D252" s="12">
        <v>11.0</v>
      </c>
      <c r="E252" s="10" t="s">
        <v>17</v>
      </c>
      <c r="F252" s="12">
        <v>2024.0</v>
      </c>
      <c r="G252" s="13" t="s">
        <v>13</v>
      </c>
      <c r="H252" s="14" t="s">
        <v>784</v>
      </c>
      <c r="I252" s="12">
        <v>74.0</v>
      </c>
      <c r="J252" s="15" t="str">
        <f t="shared" si="1"/>
        <v>Relevant</v>
      </c>
    </row>
    <row r="253" ht="22.5" customHeight="1">
      <c r="A253" s="9" t="s">
        <v>785</v>
      </c>
      <c r="B253" s="10">
        <v>45493.851875</v>
      </c>
      <c r="C253" s="11" t="s">
        <v>786</v>
      </c>
      <c r="D253" s="12">
        <v>7.0</v>
      </c>
      <c r="E253" s="10" t="s">
        <v>55</v>
      </c>
      <c r="F253" s="12">
        <v>2024.0</v>
      </c>
      <c r="G253" s="13" t="s">
        <v>13</v>
      </c>
      <c r="H253" s="14" t="s">
        <v>787</v>
      </c>
      <c r="I253" s="12">
        <v>909.0</v>
      </c>
      <c r="J253" s="15" t="str">
        <f t="shared" si="1"/>
        <v>Relevant</v>
      </c>
    </row>
    <row r="254" ht="22.5" customHeight="1">
      <c r="A254" s="9" t="s">
        <v>788</v>
      </c>
      <c r="B254" s="10">
        <v>45579.35828703704</v>
      </c>
      <c r="C254" s="11" t="s">
        <v>789</v>
      </c>
      <c r="D254" s="12">
        <v>10.0</v>
      </c>
      <c r="E254" s="10" t="s">
        <v>42</v>
      </c>
      <c r="F254" s="12">
        <v>2024.0</v>
      </c>
      <c r="G254" s="13" t="s">
        <v>13</v>
      </c>
      <c r="H254" s="14" t="s">
        <v>383</v>
      </c>
      <c r="I254" s="12">
        <v>80.0</v>
      </c>
      <c r="J254" s="15" t="str">
        <f t="shared" si="1"/>
        <v>Relevant</v>
      </c>
    </row>
    <row r="255" ht="22.5" customHeight="1">
      <c r="A255" s="9" t="s">
        <v>790</v>
      </c>
      <c r="B255" s="10">
        <v>45597.47993055556</v>
      </c>
      <c r="C255" s="11" t="s">
        <v>791</v>
      </c>
      <c r="D255" s="12">
        <v>11.0</v>
      </c>
      <c r="E255" s="10" t="s">
        <v>17</v>
      </c>
      <c r="F255" s="12">
        <v>2024.0</v>
      </c>
      <c r="G255" s="13" t="s">
        <v>13</v>
      </c>
      <c r="H255" s="14" t="s">
        <v>124</v>
      </c>
      <c r="I255" s="12">
        <v>21.0</v>
      </c>
      <c r="J255" s="15" t="str">
        <f t="shared" si="1"/>
        <v>Relevant</v>
      </c>
    </row>
    <row r="256" ht="22.5" customHeight="1">
      <c r="A256" s="9" t="s">
        <v>792</v>
      </c>
      <c r="B256" s="10">
        <v>45598.41417824074</v>
      </c>
      <c r="C256" s="11" t="s">
        <v>793</v>
      </c>
      <c r="D256" s="12">
        <v>11.0</v>
      </c>
      <c r="E256" s="10" t="s">
        <v>17</v>
      </c>
      <c r="F256" s="12">
        <v>2024.0</v>
      </c>
      <c r="G256" s="13" t="s">
        <v>13</v>
      </c>
      <c r="H256" s="14" t="s">
        <v>794</v>
      </c>
      <c r="I256" s="12">
        <v>37.0</v>
      </c>
      <c r="J256" s="15" t="str">
        <f t="shared" si="1"/>
        <v>Irrelevant</v>
      </c>
    </row>
    <row r="257" ht="22.5" customHeight="1">
      <c r="A257" s="9" t="s">
        <v>795</v>
      </c>
      <c r="B257" s="10">
        <v>45697.379895833335</v>
      </c>
      <c r="C257" s="11" t="s">
        <v>796</v>
      </c>
      <c r="D257" s="12">
        <v>2.0</v>
      </c>
      <c r="E257" s="10" t="s">
        <v>12</v>
      </c>
      <c r="F257" s="12">
        <v>2025.0</v>
      </c>
      <c r="G257" s="13" t="s">
        <v>13</v>
      </c>
      <c r="H257" s="14" t="s">
        <v>14</v>
      </c>
      <c r="I257" s="12">
        <v>13.0</v>
      </c>
      <c r="J257" s="15" t="str">
        <f t="shared" si="1"/>
        <v>Relevant</v>
      </c>
    </row>
    <row r="258" ht="22.5" customHeight="1">
      <c r="A258" s="9" t="s">
        <v>797</v>
      </c>
      <c r="B258" s="10">
        <v>45615.48402777778</v>
      </c>
      <c r="C258" s="11" t="s">
        <v>798</v>
      </c>
      <c r="D258" s="12">
        <v>11.0</v>
      </c>
      <c r="E258" s="10" t="s">
        <v>17</v>
      </c>
      <c r="F258" s="12">
        <v>2024.0</v>
      </c>
      <c r="G258" s="13" t="s">
        <v>799</v>
      </c>
      <c r="H258" s="14" t="s">
        <v>800</v>
      </c>
      <c r="I258" s="12">
        <v>90568.0</v>
      </c>
      <c r="J258" s="15" t="str">
        <f t="shared" si="1"/>
        <v>Relevant</v>
      </c>
    </row>
    <row r="259" ht="22.5" customHeight="1">
      <c r="A259" s="9" t="s">
        <v>801</v>
      </c>
      <c r="B259" s="10">
        <v>45588.55403935185</v>
      </c>
      <c r="C259" s="11" t="s">
        <v>802</v>
      </c>
      <c r="D259" s="12">
        <v>10.0</v>
      </c>
      <c r="E259" s="10" t="s">
        <v>42</v>
      </c>
      <c r="F259" s="12">
        <v>2024.0</v>
      </c>
      <c r="G259" s="13" t="s">
        <v>13</v>
      </c>
      <c r="H259" s="14" t="s">
        <v>338</v>
      </c>
      <c r="I259" s="12">
        <v>174.0</v>
      </c>
      <c r="J259" s="15" t="str">
        <f t="shared" si="1"/>
        <v>Relevant</v>
      </c>
    </row>
    <row r="260" ht="22.5" customHeight="1">
      <c r="A260" s="9" t="s">
        <v>803</v>
      </c>
      <c r="B260" s="10">
        <v>45555.29369212963</v>
      </c>
      <c r="C260" s="11" t="s">
        <v>804</v>
      </c>
      <c r="D260" s="12">
        <v>9.0</v>
      </c>
      <c r="E260" s="10" t="s">
        <v>114</v>
      </c>
      <c r="F260" s="12">
        <v>2024.0</v>
      </c>
      <c r="G260" s="13" t="s">
        <v>805</v>
      </c>
      <c r="H260" s="14" t="s">
        <v>806</v>
      </c>
      <c r="I260" s="12">
        <v>9486916.0</v>
      </c>
      <c r="J260" s="15" t="str">
        <f t="shared" si="1"/>
        <v>Irrelevant</v>
      </c>
    </row>
    <row r="261" ht="22.5" customHeight="1">
      <c r="A261" s="9" t="s">
        <v>807</v>
      </c>
      <c r="B261" s="10">
        <v>45696.83038194444</v>
      </c>
      <c r="C261" s="11" t="s">
        <v>808</v>
      </c>
      <c r="D261" s="12">
        <v>2.0</v>
      </c>
      <c r="E261" s="10" t="s">
        <v>12</v>
      </c>
      <c r="F261" s="12">
        <v>2025.0</v>
      </c>
      <c r="G261" s="13" t="s">
        <v>13</v>
      </c>
      <c r="H261" s="14" t="s">
        <v>14</v>
      </c>
      <c r="I261" s="12">
        <v>407.0</v>
      </c>
      <c r="J261" s="15" t="str">
        <f t="shared" si="1"/>
        <v>Relevant</v>
      </c>
    </row>
    <row r="262" ht="22.5" customHeight="1">
      <c r="A262" s="9" t="s">
        <v>809</v>
      </c>
      <c r="B262" s="10">
        <v>45583.22150488426</v>
      </c>
      <c r="C262" s="11" t="s">
        <v>810</v>
      </c>
      <c r="D262" s="12">
        <v>10.0</v>
      </c>
      <c r="E262" s="10" t="s">
        <v>42</v>
      </c>
      <c r="F262" s="12">
        <v>2024.0</v>
      </c>
      <c r="G262" s="13" t="s">
        <v>811</v>
      </c>
      <c r="H262" s="14" t="s">
        <v>812</v>
      </c>
      <c r="I262" s="12">
        <v>1.2767834E7</v>
      </c>
      <c r="J262" s="15" t="str">
        <f t="shared" si="1"/>
        <v>Relevant</v>
      </c>
    </row>
    <row r="263" ht="22.5" customHeight="1">
      <c r="A263" s="9" t="s">
        <v>813</v>
      </c>
      <c r="B263" s="10">
        <v>45600.61902777778</v>
      </c>
      <c r="C263" s="11" t="s">
        <v>814</v>
      </c>
      <c r="D263" s="12">
        <v>11.0</v>
      </c>
      <c r="E263" s="10" t="s">
        <v>17</v>
      </c>
      <c r="F263" s="12">
        <v>2024.0</v>
      </c>
      <c r="G263" s="13" t="s">
        <v>13</v>
      </c>
      <c r="H263" s="14" t="s">
        <v>815</v>
      </c>
      <c r="I263" s="12">
        <v>311.0</v>
      </c>
      <c r="J263" s="15" t="str">
        <f t="shared" si="1"/>
        <v>Relevant</v>
      </c>
    </row>
    <row r="264" ht="22.5" customHeight="1">
      <c r="A264" s="9" t="s">
        <v>816</v>
      </c>
      <c r="B264" s="10">
        <v>45637.228541666664</v>
      </c>
      <c r="C264" s="11" t="s">
        <v>817</v>
      </c>
      <c r="D264" s="12">
        <v>12.0</v>
      </c>
      <c r="E264" s="10" t="s">
        <v>26</v>
      </c>
      <c r="F264" s="12">
        <v>2024.0</v>
      </c>
      <c r="G264" s="13" t="s">
        <v>818</v>
      </c>
      <c r="H264" s="14" t="s">
        <v>819</v>
      </c>
      <c r="I264" s="12">
        <v>0.0</v>
      </c>
      <c r="J264" s="15" t="str">
        <f t="shared" si="1"/>
        <v>Relevant</v>
      </c>
    </row>
    <row r="265" ht="22.5" customHeight="1">
      <c r="A265" s="9" t="s">
        <v>820</v>
      </c>
      <c r="B265" s="10">
        <v>45602.51241898148</v>
      </c>
      <c r="C265" s="11" t="s">
        <v>821</v>
      </c>
      <c r="D265" s="12">
        <v>11.0</v>
      </c>
      <c r="E265" s="10" t="s">
        <v>17</v>
      </c>
      <c r="F265" s="12">
        <v>2024.0</v>
      </c>
      <c r="G265" s="13" t="s">
        <v>13</v>
      </c>
      <c r="H265" s="14" t="s">
        <v>822</v>
      </c>
      <c r="I265" s="12">
        <v>1.0</v>
      </c>
      <c r="J265" s="15" t="str">
        <f t="shared" si="1"/>
        <v>Relevant</v>
      </c>
    </row>
    <row r="266" ht="22.5" customHeight="1">
      <c r="A266" s="9" t="s">
        <v>823</v>
      </c>
      <c r="B266" s="10">
        <v>45571.61662037037</v>
      </c>
      <c r="C266" s="11" t="s">
        <v>824</v>
      </c>
      <c r="D266" s="12">
        <v>10.0</v>
      </c>
      <c r="E266" s="10" t="s">
        <v>42</v>
      </c>
      <c r="F266" s="12">
        <v>2024.0</v>
      </c>
      <c r="G266" s="13" t="s">
        <v>13</v>
      </c>
      <c r="H266" s="14" t="s">
        <v>825</v>
      </c>
      <c r="I266" s="12">
        <v>957.0</v>
      </c>
      <c r="J266" s="15" t="str">
        <f t="shared" si="1"/>
        <v>Irrelevant</v>
      </c>
    </row>
    <row r="267" ht="22.5" customHeight="1">
      <c r="A267" s="9" t="s">
        <v>826</v>
      </c>
      <c r="B267" s="10">
        <v>45599.31319444445</v>
      </c>
      <c r="C267" s="11" t="s">
        <v>827</v>
      </c>
      <c r="D267" s="12">
        <v>11.0</v>
      </c>
      <c r="E267" s="10" t="s">
        <v>17</v>
      </c>
      <c r="F267" s="12">
        <v>2024.0</v>
      </c>
      <c r="G267" s="13" t="s">
        <v>828</v>
      </c>
      <c r="H267" s="14" t="s">
        <v>829</v>
      </c>
      <c r="I267" s="12">
        <v>11003.0</v>
      </c>
      <c r="J267" s="15" t="str">
        <f t="shared" si="1"/>
        <v>Relevant</v>
      </c>
    </row>
    <row r="268" ht="22.5" customHeight="1">
      <c r="A268" s="9" t="s">
        <v>830</v>
      </c>
      <c r="B268" s="10">
        <v>45700.422581018516</v>
      </c>
      <c r="C268" s="11" t="s">
        <v>831</v>
      </c>
      <c r="D268" s="12">
        <v>2.0</v>
      </c>
      <c r="E268" s="10" t="s">
        <v>12</v>
      </c>
      <c r="F268" s="12">
        <v>2025.0</v>
      </c>
      <c r="G268" s="13" t="s">
        <v>13</v>
      </c>
      <c r="H268" s="14" t="s">
        <v>832</v>
      </c>
      <c r="I268" s="12">
        <v>21.0</v>
      </c>
      <c r="J268" s="15" t="str">
        <f t="shared" si="1"/>
        <v>Irrelevant</v>
      </c>
    </row>
    <row r="269" ht="22.5" customHeight="1">
      <c r="A269" s="9" t="s">
        <v>833</v>
      </c>
      <c r="B269" s="10">
        <v>45628.55181971065</v>
      </c>
      <c r="C269" s="11" t="s">
        <v>834</v>
      </c>
      <c r="D269" s="12">
        <v>12.0</v>
      </c>
      <c r="E269" s="10" t="s">
        <v>26</v>
      </c>
      <c r="F269" s="12">
        <v>2024.0</v>
      </c>
      <c r="G269" s="13" t="s">
        <v>835</v>
      </c>
      <c r="H269" s="14" t="s">
        <v>836</v>
      </c>
      <c r="I269" s="12">
        <v>7850902.0</v>
      </c>
      <c r="J269" s="15" t="str">
        <f t="shared" si="1"/>
        <v>Irrelevant</v>
      </c>
    </row>
    <row r="270" ht="22.5" customHeight="1">
      <c r="A270" s="9" t="s">
        <v>837</v>
      </c>
      <c r="B270" s="10">
        <v>45611.70658564815</v>
      </c>
      <c r="C270" s="11" t="s">
        <v>838</v>
      </c>
      <c r="D270" s="12">
        <v>11.0</v>
      </c>
      <c r="E270" s="10" t="s">
        <v>17</v>
      </c>
      <c r="F270" s="12">
        <v>2024.0</v>
      </c>
      <c r="G270" s="13" t="s">
        <v>13</v>
      </c>
      <c r="H270" s="14" t="s">
        <v>839</v>
      </c>
      <c r="I270" s="12">
        <v>173.0</v>
      </c>
      <c r="J270" s="15" t="str">
        <f t="shared" si="1"/>
        <v>Relevant</v>
      </c>
    </row>
    <row r="271" ht="22.5" customHeight="1">
      <c r="A271" s="9" t="s">
        <v>840</v>
      </c>
      <c r="B271" s="10">
        <v>45554.78973379629</v>
      </c>
      <c r="C271" s="11" t="s">
        <v>841</v>
      </c>
      <c r="D271" s="12">
        <v>9.0</v>
      </c>
      <c r="E271" s="10" t="s">
        <v>114</v>
      </c>
      <c r="F271" s="12">
        <v>2024.0</v>
      </c>
      <c r="G271" s="13" t="s">
        <v>13</v>
      </c>
      <c r="H271" s="14" t="s">
        <v>842</v>
      </c>
      <c r="I271" s="12">
        <v>4595.0</v>
      </c>
      <c r="J271" s="15" t="str">
        <f t="shared" si="1"/>
        <v>Irrelevant</v>
      </c>
    </row>
    <row r="272" ht="22.5" customHeight="1">
      <c r="A272" s="9" t="s">
        <v>843</v>
      </c>
      <c r="B272" s="10">
        <v>45687.63822916667</v>
      </c>
      <c r="C272" s="11" t="s">
        <v>844</v>
      </c>
      <c r="D272" s="12">
        <v>1.0</v>
      </c>
      <c r="E272" s="10" t="s">
        <v>70</v>
      </c>
      <c r="F272" s="12">
        <v>2025.0</v>
      </c>
      <c r="G272" s="13" t="s">
        <v>13</v>
      </c>
      <c r="H272" s="14" t="s">
        <v>845</v>
      </c>
      <c r="I272" s="12">
        <v>492.0</v>
      </c>
      <c r="J272" s="15" t="str">
        <f t="shared" si="1"/>
        <v>Relevant</v>
      </c>
    </row>
    <row r="273" ht="22.5" customHeight="1">
      <c r="A273" s="9" t="s">
        <v>846</v>
      </c>
      <c r="B273" s="10">
        <v>45588.90528935185</v>
      </c>
      <c r="C273" s="11" t="s">
        <v>847</v>
      </c>
      <c r="D273" s="12">
        <v>10.0</v>
      </c>
      <c r="E273" s="10" t="s">
        <v>42</v>
      </c>
      <c r="F273" s="12">
        <v>2024.0</v>
      </c>
      <c r="G273" s="13" t="s">
        <v>13</v>
      </c>
      <c r="H273" s="14" t="s">
        <v>848</v>
      </c>
      <c r="I273" s="12">
        <v>34.0</v>
      </c>
      <c r="J273" s="15" t="str">
        <f t="shared" si="1"/>
        <v>Relevant</v>
      </c>
    </row>
    <row r="274" ht="22.5" customHeight="1">
      <c r="A274" s="9" t="s">
        <v>849</v>
      </c>
      <c r="B274" s="10">
        <v>45621.34230324074</v>
      </c>
      <c r="C274" s="11" t="s">
        <v>850</v>
      </c>
      <c r="D274" s="12">
        <v>11.0</v>
      </c>
      <c r="E274" s="10" t="s">
        <v>17</v>
      </c>
      <c r="F274" s="12">
        <v>2024.0</v>
      </c>
      <c r="G274" s="13" t="s">
        <v>851</v>
      </c>
      <c r="H274" s="14" t="s">
        <v>852</v>
      </c>
      <c r="I274" s="12">
        <v>2410885.0</v>
      </c>
      <c r="J274" s="15" t="str">
        <f t="shared" si="1"/>
        <v>Relevant</v>
      </c>
    </row>
    <row r="275" ht="22.5" customHeight="1">
      <c r="A275" s="9" t="s">
        <v>853</v>
      </c>
      <c r="B275" s="10">
        <v>45578.556550925925</v>
      </c>
      <c r="C275" s="11" t="s">
        <v>854</v>
      </c>
      <c r="D275" s="12">
        <v>10.0</v>
      </c>
      <c r="E275" s="10" t="s">
        <v>42</v>
      </c>
      <c r="F275" s="12">
        <v>2024.0</v>
      </c>
      <c r="G275" s="13" t="s">
        <v>13</v>
      </c>
      <c r="H275" s="14" t="s">
        <v>855</v>
      </c>
      <c r="I275" s="12">
        <v>466.0</v>
      </c>
      <c r="J275" s="15" t="str">
        <f t="shared" si="1"/>
        <v>Relevant</v>
      </c>
    </row>
    <row r="276" ht="22.5" customHeight="1">
      <c r="A276" s="9" t="s">
        <v>856</v>
      </c>
      <c r="B276" s="10">
        <v>45587.71945261574</v>
      </c>
      <c r="C276" s="11" t="s">
        <v>857</v>
      </c>
      <c r="D276" s="12">
        <v>10.0</v>
      </c>
      <c r="E276" s="10" t="s">
        <v>42</v>
      </c>
      <c r="F276" s="12">
        <v>2024.0</v>
      </c>
      <c r="G276" s="13" t="s">
        <v>858</v>
      </c>
      <c r="H276" s="14" t="s">
        <v>859</v>
      </c>
      <c r="I276" s="12">
        <v>0.0</v>
      </c>
      <c r="J276" s="15" t="str">
        <f t="shared" si="1"/>
        <v>Relevant</v>
      </c>
    </row>
    <row r="277" ht="22.5" customHeight="1">
      <c r="A277" s="9" t="s">
        <v>860</v>
      </c>
      <c r="B277" s="10">
        <v>45697.29920138889</v>
      </c>
      <c r="C277" s="11" t="s">
        <v>861</v>
      </c>
      <c r="D277" s="12">
        <v>2.0</v>
      </c>
      <c r="E277" s="10" t="s">
        <v>12</v>
      </c>
      <c r="F277" s="12">
        <v>2025.0</v>
      </c>
      <c r="G277" s="13" t="s">
        <v>13</v>
      </c>
      <c r="H277" s="14" t="s">
        <v>14</v>
      </c>
      <c r="I277" s="12">
        <v>138.0</v>
      </c>
      <c r="J277" s="15" t="str">
        <f t="shared" si="1"/>
        <v>Relevant</v>
      </c>
    </row>
    <row r="278" ht="22.5" customHeight="1">
      <c r="A278" s="9" t="s">
        <v>862</v>
      </c>
      <c r="B278" s="10">
        <v>45601.549677407405</v>
      </c>
      <c r="C278" s="11" t="s">
        <v>863</v>
      </c>
      <c r="D278" s="12">
        <v>11.0</v>
      </c>
      <c r="E278" s="10" t="s">
        <v>17</v>
      </c>
      <c r="F278" s="12">
        <v>2024.0</v>
      </c>
      <c r="G278" s="13" t="s">
        <v>864</v>
      </c>
      <c r="H278" s="14" t="s">
        <v>865</v>
      </c>
      <c r="I278" s="12">
        <v>46432.0</v>
      </c>
      <c r="J278" s="15" t="str">
        <f t="shared" si="1"/>
        <v>Relevant</v>
      </c>
    </row>
    <row r="279" ht="22.5" customHeight="1">
      <c r="A279" s="9" t="s">
        <v>866</v>
      </c>
      <c r="B279" s="10">
        <v>45598.63560185185</v>
      </c>
      <c r="C279" s="11" t="s">
        <v>867</v>
      </c>
      <c r="D279" s="12">
        <v>11.0</v>
      </c>
      <c r="E279" s="10" t="s">
        <v>17</v>
      </c>
      <c r="F279" s="12">
        <v>2024.0</v>
      </c>
      <c r="G279" s="13" t="s">
        <v>868</v>
      </c>
      <c r="H279" s="14" t="s">
        <v>869</v>
      </c>
      <c r="I279" s="12">
        <v>6822.0</v>
      </c>
      <c r="J279" s="15" t="str">
        <f t="shared" si="1"/>
        <v>Irrelevant</v>
      </c>
    </row>
    <row r="280" ht="22.5" customHeight="1">
      <c r="A280" s="9" t="s">
        <v>870</v>
      </c>
      <c r="B280" s="10">
        <v>45592.46277777778</v>
      </c>
      <c r="C280" s="11" t="s">
        <v>871</v>
      </c>
      <c r="D280" s="12">
        <v>10.0</v>
      </c>
      <c r="E280" s="10" t="s">
        <v>42</v>
      </c>
      <c r="F280" s="12">
        <v>2024.0</v>
      </c>
      <c r="G280" s="13" t="s">
        <v>13</v>
      </c>
      <c r="H280" s="14" t="s">
        <v>97</v>
      </c>
      <c r="I280" s="12">
        <v>79.0</v>
      </c>
      <c r="J280" s="15" t="str">
        <f t="shared" si="1"/>
        <v>Relevant</v>
      </c>
    </row>
    <row r="281" ht="22.5" customHeight="1">
      <c r="A281" s="9" t="s">
        <v>872</v>
      </c>
      <c r="B281" s="10">
        <v>45626.430601851855</v>
      </c>
      <c r="C281" s="11" t="s">
        <v>873</v>
      </c>
      <c r="D281" s="12">
        <v>11.0</v>
      </c>
      <c r="E281" s="10" t="s">
        <v>17</v>
      </c>
      <c r="F281" s="12">
        <v>2024.0</v>
      </c>
      <c r="G281" s="13" t="s">
        <v>874</v>
      </c>
      <c r="H281" s="14" t="s">
        <v>875</v>
      </c>
      <c r="I281" s="12">
        <v>31597.0</v>
      </c>
      <c r="J281" s="15" t="str">
        <f t="shared" si="1"/>
        <v>Relevant</v>
      </c>
    </row>
    <row r="282" ht="22.5" customHeight="1">
      <c r="A282" s="9" t="s">
        <v>876</v>
      </c>
      <c r="B282" s="10">
        <v>45629.59767361111</v>
      </c>
      <c r="C282" s="11" t="s">
        <v>877</v>
      </c>
      <c r="D282" s="12">
        <v>12.0</v>
      </c>
      <c r="E282" s="10" t="s">
        <v>26</v>
      </c>
      <c r="F282" s="12">
        <v>2024.0</v>
      </c>
      <c r="G282" s="13" t="s">
        <v>13</v>
      </c>
      <c r="H282" s="14" t="s">
        <v>237</v>
      </c>
      <c r="I282" s="12">
        <v>63.0</v>
      </c>
      <c r="J282" s="15" t="str">
        <f t="shared" si="1"/>
        <v>Relevant</v>
      </c>
    </row>
    <row r="283" ht="22.5" customHeight="1">
      <c r="A283" s="9" t="s">
        <v>878</v>
      </c>
      <c r="B283" s="10">
        <v>45473.736655092594</v>
      </c>
      <c r="C283" s="11" t="s">
        <v>879</v>
      </c>
      <c r="D283" s="12">
        <v>6.0</v>
      </c>
      <c r="E283" s="10" t="s">
        <v>34</v>
      </c>
      <c r="F283" s="12">
        <v>2024.0</v>
      </c>
      <c r="G283" s="13" t="s">
        <v>13</v>
      </c>
      <c r="H283" s="14" t="s">
        <v>56</v>
      </c>
      <c r="I283" s="12">
        <v>170.0</v>
      </c>
      <c r="J283" s="15" t="str">
        <f t="shared" si="1"/>
        <v>Relevant</v>
      </c>
    </row>
    <row r="284" ht="22.5" customHeight="1">
      <c r="A284" s="9" t="s">
        <v>880</v>
      </c>
      <c r="B284" s="10">
        <v>45586.81214120371</v>
      </c>
      <c r="C284" s="11" t="s">
        <v>881</v>
      </c>
      <c r="D284" s="12">
        <v>10.0</v>
      </c>
      <c r="E284" s="10" t="s">
        <v>42</v>
      </c>
      <c r="F284" s="12">
        <v>2024.0</v>
      </c>
      <c r="G284" s="13" t="s">
        <v>13</v>
      </c>
      <c r="H284" s="14" t="s">
        <v>175</v>
      </c>
      <c r="I284" s="12">
        <v>76.0</v>
      </c>
      <c r="J284" s="15" t="str">
        <f t="shared" si="1"/>
        <v>Irrelevant</v>
      </c>
    </row>
    <row r="285" ht="22.5" customHeight="1">
      <c r="A285" s="9" t="s">
        <v>882</v>
      </c>
      <c r="B285" s="10">
        <v>45622.166666666664</v>
      </c>
      <c r="C285" s="11" t="s">
        <v>374</v>
      </c>
      <c r="D285" s="12">
        <v>11.0</v>
      </c>
      <c r="E285" s="10" t="s">
        <v>17</v>
      </c>
      <c r="F285" s="12">
        <v>2024.0</v>
      </c>
      <c r="G285" s="13" t="s">
        <v>883</v>
      </c>
      <c r="H285" s="14" t="s">
        <v>884</v>
      </c>
      <c r="I285" s="12">
        <v>8468849.0</v>
      </c>
      <c r="J285" s="15" t="str">
        <f t="shared" si="1"/>
        <v>Irrelevant</v>
      </c>
    </row>
    <row r="286" ht="22.5" customHeight="1">
      <c r="A286" s="9" t="s">
        <v>885</v>
      </c>
      <c r="B286" s="10">
        <v>45597.30694444444</v>
      </c>
      <c r="C286" s="11" t="s">
        <v>886</v>
      </c>
      <c r="D286" s="12">
        <v>11.0</v>
      </c>
      <c r="E286" s="10" t="s">
        <v>17</v>
      </c>
      <c r="F286" s="12">
        <v>2024.0</v>
      </c>
      <c r="G286" s="13" t="s">
        <v>13</v>
      </c>
      <c r="H286" s="14" t="s">
        <v>887</v>
      </c>
      <c r="I286" s="12">
        <v>69.0</v>
      </c>
      <c r="J286" s="15" t="str">
        <f t="shared" si="1"/>
        <v>Relevant</v>
      </c>
    </row>
    <row r="287" ht="22.5" customHeight="1">
      <c r="A287" s="9" t="s">
        <v>888</v>
      </c>
      <c r="B287" s="10">
        <v>45448.34821759259</v>
      </c>
      <c r="C287" s="11" t="s">
        <v>889</v>
      </c>
      <c r="D287" s="12">
        <v>6.0</v>
      </c>
      <c r="E287" s="10" t="s">
        <v>34</v>
      </c>
      <c r="F287" s="12">
        <v>2024.0</v>
      </c>
      <c r="G287" s="13" t="s">
        <v>13</v>
      </c>
      <c r="H287" s="14" t="s">
        <v>890</v>
      </c>
      <c r="I287" s="12">
        <v>1018.0</v>
      </c>
      <c r="J287" s="15" t="str">
        <f t="shared" si="1"/>
        <v>Relevant</v>
      </c>
    </row>
    <row r="288" ht="22.5" customHeight="1">
      <c r="A288" s="9" t="s">
        <v>891</v>
      </c>
      <c r="B288" s="10">
        <v>45598.703784722224</v>
      </c>
      <c r="C288" s="11" t="s">
        <v>892</v>
      </c>
      <c r="D288" s="12">
        <v>11.0</v>
      </c>
      <c r="E288" s="10" t="s">
        <v>17</v>
      </c>
      <c r="F288" s="12">
        <v>2024.0</v>
      </c>
      <c r="G288" s="13" t="s">
        <v>13</v>
      </c>
      <c r="H288" s="14" t="s">
        <v>893</v>
      </c>
      <c r="I288" s="12">
        <v>27299.0</v>
      </c>
      <c r="J288" s="15" t="str">
        <f t="shared" si="1"/>
        <v>Irrelevant</v>
      </c>
    </row>
    <row r="289" ht="22.5" customHeight="1">
      <c r="A289" s="9" t="s">
        <v>894</v>
      </c>
      <c r="B289" s="10">
        <v>45597.830092592594</v>
      </c>
      <c r="C289" s="11" t="s">
        <v>895</v>
      </c>
      <c r="D289" s="12">
        <v>11.0</v>
      </c>
      <c r="E289" s="10" t="s">
        <v>17</v>
      </c>
      <c r="F289" s="12">
        <v>2024.0</v>
      </c>
      <c r="G289" s="13" t="s">
        <v>896</v>
      </c>
      <c r="H289" s="14" t="s">
        <v>897</v>
      </c>
      <c r="I289" s="12">
        <v>0.0</v>
      </c>
      <c r="J289" s="15" t="str">
        <f t="shared" si="1"/>
        <v>Relevant</v>
      </c>
    </row>
    <row r="290" ht="22.5" customHeight="1">
      <c r="A290" s="9" t="s">
        <v>898</v>
      </c>
      <c r="B290" s="10">
        <v>45626.31209490741</v>
      </c>
      <c r="C290" s="11" t="s">
        <v>899</v>
      </c>
      <c r="D290" s="12">
        <v>11.0</v>
      </c>
      <c r="E290" s="10" t="s">
        <v>17</v>
      </c>
      <c r="F290" s="12">
        <v>2024.0</v>
      </c>
      <c r="G290" s="13" t="s">
        <v>13</v>
      </c>
      <c r="H290" s="14" t="s">
        <v>199</v>
      </c>
      <c r="I290" s="12">
        <v>87.0</v>
      </c>
      <c r="J290" s="15" t="str">
        <f t="shared" si="1"/>
        <v>Relevant</v>
      </c>
    </row>
    <row r="291" ht="22.5" customHeight="1">
      <c r="A291" s="9" t="s">
        <v>900</v>
      </c>
      <c r="B291" s="10">
        <v>45624.7205787037</v>
      </c>
      <c r="C291" s="11" t="s">
        <v>901</v>
      </c>
      <c r="D291" s="12">
        <v>11.0</v>
      </c>
      <c r="E291" s="10" t="s">
        <v>17</v>
      </c>
      <c r="F291" s="12">
        <v>2024.0</v>
      </c>
      <c r="G291" s="13" t="s">
        <v>13</v>
      </c>
      <c r="H291" s="14" t="s">
        <v>902</v>
      </c>
      <c r="I291" s="12">
        <v>9402.0</v>
      </c>
      <c r="J291" s="15" t="str">
        <f t="shared" si="1"/>
        <v>Irrelevant</v>
      </c>
    </row>
    <row r="292" ht="22.5" customHeight="1">
      <c r="A292" s="9" t="s">
        <v>903</v>
      </c>
      <c r="B292" s="10">
        <v>45696.73815972222</v>
      </c>
      <c r="C292" s="11" t="s">
        <v>904</v>
      </c>
      <c r="D292" s="12">
        <v>2.0</v>
      </c>
      <c r="E292" s="10" t="s">
        <v>12</v>
      </c>
      <c r="F292" s="12">
        <v>2025.0</v>
      </c>
      <c r="G292" s="13" t="s">
        <v>13</v>
      </c>
      <c r="H292" s="14" t="s">
        <v>14</v>
      </c>
      <c r="I292" s="12">
        <v>748.0</v>
      </c>
      <c r="J292" s="15" t="str">
        <f t="shared" si="1"/>
        <v>Relevant</v>
      </c>
    </row>
    <row r="293" ht="22.5" customHeight="1">
      <c r="A293" s="9" t="s">
        <v>905</v>
      </c>
      <c r="B293" s="10">
        <v>45616.58157407407</v>
      </c>
      <c r="C293" s="11" t="s">
        <v>906</v>
      </c>
      <c r="D293" s="12">
        <v>11.0</v>
      </c>
      <c r="E293" s="10" t="s">
        <v>17</v>
      </c>
      <c r="F293" s="12">
        <v>2024.0</v>
      </c>
      <c r="G293" s="13" t="s">
        <v>13</v>
      </c>
      <c r="H293" s="14" t="s">
        <v>907</v>
      </c>
      <c r="I293" s="12">
        <v>259.0</v>
      </c>
      <c r="J293" s="15" t="str">
        <f t="shared" si="1"/>
        <v>Relevant</v>
      </c>
    </row>
    <row r="294" ht="22.5" customHeight="1">
      <c r="A294" s="9" t="s">
        <v>908</v>
      </c>
      <c r="B294" s="10">
        <v>45614.63214120371</v>
      </c>
      <c r="C294" s="11" t="s">
        <v>909</v>
      </c>
      <c r="D294" s="12">
        <v>11.0</v>
      </c>
      <c r="E294" s="10" t="s">
        <v>17</v>
      </c>
      <c r="F294" s="12">
        <v>2024.0</v>
      </c>
      <c r="G294" s="13" t="s">
        <v>13</v>
      </c>
      <c r="H294" s="14" t="s">
        <v>423</v>
      </c>
      <c r="I294" s="12">
        <v>3004.0</v>
      </c>
      <c r="J294" s="15" t="str">
        <f t="shared" si="1"/>
        <v>Relevant</v>
      </c>
    </row>
    <row r="295" ht="22.5" customHeight="1">
      <c r="A295" s="9" t="s">
        <v>910</v>
      </c>
      <c r="B295" s="10">
        <v>45418.81303240741</v>
      </c>
      <c r="C295" s="11" t="s">
        <v>911</v>
      </c>
      <c r="D295" s="12">
        <v>5.0</v>
      </c>
      <c r="E295" s="10" t="s">
        <v>21</v>
      </c>
      <c r="F295" s="12">
        <v>2024.0</v>
      </c>
      <c r="G295" s="13" t="s">
        <v>13</v>
      </c>
      <c r="H295" s="14" t="s">
        <v>912</v>
      </c>
      <c r="I295" s="12">
        <v>958.0</v>
      </c>
      <c r="J295" s="15" t="str">
        <f t="shared" si="1"/>
        <v>Irrelevant</v>
      </c>
    </row>
    <row r="296" ht="22.5" customHeight="1">
      <c r="A296" s="9" t="s">
        <v>913</v>
      </c>
      <c r="B296" s="10">
        <v>45503.37131944444</v>
      </c>
      <c r="C296" s="11" t="s">
        <v>914</v>
      </c>
      <c r="D296" s="12">
        <v>7.0</v>
      </c>
      <c r="E296" s="10" t="s">
        <v>55</v>
      </c>
      <c r="F296" s="12">
        <v>2024.0</v>
      </c>
      <c r="G296" s="13" t="s">
        <v>915</v>
      </c>
      <c r="H296" s="14" t="s">
        <v>916</v>
      </c>
      <c r="I296" s="12">
        <v>2.4078325E7</v>
      </c>
      <c r="J296" s="15" t="str">
        <f t="shared" si="1"/>
        <v>Irrelevant</v>
      </c>
    </row>
    <row r="297" ht="22.5" customHeight="1">
      <c r="A297" s="9" t="s">
        <v>917</v>
      </c>
      <c r="B297" s="10">
        <v>45597.478472222225</v>
      </c>
      <c r="C297" s="11" t="s">
        <v>918</v>
      </c>
      <c r="D297" s="12">
        <v>11.0</v>
      </c>
      <c r="E297" s="10" t="s">
        <v>17</v>
      </c>
      <c r="F297" s="12">
        <v>2024.0</v>
      </c>
      <c r="G297" s="13" t="s">
        <v>919</v>
      </c>
      <c r="H297" s="14" t="s">
        <v>920</v>
      </c>
      <c r="I297" s="12">
        <v>7850902.0</v>
      </c>
      <c r="J297" s="15" t="str">
        <f t="shared" si="1"/>
        <v>Relevant</v>
      </c>
    </row>
    <row r="298" ht="22.5" customHeight="1">
      <c r="A298" s="9" t="s">
        <v>921</v>
      </c>
      <c r="B298" s="10">
        <v>45731.944074074076</v>
      </c>
      <c r="C298" s="11" t="s">
        <v>922</v>
      </c>
      <c r="D298" s="12">
        <v>3.0</v>
      </c>
      <c r="E298" s="10" t="s">
        <v>59</v>
      </c>
      <c r="F298" s="12">
        <v>2025.0</v>
      </c>
      <c r="G298" s="13" t="s">
        <v>13</v>
      </c>
      <c r="H298" s="14" t="s">
        <v>562</v>
      </c>
      <c r="I298" s="12">
        <v>2183.0</v>
      </c>
      <c r="J298" s="15" t="str">
        <f t="shared" si="1"/>
        <v>Irrelevant</v>
      </c>
    </row>
    <row r="299" ht="22.5" customHeight="1">
      <c r="A299" s="9" t="s">
        <v>923</v>
      </c>
      <c r="B299" s="10">
        <v>45628.78151408565</v>
      </c>
      <c r="C299" s="11" t="s">
        <v>924</v>
      </c>
      <c r="D299" s="12">
        <v>12.0</v>
      </c>
      <c r="E299" s="10" t="s">
        <v>26</v>
      </c>
      <c r="F299" s="12">
        <v>2024.0</v>
      </c>
      <c r="G299" s="13" t="s">
        <v>925</v>
      </c>
      <c r="H299" s="14" t="s">
        <v>926</v>
      </c>
      <c r="I299" s="12">
        <v>0.0</v>
      </c>
      <c r="J299" s="15" t="str">
        <f t="shared" si="1"/>
        <v>Relevant</v>
      </c>
    </row>
    <row r="300" ht="22.5" customHeight="1">
      <c r="A300" s="9" t="s">
        <v>927</v>
      </c>
      <c r="B300" s="10">
        <v>45652.38394675926</v>
      </c>
      <c r="C300" s="11" t="s">
        <v>928</v>
      </c>
      <c r="D300" s="12">
        <v>12.0</v>
      </c>
      <c r="E300" s="10" t="s">
        <v>26</v>
      </c>
      <c r="F300" s="12">
        <v>2024.0</v>
      </c>
      <c r="G300" s="13" t="s">
        <v>13</v>
      </c>
      <c r="H300" s="14" t="s">
        <v>121</v>
      </c>
      <c r="I300" s="12">
        <v>1428.0</v>
      </c>
      <c r="J300" s="15" t="str">
        <f t="shared" si="1"/>
        <v>Irrelevant</v>
      </c>
    </row>
    <row r="301" ht="22.5" customHeight="1">
      <c r="A301" s="9" t="s">
        <v>929</v>
      </c>
      <c r="B301" s="10">
        <v>45614.294444444444</v>
      </c>
      <c r="C301" s="11" t="s">
        <v>930</v>
      </c>
      <c r="D301" s="12">
        <v>11.0</v>
      </c>
      <c r="E301" s="10" t="s">
        <v>17</v>
      </c>
      <c r="F301" s="12">
        <v>2024.0</v>
      </c>
      <c r="G301" s="13" t="s">
        <v>931</v>
      </c>
      <c r="H301" s="14" t="s">
        <v>932</v>
      </c>
      <c r="I301" s="12">
        <v>1.1946612E7</v>
      </c>
      <c r="J301" s="15" t="str">
        <f t="shared" si="1"/>
        <v>Relevant</v>
      </c>
    </row>
    <row r="302" ht="22.5" customHeight="1">
      <c r="A302" s="9" t="s">
        <v>933</v>
      </c>
      <c r="B302" s="10">
        <v>45651.208645833336</v>
      </c>
      <c r="C302" s="11" t="s">
        <v>934</v>
      </c>
      <c r="D302" s="12">
        <v>12.0</v>
      </c>
      <c r="E302" s="10" t="s">
        <v>26</v>
      </c>
      <c r="F302" s="12">
        <v>2024.0</v>
      </c>
      <c r="G302" s="13" t="s">
        <v>935</v>
      </c>
      <c r="H302" s="14" t="s">
        <v>936</v>
      </c>
      <c r="I302" s="12">
        <v>2803.0</v>
      </c>
      <c r="J302" s="15" t="str">
        <f t="shared" si="1"/>
        <v>Relevant</v>
      </c>
    </row>
    <row r="303" ht="22.5" customHeight="1">
      <c r="A303" s="9" t="s">
        <v>937</v>
      </c>
      <c r="B303" s="10">
        <v>45587.53028935185</v>
      </c>
      <c r="C303" s="11" t="s">
        <v>938</v>
      </c>
      <c r="D303" s="12">
        <v>10.0</v>
      </c>
      <c r="E303" s="10" t="s">
        <v>42</v>
      </c>
      <c r="F303" s="12">
        <v>2024.0</v>
      </c>
      <c r="G303" s="13" t="s">
        <v>939</v>
      </c>
      <c r="H303" s="14" t="s">
        <v>940</v>
      </c>
      <c r="I303" s="12">
        <v>9816024.0</v>
      </c>
      <c r="J303" s="15" t="str">
        <f t="shared" si="1"/>
        <v>Relevant</v>
      </c>
    </row>
    <row r="304" ht="22.5" customHeight="1">
      <c r="A304" s="9" t="s">
        <v>941</v>
      </c>
      <c r="B304" s="10">
        <v>45619.332337962966</v>
      </c>
      <c r="C304" s="11" t="s">
        <v>942</v>
      </c>
      <c r="D304" s="12">
        <v>11.0</v>
      </c>
      <c r="E304" s="10" t="s">
        <v>17</v>
      </c>
      <c r="F304" s="12">
        <v>2024.0</v>
      </c>
      <c r="G304" s="13" t="s">
        <v>13</v>
      </c>
      <c r="H304" s="14" t="s">
        <v>943</v>
      </c>
      <c r="I304" s="12">
        <v>7.0</v>
      </c>
      <c r="J304" s="15" t="str">
        <f t="shared" si="1"/>
        <v>Relevant</v>
      </c>
    </row>
    <row r="305" ht="22.5" customHeight="1">
      <c r="A305" s="9" t="s">
        <v>944</v>
      </c>
      <c r="B305" s="10">
        <v>45644.432974537034</v>
      </c>
      <c r="C305" s="11" t="s">
        <v>945</v>
      </c>
      <c r="D305" s="12">
        <v>12.0</v>
      </c>
      <c r="E305" s="10" t="s">
        <v>26</v>
      </c>
      <c r="F305" s="12">
        <v>2024.0</v>
      </c>
      <c r="G305" s="13" t="s">
        <v>946</v>
      </c>
      <c r="H305" s="14" t="s">
        <v>947</v>
      </c>
      <c r="I305" s="12">
        <v>3568.0</v>
      </c>
      <c r="J305" s="15" t="str">
        <f t="shared" si="1"/>
        <v>Relevant</v>
      </c>
    </row>
    <row r="306" ht="22.5" customHeight="1">
      <c r="A306" s="9" t="s">
        <v>948</v>
      </c>
      <c r="B306" s="10">
        <v>45621.453726851854</v>
      </c>
      <c r="C306" s="11" t="s">
        <v>949</v>
      </c>
      <c r="D306" s="12">
        <v>11.0</v>
      </c>
      <c r="E306" s="10" t="s">
        <v>17</v>
      </c>
      <c r="F306" s="12">
        <v>2024.0</v>
      </c>
      <c r="G306" s="13" t="s">
        <v>950</v>
      </c>
      <c r="H306" s="14" t="s">
        <v>951</v>
      </c>
      <c r="I306" s="12">
        <v>500112.0</v>
      </c>
      <c r="J306" s="15" t="str">
        <f t="shared" si="1"/>
        <v>Irrelevant</v>
      </c>
    </row>
    <row r="307" ht="22.5" customHeight="1">
      <c r="A307" s="9" t="s">
        <v>952</v>
      </c>
      <c r="B307" s="10">
        <v>45418.75255228009</v>
      </c>
      <c r="C307" s="11" t="s">
        <v>953</v>
      </c>
      <c r="D307" s="12">
        <v>5.0</v>
      </c>
      <c r="E307" s="10" t="s">
        <v>21</v>
      </c>
      <c r="F307" s="12">
        <v>2024.0</v>
      </c>
      <c r="G307" s="13" t="s">
        <v>954</v>
      </c>
      <c r="H307" s="14" t="s">
        <v>955</v>
      </c>
      <c r="I307" s="12">
        <v>20818.0</v>
      </c>
      <c r="J307" s="15" t="str">
        <f t="shared" si="1"/>
        <v>Relevant</v>
      </c>
    </row>
    <row r="308" ht="22.5" customHeight="1">
      <c r="A308" s="9" t="s">
        <v>956</v>
      </c>
      <c r="B308" s="10">
        <v>45593.56396533565</v>
      </c>
      <c r="C308" s="11" t="s">
        <v>957</v>
      </c>
      <c r="D308" s="12">
        <v>10.0</v>
      </c>
      <c r="E308" s="10" t="s">
        <v>42</v>
      </c>
      <c r="F308" s="12">
        <v>2024.0</v>
      </c>
      <c r="G308" s="13" t="s">
        <v>958</v>
      </c>
      <c r="H308" s="14" t="s">
        <v>959</v>
      </c>
      <c r="I308" s="12">
        <v>7850902.0</v>
      </c>
      <c r="J308" s="15" t="str">
        <f t="shared" si="1"/>
        <v>Irrelevant</v>
      </c>
    </row>
    <row r="309" ht="22.5" customHeight="1">
      <c r="A309" s="9" t="s">
        <v>960</v>
      </c>
      <c r="B309" s="10">
        <v>45591.957719907405</v>
      </c>
      <c r="C309" s="11" t="s">
        <v>961</v>
      </c>
      <c r="D309" s="12">
        <v>10.0</v>
      </c>
      <c r="E309" s="10" t="s">
        <v>42</v>
      </c>
      <c r="F309" s="12">
        <v>2024.0</v>
      </c>
      <c r="G309" s="13" t="s">
        <v>13</v>
      </c>
      <c r="H309" s="14" t="s">
        <v>962</v>
      </c>
      <c r="I309" s="12">
        <v>36996.0</v>
      </c>
      <c r="J309" s="15" t="str">
        <f t="shared" si="1"/>
        <v>Relevant</v>
      </c>
    </row>
    <row r="310" ht="22.5" customHeight="1">
      <c r="A310" s="9" t="s">
        <v>963</v>
      </c>
      <c r="B310" s="10">
        <v>45619.09164351852</v>
      </c>
      <c r="C310" s="11" t="s">
        <v>964</v>
      </c>
      <c r="D310" s="12">
        <v>11.0</v>
      </c>
      <c r="E310" s="10" t="s">
        <v>17</v>
      </c>
      <c r="F310" s="12">
        <v>2024.0</v>
      </c>
      <c r="G310" s="13" t="s">
        <v>13</v>
      </c>
      <c r="H310" s="14" t="s">
        <v>965</v>
      </c>
      <c r="I310" s="12">
        <v>194.0</v>
      </c>
      <c r="J310" s="15" t="str">
        <f t="shared" si="1"/>
        <v>Relevant</v>
      </c>
    </row>
    <row r="311" ht="22.5" customHeight="1">
      <c r="A311" s="9" t="s">
        <v>966</v>
      </c>
      <c r="B311" s="10">
        <v>45586.59523148148</v>
      </c>
      <c r="C311" s="11" t="s">
        <v>967</v>
      </c>
      <c r="D311" s="12">
        <v>10.0</v>
      </c>
      <c r="E311" s="10" t="s">
        <v>42</v>
      </c>
      <c r="F311" s="12">
        <v>2024.0</v>
      </c>
      <c r="G311" s="13" t="s">
        <v>968</v>
      </c>
      <c r="H311" s="14" t="s">
        <v>969</v>
      </c>
      <c r="I311" s="12">
        <v>0.0</v>
      </c>
      <c r="J311" s="15" t="str">
        <f t="shared" si="1"/>
        <v>Relevant</v>
      </c>
    </row>
    <row r="312" ht="22.5" customHeight="1">
      <c r="A312" s="9" t="s">
        <v>970</v>
      </c>
      <c r="B312" s="10">
        <v>45616.913449074076</v>
      </c>
      <c r="C312" s="11" t="s">
        <v>971</v>
      </c>
      <c r="D312" s="12">
        <v>11.0</v>
      </c>
      <c r="E312" s="10" t="s">
        <v>17</v>
      </c>
      <c r="F312" s="12">
        <v>2024.0</v>
      </c>
      <c r="G312" s="13" t="s">
        <v>13</v>
      </c>
      <c r="H312" s="14" t="s">
        <v>972</v>
      </c>
      <c r="I312" s="12">
        <v>11708.0</v>
      </c>
      <c r="J312" s="15" t="str">
        <f t="shared" si="1"/>
        <v>Irrelevant</v>
      </c>
    </row>
    <row r="313" ht="22.5" customHeight="1">
      <c r="A313" s="9" t="s">
        <v>973</v>
      </c>
      <c r="B313" s="10">
        <v>45644.17712962963</v>
      </c>
      <c r="C313" s="11" t="s">
        <v>974</v>
      </c>
      <c r="D313" s="12">
        <v>12.0</v>
      </c>
      <c r="E313" s="10" t="s">
        <v>26</v>
      </c>
      <c r="F313" s="12">
        <v>2024.0</v>
      </c>
      <c r="G313" s="13" t="s">
        <v>13</v>
      </c>
      <c r="H313" s="14" t="s">
        <v>357</v>
      </c>
      <c r="I313" s="12">
        <v>0.0</v>
      </c>
      <c r="J313" s="15" t="str">
        <f t="shared" si="1"/>
        <v>Relevant</v>
      </c>
    </row>
    <row r="314" ht="22.5" customHeight="1">
      <c r="A314" s="9" t="s">
        <v>975</v>
      </c>
      <c r="B314" s="10">
        <v>45587.57579861111</v>
      </c>
      <c r="C314" s="11" t="s">
        <v>976</v>
      </c>
      <c r="D314" s="12">
        <v>10.0</v>
      </c>
      <c r="E314" s="10" t="s">
        <v>42</v>
      </c>
      <c r="F314" s="12">
        <v>2024.0</v>
      </c>
      <c r="G314" s="13" t="s">
        <v>13</v>
      </c>
      <c r="H314" s="14" t="s">
        <v>977</v>
      </c>
      <c r="I314" s="12">
        <v>1181.0</v>
      </c>
      <c r="J314" s="15" t="str">
        <f t="shared" si="1"/>
        <v>Relevant</v>
      </c>
    </row>
    <row r="315" ht="22.5" customHeight="1">
      <c r="A315" s="9" t="s">
        <v>978</v>
      </c>
      <c r="B315" s="10">
        <v>45741.35293981482</v>
      </c>
      <c r="C315" s="11" t="s">
        <v>979</v>
      </c>
      <c r="D315" s="12">
        <v>3.0</v>
      </c>
      <c r="E315" s="10" t="s">
        <v>59</v>
      </c>
      <c r="F315" s="12">
        <v>2025.0</v>
      </c>
      <c r="G315" s="13" t="s">
        <v>13</v>
      </c>
      <c r="H315" s="14" t="s">
        <v>980</v>
      </c>
      <c r="I315" s="12">
        <v>31118.0</v>
      </c>
      <c r="J315" s="15" t="str">
        <f t="shared" si="1"/>
        <v>Relevant</v>
      </c>
    </row>
    <row r="316" ht="22.5" customHeight="1">
      <c r="A316" s="9" t="s">
        <v>981</v>
      </c>
      <c r="B316" s="10">
        <v>45595.84787037037</v>
      </c>
      <c r="C316" s="11" t="s">
        <v>982</v>
      </c>
      <c r="D316" s="12">
        <v>10.0</v>
      </c>
      <c r="E316" s="10" t="s">
        <v>42</v>
      </c>
      <c r="F316" s="12">
        <v>2024.0</v>
      </c>
      <c r="G316" s="13" t="s">
        <v>13</v>
      </c>
      <c r="H316" s="14" t="s">
        <v>983</v>
      </c>
      <c r="I316" s="12">
        <v>2770.0</v>
      </c>
      <c r="J316" s="15" t="str">
        <f t="shared" si="1"/>
        <v>Relevant</v>
      </c>
    </row>
    <row r="317" ht="22.5" customHeight="1">
      <c r="A317" s="9" t="s">
        <v>984</v>
      </c>
      <c r="B317" s="10">
        <v>45634.50549768518</v>
      </c>
      <c r="C317" s="11" t="s">
        <v>985</v>
      </c>
      <c r="D317" s="12">
        <v>12.0</v>
      </c>
      <c r="E317" s="10" t="s">
        <v>26</v>
      </c>
      <c r="F317" s="12">
        <v>2024.0</v>
      </c>
      <c r="G317" s="13" t="s">
        <v>986</v>
      </c>
      <c r="H317" s="14" t="s">
        <v>987</v>
      </c>
      <c r="I317" s="12">
        <v>622887.0</v>
      </c>
      <c r="J317" s="15" t="str">
        <f t="shared" si="1"/>
        <v>Irrelevant</v>
      </c>
    </row>
    <row r="318" ht="22.5" customHeight="1">
      <c r="A318" s="9" t="s">
        <v>988</v>
      </c>
      <c r="B318" s="10">
        <v>45621.72038194445</v>
      </c>
      <c r="C318" s="11" t="s">
        <v>989</v>
      </c>
      <c r="D318" s="12">
        <v>11.0</v>
      </c>
      <c r="E318" s="10" t="s">
        <v>17</v>
      </c>
      <c r="F318" s="12">
        <v>2024.0</v>
      </c>
      <c r="G318" s="13" t="s">
        <v>13</v>
      </c>
      <c r="H318" s="14" t="s">
        <v>220</v>
      </c>
      <c r="I318" s="12">
        <v>7.0</v>
      </c>
      <c r="J318" s="15" t="str">
        <f t="shared" si="1"/>
        <v>Relevant</v>
      </c>
    </row>
    <row r="319" ht="22.5" customHeight="1">
      <c r="A319" s="9" t="s">
        <v>990</v>
      </c>
      <c r="B319" s="10">
        <v>45599.26559027778</v>
      </c>
      <c r="C319" s="11" t="s">
        <v>991</v>
      </c>
      <c r="D319" s="12">
        <v>11.0</v>
      </c>
      <c r="E319" s="10" t="s">
        <v>17</v>
      </c>
      <c r="F319" s="12">
        <v>2024.0</v>
      </c>
      <c r="G319" s="13" t="s">
        <v>13</v>
      </c>
      <c r="H319" s="14" t="s">
        <v>992</v>
      </c>
      <c r="I319" s="12">
        <v>78.0</v>
      </c>
      <c r="J319" s="15" t="str">
        <f t="shared" si="1"/>
        <v>Relevant</v>
      </c>
    </row>
    <row r="320" ht="22.5" customHeight="1">
      <c r="A320" s="9" t="s">
        <v>993</v>
      </c>
      <c r="B320" s="10">
        <v>45619.39943287037</v>
      </c>
      <c r="C320" s="11" t="s">
        <v>994</v>
      </c>
      <c r="D320" s="12">
        <v>11.0</v>
      </c>
      <c r="E320" s="10" t="s">
        <v>17</v>
      </c>
      <c r="F320" s="12">
        <v>2024.0</v>
      </c>
      <c r="G320" s="13" t="s">
        <v>13</v>
      </c>
      <c r="H320" s="14" t="s">
        <v>995</v>
      </c>
      <c r="I320" s="12">
        <v>380.0</v>
      </c>
      <c r="J320" s="15" t="str">
        <f t="shared" si="1"/>
        <v>Irrelevant</v>
      </c>
    </row>
    <row r="321" ht="22.5" customHeight="1">
      <c r="A321" s="9" t="s">
        <v>996</v>
      </c>
      <c r="B321" s="10">
        <v>45604.802354768515</v>
      </c>
      <c r="C321" s="11" t="s">
        <v>997</v>
      </c>
      <c r="D321" s="12">
        <v>11.0</v>
      </c>
      <c r="E321" s="10" t="s">
        <v>17</v>
      </c>
      <c r="F321" s="12">
        <v>2024.0</v>
      </c>
      <c r="G321" s="13" t="s">
        <v>998</v>
      </c>
      <c r="H321" s="14" t="str">
        <f>IFERROR(__xludf.DUMMYFUNCTION("TRIM(REGEXREPLACE(GOOGLETRANSLATE(G321,""auto"",""en""),""(?i)\b(RT|QT)\s*@?\w*:?\s*|https?://\S+|@\w+|#\w+|[^\x00-\x7F]|[^\w\s]"",""""))"),"Health Tips Try these three effective decoctions to avoid pollution try them once all your health problems will go away Haribhoomi")</f>
        <v>Health Tips Try these three effective decoctions to avoid pollution try them once all your health problems will go away Haribhoomi</v>
      </c>
      <c r="I321" s="12">
        <v>670197.0</v>
      </c>
      <c r="J321" s="15" t="str">
        <f t="shared" si="1"/>
        <v>Relevant</v>
      </c>
    </row>
    <row r="322" ht="22.5" customHeight="1">
      <c r="A322" s="9" t="s">
        <v>999</v>
      </c>
      <c r="B322" s="10">
        <v>45609.73332175926</v>
      </c>
      <c r="C322" s="11" t="s">
        <v>1000</v>
      </c>
      <c r="D322" s="12">
        <v>11.0</v>
      </c>
      <c r="E322" s="10" t="s">
        <v>17</v>
      </c>
      <c r="F322" s="12">
        <v>2024.0</v>
      </c>
      <c r="G322" s="13" t="s">
        <v>13</v>
      </c>
      <c r="H322" s="14" t="s">
        <v>1001</v>
      </c>
      <c r="I322" s="12">
        <v>4757.0</v>
      </c>
      <c r="J322" s="15" t="str">
        <f t="shared" si="1"/>
        <v>Relevant</v>
      </c>
    </row>
    <row r="323" ht="22.5" customHeight="1">
      <c r="A323" s="9" t="s">
        <v>1002</v>
      </c>
      <c r="B323" s="10">
        <v>45437.98805555556</v>
      </c>
      <c r="C323" s="11" t="s">
        <v>1003</v>
      </c>
      <c r="D323" s="12">
        <v>5.0</v>
      </c>
      <c r="E323" s="10" t="s">
        <v>21</v>
      </c>
      <c r="F323" s="12">
        <v>2024.0</v>
      </c>
      <c r="G323" s="13" t="s">
        <v>13</v>
      </c>
      <c r="H323" s="14" t="s">
        <v>484</v>
      </c>
      <c r="I323" s="12">
        <v>18.0</v>
      </c>
      <c r="J323" s="15" t="str">
        <f t="shared" si="1"/>
        <v>Irrelevant</v>
      </c>
    </row>
    <row r="324" ht="22.5" customHeight="1">
      <c r="A324" s="9" t="s">
        <v>1004</v>
      </c>
      <c r="B324" s="10">
        <v>45618.70648148148</v>
      </c>
      <c r="C324" s="11" t="s">
        <v>1005</v>
      </c>
      <c r="D324" s="12">
        <v>11.0</v>
      </c>
      <c r="E324" s="10" t="s">
        <v>17</v>
      </c>
      <c r="F324" s="12">
        <v>2024.0</v>
      </c>
      <c r="G324" s="13" t="s">
        <v>13</v>
      </c>
      <c r="H324" s="14" t="s">
        <v>965</v>
      </c>
      <c r="I324" s="12">
        <v>3252.0</v>
      </c>
      <c r="J324" s="15" t="str">
        <f t="shared" si="1"/>
        <v>Relevant</v>
      </c>
    </row>
    <row r="325" ht="22.5" customHeight="1">
      <c r="A325" s="9" t="s">
        <v>1006</v>
      </c>
      <c r="B325" s="10">
        <v>45647.541817129626</v>
      </c>
      <c r="C325" s="11" t="s">
        <v>1007</v>
      </c>
      <c r="D325" s="12">
        <v>12.0</v>
      </c>
      <c r="E325" s="10" t="s">
        <v>26</v>
      </c>
      <c r="F325" s="12">
        <v>2024.0</v>
      </c>
      <c r="G325" s="13" t="s">
        <v>1008</v>
      </c>
      <c r="H325" s="14" t="s">
        <v>1009</v>
      </c>
      <c r="I325" s="12">
        <v>34849.0</v>
      </c>
      <c r="J325" s="15" t="str">
        <f t="shared" si="1"/>
        <v>Irrelevant</v>
      </c>
    </row>
    <row r="326" ht="22.5" customHeight="1">
      <c r="A326" s="9" t="s">
        <v>1010</v>
      </c>
      <c r="B326" s="10">
        <v>45644.525314976854</v>
      </c>
      <c r="C326" s="11" t="s">
        <v>1011</v>
      </c>
      <c r="D326" s="12">
        <v>12.0</v>
      </c>
      <c r="E326" s="10" t="s">
        <v>26</v>
      </c>
      <c r="F326" s="12">
        <v>2024.0</v>
      </c>
      <c r="G326" s="13" t="s">
        <v>1012</v>
      </c>
      <c r="H326" s="14" t="s">
        <v>1013</v>
      </c>
      <c r="I326" s="12">
        <v>1818994.0</v>
      </c>
      <c r="J326" s="15" t="str">
        <f t="shared" si="1"/>
        <v>Irrelevant</v>
      </c>
    </row>
    <row r="327" ht="22.5" customHeight="1">
      <c r="A327" s="9" t="s">
        <v>1014</v>
      </c>
      <c r="B327" s="10">
        <v>45725.320856481485</v>
      </c>
      <c r="C327" s="11" t="s">
        <v>1015</v>
      </c>
      <c r="D327" s="12">
        <v>3.0</v>
      </c>
      <c r="E327" s="10" t="s">
        <v>59</v>
      </c>
      <c r="F327" s="12">
        <v>2025.0</v>
      </c>
      <c r="G327" s="13" t="s">
        <v>13</v>
      </c>
      <c r="H327" s="14" t="s">
        <v>420</v>
      </c>
      <c r="I327" s="12">
        <v>4077.0</v>
      </c>
      <c r="J327" s="15" t="str">
        <f t="shared" si="1"/>
        <v>Irrelevant</v>
      </c>
    </row>
    <row r="328" ht="22.5" customHeight="1">
      <c r="A328" s="9" t="s">
        <v>1016</v>
      </c>
      <c r="B328" s="10">
        <v>45597.7455787037</v>
      </c>
      <c r="C328" s="11" t="s">
        <v>1017</v>
      </c>
      <c r="D328" s="12">
        <v>11.0</v>
      </c>
      <c r="E328" s="10" t="s">
        <v>17</v>
      </c>
      <c r="F328" s="12">
        <v>2024.0</v>
      </c>
      <c r="G328" s="13" t="s">
        <v>13</v>
      </c>
      <c r="H328" s="14" t="s">
        <v>124</v>
      </c>
      <c r="I328" s="12">
        <v>164.0</v>
      </c>
      <c r="J328" s="15" t="str">
        <f t="shared" si="1"/>
        <v>Relevant</v>
      </c>
    </row>
    <row r="329" ht="22.5" customHeight="1">
      <c r="A329" s="9" t="s">
        <v>1018</v>
      </c>
      <c r="B329" s="10">
        <v>45554.35690972222</v>
      </c>
      <c r="C329" s="11" t="s">
        <v>1019</v>
      </c>
      <c r="D329" s="12">
        <v>9.0</v>
      </c>
      <c r="E329" s="10" t="s">
        <v>114</v>
      </c>
      <c r="F329" s="12">
        <v>2024.0</v>
      </c>
      <c r="G329" s="13" t="s">
        <v>1020</v>
      </c>
      <c r="H329" s="14" t="s">
        <v>1021</v>
      </c>
      <c r="I329" s="12">
        <v>916289.0</v>
      </c>
      <c r="J329" s="15" t="str">
        <f t="shared" si="1"/>
        <v>Irrelevant</v>
      </c>
    </row>
    <row r="330" ht="22.5" customHeight="1">
      <c r="A330" s="9" t="s">
        <v>1022</v>
      </c>
      <c r="B330" s="10">
        <v>45654.25733521991</v>
      </c>
      <c r="C330" s="11" t="s">
        <v>1023</v>
      </c>
      <c r="D330" s="12">
        <v>12.0</v>
      </c>
      <c r="E330" s="10" t="s">
        <v>26</v>
      </c>
      <c r="F330" s="12">
        <v>2024.0</v>
      </c>
      <c r="G330" s="13" t="s">
        <v>1024</v>
      </c>
      <c r="H330" s="14" t="s">
        <v>1025</v>
      </c>
      <c r="I330" s="12">
        <v>9205384.0</v>
      </c>
      <c r="J330" s="15" t="str">
        <f t="shared" si="1"/>
        <v>Irrelevant</v>
      </c>
    </row>
    <row r="331" ht="22.5" customHeight="1">
      <c r="A331" s="9" t="s">
        <v>1026</v>
      </c>
      <c r="B331" s="10">
        <v>45616.741944444446</v>
      </c>
      <c r="C331" s="11" t="s">
        <v>1027</v>
      </c>
      <c r="D331" s="12">
        <v>11.0</v>
      </c>
      <c r="E331" s="10" t="s">
        <v>17</v>
      </c>
      <c r="F331" s="12">
        <v>2024.0</v>
      </c>
      <c r="G331" s="13" t="s">
        <v>1028</v>
      </c>
      <c r="H331" s="14" t="s">
        <v>1029</v>
      </c>
      <c r="I331" s="12">
        <v>288406.0</v>
      </c>
      <c r="J331" s="15" t="str">
        <f t="shared" si="1"/>
        <v>Relevant</v>
      </c>
    </row>
    <row r="332" ht="22.5" customHeight="1">
      <c r="A332" s="9" t="s">
        <v>1030</v>
      </c>
      <c r="B332" s="10">
        <v>45578.52172453704</v>
      </c>
      <c r="C332" s="11" t="s">
        <v>1031</v>
      </c>
      <c r="D332" s="12">
        <v>10.0</v>
      </c>
      <c r="E332" s="10" t="s">
        <v>42</v>
      </c>
      <c r="F332" s="12">
        <v>2024.0</v>
      </c>
      <c r="G332" s="13" t="s">
        <v>13</v>
      </c>
      <c r="H332" s="14" t="s">
        <v>1032</v>
      </c>
      <c r="I332" s="12">
        <v>95.0</v>
      </c>
      <c r="J332" s="15" t="str">
        <f t="shared" si="1"/>
        <v>Relevant</v>
      </c>
    </row>
    <row r="333" ht="22.5" customHeight="1">
      <c r="A333" s="9" t="s">
        <v>1033</v>
      </c>
      <c r="B333" s="10">
        <v>45454.48899305556</v>
      </c>
      <c r="C333" s="11" t="s">
        <v>1034</v>
      </c>
      <c r="D333" s="12">
        <v>6.0</v>
      </c>
      <c r="E333" s="10" t="s">
        <v>34</v>
      </c>
      <c r="F333" s="12">
        <v>2024.0</v>
      </c>
      <c r="G333" s="13" t="s">
        <v>1035</v>
      </c>
      <c r="H333" s="14" t="s">
        <v>1036</v>
      </c>
      <c r="I333" s="12">
        <v>64903.0</v>
      </c>
      <c r="J333" s="15" t="str">
        <f t="shared" si="1"/>
        <v>Irrelevant</v>
      </c>
    </row>
    <row r="334" ht="22.5" customHeight="1">
      <c r="A334" s="9" t="s">
        <v>1037</v>
      </c>
      <c r="B334" s="10">
        <v>45615.729608078705</v>
      </c>
      <c r="C334" s="11" t="s">
        <v>1038</v>
      </c>
      <c r="D334" s="12">
        <v>11.0</v>
      </c>
      <c r="E334" s="10" t="s">
        <v>17</v>
      </c>
      <c r="F334" s="12">
        <v>2024.0</v>
      </c>
      <c r="G334" s="13" t="s">
        <v>1039</v>
      </c>
      <c r="H334" s="14" t="s">
        <v>1040</v>
      </c>
      <c r="I334" s="12">
        <v>376003.0</v>
      </c>
      <c r="J334" s="15" t="str">
        <f t="shared" si="1"/>
        <v>Irrelevant</v>
      </c>
    </row>
    <row r="335" ht="22.5" customHeight="1">
      <c r="A335" s="9" t="s">
        <v>1041</v>
      </c>
      <c r="B335" s="10">
        <v>45493.544490740744</v>
      </c>
      <c r="C335" s="11" t="s">
        <v>1042</v>
      </c>
      <c r="D335" s="12">
        <v>7.0</v>
      </c>
      <c r="E335" s="10" t="s">
        <v>55</v>
      </c>
      <c r="F335" s="12">
        <v>2024.0</v>
      </c>
      <c r="G335" s="13" t="s">
        <v>13</v>
      </c>
      <c r="H335" s="14" t="s">
        <v>787</v>
      </c>
      <c r="I335" s="12">
        <v>14184.0</v>
      </c>
      <c r="J335" s="15" t="str">
        <f t="shared" si="1"/>
        <v>Relevant</v>
      </c>
    </row>
    <row r="336" ht="22.5" customHeight="1">
      <c r="A336" s="9" t="s">
        <v>1043</v>
      </c>
      <c r="B336" s="10">
        <v>45710.84402777778</v>
      </c>
      <c r="C336" s="11" t="s">
        <v>1044</v>
      </c>
      <c r="D336" s="12">
        <v>2.0</v>
      </c>
      <c r="E336" s="10" t="s">
        <v>12</v>
      </c>
      <c r="F336" s="12">
        <v>2025.0</v>
      </c>
      <c r="G336" s="13" t="s">
        <v>13</v>
      </c>
      <c r="H336" s="14" t="s">
        <v>1045</v>
      </c>
      <c r="I336" s="12">
        <v>6060.0</v>
      </c>
      <c r="J336" s="15" t="str">
        <f t="shared" si="1"/>
        <v>Relevant</v>
      </c>
    </row>
    <row r="337" ht="22.5" customHeight="1">
      <c r="A337" s="9" t="s">
        <v>1046</v>
      </c>
      <c r="B337" s="10">
        <v>45616.420115740744</v>
      </c>
      <c r="C337" s="11" t="s">
        <v>1047</v>
      </c>
      <c r="D337" s="12">
        <v>11.0</v>
      </c>
      <c r="E337" s="10" t="s">
        <v>17</v>
      </c>
      <c r="F337" s="12">
        <v>2024.0</v>
      </c>
      <c r="G337" s="13" t="s">
        <v>13</v>
      </c>
      <c r="H337" s="14" t="s">
        <v>1048</v>
      </c>
      <c r="I337" s="12">
        <v>963.0</v>
      </c>
      <c r="J337" s="15" t="str">
        <f t="shared" si="1"/>
        <v>Relevant</v>
      </c>
    </row>
    <row r="338" ht="22.5" customHeight="1">
      <c r="A338" s="9" t="s">
        <v>1049</v>
      </c>
      <c r="B338" s="10">
        <v>45626.46969907408</v>
      </c>
      <c r="C338" s="11" t="s">
        <v>1050</v>
      </c>
      <c r="D338" s="12">
        <v>11.0</v>
      </c>
      <c r="E338" s="10" t="s">
        <v>17</v>
      </c>
      <c r="F338" s="12">
        <v>2024.0</v>
      </c>
      <c r="G338" s="13" t="s">
        <v>1051</v>
      </c>
      <c r="H338" s="14" t="s">
        <v>1052</v>
      </c>
      <c r="I338" s="12">
        <v>2823088.0</v>
      </c>
      <c r="J338" s="15" t="str">
        <f t="shared" si="1"/>
        <v>Relevant</v>
      </c>
    </row>
    <row r="339" ht="22.5" customHeight="1">
      <c r="A339" s="9" t="s">
        <v>1053</v>
      </c>
      <c r="B339" s="10">
        <v>45696.744837962964</v>
      </c>
      <c r="C339" s="11" t="s">
        <v>1054</v>
      </c>
      <c r="D339" s="12">
        <v>2.0</v>
      </c>
      <c r="E339" s="10" t="s">
        <v>12</v>
      </c>
      <c r="F339" s="12">
        <v>2025.0</v>
      </c>
      <c r="G339" s="13" t="s">
        <v>13</v>
      </c>
      <c r="H339" s="14" t="s">
        <v>14</v>
      </c>
      <c r="I339" s="12">
        <v>19.0</v>
      </c>
      <c r="J339" s="15" t="str">
        <f t="shared" si="1"/>
        <v>Relevant</v>
      </c>
    </row>
    <row r="340" ht="22.5" customHeight="1">
      <c r="A340" s="9" t="s">
        <v>1055</v>
      </c>
      <c r="B340" s="10">
        <v>45704.777395833335</v>
      </c>
      <c r="C340" s="11" t="s">
        <v>1056</v>
      </c>
      <c r="D340" s="12">
        <v>2.0</v>
      </c>
      <c r="E340" s="10" t="s">
        <v>12</v>
      </c>
      <c r="F340" s="12">
        <v>2025.0</v>
      </c>
      <c r="G340" s="13" t="s">
        <v>1057</v>
      </c>
      <c r="H340" s="14" t="s">
        <v>1058</v>
      </c>
      <c r="I340" s="12">
        <v>292628.0</v>
      </c>
      <c r="J340" s="15" t="str">
        <f t="shared" si="1"/>
        <v>Irrelevant</v>
      </c>
    </row>
    <row r="341" ht="22.5" customHeight="1">
      <c r="A341" s="9" t="s">
        <v>1059</v>
      </c>
      <c r="B341" s="10">
        <v>45599.91028059028</v>
      </c>
      <c r="C341" s="11" t="s">
        <v>1060</v>
      </c>
      <c r="D341" s="12">
        <v>11.0</v>
      </c>
      <c r="E341" s="10" t="s">
        <v>17</v>
      </c>
      <c r="F341" s="12">
        <v>2024.0</v>
      </c>
      <c r="G341" s="13" t="s">
        <v>1061</v>
      </c>
      <c r="H341" s="14" t="s">
        <v>1062</v>
      </c>
      <c r="I341" s="12">
        <v>0.0</v>
      </c>
      <c r="J341" s="15" t="str">
        <f t="shared" si="1"/>
        <v>Relevant</v>
      </c>
    </row>
    <row r="342" ht="22.5" customHeight="1">
      <c r="A342" s="9" t="s">
        <v>1063</v>
      </c>
      <c r="B342" s="10">
        <v>45696.78659722222</v>
      </c>
      <c r="C342" s="11" t="s">
        <v>1064</v>
      </c>
      <c r="D342" s="12">
        <v>2.0</v>
      </c>
      <c r="E342" s="10" t="s">
        <v>12</v>
      </c>
      <c r="F342" s="12">
        <v>2025.0</v>
      </c>
      <c r="G342" s="13" t="s">
        <v>13</v>
      </c>
      <c r="H342" s="14" t="s">
        <v>14</v>
      </c>
      <c r="I342" s="12">
        <v>360.0</v>
      </c>
      <c r="J342" s="15" t="str">
        <f t="shared" si="1"/>
        <v>Relevant</v>
      </c>
    </row>
    <row r="343" ht="22.5" customHeight="1">
      <c r="A343" s="9" t="s">
        <v>1065</v>
      </c>
      <c r="B343" s="10">
        <v>45640.944340277776</v>
      </c>
      <c r="C343" s="11" t="s">
        <v>1066</v>
      </c>
      <c r="D343" s="12">
        <v>12.0</v>
      </c>
      <c r="E343" s="10" t="s">
        <v>26</v>
      </c>
      <c r="F343" s="12">
        <v>2024.0</v>
      </c>
      <c r="G343" s="13" t="s">
        <v>13</v>
      </c>
      <c r="H343" s="14" t="s">
        <v>1067</v>
      </c>
      <c r="I343" s="12">
        <v>88.0</v>
      </c>
      <c r="J343" s="15" t="str">
        <f t="shared" si="1"/>
        <v>Relevant</v>
      </c>
    </row>
    <row r="344" ht="22.5" customHeight="1">
      <c r="A344" s="9" t="s">
        <v>1068</v>
      </c>
      <c r="B344" s="10">
        <v>45618.96003472222</v>
      </c>
      <c r="C344" s="11" t="s">
        <v>1069</v>
      </c>
      <c r="D344" s="12">
        <v>11.0</v>
      </c>
      <c r="E344" s="10" t="s">
        <v>17</v>
      </c>
      <c r="F344" s="12">
        <v>2024.0</v>
      </c>
      <c r="G344" s="13" t="s">
        <v>13</v>
      </c>
      <c r="H344" s="14" t="s">
        <v>1070</v>
      </c>
      <c r="I344" s="12">
        <v>228.0</v>
      </c>
      <c r="J344" s="15" t="str">
        <f t="shared" si="1"/>
        <v>Relevant</v>
      </c>
    </row>
    <row r="345" ht="22.5" customHeight="1">
      <c r="A345" s="9" t="s">
        <v>1071</v>
      </c>
      <c r="B345" s="10">
        <v>45618.842673611114</v>
      </c>
      <c r="C345" s="11" t="s">
        <v>1072</v>
      </c>
      <c r="D345" s="12">
        <v>11.0</v>
      </c>
      <c r="E345" s="10" t="s">
        <v>17</v>
      </c>
      <c r="F345" s="12">
        <v>2024.0</v>
      </c>
      <c r="G345" s="13" t="s">
        <v>13</v>
      </c>
      <c r="H345" s="14" t="s">
        <v>305</v>
      </c>
      <c r="I345" s="12">
        <v>302.0</v>
      </c>
      <c r="J345" s="15" t="str">
        <f t="shared" si="1"/>
        <v>Relevant</v>
      </c>
    </row>
    <row r="346" ht="22.5" customHeight="1">
      <c r="A346" s="9" t="s">
        <v>1073</v>
      </c>
      <c r="B346" s="10">
        <v>45540.48189814815</v>
      </c>
      <c r="C346" s="11" t="s">
        <v>1074</v>
      </c>
      <c r="D346" s="12">
        <v>9.0</v>
      </c>
      <c r="E346" s="10" t="s">
        <v>114</v>
      </c>
      <c r="F346" s="12">
        <v>2024.0</v>
      </c>
      <c r="G346" s="13" t="s">
        <v>13</v>
      </c>
      <c r="H346" s="14" t="s">
        <v>115</v>
      </c>
      <c r="I346" s="12">
        <v>4220.0</v>
      </c>
      <c r="J346" s="15" t="str">
        <f t="shared" si="1"/>
        <v>Relevant</v>
      </c>
    </row>
    <row r="347" ht="22.5" customHeight="1">
      <c r="A347" s="9" t="s">
        <v>1075</v>
      </c>
      <c r="B347" s="10">
        <v>45473.46228009259</v>
      </c>
      <c r="C347" s="11" t="s">
        <v>1076</v>
      </c>
      <c r="D347" s="12">
        <v>6.0</v>
      </c>
      <c r="E347" s="10" t="s">
        <v>34</v>
      </c>
      <c r="F347" s="12">
        <v>2024.0</v>
      </c>
      <c r="G347" s="13" t="s">
        <v>13</v>
      </c>
      <c r="H347" s="14" t="s">
        <v>56</v>
      </c>
      <c r="I347" s="12">
        <v>11.0</v>
      </c>
      <c r="J347" s="15" t="str">
        <f t="shared" si="1"/>
        <v>Relevant</v>
      </c>
    </row>
    <row r="348" ht="22.5" customHeight="1">
      <c r="A348" s="9" t="s">
        <v>1077</v>
      </c>
      <c r="B348" s="10">
        <v>45591.915347222224</v>
      </c>
      <c r="C348" s="11" t="s">
        <v>1078</v>
      </c>
      <c r="D348" s="12">
        <v>10.0</v>
      </c>
      <c r="E348" s="10" t="s">
        <v>42</v>
      </c>
      <c r="F348" s="12">
        <v>2024.0</v>
      </c>
      <c r="G348" s="13" t="s">
        <v>1079</v>
      </c>
      <c r="H348" s="14" t="s">
        <v>1080</v>
      </c>
      <c r="I348" s="12">
        <v>0.0</v>
      </c>
      <c r="J348" s="15" t="str">
        <f t="shared" si="1"/>
        <v>Irrelevant</v>
      </c>
    </row>
    <row r="349" ht="22.5" customHeight="1">
      <c r="A349" s="9" t="s">
        <v>1081</v>
      </c>
      <c r="B349" s="10">
        <v>45644.639918981484</v>
      </c>
      <c r="C349" s="11" t="s">
        <v>1082</v>
      </c>
      <c r="D349" s="12">
        <v>12.0</v>
      </c>
      <c r="E349" s="10" t="s">
        <v>26</v>
      </c>
      <c r="F349" s="12">
        <v>2024.0</v>
      </c>
      <c r="G349" s="13" t="s">
        <v>13</v>
      </c>
      <c r="H349" s="14" t="s">
        <v>357</v>
      </c>
      <c r="I349" s="12">
        <v>0.0</v>
      </c>
      <c r="J349" s="15" t="str">
        <f t="shared" si="1"/>
        <v>Relevant</v>
      </c>
    </row>
    <row r="350" ht="22.5" customHeight="1">
      <c r="A350" s="9" t="s">
        <v>1083</v>
      </c>
      <c r="B350" s="10">
        <v>45721.699907407405</v>
      </c>
      <c r="C350" s="11" t="s">
        <v>1084</v>
      </c>
      <c r="D350" s="12">
        <v>3.0</v>
      </c>
      <c r="E350" s="10" t="s">
        <v>59</v>
      </c>
      <c r="F350" s="12">
        <v>2025.0</v>
      </c>
      <c r="G350" s="13" t="s">
        <v>13</v>
      </c>
      <c r="H350" s="14" t="s">
        <v>1085</v>
      </c>
      <c r="I350" s="12">
        <v>247.0</v>
      </c>
      <c r="J350" s="15" t="str">
        <f t="shared" si="1"/>
        <v>Relevant</v>
      </c>
    </row>
    <row r="351" ht="22.5" customHeight="1">
      <c r="A351" s="9" t="s">
        <v>1086</v>
      </c>
      <c r="B351" s="10">
        <v>45473.88344907408</v>
      </c>
      <c r="C351" s="11" t="s">
        <v>1087</v>
      </c>
      <c r="D351" s="12">
        <v>6.0</v>
      </c>
      <c r="E351" s="10" t="s">
        <v>34</v>
      </c>
      <c r="F351" s="12">
        <v>2024.0</v>
      </c>
      <c r="G351" s="13" t="s">
        <v>13</v>
      </c>
      <c r="H351" s="14" t="s">
        <v>56</v>
      </c>
      <c r="I351" s="12">
        <v>17.0</v>
      </c>
      <c r="J351" s="15" t="str">
        <f t="shared" si="1"/>
        <v>Relevant</v>
      </c>
    </row>
    <row r="352" ht="22.5" customHeight="1">
      <c r="A352" s="9" t="s">
        <v>1088</v>
      </c>
      <c r="B352" s="10">
        <v>45616.625555555554</v>
      </c>
      <c r="C352" s="11" t="s">
        <v>1089</v>
      </c>
      <c r="D352" s="12">
        <v>11.0</v>
      </c>
      <c r="E352" s="10" t="s">
        <v>17</v>
      </c>
      <c r="F352" s="12">
        <v>2024.0</v>
      </c>
      <c r="G352" s="13" t="s">
        <v>1090</v>
      </c>
      <c r="H352" s="14" t="s">
        <v>1091</v>
      </c>
      <c r="I352" s="12">
        <v>235998.0</v>
      </c>
      <c r="J352" s="15" t="str">
        <f t="shared" si="1"/>
        <v>Relevant</v>
      </c>
    </row>
    <row r="353" ht="22.5" customHeight="1">
      <c r="A353" s="9" t="s">
        <v>1092</v>
      </c>
      <c r="B353" s="10">
        <v>45610.80689814815</v>
      </c>
      <c r="C353" s="11" t="s">
        <v>1093</v>
      </c>
      <c r="D353" s="12">
        <v>11.0</v>
      </c>
      <c r="E353" s="10" t="s">
        <v>17</v>
      </c>
      <c r="F353" s="12">
        <v>2024.0</v>
      </c>
      <c r="G353" s="13" t="s">
        <v>13</v>
      </c>
      <c r="H353" s="14" t="s">
        <v>1094</v>
      </c>
      <c r="I353" s="12">
        <v>521.0</v>
      </c>
      <c r="J353" s="15" t="str">
        <f t="shared" si="1"/>
        <v>Relevant</v>
      </c>
    </row>
    <row r="354" ht="22.5" customHeight="1">
      <c r="A354" s="9" t="s">
        <v>1095</v>
      </c>
      <c r="B354" s="10">
        <v>45609.46448678241</v>
      </c>
      <c r="C354" s="11" t="s">
        <v>1096</v>
      </c>
      <c r="D354" s="12">
        <v>11.0</v>
      </c>
      <c r="E354" s="10" t="s">
        <v>17</v>
      </c>
      <c r="F354" s="12">
        <v>2024.0</v>
      </c>
      <c r="G354" s="13" t="s">
        <v>1097</v>
      </c>
      <c r="H354" s="14" t="s">
        <v>1098</v>
      </c>
      <c r="I354" s="12">
        <v>1.0830293E7</v>
      </c>
      <c r="J354" s="15" t="str">
        <f t="shared" si="1"/>
        <v>Relevant</v>
      </c>
    </row>
    <row r="355" ht="22.5" customHeight="1">
      <c r="A355" s="9" t="s">
        <v>1099</v>
      </c>
      <c r="B355" s="10">
        <v>45553.446921296294</v>
      </c>
      <c r="C355" s="11" t="s">
        <v>1100</v>
      </c>
      <c r="D355" s="12">
        <v>9.0</v>
      </c>
      <c r="E355" s="10" t="s">
        <v>114</v>
      </c>
      <c r="F355" s="12">
        <v>2024.0</v>
      </c>
      <c r="G355" s="13" t="s">
        <v>1101</v>
      </c>
      <c r="H355" s="14" t="s">
        <v>1102</v>
      </c>
      <c r="I355" s="12">
        <v>916289.0</v>
      </c>
      <c r="J355" s="15" t="str">
        <f t="shared" si="1"/>
        <v>Irrelevant</v>
      </c>
    </row>
    <row r="356" ht="22.5" customHeight="1">
      <c r="A356" s="9" t="s">
        <v>1103</v>
      </c>
      <c r="B356" s="10">
        <v>45647.484247685185</v>
      </c>
      <c r="C356" s="11" t="s">
        <v>1104</v>
      </c>
      <c r="D356" s="12">
        <v>12.0</v>
      </c>
      <c r="E356" s="10" t="s">
        <v>26</v>
      </c>
      <c r="F356" s="12">
        <v>2024.0</v>
      </c>
      <c r="G356" s="13" t="s">
        <v>1105</v>
      </c>
      <c r="H356" s="14" t="str">
        <f>IFERROR(__xludf.DUMMYFUNCTION("TRIM(REGEXREPLACE(GOOGLETRANSLATE(G356,""auto"",""en""),""(?i)\b(RT|QT)\s*@?\w*:?\s*|https?://\S+|@\w+|#\w+|[^\x00-\x7F]|[^\w\s]"",""""))"),"Punjab weather forecast and AQI December 21 Check min and max temperatures Punjab weather forecast and AQI December 21 Check min and max temperatures")</f>
        <v>Punjab weather forecast and AQI December 21 Check min and max temperatures Punjab weather forecast and AQI December 21 Check min and max temperatures</v>
      </c>
      <c r="I356" s="12">
        <v>622887.0</v>
      </c>
      <c r="J356" s="15" t="str">
        <f t="shared" si="1"/>
        <v>Relevant</v>
      </c>
    </row>
    <row r="357" ht="22.5" customHeight="1">
      <c r="A357" s="9" t="s">
        <v>1106</v>
      </c>
      <c r="B357" s="10">
        <v>45710.70777777778</v>
      </c>
      <c r="C357" s="11" t="s">
        <v>1107</v>
      </c>
      <c r="D357" s="12">
        <v>2.0</v>
      </c>
      <c r="E357" s="10" t="s">
        <v>12</v>
      </c>
      <c r="F357" s="12">
        <v>2025.0</v>
      </c>
      <c r="G357" s="13" t="s">
        <v>13</v>
      </c>
      <c r="H357" s="14" t="s">
        <v>1045</v>
      </c>
      <c r="I357" s="12">
        <v>1593.0</v>
      </c>
      <c r="J357" s="15" t="str">
        <f t="shared" si="1"/>
        <v>Relevant</v>
      </c>
    </row>
    <row r="358" ht="22.5" customHeight="1">
      <c r="A358" s="9" t="s">
        <v>1108</v>
      </c>
      <c r="B358" s="10">
        <v>45634.54300925926</v>
      </c>
      <c r="C358" s="11" t="s">
        <v>1109</v>
      </c>
      <c r="D358" s="12">
        <v>12.0</v>
      </c>
      <c r="E358" s="10" t="s">
        <v>26</v>
      </c>
      <c r="F358" s="12">
        <v>2024.0</v>
      </c>
      <c r="G358" s="13" t="s">
        <v>1110</v>
      </c>
      <c r="H358" s="14" t="s">
        <v>1111</v>
      </c>
      <c r="I358" s="12">
        <v>1996631.0</v>
      </c>
      <c r="J358" s="15" t="str">
        <f t="shared" si="1"/>
        <v>Irrelevant</v>
      </c>
    </row>
    <row r="359" ht="22.5" customHeight="1">
      <c r="A359" s="9" t="s">
        <v>1112</v>
      </c>
      <c r="B359" s="10">
        <v>45614.42130787037</v>
      </c>
      <c r="C359" s="11" t="s">
        <v>1113</v>
      </c>
      <c r="D359" s="12">
        <v>11.0</v>
      </c>
      <c r="E359" s="10" t="s">
        <v>17</v>
      </c>
      <c r="F359" s="12">
        <v>2024.0</v>
      </c>
      <c r="G359" s="13" t="s">
        <v>13</v>
      </c>
      <c r="H359" s="14" t="s">
        <v>1114</v>
      </c>
      <c r="I359" s="12">
        <v>9534.0</v>
      </c>
      <c r="J359" s="15" t="str">
        <f t="shared" si="1"/>
        <v>Relevant</v>
      </c>
    </row>
    <row r="360" ht="22.5" customHeight="1">
      <c r="A360" s="9" t="s">
        <v>1115</v>
      </c>
      <c r="B360" s="10">
        <v>45697.33283564815</v>
      </c>
      <c r="C360" s="11" t="s">
        <v>1116</v>
      </c>
      <c r="D360" s="12">
        <v>2.0</v>
      </c>
      <c r="E360" s="10" t="s">
        <v>12</v>
      </c>
      <c r="F360" s="12">
        <v>2025.0</v>
      </c>
      <c r="G360" s="13" t="s">
        <v>13</v>
      </c>
      <c r="H360" s="14" t="s">
        <v>14</v>
      </c>
      <c r="I360" s="12">
        <v>36.0</v>
      </c>
      <c r="J360" s="15" t="str">
        <f t="shared" si="1"/>
        <v>Relevant</v>
      </c>
    </row>
    <row r="361" ht="22.5" customHeight="1">
      <c r="A361" s="9" t="s">
        <v>1117</v>
      </c>
      <c r="B361" s="10">
        <v>45585.666666666664</v>
      </c>
      <c r="C361" s="11" t="s">
        <v>1118</v>
      </c>
      <c r="D361" s="12">
        <v>10.0</v>
      </c>
      <c r="E361" s="10" t="s">
        <v>42</v>
      </c>
      <c r="F361" s="12">
        <v>2024.0</v>
      </c>
      <c r="G361" s="13" t="s">
        <v>13</v>
      </c>
      <c r="H361" s="14" t="s">
        <v>1119</v>
      </c>
      <c r="I361" s="12">
        <v>20266.0</v>
      </c>
      <c r="J361" s="15" t="str">
        <f t="shared" si="1"/>
        <v>Relevant</v>
      </c>
    </row>
    <row r="362" ht="22.5" customHeight="1">
      <c r="A362" s="9" t="s">
        <v>1120</v>
      </c>
      <c r="B362" s="10">
        <v>45598.594444456015</v>
      </c>
      <c r="C362" s="11" t="s">
        <v>1121</v>
      </c>
      <c r="D362" s="12">
        <v>11.0</v>
      </c>
      <c r="E362" s="10" t="s">
        <v>17</v>
      </c>
      <c r="F362" s="12">
        <v>2024.0</v>
      </c>
      <c r="G362" s="13" t="s">
        <v>1122</v>
      </c>
      <c r="H362" s="14" t="s">
        <v>1123</v>
      </c>
      <c r="I362" s="12">
        <v>0.0</v>
      </c>
      <c r="J362" s="15" t="str">
        <f t="shared" si="1"/>
        <v>Relevant</v>
      </c>
    </row>
    <row r="363" ht="22.5" customHeight="1">
      <c r="A363" s="9" t="s">
        <v>1124</v>
      </c>
      <c r="B363" s="10">
        <v>45634.82019675926</v>
      </c>
      <c r="C363" s="11" t="s">
        <v>1125</v>
      </c>
      <c r="D363" s="12">
        <v>12.0</v>
      </c>
      <c r="E363" s="10" t="s">
        <v>26</v>
      </c>
      <c r="F363" s="12">
        <v>2024.0</v>
      </c>
      <c r="G363" s="13" t="s">
        <v>13</v>
      </c>
      <c r="H363" s="14" t="s">
        <v>1126</v>
      </c>
      <c r="I363" s="12">
        <v>2119.0</v>
      </c>
      <c r="J363" s="15" t="str">
        <f t="shared" si="1"/>
        <v>Irrelevant</v>
      </c>
    </row>
    <row r="364" ht="22.5" customHeight="1">
      <c r="A364" s="9" t="s">
        <v>1127</v>
      </c>
      <c r="B364" s="10">
        <v>45614.524826388886</v>
      </c>
      <c r="C364" s="11" t="s">
        <v>1128</v>
      </c>
      <c r="D364" s="12">
        <v>11.0</v>
      </c>
      <c r="E364" s="10" t="s">
        <v>17</v>
      </c>
      <c r="F364" s="12">
        <v>2024.0</v>
      </c>
      <c r="G364" s="13" t="s">
        <v>13</v>
      </c>
      <c r="H364" s="14" t="s">
        <v>1129</v>
      </c>
      <c r="I364" s="12">
        <v>3761.0</v>
      </c>
      <c r="J364" s="15" t="str">
        <f t="shared" si="1"/>
        <v>Relevant</v>
      </c>
    </row>
    <row r="365" ht="22.5" customHeight="1">
      <c r="A365" s="9" t="s">
        <v>1130</v>
      </c>
      <c r="B365" s="10">
        <v>45596.79090277778</v>
      </c>
      <c r="C365" s="11" t="s">
        <v>1131</v>
      </c>
      <c r="D365" s="12">
        <v>10.0</v>
      </c>
      <c r="E365" s="10" t="s">
        <v>42</v>
      </c>
      <c r="F365" s="12">
        <v>2024.0</v>
      </c>
      <c r="G365" s="13" t="s">
        <v>13</v>
      </c>
      <c r="H365" s="14" t="s">
        <v>1132</v>
      </c>
      <c r="I365" s="12">
        <v>657.0</v>
      </c>
      <c r="J365" s="15" t="str">
        <f t="shared" si="1"/>
        <v>Relevant</v>
      </c>
    </row>
    <row r="366" ht="22.5" customHeight="1">
      <c r="A366" s="9" t="s">
        <v>1133</v>
      </c>
      <c r="B366" s="10">
        <v>45586.4712037037</v>
      </c>
      <c r="C366" s="11" t="s">
        <v>1134</v>
      </c>
      <c r="D366" s="12">
        <v>10.0</v>
      </c>
      <c r="E366" s="10" t="s">
        <v>42</v>
      </c>
      <c r="F366" s="12">
        <v>2024.0</v>
      </c>
      <c r="G366" s="13" t="s">
        <v>13</v>
      </c>
      <c r="H366" s="14" t="s">
        <v>1135</v>
      </c>
      <c r="I366" s="12">
        <v>17274.0</v>
      </c>
      <c r="J366" s="15" t="str">
        <f t="shared" si="1"/>
        <v>Relevant</v>
      </c>
    </row>
    <row r="367" ht="22.5" customHeight="1">
      <c r="A367" s="9" t="s">
        <v>1136</v>
      </c>
      <c r="B367" s="10">
        <v>45434.55987268518</v>
      </c>
      <c r="C367" s="11" t="s">
        <v>1137</v>
      </c>
      <c r="D367" s="12">
        <v>5.0</v>
      </c>
      <c r="E367" s="10" t="s">
        <v>21</v>
      </c>
      <c r="F367" s="12">
        <v>2024.0</v>
      </c>
      <c r="G367" s="13" t="s">
        <v>13</v>
      </c>
      <c r="H367" s="14" t="s">
        <v>189</v>
      </c>
      <c r="I367" s="12">
        <v>200.0</v>
      </c>
      <c r="J367" s="15" t="str">
        <f t="shared" si="1"/>
        <v>Relevant</v>
      </c>
    </row>
    <row r="368" ht="22.5" customHeight="1">
      <c r="A368" s="9" t="s">
        <v>1138</v>
      </c>
      <c r="B368" s="10">
        <v>45618.04392361111</v>
      </c>
      <c r="C368" s="11" t="s">
        <v>1139</v>
      </c>
      <c r="D368" s="12">
        <v>11.0</v>
      </c>
      <c r="E368" s="10" t="s">
        <v>17</v>
      </c>
      <c r="F368" s="12">
        <v>2024.0</v>
      </c>
      <c r="G368" s="13" t="s">
        <v>1140</v>
      </c>
      <c r="H368" s="14" t="s">
        <v>1141</v>
      </c>
      <c r="I368" s="12">
        <v>8443435.0</v>
      </c>
      <c r="J368" s="15" t="str">
        <f t="shared" si="1"/>
        <v>Relevant</v>
      </c>
    </row>
    <row r="369" ht="22.5" customHeight="1">
      <c r="A369" s="9" t="s">
        <v>1142</v>
      </c>
      <c r="B369" s="10">
        <v>45614.676886574074</v>
      </c>
      <c r="C369" s="11" t="s">
        <v>1143</v>
      </c>
      <c r="D369" s="12">
        <v>11.0</v>
      </c>
      <c r="E369" s="10" t="s">
        <v>17</v>
      </c>
      <c r="F369" s="12">
        <v>2024.0</v>
      </c>
      <c r="G369" s="13" t="s">
        <v>13</v>
      </c>
      <c r="H369" s="14" t="s">
        <v>423</v>
      </c>
      <c r="I369" s="12">
        <v>224.0</v>
      </c>
      <c r="J369" s="15" t="str">
        <f t="shared" si="1"/>
        <v>Relevant</v>
      </c>
    </row>
    <row r="370" ht="22.5" customHeight="1">
      <c r="A370" s="9" t="s">
        <v>1144</v>
      </c>
      <c r="B370" s="10">
        <v>45622.57916666667</v>
      </c>
      <c r="C370" s="11" t="s">
        <v>1145</v>
      </c>
      <c r="D370" s="12">
        <v>11.0</v>
      </c>
      <c r="E370" s="10" t="s">
        <v>17</v>
      </c>
      <c r="F370" s="12">
        <v>2024.0</v>
      </c>
      <c r="G370" s="13" t="s">
        <v>1146</v>
      </c>
      <c r="H370" s="14" t="s">
        <v>1147</v>
      </c>
      <c r="I370" s="12">
        <v>1.3972868E7</v>
      </c>
      <c r="J370" s="15" t="str">
        <f t="shared" si="1"/>
        <v>Irrelevant</v>
      </c>
    </row>
    <row r="371" ht="22.5" customHeight="1">
      <c r="A371" s="9" t="s">
        <v>1148</v>
      </c>
      <c r="B371" s="10">
        <v>45610.882199074076</v>
      </c>
      <c r="C371" s="11" t="s">
        <v>1149</v>
      </c>
      <c r="D371" s="12">
        <v>11.0</v>
      </c>
      <c r="E371" s="10" t="s">
        <v>17</v>
      </c>
      <c r="F371" s="12">
        <v>2024.0</v>
      </c>
      <c r="G371" s="13" t="s">
        <v>1150</v>
      </c>
      <c r="H371" s="14" t="s">
        <v>1151</v>
      </c>
      <c r="I371" s="12">
        <v>1205132.0</v>
      </c>
      <c r="J371" s="15" t="str">
        <f t="shared" si="1"/>
        <v>Relevant</v>
      </c>
    </row>
    <row r="372" ht="22.5" customHeight="1">
      <c r="A372" s="9" t="s">
        <v>1152</v>
      </c>
      <c r="B372" s="10">
        <v>45591.82451388889</v>
      </c>
      <c r="C372" s="11" t="s">
        <v>1153</v>
      </c>
      <c r="D372" s="12">
        <v>10.0</v>
      </c>
      <c r="E372" s="10" t="s">
        <v>42</v>
      </c>
      <c r="F372" s="12">
        <v>2024.0</v>
      </c>
      <c r="G372" s="13" t="s">
        <v>13</v>
      </c>
      <c r="H372" s="14" t="s">
        <v>131</v>
      </c>
      <c r="I372" s="12">
        <v>31.0</v>
      </c>
      <c r="J372" s="15" t="str">
        <f t="shared" si="1"/>
        <v>Relevant</v>
      </c>
    </row>
    <row r="373" ht="22.5" customHeight="1">
      <c r="A373" s="9" t="s">
        <v>1154</v>
      </c>
      <c r="B373" s="10">
        <v>45445.877754629626</v>
      </c>
      <c r="C373" s="11" t="s">
        <v>1155</v>
      </c>
      <c r="D373" s="12">
        <v>6.0</v>
      </c>
      <c r="E373" s="10" t="s">
        <v>34</v>
      </c>
      <c r="F373" s="12">
        <v>2024.0</v>
      </c>
      <c r="G373" s="13" t="s">
        <v>1156</v>
      </c>
      <c r="H373" s="14" t="s">
        <v>1157</v>
      </c>
      <c r="I373" s="12">
        <v>7456164.0</v>
      </c>
      <c r="J373" s="15" t="str">
        <f t="shared" si="1"/>
        <v>Irrelevant</v>
      </c>
    </row>
    <row r="374" ht="22.5" customHeight="1">
      <c r="A374" s="9" t="s">
        <v>1158</v>
      </c>
      <c r="B374" s="10">
        <v>45618.095199965275</v>
      </c>
      <c r="C374" s="11" t="s">
        <v>1159</v>
      </c>
      <c r="D374" s="12">
        <v>11.0</v>
      </c>
      <c r="E374" s="10" t="s">
        <v>17</v>
      </c>
      <c r="F374" s="12">
        <v>2024.0</v>
      </c>
      <c r="G374" s="13" t="s">
        <v>1160</v>
      </c>
      <c r="H374" s="14" t="s">
        <v>1161</v>
      </c>
      <c r="I374" s="12">
        <v>2920055.0</v>
      </c>
      <c r="J374" s="15" t="str">
        <f t="shared" si="1"/>
        <v>Relevant</v>
      </c>
    </row>
    <row r="375" ht="22.5" customHeight="1">
      <c r="A375" s="9" t="s">
        <v>1162</v>
      </c>
      <c r="B375" s="10">
        <v>45656.599138969905</v>
      </c>
      <c r="C375" s="11" t="s">
        <v>1163</v>
      </c>
      <c r="D375" s="12">
        <v>12.0</v>
      </c>
      <c r="E375" s="10" t="s">
        <v>26</v>
      </c>
      <c r="F375" s="12">
        <v>2024.0</v>
      </c>
      <c r="G375" s="13" t="s">
        <v>1164</v>
      </c>
      <c r="H375" s="14" t="s">
        <v>1165</v>
      </c>
      <c r="I375" s="12">
        <v>5282.0</v>
      </c>
      <c r="J375" s="15" t="str">
        <f t="shared" si="1"/>
        <v>Irrelevant</v>
      </c>
    </row>
    <row r="376" ht="22.5" customHeight="1">
      <c r="A376" s="9" t="s">
        <v>1166</v>
      </c>
      <c r="B376" s="10">
        <v>45615.60393518519</v>
      </c>
      <c r="C376" s="11" t="s">
        <v>1167</v>
      </c>
      <c r="D376" s="12">
        <v>11.0</v>
      </c>
      <c r="E376" s="10" t="s">
        <v>17</v>
      </c>
      <c r="F376" s="12">
        <v>2024.0</v>
      </c>
      <c r="G376" s="13" t="s">
        <v>13</v>
      </c>
      <c r="H376" s="14" t="s">
        <v>781</v>
      </c>
      <c r="I376" s="12">
        <v>4313.0</v>
      </c>
      <c r="J376" s="15" t="str">
        <f t="shared" si="1"/>
        <v>Irrelevant</v>
      </c>
    </row>
    <row r="377" ht="22.5" customHeight="1">
      <c r="A377" s="9" t="s">
        <v>1168</v>
      </c>
      <c r="B377" s="10">
        <v>45645.35776983796</v>
      </c>
      <c r="C377" s="11" t="s">
        <v>1169</v>
      </c>
      <c r="D377" s="12">
        <v>12.0</v>
      </c>
      <c r="E377" s="10" t="s">
        <v>26</v>
      </c>
      <c r="F377" s="12">
        <v>2024.0</v>
      </c>
      <c r="G377" s="13" t="s">
        <v>1170</v>
      </c>
      <c r="H377" s="14" t="s">
        <v>1171</v>
      </c>
      <c r="I377" s="12">
        <v>7850902.0</v>
      </c>
      <c r="J377" s="15" t="str">
        <f t="shared" si="1"/>
        <v>Relevant</v>
      </c>
    </row>
    <row r="378" ht="22.5" customHeight="1">
      <c r="A378" s="9" t="s">
        <v>1172</v>
      </c>
      <c r="B378" s="10">
        <v>45571.56929398148</v>
      </c>
      <c r="C378" s="11" t="s">
        <v>1173</v>
      </c>
      <c r="D378" s="12">
        <v>10.0</v>
      </c>
      <c r="E378" s="10" t="s">
        <v>42</v>
      </c>
      <c r="F378" s="12">
        <v>2024.0</v>
      </c>
      <c r="G378" s="13" t="s">
        <v>13</v>
      </c>
      <c r="H378" s="14" t="s">
        <v>1174</v>
      </c>
      <c r="I378" s="12">
        <v>309.0</v>
      </c>
      <c r="J378" s="15" t="str">
        <f t="shared" si="1"/>
        <v>Irrelevant</v>
      </c>
    </row>
    <row r="379" ht="22.5" customHeight="1">
      <c r="A379" s="9" t="s">
        <v>1175</v>
      </c>
      <c r="B379" s="10">
        <v>45598.13908221065</v>
      </c>
      <c r="C379" s="11" t="s">
        <v>1176</v>
      </c>
      <c r="D379" s="12">
        <v>11.0</v>
      </c>
      <c r="E379" s="10" t="s">
        <v>17</v>
      </c>
      <c r="F379" s="12">
        <v>2024.0</v>
      </c>
      <c r="G379" s="13" t="s">
        <v>1177</v>
      </c>
      <c r="H379" s="14" t="s">
        <v>1178</v>
      </c>
      <c r="I379" s="12">
        <v>1.2767834E7</v>
      </c>
      <c r="J379" s="15" t="str">
        <f t="shared" si="1"/>
        <v>Relevant</v>
      </c>
    </row>
    <row r="380" ht="22.5" customHeight="1">
      <c r="A380" s="9" t="s">
        <v>1179</v>
      </c>
      <c r="B380" s="10">
        <v>45618.779375</v>
      </c>
      <c r="C380" s="11" t="s">
        <v>1180</v>
      </c>
      <c r="D380" s="12">
        <v>11.0</v>
      </c>
      <c r="E380" s="10" t="s">
        <v>17</v>
      </c>
      <c r="F380" s="12">
        <v>2024.0</v>
      </c>
      <c r="G380" s="13" t="s">
        <v>1181</v>
      </c>
      <c r="H380" s="14" t="s">
        <v>1182</v>
      </c>
      <c r="I380" s="12">
        <v>0.0</v>
      </c>
      <c r="J380" s="15" t="str">
        <f t="shared" si="1"/>
        <v>Relevant</v>
      </c>
    </row>
    <row r="381" ht="22.5" customHeight="1">
      <c r="A381" s="9" t="s">
        <v>1183</v>
      </c>
      <c r="B381" s="10">
        <v>45696.871979166666</v>
      </c>
      <c r="C381" s="11" t="s">
        <v>1184</v>
      </c>
      <c r="D381" s="12">
        <v>2.0</v>
      </c>
      <c r="E381" s="10" t="s">
        <v>12</v>
      </c>
      <c r="F381" s="12">
        <v>2025.0</v>
      </c>
      <c r="G381" s="13" t="s">
        <v>13</v>
      </c>
      <c r="H381" s="14" t="s">
        <v>14</v>
      </c>
      <c r="I381" s="12">
        <v>60.0</v>
      </c>
      <c r="J381" s="15" t="str">
        <f t="shared" si="1"/>
        <v>Relevant</v>
      </c>
    </row>
    <row r="382" ht="22.5" customHeight="1">
      <c r="A382" s="9" t="s">
        <v>1185</v>
      </c>
      <c r="B382" s="10">
        <v>45617.4517322338</v>
      </c>
      <c r="C382" s="11" t="s">
        <v>1186</v>
      </c>
      <c r="D382" s="12">
        <v>11.0</v>
      </c>
      <c r="E382" s="10" t="s">
        <v>17</v>
      </c>
      <c r="F382" s="12">
        <v>2024.0</v>
      </c>
      <c r="G382" s="13" t="s">
        <v>1187</v>
      </c>
      <c r="H382" s="14" t="s">
        <v>1188</v>
      </c>
      <c r="I382" s="12">
        <v>1.1946612E7</v>
      </c>
      <c r="J382" s="15" t="str">
        <f t="shared" si="1"/>
        <v>Relevant</v>
      </c>
    </row>
    <row r="383" ht="22.5" customHeight="1">
      <c r="A383" s="9" t="s">
        <v>1189</v>
      </c>
      <c r="B383" s="10">
        <v>45581.698599537034</v>
      </c>
      <c r="C383" s="11" t="s">
        <v>1190</v>
      </c>
      <c r="D383" s="12">
        <v>10.0</v>
      </c>
      <c r="E383" s="10" t="s">
        <v>42</v>
      </c>
      <c r="F383" s="12">
        <v>2024.0</v>
      </c>
      <c r="G383" s="13" t="s">
        <v>1191</v>
      </c>
      <c r="H383" s="14" t="s">
        <v>1192</v>
      </c>
      <c r="I383" s="12">
        <v>0.0</v>
      </c>
      <c r="J383" s="15" t="str">
        <f t="shared" si="1"/>
        <v>Relevant</v>
      </c>
    </row>
    <row r="384" ht="22.5" customHeight="1">
      <c r="A384" s="9" t="s">
        <v>1193</v>
      </c>
      <c r="B384" s="10">
        <v>45588.51745324074</v>
      </c>
      <c r="C384" s="11" t="s">
        <v>1194</v>
      </c>
      <c r="D384" s="12">
        <v>10.0</v>
      </c>
      <c r="E384" s="10" t="s">
        <v>42</v>
      </c>
      <c r="F384" s="12">
        <v>2024.0</v>
      </c>
      <c r="G384" s="13" t="s">
        <v>1195</v>
      </c>
      <c r="H384" s="14" t="s">
        <v>1196</v>
      </c>
      <c r="I384" s="12">
        <v>6429.0</v>
      </c>
      <c r="J384" s="15" t="str">
        <f t="shared" si="1"/>
        <v>Relevant</v>
      </c>
    </row>
    <row r="385" ht="22.5" customHeight="1">
      <c r="A385" s="9" t="s">
        <v>1197</v>
      </c>
      <c r="B385" s="10">
        <v>45614.56811342593</v>
      </c>
      <c r="C385" s="11" t="s">
        <v>1198</v>
      </c>
      <c r="D385" s="12">
        <v>11.0</v>
      </c>
      <c r="E385" s="10" t="s">
        <v>17</v>
      </c>
      <c r="F385" s="12">
        <v>2024.0</v>
      </c>
      <c r="G385" s="13" t="s">
        <v>13</v>
      </c>
      <c r="H385" s="14" t="s">
        <v>67</v>
      </c>
      <c r="I385" s="12">
        <v>813.0</v>
      </c>
      <c r="J385" s="15" t="str">
        <f t="shared" si="1"/>
        <v>Relevant</v>
      </c>
    </row>
    <row r="386" ht="22.5" customHeight="1">
      <c r="A386" s="9" t="s">
        <v>1199</v>
      </c>
      <c r="B386" s="10">
        <v>45581.32332175926</v>
      </c>
      <c r="C386" s="11" t="s">
        <v>1200</v>
      </c>
      <c r="D386" s="12">
        <v>10.0</v>
      </c>
      <c r="E386" s="10" t="s">
        <v>42</v>
      </c>
      <c r="F386" s="12">
        <v>2024.0</v>
      </c>
      <c r="G386" s="13" t="s">
        <v>13</v>
      </c>
      <c r="H386" s="14" t="s">
        <v>642</v>
      </c>
      <c r="I386" s="12">
        <v>271.0</v>
      </c>
      <c r="J386" s="15" t="str">
        <f t="shared" si="1"/>
        <v>Relevant</v>
      </c>
    </row>
    <row r="387" ht="22.5" customHeight="1">
      <c r="A387" s="9" t="s">
        <v>1201</v>
      </c>
      <c r="B387" s="10">
        <v>45710.64525462963</v>
      </c>
      <c r="C387" s="11" t="s">
        <v>1202</v>
      </c>
      <c r="D387" s="12">
        <v>2.0</v>
      </c>
      <c r="E387" s="10" t="s">
        <v>12</v>
      </c>
      <c r="F387" s="12">
        <v>2025.0</v>
      </c>
      <c r="G387" s="13" t="s">
        <v>13</v>
      </c>
      <c r="H387" s="14" t="s">
        <v>52</v>
      </c>
      <c r="I387" s="12">
        <v>647.0</v>
      </c>
      <c r="J387" s="15" t="str">
        <f t="shared" si="1"/>
        <v>Relevant</v>
      </c>
    </row>
    <row r="388" ht="22.5" customHeight="1">
      <c r="A388" s="9" t="s">
        <v>1203</v>
      </c>
      <c r="B388" s="10">
        <v>45704.66783564815</v>
      </c>
      <c r="C388" s="11" t="s">
        <v>1204</v>
      </c>
      <c r="D388" s="12">
        <v>2.0</v>
      </c>
      <c r="E388" s="10" t="s">
        <v>12</v>
      </c>
      <c r="F388" s="12">
        <v>2025.0</v>
      </c>
      <c r="G388" s="13" t="s">
        <v>1205</v>
      </c>
      <c r="H388" s="14" t="s">
        <v>1206</v>
      </c>
      <c r="I388" s="12">
        <v>292628.0</v>
      </c>
      <c r="J388" s="15" t="str">
        <f t="shared" si="1"/>
        <v>Irrelevant</v>
      </c>
    </row>
    <row r="389" ht="22.5" customHeight="1">
      <c r="A389" s="9" t="s">
        <v>1207</v>
      </c>
      <c r="B389" s="10">
        <v>45621.89859953704</v>
      </c>
      <c r="C389" s="11" t="s">
        <v>1208</v>
      </c>
      <c r="D389" s="12">
        <v>11.0</v>
      </c>
      <c r="E389" s="10" t="s">
        <v>17</v>
      </c>
      <c r="F389" s="12">
        <v>2024.0</v>
      </c>
      <c r="G389" s="13" t="s">
        <v>13</v>
      </c>
      <c r="H389" s="14" t="s">
        <v>220</v>
      </c>
      <c r="I389" s="12">
        <v>360.0</v>
      </c>
      <c r="J389" s="15" t="str">
        <f t="shared" si="1"/>
        <v>Relevant</v>
      </c>
    </row>
    <row r="390" ht="22.5" customHeight="1">
      <c r="A390" s="9" t="s">
        <v>1209</v>
      </c>
      <c r="B390" s="10">
        <v>45747.98693287037</v>
      </c>
      <c r="C390" s="11" t="s">
        <v>1210</v>
      </c>
      <c r="D390" s="12">
        <v>3.0</v>
      </c>
      <c r="E390" s="10" t="s">
        <v>59</v>
      </c>
      <c r="F390" s="12">
        <v>2025.0</v>
      </c>
      <c r="G390" s="13" t="s">
        <v>13</v>
      </c>
      <c r="H390" s="14" t="s">
        <v>1211</v>
      </c>
      <c r="I390" s="12">
        <v>14.0</v>
      </c>
      <c r="J390" s="15" t="str">
        <f t="shared" si="1"/>
        <v>Irrelevant</v>
      </c>
    </row>
    <row r="391" ht="22.5" customHeight="1">
      <c r="A391" s="9" t="s">
        <v>1212</v>
      </c>
      <c r="B391" s="10">
        <v>45618.85622685185</v>
      </c>
      <c r="C391" s="11" t="s">
        <v>1213</v>
      </c>
      <c r="D391" s="12">
        <v>11.0</v>
      </c>
      <c r="E391" s="10" t="s">
        <v>17</v>
      </c>
      <c r="F391" s="12">
        <v>2024.0</v>
      </c>
      <c r="G391" s="13" t="s">
        <v>13</v>
      </c>
      <c r="H391" s="14" t="s">
        <v>1214</v>
      </c>
      <c r="I391" s="12">
        <v>12467.0</v>
      </c>
      <c r="J391" s="15" t="str">
        <f t="shared" si="1"/>
        <v>Relevant</v>
      </c>
    </row>
    <row r="392" ht="22.5" customHeight="1">
      <c r="A392" s="9" t="s">
        <v>1215</v>
      </c>
      <c r="B392" s="10">
        <v>45595.88695601852</v>
      </c>
      <c r="C392" s="11" t="s">
        <v>1216</v>
      </c>
      <c r="D392" s="12">
        <v>10.0</v>
      </c>
      <c r="E392" s="10" t="s">
        <v>42</v>
      </c>
      <c r="F392" s="12">
        <v>2024.0</v>
      </c>
      <c r="G392" s="13" t="s">
        <v>1217</v>
      </c>
      <c r="H392" s="14" t="s">
        <v>1218</v>
      </c>
      <c r="I392" s="12">
        <v>0.0</v>
      </c>
      <c r="J392" s="15" t="str">
        <f t="shared" si="1"/>
        <v>Relevant</v>
      </c>
    </row>
    <row r="393" ht="22.5" customHeight="1">
      <c r="A393" s="9" t="s">
        <v>1219</v>
      </c>
      <c r="B393" s="10">
        <v>45696.840636574074</v>
      </c>
      <c r="C393" s="11" t="s">
        <v>1220</v>
      </c>
      <c r="D393" s="12">
        <v>2.0</v>
      </c>
      <c r="E393" s="10" t="s">
        <v>12</v>
      </c>
      <c r="F393" s="12">
        <v>2025.0</v>
      </c>
      <c r="G393" s="13" t="s">
        <v>13</v>
      </c>
      <c r="H393" s="14" t="s">
        <v>14</v>
      </c>
      <c r="I393" s="12">
        <v>192.0</v>
      </c>
      <c r="J393" s="15" t="str">
        <f t="shared" si="1"/>
        <v>Relevant</v>
      </c>
    </row>
    <row r="394" ht="22.5" customHeight="1">
      <c r="A394" s="9" t="s">
        <v>1221</v>
      </c>
      <c r="B394" s="10">
        <v>45472.85590277778</v>
      </c>
      <c r="C394" s="11" t="s">
        <v>1222</v>
      </c>
      <c r="D394" s="12">
        <v>6.0</v>
      </c>
      <c r="E394" s="10" t="s">
        <v>34</v>
      </c>
      <c r="F394" s="12">
        <v>2024.0</v>
      </c>
      <c r="G394" s="13" t="s">
        <v>13</v>
      </c>
      <c r="H394" s="14" t="s">
        <v>56</v>
      </c>
      <c r="I394" s="12">
        <v>7.0</v>
      </c>
      <c r="J394" s="15" t="str">
        <f t="shared" si="1"/>
        <v>Relevant</v>
      </c>
    </row>
    <row r="395" ht="22.5" customHeight="1">
      <c r="A395" s="9" t="s">
        <v>1223</v>
      </c>
      <c r="B395" s="10">
        <v>45597.82640046296</v>
      </c>
      <c r="C395" s="11" t="s">
        <v>1224</v>
      </c>
      <c r="D395" s="12">
        <v>11.0</v>
      </c>
      <c r="E395" s="10" t="s">
        <v>17</v>
      </c>
      <c r="F395" s="12">
        <v>2024.0</v>
      </c>
      <c r="G395" s="13" t="s">
        <v>13</v>
      </c>
      <c r="H395" s="14" t="s">
        <v>124</v>
      </c>
      <c r="I395" s="12">
        <v>193.0</v>
      </c>
      <c r="J395" s="15" t="str">
        <f t="shared" si="1"/>
        <v>Relevant</v>
      </c>
    </row>
    <row r="396" ht="22.5" customHeight="1">
      <c r="A396" s="9" t="s">
        <v>1225</v>
      </c>
      <c r="B396" s="10">
        <v>45606.425717592596</v>
      </c>
      <c r="C396" s="11" t="s">
        <v>1226</v>
      </c>
      <c r="D396" s="12">
        <v>11.0</v>
      </c>
      <c r="E396" s="10" t="s">
        <v>17</v>
      </c>
      <c r="F396" s="12">
        <v>2024.0</v>
      </c>
      <c r="G396" s="13" t="s">
        <v>1227</v>
      </c>
      <c r="H396" s="14" t="s">
        <v>1228</v>
      </c>
      <c r="I396" s="12">
        <v>3658.0</v>
      </c>
      <c r="J396" s="15" t="str">
        <f t="shared" si="1"/>
        <v>Irrelevant</v>
      </c>
    </row>
    <row r="397" ht="22.5" customHeight="1">
      <c r="A397" s="9" t="s">
        <v>1229</v>
      </c>
      <c r="B397" s="10">
        <v>45581.94391203704</v>
      </c>
      <c r="C397" s="11" t="s">
        <v>1230</v>
      </c>
      <c r="D397" s="12">
        <v>10.0</v>
      </c>
      <c r="E397" s="10" t="s">
        <v>42</v>
      </c>
      <c r="F397" s="12">
        <v>2024.0</v>
      </c>
      <c r="G397" s="13" t="s">
        <v>13</v>
      </c>
      <c r="H397" s="14" t="s">
        <v>642</v>
      </c>
      <c r="I397" s="12">
        <v>21.0</v>
      </c>
      <c r="J397" s="15" t="str">
        <f t="shared" si="1"/>
        <v>Relevant</v>
      </c>
    </row>
    <row r="398" ht="22.5" customHeight="1">
      <c r="A398" s="9" t="s">
        <v>1231</v>
      </c>
      <c r="B398" s="10">
        <v>45561.48299768518</v>
      </c>
      <c r="C398" s="11" t="s">
        <v>1232</v>
      </c>
      <c r="D398" s="12">
        <v>9.0</v>
      </c>
      <c r="E398" s="10" t="s">
        <v>114</v>
      </c>
      <c r="F398" s="12">
        <v>2024.0</v>
      </c>
      <c r="G398" s="13" t="s">
        <v>13</v>
      </c>
      <c r="H398" s="14" t="s">
        <v>1233</v>
      </c>
      <c r="I398" s="12">
        <v>2.0</v>
      </c>
      <c r="J398" s="15" t="str">
        <f t="shared" si="1"/>
        <v>Relevant</v>
      </c>
    </row>
    <row r="399" ht="22.5" customHeight="1">
      <c r="A399" s="9" t="s">
        <v>1234</v>
      </c>
      <c r="B399" s="10">
        <v>45616.06825231481</v>
      </c>
      <c r="C399" s="11" t="s">
        <v>1235</v>
      </c>
      <c r="D399" s="12">
        <v>11.0</v>
      </c>
      <c r="E399" s="10" t="s">
        <v>17</v>
      </c>
      <c r="F399" s="12">
        <v>2024.0</v>
      </c>
      <c r="G399" s="13" t="s">
        <v>13</v>
      </c>
      <c r="H399" s="14" t="s">
        <v>489</v>
      </c>
      <c r="I399" s="12">
        <v>351.0</v>
      </c>
      <c r="J399" s="15" t="str">
        <f t="shared" si="1"/>
        <v>Relevant</v>
      </c>
    </row>
    <row r="400" ht="22.5" customHeight="1">
      <c r="A400" s="9" t="s">
        <v>1236</v>
      </c>
      <c r="B400" s="10">
        <v>45644.01394675926</v>
      </c>
      <c r="C400" s="11" t="s">
        <v>1237</v>
      </c>
      <c r="D400" s="12">
        <v>12.0</v>
      </c>
      <c r="E400" s="10" t="s">
        <v>26</v>
      </c>
      <c r="F400" s="12">
        <v>2024.0</v>
      </c>
      <c r="G400" s="13" t="s">
        <v>1238</v>
      </c>
      <c r="H400" s="14" t="s">
        <v>1239</v>
      </c>
      <c r="I400" s="12">
        <v>622887.0</v>
      </c>
      <c r="J400" s="15" t="str">
        <f t="shared" si="1"/>
        <v>Relevant</v>
      </c>
    </row>
    <row r="401" ht="22.5" customHeight="1">
      <c r="A401" s="9" t="s">
        <v>1240</v>
      </c>
      <c r="B401" s="10">
        <v>45701.826377314814</v>
      </c>
      <c r="C401" s="11" t="s">
        <v>1241</v>
      </c>
      <c r="D401" s="12">
        <v>2.0</v>
      </c>
      <c r="E401" s="10" t="s">
        <v>12</v>
      </c>
      <c r="F401" s="12">
        <v>2025.0</v>
      </c>
      <c r="G401" s="13" t="s">
        <v>13</v>
      </c>
      <c r="H401" s="14" t="s">
        <v>253</v>
      </c>
      <c r="I401" s="12">
        <v>26.0</v>
      </c>
      <c r="J401" s="15" t="str">
        <f t="shared" si="1"/>
        <v>Irrelevant</v>
      </c>
    </row>
    <row r="402" ht="22.5" customHeight="1">
      <c r="A402" s="9" t="s">
        <v>1242</v>
      </c>
      <c r="B402" s="10">
        <v>45593.37262731481</v>
      </c>
      <c r="C402" s="11" t="s">
        <v>1243</v>
      </c>
      <c r="D402" s="12">
        <v>10.0</v>
      </c>
      <c r="E402" s="10" t="s">
        <v>42</v>
      </c>
      <c r="F402" s="12">
        <v>2024.0</v>
      </c>
      <c r="G402" s="13" t="s">
        <v>13</v>
      </c>
      <c r="H402" s="14" t="s">
        <v>131</v>
      </c>
      <c r="I402" s="12">
        <v>26.0</v>
      </c>
      <c r="J402" s="15" t="str">
        <f t="shared" si="1"/>
        <v>Relevant</v>
      </c>
    </row>
    <row r="403" ht="22.5" customHeight="1">
      <c r="A403" s="9" t="s">
        <v>1244</v>
      </c>
      <c r="B403" s="10">
        <v>45713.46002755787</v>
      </c>
      <c r="C403" s="11" t="s">
        <v>1245</v>
      </c>
      <c r="D403" s="12">
        <v>2.0</v>
      </c>
      <c r="E403" s="10" t="s">
        <v>12</v>
      </c>
      <c r="F403" s="12">
        <v>2025.0</v>
      </c>
      <c r="G403" s="13" t="s">
        <v>1246</v>
      </c>
      <c r="H403" s="14" t="s">
        <v>1247</v>
      </c>
      <c r="I403" s="12">
        <v>0.0</v>
      </c>
      <c r="J403" s="15" t="str">
        <f t="shared" si="1"/>
        <v>Irrelevant</v>
      </c>
    </row>
    <row r="404" ht="22.5" customHeight="1">
      <c r="A404" s="9" t="s">
        <v>1248</v>
      </c>
      <c r="B404" s="10">
        <v>45395.635416666664</v>
      </c>
      <c r="C404" s="11" t="s">
        <v>1249</v>
      </c>
      <c r="D404" s="12">
        <v>4.0</v>
      </c>
      <c r="E404" s="10" t="s">
        <v>274</v>
      </c>
      <c r="F404" s="12">
        <v>2024.0</v>
      </c>
      <c r="G404" s="13" t="s">
        <v>1250</v>
      </c>
      <c r="H404" s="14" t="s">
        <v>1251</v>
      </c>
      <c r="I404" s="12">
        <v>0.0</v>
      </c>
      <c r="J404" s="15" t="str">
        <f t="shared" si="1"/>
        <v>Irrelevant</v>
      </c>
    </row>
    <row r="405" ht="22.5" customHeight="1">
      <c r="A405" s="9" t="s">
        <v>1252</v>
      </c>
      <c r="B405" s="10">
        <v>45621.958645833336</v>
      </c>
      <c r="C405" s="11" t="s">
        <v>1253</v>
      </c>
      <c r="D405" s="12">
        <v>11.0</v>
      </c>
      <c r="E405" s="10" t="s">
        <v>17</v>
      </c>
      <c r="F405" s="12">
        <v>2024.0</v>
      </c>
      <c r="G405" s="13" t="s">
        <v>1254</v>
      </c>
      <c r="H405" s="14" t="str">
        <f>IFERROR(__xludf.DUMMYFUNCTION("TRIM(REGEXREPLACE(GOOGLETRANSLATE(G405,""auto"",""en""),""(?i)\b(RT|QT)\s*@?\w*:?\s*|https?://\S+|@\w+|#\w+|[^\x00-\x7F]|[^\w\s]"",""""))"),"Trending What if air and water quality determine real estate prices")</f>
        <v>Trending What if air and water quality determine real estate prices</v>
      </c>
      <c r="I405" s="12">
        <v>1691065.0</v>
      </c>
      <c r="J405" s="15" t="str">
        <f t="shared" si="1"/>
        <v>Irrelevant</v>
      </c>
    </row>
    <row r="406" ht="22.5" customHeight="1">
      <c r="A406" s="9" t="s">
        <v>1255</v>
      </c>
      <c r="B406" s="10">
        <v>45616.277916666666</v>
      </c>
      <c r="C406" s="11" t="s">
        <v>1256</v>
      </c>
      <c r="D406" s="12">
        <v>11.0</v>
      </c>
      <c r="E406" s="10" t="s">
        <v>17</v>
      </c>
      <c r="F406" s="12">
        <v>2024.0</v>
      </c>
      <c r="G406" s="13" t="s">
        <v>13</v>
      </c>
      <c r="H406" s="14" t="s">
        <v>1257</v>
      </c>
      <c r="I406" s="12">
        <v>620.0</v>
      </c>
      <c r="J406" s="15" t="str">
        <f t="shared" si="1"/>
        <v>Relevant</v>
      </c>
    </row>
    <row r="407" ht="22.5" customHeight="1">
      <c r="A407" s="9" t="s">
        <v>1258</v>
      </c>
      <c r="B407" s="10">
        <v>45621.72075231482</v>
      </c>
      <c r="C407" s="11" t="s">
        <v>1259</v>
      </c>
      <c r="D407" s="12">
        <v>11.0</v>
      </c>
      <c r="E407" s="10" t="s">
        <v>17</v>
      </c>
      <c r="F407" s="12">
        <v>2024.0</v>
      </c>
      <c r="G407" s="13" t="s">
        <v>1260</v>
      </c>
      <c r="H407" s="14" t="s">
        <v>1261</v>
      </c>
      <c r="I407" s="12">
        <v>6831001.0</v>
      </c>
      <c r="J407" s="15" t="str">
        <f t="shared" si="1"/>
        <v>Relevant</v>
      </c>
    </row>
    <row r="408" ht="22.5" customHeight="1">
      <c r="A408" s="9" t="s">
        <v>1262</v>
      </c>
      <c r="B408" s="10">
        <v>45696.72268518519</v>
      </c>
      <c r="C408" s="11" t="s">
        <v>1263</v>
      </c>
      <c r="D408" s="12">
        <v>2.0</v>
      </c>
      <c r="E408" s="10" t="s">
        <v>12</v>
      </c>
      <c r="F408" s="12">
        <v>2025.0</v>
      </c>
      <c r="G408" s="13" t="s">
        <v>13</v>
      </c>
      <c r="H408" s="14" t="s">
        <v>1264</v>
      </c>
      <c r="I408" s="12">
        <v>101.0</v>
      </c>
      <c r="J408" s="15" t="str">
        <f t="shared" si="1"/>
        <v>Relevant</v>
      </c>
    </row>
    <row r="409" ht="22.5" customHeight="1">
      <c r="A409" s="9" t="s">
        <v>1265</v>
      </c>
      <c r="B409" s="10">
        <v>45491.437743055554</v>
      </c>
      <c r="C409" s="11" t="s">
        <v>1266</v>
      </c>
      <c r="D409" s="12">
        <v>7.0</v>
      </c>
      <c r="E409" s="10" t="s">
        <v>55</v>
      </c>
      <c r="F409" s="12">
        <v>2024.0</v>
      </c>
      <c r="G409" s="13" t="s">
        <v>13</v>
      </c>
      <c r="H409" s="14" t="s">
        <v>1267</v>
      </c>
      <c r="I409" s="12">
        <v>1208.0</v>
      </c>
      <c r="J409" s="15" t="str">
        <f t="shared" si="1"/>
        <v>Relevant</v>
      </c>
    </row>
    <row r="410" ht="22.5" customHeight="1">
      <c r="A410" s="9" t="s">
        <v>1268</v>
      </c>
      <c r="B410" s="10">
        <v>45385.476747685185</v>
      </c>
      <c r="C410" s="11" t="s">
        <v>1269</v>
      </c>
      <c r="D410" s="12">
        <v>4.0</v>
      </c>
      <c r="E410" s="10" t="s">
        <v>274</v>
      </c>
      <c r="F410" s="12">
        <v>2024.0</v>
      </c>
      <c r="G410" s="13" t="s">
        <v>1270</v>
      </c>
      <c r="H410" s="14" t="s">
        <v>1271</v>
      </c>
      <c r="I410" s="12">
        <v>1.3686505E7</v>
      </c>
      <c r="J410" s="15" t="str">
        <f t="shared" si="1"/>
        <v>Irrelevant</v>
      </c>
    </row>
    <row r="411" ht="22.5" customHeight="1">
      <c r="A411" s="9" t="s">
        <v>1272</v>
      </c>
      <c r="B411" s="10">
        <v>45597.35737268518</v>
      </c>
      <c r="C411" s="11" t="s">
        <v>1273</v>
      </c>
      <c r="D411" s="12">
        <v>11.0</v>
      </c>
      <c r="E411" s="10" t="s">
        <v>17</v>
      </c>
      <c r="F411" s="12">
        <v>2024.0</v>
      </c>
      <c r="G411" s="13" t="s">
        <v>1274</v>
      </c>
      <c r="H411" s="14" t="s">
        <v>1275</v>
      </c>
      <c r="I411" s="12">
        <v>1200483.0</v>
      </c>
      <c r="J411" s="15" t="str">
        <f t="shared" si="1"/>
        <v>Relevant</v>
      </c>
    </row>
    <row r="412" ht="22.5" customHeight="1">
      <c r="A412" s="9" t="s">
        <v>1276</v>
      </c>
      <c r="B412" s="10">
        <v>45593.682962962965</v>
      </c>
      <c r="C412" s="11" t="s">
        <v>1277</v>
      </c>
      <c r="D412" s="12">
        <v>10.0</v>
      </c>
      <c r="E412" s="10" t="s">
        <v>42</v>
      </c>
      <c r="F412" s="12">
        <v>2024.0</v>
      </c>
      <c r="G412" s="13" t="s">
        <v>13</v>
      </c>
      <c r="H412" s="14" t="s">
        <v>1278</v>
      </c>
      <c r="I412" s="12">
        <v>143.0</v>
      </c>
      <c r="J412" s="15" t="str">
        <f t="shared" si="1"/>
        <v>Irrelevant</v>
      </c>
    </row>
    <row r="413" ht="22.5" customHeight="1">
      <c r="A413" s="9" t="s">
        <v>1279</v>
      </c>
      <c r="B413" s="10">
        <v>45654.47561342592</v>
      </c>
      <c r="C413" s="11" t="s">
        <v>1280</v>
      </c>
      <c r="D413" s="12">
        <v>12.0</v>
      </c>
      <c r="E413" s="10" t="s">
        <v>26</v>
      </c>
      <c r="F413" s="12">
        <v>2024.0</v>
      </c>
      <c r="G413" s="13" t="s">
        <v>1281</v>
      </c>
      <c r="H413" s="14" t="s">
        <v>1282</v>
      </c>
      <c r="I413" s="12">
        <v>1572964.0</v>
      </c>
      <c r="J413" s="15" t="str">
        <f t="shared" si="1"/>
        <v>Irrelevant</v>
      </c>
    </row>
    <row r="414" ht="22.5" customHeight="1">
      <c r="A414" s="9" t="s">
        <v>1283</v>
      </c>
      <c r="B414" s="10">
        <v>45590.99285879629</v>
      </c>
      <c r="C414" s="11" t="s">
        <v>1284</v>
      </c>
      <c r="D414" s="12">
        <v>10.0</v>
      </c>
      <c r="E414" s="10" t="s">
        <v>42</v>
      </c>
      <c r="F414" s="12">
        <v>2024.0</v>
      </c>
      <c r="G414" s="13" t="s">
        <v>13</v>
      </c>
      <c r="H414" s="14" t="s">
        <v>1285</v>
      </c>
      <c r="I414" s="12">
        <v>151045.0</v>
      </c>
      <c r="J414" s="15" t="str">
        <f t="shared" si="1"/>
        <v>Relevant</v>
      </c>
    </row>
    <row r="415" ht="22.5" customHeight="1">
      <c r="A415" s="9" t="s">
        <v>1286</v>
      </c>
      <c r="B415" s="10">
        <v>45587.503125</v>
      </c>
      <c r="C415" s="11" t="s">
        <v>1287</v>
      </c>
      <c r="D415" s="12">
        <v>10.0</v>
      </c>
      <c r="E415" s="10" t="s">
        <v>42</v>
      </c>
      <c r="F415" s="12">
        <v>2024.0</v>
      </c>
      <c r="G415" s="13" t="s">
        <v>1288</v>
      </c>
      <c r="H415" s="14" t="s">
        <v>1289</v>
      </c>
      <c r="I415" s="12">
        <v>136446.0</v>
      </c>
      <c r="J415" s="15" t="str">
        <f t="shared" si="1"/>
        <v>Relevant</v>
      </c>
    </row>
    <row r="416" ht="22.5" customHeight="1">
      <c r="A416" s="9" t="s">
        <v>1290</v>
      </c>
      <c r="B416" s="10">
        <v>45620.906689814816</v>
      </c>
      <c r="C416" s="11" t="s">
        <v>1291</v>
      </c>
      <c r="D416" s="12">
        <v>11.0</v>
      </c>
      <c r="E416" s="10" t="s">
        <v>17</v>
      </c>
      <c r="F416" s="12">
        <v>2024.0</v>
      </c>
      <c r="G416" s="13" t="s">
        <v>13</v>
      </c>
      <c r="H416" s="14" t="s">
        <v>1292</v>
      </c>
      <c r="I416" s="12">
        <v>3531.0</v>
      </c>
      <c r="J416" s="15" t="str">
        <f t="shared" si="1"/>
        <v>Relevant</v>
      </c>
    </row>
    <row r="417" ht="22.5" customHeight="1">
      <c r="A417" s="9" t="s">
        <v>1293</v>
      </c>
      <c r="B417" s="10">
        <v>45615.00515046297</v>
      </c>
      <c r="C417" s="11" t="s">
        <v>1294</v>
      </c>
      <c r="D417" s="12">
        <v>11.0</v>
      </c>
      <c r="E417" s="10" t="s">
        <v>17</v>
      </c>
      <c r="F417" s="12">
        <v>2024.0</v>
      </c>
      <c r="G417" s="13" t="s">
        <v>13</v>
      </c>
      <c r="H417" s="14" t="s">
        <v>1295</v>
      </c>
      <c r="I417" s="12">
        <v>735.0</v>
      </c>
      <c r="J417" s="15" t="str">
        <f t="shared" si="1"/>
        <v>Relevant</v>
      </c>
    </row>
    <row r="418" ht="22.5" customHeight="1">
      <c r="A418" s="9" t="s">
        <v>1296</v>
      </c>
      <c r="B418" s="10">
        <v>45625.78841435185</v>
      </c>
      <c r="C418" s="11" t="s">
        <v>1297</v>
      </c>
      <c r="D418" s="12">
        <v>11.0</v>
      </c>
      <c r="E418" s="10" t="s">
        <v>17</v>
      </c>
      <c r="F418" s="12">
        <v>2024.0</v>
      </c>
      <c r="G418" s="13" t="s">
        <v>13</v>
      </c>
      <c r="H418" s="14" t="s">
        <v>1298</v>
      </c>
      <c r="I418" s="12">
        <v>332.0</v>
      </c>
      <c r="J418" s="15" t="str">
        <f t="shared" si="1"/>
        <v>Relevant</v>
      </c>
    </row>
    <row r="419" ht="22.5" customHeight="1">
      <c r="A419" s="9" t="s">
        <v>1299</v>
      </c>
      <c r="B419" s="10">
        <v>45611.93194444444</v>
      </c>
      <c r="C419" s="11" t="s">
        <v>1300</v>
      </c>
      <c r="D419" s="12">
        <v>11.0</v>
      </c>
      <c r="E419" s="10" t="s">
        <v>17</v>
      </c>
      <c r="F419" s="12">
        <v>2024.0</v>
      </c>
      <c r="G419" s="13" t="s">
        <v>13</v>
      </c>
      <c r="H419" s="14" t="s">
        <v>1301</v>
      </c>
      <c r="I419" s="12">
        <v>8370.0</v>
      </c>
      <c r="J419" s="15" t="str">
        <f t="shared" si="1"/>
        <v>Irrelevant</v>
      </c>
    </row>
    <row r="420" ht="22.5" customHeight="1">
      <c r="A420" s="9" t="s">
        <v>1302</v>
      </c>
      <c r="B420" s="10">
        <v>45586.741574074076</v>
      </c>
      <c r="C420" s="11" t="s">
        <v>1303</v>
      </c>
      <c r="D420" s="12">
        <v>10.0</v>
      </c>
      <c r="E420" s="10" t="s">
        <v>42</v>
      </c>
      <c r="F420" s="12">
        <v>2024.0</v>
      </c>
      <c r="G420" s="13" t="s">
        <v>1304</v>
      </c>
      <c r="H420" s="14" t="s">
        <v>1305</v>
      </c>
      <c r="I420" s="12">
        <v>8322396.0</v>
      </c>
      <c r="J420" s="15" t="str">
        <f t="shared" si="1"/>
        <v>Irrelevant</v>
      </c>
    </row>
    <row r="421" ht="22.5" customHeight="1">
      <c r="A421" s="9" t="s">
        <v>1306</v>
      </c>
      <c r="B421" s="10">
        <v>45742.92204861111</v>
      </c>
      <c r="C421" s="11" t="s">
        <v>1307</v>
      </c>
      <c r="D421" s="12">
        <v>3.0</v>
      </c>
      <c r="E421" s="10" t="s">
        <v>59</v>
      </c>
      <c r="F421" s="12">
        <v>2025.0</v>
      </c>
      <c r="G421" s="13" t="s">
        <v>13</v>
      </c>
      <c r="H421" s="14" t="s">
        <v>204</v>
      </c>
      <c r="I421" s="12">
        <v>130.0</v>
      </c>
      <c r="J421" s="15" t="str">
        <f t="shared" si="1"/>
        <v>Relevant</v>
      </c>
    </row>
    <row r="422" ht="22.5" customHeight="1">
      <c r="A422" s="9" t="s">
        <v>1308</v>
      </c>
      <c r="B422" s="10">
        <v>45481.512777777774</v>
      </c>
      <c r="C422" s="11" t="s">
        <v>1309</v>
      </c>
      <c r="D422" s="12">
        <v>7.0</v>
      </c>
      <c r="E422" s="10" t="s">
        <v>55</v>
      </c>
      <c r="F422" s="12">
        <v>2024.0</v>
      </c>
      <c r="G422" s="13" t="s">
        <v>1310</v>
      </c>
      <c r="H422" s="14" t="s">
        <v>1311</v>
      </c>
      <c r="I422" s="12">
        <v>0.0</v>
      </c>
      <c r="J422" s="15" t="str">
        <f t="shared" si="1"/>
        <v>Relevant</v>
      </c>
    </row>
    <row r="423" ht="22.5" customHeight="1">
      <c r="A423" s="9" t="s">
        <v>1312</v>
      </c>
      <c r="B423" s="10">
        <v>45624.40537037037</v>
      </c>
      <c r="C423" s="11" t="s">
        <v>1313</v>
      </c>
      <c r="D423" s="12">
        <v>11.0</v>
      </c>
      <c r="E423" s="10" t="s">
        <v>17</v>
      </c>
      <c r="F423" s="12">
        <v>2024.0</v>
      </c>
      <c r="G423" s="13" t="s">
        <v>13</v>
      </c>
      <c r="H423" s="14" t="s">
        <v>1314</v>
      </c>
      <c r="I423" s="12">
        <v>4.0</v>
      </c>
      <c r="J423" s="15" t="str">
        <f t="shared" si="1"/>
        <v>Relevant</v>
      </c>
    </row>
    <row r="424" ht="22.5" customHeight="1">
      <c r="A424" s="9" t="s">
        <v>1315</v>
      </c>
      <c r="B424" s="10">
        <v>45618.851122685184</v>
      </c>
      <c r="C424" s="11" t="s">
        <v>1316</v>
      </c>
      <c r="D424" s="12">
        <v>11.0</v>
      </c>
      <c r="E424" s="10" t="s">
        <v>17</v>
      </c>
      <c r="F424" s="12">
        <v>2024.0</v>
      </c>
      <c r="G424" s="13" t="s">
        <v>1317</v>
      </c>
      <c r="H424" s="14" t="s">
        <v>1318</v>
      </c>
      <c r="I424" s="12">
        <v>2495345.0</v>
      </c>
      <c r="J424" s="15" t="str">
        <f t="shared" si="1"/>
        <v>Irrelevant</v>
      </c>
    </row>
    <row r="425" ht="22.5" customHeight="1">
      <c r="A425" s="9" t="s">
        <v>1319</v>
      </c>
      <c r="B425" s="10">
        <v>45696.855844907404</v>
      </c>
      <c r="C425" s="11" t="s">
        <v>1320</v>
      </c>
      <c r="D425" s="12">
        <v>2.0</v>
      </c>
      <c r="E425" s="10" t="s">
        <v>12</v>
      </c>
      <c r="F425" s="12">
        <v>2025.0</v>
      </c>
      <c r="G425" s="13" t="s">
        <v>13</v>
      </c>
      <c r="H425" s="14" t="s">
        <v>14</v>
      </c>
      <c r="I425" s="12">
        <v>275.0</v>
      </c>
      <c r="J425" s="15" t="str">
        <f t="shared" si="1"/>
        <v>Relevant</v>
      </c>
    </row>
    <row r="426" ht="22.5" customHeight="1">
      <c r="A426" s="9" t="s">
        <v>1321</v>
      </c>
      <c r="B426" s="10">
        <v>45540.39832175926</v>
      </c>
      <c r="C426" s="11" t="s">
        <v>1322</v>
      </c>
      <c r="D426" s="12">
        <v>9.0</v>
      </c>
      <c r="E426" s="10" t="s">
        <v>114</v>
      </c>
      <c r="F426" s="12">
        <v>2024.0</v>
      </c>
      <c r="G426" s="13" t="s">
        <v>13</v>
      </c>
      <c r="H426" s="14" t="s">
        <v>115</v>
      </c>
      <c r="I426" s="12">
        <v>508.0</v>
      </c>
      <c r="J426" s="15" t="str">
        <f t="shared" si="1"/>
        <v>Relevant</v>
      </c>
    </row>
    <row r="427" ht="22.5" customHeight="1">
      <c r="A427" s="9" t="s">
        <v>1323</v>
      </c>
      <c r="B427" s="10">
        <v>45616.10212962963</v>
      </c>
      <c r="C427" s="11" t="s">
        <v>1324</v>
      </c>
      <c r="D427" s="12">
        <v>11.0</v>
      </c>
      <c r="E427" s="10" t="s">
        <v>17</v>
      </c>
      <c r="F427" s="12">
        <v>2024.0</v>
      </c>
      <c r="G427" s="13" t="s">
        <v>13</v>
      </c>
      <c r="H427" s="14" t="s">
        <v>1325</v>
      </c>
      <c r="I427" s="12">
        <v>98.0</v>
      </c>
      <c r="J427" s="15" t="str">
        <f t="shared" si="1"/>
        <v>Relevant</v>
      </c>
    </row>
    <row r="428" ht="22.5" customHeight="1">
      <c r="A428" s="9" t="s">
        <v>1326</v>
      </c>
      <c r="B428" s="10">
        <v>45742.30533565972</v>
      </c>
      <c r="C428" s="11" t="s">
        <v>1327</v>
      </c>
      <c r="D428" s="12">
        <v>3.0</v>
      </c>
      <c r="E428" s="10" t="s">
        <v>59</v>
      </c>
      <c r="F428" s="12">
        <v>2025.0</v>
      </c>
      <c r="G428" s="13" t="s">
        <v>1328</v>
      </c>
      <c r="H428" s="14" t="s">
        <v>1329</v>
      </c>
      <c r="I428" s="12">
        <v>1006954.0</v>
      </c>
      <c r="J428" s="15" t="str">
        <f t="shared" si="1"/>
        <v>Irrelevant</v>
      </c>
    </row>
    <row r="429" ht="22.5" customHeight="1">
      <c r="A429" s="9" t="s">
        <v>1330</v>
      </c>
      <c r="B429" s="10">
        <v>45744.36451388889</v>
      </c>
      <c r="C429" s="11" t="s">
        <v>1331</v>
      </c>
      <c r="D429" s="12">
        <v>3.0</v>
      </c>
      <c r="E429" s="10" t="s">
        <v>59</v>
      </c>
      <c r="F429" s="12">
        <v>2025.0</v>
      </c>
      <c r="G429" s="13" t="s">
        <v>13</v>
      </c>
      <c r="H429" s="14" t="s">
        <v>1332</v>
      </c>
      <c r="I429" s="12">
        <v>8.0</v>
      </c>
      <c r="J429" s="15" t="str">
        <f t="shared" si="1"/>
        <v>Relevant</v>
      </c>
    </row>
    <row r="430" ht="22.5" customHeight="1">
      <c r="A430" s="9" t="s">
        <v>1333</v>
      </c>
      <c r="B430" s="10">
        <v>45645.785150462965</v>
      </c>
      <c r="C430" s="11" t="s">
        <v>1334</v>
      </c>
      <c r="D430" s="12">
        <v>12.0</v>
      </c>
      <c r="E430" s="10" t="s">
        <v>26</v>
      </c>
      <c r="F430" s="12">
        <v>2024.0</v>
      </c>
      <c r="G430" s="13" t="s">
        <v>13</v>
      </c>
      <c r="H430" s="14" t="s">
        <v>1335</v>
      </c>
      <c r="I430" s="12">
        <v>145.0</v>
      </c>
      <c r="J430" s="15" t="str">
        <f t="shared" si="1"/>
        <v>Relevant</v>
      </c>
    </row>
    <row r="431" ht="22.5" customHeight="1">
      <c r="A431" s="9" t="s">
        <v>1336</v>
      </c>
      <c r="B431" s="10">
        <v>45600.96041666667</v>
      </c>
      <c r="C431" s="11" t="s">
        <v>1337</v>
      </c>
      <c r="D431" s="12">
        <v>11.0</v>
      </c>
      <c r="E431" s="10" t="s">
        <v>17</v>
      </c>
      <c r="F431" s="12">
        <v>2024.0</v>
      </c>
      <c r="G431" s="13" t="s">
        <v>1338</v>
      </c>
      <c r="H431" s="14" t="s">
        <v>1339</v>
      </c>
      <c r="I431" s="12">
        <v>1.5232462E7</v>
      </c>
      <c r="J431" s="15" t="str">
        <f t="shared" si="1"/>
        <v>Relevant</v>
      </c>
    </row>
    <row r="432" ht="22.5" customHeight="1">
      <c r="A432" s="9" t="s">
        <v>1340</v>
      </c>
      <c r="B432" s="10">
        <v>45619.81773148148</v>
      </c>
      <c r="C432" s="11" t="s">
        <v>1341</v>
      </c>
      <c r="D432" s="12">
        <v>11.0</v>
      </c>
      <c r="E432" s="10" t="s">
        <v>17</v>
      </c>
      <c r="F432" s="12">
        <v>2024.0</v>
      </c>
      <c r="G432" s="13" t="s">
        <v>1342</v>
      </c>
      <c r="H432" s="14" t="str">
        <f>IFERROR(__xludf.DUMMYFUNCTION("TRIM(REGEXREPLACE(GOOGLETRANSLATE(G432,""auto"",""en""),""(?i)\b(RT|QT)\s*@?\w*:?\s*|https?://\S+|@\w+|#\w+|[^\x00-\x7F]|[^\w\s]"",""""))"),"Pollution has become fatal even animals are falling ill due to toxic air birds are being treated")</f>
        <v>Pollution has become fatal even animals are falling ill due to toxic air birds are being treated</v>
      </c>
      <c r="I432" s="12">
        <v>3593546.0</v>
      </c>
      <c r="J432" s="15" t="str">
        <f t="shared" si="1"/>
        <v>Relevant</v>
      </c>
    </row>
    <row r="433" ht="22.5" customHeight="1">
      <c r="A433" s="9" t="s">
        <v>1343</v>
      </c>
      <c r="B433" s="10">
        <v>45744.69260416667</v>
      </c>
      <c r="C433" s="11" t="s">
        <v>1344</v>
      </c>
      <c r="D433" s="12">
        <v>3.0</v>
      </c>
      <c r="E433" s="10" t="s">
        <v>59</v>
      </c>
      <c r="F433" s="12">
        <v>2025.0</v>
      </c>
      <c r="G433" s="13" t="s">
        <v>1345</v>
      </c>
      <c r="H433" s="14" t="s">
        <v>1346</v>
      </c>
      <c r="I433" s="12">
        <v>536576.0</v>
      </c>
      <c r="J433" s="15" t="str">
        <f t="shared" si="1"/>
        <v>Irrelevant</v>
      </c>
    </row>
    <row r="434" ht="22.5" customHeight="1">
      <c r="A434" s="9" t="s">
        <v>1347</v>
      </c>
      <c r="B434" s="10">
        <v>45597.011655092596</v>
      </c>
      <c r="C434" s="11" t="s">
        <v>1348</v>
      </c>
      <c r="D434" s="12">
        <v>11.0</v>
      </c>
      <c r="E434" s="10" t="s">
        <v>17</v>
      </c>
      <c r="F434" s="12">
        <v>2024.0</v>
      </c>
      <c r="G434" s="13" t="s">
        <v>13</v>
      </c>
      <c r="H434" s="14" t="s">
        <v>1349</v>
      </c>
      <c r="I434" s="12">
        <v>528.0</v>
      </c>
      <c r="J434" s="15" t="str">
        <f t="shared" si="1"/>
        <v>Irrelevant</v>
      </c>
    </row>
    <row r="435" ht="22.5" customHeight="1">
      <c r="A435" s="9" t="s">
        <v>1350</v>
      </c>
      <c r="B435" s="10">
        <v>45722.830879629626</v>
      </c>
      <c r="C435" s="11" t="s">
        <v>1351</v>
      </c>
      <c r="D435" s="12">
        <v>3.0</v>
      </c>
      <c r="E435" s="10" t="s">
        <v>59</v>
      </c>
      <c r="F435" s="12">
        <v>2025.0</v>
      </c>
      <c r="G435" s="13" t="s">
        <v>1352</v>
      </c>
      <c r="H435" s="14" t="s">
        <v>1353</v>
      </c>
      <c r="I435" s="12">
        <v>0.0</v>
      </c>
      <c r="J435" s="15" t="str">
        <f t="shared" si="1"/>
        <v>Irrelevant</v>
      </c>
    </row>
    <row r="436" ht="22.5" customHeight="1">
      <c r="A436" s="9" t="s">
        <v>1354</v>
      </c>
      <c r="B436" s="10">
        <v>45583.9053125</v>
      </c>
      <c r="C436" s="11" t="s">
        <v>1355</v>
      </c>
      <c r="D436" s="12">
        <v>10.0</v>
      </c>
      <c r="E436" s="10" t="s">
        <v>42</v>
      </c>
      <c r="F436" s="12">
        <v>2024.0</v>
      </c>
      <c r="G436" s="13" t="s">
        <v>13</v>
      </c>
      <c r="H436" s="14" t="s">
        <v>642</v>
      </c>
      <c r="I436" s="12">
        <v>1280.0</v>
      </c>
      <c r="J436" s="15" t="str">
        <f t="shared" si="1"/>
        <v>Relevant</v>
      </c>
    </row>
    <row r="437" ht="22.5" customHeight="1">
      <c r="A437" s="9" t="s">
        <v>1356</v>
      </c>
      <c r="B437" s="10">
        <v>45600.76991898148</v>
      </c>
      <c r="C437" s="11" t="s">
        <v>1357</v>
      </c>
      <c r="D437" s="12">
        <v>11.0</v>
      </c>
      <c r="E437" s="10" t="s">
        <v>17</v>
      </c>
      <c r="F437" s="12">
        <v>2024.0</v>
      </c>
      <c r="G437" s="13" t="s">
        <v>13</v>
      </c>
      <c r="H437" s="14" t="s">
        <v>259</v>
      </c>
      <c r="I437" s="12">
        <v>15838.0</v>
      </c>
      <c r="J437" s="15" t="str">
        <f t="shared" si="1"/>
        <v>Relevant</v>
      </c>
    </row>
    <row r="438" ht="22.5" customHeight="1">
      <c r="A438" s="9" t="s">
        <v>1358</v>
      </c>
      <c r="B438" s="10">
        <v>45710.421423611115</v>
      </c>
      <c r="C438" s="11" t="s">
        <v>1359</v>
      </c>
      <c r="D438" s="12">
        <v>2.0</v>
      </c>
      <c r="E438" s="10" t="s">
        <v>12</v>
      </c>
      <c r="F438" s="12">
        <v>2025.0</v>
      </c>
      <c r="G438" s="13" t="s">
        <v>1360</v>
      </c>
      <c r="H438" s="14" t="s">
        <v>1361</v>
      </c>
      <c r="I438" s="12">
        <v>1186596.0</v>
      </c>
      <c r="J438" s="15" t="str">
        <f t="shared" si="1"/>
        <v>Irrelevant</v>
      </c>
    </row>
    <row r="439" ht="22.5" customHeight="1">
      <c r="A439" s="9" t="s">
        <v>1362</v>
      </c>
      <c r="B439" s="10">
        <v>45498.55025462963</v>
      </c>
      <c r="C439" s="11" t="s">
        <v>1363</v>
      </c>
      <c r="D439" s="12">
        <v>7.0</v>
      </c>
      <c r="E439" s="10" t="s">
        <v>55</v>
      </c>
      <c r="F439" s="12">
        <v>2024.0</v>
      </c>
      <c r="G439" s="13" t="s">
        <v>13</v>
      </c>
      <c r="H439" s="14" t="s">
        <v>1364</v>
      </c>
      <c r="I439" s="12">
        <v>15966.0</v>
      </c>
      <c r="J439" s="15" t="str">
        <f t="shared" si="1"/>
        <v>Relevant</v>
      </c>
    </row>
    <row r="440" ht="22.5" customHeight="1">
      <c r="A440" s="9" t="s">
        <v>1365</v>
      </c>
      <c r="B440" s="10">
        <v>45616.514027777775</v>
      </c>
      <c r="C440" s="11" t="s">
        <v>1366</v>
      </c>
      <c r="D440" s="12">
        <v>11.0</v>
      </c>
      <c r="E440" s="10" t="s">
        <v>17</v>
      </c>
      <c r="F440" s="12">
        <v>2024.0</v>
      </c>
      <c r="G440" s="13" t="s">
        <v>1367</v>
      </c>
      <c r="H440" s="14" t="s">
        <v>1368</v>
      </c>
      <c r="I440" s="12">
        <v>288406.0</v>
      </c>
      <c r="J440" s="15" t="str">
        <f t="shared" si="1"/>
        <v>Relevant</v>
      </c>
    </row>
    <row r="441" ht="22.5" customHeight="1">
      <c r="A441" s="9" t="s">
        <v>1369</v>
      </c>
      <c r="B441" s="10">
        <v>45613.021239594906</v>
      </c>
      <c r="C441" s="11" t="s">
        <v>1370</v>
      </c>
      <c r="D441" s="12">
        <v>11.0</v>
      </c>
      <c r="E441" s="10" t="s">
        <v>17</v>
      </c>
      <c r="F441" s="12">
        <v>2024.0</v>
      </c>
      <c r="G441" s="13" t="s">
        <v>1371</v>
      </c>
      <c r="H441" s="14" t="s">
        <v>1372</v>
      </c>
      <c r="I441" s="12">
        <v>1.1946612E7</v>
      </c>
      <c r="J441" s="15" t="str">
        <f t="shared" si="1"/>
        <v>Relevant</v>
      </c>
    </row>
    <row r="442" ht="22.5" customHeight="1">
      <c r="A442" s="9" t="s">
        <v>1373</v>
      </c>
      <c r="B442" s="10">
        <v>45614.896828703706</v>
      </c>
      <c r="C442" s="11" t="s">
        <v>1374</v>
      </c>
      <c r="D442" s="12">
        <v>11.0</v>
      </c>
      <c r="E442" s="10" t="s">
        <v>17</v>
      </c>
      <c r="F442" s="12">
        <v>2024.0</v>
      </c>
      <c r="G442" s="13" t="s">
        <v>13</v>
      </c>
      <c r="H442" s="14" t="s">
        <v>1375</v>
      </c>
      <c r="I442" s="12">
        <v>1159.0</v>
      </c>
      <c r="J442" s="15" t="str">
        <f t="shared" si="1"/>
        <v>Relevant</v>
      </c>
    </row>
    <row r="443" ht="22.5" customHeight="1">
      <c r="A443" s="9" t="s">
        <v>1376</v>
      </c>
      <c r="B443" s="10">
        <v>45616.591782407406</v>
      </c>
      <c r="C443" s="11" t="s">
        <v>1377</v>
      </c>
      <c r="D443" s="12">
        <v>11.0</v>
      </c>
      <c r="E443" s="10" t="s">
        <v>17</v>
      </c>
      <c r="F443" s="12">
        <v>2024.0</v>
      </c>
      <c r="G443" s="13" t="s">
        <v>13</v>
      </c>
      <c r="H443" s="14" t="s">
        <v>1378</v>
      </c>
      <c r="I443" s="12">
        <v>619.0</v>
      </c>
      <c r="J443" s="15" t="str">
        <f t="shared" si="1"/>
        <v>Relevant</v>
      </c>
    </row>
    <row r="444" ht="22.5" customHeight="1">
      <c r="A444" s="9" t="s">
        <v>1379</v>
      </c>
      <c r="B444" s="10">
        <v>45692.6875</v>
      </c>
      <c r="C444" s="11" t="s">
        <v>1380</v>
      </c>
      <c r="D444" s="12">
        <v>2.0</v>
      </c>
      <c r="E444" s="10" t="s">
        <v>12</v>
      </c>
      <c r="F444" s="12">
        <v>2025.0</v>
      </c>
      <c r="G444" s="13" t="s">
        <v>13</v>
      </c>
      <c r="H444" s="14" t="s">
        <v>1381</v>
      </c>
      <c r="I444" s="12">
        <v>505.0</v>
      </c>
      <c r="J444" s="15" t="str">
        <f t="shared" si="1"/>
        <v>Relevant</v>
      </c>
    </row>
    <row r="445" ht="22.5" customHeight="1">
      <c r="A445" s="9" t="s">
        <v>1382</v>
      </c>
      <c r="B445" s="10">
        <v>45609.749930555554</v>
      </c>
      <c r="C445" s="11" t="s">
        <v>1383</v>
      </c>
      <c r="D445" s="12">
        <v>11.0</v>
      </c>
      <c r="E445" s="10" t="s">
        <v>17</v>
      </c>
      <c r="F445" s="12">
        <v>2024.0</v>
      </c>
      <c r="G445" s="13" t="s">
        <v>13</v>
      </c>
      <c r="H445" s="14" t="s">
        <v>1384</v>
      </c>
      <c r="I445" s="12">
        <v>10681.0</v>
      </c>
      <c r="J445" s="15" t="str">
        <f t="shared" si="1"/>
        <v>Relevant</v>
      </c>
    </row>
    <row r="446" ht="22.5" customHeight="1">
      <c r="A446" s="9" t="s">
        <v>1385</v>
      </c>
      <c r="B446" s="10">
        <v>45610.61306678241</v>
      </c>
      <c r="C446" s="11" t="s">
        <v>1386</v>
      </c>
      <c r="D446" s="12">
        <v>11.0</v>
      </c>
      <c r="E446" s="10" t="s">
        <v>17</v>
      </c>
      <c r="F446" s="12">
        <v>2024.0</v>
      </c>
      <c r="G446" s="13" t="s">
        <v>1387</v>
      </c>
      <c r="H446" s="14" t="s">
        <v>1388</v>
      </c>
      <c r="I446" s="12">
        <v>0.0</v>
      </c>
      <c r="J446" s="15" t="str">
        <f t="shared" si="1"/>
        <v>Relevant</v>
      </c>
    </row>
    <row r="447" ht="22.5" customHeight="1">
      <c r="A447" s="9" t="s">
        <v>1389</v>
      </c>
      <c r="B447" s="10">
        <v>45585.885034722225</v>
      </c>
      <c r="C447" s="11" t="s">
        <v>1390</v>
      </c>
      <c r="D447" s="12">
        <v>10.0</v>
      </c>
      <c r="E447" s="10" t="s">
        <v>42</v>
      </c>
      <c r="F447" s="12">
        <v>2024.0</v>
      </c>
      <c r="G447" s="13" t="s">
        <v>13</v>
      </c>
      <c r="H447" s="14" t="s">
        <v>1391</v>
      </c>
      <c r="I447" s="12">
        <v>153.0</v>
      </c>
      <c r="J447" s="15" t="str">
        <f t="shared" si="1"/>
        <v>Relevant</v>
      </c>
    </row>
    <row r="448" ht="22.5" customHeight="1">
      <c r="A448" s="9" t="s">
        <v>1392</v>
      </c>
      <c r="B448" s="10">
        <v>45615.596863425926</v>
      </c>
      <c r="C448" s="11" t="s">
        <v>1393</v>
      </c>
      <c r="D448" s="12">
        <v>11.0</v>
      </c>
      <c r="E448" s="10" t="s">
        <v>17</v>
      </c>
      <c r="F448" s="12">
        <v>2024.0</v>
      </c>
      <c r="G448" s="13" t="s">
        <v>13</v>
      </c>
      <c r="H448" s="14" t="s">
        <v>31</v>
      </c>
      <c r="I448" s="12">
        <v>177.0</v>
      </c>
      <c r="J448" s="15" t="str">
        <f t="shared" si="1"/>
        <v>Relevant</v>
      </c>
    </row>
    <row r="449" ht="22.5" customHeight="1">
      <c r="A449" s="9" t="s">
        <v>1394</v>
      </c>
      <c r="B449" s="10">
        <v>45507.574328703704</v>
      </c>
      <c r="C449" s="11" t="s">
        <v>1395</v>
      </c>
      <c r="D449" s="12">
        <v>8.0</v>
      </c>
      <c r="E449" s="10" t="s">
        <v>167</v>
      </c>
      <c r="F449" s="12">
        <v>2024.0</v>
      </c>
      <c r="G449" s="13" t="s">
        <v>13</v>
      </c>
      <c r="H449" s="14" t="s">
        <v>1396</v>
      </c>
      <c r="I449" s="12">
        <v>1396.0</v>
      </c>
      <c r="J449" s="15" t="str">
        <f t="shared" si="1"/>
        <v>Irrelevant</v>
      </c>
    </row>
    <row r="450" ht="22.5" customHeight="1">
      <c r="A450" s="9" t="s">
        <v>1397</v>
      </c>
      <c r="B450" s="10">
        <v>45614.52141203704</v>
      </c>
      <c r="C450" s="11" t="s">
        <v>1398</v>
      </c>
      <c r="D450" s="12">
        <v>11.0</v>
      </c>
      <c r="E450" s="10" t="s">
        <v>17</v>
      </c>
      <c r="F450" s="12">
        <v>2024.0</v>
      </c>
      <c r="G450" s="13" t="s">
        <v>1399</v>
      </c>
      <c r="H450" s="14" t="s">
        <v>1400</v>
      </c>
      <c r="I450" s="12">
        <v>399441.0</v>
      </c>
      <c r="J450" s="15" t="str">
        <f t="shared" si="1"/>
        <v>Relevant</v>
      </c>
    </row>
    <row r="451" ht="22.5" customHeight="1">
      <c r="A451" s="9" t="s">
        <v>1401</v>
      </c>
      <c r="B451" s="10">
        <v>45434.66001157407</v>
      </c>
      <c r="C451" s="11" t="s">
        <v>1402</v>
      </c>
      <c r="D451" s="12">
        <v>5.0</v>
      </c>
      <c r="E451" s="10" t="s">
        <v>21</v>
      </c>
      <c r="F451" s="12">
        <v>2024.0</v>
      </c>
      <c r="G451" s="13" t="s">
        <v>13</v>
      </c>
      <c r="H451" s="14" t="s">
        <v>189</v>
      </c>
      <c r="I451" s="12">
        <v>228.0</v>
      </c>
      <c r="J451" s="15" t="str">
        <f t="shared" si="1"/>
        <v>Relevant</v>
      </c>
    </row>
    <row r="452" ht="22.5" customHeight="1">
      <c r="A452" s="9" t="s">
        <v>1403</v>
      </c>
      <c r="B452" s="10">
        <v>45560.513090277775</v>
      </c>
      <c r="C452" s="11" t="s">
        <v>1404</v>
      </c>
      <c r="D452" s="12">
        <v>9.0</v>
      </c>
      <c r="E452" s="10" t="s">
        <v>114</v>
      </c>
      <c r="F452" s="12">
        <v>2024.0</v>
      </c>
      <c r="G452" s="13" t="s">
        <v>13</v>
      </c>
      <c r="H452" s="14" t="s">
        <v>1405</v>
      </c>
      <c r="I452" s="12">
        <v>9454.0</v>
      </c>
      <c r="J452" s="15" t="str">
        <f t="shared" si="1"/>
        <v>Irrelevant</v>
      </c>
    </row>
    <row r="453" ht="22.5" customHeight="1">
      <c r="A453" s="9" t="s">
        <v>1406</v>
      </c>
      <c r="B453" s="10">
        <v>45609.653333333335</v>
      </c>
      <c r="C453" s="11" t="s">
        <v>1407</v>
      </c>
      <c r="D453" s="12">
        <v>11.0</v>
      </c>
      <c r="E453" s="10" t="s">
        <v>17</v>
      </c>
      <c r="F453" s="12">
        <v>2024.0</v>
      </c>
      <c r="G453" s="13" t="s">
        <v>13</v>
      </c>
      <c r="H453" s="14" t="s">
        <v>1408</v>
      </c>
      <c r="I453" s="12">
        <v>558.0</v>
      </c>
      <c r="J453" s="15" t="str">
        <f t="shared" si="1"/>
        <v>Relevant</v>
      </c>
    </row>
    <row r="454" ht="22.5" customHeight="1">
      <c r="A454" s="9" t="s">
        <v>1409</v>
      </c>
      <c r="B454" s="10">
        <v>45628.60212962963</v>
      </c>
      <c r="C454" s="11" t="s">
        <v>1410</v>
      </c>
      <c r="D454" s="12">
        <v>12.0</v>
      </c>
      <c r="E454" s="10" t="s">
        <v>26</v>
      </c>
      <c r="F454" s="12">
        <v>2024.0</v>
      </c>
      <c r="G454" s="13" t="s">
        <v>13</v>
      </c>
      <c r="H454" s="14" t="s">
        <v>1411</v>
      </c>
      <c r="I454" s="12">
        <v>176.0</v>
      </c>
      <c r="J454" s="15" t="str">
        <f t="shared" si="1"/>
        <v>Relevant</v>
      </c>
    </row>
    <row r="455" ht="22.5" customHeight="1">
      <c r="A455" s="9" t="s">
        <v>1412</v>
      </c>
      <c r="B455" s="10">
        <v>45639.89501157407</v>
      </c>
      <c r="C455" s="11" t="s">
        <v>1413</v>
      </c>
      <c r="D455" s="12">
        <v>12.0</v>
      </c>
      <c r="E455" s="10" t="s">
        <v>26</v>
      </c>
      <c r="F455" s="12">
        <v>2024.0</v>
      </c>
      <c r="G455" s="13" t="s">
        <v>13</v>
      </c>
      <c r="H455" s="14" t="s">
        <v>1067</v>
      </c>
      <c r="I455" s="12">
        <v>777.0</v>
      </c>
      <c r="J455" s="15" t="str">
        <f t="shared" si="1"/>
        <v>Relevant</v>
      </c>
    </row>
    <row r="456" ht="22.5" customHeight="1">
      <c r="A456" s="9" t="s">
        <v>1414</v>
      </c>
      <c r="B456" s="10">
        <v>45615.468165115744</v>
      </c>
      <c r="C456" s="11" t="s">
        <v>1415</v>
      </c>
      <c r="D456" s="12">
        <v>11.0</v>
      </c>
      <c r="E456" s="10" t="s">
        <v>17</v>
      </c>
      <c r="F456" s="12">
        <v>2024.0</v>
      </c>
      <c r="G456" s="13" t="s">
        <v>1416</v>
      </c>
      <c r="H456" s="14" t="s">
        <v>1417</v>
      </c>
      <c r="I456" s="12">
        <v>2792567.0</v>
      </c>
      <c r="J456" s="15" t="str">
        <f t="shared" si="1"/>
        <v>Relevant</v>
      </c>
    </row>
    <row r="457" ht="22.5" customHeight="1">
      <c r="A457" s="9" t="s">
        <v>1418</v>
      </c>
      <c r="B457" s="10">
        <v>45727.66670138889</v>
      </c>
      <c r="C457" s="11" t="s">
        <v>1419</v>
      </c>
      <c r="D457" s="12">
        <v>3.0</v>
      </c>
      <c r="E457" s="10" t="s">
        <v>59</v>
      </c>
      <c r="F457" s="12">
        <v>2025.0</v>
      </c>
      <c r="G457" s="13" t="s">
        <v>1420</v>
      </c>
      <c r="H457" s="14" t="s">
        <v>1421</v>
      </c>
      <c r="I457" s="12">
        <v>3035281.0</v>
      </c>
      <c r="J457" s="15" t="str">
        <f t="shared" si="1"/>
        <v>Irrelevant</v>
      </c>
    </row>
    <row r="458" ht="22.5" customHeight="1">
      <c r="A458" s="9" t="s">
        <v>1422</v>
      </c>
      <c r="B458" s="10">
        <v>45586.030127314814</v>
      </c>
      <c r="C458" s="11" t="s">
        <v>1423</v>
      </c>
      <c r="D458" s="12">
        <v>10.0</v>
      </c>
      <c r="E458" s="10" t="s">
        <v>42</v>
      </c>
      <c r="F458" s="12">
        <v>2024.0</v>
      </c>
      <c r="G458" s="13" t="s">
        <v>13</v>
      </c>
      <c r="H458" s="14" t="s">
        <v>172</v>
      </c>
      <c r="I458" s="12">
        <v>454.0</v>
      </c>
      <c r="J458" s="15" t="str">
        <f t="shared" si="1"/>
        <v>Irrelevant</v>
      </c>
    </row>
    <row r="459" ht="22.5" customHeight="1">
      <c r="A459" s="9" t="s">
        <v>1424</v>
      </c>
      <c r="B459" s="10">
        <v>45548.59601851852</v>
      </c>
      <c r="C459" s="11" t="s">
        <v>1425</v>
      </c>
      <c r="D459" s="12">
        <v>9.0</v>
      </c>
      <c r="E459" s="10" t="s">
        <v>114</v>
      </c>
      <c r="F459" s="12">
        <v>2024.0</v>
      </c>
      <c r="G459" s="13" t="s">
        <v>13</v>
      </c>
      <c r="H459" s="14" t="s">
        <v>1426</v>
      </c>
      <c r="I459" s="12">
        <v>106.0</v>
      </c>
      <c r="J459" s="15" t="str">
        <f t="shared" si="1"/>
        <v>Irrelevant</v>
      </c>
    </row>
    <row r="460" ht="22.5" customHeight="1">
      <c r="A460" s="9" t="s">
        <v>1427</v>
      </c>
      <c r="B460" s="10">
        <v>45697.376759259256</v>
      </c>
      <c r="C460" s="11" t="s">
        <v>1428</v>
      </c>
      <c r="D460" s="12">
        <v>2.0</v>
      </c>
      <c r="E460" s="10" t="s">
        <v>12</v>
      </c>
      <c r="F460" s="12">
        <v>2025.0</v>
      </c>
      <c r="G460" s="13" t="s">
        <v>13</v>
      </c>
      <c r="H460" s="14" t="s">
        <v>14</v>
      </c>
      <c r="I460" s="12">
        <v>596.0</v>
      </c>
      <c r="J460" s="15" t="str">
        <f t="shared" si="1"/>
        <v>Relevant</v>
      </c>
    </row>
    <row r="461" ht="22.5" customHeight="1">
      <c r="A461" s="9" t="s">
        <v>1429</v>
      </c>
      <c r="B461" s="10">
        <v>45434.57271990741</v>
      </c>
      <c r="C461" s="11" t="s">
        <v>1430</v>
      </c>
      <c r="D461" s="12">
        <v>5.0</v>
      </c>
      <c r="E461" s="10" t="s">
        <v>21</v>
      </c>
      <c r="F461" s="12">
        <v>2024.0</v>
      </c>
      <c r="G461" s="13" t="s">
        <v>13</v>
      </c>
      <c r="H461" s="14" t="s">
        <v>189</v>
      </c>
      <c r="I461" s="12">
        <v>40.0</v>
      </c>
      <c r="J461" s="15" t="str">
        <f t="shared" si="1"/>
        <v>Relevant</v>
      </c>
    </row>
    <row r="462" ht="22.5" customHeight="1">
      <c r="A462" s="9" t="s">
        <v>1431</v>
      </c>
      <c r="B462" s="10">
        <v>45589.50555555556</v>
      </c>
      <c r="C462" s="11" t="s">
        <v>1432</v>
      </c>
      <c r="D462" s="12">
        <v>10.0</v>
      </c>
      <c r="E462" s="10" t="s">
        <v>42</v>
      </c>
      <c r="F462" s="12">
        <v>2024.0</v>
      </c>
      <c r="G462" s="13" t="s">
        <v>1433</v>
      </c>
      <c r="H462" s="14" t="s">
        <v>1434</v>
      </c>
      <c r="I462" s="12">
        <v>1.6242846E7</v>
      </c>
      <c r="J462" s="15" t="str">
        <f t="shared" si="1"/>
        <v>Irrelevant</v>
      </c>
    </row>
    <row r="463" ht="22.5" customHeight="1">
      <c r="A463" s="9" t="s">
        <v>1435</v>
      </c>
      <c r="B463" s="10">
        <v>45616.91505787037</v>
      </c>
      <c r="C463" s="11" t="s">
        <v>1436</v>
      </c>
      <c r="D463" s="12">
        <v>11.0</v>
      </c>
      <c r="E463" s="10" t="s">
        <v>17</v>
      </c>
      <c r="F463" s="12">
        <v>2024.0</v>
      </c>
      <c r="G463" s="13" t="s">
        <v>13</v>
      </c>
      <c r="H463" s="14" t="s">
        <v>1437</v>
      </c>
      <c r="I463" s="12">
        <v>3215.0</v>
      </c>
      <c r="J463" s="15" t="str">
        <f t="shared" si="1"/>
        <v>Relevant</v>
      </c>
    </row>
    <row r="464" ht="22.5" customHeight="1">
      <c r="A464" s="9" t="s">
        <v>1438</v>
      </c>
      <c r="B464" s="10">
        <v>45473.703518518516</v>
      </c>
      <c r="C464" s="11" t="s">
        <v>1439</v>
      </c>
      <c r="D464" s="12">
        <v>6.0</v>
      </c>
      <c r="E464" s="10" t="s">
        <v>34</v>
      </c>
      <c r="F464" s="12">
        <v>2024.0</v>
      </c>
      <c r="G464" s="13" t="s">
        <v>13</v>
      </c>
      <c r="H464" s="14" t="s">
        <v>56</v>
      </c>
      <c r="I464" s="12">
        <v>89262.0</v>
      </c>
      <c r="J464" s="15" t="str">
        <f t="shared" si="1"/>
        <v>Relevant</v>
      </c>
    </row>
    <row r="465" ht="22.5" customHeight="1">
      <c r="A465" s="9" t="s">
        <v>1440</v>
      </c>
      <c r="B465" s="10">
        <v>45587.29515046296</v>
      </c>
      <c r="C465" s="11" t="s">
        <v>1441</v>
      </c>
      <c r="D465" s="12">
        <v>10.0</v>
      </c>
      <c r="E465" s="10" t="s">
        <v>42</v>
      </c>
      <c r="F465" s="12">
        <v>2024.0</v>
      </c>
      <c r="G465" s="13" t="s">
        <v>13</v>
      </c>
      <c r="H465" s="14" t="s">
        <v>1442</v>
      </c>
      <c r="I465" s="12">
        <v>31.0</v>
      </c>
      <c r="J465" s="15" t="str">
        <f t="shared" si="1"/>
        <v>Relevant</v>
      </c>
    </row>
    <row r="466" ht="22.5" customHeight="1">
      <c r="A466" s="9" t="s">
        <v>1443</v>
      </c>
      <c r="B466" s="10">
        <v>45620.46959490741</v>
      </c>
      <c r="C466" s="11" t="s">
        <v>1444</v>
      </c>
      <c r="D466" s="12">
        <v>11.0</v>
      </c>
      <c r="E466" s="10" t="s">
        <v>17</v>
      </c>
      <c r="F466" s="12">
        <v>2024.0</v>
      </c>
      <c r="G466" s="13" t="s">
        <v>13</v>
      </c>
      <c r="H466" s="14" t="s">
        <v>305</v>
      </c>
      <c r="I466" s="12">
        <v>157.0</v>
      </c>
      <c r="J466" s="15" t="str">
        <f t="shared" si="1"/>
        <v>Relevant</v>
      </c>
    </row>
    <row r="467" ht="22.5" customHeight="1">
      <c r="A467" s="9" t="s">
        <v>1445</v>
      </c>
      <c r="B467" s="10">
        <v>45674.093310185184</v>
      </c>
      <c r="C467" s="11" t="s">
        <v>1446</v>
      </c>
      <c r="D467" s="12">
        <v>1.0</v>
      </c>
      <c r="E467" s="10" t="s">
        <v>70</v>
      </c>
      <c r="F467" s="12">
        <v>2025.0</v>
      </c>
      <c r="G467" s="13" t="s">
        <v>13</v>
      </c>
      <c r="H467" s="14" t="s">
        <v>1447</v>
      </c>
      <c r="I467" s="12">
        <v>398.0</v>
      </c>
      <c r="J467" s="15" t="str">
        <f t="shared" si="1"/>
        <v>Relevant</v>
      </c>
    </row>
    <row r="468" ht="22.5" customHeight="1">
      <c r="A468" s="9" t="s">
        <v>1448</v>
      </c>
      <c r="B468" s="10">
        <v>45594.817511574074</v>
      </c>
      <c r="C468" s="11" t="s">
        <v>1449</v>
      </c>
      <c r="D468" s="12">
        <v>10.0</v>
      </c>
      <c r="E468" s="10" t="s">
        <v>42</v>
      </c>
      <c r="F468" s="12">
        <v>2024.0</v>
      </c>
      <c r="G468" s="13" t="s">
        <v>13</v>
      </c>
      <c r="H468" s="14" t="s">
        <v>1450</v>
      </c>
      <c r="I468" s="12">
        <v>822.0</v>
      </c>
      <c r="J468" s="15" t="str">
        <f t="shared" si="1"/>
        <v>Relevant</v>
      </c>
    </row>
    <row r="469" ht="22.5" customHeight="1">
      <c r="A469" s="9" t="s">
        <v>1451</v>
      </c>
      <c r="B469" s="10">
        <v>45395.494108796294</v>
      </c>
      <c r="C469" s="11" t="s">
        <v>1452</v>
      </c>
      <c r="D469" s="12">
        <v>4.0</v>
      </c>
      <c r="E469" s="10" t="s">
        <v>274</v>
      </c>
      <c r="F469" s="12">
        <v>2024.0</v>
      </c>
      <c r="G469" s="13" t="s">
        <v>13</v>
      </c>
      <c r="H469" s="14" t="s">
        <v>1453</v>
      </c>
      <c r="I469" s="12">
        <v>19397.0</v>
      </c>
      <c r="J469" s="15" t="str">
        <f t="shared" si="1"/>
        <v>Irrelevant</v>
      </c>
    </row>
    <row r="470" ht="22.5" customHeight="1">
      <c r="A470" s="9" t="s">
        <v>1454</v>
      </c>
      <c r="B470" s="10">
        <v>45580.59164351852</v>
      </c>
      <c r="C470" s="11" t="s">
        <v>1455</v>
      </c>
      <c r="D470" s="12">
        <v>10.0</v>
      </c>
      <c r="E470" s="10" t="s">
        <v>42</v>
      </c>
      <c r="F470" s="12">
        <v>2024.0</v>
      </c>
      <c r="G470" s="13" t="s">
        <v>13</v>
      </c>
      <c r="H470" s="14" t="s">
        <v>642</v>
      </c>
      <c r="I470" s="12">
        <v>170.0</v>
      </c>
      <c r="J470" s="15" t="str">
        <f t="shared" si="1"/>
        <v>Relevant</v>
      </c>
    </row>
    <row r="471" ht="22.5" customHeight="1">
      <c r="A471" s="9" t="s">
        <v>1456</v>
      </c>
      <c r="B471" s="10">
        <v>45480.38302083333</v>
      </c>
      <c r="C471" s="11" t="s">
        <v>1457</v>
      </c>
      <c r="D471" s="12">
        <v>7.0</v>
      </c>
      <c r="E471" s="10" t="s">
        <v>55</v>
      </c>
      <c r="F471" s="12">
        <v>2024.0</v>
      </c>
      <c r="G471" s="13" t="s">
        <v>13</v>
      </c>
      <c r="H471" s="14" t="s">
        <v>56</v>
      </c>
      <c r="I471" s="12">
        <v>415.0</v>
      </c>
      <c r="J471" s="15" t="str">
        <f t="shared" si="1"/>
        <v>Relevant</v>
      </c>
    </row>
    <row r="472" ht="22.5" customHeight="1">
      <c r="A472" s="9" t="s">
        <v>1458</v>
      </c>
      <c r="B472" s="10">
        <v>45746.811689814815</v>
      </c>
      <c r="C472" s="11" t="s">
        <v>1459</v>
      </c>
      <c r="D472" s="12">
        <v>3.0</v>
      </c>
      <c r="E472" s="10" t="s">
        <v>59</v>
      </c>
      <c r="F472" s="12">
        <v>2025.0</v>
      </c>
      <c r="G472" s="13" t="s">
        <v>13</v>
      </c>
      <c r="H472" s="14" t="s">
        <v>1460</v>
      </c>
      <c r="I472" s="12">
        <v>756.0</v>
      </c>
      <c r="J472" s="15" t="str">
        <f t="shared" si="1"/>
        <v>Irrelevant</v>
      </c>
    </row>
    <row r="473" ht="22.5" customHeight="1">
      <c r="A473" s="9" t="s">
        <v>1461</v>
      </c>
      <c r="B473" s="10">
        <v>45622.77601851852</v>
      </c>
      <c r="C473" s="11" t="s">
        <v>1462</v>
      </c>
      <c r="D473" s="12">
        <v>11.0</v>
      </c>
      <c r="E473" s="10" t="s">
        <v>17</v>
      </c>
      <c r="F473" s="12">
        <v>2024.0</v>
      </c>
      <c r="G473" s="13" t="s">
        <v>1463</v>
      </c>
      <c r="H473" s="14" t="s">
        <v>1464</v>
      </c>
      <c r="I473" s="12">
        <v>8443435.0</v>
      </c>
      <c r="J473" s="15" t="str">
        <f t="shared" si="1"/>
        <v>Relevant</v>
      </c>
    </row>
    <row r="474" ht="22.5" customHeight="1">
      <c r="A474" s="9" t="s">
        <v>1465</v>
      </c>
      <c r="B474" s="10">
        <v>45468.453726851854</v>
      </c>
      <c r="C474" s="11" t="s">
        <v>949</v>
      </c>
      <c r="D474" s="12">
        <v>6.0</v>
      </c>
      <c r="E474" s="10" t="s">
        <v>34</v>
      </c>
      <c r="F474" s="12">
        <v>2024.0</v>
      </c>
      <c r="G474" s="13" t="s">
        <v>1466</v>
      </c>
      <c r="H474" s="14" t="s">
        <v>1467</v>
      </c>
      <c r="I474" s="12">
        <v>3635976.0</v>
      </c>
      <c r="J474" s="15" t="str">
        <f t="shared" si="1"/>
        <v>Relevant</v>
      </c>
    </row>
    <row r="475" ht="22.5" customHeight="1">
      <c r="A475" s="9" t="s">
        <v>1468</v>
      </c>
      <c r="B475" s="10">
        <v>45394.70208333333</v>
      </c>
      <c r="C475" s="11" t="s">
        <v>1469</v>
      </c>
      <c r="D475" s="12">
        <v>4.0</v>
      </c>
      <c r="E475" s="10" t="s">
        <v>274</v>
      </c>
      <c r="F475" s="12">
        <v>2024.0</v>
      </c>
      <c r="G475" s="13" t="s">
        <v>1470</v>
      </c>
      <c r="H475" s="14" t="s">
        <v>1471</v>
      </c>
      <c r="I475" s="12">
        <v>1.2620616E7</v>
      </c>
      <c r="J475" s="15" t="str">
        <f t="shared" si="1"/>
        <v>Irrelevant</v>
      </c>
    </row>
    <row r="476" ht="22.5" customHeight="1">
      <c r="A476" s="9" t="s">
        <v>1472</v>
      </c>
      <c r="B476" s="10">
        <v>45592.442245370374</v>
      </c>
      <c r="C476" s="11" t="s">
        <v>1473</v>
      </c>
      <c r="D476" s="12">
        <v>10.0</v>
      </c>
      <c r="E476" s="10" t="s">
        <v>42</v>
      </c>
      <c r="F476" s="12">
        <v>2024.0</v>
      </c>
      <c r="G476" s="13" t="s">
        <v>13</v>
      </c>
      <c r="H476" s="14" t="s">
        <v>97</v>
      </c>
      <c r="I476" s="12">
        <v>115.0</v>
      </c>
      <c r="J476" s="15" t="str">
        <f t="shared" si="1"/>
        <v>Relevant</v>
      </c>
    </row>
    <row r="477" ht="22.5" customHeight="1">
      <c r="A477" s="9" t="s">
        <v>1474</v>
      </c>
      <c r="B477" s="10">
        <v>45599.48587962963</v>
      </c>
      <c r="C477" s="11" t="s">
        <v>1475</v>
      </c>
      <c r="D477" s="12">
        <v>11.0</v>
      </c>
      <c r="E477" s="10" t="s">
        <v>17</v>
      </c>
      <c r="F477" s="12">
        <v>2024.0</v>
      </c>
      <c r="G477" s="13" t="s">
        <v>13</v>
      </c>
      <c r="H477" s="14" t="s">
        <v>1476</v>
      </c>
      <c r="I477" s="12">
        <v>13.0</v>
      </c>
      <c r="J477" s="15" t="str">
        <f t="shared" si="1"/>
        <v>Relevant</v>
      </c>
    </row>
    <row r="478" ht="22.5" customHeight="1">
      <c r="A478" s="9" t="s">
        <v>1477</v>
      </c>
      <c r="B478" s="10">
        <v>45725.509039351855</v>
      </c>
      <c r="C478" s="11" t="s">
        <v>1478</v>
      </c>
      <c r="D478" s="12">
        <v>3.0</v>
      </c>
      <c r="E478" s="10" t="s">
        <v>59</v>
      </c>
      <c r="F478" s="12">
        <v>2025.0</v>
      </c>
      <c r="G478" s="13" t="s">
        <v>13</v>
      </c>
      <c r="H478" s="14" t="s">
        <v>420</v>
      </c>
      <c r="I478" s="12">
        <v>159.0</v>
      </c>
      <c r="J478" s="15" t="str">
        <f t="shared" si="1"/>
        <v>Irrelevant</v>
      </c>
    </row>
    <row r="479" ht="22.5" customHeight="1">
      <c r="A479" s="9" t="s">
        <v>1479</v>
      </c>
      <c r="B479" s="10">
        <v>45615.75206018519</v>
      </c>
      <c r="C479" s="11" t="s">
        <v>1480</v>
      </c>
      <c r="D479" s="12">
        <v>11.0</v>
      </c>
      <c r="E479" s="10" t="s">
        <v>17</v>
      </c>
      <c r="F479" s="12">
        <v>2024.0</v>
      </c>
      <c r="G479" s="13" t="s">
        <v>13</v>
      </c>
      <c r="H479" s="14" t="s">
        <v>31</v>
      </c>
      <c r="I479" s="12">
        <v>652.0</v>
      </c>
      <c r="J479" s="15" t="str">
        <f t="shared" si="1"/>
        <v>Relevant</v>
      </c>
    </row>
    <row r="480" ht="22.5" customHeight="1">
      <c r="A480" s="9" t="s">
        <v>1481</v>
      </c>
      <c r="B480" s="10">
        <v>45628.60958333333</v>
      </c>
      <c r="C480" s="11" t="s">
        <v>1482</v>
      </c>
      <c r="D480" s="12">
        <v>12.0</v>
      </c>
      <c r="E480" s="10" t="s">
        <v>26</v>
      </c>
      <c r="F480" s="12">
        <v>2024.0</v>
      </c>
      <c r="G480" s="13" t="s">
        <v>13</v>
      </c>
      <c r="H480" s="14" t="s">
        <v>1483</v>
      </c>
      <c r="I480" s="12">
        <v>21.0</v>
      </c>
      <c r="J480" s="15" t="str">
        <f t="shared" si="1"/>
        <v>Relevant</v>
      </c>
    </row>
    <row r="481" ht="22.5" customHeight="1">
      <c r="A481" s="9" t="s">
        <v>1484</v>
      </c>
      <c r="B481" s="10">
        <v>45587.783055555556</v>
      </c>
      <c r="C481" s="11" t="s">
        <v>1485</v>
      </c>
      <c r="D481" s="12">
        <v>10.0</v>
      </c>
      <c r="E481" s="10" t="s">
        <v>42</v>
      </c>
      <c r="F481" s="12">
        <v>2024.0</v>
      </c>
      <c r="G481" s="13" t="s">
        <v>13</v>
      </c>
      <c r="H481" s="14" t="s">
        <v>338</v>
      </c>
      <c r="I481" s="12">
        <v>4.0</v>
      </c>
      <c r="J481" s="15" t="str">
        <f t="shared" si="1"/>
        <v>Relevant</v>
      </c>
    </row>
    <row r="482" ht="22.5" customHeight="1">
      <c r="A482" s="9" t="s">
        <v>1486</v>
      </c>
      <c r="B482" s="10">
        <v>45406.630998078705</v>
      </c>
      <c r="C482" s="11" t="s">
        <v>1487</v>
      </c>
      <c r="D482" s="12">
        <v>4.0</v>
      </c>
      <c r="E482" s="10" t="s">
        <v>274</v>
      </c>
      <c r="F482" s="12">
        <v>2024.0</v>
      </c>
      <c r="G482" s="13" t="s">
        <v>1488</v>
      </c>
      <c r="H482" s="14" t="s">
        <v>1489</v>
      </c>
      <c r="I482" s="12">
        <v>1.1631812E7</v>
      </c>
      <c r="J482" s="15" t="str">
        <f t="shared" si="1"/>
        <v>Irrelevant</v>
      </c>
    </row>
    <row r="483" ht="22.5" customHeight="1">
      <c r="A483" s="9" t="s">
        <v>1490</v>
      </c>
      <c r="B483" s="10">
        <v>45593.87793981482</v>
      </c>
      <c r="C483" s="11" t="s">
        <v>1491</v>
      </c>
      <c r="D483" s="12">
        <v>10.0</v>
      </c>
      <c r="E483" s="10" t="s">
        <v>42</v>
      </c>
      <c r="F483" s="12">
        <v>2024.0</v>
      </c>
      <c r="G483" s="13" t="s">
        <v>13</v>
      </c>
      <c r="H483" s="14" t="s">
        <v>131</v>
      </c>
      <c r="I483" s="12">
        <v>13499.0</v>
      </c>
      <c r="J483" s="15" t="str">
        <f t="shared" si="1"/>
        <v>Relevant</v>
      </c>
    </row>
    <row r="484" ht="22.5" customHeight="1">
      <c r="A484" s="9" t="s">
        <v>1492</v>
      </c>
      <c r="B484" s="10">
        <v>45636.4687962963</v>
      </c>
      <c r="C484" s="11" t="s">
        <v>1493</v>
      </c>
      <c r="D484" s="12">
        <v>12.0</v>
      </c>
      <c r="E484" s="10" t="s">
        <v>26</v>
      </c>
      <c r="F484" s="12">
        <v>2024.0</v>
      </c>
      <c r="G484" s="13" t="s">
        <v>1494</v>
      </c>
      <c r="H484" s="14" t="s">
        <v>1495</v>
      </c>
      <c r="I484" s="12">
        <v>34849.0</v>
      </c>
      <c r="J484" s="15" t="str">
        <f t="shared" si="1"/>
        <v>Irrelevant</v>
      </c>
    </row>
    <row r="485" ht="22.5" customHeight="1">
      <c r="A485" s="9" t="s">
        <v>1496</v>
      </c>
      <c r="B485" s="10">
        <v>45696.934652777774</v>
      </c>
      <c r="C485" s="11" t="s">
        <v>1497</v>
      </c>
      <c r="D485" s="12">
        <v>2.0</v>
      </c>
      <c r="E485" s="10" t="s">
        <v>12</v>
      </c>
      <c r="F485" s="12">
        <v>2025.0</v>
      </c>
      <c r="G485" s="13" t="s">
        <v>13</v>
      </c>
      <c r="H485" s="14" t="s">
        <v>14</v>
      </c>
      <c r="I485" s="12">
        <v>85.0</v>
      </c>
      <c r="J485" s="15" t="str">
        <f t="shared" si="1"/>
        <v>Relevant</v>
      </c>
    </row>
    <row r="486" ht="22.5" customHeight="1">
      <c r="A486" s="9" t="s">
        <v>1498</v>
      </c>
      <c r="B486" s="10">
        <v>45620.423760590274</v>
      </c>
      <c r="C486" s="11" t="s">
        <v>1499</v>
      </c>
      <c r="D486" s="12">
        <v>11.0</v>
      </c>
      <c r="E486" s="10" t="s">
        <v>17</v>
      </c>
      <c r="F486" s="12">
        <v>2024.0</v>
      </c>
      <c r="G486" s="13" t="s">
        <v>1500</v>
      </c>
      <c r="H486" s="14" t="s">
        <v>1501</v>
      </c>
      <c r="I486" s="12">
        <v>2792567.0</v>
      </c>
      <c r="J486" s="15" t="str">
        <f t="shared" si="1"/>
        <v>Relevant</v>
      </c>
    </row>
    <row r="487" ht="22.5" customHeight="1">
      <c r="A487" s="9" t="s">
        <v>1502</v>
      </c>
      <c r="B487" s="10">
        <v>45448.46587962963</v>
      </c>
      <c r="C487" s="11" t="s">
        <v>1503</v>
      </c>
      <c r="D487" s="12">
        <v>6.0</v>
      </c>
      <c r="E487" s="10" t="s">
        <v>34</v>
      </c>
      <c r="F487" s="12">
        <v>2024.0</v>
      </c>
      <c r="G487" s="13" t="s">
        <v>13</v>
      </c>
      <c r="H487" s="14" t="s">
        <v>759</v>
      </c>
      <c r="I487" s="12">
        <v>10082.0</v>
      </c>
      <c r="J487" s="15" t="str">
        <f t="shared" si="1"/>
        <v>Relevant</v>
      </c>
    </row>
    <row r="488" ht="22.5" customHeight="1">
      <c r="A488" s="9" t="s">
        <v>1504</v>
      </c>
      <c r="B488" s="10">
        <v>45592.709131944444</v>
      </c>
      <c r="C488" s="11" t="s">
        <v>1505</v>
      </c>
      <c r="D488" s="12">
        <v>10.0</v>
      </c>
      <c r="E488" s="10" t="s">
        <v>42</v>
      </c>
      <c r="F488" s="12">
        <v>2024.0</v>
      </c>
      <c r="G488" s="13" t="s">
        <v>13</v>
      </c>
      <c r="H488" s="14" t="s">
        <v>131</v>
      </c>
      <c r="I488" s="12">
        <v>571.0</v>
      </c>
      <c r="J488" s="15" t="str">
        <f t="shared" si="1"/>
        <v>Relevant</v>
      </c>
    </row>
    <row r="489" ht="22.5" customHeight="1">
      <c r="A489" s="9" t="s">
        <v>1506</v>
      </c>
      <c r="B489" s="10">
        <v>45614.89755787037</v>
      </c>
      <c r="C489" s="11" t="s">
        <v>1507</v>
      </c>
      <c r="D489" s="12">
        <v>11.0</v>
      </c>
      <c r="E489" s="10" t="s">
        <v>17</v>
      </c>
      <c r="F489" s="12">
        <v>2024.0</v>
      </c>
      <c r="G489" s="13" t="s">
        <v>13</v>
      </c>
      <c r="H489" s="14" t="s">
        <v>423</v>
      </c>
      <c r="I489" s="12">
        <v>14914.0</v>
      </c>
      <c r="J489" s="15" t="str">
        <f t="shared" si="1"/>
        <v>Relevant</v>
      </c>
    </row>
    <row r="490" ht="22.5" customHeight="1">
      <c r="A490" s="9" t="s">
        <v>1508</v>
      </c>
      <c r="B490" s="10">
        <v>45723.939375</v>
      </c>
      <c r="C490" s="11" t="s">
        <v>1509</v>
      </c>
      <c r="D490" s="12">
        <v>3.0</v>
      </c>
      <c r="E490" s="10" t="s">
        <v>59</v>
      </c>
      <c r="F490" s="12">
        <v>2025.0</v>
      </c>
      <c r="G490" s="13" t="s">
        <v>1510</v>
      </c>
      <c r="H490" s="14" t="s">
        <v>1511</v>
      </c>
      <c r="I490" s="12">
        <v>2238620.0</v>
      </c>
      <c r="J490" s="15" t="str">
        <f t="shared" si="1"/>
        <v>Irrelevant</v>
      </c>
    </row>
    <row r="491" ht="22.5" customHeight="1">
      <c r="A491" s="9" t="s">
        <v>1512</v>
      </c>
      <c r="B491" s="10">
        <v>45561.46140046296</v>
      </c>
      <c r="C491" s="11" t="s">
        <v>1513</v>
      </c>
      <c r="D491" s="12">
        <v>9.0</v>
      </c>
      <c r="E491" s="10" t="s">
        <v>114</v>
      </c>
      <c r="F491" s="12">
        <v>2024.0</v>
      </c>
      <c r="G491" s="13" t="s">
        <v>13</v>
      </c>
      <c r="H491" s="14" t="s">
        <v>1514</v>
      </c>
      <c r="I491" s="12">
        <v>154.0</v>
      </c>
      <c r="J491" s="15" t="str">
        <f t="shared" si="1"/>
        <v>Irrelevant</v>
      </c>
    </row>
    <row r="492" ht="22.5" customHeight="1">
      <c r="A492" s="9" t="s">
        <v>1515</v>
      </c>
      <c r="B492" s="10">
        <v>45625.31458333333</v>
      </c>
      <c r="C492" s="11" t="s">
        <v>1516</v>
      </c>
      <c r="D492" s="12">
        <v>11.0</v>
      </c>
      <c r="E492" s="10" t="s">
        <v>17</v>
      </c>
      <c r="F492" s="12">
        <v>2024.0</v>
      </c>
      <c r="G492" s="13" t="s">
        <v>1517</v>
      </c>
      <c r="H492" s="14" t="s">
        <v>1518</v>
      </c>
      <c r="I492" s="12">
        <v>1.3972868E7</v>
      </c>
      <c r="J492" s="15" t="str">
        <f t="shared" si="1"/>
        <v>Relevant</v>
      </c>
    </row>
    <row r="493" ht="22.5" customHeight="1">
      <c r="A493" s="9" t="s">
        <v>1519</v>
      </c>
      <c r="B493" s="10">
        <v>45656.236238425925</v>
      </c>
      <c r="C493" s="11" t="s">
        <v>1520</v>
      </c>
      <c r="D493" s="12">
        <v>12.0</v>
      </c>
      <c r="E493" s="10" t="s">
        <v>26</v>
      </c>
      <c r="F493" s="12">
        <v>2024.0</v>
      </c>
      <c r="G493" s="13" t="s">
        <v>1521</v>
      </c>
      <c r="H493" s="14" t="s">
        <v>1522</v>
      </c>
      <c r="I493" s="12">
        <v>2823088.0</v>
      </c>
      <c r="J493" s="15" t="str">
        <f t="shared" si="1"/>
        <v>Irrelevant</v>
      </c>
    </row>
    <row r="494" ht="22.5" customHeight="1">
      <c r="A494" s="9" t="s">
        <v>1523</v>
      </c>
      <c r="B494" s="10">
        <v>45628.70521990741</v>
      </c>
      <c r="C494" s="11" t="s">
        <v>1524</v>
      </c>
      <c r="D494" s="12">
        <v>12.0</v>
      </c>
      <c r="E494" s="10" t="s">
        <v>26</v>
      </c>
      <c r="F494" s="12">
        <v>2024.0</v>
      </c>
      <c r="G494" s="13" t="s">
        <v>13</v>
      </c>
      <c r="H494" s="14" t="s">
        <v>1483</v>
      </c>
      <c r="I494" s="12">
        <v>52.0</v>
      </c>
      <c r="J494" s="15" t="str">
        <f t="shared" si="1"/>
        <v>Relevant</v>
      </c>
    </row>
    <row r="495" ht="22.5" customHeight="1">
      <c r="A495" s="9" t="s">
        <v>1525</v>
      </c>
      <c r="B495" s="10">
        <v>45618.28472222222</v>
      </c>
      <c r="C495" s="11" t="s">
        <v>1526</v>
      </c>
      <c r="D495" s="12">
        <v>11.0</v>
      </c>
      <c r="E495" s="10" t="s">
        <v>17</v>
      </c>
      <c r="F495" s="12">
        <v>2024.0</v>
      </c>
      <c r="G495" s="13" t="s">
        <v>1527</v>
      </c>
      <c r="H495" s="14" t="s">
        <v>1528</v>
      </c>
      <c r="I495" s="12">
        <v>90162.0</v>
      </c>
      <c r="J495" s="15" t="str">
        <f t="shared" si="1"/>
        <v>Relevant</v>
      </c>
    </row>
    <row r="496" ht="22.5" customHeight="1">
      <c r="A496" s="9" t="s">
        <v>1529</v>
      </c>
      <c r="B496" s="10">
        <v>45423.47934027778</v>
      </c>
      <c r="C496" s="11" t="s">
        <v>1530</v>
      </c>
      <c r="D496" s="12">
        <v>5.0</v>
      </c>
      <c r="E496" s="10" t="s">
        <v>21</v>
      </c>
      <c r="F496" s="12">
        <v>2024.0</v>
      </c>
      <c r="G496" s="13" t="s">
        <v>13</v>
      </c>
      <c r="H496" s="14" t="s">
        <v>1531</v>
      </c>
      <c r="I496" s="12">
        <v>1372.0</v>
      </c>
      <c r="J496" s="15" t="str">
        <f t="shared" si="1"/>
        <v>Relevant</v>
      </c>
    </row>
    <row r="497" ht="22.5" customHeight="1">
      <c r="A497" s="9" t="s">
        <v>1532</v>
      </c>
      <c r="B497" s="10">
        <v>45696.80673611111</v>
      </c>
      <c r="C497" s="11" t="s">
        <v>1533</v>
      </c>
      <c r="D497" s="12">
        <v>2.0</v>
      </c>
      <c r="E497" s="10" t="s">
        <v>12</v>
      </c>
      <c r="F497" s="12">
        <v>2025.0</v>
      </c>
      <c r="G497" s="13" t="s">
        <v>13</v>
      </c>
      <c r="H497" s="14" t="s">
        <v>14</v>
      </c>
      <c r="I497" s="12">
        <v>1068.0</v>
      </c>
      <c r="J497" s="15" t="str">
        <f t="shared" si="1"/>
        <v>Relevant</v>
      </c>
    </row>
    <row r="498" ht="22.5" customHeight="1">
      <c r="A498" s="9" t="s">
        <v>1534</v>
      </c>
      <c r="B498" s="10">
        <v>45592.635300925926</v>
      </c>
      <c r="C498" s="11" t="s">
        <v>1535</v>
      </c>
      <c r="D498" s="12">
        <v>10.0</v>
      </c>
      <c r="E498" s="10" t="s">
        <v>42</v>
      </c>
      <c r="F498" s="12">
        <v>2024.0</v>
      </c>
      <c r="G498" s="13" t="s">
        <v>13</v>
      </c>
      <c r="H498" s="14" t="s">
        <v>1536</v>
      </c>
      <c r="I498" s="12">
        <v>2568.0</v>
      </c>
      <c r="J498" s="15" t="str">
        <f t="shared" si="1"/>
        <v>Relevant</v>
      </c>
    </row>
    <row r="499" ht="22.5" customHeight="1">
      <c r="A499" s="9" t="s">
        <v>1537</v>
      </c>
      <c r="B499" s="10">
        <v>45696.87355324074</v>
      </c>
      <c r="C499" s="11" t="s">
        <v>1538</v>
      </c>
      <c r="D499" s="12">
        <v>2.0</v>
      </c>
      <c r="E499" s="10" t="s">
        <v>12</v>
      </c>
      <c r="F499" s="12">
        <v>2025.0</v>
      </c>
      <c r="G499" s="13" t="s">
        <v>13</v>
      </c>
      <c r="H499" s="14" t="s">
        <v>14</v>
      </c>
      <c r="I499" s="12">
        <v>1488.0</v>
      </c>
      <c r="J499" s="15" t="str">
        <f t="shared" si="1"/>
        <v>Relevant</v>
      </c>
    </row>
    <row r="500" ht="22.5" customHeight="1">
      <c r="A500" s="9" t="s">
        <v>1539</v>
      </c>
      <c r="B500" s="10">
        <v>45607.39991898148</v>
      </c>
      <c r="C500" s="11" t="s">
        <v>1540</v>
      </c>
      <c r="D500" s="12">
        <v>11.0</v>
      </c>
      <c r="E500" s="10" t="s">
        <v>17</v>
      </c>
      <c r="F500" s="12">
        <v>2024.0</v>
      </c>
      <c r="G500" s="13" t="s">
        <v>1541</v>
      </c>
      <c r="H500" s="14" t="s">
        <v>1542</v>
      </c>
      <c r="I500" s="12">
        <v>0.0</v>
      </c>
      <c r="J500" s="15" t="str">
        <f t="shared" si="1"/>
        <v>Relevant</v>
      </c>
    </row>
    <row r="501" ht="22.5" customHeight="1">
      <c r="A501" s="9" t="s">
        <v>1543</v>
      </c>
      <c r="B501" s="10">
        <v>45545.72373842593</v>
      </c>
      <c r="C501" s="11" t="s">
        <v>1544</v>
      </c>
      <c r="D501" s="12">
        <v>9.0</v>
      </c>
      <c r="E501" s="10" t="s">
        <v>114</v>
      </c>
      <c r="F501" s="12">
        <v>2024.0</v>
      </c>
      <c r="G501" s="13" t="s">
        <v>1545</v>
      </c>
      <c r="H501" s="14" t="s">
        <v>1546</v>
      </c>
      <c r="I501" s="12">
        <v>2827.0</v>
      </c>
      <c r="J501" s="15" t="str">
        <f t="shared" si="1"/>
        <v>Relevant</v>
      </c>
    </row>
    <row r="502" ht="22.5" customHeight="1">
      <c r="A502" s="9" t="s">
        <v>1547</v>
      </c>
      <c r="B502" s="10">
        <v>45615.363171296296</v>
      </c>
      <c r="C502" s="11" t="s">
        <v>1548</v>
      </c>
      <c r="D502" s="12">
        <v>11.0</v>
      </c>
      <c r="E502" s="10" t="s">
        <v>17</v>
      </c>
      <c r="F502" s="12">
        <v>2024.0</v>
      </c>
      <c r="G502" s="13" t="s">
        <v>1549</v>
      </c>
      <c r="H502" s="14" t="s">
        <v>1550</v>
      </c>
      <c r="I502" s="12">
        <v>92.0</v>
      </c>
      <c r="J502" s="15" t="str">
        <f t="shared" si="1"/>
        <v>Relevant</v>
      </c>
    </row>
    <row r="503" ht="22.5" customHeight="1">
      <c r="A503" s="9" t="s">
        <v>1551</v>
      </c>
      <c r="B503" s="10">
        <v>45614.90408564815</v>
      </c>
      <c r="C503" s="11" t="s">
        <v>1552</v>
      </c>
      <c r="D503" s="12">
        <v>11.0</v>
      </c>
      <c r="E503" s="10" t="s">
        <v>17</v>
      </c>
      <c r="F503" s="12">
        <v>2024.0</v>
      </c>
      <c r="G503" s="13" t="s">
        <v>13</v>
      </c>
      <c r="H503" s="14" t="s">
        <v>94</v>
      </c>
      <c r="I503" s="12">
        <v>587.0</v>
      </c>
      <c r="J503" s="15" t="str">
        <f t="shared" si="1"/>
        <v>Relevant</v>
      </c>
    </row>
    <row r="504" ht="22.5" customHeight="1">
      <c r="A504" s="9" t="s">
        <v>1553</v>
      </c>
      <c r="B504" s="10">
        <v>45596.90378472222</v>
      </c>
      <c r="C504" s="11" t="s">
        <v>1554</v>
      </c>
      <c r="D504" s="12">
        <v>10.0</v>
      </c>
      <c r="E504" s="10" t="s">
        <v>42</v>
      </c>
      <c r="F504" s="12">
        <v>2024.0</v>
      </c>
      <c r="G504" s="13" t="s">
        <v>13</v>
      </c>
      <c r="H504" s="14" t="s">
        <v>124</v>
      </c>
      <c r="I504" s="12">
        <v>541.0</v>
      </c>
      <c r="J504" s="15" t="str">
        <f t="shared" si="1"/>
        <v>Relevant</v>
      </c>
    </row>
    <row r="505" ht="22.5" customHeight="1">
      <c r="A505" s="9" t="s">
        <v>1555</v>
      </c>
      <c r="B505" s="10">
        <v>45621.96202546296</v>
      </c>
      <c r="C505" s="11" t="s">
        <v>1556</v>
      </c>
      <c r="D505" s="12">
        <v>11.0</v>
      </c>
      <c r="E505" s="10" t="s">
        <v>17</v>
      </c>
      <c r="F505" s="12">
        <v>2024.0</v>
      </c>
      <c r="G505" s="13" t="s">
        <v>1557</v>
      </c>
      <c r="H505" s="14" t="s">
        <v>1558</v>
      </c>
      <c r="I505" s="12">
        <v>1.0474812E7</v>
      </c>
      <c r="J505" s="15" t="str">
        <f t="shared" si="1"/>
        <v>Relevant</v>
      </c>
    </row>
    <row r="506" ht="22.5" customHeight="1">
      <c r="A506" s="9" t="s">
        <v>1559</v>
      </c>
      <c r="B506" s="10">
        <v>45459.71150462963</v>
      </c>
      <c r="C506" s="11" t="s">
        <v>1560</v>
      </c>
      <c r="D506" s="12">
        <v>6.0</v>
      </c>
      <c r="E506" s="10" t="s">
        <v>34</v>
      </c>
      <c r="F506" s="12">
        <v>2024.0</v>
      </c>
      <c r="G506" s="13" t="s">
        <v>1561</v>
      </c>
      <c r="H506" s="14" t="s">
        <v>1562</v>
      </c>
      <c r="I506" s="12">
        <v>1.0657435E7</v>
      </c>
      <c r="J506" s="15" t="str">
        <f t="shared" si="1"/>
        <v>Irrelevant</v>
      </c>
    </row>
    <row r="507" ht="22.5" customHeight="1">
      <c r="A507" s="9" t="s">
        <v>1563</v>
      </c>
      <c r="B507" s="10">
        <v>45697.029861111114</v>
      </c>
      <c r="C507" s="11" t="s">
        <v>1564</v>
      </c>
      <c r="D507" s="12">
        <v>2.0</v>
      </c>
      <c r="E507" s="10" t="s">
        <v>12</v>
      </c>
      <c r="F507" s="12">
        <v>2025.0</v>
      </c>
      <c r="G507" s="13" t="s">
        <v>13</v>
      </c>
      <c r="H507" s="14" t="s">
        <v>14</v>
      </c>
      <c r="I507" s="12">
        <v>1129.0</v>
      </c>
      <c r="J507" s="15" t="str">
        <f t="shared" si="1"/>
        <v>Relevant</v>
      </c>
    </row>
    <row r="508" ht="22.5" customHeight="1">
      <c r="A508" s="9" t="s">
        <v>1565</v>
      </c>
      <c r="B508" s="10">
        <v>45621.61924768519</v>
      </c>
      <c r="C508" s="11" t="s">
        <v>1566</v>
      </c>
      <c r="D508" s="12">
        <v>11.0</v>
      </c>
      <c r="E508" s="10" t="s">
        <v>17</v>
      </c>
      <c r="F508" s="12">
        <v>2024.0</v>
      </c>
      <c r="G508" s="13" t="s">
        <v>13</v>
      </c>
      <c r="H508" s="14" t="s">
        <v>220</v>
      </c>
      <c r="I508" s="12">
        <v>3412.0</v>
      </c>
      <c r="J508" s="15" t="str">
        <f t="shared" si="1"/>
        <v>Relevant</v>
      </c>
    </row>
    <row r="509" ht="22.5" customHeight="1">
      <c r="A509" s="9" t="s">
        <v>1567</v>
      </c>
      <c r="B509" s="10">
        <v>45610.89792824074</v>
      </c>
      <c r="C509" s="11" t="s">
        <v>1568</v>
      </c>
      <c r="D509" s="12">
        <v>11.0</v>
      </c>
      <c r="E509" s="10" t="s">
        <v>17</v>
      </c>
      <c r="F509" s="12">
        <v>2024.0</v>
      </c>
      <c r="G509" s="13" t="s">
        <v>1569</v>
      </c>
      <c r="H509" s="14" t="s">
        <v>1570</v>
      </c>
      <c r="I509" s="12">
        <v>29566.0</v>
      </c>
      <c r="J509" s="15" t="str">
        <f t="shared" si="1"/>
        <v>Relevant</v>
      </c>
    </row>
    <row r="510" ht="22.5" customHeight="1">
      <c r="A510" s="9" t="s">
        <v>1571</v>
      </c>
      <c r="B510" s="10">
        <v>45597.468993055554</v>
      </c>
      <c r="C510" s="11" t="s">
        <v>1572</v>
      </c>
      <c r="D510" s="12">
        <v>11.0</v>
      </c>
      <c r="E510" s="10" t="s">
        <v>17</v>
      </c>
      <c r="F510" s="12">
        <v>2024.0</v>
      </c>
      <c r="G510" s="13" t="s">
        <v>13</v>
      </c>
      <c r="H510" s="14" t="s">
        <v>1573</v>
      </c>
      <c r="I510" s="12">
        <v>182630.0</v>
      </c>
      <c r="J510" s="15" t="str">
        <f t="shared" si="1"/>
        <v>Relevant</v>
      </c>
    </row>
    <row r="511" ht="22.5" customHeight="1">
      <c r="A511" s="9" t="s">
        <v>1574</v>
      </c>
      <c r="B511" s="10">
        <v>45717.34140747685</v>
      </c>
      <c r="C511" s="11" t="s">
        <v>1575</v>
      </c>
      <c r="D511" s="12">
        <v>3.0</v>
      </c>
      <c r="E511" s="10" t="s">
        <v>59</v>
      </c>
      <c r="F511" s="12">
        <v>2025.0</v>
      </c>
      <c r="G511" s="13" t="s">
        <v>1576</v>
      </c>
      <c r="H511" s="14" t="s">
        <v>1577</v>
      </c>
      <c r="I511" s="12">
        <v>957897.0</v>
      </c>
      <c r="J511" s="15" t="str">
        <f t="shared" si="1"/>
        <v>Irrelevant</v>
      </c>
    </row>
    <row r="512" ht="22.5" customHeight="1">
      <c r="A512" s="9" t="s">
        <v>1578</v>
      </c>
      <c r="B512" s="10">
        <v>45621.51703703704</v>
      </c>
      <c r="C512" s="11" t="s">
        <v>1579</v>
      </c>
      <c r="D512" s="12">
        <v>11.0</v>
      </c>
      <c r="E512" s="10" t="s">
        <v>17</v>
      </c>
      <c r="F512" s="12">
        <v>2024.0</v>
      </c>
      <c r="G512" s="13" t="s">
        <v>13</v>
      </c>
      <c r="H512" s="14" t="s">
        <v>220</v>
      </c>
      <c r="I512" s="12">
        <v>73.0</v>
      </c>
      <c r="J512" s="15" t="str">
        <f t="shared" si="1"/>
        <v>Relevant</v>
      </c>
    </row>
    <row r="513" ht="22.5" customHeight="1">
      <c r="A513" s="9" t="s">
        <v>1580</v>
      </c>
      <c r="B513" s="10">
        <v>45600.394762523145</v>
      </c>
      <c r="C513" s="11" t="s">
        <v>1581</v>
      </c>
      <c r="D513" s="12">
        <v>11.0</v>
      </c>
      <c r="E513" s="10" t="s">
        <v>17</v>
      </c>
      <c r="F513" s="12">
        <v>2024.0</v>
      </c>
      <c r="G513" s="13" t="s">
        <v>1582</v>
      </c>
      <c r="H513" s="14" t="s">
        <v>1583</v>
      </c>
      <c r="I513" s="12">
        <v>1.2767834E7</v>
      </c>
      <c r="J513" s="15" t="str">
        <f t="shared" si="1"/>
        <v>Relevant</v>
      </c>
    </row>
    <row r="514" ht="22.5" customHeight="1">
      <c r="A514" s="9" t="s">
        <v>1584</v>
      </c>
      <c r="B514" s="10">
        <v>45606.638287037036</v>
      </c>
      <c r="C514" s="11" t="s">
        <v>1585</v>
      </c>
      <c r="D514" s="12">
        <v>11.0</v>
      </c>
      <c r="E514" s="10" t="s">
        <v>17</v>
      </c>
      <c r="F514" s="12">
        <v>2024.0</v>
      </c>
      <c r="G514" s="13" t="s">
        <v>1586</v>
      </c>
      <c r="H514" s="14" t="s">
        <v>1587</v>
      </c>
      <c r="I514" s="12">
        <v>91526.0</v>
      </c>
      <c r="J514" s="15" t="str">
        <f t="shared" si="1"/>
        <v>Irrelevant</v>
      </c>
    </row>
    <row r="515" ht="22.5" customHeight="1">
      <c r="A515" s="9" t="s">
        <v>1588</v>
      </c>
      <c r="B515" s="10">
        <v>45700.377488425926</v>
      </c>
      <c r="C515" s="11" t="s">
        <v>1589</v>
      </c>
      <c r="D515" s="12">
        <v>2.0</v>
      </c>
      <c r="E515" s="10" t="s">
        <v>12</v>
      </c>
      <c r="F515" s="12">
        <v>2025.0</v>
      </c>
      <c r="G515" s="13" t="s">
        <v>1590</v>
      </c>
      <c r="H515" s="14" t="s">
        <v>1591</v>
      </c>
      <c r="I515" s="12">
        <v>0.0</v>
      </c>
      <c r="J515" s="15" t="str">
        <f t="shared" si="1"/>
        <v>Relevant</v>
      </c>
    </row>
    <row r="516" ht="22.5" customHeight="1">
      <c r="A516" s="9" t="s">
        <v>1592</v>
      </c>
      <c r="B516" s="10">
        <v>45644.399917476854</v>
      </c>
      <c r="C516" s="11" t="s">
        <v>1540</v>
      </c>
      <c r="D516" s="12">
        <v>12.0</v>
      </c>
      <c r="E516" s="10" t="s">
        <v>26</v>
      </c>
      <c r="F516" s="12">
        <v>2024.0</v>
      </c>
      <c r="G516" s="13" t="s">
        <v>1593</v>
      </c>
      <c r="H516" s="14" t="s">
        <v>1594</v>
      </c>
      <c r="I516" s="12">
        <v>0.0</v>
      </c>
      <c r="J516" s="15" t="str">
        <f t="shared" si="1"/>
        <v>Relevant</v>
      </c>
    </row>
    <row r="517" ht="22.5" customHeight="1">
      <c r="A517" s="9" t="s">
        <v>1595</v>
      </c>
      <c r="B517" s="10">
        <v>45593.48908564815</v>
      </c>
      <c r="C517" s="11" t="s">
        <v>1596</v>
      </c>
      <c r="D517" s="12">
        <v>10.0</v>
      </c>
      <c r="E517" s="10" t="s">
        <v>42</v>
      </c>
      <c r="F517" s="12">
        <v>2024.0</v>
      </c>
      <c r="G517" s="13" t="s">
        <v>13</v>
      </c>
      <c r="H517" s="14" t="s">
        <v>97</v>
      </c>
      <c r="I517" s="12">
        <v>51.0</v>
      </c>
      <c r="J517" s="15" t="str">
        <f t="shared" si="1"/>
        <v>Relevant</v>
      </c>
    </row>
    <row r="518" ht="22.5" customHeight="1">
      <c r="A518" s="9" t="s">
        <v>1597</v>
      </c>
      <c r="B518" s="10">
        <v>45434.66166666667</v>
      </c>
      <c r="C518" s="11" t="s">
        <v>1598</v>
      </c>
      <c r="D518" s="12">
        <v>5.0</v>
      </c>
      <c r="E518" s="10" t="s">
        <v>21</v>
      </c>
      <c r="F518" s="12">
        <v>2024.0</v>
      </c>
      <c r="G518" s="13" t="s">
        <v>13</v>
      </c>
      <c r="H518" s="14" t="s">
        <v>189</v>
      </c>
      <c r="I518" s="12">
        <v>332.0</v>
      </c>
      <c r="J518" s="15" t="str">
        <f t="shared" si="1"/>
        <v>Relevant</v>
      </c>
    </row>
    <row r="519" ht="22.5" customHeight="1">
      <c r="A519" s="9" t="s">
        <v>1599</v>
      </c>
      <c r="B519" s="10">
        <v>45618.354212962964</v>
      </c>
      <c r="C519" s="11" t="s">
        <v>1600</v>
      </c>
      <c r="D519" s="12">
        <v>11.0</v>
      </c>
      <c r="E519" s="10" t="s">
        <v>17</v>
      </c>
      <c r="F519" s="12">
        <v>2024.0</v>
      </c>
      <c r="G519" s="13" t="s">
        <v>1601</v>
      </c>
      <c r="H519" s="14" t="s">
        <v>1602</v>
      </c>
      <c r="I519" s="12">
        <v>2895.0</v>
      </c>
      <c r="J519" s="15" t="str">
        <f t="shared" si="1"/>
        <v>Irrelevant</v>
      </c>
    </row>
    <row r="520" ht="22.5" customHeight="1">
      <c r="A520" s="9" t="s">
        <v>1603</v>
      </c>
      <c r="B520" s="10">
        <v>45697.27721064815</v>
      </c>
      <c r="C520" s="11" t="s">
        <v>1604</v>
      </c>
      <c r="D520" s="12">
        <v>2.0</v>
      </c>
      <c r="E520" s="10" t="s">
        <v>12</v>
      </c>
      <c r="F520" s="12">
        <v>2025.0</v>
      </c>
      <c r="G520" s="13" t="s">
        <v>13</v>
      </c>
      <c r="H520" s="14" t="s">
        <v>14</v>
      </c>
      <c r="I520" s="12">
        <v>675.0</v>
      </c>
      <c r="J520" s="15" t="str">
        <f t="shared" si="1"/>
        <v>Relevant</v>
      </c>
    </row>
    <row r="521" ht="22.5" customHeight="1">
      <c r="A521" s="9" t="s">
        <v>1605</v>
      </c>
      <c r="B521" s="10">
        <v>45742.903495370374</v>
      </c>
      <c r="C521" s="11" t="s">
        <v>1606</v>
      </c>
      <c r="D521" s="12">
        <v>3.0</v>
      </c>
      <c r="E521" s="10" t="s">
        <v>59</v>
      </c>
      <c r="F521" s="12">
        <v>2025.0</v>
      </c>
      <c r="G521" s="13" t="s">
        <v>13</v>
      </c>
      <c r="H521" s="14" t="s">
        <v>204</v>
      </c>
      <c r="I521" s="12">
        <v>96.0</v>
      </c>
      <c r="J521" s="15" t="str">
        <f t="shared" si="1"/>
        <v>Relevant</v>
      </c>
    </row>
    <row r="522" ht="22.5" customHeight="1">
      <c r="A522" s="9" t="s">
        <v>1607</v>
      </c>
      <c r="B522" s="10">
        <v>45385.88993055555</v>
      </c>
      <c r="C522" s="11" t="s">
        <v>1608</v>
      </c>
      <c r="D522" s="12">
        <v>4.0</v>
      </c>
      <c r="E522" s="10" t="s">
        <v>274</v>
      </c>
      <c r="F522" s="12">
        <v>2024.0</v>
      </c>
      <c r="G522" s="13" t="s">
        <v>13</v>
      </c>
      <c r="H522" s="14" t="s">
        <v>1609</v>
      </c>
      <c r="I522" s="12">
        <v>186.0</v>
      </c>
      <c r="J522" s="15" t="str">
        <f t="shared" si="1"/>
        <v>Relevant</v>
      </c>
    </row>
    <row r="523" ht="22.5" customHeight="1">
      <c r="A523" s="9" t="s">
        <v>1610</v>
      </c>
      <c r="B523" s="10">
        <v>45618.68449074074</v>
      </c>
      <c r="C523" s="11" t="s">
        <v>1611</v>
      </c>
      <c r="D523" s="12">
        <v>11.0</v>
      </c>
      <c r="E523" s="10" t="s">
        <v>17</v>
      </c>
      <c r="F523" s="12">
        <v>2024.0</v>
      </c>
      <c r="G523" s="13" t="s">
        <v>13</v>
      </c>
      <c r="H523" s="14" t="s">
        <v>91</v>
      </c>
      <c r="I523" s="12">
        <v>903.0</v>
      </c>
      <c r="J523" s="15" t="str">
        <f t="shared" si="1"/>
        <v>Relevant</v>
      </c>
    </row>
    <row r="524" ht="22.5" customHeight="1">
      <c r="A524" s="9" t="s">
        <v>1612</v>
      </c>
      <c r="B524" s="10">
        <v>45461.94817048611</v>
      </c>
      <c r="C524" s="11" t="s">
        <v>1613</v>
      </c>
      <c r="D524" s="12">
        <v>6.0</v>
      </c>
      <c r="E524" s="10" t="s">
        <v>34</v>
      </c>
      <c r="F524" s="12">
        <v>2024.0</v>
      </c>
      <c r="G524" s="13" t="s">
        <v>1614</v>
      </c>
      <c r="H524" s="14" t="s">
        <v>1615</v>
      </c>
      <c r="I524" s="12">
        <v>0.0</v>
      </c>
      <c r="J524" s="15" t="str">
        <f t="shared" si="1"/>
        <v>Irrelevant</v>
      </c>
    </row>
    <row r="525" ht="22.5" customHeight="1">
      <c r="A525" s="9" t="s">
        <v>1616</v>
      </c>
      <c r="B525" s="10">
        <v>45603.43742578704</v>
      </c>
      <c r="C525" s="11" t="s">
        <v>1617</v>
      </c>
      <c r="D525" s="12">
        <v>11.0</v>
      </c>
      <c r="E525" s="10" t="s">
        <v>17</v>
      </c>
      <c r="F525" s="12">
        <v>2024.0</v>
      </c>
      <c r="G525" s="13" t="s">
        <v>1618</v>
      </c>
      <c r="H525" s="14" t="s">
        <v>1619</v>
      </c>
      <c r="I525" s="12">
        <v>1.2258608E7</v>
      </c>
      <c r="J525" s="15" t="str">
        <f t="shared" si="1"/>
        <v>Relevant</v>
      </c>
    </row>
    <row r="526" ht="22.5" customHeight="1">
      <c r="A526" s="9" t="s">
        <v>1620</v>
      </c>
      <c r="B526" s="10">
        <v>45696.86356481481</v>
      </c>
      <c r="C526" s="11" t="s">
        <v>1621</v>
      </c>
      <c r="D526" s="12">
        <v>2.0</v>
      </c>
      <c r="E526" s="10" t="s">
        <v>12</v>
      </c>
      <c r="F526" s="12">
        <v>2025.0</v>
      </c>
      <c r="G526" s="13" t="s">
        <v>13</v>
      </c>
      <c r="H526" s="14" t="s">
        <v>14</v>
      </c>
      <c r="I526" s="12">
        <v>126.0</v>
      </c>
      <c r="J526" s="15" t="str">
        <f t="shared" si="1"/>
        <v>Relevant</v>
      </c>
    </row>
    <row r="527" ht="22.5" customHeight="1">
      <c r="A527" s="9" t="s">
        <v>1622</v>
      </c>
      <c r="B527" s="10">
        <v>45696.7978125</v>
      </c>
      <c r="C527" s="11" t="s">
        <v>1623</v>
      </c>
      <c r="D527" s="12">
        <v>2.0</v>
      </c>
      <c r="E527" s="10" t="s">
        <v>12</v>
      </c>
      <c r="F527" s="12">
        <v>2025.0</v>
      </c>
      <c r="G527" s="13" t="s">
        <v>13</v>
      </c>
      <c r="H527" s="14" t="s">
        <v>1624</v>
      </c>
      <c r="I527" s="12">
        <v>1122.0</v>
      </c>
      <c r="J527" s="15" t="str">
        <f t="shared" si="1"/>
        <v>Relevant</v>
      </c>
    </row>
    <row r="528" ht="22.5" customHeight="1">
      <c r="A528" s="9" t="s">
        <v>1625</v>
      </c>
      <c r="B528" s="10">
        <v>45435.442453703705</v>
      </c>
      <c r="C528" s="11" t="s">
        <v>1626</v>
      </c>
      <c r="D528" s="12">
        <v>5.0</v>
      </c>
      <c r="E528" s="10" t="s">
        <v>21</v>
      </c>
      <c r="F528" s="12">
        <v>2024.0</v>
      </c>
      <c r="G528" s="13" t="s">
        <v>13</v>
      </c>
      <c r="H528" s="14" t="s">
        <v>189</v>
      </c>
      <c r="I528" s="12">
        <v>511.0</v>
      </c>
      <c r="J528" s="15" t="str">
        <f t="shared" si="1"/>
        <v>Relevant</v>
      </c>
    </row>
    <row r="529" ht="22.5" customHeight="1">
      <c r="A529" s="9" t="s">
        <v>1627</v>
      </c>
      <c r="B529" s="10">
        <v>45575.243784722225</v>
      </c>
      <c r="C529" s="11" t="s">
        <v>1628</v>
      </c>
      <c r="D529" s="12">
        <v>10.0</v>
      </c>
      <c r="E529" s="10" t="s">
        <v>42</v>
      </c>
      <c r="F529" s="12">
        <v>2024.0</v>
      </c>
      <c r="G529" s="13" t="s">
        <v>1629</v>
      </c>
      <c r="H529" s="14" t="s">
        <v>1630</v>
      </c>
      <c r="I529" s="12">
        <v>9292977.0</v>
      </c>
      <c r="J529" s="15" t="str">
        <f t="shared" si="1"/>
        <v>Irrelevant</v>
      </c>
    </row>
    <row r="530" ht="22.5" customHeight="1">
      <c r="A530" s="9" t="s">
        <v>1631</v>
      </c>
      <c r="B530" s="10">
        <v>45588.82609953704</v>
      </c>
      <c r="C530" s="11" t="s">
        <v>1632</v>
      </c>
      <c r="D530" s="12">
        <v>10.0</v>
      </c>
      <c r="E530" s="10" t="s">
        <v>42</v>
      </c>
      <c r="F530" s="12">
        <v>2024.0</v>
      </c>
      <c r="G530" s="13" t="s">
        <v>13</v>
      </c>
      <c r="H530" s="14" t="s">
        <v>1633</v>
      </c>
      <c r="I530" s="12">
        <v>10403.0</v>
      </c>
      <c r="J530" s="15" t="str">
        <f t="shared" si="1"/>
        <v>Relevant</v>
      </c>
    </row>
    <row r="531" ht="22.5" customHeight="1">
      <c r="A531" s="9" t="s">
        <v>1634</v>
      </c>
      <c r="B531" s="10">
        <v>45611.52527777778</v>
      </c>
      <c r="C531" s="11" t="s">
        <v>1635</v>
      </c>
      <c r="D531" s="12">
        <v>11.0</v>
      </c>
      <c r="E531" s="10" t="s">
        <v>17</v>
      </c>
      <c r="F531" s="12">
        <v>2024.0</v>
      </c>
      <c r="G531" s="13" t="s">
        <v>13</v>
      </c>
      <c r="H531" s="14" t="s">
        <v>1636</v>
      </c>
      <c r="I531" s="12">
        <v>215.0</v>
      </c>
      <c r="J531" s="15" t="str">
        <f t="shared" si="1"/>
        <v>Relevant</v>
      </c>
    </row>
    <row r="532" ht="22.5" customHeight="1">
      <c r="A532" s="9" t="s">
        <v>1637</v>
      </c>
      <c r="B532" s="10">
        <v>45618.49402777778</v>
      </c>
      <c r="C532" s="11" t="s">
        <v>1638</v>
      </c>
      <c r="D532" s="12">
        <v>11.0</v>
      </c>
      <c r="E532" s="10" t="s">
        <v>17</v>
      </c>
      <c r="F532" s="12">
        <v>2024.0</v>
      </c>
      <c r="G532" s="13" t="s">
        <v>13</v>
      </c>
      <c r="H532" s="14" t="s">
        <v>1639</v>
      </c>
      <c r="I532" s="12">
        <v>269.0</v>
      </c>
      <c r="J532" s="15" t="str">
        <f t="shared" si="1"/>
        <v>Relevant</v>
      </c>
    </row>
    <row r="533" ht="22.5" customHeight="1">
      <c r="A533" s="9" t="s">
        <v>1640</v>
      </c>
      <c r="B533" s="10">
        <v>45614.94584490741</v>
      </c>
      <c r="C533" s="11" t="s">
        <v>1641</v>
      </c>
      <c r="D533" s="12">
        <v>11.0</v>
      </c>
      <c r="E533" s="10" t="s">
        <v>17</v>
      </c>
      <c r="F533" s="12">
        <v>2024.0</v>
      </c>
      <c r="G533" s="13" t="s">
        <v>13</v>
      </c>
      <c r="H533" s="14" t="s">
        <v>423</v>
      </c>
      <c r="I533" s="12">
        <v>221.0</v>
      </c>
      <c r="J533" s="15" t="str">
        <f t="shared" si="1"/>
        <v>Relevant</v>
      </c>
    </row>
    <row r="534" ht="22.5" customHeight="1">
      <c r="A534" s="9" t="s">
        <v>1642</v>
      </c>
      <c r="B534" s="10">
        <v>45579.89071759259</v>
      </c>
      <c r="C534" s="11" t="s">
        <v>1643</v>
      </c>
      <c r="D534" s="12">
        <v>10.0</v>
      </c>
      <c r="E534" s="10" t="s">
        <v>42</v>
      </c>
      <c r="F534" s="12">
        <v>2024.0</v>
      </c>
      <c r="G534" s="13" t="s">
        <v>13</v>
      </c>
      <c r="H534" s="14" t="s">
        <v>642</v>
      </c>
      <c r="I534" s="12">
        <v>631.0</v>
      </c>
      <c r="J534" s="15" t="str">
        <f t="shared" si="1"/>
        <v>Relevant</v>
      </c>
    </row>
    <row r="535" ht="22.5" customHeight="1">
      <c r="A535" s="9" t="s">
        <v>1644</v>
      </c>
      <c r="B535" s="10">
        <v>45643.87126157407</v>
      </c>
      <c r="C535" s="11" t="s">
        <v>1645</v>
      </c>
      <c r="D535" s="12">
        <v>12.0</v>
      </c>
      <c r="E535" s="10" t="s">
        <v>26</v>
      </c>
      <c r="F535" s="12">
        <v>2024.0</v>
      </c>
      <c r="G535" s="13" t="s">
        <v>13</v>
      </c>
      <c r="H535" s="14" t="s">
        <v>1646</v>
      </c>
      <c r="I535" s="12">
        <v>739.0</v>
      </c>
      <c r="J535" s="15" t="str">
        <f t="shared" si="1"/>
        <v>Irrelevant</v>
      </c>
    </row>
    <row r="536" ht="22.5" customHeight="1">
      <c r="A536" s="9" t="s">
        <v>1647</v>
      </c>
      <c r="B536" s="10">
        <v>45742.81825231481</v>
      </c>
      <c r="C536" s="11" t="s">
        <v>1648</v>
      </c>
      <c r="D536" s="12">
        <v>3.0</v>
      </c>
      <c r="E536" s="10" t="s">
        <v>59</v>
      </c>
      <c r="F536" s="12">
        <v>2025.0</v>
      </c>
      <c r="G536" s="13" t="s">
        <v>13</v>
      </c>
      <c r="H536" s="14" t="s">
        <v>204</v>
      </c>
      <c r="I536" s="12">
        <v>19.0</v>
      </c>
      <c r="J536" s="15" t="str">
        <f t="shared" si="1"/>
        <v>Relevant</v>
      </c>
    </row>
    <row r="537" ht="22.5" customHeight="1">
      <c r="A537" s="9" t="s">
        <v>1649</v>
      </c>
      <c r="B537" s="10">
        <v>45593.25140046296</v>
      </c>
      <c r="C537" s="11" t="s">
        <v>1650</v>
      </c>
      <c r="D537" s="12">
        <v>10.0</v>
      </c>
      <c r="E537" s="10" t="s">
        <v>42</v>
      </c>
      <c r="F537" s="12">
        <v>2024.0</v>
      </c>
      <c r="G537" s="13" t="s">
        <v>13</v>
      </c>
      <c r="H537" s="14" t="s">
        <v>97</v>
      </c>
      <c r="I537" s="12">
        <v>139.0</v>
      </c>
      <c r="J537" s="15" t="str">
        <f t="shared" si="1"/>
        <v>Relevant</v>
      </c>
    </row>
    <row r="538" ht="22.5" customHeight="1">
      <c r="A538" s="9" t="s">
        <v>1651</v>
      </c>
      <c r="B538" s="10">
        <v>45601.5066087963</v>
      </c>
      <c r="C538" s="11" t="s">
        <v>1652</v>
      </c>
      <c r="D538" s="12">
        <v>11.0</v>
      </c>
      <c r="E538" s="10" t="s">
        <v>17</v>
      </c>
      <c r="F538" s="12">
        <v>2024.0</v>
      </c>
      <c r="G538" s="13" t="s">
        <v>1653</v>
      </c>
      <c r="H538" s="14" t="s">
        <v>1654</v>
      </c>
      <c r="I538" s="12">
        <v>75297.0</v>
      </c>
      <c r="J538" s="15" t="str">
        <f t="shared" si="1"/>
        <v>Irrelevant</v>
      </c>
    </row>
    <row r="539" ht="22.5" customHeight="1">
      <c r="A539" s="9" t="s">
        <v>1655</v>
      </c>
      <c r="B539" s="10">
        <v>45614.61603009259</v>
      </c>
      <c r="C539" s="11" t="s">
        <v>1656</v>
      </c>
      <c r="D539" s="12">
        <v>11.0</v>
      </c>
      <c r="E539" s="10" t="s">
        <v>17</v>
      </c>
      <c r="F539" s="12">
        <v>2024.0</v>
      </c>
      <c r="G539" s="13" t="s">
        <v>13</v>
      </c>
      <c r="H539" s="14" t="s">
        <v>423</v>
      </c>
      <c r="I539" s="12">
        <v>578.0</v>
      </c>
      <c r="J539" s="15" t="str">
        <f t="shared" si="1"/>
        <v>Relevant</v>
      </c>
    </row>
    <row r="540" ht="22.5" customHeight="1">
      <c r="A540" s="9" t="s">
        <v>1657</v>
      </c>
      <c r="B540" s="10">
        <v>45616.04332175926</v>
      </c>
      <c r="C540" s="11" t="s">
        <v>1658</v>
      </c>
      <c r="D540" s="12">
        <v>11.0</v>
      </c>
      <c r="E540" s="10" t="s">
        <v>17</v>
      </c>
      <c r="F540" s="12">
        <v>2024.0</v>
      </c>
      <c r="G540" s="13" t="s">
        <v>13</v>
      </c>
      <c r="H540" s="14" t="s">
        <v>1659</v>
      </c>
      <c r="I540" s="12">
        <v>53.0</v>
      </c>
      <c r="J540" s="15" t="str">
        <f t="shared" si="1"/>
        <v>Relevant</v>
      </c>
    </row>
    <row r="541" ht="22.5" customHeight="1">
      <c r="A541" s="9" t="s">
        <v>1660</v>
      </c>
      <c r="B541" s="10">
        <v>45613.74068185185</v>
      </c>
      <c r="C541" s="11" t="s">
        <v>1661</v>
      </c>
      <c r="D541" s="12">
        <v>11.0</v>
      </c>
      <c r="E541" s="10" t="s">
        <v>17</v>
      </c>
      <c r="F541" s="12">
        <v>2024.0</v>
      </c>
      <c r="G541" s="13" t="s">
        <v>1662</v>
      </c>
      <c r="H541" s="14" t="s">
        <v>1663</v>
      </c>
      <c r="I541" s="12">
        <v>27646.0</v>
      </c>
      <c r="J541" s="15" t="str">
        <f t="shared" si="1"/>
        <v>Relevant</v>
      </c>
    </row>
    <row r="542" ht="22.5" customHeight="1">
      <c r="A542" s="9" t="s">
        <v>1664</v>
      </c>
      <c r="B542" s="10">
        <v>45598.29577546296</v>
      </c>
      <c r="C542" s="11" t="s">
        <v>1665</v>
      </c>
      <c r="D542" s="12">
        <v>11.0</v>
      </c>
      <c r="E542" s="10" t="s">
        <v>17</v>
      </c>
      <c r="F542" s="12">
        <v>2024.0</v>
      </c>
      <c r="G542" s="13" t="s">
        <v>1666</v>
      </c>
      <c r="H542" s="14" t="s">
        <v>1667</v>
      </c>
      <c r="I542" s="12">
        <v>1669912.0</v>
      </c>
      <c r="J542" s="15" t="str">
        <f t="shared" si="1"/>
        <v>Relevant</v>
      </c>
    </row>
    <row r="543" ht="22.5" customHeight="1">
      <c r="A543" s="9" t="s">
        <v>1668</v>
      </c>
      <c r="B543" s="10">
        <v>45592.51600694445</v>
      </c>
      <c r="C543" s="11" t="s">
        <v>1669</v>
      </c>
      <c r="D543" s="12">
        <v>10.0</v>
      </c>
      <c r="E543" s="10" t="s">
        <v>42</v>
      </c>
      <c r="F543" s="12">
        <v>2024.0</v>
      </c>
      <c r="G543" s="13" t="s">
        <v>13</v>
      </c>
      <c r="H543" s="14" t="s">
        <v>1670</v>
      </c>
      <c r="I543" s="12">
        <v>104077.0</v>
      </c>
      <c r="J543" s="15" t="str">
        <f t="shared" si="1"/>
        <v>Relevant</v>
      </c>
    </row>
    <row r="544" ht="22.5" customHeight="1">
      <c r="A544" s="9" t="s">
        <v>1671</v>
      </c>
      <c r="B544" s="10">
        <v>45737.56758101852</v>
      </c>
      <c r="C544" s="11" t="s">
        <v>1672</v>
      </c>
      <c r="D544" s="12">
        <v>3.0</v>
      </c>
      <c r="E544" s="10" t="s">
        <v>59</v>
      </c>
      <c r="F544" s="12">
        <v>2025.0</v>
      </c>
      <c r="G544" s="13" t="s">
        <v>13</v>
      </c>
      <c r="H544" s="14" t="s">
        <v>75</v>
      </c>
      <c r="I544" s="12">
        <v>123.0</v>
      </c>
      <c r="J544" s="15" t="str">
        <f t="shared" si="1"/>
        <v>Relevant</v>
      </c>
    </row>
    <row r="545" ht="22.5" customHeight="1">
      <c r="A545" s="9" t="s">
        <v>1673</v>
      </c>
      <c r="B545" s="10">
        <v>45696.78372685185</v>
      </c>
      <c r="C545" s="11" t="s">
        <v>1674</v>
      </c>
      <c r="D545" s="12">
        <v>2.0</v>
      </c>
      <c r="E545" s="10" t="s">
        <v>12</v>
      </c>
      <c r="F545" s="12">
        <v>2025.0</v>
      </c>
      <c r="G545" s="13" t="s">
        <v>13</v>
      </c>
      <c r="H545" s="14" t="s">
        <v>14</v>
      </c>
      <c r="I545" s="12">
        <v>64.0</v>
      </c>
      <c r="J545" s="15" t="str">
        <f t="shared" si="1"/>
        <v>Relevant</v>
      </c>
    </row>
    <row r="546" ht="22.5" customHeight="1">
      <c r="A546" s="9" t="s">
        <v>1675</v>
      </c>
      <c r="B546" s="10">
        <v>45592.40405092593</v>
      </c>
      <c r="C546" s="11" t="s">
        <v>1676</v>
      </c>
      <c r="D546" s="12">
        <v>10.0</v>
      </c>
      <c r="E546" s="10" t="s">
        <v>42</v>
      </c>
      <c r="F546" s="12">
        <v>2024.0</v>
      </c>
      <c r="G546" s="13" t="s">
        <v>13</v>
      </c>
      <c r="H546" s="14" t="s">
        <v>97</v>
      </c>
      <c r="I546" s="12">
        <v>876.0</v>
      </c>
      <c r="J546" s="15" t="str">
        <f t="shared" si="1"/>
        <v>Relevant</v>
      </c>
    </row>
    <row r="547" ht="22.5" customHeight="1">
      <c r="A547" s="9" t="s">
        <v>1677</v>
      </c>
      <c r="B547" s="10">
        <v>45438.92497685185</v>
      </c>
      <c r="C547" s="11" t="s">
        <v>1678</v>
      </c>
      <c r="D547" s="12">
        <v>5.0</v>
      </c>
      <c r="E547" s="10" t="s">
        <v>21</v>
      </c>
      <c r="F547" s="12">
        <v>2024.0</v>
      </c>
      <c r="G547" s="13" t="s">
        <v>1679</v>
      </c>
      <c r="H547" s="14" t="s">
        <v>1680</v>
      </c>
      <c r="I547" s="12">
        <v>2274325.0</v>
      </c>
      <c r="J547" s="15" t="str">
        <f t="shared" si="1"/>
        <v>Irrelevant</v>
      </c>
    </row>
    <row r="548" ht="22.5" customHeight="1">
      <c r="A548" s="9" t="s">
        <v>1681</v>
      </c>
      <c r="B548" s="10">
        <v>45615.09673611111</v>
      </c>
      <c r="C548" s="11" t="s">
        <v>1682</v>
      </c>
      <c r="D548" s="12">
        <v>11.0</v>
      </c>
      <c r="E548" s="10" t="s">
        <v>17</v>
      </c>
      <c r="F548" s="12">
        <v>2024.0</v>
      </c>
      <c r="G548" s="13" t="s">
        <v>13</v>
      </c>
      <c r="H548" s="14" t="s">
        <v>423</v>
      </c>
      <c r="I548" s="12">
        <v>223.0</v>
      </c>
      <c r="J548" s="15" t="str">
        <f t="shared" si="1"/>
        <v>Relevant</v>
      </c>
    </row>
    <row r="549" ht="22.5" customHeight="1">
      <c r="A549" s="9" t="s">
        <v>1683</v>
      </c>
      <c r="B549" s="10">
        <v>45629.973657407405</v>
      </c>
      <c r="C549" s="11" t="s">
        <v>1684</v>
      </c>
      <c r="D549" s="12">
        <v>12.0</v>
      </c>
      <c r="E549" s="10" t="s">
        <v>26</v>
      </c>
      <c r="F549" s="12">
        <v>2024.0</v>
      </c>
      <c r="G549" s="13" t="s">
        <v>13</v>
      </c>
      <c r="H549" s="14" t="s">
        <v>1685</v>
      </c>
      <c r="I549" s="12">
        <v>131.0</v>
      </c>
      <c r="J549" s="15" t="str">
        <f t="shared" si="1"/>
        <v>Relevant</v>
      </c>
    </row>
    <row r="550" ht="22.5" customHeight="1">
      <c r="A550" s="9" t="s">
        <v>1686</v>
      </c>
      <c r="B550" s="10">
        <v>45492.658530092594</v>
      </c>
      <c r="C550" s="11" t="s">
        <v>1687</v>
      </c>
      <c r="D550" s="12">
        <v>7.0</v>
      </c>
      <c r="E550" s="10" t="s">
        <v>55</v>
      </c>
      <c r="F550" s="12">
        <v>2024.0</v>
      </c>
      <c r="G550" s="13" t="s">
        <v>1688</v>
      </c>
      <c r="H550" s="14" t="s">
        <v>1689</v>
      </c>
      <c r="I550" s="12">
        <v>2576.0</v>
      </c>
      <c r="J550" s="15" t="str">
        <f t="shared" si="1"/>
        <v>Irrelevant</v>
      </c>
    </row>
    <row r="551" ht="22.5" customHeight="1">
      <c r="A551" s="9" t="s">
        <v>1690</v>
      </c>
      <c r="B551" s="10">
        <v>45745.00077587963</v>
      </c>
      <c r="C551" s="11" t="s">
        <v>1691</v>
      </c>
      <c r="D551" s="12">
        <v>3.0</v>
      </c>
      <c r="E551" s="10" t="s">
        <v>59</v>
      </c>
      <c r="F551" s="12">
        <v>2025.0</v>
      </c>
      <c r="G551" s="13" t="s">
        <v>1692</v>
      </c>
      <c r="H551" s="14" t="s">
        <v>1693</v>
      </c>
      <c r="I551" s="12">
        <v>9538700.0</v>
      </c>
      <c r="J551" s="15" t="str">
        <f t="shared" si="1"/>
        <v>Relevant</v>
      </c>
    </row>
    <row r="552" ht="22.5" customHeight="1">
      <c r="A552" s="9" t="s">
        <v>1694</v>
      </c>
      <c r="B552" s="10">
        <v>45615.56631944444</v>
      </c>
      <c r="C552" s="11" t="s">
        <v>1695</v>
      </c>
      <c r="D552" s="12">
        <v>11.0</v>
      </c>
      <c r="E552" s="10" t="s">
        <v>17</v>
      </c>
      <c r="F552" s="12">
        <v>2024.0</v>
      </c>
      <c r="G552" s="13" t="s">
        <v>13</v>
      </c>
      <c r="H552" s="14" t="s">
        <v>1325</v>
      </c>
      <c r="I552" s="12">
        <v>437.0</v>
      </c>
      <c r="J552" s="15" t="str">
        <f t="shared" si="1"/>
        <v>Relevant</v>
      </c>
    </row>
    <row r="553" ht="22.5" customHeight="1">
      <c r="A553" s="9" t="s">
        <v>1696</v>
      </c>
      <c r="B553" s="10">
        <v>45616.74569444444</v>
      </c>
      <c r="C553" s="11" t="s">
        <v>1697</v>
      </c>
      <c r="D553" s="12">
        <v>11.0</v>
      </c>
      <c r="E553" s="10" t="s">
        <v>17</v>
      </c>
      <c r="F553" s="12">
        <v>2024.0</v>
      </c>
      <c r="G553" s="13" t="s">
        <v>13</v>
      </c>
      <c r="H553" s="14" t="s">
        <v>1378</v>
      </c>
      <c r="I553" s="12">
        <v>3811.0</v>
      </c>
      <c r="J553" s="15" t="str">
        <f t="shared" si="1"/>
        <v>Relevant</v>
      </c>
    </row>
    <row r="554" ht="22.5" customHeight="1">
      <c r="A554" s="9" t="s">
        <v>1698</v>
      </c>
      <c r="B554" s="10">
        <v>45697.00258101852</v>
      </c>
      <c r="C554" s="11" t="s">
        <v>1699</v>
      </c>
      <c r="D554" s="12">
        <v>2.0</v>
      </c>
      <c r="E554" s="10" t="s">
        <v>12</v>
      </c>
      <c r="F554" s="12">
        <v>2025.0</v>
      </c>
      <c r="G554" s="13" t="s">
        <v>13</v>
      </c>
      <c r="H554" s="14" t="s">
        <v>14</v>
      </c>
      <c r="I554" s="12">
        <v>84.0</v>
      </c>
      <c r="J554" s="15" t="str">
        <f t="shared" si="1"/>
        <v>Relevant</v>
      </c>
    </row>
    <row r="555" ht="22.5" customHeight="1">
      <c r="A555" s="9" t="s">
        <v>1700</v>
      </c>
      <c r="B555" s="10">
        <v>45573.351793981485</v>
      </c>
      <c r="C555" s="11" t="s">
        <v>1701</v>
      </c>
      <c r="D555" s="12">
        <v>10.0</v>
      </c>
      <c r="E555" s="10" t="s">
        <v>42</v>
      </c>
      <c r="F555" s="12">
        <v>2024.0</v>
      </c>
      <c r="G555" s="13" t="s">
        <v>1702</v>
      </c>
      <c r="H555" s="14" t="s">
        <v>1703</v>
      </c>
      <c r="I555" s="12">
        <v>3209941.0</v>
      </c>
      <c r="J555" s="15" t="str">
        <f t="shared" si="1"/>
        <v>Irrelevant</v>
      </c>
    </row>
    <row r="556" ht="22.5" customHeight="1">
      <c r="A556" s="9" t="s">
        <v>1704</v>
      </c>
      <c r="B556" s="10">
        <v>45697.23780092593</v>
      </c>
      <c r="C556" s="11" t="s">
        <v>1705</v>
      </c>
      <c r="D556" s="12">
        <v>2.0</v>
      </c>
      <c r="E556" s="10" t="s">
        <v>12</v>
      </c>
      <c r="F556" s="12">
        <v>2025.0</v>
      </c>
      <c r="G556" s="13" t="s">
        <v>13</v>
      </c>
      <c r="H556" s="14" t="s">
        <v>14</v>
      </c>
      <c r="I556" s="12">
        <v>100.0</v>
      </c>
      <c r="J556" s="15" t="str">
        <f t="shared" si="1"/>
        <v>Relevant</v>
      </c>
    </row>
    <row r="557" ht="22.5" customHeight="1">
      <c r="A557" s="9" t="s">
        <v>1706</v>
      </c>
      <c r="B557" s="10">
        <v>45423.77300925926</v>
      </c>
      <c r="C557" s="11" t="s">
        <v>1707</v>
      </c>
      <c r="D557" s="12">
        <v>5.0</v>
      </c>
      <c r="E557" s="10" t="s">
        <v>21</v>
      </c>
      <c r="F557" s="12">
        <v>2024.0</v>
      </c>
      <c r="G557" s="13" t="s">
        <v>13</v>
      </c>
      <c r="H557" s="14" t="s">
        <v>1708</v>
      </c>
      <c r="I557" s="12">
        <v>15.0</v>
      </c>
      <c r="J557" s="15" t="str">
        <f t="shared" si="1"/>
        <v>Relevant</v>
      </c>
    </row>
    <row r="558" ht="22.5" customHeight="1">
      <c r="A558" s="9" t="s">
        <v>1709</v>
      </c>
      <c r="B558" s="10">
        <v>45608.42532407407</v>
      </c>
      <c r="C558" s="11" t="s">
        <v>1710</v>
      </c>
      <c r="D558" s="12">
        <v>11.0</v>
      </c>
      <c r="E558" s="10" t="s">
        <v>17</v>
      </c>
      <c r="F558" s="12">
        <v>2024.0</v>
      </c>
      <c r="G558" s="13" t="s">
        <v>13</v>
      </c>
      <c r="H558" s="14" t="s">
        <v>1711</v>
      </c>
      <c r="I558" s="12">
        <v>34593.0</v>
      </c>
      <c r="J558" s="15" t="str">
        <f t="shared" si="1"/>
        <v>Relevant</v>
      </c>
    </row>
    <row r="559" ht="22.5" customHeight="1">
      <c r="A559" s="9" t="s">
        <v>1712</v>
      </c>
      <c r="B559" s="10">
        <v>45599.61440972222</v>
      </c>
      <c r="C559" s="11" t="s">
        <v>1713</v>
      </c>
      <c r="D559" s="12">
        <v>11.0</v>
      </c>
      <c r="E559" s="10" t="s">
        <v>17</v>
      </c>
      <c r="F559" s="12">
        <v>2024.0</v>
      </c>
      <c r="G559" s="13" t="s">
        <v>13</v>
      </c>
      <c r="H559" s="14" t="s">
        <v>642</v>
      </c>
      <c r="I559" s="12">
        <v>5.0</v>
      </c>
      <c r="J559" s="15" t="str">
        <f t="shared" si="1"/>
        <v>Relevant</v>
      </c>
    </row>
    <row r="560" ht="22.5" customHeight="1">
      <c r="A560" s="9" t="s">
        <v>1714</v>
      </c>
      <c r="B560" s="10">
        <v>45598.64457175926</v>
      </c>
      <c r="C560" s="11" t="s">
        <v>1715</v>
      </c>
      <c r="D560" s="12">
        <v>11.0</v>
      </c>
      <c r="E560" s="10" t="s">
        <v>17</v>
      </c>
      <c r="F560" s="12">
        <v>2024.0</v>
      </c>
      <c r="G560" s="13" t="s">
        <v>1716</v>
      </c>
      <c r="H560" s="14" t="s">
        <v>1717</v>
      </c>
      <c r="I560" s="12">
        <v>1823.0</v>
      </c>
      <c r="J560" s="15" t="str">
        <f t="shared" si="1"/>
        <v>Relevant</v>
      </c>
    </row>
    <row r="561" ht="22.5" customHeight="1">
      <c r="A561" s="9" t="s">
        <v>1718</v>
      </c>
      <c r="B561" s="10">
        <v>45652.821909722225</v>
      </c>
      <c r="C561" s="11" t="s">
        <v>1719</v>
      </c>
      <c r="D561" s="12">
        <v>12.0</v>
      </c>
      <c r="E561" s="10" t="s">
        <v>26</v>
      </c>
      <c r="F561" s="12">
        <v>2024.0</v>
      </c>
      <c r="G561" s="13" t="s">
        <v>13</v>
      </c>
      <c r="H561" s="14" t="s">
        <v>1720</v>
      </c>
      <c r="I561" s="12">
        <v>0.0</v>
      </c>
      <c r="J561" s="15" t="str">
        <f t="shared" si="1"/>
        <v>Irrelevant</v>
      </c>
    </row>
    <row r="562" ht="22.5" customHeight="1">
      <c r="A562" s="9" t="s">
        <v>1721</v>
      </c>
      <c r="B562" s="10">
        <v>45629.33550925926</v>
      </c>
      <c r="C562" s="11" t="s">
        <v>1722</v>
      </c>
      <c r="D562" s="12">
        <v>12.0</v>
      </c>
      <c r="E562" s="10" t="s">
        <v>26</v>
      </c>
      <c r="F562" s="12">
        <v>2024.0</v>
      </c>
      <c r="G562" s="13" t="s">
        <v>1723</v>
      </c>
      <c r="H562" s="14" t="s">
        <v>1724</v>
      </c>
      <c r="I562" s="12">
        <v>592273.0</v>
      </c>
      <c r="J562" s="15" t="str">
        <f t="shared" si="1"/>
        <v>Irrelevant</v>
      </c>
    </row>
    <row r="563" ht="22.5" customHeight="1">
      <c r="A563" s="9" t="s">
        <v>1725</v>
      </c>
      <c r="B563" s="10">
        <v>45618.547997685186</v>
      </c>
      <c r="C563" s="11" t="s">
        <v>1726</v>
      </c>
      <c r="D563" s="12">
        <v>11.0</v>
      </c>
      <c r="E563" s="10" t="s">
        <v>17</v>
      </c>
      <c r="F563" s="12">
        <v>2024.0</v>
      </c>
      <c r="G563" s="13" t="s">
        <v>13</v>
      </c>
      <c r="H563" s="14" t="s">
        <v>91</v>
      </c>
      <c r="I563" s="12">
        <v>257.0</v>
      </c>
      <c r="J563" s="15" t="str">
        <f t="shared" si="1"/>
        <v>Relevant</v>
      </c>
    </row>
    <row r="564" ht="22.5" customHeight="1">
      <c r="A564" s="9" t="s">
        <v>1727</v>
      </c>
      <c r="B564" s="10">
        <v>45635.92075094907</v>
      </c>
      <c r="C564" s="11" t="s">
        <v>1728</v>
      </c>
      <c r="D564" s="12">
        <v>12.0</v>
      </c>
      <c r="E564" s="10" t="s">
        <v>26</v>
      </c>
      <c r="F564" s="12">
        <v>2024.0</v>
      </c>
      <c r="G564" s="13" t="s">
        <v>1729</v>
      </c>
      <c r="H564" s="14" t="s">
        <v>1730</v>
      </c>
      <c r="I564" s="12">
        <v>1.0830293E7</v>
      </c>
      <c r="J564" s="15" t="str">
        <f t="shared" si="1"/>
        <v>Relevant</v>
      </c>
    </row>
    <row r="565" ht="22.5" customHeight="1">
      <c r="A565" s="9" t="s">
        <v>1731</v>
      </c>
      <c r="B565" s="10">
        <v>45686.836180555554</v>
      </c>
      <c r="C565" s="11" t="s">
        <v>1732</v>
      </c>
      <c r="D565" s="12">
        <v>1.0</v>
      </c>
      <c r="E565" s="10" t="s">
        <v>70</v>
      </c>
      <c r="F565" s="12">
        <v>2025.0</v>
      </c>
      <c r="G565" s="13" t="s">
        <v>13</v>
      </c>
      <c r="H565" s="14" t="s">
        <v>1733</v>
      </c>
      <c r="I565" s="12">
        <v>31304.0</v>
      </c>
      <c r="J565" s="15" t="str">
        <f t="shared" si="1"/>
        <v>Relevant</v>
      </c>
    </row>
    <row r="566" ht="22.5" customHeight="1">
      <c r="A566" s="9" t="s">
        <v>1734</v>
      </c>
      <c r="B566" s="10">
        <v>45709.75104166667</v>
      </c>
      <c r="C566" s="11" t="s">
        <v>1735</v>
      </c>
      <c r="D566" s="12">
        <v>2.0</v>
      </c>
      <c r="E566" s="10" t="s">
        <v>12</v>
      </c>
      <c r="F566" s="12">
        <v>2025.0</v>
      </c>
      <c r="G566" s="13" t="s">
        <v>1736</v>
      </c>
      <c r="H566" s="14" t="s">
        <v>1737</v>
      </c>
      <c r="I566" s="12">
        <v>0.0</v>
      </c>
      <c r="J566" s="15" t="str">
        <f t="shared" si="1"/>
        <v>Relevant</v>
      </c>
    </row>
    <row r="567" ht="22.5" customHeight="1">
      <c r="A567" s="9" t="s">
        <v>1738</v>
      </c>
      <c r="B567" s="10">
        <v>45594.32115546296</v>
      </c>
      <c r="C567" s="11" t="s">
        <v>1739</v>
      </c>
      <c r="D567" s="12">
        <v>10.0</v>
      </c>
      <c r="E567" s="10" t="s">
        <v>42</v>
      </c>
      <c r="F567" s="12">
        <v>2024.0</v>
      </c>
      <c r="G567" s="13" t="s">
        <v>1740</v>
      </c>
      <c r="H567" s="14" t="s">
        <v>1741</v>
      </c>
      <c r="I567" s="12">
        <v>11386.0</v>
      </c>
      <c r="J567" s="15" t="str">
        <f t="shared" si="1"/>
        <v>Relevant</v>
      </c>
    </row>
    <row r="568" ht="22.5" customHeight="1">
      <c r="A568" s="9" t="s">
        <v>1742</v>
      </c>
      <c r="B568" s="10">
        <v>45437.826736111114</v>
      </c>
      <c r="C568" s="11" t="s">
        <v>1743</v>
      </c>
      <c r="D568" s="12">
        <v>5.0</v>
      </c>
      <c r="E568" s="10" t="s">
        <v>21</v>
      </c>
      <c r="F568" s="12">
        <v>2024.0</v>
      </c>
      <c r="G568" s="13" t="s">
        <v>13</v>
      </c>
      <c r="H568" s="14" t="s">
        <v>1744</v>
      </c>
      <c r="I568" s="12">
        <v>639.0</v>
      </c>
      <c r="J568" s="15" t="str">
        <f t="shared" si="1"/>
        <v>Relevant</v>
      </c>
    </row>
    <row r="569" ht="22.5" customHeight="1">
      <c r="A569" s="9" t="s">
        <v>1745</v>
      </c>
      <c r="B569" s="10">
        <v>45595.44630440972</v>
      </c>
      <c r="C569" s="11" t="s">
        <v>1746</v>
      </c>
      <c r="D569" s="12">
        <v>10.0</v>
      </c>
      <c r="E569" s="10" t="s">
        <v>42</v>
      </c>
      <c r="F569" s="12">
        <v>2024.0</v>
      </c>
      <c r="G569" s="13" t="s">
        <v>1747</v>
      </c>
      <c r="H569" s="14" t="s">
        <v>1748</v>
      </c>
      <c r="I569" s="12">
        <v>1.2767834E7</v>
      </c>
      <c r="J569" s="15" t="str">
        <f t="shared" si="1"/>
        <v>Irrelevant</v>
      </c>
    </row>
    <row r="570" ht="22.5" customHeight="1">
      <c r="A570" s="9" t="s">
        <v>1749</v>
      </c>
      <c r="B570" s="10">
        <v>45615.90252711806</v>
      </c>
      <c r="C570" s="11" t="s">
        <v>1750</v>
      </c>
      <c r="D570" s="12">
        <v>11.0</v>
      </c>
      <c r="E570" s="10" t="s">
        <v>17</v>
      </c>
      <c r="F570" s="12">
        <v>2024.0</v>
      </c>
      <c r="G570" s="13" t="s">
        <v>1751</v>
      </c>
      <c r="H570" s="14" t="s">
        <v>1752</v>
      </c>
      <c r="I570" s="12">
        <v>8235.0</v>
      </c>
      <c r="J570" s="15" t="str">
        <f t="shared" si="1"/>
        <v>Irrelevant</v>
      </c>
    </row>
    <row r="571" ht="22.5" customHeight="1">
      <c r="A571" s="9" t="s">
        <v>1753</v>
      </c>
      <c r="B571" s="10">
        <v>45526.5509375</v>
      </c>
      <c r="C571" s="11" t="s">
        <v>1754</v>
      </c>
      <c r="D571" s="12">
        <v>8.0</v>
      </c>
      <c r="E571" s="10" t="s">
        <v>167</v>
      </c>
      <c r="F571" s="12">
        <v>2024.0</v>
      </c>
      <c r="G571" s="13" t="s">
        <v>1755</v>
      </c>
      <c r="H571" s="14" t="s">
        <v>1756</v>
      </c>
      <c r="I571" s="12">
        <v>0.0</v>
      </c>
      <c r="J571" s="15" t="str">
        <f t="shared" si="1"/>
        <v>Irrelevant</v>
      </c>
    </row>
    <row r="572" ht="22.5" customHeight="1">
      <c r="A572" s="9" t="s">
        <v>1757</v>
      </c>
      <c r="B572" s="10">
        <v>45717.563993055555</v>
      </c>
      <c r="C572" s="11" t="s">
        <v>1758</v>
      </c>
      <c r="D572" s="12">
        <v>3.0</v>
      </c>
      <c r="E572" s="10" t="s">
        <v>59</v>
      </c>
      <c r="F572" s="12">
        <v>2025.0</v>
      </c>
      <c r="G572" s="13" t="s">
        <v>13</v>
      </c>
      <c r="H572" s="14" t="s">
        <v>1759</v>
      </c>
      <c r="I572" s="12">
        <v>10048.0</v>
      </c>
      <c r="J572" s="15" t="str">
        <f t="shared" si="1"/>
        <v>Irrelevant</v>
      </c>
    </row>
    <row r="573" ht="22.5" customHeight="1">
      <c r="A573" s="9" t="s">
        <v>1760</v>
      </c>
      <c r="B573" s="10">
        <v>45632.3596593287</v>
      </c>
      <c r="C573" s="11" t="s">
        <v>1761</v>
      </c>
      <c r="D573" s="12">
        <v>12.0</v>
      </c>
      <c r="E573" s="10" t="s">
        <v>26</v>
      </c>
      <c r="F573" s="12">
        <v>2024.0</v>
      </c>
      <c r="G573" s="13" t="s">
        <v>1762</v>
      </c>
      <c r="H573" s="14" t="s">
        <v>1763</v>
      </c>
      <c r="I573" s="12">
        <v>0.0</v>
      </c>
      <c r="J573" s="15" t="str">
        <f t="shared" si="1"/>
        <v>Irrelevant</v>
      </c>
    </row>
    <row r="574" ht="22.5" customHeight="1">
      <c r="A574" s="9" t="s">
        <v>1764</v>
      </c>
      <c r="B574" s="10">
        <v>45625.93351851852</v>
      </c>
      <c r="C574" s="11" t="s">
        <v>1765</v>
      </c>
      <c r="D574" s="12">
        <v>11.0</v>
      </c>
      <c r="E574" s="10" t="s">
        <v>17</v>
      </c>
      <c r="F574" s="12">
        <v>2024.0</v>
      </c>
      <c r="G574" s="13" t="s">
        <v>13</v>
      </c>
      <c r="H574" s="14" t="s">
        <v>84</v>
      </c>
      <c r="I574" s="12">
        <v>939.0</v>
      </c>
      <c r="J574" s="15" t="str">
        <f t="shared" si="1"/>
        <v>Relevant</v>
      </c>
    </row>
    <row r="575" ht="22.5" customHeight="1">
      <c r="A575" s="9" t="s">
        <v>1766</v>
      </c>
      <c r="B575" s="10">
        <v>45595.8074537037</v>
      </c>
      <c r="C575" s="11" t="s">
        <v>1767</v>
      </c>
      <c r="D575" s="12">
        <v>10.0</v>
      </c>
      <c r="E575" s="10" t="s">
        <v>42</v>
      </c>
      <c r="F575" s="12">
        <v>2024.0</v>
      </c>
      <c r="G575" s="13" t="s">
        <v>13</v>
      </c>
      <c r="H575" s="14" t="s">
        <v>1768</v>
      </c>
      <c r="I575" s="12">
        <v>527.0</v>
      </c>
      <c r="J575" s="15" t="str">
        <f t="shared" si="1"/>
        <v>Irrelevant</v>
      </c>
    </row>
    <row r="576" ht="22.5" customHeight="1">
      <c r="A576" s="9" t="s">
        <v>1769</v>
      </c>
      <c r="B576" s="10">
        <v>45626.66806712963</v>
      </c>
      <c r="C576" s="11" t="s">
        <v>1770</v>
      </c>
      <c r="D576" s="12">
        <v>11.0</v>
      </c>
      <c r="E576" s="10" t="s">
        <v>17</v>
      </c>
      <c r="F576" s="12">
        <v>2024.0</v>
      </c>
      <c r="G576" s="13" t="s">
        <v>1771</v>
      </c>
      <c r="H576" s="14" t="s">
        <v>1772</v>
      </c>
      <c r="I576" s="12">
        <v>622887.0</v>
      </c>
      <c r="J576" s="15" t="str">
        <f t="shared" si="1"/>
        <v>Irrelevant</v>
      </c>
    </row>
    <row r="577" ht="22.5" customHeight="1">
      <c r="A577" s="9" t="s">
        <v>1773</v>
      </c>
      <c r="B577" s="10">
        <v>45606.6359375</v>
      </c>
      <c r="C577" s="11" t="s">
        <v>1774</v>
      </c>
      <c r="D577" s="12">
        <v>11.0</v>
      </c>
      <c r="E577" s="10" t="s">
        <v>17</v>
      </c>
      <c r="F577" s="12">
        <v>2024.0</v>
      </c>
      <c r="G577" s="13" t="s">
        <v>13</v>
      </c>
      <c r="H577" s="14" t="s">
        <v>100</v>
      </c>
      <c r="I577" s="12">
        <v>3283.0</v>
      </c>
      <c r="J577" s="15" t="str">
        <f t="shared" si="1"/>
        <v>Relevant</v>
      </c>
    </row>
    <row r="578" ht="22.5" customHeight="1">
      <c r="A578" s="9" t="s">
        <v>1775</v>
      </c>
      <c r="B578" s="10">
        <v>45394.42220357639</v>
      </c>
      <c r="C578" s="11" t="s">
        <v>1776</v>
      </c>
      <c r="D578" s="12">
        <v>4.0</v>
      </c>
      <c r="E578" s="10" t="s">
        <v>274</v>
      </c>
      <c r="F578" s="12">
        <v>2024.0</v>
      </c>
      <c r="G578" s="13" t="s">
        <v>1777</v>
      </c>
      <c r="H578" s="14" t="s">
        <v>1778</v>
      </c>
      <c r="I578" s="12">
        <v>5265.0</v>
      </c>
      <c r="J578" s="15" t="str">
        <f t="shared" si="1"/>
        <v>Relevant</v>
      </c>
    </row>
    <row r="579" ht="22.5" customHeight="1">
      <c r="A579" s="9" t="s">
        <v>1779</v>
      </c>
      <c r="B579" s="10">
        <v>45607.93331018519</v>
      </c>
      <c r="C579" s="11" t="s">
        <v>1780</v>
      </c>
      <c r="D579" s="12">
        <v>11.0</v>
      </c>
      <c r="E579" s="10" t="s">
        <v>17</v>
      </c>
      <c r="F579" s="12">
        <v>2024.0</v>
      </c>
      <c r="G579" s="13" t="s">
        <v>13</v>
      </c>
      <c r="H579" s="14" t="s">
        <v>1781</v>
      </c>
      <c r="I579" s="12">
        <v>42.0</v>
      </c>
      <c r="J579" s="15" t="str">
        <f t="shared" si="1"/>
        <v>Relevant</v>
      </c>
    </row>
    <row r="580" ht="22.5" customHeight="1">
      <c r="A580" s="9" t="s">
        <v>1782</v>
      </c>
      <c r="B580" s="10">
        <v>45559.439363425925</v>
      </c>
      <c r="C580" s="11" t="s">
        <v>1783</v>
      </c>
      <c r="D580" s="12">
        <v>9.0</v>
      </c>
      <c r="E580" s="10" t="s">
        <v>114</v>
      </c>
      <c r="F580" s="12">
        <v>2024.0</v>
      </c>
      <c r="G580" s="13" t="s">
        <v>13</v>
      </c>
      <c r="H580" s="14" t="s">
        <v>1784</v>
      </c>
      <c r="I580" s="12">
        <v>4054.0</v>
      </c>
      <c r="J580" s="15" t="str">
        <f t="shared" si="1"/>
        <v>Relevant</v>
      </c>
    </row>
    <row r="581" ht="22.5" customHeight="1">
      <c r="A581" s="9" t="s">
        <v>1785</v>
      </c>
      <c r="B581" s="10">
        <v>45578.16450357639</v>
      </c>
      <c r="C581" s="11" t="s">
        <v>1786</v>
      </c>
      <c r="D581" s="12">
        <v>10.0</v>
      </c>
      <c r="E581" s="10" t="s">
        <v>42</v>
      </c>
      <c r="F581" s="12">
        <v>2024.0</v>
      </c>
      <c r="G581" s="13" t="s">
        <v>1787</v>
      </c>
      <c r="H581" s="14" t="s">
        <v>1788</v>
      </c>
      <c r="I581" s="12">
        <v>1.2767834E7</v>
      </c>
      <c r="J581" s="15" t="str">
        <f t="shared" si="1"/>
        <v>Relevant</v>
      </c>
    </row>
    <row r="582" ht="22.5" customHeight="1">
      <c r="A582" s="9" t="s">
        <v>1789</v>
      </c>
      <c r="B582" s="10">
        <v>45496.341944444444</v>
      </c>
      <c r="C582" s="11" t="s">
        <v>1790</v>
      </c>
      <c r="D582" s="12">
        <v>7.0</v>
      </c>
      <c r="E582" s="10" t="s">
        <v>55</v>
      </c>
      <c r="F582" s="12">
        <v>2024.0</v>
      </c>
      <c r="G582" s="13" t="s">
        <v>1791</v>
      </c>
      <c r="H582" s="14" t="s">
        <v>1792</v>
      </c>
      <c r="I582" s="12">
        <v>1879.0</v>
      </c>
      <c r="J582" s="15" t="str">
        <f t="shared" si="1"/>
        <v>Irrelevant</v>
      </c>
    </row>
    <row r="583" ht="22.5" customHeight="1">
      <c r="A583" s="9" t="s">
        <v>1793</v>
      </c>
      <c r="B583" s="10">
        <v>45616.47530092593</v>
      </c>
      <c r="C583" s="11" t="s">
        <v>1794</v>
      </c>
      <c r="D583" s="12">
        <v>11.0</v>
      </c>
      <c r="E583" s="10" t="s">
        <v>17</v>
      </c>
      <c r="F583" s="12">
        <v>2024.0</v>
      </c>
      <c r="G583" s="13" t="s">
        <v>13</v>
      </c>
      <c r="H583" s="14" t="s">
        <v>94</v>
      </c>
      <c r="I583" s="12">
        <v>1809.0</v>
      </c>
      <c r="J583" s="15" t="str">
        <f t="shared" si="1"/>
        <v>Relevant</v>
      </c>
    </row>
    <row r="584" ht="22.5" customHeight="1">
      <c r="A584" s="9" t="s">
        <v>1795</v>
      </c>
      <c r="B584" s="10">
        <v>45597.52208333334</v>
      </c>
      <c r="C584" s="11" t="s">
        <v>1796</v>
      </c>
      <c r="D584" s="12">
        <v>11.0</v>
      </c>
      <c r="E584" s="10" t="s">
        <v>17</v>
      </c>
      <c r="F584" s="12">
        <v>2024.0</v>
      </c>
      <c r="G584" s="13" t="s">
        <v>13</v>
      </c>
      <c r="H584" s="14" t="s">
        <v>1797</v>
      </c>
      <c r="I584" s="12">
        <v>323.0</v>
      </c>
      <c r="J584" s="15" t="str">
        <f t="shared" si="1"/>
        <v>Relevant</v>
      </c>
    </row>
    <row r="585" ht="22.5" customHeight="1">
      <c r="A585" s="9" t="s">
        <v>1798</v>
      </c>
      <c r="B585" s="10">
        <v>45622.49041666667</v>
      </c>
      <c r="C585" s="11" t="s">
        <v>1799</v>
      </c>
      <c r="D585" s="12">
        <v>11.0</v>
      </c>
      <c r="E585" s="10" t="s">
        <v>17</v>
      </c>
      <c r="F585" s="12">
        <v>2024.0</v>
      </c>
      <c r="G585" s="13" t="s">
        <v>13</v>
      </c>
      <c r="H585" s="14" t="s">
        <v>1800</v>
      </c>
      <c r="I585" s="12">
        <v>550.0</v>
      </c>
      <c r="J585" s="15" t="str">
        <f t="shared" si="1"/>
        <v>Relevant</v>
      </c>
    </row>
    <row r="586" ht="22.5" customHeight="1">
      <c r="A586" s="9" t="s">
        <v>1801</v>
      </c>
      <c r="B586" s="10">
        <v>45696.93900462963</v>
      </c>
      <c r="C586" s="11" t="s">
        <v>1802</v>
      </c>
      <c r="D586" s="12">
        <v>2.0</v>
      </c>
      <c r="E586" s="10" t="s">
        <v>12</v>
      </c>
      <c r="F586" s="12">
        <v>2025.0</v>
      </c>
      <c r="G586" s="13" t="s">
        <v>13</v>
      </c>
      <c r="H586" s="14" t="s">
        <v>14</v>
      </c>
      <c r="I586" s="12">
        <v>24.0</v>
      </c>
      <c r="J586" s="15" t="str">
        <f t="shared" si="1"/>
        <v>Relevant</v>
      </c>
    </row>
    <row r="587" ht="22.5" customHeight="1">
      <c r="A587" s="9" t="s">
        <v>1803</v>
      </c>
      <c r="B587" s="10">
        <v>45651.23318287037</v>
      </c>
      <c r="C587" s="11" t="s">
        <v>1804</v>
      </c>
      <c r="D587" s="12">
        <v>12.0</v>
      </c>
      <c r="E587" s="10" t="s">
        <v>26</v>
      </c>
      <c r="F587" s="12">
        <v>2024.0</v>
      </c>
      <c r="G587" s="13" t="s">
        <v>1805</v>
      </c>
      <c r="H587" s="14" t="s">
        <v>1806</v>
      </c>
      <c r="I587" s="12">
        <v>8149206.0</v>
      </c>
      <c r="J587" s="15" t="str">
        <f t="shared" si="1"/>
        <v>Irrelevant</v>
      </c>
    </row>
    <row r="588" ht="22.5" customHeight="1">
      <c r="A588" s="9" t="s">
        <v>1807</v>
      </c>
      <c r="B588" s="10">
        <v>45633.31513888889</v>
      </c>
      <c r="C588" s="11" t="s">
        <v>1808</v>
      </c>
      <c r="D588" s="12">
        <v>12.0</v>
      </c>
      <c r="E588" s="10" t="s">
        <v>26</v>
      </c>
      <c r="F588" s="12">
        <v>2024.0</v>
      </c>
      <c r="G588" s="13" t="s">
        <v>13</v>
      </c>
      <c r="H588" s="14" t="s">
        <v>1809</v>
      </c>
      <c r="I588" s="12">
        <v>293.0</v>
      </c>
      <c r="J588" s="15" t="str">
        <f t="shared" si="1"/>
        <v>Relevant</v>
      </c>
    </row>
    <row r="589" ht="22.5" customHeight="1">
      <c r="A589" s="9" t="s">
        <v>1810</v>
      </c>
      <c r="B589" s="10">
        <v>45696.84082175926</v>
      </c>
      <c r="C589" s="11" t="s">
        <v>1811</v>
      </c>
      <c r="D589" s="12">
        <v>2.0</v>
      </c>
      <c r="E589" s="10" t="s">
        <v>12</v>
      </c>
      <c r="F589" s="12">
        <v>2025.0</v>
      </c>
      <c r="G589" s="13" t="s">
        <v>13</v>
      </c>
      <c r="H589" s="14" t="s">
        <v>14</v>
      </c>
      <c r="I589" s="12">
        <v>22.0</v>
      </c>
      <c r="J589" s="15" t="str">
        <f t="shared" si="1"/>
        <v>Relevant</v>
      </c>
    </row>
    <row r="590" ht="22.5" customHeight="1">
      <c r="A590" s="9" t="s">
        <v>1812</v>
      </c>
      <c r="B590" s="10">
        <v>45592.87272167824</v>
      </c>
      <c r="C590" s="11" t="s">
        <v>1813</v>
      </c>
      <c r="D590" s="12">
        <v>10.0</v>
      </c>
      <c r="E590" s="10" t="s">
        <v>42</v>
      </c>
      <c r="F590" s="12">
        <v>2024.0</v>
      </c>
      <c r="G590" s="13" t="s">
        <v>1814</v>
      </c>
      <c r="H590" s="14" t="s">
        <v>1815</v>
      </c>
      <c r="I590" s="12">
        <v>6334.0</v>
      </c>
      <c r="J590" s="15" t="str">
        <f t="shared" si="1"/>
        <v>Relevant</v>
      </c>
    </row>
    <row r="591" ht="22.5" customHeight="1">
      <c r="A591" s="9" t="s">
        <v>1816</v>
      </c>
      <c r="B591" s="10">
        <v>45620.61751157408</v>
      </c>
      <c r="C591" s="11" t="s">
        <v>1817</v>
      </c>
      <c r="D591" s="12">
        <v>11.0</v>
      </c>
      <c r="E591" s="10" t="s">
        <v>17</v>
      </c>
      <c r="F591" s="12">
        <v>2024.0</v>
      </c>
      <c r="G591" s="13" t="s">
        <v>13</v>
      </c>
      <c r="H591" s="14" t="s">
        <v>1818</v>
      </c>
      <c r="I591" s="12">
        <v>1166.0</v>
      </c>
      <c r="J591" s="15" t="str">
        <f t="shared" si="1"/>
        <v>Relevant</v>
      </c>
    </row>
    <row r="592" ht="22.5" customHeight="1">
      <c r="A592" s="9" t="s">
        <v>1819</v>
      </c>
      <c r="B592" s="10">
        <v>45635.545439814814</v>
      </c>
      <c r="C592" s="11" t="s">
        <v>1820</v>
      </c>
      <c r="D592" s="12">
        <v>12.0</v>
      </c>
      <c r="E592" s="10" t="s">
        <v>26</v>
      </c>
      <c r="F592" s="12">
        <v>2024.0</v>
      </c>
      <c r="G592" s="13" t="s">
        <v>13</v>
      </c>
      <c r="H592" s="14" t="s">
        <v>1126</v>
      </c>
      <c r="I592" s="12">
        <v>493.0</v>
      </c>
      <c r="J592" s="15" t="str">
        <f t="shared" si="1"/>
        <v>Irrelevant</v>
      </c>
    </row>
    <row r="593" ht="22.5" customHeight="1">
      <c r="A593" s="9" t="s">
        <v>1821</v>
      </c>
      <c r="B593" s="10">
        <v>45696.67760416667</v>
      </c>
      <c r="C593" s="11" t="s">
        <v>1822</v>
      </c>
      <c r="D593" s="12">
        <v>2.0</v>
      </c>
      <c r="E593" s="10" t="s">
        <v>12</v>
      </c>
      <c r="F593" s="12">
        <v>2025.0</v>
      </c>
      <c r="G593" s="13" t="s">
        <v>13</v>
      </c>
      <c r="H593" s="14" t="s">
        <v>1624</v>
      </c>
      <c r="I593" s="12">
        <v>205.0</v>
      </c>
      <c r="J593" s="15" t="str">
        <f t="shared" si="1"/>
        <v>Relevant</v>
      </c>
    </row>
    <row r="594" ht="22.5" customHeight="1">
      <c r="A594" s="9" t="s">
        <v>1823</v>
      </c>
      <c r="B594" s="10">
        <v>45563.474710648145</v>
      </c>
      <c r="C594" s="11" t="s">
        <v>1824</v>
      </c>
      <c r="D594" s="12">
        <v>9.0</v>
      </c>
      <c r="E594" s="10" t="s">
        <v>114</v>
      </c>
      <c r="F594" s="12">
        <v>2024.0</v>
      </c>
      <c r="G594" s="13" t="s">
        <v>13</v>
      </c>
      <c r="H594" s="14" t="s">
        <v>1825</v>
      </c>
      <c r="I594" s="12">
        <v>835.0</v>
      </c>
      <c r="J594" s="15" t="str">
        <f t="shared" si="1"/>
        <v>Relevant</v>
      </c>
    </row>
    <row r="595" ht="22.5" customHeight="1">
      <c r="A595" s="9" t="s">
        <v>1826</v>
      </c>
      <c r="B595" s="10">
        <v>45592.713784722226</v>
      </c>
      <c r="C595" s="11" t="s">
        <v>1827</v>
      </c>
      <c r="D595" s="12">
        <v>10.0</v>
      </c>
      <c r="E595" s="10" t="s">
        <v>42</v>
      </c>
      <c r="F595" s="12">
        <v>2024.0</v>
      </c>
      <c r="G595" s="13" t="s">
        <v>13</v>
      </c>
      <c r="H595" s="14" t="s">
        <v>1828</v>
      </c>
      <c r="I595" s="12">
        <v>1364.0</v>
      </c>
      <c r="J595" s="15" t="str">
        <f t="shared" si="1"/>
        <v>Irrelevant</v>
      </c>
    </row>
    <row r="596" ht="22.5" customHeight="1">
      <c r="A596" s="9" t="s">
        <v>1829</v>
      </c>
      <c r="B596" s="10">
        <v>45697.0212962963</v>
      </c>
      <c r="C596" s="11" t="s">
        <v>1830</v>
      </c>
      <c r="D596" s="12">
        <v>2.0</v>
      </c>
      <c r="E596" s="10" t="s">
        <v>12</v>
      </c>
      <c r="F596" s="12">
        <v>2025.0</v>
      </c>
      <c r="G596" s="13" t="s">
        <v>13</v>
      </c>
      <c r="H596" s="14" t="s">
        <v>1831</v>
      </c>
      <c r="I596" s="12">
        <v>697.0</v>
      </c>
      <c r="J596" s="15" t="str">
        <f t="shared" si="1"/>
        <v>Relevant</v>
      </c>
    </row>
    <row r="597" ht="22.5" customHeight="1">
      <c r="A597" s="9" t="s">
        <v>1832</v>
      </c>
      <c r="B597" s="10">
        <v>45650.447743055556</v>
      </c>
      <c r="C597" s="11" t="s">
        <v>1833</v>
      </c>
      <c r="D597" s="12">
        <v>12.0</v>
      </c>
      <c r="E597" s="10" t="s">
        <v>26</v>
      </c>
      <c r="F597" s="12">
        <v>2024.0</v>
      </c>
      <c r="G597" s="13" t="s">
        <v>1834</v>
      </c>
      <c r="H597" s="14" t="s">
        <v>1835</v>
      </c>
      <c r="I597" s="12">
        <v>1732269.0</v>
      </c>
      <c r="J597" s="15" t="str">
        <f t="shared" si="1"/>
        <v>Irrelevant</v>
      </c>
    </row>
    <row r="598" ht="22.5" customHeight="1">
      <c r="A598" s="9" t="s">
        <v>1836</v>
      </c>
      <c r="B598" s="10">
        <v>45592.405752314815</v>
      </c>
      <c r="C598" s="11" t="s">
        <v>1837</v>
      </c>
      <c r="D598" s="12">
        <v>10.0</v>
      </c>
      <c r="E598" s="10" t="s">
        <v>42</v>
      </c>
      <c r="F598" s="12">
        <v>2024.0</v>
      </c>
      <c r="G598" s="13" t="s">
        <v>13</v>
      </c>
      <c r="H598" s="14" t="s">
        <v>1838</v>
      </c>
      <c r="I598" s="12">
        <v>3930.0</v>
      </c>
      <c r="J598" s="15" t="str">
        <f t="shared" si="1"/>
        <v>Irrelevant</v>
      </c>
    </row>
    <row r="599" ht="22.5" customHeight="1">
      <c r="A599" s="9" t="s">
        <v>1839</v>
      </c>
      <c r="B599" s="10">
        <v>45579.95774813657</v>
      </c>
      <c r="C599" s="11" t="s">
        <v>1840</v>
      </c>
      <c r="D599" s="12">
        <v>10.0</v>
      </c>
      <c r="E599" s="10" t="s">
        <v>42</v>
      </c>
      <c r="F599" s="12">
        <v>2024.0</v>
      </c>
      <c r="G599" s="13" t="s">
        <v>1841</v>
      </c>
      <c r="H599" s="14" t="s">
        <v>1842</v>
      </c>
      <c r="I599" s="12">
        <v>1.2767834E7</v>
      </c>
      <c r="J599" s="15" t="str">
        <f t="shared" si="1"/>
        <v>Relevant</v>
      </c>
    </row>
    <row r="600" ht="22.5" customHeight="1">
      <c r="A600" s="9" t="s">
        <v>1843</v>
      </c>
      <c r="B600" s="10">
        <v>45434.53550925926</v>
      </c>
      <c r="C600" s="11" t="s">
        <v>1844</v>
      </c>
      <c r="D600" s="12">
        <v>5.0</v>
      </c>
      <c r="E600" s="10" t="s">
        <v>21</v>
      </c>
      <c r="F600" s="12">
        <v>2024.0</v>
      </c>
      <c r="G600" s="13" t="s">
        <v>13</v>
      </c>
      <c r="H600" s="14" t="s">
        <v>189</v>
      </c>
      <c r="I600" s="12">
        <v>349.0</v>
      </c>
      <c r="J600" s="15" t="str">
        <f t="shared" si="1"/>
        <v>Relevant</v>
      </c>
    </row>
    <row r="601" ht="22.5" customHeight="1">
      <c r="A601" s="9" t="s">
        <v>1845</v>
      </c>
      <c r="B601" s="10">
        <v>45630.38217592592</v>
      </c>
      <c r="C601" s="11" t="s">
        <v>1846</v>
      </c>
      <c r="D601" s="12">
        <v>12.0</v>
      </c>
      <c r="E601" s="10" t="s">
        <v>26</v>
      </c>
      <c r="F601" s="12">
        <v>2024.0</v>
      </c>
      <c r="G601" s="13" t="s">
        <v>1847</v>
      </c>
      <c r="H601" s="14" t="s">
        <v>1848</v>
      </c>
      <c r="I601" s="12">
        <v>49169.0</v>
      </c>
      <c r="J601" s="15" t="str">
        <f t="shared" si="1"/>
        <v>Irrelevant</v>
      </c>
    </row>
    <row r="602" ht="22.5" customHeight="1">
      <c r="A602" s="9" t="s">
        <v>1849</v>
      </c>
      <c r="B602" s="10">
        <v>45623.466319444444</v>
      </c>
      <c r="C602" s="11" t="s">
        <v>1850</v>
      </c>
      <c r="D602" s="12">
        <v>11.0</v>
      </c>
      <c r="E602" s="10" t="s">
        <v>17</v>
      </c>
      <c r="F602" s="12">
        <v>2024.0</v>
      </c>
      <c r="G602" s="13" t="s">
        <v>1851</v>
      </c>
      <c r="H602" s="14" t="s">
        <v>1852</v>
      </c>
      <c r="I602" s="12">
        <v>0.0</v>
      </c>
      <c r="J602" s="15" t="str">
        <f t="shared" si="1"/>
        <v>Relevant</v>
      </c>
    </row>
    <row r="603" ht="22.5" customHeight="1">
      <c r="A603" s="9" t="s">
        <v>1853</v>
      </c>
      <c r="B603" s="10">
        <v>45696.74170138889</v>
      </c>
      <c r="C603" s="11" t="s">
        <v>1854</v>
      </c>
      <c r="D603" s="12">
        <v>2.0</v>
      </c>
      <c r="E603" s="10" t="s">
        <v>12</v>
      </c>
      <c r="F603" s="12">
        <v>2025.0</v>
      </c>
      <c r="G603" s="13" t="s">
        <v>13</v>
      </c>
      <c r="H603" s="14" t="s">
        <v>14</v>
      </c>
      <c r="I603" s="12">
        <v>23.0</v>
      </c>
      <c r="J603" s="15" t="str">
        <f t="shared" si="1"/>
        <v>Relevant</v>
      </c>
    </row>
    <row r="604" ht="22.5" customHeight="1">
      <c r="A604" s="9" t="s">
        <v>1855</v>
      </c>
      <c r="B604" s="10">
        <v>45645.54172453703</v>
      </c>
      <c r="C604" s="11" t="s">
        <v>1856</v>
      </c>
      <c r="D604" s="12">
        <v>12.0</v>
      </c>
      <c r="E604" s="10" t="s">
        <v>26</v>
      </c>
      <c r="F604" s="12">
        <v>2024.0</v>
      </c>
      <c r="G604" s="13" t="s">
        <v>1857</v>
      </c>
      <c r="H604" s="14" t="s">
        <v>1858</v>
      </c>
      <c r="I604" s="12">
        <v>28.0</v>
      </c>
      <c r="J604" s="15" t="str">
        <f t="shared" si="1"/>
        <v>Irrelevant</v>
      </c>
    </row>
    <row r="605" ht="22.5" customHeight="1">
      <c r="A605" s="9" t="s">
        <v>1859</v>
      </c>
      <c r="B605" s="10">
        <v>45515.42196759259</v>
      </c>
      <c r="C605" s="11" t="s">
        <v>1860</v>
      </c>
      <c r="D605" s="12">
        <v>8.0</v>
      </c>
      <c r="E605" s="10" t="s">
        <v>167</v>
      </c>
      <c r="F605" s="12">
        <v>2024.0</v>
      </c>
      <c r="G605" s="13" t="s">
        <v>1861</v>
      </c>
      <c r="H605" s="14" t="s">
        <v>1862</v>
      </c>
      <c r="I605" s="12">
        <v>1304078.0</v>
      </c>
      <c r="J605" s="15" t="str">
        <f t="shared" si="1"/>
        <v>Irrelevant</v>
      </c>
    </row>
    <row r="606" ht="22.5" customHeight="1">
      <c r="A606" s="9" t="s">
        <v>1863</v>
      </c>
      <c r="B606" s="10">
        <v>45627.045902777776</v>
      </c>
      <c r="C606" s="11" t="s">
        <v>1864</v>
      </c>
      <c r="D606" s="12">
        <v>12.0</v>
      </c>
      <c r="E606" s="10" t="s">
        <v>26</v>
      </c>
      <c r="F606" s="12">
        <v>2024.0</v>
      </c>
      <c r="G606" s="13" t="s">
        <v>13</v>
      </c>
      <c r="H606" s="14" t="s">
        <v>1865</v>
      </c>
      <c r="I606" s="12">
        <v>4.0</v>
      </c>
      <c r="J606" s="15" t="str">
        <f t="shared" si="1"/>
        <v>Relevant</v>
      </c>
    </row>
    <row r="607" ht="22.5" customHeight="1">
      <c r="A607" s="9" t="s">
        <v>1866</v>
      </c>
      <c r="B607" s="10">
        <v>45616.385150462964</v>
      </c>
      <c r="C607" s="11" t="s">
        <v>1867</v>
      </c>
      <c r="D607" s="12">
        <v>11.0</v>
      </c>
      <c r="E607" s="10" t="s">
        <v>17</v>
      </c>
      <c r="F607" s="12">
        <v>2024.0</v>
      </c>
      <c r="G607" s="13" t="s">
        <v>13</v>
      </c>
      <c r="H607" s="14" t="s">
        <v>1325</v>
      </c>
      <c r="I607" s="12">
        <v>1538.0</v>
      </c>
      <c r="J607" s="15" t="str">
        <f t="shared" si="1"/>
        <v>Relevant</v>
      </c>
    </row>
    <row r="608" ht="22.5" customHeight="1">
      <c r="A608" s="9" t="s">
        <v>1868</v>
      </c>
      <c r="B608" s="10">
        <v>45649.540972222225</v>
      </c>
      <c r="C608" s="11" t="s">
        <v>1869</v>
      </c>
      <c r="D608" s="12">
        <v>12.0</v>
      </c>
      <c r="E608" s="10" t="s">
        <v>26</v>
      </c>
      <c r="F608" s="12">
        <v>2024.0</v>
      </c>
      <c r="G608" s="13" t="s">
        <v>1870</v>
      </c>
      <c r="H608" s="14" t="s">
        <v>1871</v>
      </c>
      <c r="I608" s="12">
        <v>923956.0</v>
      </c>
      <c r="J608" s="15" t="str">
        <f t="shared" si="1"/>
        <v>Irrelevant</v>
      </c>
    </row>
    <row r="609" ht="22.5" customHeight="1">
      <c r="A609" s="9" t="s">
        <v>1872</v>
      </c>
      <c r="B609" s="10">
        <v>45586.836331018516</v>
      </c>
      <c r="C609" s="11" t="s">
        <v>1873</v>
      </c>
      <c r="D609" s="12">
        <v>10.0</v>
      </c>
      <c r="E609" s="10" t="s">
        <v>42</v>
      </c>
      <c r="F609" s="12">
        <v>2024.0</v>
      </c>
      <c r="G609" s="13" t="s">
        <v>13</v>
      </c>
      <c r="H609" s="14" t="s">
        <v>1874</v>
      </c>
      <c r="I609" s="12">
        <v>15842.0</v>
      </c>
      <c r="J609" s="15" t="str">
        <f t="shared" si="1"/>
        <v>Irrelevant</v>
      </c>
    </row>
    <row r="610" ht="22.5" customHeight="1">
      <c r="A610" s="9" t="s">
        <v>1875</v>
      </c>
      <c r="B610" s="10">
        <v>45609.65592592592</v>
      </c>
      <c r="C610" s="11" t="s">
        <v>1876</v>
      </c>
      <c r="D610" s="12">
        <v>11.0</v>
      </c>
      <c r="E610" s="10" t="s">
        <v>17</v>
      </c>
      <c r="F610" s="12">
        <v>2024.0</v>
      </c>
      <c r="G610" s="13" t="s">
        <v>13</v>
      </c>
      <c r="H610" s="14" t="s">
        <v>1877</v>
      </c>
      <c r="I610" s="12">
        <v>319.0</v>
      </c>
      <c r="J610" s="15" t="str">
        <f t="shared" si="1"/>
        <v>Irrelevant</v>
      </c>
    </row>
    <row r="611" ht="22.5" customHeight="1">
      <c r="A611" s="9" t="s">
        <v>1878</v>
      </c>
      <c r="B611" s="10">
        <v>45715.43734953704</v>
      </c>
      <c r="C611" s="11" t="s">
        <v>1879</v>
      </c>
      <c r="D611" s="12">
        <v>2.0</v>
      </c>
      <c r="E611" s="10" t="s">
        <v>12</v>
      </c>
      <c r="F611" s="12">
        <v>2025.0</v>
      </c>
      <c r="G611" s="13" t="s">
        <v>13</v>
      </c>
      <c r="H611" s="14" t="s">
        <v>1880</v>
      </c>
      <c r="I611" s="12">
        <v>82.0</v>
      </c>
      <c r="J611" s="15" t="str">
        <f t="shared" si="1"/>
        <v>Relevant</v>
      </c>
    </row>
    <row r="612" ht="22.5" customHeight="1">
      <c r="A612" s="9" t="s">
        <v>1881</v>
      </c>
      <c r="B612" s="10">
        <v>45696.73453703704</v>
      </c>
      <c r="C612" s="11" t="s">
        <v>1882</v>
      </c>
      <c r="D612" s="12">
        <v>2.0</v>
      </c>
      <c r="E612" s="10" t="s">
        <v>12</v>
      </c>
      <c r="F612" s="12">
        <v>2025.0</v>
      </c>
      <c r="G612" s="13" t="s">
        <v>13</v>
      </c>
      <c r="H612" s="14" t="s">
        <v>1883</v>
      </c>
      <c r="I612" s="12">
        <v>255.0</v>
      </c>
      <c r="J612" s="15" t="str">
        <f t="shared" si="1"/>
        <v>Relevant</v>
      </c>
    </row>
    <row r="613" ht="22.5" customHeight="1">
      <c r="A613" s="9" t="s">
        <v>1884</v>
      </c>
      <c r="B613" s="10">
        <v>45434.53832175926</v>
      </c>
      <c r="C613" s="11" t="s">
        <v>1885</v>
      </c>
      <c r="D613" s="12">
        <v>5.0</v>
      </c>
      <c r="E613" s="10" t="s">
        <v>21</v>
      </c>
      <c r="F613" s="12">
        <v>2024.0</v>
      </c>
      <c r="G613" s="13" t="s">
        <v>13</v>
      </c>
      <c r="H613" s="14" t="s">
        <v>189</v>
      </c>
      <c r="I613" s="12">
        <v>137.0</v>
      </c>
      <c r="J613" s="15" t="str">
        <f t="shared" si="1"/>
        <v>Relevant</v>
      </c>
    </row>
    <row r="614" ht="22.5" customHeight="1">
      <c r="A614" s="9" t="s">
        <v>1886</v>
      </c>
      <c r="B614" s="10">
        <v>45643.41043981481</v>
      </c>
      <c r="C614" s="11" t="s">
        <v>1887</v>
      </c>
      <c r="D614" s="12">
        <v>12.0</v>
      </c>
      <c r="E614" s="10" t="s">
        <v>26</v>
      </c>
      <c r="F614" s="12">
        <v>2024.0</v>
      </c>
      <c r="G614" s="13" t="s">
        <v>13</v>
      </c>
      <c r="H614" s="14" t="s">
        <v>232</v>
      </c>
      <c r="I614" s="12">
        <v>2314.0</v>
      </c>
      <c r="J614" s="15" t="str">
        <f t="shared" si="1"/>
        <v>Relevant</v>
      </c>
    </row>
    <row r="615" ht="22.5" customHeight="1">
      <c r="A615" s="9" t="s">
        <v>1888</v>
      </c>
      <c r="B615" s="10">
        <v>45643.522141203706</v>
      </c>
      <c r="C615" s="11" t="s">
        <v>1889</v>
      </c>
      <c r="D615" s="12">
        <v>12.0</v>
      </c>
      <c r="E615" s="10" t="s">
        <v>26</v>
      </c>
      <c r="F615" s="12">
        <v>2024.0</v>
      </c>
      <c r="G615" s="13" t="s">
        <v>13</v>
      </c>
      <c r="H615" s="14" t="s">
        <v>357</v>
      </c>
      <c r="I615" s="12">
        <v>1002.0</v>
      </c>
      <c r="J615" s="15" t="str">
        <f t="shared" si="1"/>
        <v>Relevant</v>
      </c>
    </row>
    <row r="616" ht="22.5" customHeight="1">
      <c r="A616" s="9" t="s">
        <v>1890</v>
      </c>
      <c r="B616" s="10">
        <v>45615.748020833336</v>
      </c>
      <c r="C616" s="11" t="s">
        <v>1891</v>
      </c>
      <c r="D616" s="12">
        <v>11.0</v>
      </c>
      <c r="E616" s="10" t="s">
        <v>17</v>
      </c>
      <c r="F616" s="12">
        <v>2024.0</v>
      </c>
      <c r="G616" s="13" t="s">
        <v>13</v>
      </c>
      <c r="H616" s="14" t="s">
        <v>1892</v>
      </c>
      <c r="I616" s="12">
        <v>1054.0</v>
      </c>
      <c r="J616" s="15" t="str">
        <f t="shared" si="1"/>
        <v>Relevant</v>
      </c>
    </row>
    <row r="617" ht="22.5" customHeight="1">
      <c r="A617" s="9" t="s">
        <v>1893</v>
      </c>
      <c r="B617" s="10">
        <v>45614.69898148148</v>
      </c>
      <c r="C617" s="11" t="s">
        <v>1894</v>
      </c>
      <c r="D617" s="12">
        <v>11.0</v>
      </c>
      <c r="E617" s="10" t="s">
        <v>17</v>
      </c>
      <c r="F617" s="12">
        <v>2024.0</v>
      </c>
      <c r="G617" s="13" t="s">
        <v>1895</v>
      </c>
      <c r="H617" s="14" t="s">
        <v>1896</v>
      </c>
      <c r="I617" s="12">
        <v>0.0</v>
      </c>
      <c r="J617" s="15" t="str">
        <f t="shared" si="1"/>
        <v>Relevant</v>
      </c>
    </row>
    <row r="618" ht="22.5" customHeight="1">
      <c r="A618" s="9" t="s">
        <v>1897</v>
      </c>
      <c r="B618" s="10">
        <v>45590.07222223379</v>
      </c>
      <c r="C618" s="11" t="s">
        <v>1898</v>
      </c>
      <c r="D618" s="12">
        <v>10.0</v>
      </c>
      <c r="E618" s="10" t="s">
        <v>42</v>
      </c>
      <c r="F618" s="12">
        <v>2024.0</v>
      </c>
      <c r="G618" s="13" t="s">
        <v>1899</v>
      </c>
      <c r="H618" s="14" t="s">
        <v>1900</v>
      </c>
      <c r="I618" s="12">
        <v>0.0</v>
      </c>
      <c r="J618" s="15" t="str">
        <f t="shared" si="1"/>
        <v>Relevant</v>
      </c>
    </row>
    <row r="619" ht="22.5" customHeight="1">
      <c r="A619" s="9" t="s">
        <v>1901</v>
      </c>
      <c r="B619" s="10">
        <v>45614.96413194444</v>
      </c>
      <c r="C619" s="11" t="s">
        <v>1902</v>
      </c>
      <c r="D619" s="12">
        <v>11.0</v>
      </c>
      <c r="E619" s="10" t="s">
        <v>17</v>
      </c>
      <c r="F619" s="12">
        <v>2024.0</v>
      </c>
      <c r="G619" s="13" t="s">
        <v>13</v>
      </c>
      <c r="H619" s="14" t="s">
        <v>423</v>
      </c>
      <c r="I619" s="12">
        <v>18.0</v>
      </c>
      <c r="J619" s="15" t="str">
        <f t="shared" si="1"/>
        <v>Relevant</v>
      </c>
    </row>
    <row r="620" ht="22.5" customHeight="1">
      <c r="A620" s="9" t="s">
        <v>1903</v>
      </c>
      <c r="B620" s="10">
        <v>45614.82230324074</v>
      </c>
      <c r="C620" s="11" t="s">
        <v>1904</v>
      </c>
      <c r="D620" s="12">
        <v>11.0</v>
      </c>
      <c r="E620" s="10" t="s">
        <v>17</v>
      </c>
      <c r="F620" s="12">
        <v>2024.0</v>
      </c>
      <c r="G620" s="13" t="s">
        <v>13</v>
      </c>
      <c r="H620" s="14" t="s">
        <v>31</v>
      </c>
      <c r="I620" s="12">
        <v>3.0</v>
      </c>
      <c r="J620" s="15" t="str">
        <f t="shared" si="1"/>
        <v>Relevant</v>
      </c>
    </row>
    <row r="621" ht="22.5" customHeight="1">
      <c r="A621" s="9" t="s">
        <v>1905</v>
      </c>
      <c r="B621" s="10">
        <v>45630.834074074075</v>
      </c>
      <c r="C621" s="11" t="s">
        <v>1906</v>
      </c>
      <c r="D621" s="12">
        <v>12.0</v>
      </c>
      <c r="E621" s="10" t="s">
        <v>26</v>
      </c>
      <c r="F621" s="12">
        <v>2024.0</v>
      </c>
      <c r="G621" s="13" t="s">
        <v>13</v>
      </c>
      <c r="H621" s="14" t="s">
        <v>1907</v>
      </c>
      <c r="I621" s="12">
        <v>1597.0</v>
      </c>
      <c r="J621" s="15" t="str">
        <f t="shared" si="1"/>
        <v>Relevant</v>
      </c>
    </row>
    <row r="622" ht="22.5" customHeight="1">
      <c r="A622" s="9" t="s">
        <v>1908</v>
      </c>
      <c r="B622" s="10">
        <v>45580.801055208336</v>
      </c>
      <c r="C622" s="11" t="s">
        <v>1909</v>
      </c>
      <c r="D622" s="12">
        <v>10.0</v>
      </c>
      <c r="E622" s="10" t="s">
        <v>42</v>
      </c>
      <c r="F622" s="12">
        <v>2024.0</v>
      </c>
      <c r="G622" s="13" t="s">
        <v>1910</v>
      </c>
      <c r="H622" s="14" t="s">
        <v>1911</v>
      </c>
      <c r="I622" s="12">
        <v>7850902.0</v>
      </c>
      <c r="J622" s="15" t="str">
        <f t="shared" si="1"/>
        <v>Relevant</v>
      </c>
    </row>
    <row r="623" ht="22.5" customHeight="1">
      <c r="A623" s="9" t="s">
        <v>1912</v>
      </c>
      <c r="B623" s="10">
        <v>45586.301087962966</v>
      </c>
      <c r="C623" s="11" t="s">
        <v>1913</v>
      </c>
      <c r="D623" s="12">
        <v>10.0</v>
      </c>
      <c r="E623" s="10" t="s">
        <v>42</v>
      </c>
      <c r="F623" s="12">
        <v>2024.0</v>
      </c>
      <c r="G623" s="13" t="s">
        <v>13</v>
      </c>
      <c r="H623" s="14" t="s">
        <v>1442</v>
      </c>
      <c r="I623" s="12">
        <v>8246.0</v>
      </c>
      <c r="J623" s="15" t="str">
        <f t="shared" si="1"/>
        <v>Relevant</v>
      </c>
    </row>
    <row r="624" ht="22.5" customHeight="1">
      <c r="A624" s="9" t="s">
        <v>1914</v>
      </c>
      <c r="B624" s="10">
        <v>45618.42743055556</v>
      </c>
      <c r="C624" s="11" t="s">
        <v>1915</v>
      </c>
      <c r="D624" s="12">
        <v>11.0</v>
      </c>
      <c r="E624" s="10" t="s">
        <v>17</v>
      </c>
      <c r="F624" s="12">
        <v>2024.0</v>
      </c>
      <c r="G624" s="13" t="s">
        <v>1916</v>
      </c>
      <c r="H624" s="14" t="s">
        <v>1917</v>
      </c>
      <c r="I624" s="12">
        <v>2972225.0</v>
      </c>
      <c r="J624" s="15" t="str">
        <f t="shared" si="1"/>
        <v>Relevant</v>
      </c>
    </row>
    <row r="625" ht="22.5" customHeight="1">
      <c r="A625" s="9" t="s">
        <v>1918</v>
      </c>
      <c r="B625" s="10">
        <v>45696.771944444445</v>
      </c>
      <c r="C625" s="11" t="s">
        <v>1919</v>
      </c>
      <c r="D625" s="12">
        <v>2.0</v>
      </c>
      <c r="E625" s="10" t="s">
        <v>12</v>
      </c>
      <c r="F625" s="12">
        <v>2025.0</v>
      </c>
      <c r="G625" s="13" t="s">
        <v>13</v>
      </c>
      <c r="H625" s="14" t="s">
        <v>14</v>
      </c>
      <c r="I625" s="12">
        <v>89.0</v>
      </c>
      <c r="J625" s="15" t="str">
        <f t="shared" si="1"/>
        <v>Relevant</v>
      </c>
    </row>
    <row r="626" ht="22.5" customHeight="1">
      <c r="A626" s="9" t="s">
        <v>1920</v>
      </c>
      <c r="B626" s="10">
        <v>45616.447103506944</v>
      </c>
      <c r="C626" s="11" t="s">
        <v>1921</v>
      </c>
      <c r="D626" s="12">
        <v>11.0</v>
      </c>
      <c r="E626" s="10" t="s">
        <v>17</v>
      </c>
      <c r="F626" s="12">
        <v>2024.0</v>
      </c>
      <c r="G626" s="13" t="s">
        <v>1922</v>
      </c>
      <c r="H626" s="14" t="s">
        <v>1923</v>
      </c>
      <c r="I626" s="12">
        <v>2527445.0</v>
      </c>
      <c r="J626" s="15" t="str">
        <f t="shared" si="1"/>
        <v>Relevant</v>
      </c>
    </row>
    <row r="627" ht="22.5" customHeight="1">
      <c r="A627" s="9" t="s">
        <v>1924</v>
      </c>
      <c r="B627" s="10">
        <v>45696.9978587963</v>
      </c>
      <c r="C627" s="11" t="s">
        <v>1925</v>
      </c>
      <c r="D627" s="12">
        <v>2.0</v>
      </c>
      <c r="E627" s="10" t="s">
        <v>12</v>
      </c>
      <c r="F627" s="12">
        <v>2025.0</v>
      </c>
      <c r="G627" s="13" t="s">
        <v>13</v>
      </c>
      <c r="H627" s="14" t="s">
        <v>14</v>
      </c>
      <c r="I627" s="12">
        <v>172.0</v>
      </c>
      <c r="J627" s="15" t="str">
        <f t="shared" si="1"/>
        <v>Relevant</v>
      </c>
    </row>
    <row r="628" ht="22.5" customHeight="1">
      <c r="A628" s="9" t="s">
        <v>1926</v>
      </c>
      <c r="B628" s="10">
        <v>45632.02210648148</v>
      </c>
      <c r="C628" s="11" t="s">
        <v>1927</v>
      </c>
      <c r="D628" s="12">
        <v>12.0</v>
      </c>
      <c r="E628" s="10" t="s">
        <v>26</v>
      </c>
      <c r="F628" s="12">
        <v>2024.0</v>
      </c>
      <c r="G628" s="13" t="s">
        <v>13</v>
      </c>
      <c r="H628" s="14" t="s">
        <v>514</v>
      </c>
      <c r="I628" s="12">
        <v>605.0</v>
      </c>
      <c r="J628" s="15" t="str">
        <f t="shared" si="1"/>
        <v>Relevant</v>
      </c>
    </row>
    <row r="629" ht="22.5" customHeight="1">
      <c r="A629" s="9" t="s">
        <v>1928</v>
      </c>
      <c r="B629" s="10">
        <v>45586.35836805555</v>
      </c>
      <c r="C629" s="11" t="s">
        <v>1929</v>
      </c>
      <c r="D629" s="12">
        <v>10.0</v>
      </c>
      <c r="E629" s="10" t="s">
        <v>42</v>
      </c>
      <c r="F629" s="12">
        <v>2024.0</v>
      </c>
      <c r="G629" s="13" t="s">
        <v>13</v>
      </c>
      <c r="H629" s="14" t="s">
        <v>1930</v>
      </c>
      <c r="I629" s="12">
        <v>1127.0</v>
      </c>
      <c r="J629" s="15" t="str">
        <f t="shared" si="1"/>
        <v>Relevant</v>
      </c>
    </row>
    <row r="630" ht="22.5" customHeight="1">
      <c r="A630" s="9" t="s">
        <v>1931</v>
      </c>
      <c r="B630" s="10">
        <v>45631.9071412037</v>
      </c>
      <c r="C630" s="11" t="s">
        <v>1932</v>
      </c>
      <c r="D630" s="12">
        <v>12.0</v>
      </c>
      <c r="E630" s="10" t="s">
        <v>26</v>
      </c>
      <c r="F630" s="12">
        <v>2024.0</v>
      </c>
      <c r="G630" s="13" t="s">
        <v>13</v>
      </c>
      <c r="H630" s="14" t="s">
        <v>514</v>
      </c>
      <c r="I630" s="12">
        <v>2304.0</v>
      </c>
      <c r="J630" s="15" t="str">
        <f t="shared" si="1"/>
        <v>Relevant</v>
      </c>
    </row>
    <row r="631" ht="22.5" customHeight="1">
      <c r="A631" s="9" t="s">
        <v>1933</v>
      </c>
      <c r="B631" s="10">
        <v>45606.27284722222</v>
      </c>
      <c r="C631" s="11" t="s">
        <v>1934</v>
      </c>
      <c r="D631" s="12">
        <v>11.0</v>
      </c>
      <c r="E631" s="10" t="s">
        <v>17</v>
      </c>
      <c r="F631" s="12">
        <v>2024.0</v>
      </c>
      <c r="G631" s="13" t="s">
        <v>1935</v>
      </c>
      <c r="H631" s="14" t="s">
        <v>1936</v>
      </c>
      <c r="I631" s="12">
        <v>8026530.0</v>
      </c>
      <c r="J631" s="15" t="str">
        <f t="shared" si="1"/>
        <v>Irrelevant</v>
      </c>
    </row>
    <row r="632" ht="22.5" customHeight="1">
      <c r="A632" s="9" t="s">
        <v>1937</v>
      </c>
      <c r="B632" s="10">
        <v>45629.752337962964</v>
      </c>
      <c r="C632" s="11" t="s">
        <v>1938</v>
      </c>
      <c r="D632" s="12">
        <v>12.0</v>
      </c>
      <c r="E632" s="10" t="s">
        <v>26</v>
      </c>
      <c r="F632" s="12">
        <v>2024.0</v>
      </c>
      <c r="G632" s="13" t="s">
        <v>13</v>
      </c>
      <c r="H632" s="14" t="s">
        <v>1939</v>
      </c>
      <c r="I632" s="12">
        <v>123.0</v>
      </c>
      <c r="J632" s="15" t="str">
        <f t="shared" si="1"/>
        <v>Relevant</v>
      </c>
    </row>
    <row r="633" ht="22.5" customHeight="1">
      <c r="A633" s="9" t="s">
        <v>1940</v>
      </c>
      <c r="B633" s="10">
        <v>45579.66043981481</v>
      </c>
      <c r="C633" s="11" t="s">
        <v>1941</v>
      </c>
      <c r="D633" s="12">
        <v>10.0</v>
      </c>
      <c r="E633" s="10" t="s">
        <v>42</v>
      </c>
      <c r="F633" s="12">
        <v>2024.0</v>
      </c>
      <c r="G633" s="13" t="s">
        <v>13</v>
      </c>
      <c r="H633" s="14" t="s">
        <v>642</v>
      </c>
      <c r="I633" s="12">
        <v>289.0</v>
      </c>
      <c r="J633" s="15" t="str">
        <f t="shared" si="1"/>
        <v>Relevant</v>
      </c>
    </row>
    <row r="634" ht="22.5" customHeight="1">
      <c r="A634" s="9" t="s">
        <v>1942</v>
      </c>
      <c r="B634" s="10">
        <v>45615.429375</v>
      </c>
      <c r="C634" s="11" t="s">
        <v>1943</v>
      </c>
      <c r="D634" s="12">
        <v>11.0</v>
      </c>
      <c r="E634" s="10" t="s">
        <v>17</v>
      </c>
      <c r="F634" s="12">
        <v>2024.0</v>
      </c>
      <c r="G634" s="13" t="s">
        <v>1944</v>
      </c>
      <c r="H634" s="14" t="str">
        <f>IFERROR(__xludf.DUMMYFUNCTION("TRIM(REGEXREPLACE(GOOGLETRANSLATE(G634,""auto"",""en""),""(?i)\b(RT|QT)\s*@?\w*:?\s*|https?://\S+|@\w+|#\w+|[^\x00-\x7F]|[^\w\s]"",""""))"),"Delhi If you go out in Delhi thats it air pollution has increased in delhi people of delhi are expressing concern as the pollution is increasing day by day")</f>
        <v>Delhi If you go out in Delhi thats it air pollution has increased in delhi people of delhi are expressing concern as the pollution is increasing day by day</v>
      </c>
      <c r="I634" s="12">
        <v>39530.0</v>
      </c>
      <c r="J634" s="15" t="str">
        <f t="shared" si="1"/>
        <v>Relevant</v>
      </c>
    </row>
    <row r="635" ht="22.5" customHeight="1">
      <c r="A635" s="9" t="s">
        <v>1945</v>
      </c>
      <c r="B635" s="10">
        <v>45742.93068287037</v>
      </c>
      <c r="C635" s="11" t="s">
        <v>1946</v>
      </c>
      <c r="D635" s="12">
        <v>3.0</v>
      </c>
      <c r="E635" s="10" t="s">
        <v>59</v>
      </c>
      <c r="F635" s="12">
        <v>2025.0</v>
      </c>
      <c r="G635" s="13" t="s">
        <v>13</v>
      </c>
      <c r="H635" s="14" t="s">
        <v>204</v>
      </c>
      <c r="I635" s="12">
        <v>86.0</v>
      </c>
      <c r="J635" s="15" t="str">
        <f t="shared" si="1"/>
        <v>Relevant</v>
      </c>
    </row>
    <row r="636" ht="22.5" customHeight="1">
      <c r="A636" s="9" t="s">
        <v>1947</v>
      </c>
      <c r="B636" s="10">
        <v>45603.57554398148</v>
      </c>
      <c r="C636" s="11" t="s">
        <v>1948</v>
      </c>
      <c r="D636" s="12">
        <v>11.0</v>
      </c>
      <c r="E636" s="10" t="s">
        <v>17</v>
      </c>
      <c r="F636" s="12">
        <v>2024.0</v>
      </c>
      <c r="G636" s="13" t="s">
        <v>1949</v>
      </c>
      <c r="H636" s="14" t="s">
        <v>1950</v>
      </c>
      <c r="I636" s="12">
        <v>255122.0</v>
      </c>
      <c r="J636" s="15" t="str">
        <f t="shared" si="1"/>
        <v>Relevant</v>
      </c>
    </row>
    <row r="637" ht="22.5" customHeight="1">
      <c r="A637" s="9" t="s">
        <v>1951</v>
      </c>
      <c r="B637" s="10">
        <v>45696.74696759259</v>
      </c>
      <c r="C637" s="11" t="s">
        <v>1952</v>
      </c>
      <c r="D637" s="12">
        <v>2.0</v>
      </c>
      <c r="E637" s="10" t="s">
        <v>12</v>
      </c>
      <c r="F637" s="12">
        <v>2025.0</v>
      </c>
      <c r="G637" s="13" t="s">
        <v>13</v>
      </c>
      <c r="H637" s="14" t="s">
        <v>14</v>
      </c>
      <c r="I637" s="12">
        <v>403.0</v>
      </c>
      <c r="J637" s="15" t="str">
        <f t="shared" si="1"/>
        <v>Relevant</v>
      </c>
    </row>
    <row r="638" ht="22.5" customHeight="1">
      <c r="A638" s="9" t="s">
        <v>1953</v>
      </c>
      <c r="B638" s="10">
        <v>45693.41927111111</v>
      </c>
      <c r="C638" s="11" t="s">
        <v>1954</v>
      </c>
      <c r="D638" s="12">
        <v>2.0</v>
      </c>
      <c r="E638" s="10" t="s">
        <v>12</v>
      </c>
      <c r="F638" s="12">
        <v>2025.0</v>
      </c>
      <c r="G638" s="13" t="s">
        <v>1955</v>
      </c>
      <c r="H638" s="14" t="s">
        <v>1956</v>
      </c>
      <c r="I638" s="12">
        <v>74639.0</v>
      </c>
      <c r="J638" s="15" t="str">
        <f t="shared" si="1"/>
        <v>Relevant</v>
      </c>
    </row>
    <row r="639" ht="22.5" customHeight="1">
      <c r="A639" s="9" t="s">
        <v>1957</v>
      </c>
      <c r="B639" s="10">
        <v>45614.70923611111</v>
      </c>
      <c r="C639" s="11" t="s">
        <v>1958</v>
      </c>
      <c r="D639" s="12">
        <v>11.0</v>
      </c>
      <c r="E639" s="10" t="s">
        <v>17</v>
      </c>
      <c r="F639" s="12">
        <v>2024.0</v>
      </c>
      <c r="G639" s="13" t="s">
        <v>1959</v>
      </c>
      <c r="H639" s="14" t="s">
        <v>1960</v>
      </c>
      <c r="I639" s="12">
        <v>1.0474812E7</v>
      </c>
      <c r="J639" s="15" t="str">
        <f t="shared" si="1"/>
        <v>Relevant</v>
      </c>
    </row>
    <row r="640" ht="22.5" customHeight="1">
      <c r="A640" s="9" t="s">
        <v>1961</v>
      </c>
      <c r="B640" s="10">
        <v>45625.44840277778</v>
      </c>
      <c r="C640" s="11" t="s">
        <v>1962</v>
      </c>
      <c r="D640" s="12">
        <v>11.0</v>
      </c>
      <c r="E640" s="10" t="s">
        <v>17</v>
      </c>
      <c r="F640" s="12">
        <v>2024.0</v>
      </c>
      <c r="G640" s="13" t="s">
        <v>13</v>
      </c>
      <c r="H640" s="14" t="s">
        <v>1963</v>
      </c>
      <c r="I640" s="12">
        <v>3004.0</v>
      </c>
      <c r="J640" s="15" t="str">
        <f t="shared" si="1"/>
        <v>Relevant</v>
      </c>
    </row>
    <row r="641" ht="22.5" customHeight="1">
      <c r="A641" s="9" t="s">
        <v>1964</v>
      </c>
      <c r="B641" s="10">
        <v>45417.498391203706</v>
      </c>
      <c r="C641" s="11" t="s">
        <v>1965</v>
      </c>
      <c r="D641" s="12">
        <v>5.0</v>
      </c>
      <c r="E641" s="10" t="s">
        <v>21</v>
      </c>
      <c r="F641" s="12">
        <v>2024.0</v>
      </c>
      <c r="G641" s="13" t="s">
        <v>1966</v>
      </c>
      <c r="H641" s="14" t="s">
        <v>1967</v>
      </c>
      <c r="I641" s="12">
        <v>0.0</v>
      </c>
      <c r="J641" s="15" t="str">
        <f t="shared" si="1"/>
        <v>Irrelevant</v>
      </c>
    </row>
    <row r="642" ht="22.5" customHeight="1">
      <c r="A642" s="9" t="s">
        <v>1968</v>
      </c>
      <c r="B642" s="10">
        <v>45549.4528587963</v>
      </c>
      <c r="C642" s="11" t="s">
        <v>1969</v>
      </c>
      <c r="D642" s="12">
        <v>9.0</v>
      </c>
      <c r="E642" s="10" t="s">
        <v>114</v>
      </c>
      <c r="F642" s="12">
        <v>2024.0</v>
      </c>
      <c r="G642" s="13" t="s">
        <v>13</v>
      </c>
      <c r="H642" s="14" t="s">
        <v>1970</v>
      </c>
      <c r="I642" s="12">
        <v>931.0</v>
      </c>
      <c r="J642" s="15" t="str">
        <f t="shared" si="1"/>
        <v>Relevant</v>
      </c>
    </row>
    <row r="643" ht="22.5" customHeight="1">
      <c r="A643" s="9" t="s">
        <v>1971</v>
      </c>
      <c r="B643" s="10">
        <v>45705.66688657407</v>
      </c>
      <c r="C643" s="11" t="s">
        <v>1972</v>
      </c>
      <c r="D643" s="12">
        <v>2.0</v>
      </c>
      <c r="E643" s="10" t="s">
        <v>12</v>
      </c>
      <c r="F643" s="12">
        <v>2025.0</v>
      </c>
      <c r="G643" s="13" t="s">
        <v>13</v>
      </c>
      <c r="H643" s="14" t="s">
        <v>1973</v>
      </c>
      <c r="I643" s="12">
        <v>27691.0</v>
      </c>
      <c r="J643" s="15" t="str">
        <f t="shared" si="1"/>
        <v>Relevant</v>
      </c>
    </row>
    <row r="644" ht="22.5" customHeight="1">
      <c r="A644" s="9" t="s">
        <v>1974</v>
      </c>
      <c r="B644" s="10">
        <v>45697.09289351852</v>
      </c>
      <c r="C644" s="11" t="s">
        <v>1975</v>
      </c>
      <c r="D644" s="12">
        <v>2.0</v>
      </c>
      <c r="E644" s="10" t="s">
        <v>12</v>
      </c>
      <c r="F644" s="12">
        <v>2025.0</v>
      </c>
      <c r="G644" s="13" t="s">
        <v>13</v>
      </c>
      <c r="H644" s="14" t="s">
        <v>1264</v>
      </c>
      <c r="I644" s="12">
        <v>344.0</v>
      </c>
      <c r="J644" s="15" t="str">
        <f t="shared" si="1"/>
        <v>Relevant</v>
      </c>
    </row>
    <row r="645" ht="22.5" customHeight="1">
      <c r="A645" s="9" t="s">
        <v>1976</v>
      </c>
      <c r="B645" s="10">
        <v>45434.695023148146</v>
      </c>
      <c r="C645" s="11" t="s">
        <v>1977</v>
      </c>
      <c r="D645" s="12">
        <v>5.0</v>
      </c>
      <c r="E645" s="10" t="s">
        <v>21</v>
      </c>
      <c r="F645" s="12">
        <v>2024.0</v>
      </c>
      <c r="G645" s="13" t="s">
        <v>13</v>
      </c>
      <c r="H645" s="14" t="s">
        <v>189</v>
      </c>
      <c r="I645" s="12">
        <v>164.0</v>
      </c>
      <c r="J645" s="15" t="str">
        <f t="shared" si="1"/>
        <v>Relevant</v>
      </c>
    </row>
    <row r="646" ht="22.5" customHeight="1">
      <c r="A646" s="9" t="s">
        <v>1978</v>
      </c>
      <c r="B646" s="10">
        <v>45712.53045138889</v>
      </c>
      <c r="C646" s="11" t="s">
        <v>1979</v>
      </c>
      <c r="D646" s="12">
        <v>2.0</v>
      </c>
      <c r="E646" s="10" t="s">
        <v>12</v>
      </c>
      <c r="F646" s="12">
        <v>2025.0</v>
      </c>
      <c r="G646" s="13" t="s">
        <v>1980</v>
      </c>
      <c r="H646" s="14" t="s">
        <v>1981</v>
      </c>
      <c r="I646" s="12">
        <v>0.0</v>
      </c>
      <c r="J646" s="15" t="str">
        <f t="shared" si="1"/>
        <v>Irrelevant</v>
      </c>
    </row>
    <row r="647" ht="22.5" customHeight="1">
      <c r="A647" s="9" t="s">
        <v>1982</v>
      </c>
      <c r="B647" s="10">
        <v>45726.364547199075</v>
      </c>
      <c r="C647" s="11" t="s">
        <v>1983</v>
      </c>
      <c r="D647" s="12">
        <v>3.0</v>
      </c>
      <c r="E647" s="10" t="s">
        <v>59</v>
      </c>
      <c r="F647" s="12">
        <v>2025.0</v>
      </c>
      <c r="G647" s="13" t="s">
        <v>1984</v>
      </c>
      <c r="H647" s="14" t="s">
        <v>1985</v>
      </c>
      <c r="I647" s="12">
        <v>6750344.0</v>
      </c>
      <c r="J647" s="15" t="str">
        <f t="shared" si="1"/>
        <v>Irrelevant</v>
      </c>
    </row>
    <row r="648" ht="22.5" customHeight="1">
      <c r="A648" s="9" t="s">
        <v>1986</v>
      </c>
      <c r="B648" s="10">
        <v>45734.0112037037</v>
      </c>
      <c r="C648" s="11" t="s">
        <v>1987</v>
      </c>
      <c r="D648" s="12">
        <v>3.0</v>
      </c>
      <c r="E648" s="10" t="s">
        <v>59</v>
      </c>
      <c r="F648" s="12">
        <v>2025.0</v>
      </c>
      <c r="G648" s="13" t="s">
        <v>13</v>
      </c>
      <c r="H648" s="14" t="s">
        <v>1988</v>
      </c>
      <c r="I648" s="12">
        <v>2514.0</v>
      </c>
      <c r="J648" s="15" t="str">
        <f t="shared" si="1"/>
        <v>Relevant</v>
      </c>
    </row>
    <row r="649" ht="22.5" customHeight="1">
      <c r="A649" s="9" t="s">
        <v>1989</v>
      </c>
      <c r="B649" s="10">
        <v>45520.803252314814</v>
      </c>
      <c r="C649" s="11" t="s">
        <v>1990</v>
      </c>
      <c r="D649" s="12">
        <v>8.0</v>
      </c>
      <c r="E649" s="10" t="s">
        <v>167</v>
      </c>
      <c r="F649" s="12">
        <v>2024.0</v>
      </c>
      <c r="G649" s="13" t="s">
        <v>13</v>
      </c>
      <c r="H649" s="14" t="s">
        <v>1991</v>
      </c>
      <c r="I649" s="12">
        <v>16901.0</v>
      </c>
      <c r="J649" s="15" t="str">
        <f t="shared" si="1"/>
        <v>Relevant</v>
      </c>
    </row>
    <row r="650" ht="22.5" customHeight="1">
      <c r="A650" s="9" t="s">
        <v>1992</v>
      </c>
      <c r="B650" s="10">
        <v>45423.40346064815</v>
      </c>
      <c r="C650" s="11" t="s">
        <v>1993</v>
      </c>
      <c r="D650" s="12">
        <v>5.0</v>
      </c>
      <c r="E650" s="10" t="s">
        <v>21</v>
      </c>
      <c r="F650" s="12">
        <v>2024.0</v>
      </c>
      <c r="G650" s="13" t="s">
        <v>13</v>
      </c>
      <c r="H650" s="14" t="s">
        <v>1994</v>
      </c>
      <c r="I650" s="12">
        <v>1727.0</v>
      </c>
      <c r="J650" s="15" t="str">
        <f t="shared" si="1"/>
        <v>Relevant</v>
      </c>
    </row>
    <row r="651" ht="22.5" customHeight="1">
      <c r="A651" s="9" t="s">
        <v>1995</v>
      </c>
      <c r="B651" s="10">
        <v>45599.747025462966</v>
      </c>
      <c r="C651" s="11" t="s">
        <v>1996</v>
      </c>
      <c r="D651" s="12">
        <v>11.0</v>
      </c>
      <c r="E651" s="10" t="s">
        <v>17</v>
      </c>
      <c r="F651" s="12">
        <v>2024.0</v>
      </c>
      <c r="G651" s="13" t="s">
        <v>13</v>
      </c>
      <c r="H651" s="14" t="s">
        <v>436</v>
      </c>
      <c r="I651" s="12">
        <v>326.0</v>
      </c>
      <c r="J651" s="15" t="str">
        <f t="shared" si="1"/>
        <v>Relevant</v>
      </c>
    </row>
    <row r="652" ht="22.5" customHeight="1">
      <c r="A652" s="9" t="s">
        <v>1997</v>
      </c>
      <c r="B652" s="10">
        <v>45671.35832175926</v>
      </c>
      <c r="C652" s="11" t="s">
        <v>1998</v>
      </c>
      <c r="D652" s="12">
        <v>1.0</v>
      </c>
      <c r="E652" s="10" t="s">
        <v>70</v>
      </c>
      <c r="F652" s="12">
        <v>2025.0</v>
      </c>
      <c r="G652" s="13" t="s">
        <v>13</v>
      </c>
      <c r="H652" s="14" t="s">
        <v>1999</v>
      </c>
      <c r="I652" s="12">
        <v>1330.0</v>
      </c>
      <c r="J652" s="15" t="str">
        <f t="shared" si="1"/>
        <v>Relevant</v>
      </c>
    </row>
    <row r="653" ht="22.5" customHeight="1">
      <c r="A653" s="9" t="s">
        <v>2000</v>
      </c>
      <c r="B653" s="10">
        <v>45563.05664351852</v>
      </c>
      <c r="C653" s="11" t="s">
        <v>2001</v>
      </c>
      <c r="D653" s="12">
        <v>9.0</v>
      </c>
      <c r="E653" s="10" t="s">
        <v>114</v>
      </c>
      <c r="F653" s="12">
        <v>2024.0</v>
      </c>
      <c r="G653" s="13" t="s">
        <v>2002</v>
      </c>
      <c r="H653" s="14" t="s">
        <v>2003</v>
      </c>
      <c r="I653" s="12">
        <v>9486916.0</v>
      </c>
      <c r="J653" s="15" t="str">
        <f t="shared" si="1"/>
        <v>Relevant</v>
      </c>
    </row>
    <row r="654" ht="22.5" customHeight="1">
      <c r="A654" s="9" t="s">
        <v>2004</v>
      </c>
      <c r="B654" s="10">
        <v>45696.96722222222</v>
      </c>
      <c r="C654" s="11" t="s">
        <v>2005</v>
      </c>
      <c r="D654" s="12">
        <v>2.0</v>
      </c>
      <c r="E654" s="10" t="s">
        <v>12</v>
      </c>
      <c r="F654" s="12">
        <v>2025.0</v>
      </c>
      <c r="G654" s="13" t="s">
        <v>13</v>
      </c>
      <c r="H654" s="14" t="s">
        <v>14</v>
      </c>
      <c r="I654" s="12">
        <v>1479.0</v>
      </c>
      <c r="J654" s="15" t="str">
        <f t="shared" si="1"/>
        <v>Relevant</v>
      </c>
    </row>
    <row r="655" ht="22.5" customHeight="1">
      <c r="A655" s="9" t="s">
        <v>2006</v>
      </c>
      <c r="B655" s="10">
        <v>45635.84738425926</v>
      </c>
      <c r="C655" s="11" t="s">
        <v>2007</v>
      </c>
      <c r="D655" s="12">
        <v>12.0</v>
      </c>
      <c r="E655" s="10" t="s">
        <v>26</v>
      </c>
      <c r="F655" s="12">
        <v>2024.0</v>
      </c>
      <c r="G655" s="13" t="s">
        <v>13</v>
      </c>
      <c r="H655" s="14" t="s">
        <v>2008</v>
      </c>
      <c r="I655" s="12">
        <v>990.0</v>
      </c>
      <c r="J655" s="15" t="str">
        <f t="shared" si="1"/>
        <v>Irrelevant</v>
      </c>
    </row>
    <row r="656" ht="22.5" customHeight="1">
      <c r="A656" s="9" t="s">
        <v>2009</v>
      </c>
      <c r="B656" s="10">
        <v>45593.37939814815</v>
      </c>
      <c r="C656" s="11" t="s">
        <v>2010</v>
      </c>
      <c r="D656" s="12">
        <v>10.0</v>
      </c>
      <c r="E656" s="10" t="s">
        <v>42</v>
      </c>
      <c r="F656" s="12">
        <v>2024.0</v>
      </c>
      <c r="G656" s="13" t="s">
        <v>13</v>
      </c>
      <c r="H656" s="14" t="s">
        <v>2011</v>
      </c>
      <c r="I656" s="12">
        <v>801.0</v>
      </c>
      <c r="J656" s="15" t="str">
        <f t="shared" si="1"/>
        <v>Relevant</v>
      </c>
    </row>
    <row r="657" ht="22.5" customHeight="1">
      <c r="A657" s="9" t="s">
        <v>2012</v>
      </c>
      <c r="B657" s="10">
        <v>45437.940729166665</v>
      </c>
      <c r="C657" s="11" t="s">
        <v>2013</v>
      </c>
      <c r="D657" s="12">
        <v>5.0</v>
      </c>
      <c r="E657" s="10" t="s">
        <v>21</v>
      </c>
      <c r="F657" s="12">
        <v>2024.0</v>
      </c>
      <c r="G657" s="13" t="s">
        <v>13</v>
      </c>
      <c r="H657" s="14" t="s">
        <v>484</v>
      </c>
      <c r="I657" s="12">
        <v>24.0</v>
      </c>
      <c r="J657" s="15" t="str">
        <f t="shared" si="1"/>
        <v>Irrelevant</v>
      </c>
    </row>
    <row r="658" ht="22.5" customHeight="1">
      <c r="A658" s="9" t="s">
        <v>2014</v>
      </c>
      <c r="B658" s="10">
        <v>45611.031539351854</v>
      </c>
      <c r="C658" s="11" t="s">
        <v>2015</v>
      </c>
      <c r="D658" s="12">
        <v>11.0</v>
      </c>
      <c r="E658" s="10" t="s">
        <v>17</v>
      </c>
      <c r="F658" s="12">
        <v>2024.0</v>
      </c>
      <c r="G658" s="13" t="s">
        <v>13</v>
      </c>
      <c r="H658" s="14" t="s">
        <v>47</v>
      </c>
      <c r="I658" s="12">
        <v>107.0</v>
      </c>
      <c r="J658" s="15" t="str">
        <f t="shared" si="1"/>
        <v>Relevant</v>
      </c>
    </row>
    <row r="659" ht="22.5" customHeight="1">
      <c r="A659" s="9" t="s">
        <v>2016</v>
      </c>
      <c r="B659" s="10">
        <v>45651.431539351855</v>
      </c>
      <c r="C659" s="11" t="s">
        <v>2017</v>
      </c>
      <c r="D659" s="12">
        <v>12.0</v>
      </c>
      <c r="E659" s="10" t="s">
        <v>26</v>
      </c>
      <c r="F659" s="12">
        <v>2024.0</v>
      </c>
      <c r="G659" s="13" t="s">
        <v>13</v>
      </c>
      <c r="H659" s="14" t="s">
        <v>121</v>
      </c>
      <c r="I659" s="12">
        <v>2245.0</v>
      </c>
      <c r="J659" s="15" t="str">
        <f t="shared" si="1"/>
        <v>Irrelevant</v>
      </c>
    </row>
    <row r="660" ht="22.5" customHeight="1">
      <c r="A660" s="9" t="s">
        <v>2018</v>
      </c>
      <c r="B660" s="10">
        <v>45617.27710648148</v>
      </c>
      <c r="C660" s="11" t="s">
        <v>2019</v>
      </c>
      <c r="D660" s="12">
        <v>11.0</v>
      </c>
      <c r="E660" s="10" t="s">
        <v>17</v>
      </c>
      <c r="F660" s="12">
        <v>2024.0</v>
      </c>
      <c r="G660" s="13" t="s">
        <v>13</v>
      </c>
      <c r="H660" s="14" t="s">
        <v>943</v>
      </c>
      <c r="I660" s="12">
        <v>42.0</v>
      </c>
      <c r="J660" s="15" t="str">
        <f t="shared" si="1"/>
        <v>Relevant</v>
      </c>
    </row>
    <row r="661" ht="22.5" customHeight="1">
      <c r="A661" s="9" t="s">
        <v>2020</v>
      </c>
      <c r="B661" s="10">
        <v>45615.90199074074</v>
      </c>
      <c r="C661" s="11" t="s">
        <v>2021</v>
      </c>
      <c r="D661" s="12">
        <v>11.0</v>
      </c>
      <c r="E661" s="10" t="s">
        <v>17</v>
      </c>
      <c r="F661" s="12">
        <v>2024.0</v>
      </c>
      <c r="G661" s="13" t="s">
        <v>13</v>
      </c>
      <c r="H661" s="14" t="s">
        <v>1325</v>
      </c>
      <c r="I661" s="12">
        <v>62.0</v>
      </c>
      <c r="J661" s="15" t="str">
        <f t="shared" si="1"/>
        <v>Relevant</v>
      </c>
    </row>
    <row r="662" ht="22.5" customHeight="1">
      <c r="A662" s="9" t="s">
        <v>2022</v>
      </c>
      <c r="B662" s="10">
        <v>45615.91043981481</v>
      </c>
      <c r="C662" s="11" t="s">
        <v>2023</v>
      </c>
      <c r="D662" s="12">
        <v>11.0</v>
      </c>
      <c r="E662" s="10" t="s">
        <v>17</v>
      </c>
      <c r="F662" s="12">
        <v>2024.0</v>
      </c>
      <c r="G662" s="13" t="s">
        <v>13</v>
      </c>
      <c r="H662" s="14" t="s">
        <v>511</v>
      </c>
      <c r="I662" s="12">
        <v>10305.0</v>
      </c>
      <c r="J662" s="15" t="str">
        <f t="shared" si="1"/>
        <v>Relevant</v>
      </c>
    </row>
    <row r="663" ht="22.5" customHeight="1">
      <c r="A663" s="9" t="s">
        <v>2024</v>
      </c>
      <c r="B663" s="10">
        <v>45587.73357638889</v>
      </c>
      <c r="C663" s="11" t="s">
        <v>2025</v>
      </c>
      <c r="D663" s="12">
        <v>10.0</v>
      </c>
      <c r="E663" s="10" t="s">
        <v>42</v>
      </c>
      <c r="F663" s="12">
        <v>2024.0</v>
      </c>
      <c r="G663" s="13" t="s">
        <v>13</v>
      </c>
      <c r="H663" s="14" t="s">
        <v>175</v>
      </c>
      <c r="I663" s="12">
        <v>35.0</v>
      </c>
      <c r="J663" s="15" t="str">
        <f t="shared" si="1"/>
        <v>Irrelevant</v>
      </c>
    </row>
    <row r="664" ht="22.5" customHeight="1">
      <c r="A664" s="9" t="s">
        <v>2026</v>
      </c>
      <c r="B664" s="10">
        <v>45618.701145833336</v>
      </c>
      <c r="C664" s="11" t="s">
        <v>2027</v>
      </c>
      <c r="D664" s="12">
        <v>11.0</v>
      </c>
      <c r="E664" s="10" t="s">
        <v>17</v>
      </c>
      <c r="F664" s="12">
        <v>2024.0</v>
      </c>
      <c r="G664" s="13" t="s">
        <v>2028</v>
      </c>
      <c r="H664" s="14" t="s">
        <v>2029</v>
      </c>
      <c r="I664" s="12">
        <v>1.8830927E7</v>
      </c>
      <c r="J664" s="15" t="str">
        <f t="shared" si="1"/>
        <v>Relevant</v>
      </c>
    </row>
    <row r="665" ht="22.5" customHeight="1">
      <c r="A665" s="9" t="s">
        <v>2030</v>
      </c>
      <c r="B665" s="10">
        <v>45615.103159722225</v>
      </c>
      <c r="C665" s="11" t="s">
        <v>2031</v>
      </c>
      <c r="D665" s="12">
        <v>11.0</v>
      </c>
      <c r="E665" s="10" t="s">
        <v>17</v>
      </c>
      <c r="F665" s="12">
        <v>2024.0</v>
      </c>
      <c r="G665" s="13" t="s">
        <v>13</v>
      </c>
      <c r="H665" s="14" t="s">
        <v>423</v>
      </c>
      <c r="I665" s="12">
        <v>510.0</v>
      </c>
      <c r="J665" s="15" t="str">
        <f t="shared" si="1"/>
        <v>Relevant</v>
      </c>
    </row>
    <row r="666" ht="22.5" customHeight="1">
      <c r="A666" s="9" t="s">
        <v>2032</v>
      </c>
      <c r="B666" s="10">
        <v>45553.292291666665</v>
      </c>
      <c r="C666" s="11" t="s">
        <v>2033</v>
      </c>
      <c r="D666" s="12">
        <v>9.0</v>
      </c>
      <c r="E666" s="10" t="s">
        <v>114</v>
      </c>
      <c r="F666" s="12">
        <v>2024.0</v>
      </c>
      <c r="G666" s="13" t="s">
        <v>2034</v>
      </c>
      <c r="H666" s="14" t="s">
        <v>2035</v>
      </c>
      <c r="I666" s="12">
        <v>4721.0</v>
      </c>
      <c r="J666" s="15" t="str">
        <f t="shared" si="1"/>
        <v>Irrelevant</v>
      </c>
    </row>
    <row r="667" ht="22.5" customHeight="1">
      <c r="A667" s="9" t="s">
        <v>2036</v>
      </c>
      <c r="B667" s="10">
        <v>45625.944768518515</v>
      </c>
      <c r="C667" s="11" t="s">
        <v>2037</v>
      </c>
      <c r="D667" s="12">
        <v>11.0</v>
      </c>
      <c r="E667" s="10" t="s">
        <v>17</v>
      </c>
      <c r="F667" s="12">
        <v>2024.0</v>
      </c>
      <c r="G667" s="13" t="s">
        <v>13</v>
      </c>
      <c r="H667" s="14" t="s">
        <v>84</v>
      </c>
      <c r="I667" s="12">
        <v>70.0</v>
      </c>
      <c r="J667" s="15" t="str">
        <f t="shared" si="1"/>
        <v>Relevant</v>
      </c>
    </row>
    <row r="668" ht="22.5" customHeight="1">
      <c r="A668" s="9" t="s">
        <v>2038</v>
      </c>
      <c r="B668" s="10">
        <v>45598.60554398148</v>
      </c>
      <c r="C668" s="11" t="s">
        <v>2039</v>
      </c>
      <c r="D668" s="12">
        <v>11.0</v>
      </c>
      <c r="E668" s="10" t="s">
        <v>17</v>
      </c>
      <c r="F668" s="12">
        <v>2024.0</v>
      </c>
      <c r="G668" s="13" t="s">
        <v>13</v>
      </c>
      <c r="H668" s="14" t="s">
        <v>2040</v>
      </c>
      <c r="I668" s="12">
        <v>405.0</v>
      </c>
      <c r="J668" s="15" t="str">
        <f t="shared" si="1"/>
        <v>Relevant</v>
      </c>
    </row>
    <row r="669" ht="22.5" customHeight="1">
      <c r="A669" s="9" t="s">
        <v>2041</v>
      </c>
      <c r="B669" s="10">
        <v>45585.681666666664</v>
      </c>
      <c r="C669" s="11" t="s">
        <v>2042</v>
      </c>
      <c r="D669" s="12">
        <v>10.0</v>
      </c>
      <c r="E669" s="10" t="s">
        <v>42</v>
      </c>
      <c r="F669" s="12">
        <v>2024.0</v>
      </c>
      <c r="G669" s="13" t="s">
        <v>13</v>
      </c>
      <c r="H669" s="14" t="s">
        <v>1442</v>
      </c>
      <c r="I669" s="12">
        <v>583.0</v>
      </c>
      <c r="J669" s="15" t="str">
        <f t="shared" si="1"/>
        <v>Relevant</v>
      </c>
    </row>
    <row r="670" ht="22.5" customHeight="1">
      <c r="A670" s="9" t="s">
        <v>2043</v>
      </c>
      <c r="B670" s="10">
        <v>45437.96329861111</v>
      </c>
      <c r="C670" s="11" t="s">
        <v>2044</v>
      </c>
      <c r="D670" s="12">
        <v>5.0</v>
      </c>
      <c r="E670" s="10" t="s">
        <v>21</v>
      </c>
      <c r="F670" s="12">
        <v>2024.0</v>
      </c>
      <c r="G670" s="13" t="s">
        <v>13</v>
      </c>
      <c r="H670" s="14" t="s">
        <v>484</v>
      </c>
      <c r="I670" s="12">
        <v>295.0</v>
      </c>
      <c r="J670" s="15" t="str">
        <f t="shared" si="1"/>
        <v>Irrelevant</v>
      </c>
    </row>
    <row r="671" ht="22.5" customHeight="1">
      <c r="A671" s="9" t="s">
        <v>2045</v>
      </c>
      <c r="B671" s="10">
        <v>45696.934212962966</v>
      </c>
      <c r="C671" s="11" t="s">
        <v>2046</v>
      </c>
      <c r="D671" s="12">
        <v>2.0</v>
      </c>
      <c r="E671" s="10" t="s">
        <v>12</v>
      </c>
      <c r="F671" s="12">
        <v>2025.0</v>
      </c>
      <c r="G671" s="13" t="s">
        <v>13</v>
      </c>
      <c r="H671" s="14" t="s">
        <v>14</v>
      </c>
      <c r="I671" s="12">
        <v>60.0</v>
      </c>
      <c r="J671" s="15" t="str">
        <f t="shared" si="1"/>
        <v>Relevant</v>
      </c>
    </row>
    <row r="672" ht="22.5" customHeight="1">
      <c r="A672" s="9" t="s">
        <v>2047</v>
      </c>
      <c r="B672" s="10">
        <v>45627.6234837963</v>
      </c>
      <c r="C672" s="11" t="s">
        <v>2048</v>
      </c>
      <c r="D672" s="12">
        <v>12.0</v>
      </c>
      <c r="E672" s="10" t="s">
        <v>26</v>
      </c>
      <c r="F672" s="12">
        <v>2024.0</v>
      </c>
      <c r="G672" s="13" t="s">
        <v>2049</v>
      </c>
      <c r="H672" s="14" t="s">
        <v>2050</v>
      </c>
      <c r="I672" s="12">
        <v>1.0474812E7</v>
      </c>
      <c r="J672" s="15" t="str">
        <f t="shared" si="1"/>
        <v>Relevant</v>
      </c>
    </row>
    <row r="673" ht="22.5" customHeight="1">
      <c r="A673" s="9" t="s">
        <v>2051</v>
      </c>
      <c r="B673" s="10">
        <v>45615.55993055556</v>
      </c>
      <c r="C673" s="11" t="s">
        <v>2052</v>
      </c>
      <c r="D673" s="12">
        <v>11.0</v>
      </c>
      <c r="E673" s="10" t="s">
        <v>17</v>
      </c>
      <c r="F673" s="12">
        <v>2024.0</v>
      </c>
      <c r="G673" s="13" t="s">
        <v>13</v>
      </c>
      <c r="H673" s="14" t="s">
        <v>1325</v>
      </c>
      <c r="I673" s="12">
        <v>1138.0</v>
      </c>
      <c r="J673" s="15" t="str">
        <f t="shared" si="1"/>
        <v>Relevant</v>
      </c>
    </row>
    <row r="674" ht="22.5" customHeight="1">
      <c r="A674" s="9" t="s">
        <v>2053</v>
      </c>
      <c r="B674" s="10">
        <v>45613.765335648146</v>
      </c>
      <c r="C674" s="11" t="s">
        <v>2054</v>
      </c>
      <c r="D674" s="12">
        <v>11.0</v>
      </c>
      <c r="E674" s="10" t="s">
        <v>17</v>
      </c>
      <c r="F674" s="12">
        <v>2024.0</v>
      </c>
      <c r="G674" s="13" t="s">
        <v>2055</v>
      </c>
      <c r="H674" s="14" t="s">
        <v>2056</v>
      </c>
      <c r="I674" s="12">
        <v>294.0</v>
      </c>
      <c r="J674" s="15" t="str">
        <f t="shared" si="1"/>
        <v>Relevant</v>
      </c>
    </row>
    <row r="675" ht="22.5" customHeight="1">
      <c r="A675" s="9" t="s">
        <v>2057</v>
      </c>
      <c r="B675" s="10">
        <v>45615.89900462963</v>
      </c>
      <c r="C675" s="11" t="s">
        <v>2058</v>
      </c>
      <c r="D675" s="12">
        <v>11.0</v>
      </c>
      <c r="E675" s="10" t="s">
        <v>17</v>
      </c>
      <c r="F675" s="12">
        <v>2024.0</v>
      </c>
      <c r="G675" s="13" t="s">
        <v>13</v>
      </c>
      <c r="H675" s="14" t="s">
        <v>2059</v>
      </c>
      <c r="I675" s="12">
        <v>4273.0</v>
      </c>
      <c r="J675" s="15" t="str">
        <f t="shared" si="1"/>
        <v>Relevant</v>
      </c>
    </row>
    <row r="676" ht="22.5" customHeight="1">
      <c r="A676" s="9" t="s">
        <v>2060</v>
      </c>
      <c r="B676" s="10">
        <v>45595.454618055555</v>
      </c>
      <c r="C676" s="11" t="s">
        <v>2061</v>
      </c>
      <c r="D676" s="12">
        <v>10.0</v>
      </c>
      <c r="E676" s="10" t="s">
        <v>42</v>
      </c>
      <c r="F676" s="12">
        <v>2024.0</v>
      </c>
      <c r="G676" s="13" t="s">
        <v>13</v>
      </c>
      <c r="H676" s="14" t="s">
        <v>2062</v>
      </c>
      <c r="I676" s="12">
        <v>1321.0</v>
      </c>
      <c r="J676" s="15" t="str">
        <f t="shared" si="1"/>
        <v>Relevant</v>
      </c>
    </row>
    <row r="677" ht="22.5" customHeight="1">
      <c r="A677" s="9" t="s">
        <v>2063</v>
      </c>
      <c r="B677" s="10">
        <v>45700.94965277778</v>
      </c>
      <c r="C677" s="11" t="s">
        <v>2064</v>
      </c>
      <c r="D677" s="12">
        <v>2.0</v>
      </c>
      <c r="E677" s="10" t="s">
        <v>12</v>
      </c>
      <c r="F677" s="12">
        <v>2025.0</v>
      </c>
      <c r="G677" s="13" t="s">
        <v>13</v>
      </c>
      <c r="H677" s="14" t="s">
        <v>253</v>
      </c>
      <c r="I677" s="12">
        <v>6482.0</v>
      </c>
      <c r="J677" s="15" t="str">
        <f t="shared" si="1"/>
        <v>Irrelevant</v>
      </c>
    </row>
    <row r="678" ht="22.5" customHeight="1">
      <c r="A678" s="9" t="s">
        <v>2065</v>
      </c>
      <c r="B678" s="10">
        <v>45401.345300925925</v>
      </c>
      <c r="C678" s="11" t="s">
        <v>2066</v>
      </c>
      <c r="D678" s="12">
        <v>4.0</v>
      </c>
      <c r="E678" s="10" t="s">
        <v>274</v>
      </c>
      <c r="F678" s="12">
        <v>2024.0</v>
      </c>
      <c r="G678" s="13" t="s">
        <v>13</v>
      </c>
      <c r="H678" s="14" t="s">
        <v>2067</v>
      </c>
      <c r="I678" s="12">
        <v>275.0</v>
      </c>
      <c r="J678" s="15" t="str">
        <f t="shared" si="1"/>
        <v>Relevant</v>
      </c>
    </row>
    <row r="679" ht="22.5" customHeight="1">
      <c r="A679" s="9" t="s">
        <v>2068</v>
      </c>
      <c r="B679" s="10">
        <v>45625.468981481485</v>
      </c>
      <c r="C679" s="11" t="s">
        <v>2069</v>
      </c>
      <c r="D679" s="12">
        <v>11.0</v>
      </c>
      <c r="E679" s="10" t="s">
        <v>17</v>
      </c>
      <c r="F679" s="12">
        <v>2024.0</v>
      </c>
      <c r="G679" s="13" t="s">
        <v>13</v>
      </c>
      <c r="H679" s="14" t="s">
        <v>199</v>
      </c>
      <c r="I679" s="12">
        <v>278.0</v>
      </c>
      <c r="J679" s="15" t="str">
        <f t="shared" si="1"/>
        <v>Relevant</v>
      </c>
    </row>
    <row r="680" ht="22.5" customHeight="1">
      <c r="A680" s="9" t="s">
        <v>2070</v>
      </c>
      <c r="B680" s="10">
        <v>45622.405419490744</v>
      </c>
      <c r="C680" s="11" t="s">
        <v>2071</v>
      </c>
      <c r="D680" s="12">
        <v>11.0</v>
      </c>
      <c r="E680" s="10" t="s">
        <v>17</v>
      </c>
      <c r="F680" s="12">
        <v>2024.0</v>
      </c>
      <c r="G680" s="13" t="s">
        <v>2072</v>
      </c>
      <c r="H680" s="14" t="s">
        <v>2073</v>
      </c>
      <c r="I680" s="12">
        <v>6195.0</v>
      </c>
      <c r="J680" s="15" t="str">
        <f t="shared" si="1"/>
        <v>Relevant</v>
      </c>
    </row>
    <row r="681" ht="22.5" customHeight="1">
      <c r="A681" s="9" t="s">
        <v>2074</v>
      </c>
      <c r="B681" s="10">
        <v>45518.53784722222</v>
      </c>
      <c r="C681" s="11" t="s">
        <v>2075</v>
      </c>
      <c r="D681" s="12">
        <v>8.0</v>
      </c>
      <c r="E681" s="10" t="s">
        <v>167</v>
      </c>
      <c r="F681" s="12">
        <v>2024.0</v>
      </c>
      <c r="G681" s="13" t="s">
        <v>13</v>
      </c>
      <c r="H681" s="14" t="s">
        <v>648</v>
      </c>
      <c r="I681" s="12">
        <v>2740.0</v>
      </c>
      <c r="J681" s="15" t="str">
        <f t="shared" si="1"/>
        <v>Relevant</v>
      </c>
    </row>
    <row r="682" ht="22.5" customHeight="1">
      <c r="A682" s="9" t="s">
        <v>2076</v>
      </c>
      <c r="B682" s="10">
        <v>45615.58825231482</v>
      </c>
      <c r="C682" s="11" t="s">
        <v>2077</v>
      </c>
      <c r="D682" s="12">
        <v>11.0</v>
      </c>
      <c r="E682" s="10" t="s">
        <v>17</v>
      </c>
      <c r="F682" s="12">
        <v>2024.0</v>
      </c>
      <c r="G682" s="13" t="s">
        <v>13</v>
      </c>
      <c r="H682" s="14" t="s">
        <v>2078</v>
      </c>
      <c r="I682" s="12">
        <v>1634.0</v>
      </c>
      <c r="J682" s="15" t="str">
        <f t="shared" si="1"/>
        <v>Relevant</v>
      </c>
    </row>
    <row r="683" ht="22.5" customHeight="1">
      <c r="A683" s="9" t="s">
        <v>2079</v>
      </c>
      <c r="B683" s="10">
        <v>45696.885613425926</v>
      </c>
      <c r="C683" s="11" t="s">
        <v>2080</v>
      </c>
      <c r="D683" s="12">
        <v>2.0</v>
      </c>
      <c r="E683" s="10" t="s">
        <v>12</v>
      </c>
      <c r="F683" s="12">
        <v>2025.0</v>
      </c>
      <c r="G683" s="13" t="s">
        <v>13</v>
      </c>
      <c r="H683" s="14" t="s">
        <v>1264</v>
      </c>
      <c r="I683" s="12">
        <v>3684.0</v>
      </c>
      <c r="J683" s="15" t="str">
        <f t="shared" si="1"/>
        <v>Relevant</v>
      </c>
    </row>
    <row r="684" ht="22.5" customHeight="1">
      <c r="A684" s="9" t="s">
        <v>2081</v>
      </c>
      <c r="B684" s="10">
        <v>45615.53690972222</v>
      </c>
      <c r="C684" s="11" t="s">
        <v>2082</v>
      </c>
      <c r="D684" s="12">
        <v>11.0</v>
      </c>
      <c r="E684" s="10" t="s">
        <v>17</v>
      </c>
      <c r="F684" s="12">
        <v>2024.0</v>
      </c>
      <c r="G684" s="13" t="s">
        <v>13</v>
      </c>
      <c r="H684" s="14" t="s">
        <v>1325</v>
      </c>
      <c r="I684" s="12">
        <v>1194.0</v>
      </c>
      <c r="J684" s="15" t="str">
        <f t="shared" si="1"/>
        <v>Relevant</v>
      </c>
    </row>
    <row r="685" ht="22.5" customHeight="1">
      <c r="A685" s="9" t="s">
        <v>2083</v>
      </c>
      <c r="B685" s="10">
        <v>45614.66673611111</v>
      </c>
      <c r="C685" s="11" t="s">
        <v>2084</v>
      </c>
      <c r="D685" s="12">
        <v>11.0</v>
      </c>
      <c r="E685" s="10" t="s">
        <v>17</v>
      </c>
      <c r="F685" s="12">
        <v>2024.0</v>
      </c>
      <c r="G685" s="13" t="s">
        <v>13</v>
      </c>
      <c r="H685" s="14" t="s">
        <v>423</v>
      </c>
      <c r="I685" s="12">
        <v>33.0</v>
      </c>
      <c r="J685" s="15" t="str">
        <f t="shared" si="1"/>
        <v>Relevant</v>
      </c>
    </row>
    <row r="686" ht="22.5" customHeight="1">
      <c r="A686" s="9" t="s">
        <v>2085</v>
      </c>
      <c r="B686" s="10">
        <v>45462.2577662037</v>
      </c>
      <c r="C686" s="11" t="s">
        <v>2086</v>
      </c>
      <c r="D686" s="12">
        <v>6.0</v>
      </c>
      <c r="E686" s="10" t="s">
        <v>34</v>
      </c>
      <c r="F686" s="12">
        <v>2024.0</v>
      </c>
      <c r="G686" s="13" t="s">
        <v>13</v>
      </c>
      <c r="H686" s="14" t="s">
        <v>2087</v>
      </c>
      <c r="I686" s="12">
        <v>582.0</v>
      </c>
      <c r="J686" s="15" t="str">
        <f t="shared" si="1"/>
        <v>Irrelevant</v>
      </c>
    </row>
    <row r="687" ht="22.5" customHeight="1">
      <c r="A687" s="9" t="s">
        <v>2088</v>
      </c>
      <c r="B687" s="10">
        <v>45616.380428240744</v>
      </c>
      <c r="C687" s="11" t="s">
        <v>2089</v>
      </c>
      <c r="D687" s="12">
        <v>11.0</v>
      </c>
      <c r="E687" s="10" t="s">
        <v>17</v>
      </c>
      <c r="F687" s="12">
        <v>2024.0</v>
      </c>
      <c r="G687" s="13" t="s">
        <v>13</v>
      </c>
      <c r="H687" s="14" t="s">
        <v>2090</v>
      </c>
      <c r="I687" s="12">
        <v>1979.0</v>
      </c>
      <c r="J687" s="15" t="str">
        <f t="shared" si="1"/>
        <v>Relevant</v>
      </c>
    </row>
    <row r="688" ht="22.5" customHeight="1">
      <c r="A688" s="9" t="s">
        <v>2091</v>
      </c>
      <c r="B688" s="10">
        <v>45630.69024305556</v>
      </c>
      <c r="C688" s="11" t="s">
        <v>2092</v>
      </c>
      <c r="D688" s="12">
        <v>12.0</v>
      </c>
      <c r="E688" s="10" t="s">
        <v>26</v>
      </c>
      <c r="F688" s="12">
        <v>2024.0</v>
      </c>
      <c r="G688" s="13" t="s">
        <v>13</v>
      </c>
      <c r="H688" s="14" t="s">
        <v>1685</v>
      </c>
      <c r="I688" s="12">
        <v>2613.0</v>
      </c>
      <c r="J688" s="15" t="str">
        <f t="shared" si="1"/>
        <v>Relevant</v>
      </c>
    </row>
    <row r="689" ht="22.5" customHeight="1">
      <c r="A689" s="9" t="s">
        <v>2093</v>
      </c>
      <c r="B689" s="10">
        <v>45606.71083333333</v>
      </c>
      <c r="C689" s="11" t="s">
        <v>2094</v>
      </c>
      <c r="D689" s="12">
        <v>11.0</v>
      </c>
      <c r="E689" s="10" t="s">
        <v>17</v>
      </c>
      <c r="F689" s="12">
        <v>2024.0</v>
      </c>
      <c r="G689" s="13" t="s">
        <v>13</v>
      </c>
      <c r="H689" s="14" t="s">
        <v>100</v>
      </c>
      <c r="I689" s="12">
        <v>145.0</v>
      </c>
      <c r="J689" s="15" t="str">
        <f t="shared" si="1"/>
        <v>Relevant</v>
      </c>
    </row>
    <row r="690" ht="22.5" customHeight="1">
      <c r="A690" s="9" t="s">
        <v>2095</v>
      </c>
      <c r="B690" s="10">
        <v>45602.48231481481</v>
      </c>
      <c r="C690" s="11" t="s">
        <v>2096</v>
      </c>
      <c r="D690" s="12">
        <v>11.0</v>
      </c>
      <c r="E690" s="10" t="s">
        <v>17</v>
      </c>
      <c r="F690" s="12">
        <v>2024.0</v>
      </c>
      <c r="G690" s="13" t="s">
        <v>13</v>
      </c>
      <c r="H690" s="14" t="s">
        <v>822</v>
      </c>
      <c r="I690" s="12">
        <v>0.0</v>
      </c>
      <c r="J690" s="15" t="str">
        <f t="shared" si="1"/>
        <v>Relevant</v>
      </c>
    </row>
    <row r="691" ht="22.5" customHeight="1">
      <c r="A691" s="9" t="s">
        <v>2097</v>
      </c>
      <c r="B691" s="10">
        <v>45614.59825231481</v>
      </c>
      <c r="C691" s="11" t="s">
        <v>2098</v>
      </c>
      <c r="D691" s="12">
        <v>11.0</v>
      </c>
      <c r="E691" s="10" t="s">
        <v>17</v>
      </c>
      <c r="F691" s="12">
        <v>2024.0</v>
      </c>
      <c r="G691" s="13" t="s">
        <v>13</v>
      </c>
      <c r="H691" s="14" t="s">
        <v>423</v>
      </c>
      <c r="I691" s="12">
        <v>1122.0</v>
      </c>
      <c r="J691" s="15" t="str">
        <f t="shared" si="1"/>
        <v>Relevant</v>
      </c>
    </row>
    <row r="692" ht="22.5" customHeight="1">
      <c r="A692" s="9" t="s">
        <v>2099</v>
      </c>
      <c r="B692" s="10">
        <v>45548.587916666664</v>
      </c>
      <c r="C692" s="11" t="s">
        <v>2100</v>
      </c>
      <c r="D692" s="12">
        <v>9.0</v>
      </c>
      <c r="E692" s="10" t="s">
        <v>114</v>
      </c>
      <c r="F692" s="12">
        <v>2024.0</v>
      </c>
      <c r="G692" s="13" t="s">
        <v>13</v>
      </c>
      <c r="H692" s="14" t="s">
        <v>1426</v>
      </c>
      <c r="I692" s="12">
        <v>179.0</v>
      </c>
      <c r="J692" s="15" t="str">
        <f t="shared" si="1"/>
        <v>Irrelevant</v>
      </c>
    </row>
    <row r="693" ht="22.5" customHeight="1">
      <c r="A693" s="9" t="s">
        <v>2101</v>
      </c>
      <c r="B693" s="10">
        <v>45535.25</v>
      </c>
      <c r="C693" s="11" t="s">
        <v>425</v>
      </c>
      <c r="D693" s="12">
        <v>8.0</v>
      </c>
      <c r="E693" s="10" t="s">
        <v>167</v>
      </c>
      <c r="F693" s="12">
        <v>2024.0</v>
      </c>
      <c r="G693" s="13" t="s">
        <v>2102</v>
      </c>
      <c r="H693" s="14" t="s">
        <v>2103</v>
      </c>
      <c r="I693" s="12">
        <v>8882855.0</v>
      </c>
      <c r="J693" s="15" t="str">
        <f t="shared" si="1"/>
        <v>Irrelevant</v>
      </c>
    </row>
    <row r="694" ht="22.5" customHeight="1">
      <c r="A694" s="9" t="s">
        <v>2104</v>
      </c>
      <c r="B694" s="10">
        <v>45591.84806712963</v>
      </c>
      <c r="C694" s="11" t="s">
        <v>2105</v>
      </c>
      <c r="D694" s="12">
        <v>10.0</v>
      </c>
      <c r="E694" s="10" t="s">
        <v>42</v>
      </c>
      <c r="F694" s="12">
        <v>2024.0</v>
      </c>
      <c r="G694" s="13" t="s">
        <v>13</v>
      </c>
      <c r="H694" s="14" t="s">
        <v>338</v>
      </c>
      <c r="I694" s="12">
        <v>789.0</v>
      </c>
      <c r="J694" s="15" t="str">
        <f t="shared" si="1"/>
        <v>Relevant</v>
      </c>
    </row>
    <row r="695" ht="22.5" customHeight="1">
      <c r="A695" s="9" t="s">
        <v>2106</v>
      </c>
      <c r="B695" s="10">
        <v>45614.54726778935</v>
      </c>
      <c r="C695" s="11" t="s">
        <v>2107</v>
      </c>
      <c r="D695" s="12">
        <v>11.0</v>
      </c>
      <c r="E695" s="10" t="s">
        <v>17</v>
      </c>
      <c r="F695" s="12">
        <v>2024.0</v>
      </c>
      <c r="G695" s="13" t="s">
        <v>2108</v>
      </c>
      <c r="H695" s="14" t="s">
        <v>2109</v>
      </c>
      <c r="I695" s="12">
        <v>0.0</v>
      </c>
      <c r="J695" s="15" t="str">
        <f t="shared" si="1"/>
        <v>Relevant</v>
      </c>
    </row>
    <row r="696" ht="22.5" customHeight="1">
      <c r="A696" s="9" t="s">
        <v>2110</v>
      </c>
      <c r="B696" s="10">
        <v>45587.41619212963</v>
      </c>
      <c r="C696" s="11" t="s">
        <v>2111</v>
      </c>
      <c r="D696" s="12">
        <v>10.0</v>
      </c>
      <c r="E696" s="10" t="s">
        <v>42</v>
      </c>
      <c r="F696" s="12">
        <v>2024.0</v>
      </c>
      <c r="G696" s="13" t="s">
        <v>2112</v>
      </c>
      <c r="H696" s="14" t="s">
        <v>2113</v>
      </c>
      <c r="I696" s="12">
        <v>1492.0</v>
      </c>
      <c r="J696" s="15" t="str">
        <f t="shared" si="1"/>
        <v>Relevant</v>
      </c>
    </row>
    <row r="697" ht="22.5" customHeight="1">
      <c r="A697" s="9" t="s">
        <v>2114</v>
      </c>
      <c r="B697" s="10">
        <v>45391.294444444444</v>
      </c>
      <c r="C697" s="11" t="s">
        <v>930</v>
      </c>
      <c r="D697" s="12">
        <v>4.0</v>
      </c>
      <c r="E697" s="10" t="s">
        <v>274</v>
      </c>
      <c r="F697" s="12">
        <v>2024.0</v>
      </c>
      <c r="G697" s="13" t="s">
        <v>2115</v>
      </c>
      <c r="H697" s="14" t="s">
        <v>2116</v>
      </c>
      <c r="I697" s="12">
        <v>1.001413E7</v>
      </c>
      <c r="J697" s="15" t="str">
        <f t="shared" si="1"/>
        <v>Irrelevant</v>
      </c>
    </row>
    <row r="698" ht="22.5" customHeight="1">
      <c r="A698" s="9" t="s">
        <v>2117</v>
      </c>
      <c r="B698" s="10">
        <v>45624.73887731481</v>
      </c>
      <c r="C698" s="11" t="s">
        <v>2118</v>
      </c>
      <c r="D698" s="12">
        <v>11.0</v>
      </c>
      <c r="E698" s="10" t="s">
        <v>17</v>
      </c>
      <c r="F698" s="12">
        <v>2024.0</v>
      </c>
      <c r="G698" s="13" t="s">
        <v>2119</v>
      </c>
      <c r="H698" s="14" t="s">
        <v>2120</v>
      </c>
      <c r="I698" s="12">
        <v>1393.0</v>
      </c>
      <c r="J698" s="15" t="str">
        <f t="shared" si="1"/>
        <v>Relevant</v>
      </c>
    </row>
    <row r="699" ht="22.5" customHeight="1">
      <c r="A699" s="9" t="s">
        <v>2121</v>
      </c>
      <c r="B699" s="10">
        <v>45610.855416666665</v>
      </c>
      <c r="C699" s="11" t="s">
        <v>2122</v>
      </c>
      <c r="D699" s="12">
        <v>11.0</v>
      </c>
      <c r="E699" s="10" t="s">
        <v>17</v>
      </c>
      <c r="F699" s="12">
        <v>2024.0</v>
      </c>
      <c r="G699" s="13" t="s">
        <v>13</v>
      </c>
      <c r="H699" s="14" t="s">
        <v>47</v>
      </c>
      <c r="I699" s="12">
        <v>128.0</v>
      </c>
      <c r="J699" s="15" t="str">
        <f t="shared" si="1"/>
        <v>Relevant</v>
      </c>
    </row>
    <row r="700" ht="22.5" customHeight="1">
      <c r="A700" s="9" t="s">
        <v>2123</v>
      </c>
      <c r="B700" s="10">
        <v>45593.38072916667</v>
      </c>
      <c r="C700" s="11" t="s">
        <v>2124</v>
      </c>
      <c r="D700" s="12">
        <v>10.0</v>
      </c>
      <c r="E700" s="10" t="s">
        <v>42</v>
      </c>
      <c r="F700" s="12">
        <v>2024.0</v>
      </c>
      <c r="G700" s="13" t="s">
        <v>13</v>
      </c>
      <c r="H700" s="14" t="s">
        <v>97</v>
      </c>
      <c r="I700" s="12">
        <v>77.0</v>
      </c>
      <c r="J700" s="15" t="str">
        <f t="shared" si="1"/>
        <v>Relevant</v>
      </c>
    </row>
    <row r="701" ht="22.5" customHeight="1">
      <c r="A701" s="9" t="s">
        <v>2125</v>
      </c>
      <c r="B701" s="10">
        <v>45454.754108796296</v>
      </c>
      <c r="C701" s="11" t="s">
        <v>2126</v>
      </c>
      <c r="D701" s="12">
        <v>6.0</v>
      </c>
      <c r="E701" s="10" t="s">
        <v>34</v>
      </c>
      <c r="F701" s="12">
        <v>2024.0</v>
      </c>
      <c r="G701" s="13" t="s">
        <v>13</v>
      </c>
      <c r="H701" s="14" t="s">
        <v>2127</v>
      </c>
      <c r="I701" s="12">
        <v>457.0</v>
      </c>
      <c r="J701" s="15" t="str">
        <f t="shared" si="1"/>
        <v>Irrelevant</v>
      </c>
    </row>
    <row r="702" ht="22.5" customHeight="1">
      <c r="A702" s="9" t="s">
        <v>2128</v>
      </c>
      <c r="B702" s="10">
        <v>45588.613009479166</v>
      </c>
      <c r="C702" s="11" t="s">
        <v>2129</v>
      </c>
      <c r="D702" s="12">
        <v>10.0</v>
      </c>
      <c r="E702" s="10" t="s">
        <v>42</v>
      </c>
      <c r="F702" s="12">
        <v>2024.0</v>
      </c>
      <c r="G702" s="13" t="s">
        <v>2130</v>
      </c>
      <c r="H702" s="14" t="s">
        <v>2131</v>
      </c>
      <c r="I702" s="12">
        <v>4793.0</v>
      </c>
      <c r="J702" s="15" t="str">
        <f t="shared" si="1"/>
        <v>Relevant</v>
      </c>
    </row>
    <row r="703" ht="22.5" customHeight="1">
      <c r="A703" s="9" t="s">
        <v>2132</v>
      </c>
      <c r="B703" s="10">
        <v>45655.26284722222</v>
      </c>
      <c r="C703" s="11" t="s">
        <v>2133</v>
      </c>
      <c r="D703" s="12">
        <v>12.0</v>
      </c>
      <c r="E703" s="10" t="s">
        <v>26</v>
      </c>
      <c r="F703" s="12">
        <v>2024.0</v>
      </c>
      <c r="G703" s="13" t="s">
        <v>2134</v>
      </c>
      <c r="H703" s="14" t="s">
        <v>2135</v>
      </c>
      <c r="I703" s="12">
        <v>4838.0</v>
      </c>
      <c r="J703" s="15" t="str">
        <f t="shared" si="1"/>
        <v>Relevant</v>
      </c>
    </row>
    <row r="704" ht="22.5" customHeight="1">
      <c r="A704" s="9" t="s">
        <v>2136</v>
      </c>
      <c r="B704" s="10">
        <v>45625.3921875</v>
      </c>
      <c r="C704" s="11" t="s">
        <v>2137</v>
      </c>
      <c r="D704" s="12">
        <v>11.0</v>
      </c>
      <c r="E704" s="10" t="s">
        <v>17</v>
      </c>
      <c r="F704" s="12">
        <v>2024.0</v>
      </c>
      <c r="G704" s="13" t="s">
        <v>13</v>
      </c>
      <c r="H704" s="14" t="s">
        <v>2138</v>
      </c>
      <c r="I704" s="12">
        <v>500.0</v>
      </c>
      <c r="J704" s="15" t="str">
        <f t="shared" si="1"/>
        <v>Relevant</v>
      </c>
    </row>
    <row r="705" ht="22.5" customHeight="1">
      <c r="A705" s="9" t="s">
        <v>2139</v>
      </c>
      <c r="B705" s="10">
        <v>45632.92083372685</v>
      </c>
      <c r="C705" s="11" t="s">
        <v>2140</v>
      </c>
      <c r="D705" s="12">
        <v>12.0</v>
      </c>
      <c r="E705" s="10" t="s">
        <v>26</v>
      </c>
      <c r="F705" s="12">
        <v>2024.0</v>
      </c>
      <c r="G705" s="13" t="s">
        <v>2141</v>
      </c>
      <c r="H705" s="14" t="s">
        <v>2142</v>
      </c>
      <c r="I705" s="12">
        <v>189499.0</v>
      </c>
      <c r="J705" s="15" t="str">
        <f t="shared" si="1"/>
        <v>Relevant</v>
      </c>
    </row>
    <row r="706" ht="22.5" customHeight="1">
      <c r="A706" s="9" t="s">
        <v>2143</v>
      </c>
      <c r="B706" s="10">
        <v>45587.58231481481</v>
      </c>
      <c r="C706" s="11" t="s">
        <v>2144</v>
      </c>
      <c r="D706" s="12">
        <v>10.0</v>
      </c>
      <c r="E706" s="10" t="s">
        <v>42</v>
      </c>
      <c r="F706" s="12">
        <v>2024.0</v>
      </c>
      <c r="G706" s="13" t="s">
        <v>2145</v>
      </c>
      <c r="H706" s="14" t="s">
        <v>2146</v>
      </c>
      <c r="I706" s="12">
        <v>1872800.0</v>
      </c>
      <c r="J706" s="15" t="str">
        <f t="shared" si="1"/>
        <v>Relevant</v>
      </c>
    </row>
    <row r="707" ht="22.5" customHeight="1">
      <c r="A707" s="9" t="s">
        <v>2147</v>
      </c>
      <c r="B707" s="10">
        <v>45696.97331018518</v>
      </c>
      <c r="C707" s="11" t="s">
        <v>2148</v>
      </c>
      <c r="D707" s="12">
        <v>2.0</v>
      </c>
      <c r="E707" s="10" t="s">
        <v>12</v>
      </c>
      <c r="F707" s="12">
        <v>2025.0</v>
      </c>
      <c r="G707" s="13" t="s">
        <v>13</v>
      </c>
      <c r="H707" s="14" t="s">
        <v>14</v>
      </c>
      <c r="I707" s="12">
        <v>159.0</v>
      </c>
      <c r="J707" s="15" t="str">
        <f t="shared" si="1"/>
        <v>Relevant</v>
      </c>
    </row>
    <row r="708" ht="22.5" customHeight="1">
      <c r="A708" s="9" t="s">
        <v>2149</v>
      </c>
      <c r="B708" s="10">
        <v>45625.833958333336</v>
      </c>
      <c r="C708" s="11" t="s">
        <v>2150</v>
      </c>
      <c r="D708" s="12">
        <v>11.0</v>
      </c>
      <c r="E708" s="10" t="s">
        <v>17</v>
      </c>
      <c r="F708" s="12">
        <v>2024.0</v>
      </c>
      <c r="G708" s="13" t="s">
        <v>13</v>
      </c>
      <c r="H708" s="14" t="s">
        <v>84</v>
      </c>
      <c r="I708" s="12">
        <v>4967.0</v>
      </c>
      <c r="J708" s="15" t="str">
        <f t="shared" si="1"/>
        <v>Relevant</v>
      </c>
    </row>
    <row r="709" ht="22.5" customHeight="1">
      <c r="A709" s="9" t="s">
        <v>2151</v>
      </c>
      <c r="B709" s="10">
        <v>45621.43971064815</v>
      </c>
      <c r="C709" s="11" t="s">
        <v>2152</v>
      </c>
      <c r="D709" s="12">
        <v>11.0</v>
      </c>
      <c r="E709" s="10" t="s">
        <v>17</v>
      </c>
      <c r="F709" s="12">
        <v>2024.0</v>
      </c>
      <c r="G709" s="13" t="s">
        <v>13</v>
      </c>
      <c r="H709" s="14" t="s">
        <v>2153</v>
      </c>
      <c r="I709" s="12">
        <v>2244.0</v>
      </c>
      <c r="J709" s="15" t="str">
        <f t="shared" si="1"/>
        <v>Relevant</v>
      </c>
    </row>
    <row r="710" ht="22.5" customHeight="1">
      <c r="A710" s="9" t="s">
        <v>2154</v>
      </c>
      <c r="B710" s="10">
        <v>45618.457870370374</v>
      </c>
      <c r="C710" s="11" t="s">
        <v>2155</v>
      </c>
      <c r="D710" s="12">
        <v>11.0</v>
      </c>
      <c r="E710" s="10" t="s">
        <v>17</v>
      </c>
      <c r="F710" s="12">
        <v>2024.0</v>
      </c>
      <c r="G710" s="13" t="s">
        <v>13</v>
      </c>
      <c r="H710" s="14" t="s">
        <v>305</v>
      </c>
      <c r="I710" s="12">
        <v>18.0</v>
      </c>
      <c r="J710" s="15" t="str">
        <f t="shared" si="1"/>
        <v>Relevant</v>
      </c>
    </row>
    <row r="711" ht="22.5" customHeight="1">
      <c r="A711" s="9" t="s">
        <v>2156</v>
      </c>
      <c r="B711" s="10">
        <v>45725.66395833333</v>
      </c>
      <c r="C711" s="11" t="s">
        <v>2157</v>
      </c>
      <c r="D711" s="12">
        <v>3.0</v>
      </c>
      <c r="E711" s="10" t="s">
        <v>59</v>
      </c>
      <c r="F711" s="12">
        <v>2025.0</v>
      </c>
      <c r="G711" s="13" t="s">
        <v>13</v>
      </c>
      <c r="H711" s="14" t="s">
        <v>420</v>
      </c>
      <c r="I711" s="12">
        <v>141.0</v>
      </c>
      <c r="J711" s="15" t="str">
        <f t="shared" si="1"/>
        <v>Irrelevant</v>
      </c>
    </row>
    <row r="712" ht="22.5" customHeight="1">
      <c r="A712" s="9" t="s">
        <v>2158</v>
      </c>
      <c r="B712" s="10">
        <v>45650.87657407407</v>
      </c>
      <c r="C712" s="11" t="s">
        <v>2159</v>
      </c>
      <c r="D712" s="12">
        <v>12.0</v>
      </c>
      <c r="E712" s="10" t="s">
        <v>26</v>
      </c>
      <c r="F712" s="12">
        <v>2024.0</v>
      </c>
      <c r="G712" s="13" t="s">
        <v>2160</v>
      </c>
      <c r="H712" s="14" t="s">
        <v>2161</v>
      </c>
      <c r="I712" s="12">
        <v>3932.0</v>
      </c>
      <c r="J712" s="15" t="str">
        <f t="shared" si="1"/>
        <v>Irrelevant</v>
      </c>
    </row>
    <row r="713" ht="22.5" customHeight="1">
      <c r="A713" s="9" t="s">
        <v>2162</v>
      </c>
      <c r="B713" s="10">
        <v>45472.61637383102</v>
      </c>
      <c r="C713" s="11" t="s">
        <v>2163</v>
      </c>
      <c r="D713" s="12">
        <v>6.0</v>
      </c>
      <c r="E713" s="10" t="s">
        <v>34</v>
      </c>
      <c r="F713" s="12">
        <v>2024.0</v>
      </c>
      <c r="G713" s="13" t="s">
        <v>2164</v>
      </c>
      <c r="H713" s="14" t="s">
        <v>2165</v>
      </c>
      <c r="I713" s="12">
        <v>82610.0</v>
      </c>
      <c r="J713" s="15" t="str">
        <f t="shared" si="1"/>
        <v>Irrelevant</v>
      </c>
    </row>
    <row r="714" ht="22.5" customHeight="1">
      <c r="A714" s="9" t="s">
        <v>2166</v>
      </c>
      <c r="B714" s="10">
        <v>45645.29466435185</v>
      </c>
      <c r="C714" s="11" t="s">
        <v>2167</v>
      </c>
      <c r="D714" s="12">
        <v>12.0</v>
      </c>
      <c r="E714" s="10" t="s">
        <v>26</v>
      </c>
      <c r="F714" s="12">
        <v>2024.0</v>
      </c>
      <c r="G714" s="13" t="s">
        <v>2168</v>
      </c>
      <c r="H714" s="14" t="s">
        <v>2169</v>
      </c>
      <c r="I714" s="12">
        <v>8149206.0</v>
      </c>
      <c r="J714" s="15" t="str">
        <f t="shared" si="1"/>
        <v>Irrelevant</v>
      </c>
    </row>
    <row r="715" ht="22.5" customHeight="1">
      <c r="A715" s="9" t="s">
        <v>2170</v>
      </c>
      <c r="B715" s="10">
        <v>45611.009640868055</v>
      </c>
      <c r="C715" s="11" t="s">
        <v>2171</v>
      </c>
      <c r="D715" s="12">
        <v>11.0</v>
      </c>
      <c r="E715" s="10" t="s">
        <v>17</v>
      </c>
      <c r="F715" s="12">
        <v>2024.0</v>
      </c>
      <c r="G715" s="13" t="s">
        <v>2172</v>
      </c>
      <c r="H715" s="14" t="s">
        <v>2173</v>
      </c>
      <c r="I715" s="12">
        <v>4780.0</v>
      </c>
      <c r="J715" s="15" t="str">
        <f t="shared" si="1"/>
        <v>Relevant</v>
      </c>
    </row>
    <row r="716" ht="22.5" customHeight="1">
      <c r="A716" s="9" t="s">
        <v>2174</v>
      </c>
      <c r="B716" s="10">
        <v>45595.53011574074</v>
      </c>
      <c r="C716" s="11" t="s">
        <v>2175</v>
      </c>
      <c r="D716" s="12">
        <v>10.0</v>
      </c>
      <c r="E716" s="10" t="s">
        <v>42</v>
      </c>
      <c r="F716" s="12">
        <v>2024.0</v>
      </c>
      <c r="G716" s="13" t="s">
        <v>13</v>
      </c>
      <c r="H716" s="14" t="s">
        <v>131</v>
      </c>
      <c r="I716" s="12">
        <v>136.0</v>
      </c>
      <c r="J716" s="15" t="str">
        <f t="shared" si="1"/>
        <v>Relevant</v>
      </c>
    </row>
    <row r="717" ht="22.5" customHeight="1">
      <c r="A717" s="9" t="s">
        <v>2176</v>
      </c>
      <c r="B717" s="10">
        <v>45732.37975694444</v>
      </c>
      <c r="C717" s="11" t="s">
        <v>2177</v>
      </c>
      <c r="D717" s="12">
        <v>3.0</v>
      </c>
      <c r="E717" s="10" t="s">
        <v>59</v>
      </c>
      <c r="F717" s="12">
        <v>2025.0</v>
      </c>
      <c r="G717" s="13" t="s">
        <v>13</v>
      </c>
      <c r="H717" s="14" t="s">
        <v>2178</v>
      </c>
      <c r="I717" s="12">
        <v>1638.0</v>
      </c>
      <c r="J717" s="15" t="str">
        <f t="shared" si="1"/>
        <v>Irrelevant</v>
      </c>
    </row>
    <row r="718" ht="22.5" customHeight="1">
      <c r="A718" s="9" t="s">
        <v>2179</v>
      </c>
      <c r="B718" s="10">
        <v>45620.166666666664</v>
      </c>
      <c r="C718" s="11" t="s">
        <v>374</v>
      </c>
      <c r="D718" s="12">
        <v>11.0</v>
      </c>
      <c r="E718" s="10" t="s">
        <v>17</v>
      </c>
      <c r="F718" s="12">
        <v>2024.0</v>
      </c>
      <c r="G718" s="13" t="s">
        <v>2180</v>
      </c>
      <c r="H718" s="14" t="s">
        <v>2181</v>
      </c>
      <c r="I718" s="12">
        <v>8468849.0</v>
      </c>
      <c r="J718" s="15" t="str">
        <f t="shared" si="1"/>
        <v>Relevant</v>
      </c>
    </row>
    <row r="719" ht="22.5" customHeight="1">
      <c r="A719" s="9" t="s">
        <v>2182</v>
      </c>
      <c r="B719" s="10">
        <v>45594.376759259256</v>
      </c>
      <c r="C719" s="11" t="s">
        <v>1428</v>
      </c>
      <c r="D719" s="12">
        <v>10.0</v>
      </c>
      <c r="E719" s="10" t="s">
        <v>42</v>
      </c>
      <c r="F719" s="12">
        <v>2024.0</v>
      </c>
      <c r="G719" s="13" t="s">
        <v>13</v>
      </c>
      <c r="H719" s="14" t="s">
        <v>293</v>
      </c>
      <c r="I719" s="12">
        <v>654.0</v>
      </c>
      <c r="J719" s="15" t="str">
        <f t="shared" si="1"/>
        <v>Relevant</v>
      </c>
    </row>
    <row r="720" ht="22.5" customHeight="1">
      <c r="A720" s="9" t="s">
        <v>2183</v>
      </c>
      <c r="B720" s="10">
        <v>45585.52505787037</v>
      </c>
      <c r="C720" s="11" t="s">
        <v>2184</v>
      </c>
      <c r="D720" s="12">
        <v>10.0</v>
      </c>
      <c r="E720" s="10" t="s">
        <v>42</v>
      </c>
      <c r="F720" s="12">
        <v>2024.0</v>
      </c>
      <c r="G720" s="13" t="s">
        <v>13</v>
      </c>
      <c r="H720" s="14" t="s">
        <v>172</v>
      </c>
      <c r="I720" s="12">
        <v>6266.0</v>
      </c>
      <c r="J720" s="15" t="str">
        <f t="shared" si="1"/>
        <v>Irrelevant</v>
      </c>
    </row>
    <row r="721" ht="22.5" customHeight="1">
      <c r="A721" s="9" t="s">
        <v>2185</v>
      </c>
      <c r="B721" s="10">
        <v>45609.32361462963</v>
      </c>
      <c r="C721" s="11" t="s">
        <v>2186</v>
      </c>
      <c r="D721" s="12">
        <v>11.0</v>
      </c>
      <c r="E721" s="10" t="s">
        <v>17</v>
      </c>
      <c r="F721" s="12">
        <v>2024.0</v>
      </c>
      <c r="G721" s="13" t="s">
        <v>2187</v>
      </c>
      <c r="H721" s="14" t="s">
        <v>2188</v>
      </c>
      <c r="I721" s="12">
        <v>1.0830293E7</v>
      </c>
      <c r="J721" s="15" t="str">
        <f t="shared" si="1"/>
        <v>Irrelevant</v>
      </c>
    </row>
    <row r="722" ht="22.5" customHeight="1">
      <c r="A722" s="9" t="s">
        <v>2189</v>
      </c>
      <c r="B722" s="10">
        <v>45610.620729166665</v>
      </c>
      <c r="C722" s="11" t="s">
        <v>2190</v>
      </c>
      <c r="D722" s="12">
        <v>11.0</v>
      </c>
      <c r="E722" s="10" t="s">
        <v>17</v>
      </c>
      <c r="F722" s="12">
        <v>2024.0</v>
      </c>
      <c r="G722" s="13" t="s">
        <v>13</v>
      </c>
      <c r="H722" s="14" t="s">
        <v>47</v>
      </c>
      <c r="I722" s="12">
        <v>259.0</v>
      </c>
      <c r="J722" s="15" t="str">
        <f t="shared" si="1"/>
        <v>Relevant</v>
      </c>
    </row>
    <row r="723" ht="22.5" customHeight="1">
      <c r="A723" s="9" t="s">
        <v>2191</v>
      </c>
      <c r="B723" s="10">
        <v>45625.72137731482</v>
      </c>
      <c r="C723" s="11" t="s">
        <v>2192</v>
      </c>
      <c r="D723" s="12">
        <v>11.0</v>
      </c>
      <c r="E723" s="10" t="s">
        <v>17</v>
      </c>
      <c r="F723" s="12">
        <v>2024.0</v>
      </c>
      <c r="G723" s="13" t="s">
        <v>13</v>
      </c>
      <c r="H723" s="14" t="s">
        <v>2193</v>
      </c>
      <c r="I723" s="12">
        <v>1002.0</v>
      </c>
      <c r="J723" s="15" t="str">
        <f t="shared" si="1"/>
        <v>Relevant</v>
      </c>
    </row>
    <row r="724" ht="22.5" customHeight="1">
      <c r="A724" s="9" t="s">
        <v>2194</v>
      </c>
      <c r="B724" s="10">
        <v>45615.83560185185</v>
      </c>
      <c r="C724" s="11" t="s">
        <v>2195</v>
      </c>
      <c r="D724" s="12">
        <v>11.0</v>
      </c>
      <c r="E724" s="10" t="s">
        <v>17</v>
      </c>
      <c r="F724" s="12">
        <v>2024.0</v>
      </c>
      <c r="G724" s="13" t="s">
        <v>13</v>
      </c>
      <c r="H724" s="14" t="s">
        <v>943</v>
      </c>
      <c r="I724" s="12">
        <v>25.0</v>
      </c>
      <c r="J724" s="15" t="str">
        <f t="shared" si="1"/>
        <v>Relevant</v>
      </c>
    </row>
    <row r="725" ht="22.5" customHeight="1">
      <c r="A725" s="9" t="s">
        <v>2196</v>
      </c>
      <c r="B725" s="10">
        <v>45610.49932870371</v>
      </c>
      <c r="C725" s="11" t="s">
        <v>2197</v>
      </c>
      <c r="D725" s="12">
        <v>11.0</v>
      </c>
      <c r="E725" s="10" t="s">
        <v>17</v>
      </c>
      <c r="F725" s="12">
        <v>2024.0</v>
      </c>
      <c r="G725" s="13" t="s">
        <v>13</v>
      </c>
      <c r="H725" s="14" t="s">
        <v>2198</v>
      </c>
      <c r="I725" s="12">
        <v>499.0</v>
      </c>
      <c r="J725" s="15" t="str">
        <f t="shared" si="1"/>
        <v>Relevant</v>
      </c>
    </row>
    <row r="726" ht="22.5" customHeight="1">
      <c r="A726" s="9" t="s">
        <v>2199</v>
      </c>
      <c r="B726" s="10">
        <v>45655.43782407408</v>
      </c>
      <c r="C726" s="11" t="s">
        <v>2200</v>
      </c>
      <c r="D726" s="12">
        <v>12.0</v>
      </c>
      <c r="E726" s="10" t="s">
        <v>26</v>
      </c>
      <c r="F726" s="12">
        <v>2024.0</v>
      </c>
      <c r="G726" s="13" t="s">
        <v>13</v>
      </c>
      <c r="H726" s="14" t="s">
        <v>2201</v>
      </c>
      <c r="I726" s="12">
        <v>25.0</v>
      </c>
      <c r="J726" s="15" t="str">
        <f t="shared" si="1"/>
        <v>Relevant</v>
      </c>
    </row>
    <row r="727" ht="22.5" customHeight="1">
      <c r="A727" s="9" t="s">
        <v>2202</v>
      </c>
      <c r="B727" s="10">
        <v>45590.51081018519</v>
      </c>
      <c r="C727" s="11" t="s">
        <v>2203</v>
      </c>
      <c r="D727" s="12">
        <v>10.0</v>
      </c>
      <c r="E727" s="10" t="s">
        <v>42</v>
      </c>
      <c r="F727" s="12">
        <v>2024.0</v>
      </c>
      <c r="G727" s="13" t="s">
        <v>2204</v>
      </c>
      <c r="H727" s="14" t="s">
        <v>2205</v>
      </c>
      <c r="I727" s="12">
        <v>0.0</v>
      </c>
      <c r="J727" s="15" t="str">
        <f t="shared" si="1"/>
        <v>Irrelevant</v>
      </c>
    </row>
    <row r="728" ht="22.5" customHeight="1">
      <c r="A728" s="9" t="s">
        <v>2206</v>
      </c>
      <c r="B728" s="10">
        <v>45597.2891087963</v>
      </c>
      <c r="C728" s="11" t="s">
        <v>2207</v>
      </c>
      <c r="D728" s="12">
        <v>11.0</v>
      </c>
      <c r="E728" s="10" t="s">
        <v>17</v>
      </c>
      <c r="F728" s="12">
        <v>2024.0</v>
      </c>
      <c r="G728" s="13" t="s">
        <v>13</v>
      </c>
      <c r="H728" s="14" t="s">
        <v>124</v>
      </c>
      <c r="I728" s="12">
        <v>1548.0</v>
      </c>
      <c r="J728" s="15" t="str">
        <f t="shared" si="1"/>
        <v>Relevant</v>
      </c>
    </row>
    <row r="729" ht="22.5" customHeight="1">
      <c r="A729" s="9" t="s">
        <v>2208</v>
      </c>
      <c r="B729" s="10">
        <v>45631.51809027778</v>
      </c>
      <c r="C729" s="11" t="s">
        <v>2209</v>
      </c>
      <c r="D729" s="12">
        <v>12.0</v>
      </c>
      <c r="E729" s="10" t="s">
        <v>26</v>
      </c>
      <c r="F729" s="12">
        <v>2024.0</v>
      </c>
      <c r="G729" s="13" t="s">
        <v>13</v>
      </c>
      <c r="H729" s="14" t="s">
        <v>181</v>
      </c>
      <c r="I729" s="12">
        <v>702.0</v>
      </c>
      <c r="J729" s="15" t="str">
        <f t="shared" si="1"/>
        <v>Irrelevant</v>
      </c>
    </row>
    <row r="730" ht="22.5" customHeight="1">
      <c r="A730" s="9" t="s">
        <v>2210</v>
      </c>
      <c r="B730" s="10">
        <v>45560.68009259259</v>
      </c>
      <c r="C730" s="11" t="s">
        <v>2211</v>
      </c>
      <c r="D730" s="12">
        <v>9.0</v>
      </c>
      <c r="E730" s="10" t="s">
        <v>114</v>
      </c>
      <c r="F730" s="12">
        <v>2024.0</v>
      </c>
      <c r="G730" s="13" t="s">
        <v>2212</v>
      </c>
      <c r="H730" s="14" t="s">
        <v>2213</v>
      </c>
      <c r="I730" s="12">
        <v>0.0</v>
      </c>
      <c r="J730" s="15" t="str">
        <f t="shared" si="1"/>
        <v>Irrelevant</v>
      </c>
    </row>
    <row r="731" ht="22.5" customHeight="1">
      <c r="A731" s="9" t="s">
        <v>2214</v>
      </c>
      <c r="B731" s="10">
        <v>45548.55030092593</v>
      </c>
      <c r="C731" s="11" t="s">
        <v>2215</v>
      </c>
      <c r="D731" s="12">
        <v>9.0</v>
      </c>
      <c r="E731" s="10" t="s">
        <v>114</v>
      </c>
      <c r="F731" s="12">
        <v>2024.0</v>
      </c>
      <c r="G731" s="13" t="s">
        <v>2216</v>
      </c>
      <c r="H731" s="14" t="s">
        <v>2217</v>
      </c>
      <c r="I731" s="12">
        <v>94338.0</v>
      </c>
      <c r="J731" s="15" t="str">
        <f t="shared" si="1"/>
        <v>Irrelevant</v>
      </c>
    </row>
    <row r="732" ht="22.5" customHeight="1">
      <c r="A732" s="9" t="s">
        <v>2218</v>
      </c>
      <c r="B732" s="10">
        <v>45585.86435185185</v>
      </c>
      <c r="C732" s="11" t="s">
        <v>2219</v>
      </c>
      <c r="D732" s="12">
        <v>10.0</v>
      </c>
      <c r="E732" s="10" t="s">
        <v>42</v>
      </c>
      <c r="F732" s="12">
        <v>2024.0</v>
      </c>
      <c r="G732" s="13" t="s">
        <v>13</v>
      </c>
      <c r="H732" s="14" t="s">
        <v>2220</v>
      </c>
      <c r="I732" s="12">
        <v>36.0</v>
      </c>
      <c r="J732" s="15" t="str">
        <f t="shared" si="1"/>
        <v>Relevant</v>
      </c>
    </row>
    <row r="733" ht="22.5" customHeight="1">
      <c r="A733" s="9" t="s">
        <v>2221</v>
      </c>
      <c r="B733" s="10">
        <v>45613.15335314815</v>
      </c>
      <c r="C733" s="11" t="s">
        <v>2222</v>
      </c>
      <c r="D733" s="12">
        <v>11.0</v>
      </c>
      <c r="E733" s="10" t="s">
        <v>17</v>
      </c>
      <c r="F733" s="12">
        <v>2024.0</v>
      </c>
      <c r="G733" s="13" t="s">
        <v>2223</v>
      </c>
      <c r="H733" s="14" t="s">
        <v>2224</v>
      </c>
      <c r="I733" s="12">
        <v>7850902.0</v>
      </c>
      <c r="J733" s="15" t="str">
        <f t="shared" si="1"/>
        <v>Relevant</v>
      </c>
    </row>
    <row r="734" ht="22.5" customHeight="1">
      <c r="A734" s="9" t="s">
        <v>2225</v>
      </c>
      <c r="B734" s="10">
        <v>45643.46412037037</v>
      </c>
      <c r="C734" s="11" t="s">
        <v>2226</v>
      </c>
      <c r="D734" s="12">
        <v>12.0</v>
      </c>
      <c r="E734" s="10" t="s">
        <v>26</v>
      </c>
      <c r="F734" s="12">
        <v>2024.0</v>
      </c>
      <c r="G734" s="13" t="s">
        <v>2227</v>
      </c>
      <c r="H734" s="14" t="s">
        <v>2228</v>
      </c>
      <c r="I734" s="12">
        <v>0.0</v>
      </c>
      <c r="J734" s="15" t="str">
        <f t="shared" si="1"/>
        <v>Relevant</v>
      </c>
    </row>
    <row r="735" ht="22.5" customHeight="1">
      <c r="A735" s="9" t="s">
        <v>2229</v>
      </c>
      <c r="B735" s="10">
        <v>45644.0154196875</v>
      </c>
      <c r="C735" s="11" t="s">
        <v>2230</v>
      </c>
      <c r="D735" s="12">
        <v>12.0</v>
      </c>
      <c r="E735" s="10" t="s">
        <v>26</v>
      </c>
      <c r="F735" s="12">
        <v>2024.0</v>
      </c>
      <c r="G735" s="13" t="s">
        <v>2231</v>
      </c>
      <c r="H735" s="14" t="s">
        <v>2232</v>
      </c>
      <c r="I735" s="12">
        <v>9205384.0</v>
      </c>
      <c r="J735" s="15" t="str">
        <f t="shared" si="1"/>
        <v>Relevant</v>
      </c>
    </row>
    <row r="736" ht="22.5" customHeight="1">
      <c r="A736" s="9" t="s">
        <v>2233</v>
      </c>
      <c r="B736" s="10">
        <v>45585.0150462963</v>
      </c>
      <c r="C736" s="11" t="s">
        <v>2234</v>
      </c>
      <c r="D736" s="12">
        <v>10.0</v>
      </c>
      <c r="E736" s="10" t="s">
        <v>42</v>
      </c>
      <c r="F736" s="12">
        <v>2024.0</v>
      </c>
      <c r="G736" s="13" t="s">
        <v>2235</v>
      </c>
      <c r="H736" s="14" t="s">
        <v>2236</v>
      </c>
      <c r="I736" s="12">
        <v>9292977.0</v>
      </c>
      <c r="J736" s="15" t="str">
        <f t="shared" si="1"/>
        <v>Relevant</v>
      </c>
    </row>
    <row r="737" ht="22.5" customHeight="1">
      <c r="A737" s="9" t="s">
        <v>2237</v>
      </c>
      <c r="B737" s="10">
        <v>45697.466516203705</v>
      </c>
      <c r="C737" s="11" t="s">
        <v>2238</v>
      </c>
      <c r="D737" s="12">
        <v>2.0</v>
      </c>
      <c r="E737" s="10" t="s">
        <v>12</v>
      </c>
      <c r="F737" s="12">
        <v>2025.0</v>
      </c>
      <c r="G737" s="13" t="s">
        <v>13</v>
      </c>
      <c r="H737" s="14" t="s">
        <v>14</v>
      </c>
      <c r="I737" s="12">
        <v>1238.0</v>
      </c>
      <c r="J737" s="15" t="str">
        <f t="shared" si="1"/>
        <v>Relevant</v>
      </c>
    </row>
    <row r="738" ht="22.5" customHeight="1">
      <c r="A738" s="9" t="s">
        <v>2239</v>
      </c>
      <c r="B738" s="10">
        <v>45473.53920138889</v>
      </c>
      <c r="C738" s="11" t="s">
        <v>2240</v>
      </c>
      <c r="D738" s="12">
        <v>6.0</v>
      </c>
      <c r="E738" s="10" t="s">
        <v>34</v>
      </c>
      <c r="F738" s="12">
        <v>2024.0</v>
      </c>
      <c r="G738" s="13" t="s">
        <v>13</v>
      </c>
      <c r="H738" s="14" t="s">
        <v>56</v>
      </c>
      <c r="I738" s="12">
        <v>4.0</v>
      </c>
      <c r="J738" s="15" t="str">
        <f t="shared" si="1"/>
        <v>Relevant</v>
      </c>
    </row>
    <row r="739" ht="22.5" customHeight="1">
      <c r="A739" s="9" t="s">
        <v>2241</v>
      </c>
      <c r="B739" s="10">
        <v>45597.77815972222</v>
      </c>
      <c r="C739" s="11" t="s">
        <v>2242</v>
      </c>
      <c r="D739" s="12">
        <v>11.0</v>
      </c>
      <c r="E739" s="10" t="s">
        <v>17</v>
      </c>
      <c r="F739" s="12">
        <v>2024.0</v>
      </c>
      <c r="G739" s="13" t="s">
        <v>13</v>
      </c>
      <c r="H739" s="14" t="s">
        <v>124</v>
      </c>
      <c r="I739" s="12">
        <v>134.0</v>
      </c>
      <c r="J739" s="15" t="str">
        <f t="shared" si="1"/>
        <v>Relevant</v>
      </c>
    </row>
    <row r="740" ht="22.5" customHeight="1">
      <c r="A740" s="9" t="s">
        <v>2243</v>
      </c>
      <c r="B740" s="10">
        <v>45618.796423611115</v>
      </c>
      <c r="C740" s="11" t="s">
        <v>2244</v>
      </c>
      <c r="D740" s="12">
        <v>11.0</v>
      </c>
      <c r="E740" s="10" t="s">
        <v>17</v>
      </c>
      <c r="F740" s="12">
        <v>2024.0</v>
      </c>
      <c r="G740" s="13" t="s">
        <v>2245</v>
      </c>
      <c r="H740" s="14" t="s">
        <v>2246</v>
      </c>
      <c r="I740" s="12">
        <v>3658.0</v>
      </c>
      <c r="J740" s="15" t="str">
        <f t="shared" si="1"/>
        <v>Irrelevant</v>
      </c>
    </row>
    <row r="741" ht="22.5" customHeight="1">
      <c r="A741" s="9" t="s">
        <v>2247</v>
      </c>
      <c r="B741" s="10">
        <v>45644.918032407404</v>
      </c>
      <c r="C741" s="11" t="s">
        <v>2248</v>
      </c>
      <c r="D741" s="12">
        <v>12.0</v>
      </c>
      <c r="E741" s="10" t="s">
        <v>26</v>
      </c>
      <c r="F741" s="12">
        <v>2024.0</v>
      </c>
      <c r="G741" s="13" t="s">
        <v>13</v>
      </c>
      <c r="H741" s="14" t="s">
        <v>357</v>
      </c>
      <c r="I741" s="12">
        <v>10212.0</v>
      </c>
      <c r="J741" s="15" t="str">
        <f t="shared" si="1"/>
        <v>Relevant</v>
      </c>
    </row>
    <row r="742" ht="22.5" customHeight="1">
      <c r="A742" s="9" t="s">
        <v>2249</v>
      </c>
      <c r="B742" s="10">
        <v>45601.69244212963</v>
      </c>
      <c r="C742" s="11" t="s">
        <v>2250</v>
      </c>
      <c r="D742" s="12">
        <v>11.0</v>
      </c>
      <c r="E742" s="10" t="s">
        <v>17</v>
      </c>
      <c r="F742" s="12">
        <v>2024.0</v>
      </c>
      <c r="G742" s="13" t="s">
        <v>2251</v>
      </c>
      <c r="H742" s="14" t="s">
        <v>2252</v>
      </c>
      <c r="I742" s="12">
        <v>4541731.0</v>
      </c>
      <c r="J742" s="15" t="str">
        <f t="shared" si="1"/>
        <v>Relevant</v>
      </c>
    </row>
    <row r="743" ht="22.5" customHeight="1">
      <c r="A743" s="9" t="s">
        <v>2253</v>
      </c>
      <c r="B743" s="10">
        <v>45592.87584490741</v>
      </c>
      <c r="C743" s="11" t="s">
        <v>2254</v>
      </c>
      <c r="D743" s="12">
        <v>10.0</v>
      </c>
      <c r="E743" s="10" t="s">
        <v>42</v>
      </c>
      <c r="F743" s="12">
        <v>2024.0</v>
      </c>
      <c r="G743" s="13" t="s">
        <v>13</v>
      </c>
      <c r="H743" s="14" t="s">
        <v>1536</v>
      </c>
      <c r="I743" s="12">
        <v>916.0</v>
      </c>
      <c r="J743" s="15" t="str">
        <f t="shared" si="1"/>
        <v>Relevant</v>
      </c>
    </row>
    <row r="744" ht="22.5" customHeight="1">
      <c r="A744" s="9" t="s">
        <v>2255</v>
      </c>
      <c r="B744" s="10">
        <v>45548.46225694445</v>
      </c>
      <c r="C744" s="11" t="s">
        <v>2256</v>
      </c>
      <c r="D744" s="12">
        <v>9.0</v>
      </c>
      <c r="E744" s="10" t="s">
        <v>114</v>
      </c>
      <c r="F744" s="12">
        <v>2024.0</v>
      </c>
      <c r="G744" s="13" t="s">
        <v>2257</v>
      </c>
      <c r="H744" s="14" t="s">
        <v>2258</v>
      </c>
      <c r="I744" s="12">
        <v>0.0</v>
      </c>
      <c r="J744" s="15" t="str">
        <f t="shared" si="1"/>
        <v>Relevant</v>
      </c>
    </row>
    <row r="745" ht="22.5" customHeight="1">
      <c r="A745" s="9" t="s">
        <v>2259</v>
      </c>
      <c r="B745" s="10">
        <v>45696.87965277778</v>
      </c>
      <c r="C745" s="11" t="s">
        <v>2260</v>
      </c>
      <c r="D745" s="12">
        <v>2.0</v>
      </c>
      <c r="E745" s="10" t="s">
        <v>12</v>
      </c>
      <c r="F745" s="12">
        <v>2025.0</v>
      </c>
      <c r="G745" s="13" t="s">
        <v>13</v>
      </c>
      <c r="H745" s="14" t="s">
        <v>14</v>
      </c>
      <c r="I745" s="12">
        <v>143.0</v>
      </c>
      <c r="J745" s="15" t="str">
        <f t="shared" si="1"/>
        <v>Relevant</v>
      </c>
    </row>
    <row r="746" ht="22.5" customHeight="1">
      <c r="A746" s="9" t="s">
        <v>2261</v>
      </c>
      <c r="B746" s="10">
        <v>45479.590995370374</v>
      </c>
      <c r="C746" s="11" t="s">
        <v>2262</v>
      </c>
      <c r="D746" s="12">
        <v>7.0</v>
      </c>
      <c r="E746" s="10" t="s">
        <v>55</v>
      </c>
      <c r="F746" s="12">
        <v>2024.0</v>
      </c>
      <c r="G746" s="13" t="s">
        <v>13</v>
      </c>
      <c r="H746" s="14" t="s">
        <v>2263</v>
      </c>
      <c r="I746" s="12">
        <v>23.0</v>
      </c>
      <c r="J746" s="15" t="str">
        <f t="shared" si="1"/>
        <v>Irrelevant</v>
      </c>
    </row>
    <row r="747" ht="22.5" customHeight="1">
      <c r="A747" s="9" t="s">
        <v>2264</v>
      </c>
      <c r="B747" s="10">
        <v>45448.5</v>
      </c>
      <c r="C747" s="11" t="s">
        <v>2265</v>
      </c>
      <c r="D747" s="12">
        <v>6.0</v>
      </c>
      <c r="E747" s="10" t="s">
        <v>34</v>
      </c>
      <c r="F747" s="12">
        <v>2024.0</v>
      </c>
      <c r="G747" s="13" t="s">
        <v>2266</v>
      </c>
      <c r="H747" s="14" t="s">
        <v>2267</v>
      </c>
      <c r="I747" s="12">
        <v>0.0</v>
      </c>
      <c r="J747" s="15" t="str">
        <f t="shared" si="1"/>
        <v>Relevant</v>
      </c>
    </row>
    <row r="748" ht="22.5" customHeight="1">
      <c r="A748" s="9" t="s">
        <v>2268</v>
      </c>
      <c r="B748" s="10">
        <v>45703.41875</v>
      </c>
      <c r="C748" s="11" t="s">
        <v>2269</v>
      </c>
      <c r="D748" s="12">
        <v>2.0</v>
      </c>
      <c r="E748" s="10" t="s">
        <v>12</v>
      </c>
      <c r="F748" s="12">
        <v>2025.0</v>
      </c>
      <c r="G748" s="13" t="s">
        <v>2270</v>
      </c>
      <c r="H748" s="14" t="s">
        <v>2271</v>
      </c>
      <c r="I748" s="12">
        <v>1.4899694E7</v>
      </c>
      <c r="J748" s="15" t="str">
        <f t="shared" si="1"/>
        <v>Irrelevant</v>
      </c>
    </row>
    <row r="749" ht="22.5" customHeight="1">
      <c r="A749" s="9" t="s">
        <v>2272</v>
      </c>
      <c r="B749" s="10">
        <v>45745.95347222222</v>
      </c>
      <c r="C749" s="11" t="s">
        <v>2273</v>
      </c>
      <c r="D749" s="12">
        <v>3.0</v>
      </c>
      <c r="E749" s="10" t="s">
        <v>59</v>
      </c>
      <c r="F749" s="12">
        <v>2025.0</v>
      </c>
      <c r="G749" s="13" t="s">
        <v>2274</v>
      </c>
      <c r="H749" s="14" t="s">
        <v>2275</v>
      </c>
      <c r="I749" s="12">
        <v>1.5695632E7</v>
      </c>
      <c r="J749" s="15" t="str">
        <f t="shared" si="1"/>
        <v>Relevant</v>
      </c>
    </row>
    <row r="750" ht="22.5" customHeight="1">
      <c r="A750" s="9" t="s">
        <v>2276</v>
      </c>
      <c r="B750" s="10">
        <v>45604.38854166667</v>
      </c>
      <c r="C750" s="11" t="s">
        <v>2277</v>
      </c>
      <c r="D750" s="12">
        <v>11.0</v>
      </c>
      <c r="E750" s="10" t="s">
        <v>17</v>
      </c>
      <c r="F750" s="12">
        <v>2024.0</v>
      </c>
      <c r="G750" s="13" t="s">
        <v>2278</v>
      </c>
      <c r="H750" s="14" t="s">
        <v>2279</v>
      </c>
      <c r="I750" s="12">
        <v>1205132.0</v>
      </c>
      <c r="J750" s="15" t="str">
        <f t="shared" si="1"/>
        <v>Relevant</v>
      </c>
    </row>
    <row r="751" ht="22.5" customHeight="1">
      <c r="A751" s="9" t="s">
        <v>2280</v>
      </c>
      <c r="B751" s="10">
        <v>45622.51084490741</v>
      </c>
      <c r="C751" s="11" t="s">
        <v>2281</v>
      </c>
      <c r="D751" s="12">
        <v>11.0</v>
      </c>
      <c r="E751" s="10" t="s">
        <v>17</v>
      </c>
      <c r="F751" s="12">
        <v>2024.0</v>
      </c>
      <c r="G751" s="13" t="s">
        <v>2282</v>
      </c>
      <c r="H751" s="14" t="s">
        <v>2283</v>
      </c>
      <c r="I751" s="12">
        <v>409.0</v>
      </c>
      <c r="J751" s="15" t="str">
        <f t="shared" si="1"/>
        <v>Relevant</v>
      </c>
    </row>
    <row r="752" ht="22.5" customHeight="1">
      <c r="A752" s="9" t="s">
        <v>2284</v>
      </c>
      <c r="B752" s="10">
        <v>45615.7797337963</v>
      </c>
      <c r="C752" s="11" t="s">
        <v>2285</v>
      </c>
      <c r="D752" s="12">
        <v>11.0</v>
      </c>
      <c r="E752" s="10" t="s">
        <v>17</v>
      </c>
      <c r="F752" s="12">
        <v>2024.0</v>
      </c>
      <c r="G752" s="13" t="s">
        <v>13</v>
      </c>
      <c r="H752" s="14" t="s">
        <v>31</v>
      </c>
      <c r="I752" s="12">
        <v>239.0</v>
      </c>
      <c r="J752" s="15" t="str">
        <f t="shared" si="1"/>
        <v>Relevant</v>
      </c>
    </row>
    <row r="753" ht="22.5" customHeight="1">
      <c r="A753" s="9" t="s">
        <v>2286</v>
      </c>
      <c r="B753" s="10">
        <v>45438.17597873843</v>
      </c>
      <c r="C753" s="11" t="s">
        <v>2287</v>
      </c>
      <c r="D753" s="12">
        <v>5.0</v>
      </c>
      <c r="E753" s="10" t="s">
        <v>21</v>
      </c>
      <c r="F753" s="12">
        <v>2024.0</v>
      </c>
      <c r="G753" s="13" t="s">
        <v>2288</v>
      </c>
      <c r="H753" s="14" t="s">
        <v>2289</v>
      </c>
      <c r="I753" s="12">
        <v>8462111.0</v>
      </c>
      <c r="J753" s="15" t="str">
        <f t="shared" si="1"/>
        <v>Relevant</v>
      </c>
    </row>
    <row r="754" ht="22.5" customHeight="1">
      <c r="A754" s="9" t="s">
        <v>2290</v>
      </c>
      <c r="B754" s="10">
        <v>45611.36022523148</v>
      </c>
      <c r="C754" s="11" t="s">
        <v>2291</v>
      </c>
      <c r="D754" s="12">
        <v>11.0</v>
      </c>
      <c r="E754" s="10" t="s">
        <v>17</v>
      </c>
      <c r="F754" s="12">
        <v>2024.0</v>
      </c>
      <c r="G754" s="13" t="s">
        <v>2292</v>
      </c>
      <c r="H754" s="14" t="s">
        <v>2293</v>
      </c>
      <c r="I754" s="12">
        <v>1.1946612E7</v>
      </c>
      <c r="J754" s="15" t="str">
        <f t="shared" si="1"/>
        <v>Relevant</v>
      </c>
    </row>
    <row r="755" ht="22.5" customHeight="1">
      <c r="A755" s="9" t="s">
        <v>2294</v>
      </c>
      <c r="B755" s="10">
        <v>45613.75555556713</v>
      </c>
      <c r="C755" s="11" t="s">
        <v>2295</v>
      </c>
      <c r="D755" s="12">
        <v>11.0</v>
      </c>
      <c r="E755" s="10" t="s">
        <v>17</v>
      </c>
      <c r="F755" s="12">
        <v>2024.0</v>
      </c>
      <c r="G755" s="13" t="s">
        <v>2296</v>
      </c>
      <c r="H755" s="14" t="s">
        <v>2297</v>
      </c>
      <c r="I755" s="12">
        <v>0.0</v>
      </c>
      <c r="J755" s="15" t="str">
        <f t="shared" si="1"/>
        <v>Irrelevant</v>
      </c>
    </row>
    <row r="756" ht="22.5" customHeight="1">
      <c r="A756" s="9" t="s">
        <v>2298</v>
      </c>
      <c r="B756" s="10">
        <v>45710.76940972222</v>
      </c>
      <c r="C756" s="11" t="s">
        <v>2299</v>
      </c>
      <c r="D756" s="12">
        <v>2.0</v>
      </c>
      <c r="E756" s="10" t="s">
        <v>12</v>
      </c>
      <c r="F756" s="12">
        <v>2025.0</v>
      </c>
      <c r="G756" s="13" t="s">
        <v>13</v>
      </c>
      <c r="H756" s="14" t="s">
        <v>52</v>
      </c>
      <c r="I756" s="12">
        <v>218.0</v>
      </c>
      <c r="J756" s="15" t="str">
        <f t="shared" si="1"/>
        <v>Relevant</v>
      </c>
    </row>
    <row r="757" ht="22.5" customHeight="1">
      <c r="A757" s="9" t="s">
        <v>2300</v>
      </c>
      <c r="B757" s="10">
        <v>45612.70416666667</v>
      </c>
      <c r="C757" s="11" t="s">
        <v>2301</v>
      </c>
      <c r="D757" s="12">
        <v>11.0</v>
      </c>
      <c r="E757" s="10" t="s">
        <v>17</v>
      </c>
      <c r="F757" s="12">
        <v>2024.0</v>
      </c>
      <c r="G757" s="13" t="s">
        <v>2302</v>
      </c>
      <c r="H757" s="14" t="s">
        <v>2303</v>
      </c>
      <c r="I757" s="12">
        <v>2823088.0</v>
      </c>
      <c r="J757" s="15" t="str">
        <f t="shared" si="1"/>
        <v>Relevant</v>
      </c>
    </row>
    <row r="758" ht="22.5" customHeight="1">
      <c r="A758" s="9" t="s">
        <v>2304</v>
      </c>
      <c r="B758" s="10">
        <v>45509.51844907407</v>
      </c>
      <c r="C758" s="11" t="s">
        <v>2305</v>
      </c>
      <c r="D758" s="12">
        <v>8.0</v>
      </c>
      <c r="E758" s="10" t="s">
        <v>167</v>
      </c>
      <c r="F758" s="12">
        <v>2024.0</v>
      </c>
      <c r="G758" s="13" t="s">
        <v>13</v>
      </c>
      <c r="H758" s="14" t="s">
        <v>2306</v>
      </c>
      <c r="I758" s="12">
        <v>76987.0</v>
      </c>
      <c r="J758" s="15" t="str">
        <f t="shared" si="1"/>
        <v>Irrelevant</v>
      </c>
    </row>
    <row r="759" ht="22.5" customHeight="1">
      <c r="A759" s="9" t="s">
        <v>2307</v>
      </c>
      <c r="B759" s="10">
        <v>45591.34538194445</v>
      </c>
      <c r="C759" s="11" t="s">
        <v>2308</v>
      </c>
      <c r="D759" s="12">
        <v>10.0</v>
      </c>
      <c r="E759" s="10" t="s">
        <v>42</v>
      </c>
      <c r="F759" s="12">
        <v>2024.0</v>
      </c>
      <c r="G759" s="13" t="s">
        <v>13</v>
      </c>
      <c r="H759" s="14" t="s">
        <v>2309</v>
      </c>
      <c r="I759" s="12">
        <v>719.0</v>
      </c>
      <c r="J759" s="15" t="str">
        <f t="shared" si="1"/>
        <v>Irrelevant</v>
      </c>
    </row>
    <row r="760" ht="22.5" customHeight="1">
      <c r="A760" s="9" t="s">
        <v>2310</v>
      </c>
      <c r="B760" s="10">
        <v>45492.95302083333</v>
      </c>
      <c r="C760" s="11" t="s">
        <v>2311</v>
      </c>
      <c r="D760" s="12">
        <v>7.0</v>
      </c>
      <c r="E760" s="10" t="s">
        <v>55</v>
      </c>
      <c r="F760" s="12">
        <v>2024.0</v>
      </c>
      <c r="G760" s="13" t="s">
        <v>13</v>
      </c>
      <c r="H760" s="14" t="s">
        <v>214</v>
      </c>
      <c r="I760" s="12">
        <v>374.0</v>
      </c>
      <c r="J760" s="15" t="str">
        <f t="shared" si="1"/>
        <v>Relevant</v>
      </c>
    </row>
    <row r="761" ht="22.5" customHeight="1">
      <c r="A761" s="9" t="s">
        <v>2312</v>
      </c>
      <c r="B761" s="10">
        <v>45458.68251157407</v>
      </c>
      <c r="C761" s="11" t="s">
        <v>2313</v>
      </c>
      <c r="D761" s="12">
        <v>6.0</v>
      </c>
      <c r="E761" s="10" t="s">
        <v>34</v>
      </c>
      <c r="F761" s="12">
        <v>2024.0</v>
      </c>
      <c r="G761" s="13" t="s">
        <v>13</v>
      </c>
      <c r="H761" s="14" t="s">
        <v>2314</v>
      </c>
      <c r="I761" s="12">
        <v>7.0</v>
      </c>
      <c r="J761" s="15" t="str">
        <f t="shared" si="1"/>
        <v>Relevant</v>
      </c>
    </row>
    <row r="762" ht="22.5" customHeight="1">
      <c r="A762" s="9" t="s">
        <v>2315</v>
      </c>
      <c r="B762" s="10">
        <v>45587.26684027778</v>
      </c>
      <c r="C762" s="11" t="s">
        <v>2316</v>
      </c>
      <c r="D762" s="12">
        <v>10.0</v>
      </c>
      <c r="E762" s="10" t="s">
        <v>42</v>
      </c>
      <c r="F762" s="12">
        <v>2024.0</v>
      </c>
      <c r="G762" s="13" t="s">
        <v>2317</v>
      </c>
      <c r="H762" s="14" t="s">
        <v>2318</v>
      </c>
      <c r="I762" s="12">
        <v>253820.0</v>
      </c>
      <c r="J762" s="15" t="str">
        <f t="shared" si="1"/>
        <v>Irrelevant</v>
      </c>
    </row>
    <row r="763" ht="22.5" customHeight="1">
      <c r="A763" s="9" t="s">
        <v>2319</v>
      </c>
      <c r="B763" s="10">
        <v>45539.90232638889</v>
      </c>
      <c r="C763" s="11" t="s">
        <v>2320</v>
      </c>
      <c r="D763" s="12">
        <v>9.0</v>
      </c>
      <c r="E763" s="10" t="s">
        <v>114</v>
      </c>
      <c r="F763" s="12">
        <v>2024.0</v>
      </c>
      <c r="G763" s="13" t="s">
        <v>13</v>
      </c>
      <c r="H763" s="14" t="s">
        <v>2321</v>
      </c>
      <c r="I763" s="12">
        <v>159.0</v>
      </c>
      <c r="J763" s="15" t="str">
        <f t="shared" si="1"/>
        <v>Irrelevant</v>
      </c>
    </row>
    <row r="764" ht="22.5" customHeight="1">
      <c r="A764" s="9" t="s">
        <v>2322</v>
      </c>
      <c r="B764" s="10">
        <v>45705.88952546296</v>
      </c>
      <c r="C764" s="11" t="s">
        <v>2323</v>
      </c>
      <c r="D764" s="12">
        <v>2.0</v>
      </c>
      <c r="E764" s="10" t="s">
        <v>12</v>
      </c>
      <c r="F764" s="12">
        <v>2025.0</v>
      </c>
      <c r="G764" s="13" t="s">
        <v>13</v>
      </c>
      <c r="H764" s="14" t="s">
        <v>2324</v>
      </c>
      <c r="I764" s="12">
        <v>30.0</v>
      </c>
      <c r="J764" s="15" t="str">
        <f t="shared" si="1"/>
        <v>Irrelevant</v>
      </c>
    </row>
    <row r="765" ht="22.5" customHeight="1">
      <c r="A765" s="9" t="s">
        <v>2325</v>
      </c>
      <c r="B765" s="10">
        <v>45743.29142361111</v>
      </c>
      <c r="C765" s="11" t="s">
        <v>2326</v>
      </c>
      <c r="D765" s="12">
        <v>3.0</v>
      </c>
      <c r="E765" s="10" t="s">
        <v>59</v>
      </c>
      <c r="F765" s="12">
        <v>2025.0</v>
      </c>
      <c r="G765" s="13" t="s">
        <v>2327</v>
      </c>
      <c r="H765" s="14" t="s">
        <v>2328</v>
      </c>
      <c r="I765" s="12">
        <v>0.0</v>
      </c>
      <c r="J765" s="15" t="str">
        <f t="shared" si="1"/>
        <v>Irrelevant</v>
      </c>
    </row>
    <row r="766" ht="22.5" customHeight="1">
      <c r="A766" s="9" t="s">
        <v>2329</v>
      </c>
      <c r="B766" s="10">
        <v>45614.71601851852</v>
      </c>
      <c r="C766" s="11" t="s">
        <v>2330</v>
      </c>
      <c r="D766" s="12">
        <v>11.0</v>
      </c>
      <c r="E766" s="10" t="s">
        <v>17</v>
      </c>
      <c r="F766" s="12">
        <v>2024.0</v>
      </c>
      <c r="G766" s="13" t="s">
        <v>13</v>
      </c>
      <c r="H766" s="14" t="s">
        <v>2331</v>
      </c>
      <c r="I766" s="12">
        <v>729.0</v>
      </c>
      <c r="J766" s="15" t="str">
        <f t="shared" si="1"/>
        <v>Relevant</v>
      </c>
    </row>
    <row r="767" ht="22.5" customHeight="1">
      <c r="A767" s="9" t="s">
        <v>2332</v>
      </c>
      <c r="B767" s="10">
        <v>45629.52484953704</v>
      </c>
      <c r="C767" s="11" t="s">
        <v>2333</v>
      </c>
      <c r="D767" s="12">
        <v>12.0</v>
      </c>
      <c r="E767" s="10" t="s">
        <v>26</v>
      </c>
      <c r="F767" s="12">
        <v>2024.0</v>
      </c>
      <c r="G767" s="13" t="s">
        <v>2334</v>
      </c>
      <c r="H767" s="14" t="s">
        <v>2335</v>
      </c>
      <c r="I767" s="12">
        <v>0.0</v>
      </c>
      <c r="J767" s="15" t="str">
        <f t="shared" si="1"/>
        <v>Irrelevant</v>
      </c>
    </row>
    <row r="768" ht="22.5" customHeight="1">
      <c r="A768" s="9" t="s">
        <v>2336</v>
      </c>
      <c r="B768" s="10">
        <v>45595.39655092593</v>
      </c>
      <c r="C768" s="11" t="s">
        <v>2337</v>
      </c>
      <c r="D768" s="12">
        <v>10.0</v>
      </c>
      <c r="E768" s="10" t="s">
        <v>42</v>
      </c>
      <c r="F768" s="12">
        <v>2024.0</v>
      </c>
      <c r="G768" s="13" t="s">
        <v>13</v>
      </c>
      <c r="H768" s="14" t="s">
        <v>2338</v>
      </c>
      <c r="I768" s="12">
        <v>1810794.0</v>
      </c>
      <c r="J768" s="15" t="str">
        <f t="shared" si="1"/>
        <v>Relevant</v>
      </c>
    </row>
    <row r="769" ht="22.5" customHeight="1">
      <c r="A769" s="9" t="s">
        <v>2339</v>
      </c>
      <c r="B769" s="10">
        <v>45619.1409722338</v>
      </c>
      <c r="C769" s="11" t="s">
        <v>2340</v>
      </c>
      <c r="D769" s="12">
        <v>11.0</v>
      </c>
      <c r="E769" s="10" t="s">
        <v>17</v>
      </c>
      <c r="F769" s="12">
        <v>2024.0</v>
      </c>
      <c r="G769" s="13" t="s">
        <v>2341</v>
      </c>
      <c r="H769" s="14" t="s">
        <v>2342</v>
      </c>
      <c r="I769" s="12">
        <v>0.0</v>
      </c>
      <c r="J769" s="15" t="str">
        <f t="shared" si="1"/>
        <v>Relevant</v>
      </c>
    </row>
    <row r="770" ht="22.5" customHeight="1">
      <c r="A770" s="9" t="s">
        <v>2343</v>
      </c>
      <c r="B770" s="10">
        <v>45603.51395833334</v>
      </c>
      <c r="C770" s="11" t="s">
        <v>2344</v>
      </c>
      <c r="D770" s="12">
        <v>11.0</v>
      </c>
      <c r="E770" s="10" t="s">
        <v>17</v>
      </c>
      <c r="F770" s="12">
        <v>2024.0</v>
      </c>
      <c r="G770" s="13" t="s">
        <v>2345</v>
      </c>
      <c r="H770" s="14" t="s">
        <v>2346</v>
      </c>
      <c r="I770" s="12">
        <v>0.0</v>
      </c>
      <c r="J770" s="15" t="str">
        <f t="shared" si="1"/>
        <v>Irrelevant</v>
      </c>
    </row>
    <row r="771" ht="22.5" customHeight="1">
      <c r="A771" s="9" t="s">
        <v>2347</v>
      </c>
      <c r="B771" s="10">
        <v>45394.62944444444</v>
      </c>
      <c r="C771" s="11" t="s">
        <v>2348</v>
      </c>
      <c r="D771" s="12">
        <v>4.0</v>
      </c>
      <c r="E771" s="10" t="s">
        <v>274</v>
      </c>
      <c r="F771" s="12">
        <v>2024.0</v>
      </c>
      <c r="G771" s="13" t="s">
        <v>2349</v>
      </c>
      <c r="H771" s="14" t="s">
        <v>2350</v>
      </c>
      <c r="I771" s="12">
        <v>0.0</v>
      </c>
      <c r="J771" s="15" t="str">
        <f t="shared" si="1"/>
        <v>Irrelevant</v>
      </c>
    </row>
    <row r="772" ht="22.5" customHeight="1">
      <c r="A772" s="9" t="s">
        <v>2351</v>
      </c>
      <c r="B772" s="10">
        <v>45571.59211805555</v>
      </c>
      <c r="C772" s="11" t="s">
        <v>2352</v>
      </c>
      <c r="D772" s="12">
        <v>10.0</v>
      </c>
      <c r="E772" s="10" t="s">
        <v>42</v>
      </c>
      <c r="F772" s="12">
        <v>2024.0</v>
      </c>
      <c r="G772" s="13" t="s">
        <v>13</v>
      </c>
      <c r="H772" s="14" t="s">
        <v>2353</v>
      </c>
      <c r="I772" s="12">
        <v>478.0</v>
      </c>
      <c r="J772" s="15" t="str">
        <f t="shared" si="1"/>
        <v>Irrelevant</v>
      </c>
    </row>
    <row r="773" ht="22.5" customHeight="1">
      <c r="A773" s="9" t="s">
        <v>2354</v>
      </c>
      <c r="B773" s="10">
        <v>45643.421643518515</v>
      </c>
      <c r="C773" s="11" t="s">
        <v>2355</v>
      </c>
      <c r="D773" s="12">
        <v>12.0</v>
      </c>
      <c r="E773" s="10" t="s">
        <v>26</v>
      </c>
      <c r="F773" s="12">
        <v>2024.0</v>
      </c>
      <c r="G773" s="13" t="s">
        <v>2356</v>
      </c>
      <c r="H773" s="14" t="s">
        <v>2357</v>
      </c>
      <c r="I773" s="12">
        <v>500112.0</v>
      </c>
      <c r="J773" s="15" t="str">
        <f t="shared" si="1"/>
        <v>Relevant</v>
      </c>
    </row>
    <row r="774" ht="22.5" customHeight="1">
      <c r="A774" s="9" t="s">
        <v>2358</v>
      </c>
      <c r="B774" s="10">
        <v>45492.8992365625</v>
      </c>
      <c r="C774" s="11" t="s">
        <v>2359</v>
      </c>
      <c r="D774" s="12">
        <v>7.0</v>
      </c>
      <c r="E774" s="10" t="s">
        <v>55</v>
      </c>
      <c r="F774" s="12">
        <v>2024.0</v>
      </c>
      <c r="G774" s="13" t="s">
        <v>1688</v>
      </c>
      <c r="H774" s="14" t="s">
        <v>2360</v>
      </c>
      <c r="I774" s="12">
        <v>2004.0</v>
      </c>
      <c r="J774" s="15" t="str">
        <f t="shared" si="1"/>
        <v>Irrelevant</v>
      </c>
    </row>
    <row r="775" ht="22.5" customHeight="1">
      <c r="A775" s="9" t="s">
        <v>2361</v>
      </c>
      <c r="B775" s="10">
        <v>45471.74959490741</v>
      </c>
      <c r="C775" s="11" t="s">
        <v>2362</v>
      </c>
      <c r="D775" s="12">
        <v>6.0</v>
      </c>
      <c r="E775" s="10" t="s">
        <v>34</v>
      </c>
      <c r="F775" s="12">
        <v>2024.0</v>
      </c>
      <c r="G775" s="13" t="s">
        <v>2363</v>
      </c>
      <c r="H775" s="14" t="s">
        <v>2364</v>
      </c>
      <c r="I775" s="12">
        <v>0.0</v>
      </c>
      <c r="J775" s="15" t="str">
        <f t="shared" si="1"/>
        <v>Irrelevant</v>
      </c>
    </row>
    <row r="776" ht="22.5" customHeight="1">
      <c r="A776" s="9" t="s">
        <v>2365</v>
      </c>
      <c r="B776" s="10">
        <v>45600.9925</v>
      </c>
      <c r="C776" s="11" t="s">
        <v>2366</v>
      </c>
      <c r="D776" s="12">
        <v>11.0</v>
      </c>
      <c r="E776" s="10" t="s">
        <v>17</v>
      </c>
      <c r="F776" s="12">
        <v>2024.0</v>
      </c>
      <c r="G776" s="13" t="s">
        <v>13</v>
      </c>
      <c r="H776" s="14" t="s">
        <v>259</v>
      </c>
      <c r="I776" s="12">
        <v>704.0</v>
      </c>
      <c r="J776" s="15" t="str">
        <f t="shared" si="1"/>
        <v>Relevant</v>
      </c>
    </row>
    <row r="777" ht="22.5" customHeight="1">
      <c r="A777" s="9" t="s">
        <v>2367</v>
      </c>
      <c r="B777" s="10">
        <v>45608.43394675926</v>
      </c>
      <c r="C777" s="11" t="s">
        <v>2368</v>
      </c>
      <c r="D777" s="12">
        <v>11.0</v>
      </c>
      <c r="E777" s="10" t="s">
        <v>17</v>
      </c>
      <c r="F777" s="12">
        <v>2024.0</v>
      </c>
      <c r="G777" s="13" t="s">
        <v>13</v>
      </c>
      <c r="H777" s="14" t="s">
        <v>2369</v>
      </c>
      <c r="I777" s="12">
        <v>2892.0</v>
      </c>
      <c r="J777" s="15" t="str">
        <f t="shared" si="1"/>
        <v>Relevant</v>
      </c>
    </row>
    <row r="778" ht="22.5" customHeight="1">
      <c r="A778" s="9" t="s">
        <v>2370</v>
      </c>
      <c r="B778" s="10">
        <v>45605.53915509259</v>
      </c>
      <c r="C778" s="11" t="s">
        <v>2371</v>
      </c>
      <c r="D778" s="12">
        <v>11.0</v>
      </c>
      <c r="E778" s="10" t="s">
        <v>17</v>
      </c>
      <c r="F778" s="12">
        <v>2024.0</v>
      </c>
      <c r="G778" s="13" t="s">
        <v>13</v>
      </c>
      <c r="H778" s="14" t="s">
        <v>2372</v>
      </c>
      <c r="I778" s="12">
        <v>295.0</v>
      </c>
      <c r="J778" s="15" t="str">
        <f t="shared" si="1"/>
        <v>Relevant</v>
      </c>
    </row>
    <row r="779" ht="22.5" customHeight="1">
      <c r="A779" s="9" t="s">
        <v>2373</v>
      </c>
      <c r="B779" s="10">
        <v>45619.02664351852</v>
      </c>
      <c r="C779" s="11" t="s">
        <v>2374</v>
      </c>
      <c r="D779" s="12">
        <v>11.0</v>
      </c>
      <c r="E779" s="10" t="s">
        <v>17</v>
      </c>
      <c r="F779" s="12">
        <v>2024.0</v>
      </c>
      <c r="G779" s="13" t="s">
        <v>13</v>
      </c>
      <c r="H779" s="14" t="s">
        <v>2375</v>
      </c>
      <c r="I779" s="12">
        <v>1.0</v>
      </c>
      <c r="J779" s="15" t="str">
        <f t="shared" si="1"/>
        <v>Relevant</v>
      </c>
    </row>
    <row r="780" ht="22.5" customHeight="1">
      <c r="A780" s="9" t="s">
        <v>2376</v>
      </c>
      <c r="B780" s="10">
        <v>45618.762291666666</v>
      </c>
      <c r="C780" s="11" t="s">
        <v>2377</v>
      </c>
      <c r="D780" s="12">
        <v>11.0</v>
      </c>
      <c r="E780" s="10" t="s">
        <v>17</v>
      </c>
      <c r="F780" s="12">
        <v>2024.0</v>
      </c>
      <c r="G780" s="13" t="s">
        <v>13</v>
      </c>
      <c r="H780" s="14" t="s">
        <v>965</v>
      </c>
      <c r="I780" s="12">
        <v>3403.0</v>
      </c>
      <c r="J780" s="15" t="str">
        <f t="shared" si="1"/>
        <v>Relevant</v>
      </c>
    </row>
    <row r="781" ht="22.5" customHeight="1">
      <c r="A781" s="9" t="s">
        <v>2378</v>
      </c>
      <c r="B781" s="10">
        <v>45703.54902777778</v>
      </c>
      <c r="C781" s="11" t="s">
        <v>2379</v>
      </c>
      <c r="D781" s="12">
        <v>2.0</v>
      </c>
      <c r="E781" s="10" t="s">
        <v>12</v>
      </c>
      <c r="F781" s="12">
        <v>2025.0</v>
      </c>
      <c r="G781" s="13" t="s">
        <v>13</v>
      </c>
      <c r="H781" s="14" t="s">
        <v>2380</v>
      </c>
      <c r="I781" s="12">
        <v>3000.0</v>
      </c>
      <c r="J781" s="15" t="str">
        <f t="shared" si="1"/>
        <v>Irrelevant</v>
      </c>
    </row>
    <row r="782" ht="22.5" customHeight="1">
      <c r="A782" s="9" t="s">
        <v>2381</v>
      </c>
      <c r="B782" s="10">
        <v>45593.03513888889</v>
      </c>
      <c r="C782" s="11" t="s">
        <v>2382</v>
      </c>
      <c r="D782" s="12">
        <v>10.0</v>
      </c>
      <c r="E782" s="10" t="s">
        <v>42</v>
      </c>
      <c r="F782" s="12">
        <v>2024.0</v>
      </c>
      <c r="G782" s="13" t="s">
        <v>13</v>
      </c>
      <c r="H782" s="14" t="s">
        <v>97</v>
      </c>
      <c r="I782" s="12">
        <v>2195.0</v>
      </c>
      <c r="J782" s="15" t="str">
        <f t="shared" si="1"/>
        <v>Relevant</v>
      </c>
    </row>
    <row r="783" ht="22.5" customHeight="1">
      <c r="A783" s="9" t="s">
        <v>2383</v>
      </c>
      <c r="B783" s="10">
        <v>45629.46722222222</v>
      </c>
      <c r="C783" s="11" t="s">
        <v>2384</v>
      </c>
      <c r="D783" s="12">
        <v>12.0</v>
      </c>
      <c r="E783" s="10" t="s">
        <v>26</v>
      </c>
      <c r="F783" s="12">
        <v>2024.0</v>
      </c>
      <c r="G783" s="13" t="s">
        <v>13</v>
      </c>
      <c r="H783" s="14" t="s">
        <v>2385</v>
      </c>
      <c r="I783" s="12">
        <v>14.0</v>
      </c>
      <c r="J783" s="15" t="str">
        <f t="shared" si="1"/>
        <v>Irrelevant</v>
      </c>
    </row>
    <row r="784" ht="22.5" customHeight="1">
      <c r="A784" s="9" t="s">
        <v>2386</v>
      </c>
      <c r="B784" s="10">
        <v>45593.72886574074</v>
      </c>
      <c r="C784" s="11" t="s">
        <v>2387</v>
      </c>
      <c r="D784" s="12">
        <v>10.0</v>
      </c>
      <c r="E784" s="10" t="s">
        <v>42</v>
      </c>
      <c r="F784" s="12">
        <v>2024.0</v>
      </c>
      <c r="G784" s="13" t="s">
        <v>2388</v>
      </c>
      <c r="H784" s="14" t="s">
        <v>2389</v>
      </c>
      <c r="I784" s="12">
        <v>9593283.0</v>
      </c>
      <c r="J784" s="15" t="str">
        <f t="shared" si="1"/>
        <v>Irrelevant</v>
      </c>
    </row>
    <row r="785" ht="22.5" customHeight="1">
      <c r="A785" s="9" t="s">
        <v>2390</v>
      </c>
      <c r="B785" s="10">
        <v>45607.41960648148</v>
      </c>
      <c r="C785" s="11" t="s">
        <v>2391</v>
      </c>
      <c r="D785" s="12">
        <v>11.0</v>
      </c>
      <c r="E785" s="10" t="s">
        <v>17</v>
      </c>
      <c r="F785" s="12">
        <v>2024.0</v>
      </c>
      <c r="G785" s="13" t="s">
        <v>13</v>
      </c>
      <c r="H785" s="14" t="s">
        <v>2392</v>
      </c>
      <c r="I785" s="12">
        <v>2248.0</v>
      </c>
      <c r="J785" s="15" t="str">
        <f t="shared" si="1"/>
        <v>Relevant</v>
      </c>
    </row>
    <row r="786" ht="22.5" customHeight="1">
      <c r="A786" s="9" t="s">
        <v>2393</v>
      </c>
      <c r="B786" s="10">
        <v>45614.34832175926</v>
      </c>
      <c r="C786" s="11" t="s">
        <v>2394</v>
      </c>
      <c r="D786" s="12">
        <v>11.0</v>
      </c>
      <c r="E786" s="10" t="s">
        <v>17</v>
      </c>
      <c r="F786" s="12">
        <v>2024.0</v>
      </c>
      <c r="G786" s="13" t="s">
        <v>13</v>
      </c>
      <c r="H786" s="14" t="s">
        <v>395</v>
      </c>
      <c r="I786" s="12">
        <v>151.0</v>
      </c>
      <c r="J786" s="15" t="str">
        <f t="shared" si="1"/>
        <v>Relevant</v>
      </c>
    </row>
    <row r="787" ht="22.5" customHeight="1">
      <c r="A787" s="9" t="s">
        <v>2395</v>
      </c>
      <c r="B787" s="10">
        <v>45618.70050925926</v>
      </c>
      <c r="C787" s="11" t="s">
        <v>2396</v>
      </c>
      <c r="D787" s="12">
        <v>11.0</v>
      </c>
      <c r="E787" s="10" t="s">
        <v>17</v>
      </c>
      <c r="F787" s="12">
        <v>2024.0</v>
      </c>
      <c r="G787" s="13" t="s">
        <v>13</v>
      </c>
      <c r="H787" s="14" t="s">
        <v>2397</v>
      </c>
      <c r="I787" s="12">
        <v>1159.0</v>
      </c>
      <c r="J787" s="15" t="str">
        <f t="shared" si="1"/>
        <v>Relevant</v>
      </c>
    </row>
    <row r="788" ht="22.5" customHeight="1">
      <c r="A788" s="9" t="s">
        <v>2398</v>
      </c>
      <c r="B788" s="10">
        <v>45614.55673611111</v>
      </c>
      <c r="C788" s="11" t="s">
        <v>2399</v>
      </c>
      <c r="D788" s="12">
        <v>11.0</v>
      </c>
      <c r="E788" s="10" t="s">
        <v>17</v>
      </c>
      <c r="F788" s="12">
        <v>2024.0</v>
      </c>
      <c r="G788" s="13" t="s">
        <v>13</v>
      </c>
      <c r="H788" s="14" t="s">
        <v>2400</v>
      </c>
      <c r="I788" s="12">
        <v>1855.0</v>
      </c>
      <c r="J788" s="15" t="str">
        <f t="shared" si="1"/>
        <v>Relevant</v>
      </c>
    </row>
    <row r="789" ht="22.5" customHeight="1">
      <c r="A789" s="9" t="s">
        <v>2401</v>
      </c>
      <c r="B789" s="10">
        <v>45473.65456018518</v>
      </c>
      <c r="C789" s="11" t="s">
        <v>2402</v>
      </c>
      <c r="D789" s="12">
        <v>6.0</v>
      </c>
      <c r="E789" s="10" t="s">
        <v>34</v>
      </c>
      <c r="F789" s="12">
        <v>2024.0</v>
      </c>
      <c r="G789" s="13" t="s">
        <v>13</v>
      </c>
      <c r="H789" s="14" t="s">
        <v>56</v>
      </c>
      <c r="I789" s="12">
        <v>132.0</v>
      </c>
      <c r="J789" s="15" t="str">
        <f t="shared" si="1"/>
        <v>Relevant</v>
      </c>
    </row>
    <row r="790" ht="22.5" customHeight="1">
      <c r="A790" s="9" t="s">
        <v>2403</v>
      </c>
      <c r="B790" s="10">
        <v>45533.35</v>
      </c>
      <c r="C790" s="11" t="s">
        <v>2404</v>
      </c>
      <c r="D790" s="12">
        <v>8.0</v>
      </c>
      <c r="E790" s="10" t="s">
        <v>167</v>
      </c>
      <c r="F790" s="12">
        <v>2024.0</v>
      </c>
      <c r="G790" s="13" t="s">
        <v>2405</v>
      </c>
      <c r="H790" s="14" t="s">
        <v>2406</v>
      </c>
      <c r="I790" s="12">
        <v>1.140782E7</v>
      </c>
      <c r="J790" s="15" t="str">
        <f t="shared" si="1"/>
        <v>Relevant</v>
      </c>
    </row>
    <row r="791" ht="22.5" customHeight="1">
      <c r="A791" s="9" t="s">
        <v>2407</v>
      </c>
      <c r="B791" s="10">
        <v>45585.83267361111</v>
      </c>
      <c r="C791" s="11" t="s">
        <v>2408</v>
      </c>
      <c r="D791" s="12">
        <v>10.0</v>
      </c>
      <c r="E791" s="10" t="s">
        <v>42</v>
      </c>
      <c r="F791" s="12">
        <v>2024.0</v>
      </c>
      <c r="G791" s="13" t="s">
        <v>13</v>
      </c>
      <c r="H791" s="14" t="s">
        <v>1119</v>
      </c>
      <c r="I791" s="12">
        <v>3217.0</v>
      </c>
      <c r="J791" s="15" t="str">
        <f t="shared" si="1"/>
        <v>Relevant</v>
      </c>
    </row>
    <row r="792" ht="22.5" customHeight="1">
      <c r="A792" s="9" t="s">
        <v>2409</v>
      </c>
      <c r="B792" s="10">
        <v>45591.39539351852</v>
      </c>
      <c r="C792" s="11" t="s">
        <v>2410</v>
      </c>
      <c r="D792" s="12">
        <v>10.0</v>
      </c>
      <c r="E792" s="10" t="s">
        <v>42</v>
      </c>
      <c r="F792" s="12">
        <v>2024.0</v>
      </c>
      <c r="G792" s="13" t="s">
        <v>2411</v>
      </c>
      <c r="H792" s="14" t="s">
        <v>2412</v>
      </c>
      <c r="I792" s="12">
        <v>3353645.0</v>
      </c>
      <c r="J792" s="15" t="str">
        <f t="shared" si="1"/>
        <v>Relevant</v>
      </c>
    </row>
    <row r="793" ht="22.5" customHeight="1">
      <c r="A793" s="9" t="s">
        <v>2413</v>
      </c>
      <c r="B793" s="10">
        <v>45579.61255787037</v>
      </c>
      <c r="C793" s="11" t="s">
        <v>2414</v>
      </c>
      <c r="D793" s="12">
        <v>10.0</v>
      </c>
      <c r="E793" s="10" t="s">
        <v>42</v>
      </c>
      <c r="F793" s="12">
        <v>2024.0</v>
      </c>
      <c r="G793" s="13" t="s">
        <v>13</v>
      </c>
      <c r="H793" s="14" t="s">
        <v>642</v>
      </c>
      <c r="I793" s="12">
        <v>182.0</v>
      </c>
      <c r="J793" s="15" t="str">
        <f t="shared" si="1"/>
        <v>Relevant</v>
      </c>
    </row>
    <row r="794" ht="22.5" customHeight="1">
      <c r="A794" s="9" t="s">
        <v>2415</v>
      </c>
      <c r="B794" s="10">
        <v>45661.644375</v>
      </c>
      <c r="C794" s="11" t="s">
        <v>2416</v>
      </c>
      <c r="D794" s="12">
        <v>1.0</v>
      </c>
      <c r="E794" s="10" t="s">
        <v>70</v>
      </c>
      <c r="F794" s="12">
        <v>2025.0</v>
      </c>
      <c r="G794" s="13" t="s">
        <v>13</v>
      </c>
      <c r="H794" s="14" t="s">
        <v>2417</v>
      </c>
      <c r="I794" s="12">
        <v>209.0</v>
      </c>
      <c r="J794" s="15" t="str">
        <f t="shared" si="1"/>
        <v>Irrelevant</v>
      </c>
    </row>
    <row r="795" ht="22.5" customHeight="1">
      <c r="A795" s="9" t="s">
        <v>2418</v>
      </c>
      <c r="B795" s="10">
        <v>45628.991307847224</v>
      </c>
      <c r="C795" s="11" t="s">
        <v>2419</v>
      </c>
      <c r="D795" s="12">
        <v>12.0</v>
      </c>
      <c r="E795" s="10" t="s">
        <v>26</v>
      </c>
      <c r="F795" s="12">
        <v>2024.0</v>
      </c>
      <c r="G795" s="13" t="s">
        <v>2420</v>
      </c>
      <c r="H795" s="14" t="s">
        <v>2421</v>
      </c>
      <c r="I795" s="12">
        <v>1.0830293E7</v>
      </c>
      <c r="J795" s="15" t="str">
        <f t="shared" si="1"/>
        <v>Relevant</v>
      </c>
    </row>
    <row r="796" ht="22.5" customHeight="1">
      <c r="A796" s="9" t="s">
        <v>2422</v>
      </c>
      <c r="B796" s="10">
        <v>45533.53566385416</v>
      </c>
      <c r="C796" s="11" t="s">
        <v>2423</v>
      </c>
      <c r="D796" s="12">
        <v>8.0</v>
      </c>
      <c r="E796" s="10" t="s">
        <v>167</v>
      </c>
      <c r="F796" s="12">
        <v>2024.0</v>
      </c>
      <c r="G796" s="13" t="s">
        <v>2424</v>
      </c>
      <c r="H796" s="14" t="s">
        <v>2425</v>
      </c>
      <c r="I796" s="12">
        <v>7223.0</v>
      </c>
      <c r="J796" s="15" t="str">
        <f t="shared" si="1"/>
        <v>Relevant</v>
      </c>
    </row>
    <row r="797" ht="22.5" customHeight="1">
      <c r="A797" s="9" t="s">
        <v>2426</v>
      </c>
      <c r="B797" s="10">
        <v>45652.52876756944</v>
      </c>
      <c r="C797" s="11" t="s">
        <v>2427</v>
      </c>
      <c r="D797" s="12">
        <v>12.0</v>
      </c>
      <c r="E797" s="10" t="s">
        <v>26</v>
      </c>
      <c r="F797" s="12">
        <v>2024.0</v>
      </c>
      <c r="G797" s="13" t="s">
        <v>2428</v>
      </c>
      <c r="H797" s="14" t="s">
        <v>2429</v>
      </c>
      <c r="I797" s="12">
        <v>6226.0</v>
      </c>
      <c r="J797" s="15" t="str">
        <f t="shared" si="1"/>
        <v>Irrelevant</v>
      </c>
    </row>
    <row r="798" ht="22.5" customHeight="1">
      <c r="A798" s="9" t="s">
        <v>2430</v>
      </c>
      <c r="B798" s="10">
        <v>45587.79418981481</v>
      </c>
      <c r="C798" s="11" t="s">
        <v>2431</v>
      </c>
      <c r="D798" s="12">
        <v>10.0</v>
      </c>
      <c r="E798" s="10" t="s">
        <v>42</v>
      </c>
      <c r="F798" s="12">
        <v>2024.0</v>
      </c>
      <c r="G798" s="13" t="s">
        <v>13</v>
      </c>
      <c r="H798" s="14" t="s">
        <v>338</v>
      </c>
      <c r="I798" s="12">
        <v>4.0</v>
      </c>
      <c r="J798" s="15" t="str">
        <f t="shared" si="1"/>
        <v>Relevant</v>
      </c>
    </row>
    <row r="799" ht="22.5" customHeight="1">
      <c r="A799" s="9" t="s">
        <v>2432</v>
      </c>
      <c r="B799" s="10">
        <v>45600.73895283565</v>
      </c>
      <c r="C799" s="11" t="s">
        <v>2433</v>
      </c>
      <c r="D799" s="12">
        <v>11.0</v>
      </c>
      <c r="E799" s="10" t="s">
        <v>17</v>
      </c>
      <c r="F799" s="12">
        <v>2024.0</v>
      </c>
      <c r="G799" s="13" t="s">
        <v>2434</v>
      </c>
      <c r="H799" s="14" t="s">
        <v>2435</v>
      </c>
      <c r="I799" s="12">
        <v>68455.0</v>
      </c>
      <c r="J799" s="15" t="str">
        <f t="shared" si="1"/>
        <v>Relevant</v>
      </c>
    </row>
    <row r="800" ht="22.5" customHeight="1">
      <c r="A800" s="9" t="s">
        <v>2436</v>
      </c>
      <c r="B800" s="10">
        <v>45639.47077546296</v>
      </c>
      <c r="C800" s="11" t="s">
        <v>2437</v>
      </c>
      <c r="D800" s="12">
        <v>12.0</v>
      </c>
      <c r="E800" s="10" t="s">
        <v>26</v>
      </c>
      <c r="F800" s="12">
        <v>2024.0</v>
      </c>
      <c r="G800" s="13" t="s">
        <v>13</v>
      </c>
      <c r="H800" s="14" t="s">
        <v>2438</v>
      </c>
      <c r="I800" s="12">
        <v>31.0</v>
      </c>
      <c r="J800" s="15" t="str">
        <f t="shared" si="1"/>
        <v>Relevant</v>
      </c>
    </row>
    <row r="801" ht="22.5" customHeight="1">
      <c r="A801" s="9" t="s">
        <v>2439</v>
      </c>
      <c r="B801" s="10">
        <v>45592.6255787037</v>
      </c>
      <c r="C801" s="11" t="s">
        <v>2440</v>
      </c>
      <c r="D801" s="12">
        <v>10.0</v>
      </c>
      <c r="E801" s="10" t="s">
        <v>42</v>
      </c>
      <c r="F801" s="12">
        <v>2024.0</v>
      </c>
      <c r="G801" s="13" t="s">
        <v>13</v>
      </c>
      <c r="H801" s="14" t="s">
        <v>2441</v>
      </c>
      <c r="I801" s="12">
        <v>1283.0</v>
      </c>
      <c r="J801" s="15" t="str">
        <f t="shared" si="1"/>
        <v>Relevant</v>
      </c>
    </row>
    <row r="802" ht="22.5" customHeight="1">
      <c r="A802" s="9" t="s">
        <v>2442</v>
      </c>
      <c r="B802" s="10">
        <v>45666.41023148148</v>
      </c>
      <c r="C802" s="11" t="s">
        <v>2443</v>
      </c>
      <c r="D802" s="12">
        <v>1.0</v>
      </c>
      <c r="E802" s="10" t="s">
        <v>70</v>
      </c>
      <c r="F802" s="12">
        <v>2025.0</v>
      </c>
      <c r="G802" s="13" t="s">
        <v>2444</v>
      </c>
      <c r="H802" s="14" t="s">
        <v>2445</v>
      </c>
      <c r="I802" s="12">
        <v>806262.0</v>
      </c>
      <c r="J802" s="15" t="str">
        <f t="shared" si="1"/>
        <v>Relevant</v>
      </c>
    </row>
    <row r="803" ht="22.5" customHeight="1">
      <c r="A803" s="9" t="s">
        <v>2446</v>
      </c>
      <c r="B803" s="10">
        <v>45625.608148148145</v>
      </c>
      <c r="C803" s="11" t="s">
        <v>2447</v>
      </c>
      <c r="D803" s="12">
        <v>11.0</v>
      </c>
      <c r="E803" s="10" t="s">
        <v>17</v>
      </c>
      <c r="F803" s="12">
        <v>2024.0</v>
      </c>
      <c r="G803" s="13" t="s">
        <v>13</v>
      </c>
      <c r="H803" s="14" t="s">
        <v>138</v>
      </c>
      <c r="I803" s="12">
        <v>120554.0</v>
      </c>
      <c r="J803" s="15" t="str">
        <f t="shared" si="1"/>
        <v>Relevant</v>
      </c>
    </row>
    <row r="804" ht="22.5" customHeight="1">
      <c r="A804" s="9" t="s">
        <v>2448</v>
      </c>
      <c r="B804" s="10">
        <v>45644.84581018519</v>
      </c>
      <c r="C804" s="11" t="s">
        <v>2449</v>
      </c>
      <c r="D804" s="12">
        <v>12.0</v>
      </c>
      <c r="E804" s="10" t="s">
        <v>26</v>
      </c>
      <c r="F804" s="12">
        <v>2024.0</v>
      </c>
      <c r="G804" s="13" t="s">
        <v>2450</v>
      </c>
      <c r="H804" s="14" t="s">
        <v>2451</v>
      </c>
      <c r="I804" s="12">
        <v>8149206.0</v>
      </c>
      <c r="J804" s="15" t="str">
        <f t="shared" si="1"/>
        <v>Relevant</v>
      </c>
    </row>
    <row r="805" ht="22.5" customHeight="1">
      <c r="A805" s="9" t="s">
        <v>2452</v>
      </c>
      <c r="B805" s="10">
        <v>45625.56667128472</v>
      </c>
      <c r="C805" s="11" t="s">
        <v>2453</v>
      </c>
      <c r="D805" s="12">
        <v>11.0</v>
      </c>
      <c r="E805" s="10" t="s">
        <v>17</v>
      </c>
      <c r="F805" s="12">
        <v>2024.0</v>
      </c>
      <c r="G805" s="13" t="s">
        <v>2454</v>
      </c>
      <c r="H805" s="14" t="s">
        <v>2455</v>
      </c>
      <c r="I805" s="12">
        <v>2657378.0</v>
      </c>
      <c r="J805" s="15" t="str">
        <f t="shared" si="1"/>
        <v>Relevant</v>
      </c>
    </row>
    <row r="806" ht="22.5" customHeight="1">
      <c r="A806" s="9" t="s">
        <v>2456</v>
      </c>
      <c r="B806" s="10">
        <v>45710.70537037037</v>
      </c>
      <c r="C806" s="11" t="s">
        <v>2457</v>
      </c>
      <c r="D806" s="12">
        <v>2.0</v>
      </c>
      <c r="E806" s="10" t="s">
        <v>12</v>
      </c>
      <c r="F806" s="12">
        <v>2025.0</v>
      </c>
      <c r="G806" s="13" t="s">
        <v>13</v>
      </c>
      <c r="H806" s="14" t="s">
        <v>52</v>
      </c>
      <c r="I806" s="12">
        <v>2802.0</v>
      </c>
      <c r="J806" s="15" t="str">
        <f t="shared" si="1"/>
        <v>Relevant</v>
      </c>
    </row>
    <row r="807" ht="22.5" customHeight="1">
      <c r="A807" s="9" t="s">
        <v>2458</v>
      </c>
      <c r="B807" s="10">
        <v>45614.77116898148</v>
      </c>
      <c r="C807" s="11" t="s">
        <v>2459</v>
      </c>
      <c r="D807" s="12">
        <v>11.0</v>
      </c>
      <c r="E807" s="10" t="s">
        <v>17</v>
      </c>
      <c r="F807" s="12">
        <v>2024.0</v>
      </c>
      <c r="G807" s="13" t="s">
        <v>13</v>
      </c>
      <c r="H807" s="14" t="s">
        <v>423</v>
      </c>
      <c r="I807" s="12">
        <v>169.0</v>
      </c>
      <c r="J807" s="15" t="str">
        <f t="shared" si="1"/>
        <v>Relevant</v>
      </c>
    </row>
    <row r="808" ht="22.5" customHeight="1">
      <c r="A808" s="9" t="s">
        <v>2460</v>
      </c>
      <c r="B808" s="10">
        <v>45655.39289351852</v>
      </c>
      <c r="C808" s="11" t="s">
        <v>2461</v>
      </c>
      <c r="D808" s="12">
        <v>12.0</v>
      </c>
      <c r="E808" s="10" t="s">
        <v>26</v>
      </c>
      <c r="F808" s="12">
        <v>2024.0</v>
      </c>
      <c r="G808" s="13" t="s">
        <v>13</v>
      </c>
      <c r="H808" s="14" t="s">
        <v>2462</v>
      </c>
      <c r="I808" s="12">
        <v>721.0</v>
      </c>
      <c r="J808" s="15" t="str">
        <f t="shared" si="1"/>
        <v>Relevant</v>
      </c>
    </row>
    <row r="809" ht="22.5" customHeight="1">
      <c r="A809" s="9" t="s">
        <v>2463</v>
      </c>
      <c r="B809" s="10">
        <v>45630.5171412037</v>
      </c>
      <c r="C809" s="11" t="s">
        <v>2464</v>
      </c>
      <c r="D809" s="12">
        <v>12.0</v>
      </c>
      <c r="E809" s="10" t="s">
        <v>26</v>
      </c>
      <c r="F809" s="12">
        <v>2024.0</v>
      </c>
      <c r="G809" s="13" t="s">
        <v>13</v>
      </c>
      <c r="H809" s="14" t="s">
        <v>1939</v>
      </c>
      <c r="I809" s="12">
        <v>680.0</v>
      </c>
      <c r="J809" s="15" t="str">
        <f t="shared" si="1"/>
        <v>Relevant</v>
      </c>
    </row>
    <row r="810" ht="22.5" customHeight="1">
      <c r="A810" s="9" t="s">
        <v>2465</v>
      </c>
      <c r="B810" s="10">
        <v>45696.990532407406</v>
      </c>
      <c r="C810" s="11" t="s">
        <v>2466</v>
      </c>
      <c r="D810" s="12">
        <v>2.0</v>
      </c>
      <c r="E810" s="10" t="s">
        <v>12</v>
      </c>
      <c r="F810" s="12">
        <v>2025.0</v>
      </c>
      <c r="G810" s="13" t="s">
        <v>13</v>
      </c>
      <c r="H810" s="14" t="s">
        <v>2467</v>
      </c>
      <c r="I810" s="12">
        <v>37.0</v>
      </c>
      <c r="J810" s="15" t="str">
        <f t="shared" si="1"/>
        <v>Relevant</v>
      </c>
    </row>
    <row r="811" ht="22.5" customHeight="1">
      <c r="A811" s="9" t="s">
        <v>2468</v>
      </c>
      <c r="B811" s="10">
        <v>45611.389861111114</v>
      </c>
      <c r="C811" s="11" t="s">
        <v>2469</v>
      </c>
      <c r="D811" s="12">
        <v>11.0</v>
      </c>
      <c r="E811" s="10" t="s">
        <v>17</v>
      </c>
      <c r="F811" s="12">
        <v>2024.0</v>
      </c>
      <c r="G811" s="13" t="s">
        <v>2470</v>
      </c>
      <c r="H811" s="14" t="s">
        <v>2471</v>
      </c>
      <c r="I811" s="12">
        <v>255122.0</v>
      </c>
      <c r="J811" s="15" t="str">
        <f t="shared" si="1"/>
        <v>Irrelevant</v>
      </c>
    </row>
    <row r="812" ht="22.5" customHeight="1">
      <c r="A812" s="9" t="s">
        <v>2472</v>
      </c>
      <c r="B812" s="10">
        <v>45587.84452546296</v>
      </c>
      <c r="C812" s="11" t="s">
        <v>2473</v>
      </c>
      <c r="D812" s="12">
        <v>10.0</v>
      </c>
      <c r="E812" s="10" t="s">
        <v>42</v>
      </c>
      <c r="F812" s="12">
        <v>2024.0</v>
      </c>
      <c r="G812" s="13" t="s">
        <v>13</v>
      </c>
      <c r="H812" s="14" t="s">
        <v>338</v>
      </c>
      <c r="I812" s="12">
        <v>2796.0</v>
      </c>
      <c r="J812" s="15" t="str">
        <f t="shared" si="1"/>
        <v>Relevant</v>
      </c>
    </row>
    <row r="813" ht="22.5" customHeight="1">
      <c r="A813" s="9" t="s">
        <v>2474</v>
      </c>
      <c r="B813" s="10">
        <v>45602.91458333333</v>
      </c>
      <c r="C813" s="11" t="s">
        <v>2475</v>
      </c>
      <c r="D813" s="12">
        <v>11.0</v>
      </c>
      <c r="E813" s="10" t="s">
        <v>17</v>
      </c>
      <c r="F813" s="12">
        <v>2024.0</v>
      </c>
      <c r="G813" s="13" t="s">
        <v>2476</v>
      </c>
      <c r="H813" s="14" t="s">
        <v>2477</v>
      </c>
      <c r="I813" s="12">
        <v>0.0</v>
      </c>
      <c r="J813" s="15" t="str">
        <f t="shared" si="1"/>
        <v>Irrelevant</v>
      </c>
    </row>
    <row r="814" ht="22.5" customHeight="1">
      <c r="A814" s="9" t="s">
        <v>2478</v>
      </c>
      <c r="B814" s="10">
        <v>45510.60859953704</v>
      </c>
      <c r="C814" s="11" t="s">
        <v>2479</v>
      </c>
      <c r="D814" s="12">
        <v>8.0</v>
      </c>
      <c r="E814" s="10" t="s">
        <v>167</v>
      </c>
      <c r="F814" s="12">
        <v>2024.0</v>
      </c>
      <c r="G814" s="13" t="s">
        <v>13</v>
      </c>
      <c r="H814" s="14" t="s">
        <v>2480</v>
      </c>
      <c r="I814" s="12">
        <v>1283.0</v>
      </c>
      <c r="J814" s="15" t="str">
        <f t="shared" si="1"/>
        <v>Relevant</v>
      </c>
    </row>
    <row r="815" ht="22.5" customHeight="1">
      <c r="A815" s="9" t="s">
        <v>2481</v>
      </c>
      <c r="B815" s="10">
        <v>45696.83626157408</v>
      </c>
      <c r="C815" s="11" t="s">
        <v>2482</v>
      </c>
      <c r="D815" s="12">
        <v>2.0</v>
      </c>
      <c r="E815" s="10" t="s">
        <v>12</v>
      </c>
      <c r="F815" s="12">
        <v>2025.0</v>
      </c>
      <c r="G815" s="13" t="s">
        <v>13</v>
      </c>
      <c r="H815" s="14" t="s">
        <v>2483</v>
      </c>
      <c r="I815" s="12">
        <v>172.0</v>
      </c>
      <c r="J815" s="15" t="str">
        <f t="shared" si="1"/>
        <v>Relevant</v>
      </c>
    </row>
    <row r="816" ht="22.5" customHeight="1">
      <c r="A816" s="9" t="s">
        <v>2484</v>
      </c>
      <c r="B816" s="10">
        <v>45615.29954861111</v>
      </c>
      <c r="C816" s="11" t="s">
        <v>2485</v>
      </c>
      <c r="D816" s="12">
        <v>11.0</v>
      </c>
      <c r="E816" s="10" t="s">
        <v>17</v>
      </c>
      <c r="F816" s="12">
        <v>2024.0</v>
      </c>
      <c r="G816" s="13" t="s">
        <v>13</v>
      </c>
      <c r="H816" s="14" t="s">
        <v>31</v>
      </c>
      <c r="I816" s="12">
        <v>801.0</v>
      </c>
      <c r="J816" s="15" t="str">
        <f t="shared" si="1"/>
        <v>Relevant</v>
      </c>
    </row>
    <row r="817" ht="22.5" customHeight="1">
      <c r="A817" s="9" t="s">
        <v>2486</v>
      </c>
      <c r="B817" s="10">
        <v>45596.46728237269</v>
      </c>
      <c r="C817" s="11" t="s">
        <v>2487</v>
      </c>
      <c r="D817" s="12">
        <v>10.0</v>
      </c>
      <c r="E817" s="10" t="s">
        <v>42</v>
      </c>
      <c r="F817" s="12">
        <v>2024.0</v>
      </c>
      <c r="G817" s="13" t="s">
        <v>2488</v>
      </c>
      <c r="H817" s="14" t="s">
        <v>2489</v>
      </c>
      <c r="I817" s="12">
        <v>7850902.0</v>
      </c>
      <c r="J817" s="15" t="str">
        <f t="shared" si="1"/>
        <v>Irrelevant</v>
      </c>
    </row>
    <row r="818" ht="22.5" customHeight="1">
      <c r="A818" s="9" t="s">
        <v>2490</v>
      </c>
      <c r="B818" s="10">
        <v>45453.83315972222</v>
      </c>
      <c r="C818" s="11" t="s">
        <v>2491</v>
      </c>
      <c r="D818" s="12">
        <v>6.0</v>
      </c>
      <c r="E818" s="10" t="s">
        <v>34</v>
      </c>
      <c r="F818" s="12">
        <v>2024.0</v>
      </c>
      <c r="G818" s="13" t="s">
        <v>2492</v>
      </c>
      <c r="H818" s="14" t="s">
        <v>2493</v>
      </c>
      <c r="I818" s="12">
        <v>56856.0</v>
      </c>
      <c r="J818" s="15" t="str">
        <f t="shared" si="1"/>
        <v>Irrelevant</v>
      </c>
    </row>
    <row r="819" ht="22.5" customHeight="1">
      <c r="A819" s="9" t="s">
        <v>2494</v>
      </c>
      <c r="B819" s="10">
        <v>45403.445335648146</v>
      </c>
      <c r="C819" s="11" t="s">
        <v>2495</v>
      </c>
      <c r="D819" s="12">
        <v>4.0</v>
      </c>
      <c r="E819" s="10" t="s">
        <v>274</v>
      </c>
      <c r="F819" s="12">
        <v>2024.0</v>
      </c>
      <c r="G819" s="13" t="s">
        <v>13</v>
      </c>
      <c r="H819" s="14" t="s">
        <v>2496</v>
      </c>
      <c r="I819" s="12">
        <v>464.0</v>
      </c>
      <c r="J819" s="15" t="str">
        <f t="shared" si="1"/>
        <v>Relevant</v>
      </c>
    </row>
    <row r="820" ht="22.5" customHeight="1">
      <c r="A820" s="9" t="s">
        <v>2497</v>
      </c>
      <c r="B820" s="10">
        <v>45601.54541666667</v>
      </c>
      <c r="C820" s="11" t="s">
        <v>2498</v>
      </c>
      <c r="D820" s="12">
        <v>11.0</v>
      </c>
      <c r="E820" s="10" t="s">
        <v>17</v>
      </c>
      <c r="F820" s="12">
        <v>2024.0</v>
      </c>
      <c r="G820" s="13" t="s">
        <v>2499</v>
      </c>
      <c r="H820" s="14" t="s">
        <v>2500</v>
      </c>
      <c r="I820" s="12">
        <v>8443435.0</v>
      </c>
      <c r="J820" s="15" t="str">
        <f t="shared" si="1"/>
        <v>Relevant</v>
      </c>
    </row>
    <row r="821" ht="22.5" customHeight="1">
      <c r="A821" s="9" t="s">
        <v>2501</v>
      </c>
      <c r="B821" s="10">
        <v>45573.41337962963</v>
      </c>
      <c r="C821" s="11" t="s">
        <v>2502</v>
      </c>
      <c r="D821" s="12">
        <v>10.0</v>
      </c>
      <c r="E821" s="10" t="s">
        <v>42</v>
      </c>
      <c r="F821" s="12">
        <v>2024.0</v>
      </c>
      <c r="G821" s="13" t="s">
        <v>2503</v>
      </c>
      <c r="H821" s="14" t="s">
        <v>2504</v>
      </c>
      <c r="I821" s="12">
        <v>2505967.0</v>
      </c>
      <c r="J821" s="15" t="str">
        <f t="shared" si="1"/>
        <v>Relevant</v>
      </c>
    </row>
    <row r="822" ht="22.5" customHeight="1">
      <c r="A822" s="9" t="s">
        <v>2505</v>
      </c>
      <c r="B822" s="10">
        <v>45710.750868055555</v>
      </c>
      <c r="C822" s="11" t="s">
        <v>2506</v>
      </c>
      <c r="D822" s="12">
        <v>2.0</v>
      </c>
      <c r="E822" s="10" t="s">
        <v>12</v>
      </c>
      <c r="F822" s="12">
        <v>2025.0</v>
      </c>
      <c r="G822" s="13" t="s">
        <v>13</v>
      </c>
      <c r="H822" s="14" t="s">
        <v>52</v>
      </c>
      <c r="I822" s="12">
        <v>5163.0</v>
      </c>
      <c r="J822" s="15" t="str">
        <f t="shared" si="1"/>
        <v>Relevant</v>
      </c>
    </row>
    <row r="823" ht="22.5" customHeight="1">
      <c r="A823" s="9" t="s">
        <v>2507</v>
      </c>
      <c r="B823" s="10">
        <v>45743.42204861111</v>
      </c>
      <c r="C823" s="11" t="s">
        <v>2508</v>
      </c>
      <c r="D823" s="12">
        <v>3.0</v>
      </c>
      <c r="E823" s="10" t="s">
        <v>59</v>
      </c>
      <c r="F823" s="12">
        <v>2025.0</v>
      </c>
      <c r="G823" s="13" t="s">
        <v>13</v>
      </c>
      <c r="H823" s="14" t="s">
        <v>204</v>
      </c>
      <c r="I823" s="12">
        <v>148.0</v>
      </c>
      <c r="J823" s="15" t="str">
        <f t="shared" si="1"/>
        <v>Relevant</v>
      </c>
    </row>
    <row r="824" ht="22.5" customHeight="1">
      <c r="A824" s="9" t="s">
        <v>2509</v>
      </c>
      <c r="B824" s="10">
        <v>45697.2947337963</v>
      </c>
      <c r="C824" s="11" t="s">
        <v>2510</v>
      </c>
      <c r="D824" s="12">
        <v>2.0</v>
      </c>
      <c r="E824" s="10" t="s">
        <v>12</v>
      </c>
      <c r="F824" s="12">
        <v>2025.0</v>
      </c>
      <c r="G824" s="13" t="s">
        <v>13</v>
      </c>
      <c r="H824" s="14" t="s">
        <v>14</v>
      </c>
      <c r="I824" s="12">
        <v>124.0</v>
      </c>
      <c r="J824" s="15" t="str">
        <f t="shared" si="1"/>
        <v>Relevant</v>
      </c>
    </row>
    <row r="825" ht="22.5" customHeight="1">
      <c r="A825" s="9" t="s">
        <v>2511</v>
      </c>
      <c r="B825" s="10">
        <v>45595.89361111111</v>
      </c>
      <c r="C825" s="11" t="s">
        <v>2512</v>
      </c>
      <c r="D825" s="12">
        <v>10.0</v>
      </c>
      <c r="E825" s="10" t="s">
        <v>42</v>
      </c>
      <c r="F825" s="12">
        <v>2024.0</v>
      </c>
      <c r="G825" s="13" t="s">
        <v>13</v>
      </c>
      <c r="H825" s="14" t="s">
        <v>2062</v>
      </c>
      <c r="I825" s="12">
        <v>424.0</v>
      </c>
      <c r="J825" s="15" t="str">
        <f t="shared" si="1"/>
        <v>Relevant</v>
      </c>
    </row>
    <row r="826" ht="22.5" customHeight="1">
      <c r="A826" s="9" t="s">
        <v>2513</v>
      </c>
      <c r="B826" s="10">
        <v>45587.32722222222</v>
      </c>
      <c r="C826" s="11" t="s">
        <v>2514</v>
      </c>
      <c r="D826" s="12">
        <v>10.0</v>
      </c>
      <c r="E826" s="10" t="s">
        <v>42</v>
      </c>
      <c r="F826" s="12">
        <v>2024.0</v>
      </c>
      <c r="G826" s="13" t="s">
        <v>13</v>
      </c>
      <c r="H826" s="14" t="s">
        <v>175</v>
      </c>
      <c r="I826" s="12">
        <v>170.0</v>
      </c>
      <c r="J826" s="15" t="str">
        <f t="shared" si="1"/>
        <v>Irrelevant</v>
      </c>
    </row>
    <row r="827" ht="22.5" customHeight="1">
      <c r="A827" s="9" t="s">
        <v>2515</v>
      </c>
      <c r="B827" s="10">
        <v>45618.24040509259</v>
      </c>
      <c r="C827" s="11" t="s">
        <v>2516</v>
      </c>
      <c r="D827" s="12">
        <v>11.0</v>
      </c>
      <c r="E827" s="10" t="s">
        <v>17</v>
      </c>
      <c r="F827" s="12">
        <v>2024.0</v>
      </c>
      <c r="G827" s="13" t="s">
        <v>2517</v>
      </c>
      <c r="H827" s="14" t="s">
        <v>2518</v>
      </c>
      <c r="I827" s="12">
        <v>8494959.0</v>
      </c>
      <c r="J827" s="15" t="str">
        <f t="shared" si="1"/>
        <v>Relevant</v>
      </c>
    </row>
    <row r="828" ht="22.5" customHeight="1">
      <c r="A828" s="9" t="s">
        <v>2519</v>
      </c>
      <c r="B828" s="10">
        <v>45630.812685185185</v>
      </c>
      <c r="C828" s="11" t="s">
        <v>2520</v>
      </c>
      <c r="D828" s="12">
        <v>12.0</v>
      </c>
      <c r="E828" s="10" t="s">
        <v>26</v>
      </c>
      <c r="F828" s="12">
        <v>2024.0</v>
      </c>
      <c r="G828" s="13" t="s">
        <v>13</v>
      </c>
      <c r="H828" s="14" t="s">
        <v>2521</v>
      </c>
      <c r="I828" s="12">
        <v>3821.0</v>
      </c>
      <c r="J828" s="15" t="str">
        <f t="shared" si="1"/>
        <v>Irrelevant</v>
      </c>
    </row>
    <row r="829" ht="22.5" customHeight="1">
      <c r="A829" s="9" t="s">
        <v>2522</v>
      </c>
      <c r="B829" s="10">
        <v>45614.31078703704</v>
      </c>
      <c r="C829" s="11" t="s">
        <v>2523</v>
      </c>
      <c r="D829" s="12">
        <v>11.0</v>
      </c>
      <c r="E829" s="10" t="s">
        <v>17</v>
      </c>
      <c r="F829" s="12">
        <v>2024.0</v>
      </c>
      <c r="G829" s="13" t="s">
        <v>2524</v>
      </c>
      <c r="H829" s="14" t="s">
        <v>2525</v>
      </c>
      <c r="I829" s="12">
        <v>399441.0</v>
      </c>
      <c r="J829" s="15" t="str">
        <f t="shared" si="1"/>
        <v>Relevant</v>
      </c>
    </row>
    <row r="830" ht="22.5" customHeight="1">
      <c r="A830" s="9" t="s">
        <v>2526</v>
      </c>
      <c r="B830" s="10">
        <v>45538.63754217593</v>
      </c>
      <c r="C830" s="11" t="s">
        <v>2527</v>
      </c>
      <c r="D830" s="12">
        <v>9.0</v>
      </c>
      <c r="E830" s="10" t="s">
        <v>114</v>
      </c>
      <c r="F830" s="12">
        <v>2024.0</v>
      </c>
      <c r="G830" s="13" t="s">
        <v>2528</v>
      </c>
      <c r="H830" s="14" t="s">
        <v>2529</v>
      </c>
      <c r="I830" s="12">
        <v>993.0</v>
      </c>
      <c r="J830" s="15" t="str">
        <f t="shared" si="1"/>
        <v>Irrelevant</v>
      </c>
    </row>
    <row r="831" ht="22.5" customHeight="1">
      <c r="A831" s="9" t="s">
        <v>2530</v>
      </c>
      <c r="B831" s="10">
        <v>45633.463541666664</v>
      </c>
      <c r="C831" s="11" t="s">
        <v>2531</v>
      </c>
      <c r="D831" s="12">
        <v>12.0</v>
      </c>
      <c r="E831" s="10" t="s">
        <v>26</v>
      </c>
      <c r="F831" s="12">
        <v>2024.0</v>
      </c>
      <c r="G831" s="13" t="s">
        <v>13</v>
      </c>
      <c r="H831" s="14" t="s">
        <v>2532</v>
      </c>
      <c r="I831" s="12">
        <v>4298.0</v>
      </c>
      <c r="J831" s="15" t="str">
        <f t="shared" si="1"/>
        <v>Irrelevant</v>
      </c>
    </row>
    <row r="832" ht="22.5" customHeight="1">
      <c r="A832" s="9" t="s">
        <v>2533</v>
      </c>
      <c r="B832" s="10">
        <v>45708.86194444444</v>
      </c>
      <c r="C832" s="11" t="s">
        <v>2534</v>
      </c>
      <c r="D832" s="12">
        <v>2.0</v>
      </c>
      <c r="E832" s="10" t="s">
        <v>12</v>
      </c>
      <c r="F832" s="12">
        <v>2025.0</v>
      </c>
      <c r="G832" s="13" t="s">
        <v>13</v>
      </c>
      <c r="H832" s="14" t="s">
        <v>2535</v>
      </c>
      <c r="I832" s="12">
        <v>20028.0</v>
      </c>
      <c r="J832" s="15" t="str">
        <f t="shared" si="1"/>
        <v>Relevant</v>
      </c>
    </row>
    <row r="833" ht="22.5" customHeight="1">
      <c r="A833" s="9" t="s">
        <v>2536</v>
      </c>
      <c r="B833" s="10">
        <v>45576.2625</v>
      </c>
      <c r="C833" s="11" t="s">
        <v>2537</v>
      </c>
      <c r="D833" s="12">
        <v>10.0</v>
      </c>
      <c r="E833" s="10" t="s">
        <v>42</v>
      </c>
      <c r="F833" s="12">
        <v>2024.0</v>
      </c>
      <c r="G833" s="13" t="s">
        <v>2538</v>
      </c>
      <c r="H833" s="14" t="s">
        <v>2539</v>
      </c>
      <c r="I833" s="12">
        <v>0.0</v>
      </c>
      <c r="J833" s="15" t="str">
        <f t="shared" si="1"/>
        <v>Irrelevant</v>
      </c>
    </row>
    <row r="834" ht="22.5" customHeight="1">
      <c r="A834" s="9" t="s">
        <v>2540</v>
      </c>
      <c r="B834" s="10">
        <v>45597.70667824074</v>
      </c>
      <c r="C834" s="11" t="s">
        <v>2541</v>
      </c>
      <c r="D834" s="12">
        <v>11.0</v>
      </c>
      <c r="E834" s="10" t="s">
        <v>17</v>
      </c>
      <c r="F834" s="12">
        <v>2024.0</v>
      </c>
      <c r="G834" s="13" t="s">
        <v>2542</v>
      </c>
      <c r="H834" s="14" t="s">
        <v>2543</v>
      </c>
      <c r="I834" s="12">
        <v>30913.0</v>
      </c>
      <c r="J834" s="15" t="str">
        <f t="shared" si="1"/>
        <v>Relevant</v>
      </c>
    </row>
    <row r="835" ht="22.5" customHeight="1">
      <c r="A835" s="9" t="s">
        <v>2544</v>
      </c>
      <c r="B835" s="10">
        <v>45614.605578703704</v>
      </c>
      <c r="C835" s="11" t="s">
        <v>2545</v>
      </c>
      <c r="D835" s="12">
        <v>11.0</v>
      </c>
      <c r="E835" s="10" t="s">
        <v>17</v>
      </c>
      <c r="F835" s="12">
        <v>2024.0</v>
      </c>
      <c r="G835" s="13" t="s">
        <v>13</v>
      </c>
      <c r="H835" s="14" t="s">
        <v>423</v>
      </c>
      <c r="I835" s="12">
        <v>93.0</v>
      </c>
      <c r="J835" s="15" t="str">
        <f t="shared" si="1"/>
        <v>Relevant</v>
      </c>
    </row>
    <row r="836" ht="22.5" customHeight="1">
      <c r="A836" s="9" t="s">
        <v>2546</v>
      </c>
      <c r="B836" s="10">
        <v>45611.47583333333</v>
      </c>
      <c r="C836" s="11" t="s">
        <v>2547</v>
      </c>
      <c r="D836" s="12">
        <v>11.0</v>
      </c>
      <c r="E836" s="10" t="s">
        <v>17</v>
      </c>
      <c r="F836" s="12">
        <v>2024.0</v>
      </c>
      <c r="G836" s="13" t="s">
        <v>13</v>
      </c>
      <c r="H836" s="14" t="s">
        <v>2548</v>
      </c>
      <c r="I836" s="12">
        <v>407.0</v>
      </c>
      <c r="J836" s="15" t="str">
        <f t="shared" si="1"/>
        <v>Relevant</v>
      </c>
    </row>
    <row r="837" ht="22.5" customHeight="1">
      <c r="A837" s="9" t="s">
        <v>2549</v>
      </c>
      <c r="B837" s="10">
        <v>45631.94929398148</v>
      </c>
      <c r="C837" s="11" t="s">
        <v>2550</v>
      </c>
      <c r="D837" s="12">
        <v>12.0</v>
      </c>
      <c r="E837" s="10" t="s">
        <v>26</v>
      </c>
      <c r="F837" s="12">
        <v>2024.0</v>
      </c>
      <c r="G837" s="13" t="s">
        <v>13</v>
      </c>
      <c r="H837" s="14" t="s">
        <v>514</v>
      </c>
      <c r="I837" s="12">
        <v>126.0</v>
      </c>
      <c r="J837" s="15" t="str">
        <f t="shared" si="1"/>
        <v>Relevant</v>
      </c>
    </row>
    <row r="838" ht="22.5" customHeight="1">
      <c r="A838" s="9" t="s">
        <v>2551</v>
      </c>
      <c r="B838" s="10">
        <v>45610.714155092595</v>
      </c>
      <c r="C838" s="11" t="s">
        <v>2552</v>
      </c>
      <c r="D838" s="12">
        <v>11.0</v>
      </c>
      <c r="E838" s="10" t="s">
        <v>17</v>
      </c>
      <c r="F838" s="12">
        <v>2024.0</v>
      </c>
      <c r="G838" s="13" t="s">
        <v>13</v>
      </c>
      <c r="H838" s="14" t="s">
        <v>2553</v>
      </c>
      <c r="I838" s="12">
        <v>4855.0</v>
      </c>
      <c r="J838" s="15" t="str">
        <f t="shared" si="1"/>
        <v>Relevant</v>
      </c>
    </row>
    <row r="839" ht="22.5" customHeight="1">
      <c r="A839" s="9" t="s">
        <v>2554</v>
      </c>
      <c r="B839" s="10">
        <v>45497.80648148148</v>
      </c>
      <c r="C839" s="11" t="s">
        <v>2555</v>
      </c>
      <c r="D839" s="12">
        <v>7.0</v>
      </c>
      <c r="E839" s="10" t="s">
        <v>55</v>
      </c>
      <c r="F839" s="12">
        <v>2024.0</v>
      </c>
      <c r="G839" s="13" t="s">
        <v>13</v>
      </c>
      <c r="H839" s="14" t="s">
        <v>2556</v>
      </c>
      <c r="I839" s="12">
        <v>1272.0</v>
      </c>
      <c r="J839" s="15" t="str">
        <f t="shared" si="1"/>
        <v>Irrelevant</v>
      </c>
    </row>
    <row r="840" ht="22.5" customHeight="1">
      <c r="A840" s="9" t="s">
        <v>2557</v>
      </c>
      <c r="B840" s="10">
        <v>45584.6124537037</v>
      </c>
      <c r="C840" s="11" t="s">
        <v>2558</v>
      </c>
      <c r="D840" s="12">
        <v>10.0</v>
      </c>
      <c r="E840" s="10" t="s">
        <v>42</v>
      </c>
      <c r="F840" s="12">
        <v>2024.0</v>
      </c>
      <c r="G840" s="13" t="s">
        <v>13</v>
      </c>
      <c r="H840" s="14" t="s">
        <v>642</v>
      </c>
      <c r="I840" s="12">
        <v>9.0</v>
      </c>
      <c r="J840" s="15" t="str">
        <f t="shared" si="1"/>
        <v>Relevant</v>
      </c>
    </row>
    <row r="841" ht="22.5" customHeight="1">
      <c r="A841" s="9" t="s">
        <v>2559</v>
      </c>
      <c r="B841" s="10">
        <v>45540.421111111114</v>
      </c>
      <c r="C841" s="11" t="s">
        <v>2560</v>
      </c>
      <c r="D841" s="12">
        <v>9.0</v>
      </c>
      <c r="E841" s="10" t="s">
        <v>114</v>
      </c>
      <c r="F841" s="12">
        <v>2024.0</v>
      </c>
      <c r="G841" s="13" t="s">
        <v>13</v>
      </c>
      <c r="H841" s="14" t="s">
        <v>115</v>
      </c>
      <c r="I841" s="12">
        <v>316.0</v>
      </c>
      <c r="J841" s="15" t="str">
        <f t="shared" si="1"/>
        <v>Relevant</v>
      </c>
    </row>
    <row r="842" ht="22.5" customHeight="1">
      <c r="A842" s="9" t="s">
        <v>2561</v>
      </c>
      <c r="B842" s="10">
        <v>45546.63265046296</v>
      </c>
      <c r="C842" s="11" t="s">
        <v>2562</v>
      </c>
      <c r="D842" s="12">
        <v>9.0</v>
      </c>
      <c r="E842" s="10" t="s">
        <v>114</v>
      </c>
      <c r="F842" s="12">
        <v>2024.0</v>
      </c>
      <c r="G842" s="13" t="s">
        <v>13</v>
      </c>
      <c r="H842" s="14" t="s">
        <v>2563</v>
      </c>
      <c r="I842" s="12">
        <v>5980.0</v>
      </c>
      <c r="J842" s="15" t="str">
        <f t="shared" si="1"/>
        <v>Irrelevant</v>
      </c>
    </row>
    <row r="843" ht="22.5" customHeight="1">
      <c r="A843" s="9" t="s">
        <v>2564</v>
      </c>
      <c r="B843" s="10">
        <v>45548.8240625</v>
      </c>
      <c r="C843" s="11" t="s">
        <v>2565</v>
      </c>
      <c r="D843" s="12">
        <v>9.0</v>
      </c>
      <c r="E843" s="10" t="s">
        <v>114</v>
      </c>
      <c r="F843" s="12">
        <v>2024.0</v>
      </c>
      <c r="G843" s="13" t="s">
        <v>13</v>
      </c>
      <c r="H843" s="14" t="s">
        <v>2566</v>
      </c>
      <c r="I843" s="12">
        <v>77472.0</v>
      </c>
      <c r="J843" s="15" t="str">
        <f t="shared" si="1"/>
        <v>Relevant</v>
      </c>
    </row>
    <row r="844" ht="22.5" customHeight="1">
      <c r="A844" s="9" t="s">
        <v>2567</v>
      </c>
      <c r="B844" s="10">
        <v>45743.498773148145</v>
      </c>
      <c r="C844" s="11" t="s">
        <v>2568</v>
      </c>
      <c r="D844" s="12">
        <v>3.0</v>
      </c>
      <c r="E844" s="10" t="s">
        <v>59</v>
      </c>
      <c r="F844" s="12">
        <v>2025.0</v>
      </c>
      <c r="G844" s="13" t="s">
        <v>13</v>
      </c>
      <c r="H844" s="14" t="s">
        <v>204</v>
      </c>
      <c r="I844" s="12">
        <v>1028.0</v>
      </c>
      <c r="J844" s="15" t="str">
        <f t="shared" si="1"/>
        <v>Relevant</v>
      </c>
    </row>
    <row r="845" ht="22.5" customHeight="1">
      <c r="A845" s="9" t="s">
        <v>2569</v>
      </c>
      <c r="B845" s="10">
        <v>45496.63994212963</v>
      </c>
      <c r="C845" s="11" t="s">
        <v>2570</v>
      </c>
      <c r="D845" s="12">
        <v>7.0</v>
      </c>
      <c r="E845" s="10" t="s">
        <v>55</v>
      </c>
      <c r="F845" s="12">
        <v>2024.0</v>
      </c>
      <c r="G845" s="13" t="s">
        <v>13</v>
      </c>
      <c r="H845" s="14" t="s">
        <v>2571</v>
      </c>
      <c r="I845" s="12">
        <v>251.0</v>
      </c>
      <c r="J845" s="15" t="str">
        <f t="shared" si="1"/>
        <v>Relevant</v>
      </c>
    </row>
    <row r="846" ht="22.5" customHeight="1">
      <c r="A846" s="9" t="s">
        <v>2572</v>
      </c>
      <c r="B846" s="10">
        <v>45590.43984953704</v>
      </c>
      <c r="C846" s="11" t="s">
        <v>2573</v>
      </c>
      <c r="D846" s="12">
        <v>10.0</v>
      </c>
      <c r="E846" s="10" t="s">
        <v>42</v>
      </c>
      <c r="F846" s="12">
        <v>2024.0</v>
      </c>
      <c r="G846" s="13" t="s">
        <v>13</v>
      </c>
      <c r="H846" s="14" t="s">
        <v>2574</v>
      </c>
      <c r="I846" s="12">
        <v>5649.0</v>
      </c>
      <c r="J846" s="15" t="str">
        <f t="shared" si="1"/>
        <v>Relevant</v>
      </c>
    </row>
    <row r="847" ht="22.5" customHeight="1">
      <c r="A847" s="9" t="s">
        <v>2575</v>
      </c>
      <c r="B847" s="10">
        <v>45732.47945601852</v>
      </c>
      <c r="C847" s="11" t="s">
        <v>2576</v>
      </c>
      <c r="D847" s="12">
        <v>3.0</v>
      </c>
      <c r="E847" s="10" t="s">
        <v>59</v>
      </c>
      <c r="F847" s="12">
        <v>2025.0</v>
      </c>
      <c r="G847" s="13" t="s">
        <v>13</v>
      </c>
      <c r="H847" s="14" t="s">
        <v>2577</v>
      </c>
      <c r="I847" s="12">
        <v>3479.0</v>
      </c>
      <c r="J847" s="15" t="str">
        <f t="shared" si="1"/>
        <v>Irrelevant</v>
      </c>
    </row>
    <row r="848" ht="22.5" customHeight="1">
      <c r="A848" s="9" t="s">
        <v>2578</v>
      </c>
      <c r="B848" s="10">
        <v>45503.3865625</v>
      </c>
      <c r="C848" s="11" t="s">
        <v>2579</v>
      </c>
      <c r="D848" s="12">
        <v>7.0</v>
      </c>
      <c r="E848" s="10" t="s">
        <v>55</v>
      </c>
      <c r="F848" s="12">
        <v>2024.0</v>
      </c>
      <c r="G848" s="13" t="s">
        <v>13</v>
      </c>
      <c r="H848" s="14" t="s">
        <v>2580</v>
      </c>
      <c r="I848" s="12">
        <v>469.0</v>
      </c>
      <c r="J848" s="15" t="str">
        <f t="shared" si="1"/>
        <v>Irrelevant</v>
      </c>
    </row>
    <row r="849" ht="22.5" customHeight="1">
      <c r="A849" s="9" t="s">
        <v>2581</v>
      </c>
      <c r="B849" s="10">
        <v>45546.18255787037</v>
      </c>
      <c r="C849" s="11" t="s">
        <v>2582</v>
      </c>
      <c r="D849" s="12">
        <v>9.0</v>
      </c>
      <c r="E849" s="10" t="s">
        <v>114</v>
      </c>
      <c r="F849" s="12">
        <v>2024.0</v>
      </c>
      <c r="G849" s="13" t="s">
        <v>2583</v>
      </c>
      <c r="H849" s="14" t="s">
        <v>2584</v>
      </c>
      <c r="I849" s="12">
        <v>308.0</v>
      </c>
      <c r="J849" s="15" t="str">
        <f t="shared" si="1"/>
        <v>Irrelevant</v>
      </c>
    </row>
    <row r="850" ht="22.5" customHeight="1">
      <c r="A850" s="9" t="s">
        <v>2585</v>
      </c>
      <c r="B850" s="10">
        <v>45584.542349537034</v>
      </c>
      <c r="C850" s="11" t="s">
        <v>2586</v>
      </c>
      <c r="D850" s="12">
        <v>10.0</v>
      </c>
      <c r="E850" s="10" t="s">
        <v>42</v>
      </c>
      <c r="F850" s="12">
        <v>2024.0</v>
      </c>
      <c r="G850" s="13" t="s">
        <v>2587</v>
      </c>
      <c r="H850" s="14" t="s">
        <v>2588</v>
      </c>
      <c r="I850" s="12">
        <v>253820.0</v>
      </c>
      <c r="J850" s="15" t="str">
        <f t="shared" si="1"/>
        <v>Relevant</v>
      </c>
    </row>
    <row r="851" ht="22.5" customHeight="1">
      <c r="A851" s="9" t="s">
        <v>2589</v>
      </c>
      <c r="B851" s="10">
        <v>45697.5544212963</v>
      </c>
      <c r="C851" s="11" t="s">
        <v>2590</v>
      </c>
      <c r="D851" s="12">
        <v>2.0</v>
      </c>
      <c r="E851" s="10" t="s">
        <v>12</v>
      </c>
      <c r="F851" s="12">
        <v>2025.0</v>
      </c>
      <c r="G851" s="13" t="s">
        <v>13</v>
      </c>
      <c r="H851" s="14" t="s">
        <v>14</v>
      </c>
      <c r="I851" s="12">
        <v>185.0</v>
      </c>
      <c r="J851" s="15" t="str">
        <f t="shared" si="1"/>
        <v>Relevant</v>
      </c>
    </row>
    <row r="852" ht="22.5" customHeight="1">
      <c r="A852" s="9" t="s">
        <v>2591</v>
      </c>
      <c r="B852" s="10">
        <v>45614.991377314815</v>
      </c>
      <c r="C852" s="11" t="s">
        <v>2592</v>
      </c>
      <c r="D852" s="12">
        <v>11.0</v>
      </c>
      <c r="E852" s="10" t="s">
        <v>17</v>
      </c>
      <c r="F852" s="12">
        <v>2024.0</v>
      </c>
      <c r="G852" s="13" t="s">
        <v>13</v>
      </c>
      <c r="H852" s="14" t="s">
        <v>2593</v>
      </c>
      <c r="I852" s="12">
        <v>2617.0</v>
      </c>
      <c r="J852" s="15" t="str">
        <f t="shared" si="1"/>
        <v>Relevant</v>
      </c>
    </row>
    <row r="853" ht="22.5" customHeight="1">
      <c r="A853" s="9" t="s">
        <v>2594</v>
      </c>
      <c r="B853" s="10">
        <v>45473.79583333333</v>
      </c>
      <c r="C853" s="11" t="s">
        <v>2595</v>
      </c>
      <c r="D853" s="12">
        <v>6.0</v>
      </c>
      <c r="E853" s="10" t="s">
        <v>34</v>
      </c>
      <c r="F853" s="12">
        <v>2024.0</v>
      </c>
      <c r="G853" s="13" t="s">
        <v>13</v>
      </c>
      <c r="H853" s="14" t="s">
        <v>56</v>
      </c>
      <c r="I853" s="12">
        <v>6.0</v>
      </c>
      <c r="J853" s="15" t="str">
        <f t="shared" si="1"/>
        <v>Relevant</v>
      </c>
    </row>
    <row r="854" ht="22.5" customHeight="1">
      <c r="A854" s="9" t="s">
        <v>2596</v>
      </c>
      <c r="B854" s="10">
        <v>45696.82072916667</v>
      </c>
      <c r="C854" s="11" t="s">
        <v>2597</v>
      </c>
      <c r="D854" s="12">
        <v>2.0</v>
      </c>
      <c r="E854" s="10" t="s">
        <v>12</v>
      </c>
      <c r="F854" s="12">
        <v>2025.0</v>
      </c>
      <c r="G854" s="13" t="s">
        <v>13</v>
      </c>
      <c r="H854" s="14" t="s">
        <v>14</v>
      </c>
      <c r="I854" s="12">
        <v>23.0</v>
      </c>
      <c r="J854" s="15" t="str">
        <f t="shared" si="1"/>
        <v>Relevant</v>
      </c>
    </row>
    <row r="855" ht="22.5" customHeight="1">
      <c r="A855" s="9" t="s">
        <v>2598</v>
      </c>
      <c r="B855" s="10">
        <v>45544.7428125</v>
      </c>
      <c r="C855" s="11" t="s">
        <v>2599</v>
      </c>
      <c r="D855" s="12">
        <v>9.0</v>
      </c>
      <c r="E855" s="10" t="s">
        <v>114</v>
      </c>
      <c r="F855" s="12">
        <v>2024.0</v>
      </c>
      <c r="G855" s="13" t="s">
        <v>2600</v>
      </c>
      <c r="H855" s="14" t="s">
        <v>2601</v>
      </c>
      <c r="I855" s="12">
        <v>2.3889235E7</v>
      </c>
      <c r="J855" s="15" t="str">
        <f t="shared" si="1"/>
        <v>Irrelevant</v>
      </c>
    </row>
    <row r="856" ht="22.5" customHeight="1">
      <c r="A856" s="9" t="s">
        <v>2602</v>
      </c>
      <c r="B856" s="10">
        <v>45725.460185185184</v>
      </c>
      <c r="C856" s="11" t="s">
        <v>2603</v>
      </c>
      <c r="D856" s="12">
        <v>3.0</v>
      </c>
      <c r="E856" s="10" t="s">
        <v>59</v>
      </c>
      <c r="F856" s="12">
        <v>2025.0</v>
      </c>
      <c r="G856" s="13" t="s">
        <v>13</v>
      </c>
      <c r="H856" s="14" t="s">
        <v>1460</v>
      </c>
      <c r="I856" s="12">
        <v>63.0</v>
      </c>
      <c r="J856" s="15" t="str">
        <f t="shared" si="1"/>
        <v>Irrelevant</v>
      </c>
    </row>
    <row r="857" ht="22.5" customHeight="1">
      <c r="A857" s="9" t="s">
        <v>2604</v>
      </c>
      <c r="B857" s="10">
        <v>45487.49527777778</v>
      </c>
      <c r="C857" s="11" t="s">
        <v>2605</v>
      </c>
      <c r="D857" s="12">
        <v>7.0</v>
      </c>
      <c r="E857" s="10" t="s">
        <v>55</v>
      </c>
      <c r="F857" s="12">
        <v>2024.0</v>
      </c>
      <c r="G857" s="13" t="s">
        <v>13</v>
      </c>
      <c r="H857" s="14" t="s">
        <v>2606</v>
      </c>
      <c r="I857" s="12">
        <v>7695.0</v>
      </c>
      <c r="J857" s="15" t="str">
        <f t="shared" si="1"/>
        <v>Irrelevant</v>
      </c>
    </row>
    <row r="858" ht="22.5" customHeight="1">
      <c r="A858" s="9" t="s">
        <v>2607</v>
      </c>
      <c r="B858" s="10">
        <v>45650.605775462966</v>
      </c>
      <c r="C858" s="11" t="s">
        <v>2608</v>
      </c>
      <c r="D858" s="12">
        <v>12.0</v>
      </c>
      <c r="E858" s="10" t="s">
        <v>26</v>
      </c>
      <c r="F858" s="12">
        <v>2024.0</v>
      </c>
      <c r="G858" s="13" t="s">
        <v>2609</v>
      </c>
      <c r="H858" s="14" t="s">
        <v>2610</v>
      </c>
      <c r="I858" s="12">
        <v>221816.0</v>
      </c>
      <c r="J858" s="15" t="str">
        <f t="shared" si="1"/>
        <v>Irrelevant</v>
      </c>
    </row>
    <row r="859" ht="22.5" customHeight="1">
      <c r="A859" s="9" t="s">
        <v>2611</v>
      </c>
      <c r="B859" s="10">
        <v>45722.53493611111</v>
      </c>
      <c r="C859" s="11" t="s">
        <v>2612</v>
      </c>
      <c r="D859" s="12">
        <v>3.0</v>
      </c>
      <c r="E859" s="10" t="s">
        <v>59</v>
      </c>
      <c r="F859" s="12">
        <v>2025.0</v>
      </c>
      <c r="G859" s="13" t="s">
        <v>2613</v>
      </c>
      <c r="H859" s="14" t="s">
        <v>2614</v>
      </c>
      <c r="I859" s="12">
        <v>1.0988526E7</v>
      </c>
      <c r="J859" s="15" t="str">
        <f t="shared" si="1"/>
        <v>Relevant</v>
      </c>
    </row>
    <row r="860" ht="22.5" customHeight="1">
      <c r="A860" s="9" t="s">
        <v>2615</v>
      </c>
      <c r="B860" s="10">
        <v>45704.410092592596</v>
      </c>
      <c r="C860" s="11" t="s">
        <v>2616</v>
      </c>
      <c r="D860" s="12">
        <v>2.0</v>
      </c>
      <c r="E860" s="10" t="s">
        <v>12</v>
      </c>
      <c r="F860" s="12">
        <v>2025.0</v>
      </c>
      <c r="G860" s="13" t="s">
        <v>2617</v>
      </c>
      <c r="H860" s="14" t="s">
        <v>2618</v>
      </c>
      <c r="I860" s="12">
        <v>7517094.0</v>
      </c>
      <c r="J860" s="15" t="str">
        <f t="shared" si="1"/>
        <v>Irrelevant</v>
      </c>
    </row>
    <row r="861" ht="22.5" customHeight="1">
      <c r="A861" s="9" t="s">
        <v>2619</v>
      </c>
      <c r="B861" s="10">
        <v>45696.74344907407</v>
      </c>
      <c r="C861" s="11" t="s">
        <v>2620</v>
      </c>
      <c r="D861" s="12">
        <v>2.0</v>
      </c>
      <c r="E861" s="10" t="s">
        <v>12</v>
      </c>
      <c r="F861" s="12">
        <v>2025.0</v>
      </c>
      <c r="G861" s="13" t="s">
        <v>13</v>
      </c>
      <c r="H861" s="14" t="s">
        <v>14</v>
      </c>
      <c r="I861" s="12">
        <v>209.0</v>
      </c>
      <c r="J861" s="15" t="str">
        <f t="shared" si="1"/>
        <v>Relevant</v>
      </c>
    </row>
    <row r="862" ht="22.5" customHeight="1">
      <c r="A862" s="9" t="s">
        <v>2621</v>
      </c>
      <c r="B862" s="10">
        <v>45710.703414351854</v>
      </c>
      <c r="C862" s="11" t="s">
        <v>2622</v>
      </c>
      <c r="D862" s="12">
        <v>2.0</v>
      </c>
      <c r="E862" s="10" t="s">
        <v>12</v>
      </c>
      <c r="F862" s="12">
        <v>2025.0</v>
      </c>
      <c r="G862" s="13" t="s">
        <v>13</v>
      </c>
      <c r="H862" s="14" t="s">
        <v>52</v>
      </c>
      <c r="I862" s="12">
        <v>5.0</v>
      </c>
      <c r="J862" s="15" t="str">
        <f t="shared" si="1"/>
        <v>Relevant</v>
      </c>
    </row>
    <row r="863" ht="22.5" customHeight="1">
      <c r="A863" s="9" t="s">
        <v>2623</v>
      </c>
      <c r="B863" s="10">
        <v>45585.97008101852</v>
      </c>
      <c r="C863" s="11" t="s">
        <v>2624</v>
      </c>
      <c r="D863" s="12">
        <v>10.0</v>
      </c>
      <c r="E863" s="10" t="s">
        <v>42</v>
      </c>
      <c r="F863" s="12">
        <v>2024.0</v>
      </c>
      <c r="G863" s="13" t="s">
        <v>13</v>
      </c>
      <c r="H863" s="14" t="s">
        <v>1442</v>
      </c>
      <c r="I863" s="12">
        <v>9927.0</v>
      </c>
      <c r="J863" s="15" t="str">
        <f t="shared" si="1"/>
        <v>Relevant</v>
      </c>
    </row>
    <row r="864" ht="22.5" customHeight="1">
      <c r="A864" s="9" t="s">
        <v>2625</v>
      </c>
      <c r="B864" s="10">
        <v>45554.2846875</v>
      </c>
      <c r="C864" s="11" t="s">
        <v>2626</v>
      </c>
      <c r="D864" s="12">
        <v>9.0</v>
      </c>
      <c r="E864" s="10" t="s">
        <v>114</v>
      </c>
      <c r="F864" s="12">
        <v>2024.0</v>
      </c>
      <c r="G864" s="13" t="s">
        <v>2627</v>
      </c>
      <c r="H864" s="14" t="s">
        <v>2628</v>
      </c>
      <c r="I864" s="12">
        <v>82939.0</v>
      </c>
      <c r="J864" s="15" t="str">
        <f t="shared" si="1"/>
        <v>Irrelevant</v>
      </c>
    </row>
    <row r="865" ht="22.5" customHeight="1">
      <c r="A865" s="9" t="s">
        <v>2629</v>
      </c>
      <c r="B865" s="10">
        <v>45696.632048611114</v>
      </c>
      <c r="C865" s="11" t="s">
        <v>2630</v>
      </c>
      <c r="D865" s="12">
        <v>2.0</v>
      </c>
      <c r="E865" s="10" t="s">
        <v>12</v>
      </c>
      <c r="F865" s="12">
        <v>2025.0</v>
      </c>
      <c r="G865" s="13" t="s">
        <v>13</v>
      </c>
      <c r="H865" s="14" t="s">
        <v>2631</v>
      </c>
      <c r="I865" s="12">
        <v>1.0</v>
      </c>
      <c r="J865" s="15" t="str">
        <f t="shared" si="1"/>
        <v>Relevant</v>
      </c>
    </row>
    <row r="866" ht="22.5" customHeight="1">
      <c r="A866" s="9" t="s">
        <v>2632</v>
      </c>
      <c r="B866" s="10">
        <v>45597.44719907407</v>
      </c>
      <c r="C866" s="11" t="s">
        <v>2633</v>
      </c>
      <c r="D866" s="12">
        <v>11.0</v>
      </c>
      <c r="E866" s="10" t="s">
        <v>17</v>
      </c>
      <c r="F866" s="12">
        <v>2024.0</v>
      </c>
      <c r="G866" s="13" t="s">
        <v>13</v>
      </c>
      <c r="H866" s="14" t="s">
        <v>2634</v>
      </c>
      <c r="I866" s="12">
        <v>16872.0</v>
      </c>
      <c r="J866" s="15" t="str">
        <f t="shared" si="1"/>
        <v>Relevant</v>
      </c>
    </row>
    <row r="867" ht="22.5" customHeight="1">
      <c r="A867" s="9" t="s">
        <v>2635</v>
      </c>
      <c r="B867" s="10">
        <v>45479.51950231481</v>
      </c>
      <c r="C867" s="11" t="s">
        <v>2636</v>
      </c>
      <c r="D867" s="12">
        <v>7.0</v>
      </c>
      <c r="E867" s="10" t="s">
        <v>55</v>
      </c>
      <c r="F867" s="12">
        <v>2024.0</v>
      </c>
      <c r="G867" s="13" t="s">
        <v>13</v>
      </c>
      <c r="H867" s="14" t="s">
        <v>2637</v>
      </c>
      <c r="I867" s="12">
        <v>149.0</v>
      </c>
      <c r="J867" s="15" t="str">
        <f t="shared" si="1"/>
        <v>Irrelevant</v>
      </c>
    </row>
    <row r="868" ht="22.5" customHeight="1">
      <c r="A868" s="9" t="s">
        <v>2638</v>
      </c>
      <c r="B868" s="10">
        <v>45615.44929398148</v>
      </c>
      <c r="C868" s="11" t="s">
        <v>2639</v>
      </c>
      <c r="D868" s="12">
        <v>11.0</v>
      </c>
      <c r="E868" s="10" t="s">
        <v>17</v>
      </c>
      <c r="F868" s="12">
        <v>2024.0</v>
      </c>
      <c r="G868" s="13" t="s">
        <v>13</v>
      </c>
      <c r="H868" s="14" t="s">
        <v>781</v>
      </c>
      <c r="I868" s="12">
        <v>844.0</v>
      </c>
      <c r="J868" s="15" t="str">
        <f t="shared" si="1"/>
        <v>Irrelevant</v>
      </c>
    </row>
    <row r="869" ht="22.5" customHeight="1">
      <c r="A869" s="9" t="s">
        <v>2640</v>
      </c>
      <c r="B869" s="10">
        <v>45696.74048611111</v>
      </c>
      <c r="C869" s="11" t="s">
        <v>2641</v>
      </c>
      <c r="D869" s="12">
        <v>2.0</v>
      </c>
      <c r="E869" s="10" t="s">
        <v>12</v>
      </c>
      <c r="F869" s="12">
        <v>2025.0</v>
      </c>
      <c r="G869" s="13" t="s">
        <v>13</v>
      </c>
      <c r="H869" s="14" t="s">
        <v>14</v>
      </c>
      <c r="I869" s="12">
        <v>15810.0</v>
      </c>
      <c r="J869" s="15" t="str">
        <f t="shared" si="1"/>
        <v>Relevant</v>
      </c>
    </row>
    <row r="870" ht="22.5" customHeight="1">
      <c r="A870" s="9" t="s">
        <v>2642</v>
      </c>
      <c r="B870" s="10">
        <v>45735.19865740741</v>
      </c>
      <c r="C870" s="11" t="s">
        <v>2643</v>
      </c>
      <c r="D870" s="12">
        <v>3.0</v>
      </c>
      <c r="E870" s="10" t="s">
        <v>59</v>
      </c>
      <c r="F870" s="12">
        <v>2025.0</v>
      </c>
      <c r="G870" s="13" t="s">
        <v>2644</v>
      </c>
      <c r="H870" s="14" t="s">
        <v>2645</v>
      </c>
      <c r="I870" s="12">
        <v>5414418.0</v>
      </c>
      <c r="J870" s="15" t="str">
        <f t="shared" si="1"/>
        <v>Irrelevant</v>
      </c>
    </row>
    <row r="871" ht="22.5" customHeight="1">
      <c r="A871" s="9" t="s">
        <v>2646</v>
      </c>
      <c r="B871" s="10">
        <v>45616.19427083333</v>
      </c>
      <c r="C871" s="11" t="s">
        <v>2647</v>
      </c>
      <c r="D871" s="12">
        <v>11.0</v>
      </c>
      <c r="E871" s="10" t="s">
        <v>17</v>
      </c>
      <c r="F871" s="12">
        <v>2024.0</v>
      </c>
      <c r="G871" s="13" t="s">
        <v>2648</v>
      </c>
      <c r="H871" s="14" t="str">
        <f>IFERROR(__xludf.DUMMYFUNCTION("TRIM(REGEXREPLACE(GOOGLETRANSLATE(G871,""auto"",""en""),""(?i)\b(RT|QT)\s*@?\w*:?\s*|https?://\S+|@\w+|#\w+|[^\x00-\x7F]|[^\w\s]"",""""))"),"Clean Air Catalyst Program Review Vehicle population control is essential for improving the environment")</f>
        <v>Clean Air Catalyst Program Review Vehicle population control is essential for improving the environment</v>
      </c>
      <c r="I871" s="12">
        <v>8494959.0</v>
      </c>
      <c r="J871" s="15" t="str">
        <f t="shared" si="1"/>
        <v>Irrelevant</v>
      </c>
    </row>
    <row r="872" ht="22.5" customHeight="1">
      <c r="A872" s="9" t="s">
        <v>2649</v>
      </c>
      <c r="B872" s="10">
        <v>45706.834027777775</v>
      </c>
      <c r="C872" s="11" t="s">
        <v>2650</v>
      </c>
      <c r="D872" s="12">
        <v>2.0</v>
      </c>
      <c r="E872" s="10" t="s">
        <v>12</v>
      </c>
      <c r="F872" s="12">
        <v>2025.0</v>
      </c>
      <c r="G872" s="13" t="s">
        <v>2651</v>
      </c>
      <c r="H872" s="14" t="s">
        <v>2652</v>
      </c>
      <c r="I872" s="12">
        <v>0.0</v>
      </c>
      <c r="J872" s="15" t="str">
        <f t="shared" si="1"/>
        <v>Irrelevant</v>
      </c>
    </row>
    <row r="873" ht="22.5" customHeight="1">
      <c r="A873" s="9" t="s">
        <v>2653</v>
      </c>
      <c r="B873" s="10">
        <v>45647.876979166664</v>
      </c>
      <c r="C873" s="11" t="s">
        <v>2654</v>
      </c>
      <c r="D873" s="12">
        <v>12.0</v>
      </c>
      <c r="E873" s="10" t="s">
        <v>26</v>
      </c>
      <c r="F873" s="12">
        <v>2024.0</v>
      </c>
      <c r="G873" s="13" t="s">
        <v>13</v>
      </c>
      <c r="H873" s="14" t="s">
        <v>2655</v>
      </c>
      <c r="I873" s="12">
        <v>96.0</v>
      </c>
      <c r="J873" s="15" t="str">
        <f t="shared" si="1"/>
        <v>Relevant</v>
      </c>
    </row>
    <row r="874" ht="22.5" customHeight="1">
      <c r="A874" s="9" t="s">
        <v>2656</v>
      </c>
      <c r="B874" s="10">
        <v>45600.737058900464</v>
      </c>
      <c r="C874" s="11" t="s">
        <v>2657</v>
      </c>
      <c r="D874" s="12">
        <v>11.0</v>
      </c>
      <c r="E874" s="10" t="s">
        <v>17</v>
      </c>
      <c r="F874" s="12">
        <v>2024.0</v>
      </c>
      <c r="G874" s="13" t="s">
        <v>2658</v>
      </c>
      <c r="H874" s="14" t="s">
        <v>2659</v>
      </c>
      <c r="I874" s="12">
        <v>1.2767834E7</v>
      </c>
      <c r="J874" s="15" t="str">
        <f t="shared" si="1"/>
        <v>Irrelevant</v>
      </c>
    </row>
    <row r="875" ht="22.5" customHeight="1">
      <c r="A875" s="9" t="s">
        <v>2660</v>
      </c>
      <c r="B875" s="10">
        <v>45599.49601851852</v>
      </c>
      <c r="C875" s="11" t="s">
        <v>2661</v>
      </c>
      <c r="D875" s="12">
        <v>11.0</v>
      </c>
      <c r="E875" s="10" t="s">
        <v>17</v>
      </c>
      <c r="F875" s="12">
        <v>2024.0</v>
      </c>
      <c r="G875" s="13" t="s">
        <v>2662</v>
      </c>
      <c r="H875" s="14" t="s">
        <v>2663</v>
      </c>
      <c r="I875" s="12">
        <v>27642.0</v>
      </c>
      <c r="J875" s="15" t="str">
        <f t="shared" si="1"/>
        <v>Relevant</v>
      </c>
    </row>
    <row r="876" ht="22.5" customHeight="1">
      <c r="A876" s="9" t="s">
        <v>2664</v>
      </c>
      <c r="B876" s="10">
        <v>45605.937263472224</v>
      </c>
      <c r="C876" s="11" t="s">
        <v>2665</v>
      </c>
      <c r="D876" s="12">
        <v>11.0</v>
      </c>
      <c r="E876" s="10" t="s">
        <v>17</v>
      </c>
      <c r="F876" s="12">
        <v>2024.0</v>
      </c>
      <c r="G876" s="13" t="s">
        <v>2666</v>
      </c>
      <c r="H876" s="14" t="s">
        <v>2667</v>
      </c>
      <c r="I876" s="12">
        <v>235998.0</v>
      </c>
      <c r="J876" s="15" t="str">
        <f t="shared" si="1"/>
        <v>Relevant</v>
      </c>
    </row>
    <row r="877" ht="22.5" customHeight="1">
      <c r="A877" s="9" t="s">
        <v>2668</v>
      </c>
      <c r="B877" s="10">
        <v>45708.312523148146</v>
      </c>
      <c r="C877" s="11" t="s">
        <v>2669</v>
      </c>
      <c r="D877" s="12">
        <v>2.0</v>
      </c>
      <c r="E877" s="10" t="s">
        <v>12</v>
      </c>
      <c r="F877" s="12">
        <v>2025.0</v>
      </c>
      <c r="G877" s="13" t="s">
        <v>13</v>
      </c>
      <c r="H877" s="14" t="s">
        <v>832</v>
      </c>
      <c r="I877" s="12">
        <v>10.0</v>
      </c>
      <c r="J877" s="15" t="str">
        <f t="shared" si="1"/>
        <v>Irrelevant</v>
      </c>
    </row>
    <row r="878" ht="22.5" customHeight="1">
      <c r="A878" s="9" t="s">
        <v>2670</v>
      </c>
      <c r="B878" s="10">
        <v>45625.348333333335</v>
      </c>
      <c r="C878" s="11" t="s">
        <v>2671</v>
      </c>
      <c r="D878" s="12">
        <v>11.0</v>
      </c>
      <c r="E878" s="10" t="s">
        <v>17</v>
      </c>
      <c r="F878" s="12">
        <v>2024.0</v>
      </c>
      <c r="G878" s="13" t="s">
        <v>13</v>
      </c>
      <c r="H878" s="14" t="s">
        <v>411</v>
      </c>
      <c r="I878" s="12">
        <v>925.0</v>
      </c>
      <c r="J878" s="15" t="str">
        <f t="shared" si="1"/>
        <v>Relevant</v>
      </c>
    </row>
    <row r="879" ht="22.5" customHeight="1">
      <c r="A879" s="9" t="s">
        <v>2672</v>
      </c>
      <c r="B879" s="10">
        <v>45504.705555555556</v>
      </c>
      <c r="C879" s="11" t="s">
        <v>2673</v>
      </c>
      <c r="D879" s="12">
        <v>7.0</v>
      </c>
      <c r="E879" s="10" t="s">
        <v>55</v>
      </c>
      <c r="F879" s="12">
        <v>2024.0</v>
      </c>
      <c r="G879" s="13" t="s">
        <v>2674</v>
      </c>
      <c r="H879" s="14" t="s">
        <v>2675</v>
      </c>
      <c r="I879" s="12">
        <v>0.0</v>
      </c>
      <c r="J879" s="15" t="str">
        <f t="shared" si="1"/>
        <v>Irrelevant</v>
      </c>
    </row>
    <row r="880" ht="22.5" customHeight="1">
      <c r="A880" s="9" t="s">
        <v>2676</v>
      </c>
      <c r="B880" s="10">
        <v>45618.86853009259</v>
      </c>
      <c r="C880" s="11" t="s">
        <v>2677</v>
      </c>
      <c r="D880" s="12">
        <v>11.0</v>
      </c>
      <c r="E880" s="10" t="s">
        <v>17</v>
      </c>
      <c r="F880" s="12">
        <v>2024.0</v>
      </c>
      <c r="G880" s="13" t="s">
        <v>13</v>
      </c>
      <c r="H880" s="14" t="s">
        <v>965</v>
      </c>
      <c r="I880" s="12">
        <v>1154.0</v>
      </c>
      <c r="J880" s="15" t="str">
        <f t="shared" si="1"/>
        <v>Relevant</v>
      </c>
    </row>
    <row r="881" ht="22.5" customHeight="1">
      <c r="A881" s="9" t="s">
        <v>2678</v>
      </c>
      <c r="B881" s="10">
        <v>45625.849756944444</v>
      </c>
      <c r="C881" s="11" t="s">
        <v>2679</v>
      </c>
      <c r="D881" s="12">
        <v>11.0</v>
      </c>
      <c r="E881" s="10" t="s">
        <v>17</v>
      </c>
      <c r="F881" s="12">
        <v>2024.0</v>
      </c>
      <c r="G881" s="13" t="s">
        <v>13</v>
      </c>
      <c r="H881" s="14" t="s">
        <v>2680</v>
      </c>
      <c r="I881" s="12">
        <v>12142.0</v>
      </c>
      <c r="J881" s="15" t="str">
        <f t="shared" si="1"/>
        <v>Relevant</v>
      </c>
    </row>
    <row r="882" ht="22.5" customHeight="1">
      <c r="A882" s="9" t="s">
        <v>2681</v>
      </c>
      <c r="B882" s="10">
        <v>45642.77543981482</v>
      </c>
      <c r="C882" s="11" t="s">
        <v>2682</v>
      </c>
      <c r="D882" s="12">
        <v>12.0</v>
      </c>
      <c r="E882" s="10" t="s">
        <v>26</v>
      </c>
      <c r="F882" s="12">
        <v>2024.0</v>
      </c>
      <c r="G882" s="13" t="s">
        <v>13</v>
      </c>
      <c r="H882" s="14" t="s">
        <v>232</v>
      </c>
      <c r="I882" s="12">
        <v>54.0</v>
      </c>
      <c r="J882" s="15" t="str">
        <f t="shared" si="1"/>
        <v>Relevant</v>
      </c>
    </row>
    <row r="883" ht="22.5" customHeight="1">
      <c r="A883" s="9" t="s">
        <v>2683</v>
      </c>
      <c r="B883" s="10">
        <v>45617.02986112268</v>
      </c>
      <c r="C883" s="11" t="s">
        <v>1564</v>
      </c>
      <c r="D883" s="12">
        <v>11.0</v>
      </c>
      <c r="E883" s="10" t="s">
        <v>17</v>
      </c>
      <c r="F883" s="12">
        <v>2024.0</v>
      </c>
      <c r="G883" s="13" t="s">
        <v>2684</v>
      </c>
      <c r="H883" s="14" t="s">
        <v>2685</v>
      </c>
      <c r="I883" s="12">
        <v>0.0</v>
      </c>
      <c r="J883" s="15" t="str">
        <f t="shared" si="1"/>
        <v>Relevant</v>
      </c>
    </row>
    <row r="884" ht="22.5" customHeight="1">
      <c r="A884" s="9" t="s">
        <v>2686</v>
      </c>
      <c r="B884" s="10">
        <v>45661.878854166665</v>
      </c>
      <c r="C884" s="11" t="s">
        <v>2687</v>
      </c>
      <c r="D884" s="12">
        <v>1.0</v>
      </c>
      <c r="E884" s="10" t="s">
        <v>70</v>
      </c>
      <c r="F884" s="12">
        <v>2025.0</v>
      </c>
      <c r="G884" s="13" t="s">
        <v>13</v>
      </c>
      <c r="H884" s="14" t="s">
        <v>31</v>
      </c>
      <c r="I884" s="12">
        <v>377.0</v>
      </c>
      <c r="J884" s="15" t="str">
        <f t="shared" si="1"/>
        <v>Relevant</v>
      </c>
    </row>
    <row r="885" ht="22.5" customHeight="1">
      <c r="A885" s="9" t="s">
        <v>2688</v>
      </c>
      <c r="B885" s="10">
        <v>45701.48693287037</v>
      </c>
      <c r="C885" s="11" t="s">
        <v>2689</v>
      </c>
      <c r="D885" s="12">
        <v>2.0</v>
      </c>
      <c r="E885" s="10" t="s">
        <v>12</v>
      </c>
      <c r="F885" s="12">
        <v>2025.0</v>
      </c>
      <c r="G885" s="13" t="s">
        <v>13</v>
      </c>
      <c r="H885" s="14" t="s">
        <v>253</v>
      </c>
      <c r="I885" s="12">
        <v>130.0</v>
      </c>
      <c r="J885" s="15" t="str">
        <f t="shared" si="1"/>
        <v>Irrelevant</v>
      </c>
    </row>
    <row r="886" ht="22.5" customHeight="1">
      <c r="A886" s="9" t="s">
        <v>2690</v>
      </c>
      <c r="B886" s="10">
        <v>45434.70416666667</v>
      </c>
      <c r="C886" s="11" t="s">
        <v>2301</v>
      </c>
      <c r="D886" s="12">
        <v>5.0</v>
      </c>
      <c r="E886" s="10" t="s">
        <v>21</v>
      </c>
      <c r="F886" s="12">
        <v>2024.0</v>
      </c>
      <c r="G886" s="13" t="s">
        <v>13</v>
      </c>
      <c r="H886" s="14" t="s">
        <v>189</v>
      </c>
      <c r="I886" s="12">
        <v>86.0</v>
      </c>
      <c r="J886" s="15" t="str">
        <f t="shared" si="1"/>
        <v>Relevant</v>
      </c>
    </row>
    <row r="887" ht="22.5" customHeight="1">
      <c r="A887" s="9" t="s">
        <v>2691</v>
      </c>
      <c r="B887" s="10">
        <v>45607.714583333334</v>
      </c>
      <c r="C887" s="11" t="s">
        <v>2692</v>
      </c>
      <c r="D887" s="12">
        <v>11.0</v>
      </c>
      <c r="E887" s="10" t="s">
        <v>17</v>
      </c>
      <c r="F887" s="12">
        <v>2024.0</v>
      </c>
      <c r="G887" s="13" t="s">
        <v>2693</v>
      </c>
      <c r="H887" s="14" t="s">
        <v>2694</v>
      </c>
      <c r="I887" s="12">
        <v>90568.0</v>
      </c>
      <c r="J887" s="15" t="str">
        <f t="shared" si="1"/>
        <v>Relevant</v>
      </c>
    </row>
    <row r="888" ht="22.5" customHeight="1">
      <c r="A888" s="9" t="s">
        <v>2695</v>
      </c>
      <c r="B888" s="10">
        <v>45463.608935185184</v>
      </c>
      <c r="C888" s="11" t="s">
        <v>2696</v>
      </c>
      <c r="D888" s="12">
        <v>6.0</v>
      </c>
      <c r="E888" s="10" t="s">
        <v>34</v>
      </c>
      <c r="F888" s="12">
        <v>2024.0</v>
      </c>
      <c r="G888" s="13" t="s">
        <v>13</v>
      </c>
      <c r="H888" s="14" t="s">
        <v>2697</v>
      </c>
      <c r="I888" s="12">
        <v>94.0</v>
      </c>
      <c r="J888" s="15" t="str">
        <f t="shared" si="1"/>
        <v>Relevant</v>
      </c>
    </row>
    <row r="889" ht="22.5" customHeight="1">
      <c r="A889" s="9" t="s">
        <v>2698</v>
      </c>
      <c r="B889" s="10">
        <v>45561.73957175926</v>
      </c>
      <c r="C889" s="11" t="s">
        <v>2699</v>
      </c>
      <c r="D889" s="12">
        <v>9.0</v>
      </c>
      <c r="E889" s="10" t="s">
        <v>114</v>
      </c>
      <c r="F889" s="12">
        <v>2024.0</v>
      </c>
      <c r="G889" s="13" t="s">
        <v>13</v>
      </c>
      <c r="H889" s="14" t="s">
        <v>2700</v>
      </c>
      <c r="I889" s="12">
        <v>490.0</v>
      </c>
      <c r="J889" s="15" t="str">
        <f t="shared" si="1"/>
        <v>Irrelevant</v>
      </c>
    </row>
    <row r="890" ht="22.5" customHeight="1">
      <c r="A890" s="9" t="s">
        <v>2701</v>
      </c>
      <c r="B890" s="10">
        <v>45592.43846278935</v>
      </c>
      <c r="C890" s="11" t="s">
        <v>2702</v>
      </c>
      <c r="D890" s="12">
        <v>10.0</v>
      </c>
      <c r="E890" s="10" t="s">
        <v>42</v>
      </c>
      <c r="F890" s="12">
        <v>2024.0</v>
      </c>
      <c r="G890" s="13" t="s">
        <v>2703</v>
      </c>
      <c r="H890" s="14" t="s">
        <v>2704</v>
      </c>
      <c r="I890" s="12">
        <v>7850902.0</v>
      </c>
      <c r="J890" s="15" t="str">
        <f t="shared" si="1"/>
        <v>Relevant</v>
      </c>
    </row>
    <row r="891" ht="22.5" customHeight="1">
      <c r="A891" s="9" t="s">
        <v>2705</v>
      </c>
      <c r="B891" s="10">
        <v>45624.712118055555</v>
      </c>
      <c r="C891" s="11" t="s">
        <v>2706</v>
      </c>
      <c r="D891" s="12">
        <v>11.0</v>
      </c>
      <c r="E891" s="10" t="s">
        <v>17</v>
      </c>
      <c r="F891" s="12">
        <v>2024.0</v>
      </c>
      <c r="G891" s="13" t="s">
        <v>13</v>
      </c>
      <c r="H891" s="14" t="s">
        <v>2707</v>
      </c>
      <c r="I891" s="12">
        <v>1.0</v>
      </c>
      <c r="J891" s="15" t="str">
        <f t="shared" si="1"/>
        <v>Irrelevant</v>
      </c>
    </row>
    <row r="892" ht="22.5" customHeight="1">
      <c r="A892" s="9" t="s">
        <v>2708</v>
      </c>
      <c r="B892" s="10">
        <v>45707.81899090278</v>
      </c>
      <c r="C892" s="11" t="s">
        <v>2709</v>
      </c>
      <c r="D892" s="12">
        <v>2.0</v>
      </c>
      <c r="E892" s="10" t="s">
        <v>12</v>
      </c>
      <c r="F892" s="12">
        <v>2025.0</v>
      </c>
      <c r="G892" s="13" t="s">
        <v>2710</v>
      </c>
      <c r="H892" s="14" t="s">
        <v>2711</v>
      </c>
      <c r="I892" s="12">
        <v>1.0988526E7</v>
      </c>
      <c r="J892" s="15" t="str">
        <f t="shared" si="1"/>
        <v>Irrelevant</v>
      </c>
    </row>
    <row r="893" ht="22.5" customHeight="1">
      <c r="A893" s="9" t="s">
        <v>2712</v>
      </c>
      <c r="B893" s="10">
        <v>45586.29143518519</v>
      </c>
      <c r="C893" s="11" t="s">
        <v>2713</v>
      </c>
      <c r="D893" s="12">
        <v>10.0</v>
      </c>
      <c r="E893" s="10" t="s">
        <v>42</v>
      </c>
      <c r="F893" s="12">
        <v>2024.0</v>
      </c>
      <c r="G893" s="13" t="s">
        <v>13</v>
      </c>
      <c r="H893" s="14" t="s">
        <v>2714</v>
      </c>
      <c r="I893" s="12">
        <v>55.0</v>
      </c>
      <c r="J893" s="15" t="str">
        <f t="shared" si="1"/>
        <v>Relevant</v>
      </c>
    </row>
    <row r="894" ht="22.5" customHeight="1">
      <c r="A894" s="9" t="s">
        <v>2715</v>
      </c>
      <c r="B894" s="10">
        <v>45492.55268518518</v>
      </c>
      <c r="C894" s="11" t="s">
        <v>2716</v>
      </c>
      <c r="D894" s="12">
        <v>7.0</v>
      </c>
      <c r="E894" s="10" t="s">
        <v>55</v>
      </c>
      <c r="F894" s="12">
        <v>2024.0</v>
      </c>
      <c r="G894" s="13" t="s">
        <v>13</v>
      </c>
      <c r="H894" s="14" t="s">
        <v>214</v>
      </c>
      <c r="I894" s="12">
        <v>148.0</v>
      </c>
      <c r="J894" s="15" t="str">
        <f t="shared" si="1"/>
        <v>Relevant</v>
      </c>
    </row>
    <row r="895" ht="22.5" customHeight="1">
      <c r="A895" s="9" t="s">
        <v>2717</v>
      </c>
      <c r="B895" s="10">
        <v>45528.947222222225</v>
      </c>
      <c r="C895" s="11" t="s">
        <v>2718</v>
      </c>
      <c r="D895" s="12">
        <v>8.0</v>
      </c>
      <c r="E895" s="10" t="s">
        <v>167</v>
      </c>
      <c r="F895" s="12">
        <v>2024.0</v>
      </c>
      <c r="G895" s="13" t="s">
        <v>2719</v>
      </c>
      <c r="H895" s="14" t="s">
        <v>2720</v>
      </c>
      <c r="I895" s="12">
        <v>9222631.0</v>
      </c>
      <c r="J895" s="15" t="str">
        <f t="shared" si="1"/>
        <v>Irrelevant</v>
      </c>
    </row>
    <row r="896" ht="22.5" customHeight="1">
      <c r="A896" s="9" t="s">
        <v>2721</v>
      </c>
      <c r="B896" s="10">
        <v>45574.43472222222</v>
      </c>
      <c r="C896" s="11" t="s">
        <v>96</v>
      </c>
      <c r="D896" s="12">
        <v>10.0</v>
      </c>
      <c r="E896" s="10" t="s">
        <v>42</v>
      </c>
      <c r="F896" s="12">
        <v>2024.0</v>
      </c>
      <c r="G896" s="13" t="s">
        <v>2722</v>
      </c>
      <c r="H896" s="14" t="s">
        <v>2723</v>
      </c>
      <c r="I896" s="12">
        <v>11003.0</v>
      </c>
      <c r="J896" s="15" t="str">
        <f t="shared" si="1"/>
        <v>Relevant</v>
      </c>
    </row>
    <row r="897" ht="22.5" customHeight="1">
      <c r="A897" s="9" t="s">
        <v>2724</v>
      </c>
      <c r="B897" s="10">
        <v>45429.258846296296</v>
      </c>
      <c r="C897" s="11" t="s">
        <v>2725</v>
      </c>
      <c r="D897" s="12">
        <v>5.0</v>
      </c>
      <c r="E897" s="10" t="s">
        <v>21</v>
      </c>
      <c r="F897" s="12">
        <v>2024.0</v>
      </c>
      <c r="G897" s="13" t="s">
        <v>2726</v>
      </c>
      <c r="H897" s="14" t="s">
        <v>2727</v>
      </c>
      <c r="I897" s="12">
        <v>1.0442369E7</v>
      </c>
      <c r="J897" s="15" t="str">
        <f t="shared" si="1"/>
        <v>Relevant</v>
      </c>
    </row>
    <row r="898" ht="22.5" customHeight="1">
      <c r="A898" s="9" t="s">
        <v>2728</v>
      </c>
      <c r="B898" s="10">
        <v>45588.61605324074</v>
      </c>
      <c r="C898" s="11" t="s">
        <v>2729</v>
      </c>
      <c r="D898" s="12">
        <v>10.0</v>
      </c>
      <c r="E898" s="10" t="s">
        <v>42</v>
      </c>
      <c r="F898" s="12">
        <v>2024.0</v>
      </c>
      <c r="G898" s="13" t="s">
        <v>13</v>
      </c>
      <c r="H898" s="14" t="s">
        <v>338</v>
      </c>
      <c r="I898" s="12">
        <v>20.0</v>
      </c>
      <c r="J898" s="15" t="str">
        <f t="shared" si="1"/>
        <v>Relevant</v>
      </c>
    </row>
    <row r="899" ht="22.5" customHeight="1">
      <c r="A899" s="9" t="s">
        <v>2730</v>
      </c>
      <c r="B899" s="10">
        <v>45615.538136574076</v>
      </c>
      <c r="C899" s="11" t="s">
        <v>2731</v>
      </c>
      <c r="D899" s="12">
        <v>11.0</v>
      </c>
      <c r="E899" s="10" t="s">
        <v>17</v>
      </c>
      <c r="F899" s="12">
        <v>2024.0</v>
      </c>
      <c r="G899" s="13" t="s">
        <v>2732</v>
      </c>
      <c r="H899" s="14" t="s">
        <v>2733</v>
      </c>
      <c r="I899" s="12">
        <v>2083070.0</v>
      </c>
      <c r="J899" s="15" t="str">
        <f t="shared" si="1"/>
        <v>Relevant</v>
      </c>
    </row>
    <row r="900" ht="22.5" customHeight="1">
      <c r="A900" s="9" t="s">
        <v>2734</v>
      </c>
      <c r="B900" s="10">
        <v>45624.65783564815</v>
      </c>
      <c r="C900" s="11" t="s">
        <v>2735</v>
      </c>
      <c r="D900" s="12">
        <v>11.0</v>
      </c>
      <c r="E900" s="10" t="s">
        <v>17</v>
      </c>
      <c r="F900" s="12">
        <v>2024.0</v>
      </c>
      <c r="G900" s="13" t="s">
        <v>2736</v>
      </c>
      <c r="H900" s="14" t="s">
        <v>2737</v>
      </c>
      <c r="I900" s="12">
        <v>229245.0</v>
      </c>
      <c r="J900" s="15" t="str">
        <f t="shared" si="1"/>
        <v>Irrelevant</v>
      </c>
    </row>
    <row r="901" ht="22.5" customHeight="1">
      <c r="A901" s="9" t="s">
        <v>2738</v>
      </c>
      <c r="B901" s="10">
        <v>45699.78748842593</v>
      </c>
      <c r="C901" s="11" t="s">
        <v>2739</v>
      </c>
      <c r="D901" s="12">
        <v>2.0</v>
      </c>
      <c r="E901" s="10" t="s">
        <v>12</v>
      </c>
      <c r="F901" s="12">
        <v>2025.0</v>
      </c>
      <c r="G901" s="13" t="s">
        <v>13</v>
      </c>
      <c r="H901" s="14" t="s">
        <v>691</v>
      </c>
      <c r="I901" s="12">
        <v>864.0</v>
      </c>
      <c r="J901" s="15" t="str">
        <f t="shared" si="1"/>
        <v>Relevant</v>
      </c>
    </row>
    <row r="902" ht="22.5" customHeight="1">
      <c r="A902" s="9" t="s">
        <v>2740</v>
      </c>
      <c r="B902" s="10">
        <v>45697.01855324074</v>
      </c>
      <c r="C902" s="11" t="s">
        <v>2741</v>
      </c>
      <c r="D902" s="12">
        <v>2.0</v>
      </c>
      <c r="E902" s="10" t="s">
        <v>12</v>
      </c>
      <c r="F902" s="12">
        <v>2025.0</v>
      </c>
      <c r="G902" s="13" t="s">
        <v>13</v>
      </c>
      <c r="H902" s="14" t="s">
        <v>14</v>
      </c>
      <c r="I902" s="12">
        <v>223.0</v>
      </c>
      <c r="J902" s="15" t="str">
        <f t="shared" si="1"/>
        <v>Relevant</v>
      </c>
    </row>
    <row r="903" ht="22.5" customHeight="1">
      <c r="A903" s="9" t="s">
        <v>2742</v>
      </c>
      <c r="B903" s="10">
        <v>45611.394155092596</v>
      </c>
      <c r="C903" s="11" t="s">
        <v>2743</v>
      </c>
      <c r="D903" s="12">
        <v>11.0</v>
      </c>
      <c r="E903" s="10" t="s">
        <v>17</v>
      </c>
      <c r="F903" s="12">
        <v>2024.0</v>
      </c>
      <c r="G903" s="13" t="s">
        <v>13</v>
      </c>
      <c r="H903" s="14" t="s">
        <v>2744</v>
      </c>
      <c r="I903" s="12">
        <v>857.0</v>
      </c>
      <c r="J903" s="15" t="str">
        <f t="shared" si="1"/>
        <v>Relevant</v>
      </c>
    </row>
    <row r="904" ht="22.5" customHeight="1">
      <c r="A904" s="9" t="s">
        <v>2745</v>
      </c>
      <c r="B904" s="10">
        <v>45575.720576747684</v>
      </c>
      <c r="C904" s="11" t="s">
        <v>901</v>
      </c>
      <c r="D904" s="12">
        <v>10.0</v>
      </c>
      <c r="E904" s="10" t="s">
        <v>42</v>
      </c>
      <c r="F904" s="12">
        <v>2024.0</v>
      </c>
      <c r="G904" s="13" t="s">
        <v>2746</v>
      </c>
      <c r="H904" s="14" t="s">
        <v>2747</v>
      </c>
      <c r="I904" s="12">
        <v>165181.0</v>
      </c>
      <c r="J904" s="15" t="str">
        <f t="shared" si="1"/>
        <v>Irrelevant</v>
      </c>
    </row>
    <row r="905" ht="22.5" customHeight="1">
      <c r="A905" s="9" t="s">
        <v>2748</v>
      </c>
      <c r="B905" s="10">
        <v>45548.88912037037</v>
      </c>
      <c r="C905" s="11" t="s">
        <v>2749</v>
      </c>
      <c r="D905" s="12">
        <v>9.0</v>
      </c>
      <c r="E905" s="10" t="s">
        <v>114</v>
      </c>
      <c r="F905" s="12">
        <v>2024.0</v>
      </c>
      <c r="G905" s="13" t="s">
        <v>13</v>
      </c>
      <c r="H905" s="14" t="s">
        <v>2566</v>
      </c>
      <c r="I905" s="12">
        <v>18080.0</v>
      </c>
      <c r="J905" s="15" t="str">
        <f t="shared" si="1"/>
        <v>Relevant</v>
      </c>
    </row>
    <row r="906" ht="22.5" customHeight="1">
      <c r="A906" s="9" t="s">
        <v>2750</v>
      </c>
      <c r="B906" s="10">
        <v>45615.44578703704</v>
      </c>
      <c r="C906" s="11" t="s">
        <v>2751</v>
      </c>
      <c r="D906" s="12">
        <v>11.0</v>
      </c>
      <c r="E906" s="10" t="s">
        <v>17</v>
      </c>
      <c r="F906" s="12">
        <v>2024.0</v>
      </c>
      <c r="G906" s="13" t="s">
        <v>13</v>
      </c>
      <c r="H906" s="14" t="s">
        <v>2752</v>
      </c>
      <c r="I906" s="12">
        <v>1806.0</v>
      </c>
      <c r="J906" s="15" t="str">
        <f t="shared" si="1"/>
        <v>Relevant</v>
      </c>
    </row>
    <row r="907" ht="22.5" customHeight="1">
      <c r="A907" s="9" t="s">
        <v>2753</v>
      </c>
      <c r="B907" s="10">
        <v>45636.962118055555</v>
      </c>
      <c r="C907" s="11" t="s">
        <v>2754</v>
      </c>
      <c r="D907" s="12">
        <v>12.0</v>
      </c>
      <c r="E907" s="10" t="s">
        <v>26</v>
      </c>
      <c r="F907" s="12">
        <v>2024.0</v>
      </c>
      <c r="G907" s="13" t="s">
        <v>2755</v>
      </c>
      <c r="H907" s="14" t="s">
        <v>2756</v>
      </c>
      <c r="I907" s="12">
        <v>8149206.0</v>
      </c>
      <c r="J907" s="15" t="str">
        <f t="shared" si="1"/>
        <v>Irrelevant</v>
      </c>
    </row>
    <row r="908" ht="22.5" customHeight="1">
      <c r="A908" s="9" t="s">
        <v>2757</v>
      </c>
      <c r="B908" s="10">
        <v>45696.74115740741</v>
      </c>
      <c r="C908" s="11" t="s">
        <v>2758</v>
      </c>
      <c r="D908" s="12">
        <v>2.0</v>
      </c>
      <c r="E908" s="10" t="s">
        <v>12</v>
      </c>
      <c r="F908" s="12">
        <v>2025.0</v>
      </c>
      <c r="G908" s="13" t="s">
        <v>13</v>
      </c>
      <c r="H908" s="14" t="s">
        <v>14</v>
      </c>
      <c r="I908" s="12">
        <v>240.0</v>
      </c>
      <c r="J908" s="15" t="str">
        <f t="shared" si="1"/>
        <v>Relevant</v>
      </c>
    </row>
    <row r="909" ht="22.5" customHeight="1">
      <c r="A909" s="9" t="s">
        <v>2759</v>
      </c>
      <c r="B909" s="10">
        <v>45510.60157407408</v>
      </c>
      <c r="C909" s="11" t="s">
        <v>2760</v>
      </c>
      <c r="D909" s="12">
        <v>8.0</v>
      </c>
      <c r="E909" s="10" t="s">
        <v>167</v>
      </c>
      <c r="F909" s="12">
        <v>2024.0</v>
      </c>
      <c r="G909" s="13" t="s">
        <v>13</v>
      </c>
      <c r="H909" s="14" t="s">
        <v>2761</v>
      </c>
      <c r="I909" s="12">
        <v>3890.0</v>
      </c>
      <c r="J909" s="15" t="str">
        <f t="shared" si="1"/>
        <v>Relevant</v>
      </c>
    </row>
    <row r="910" ht="22.5" customHeight="1">
      <c r="A910" s="9" t="s">
        <v>2762</v>
      </c>
      <c r="B910" s="10">
        <v>45614.86558883102</v>
      </c>
      <c r="C910" s="11" t="s">
        <v>2763</v>
      </c>
      <c r="D910" s="12">
        <v>11.0</v>
      </c>
      <c r="E910" s="10" t="s">
        <v>17</v>
      </c>
      <c r="F910" s="12">
        <v>2024.0</v>
      </c>
      <c r="G910" s="13" t="s">
        <v>2764</v>
      </c>
      <c r="H910" s="14" t="s">
        <v>2765</v>
      </c>
      <c r="I910" s="12">
        <v>1.1946612E7</v>
      </c>
      <c r="J910" s="15" t="str">
        <f t="shared" si="1"/>
        <v>Relevant</v>
      </c>
    </row>
    <row r="911" ht="22.5" customHeight="1">
      <c r="A911" s="9" t="s">
        <v>2766</v>
      </c>
      <c r="B911" s="10">
        <v>45617.935324074075</v>
      </c>
      <c r="C911" s="11" t="s">
        <v>2767</v>
      </c>
      <c r="D911" s="12">
        <v>11.0</v>
      </c>
      <c r="E911" s="10" t="s">
        <v>17</v>
      </c>
      <c r="F911" s="12">
        <v>2024.0</v>
      </c>
      <c r="G911" s="13" t="s">
        <v>13</v>
      </c>
      <c r="H911" s="14" t="s">
        <v>91</v>
      </c>
      <c r="I911" s="12">
        <v>1320.0</v>
      </c>
      <c r="J911" s="15" t="str">
        <f t="shared" si="1"/>
        <v>Relevant</v>
      </c>
    </row>
    <row r="912" ht="22.5" customHeight="1">
      <c r="A912" s="9" t="s">
        <v>2768</v>
      </c>
      <c r="B912" s="10">
        <v>45628.952893518515</v>
      </c>
      <c r="C912" s="11" t="s">
        <v>2769</v>
      </c>
      <c r="D912" s="12">
        <v>12.0</v>
      </c>
      <c r="E912" s="10" t="s">
        <v>26</v>
      </c>
      <c r="F912" s="12">
        <v>2024.0</v>
      </c>
      <c r="G912" s="13" t="s">
        <v>2770</v>
      </c>
      <c r="H912" s="14" t="s">
        <v>2771</v>
      </c>
      <c r="I912" s="12">
        <v>8443435.0</v>
      </c>
      <c r="J912" s="15" t="str">
        <f t="shared" si="1"/>
        <v>Relevant</v>
      </c>
    </row>
    <row r="913" ht="22.5" customHeight="1">
      <c r="A913" s="9" t="s">
        <v>2772</v>
      </c>
      <c r="B913" s="10">
        <v>45632.474641203706</v>
      </c>
      <c r="C913" s="11" t="s">
        <v>2773</v>
      </c>
      <c r="D913" s="12">
        <v>12.0</v>
      </c>
      <c r="E913" s="10" t="s">
        <v>26</v>
      </c>
      <c r="F913" s="12">
        <v>2024.0</v>
      </c>
      <c r="G913" s="13" t="s">
        <v>2774</v>
      </c>
      <c r="H913" s="14" t="s">
        <v>2775</v>
      </c>
      <c r="I913" s="12">
        <v>622887.0</v>
      </c>
      <c r="J913" s="15" t="str">
        <f t="shared" si="1"/>
        <v>Irrelevant</v>
      </c>
    </row>
    <row r="914" ht="22.5" customHeight="1">
      <c r="A914" s="9" t="s">
        <v>2776</v>
      </c>
      <c r="B914" s="10">
        <v>45579.59578703704</v>
      </c>
      <c r="C914" s="11" t="s">
        <v>2777</v>
      </c>
      <c r="D914" s="12">
        <v>10.0</v>
      </c>
      <c r="E914" s="10" t="s">
        <v>42</v>
      </c>
      <c r="F914" s="12">
        <v>2024.0</v>
      </c>
      <c r="G914" s="13" t="s">
        <v>2778</v>
      </c>
      <c r="H914" s="14" t="str">
        <f>IFERROR(__xludf.DUMMYFUNCTION("TRIM(REGEXREPLACE(GOOGLETRANSLATE(G914,""auto"",""en""),""(?i)\b(RT|QT)\s*@?\w*:?\s*|https?://\S+|@\w+|#\w+|[^\x00-\x7F]|[^\w\s]"",""""))"),"Governments big decision ban on firecrackers from today till January 1")</f>
        <v>Governments big decision ban on firecrackers from today till January 1</v>
      </c>
      <c r="I914" s="12">
        <v>57595.0</v>
      </c>
      <c r="J914" s="15" t="str">
        <f t="shared" si="1"/>
        <v>Irrelevant</v>
      </c>
    </row>
    <row r="915" ht="22.5" customHeight="1">
      <c r="A915" s="9" t="s">
        <v>2779</v>
      </c>
      <c r="B915" s="10">
        <v>45615.61827546296</v>
      </c>
      <c r="C915" s="11" t="s">
        <v>2780</v>
      </c>
      <c r="D915" s="12">
        <v>11.0</v>
      </c>
      <c r="E915" s="10" t="s">
        <v>17</v>
      </c>
      <c r="F915" s="12">
        <v>2024.0</v>
      </c>
      <c r="G915" s="13" t="s">
        <v>13</v>
      </c>
      <c r="H915" s="14" t="s">
        <v>2781</v>
      </c>
      <c r="I915" s="12">
        <v>228.0</v>
      </c>
      <c r="J915" s="15" t="str">
        <f t="shared" si="1"/>
        <v>Relevant</v>
      </c>
    </row>
    <row r="916" ht="22.5" customHeight="1">
      <c r="A916" s="9" t="s">
        <v>2782</v>
      </c>
      <c r="B916" s="10">
        <v>45592.36002314815</v>
      </c>
      <c r="C916" s="11" t="s">
        <v>2783</v>
      </c>
      <c r="D916" s="12">
        <v>10.0</v>
      </c>
      <c r="E916" s="10" t="s">
        <v>42</v>
      </c>
      <c r="F916" s="12">
        <v>2024.0</v>
      </c>
      <c r="G916" s="13" t="s">
        <v>13</v>
      </c>
      <c r="H916" s="14" t="s">
        <v>97</v>
      </c>
      <c r="I916" s="12">
        <v>166.0</v>
      </c>
      <c r="J916" s="15" t="str">
        <f t="shared" si="1"/>
        <v>Relevant</v>
      </c>
    </row>
    <row r="917" ht="22.5" customHeight="1">
      <c r="A917" s="9" t="s">
        <v>2784</v>
      </c>
      <c r="B917" s="10">
        <v>45696.80107638889</v>
      </c>
      <c r="C917" s="11" t="s">
        <v>2785</v>
      </c>
      <c r="D917" s="12">
        <v>2.0</v>
      </c>
      <c r="E917" s="10" t="s">
        <v>12</v>
      </c>
      <c r="F917" s="12">
        <v>2025.0</v>
      </c>
      <c r="G917" s="13" t="s">
        <v>13</v>
      </c>
      <c r="H917" s="14" t="s">
        <v>14</v>
      </c>
      <c r="I917" s="12">
        <v>779.0</v>
      </c>
      <c r="J917" s="15" t="str">
        <f t="shared" si="1"/>
        <v>Relevant</v>
      </c>
    </row>
    <row r="918" ht="22.5" customHeight="1">
      <c r="A918" s="9" t="s">
        <v>2786</v>
      </c>
      <c r="B918" s="10">
        <v>45710.74335648148</v>
      </c>
      <c r="C918" s="11" t="s">
        <v>2787</v>
      </c>
      <c r="D918" s="12">
        <v>2.0</v>
      </c>
      <c r="E918" s="10" t="s">
        <v>12</v>
      </c>
      <c r="F918" s="12">
        <v>2025.0</v>
      </c>
      <c r="G918" s="13" t="s">
        <v>13</v>
      </c>
      <c r="H918" s="14" t="s">
        <v>52</v>
      </c>
      <c r="I918" s="12">
        <v>179.0</v>
      </c>
      <c r="J918" s="15" t="str">
        <f t="shared" si="1"/>
        <v>Relevant</v>
      </c>
    </row>
    <row r="919" ht="22.5" customHeight="1">
      <c r="A919" s="9" t="s">
        <v>2788</v>
      </c>
      <c r="B919" s="10">
        <v>45582.293703703705</v>
      </c>
      <c r="C919" s="11" t="s">
        <v>2789</v>
      </c>
      <c r="D919" s="12">
        <v>10.0</v>
      </c>
      <c r="E919" s="10" t="s">
        <v>42</v>
      </c>
      <c r="F919" s="12">
        <v>2024.0</v>
      </c>
      <c r="G919" s="13" t="s">
        <v>2790</v>
      </c>
      <c r="H919" s="14" t="s">
        <v>2791</v>
      </c>
      <c r="I919" s="12">
        <v>9292977.0</v>
      </c>
      <c r="J919" s="15" t="str">
        <f t="shared" si="1"/>
        <v>Relevant</v>
      </c>
    </row>
    <row r="920" ht="22.5" customHeight="1">
      <c r="A920" s="9" t="s">
        <v>2792</v>
      </c>
      <c r="B920" s="10">
        <v>45586.065625</v>
      </c>
      <c r="C920" s="11" t="s">
        <v>2793</v>
      </c>
      <c r="D920" s="12">
        <v>10.0</v>
      </c>
      <c r="E920" s="10" t="s">
        <v>42</v>
      </c>
      <c r="F920" s="12">
        <v>2024.0</v>
      </c>
      <c r="G920" s="13" t="s">
        <v>13</v>
      </c>
      <c r="H920" s="14" t="s">
        <v>2794</v>
      </c>
      <c r="I920" s="12">
        <v>2725.0</v>
      </c>
      <c r="J920" s="15" t="str">
        <f t="shared" si="1"/>
        <v>Irrelevant</v>
      </c>
    </row>
    <row r="921" ht="22.5" customHeight="1">
      <c r="A921" s="9" t="s">
        <v>2795</v>
      </c>
      <c r="B921" s="10">
        <v>45594.470925925925</v>
      </c>
      <c r="C921" s="11" t="s">
        <v>2796</v>
      </c>
      <c r="D921" s="12">
        <v>10.0</v>
      </c>
      <c r="E921" s="10" t="s">
        <v>42</v>
      </c>
      <c r="F921" s="12">
        <v>2024.0</v>
      </c>
      <c r="G921" s="13" t="s">
        <v>13</v>
      </c>
      <c r="H921" s="14" t="s">
        <v>2797</v>
      </c>
      <c r="I921" s="12">
        <v>26285.0</v>
      </c>
      <c r="J921" s="15" t="str">
        <f t="shared" si="1"/>
        <v>Relevant</v>
      </c>
    </row>
    <row r="922" ht="22.5" customHeight="1">
      <c r="A922" s="9" t="s">
        <v>2798</v>
      </c>
      <c r="B922" s="10">
        <v>45667.85144675926</v>
      </c>
      <c r="C922" s="11" t="s">
        <v>2799</v>
      </c>
      <c r="D922" s="12">
        <v>1.0</v>
      </c>
      <c r="E922" s="10" t="s">
        <v>70</v>
      </c>
      <c r="F922" s="12">
        <v>2025.0</v>
      </c>
      <c r="G922" s="13" t="s">
        <v>2800</v>
      </c>
      <c r="H922" s="14" t="s">
        <v>2801</v>
      </c>
      <c r="I922" s="12">
        <v>1.0743835E7</v>
      </c>
      <c r="J922" s="15" t="str">
        <f t="shared" si="1"/>
        <v>Relevant</v>
      </c>
    </row>
    <row r="923" ht="22.5" customHeight="1">
      <c r="A923" s="9" t="s">
        <v>2802</v>
      </c>
      <c r="B923" s="10">
        <v>45649.47800925926</v>
      </c>
      <c r="C923" s="11" t="s">
        <v>2803</v>
      </c>
      <c r="D923" s="12">
        <v>12.0</v>
      </c>
      <c r="E923" s="10" t="s">
        <v>26</v>
      </c>
      <c r="F923" s="12">
        <v>2024.0</v>
      </c>
      <c r="G923" s="13" t="s">
        <v>13</v>
      </c>
      <c r="H923" s="14" t="s">
        <v>2804</v>
      </c>
      <c r="I923" s="12">
        <v>268.0</v>
      </c>
      <c r="J923" s="15" t="str">
        <f t="shared" si="1"/>
        <v>Relevant</v>
      </c>
    </row>
    <row r="924" ht="22.5" customHeight="1">
      <c r="A924" s="9" t="s">
        <v>2805</v>
      </c>
      <c r="B924" s="10">
        <v>45727.64634259259</v>
      </c>
      <c r="C924" s="11" t="s">
        <v>2806</v>
      </c>
      <c r="D924" s="12">
        <v>3.0</v>
      </c>
      <c r="E924" s="10" t="s">
        <v>59</v>
      </c>
      <c r="F924" s="12">
        <v>2025.0</v>
      </c>
      <c r="G924" s="13" t="s">
        <v>13</v>
      </c>
      <c r="H924" s="14" t="s">
        <v>2807</v>
      </c>
      <c r="I924" s="12">
        <v>1194.0</v>
      </c>
      <c r="J924" s="15" t="str">
        <f t="shared" si="1"/>
        <v>Irrelevant</v>
      </c>
    </row>
    <row r="925" ht="22.5" customHeight="1">
      <c r="A925" s="9" t="s">
        <v>2808</v>
      </c>
      <c r="B925" s="10">
        <v>45710.7184837963</v>
      </c>
      <c r="C925" s="11" t="s">
        <v>2809</v>
      </c>
      <c r="D925" s="12">
        <v>2.0</v>
      </c>
      <c r="E925" s="10" t="s">
        <v>12</v>
      </c>
      <c r="F925" s="12">
        <v>2025.0</v>
      </c>
      <c r="G925" s="13" t="s">
        <v>13</v>
      </c>
      <c r="H925" s="14" t="s">
        <v>52</v>
      </c>
      <c r="I925" s="12">
        <v>976.0</v>
      </c>
      <c r="J925" s="15" t="str">
        <f t="shared" si="1"/>
        <v>Relevant</v>
      </c>
    </row>
    <row r="926" ht="22.5" customHeight="1">
      <c r="A926" s="9" t="s">
        <v>2810</v>
      </c>
      <c r="B926" s="10">
        <v>45649.82521883102</v>
      </c>
      <c r="C926" s="11" t="s">
        <v>2811</v>
      </c>
      <c r="D926" s="12">
        <v>12.0</v>
      </c>
      <c r="E926" s="10" t="s">
        <v>26</v>
      </c>
      <c r="F926" s="12">
        <v>2024.0</v>
      </c>
      <c r="G926" s="13" t="s">
        <v>2812</v>
      </c>
      <c r="H926" s="14" t="s">
        <v>2813</v>
      </c>
      <c r="I926" s="12">
        <v>9205384.0</v>
      </c>
      <c r="J926" s="15" t="str">
        <f t="shared" si="1"/>
        <v>Irrelevant</v>
      </c>
    </row>
    <row r="927" ht="22.5" customHeight="1">
      <c r="A927" s="9" t="s">
        <v>2814</v>
      </c>
      <c r="B927" s="10">
        <v>45603.57643518518</v>
      </c>
      <c r="C927" s="11" t="s">
        <v>2815</v>
      </c>
      <c r="D927" s="12">
        <v>11.0</v>
      </c>
      <c r="E927" s="10" t="s">
        <v>17</v>
      </c>
      <c r="F927" s="12">
        <v>2024.0</v>
      </c>
      <c r="G927" s="13" t="s">
        <v>13</v>
      </c>
      <c r="H927" s="14" t="s">
        <v>18</v>
      </c>
      <c r="I927" s="12">
        <v>232.0</v>
      </c>
      <c r="J927" s="15" t="str">
        <f t="shared" si="1"/>
        <v>Irrelevant</v>
      </c>
    </row>
    <row r="928" ht="22.5" customHeight="1">
      <c r="A928" s="9" t="s">
        <v>2816</v>
      </c>
      <c r="B928" s="10">
        <v>45587.7640625</v>
      </c>
      <c r="C928" s="11" t="s">
        <v>2817</v>
      </c>
      <c r="D928" s="12">
        <v>10.0</v>
      </c>
      <c r="E928" s="10" t="s">
        <v>42</v>
      </c>
      <c r="F928" s="12">
        <v>2024.0</v>
      </c>
      <c r="G928" s="13" t="s">
        <v>13</v>
      </c>
      <c r="H928" s="14" t="s">
        <v>338</v>
      </c>
      <c r="I928" s="12">
        <v>144.0</v>
      </c>
      <c r="J928" s="15" t="str">
        <f t="shared" si="1"/>
        <v>Relevant</v>
      </c>
    </row>
    <row r="929" ht="22.5" customHeight="1">
      <c r="A929" s="9" t="s">
        <v>2818</v>
      </c>
      <c r="B929" s="10">
        <v>45588.75372685185</v>
      </c>
      <c r="C929" s="11" t="s">
        <v>2819</v>
      </c>
      <c r="D929" s="12">
        <v>10.0</v>
      </c>
      <c r="E929" s="10" t="s">
        <v>42</v>
      </c>
      <c r="F929" s="12">
        <v>2024.0</v>
      </c>
      <c r="G929" s="13" t="s">
        <v>13</v>
      </c>
      <c r="H929" s="14" t="s">
        <v>338</v>
      </c>
      <c r="I929" s="12">
        <v>50.0</v>
      </c>
      <c r="J929" s="15" t="str">
        <f t="shared" si="1"/>
        <v>Relevant</v>
      </c>
    </row>
    <row r="930" ht="22.5" customHeight="1">
      <c r="A930" s="9" t="s">
        <v>2820</v>
      </c>
      <c r="B930" s="10">
        <v>45584.48824074074</v>
      </c>
      <c r="C930" s="11" t="s">
        <v>2821</v>
      </c>
      <c r="D930" s="12">
        <v>10.0</v>
      </c>
      <c r="E930" s="10" t="s">
        <v>42</v>
      </c>
      <c r="F930" s="12">
        <v>2024.0</v>
      </c>
      <c r="G930" s="13" t="s">
        <v>13</v>
      </c>
      <c r="H930" s="14" t="s">
        <v>2822</v>
      </c>
      <c r="I930" s="12">
        <v>573.0</v>
      </c>
      <c r="J930" s="15" t="str">
        <f t="shared" si="1"/>
        <v>Relevant</v>
      </c>
    </row>
    <row r="931" ht="22.5" customHeight="1">
      <c r="A931" s="9" t="s">
        <v>2823</v>
      </c>
      <c r="B931" s="10">
        <v>45593.08354166667</v>
      </c>
      <c r="C931" s="11" t="s">
        <v>2824</v>
      </c>
      <c r="D931" s="12">
        <v>10.0</v>
      </c>
      <c r="E931" s="10" t="s">
        <v>42</v>
      </c>
      <c r="F931" s="12">
        <v>2024.0</v>
      </c>
      <c r="G931" s="13" t="s">
        <v>2825</v>
      </c>
      <c r="H931" s="14" t="s">
        <v>2826</v>
      </c>
      <c r="I931" s="12">
        <v>31597.0</v>
      </c>
      <c r="J931" s="15" t="str">
        <f t="shared" si="1"/>
        <v>Relevant</v>
      </c>
    </row>
    <row r="932" ht="22.5" customHeight="1">
      <c r="A932" s="9" t="s">
        <v>2827</v>
      </c>
      <c r="B932" s="10">
        <v>45554.3966087963</v>
      </c>
      <c r="C932" s="11" t="s">
        <v>2828</v>
      </c>
      <c r="D932" s="12">
        <v>9.0</v>
      </c>
      <c r="E932" s="10" t="s">
        <v>114</v>
      </c>
      <c r="F932" s="12">
        <v>2024.0</v>
      </c>
      <c r="G932" s="13" t="s">
        <v>13</v>
      </c>
      <c r="H932" s="14" t="s">
        <v>2829</v>
      </c>
      <c r="I932" s="12">
        <v>1186637.0</v>
      </c>
      <c r="J932" s="15" t="str">
        <f t="shared" si="1"/>
        <v>Irrelevant</v>
      </c>
    </row>
    <row r="933" ht="22.5" customHeight="1">
      <c r="A933" s="9" t="s">
        <v>2830</v>
      </c>
      <c r="B933" s="10">
        <v>45616.439247685186</v>
      </c>
      <c r="C933" s="11" t="s">
        <v>2831</v>
      </c>
      <c r="D933" s="12">
        <v>11.0</v>
      </c>
      <c r="E933" s="10" t="s">
        <v>17</v>
      </c>
      <c r="F933" s="12">
        <v>2024.0</v>
      </c>
      <c r="G933" s="13" t="s">
        <v>2832</v>
      </c>
      <c r="H933" s="14" t="s">
        <v>2833</v>
      </c>
      <c r="I933" s="12">
        <v>8494959.0</v>
      </c>
      <c r="J933" s="15" t="str">
        <f t="shared" si="1"/>
        <v>Relevant</v>
      </c>
    </row>
    <row r="934" ht="22.5" customHeight="1">
      <c r="A934" s="9" t="s">
        <v>2834</v>
      </c>
      <c r="B934" s="10">
        <v>45614.78041666667</v>
      </c>
      <c r="C934" s="11" t="s">
        <v>2835</v>
      </c>
      <c r="D934" s="12">
        <v>11.0</v>
      </c>
      <c r="E934" s="10" t="s">
        <v>17</v>
      </c>
      <c r="F934" s="12">
        <v>2024.0</v>
      </c>
      <c r="G934" s="13" t="s">
        <v>13</v>
      </c>
      <c r="H934" s="14" t="s">
        <v>423</v>
      </c>
      <c r="I934" s="12">
        <v>396.0</v>
      </c>
      <c r="J934" s="15" t="str">
        <f t="shared" si="1"/>
        <v>Relevant</v>
      </c>
    </row>
    <row r="935" ht="22.5" customHeight="1">
      <c r="A935" s="9" t="s">
        <v>2836</v>
      </c>
      <c r="B935" s="10">
        <v>45606.345034722224</v>
      </c>
      <c r="C935" s="11" t="s">
        <v>2837</v>
      </c>
      <c r="D935" s="12">
        <v>11.0</v>
      </c>
      <c r="E935" s="10" t="s">
        <v>17</v>
      </c>
      <c r="F935" s="12">
        <v>2024.0</v>
      </c>
      <c r="G935" s="13" t="s">
        <v>13</v>
      </c>
      <c r="H935" s="14" t="s">
        <v>2838</v>
      </c>
      <c r="I935" s="12">
        <v>970.0</v>
      </c>
      <c r="J935" s="15" t="str">
        <f t="shared" si="1"/>
        <v>Relevant</v>
      </c>
    </row>
    <row r="936" ht="22.5" customHeight="1">
      <c r="A936" s="9" t="s">
        <v>2839</v>
      </c>
      <c r="B936" s="10">
        <v>45583.50650462963</v>
      </c>
      <c r="C936" s="11" t="s">
        <v>2840</v>
      </c>
      <c r="D936" s="12">
        <v>10.0</v>
      </c>
      <c r="E936" s="10" t="s">
        <v>42</v>
      </c>
      <c r="F936" s="12">
        <v>2024.0</v>
      </c>
      <c r="G936" s="13" t="s">
        <v>13</v>
      </c>
      <c r="H936" s="14" t="s">
        <v>2841</v>
      </c>
      <c r="I936" s="12">
        <v>110.0</v>
      </c>
      <c r="J936" s="15" t="str">
        <f t="shared" si="1"/>
        <v>Relevant</v>
      </c>
    </row>
    <row r="937" ht="22.5" customHeight="1">
      <c r="A937" s="9" t="s">
        <v>2842</v>
      </c>
      <c r="B937" s="10">
        <v>45597.51346064815</v>
      </c>
      <c r="C937" s="11" t="s">
        <v>2843</v>
      </c>
      <c r="D937" s="12">
        <v>11.0</v>
      </c>
      <c r="E937" s="10" t="s">
        <v>17</v>
      </c>
      <c r="F937" s="12">
        <v>2024.0</v>
      </c>
      <c r="G937" s="13" t="s">
        <v>13</v>
      </c>
      <c r="H937" s="14" t="s">
        <v>2844</v>
      </c>
      <c r="I937" s="12">
        <v>2169.0</v>
      </c>
      <c r="J937" s="15" t="str">
        <f t="shared" si="1"/>
        <v>Relevant</v>
      </c>
    </row>
    <row r="938" ht="22.5" customHeight="1">
      <c r="A938" s="9" t="s">
        <v>2845</v>
      </c>
      <c r="B938" s="10">
        <v>45614.49465277778</v>
      </c>
      <c r="C938" s="11" t="s">
        <v>2846</v>
      </c>
      <c r="D938" s="12">
        <v>11.0</v>
      </c>
      <c r="E938" s="10" t="s">
        <v>17</v>
      </c>
      <c r="F938" s="12">
        <v>2024.0</v>
      </c>
      <c r="G938" s="13" t="s">
        <v>13</v>
      </c>
      <c r="H938" s="14" t="s">
        <v>67</v>
      </c>
      <c r="I938" s="12">
        <v>348.0</v>
      </c>
      <c r="J938" s="15" t="str">
        <f t="shared" si="1"/>
        <v>Relevant</v>
      </c>
    </row>
    <row r="939" ht="22.5" customHeight="1">
      <c r="A939" s="9" t="s">
        <v>2847</v>
      </c>
      <c r="B939" s="10">
        <v>45586.43958333333</v>
      </c>
      <c r="C939" s="11" t="s">
        <v>2848</v>
      </c>
      <c r="D939" s="12">
        <v>10.0</v>
      </c>
      <c r="E939" s="10" t="s">
        <v>42</v>
      </c>
      <c r="F939" s="12">
        <v>2024.0</v>
      </c>
      <c r="G939" s="13" t="s">
        <v>2849</v>
      </c>
      <c r="H939" s="14" t="s">
        <v>2850</v>
      </c>
      <c r="I939" s="12">
        <v>1.6242846E7</v>
      </c>
      <c r="J939" s="15" t="str">
        <f t="shared" si="1"/>
        <v>Irrelevant</v>
      </c>
    </row>
    <row r="940" ht="22.5" customHeight="1">
      <c r="A940" s="9" t="s">
        <v>2851</v>
      </c>
      <c r="B940" s="10">
        <v>45579.73771990741</v>
      </c>
      <c r="C940" s="11" t="s">
        <v>2852</v>
      </c>
      <c r="D940" s="12">
        <v>10.0</v>
      </c>
      <c r="E940" s="10" t="s">
        <v>42</v>
      </c>
      <c r="F940" s="12">
        <v>2024.0</v>
      </c>
      <c r="G940" s="13" t="s">
        <v>13</v>
      </c>
      <c r="H940" s="14" t="s">
        <v>2853</v>
      </c>
      <c r="I940" s="12">
        <v>1924.0</v>
      </c>
      <c r="J940" s="15" t="str">
        <f t="shared" si="1"/>
        <v>Relevant</v>
      </c>
    </row>
    <row r="941" ht="22.5" customHeight="1">
      <c r="A941" s="9" t="s">
        <v>2854</v>
      </c>
      <c r="B941" s="10">
        <v>45606.63924768518</v>
      </c>
      <c r="C941" s="11" t="s">
        <v>2855</v>
      </c>
      <c r="D941" s="12">
        <v>11.0</v>
      </c>
      <c r="E941" s="10" t="s">
        <v>17</v>
      </c>
      <c r="F941" s="12">
        <v>2024.0</v>
      </c>
      <c r="G941" s="13" t="s">
        <v>13</v>
      </c>
      <c r="H941" s="14" t="s">
        <v>100</v>
      </c>
      <c r="I941" s="12">
        <v>503.0</v>
      </c>
      <c r="J941" s="15" t="str">
        <f t="shared" si="1"/>
        <v>Relevant</v>
      </c>
    </row>
    <row r="942" ht="22.5" customHeight="1">
      <c r="A942" s="9" t="s">
        <v>2856</v>
      </c>
      <c r="B942" s="10">
        <v>45628.55024305556</v>
      </c>
      <c r="C942" s="11" t="s">
        <v>2857</v>
      </c>
      <c r="D942" s="12">
        <v>12.0</v>
      </c>
      <c r="E942" s="10" t="s">
        <v>26</v>
      </c>
      <c r="F942" s="12">
        <v>2024.0</v>
      </c>
      <c r="G942" s="13" t="s">
        <v>2858</v>
      </c>
      <c r="H942" s="14" t="s">
        <v>2859</v>
      </c>
      <c r="I942" s="12">
        <v>2823088.0</v>
      </c>
      <c r="J942" s="15" t="str">
        <f t="shared" si="1"/>
        <v>Relevant</v>
      </c>
    </row>
    <row r="943" ht="22.5" customHeight="1">
      <c r="A943" s="9" t="s">
        <v>2860</v>
      </c>
      <c r="B943" s="10">
        <v>45620.388240740744</v>
      </c>
      <c r="C943" s="11" t="s">
        <v>2861</v>
      </c>
      <c r="D943" s="12">
        <v>11.0</v>
      </c>
      <c r="E943" s="10" t="s">
        <v>17</v>
      </c>
      <c r="F943" s="12">
        <v>2024.0</v>
      </c>
      <c r="G943" s="13" t="s">
        <v>13</v>
      </c>
      <c r="H943" s="14" t="s">
        <v>2862</v>
      </c>
      <c r="I943" s="12">
        <v>2157.0</v>
      </c>
      <c r="J943" s="15" t="str">
        <f t="shared" si="1"/>
        <v>Relevant</v>
      </c>
    </row>
    <row r="944" ht="22.5" customHeight="1">
      <c r="A944" s="9" t="s">
        <v>2863</v>
      </c>
      <c r="B944" s="10">
        <v>45747.50690972222</v>
      </c>
      <c r="C944" s="11" t="s">
        <v>2864</v>
      </c>
      <c r="D944" s="12">
        <v>3.0</v>
      </c>
      <c r="E944" s="10" t="s">
        <v>59</v>
      </c>
      <c r="F944" s="12">
        <v>2025.0</v>
      </c>
      <c r="G944" s="13" t="s">
        <v>13</v>
      </c>
      <c r="H944" s="14" t="s">
        <v>2865</v>
      </c>
      <c r="I944" s="12">
        <v>7.0</v>
      </c>
      <c r="J944" s="15" t="str">
        <f t="shared" si="1"/>
        <v>Irrelevant</v>
      </c>
    </row>
    <row r="945" ht="22.5" customHeight="1">
      <c r="A945" s="9" t="s">
        <v>2866</v>
      </c>
      <c r="B945" s="10">
        <v>45583.631053240744</v>
      </c>
      <c r="C945" s="11" t="s">
        <v>2867</v>
      </c>
      <c r="D945" s="12">
        <v>10.0</v>
      </c>
      <c r="E945" s="10" t="s">
        <v>42</v>
      </c>
      <c r="F945" s="12">
        <v>2024.0</v>
      </c>
      <c r="G945" s="13" t="s">
        <v>13</v>
      </c>
      <c r="H945" s="14" t="s">
        <v>642</v>
      </c>
      <c r="I945" s="12">
        <v>28.0</v>
      </c>
      <c r="J945" s="15" t="str">
        <f t="shared" si="1"/>
        <v>Relevant</v>
      </c>
    </row>
    <row r="946" ht="22.5" customHeight="1">
      <c r="A946" s="9" t="s">
        <v>2868</v>
      </c>
      <c r="B946" s="10">
        <v>45610.586550925924</v>
      </c>
      <c r="C946" s="11" t="s">
        <v>2869</v>
      </c>
      <c r="D946" s="12">
        <v>11.0</v>
      </c>
      <c r="E946" s="10" t="s">
        <v>17</v>
      </c>
      <c r="F946" s="12">
        <v>2024.0</v>
      </c>
      <c r="G946" s="13" t="s">
        <v>13</v>
      </c>
      <c r="H946" s="14" t="s">
        <v>47</v>
      </c>
      <c r="I946" s="12">
        <v>93.0</v>
      </c>
      <c r="J946" s="15" t="str">
        <f t="shared" si="1"/>
        <v>Relevant</v>
      </c>
    </row>
    <row r="947" ht="22.5" customHeight="1">
      <c r="A947" s="9" t="s">
        <v>2870</v>
      </c>
      <c r="B947" s="10">
        <v>45530.49909722222</v>
      </c>
      <c r="C947" s="11" t="s">
        <v>2871</v>
      </c>
      <c r="D947" s="12">
        <v>8.0</v>
      </c>
      <c r="E947" s="10" t="s">
        <v>167</v>
      </c>
      <c r="F947" s="12">
        <v>2024.0</v>
      </c>
      <c r="G947" s="13" t="s">
        <v>2872</v>
      </c>
      <c r="H947" s="14" t="s">
        <v>2873</v>
      </c>
      <c r="I947" s="12">
        <v>1.1154686E7</v>
      </c>
      <c r="J947" s="15" t="str">
        <f t="shared" si="1"/>
        <v>Irrelevant</v>
      </c>
    </row>
    <row r="948" ht="22.5" customHeight="1">
      <c r="A948" s="9" t="s">
        <v>2874</v>
      </c>
      <c r="B948" s="10">
        <v>45448.593136574076</v>
      </c>
      <c r="C948" s="11" t="s">
        <v>2875</v>
      </c>
      <c r="D948" s="12">
        <v>6.0</v>
      </c>
      <c r="E948" s="10" t="s">
        <v>34</v>
      </c>
      <c r="F948" s="12">
        <v>2024.0</v>
      </c>
      <c r="G948" s="13" t="s">
        <v>13</v>
      </c>
      <c r="H948" s="14" t="s">
        <v>2876</v>
      </c>
      <c r="I948" s="12">
        <v>99.0</v>
      </c>
      <c r="J948" s="15" t="str">
        <f t="shared" si="1"/>
        <v>Relevant</v>
      </c>
    </row>
    <row r="949" ht="22.5" customHeight="1">
      <c r="A949" s="9" t="s">
        <v>2877</v>
      </c>
      <c r="B949" s="10">
        <v>45578.404398148145</v>
      </c>
      <c r="C949" s="11" t="s">
        <v>2878</v>
      </c>
      <c r="D949" s="12">
        <v>10.0</v>
      </c>
      <c r="E949" s="10" t="s">
        <v>42</v>
      </c>
      <c r="F949" s="12">
        <v>2024.0</v>
      </c>
      <c r="G949" s="13" t="s">
        <v>13</v>
      </c>
      <c r="H949" s="14" t="s">
        <v>2879</v>
      </c>
      <c r="I949" s="12">
        <v>24317.0</v>
      </c>
      <c r="J949" s="15" t="str">
        <f t="shared" si="1"/>
        <v>Relevant</v>
      </c>
    </row>
    <row r="950" ht="22.5" customHeight="1">
      <c r="A950" s="9" t="s">
        <v>2880</v>
      </c>
      <c r="B950" s="10">
        <v>45593.435891203706</v>
      </c>
      <c r="C950" s="11" t="s">
        <v>2881</v>
      </c>
      <c r="D950" s="12">
        <v>10.0</v>
      </c>
      <c r="E950" s="10" t="s">
        <v>42</v>
      </c>
      <c r="F950" s="12">
        <v>2024.0</v>
      </c>
      <c r="G950" s="13" t="s">
        <v>13</v>
      </c>
      <c r="H950" s="14" t="s">
        <v>2011</v>
      </c>
      <c r="I950" s="12">
        <v>1449.0</v>
      </c>
      <c r="J950" s="15" t="str">
        <f t="shared" si="1"/>
        <v>Relevant</v>
      </c>
    </row>
    <row r="951" ht="22.5" customHeight="1">
      <c r="A951" s="9" t="s">
        <v>2882</v>
      </c>
      <c r="B951" s="10">
        <v>45642.639085648145</v>
      </c>
      <c r="C951" s="11" t="s">
        <v>2883</v>
      </c>
      <c r="D951" s="12">
        <v>12.0</v>
      </c>
      <c r="E951" s="10" t="s">
        <v>26</v>
      </c>
      <c r="F951" s="12">
        <v>2024.0</v>
      </c>
      <c r="G951" s="13" t="s">
        <v>2884</v>
      </c>
      <c r="H951" s="14" t="s">
        <v>2885</v>
      </c>
      <c r="I951" s="12">
        <v>43085.0</v>
      </c>
      <c r="J951" s="15" t="str">
        <f t="shared" si="1"/>
        <v>Relevant</v>
      </c>
    </row>
    <row r="952" ht="22.5" customHeight="1">
      <c r="A952" s="9" t="s">
        <v>2886</v>
      </c>
      <c r="B952" s="10">
        <v>45595.48412037037</v>
      </c>
      <c r="C952" s="11" t="s">
        <v>2887</v>
      </c>
      <c r="D952" s="12">
        <v>10.0</v>
      </c>
      <c r="E952" s="10" t="s">
        <v>42</v>
      </c>
      <c r="F952" s="12">
        <v>2024.0</v>
      </c>
      <c r="G952" s="13" t="s">
        <v>2888</v>
      </c>
      <c r="H952" s="14" t="s">
        <v>2889</v>
      </c>
      <c r="I952" s="12">
        <v>0.0</v>
      </c>
      <c r="J952" s="15" t="str">
        <f t="shared" si="1"/>
        <v>Irrelevant</v>
      </c>
    </row>
    <row r="953" ht="22.5" customHeight="1">
      <c r="A953" s="9" t="s">
        <v>2890</v>
      </c>
      <c r="B953" s="10">
        <v>45609.778969907406</v>
      </c>
      <c r="C953" s="11" t="s">
        <v>2891</v>
      </c>
      <c r="D953" s="12">
        <v>11.0</v>
      </c>
      <c r="E953" s="10" t="s">
        <v>17</v>
      </c>
      <c r="F953" s="12">
        <v>2024.0</v>
      </c>
      <c r="G953" s="13" t="s">
        <v>13</v>
      </c>
      <c r="H953" s="14" t="s">
        <v>2892</v>
      </c>
      <c r="I953" s="12">
        <v>123800.0</v>
      </c>
      <c r="J953" s="15" t="str">
        <f t="shared" si="1"/>
        <v>Relevant</v>
      </c>
    </row>
    <row r="954" ht="22.5" customHeight="1">
      <c r="A954" s="9" t="s">
        <v>2893</v>
      </c>
      <c r="B954" s="10">
        <v>45455.69403935185</v>
      </c>
      <c r="C954" s="11" t="s">
        <v>2894</v>
      </c>
      <c r="D954" s="12">
        <v>6.0</v>
      </c>
      <c r="E954" s="10" t="s">
        <v>34</v>
      </c>
      <c r="F954" s="12">
        <v>2024.0</v>
      </c>
      <c r="G954" s="13" t="s">
        <v>13</v>
      </c>
      <c r="H954" s="14" t="s">
        <v>2895</v>
      </c>
      <c r="I954" s="12">
        <v>2981.0</v>
      </c>
      <c r="J954" s="15" t="str">
        <f t="shared" si="1"/>
        <v>Irrelevant</v>
      </c>
    </row>
    <row r="955" ht="22.5" customHeight="1">
      <c r="A955" s="9" t="s">
        <v>2896</v>
      </c>
      <c r="B955" s="10">
        <v>45608.523148148146</v>
      </c>
      <c r="C955" s="11" t="s">
        <v>2897</v>
      </c>
      <c r="D955" s="12">
        <v>11.0</v>
      </c>
      <c r="E955" s="10" t="s">
        <v>17</v>
      </c>
      <c r="F955" s="12">
        <v>2024.0</v>
      </c>
      <c r="G955" s="13" t="s">
        <v>13</v>
      </c>
      <c r="H955" s="14" t="s">
        <v>2369</v>
      </c>
      <c r="I955" s="12">
        <v>734.0</v>
      </c>
      <c r="J955" s="15" t="str">
        <f t="shared" si="1"/>
        <v>Relevant</v>
      </c>
    </row>
    <row r="956" ht="22.5" customHeight="1">
      <c r="A956" s="9" t="s">
        <v>2898</v>
      </c>
      <c r="B956" s="10">
        <v>45595.44305560185</v>
      </c>
      <c r="C956" s="11" t="s">
        <v>2899</v>
      </c>
      <c r="D956" s="12">
        <v>10.0</v>
      </c>
      <c r="E956" s="10" t="s">
        <v>42</v>
      </c>
      <c r="F956" s="12">
        <v>2024.0</v>
      </c>
      <c r="G956" s="13" t="s">
        <v>2900</v>
      </c>
      <c r="H956" s="14" t="s">
        <v>2901</v>
      </c>
      <c r="I956" s="12">
        <v>0.0</v>
      </c>
      <c r="J956" s="15" t="str">
        <f t="shared" si="1"/>
        <v>Relevant</v>
      </c>
    </row>
    <row r="957" ht="22.5" customHeight="1">
      <c r="A957" s="9" t="s">
        <v>2902</v>
      </c>
      <c r="B957" s="10">
        <v>45625.03237011574</v>
      </c>
      <c r="C957" s="11" t="s">
        <v>2903</v>
      </c>
      <c r="D957" s="12">
        <v>11.0</v>
      </c>
      <c r="E957" s="10" t="s">
        <v>17</v>
      </c>
      <c r="F957" s="12">
        <v>2024.0</v>
      </c>
      <c r="G957" s="13" t="s">
        <v>2904</v>
      </c>
      <c r="H957" s="14" t="s">
        <v>2905</v>
      </c>
      <c r="I957" s="12">
        <v>1.0830293E7</v>
      </c>
      <c r="J957" s="15" t="str">
        <f t="shared" si="1"/>
        <v>Relevant</v>
      </c>
    </row>
    <row r="958" ht="22.5" customHeight="1">
      <c r="A958" s="9" t="s">
        <v>2906</v>
      </c>
      <c r="B958" s="10">
        <v>45610.69417824074</v>
      </c>
      <c r="C958" s="11" t="s">
        <v>2907</v>
      </c>
      <c r="D958" s="12">
        <v>11.0</v>
      </c>
      <c r="E958" s="10" t="s">
        <v>17</v>
      </c>
      <c r="F958" s="12">
        <v>2024.0</v>
      </c>
      <c r="G958" s="13" t="s">
        <v>13</v>
      </c>
      <c r="H958" s="14" t="s">
        <v>47</v>
      </c>
      <c r="I958" s="12">
        <v>913.0</v>
      </c>
      <c r="J958" s="15" t="str">
        <f t="shared" si="1"/>
        <v>Relevant</v>
      </c>
    </row>
    <row r="959" ht="22.5" customHeight="1">
      <c r="A959" s="9" t="s">
        <v>2908</v>
      </c>
      <c r="B959" s="10">
        <v>45657.40960648148</v>
      </c>
      <c r="C959" s="11" t="s">
        <v>2909</v>
      </c>
      <c r="D959" s="12">
        <v>12.0</v>
      </c>
      <c r="E959" s="10" t="s">
        <v>26</v>
      </c>
      <c r="F959" s="12">
        <v>2024.0</v>
      </c>
      <c r="G959" s="13" t="s">
        <v>2910</v>
      </c>
      <c r="H959" s="14" t="s">
        <v>2911</v>
      </c>
      <c r="I959" s="12">
        <v>2830467.0</v>
      </c>
      <c r="J959" s="15" t="str">
        <f t="shared" si="1"/>
        <v>Irrelevant</v>
      </c>
    </row>
    <row r="960" ht="22.5" customHeight="1">
      <c r="A960" s="9" t="s">
        <v>2912</v>
      </c>
      <c r="B960" s="10">
        <v>45579.39964001157</v>
      </c>
      <c r="C960" s="11" t="s">
        <v>2913</v>
      </c>
      <c r="D960" s="12">
        <v>10.0</v>
      </c>
      <c r="E960" s="10" t="s">
        <v>42</v>
      </c>
      <c r="F960" s="12">
        <v>2024.0</v>
      </c>
      <c r="G960" s="13" t="s">
        <v>2914</v>
      </c>
      <c r="H960" s="14" t="s">
        <v>2915</v>
      </c>
      <c r="I960" s="12">
        <v>0.0</v>
      </c>
      <c r="J960" s="15" t="str">
        <f t="shared" si="1"/>
        <v>Irrelevant</v>
      </c>
    </row>
    <row r="961" ht="22.5" customHeight="1">
      <c r="A961" s="9" t="s">
        <v>2916</v>
      </c>
      <c r="B961" s="10">
        <v>45598.71554398148</v>
      </c>
      <c r="C961" s="11" t="s">
        <v>2917</v>
      </c>
      <c r="D961" s="12">
        <v>11.0</v>
      </c>
      <c r="E961" s="10" t="s">
        <v>17</v>
      </c>
      <c r="F961" s="12">
        <v>2024.0</v>
      </c>
      <c r="G961" s="13" t="s">
        <v>13</v>
      </c>
      <c r="H961" s="14" t="s">
        <v>2918</v>
      </c>
      <c r="I961" s="12">
        <v>2173.0</v>
      </c>
      <c r="J961" s="15" t="str">
        <f t="shared" si="1"/>
        <v>Relevant</v>
      </c>
    </row>
    <row r="962" ht="22.5" customHeight="1">
      <c r="A962" s="9" t="s">
        <v>2919</v>
      </c>
      <c r="B962" s="10">
        <v>45592.4194212963</v>
      </c>
      <c r="C962" s="11" t="s">
        <v>2920</v>
      </c>
      <c r="D962" s="12">
        <v>10.0</v>
      </c>
      <c r="E962" s="10" t="s">
        <v>42</v>
      </c>
      <c r="F962" s="12">
        <v>2024.0</v>
      </c>
      <c r="G962" s="13" t="s">
        <v>13</v>
      </c>
      <c r="H962" s="14" t="s">
        <v>97</v>
      </c>
      <c r="I962" s="12">
        <v>15533.0</v>
      </c>
      <c r="J962" s="15" t="str">
        <f t="shared" si="1"/>
        <v>Relevant</v>
      </c>
    </row>
    <row r="963" ht="22.5" customHeight="1">
      <c r="A963" s="9" t="s">
        <v>2921</v>
      </c>
      <c r="B963" s="10">
        <v>45697.01629629629</v>
      </c>
      <c r="C963" s="11" t="s">
        <v>2922</v>
      </c>
      <c r="D963" s="12">
        <v>2.0</v>
      </c>
      <c r="E963" s="10" t="s">
        <v>12</v>
      </c>
      <c r="F963" s="12">
        <v>2025.0</v>
      </c>
      <c r="G963" s="13" t="s">
        <v>13</v>
      </c>
      <c r="H963" s="14" t="s">
        <v>2923</v>
      </c>
      <c r="I963" s="12">
        <v>236.0</v>
      </c>
      <c r="J963" s="15" t="str">
        <f t="shared" si="1"/>
        <v>Relevant</v>
      </c>
    </row>
    <row r="964" ht="22.5" customHeight="1">
      <c r="A964" s="9" t="s">
        <v>2924</v>
      </c>
      <c r="B964" s="10">
        <v>45696.853425925925</v>
      </c>
      <c r="C964" s="11" t="s">
        <v>2925</v>
      </c>
      <c r="D964" s="12">
        <v>2.0</v>
      </c>
      <c r="E964" s="10" t="s">
        <v>12</v>
      </c>
      <c r="F964" s="12">
        <v>2025.0</v>
      </c>
      <c r="G964" s="13" t="s">
        <v>13</v>
      </c>
      <c r="H964" s="14" t="s">
        <v>14</v>
      </c>
      <c r="I964" s="12">
        <v>103.0</v>
      </c>
      <c r="J964" s="15" t="str">
        <f t="shared" si="1"/>
        <v>Relevant</v>
      </c>
    </row>
    <row r="965" ht="22.5" customHeight="1">
      <c r="A965" s="9" t="s">
        <v>2926</v>
      </c>
      <c r="B965" s="10">
        <v>45696.83777777778</v>
      </c>
      <c r="C965" s="11" t="s">
        <v>2927</v>
      </c>
      <c r="D965" s="12">
        <v>2.0</v>
      </c>
      <c r="E965" s="10" t="s">
        <v>12</v>
      </c>
      <c r="F965" s="12">
        <v>2025.0</v>
      </c>
      <c r="G965" s="13" t="s">
        <v>13</v>
      </c>
      <c r="H965" s="14" t="s">
        <v>14</v>
      </c>
      <c r="I965" s="12">
        <v>110.0</v>
      </c>
      <c r="J965" s="15" t="str">
        <f t="shared" si="1"/>
        <v>Relevant</v>
      </c>
    </row>
    <row r="966" ht="22.5" customHeight="1">
      <c r="A966" s="9" t="s">
        <v>2928</v>
      </c>
      <c r="B966" s="10">
        <v>45644.27753472222</v>
      </c>
      <c r="C966" s="11" t="s">
        <v>2929</v>
      </c>
      <c r="D966" s="12">
        <v>12.0</v>
      </c>
      <c r="E966" s="10" t="s">
        <v>26</v>
      </c>
      <c r="F966" s="12">
        <v>2024.0</v>
      </c>
      <c r="G966" s="13" t="s">
        <v>2930</v>
      </c>
      <c r="H966" s="14" t="s">
        <v>2931</v>
      </c>
      <c r="I966" s="12">
        <v>8468849.0</v>
      </c>
      <c r="J966" s="15" t="str">
        <f t="shared" si="1"/>
        <v>Relevant</v>
      </c>
    </row>
    <row r="967" ht="22.5" customHeight="1">
      <c r="A967" s="9" t="s">
        <v>2932</v>
      </c>
      <c r="B967" s="10">
        <v>45716.31212962963</v>
      </c>
      <c r="C967" s="11" t="s">
        <v>2933</v>
      </c>
      <c r="D967" s="12">
        <v>2.0</v>
      </c>
      <c r="E967" s="10" t="s">
        <v>12</v>
      </c>
      <c r="F967" s="12">
        <v>2025.0</v>
      </c>
      <c r="G967" s="13" t="s">
        <v>2934</v>
      </c>
      <c r="H967" s="14" t="s">
        <v>2935</v>
      </c>
      <c r="I967" s="12">
        <v>2812061.0</v>
      </c>
      <c r="J967" s="15" t="str">
        <f t="shared" si="1"/>
        <v>Irrelevant</v>
      </c>
    </row>
    <row r="968" ht="22.5" customHeight="1">
      <c r="A968" s="9" t="s">
        <v>2936</v>
      </c>
      <c r="B968" s="10">
        <v>45591.062372685185</v>
      </c>
      <c r="C968" s="11" t="s">
        <v>2937</v>
      </c>
      <c r="D968" s="12">
        <v>10.0</v>
      </c>
      <c r="E968" s="10" t="s">
        <v>42</v>
      </c>
      <c r="F968" s="12">
        <v>2024.0</v>
      </c>
      <c r="G968" s="13" t="s">
        <v>13</v>
      </c>
      <c r="H968" s="14" t="s">
        <v>2938</v>
      </c>
      <c r="I968" s="12">
        <v>178.0</v>
      </c>
      <c r="J968" s="15" t="str">
        <f t="shared" si="1"/>
        <v>Relevant</v>
      </c>
    </row>
    <row r="969" ht="22.5" customHeight="1">
      <c r="A969" s="9" t="s">
        <v>2939</v>
      </c>
      <c r="B969" s="10">
        <v>45614.383206018516</v>
      </c>
      <c r="C969" s="11" t="s">
        <v>2940</v>
      </c>
      <c r="D969" s="12">
        <v>11.0</v>
      </c>
      <c r="E969" s="10" t="s">
        <v>17</v>
      </c>
      <c r="F969" s="12">
        <v>2024.0</v>
      </c>
      <c r="G969" s="13" t="s">
        <v>2941</v>
      </c>
      <c r="H969" s="14" t="s">
        <v>2942</v>
      </c>
      <c r="I969" s="12">
        <v>0.0</v>
      </c>
      <c r="J969" s="15" t="str">
        <f t="shared" si="1"/>
        <v>Relevant</v>
      </c>
    </row>
    <row r="970" ht="22.5" customHeight="1">
      <c r="A970" s="9" t="s">
        <v>2943</v>
      </c>
      <c r="B970" s="10">
        <v>45697.39084490741</v>
      </c>
      <c r="C970" s="11" t="s">
        <v>2944</v>
      </c>
      <c r="D970" s="12">
        <v>2.0</v>
      </c>
      <c r="E970" s="10" t="s">
        <v>12</v>
      </c>
      <c r="F970" s="12">
        <v>2025.0</v>
      </c>
      <c r="G970" s="13" t="s">
        <v>13</v>
      </c>
      <c r="H970" s="14" t="s">
        <v>1264</v>
      </c>
      <c r="I970" s="12">
        <v>27.0</v>
      </c>
      <c r="J970" s="15" t="str">
        <f t="shared" si="1"/>
        <v>Relevant</v>
      </c>
    </row>
    <row r="971" ht="22.5" customHeight="1">
      <c r="A971" s="9" t="s">
        <v>2945</v>
      </c>
      <c r="B971" s="10">
        <v>45600.52667824074</v>
      </c>
      <c r="C971" s="11" t="s">
        <v>2946</v>
      </c>
      <c r="D971" s="12">
        <v>11.0</v>
      </c>
      <c r="E971" s="10" t="s">
        <v>17</v>
      </c>
      <c r="F971" s="12">
        <v>2024.0</v>
      </c>
      <c r="G971" s="13" t="s">
        <v>2947</v>
      </c>
      <c r="H971" s="14" t="s">
        <v>2948</v>
      </c>
      <c r="I971" s="12">
        <v>1823.0</v>
      </c>
      <c r="J971" s="15" t="str">
        <f t="shared" si="1"/>
        <v>Relevant</v>
      </c>
    </row>
    <row r="972" ht="22.5" customHeight="1">
      <c r="A972" s="9" t="s">
        <v>2949</v>
      </c>
      <c r="B972" s="10">
        <v>45488.05328695602</v>
      </c>
      <c r="C972" s="11" t="s">
        <v>2950</v>
      </c>
      <c r="D972" s="12">
        <v>7.0</v>
      </c>
      <c r="E972" s="10" t="s">
        <v>55</v>
      </c>
      <c r="F972" s="12">
        <v>2024.0</v>
      </c>
      <c r="G972" s="13" t="s">
        <v>2951</v>
      </c>
      <c r="H972" s="14" t="s">
        <v>2952</v>
      </c>
      <c r="I972" s="12">
        <v>37987.0</v>
      </c>
      <c r="J972" s="15" t="str">
        <f t="shared" si="1"/>
        <v>Irrelevant</v>
      </c>
    </row>
    <row r="973" ht="22.5" customHeight="1">
      <c r="A973" s="9" t="s">
        <v>2953</v>
      </c>
      <c r="B973" s="10">
        <v>45638.75890046296</v>
      </c>
      <c r="C973" s="11" t="s">
        <v>2954</v>
      </c>
      <c r="D973" s="12">
        <v>12.0</v>
      </c>
      <c r="E973" s="10" t="s">
        <v>26</v>
      </c>
      <c r="F973" s="12">
        <v>2024.0</v>
      </c>
      <c r="G973" s="13" t="s">
        <v>2955</v>
      </c>
      <c r="H973" s="14" t="s">
        <v>2956</v>
      </c>
      <c r="I973" s="12">
        <v>135140.0</v>
      </c>
      <c r="J973" s="15" t="str">
        <f t="shared" si="1"/>
        <v>Relevant</v>
      </c>
    </row>
    <row r="974" ht="22.5" customHeight="1">
      <c r="A974" s="9" t="s">
        <v>2957</v>
      </c>
      <c r="B974" s="10">
        <v>45617.00200231482</v>
      </c>
      <c r="C974" s="11" t="s">
        <v>2958</v>
      </c>
      <c r="D974" s="12">
        <v>11.0</v>
      </c>
      <c r="E974" s="10" t="s">
        <v>17</v>
      </c>
      <c r="F974" s="12">
        <v>2024.0</v>
      </c>
      <c r="G974" s="13" t="s">
        <v>13</v>
      </c>
      <c r="H974" s="14" t="s">
        <v>2959</v>
      </c>
      <c r="I974" s="12">
        <v>2782.0</v>
      </c>
      <c r="J974" s="15" t="str">
        <f t="shared" si="1"/>
        <v>Relevant</v>
      </c>
    </row>
    <row r="975" ht="22.5" customHeight="1">
      <c r="A975" s="9" t="s">
        <v>2960</v>
      </c>
      <c r="B975" s="10">
        <v>45395.58288194444</v>
      </c>
      <c r="C975" s="11" t="s">
        <v>2961</v>
      </c>
      <c r="D975" s="12">
        <v>4.0</v>
      </c>
      <c r="E975" s="10" t="s">
        <v>274</v>
      </c>
      <c r="F975" s="12">
        <v>2024.0</v>
      </c>
      <c r="G975" s="13" t="s">
        <v>13</v>
      </c>
      <c r="H975" s="14" t="s">
        <v>1453</v>
      </c>
      <c r="I975" s="12">
        <v>3629.0</v>
      </c>
      <c r="J975" s="15" t="str">
        <f t="shared" si="1"/>
        <v>Irrelevant</v>
      </c>
    </row>
    <row r="976" ht="22.5" customHeight="1">
      <c r="A976" s="9" t="s">
        <v>2962</v>
      </c>
      <c r="B976" s="10">
        <v>45697.52627314815</v>
      </c>
      <c r="C976" s="11" t="s">
        <v>2963</v>
      </c>
      <c r="D976" s="12">
        <v>2.0</v>
      </c>
      <c r="E976" s="10" t="s">
        <v>12</v>
      </c>
      <c r="F976" s="12">
        <v>2025.0</v>
      </c>
      <c r="G976" s="13" t="s">
        <v>13</v>
      </c>
      <c r="H976" s="14" t="s">
        <v>2923</v>
      </c>
      <c r="I976" s="12">
        <v>139.0</v>
      </c>
      <c r="J976" s="15" t="str">
        <f t="shared" si="1"/>
        <v>Relevant</v>
      </c>
    </row>
    <row r="977" ht="22.5" customHeight="1">
      <c r="A977" s="9" t="s">
        <v>2964</v>
      </c>
      <c r="B977" s="10">
        <v>45616.57221064815</v>
      </c>
      <c r="C977" s="11" t="s">
        <v>2965</v>
      </c>
      <c r="D977" s="12">
        <v>11.0</v>
      </c>
      <c r="E977" s="10" t="s">
        <v>17</v>
      </c>
      <c r="F977" s="12">
        <v>2024.0</v>
      </c>
      <c r="G977" s="13" t="s">
        <v>13</v>
      </c>
      <c r="H977" s="14" t="s">
        <v>1378</v>
      </c>
      <c r="I977" s="12">
        <v>1674.0</v>
      </c>
      <c r="J977" s="15" t="str">
        <f t="shared" si="1"/>
        <v>Relevant</v>
      </c>
    </row>
    <row r="978" ht="22.5" customHeight="1">
      <c r="A978" s="9" t="s">
        <v>2966</v>
      </c>
      <c r="B978" s="10">
        <v>45579.37585240741</v>
      </c>
      <c r="C978" s="11" t="s">
        <v>2967</v>
      </c>
      <c r="D978" s="12">
        <v>10.0</v>
      </c>
      <c r="E978" s="10" t="s">
        <v>42</v>
      </c>
      <c r="F978" s="12">
        <v>2024.0</v>
      </c>
      <c r="G978" s="13" t="s">
        <v>2968</v>
      </c>
      <c r="H978" s="14" t="s">
        <v>2969</v>
      </c>
      <c r="I978" s="12">
        <v>165181.0</v>
      </c>
      <c r="J978" s="15" t="str">
        <f t="shared" si="1"/>
        <v>Irrelevant</v>
      </c>
    </row>
    <row r="979" ht="22.5" customHeight="1">
      <c r="A979" s="9" t="s">
        <v>2970</v>
      </c>
      <c r="B979" s="10">
        <v>45597.45774305556</v>
      </c>
      <c r="C979" s="11" t="s">
        <v>2971</v>
      </c>
      <c r="D979" s="12">
        <v>11.0</v>
      </c>
      <c r="E979" s="10" t="s">
        <v>17</v>
      </c>
      <c r="F979" s="12">
        <v>2024.0</v>
      </c>
      <c r="G979" s="13" t="s">
        <v>2972</v>
      </c>
      <c r="H979" s="14" t="s">
        <v>2973</v>
      </c>
      <c r="I979" s="12">
        <v>92.0</v>
      </c>
      <c r="J979" s="15" t="str">
        <f t="shared" si="1"/>
        <v>Irrelevant</v>
      </c>
    </row>
    <row r="980" ht="22.5" customHeight="1">
      <c r="A980" s="9" t="s">
        <v>2974</v>
      </c>
      <c r="B980" s="10">
        <v>45653.38619212963</v>
      </c>
      <c r="C980" s="11" t="s">
        <v>2975</v>
      </c>
      <c r="D980" s="12">
        <v>12.0</v>
      </c>
      <c r="E980" s="10" t="s">
        <v>26</v>
      </c>
      <c r="F980" s="12">
        <v>2024.0</v>
      </c>
      <c r="G980" s="13" t="s">
        <v>13</v>
      </c>
      <c r="H980" s="14" t="s">
        <v>2976</v>
      </c>
      <c r="I980" s="12">
        <v>7644.0</v>
      </c>
      <c r="J980" s="15" t="str">
        <f t="shared" si="1"/>
        <v>Irrelevant</v>
      </c>
    </row>
    <row r="981" ht="22.5" customHeight="1">
      <c r="A981" s="9" t="s">
        <v>2977</v>
      </c>
      <c r="B981" s="10">
        <v>45455.68763946759</v>
      </c>
      <c r="C981" s="11" t="s">
        <v>2978</v>
      </c>
      <c r="D981" s="12">
        <v>6.0</v>
      </c>
      <c r="E981" s="10" t="s">
        <v>34</v>
      </c>
      <c r="F981" s="12">
        <v>2024.0</v>
      </c>
      <c r="G981" s="13" t="s">
        <v>2979</v>
      </c>
      <c r="H981" s="14" t="s">
        <v>2980</v>
      </c>
      <c r="I981" s="12">
        <v>1.0657435E7</v>
      </c>
      <c r="J981" s="15" t="str">
        <f t="shared" si="1"/>
        <v>Irrelevant</v>
      </c>
    </row>
    <row r="982" ht="22.5" customHeight="1">
      <c r="A982" s="9" t="s">
        <v>2981</v>
      </c>
      <c r="B982" s="10">
        <v>45651.712916666664</v>
      </c>
      <c r="C982" s="11" t="s">
        <v>2982</v>
      </c>
      <c r="D982" s="12">
        <v>12.0</v>
      </c>
      <c r="E982" s="10" t="s">
        <v>26</v>
      </c>
      <c r="F982" s="12">
        <v>2024.0</v>
      </c>
      <c r="G982" s="13" t="s">
        <v>13</v>
      </c>
      <c r="H982" s="14" t="s">
        <v>121</v>
      </c>
      <c r="I982" s="12">
        <v>1319.0</v>
      </c>
      <c r="J982" s="15" t="str">
        <f t="shared" si="1"/>
        <v>Irrelevant</v>
      </c>
    </row>
    <row r="983" ht="22.5" customHeight="1">
      <c r="A983" s="9" t="s">
        <v>2983</v>
      </c>
      <c r="B983" s="10">
        <v>45434.57399305556</v>
      </c>
      <c r="C983" s="11" t="s">
        <v>2984</v>
      </c>
      <c r="D983" s="12">
        <v>5.0</v>
      </c>
      <c r="E983" s="10" t="s">
        <v>21</v>
      </c>
      <c r="F983" s="12">
        <v>2024.0</v>
      </c>
      <c r="G983" s="13" t="s">
        <v>13</v>
      </c>
      <c r="H983" s="14" t="s">
        <v>189</v>
      </c>
      <c r="I983" s="12">
        <v>2817.0</v>
      </c>
      <c r="J983" s="15" t="str">
        <f t="shared" si="1"/>
        <v>Relevant</v>
      </c>
    </row>
    <row r="984" ht="22.5" customHeight="1">
      <c r="A984" s="9" t="s">
        <v>2985</v>
      </c>
      <c r="B984" s="10">
        <v>45642.93641203704</v>
      </c>
      <c r="C984" s="11" t="s">
        <v>2986</v>
      </c>
      <c r="D984" s="12">
        <v>12.0</v>
      </c>
      <c r="E984" s="10" t="s">
        <v>26</v>
      </c>
      <c r="F984" s="12">
        <v>2024.0</v>
      </c>
      <c r="G984" s="13" t="s">
        <v>2987</v>
      </c>
      <c r="H984" s="14" t="s">
        <v>2988</v>
      </c>
      <c r="I984" s="12">
        <v>2410885.0</v>
      </c>
      <c r="J984" s="15" t="str">
        <f t="shared" si="1"/>
        <v>Relevant</v>
      </c>
    </row>
    <row r="985" ht="22.5" customHeight="1">
      <c r="A985" s="9" t="s">
        <v>2989</v>
      </c>
      <c r="B985" s="10">
        <v>45588.94280092593</v>
      </c>
      <c r="C985" s="11" t="s">
        <v>2990</v>
      </c>
      <c r="D985" s="12">
        <v>10.0</v>
      </c>
      <c r="E985" s="10" t="s">
        <v>42</v>
      </c>
      <c r="F985" s="12">
        <v>2024.0</v>
      </c>
      <c r="G985" s="13" t="s">
        <v>13</v>
      </c>
      <c r="H985" s="14" t="s">
        <v>2991</v>
      </c>
      <c r="I985" s="12">
        <v>12.0</v>
      </c>
      <c r="J985" s="15" t="str">
        <f t="shared" si="1"/>
        <v>Relevant</v>
      </c>
    </row>
    <row r="986" ht="22.5" customHeight="1">
      <c r="A986" s="9" t="s">
        <v>2992</v>
      </c>
      <c r="B986" s="10">
        <v>45617.54652777778</v>
      </c>
      <c r="C986" s="11" t="s">
        <v>2993</v>
      </c>
      <c r="D986" s="12">
        <v>11.0</v>
      </c>
      <c r="E986" s="10" t="s">
        <v>17</v>
      </c>
      <c r="F986" s="12">
        <v>2024.0</v>
      </c>
      <c r="G986" s="13" t="s">
        <v>13</v>
      </c>
      <c r="H986" s="14" t="s">
        <v>2994</v>
      </c>
      <c r="I986" s="12">
        <v>3418.0</v>
      </c>
      <c r="J986" s="15" t="str">
        <f t="shared" si="1"/>
        <v>Relevant</v>
      </c>
    </row>
    <row r="987" ht="22.5" customHeight="1">
      <c r="A987" s="9" t="s">
        <v>2995</v>
      </c>
      <c r="B987" s="10">
        <v>45599.39239583333</v>
      </c>
      <c r="C987" s="11" t="s">
        <v>2996</v>
      </c>
      <c r="D987" s="12">
        <v>11.0</v>
      </c>
      <c r="E987" s="10" t="s">
        <v>17</v>
      </c>
      <c r="F987" s="12">
        <v>2024.0</v>
      </c>
      <c r="G987" s="13" t="s">
        <v>13</v>
      </c>
      <c r="H987" s="14" t="s">
        <v>2997</v>
      </c>
      <c r="I987" s="12">
        <v>6047859.0</v>
      </c>
      <c r="J987" s="15" t="str">
        <f t="shared" si="1"/>
        <v>Relevant</v>
      </c>
    </row>
    <row r="988" ht="22.5" customHeight="1">
      <c r="A988" s="9" t="s">
        <v>2998</v>
      </c>
      <c r="B988" s="10">
        <v>45541.18822916667</v>
      </c>
      <c r="C988" s="11" t="s">
        <v>2999</v>
      </c>
      <c r="D988" s="12">
        <v>9.0</v>
      </c>
      <c r="E988" s="10" t="s">
        <v>114</v>
      </c>
      <c r="F988" s="12">
        <v>2024.0</v>
      </c>
      <c r="G988" s="13" t="s">
        <v>13</v>
      </c>
      <c r="H988" s="14" t="s">
        <v>115</v>
      </c>
      <c r="I988" s="12">
        <v>660.0</v>
      </c>
      <c r="J988" s="15" t="str">
        <f t="shared" si="1"/>
        <v>Relevant</v>
      </c>
    </row>
    <row r="989" ht="22.5" customHeight="1">
      <c r="A989" s="9" t="s">
        <v>3000</v>
      </c>
      <c r="B989" s="10">
        <v>45619.453538263886</v>
      </c>
      <c r="C989" s="11" t="s">
        <v>3001</v>
      </c>
      <c r="D989" s="12">
        <v>11.0</v>
      </c>
      <c r="E989" s="10" t="s">
        <v>17</v>
      </c>
      <c r="F989" s="12">
        <v>2024.0</v>
      </c>
      <c r="G989" s="13" t="s">
        <v>3002</v>
      </c>
      <c r="H989" s="14" t="s">
        <v>3003</v>
      </c>
      <c r="I989" s="12">
        <v>2792567.0</v>
      </c>
      <c r="J989" s="15" t="str">
        <f t="shared" si="1"/>
        <v>Irrelevant</v>
      </c>
    </row>
    <row r="990" ht="22.5" customHeight="1">
      <c r="A990" s="9" t="s">
        <v>3004</v>
      </c>
      <c r="B990" s="10">
        <v>45621.81116898148</v>
      </c>
      <c r="C990" s="11" t="s">
        <v>3005</v>
      </c>
      <c r="D990" s="12">
        <v>11.0</v>
      </c>
      <c r="E990" s="10" t="s">
        <v>17</v>
      </c>
      <c r="F990" s="12">
        <v>2024.0</v>
      </c>
      <c r="G990" s="13" t="s">
        <v>13</v>
      </c>
      <c r="H990" s="14" t="s">
        <v>3006</v>
      </c>
      <c r="I990" s="12">
        <v>50.0</v>
      </c>
      <c r="J990" s="15" t="str">
        <f t="shared" si="1"/>
        <v>Relevant</v>
      </c>
    </row>
    <row r="991" ht="22.5" customHeight="1">
      <c r="A991" s="9" t="s">
        <v>3007</v>
      </c>
      <c r="B991" s="10">
        <v>45649.477849641204</v>
      </c>
      <c r="C991" s="11" t="s">
        <v>3008</v>
      </c>
      <c r="D991" s="12">
        <v>12.0</v>
      </c>
      <c r="E991" s="10" t="s">
        <v>26</v>
      </c>
      <c r="F991" s="12">
        <v>2024.0</v>
      </c>
      <c r="G991" s="13" t="s">
        <v>3009</v>
      </c>
      <c r="H991" s="14" t="s">
        <v>3010</v>
      </c>
      <c r="I991" s="12">
        <v>7496.0</v>
      </c>
      <c r="J991" s="15" t="str">
        <f t="shared" si="1"/>
        <v>Relevant</v>
      </c>
    </row>
    <row r="992" ht="22.5" customHeight="1">
      <c r="A992" s="9" t="s">
        <v>3011</v>
      </c>
      <c r="B992" s="10">
        <v>45638.31458333333</v>
      </c>
      <c r="C992" s="11" t="s">
        <v>1516</v>
      </c>
      <c r="D992" s="12">
        <v>12.0</v>
      </c>
      <c r="E992" s="10" t="s">
        <v>26</v>
      </c>
      <c r="F992" s="12">
        <v>2024.0</v>
      </c>
      <c r="G992" s="13" t="s">
        <v>3012</v>
      </c>
      <c r="H992" s="14" t="s">
        <v>3013</v>
      </c>
      <c r="I992" s="12">
        <v>1.3972868E7</v>
      </c>
      <c r="J992" s="15" t="str">
        <f t="shared" si="1"/>
        <v>Irrelevant</v>
      </c>
    </row>
    <row r="993" ht="22.5" customHeight="1">
      <c r="A993" s="9" t="s">
        <v>3014</v>
      </c>
      <c r="B993" s="10">
        <v>45584.833078703705</v>
      </c>
      <c r="C993" s="11" t="s">
        <v>3015</v>
      </c>
      <c r="D993" s="12">
        <v>10.0</v>
      </c>
      <c r="E993" s="10" t="s">
        <v>42</v>
      </c>
      <c r="F993" s="12">
        <v>2024.0</v>
      </c>
      <c r="G993" s="13" t="s">
        <v>13</v>
      </c>
      <c r="H993" s="14" t="s">
        <v>3016</v>
      </c>
      <c r="I993" s="12">
        <v>771.0</v>
      </c>
      <c r="J993" s="15" t="str">
        <f t="shared" si="1"/>
        <v>Irrelevant</v>
      </c>
    </row>
    <row r="994" ht="22.5" customHeight="1">
      <c r="A994" s="9" t="s">
        <v>3017</v>
      </c>
      <c r="B994" s="10">
        <v>45600.859976851854</v>
      </c>
      <c r="C994" s="11" t="s">
        <v>3018</v>
      </c>
      <c r="D994" s="12">
        <v>11.0</v>
      </c>
      <c r="E994" s="10" t="s">
        <v>17</v>
      </c>
      <c r="F994" s="12">
        <v>2024.0</v>
      </c>
      <c r="G994" s="13" t="s">
        <v>13</v>
      </c>
      <c r="H994" s="14" t="s">
        <v>259</v>
      </c>
      <c r="I994" s="12">
        <v>481.0</v>
      </c>
      <c r="J994" s="15" t="str">
        <f t="shared" si="1"/>
        <v>Relevant</v>
      </c>
    </row>
    <row r="995" ht="22.5" customHeight="1">
      <c r="A995" s="9" t="s">
        <v>3019</v>
      </c>
      <c r="B995" s="10">
        <v>45609.72452546296</v>
      </c>
      <c r="C995" s="11" t="s">
        <v>3020</v>
      </c>
      <c r="D995" s="12">
        <v>11.0</v>
      </c>
      <c r="E995" s="10" t="s">
        <v>17</v>
      </c>
      <c r="F995" s="12">
        <v>2024.0</v>
      </c>
      <c r="G995" s="13" t="s">
        <v>13</v>
      </c>
      <c r="H995" s="14" t="s">
        <v>3021</v>
      </c>
      <c r="I995" s="12">
        <v>546.0</v>
      </c>
      <c r="J995" s="15" t="str">
        <f t="shared" si="1"/>
        <v>Relevant</v>
      </c>
    </row>
    <row r="996" ht="22.5" customHeight="1">
      <c r="A996" s="9" t="s">
        <v>3022</v>
      </c>
      <c r="B996" s="10">
        <v>45696.75431712963</v>
      </c>
      <c r="C996" s="11" t="s">
        <v>3023</v>
      </c>
      <c r="D996" s="12">
        <v>2.0</v>
      </c>
      <c r="E996" s="10" t="s">
        <v>12</v>
      </c>
      <c r="F996" s="12">
        <v>2025.0</v>
      </c>
      <c r="G996" s="13" t="s">
        <v>13</v>
      </c>
      <c r="H996" s="14" t="s">
        <v>14</v>
      </c>
      <c r="I996" s="12">
        <v>167.0</v>
      </c>
      <c r="J996" s="15" t="str">
        <f t="shared" si="1"/>
        <v>Relevant</v>
      </c>
    </row>
    <row r="997" ht="22.5" customHeight="1">
      <c r="A997" s="9" t="s">
        <v>3024</v>
      </c>
      <c r="B997" s="10">
        <v>45606.82667824074</v>
      </c>
      <c r="C997" s="11" t="s">
        <v>3025</v>
      </c>
      <c r="D997" s="12">
        <v>11.0</v>
      </c>
      <c r="E997" s="10" t="s">
        <v>17</v>
      </c>
      <c r="F997" s="12">
        <v>2024.0</v>
      </c>
      <c r="G997" s="13" t="s">
        <v>13</v>
      </c>
      <c r="H997" s="14" t="s">
        <v>100</v>
      </c>
      <c r="I997" s="12">
        <v>308.0</v>
      </c>
      <c r="J997" s="15" t="str">
        <f t="shared" si="1"/>
        <v>Relevant</v>
      </c>
    </row>
    <row r="998" ht="22.5" customHeight="1">
      <c r="A998" s="9" t="s">
        <v>3026</v>
      </c>
      <c r="B998" s="10">
        <v>45646.95724537037</v>
      </c>
      <c r="C998" s="11" t="s">
        <v>3027</v>
      </c>
      <c r="D998" s="12">
        <v>12.0</v>
      </c>
      <c r="E998" s="10" t="s">
        <v>26</v>
      </c>
      <c r="F998" s="12">
        <v>2024.0</v>
      </c>
      <c r="G998" s="13" t="s">
        <v>3028</v>
      </c>
      <c r="H998" s="14" t="s">
        <v>3029</v>
      </c>
      <c r="I998" s="12">
        <v>6831001.0</v>
      </c>
      <c r="J998" s="15" t="str">
        <f t="shared" si="1"/>
        <v>Relevant</v>
      </c>
    </row>
    <row r="999" ht="22.5" customHeight="1">
      <c r="A999" s="9" t="s">
        <v>3030</v>
      </c>
      <c r="B999" s="10">
        <v>45583.426145833335</v>
      </c>
      <c r="C999" s="11" t="s">
        <v>3031</v>
      </c>
      <c r="D999" s="12">
        <v>10.0</v>
      </c>
      <c r="E999" s="10" t="s">
        <v>42</v>
      </c>
      <c r="F999" s="12">
        <v>2024.0</v>
      </c>
      <c r="G999" s="13" t="s">
        <v>3032</v>
      </c>
      <c r="H999" s="14" t="s">
        <v>3033</v>
      </c>
      <c r="I999" s="12">
        <v>1202014.0</v>
      </c>
      <c r="J999" s="15" t="str">
        <f t="shared" si="1"/>
        <v>Relevant</v>
      </c>
    </row>
    <row r="1000" ht="22.5" customHeight="1">
      <c r="A1000" s="9" t="s">
        <v>3034</v>
      </c>
      <c r="B1000" s="10">
        <v>45607.849907407406</v>
      </c>
      <c r="C1000" s="11" t="s">
        <v>3035</v>
      </c>
      <c r="D1000" s="12">
        <v>11.0</v>
      </c>
      <c r="E1000" s="10" t="s">
        <v>17</v>
      </c>
      <c r="F1000" s="12">
        <v>2024.0</v>
      </c>
      <c r="G1000" s="13" t="s">
        <v>3036</v>
      </c>
      <c r="H1000" s="14" t="s">
        <v>3037</v>
      </c>
      <c r="I1000" s="12">
        <v>756.0</v>
      </c>
      <c r="J1000" s="15" t="str">
        <f t="shared" si="1"/>
        <v>Irrelevant</v>
      </c>
    </row>
    <row r="1001" ht="22.5" customHeight="1">
      <c r="A1001" s="9" t="s">
        <v>3038</v>
      </c>
      <c r="B1001" s="10">
        <v>45434.88054711805</v>
      </c>
      <c r="C1001" s="11" t="s">
        <v>3039</v>
      </c>
      <c r="D1001" s="12">
        <v>5.0</v>
      </c>
      <c r="E1001" s="10" t="s">
        <v>21</v>
      </c>
      <c r="F1001" s="12">
        <v>2024.0</v>
      </c>
      <c r="G1001" s="13" t="s">
        <v>3040</v>
      </c>
      <c r="H1001" s="14" t="s">
        <v>3041</v>
      </c>
      <c r="I1001" s="12">
        <v>1.068519E7</v>
      </c>
      <c r="J1001" s="15" t="str">
        <f t="shared" si="1"/>
        <v>Irrelevant</v>
      </c>
    </row>
    <row r="1002" ht="22.5" customHeight="1">
      <c r="A1002" s="9" t="s">
        <v>3042</v>
      </c>
      <c r="B1002" s="10">
        <v>45644.167962962965</v>
      </c>
      <c r="C1002" s="11" t="s">
        <v>3043</v>
      </c>
      <c r="D1002" s="12">
        <v>12.0</v>
      </c>
      <c r="E1002" s="10" t="s">
        <v>26</v>
      </c>
      <c r="F1002" s="12">
        <v>2024.0</v>
      </c>
      <c r="G1002" s="13" t="s">
        <v>13</v>
      </c>
      <c r="H1002" s="14" t="s">
        <v>357</v>
      </c>
      <c r="I1002" s="12">
        <v>0.0</v>
      </c>
      <c r="J1002" s="15" t="str">
        <f t="shared" si="1"/>
        <v>Relevant</v>
      </c>
    </row>
    <row r="1003" ht="22.5" customHeight="1">
      <c r="A1003" s="9" t="s">
        <v>3044</v>
      </c>
      <c r="B1003" s="10">
        <v>45603.36224537037</v>
      </c>
      <c r="C1003" s="11" t="s">
        <v>3045</v>
      </c>
      <c r="D1003" s="12">
        <v>11.0</v>
      </c>
      <c r="E1003" s="10" t="s">
        <v>17</v>
      </c>
      <c r="F1003" s="12">
        <v>2024.0</v>
      </c>
      <c r="G1003" s="13" t="s">
        <v>13</v>
      </c>
      <c r="H1003" s="14" t="s">
        <v>3046</v>
      </c>
      <c r="I1003" s="12">
        <v>1749.0</v>
      </c>
      <c r="J1003" s="15" t="str">
        <f t="shared" si="1"/>
        <v>Relevant</v>
      </c>
    </row>
    <row r="1004" ht="22.5" customHeight="1">
      <c r="A1004" s="9" t="s">
        <v>3047</v>
      </c>
      <c r="B1004" s="10">
        <v>45587.433796296296</v>
      </c>
      <c r="C1004" s="11" t="s">
        <v>3048</v>
      </c>
      <c r="D1004" s="12">
        <v>10.0</v>
      </c>
      <c r="E1004" s="10" t="s">
        <v>42</v>
      </c>
      <c r="F1004" s="12">
        <v>2024.0</v>
      </c>
      <c r="G1004" s="13" t="s">
        <v>13</v>
      </c>
      <c r="H1004" s="14" t="s">
        <v>3049</v>
      </c>
      <c r="I1004" s="12">
        <v>1372.0</v>
      </c>
      <c r="J1004" s="15" t="str">
        <f t="shared" si="1"/>
        <v>Relevant</v>
      </c>
    </row>
    <row r="1005" ht="22.5" customHeight="1">
      <c r="A1005" s="9" t="s">
        <v>3050</v>
      </c>
      <c r="B1005" s="10">
        <v>45639.6908912037</v>
      </c>
      <c r="C1005" s="11" t="s">
        <v>3051</v>
      </c>
      <c r="D1005" s="12">
        <v>12.0</v>
      </c>
      <c r="E1005" s="10" t="s">
        <v>26</v>
      </c>
      <c r="F1005" s="12">
        <v>2024.0</v>
      </c>
      <c r="G1005" s="13" t="s">
        <v>13</v>
      </c>
      <c r="H1005" s="14" t="s">
        <v>3052</v>
      </c>
      <c r="I1005" s="12">
        <v>93.0</v>
      </c>
      <c r="J1005" s="15" t="str">
        <f t="shared" si="1"/>
        <v>Irrelevant</v>
      </c>
    </row>
    <row r="1006" ht="22.5" customHeight="1">
      <c r="A1006" s="9" t="s">
        <v>3053</v>
      </c>
      <c r="B1006" s="10">
        <v>45474.52380787037</v>
      </c>
      <c r="C1006" s="11" t="s">
        <v>3054</v>
      </c>
      <c r="D1006" s="12">
        <v>7.0</v>
      </c>
      <c r="E1006" s="10" t="s">
        <v>55</v>
      </c>
      <c r="F1006" s="12">
        <v>2024.0</v>
      </c>
      <c r="G1006" s="13" t="s">
        <v>13</v>
      </c>
      <c r="H1006" s="14" t="s">
        <v>56</v>
      </c>
      <c r="I1006" s="12">
        <v>27.0</v>
      </c>
      <c r="J1006" s="15" t="str">
        <f t="shared" si="1"/>
        <v>Relevant</v>
      </c>
    </row>
    <row r="1007" ht="22.5" customHeight="1">
      <c r="A1007" s="9" t="s">
        <v>3055</v>
      </c>
      <c r="B1007" s="10">
        <v>45419.30334490741</v>
      </c>
      <c r="C1007" s="11" t="s">
        <v>3056</v>
      </c>
      <c r="D1007" s="12">
        <v>5.0</v>
      </c>
      <c r="E1007" s="10" t="s">
        <v>21</v>
      </c>
      <c r="F1007" s="12">
        <v>2024.0</v>
      </c>
      <c r="G1007" s="13" t="s">
        <v>13</v>
      </c>
      <c r="H1007" s="14" t="s">
        <v>3057</v>
      </c>
      <c r="I1007" s="12">
        <v>34.0</v>
      </c>
      <c r="J1007" s="15" t="str">
        <f t="shared" si="1"/>
        <v>Relevant</v>
      </c>
    </row>
    <row r="1008" ht="22.5" customHeight="1">
      <c r="A1008" s="9" t="s">
        <v>3058</v>
      </c>
      <c r="B1008" s="10">
        <v>45494.800532407404</v>
      </c>
      <c r="C1008" s="11" t="s">
        <v>3059</v>
      </c>
      <c r="D1008" s="12">
        <v>7.0</v>
      </c>
      <c r="E1008" s="10" t="s">
        <v>55</v>
      </c>
      <c r="F1008" s="12">
        <v>2024.0</v>
      </c>
      <c r="G1008" s="13" t="s">
        <v>13</v>
      </c>
      <c r="H1008" s="14" t="s">
        <v>3060</v>
      </c>
      <c r="I1008" s="12">
        <v>1016.0</v>
      </c>
      <c r="J1008" s="15" t="str">
        <f t="shared" si="1"/>
        <v>Relevant</v>
      </c>
    </row>
    <row r="1009" ht="22.5" customHeight="1">
      <c r="A1009" s="9" t="s">
        <v>3061</v>
      </c>
      <c r="B1009" s="10">
        <v>45640.66872685185</v>
      </c>
      <c r="C1009" s="11" t="s">
        <v>3062</v>
      </c>
      <c r="D1009" s="12">
        <v>12.0</v>
      </c>
      <c r="E1009" s="10" t="s">
        <v>26</v>
      </c>
      <c r="F1009" s="12">
        <v>2024.0</v>
      </c>
      <c r="G1009" s="13" t="s">
        <v>13</v>
      </c>
      <c r="H1009" s="14" t="s">
        <v>3063</v>
      </c>
      <c r="I1009" s="12">
        <v>393.0</v>
      </c>
      <c r="J1009" s="15" t="str">
        <f t="shared" si="1"/>
        <v>Relevant</v>
      </c>
    </row>
    <row r="1010" ht="22.5" customHeight="1">
      <c r="A1010" s="9" t="s">
        <v>3064</v>
      </c>
      <c r="B1010" s="10">
        <v>45615.24118454861</v>
      </c>
      <c r="C1010" s="11" t="s">
        <v>3065</v>
      </c>
      <c r="D1010" s="12">
        <v>11.0</v>
      </c>
      <c r="E1010" s="10" t="s">
        <v>17</v>
      </c>
      <c r="F1010" s="12">
        <v>2024.0</v>
      </c>
      <c r="G1010" s="13" t="s">
        <v>3066</v>
      </c>
      <c r="H1010" s="14" t="s">
        <v>3067</v>
      </c>
      <c r="I1010" s="12">
        <v>11386.0</v>
      </c>
      <c r="J1010" s="15" t="str">
        <f t="shared" si="1"/>
        <v>Relevant</v>
      </c>
    </row>
    <row r="1011" ht="22.5" customHeight="1">
      <c r="A1011" s="9" t="s">
        <v>3068</v>
      </c>
      <c r="B1011" s="10">
        <v>45615.363993541665</v>
      </c>
      <c r="C1011" s="11" t="s">
        <v>3069</v>
      </c>
      <c r="D1011" s="12">
        <v>11.0</v>
      </c>
      <c r="E1011" s="10" t="s">
        <v>17</v>
      </c>
      <c r="F1011" s="12">
        <v>2024.0</v>
      </c>
      <c r="G1011" s="13" t="s">
        <v>3070</v>
      </c>
      <c r="H1011" s="14" t="s">
        <v>3071</v>
      </c>
      <c r="I1011" s="12">
        <v>1.1946612E7</v>
      </c>
      <c r="J1011" s="15" t="str">
        <f t="shared" si="1"/>
        <v>Irrelevant</v>
      </c>
    </row>
    <row r="1012" ht="22.5" customHeight="1">
      <c r="A1012" s="9" t="s">
        <v>3072</v>
      </c>
      <c r="B1012" s="10">
        <v>45737.8378125</v>
      </c>
      <c r="C1012" s="11" t="s">
        <v>3073</v>
      </c>
      <c r="D1012" s="12">
        <v>3.0</v>
      </c>
      <c r="E1012" s="10" t="s">
        <v>59</v>
      </c>
      <c r="F1012" s="12">
        <v>2025.0</v>
      </c>
      <c r="G1012" s="13" t="s">
        <v>13</v>
      </c>
      <c r="H1012" s="14" t="s">
        <v>75</v>
      </c>
      <c r="I1012" s="12">
        <v>2135.0</v>
      </c>
      <c r="J1012" s="15" t="str">
        <f t="shared" si="1"/>
        <v>Relevant</v>
      </c>
    </row>
    <row r="1013" ht="22.5" customHeight="1">
      <c r="A1013" s="9" t="s">
        <v>3074</v>
      </c>
      <c r="B1013" s="10">
        <v>45533.61833333333</v>
      </c>
      <c r="C1013" s="11" t="s">
        <v>3075</v>
      </c>
      <c r="D1013" s="12">
        <v>8.0</v>
      </c>
      <c r="E1013" s="10" t="s">
        <v>167</v>
      </c>
      <c r="F1013" s="12">
        <v>2024.0</v>
      </c>
      <c r="G1013" s="13" t="s">
        <v>13</v>
      </c>
      <c r="H1013" s="14" t="s">
        <v>3076</v>
      </c>
      <c r="I1013" s="12">
        <v>6.0</v>
      </c>
      <c r="J1013" s="15" t="str">
        <f t="shared" si="1"/>
        <v>Relevant</v>
      </c>
    </row>
    <row r="1014" ht="22.5" customHeight="1">
      <c r="A1014" s="9" t="s">
        <v>3077</v>
      </c>
      <c r="B1014" s="10">
        <v>45697.66287037037</v>
      </c>
      <c r="C1014" s="11" t="s">
        <v>3078</v>
      </c>
      <c r="D1014" s="12">
        <v>2.0</v>
      </c>
      <c r="E1014" s="10" t="s">
        <v>12</v>
      </c>
      <c r="F1014" s="12">
        <v>2025.0</v>
      </c>
      <c r="G1014" s="13" t="s">
        <v>13</v>
      </c>
      <c r="H1014" s="14" t="s">
        <v>14</v>
      </c>
      <c r="I1014" s="12">
        <v>89.0</v>
      </c>
      <c r="J1014" s="15" t="str">
        <f t="shared" si="1"/>
        <v>Relevant</v>
      </c>
    </row>
    <row r="1015" ht="22.5" customHeight="1">
      <c r="A1015" s="9" t="s">
        <v>3079</v>
      </c>
      <c r="B1015" s="10">
        <v>45614.84333333333</v>
      </c>
      <c r="C1015" s="11" t="s">
        <v>3080</v>
      </c>
      <c r="D1015" s="12">
        <v>11.0</v>
      </c>
      <c r="E1015" s="10" t="s">
        <v>17</v>
      </c>
      <c r="F1015" s="12">
        <v>2024.0</v>
      </c>
      <c r="G1015" s="13" t="s">
        <v>13</v>
      </c>
      <c r="H1015" s="14" t="s">
        <v>423</v>
      </c>
      <c r="I1015" s="12">
        <v>101.0</v>
      </c>
      <c r="J1015" s="15" t="str">
        <f t="shared" si="1"/>
        <v>Relevant</v>
      </c>
    </row>
    <row r="1016" ht="22.5" customHeight="1">
      <c r="A1016" s="9" t="s">
        <v>3081</v>
      </c>
      <c r="B1016" s="10">
        <v>45624.38528935185</v>
      </c>
      <c r="C1016" s="11" t="s">
        <v>3082</v>
      </c>
      <c r="D1016" s="12">
        <v>11.0</v>
      </c>
      <c r="E1016" s="10" t="s">
        <v>17</v>
      </c>
      <c r="F1016" s="12">
        <v>2024.0</v>
      </c>
      <c r="G1016" s="13" t="s">
        <v>13</v>
      </c>
      <c r="H1016" s="14" t="s">
        <v>1314</v>
      </c>
      <c r="I1016" s="12">
        <v>2.3641901E7</v>
      </c>
      <c r="J1016" s="15" t="str">
        <f t="shared" si="1"/>
        <v>Relevant</v>
      </c>
    </row>
    <row r="1017" ht="22.5" customHeight="1">
      <c r="A1017" s="9" t="s">
        <v>3083</v>
      </c>
      <c r="B1017" s="10">
        <v>45610.65189814815</v>
      </c>
      <c r="C1017" s="11" t="s">
        <v>3084</v>
      </c>
      <c r="D1017" s="12">
        <v>11.0</v>
      </c>
      <c r="E1017" s="10" t="s">
        <v>17</v>
      </c>
      <c r="F1017" s="12">
        <v>2024.0</v>
      </c>
      <c r="G1017" s="13" t="s">
        <v>13</v>
      </c>
      <c r="H1017" s="14" t="s">
        <v>47</v>
      </c>
      <c r="I1017" s="12">
        <v>374.0</v>
      </c>
      <c r="J1017" s="15" t="str">
        <f t="shared" si="1"/>
        <v>Relevant</v>
      </c>
    </row>
    <row r="1018" ht="22.5" customHeight="1">
      <c r="A1018" s="9" t="s">
        <v>3085</v>
      </c>
      <c r="B1018" s="10">
        <v>45614.92054398148</v>
      </c>
      <c r="C1018" s="11" t="s">
        <v>3086</v>
      </c>
      <c r="D1018" s="12">
        <v>11.0</v>
      </c>
      <c r="E1018" s="10" t="s">
        <v>17</v>
      </c>
      <c r="F1018" s="12">
        <v>2024.0</v>
      </c>
      <c r="G1018" s="13" t="s">
        <v>13</v>
      </c>
      <c r="H1018" s="14" t="s">
        <v>423</v>
      </c>
      <c r="I1018" s="12">
        <v>848.0</v>
      </c>
      <c r="J1018" s="15" t="str">
        <f t="shared" si="1"/>
        <v>Relevant</v>
      </c>
    </row>
    <row r="1019" ht="22.5" customHeight="1">
      <c r="A1019" s="9" t="s">
        <v>3087</v>
      </c>
      <c r="B1019" s="10">
        <v>45439.76875</v>
      </c>
      <c r="C1019" s="11" t="s">
        <v>3088</v>
      </c>
      <c r="D1019" s="12">
        <v>5.0</v>
      </c>
      <c r="E1019" s="10" t="s">
        <v>21</v>
      </c>
      <c r="F1019" s="12">
        <v>2024.0</v>
      </c>
      <c r="G1019" s="13" t="s">
        <v>3089</v>
      </c>
      <c r="H1019" s="14" t="s">
        <v>3090</v>
      </c>
      <c r="I1019" s="12">
        <v>137043.0</v>
      </c>
      <c r="J1019" s="15" t="str">
        <f t="shared" si="1"/>
        <v>Irrelevant</v>
      </c>
    </row>
    <row r="1020" ht="22.5" customHeight="1">
      <c r="A1020" s="9" t="s">
        <v>3091</v>
      </c>
      <c r="B1020" s="10">
        <v>45584.53175925926</v>
      </c>
      <c r="C1020" s="11" t="s">
        <v>3092</v>
      </c>
      <c r="D1020" s="12">
        <v>10.0</v>
      </c>
      <c r="E1020" s="10" t="s">
        <v>42</v>
      </c>
      <c r="F1020" s="12">
        <v>2024.0</v>
      </c>
      <c r="G1020" s="13" t="s">
        <v>3093</v>
      </c>
      <c r="H1020" s="14" t="s">
        <v>3094</v>
      </c>
      <c r="I1020" s="12">
        <v>0.0</v>
      </c>
      <c r="J1020" s="15" t="str">
        <f t="shared" si="1"/>
        <v>Relevant</v>
      </c>
    </row>
    <row r="1021" ht="22.5" customHeight="1">
      <c r="A1021" s="9" t="s">
        <v>3095</v>
      </c>
      <c r="B1021" s="10">
        <v>45585.772939814815</v>
      </c>
      <c r="C1021" s="11" t="s">
        <v>3096</v>
      </c>
      <c r="D1021" s="12">
        <v>10.0</v>
      </c>
      <c r="E1021" s="10" t="s">
        <v>42</v>
      </c>
      <c r="F1021" s="12">
        <v>2024.0</v>
      </c>
      <c r="G1021" s="13" t="s">
        <v>13</v>
      </c>
      <c r="H1021" s="14" t="s">
        <v>3097</v>
      </c>
      <c r="I1021" s="12">
        <v>2977.0</v>
      </c>
      <c r="J1021" s="15" t="str">
        <f t="shared" si="1"/>
        <v>Relevant</v>
      </c>
    </row>
    <row r="1022" ht="22.5" customHeight="1">
      <c r="A1022" s="9" t="s">
        <v>3098</v>
      </c>
      <c r="B1022" s="10">
        <v>45619.489542511576</v>
      </c>
      <c r="C1022" s="11" t="s">
        <v>3099</v>
      </c>
      <c r="D1022" s="12">
        <v>11.0</v>
      </c>
      <c r="E1022" s="10" t="s">
        <v>17</v>
      </c>
      <c r="F1022" s="12">
        <v>2024.0</v>
      </c>
      <c r="G1022" s="13" t="s">
        <v>3100</v>
      </c>
      <c r="H1022" s="14" t="s">
        <v>3101</v>
      </c>
      <c r="I1022" s="12">
        <v>7496.0</v>
      </c>
      <c r="J1022" s="15" t="str">
        <f t="shared" si="1"/>
        <v>Relevant</v>
      </c>
    </row>
    <row r="1023" ht="22.5" customHeight="1">
      <c r="A1023" s="9" t="s">
        <v>3102</v>
      </c>
      <c r="B1023" s="10">
        <v>45712.76900462963</v>
      </c>
      <c r="C1023" s="11" t="s">
        <v>3103</v>
      </c>
      <c r="D1023" s="12">
        <v>2.0</v>
      </c>
      <c r="E1023" s="10" t="s">
        <v>12</v>
      </c>
      <c r="F1023" s="12">
        <v>2025.0</v>
      </c>
      <c r="G1023" s="13" t="s">
        <v>3104</v>
      </c>
      <c r="H1023" s="14" t="s">
        <v>3105</v>
      </c>
      <c r="I1023" s="12">
        <v>0.0</v>
      </c>
      <c r="J1023" s="15" t="str">
        <f t="shared" si="1"/>
        <v>Irrelevant</v>
      </c>
    </row>
    <row r="1024" ht="22.5" customHeight="1">
      <c r="A1024" s="9" t="s">
        <v>3106</v>
      </c>
      <c r="B1024" s="10">
        <v>45729.37097222222</v>
      </c>
      <c r="C1024" s="11" t="s">
        <v>3107</v>
      </c>
      <c r="D1024" s="12">
        <v>3.0</v>
      </c>
      <c r="E1024" s="10" t="s">
        <v>59</v>
      </c>
      <c r="F1024" s="12">
        <v>2025.0</v>
      </c>
      <c r="G1024" s="13" t="s">
        <v>3108</v>
      </c>
      <c r="H1024" s="14" t="s">
        <v>3109</v>
      </c>
      <c r="I1024" s="12">
        <v>5132.0</v>
      </c>
      <c r="J1024" s="15" t="str">
        <f t="shared" si="1"/>
        <v>Irrelevant</v>
      </c>
    </row>
    <row r="1025" ht="22.5" customHeight="1">
      <c r="A1025" s="9" t="s">
        <v>3110</v>
      </c>
      <c r="B1025" s="10">
        <v>45629.61996527778</v>
      </c>
      <c r="C1025" s="11" t="s">
        <v>3111</v>
      </c>
      <c r="D1025" s="12">
        <v>12.0</v>
      </c>
      <c r="E1025" s="10" t="s">
        <v>26</v>
      </c>
      <c r="F1025" s="12">
        <v>2024.0</v>
      </c>
      <c r="G1025" s="13" t="s">
        <v>3112</v>
      </c>
      <c r="H1025" s="14" t="s">
        <v>3113</v>
      </c>
      <c r="I1025" s="12">
        <v>8149206.0</v>
      </c>
      <c r="J1025" s="15" t="str">
        <f t="shared" si="1"/>
        <v>Irrelevant</v>
      </c>
    </row>
    <row r="1026" ht="22.5" customHeight="1">
      <c r="A1026" s="9" t="s">
        <v>3114</v>
      </c>
      <c r="B1026" s="10">
        <v>45594.78671306713</v>
      </c>
      <c r="C1026" s="11" t="s">
        <v>3115</v>
      </c>
      <c r="D1026" s="12">
        <v>10.0</v>
      </c>
      <c r="E1026" s="10" t="s">
        <v>42</v>
      </c>
      <c r="F1026" s="12">
        <v>2024.0</v>
      </c>
      <c r="G1026" s="13" t="s">
        <v>3116</v>
      </c>
      <c r="H1026" s="14" t="s">
        <v>3117</v>
      </c>
      <c r="I1026" s="12">
        <v>0.0</v>
      </c>
      <c r="J1026" s="15" t="str">
        <f t="shared" si="1"/>
        <v>Relevant</v>
      </c>
    </row>
    <row r="1027" ht="22.5" customHeight="1">
      <c r="A1027" s="9" t="s">
        <v>3118</v>
      </c>
      <c r="B1027" s="10">
        <v>45628.61581018518</v>
      </c>
      <c r="C1027" s="11" t="s">
        <v>3119</v>
      </c>
      <c r="D1027" s="12">
        <v>12.0</v>
      </c>
      <c r="E1027" s="10" t="s">
        <v>26</v>
      </c>
      <c r="F1027" s="12">
        <v>2024.0</v>
      </c>
      <c r="G1027" s="13" t="s">
        <v>13</v>
      </c>
      <c r="H1027" s="14" t="s">
        <v>3120</v>
      </c>
      <c r="I1027" s="12">
        <v>196.0</v>
      </c>
      <c r="J1027" s="15" t="str">
        <f t="shared" si="1"/>
        <v>Relevant</v>
      </c>
    </row>
    <row r="1028" ht="22.5" customHeight="1">
      <c r="A1028" s="9" t="s">
        <v>3121</v>
      </c>
      <c r="B1028" s="10">
        <v>45607.04263517361</v>
      </c>
      <c r="C1028" s="11" t="s">
        <v>3122</v>
      </c>
      <c r="D1028" s="12">
        <v>11.0</v>
      </c>
      <c r="E1028" s="10" t="s">
        <v>17</v>
      </c>
      <c r="F1028" s="12">
        <v>2024.0</v>
      </c>
      <c r="G1028" s="13" t="s">
        <v>3123</v>
      </c>
      <c r="H1028" s="14" t="s">
        <v>3124</v>
      </c>
      <c r="I1028" s="12">
        <v>1.0830293E7</v>
      </c>
      <c r="J1028" s="15" t="str">
        <f t="shared" si="1"/>
        <v>Relevant</v>
      </c>
    </row>
    <row r="1029" ht="22.5" customHeight="1">
      <c r="A1029" s="9" t="s">
        <v>3125</v>
      </c>
      <c r="B1029" s="10">
        <v>45494.43056712963</v>
      </c>
      <c r="C1029" s="11" t="s">
        <v>3126</v>
      </c>
      <c r="D1029" s="12">
        <v>7.0</v>
      </c>
      <c r="E1029" s="10" t="s">
        <v>55</v>
      </c>
      <c r="F1029" s="12">
        <v>2024.0</v>
      </c>
      <c r="G1029" s="13" t="s">
        <v>13</v>
      </c>
      <c r="H1029" s="14" t="s">
        <v>3127</v>
      </c>
      <c r="I1029" s="12">
        <v>9101.0</v>
      </c>
      <c r="J1029" s="15" t="str">
        <f t="shared" si="1"/>
        <v>Irrelevant</v>
      </c>
    </row>
    <row r="1030" ht="22.5" customHeight="1">
      <c r="A1030" s="9" t="s">
        <v>3128</v>
      </c>
      <c r="B1030" s="10">
        <v>45696.75362268519</v>
      </c>
      <c r="C1030" s="11" t="s">
        <v>3129</v>
      </c>
      <c r="D1030" s="12">
        <v>2.0</v>
      </c>
      <c r="E1030" s="10" t="s">
        <v>12</v>
      </c>
      <c r="F1030" s="12">
        <v>2025.0</v>
      </c>
      <c r="G1030" s="13" t="s">
        <v>13</v>
      </c>
      <c r="H1030" s="14" t="s">
        <v>14</v>
      </c>
      <c r="I1030" s="12">
        <v>89.0</v>
      </c>
      <c r="J1030" s="15" t="str">
        <f t="shared" si="1"/>
        <v>Relevant</v>
      </c>
    </row>
    <row r="1031" ht="22.5" customHeight="1">
      <c r="A1031" s="9" t="s">
        <v>3130</v>
      </c>
      <c r="B1031" s="10">
        <v>45609.678611111114</v>
      </c>
      <c r="C1031" s="11" t="s">
        <v>3131</v>
      </c>
      <c r="D1031" s="12">
        <v>11.0</v>
      </c>
      <c r="E1031" s="10" t="s">
        <v>17</v>
      </c>
      <c r="F1031" s="12">
        <v>2024.0</v>
      </c>
      <c r="G1031" s="13" t="s">
        <v>13</v>
      </c>
      <c r="H1031" s="14" t="s">
        <v>3132</v>
      </c>
      <c r="I1031" s="12">
        <v>835.0</v>
      </c>
      <c r="J1031" s="15" t="str">
        <f t="shared" si="1"/>
        <v>Relevant</v>
      </c>
    </row>
    <row r="1032" ht="22.5" customHeight="1">
      <c r="A1032" s="9" t="s">
        <v>3133</v>
      </c>
      <c r="B1032" s="10">
        <v>45446.814837962964</v>
      </c>
      <c r="C1032" s="11" t="s">
        <v>3134</v>
      </c>
      <c r="D1032" s="12">
        <v>6.0</v>
      </c>
      <c r="E1032" s="10" t="s">
        <v>34</v>
      </c>
      <c r="F1032" s="12">
        <v>2024.0</v>
      </c>
      <c r="G1032" s="13" t="s">
        <v>3135</v>
      </c>
      <c r="H1032" s="14" t="s">
        <v>3136</v>
      </c>
      <c r="I1032" s="12">
        <v>0.0</v>
      </c>
      <c r="J1032" s="15" t="str">
        <f t="shared" si="1"/>
        <v>Irrelevant</v>
      </c>
    </row>
    <row r="1033" ht="22.5" customHeight="1">
      <c r="A1033" s="9" t="s">
        <v>3137</v>
      </c>
      <c r="B1033" s="10">
        <v>45437.79777777778</v>
      </c>
      <c r="C1033" s="11" t="s">
        <v>3138</v>
      </c>
      <c r="D1033" s="12">
        <v>5.0</v>
      </c>
      <c r="E1033" s="10" t="s">
        <v>21</v>
      </c>
      <c r="F1033" s="12">
        <v>2024.0</v>
      </c>
      <c r="G1033" s="13" t="s">
        <v>13</v>
      </c>
      <c r="H1033" s="14" t="s">
        <v>1744</v>
      </c>
      <c r="I1033" s="12">
        <v>11798.0</v>
      </c>
      <c r="J1033" s="15" t="str">
        <f t="shared" si="1"/>
        <v>Relevant</v>
      </c>
    </row>
    <row r="1034" ht="22.5" customHeight="1">
      <c r="A1034" s="9" t="s">
        <v>3139</v>
      </c>
      <c r="B1034" s="10">
        <v>45622.78297453704</v>
      </c>
      <c r="C1034" s="11" t="s">
        <v>3140</v>
      </c>
      <c r="D1034" s="12">
        <v>11.0</v>
      </c>
      <c r="E1034" s="10" t="s">
        <v>17</v>
      </c>
      <c r="F1034" s="12">
        <v>2024.0</v>
      </c>
      <c r="G1034" s="13" t="s">
        <v>13</v>
      </c>
      <c r="H1034" s="14" t="s">
        <v>220</v>
      </c>
      <c r="I1034" s="12">
        <v>212.0</v>
      </c>
      <c r="J1034" s="15" t="str">
        <f t="shared" si="1"/>
        <v>Relevant</v>
      </c>
    </row>
    <row r="1035" ht="22.5" customHeight="1">
      <c r="A1035" s="9" t="s">
        <v>3141</v>
      </c>
      <c r="B1035" s="10">
        <v>45540.40001157407</v>
      </c>
      <c r="C1035" s="11" t="s">
        <v>3142</v>
      </c>
      <c r="D1035" s="12">
        <v>9.0</v>
      </c>
      <c r="E1035" s="10" t="s">
        <v>114</v>
      </c>
      <c r="F1035" s="12">
        <v>2024.0</v>
      </c>
      <c r="G1035" s="13" t="s">
        <v>13</v>
      </c>
      <c r="H1035" s="14" t="s">
        <v>115</v>
      </c>
      <c r="I1035" s="12">
        <v>55.0</v>
      </c>
      <c r="J1035" s="15" t="str">
        <f t="shared" si="1"/>
        <v>Relevant</v>
      </c>
    </row>
    <row r="1036" ht="22.5" customHeight="1">
      <c r="A1036" s="9" t="s">
        <v>3143</v>
      </c>
      <c r="B1036" s="10">
        <v>45708.282638888886</v>
      </c>
      <c r="C1036" s="11" t="s">
        <v>3144</v>
      </c>
      <c r="D1036" s="12">
        <v>2.0</v>
      </c>
      <c r="E1036" s="10" t="s">
        <v>12</v>
      </c>
      <c r="F1036" s="12">
        <v>2025.0</v>
      </c>
      <c r="G1036" s="13" t="s">
        <v>3145</v>
      </c>
      <c r="H1036" s="14" t="s">
        <v>3146</v>
      </c>
      <c r="I1036" s="12">
        <v>154193.0</v>
      </c>
      <c r="J1036" s="15" t="str">
        <f t="shared" si="1"/>
        <v>Irrelevant</v>
      </c>
    </row>
    <row r="1037" ht="22.5" customHeight="1">
      <c r="A1037" s="9" t="s">
        <v>3147</v>
      </c>
      <c r="B1037" s="10">
        <v>45632.58590277778</v>
      </c>
      <c r="C1037" s="11" t="s">
        <v>3148</v>
      </c>
      <c r="D1037" s="12">
        <v>12.0</v>
      </c>
      <c r="E1037" s="10" t="s">
        <v>26</v>
      </c>
      <c r="F1037" s="12">
        <v>2024.0</v>
      </c>
      <c r="G1037" s="13" t="s">
        <v>13</v>
      </c>
      <c r="H1037" s="14" t="s">
        <v>634</v>
      </c>
      <c r="I1037" s="12">
        <v>1445.0</v>
      </c>
      <c r="J1037" s="15" t="str">
        <f t="shared" si="1"/>
        <v>Relevant</v>
      </c>
    </row>
    <row r="1038" ht="22.5" customHeight="1">
      <c r="A1038" s="9" t="s">
        <v>3149</v>
      </c>
      <c r="B1038" s="10">
        <v>45703.27306712963</v>
      </c>
      <c r="C1038" s="11" t="s">
        <v>3150</v>
      </c>
      <c r="D1038" s="12">
        <v>2.0</v>
      </c>
      <c r="E1038" s="10" t="s">
        <v>12</v>
      </c>
      <c r="F1038" s="12">
        <v>2025.0</v>
      </c>
      <c r="G1038" s="13" t="s">
        <v>3151</v>
      </c>
      <c r="H1038" s="14" t="s">
        <v>3152</v>
      </c>
      <c r="I1038" s="12">
        <v>2942.0</v>
      </c>
      <c r="J1038" s="15" t="str">
        <f t="shared" si="1"/>
        <v>Irrelevant</v>
      </c>
    </row>
    <row r="1039" ht="22.5" customHeight="1">
      <c r="A1039" s="9" t="s">
        <v>3153</v>
      </c>
      <c r="B1039" s="10">
        <v>45609.649664351855</v>
      </c>
      <c r="C1039" s="11" t="s">
        <v>3154</v>
      </c>
      <c r="D1039" s="12">
        <v>11.0</v>
      </c>
      <c r="E1039" s="10" t="s">
        <v>17</v>
      </c>
      <c r="F1039" s="12">
        <v>2024.0</v>
      </c>
      <c r="G1039" s="13" t="s">
        <v>13</v>
      </c>
      <c r="H1039" s="14" t="s">
        <v>3155</v>
      </c>
      <c r="I1039" s="12">
        <v>16480.0</v>
      </c>
      <c r="J1039" s="15" t="str">
        <f t="shared" si="1"/>
        <v>Relevant</v>
      </c>
    </row>
    <row r="1040" ht="22.5" customHeight="1">
      <c r="A1040" s="9" t="s">
        <v>3156</v>
      </c>
      <c r="B1040" s="10">
        <v>45651.29418981481</v>
      </c>
      <c r="C1040" s="11" t="s">
        <v>3157</v>
      </c>
      <c r="D1040" s="12">
        <v>12.0</v>
      </c>
      <c r="E1040" s="10" t="s">
        <v>26</v>
      </c>
      <c r="F1040" s="12">
        <v>2024.0</v>
      </c>
      <c r="G1040" s="13" t="s">
        <v>3158</v>
      </c>
      <c r="H1040" s="14" t="s">
        <v>3159</v>
      </c>
      <c r="I1040" s="12">
        <v>8149206.0</v>
      </c>
      <c r="J1040" s="15" t="str">
        <f t="shared" si="1"/>
        <v>Irrelevant</v>
      </c>
    </row>
    <row r="1041" ht="22.5" customHeight="1">
      <c r="A1041" s="9" t="s">
        <v>3160</v>
      </c>
      <c r="B1041" s="10">
        <v>45615.09005787037</v>
      </c>
      <c r="C1041" s="11" t="s">
        <v>3161</v>
      </c>
      <c r="D1041" s="12">
        <v>11.0</v>
      </c>
      <c r="E1041" s="10" t="s">
        <v>17</v>
      </c>
      <c r="F1041" s="12">
        <v>2024.0</v>
      </c>
      <c r="G1041" s="13" t="s">
        <v>3162</v>
      </c>
      <c r="H1041" s="14" t="s">
        <v>3163</v>
      </c>
      <c r="I1041" s="12">
        <v>1.0474812E7</v>
      </c>
      <c r="J1041" s="15" t="str">
        <f t="shared" si="1"/>
        <v>Relevant</v>
      </c>
    </row>
    <row r="1042" ht="22.5" customHeight="1">
      <c r="A1042" s="9" t="s">
        <v>3164</v>
      </c>
      <c r="B1042" s="10">
        <v>45535.75638888889</v>
      </c>
      <c r="C1042" s="11" t="s">
        <v>3165</v>
      </c>
      <c r="D1042" s="12">
        <v>8.0</v>
      </c>
      <c r="E1042" s="10" t="s">
        <v>167</v>
      </c>
      <c r="F1042" s="12">
        <v>2024.0</v>
      </c>
      <c r="G1042" s="13" t="s">
        <v>13</v>
      </c>
      <c r="H1042" s="14" t="s">
        <v>3166</v>
      </c>
      <c r="I1042" s="12">
        <v>2639.0</v>
      </c>
      <c r="J1042" s="15" t="str">
        <f t="shared" si="1"/>
        <v>Irrelevant</v>
      </c>
    </row>
    <row r="1043" ht="22.5" customHeight="1">
      <c r="A1043" s="9" t="s">
        <v>3167</v>
      </c>
      <c r="B1043" s="10">
        <v>45588.09842592593</v>
      </c>
      <c r="C1043" s="11" t="s">
        <v>3168</v>
      </c>
      <c r="D1043" s="12">
        <v>10.0</v>
      </c>
      <c r="E1043" s="10" t="s">
        <v>42</v>
      </c>
      <c r="F1043" s="12">
        <v>2024.0</v>
      </c>
      <c r="G1043" s="13" t="s">
        <v>13</v>
      </c>
      <c r="H1043" s="14" t="s">
        <v>3169</v>
      </c>
      <c r="I1043" s="12">
        <v>424.0</v>
      </c>
      <c r="J1043" s="15" t="str">
        <f t="shared" si="1"/>
        <v>Relevant</v>
      </c>
    </row>
    <row r="1044" ht="22.5" customHeight="1">
      <c r="A1044" s="9" t="s">
        <v>3170</v>
      </c>
      <c r="B1044" s="10">
        <v>45731.62667824074</v>
      </c>
      <c r="C1044" s="11" t="s">
        <v>3171</v>
      </c>
      <c r="D1044" s="12">
        <v>3.0</v>
      </c>
      <c r="E1044" s="10" t="s">
        <v>59</v>
      </c>
      <c r="F1044" s="12">
        <v>2025.0</v>
      </c>
      <c r="G1044" s="13" t="s">
        <v>3172</v>
      </c>
      <c r="H1044" s="14" t="s">
        <v>3173</v>
      </c>
      <c r="I1044" s="12">
        <v>413.0</v>
      </c>
      <c r="J1044" s="15" t="str">
        <f t="shared" si="1"/>
        <v>Relevant</v>
      </c>
    </row>
    <row r="1045" ht="22.5" customHeight="1">
      <c r="A1045" s="9" t="s">
        <v>3174</v>
      </c>
      <c r="B1045" s="10">
        <v>45438.28804398148</v>
      </c>
      <c r="C1045" s="11" t="s">
        <v>3175</v>
      </c>
      <c r="D1045" s="12">
        <v>5.0</v>
      </c>
      <c r="E1045" s="10" t="s">
        <v>21</v>
      </c>
      <c r="F1045" s="12">
        <v>2024.0</v>
      </c>
      <c r="G1045" s="13" t="s">
        <v>13</v>
      </c>
      <c r="H1045" s="14" t="s">
        <v>484</v>
      </c>
      <c r="I1045" s="12">
        <v>421.0</v>
      </c>
      <c r="J1045" s="15" t="str">
        <f t="shared" si="1"/>
        <v>Irrelevant</v>
      </c>
    </row>
    <row r="1046" ht="22.5" customHeight="1">
      <c r="A1046" s="9" t="s">
        <v>3176</v>
      </c>
      <c r="B1046" s="10">
        <v>45623.76388888889</v>
      </c>
      <c r="C1046" s="11" t="s">
        <v>3177</v>
      </c>
      <c r="D1046" s="12">
        <v>11.0</v>
      </c>
      <c r="E1046" s="10" t="s">
        <v>17</v>
      </c>
      <c r="F1046" s="12">
        <v>2024.0</v>
      </c>
      <c r="G1046" s="13" t="s">
        <v>3178</v>
      </c>
      <c r="H1046" s="14" t="s">
        <v>3179</v>
      </c>
      <c r="I1046" s="12">
        <v>2258850.0</v>
      </c>
      <c r="J1046" s="15" t="str">
        <f t="shared" si="1"/>
        <v>Relevant</v>
      </c>
    </row>
    <row r="1047" ht="22.5" customHeight="1">
      <c r="A1047" s="9" t="s">
        <v>3180</v>
      </c>
      <c r="B1047" s="10">
        <v>45570.30650462963</v>
      </c>
      <c r="C1047" s="11" t="s">
        <v>3181</v>
      </c>
      <c r="D1047" s="12">
        <v>10.0</v>
      </c>
      <c r="E1047" s="10" t="s">
        <v>42</v>
      </c>
      <c r="F1047" s="12">
        <v>2024.0</v>
      </c>
      <c r="G1047" s="13" t="s">
        <v>13</v>
      </c>
      <c r="H1047" s="14" t="s">
        <v>256</v>
      </c>
      <c r="I1047" s="12">
        <v>269.0</v>
      </c>
      <c r="J1047" s="15" t="str">
        <f t="shared" si="1"/>
        <v>Relevant</v>
      </c>
    </row>
    <row r="1048" ht="22.5" customHeight="1">
      <c r="A1048" s="9" t="s">
        <v>3182</v>
      </c>
      <c r="B1048" s="10">
        <v>45568.61006944445</v>
      </c>
      <c r="C1048" s="11" t="s">
        <v>3183</v>
      </c>
      <c r="D1048" s="12">
        <v>10.0</v>
      </c>
      <c r="E1048" s="10" t="s">
        <v>42</v>
      </c>
      <c r="F1048" s="12">
        <v>2024.0</v>
      </c>
      <c r="G1048" s="13" t="s">
        <v>3184</v>
      </c>
      <c r="H1048" s="14" t="s">
        <v>3185</v>
      </c>
      <c r="I1048" s="12">
        <v>308.0</v>
      </c>
      <c r="J1048" s="15" t="str">
        <f t="shared" si="1"/>
        <v>Relevant</v>
      </c>
    </row>
    <row r="1049" ht="22.5" customHeight="1">
      <c r="A1049" s="9" t="s">
        <v>3186</v>
      </c>
      <c r="B1049" s="10">
        <v>45720.46560185185</v>
      </c>
      <c r="C1049" s="11" t="s">
        <v>3187</v>
      </c>
      <c r="D1049" s="12">
        <v>3.0</v>
      </c>
      <c r="E1049" s="10" t="s">
        <v>59</v>
      </c>
      <c r="F1049" s="12">
        <v>2025.0</v>
      </c>
      <c r="G1049" s="13" t="s">
        <v>3188</v>
      </c>
      <c r="H1049" s="14" t="s">
        <v>3189</v>
      </c>
      <c r="I1049" s="12">
        <v>249093.0</v>
      </c>
      <c r="J1049" s="15" t="str">
        <f t="shared" si="1"/>
        <v>Irrelevant</v>
      </c>
    </row>
    <row r="1050" ht="22.5" customHeight="1">
      <c r="A1050" s="9" t="s">
        <v>3190</v>
      </c>
      <c r="B1050" s="10">
        <v>45614.80892361111</v>
      </c>
      <c r="C1050" s="11" t="s">
        <v>3191</v>
      </c>
      <c r="D1050" s="12">
        <v>11.0</v>
      </c>
      <c r="E1050" s="10" t="s">
        <v>17</v>
      </c>
      <c r="F1050" s="12">
        <v>2024.0</v>
      </c>
      <c r="G1050" s="13" t="s">
        <v>13</v>
      </c>
      <c r="H1050" s="14" t="s">
        <v>3192</v>
      </c>
      <c r="I1050" s="12">
        <v>6103.0</v>
      </c>
      <c r="J1050" s="15" t="str">
        <f t="shared" si="1"/>
        <v>Irrelevant</v>
      </c>
    </row>
    <row r="1051" ht="22.5" customHeight="1">
      <c r="A1051" s="9" t="s">
        <v>3193</v>
      </c>
      <c r="B1051" s="10">
        <v>45596.510925925926</v>
      </c>
      <c r="C1051" s="11" t="s">
        <v>3194</v>
      </c>
      <c r="D1051" s="12">
        <v>10.0</v>
      </c>
      <c r="E1051" s="10" t="s">
        <v>42</v>
      </c>
      <c r="F1051" s="12">
        <v>2024.0</v>
      </c>
      <c r="G1051" s="13" t="s">
        <v>13</v>
      </c>
      <c r="H1051" s="14" t="s">
        <v>3195</v>
      </c>
      <c r="I1051" s="12">
        <v>8044.0</v>
      </c>
      <c r="J1051" s="15" t="str">
        <f t="shared" si="1"/>
        <v>Relevant</v>
      </c>
    </row>
    <row r="1052" ht="22.5" customHeight="1">
      <c r="A1052" s="9" t="s">
        <v>3196</v>
      </c>
      <c r="B1052" s="10">
        <v>45592.54009259259</v>
      </c>
      <c r="C1052" s="11" t="s">
        <v>3197</v>
      </c>
      <c r="D1052" s="12">
        <v>10.0</v>
      </c>
      <c r="E1052" s="10" t="s">
        <v>42</v>
      </c>
      <c r="F1052" s="12">
        <v>2024.0</v>
      </c>
      <c r="G1052" s="13" t="s">
        <v>13</v>
      </c>
      <c r="H1052" s="14" t="s">
        <v>97</v>
      </c>
      <c r="I1052" s="12">
        <v>4276.0</v>
      </c>
      <c r="J1052" s="15" t="str">
        <f t="shared" si="1"/>
        <v>Relevant</v>
      </c>
    </row>
    <row r="1053" ht="22.5" customHeight="1">
      <c r="A1053" s="9" t="s">
        <v>3198</v>
      </c>
      <c r="B1053" s="10">
        <v>45562.840208333335</v>
      </c>
      <c r="C1053" s="11" t="s">
        <v>3199</v>
      </c>
      <c r="D1053" s="12">
        <v>9.0</v>
      </c>
      <c r="E1053" s="10" t="s">
        <v>114</v>
      </c>
      <c r="F1053" s="12">
        <v>2024.0</v>
      </c>
      <c r="G1053" s="13" t="s">
        <v>3200</v>
      </c>
      <c r="H1053" s="14" t="s">
        <v>3201</v>
      </c>
      <c r="I1053" s="12">
        <v>0.0</v>
      </c>
      <c r="J1053" s="15" t="str">
        <f t="shared" si="1"/>
        <v>Irrelevant</v>
      </c>
    </row>
    <row r="1054" ht="22.5" customHeight="1">
      <c r="A1054" s="9" t="s">
        <v>3202</v>
      </c>
      <c r="B1054" s="10">
        <v>45591.21275462963</v>
      </c>
      <c r="C1054" s="11" t="s">
        <v>3203</v>
      </c>
      <c r="D1054" s="12">
        <v>10.0</v>
      </c>
      <c r="E1054" s="10" t="s">
        <v>42</v>
      </c>
      <c r="F1054" s="12">
        <v>2024.0</v>
      </c>
      <c r="G1054" s="13" t="s">
        <v>3204</v>
      </c>
      <c r="H1054" s="14" t="s">
        <v>3205</v>
      </c>
      <c r="I1054" s="12">
        <v>8494959.0</v>
      </c>
      <c r="J1054" s="15" t="str">
        <f t="shared" si="1"/>
        <v>Relevant</v>
      </c>
    </row>
    <row r="1055" ht="22.5" customHeight="1">
      <c r="A1055" s="9" t="s">
        <v>3206</v>
      </c>
      <c r="B1055" s="10">
        <v>45626.84457175926</v>
      </c>
      <c r="C1055" s="11" t="s">
        <v>3207</v>
      </c>
      <c r="D1055" s="12">
        <v>11.0</v>
      </c>
      <c r="E1055" s="10" t="s">
        <v>17</v>
      </c>
      <c r="F1055" s="12">
        <v>2024.0</v>
      </c>
      <c r="G1055" s="13" t="s">
        <v>13</v>
      </c>
      <c r="H1055" s="14" t="s">
        <v>3208</v>
      </c>
      <c r="I1055" s="12">
        <v>5711.0</v>
      </c>
      <c r="J1055" s="15" t="str">
        <f t="shared" si="1"/>
        <v>Relevant</v>
      </c>
    </row>
    <row r="1056" ht="22.5" customHeight="1">
      <c r="A1056" s="9" t="s">
        <v>3209</v>
      </c>
      <c r="B1056" s="10">
        <v>45644.92259259259</v>
      </c>
      <c r="C1056" s="11" t="s">
        <v>3210</v>
      </c>
      <c r="D1056" s="12">
        <v>12.0</v>
      </c>
      <c r="E1056" s="10" t="s">
        <v>26</v>
      </c>
      <c r="F1056" s="12">
        <v>2024.0</v>
      </c>
      <c r="G1056" s="13" t="s">
        <v>13</v>
      </c>
      <c r="H1056" s="14" t="s">
        <v>3211</v>
      </c>
      <c r="I1056" s="12">
        <v>164178.0</v>
      </c>
      <c r="J1056" s="15" t="str">
        <f t="shared" si="1"/>
        <v>Relevant</v>
      </c>
    </row>
    <row r="1057" ht="22.5" customHeight="1">
      <c r="A1057" s="9" t="s">
        <v>3212</v>
      </c>
      <c r="B1057" s="10">
        <v>45587.505474537036</v>
      </c>
      <c r="C1057" s="11" t="s">
        <v>3213</v>
      </c>
      <c r="D1057" s="12">
        <v>10.0</v>
      </c>
      <c r="E1057" s="10" t="s">
        <v>42</v>
      </c>
      <c r="F1057" s="12">
        <v>2024.0</v>
      </c>
      <c r="G1057" s="13" t="s">
        <v>13</v>
      </c>
      <c r="H1057" s="14" t="s">
        <v>3214</v>
      </c>
      <c r="I1057" s="12">
        <v>317.0</v>
      </c>
      <c r="J1057" s="15" t="str">
        <f t="shared" si="1"/>
        <v>Relevant</v>
      </c>
    </row>
    <row r="1058" ht="22.5" customHeight="1">
      <c r="A1058" s="9" t="s">
        <v>3215</v>
      </c>
      <c r="B1058" s="10">
        <v>45620.465636574074</v>
      </c>
      <c r="C1058" s="11" t="s">
        <v>3216</v>
      </c>
      <c r="D1058" s="12">
        <v>11.0</v>
      </c>
      <c r="E1058" s="10" t="s">
        <v>17</v>
      </c>
      <c r="F1058" s="12">
        <v>2024.0</v>
      </c>
      <c r="G1058" s="13" t="s">
        <v>13</v>
      </c>
      <c r="H1058" s="14" t="s">
        <v>3217</v>
      </c>
      <c r="I1058" s="12">
        <v>5559.0</v>
      </c>
      <c r="J1058" s="15" t="str">
        <f t="shared" si="1"/>
        <v>Relevant</v>
      </c>
    </row>
    <row r="1059" ht="22.5" customHeight="1">
      <c r="A1059" s="9" t="s">
        <v>3218</v>
      </c>
      <c r="B1059" s="10">
        <v>45510.43892361111</v>
      </c>
      <c r="C1059" s="11" t="s">
        <v>3219</v>
      </c>
      <c r="D1059" s="12">
        <v>8.0</v>
      </c>
      <c r="E1059" s="10" t="s">
        <v>167</v>
      </c>
      <c r="F1059" s="12">
        <v>2024.0</v>
      </c>
      <c r="G1059" s="13" t="s">
        <v>13</v>
      </c>
      <c r="H1059" s="14" t="s">
        <v>2306</v>
      </c>
      <c r="I1059" s="12">
        <v>28.0</v>
      </c>
      <c r="J1059" s="15" t="str">
        <f t="shared" si="1"/>
        <v>Irrelevant</v>
      </c>
    </row>
    <row r="1060" ht="22.5" customHeight="1">
      <c r="A1060" s="9" t="s">
        <v>3220</v>
      </c>
      <c r="B1060" s="10">
        <v>45593.345405092594</v>
      </c>
      <c r="C1060" s="11" t="s">
        <v>3221</v>
      </c>
      <c r="D1060" s="12">
        <v>10.0</v>
      </c>
      <c r="E1060" s="10" t="s">
        <v>42</v>
      </c>
      <c r="F1060" s="12">
        <v>2024.0</v>
      </c>
      <c r="G1060" s="13" t="s">
        <v>13</v>
      </c>
      <c r="H1060" s="14" t="s">
        <v>3222</v>
      </c>
      <c r="I1060" s="12">
        <v>1473.0</v>
      </c>
      <c r="J1060" s="15" t="str">
        <f t="shared" si="1"/>
        <v>Irrelevant</v>
      </c>
    </row>
    <row r="1061" ht="22.5" customHeight="1">
      <c r="A1061" s="9" t="s">
        <v>3223</v>
      </c>
      <c r="B1061" s="10">
        <v>45429.82258101852</v>
      </c>
      <c r="C1061" s="11" t="s">
        <v>3224</v>
      </c>
      <c r="D1061" s="12">
        <v>5.0</v>
      </c>
      <c r="E1061" s="10" t="s">
        <v>21</v>
      </c>
      <c r="F1061" s="12">
        <v>2024.0</v>
      </c>
      <c r="G1061" s="13" t="s">
        <v>13</v>
      </c>
      <c r="H1061" s="14" t="s">
        <v>3225</v>
      </c>
      <c r="I1061" s="12">
        <v>72.0</v>
      </c>
      <c r="J1061" s="15" t="str">
        <f t="shared" si="1"/>
        <v>Irrelevant</v>
      </c>
    </row>
    <row r="1062" ht="22.5" customHeight="1">
      <c r="A1062" s="9" t="s">
        <v>3226</v>
      </c>
      <c r="B1062" s="10">
        <v>45615.35481481482</v>
      </c>
      <c r="C1062" s="11" t="s">
        <v>3227</v>
      </c>
      <c r="D1062" s="12">
        <v>11.0</v>
      </c>
      <c r="E1062" s="10" t="s">
        <v>17</v>
      </c>
      <c r="F1062" s="12">
        <v>2024.0</v>
      </c>
      <c r="G1062" s="13" t="s">
        <v>13</v>
      </c>
      <c r="H1062" s="14" t="s">
        <v>3228</v>
      </c>
      <c r="I1062" s="12">
        <v>1994.0</v>
      </c>
      <c r="J1062" s="15" t="str">
        <f t="shared" si="1"/>
        <v>Relevant</v>
      </c>
    </row>
    <row r="1063" ht="22.5" customHeight="1">
      <c r="A1063" s="9" t="s">
        <v>3229</v>
      </c>
      <c r="B1063" s="10">
        <v>45614.60104166667</v>
      </c>
      <c r="C1063" s="11" t="s">
        <v>3230</v>
      </c>
      <c r="D1063" s="12">
        <v>11.0</v>
      </c>
      <c r="E1063" s="10" t="s">
        <v>17</v>
      </c>
      <c r="F1063" s="12">
        <v>2024.0</v>
      </c>
      <c r="G1063" s="13" t="s">
        <v>13</v>
      </c>
      <c r="H1063" s="14" t="s">
        <v>423</v>
      </c>
      <c r="I1063" s="12">
        <v>232.0</v>
      </c>
      <c r="J1063" s="15" t="str">
        <f t="shared" si="1"/>
        <v>Relevant</v>
      </c>
    </row>
    <row r="1064" ht="22.5" customHeight="1">
      <c r="A1064" s="9" t="s">
        <v>3231</v>
      </c>
      <c r="B1064" s="10">
        <v>45697.345972222225</v>
      </c>
      <c r="C1064" s="11" t="s">
        <v>3232</v>
      </c>
      <c r="D1064" s="12">
        <v>2.0</v>
      </c>
      <c r="E1064" s="10" t="s">
        <v>12</v>
      </c>
      <c r="F1064" s="12">
        <v>2025.0</v>
      </c>
      <c r="G1064" s="13" t="s">
        <v>13</v>
      </c>
      <c r="H1064" s="14" t="s">
        <v>3233</v>
      </c>
      <c r="I1064" s="12">
        <v>13.0</v>
      </c>
      <c r="J1064" s="15" t="str">
        <f t="shared" si="1"/>
        <v>Relevant</v>
      </c>
    </row>
    <row r="1065" ht="22.5" customHeight="1">
      <c r="A1065" s="9" t="s">
        <v>3234</v>
      </c>
      <c r="B1065" s="10">
        <v>45600.63675925926</v>
      </c>
      <c r="C1065" s="11" t="s">
        <v>3235</v>
      </c>
      <c r="D1065" s="12">
        <v>11.0</v>
      </c>
      <c r="E1065" s="10" t="s">
        <v>17</v>
      </c>
      <c r="F1065" s="12">
        <v>2024.0</v>
      </c>
      <c r="G1065" s="13" t="s">
        <v>13</v>
      </c>
      <c r="H1065" s="14" t="s">
        <v>259</v>
      </c>
      <c r="I1065" s="12">
        <v>692.0</v>
      </c>
      <c r="J1065" s="15" t="str">
        <f t="shared" si="1"/>
        <v>Relevant</v>
      </c>
    </row>
    <row r="1066" ht="22.5" customHeight="1">
      <c r="A1066" s="9" t="s">
        <v>3236</v>
      </c>
      <c r="B1066" s="10">
        <v>45569.85606037037</v>
      </c>
      <c r="C1066" s="11" t="s">
        <v>3237</v>
      </c>
      <c r="D1066" s="12">
        <v>10.0</v>
      </c>
      <c r="E1066" s="10" t="s">
        <v>42</v>
      </c>
      <c r="F1066" s="12">
        <v>2024.0</v>
      </c>
      <c r="G1066" s="13" t="s">
        <v>3238</v>
      </c>
      <c r="H1066" s="14" t="s">
        <v>3239</v>
      </c>
      <c r="I1066" s="12">
        <v>1.2767834E7</v>
      </c>
      <c r="J1066" s="15" t="str">
        <f t="shared" si="1"/>
        <v>Relevant</v>
      </c>
    </row>
    <row r="1067" ht="22.5" customHeight="1">
      <c r="A1067" s="9" t="s">
        <v>3240</v>
      </c>
      <c r="B1067" s="10">
        <v>45707.533796296295</v>
      </c>
      <c r="C1067" s="11" t="s">
        <v>3241</v>
      </c>
      <c r="D1067" s="12">
        <v>2.0</v>
      </c>
      <c r="E1067" s="10" t="s">
        <v>12</v>
      </c>
      <c r="F1067" s="12">
        <v>2025.0</v>
      </c>
      <c r="G1067" s="13" t="s">
        <v>13</v>
      </c>
      <c r="H1067" s="14" t="s">
        <v>3242</v>
      </c>
      <c r="I1067" s="12">
        <v>3936.0</v>
      </c>
      <c r="J1067" s="15" t="str">
        <f t="shared" si="1"/>
        <v>Irrelevant</v>
      </c>
    </row>
    <row r="1068" ht="22.5" customHeight="1">
      <c r="A1068" s="9" t="s">
        <v>3243</v>
      </c>
      <c r="B1068" s="10">
        <v>45582.554814814815</v>
      </c>
      <c r="C1068" s="11" t="s">
        <v>3244</v>
      </c>
      <c r="D1068" s="12">
        <v>10.0</v>
      </c>
      <c r="E1068" s="10" t="s">
        <v>42</v>
      </c>
      <c r="F1068" s="12">
        <v>2024.0</v>
      </c>
      <c r="G1068" s="13" t="s">
        <v>13</v>
      </c>
      <c r="H1068" s="14" t="s">
        <v>642</v>
      </c>
      <c r="I1068" s="12">
        <v>2.0</v>
      </c>
      <c r="J1068" s="15" t="str">
        <f t="shared" si="1"/>
        <v>Relevant</v>
      </c>
    </row>
    <row r="1069" ht="22.5" customHeight="1">
      <c r="A1069" s="9" t="s">
        <v>3245</v>
      </c>
      <c r="B1069" s="10">
        <v>45603.44967592593</v>
      </c>
      <c r="C1069" s="11" t="s">
        <v>3246</v>
      </c>
      <c r="D1069" s="12">
        <v>11.0</v>
      </c>
      <c r="E1069" s="10" t="s">
        <v>17</v>
      </c>
      <c r="F1069" s="12">
        <v>2024.0</v>
      </c>
      <c r="G1069" s="13" t="s">
        <v>13</v>
      </c>
      <c r="H1069" s="14" t="s">
        <v>3247</v>
      </c>
      <c r="I1069" s="12">
        <v>2473821.0</v>
      </c>
      <c r="J1069" s="15" t="str">
        <f t="shared" si="1"/>
        <v>Relevant</v>
      </c>
    </row>
    <row r="1070" ht="22.5" customHeight="1">
      <c r="A1070" s="9" t="s">
        <v>3248</v>
      </c>
      <c r="B1070" s="10">
        <v>45613.93834490741</v>
      </c>
      <c r="C1070" s="11" t="s">
        <v>3249</v>
      </c>
      <c r="D1070" s="12">
        <v>11.0</v>
      </c>
      <c r="E1070" s="10" t="s">
        <v>17</v>
      </c>
      <c r="F1070" s="12">
        <v>2024.0</v>
      </c>
      <c r="G1070" s="13" t="s">
        <v>13</v>
      </c>
      <c r="H1070" s="14" t="s">
        <v>3250</v>
      </c>
      <c r="I1070" s="12">
        <v>359.0</v>
      </c>
      <c r="J1070" s="15" t="str">
        <f t="shared" si="1"/>
        <v>Relevant</v>
      </c>
    </row>
    <row r="1071" ht="22.5" customHeight="1">
      <c r="A1071" s="9" t="s">
        <v>3251</v>
      </c>
      <c r="B1071" s="10">
        <v>45477.445069444446</v>
      </c>
      <c r="C1071" s="11" t="s">
        <v>3252</v>
      </c>
      <c r="D1071" s="12">
        <v>7.0</v>
      </c>
      <c r="E1071" s="10" t="s">
        <v>55</v>
      </c>
      <c r="F1071" s="12">
        <v>2024.0</v>
      </c>
      <c r="G1071" s="13" t="s">
        <v>13</v>
      </c>
      <c r="H1071" s="14" t="s">
        <v>3253</v>
      </c>
      <c r="I1071" s="12">
        <v>117.0</v>
      </c>
      <c r="J1071" s="15" t="str">
        <f t="shared" si="1"/>
        <v>Relevant</v>
      </c>
    </row>
    <row r="1072" ht="22.5" customHeight="1">
      <c r="A1072" s="9" t="s">
        <v>3254</v>
      </c>
      <c r="B1072" s="10">
        <v>45480.93603009259</v>
      </c>
      <c r="C1072" s="11" t="s">
        <v>3255</v>
      </c>
      <c r="D1072" s="12">
        <v>7.0</v>
      </c>
      <c r="E1072" s="10" t="s">
        <v>55</v>
      </c>
      <c r="F1072" s="12">
        <v>2024.0</v>
      </c>
      <c r="G1072" s="13" t="s">
        <v>13</v>
      </c>
      <c r="H1072" s="14" t="s">
        <v>56</v>
      </c>
      <c r="I1072" s="12">
        <v>0.0</v>
      </c>
      <c r="J1072" s="15" t="str">
        <f t="shared" si="1"/>
        <v>Relevant</v>
      </c>
    </row>
    <row r="1073" ht="22.5" customHeight="1">
      <c r="A1073" s="9" t="s">
        <v>3256</v>
      </c>
      <c r="B1073" s="10">
        <v>45596.45795138889</v>
      </c>
      <c r="C1073" s="11" t="s">
        <v>3257</v>
      </c>
      <c r="D1073" s="12">
        <v>10.0</v>
      </c>
      <c r="E1073" s="10" t="s">
        <v>42</v>
      </c>
      <c r="F1073" s="12">
        <v>2024.0</v>
      </c>
      <c r="G1073" s="13" t="s">
        <v>3258</v>
      </c>
      <c r="H1073" s="14" t="str">
        <f>IFERROR(__xludf.DUMMYFUNCTION("TRIM(REGEXREPLACE(GOOGLETRANSLATE(G1073,""auto"",""en""),""(?i)\b(RT|QT)\s*@?\w*:?\s*|https?://\S+|@\w+|#\w+|[^\x00-\x7F]|[^\w\s]"",""""))"),"Rajasthan Air Pollution Jaipur AQI Level Update Jaipurs air becomes most toxic Murlipura and Jhotwara most polluted here air pollution is more than Bhiwadi Jaipur News")</f>
        <v>Rajasthan Air Pollution Jaipur AQI Level Update Jaipurs air becomes most toxic Murlipura and Jhotwara most polluted here air pollution is more than Bhiwadi Jaipur News</v>
      </c>
      <c r="I1073" s="12">
        <v>8494959.0</v>
      </c>
      <c r="J1073" s="15" t="str">
        <f t="shared" si="1"/>
        <v>Relevant</v>
      </c>
    </row>
    <row r="1074" ht="22.5" customHeight="1">
      <c r="A1074" s="9" t="s">
        <v>3259</v>
      </c>
      <c r="B1074" s="10">
        <v>45497.75690972222</v>
      </c>
      <c r="C1074" s="11" t="s">
        <v>3260</v>
      </c>
      <c r="D1074" s="12">
        <v>7.0</v>
      </c>
      <c r="E1074" s="10" t="s">
        <v>55</v>
      </c>
      <c r="F1074" s="12">
        <v>2024.0</v>
      </c>
      <c r="G1074" s="13" t="s">
        <v>3261</v>
      </c>
      <c r="H1074" s="14" t="s">
        <v>3262</v>
      </c>
      <c r="I1074" s="12">
        <v>0.0</v>
      </c>
      <c r="J1074" s="15" t="str">
        <f t="shared" si="1"/>
        <v>Irrelevant</v>
      </c>
    </row>
    <row r="1075" ht="22.5" customHeight="1">
      <c r="A1075" s="9" t="s">
        <v>3263</v>
      </c>
      <c r="B1075" s="10">
        <v>45615.311319444445</v>
      </c>
      <c r="C1075" s="11" t="s">
        <v>3264</v>
      </c>
      <c r="D1075" s="12">
        <v>11.0</v>
      </c>
      <c r="E1075" s="10" t="s">
        <v>17</v>
      </c>
      <c r="F1075" s="12">
        <v>2024.0</v>
      </c>
      <c r="G1075" s="13" t="s">
        <v>13</v>
      </c>
      <c r="H1075" s="14" t="s">
        <v>3265</v>
      </c>
      <c r="I1075" s="12">
        <v>2160483.0</v>
      </c>
      <c r="J1075" s="15" t="str">
        <f t="shared" si="1"/>
        <v>Relevant</v>
      </c>
    </row>
    <row r="1076" ht="22.5" customHeight="1">
      <c r="A1076" s="9" t="s">
        <v>3266</v>
      </c>
      <c r="B1076" s="10">
        <v>45586.296006944445</v>
      </c>
      <c r="C1076" s="11" t="s">
        <v>3267</v>
      </c>
      <c r="D1076" s="12">
        <v>10.0</v>
      </c>
      <c r="E1076" s="10" t="s">
        <v>42</v>
      </c>
      <c r="F1076" s="12">
        <v>2024.0</v>
      </c>
      <c r="G1076" s="13" t="s">
        <v>3268</v>
      </c>
      <c r="H1076" s="14" t="s">
        <v>3269</v>
      </c>
      <c r="I1076" s="12">
        <v>9292977.0</v>
      </c>
      <c r="J1076" s="15" t="str">
        <f t="shared" si="1"/>
        <v>Relevant</v>
      </c>
    </row>
    <row r="1077" ht="22.5" customHeight="1">
      <c r="A1077" s="9" t="s">
        <v>3270</v>
      </c>
      <c r="B1077" s="10">
        <v>45640.38995370371</v>
      </c>
      <c r="C1077" s="11" t="s">
        <v>3271</v>
      </c>
      <c r="D1077" s="12">
        <v>12.0</v>
      </c>
      <c r="E1077" s="10" t="s">
        <v>26</v>
      </c>
      <c r="F1077" s="12">
        <v>2024.0</v>
      </c>
      <c r="G1077" s="13" t="s">
        <v>13</v>
      </c>
      <c r="H1077" s="14" t="s">
        <v>3272</v>
      </c>
      <c r="I1077" s="12">
        <v>371.0</v>
      </c>
      <c r="J1077" s="15" t="str">
        <f t="shared" si="1"/>
        <v>Relevant</v>
      </c>
    </row>
    <row r="1078" ht="22.5" customHeight="1">
      <c r="A1078" s="9" t="s">
        <v>3273</v>
      </c>
      <c r="B1078" s="10">
        <v>45458.00255787037</v>
      </c>
      <c r="C1078" s="11" t="s">
        <v>3274</v>
      </c>
      <c r="D1078" s="12">
        <v>6.0</v>
      </c>
      <c r="E1078" s="10" t="s">
        <v>34</v>
      </c>
      <c r="F1078" s="12">
        <v>2024.0</v>
      </c>
      <c r="G1078" s="13" t="s">
        <v>13</v>
      </c>
      <c r="H1078" s="14" t="s">
        <v>3275</v>
      </c>
      <c r="I1078" s="12">
        <v>0.0</v>
      </c>
      <c r="J1078" s="15" t="str">
        <f t="shared" si="1"/>
        <v>Relevant</v>
      </c>
    </row>
    <row r="1079" ht="22.5" customHeight="1">
      <c r="A1079" s="9" t="s">
        <v>3276</v>
      </c>
      <c r="B1079" s="10">
        <v>45611.679074074076</v>
      </c>
      <c r="C1079" s="11" t="s">
        <v>3277</v>
      </c>
      <c r="D1079" s="12">
        <v>11.0</v>
      </c>
      <c r="E1079" s="10" t="s">
        <v>17</v>
      </c>
      <c r="F1079" s="12">
        <v>2024.0</v>
      </c>
      <c r="G1079" s="13" t="s">
        <v>13</v>
      </c>
      <c r="H1079" s="14" t="s">
        <v>2744</v>
      </c>
      <c r="I1079" s="12">
        <v>293.0</v>
      </c>
      <c r="J1079" s="15" t="str">
        <f t="shared" si="1"/>
        <v>Relevant</v>
      </c>
    </row>
    <row r="1080" ht="22.5" customHeight="1">
      <c r="A1080" s="9" t="s">
        <v>3278</v>
      </c>
      <c r="B1080" s="10">
        <v>45432.47369212963</v>
      </c>
      <c r="C1080" s="11" t="s">
        <v>3279</v>
      </c>
      <c r="D1080" s="12">
        <v>5.0</v>
      </c>
      <c r="E1080" s="10" t="s">
        <v>21</v>
      </c>
      <c r="F1080" s="12">
        <v>2024.0</v>
      </c>
      <c r="G1080" s="13" t="s">
        <v>3280</v>
      </c>
      <c r="H1080" s="14" t="s">
        <v>3281</v>
      </c>
      <c r="I1080" s="12">
        <v>179252.0</v>
      </c>
      <c r="J1080" s="15" t="str">
        <f t="shared" si="1"/>
        <v>Relevant</v>
      </c>
    </row>
    <row r="1081" ht="22.5" customHeight="1">
      <c r="A1081" s="9" t="s">
        <v>3282</v>
      </c>
      <c r="B1081" s="10">
        <v>45721.01998392361</v>
      </c>
      <c r="C1081" s="11" t="s">
        <v>3283</v>
      </c>
      <c r="D1081" s="12">
        <v>3.0</v>
      </c>
      <c r="E1081" s="10" t="s">
        <v>59</v>
      </c>
      <c r="F1081" s="12">
        <v>2025.0</v>
      </c>
      <c r="G1081" s="13" t="s">
        <v>3284</v>
      </c>
      <c r="H1081" s="14" t="s">
        <v>3285</v>
      </c>
      <c r="I1081" s="12">
        <v>1.0988526E7</v>
      </c>
      <c r="J1081" s="15" t="str">
        <f t="shared" si="1"/>
        <v>Irrelevant</v>
      </c>
    </row>
    <row r="1082" ht="22.5" customHeight="1">
      <c r="A1082" s="9" t="s">
        <v>3286</v>
      </c>
      <c r="B1082" s="10">
        <v>45699.720138888886</v>
      </c>
      <c r="C1082" s="11" t="s">
        <v>3287</v>
      </c>
      <c r="D1082" s="12">
        <v>2.0</v>
      </c>
      <c r="E1082" s="10" t="s">
        <v>12</v>
      </c>
      <c r="F1082" s="12">
        <v>2025.0</v>
      </c>
      <c r="G1082" s="13" t="s">
        <v>3288</v>
      </c>
      <c r="H1082" s="14" t="s">
        <v>3289</v>
      </c>
      <c r="I1082" s="12">
        <v>3298.0</v>
      </c>
      <c r="J1082" s="15" t="str">
        <f t="shared" si="1"/>
        <v>Irrelevant</v>
      </c>
    </row>
    <row r="1083" ht="22.5" customHeight="1">
      <c r="A1083" s="9" t="s">
        <v>3290</v>
      </c>
      <c r="B1083" s="10">
        <v>45554.28909722222</v>
      </c>
      <c r="C1083" s="11" t="s">
        <v>3291</v>
      </c>
      <c r="D1083" s="12">
        <v>9.0</v>
      </c>
      <c r="E1083" s="10" t="s">
        <v>114</v>
      </c>
      <c r="F1083" s="12">
        <v>2024.0</v>
      </c>
      <c r="G1083" s="13" t="s">
        <v>13</v>
      </c>
      <c r="H1083" s="14" t="s">
        <v>3292</v>
      </c>
      <c r="I1083" s="12">
        <v>3300.0</v>
      </c>
      <c r="J1083" s="15" t="str">
        <f t="shared" si="1"/>
        <v>Irrelevant</v>
      </c>
    </row>
    <row r="1084" ht="22.5" customHeight="1">
      <c r="A1084" s="9" t="s">
        <v>3293</v>
      </c>
      <c r="B1084" s="10">
        <v>45596.68480324074</v>
      </c>
      <c r="C1084" s="11" t="s">
        <v>3294</v>
      </c>
      <c r="D1084" s="12">
        <v>10.0</v>
      </c>
      <c r="E1084" s="10" t="s">
        <v>42</v>
      </c>
      <c r="F1084" s="12">
        <v>2024.0</v>
      </c>
      <c r="G1084" s="13" t="s">
        <v>13</v>
      </c>
      <c r="H1084" s="14" t="s">
        <v>124</v>
      </c>
      <c r="I1084" s="12">
        <v>89.0</v>
      </c>
      <c r="J1084" s="15" t="str">
        <f t="shared" si="1"/>
        <v>Relevant</v>
      </c>
    </row>
    <row r="1085" ht="22.5" customHeight="1">
      <c r="A1085" s="9" t="s">
        <v>3295</v>
      </c>
      <c r="B1085" s="10">
        <v>45586.00582175926</v>
      </c>
      <c r="C1085" s="11" t="s">
        <v>3296</v>
      </c>
      <c r="D1085" s="12">
        <v>10.0</v>
      </c>
      <c r="E1085" s="10" t="s">
        <v>42</v>
      </c>
      <c r="F1085" s="12">
        <v>2024.0</v>
      </c>
      <c r="G1085" s="13" t="s">
        <v>13</v>
      </c>
      <c r="H1085" s="14" t="s">
        <v>3297</v>
      </c>
      <c r="I1085" s="12">
        <v>15696.0</v>
      </c>
      <c r="J1085" s="15" t="str">
        <f t="shared" si="1"/>
        <v>Relevant</v>
      </c>
    </row>
    <row r="1086" ht="22.5" customHeight="1">
      <c r="A1086" s="9" t="s">
        <v>3298</v>
      </c>
      <c r="B1086" s="10">
        <v>45542.47635416667</v>
      </c>
      <c r="C1086" s="11" t="s">
        <v>3299</v>
      </c>
      <c r="D1086" s="12">
        <v>9.0</v>
      </c>
      <c r="E1086" s="10" t="s">
        <v>114</v>
      </c>
      <c r="F1086" s="12">
        <v>2024.0</v>
      </c>
      <c r="G1086" s="13" t="s">
        <v>13</v>
      </c>
      <c r="H1086" s="14" t="s">
        <v>701</v>
      </c>
      <c r="I1086" s="12">
        <v>2524.0</v>
      </c>
      <c r="J1086" s="15" t="str">
        <f t="shared" si="1"/>
        <v>Relevant</v>
      </c>
    </row>
    <row r="1087" ht="22.5" customHeight="1">
      <c r="A1087" s="9" t="s">
        <v>3300</v>
      </c>
      <c r="B1087" s="10">
        <v>45631.65081018519</v>
      </c>
      <c r="C1087" s="11" t="s">
        <v>3301</v>
      </c>
      <c r="D1087" s="12">
        <v>12.0</v>
      </c>
      <c r="E1087" s="10" t="s">
        <v>26</v>
      </c>
      <c r="F1087" s="12">
        <v>2024.0</v>
      </c>
      <c r="G1087" s="13" t="s">
        <v>13</v>
      </c>
      <c r="H1087" s="14" t="s">
        <v>3302</v>
      </c>
      <c r="I1087" s="12">
        <v>126.0</v>
      </c>
      <c r="J1087" s="15" t="str">
        <f t="shared" si="1"/>
        <v>Relevant</v>
      </c>
    </row>
    <row r="1088" ht="22.5" customHeight="1">
      <c r="A1088" s="9" t="s">
        <v>3303</v>
      </c>
      <c r="B1088" s="10">
        <v>45625.365439814814</v>
      </c>
      <c r="C1088" s="11" t="s">
        <v>3304</v>
      </c>
      <c r="D1088" s="12">
        <v>11.0</v>
      </c>
      <c r="E1088" s="10" t="s">
        <v>17</v>
      </c>
      <c r="F1088" s="12">
        <v>2024.0</v>
      </c>
      <c r="G1088" s="13" t="s">
        <v>13</v>
      </c>
      <c r="H1088" s="14" t="s">
        <v>3305</v>
      </c>
      <c r="I1088" s="12">
        <v>16833.0</v>
      </c>
      <c r="J1088" s="15" t="str">
        <f t="shared" si="1"/>
        <v>Relevant</v>
      </c>
    </row>
    <row r="1089" ht="22.5" customHeight="1">
      <c r="A1089" s="9" t="s">
        <v>3306</v>
      </c>
      <c r="B1089" s="10">
        <v>45618.976018518515</v>
      </c>
      <c r="C1089" s="11" t="s">
        <v>3307</v>
      </c>
      <c r="D1089" s="12">
        <v>11.0</v>
      </c>
      <c r="E1089" s="10" t="s">
        <v>17</v>
      </c>
      <c r="F1089" s="12">
        <v>2024.0</v>
      </c>
      <c r="G1089" s="13" t="s">
        <v>13</v>
      </c>
      <c r="H1089" s="14" t="s">
        <v>118</v>
      </c>
      <c r="I1089" s="12">
        <v>525.0</v>
      </c>
      <c r="J1089" s="15" t="str">
        <f t="shared" si="1"/>
        <v>Relevant</v>
      </c>
    </row>
    <row r="1090" ht="22.5" customHeight="1">
      <c r="A1090" s="9" t="s">
        <v>3308</v>
      </c>
      <c r="B1090" s="10">
        <v>45401.47986111111</v>
      </c>
      <c r="C1090" s="11" t="s">
        <v>3309</v>
      </c>
      <c r="D1090" s="12">
        <v>4.0</v>
      </c>
      <c r="E1090" s="10" t="s">
        <v>274</v>
      </c>
      <c r="F1090" s="12">
        <v>2024.0</v>
      </c>
      <c r="G1090" s="13" t="s">
        <v>3310</v>
      </c>
      <c r="H1090" s="14" t="s">
        <v>3311</v>
      </c>
      <c r="I1090" s="12">
        <v>1.2620616E7</v>
      </c>
      <c r="J1090" s="15" t="str">
        <f t="shared" si="1"/>
        <v>Irrelevant</v>
      </c>
    </row>
    <row r="1091" ht="22.5" customHeight="1">
      <c r="A1091" s="9" t="s">
        <v>3312</v>
      </c>
      <c r="B1091" s="10">
        <v>45609.89895833333</v>
      </c>
      <c r="C1091" s="11" t="s">
        <v>3313</v>
      </c>
      <c r="D1091" s="12">
        <v>11.0</v>
      </c>
      <c r="E1091" s="10" t="s">
        <v>17</v>
      </c>
      <c r="F1091" s="12">
        <v>2024.0</v>
      </c>
      <c r="G1091" s="13" t="s">
        <v>13</v>
      </c>
      <c r="H1091" s="14" t="s">
        <v>3314</v>
      </c>
      <c r="I1091" s="12">
        <v>5497.0</v>
      </c>
      <c r="J1091" s="15" t="str">
        <f t="shared" si="1"/>
        <v>Relevant</v>
      </c>
    </row>
    <row r="1092" ht="22.5" customHeight="1">
      <c r="A1092" s="9" t="s">
        <v>3315</v>
      </c>
      <c r="B1092" s="10">
        <v>45412.01684027778</v>
      </c>
      <c r="C1092" s="11" t="s">
        <v>3316</v>
      </c>
      <c r="D1092" s="12">
        <v>4.0</v>
      </c>
      <c r="E1092" s="10" t="s">
        <v>274</v>
      </c>
      <c r="F1092" s="12">
        <v>2024.0</v>
      </c>
      <c r="G1092" s="13" t="s">
        <v>3317</v>
      </c>
      <c r="H1092" s="14" t="s">
        <v>3318</v>
      </c>
      <c r="I1092" s="12">
        <v>3476601.0</v>
      </c>
      <c r="J1092" s="15" t="str">
        <f t="shared" si="1"/>
        <v>Irrelevant</v>
      </c>
    </row>
    <row r="1093" ht="22.5" customHeight="1">
      <c r="A1093" s="9" t="s">
        <v>3319</v>
      </c>
      <c r="B1093" s="10">
        <v>45492.96741898148</v>
      </c>
      <c r="C1093" s="11" t="s">
        <v>3320</v>
      </c>
      <c r="D1093" s="12">
        <v>7.0</v>
      </c>
      <c r="E1093" s="10" t="s">
        <v>55</v>
      </c>
      <c r="F1093" s="12">
        <v>2024.0</v>
      </c>
      <c r="G1093" s="13" t="s">
        <v>13</v>
      </c>
      <c r="H1093" s="14" t="s">
        <v>214</v>
      </c>
      <c r="I1093" s="12">
        <v>53.0</v>
      </c>
      <c r="J1093" s="15" t="str">
        <f t="shared" si="1"/>
        <v>Relevant</v>
      </c>
    </row>
    <row r="1094" ht="22.5" customHeight="1">
      <c r="A1094" s="9" t="s">
        <v>3321</v>
      </c>
      <c r="B1094" s="10">
        <v>45629.581770833334</v>
      </c>
      <c r="C1094" s="11" t="s">
        <v>3322</v>
      </c>
      <c r="D1094" s="12">
        <v>12.0</v>
      </c>
      <c r="E1094" s="10" t="s">
        <v>26</v>
      </c>
      <c r="F1094" s="12">
        <v>2024.0</v>
      </c>
      <c r="G1094" s="13" t="s">
        <v>13</v>
      </c>
      <c r="H1094" s="14" t="s">
        <v>778</v>
      </c>
      <c r="I1094" s="12">
        <v>268.0</v>
      </c>
      <c r="J1094" s="15" t="str">
        <f t="shared" si="1"/>
        <v>Irrelevant</v>
      </c>
    </row>
    <row r="1095" ht="22.5" customHeight="1">
      <c r="A1095" s="9" t="s">
        <v>3323</v>
      </c>
      <c r="B1095" s="10">
        <v>45586.409479166665</v>
      </c>
      <c r="C1095" s="11" t="s">
        <v>3324</v>
      </c>
      <c r="D1095" s="12">
        <v>10.0</v>
      </c>
      <c r="E1095" s="10" t="s">
        <v>42</v>
      </c>
      <c r="F1095" s="12">
        <v>2024.0</v>
      </c>
      <c r="G1095" s="13" t="s">
        <v>13</v>
      </c>
      <c r="H1095" s="14" t="s">
        <v>3325</v>
      </c>
      <c r="I1095" s="12">
        <v>11.0</v>
      </c>
      <c r="J1095" s="15" t="str">
        <f t="shared" si="1"/>
        <v>Relevant</v>
      </c>
    </row>
    <row r="1096" ht="22.5" customHeight="1">
      <c r="A1096" s="9" t="s">
        <v>3326</v>
      </c>
      <c r="B1096" s="10">
        <v>45699.60695601852</v>
      </c>
      <c r="C1096" s="11" t="s">
        <v>3327</v>
      </c>
      <c r="D1096" s="12">
        <v>2.0</v>
      </c>
      <c r="E1096" s="10" t="s">
        <v>12</v>
      </c>
      <c r="F1096" s="12">
        <v>2025.0</v>
      </c>
      <c r="G1096" s="13" t="s">
        <v>13</v>
      </c>
      <c r="H1096" s="14" t="s">
        <v>3328</v>
      </c>
      <c r="I1096" s="12">
        <v>154.0</v>
      </c>
      <c r="J1096" s="15" t="str">
        <f t="shared" si="1"/>
        <v>Irrelevant</v>
      </c>
    </row>
    <row r="1097" ht="22.5" customHeight="1">
      <c r="A1097" s="9" t="s">
        <v>3329</v>
      </c>
      <c r="B1097" s="10">
        <v>45740.59903869213</v>
      </c>
      <c r="C1097" s="11" t="s">
        <v>3330</v>
      </c>
      <c r="D1097" s="12">
        <v>3.0</v>
      </c>
      <c r="E1097" s="10" t="s">
        <v>59</v>
      </c>
      <c r="F1097" s="12">
        <v>2025.0</v>
      </c>
      <c r="G1097" s="13" t="s">
        <v>3331</v>
      </c>
      <c r="H1097" s="14" t="str">
        <f>IFERROR(__xludf.DUMMYFUNCTION("TRIM(REGEXREPLACE(GOOGLETRANSLATE(G1097,""auto"",""en""),""(?i)\b(RT|QT)\s*@?\w*:?\s*|https?://\S+|@\w+|#\w+|[^\x00-\x7F]|[^\w\s]"",""""))"),"These 5 superfoods are no less effective in clearing the dirt accumulated in the lungs")</f>
        <v>These 5 superfoods are no less effective in clearing the dirt accumulated in the lungs</v>
      </c>
      <c r="I1097" s="12">
        <v>1.2672124E7</v>
      </c>
      <c r="J1097" s="15" t="str">
        <f t="shared" si="1"/>
        <v>Irrelevant</v>
      </c>
    </row>
    <row r="1098" ht="22.5" customHeight="1">
      <c r="A1098" s="9" t="s">
        <v>3332</v>
      </c>
      <c r="B1098" s="10">
        <v>45651.48001157407</v>
      </c>
      <c r="C1098" s="11" t="s">
        <v>3333</v>
      </c>
      <c r="D1098" s="12">
        <v>12.0</v>
      </c>
      <c r="E1098" s="10" t="s">
        <v>26</v>
      </c>
      <c r="F1098" s="12">
        <v>2024.0</v>
      </c>
      <c r="G1098" s="13" t="s">
        <v>13</v>
      </c>
      <c r="H1098" s="14" t="s">
        <v>121</v>
      </c>
      <c r="I1098" s="12">
        <v>14.0</v>
      </c>
      <c r="J1098" s="15" t="str">
        <f t="shared" si="1"/>
        <v>Irrelevant</v>
      </c>
    </row>
    <row r="1099" ht="22.5" customHeight="1">
      <c r="A1099" s="9" t="s">
        <v>3334</v>
      </c>
      <c r="B1099" s="10">
        <v>45609.30347222222</v>
      </c>
      <c r="C1099" s="11" t="s">
        <v>3335</v>
      </c>
      <c r="D1099" s="12">
        <v>11.0</v>
      </c>
      <c r="E1099" s="10" t="s">
        <v>17</v>
      </c>
      <c r="F1099" s="12">
        <v>2024.0</v>
      </c>
      <c r="G1099" s="13" t="s">
        <v>3336</v>
      </c>
      <c r="H1099" s="14" t="s">
        <v>3337</v>
      </c>
      <c r="I1099" s="12">
        <v>0.0</v>
      </c>
      <c r="J1099" s="15" t="str">
        <f t="shared" si="1"/>
        <v>Irrelevant</v>
      </c>
    </row>
    <row r="1100" ht="22.5" customHeight="1">
      <c r="A1100" s="9" t="s">
        <v>3338</v>
      </c>
      <c r="B1100" s="10">
        <v>45707.32407407407</v>
      </c>
      <c r="C1100" s="11" t="s">
        <v>3339</v>
      </c>
      <c r="D1100" s="12">
        <v>2.0</v>
      </c>
      <c r="E1100" s="10" t="s">
        <v>12</v>
      </c>
      <c r="F1100" s="12">
        <v>2025.0</v>
      </c>
      <c r="G1100" s="13" t="s">
        <v>13</v>
      </c>
      <c r="H1100" s="14" t="s">
        <v>3340</v>
      </c>
      <c r="I1100" s="12">
        <v>10328.0</v>
      </c>
      <c r="J1100" s="15" t="str">
        <f t="shared" si="1"/>
        <v>Relevant</v>
      </c>
    </row>
    <row r="1101" ht="22.5" customHeight="1">
      <c r="A1101" s="9" t="s">
        <v>3341</v>
      </c>
      <c r="B1101" s="10">
        <v>45643.2956712963</v>
      </c>
      <c r="C1101" s="11" t="s">
        <v>3342</v>
      </c>
      <c r="D1101" s="12">
        <v>12.0</v>
      </c>
      <c r="E1101" s="10" t="s">
        <v>26</v>
      </c>
      <c r="F1101" s="12">
        <v>2024.0</v>
      </c>
      <c r="G1101" s="13" t="s">
        <v>3343</v>
      </c>
      <c r="H1101" s="14" t="s">
        <v>3344</v>
      </c>
      <c r="I1101" s="12">
        <v>8149206.0</v>
      </c>
      <c r="J1101" s="15" t="str">
        <f t="shared" si="1"/>
        <v>Irrelevant</v>
      </c>
    </row>
    <row r="1102" ht="22.5" customHeight="1">
      <c r="A1102" s="9" t="s">
        <v>3345</v>
      </c>
      <c r="B1102" s="10">
        <v>45625.7484837963</v>
      </c>
      <c r="C1102" s="11" t="s">
        <v>3346</v>
      </c>
      <c r="D1102" s="12">
        <v>11.0</v>
      </c>
      <c r="E1102" s="10" t="s">
        <v>17</v>
      </c>
      <c r="F1102" s="12">
        <v>2024.0</v>
      </c>
      <c r="G1102" s="13" t="s">
        <v>13</v>
      </c>
      <c r="H1102" s="14" t="s">
        <v>138</v>
      </c>
      <c r="I1102" s="12">
        <v>180.0</v>
      </c>
      <c r="J1102" s="15" t="str">
        <f t="shared" si="1"/>
        <v>Relevant</v>
      </c>
    </row>
    <row r="1103" ht="22.5" customHeight="1">
      <c r="A1103" s="9" t="s">
        <v>3347</v>
      </c>
      <c r="B1103" s="10">
        <v>45616.490902777776</v>
      </c>
      <c r="C1103" s="11" t="s">
        <v>3348</v>
      </c>
      <c r="D1103" s="12">
        <v>11.0</v>
      </c>
      <c r="E1103" s="10" t="s">
        <v>17</v>
      </c>
      <c r="F1103" s="12">
        <v>2024.0</v>
      </c>
      <c r="G1103" s="13" t="s">
        <v>3349</v>
      </c>
      <c r="H1103" s="14" t="s">
        <v>3350</v>
      </c>
      <c r="I1103" s="12">
        <v>0.0</v>
      </c>
      <c r="J1103" s="15" t="str">
        <f t="shared" si="1"/>
        <v>Irrelevant</v>
      </c>
    </row>
    <row r="1104" ht="22.5" customHeight="1">
      <c r="A1104" s="9" t="s">
        <v>3351</v>
      </c>
      <c r="B1104" s="10">
        <v>45635.51986976852</v>
      </c>
      <c r="C1104" s="11" t="s">
        <v>3352</v>
      </c>
      <c r="D1104" s="12">
        <v>12.0</v>
      </c>
      <c r="E1104" s="10" t="s">
        <v>26</v>
      </c>
      <c r="F1104" s="12">
        <v>2024.0</v>
      </c>
      <c r="G1104" s="13" t="s">
        <v>3353</v>
      </c>
      <c r="H1104" s="14" t="s">
        <v>3354</v>
      </c>
      <c r="I1104" s="12">
        <v>10486.0</v>
      </c>
      <c r="J1104" s="15" t="str">
        <f t="shared" si="1"/>
        <v>Irrelevant</v>
      </c>
    </row>
    <row r="1105" ht="22.5" customHeight="1">
      <c r="A1105" s="9" t="s">
        <v>3355</v>
      </c>
      <c r="B1105" s="10">
        <v>45609.35917824074</v>
      </c>
      <c r="C1105" s="11" t="s">
        <v>3356</v>
      </c>
      <c r="D1105" s="12">
        <v>11.0</v>
      </c>
      <c r="E1105" s="10" t="s">
        <v>17</v>
      </c>
      <c r="F1105" s="12">
        <v>2024.0</v>
      </c>
      <c r="G1105" s="13" t="s">
        <v>3357</v>
      </c>
      <c r="H1105" s="14" t="s">
        <v>3358</v>
      </c>
      <c r="I1105" s="12">
        <v>3658.0</v>
      </c>
      <c r="J1105" s="15" t="str">
        <f t="shared" si="1"/>
        <v>Irrelevant</v>
      </c>
    </row>
    <row r="1106" ht="22.5" customHeight="1">
      <c r="A1106" s="9" t="s">
        <v>3359</v>
      </c>
      <c r="B1106" s="10">
        <v>45423.54515046296</v>
      </c>
      <c r="C1106" s="11" t="s">
        <v>3360</v>
      </c>
      <c r="D1106" s="12">
        <v>5.0</v>
      </c>
      <c r="E1106" s="10" t="s">
        <v>21</v>
      </c>
      <c r="F1106" s="12">
        <v>2024.0</v>
      </c>
      <c r="G1106" s="13" t="s">
        <v>3361</v>
      </c>
      <c r="H1106" s="14" t="s">
        <v>3362</v>
      </c>
      <c r="I1106" s="12">
        <v>0.0</v>
      </c>
      <c r="J1106" s="15" t="str">
        <f t="shared" si="1"/>
        <v>Irrelevant</v>
      </c>
    </row>
    <row r="1107" ht="22.5" customHeight="1">
      <c r="A1107" s="9" t="s">
        <v>3363</v>
      </c>
      <c r="B1107" s="10">
        <v>45419.98186342593</v>
      </c>
      <c r="C1107" s="11" t="s">
        <v>3364</v>
      </c>
      <c r="D1107" s="12">
        <v>5.0</v>
      </c>
      <c r="E1107" s="10" t="s">
        <v>21</v>
      </c>
      <c r="F1107" s="12">
        <v>2024.0</v>
      </c>
      <c r="G1107" s="13" t="s">
        <v>13</v>
      </c>
      <c r="H1107" s="14" t="s">
        <v>3365</v>
      </c>
      <c r="I1107" s="12">
        <v>16.0</v>
      </c>
      <c r="J1107" s="15" t="str">
        <f t="shared" si="1"/>
        <v>Irrelevant</v>
      </c>
    </row>
    <row r="1108" ht="22.5" customHeight="1">
      <c r="A1108" s="9" t="s">
        <v>3366</v>
      </c>
      <c r="B1108" s="10">
        <v>45728.400555555556</v>
      </c>
      <c r="C1108" s="11" t="s">
        <v>3367</v>
      </c>
      <c r="D1108" s="12">
        <v>3.0</v>
      </c>
      <c r="E1108" s="10" t="s">
        <v>59</v>
      </c>
      <c r="F1108" s="12">
        <v>2025.0</v>
      </c>
      <c r="G1108" s="13" t="s">
        <v>3368</v>
      </c>
      <c r="H1108" s="14" t="s">
        <v>3369</v>
      </c>
      <c r="I1108" s="12">
        <v>0.0</v>
      </c>
      <c r="J1108" s="15" t="str">
        <f t="shared" si="1"/>
        <v>Relevant</v>
      </c>
    </row>
    <row r="1109" ht="22.5" customHeight="1">
      <c r="A1109" s="9" t="s">
        <v>3370</v>
      </c>
      <c r="B1109" s="10">
        <v>45562.482777777775</v>
      </c>
      <c r="C1109" s="11" t="s">
        <v>3371</v>
      </c>
      <c r="D1109" s="12">
        <v>9.0</v>
      </c>
      <c r="E1109" s="10" t="s">
        <v>114</v>
      </c>
      <c r="F1109" s="12">
        <v>2024.0</v>
      </c>
      <c r="G1109" s="13" t="s">
        <v>13</v>
      </c>
      <c r="H1109" s="14" t="s">
        <v>1514</v>
      </c>
      <c r="I1109" s="12">
        <v>80.0</v>
      </c>
      <c r="J1109" s="15" t="str">
        <f t="shared" si="1"/>
        <v>Irrelevant</v>
      </c>
    </row>
    <row r="1110" ht="22.5" customHeight="1">
      <c r="A1110" s="9" t="s">
        <v>3372</v>
      </c>
      <c r="B1110" s="10">
        <v>45639.451319444444</v>
      </c>
      <c r="C1110" s="11" t="s">
        <v>3373</v>
      </c>
      <c r="D1110" s="12">
        <v>12.0</v>
      </c>
      <c r="E1110" s="10" t="s">
        <v>26</v>
      </c>
      <c r="F1110" s="12">
        <v>2024.0</v>
      </c>
      <c r="G1110" s="13" t="s">
        <v>3374</v>
      </c>
      <c r="H1110" s="14" t="s">
        <v>3375</v>
      </c>
      <c r="I1110" s="12">
        <v>622887.0</v>
      </c>
      <c r="J1110" s="15" t="str">
        <f t="shared" si="1"/>
        <v>Relevant</v>
      </c>
    </row>
    <row r="1111" ht="22.5" customHeight="1">
      <c r="A1111" s="9" t="s">
        <v>3376</v>
      </c>
      <c r="B1111" s="10">
        <v>45596.761666666665</v>
      </c>
      <c r="C1111" s="11" t="s">
        <v>3377</v>
      </c>
      <c r="D1111" s="12">
        <v>10.0</v>
      </c>
      <c r="E1111" s="10" t="s">
        <v>42</v>
      </c>
      <c r="F1111" s="12">
        <v>2024.0</v>
      </c>
      <c r="G1111" s="13" t="s">
        <v>13</v>
      </c>
      <c r="H1111" s="14" t="s">
        <v>124</v>
      </c>
      <c r="I1111" s="12">
        <v>99.0</v>
      </c>
      <c r="J1111" s="15" t="str">
        <f t="shared" si="1"/>
        <v>Relevant</v>
      </c>
    </row>
    <row r="1112" ht="22.5" customHeight="1">
      <c r="A1112" s="9" t="s">
        <v>3378</v>
      </c>
      <c r="B1112" s="10">
        <v>45710.69819444444</v>
      </c>
      <c r="C1112" s="11" t="s">
        <v>3379</v>
      </c>
      <c r="D1112" s="12">
        <v>2.0</v>
      </c>
      <c r="E1112" s="10" t="s">
        <v>12</v>
      </c>
      <c r="F1112" s="12">
        <v>2025.0</v>
      </c>
      <c r="G1112" s="13" t="s">
        <v>13</v>
      </c>
      <c r="H1112" s="14" t="s">
        <v>3380</v>
      </c>
      <c r="I1112" s="12">
        <v>18244.0</v>
      </c>
      <c r="J1112" s="15" t="str">
        <f t="shared" si="1"/>
        <v>Relevant</v>
      </c>
    </row>
    <row r="1113" ht="22.5" customHeight="1">
      <c r="A1113" s="9" t="s">
        <v>3381</v>
      </c>
      <c r="B1113" s="10">
        <v>45617.43819444445</v>
      </c>
      <c r="C1113" s="11" t="s">
        <v>3382</v>
      </c>
      <c r="D1113" s="12">
        <v>11.0</v>
      </c>
      <c r="E1113" s="10" t="s">
        <v>17</v>
      </c>
      <c r="F1113" s="12">
        <v>2024.0</v>
      </c>
      <c r="G1113" s="13" t="s">
        <v>3383</v>
      </c>
      <c r="H1113" s="14" t="s">
        <v>3384</v>
      </c>
      <c r="I1113" s="12">
        <v>90568.0</v>
      </c>
      <c r="J1113" s="15" t="str">
        <f t="shared" si="1"/>
        <v>Relevant</v>
      </c>
    </row>
    <row r="1114" ht="22.5" customHeight="1">
      <c r="A1114" s="9" t="s">
        <v>3385</v>
      </c>
      <c r="B1114" s="10">
        <v>45597.05119212963</v>
      </c>
      <c r="C1114" s="11" t="s">
        <v>3386</v>
      </c>
      <c r="D1114" s="12">
        <v>11.0</v>
      </c>
      <c r="E1114" s="10" t="s">
        <v>17</v>
      </c>
      <c r="F1114" s="12">
        <v>2024.0</v>
      </c>
      <c r="G1114" s="13" t="s">
        <v>13</v>
      </c>
      <c r="H1114" s="14" t="s">
        <v>3387</v>
      </c>
      <c r="I1114" s="12">
        <v>139.0</v>
      </c>
      <c r="J1114" s="15" t="str">
        <f t="shared" si="1"/>
        <v>Irrelevant</v>
      </c>
    </row>
    <row r="1115" ht="22.5" customHeight="1">
      <c r="A1115" s="9" t="s">
        <v>3388</v>
      </c>
      <c r="B1115" s="10">
        <v>45700.98627314815</v>
      </c>
      <c r="C1115" s="11" t="s">
        <v>3389</v>
      </c>
      <c r="D1115" s="12">
        <v>2.0</v>
      </c>
      <c r="E1115" s="10" t="s">
        <v>12</v>
      </c>
      <c r="F1115" s="12">
        <v>2025.0</v>
      </c>
      <c r="G1115" s="13" t="s">
        <v>13</v>
      </c>
      <c r="H1115" s="14" t="s">
        <v>253</v>
      </c>
      <c r="I1115" s="12">
        <v>9.0</v>
      </c>
      <c r="J1115" s="15" t="str">
        <f t="shared" si="1"/>
        <v>Irrelevant</v>
      </c>
    </row>
    <row r="1116" ht="22.5" customHeight="1">
      <c r="A1116" s="9" t="s">
        <v>3390</v>
      </c>
      <c r="B1116" s="10">
        <v>45743.67649305556</v>
      </c>
      <c r="C1116" s="11" t="s">
        <v>3391</v>
      </c>
      <c r="D1116" s="12">
        <v>3.0</v>
      </c>
      <c r="E1116" s="10" t="s">
        <v>59</v>
      </c>
      <c r="F1116" s="12">
        <v>2025.0</v>
      </c>
      <c r="G1116" s="13" t="s">
        <v>13</v>
      </c>
      <c r="H1116" s="14" t="s">
        <v>204</v>
      </c>
      <c r="I1116" s="12">
        <v>148.0</v>
      </c>
      <c r="J1116" s="15" t="str">
        <f t="shared" si="1"/>
        <v>Relevant</v>
      </c>
    </row>
    <row r="1117" ht="22.5" customHeight="1">
      <c r="A1117" s="9" t="s">
        <v>3392</v>
      </c>
      <c r="B1117" s="10">
        <v>45629.93614583334</v>
      </c>
      <c r="C1117" s="11" t="s">
        <v>3393</v>
      </c>
      <c r="D1117" s="12">
        <v>12.0</v>
      </c>
      <c r="E1117" s="10" t="s">
        <v>26</v>
      </c>
      <c r="F1117" s="12">
        <v>2024.0</v>
      </c>
      <c r="G1117" s="13" t="s">
        <v>13</v>
      </c>
      <c r="H1117" s="14" t="s">
        <v>3394</v>
      </c>
      <c r="I1117" s="12">
        <v>181.0</v>
      </c>
      <c r="J1117" s="15" t="str">
        <f t="shared" si="1"/>
        <v>Relevant</v>
      </c>
    </row>
    <row r="1118" ht="22.5" customHeight="1">
      <c r="A1118" s="9" t="s">
        <v>3395</v>
      </c>
      <c r="B1118" s="10">
        <v>45599.05540509259</v>
      </c>
      <c r="C1118" s="11" t="s">
        <v>3396</v>
      </c>
      <c r="D1118" s="12">
        <v>11.0</v>
      </c>
      <c r="E1118" s="10" t="s">
        <v>17</v>
      </c>
      <c r="F1118" s="12">
        <v>2024.0</v>
      </c>
      <c r="G1118" s="13" t="s">
        <v>13</v>
      </c>
      <c r="H1118" s="14" t="s">
        <v>3397</v>
      </c>
      <c r="I1118" s="12">
        <v>298.0</v>
      </c>
      <c r="J1118" s="15" t="str">
        <f t="shared" si="1"/>
        <v>Relevant</v>
      </c>
    </row>
    <row r="1119" ht="22.5" customHeight="1">
      <c r="A1119" s="9" t="s">
        <v>3398</v>
      </c>
      <c r="B1119" s="10">
        <v>45593.55939814815</v>
      </c>
      <c r="C1119" s="11" t="s">
        <v>3399</v>
      </c>
      <c r="D1119" s="12">
        <v>10.0</v>
      </c>
      <c r="E1119" s="10" t="s">
        <v>42</v>
      </c>
      <c r="F1119" s="12">
        <v>2024.0</v>
      </c>
      <c r="G1119" s="13" t="s">
        <v>13</v>
      </c>
      <c r="H1119" s="14" t="s">
        <v>97</v>
      </c>
      <c r="I1119" s="12">
        <v>586.0</v>
      </c>
      <c r="J1119" s="15" t="str">
        <f t="shared" si="1"/>
        <v>Relevant</v>
      </c>
    </row>
    <row r="1120" ht="22.5" customHeight="1">
      <c r="A1120" s="9" t="s">
        <v>3400</v>
      </c>
      <c r="B1120" s="10">
        <v>45576.5415162037</v>
      </c>
      <c r="C1120" s="11" t="s">
        <v>3401</v>
      </c>
      <c r="D1120" s="12">
        <v>10.0</v>
      </c>
      <c r="E1120" s="10" t="s">
        <v>42</v>
      </c>
      <c r="F1120" s="12">
        <v>2024.0</v>
      </c>
      <c r="G1120" s="13" t="s">
        <v>3402</v>
      </c>
      <c r="H1120" s="14" t="s">
        <v>3403</v>
      </c>
      <c r="I1120" s="12">
        <v>9292977.0</v>
      </c>
      <c r="J1120" s="15" t="str">
        <f t="shared" si="1"/>
        <v>Irrelevant</v>
      </c>
    </row>
    <row r="1121" ht="22.5" customHeight="1">
      <c r="A1121" s="9" t="s">
        <v>3404</v>
      </c>
      <c r="B1121" s="10">
        <v>45743.440046296295</v>
      </c>
      <c r="C1121" s="11" t="s">
        <v>3405</v>
      </c>
      <c r="D1121" s="12">
        <v>3.0</v>
      </c>
      <c r="E1121" s="10" t="s">
        <v>59</v>
      </c>
      <c r="F1121" s="12">
        <v>2025.0</v>
      </c>
      <c r="G1121" s="13" t="s">
        <v>13</v>
      </c>
      <c r="H1121" s="14" t="s">
        <v>204</v>
      </c>
      <c r="I1121" s="12">
        <v>1154.0</v>
      </c>
      <c r="J1121" s="15" t="str">
        <f t="shared" si="1"/>
        <v>Relevant</v>
      </c>
    </row>
    <row r="1122" ht="22.5" customHeight="1">
      <c r="A1122" s="9" t="s">
        <v>3406</v>
      </c>
      <c r="B1122" s="10">
        <v>45555.75266203703</v>
      </c>
      <c r="C1122" s="11" t="s">
        <v>3407</v>
      </c>
      <c r="D1122" s="12">
        <v>9.0</v>
      </c>
      <c r="E1122" s="10" t="s">
        <v>114</v>
      </c>
      <c r="F1122" s="12">
        <v>2024.0</v>
      </c>
      <c r="G1122" s="13" t="s">
        <v>13</v>
      </c>
      <c r="H1122" s="14" t="s">
        <v>3408</v>
      </c>
      <c r="I1122" s="12">
        <v>991.0</v>
      </c>
      <c r="J1122" s="15" t="str">
        <f t="shared" si="1"/>
        <v>Relevant</v>
      </c>
    </row>
    <row r="1123" ht="22.5" customHeight="1">
      <c r="A1123" s="9" t="s">
        <v>3409</v>
      </c>
      <c r="B1123" s="10">
        <v>45590.343993055554</v>
      </c>
      <c r="C1123" s="11" t="s">
        <v>3410</v>
      </c>
      <c r="D1123" s="12">
        <v>10.0</v>
      </c>
      <c r="E1123" s="10" t="s">
        <v>42</v>
      </c>
      <c r="F1123" s="12">
        <v>2024.0</v>
      </c>
      <c r="G1123" s="13" t="s">
        <v>13</v>
      </c>
      <c r="H1123" s="14" t="s">
        <v>3411</v>
      </c>
      <c r="I1123" s="12">
        <v>6985.0</v>
      </c>
      <c r="J1123" s="15" t="str">
        <f t="shared" si="1"/>
        <v>Relevant</v>
      </c>
    </row>
    <row r="1124" ht="22.5" customHeight="1">
      <c r="A1124" s="9" t="s">
        <v>3412</v>
      </c>
      <c r="B1124" s="10">
        <v>45423.721597222226</v>
      </c>
      <c r="C1124" s="11" t="s">
        <v>3413</v>
      </c>
      <c r="D1124" s="12">
        <v>5.0</v>
      </c>
      <c r="E1124" s="10" t="s">
        <v>21</v>
      </c>
      <c r="F1124" s="12">
        <v>2024.0</v>
      </c>
      <c r="G1124" s="13" t="s">
        <v>13</v>
      </c>
      <c r="H1124" s="14" t="s">
        <v>1708</v>
      </c>
      <c r="I1124" s="12">
        <v>13.0</v>
      </c>
      <c r="J1124" s="15" t="str">
        <f t="shared" si="1"/>
        <v>Relevant</v>
      </c>
    </row>
    <row r="1125" ht="22.5" customHeight="1">
      <c r="A1125" s="9" t="s">
        <v>3414</v>
      </c>
      <c r="B1125" s="10">
        <v>45577.76565972222</v>
      </c>
      <c r="C1125" s="11" t="s">
        <v>3415</v>
      </c>
      <c r="D1125" s="12">
        <v>10.0</v>
      </c>
      <c r="E1125" s="10" t="s">
        <v>42</v>
      </c>
      <c r="F1125" s="12">
        <v>2024.0</v>
      </c>
      <c r="G1125" s="13" t="s">
        <v>3416</v>
      </c>
      <c r="H1125" s="14" t="s">
        <v>3417</v>
      </c>
      <c r="I1125" s="12">
        <v>0.0</v>
      </c>
      <c r="J1125" s="15" t="str">
        <f t="shared" si="1"/>
        <v>Relevant</v>
      </c>
    </row>
    <row r="1126" ht="22.5" customHeight="1">
      <c r="A1126" s="9" t="s">
        <v>3418</v>
      </c>
      <c r="B1126" s="10">
        <v>45651.451157407406</v>
      </c>
      <c r="C1126" s="11" t="s">
        <v>3419</v>
      </c>
      <c r="D1126" s="12">
        <v>12.0</v>
      </c>
      <c r="E1126" s="10" t="s">
        <v>26</v>
      </c>
      <c r="F1126" s="12">
        <v>2024.0</v>
      </c>
      <c r="G1126" s="13" t="s">
        <v>13</v>
      </c>
      <c r="H1126" s="14" t="s">
        <v>121</v>
      </c>
      <c r="I1126" s="12">
        <v>1324.0</v>
      </c>
      <c r="J1126" s="15" t="str">
        <f t="shared" si="1"/>
        <v>Irrelevant</v>
      </c>
    </row>
    <row r="1127" ht="22.5" customHeight="1">
      <c r="A1127" s="9" t="s">
        <v>3420</v>
      </c>
      <c r="B1127" s="10">
        <v>45505.57787037037</v>
      </c>
      <c r="C1127" s="11" t="s">
        <v>3421</v>
      </c>
      <c r="D1127" s="12">
        <v>8.0</v>
      </c>
      <c r="E1127" s="10" t="s">
        <v>167</v>
      </c>
      <c r="F1127" s="12">
        <v>2024.0</v>
      </c>
      <c r="G1127" s="13" t="s">
        <v>13</v>
      </c>
      <c r="H1127" s="14" t="s">
        <v>3422</v>
      </c>
      <c r="I1127" s="12">
        <v>1737.0</v>
      </c>
      <c r="J1127" s="15" t="str">
        <f t="shared" si="1"/>
        <v>Relevant</v>
      </c>
    </row>
    <row r="1128" ht="22.5" customHeight="1">
      <c r="A1128" s="9" t="s">
        <v>3423</v>
      </c>
      <c r="B1128" s="10">
        <v>45626.75685185185</v>
      </c>
      <c r="C1128" s="11" t="s">
        <v>3424</v>
      </c>
      <c r="D1128" s="12">
        <v>11.0</v>
      </c>
      <c r="E1128" s="10" t="s">
        <v>17</v>
      </c>
      <c r="F1128" s="12">
        <v>2024.0</v>
      </c>
      <c r="G1128" s="13" t="s">
        <v>13</v>
      </c>
      <c r="H1128" s="14" t="s">
        <v>3425</v>
      </c>
      <c r="I1128" s="12">
        <v>22166.0</v>
      </c>
      <c r="J1128" s="15" t="str">
        <f t="shared" si="1"/>
        <v>Relevant</v>
      </c>
    </row>
    <row r="1129" ht="22.5" customHeight="1">
      <c r="A1129" s="9" t="s">
        <v>3426</v>
      </c>
      <c r="B1129" s="10">
        <v>45618.85902777778</v>
      </c>
      <c r="C1129" s="11" t="s">
        <v>3427</v>
      </c>
      <c r="D1129" s="12">
        <v>11.0</v>
      </c>
      <c r="E1129" s="10" t="s">
        <v>17</v>
      </c>
      <c r="F1129" s="12">
        <v>2024.0</v>
      </c>
      <c r="G1129" s="13" t="s">
        <v>13</v>
      </c>
      <c r="H1129" s="14" t="s">
        <v>965</v>
      </c>
      <c r="I1129" s="12">
        <v>1075.0</v>
      </c>
      <c r="J1129" s="15" t="str">
        <f t="shared" si="1"/>
        <v>Relevant</v>
      </c>
    </row>
    <row r="1130" ht="22.5" customHeight="1">
      <c r="A1130" s="9" t="s">
        <v>3428</v>
      </c>
      <c r="B1130" s="10">
        <v>45588.828368055554</v>
      </c>
      <c r="C1130" s="11" t="s">
        <v>3429</v>
      </c>
      <c r="D1130" s="12">
        <v>10.0</v>
      </c>
      <c r="E1130" s="10" t="s">
        <v>42</v>
      </c>
      <c r="F1130" s="12">
        <v>2024.0</v>
      </c>
      <c r="G1130" s="13" t="s">
        <v>13</v>
      </c>
      <c r="H1130" s="14" t="s">
        <v>3169</v>
      </c>
      <c r="I1130" s="12">
        <v>213.0</v>
      </c>
      <c r="J1130" s="15" t="str">
        <f t="shared" si="1"/>
        <v>Relevant</v>
      </c>
    </row>
    <row r="1131" ht="22.5" customHeight="1">
      <c r="A1131" s="9" t="s">
        <v>3430</v>
      </c>
      <c r="B1131" s="10">
        <v>45699.93243055556</v>
      </c>
      <c r="C1131" s="11" t="s">
        <v>3431</v>
      </c>
      <c r="D1131" s="12">
        <v>2.0</v>
      </c>
      <c r="E1131" s="10" t="s">
        <v>12</v>
      </c>
      <c r="F1131" s="12">
        <v>2025.0</v>
      </c>
      <c r="G1131" s="13" t="s">
        <v>13</v>
      </c>
      <c r="H1131" s="14" t="s">
        <v>3432</v>
      </c>
      <c r="I1131" s="12">
        <v>131.0</v>
      </c>
      <c r="J1131" s="15" t="str">
        <f t="shared" si="1"/>
        <v>Relevant</v>
      </c>
    </row>
    <row r="1132" ht="22.5" customHeight="1">
      <c r="A1132" s="9" t="s">
        <v>3433</v>
      </c>
      <c r="B1132" s="10">
        <v>45592.305625</v>
      </c>
      <c r="C1132" s="11" t="s">
        <v>3434</v>
      </c>
      <c r="D1132" s="12">
        <v>10.0</v>
      </c>
      <c r="E1132" s="10" t="s">
        <v>42</v>
      </c>
      <c r="F1132" s="12">
        <v>2024.0</v>
      </c>
      <c r="G1132" s="13" t="s">
        <v>3435</v>
      </c>
      <c r="H1132" s="14" t="s">
        <v>3436</v>
      </c>
      <c r="I1132" s="12">
        <v>0.0</v>
      </c>
      <c r="J1132" s="15" t="str">
        <f t="shared" si="1"/>
        <v>Irrelevant</v>
      </c>
    </row>
    <row r="1133" ht="22.5" customHeight="1">
      <c r="A1133" s="9" t="s">
        <v>3437</v>
      </c>
      <c r="B1133" s="10">
        <v>45587.621157407404</v>
      </c>
      <c r="C1133" s="11" t="s">
        <v>3438</v>
      </c>
      <c r="D1133" s="12">
        <v>10.0</v>
      </c>
      <c r="E1133" s="10" t="s">
        <v>42</v>
      </c>
      <c r="F1133" s="12">
        <v>2024.0</v>
      </c>
      <c r="G1133" s="13" t="s">
        <v>13</v>
      </c>
      <c r="H1133" s="14" t="s">
        <v>3439</v>
      </c>
      <c r="I1133" s="12">
        <v>69.0</v>
      </c>
      <c r="J1133" s="15" t="str">
        <f t="shared" si="1"/>
        <v>Relevant</v>
      </c>
    </row>
    <row r="1134" ht="22.5" customHeight="1">
      <c r="A1134" s="9" t="s">
        <v>3440</v>
      </c>
      <c r="B1134" s="10">
        <v>45621.67340277778</v>
      </c>
      <c r="C1134" s="11" t="s">
        <v>3441</v>
      </c>
      <c r="D1134" s="12">
        <v>11.0</v>
      </c>
      <c r="E1134" s="10" t="s">
        <v>17</v>
      </c>
      <c r="F1134" s="12">
        <v>2024.0</v>
      </c>
      <c r="G1134" s="13" t="s">
        <v>13</v>
      </c>
      <c r="H1134" s="14" t="s">
        <v>220</v>
      </c>
      <c r="I1134" s="12">
        <v>283.0</v>
      </c>
      <c r="J1134" s="15" t="str">
        <f t="shared" si="1"/>
        <v>Relevant</v>
      </c>
    </row>
    <row r="1135" ht="22.5" customHeight="1">
      <c r="A1135" s="9" t="s">
        <v>3442</v>
      </c>
      <c r="B1135" s="10">
        <v>45615.604791666665</v>
      </c>
      <c r="C1135" s="11" t="s">
        <v>3443</v>
      </c>
      <c r="D1135" s="12">
        <v>11.0</v>
      </c>
      <c r="E1135" s="10" t="s">
        <v>17</v>
      </c>
      <c r="F1135" s="12">
        <v>2024.0</v>
      </c>
      <c r="G1135" s="13" t="s">
        <v>13</v>
      </c>
      <c r="H1135" s="14" t="s">
        <v>31</v>
      </c>
      <c r="I1135" s="12">
        <v>30882.0</v>
      </c>
      <c r="J1135" s="15" t="str">
        <f t="shared" si="1"/>
        <v>Relevant</v>
      </c>
    </row>
    <row r="1136" ht="22.5" customHeight="1">
      <c r="A1136" s="9" t="s">
        <v>3444</v>
      </c>
      <c r="B1136" s="10">
        <v>45607.49581018519</v>
      </c>
      <c r="C1136" s="11" t="s">
        <v>3445</v>
      </c>
      <c r="D1136" s="12">
        <v>11.0</v>
      </c>
      <c r="E1136" s="10" t="s">
        <v>17</v>
      </c>
      <c r="F1136" s="12">
        <v>2024.0</v>
      </c>
      <c r="G1136" s="13" t="s">
        <v>13</v>
      </c>
      <c r="H1136" s="14" t="s">
        <v>3446</v>
      </c>
      <c r="I1136" s="12">
        <v>543.0</v>
      </c>
      <c r="J1136" s="15" t="str">
        <f t="shared" si="1"/>
        <v>Relevant</v>
      </c>
    </row>
    <row r="1137" ht="22.5" customHeight="1">
      <c r="A1137" s="9" t="s">
        <v>3447</v>
      </c>
      <c r="B1137" s="10">
        <v>45728.671273148146</v>
      </c>
      <c r="C1137" s="11" t="s">
        <v>3448</v>
      </c>
      <c r="D1137" s="12">
        <v>3.0</v>
      </c>
      <c r="E1137" s="10" t="s">
        <v>59</v>
      </c>
      <c r="F1137" s="12">
        <v>2025.0</v>
      </c>
      <c r="G1137" s="13" t="s">
        <v>13</v>
      </c>
      <c r="H1137" s="14" t="s">
        <v>3449</v>
      </c>
      <c r="I1137" s="12">
        <v>67.0</v>
      </c>
      <c r="J1137" s="15" t="str">
        <f t="shared" si="1"/>
        <v>Relevant</v>
      </c>
    </row>
    <row r="1138" ht="22.5" customHeight="1">
      <c r="A1138" s="9" t="s">
        <v>3450</v>
      </c>
      <c r="B1138" s="10">
        <v>45609.747189016205</v>
      </c>
      <c r="C1138" s="11" t="s">
        <v>3451</v>
      </c>
      <c r="D1138" s="12">
        <v>11.0</v>
      </c>
      <c r="E1138" s="10" t="s">
        <v>17</v>
      </c>
      <c r="F1138" s="12">
        <v>2024.0</v>
      </c>
      <c r="G1138" s="13" t="s">
        <v>3452</v>
      </c>
      <c r="H1138" s="14" t="s">
        <v>3453</v>
      </c>
      <c r="I1138" s="12">
        <v>1.8830927E7</v>
      </c>
      <c r="J1138" s="15" t="str">
        <f t="shared" si="1"/>
        <v>Relevant</v>
      </c>
    </row>
    <row r="1139" ht="22.5" customHeight="1">
      <c r="A1139" s="9" t="s">
        <v>3454</v>
      </c>
      <c r="B1139" s="10">
        <v>45588.779814814814</v>
      </c>
      <c r="C1139" s="11" t="s">
        <v>3455</v>
      </c>
      <c r="D1139" s="12">
        <v>10.0</v>
      </c>
      <c r="E1139" s="10" t="s">
        <v>42</v>
      </c>
      <c r="F1139" s="12">
        <v>2024.0</v>
      </c>
      <c r="G1139" s="13" t="s">
        <v>3456</v>
      </c>
      <c r="H1139" s="14" t="s">
        <v>3457</v>
      </c>
      <c r="I1139" s="12">
        <v>9292977.0</v>
      </c>
      <c r="J1139" s="15" t="str">
        <f t="shared" si="1"/>
        <v>Relevant</v>
      </c>
    </row>
    <row r="1140" ht="22.5" customHeight="1">
      <c r="A1140" s="9" t="s">
        <v>3458</v>
      </c>
      <c r="B1140" s="10">
        <v>45394.52843559028</v>
      </c>
      <c r="C1140" s="11" t="s">
        <v>3459</v>
      </c>
      <c r="D1140" s="12">
        <v>4.0</v>
      </c>
      <c r="E1140" s="10" t="s">
        <v>274</v>
      </c>
      <c r="F1140" s="12">
        <v>2024.0</v>
      </c>
      <c r="G1140" s="13" t="s">
        <v>3460</v>
      </c>
      <c r="H1140" s="14" t="s">
        <v>3461</v>
      </c>
      <c r="I1140" s="12">
        <v>0.0</v>
      </c>
      <c r="J1140" s="15" t="str">
        <f t="shared" si="1"/>
        <v>Relevant</v>
      </c>
    </row>
    <row r="1141" ht="22.5" customHeight="1">
      <c r="A1141" s="9" t="s">
        <v>3462</v>
      </c>
      <c r="B1141" s="10">
        <v>45597.804131944446</v>
      </c>
      <c r="C1141" s="11" t="s">
        <v>3463</v>
      </c>
      <c r="D1141" s="12">
        <v>11.0</v>
      </c>
      <c r="E1141" s="10" t="s">
        <v>17</v>
      </c>
      <c r="F1141" s="12">
        <v>2024.0</v>
      </c>
      <c r="G1141" s="13" t="s">
        <v>13</v>
      </c>
      <c r="H1141" s="14" t="s">
        <v>3464</v>
      </c>
      <c r="I1141" s="12">
        <v>292.0</v>
      </c>
      <c r="J1141" s="15" t="str">
        <f t="shared" si="1"/>
        <v>Relevant</v>
      </c>
    </row>
    <row r="1142" ht="22.5" customHeight="1">
      <c r="A1142" s="9" t="s">
        <v>3465</v>
      </c>
      <c r="B1142" s="10">
        <v>45526.41180555556</v>
      </c>
      <c r="C1142" s="11" t="s">
        <v>3466</v>
      </c>
      <c r="D1142" s="12">
        <v>8.0</v>
      </c>
      <c r="E1142" s="10" t="s">
        <v>167</v>
      </c>
      <c r="F1142" s="12">
        <v>2024.0</v>
      </c>
      <c r="G1142" s="13" t="s">
        <v>3467</v>
      </c>
      <c r="H1142" s="14" t="s">
        <v>3468</v>
      </c>
      <c r="I1142" s="12">
        <v>123522.0</v>
      </c>
      <c r="J1142" s="15" t="str">
        <f t="shared" si="1"/>
        <v>Relevant</v>
      </c>
    </row>
    <row r="1143" ht="22.5" customHeight="1">
      <c r="A1143" s="9" t="s">
        <v>3469</v>
      </c>
      <c r="B1143" s="10">
        <v>45506.6478125</v>
      </c>
      <c r="C1143" s="11" t="s">
        <v>3470</v>
      </c>
      <c r="D1143" s="12">
        <v>8.0</v>
      </c>
      <c r="E1143" s="10" t="s">
        <v>167</v>
      </c>
      <c r="F1143" s="12">
        <v>2024.0</v>
      </c>
      <c r="G1143" s="13" t="s">
        <v>3471</v>
      </c>
      <c r="H1143" s="14" t="str">
        <f>IFERROR(__xludf.DUMMYFUNCTION("TRIM(REGEXREPLACE(GOOGLETRANSLATE(G1143,""auto"",""en""),""(?i)\b(RT|QT)\s*@?\w*:?\s*|https?://\S+|@\w+|#\w+|[^\x00-\x7F]|[^\w\s]"",""""))"),"Rain in Bokaro district since early morning Light to moderate rainfall is likely throughout the day Bokaro News")</f>
        <v>Rain in Bokaro district since early morning Light to moderate rainfall is likely throughout the day Bokaro News</v>
      </c>
      <c r="I1143" s="12">
        <v>7489320.0</v>
      </c>
      <c r="J1143" s="15" t="str">
        <f t="shared" si="1"/>
        <v>Irrelevant</v>
      </c>
    </row>
    <row r="1144" ht="22.5" customHeight="1">
      <c r="A1144" s="9" t="s">
        <v>3472</v>
      </c>
      <c r="B1144" s="10">
        <v>45642.526400462964</v>
      </c>
      <c r="C1144" s="11" t="s">
        <v>3473</v>
      </c>
      <c r="D1144" s="12">
        <v>12.0</v>
      </c>
      <c r="E1144" s="10" t="s">
        <v>26</v>
      </c>
      <c r="F1144" s="12">
        <v>2024.0</v>
      </c>
      <c r="G1144" s="13" t="s">
        <v>13</v>
      </c>
      <c r="H1144" s="14" t="s">
        <v>232</v>
      </c>
      <c r="I1144" s="12">
        <v>3107.0</v>
      </c>
      <c r="J1144" s="15" t="str">
        <f t="shared" si="1"/>
        <v>Relevant</v>
      </c>
    </row>
    <row r="1145" ht="22.5" customHeight="1">
      <c r="A1145" s="9" t="s">
        <v>3474</v>
      </c>
      <c r="B1145" s="10">
        <v>45612.74650314815</v>
      </c>
      <c r="C1145" s="11" t="s">
        <v>3475</v>
      </c>
      <c r="D1145" s="12">
        <v>11.0</v>
      </c>
      <c r="E1145" s="10" t="s">
        <v>17</v>
      </c>
      <c r="F1145" s="12">
        <v>2024.0</v>
      </c>
      <c r="G1145" s="13" t="s">
        <v>3476</v>
      </c>
      <c r="H1145" s="14" t="s">
        <v>3477</v>
      </c>
      <c r="I1145" s="12">
        <v>189499.0</v>
      </c>
      <c r="J1145" s="15" t="str">
        <f t="shared" si="1"/>
        <v>Relevant</v>
      </c>
    </row>
    <row r="1146" ht="22.5" customHeight="1">
      <c r="A1146" s="9" t="s">
        <v>3478</v>
      </c>
      <c r="B1146" s="10">
        <v>45745.6250462963</v>
      </c>
      <c r="C1146" s="11" t="s">
        <v>3479</v>
      </c>
      <c r="D1146" s="12">
        <v>3.0</v>
      </c>
      <c r="E1146" s="10" t="s">
        <v>59</v>
      </c>
      <c r="F1146" s="12">
        <v>2025.0</v>
      </c>
      <c r="G1146" s="13" t="s">
        <v>3480</v>
      </c>
      <c r="H1146" s="14" t="s">
        <v>3481</v>
      </c>
      <c r="I1146" s="12">
        <v>2409059.0</v>
      </c>
      <c r="J1146" s="15" t="str">
        <f t="shared" si="1"/>
        <v>Relevant</v>
      </c>
    </row>
    <row r="1147" ht="22.5" customHeight="1">
      <c r="A1147" s="9" t="s">
        <v>3482</v>
      </c>
      <c r="B1147" s="10">
        <v>45696.79274305556</v>
      </c>
      <c r="C1147" s="11" t="s">
        <v>3483</v>
      </c>
      <c r="D1147" s="12">
        <v>2.0</v>
      </c>
      <c r="E1147" s="10" t="s">
        <v>12</v>
      </c>
      <c r="F1147" s="12">
        <v>2025.0</v>
      </c>
      <c r="G1147" s="13" t="s">
        <v>13</v>
      </c>
      <c r="H1147" s="14" t="s">
        <v>14</v>
      </c>
      <c r="I1147" s="12">
        <v>421.0</v>
      </c>
      <c r="J1147" s="15" t="str">
        <f t="shared" si="1"/>
        <v>Relevant</v>
      </c>
    </row>
    <row r="1148" ht="22.5" customHeight="1">
      <c r="A1148" s="9" t="s">
        <v>3484</v>
      </c>
      <c r="B1148" s="10">
        <v>45563.434212962966</v>
      </c>
      <c r="C1148" s="11" t="s">
        <v>3485</v>
      </c>
      <c r="D1148" s="12">
        <v>9.0</v>
      </c>
      <c r="E1148" s="10" t="s">
        <v>114</v>
      </c>
      <c r="F1148" s="12">
        <v>2024.0</v>
      </c>
      <c r="G1148" s="13" t="s">
        <v>13</v>
      </c>
      <c r="H1148" s="14" t="s">
        <v>3486</v>
      </c>
      <c r="I1148" s="12">
        <v>989.0</v>
      </c>
      <c r="J1148" s="15" t="str">
        <f t="shared" si="1"/>
        <v>Relevant</v>
      </c>
    </row>
    <row r="1149" ht="22.5" customHeight="1">
      <c r="A1149" s="9" t="s">
        <v>3487</v>
      </c>
      <c r="B1149" s="10">
        <v>45476.54652777778</v>
      </c>
      <c r="C1149" s="11" t="s">
        <v>2993</v>
      </c>
      <c r="D1149" s="12">
        <v>7.0</v>
      </c>
      <c r="E1149" s="10" t="s">
        <v>55</v>
      </c>
      <c r="F1149" s="12">
        <v>2024.0</v>
      </c>
      <c r="G1149" s="13" t="s">
        <v>3488</v>
      </c>
      <c r="H1149" s="14" t="s">
        <v>3489</v>
      </c>
      <c r="I1149" s="12">
        <v>9293540.0</v>
      </c>
      <c r="J1149" s="15" t="str">
        <f t="shared" si="1"/>
        <v>Relevant</v>
      </c>
    </row>
    <row r="1150" ht="22.5" customHeight="1">
      <c r="A1150" s="9" t="s">
        <v>3490</v>
      </c>
      <c r="B1150" s="10">
        <v>45632.73273148148</v>
      </c>
      <c r="C1150" s="11" t="s">
        <v>3491</v>
      </c>
      <c r="D1150" s="12">
        <v>12.0</v>
      </c>
      <c r="E1150" s="10" t="s">
        <v>26</v>
      </c>
      <c r="F1150" s="12">
        <v>2024.0</v>
      </c>
      <c r="G1150" s="13" t="s">
        <v>3492</v>
      </c>
      <c r="H1150" s="14" t="s">
        <v>3493</v>
      </c>
      <c r="I1150" s="12">
        <v>0.0</v>
      </c>
      <c r="J1150" s="15" t="str">
        <f t="shared" si="1"/>
        <v>Relevant</v>
      </c>
    </row>
    <row r="1151" ht="22.5" customHeight="1">
      <c r="A1151" s="9" t="s">
        <v>3494</v>
      </c>
      <c r="B1151" s="10">
        <v>45598.53194862269</v>
      </c>
      <c r="C1151" s="11" t="s">
        <v>3495</v>
      </c>
      <c r="D1151" s="12">
        <v>11.0</v>
      </c>
      <c r="E1151" s="10" t="s">
        <v>17</v>
      </c>
      <c r="F1151" s="12">
        <v>2024.0</v>
      </c>
      <c r="G1151" s="13" t="s">
        <v>3496</v>
      </c>
      <c r="H1151" s="14" t="s">
        <v>3497</v>
      </c>
      <c r="I1151" s="12">
        <v>4492.0</v>
      </c>
      <c r="J1151" s="15" t="str">
        <f t="shared" si="1"/>
        <v>Relevant</v>
      </c>
    </row>
    <row r="1152" ht="22.5" customHeight="1">
      <c r="A1152" s="9" t="s">
        <v>3498</v>
      </c>
      <c r="B1152" s="10">
        <v>45614.61934027778</v>
      </c>
      <c r="C1152" s="11" t="s">
        <v>3499</v>
      </c>
      <c r="D1152" s="12">
        <v>11.0</v>
      </c>
      <c r="E1152" s="10" t="s">
        <v>17</v>
      </c>
      <c r="F1152" s="12">
        <v>2024.0</v>
      </c>
      <c r="G1152" s="13" t="s">
        <v>13</v>
      </c>
      <c r="H1152" s="14" t="s">
        <v>499</v>
      </c>
      <c r="I1152" s="12">
        <v>487.0</v>
      </c>
      <c r="J1152" s="15" t="str">
        <f t="shared" si="1"/>
        <v>Relevant</v>
      </c>
    </row>
    <row r="1153" ht="22.5" customHeight="1">
      <c r="A1153" s="9" t="s">
        <v>3500</v>
      </c>
      <c r="B1153" s="10">
        <v>45643.34819759259</v>
      </c>
      <c r="C1153" s="11" t="s">
        <v>3501</v>
      </c>
      <c r="D1153" s="12">
        <v>12.0</v>
      </c>
      <c r="E1153" s="10" t="s">
        <v>26</v>
      </c>
      <c r="F1153" s="12">
        <v>2024.0</v>
      </c>
      <c r="G1153" s="13" t="s">
        <v>3502</v>
      </c>
      <c r="H1153" s="14" t="s">
        <v>3503</v>
      </c>
      <c r="I1153" s="12">
        <v>1230318.0</v>
      </c>
      <c r="J1153" s="15" t="str">
        <f t="shared" si="1"/>
        <v>Relevant</v>
      </c>
    </row>
    <row r="1154" ht="22.5" customHeight="1">
      <c r="A1154" s="9" t="s">
        <v>3504</v>
      </c>
      <c r="B1154" s="10">
        <v>45569.644270833334</v>
      </c>
      <c r="C1154" s="11" t="s">
        <v>3505</v>
      </c>
      <c r="D1154" s="12">
        <v>10.0</v>
      </c>
      <c r="E1154" s="10" t="s">
        <v>42</v>
      </c>
      <c r="F1154" s="12">
        <v>2024.0</v>
      </c>
      <c r="G1154" s="13" t="s">
        <v>13</v>
      </c>
      <c r="H1154" s="14" t="s">
        <v>3506</v>
      </c>
      <c r="I1154" s="12">
        <v>3166.0</v>
      </c>
      <c r="J1154" s="15" t="str">
        <f t="shared" si="1"/>
        <v>Relevant</v>
      </c>
    </row>
    <row r="1155" ht="22.5" customHeight="1">
      <c r="A1155" s="9" t="s">
        <v>3507</v>
      </c>
      <c r="B1155" s="10">
        <v>45386.45856481481</v>
      </c>
      <c r="C1155" s="11" t="s">
        <v>3508</v>
      </c>
      <c r="D1155" s="12">
        <v>4.0</v>
      </c>
      <c r="E1155" s="10" t="s">
        <v>274</v>
      </c>
      <c r="F1155" s="12">
        <v>2024.0</v>
      </c>
      <c r="G1155" s="13" t="s">
        <v>3509</v>
      </c>
      <c r="H1155" s="14" t="s">
        <v>3510</v>
      </c>
      <c r="I1155" s="12">
        <v>3561386.0</v>
      </c>
      <c r="J1155" s="15" t="str">
        <f t="shared" si="1"/>
        <v>Irrelevant</v>
      </c>
    </row>
    <row r="1156" ht="22.5" customHeight="1">
      <c r="A1156" s="9" t="s">
        <v>3511</v>
      </c>
      <c r="B1156" s="10">
        <v>45602.43472222222</v>
      </c>
      <c r="C1156" s="11" t="s">
        <v>96</v>
      </c>
      <c r="D1156" s="12">
        <v>11.0</v>
      </c>
      <c r="E1156" s="10" t="s">
        <v>17</v>
      </c>
      <c r="F1156" s="12">
        <v>2024.0</v>
      </c>
      <c r="G1156" s="13" t="s">
        <v>13</v>
      </c>
      <c r="H1156" s="14" t="s">
        <v>822</v>
      </c>
      <c r="I1156" s="12">
        <v>1.0</v>
      </c>
      <c r="J1156" s="15" t="str">
        <f t="shared" si="1"/>
        <v>Relevant</v>
      </c>
    </row>
    <row r="1157" ht="22.5" customHeight="1">
      <c r="A1157" s="9" t="s">
        <v>3512</v>
      </c>
      <c r="B1157" s="10">
        <v>45615.60581018519</v>
      </c>
      <c r="C1157" s="11" t="s">
        <v>3513</v>
      </c>
      <c r="D1157" s="12">
        <v>11.0</v>
      </c>
      <c r="E1157" s="10" t="s">
        <v>17</v>
      </c>
      <c r="F1157" s="12">
        <v>2024.0</v>
      </c>
      <c r="G1157" s="13" t="s">
        <v>13</v>
      </c>
      <c r="H1157" s="14" t="s">
        <v>489</v>
      </c>
      <c r="I1157" s="12">
        <v>1277.0</v>
      </c>
      <c r="J1157" s="15" t="str">
        <f t="shared" si="1"/>
        <v>Relevant</v>
      </c>
    </row>
    <row r="1158" ht="22.5" customHeight="1">
      <c r="A1158" s="9" t="s">
        <v>3514</v>
      </c>
      <c r="B1158" s="10">
        <v>45595.37547453704</v>
      </c>
      <c r="C1158" s="11" t="s">
        <v>3515</v>
      </c>
      <c r="D1158" s="12">
        <v>10.0</v>
      </c>
      <c r="E1158" s="10" t="s">
        <v>42</v>
      </c>
      <c r="F1158" s="12">
        <v>2024.0</v>
      </c>
      <c r="G1158" s="13" t="s">
        <v>13</v>
      </c>
      <c r="H1158" s="14" t="s">
        <v>3516</v>
      </c>
      <c r="I1158" s="12">
        <v>4.0</v>
      </c>
      <c r="J1158" s="15" t="str">
        <f t="shared" si="1"/>
        <v>Relevant</v>
      </c>
    </row>
    <row r="1159" ht="22.5" customHeight="1">
      <c r="A1159" s="9" t="s">
        <v>3517</v>
      </c>
      <c r="B1159" s="10">
        <v>45696.82420138889</v>
      </c>
      <c r="C1159" s="11" t="s">
        <v>3518</v>
      </c>
      <c r="D1159" s="12">
        <v>2.0</v>
      </c>
      <c r="E1159" s="10" t="s">
        <v>12</v>
      </c>
      <c r="F1159" s="12">
        <v>2025.0</v>
      </c>
      <c r="G1159" s="13" t="s">
        <v>13</v>
      </c>
      <c r="H1159" s="14" t="s">
        <v>14</v>
      </c>
      <c r="I1159" s="12">
        <v>154.0</v>
      </c>
      <c r="J1159" s="15" t="str">
        <f t="shared" si="1"/>
        <v>Relevant</v>
      </c>
    </row>
    <row r="1160" ht="22.5" customHeight="1">
      <c r="A1160" s="9" t="s">
        <v>3519</v>
      </c>
      <c r="B1160" s="10">
        <v>45728.52175885416</v>
      </c>
      <c r="C1160" s="11" t="s">
        <v>3520</v>
      </c>
      <c r="D1160" s="12">
        <v>3.0</v>
      </c>
      <c r="E1160" s="10" t="s">
        <v>59</v>
      </c>
      <c r="F1160" s="12">
        <v>2025.0</v>
      </c>
      <c r="G1160" s="13" t="s">
        <v>3521</v>
      </c>
      <c r="H1160" s="14" t="s">
        <v>3522</v>
      </c>
      <c r="I1160" s="12">
        <v>1.2672124E7</v>
      </c>
      <c r="J1160" s="15" t="str">
        <f t="shared" si="1"/>
        <v>Relevant</v>
      </c>
    </row>
    <row r="1161" ht="22.5" customHeight="1">
      <c r="A1161" s="9" t="s">
        <v>3523</v>
      </c>
      <c r="B1161" s="10">
        <v>45703.77916666667</v>
      </c>
      <c r="C1161" s="11" t="s">
        <v>3524</v>
      </c>
      <c r="D1161" s="12">
        <v>2.0</v>
      </c>
      <c r="E1161" s="10" t="s">
        <v>12</v>
      </c>
      <c r="F1161" s="12">
        <v>2025.0</v>
      </c>
      <c r="G1161" s="13" t="s">
        <v>3525</v>
      </c>
      <c r="H1161" s="14" t="s">
        <v>3526</v>
      </c>
      <c r="I1161" s="12">
        <v>0.0</v>
      </c>
      <c r="J1161" s="15" t="str">
        <f t="shared" si="1"/>
        <v>Irrelevant</v>
      </c>
    </row>
    <row r="1162" ht="22.5" customHeight="1">
      <c r="A1162" s="9" t="s">
        <v>3527</v>
      </c>
      <c r="B1162" s="10">
        <v>45614.91539351852</v>
      </c>
      <c r="C1162" s="11" t="s">
        <v>3528</v>
      </c>
      <c r="D1162" s="12">
        <v>11.0</v>
      </c>
      <c r="E1162" s="10" t="s">
        <v>17</v>
      </c>
      <c r="F1162" s="12">
        <v>2024.0</v>
      </c>
      <c r="G1162" s="13" t="s">
        <v>13</v>
      </c>
      <c r="H1162" s="14" t="s">
        <v>423</v>
      </c>
      <c r="I1162" s="12">
        <v>66.0</v>
      </c>
      <c r="J1162" s="15" t="str">
        <f t="shared" si="1"/>
        <v>Relevant</v>
      </c>
    </row>
    <row r="1163" ht="22.5" customHeight="1">
      <c r="A1163" s="9" t="s">
        <v>3529</v>
      </c>
      <c r="B1163" s="10">
        <v>45422.75270833333</v>
      </c>
      <c r="C1163" s="11" t="s">
        <v>3530</v>
      </c>
      <c r="D1163" s="12">
        <v>5.0</v>
      </c>
      <c r="E1163" s="10" t="s">
        <v>21</v>
      </c>
      <c r="F1163" s="12">
        <v>2024.0</v>
      </c>
      <c r="G1163" s="13" t="s">
        <v>13</v>
      </c>
      <c r="H1163" s="14" t="s">
        <v>3531</v>
      </c>
      <c r="I1163" s="12">
        <v>874.0</v>
      </c>
      <c r="J1163" s="15" t="str">
        <f t="shared" si="1"/>
        <v>Relevant</v>
      </c>
    </row>
    <row r="1164" ht="22.5" customHeight="1">
      <c r="A1164" s="9" t="s">
        <v>3532</v>
      </c>
      <c r="B1164" s="10">
        <v>45567.64141203704</v>
      </c>
      <c r="C1164" s="11" t="s">
        <v>3533</v>
      </c>
      <c r="D1164" s="12">
        <v>10.0</v>
      </c>
      <c r="E1164" s="10" t="s">
        <v>42</v>
      </c>
      <c r="F1164" s="12">
        <v>2024.0</v>
      </c>
      <c r="G1164" s="13" t="s">
        <v>3534</v>
      </c>
      <c r="H1164" s="14" t="s">
        <v>3535</v>
      </c>
      <c r="I1164" s="12">
        <v>0.0</v>
      </c>
      <c r="J1164" s="15" t="str">
        <f t="shared" si="1"/>
        <v>Relevant</v>
      </c>
    </row>
    <row r="1165" ht="22.5" customHeight="1">
      <c r="A1165" s="9" t="s">
        <v>3536</v>
      </c>
      <c r="B1165" s="10">
        <v>45614.94261574074</v>
      </c>
      <c r="C1165" s="11" t="s">
        <v>3537</v>
      </c>
      <c r="D1165" s="12">
        <v>11.0</v>
      </c>
      <c r="E1165" s="10" t="s">
        <v>17</v>
      </c>
      <c r="F1165" s="12">
        <v>2024.0</v>
      </c>
      <c r="G1165" s="13" t="s">
        <v>13</v>
      </c>
      <c r="H1165" s="14" t="s">
        <v>423</v>
      </c>
      <c r="I1165" s="12">
        <v>2520.0</v>
      </c>
      <c r="J1165" s="15" t="str">
        <f t="shared" si="1"/>
        <v>Relevant</v>
      </c>
    </row>
    <row r="1166" ht="22.5" customHeight="1">
      <c r="A1166" s="9" t="s">
        <v>3538</v>
      </c>
      <c r="B1166" s="10">
        <v>45584.70962962963</v>
      </c>
      <c r="C1166" s="11" t="s">
        <v>3539</v>
      </c>
      <c r="D1166" s="12">
        <v>10.0</v>
      </c>
      <c r="E1166" s="10" t="s">
        <v>42</v>
      </c>
      <c r="F1166" s="12">
        <v>2024.0</v>
      </c>
      <c r="G1166" s="13" t="s">
        <v>13</v>
      </c>
      <c r="H1166" s="14" t="s">
        <v>610</v>
      </c>
      <c r="I1166" s="12">
        <v>17525.0</v>
      </c>
      <c r="J1166" s="15" t="str">
        <f t="shared" si="1"/>
        <v>Relevant</v>
      </c>
    </row>
    <row r="1167" ht="22.5" customHeight="1">
      <c r="A1167" s="9" t="s">
        <v>3540</v>
      </c>
      <c r="B1167" s="10">
        <v>45710.6622337963</v>
      </c>
      <c r="C1167" s="11" t="s">
        <v>3541</v>
      </c>
      <c r="D1167" s="12">
        <v>2.0</v>
      </c>
      <c r="E1167" s="10" t="s">
        <v>12</v>
      </c>
      <c r="F1167" s="12">
        <v>2025.0</v>
      </c>
      <c r="G1167" s="13" t="s">
        <v>13</v>
      </c>
      <c r="H1167" s="14" t="s">
        <v>52</v>
      </c>
      <c r="I1167" s="12">
        <v>364.0</v>
      </c>
      <c r="J1167" s="15" t="str">
        <f t="shared" si="1"/>
        <v>Relevant</v>
      </c>
    </row>
    <row r="1168" ht="22.5" customHeight="1">
      <c r="A1168" s="9" t="s">
        <v>3542</v>
      </c>
      <c r="B1168" s="10">
        <v>45608.97083333333</v>
      </c>
      <c r="C1168" s="11" t="s">
        <v>3543</v>
      </c>
      <c r="D1168" s="12">
        <v>11.0</v>
      </c>
      <c r="E1168" s="10" t="s">
        <v>17</v>
      </c>
      <c r="F1168" s="12">
        <v>2024.0</v>
      </c>
      <c r="G1168" s="13" t="s">
        <v>3544</v>
      </c>
      <c r="H1168" s="14" t="s">
        <v>3545</v>
      </c>
      <c r="I1168" s="12">
        <v>0.0</v>
      </c>
      <c r="J1168" s="15" t="str">
        <f t="shared" si="1"/>
        <v>Relevant</v>
      </c>
    </row>
    <row r="1169" ht="22.5" customHeight="1">
      <c r="A1169" s="9" t="s">
        <v>3546</v>
      </c>
      <c r="B1169" s="10">
        <v>45644.469930555555</v>
      </c>
      <c r="C1169" s="11" t="s">
        <v>3547</v>
      </c>
      <c r="D1169" s="12">
        <v>12.0</v>
      </c>
      <c r="E1169" s="10" t="s">
        <v>26</v>
      </c>
      <c r="F1169" s="12">
        <v>2024.0</v>
      </c>
      <c r="G1169" s="13" t="s">
        <v>3548</v>
      </c>
      <c r="H1169" s="14" t="s">
        <v>3549</v>
      </c>
      <c r="I1169" s="12">
        <v>622887.0</v>
      </c>
      <c r="J1169" s="15" t="str">
        <f t="shared" si="1"/>
        <v>Irrelevant</v>
      </c>
    </row>
    <row r="1170" ht="22.5" customHeight="1">
      <c r="A1170" s="9" t="s">
        <v>3550</v>
      </c>
      <c r="B1170" s="10">
        <v>45501.56159722222</v>
      </c>
      <c r="C1170" s="11" t="s">
        <v>3551</v>
      </c>
      <c r="D1170" s="12">
        <v>7.0</v>
      </c>
      <c r="E1170" s="10" t="s">
        <v>55</v>
      </c>
      <c r="F1170" s="12">
        <v>2024.0</v>
      </c>
      <c r="G1170" s="13" t="s">
        <v>13</v>
      </c>
      <c r="H1170" s="14" t="s">
        <v>3552</v>
      </c>
      <c r="I1170" s="12">
        <v>15016.0</v>
      </c>
      <c r="J1170" s="15" t="str">
        <f t="shared" si="1"/>
        <v>Irrelevant</v>
      </c>
    </row>
    <row r="1171" ht="22.5" customHeight="1">
      <c r="A1171" s="9" t="s">
        <v>3553</v>
      </c>
      <c r="B1171" s="10">
        <v>45596.33692129629</v>
      </c>
      <c r="C1171" s="11" t="s">
        <v>3554</v>
      </c>
      <c r="D1171" s="12">
        <v>10.0</v>
      </c>
      <c r="E1171" s="10" t="s">
        <v>42</v>
      </c>
      <c r="F1171" s="12">
        <v>2024.0</v>
      </c>
      <c r="G1171" s="13" t="s">
        <v>3555</v>
      </c>
      <c r="H1171" s="14" t="s">
        <v>3556</v>
      </c>
      <c r="I1171" s="12">
        <v>1205132.0</v>
      </c>
      <c r="J1171" s="15" t="str">
        <f t="shared" si="1"/>
        <v>Relevant</v>
      </c>
    </row>
    <row r="1172" ht="22.5" customHeight="1">
      <c r="A1172" s="9" t="s">
        <v>3557</v>
      </c>
      <c r="B1172" s="10">
        <v>45588.53805555555</v>
      </c>
      <c r="C1172" s="11" t="s">
        <v>3558</v>
      </c>
      <c r="D1172" s="12">
        <v>10.0</v>
      </c>
      <c r="E1172" s="10" t="s">
        <v>42</v>
      </c>
      <c r="F1172" s="12">
        <v>2024.0</v>
      </c>
      <c r="G1172" s="13" t="s">
        <v>3559</v>
      </c>
      <c r="H1172" s="14" t="s">
        <v>3560</v>
      </c>
      <c r="I1172" s="12">
        <v>116763.0</v>
      </c>
      <c r="J1172" s="15" t="str">
        <f t="shared" si="1"/>
        <v>Relevant</v>
      </c>
    </row>
    <row r="1173" ht="22.5" customHeight="1">
      <c r="A1173" s="9" t="s">
        <v>3561</v>
      </c>
      <c r="B1173" s="10">
        <v>45622.77072916667</v>
      </c>
      <c r="C1173" s="11" t="s">
        <v>3562</v>
      </c>
      <c r="D1173" s="12">
        <v>11.0</v>
      </c>
      <c r="E1173" s="10" t="s">
        <v>17</v>
      </c>
      <c r="F1173" s="12">
        <v>2024.0</v>
      </c>
      <c r="G1173" s="13" t="s">
        <v>13</v>
      </c>
      <c r="H1173" s="14" t="s">
        <v>220</v>
      </c>
      <c r="I1173" s="12">
        <v>12.0</v>
      </c>
      <c r="J1173" s="15" t="str">
        <f t="shared" si="1"/>
        <v>Relevant</v>
      </c>
    </row>
    <row r="1174" ht="22.5" customHeight="1">
      <c r="A1174" s="9" t="s">
        <v>3563</v>
      </c>
      <c r="B1174" s="10">
        <v>45452.72542824074</v>
      </c>
      <c r="C1174" s="11" t="s">
        <v>3564</v>
      </c>
      <c r="D1174" s="12">
        <v>6.0</v>
      </c>
      <c r="E1174" s="10" t="s">
        <v>34</v>
      </c>
      <c r="F1174" s="12">
        <v>2024.0</v>
      </c>
      <c r="G1174" s="13" t="s">
        <v>13</v>
      </c>
      <c r="H1174" s="14" t="s">
        <v>3565</v>
      </c>
      <c r="I1174" s="12">
        <v>161.0</v>
      </c>
      <c r="J1174" s="15" t="str">
        <f t="shared" si="1"/>
        <v>Relevant</v>
      </c>
    </row>
    <row r="1175" ht="22.5" customHeight="1">
      <c r="A1175" s="9" t="s">
        <v>3566</v>
      </c>
      <c r="B1175" s="10">
        <v>45603.42131298611</v>
      </c>
      <c r="C1175" s="11" t="s">
        <v>1113</v>
      </c>
      <c r="D1175" s="12">
        <v>11.0</v>
      </c>
      <c r="E1175" s="10" t="s">
        <v>17</v>
      </c>
      <c r="F1175" s="12">
        <v>2024.0</v>
      </c>
      <c r="G1175" s="13" t="s">
        <v>3567</v>
      </c>
      <c r="H1175" s="14" t="s">
        <v>3568</v>
      </c>
      <c r="I1175" s="12">
        <v>11386.0</v>
      </c>
      <c r="J1175" s="15" t="str">
        <f t="shared" si="1"/>
        <v>Relevant</v>
      </c>
    </row>
    <row r="1176" ht="22.5" customHeight="1">
      <c r="A1176" s="9" t="s">
        <v>3569</v>
      </c>
      <c r="B1176" s="10">
        <v>45647.429236111115</v>
      </c>
      <c r="C1176" s="11" t="s">
        <v>3570</v>
      </c>
      <c r="D1176" s="12">
        <v>12.0</v>
      </c>
      <c r="E1176" s="10" t="s">
        <v>26</v>
      </c>
      <c r="F1176" s="12">
        <v>2024.0</v>
      </c>
      <c r="G1176" s="13" t="s">
        <v>3571</v>
      </c>
      <c r="H1176" s="14" t="s">
        <v>3572</v>
      </c>
      <c r="I1176" s="12">
        <v>99517.0</v>
      </c>
      <c r="J1176" s="15" t="str">
        <f t="shared" si="1"/>
        <v>Irrelevant</v>
      </c>
    </row>
    <row r="1177" ht="22.5" customHeight="1">
      <c r="A1177" s="9" t="s">
        <v>3573</v>
      </c>
      <c r="B1177" s="10">
        <v>45570.91388888889</v>
      </c>
      <c r="C1177" s="11" t="s">
        <v>3574</v>
      </c>
      <c r="D1177" s="12">
        <v>10.0</v>
      </c>
      <c r="E1177" s="10" t="s">
        <v>42</v>
      </c>
      <c r="F1177" s="12">
        <v>2024.0</v>
      </c>
      <c r="G1177" s="13" t="s">
        <v>3575</v>
      </c>
      <c r="H1177" s="14" t="s">
        <v>3576</v>
      </c>
      <c r="I1177" s="12">
        <v>1.6242846E7</v>
      </c>
      <c r="J1177" s="15" t="str">
        <f t="shared" si="1"/>
        <v>Irrelevant</v>
      </c>
    </row>
    <row r="1178" ht="22.5" customHeight="1">
      <c r="A1178" s="9" t="s">
        <v>3577</v>
      </c>
      <c r="B1178" s="10">
        <v>45615.34670138889</v>
      </c>
      <c r="C1178" s="11" t="s">
        <v>3578</v>
      </c>
      <c r="D1178" s="12">
        <v>11.0</v>
      </c>
      <c r="E1178" s="10" t="s">
        <v>17</v>
      </c>
      <c r="F1178" s="12">
        <v>2024.0</v>
      </c>
      <c r="G1178" s="13" t="s">
        <v>13</v>
      </c>
      <c r="H1178" s="14" t="s">
        <v>3579</v>
      </c>
      <c r="I1178" s="12">
        <v>11.0</v>
      </c>
      <c r="J1178" s="15" t="str">
        <f t="shared" si="1"/>
        <v>Relevant</v>
      </c>
    </row>
    <row r="1179" ht="22.5" customHeight="1">
      <c r="A1179" s="9" t="s">
        <v>3580</v>
      </c>
      <c r="B1179" s="10">
        <v>45613.39519675926</v>
      </c>
      <c r="C1179" s="11" t="s">
        <v>3581</v>
      </c>
      <c r="D1179" s="12">
        <v>11.0</v>
      </c>
      <c r="E1179" s="10" t="s">
        <v>17</v>
      </c>
      <c r="F1179" s="12">
        <v>2024.0</v>
      </c>
      <c r="G1179" s="13" t="s">
        <v>3582</v>
      </c>
      <c r="H1179" s="14" t="s">
        <v>3583</v>
      </c>
      <c r="I1179" s="12">
        <v>7724523.0</v>
      </c>
      <c r="J1179" s="15" t="str">
        <f t="shared" si="1"/>
        <v>Relevant</v>
      </c>
    </row>
    <row r="1180" ht="22.5" customHeight="1">
      <c r="A1180" s="9" t="s">
        <v>3584</v>
      </c>
      <c r="B1180" s="10">
        <v>45494.74965277778</v>
      </c>
      <c r="C1180" s="11" t="s">
        <v>3585</v>
      </c>
      <c r="D1180" s="12">
        <v>7.0</v>
      </c>
      <c r="E1180" s="10" t="s">
        <v>55</v>
      </c>
      <c r="F1180" s="12">
        <v>2024.0</v>
      </c>
      <c r="G1180" s="13" t="s">
        <v>13</v>
      </c>
      <c r="H1180" s="14" t="s">
        <v>3586</v>
      </c>
      <c r="I1180" s="12">
        <v>6.0</v>
      </c>
      <c r="J1180" s="15" t="str">
        <f t="shared" si="1"/>
        <v>Relevant</v>
      </c>
    </row>
    <row r="1181" ht="22.5" customHeight="1">
      <c r="A1181" s="9" t="s">
        <v>3587</v>
      </c>
      <c r="B1181" s="10">
        <v>45471.66056712963</v>
      </c>
      <c r="C1181" s="11" t="s">
        <v>3588</v>
      </c>
      <c r="D1181" s="12">
        <v>6.0</v>
      </c>
      <c r="E1181" s="10" t="s">
        <v>34</v>
      </c>
      <c r="F1181" s="12">
        <v>2024.0</v>
      </c>
      <c r="G1181" s="13" t="s">
        <v>3589</v>
      </c>
      <c r="H1181" s="14" t="s">
        <v>3590</v>
      </c>
      <c r="I1181" s="12">
        <v>790620.0</v>
      </c>
      <c r="J1181" s="15" t="str">
        <f t="shared" si="1"/>
        <v>Relevant</v>
      </c>
    </row>
    <row r="1182" ht="22.5" customHeight="1">
      <c r="A1182" s="9" t="s">
        <v>3591</v>
      </c>
      <c r="B1182" s="10">
        <v>45450.915358796294</v>
      </c>
      <c r="C1182" s="11" t="s">
        <v>3592</v>
      </c>
      <c r="D1182" s="12">
        <v>6.0</v>
      </c>
      <c r="E1182" s="10" t="s">
        <v>34</v>
      </c>
      <c r="F1182" s="12">
        <v>2024.0</v>
      </c>
      <c r="G1182" s="13" t="s">
        <v>13</v>
      </c>
      <c r="H1182" s="14" t="s">
        <v>3593</v>
      </c>
      <c r="I1182" s="12">
        <v>324.0</v>
      </c>
      <c r="J1182" s="15" t="str">
        <f t="shared" si="1"/>
        <v>Irrelevant</v>
      </c>
    </row>
    <row r="1183" ht="22.5" customHeight="1">
      <c r="A1183" s="9" t="s">
        <v>3594</v>
      </c>
      <c r="B1183" s="10">
        <v>45619.39649305555</v>
      </c>
      <c r="C1183" s="11" t="s">
        <v>3595</v>
      </c>
      <c r="D1183" s="12">
        <v>11.0</v>
      </c>
      <c r="E1183" s="10" t="s">
        <v>17</v>
      </c>
      <c r="F1183" s="12">
        <v>2024.0</v>
      </c>
      <c r="G1183" s="13" t="s">
        <v>13</v>
      </c>
      <c r="H1183" s="14" t="s">
        <v>3596</v>
      </c>
      <c r="I1183" s="12">
        <v>8583.0</v>
      </c>
      <c r="J1183" s="15" t="str">
        <f t="shared" si="1"/>
        <v>Relevant</v>
      </c>
    </row>
    <row r="1184" ht="22.5" customHeight="1">
      <c r="A1184" s="9" t="s">
        <v>3597</v>
      </c>
      <c r="B1184" s="10">
        <v>45494.46229166666</v>
      </c>
      <c r="C1184" s="11" t="s">
        <v>3598</v>
      </c>
      <c r="D1184" s="12">
        <v>7.0</v>
      </c>
      <c r="E1184" s="10" t="s">
        <v>55</v>
      </c>
      <c r="F1184" s="12">
        <v>2024.0</v>
      </c>
      <c r="G1184" s="13" t="s">
        <v>13</v>
      </c>
      <c r="H1184" s="14" t="s">
        <v>3127</v>
      </c>
      <c r="I1184" s="12">
        <v>11557.0</v>
      </c>
      <c r="J1184" s="15" t="str">
        <f t="shared" si="1"/>
        <v>Irrelevant</v>
      </c>
    </row>
    <row r="1185" ht="22.5" customHeight="1">
      <c r="A1185" s="9" t="s">
        <v>3599</v>
      </c>
      <c r="B1185" s="10">
        <v>45425.38773148148</v>
      </c>
      <c r="C1185" s="11" t="s">
        <v>3600</v>
      </c>
      <c r="D1185" s="12">
        <v>5.0</v>
      </c>
      <c r="E1185" s="10" t="s">
        <v>21</v>
      </c>
      <c r="F1185" s="12">
        <v>2024.0</v>
      </c>
      <c r="G1185" s="13" t="s">
        <v>13</v>
      </c>
      <c r="H1185" s="14" t="s">
        <v>3601</v>
      </c>
      <c r="I1185" s="12">
        <v>367.0</v>
      </c>
      <c r="J1185" s="15" t="str">
        <f t="shared" si="1"/>
        <v>Relevant</v>
      </c>
    </row>
    <row r="1186" ht="22.5" customHeight="1">
      <c r="A1186" s="9" t="s">
        <v>3602</v>
      </c>
      <c r="B1186" s="10">
        <v>45528.67412037037</v>
      </c>
      <c r="C1186" s="11" t="s">
        <v>3603</v>
      </c>
      <c r="D1186" s="12">
        <v>8.0</v>
      </c>
      <c r="E1186" s="10" t="s">
        <v>167</v>
      </c>
      <c r="F1186" s="12">
        <v>2024.0</v>
      </c>
      <c r="G1186" s="13" t="s">
        <v>3604</v>
      </c>
      <c r="H1186" s="14" t="s">
        <v>3605</v>
      </c>
      <c r="I1186" s="12">
        <v>455.0</v>
      </c>
      <c r="J1186" s="15" t="str">
        <f t="shared" si="1"/>
        <v>Irrelevant</v>
      </c>
    </row>
    <row r="1187" ht="22.5" customHeight="1">
      <c r="A1187" s="9" t="s">
        <v>3606</v>
      </c>
      <c r="B1187" s="10">
        <v>45615.403449074074</v>
      </c>
      <c r="C1187" s="11" t="s">
        <v>3607</v>
      </c>
      <c r="D1187" s="12">
        <v>11.0</v>
      </c>
      <c r="E1187" s="10" t="s">
        <v>17</v>
      </c>
      <c r="F1187" s="12">
        <v>2024.0</v>
      </c>
      <c r="G1187" s="13" t="s">
        <v>13</v>
      </c>
      <c r="H1187" s="14" t="s">
        <v>781</v>
      </c>
      <c r="I1187" s="12">
        <v>1073.0</v>
      </c>
      <c r="J1187" s="15" t="str">
        <f t="shared" si="1"/>
        <v>Irrelevant</v>
      </c>
    </row>
    <row r="1188" ht="22.5" customHeight="1">
      <c r="A1188" s="9" t="s">
        <v>3608</v>
      </c>
      <c r="B1188" s="10">
        <v>45472.51388888889</v>
      </c>
      <c r="C1188" s="11" t="s">
        <v>3609</v>
      </c>
      <c r="D1188" s="12">
        <v>6.0</v>
      </c>
      <c r="E1188" s="10" t="s">
        <v>34</v>
      </c>
      <c r="F1188" s="12">
        <v>2024.0</v>
      </c>
      <c r="G1188" s="13" t="s">
        <v>13</v>
      </c>
      <c r="H1188" s="14" t="s">
        <v>3610</v>
      </c>
      <c r="I1188" s="12">
        <v>263998.0</v>
      </c>
      <c r="J1188" s="15" t="str">
        <f t="shared" si="1"/>
        <v>Irrelevant</v>
      </c>
    </row>
    <row r="1189" ht="22.5" customHeight="1">
      <c r="A1189" s="9" t="s">
        <v>3611</v>
      </c>
      <c r="B1189" s="10">
        <v>45615.41596064815</v>
      </c>
      <c r="C1189" s="11" t="s">
        <v>3612</v>
      </c>
      <c r="D1189" s="12">
        <v>11.0</v>
      </c>
      <c r="E1189" s="10" t="s">
        <v>17</v>
      </c>
      <c r="F1189" s="12">
        <v>2024.0</v>
      </c>
      <c r="G1189" s="13" t="s">
        <v>13</v>
      </c>
      <c r="H1189" s="14" t="s">
        <v>423</v>
      </c>
      <c r="I1189" s="12">
        <v>241.0</v>
      </c>
      <c r="J1189" s="15" t="str">
        <f t="shared" si="1"/>
        <v>Relevant</v>
      </c>
    </row>
    <row r="1190" ht="22.5" customHeight="1">
      <c r="A1190" s="9" t="s">
        <v>3613</v>
      </c>
      <c r="B1190" s="10">
        <v>45587.764502314814</v>
      </c>
      <c r="C1190" s="11" t="s">
        <v>3614</v>
      </c>
      <c r="D1190" s="12">
        <v>10.0</v>
      </c>
      <c r="E1190" s="10" t="s">
        <v>42</v>
      </c>
      <c r="F1190" s="12">
        <v>2024.0</v>
      </c>
      <c r="G1190" s="13" t="s">
        <v>13</v>
      </c>
      <c r="H1190" s="14" t="s">
        <v>338</v>
      </c>
      <c r="I1190" s="12">
        <v>10.0</v>
      </c>
      <c r="J1190" s="15" t="str">
        <f t="shared" si="1"/>
        <v>Relevant</v>
      </c>
    </row>
    <row r="1191" ht="22.5" customHeight="1">
      <c r="A1191" s="9" t="s">
        <v>3615</v>
      </c>
      <c r="B1191" s="10">
        <v>45696.80900462963</v>
      </c>
      <c r="C1191" s="11" t="s">
        <v>3616</v>
      </c>
      <c r="D1191" s="12">
        <v>2.0</v>
      </c>
      <c r="E1191" s="10" t="s">
        <v>12</v>
      </c>
      <c r="F1191" s="12">
        <v>2025.0</v>
      </c>
      <c r="G1191" s="13" t="s">
        <v>13</v>
      </c>
      <c r="H1191" s="14" t="s">
        <v>14</v>
      </c>
      <c r="I1191" s="12">
        <v>489.0</v>
      </c>
      <c r="J1191" s="15" t="str">
        <f t="shared" si="1"/>
        <v>Relevant</v>
      </c>
    </row>
    <row r="1192" ht="22.5" customHeight="1">
      <c r="A1192" s="9" t="s">
        <v>3617</v>
      </c>
      <c r="B1192" s="10">
        <v>45556.39283564815</v>
      </c>
      <c r="C1192" s="11" t="s">
        <v>3618</v>
      </c>
      <c r="D1192" s="12">
        <v>9.0</v>
      </c>
      <c r="E1192" s="10" t="s">
        <v>114</v>
      </c>
      <c r="F1192" s="12">
        <v>2024.0</v>
      </c>
      <c r="G1192" s="13" t="s">
        <v>3619</v>
      </c>
      <c r="H1192" s="14" t="s">
        <v>3620</v>
      </c>
      <c r="I1192" s="12">
        <v>916289.0</v>
      </c>
      <c r="J1192" s="15" t="str">
        <f t="shared" si="1"/>
        <v>Irrelevant</v>
      </c>
    </row>
    <row r="1193" ht="22.5" customHeight="1">
      <c r="A1193" s="9" t="s">
        <v>3621</v>
      </c>
      <c r="B1193" s="10">
        <v>45605.82550925926</v>
      </c>
      <c r="C1193" s="11" t="s">
        <v>3622</v>
      </c>
      <c r="D1193" s="12">
        <v>11.0</v>
      </c>
      <c r="E1193" s="10" t="s">
        <v>17</v>
      </c>
      <c r="F1193" s="12">
        <v>2024.0</v>
      </c>
      <c r="G1193" s="13" t="s">
        <v>13</v>
      </c>
      <c r="H1193" s="14" t="s">
        <v>3623</v>
      </c>
      <c r="I1193" s="12">
        <v>6354.0</v>
      </c>
      <c r="J1193" s="15" t="str">
        <f t="shared" si="1"/>
        <v>Relevant</v>
      </c>
    </row>
    <row r="1194" ht="22.5" customHeight="1">
      <c r="A1194" s="9" t="s">
        <v>3624</v>
      </c>
      <c r="B1194" s="10">
        <v>45697.46518518519</v>
      </c>
      <c r="C1194" s="11" t="s">
        <v>3625</v>
      </c>
      <c r="D1194" s="12">
        <v>2.0</v>
      </c>
      <c r="E1194" s="10" t="s">
        <v>12</v>
      </c>
      <c r="F1194" s="12">
        <v>2025.0</v>
      </c>
      <c r="G1194" s="13" t="s">
        <v>13</v>
      </c>
      <c r="H1194" s="14" t="s">
        <v>14</v>
      </c>
      <c r="I1194" s="12">
        <v>54.0</v>
      </c>
      <c r="J1194" s="15" t="str">
        <f t="shared" si="1"/>
        <v>Relevant</v>
      </c>
    </row>
    <row r="1195" ht="22.5" customHeight="1">
      <c r="A1195" s="9" t="s">
        <v>3626</v>
      </c>
      <c r="B1195" s="10">
        <v>45586.136875</v>
      </c>
      <c r="C1195" s="11" t="s">
        <v>3627</v>
      </c>
      <c r="D1195" s="12">
        <v>10.0</v>
      </c>
      <c r="E1195" s="10" t="s">
        <v>42</v>
      </c>
      <c r="F1195" s="12">
        <v>2024.0</v>
      </c>
      <c r="G1195" s="13" t="s">
        <v>3628</v>
      </c>
      <c r="H1195" s="14" t="s">
        <v>3629</v>
      </c>
      <c r="I1195" s="12">
        <v>2.1345286E7</v>
      </c>
      <c r="J1195" s="15" t="str">
        <f t="shared" si="1"/>
        <v>Relevant</v>
      </c>
    </row>
    <row r="1196" ht="22.5" customHeight="1">
      <c r="A1196" s="9" t="s">
        <v>3630</v>
      </c>
      <c r="B1196" s="10">
        <v>45615.36876157407</v>
      </c>
      <c r="C1196" s="11" t="s">
        <v>3631</v>
      </c>
      <c r="D1196" s="12">
        <v>11.0</v>
      </c>
      <c r="E1196" s="10" t="s">
        <v>17</v>
      </c>
      <c r="F1196" s="12">
        <v>2024.0</v>
      </c>
      <c r="G1196" s="13" t="s">
        <v>13</v>
      </c>
      <c r="H1196" s="14" t="s">
        <v>781</v>
      </c>
      <c r="I1196" s="12">
        <v>188.0</v>
      </c>
      <c r="J1196" s="15" t="str">
        <f t="shared" si="1"/>
        <v>Irrelevant</v>
      </c>
    </row>
    <row r="1197" ht="22.5" customHeight="1">
      <c r="A1197" s="9" t="s">
        <v>3632</v>
      </c>
      <c r="B1197" s="10">
        <v>45738.025509259256</v>
      </c>
      <c r="C1197" s="11" t="s">
        <v>3633</v>
      </c>
      <c r="D1197" s="12">
        <v>3.0</v>
      </c>
      <c r="E1197" s="10" t="s">
        <v>59</v>
      </c>
      <c r="F1197" s="12">
        <v>2025.0</v>
      </c>
      <c r="G1197" s="13" t="s">
        <v>13</v>
      </c>
      <c r="H1197" s="14" t="s">
        <v>75</v>
      </c>
      <c r="I1197" s="12">
        <v>220.0</v>
      </c>
      <c r="J1197" s="15" t="str">
        <f t="shared" si="1"/>
        <v>Relevant</v>
      </c>
    </row>
    <row r="1198" ht="22.5" customHeight="1">
      <c r="A1198" s="9" t="s">
        <v>3634</v>
      </c>
      <c r="B1198" s="10">
        <v>45620.72130787037</v>
      </c>
      <c r="C1198" s="11" t="s">
        <v>3635</v>
      </c>
      <c r="D1198" s="12">
        <v>11.0</v>
      </c>
      <c r="E1198" s="10" t="s">
        <v>17</v>
      </c>
      <c r="F1198" s="12">
        <v>2024.0</v>
      </c>
      <c r="G1198" s="13" t="s">
        <v>3636</v>
      </c>
      <c r="H1198" s="14" t="s">
        <v>3637</v>
      </c>
      <c r="I1198" s="12">
        <v>288406.0</v>
      </c>
      <c r="J1198" s="15" t="str">
        <f t="shared" si="1"/>
        <v>Relevant</v>
      </c>
    </row>
    <row r="1199" ht="22.5" customHeight="1">
      <c r="A1199" s="9" t="s">
        <v>3638</v>
      </c>
      <c r="B1199" s="10">
        <v>45618.38216435185</v>
      </c>
      <c r="C1199" s="11" t="s">
        <v>3639</v>
      </c>
      <c r="D1199" s="12">
        <v>11.0</v>
      </c>
      <c r="E1199" s="10" t="s">
        <v>17</v>
      </c>
      <c r="F1199" s="12">
        <v>2024.0</v>
      </c>
      <c r="G1199" s="13" t="s">
        <v>3640</v>
      </c>
      <c r="H1199" s="14" t="s">
        <v>3641</v>
      </c>
      <c r="I1199" s="12">
        <v>1.0474812E7</v>
      </c>
      <c r="J1199" s="15" t="str">
        <f t="shared" si="1"/>
        <v>Relevant</v>
      </c>
    </row>
    <row r="1200" ht="22.5" customHeight="1">
      <c r="A1200" s="9" t="s">
        <v>3642</v>
      </c>
      <c r="B1200" s="10">
        <v>45464.802719907406</v>
      </c>
      <c r="C1200" s="11" t="s">
        <v>54</v>
      </c>
      <c r="D1200" s="12">
        <v>6.0</v>
      </c>
      <c r="E1200" s="10" t="s">
        <v>34</v>
      </c>
      <c r="F1200" s="12">
        <v>2024.0</v>
      </c>
      <c r="G1200" s="13" t="s">
        <v>13</v>
      </c>
      <c r="H1200" s="14" t="s">
        <v>3643</v>
      </c>
      <c r="I1200" s="12">
        <v>1700.0</v>
      </c>
      <c r="J1200" s="15" t="str">
        <f t="shared" si="1"/>
        <v>Irrelevant</v>
      </c>
    </row>
    <row r="1201" ht="22.5" customHeight="1">
      <c r="A1201" s="9" t="s">
        <v>3644</v>
      </c>
      <c r="B1201" s="10">
        <v>45621.61599537037</v>
      </c>
      <c r="C1201" s="11" t="s">
        <v>3645</v>
      </c>
      <c r="D1201" s="12">
        <v>11.0</v>
      </c>
      <c r="E1201" s="10" t="s">
        <v>17</v>
      </c>
      <c r="F1201" s="12">
        <v>2024.0</v>
      </c>
      <c r="G1201" s="13" t="s">
        <v>13</v>
      </c>
      <c r="H1201" s="14" t="s">
        <v>220</v>
      </c>
      <c r="I1201" s="12">
        <v>4479.0</v>
      </c>
      <c r="J1201" s="15" t="str">
        <f t="shared" si="1"/>
        <v>Relevant</v>
      </c>
    </row>
    <row r="1202" ht="22.5" customHeight="1">
      <c r="A1202" s="9" t="s">
        <v>3646</v>
      </c>
      <c r="B1202" s="10">
        <v>45614.65557870371</v>
      </c>
      <c r="C1202" s="11" t="s">
        <v>3647</v>
      </c>
      <c r="D1202" s="12">
        <v>11.0</v>
      </c>
      <c r="E1202" s="10" t="s">
        <v>17</v>
      </c>
      <c r="F1202" s="12">
        <v>2024.0</v>
      </c>
      <c r="G1202" s="13" t="s">
        <v>3648</v>
      </c>
      <c r="H1202" s="14" t="s">
        <v>3649</v>
      </c>
      <c r="I1202" s="12">
        <v>1.8830927E7</v>
      </c>
      <c r="J1202" s="15" t="str">
        <f t="shared" si="1"/>
        <v>Relevant</v>
      </c>
    </row>
    <row r="1203" ht="22.5" customHeight="1">
      <c r="A1203" s="9" t="s">
        <v>3650</v>
      </c>
      <c r="B1203" s="10">
        <v>45616.536631944444</v>
      </c>
      <c r="C1203" s="11" t="s">
        <v>3651</v>
      </c>
      <c r="D1203" s="12">
        <v>11.0</v>
      </c>
      <c r="E1203" s="10" t="s">
        <v>17</v>
      </c>
      <c r="F1203" s="12">
        <v>2024.0</v>
      </c>
      <c r="G1203" s="13" t="s">
        <v>3652</v>
      </c>
      <c r="H1203" s="14" t="s">
        <v>3653</v>
      </c>
      <c r="I1203" s="12">
        <v>1.8830927E7</v>
      </c>
      <c r="J1203" s="15" t="str">
        <f t="shared" si="1"/>
        <v>Relevant</v>
      </c>
    </row>
    <row r="1204" ht="22.5" customHeight="1">
      <c r="A1204" s="9" t="s">
        <v>3654</v>
      </c>
      <c r="B1204" s="10">
        <v>45546.62873842593</v>
      </c>
      <c r="C1204" s="11" t="s">
        <v>3655</v>
      </c>
      <c r="D1204" s="12">
        <v>9.0</v>
      </c>
      <c r="E1204" s="10" t="s">
        <v>114</v>
      </c>
      <c r="F1204" s="12">
        <v>2024.0</v>
      </c>
      <c r="G1204" s="13" t="s">
        <v>13</v>
      </c>
      <c r="H1204" s="14" t="s">
        <v>2563</v>
      </c>
      <c r="I1204" s="12">
        <v>1959.0</v>
      </c>
      <c r="J1204" s="15" t="str">
        <f t="shared" si="1"/>
        <v>Irrelevant</v>
      </c>
    </row>
    <row r="1205" ht="22.5" customHeight="1">
      <c r="A1205" s="9" t="s">
        <v>3656</v>
      </c>
      <c r="B1205" s="10">
        <v>45617.32841202546</v>
      </c>
      <c r="C1205" s="11" t="s">
        <v>3657</v>
      </c>
      <c r="D1205" s="12">
        <v>11.0</v>
      </c>
      <c r="E1205" s="10" t="s">
        <v>17</v>
      </c>
      <c r="F1205" s="12">
        <v>2024.0</v>
      </c>
      <c r="G1205" s="13" t="s">
        <v>3658</v>
      </c>
      <c r="H1205" s="14" t="s">
        <v>3659</v>
      </c>
      <c r="I1205" s="12">
        <v>11386.0</v>
      </c>
      <c r="J1205" s="15" t="str">
        <f t="shared" si="1"/>
        <v>Relevant</v>
      </c>
    </row>
    <row r="1206" ht="22.5" customHeight="1">
      <c r="A1206" s="9" t="s">
        <v>3660</v>
      </c>
      <c r="B1206" s="10">
        <v>45740.211805555555</v>
      </c>
      <c r="C1206" s="11" t="s">
        <v>3661</v>
      </c>
      <c r="D1206" s="12">
        <v>3.0</v>
      </c>
      <c r="E1206" s="10" t="s">
        <v>59</v>
      </c>
      <c r="F1206" s="12">
        <v>2025.0</v>
      </c>
      <c r="G1206" s="13" t="s">
        <v>3662</v>
      </c>
      <c r="H1206" s="14" t="s">
        <v>3663</v>
      </c>
      <c r="I1206" s="12">
        <v>6895248.0</v>
      </c>
      <c r="J1206" s="15" t="str">
        <f t="shared" si="1"/>
        <v>Irrelevant</v>
      </c>
    </row>
    <row r="1207" ht="22.5" customHeight="1">
      <c r="A1207" s="9" t="s">
        <v>3664</v>
      </c>
      <c r="B1207" s="10">
        <v>45591.37136574074</v>
      </c>
      <c r="C1207" s="11" t="s">
        <v>3665</v>
      </c>
      <c r="D1207" s="12">
        <v>10.0</v>
      </c>
      <c r="E1207" s="10" t="s">
        <v>42</v>
      </c>
      <c r="F1207" s="12">
        <v>2024.0</v>
      </c>
      <c r="G1207" s="13" t="s">
        <v>13</v>
      </c>
      <c r="H1207" s="14" t="s">
        <v>2309</v>
      </c>
      <c r="I1207" s="12">
        <v>7.0</v>
      </c>
      <c r="J1207" s="15" t="str">
        <f t="shared" si="1"/>
        <v>Irrelevant</v>
      </c>
    </row>
    <row r="1208" ht="22.5" customHeight="1">
      <c r="A1208" s="9" t="s">
        <v>3666</v>
      </c>
      <c r="B1208" s="10">
        <v>45631.998877314814</v>
      </c>
      <c r="C1208" s="11" t="s">
        <v>3667</v>
      </c>
      <c r="D1208" s="12">
        <v>12.0</v>
      </c>
      <c r="E1208" s="10" t="s">
        <v>26</v>
      </c>
      <c r="F1208" s="12">
        <v>2024.0</v>
      </c>
      <c r="G1208" s="13" t="s">
        <v>13</v>
      </c>
      <c r="H1208" s="14" t="s">
        <v>514</v>
      </c>
      <c r="I1208" s="12">
        <v>126.0</v>
      </c>
      <c r="J1208" s="15" t="str">
        <f t="shared" si="1"/>
        <v>Relevant</v>
      </c>
    </row>
    <row r="1209" ht="22.5" customHeight="1">
      <c r="A1209" s="9" t="s">
        <v>3668</v>
      </c>
      <c r="B1209" s="10">
        <v>45614.63107638889</v>
      </c>
      <c r="C1209" s="11" t="s">
        <v>3669</v>
      </c>
      <c r="D1209" s="12">
        <v>11.0</v>
      </c>
      <c r="E1209" s="10" t="s">
        <v>17</v>
      </c>
      <c r="F1209" s="12">
        <v>2024.0</v>
      </c>
      <c r="G1209" s="13" t="s">
        <v>3670</v>
      </c>
      <c r="H1209" s="14" t="s">
        <v>3671</v>
      </c>
      <c r="I1209" s="12">
        <v>0.0</v>
      </c>
      <c r="J1209" s="15" t="str">
        <f t="shared" si="1"/>
        <v>Relevant</v>
      </c>
    </row>
    <row r="1210" ht="22.5" customHeight="1">
      <c r="A1210" s="9" t="s">
        <v>3672</v>
      </c>
      <c r="B1210" s="10">
        <v>45606.67424768519</v>
      </c>
      <c r="C1210" s="11" t="s">
        <v>3673</v>
      </c>
      <c r="D1210" s="12">
        <v>11.0</v>
      </c>
      <c r="E1210" s="10" t="s">
        <v>17</v>
      </c>
      <c r="F1210" s="12">
        <v>2024.0</v>
      </c>
      <c r="G1210" s="13" t="s">
        <v>13</v>
      </c>
      <c r="H1210" s="14" t="s">
        <v>100</v>
      </c>
      <c r="I1210" s="12">
        <v>112.0</v>
      </c>
      <c r="J1210" s="15" t="str">
        <f t="shared" si="1"/>
        <v>Relevant</v>
      </c>
    </row>
    <row r="1211" ht="22.5" customHeight="1">
      <c r="A1211" s="9" t="s">
        <v>3674</v>
      </c>
      <c r="B1211" s="10">
        <v>45615.54292824074</v>
      </c>
      <c r="C1211" s="11" t="s">
        <v>3675</v>
      </c>
      <c r="D1211" s="12">
        <v>11.0</v>
      </c>
      <c r="E1211" s="10" t="s">
        <v>17</v>
      </c>
      <c r="F1211" s="12">
        <v>2024.0</v>
      </c>
      <c r="G1211" s="13" t="s">
        <v>13</v>
      </c>
      <c r="H1211" s="14" t="s">
        <v>3676</v>
      </c>
      <c r="I1211" s="12">
        <v>175.0</v>
      </c>
      <c r="J1211" s="15" t="str">
        <f t="shared" si="1"/>
        <v>Relevant</v>
      </c>
    </row>
    <row r="1212" ht="22.5" customHeight="1">
      <c r="A1212" s="9" t="s">
        <v>3677</v>
      </c>
      <c r="B1212" s="10">
        <v>45473.579351851855</v>
      </c>
      <c r="C1212" s="11" t="s">
        <v>3678</v>
      </c>
      <c r="D1212" s="12">
        <v>6.0</v>
      </c>
      <c r="E1212" s="10" t="s">
        <v>34</v>
      </c>
      <c r="F1212" s="12">
        <v>2024.0</v>
      </c>
      <c r="G1212" s="13" t="s">
        <v>13</v>
      </c>
      <c r="H1212" s="14" t="s">
        <v>56</v>
      </c>
      <c r="I1212" s="12">
        <v>2.0</v>
      </c>
      <c r="J1212" s="15" t="str">
        <f t="shared" si="1"/>
        <v>Relevant</v>
      </c>
    </row>
    <row r="1213" ht="22.5" customHeight="1">
      <c r="A1213" s="9" t="s">
        <v>3679</v>
      </c>
      <c r="B1213" s="10">
        <v>45616.43806712963</v>
      </c>
      <c r="C1213" s="11" t="s">
        <v>3680</v>
      </c>
      <c r="D1213" s="12">
        <v>11.0</v>
      </c>
      <c r="E1213" s="10" t="s">
        <v>17</v>
      </c>
      <c r="F1213" s="12">
        <v>2024.0</v>
      </c>
      <c r="G1213" s="13" t="s">
        <v>13</v>
      </c>
      <c r="H1213" s="14" t="s">
        <v>1257</v>
      </c>
      <c r="I1213" s="12">
        <v>105.0</v>
      </c>
      <c r="J1213" s="15" t="str">
        <f t="shared" si="1"/>
        <v>Relevant</v>
      </c>
    </row>
    <row r="1214" ht="22.5" customHeight="1">
      <c r="A1214" s="9" t="s">
        <v>3681</v>
      </c>
      <c r="B1214" s="10">
        <v>45717.75042824074</v>
      </c>
      <c r="C1214" s="11" t="s">
        <v>3682</v>
      </c>
      <c r="D1214" s="12">
        <v>3.0</v>
      </c>
      <c r="E1214" s="10" t="s">
        <v>59</v>
      </c>
      <c r="F1214" s="12">
        <v>2025.0</v>
      </c>
      <c r="G1214" s="13" t="s">
        <v>13</v>
      </c>
      <c r="H1214" s="14" t="s">
        <v>3683</v>
      </c>
      <c r="I1214" s="12">
        <v>668.0</v>
      </c>
      <c r="J1214" s="15" t="str">
        <f t="shared" si="1"/>
        <v>Relevant</v>
      </c>
    </row>
    <row r="1215" ht="22.5" customHeight="1">
      <c r="A1215" s="9" t="s">
        <v>3684</v>
      </c>
      <c r="B1215" s="10">
        <v>45587.932175925926</v>
      </c>
      <c r="C1215" s="11" t="s">
        <v>3685</v>
      </c>
      <c r="D1215" s="12">
        <v>10.0</v>
      </c>
      <c r="E1215" s="10" t="s">
        <v>42</v>
      </c>
      <c r="F1215" s="12">
        <v>2024.0</v>
      </c>
      <c r="G1215" s="13" t="s">
        <v>13</v>
      </c>
      <c r="H1215" s="14" t="s">
        <v>3686</v>
      </c>
      <c r="I1215" s="12">
        <v>10389.0</v>
      </c>
      <c r="J1215" s="15" t="str">
        <f t="shared" si="1"/>
        <v>Relevant</v>
      </c>
    </row>
    <row r="1216" ht="22.5" customHeight="1">
      <c r="A1216" s="9" t="s">
        <v>3687</v>
      </c>
      <c r="B1216" s="10">
        <v>45724.571388888886</v>
      </c>
      <c r="C1216" s="11" t="s">
        <v>3688</v>
      </c>
      <c r="D1216" s="12">
        <v>3.0</v>
      </c>
      <c r="E1216" s="10" t="s">
        <v>59</v>
      </c>
      <c r="F1216" s="12">
        <v>2025.0</v>
      </c>
      <c r="G1216" s="13" t="s">
        <v>13</v>
      </c>
      <c r="H1216" s="14" t="s">
        <v>3689</v>
      </c>
      <c r="I1216" s="12">
        <v>8927.0</v>
      </c>
      <c r="J1216" s="15" t="str">
        <f t="shared" si="1"/>
        <v>Irrelevant</v>
      </c>
    </row>
    <row r="1217" ht="22.5" customHeight="1">
      <c r="A1217" s="9" t="s">
        <v>3690</v>
      </c>
      <c r="B1217" s="10">
        <v>45448.14847267361</v>
      </c>
      <c r="C1217" s="11" t="s">
        <v>3691</v>
      </c>
      <c r="D1217" s="12">
        <v>6.0</v>
      </c>
      <c r="E1217" s="10" t="s">
        <v>34</v>
      </c>
      <c r="F1217" s="12">
        <v>2024.0</v>
      </c>
      <c r="G1217" s="13" t="s">
        <v>3692</v>
      </c>
      <c r="H1217" s="14" t="s">
        <v>3693</v>
      </c>
      <c r="I1217" s="12">
        <v>1.0442369E7</v>
      </c>
      <c r="J1217" s="15" t="str">
        <f t="shared" si="1"/>
        <v>Relevant</v>
      </c>
    </row>
    <row r="1218" ht="22.5" customHeight="1">
      <c r="A1218" s="9" t="s">
        <v>3694</v>
      </c>
      <c r="B1218" s="10">
        <v>45642.65252314815</v>
      </c>
      <c r="C1218" s="11" t="s">
        <v>3695</v>
      </c>
      <c r="D1218" s="12">
        <v>12.0</v>
      </c>
      <c r="E1218" s="10" t="s">
        <v>26</v>
      </c>
      <c r="F1218" s="12">
        <v>2024.0</v>
      </c>
      <c r="G1218" s="13" t="s">
        <v>13</v>
      </c>
      <c r="H1218" s="14" t="s">
        <v>3696</v>
      </c>
      <c r="I1218" s="12">
        <v>3278662.0</v>
      </c>
      <c r="J1218" s="15" t="str">
        <f t="shared" si="1"/>
        <v>Relevant</v>
      </c>
    </row>
    <row r="1219" ht="22.5" customHeight="1">
      <c r="A1219" s="9" t="s">
        <v>3697</v>
      </c>
      <c r="B1219" s="10">
        <v>45583.43722222222</v>
      </c>
      <c r="C1219" s="11" t="s">
        <v>3698</v>
      </c>
      <c r="D1219" s="12">
        <v>10.0</v>
      </c>
      <c r="E1219" s="10" t="s">
        <v>42</v>
      </c>
      <c r="F1219" s="12">
        <v>2024.0</v>
      </c>
      <c r="G1219" s="13" t="s">
        <v>3699</v>
      </c>
      <c r="H1219" s="14" t="s">
        <v>3700</v>
      </c>
      <c r="I1219" s="12">
        <v>253820.0</v>
      </c>
      <c r="J1219" s="15" t="str">
        <f t="shared" si="1"/>
        <v>Relevant</v>
      </c>
    </row>
    <row r="1220" ht="22.5" customHeight="1">
      <c r="A1220" s="9" t="s">
        <v>3701</v>
      </c>
      <c r="B1220" s="10">
        <v>45600.43711805555</v>
      </c>
      <c r="C1220" s="11" t="s">
        <v>3702</v>
      </c>
      <c r="D1220" s="12">
        <v>11.0</v>
      </c>
      <c r="E1220" s="10" t="s">
        <v>17</v>
      </c>
      <c r="F1220" s="12">
        <v>2024.0</v>
      </c>
      <c r="G1220" s="13" t="s">
        <v>13</v>
      </c>
      <c r="H1220" s="14" t="s">
        <v>3703</v>
      </c>
      <c r="I1220" s="12">
        <v>264013.0</v>
      </c>
      <c r="J1220" s="15" t="str">
        <f t="shared" si="1"/>
        <v>Relevant</v>
      </c>
    </row>
    <row r="1221" ht="22.5" customHeight="1">
      <c r="A1221" s="9" t="s">
        <v>3704</v>
      </c>
      <c r="B1221" s="10">
        <v>45609.716458333336</v>
      </c>
      <c r="C1221" s="11" t="s">
        <v>3705</v>
      </c>
      <c r="D1221" s="12">
        <v>11.0</v>
      </c>
      <c r="E1221" s="10" t="s">
        <v>17</v>
      </c>
      <c r="F1221" s="12">
        <v>2024.0</v>
      </c>
      <c r="G1221" s="13" t="s">
        <v>13</v>
      </c>
      <c r="H1221" s="14" t="s">
        <v>3706</v>
      </c>
      <c r="I1221" s="12">
        <v>1949.0</v>
      </c>
      <c r="J1221" s="15" t="str">
        <f t="shared" si="1"/>
        <v>Relevant</v>
      </c>
    </row>
    <row r="1222" ht="22.5" customHeight="1">
      <c r="A1222" s="9" t="s">
        <v>3707</v>
      </c>
      <c r="B1222" s="10">
        <v>45643.9390162037</v>
      </c>
      <c r="C1222" s="11" t="s">
        <v>3708</v>
      </c>
      <c r="D1222" s="12">
        <v>12.0</v>
      </c>
      <c r="E1222" s="10" t="s">
        <v>26</v>
      </c>
      <c r="F1222" s="12">
        <v>2024.0</v>
      </c>
      <c r="G1222" s="13" t="s">
        <v>13</v>
      </c>
      <c r="H1222" s="14" t="s">
        <v>357</v>
      </c>
      <c r="I1222" s="12">
        <v>3.0</v>
      </c>
      <c r="J1222" s="15" t="str">
        <f t="shared" si="1"/>
        <v>Relevant</v>
      </c>
    </row>
    <row r="1223" ht="22.5" customHeight="1">
      <c r="A1223" s="9" t="s">
        <v>3709</v>
      </c>
      <c r="B1223" s="10">
        <v>45717.74093753472</v>
      </c>
      <c r="C1223" s="11" t="s">
        <v>3710</v>
      </c>
      <c r="D1223" s="12">
        <v>3.0</v>
      </c>
      <c r="E1223" s="10" t="s">
        <v>59</v>
      </c>
      <c r="F1223" s="12">
        <v>2025.0</v>
      </c>
      <c r="G1223" s="13" t="s">
        <v>3711</v>
      </c>
      <c r="H1223" s="14" t="s">
        <v>3712</v>
      </c>
      <c r="I1223" s="12">
        <v>80729.0</v>
      </c>
      <c r="J1223" s="15" t="str">
        <f t="shared" si="1"/>
        <v>Relevant</v>
      </c>
    </row>
    <row r="1224" ht="22.5" customHeight="1">
      <c r="A1224" s="9" t="s">
        <v>3713</v>
      </c>
      <c r="B1224" s="10">
        <v>45581.825104166666</v>
      </c>
      <c r="C1224" s="11" t="s">
        <v>3714</v>
      </c>
      <c r="D1224" s="12">
        <v>10.0</v>
      </c>
      <c r="E1224" s="10" t="s">
        <v>42</v>
      </c>
      <c r="F1224" s="12">
        <v>2024.0</v>
      </c>
      <c r="G1224" s="13" t="s">
        <v>13</v>
      </c>
      <c r="H1224" s="14" t="s">
        <v>642</v>
      </c>
      <c r="I1224" s="12">
        <v>134.0</v>
      </c>
      <c r="J1224" s="15" t="str">
        <f t="shared" si="1"/>
        <v>Relevant</v>
      </c>
    </row>
    <row r="1225" ht="22.5" customHeight="1">
      <c r="A1225" s="9" t="s">
        <v>3715</v>
      </c>
      <c r="B1225" s="10">
        <v>45602.40361111111</v>
      </c>
      <c r="C1225" s="11" t="s">
        <v>3716</v>
      </c>
      <c r="D1225" s="12">
        <v>11.0</v>
      </c>
      <c r="E1225" s="10" t="s">
        <v>17</v>
      </c>
      <c r="F1225" s="12">
        <v>2024.0</v>
      </c>
      <c r="G1225" s="13" t="s">
        <v>13</v>
      </c>
      <c r="H1225" s="14" t="s">
        <v>3717</v>
      </c>
      <c r="I1225" s="12">
        <v>1522.0</v>
      </c>
      <c r="J1225" s="15" t="str">
        <f t="shared" si="1"/>
        <v>Irrelevant</v>
      </c>
    </row>
    <row r="1226" ht="22.5" customHeight="1">
      <c r="A1226" s="9" t="s">
        <v>3718</v>
      </c>
      <c r="B1226" s="10">
        <v>45615.680555555555</v>
      </c>
      <c r="C1226" s="11" t="s">
        <v>3719</v>
      </c>
      <c r="D1226" s="12">
        <v>11.0</v>
      </c>
      <c r="E1226" s="10" t="s">
        <v>17</v>
      </c>
      <c r="F1226" s="12">
        <v>2024.0</v>
      </c>
      <c r="G1226" s="13" t="s">
        <v>13</v>
      </c>
      <c r="H1226" s="14" t="s">
        <v>781</v>
      </c>
      <c r="I1226" s="12">
        <v>47.0</v>
      </c>
      <c r="J1226" s="15" t="str">
        <f t="shared" si="1"/>
        <v>Irrelevant</v>
      </c>
    </row>
    <row r="1227" ht="22.5" customHeight="1">
      <c r="A1227" s="9" t="s">
        <v>3720</v>
      </c>
      <c r="B1227" s="10">
        <v>45704.528136574074</v>
      </c>
      <c r="C1227" s="11" t="s">
        <v>3721</v>
      </c>
      <c r="D1227" s="12">
        <v>2.0</v>
      </c>
      <c r="E1227" s="10" t="s">
        <v>12</v>
      </c>
      <c r="F1227" s="12">
        <v>2025.0</v>
      </c>
      <c r="G1227" s="13" t="s">
        <v>13</v>
      </c>
      <c r="H1227" s="14" t="s">
        <v>3722</v>
      </c>
      <c r="I1227" s="12">
        <v>25417.0</v>
      </c>
      <c r="J1227" s="15" t="str">
        <f t="shared" si="1"/>
        <v>Relevant</v>
      </c>
    </row>
    <row r="1228" ht="22.5" customHeight="1">
      <c r="A1228" s="9" t="s">
        <v>3723</v>
      </c>
      <c r="B1228" s="10">
        <v>45642.46542824074</v>
      </c>
      <c r="C1228" s="11" t="s">
        <v>3724</v>
      </c>
      <c r="D1228" s="12">
        <v>12.0</v>
      </c>
      <c r="E1228" s="10" t="s">
        <v>26</v>
      </c>
      <c r="F1228" s="12">
        <v>2024.0</v>
      </c>
      <c r="G1228" s="13" t="s">
        <v>3725</v>
      </c>
      <c r="H1228" s="14" t="s">
        <v>3726</v>
      </c>
      <c r="I1228" s="12">
        <v>28.0</v>
      </c>
      <c r="J1228" s="15" t="str">
        <f t="shared" si="1"/>
        <v>Irrelevant</v>
      </c>
    </row>
    <row r="1229" ht="22.5" customHeight="1">
      <c r="A1229" s="9" t="s">
        <v>3727</v>
      </c>
      <c r="B1229" s="10">
        <v>45742.93206018519</v>
      </c>
      <c r="C1229" s="11" t="s">
        <v>3728</v>
      </c>
      <c r="D1229" s="12">
        <v>3.0</v>
      </c>
      <c r="E1229" s="10" t="s">
        <v>59</v>
      </c>
      <c r="F1229" s="12">
        <v>2025.0</v>
      </c>
      <c r="G1229" s="13" t="s">
        <v>13</v>
      </c>
      <c r="H1229" s="14" t="s">
        <v>204</v>
      </c>
      <c r="I1229" s="12">
        <v>365.0</v>
      </c>
      <c r="J1229" s="15" t="str">
        <f t="shared" si="1"/>
        <v>Relevant</v>
      </c>
    </row>
    <row r="1230" ht="22.5" customHeight="1">
      <c r="A1230" s="9" t="s">
        <v>3729</v>
      </c>
      <c r="B1230" s="10">
        <v>45437.59305555555</v>
      </c>
      <c r="C1230" s="11" t="s">
        <v>3730</v>
      </c>
      <c r="D1230" s="12">
        <v>5.0</v>
      </c>
      <c r="E1230" s="10" t="s">
        <v>21</v>
      </c>
      <c r="F1230" s="12">
        <v>2024.0</v>
      </c>
      <c r="G1230" s="13" t="s">
        <v>3731</v>
      </c>
      <c r="H1230" s="14" t="s">
        <v>3732</v>
      </c>
      <c r="I1230" s="12">
        <v>1.1414016E7</v>
      </c>
      <c r="J1230" s="15" t="str">
        <f t="shared" si="1"/>
        <v>Relevant</v>
      </c>
    </row>
    <row r="1231" ht="22.5" customHeight="1">
      <c r="A1231" s="9" t="s">
        <v>3733</v>
      </c>
      <c r="B1231" s="10">
        <v>45596.992581018516</v>
      </c>
      <c r="C1231" s="11" t="s">
        <v>3734</v>
      </c>
      <c r="D1231" s="12">
        <v>10.0</v>
      </c>
      <c r="E1231" s="10" t="s">
        <v>42</v>
      </c>
      <c r="F1231" s="12">
        <v>2024.0</v>
      </c>
      <c r="G1231" s="13" t="s">
        <v>13</v>
      </c>
      <c r="H1231" s="14" t="s">
        <v>3735</v>
      </c>
      <c r="I1231" s="12">
        <v>62.0</v>
      </c>
      <c r="J1231" s="15" t="str">
        <f t="shared" si="1"/>
        <v>Relevant</v>
      </c>
    </row>
    <row r="1232" ht="22.5" customHeight="1">
      <c r="A1232" s="9" t="s">
        <v>3736</v>
      </c>
      <c r="B1232" s="10">
        <v>45644.18679324074</v>
      </c>
      <c r="C1232" s="11" t="s">
        <v>3737</v>
      </c>
      <c r="D1232" s="12">
        <v>12.0</v>
      </c>
      <c r="E1232" s="10" t="s">
        <v>26</v>
      </c>
      <c r="F1232" s="12">
        <v>2024.0</v>
      </c>
      <c r="G1232" s="13" t="s">
        <v>3738</v>
      </c>
      <c r="H1232" s="14" t="s">
        <v>3739</v>
      </c>
      <c r="I1232" s="12">
        <v>43085.0</v>
      </c>
      <c r="J1232" s="15" t="str">
        <f t="shared" si="1"/>
        <v>Relevant</v>
      </c>
    </row>
    <row r="1233" ht="22.5" customHeight="1">
      <c r="A1233" s="9" t="s">
        <v>3740</v>
      </c>
      <c r="B1233" s="10">
        <v>45743.68133101852</v>
      </c>
      <c r="C1233" s="11" t="s">
        <v>3741</v>
      </c>
      <c r="D1233" s="12">
        <v>3.0</v>
      </c>
      <c r="E1233" s="10" t="s">
        <v>59</v>
      </c>
      <c r="F1233" s="12">
        <v>2025.0</v>
      </c>
      <c r="G1233" s="13" t="s">
        <v>13</v>
      </c>
      <c r="H1233" s="14" t="s">
        <v>204</v>
      </c>
      <c r="I1233" s="12">
        <v>694.0</v>
      </c>
      <c r="J1233" s="15" t="str">
        <f t="shared" si="1"/>
        <v>Relevant</v>
      </c>
    </row>
    <row r="1234" ht="22.5" customHeight="1">
      <c r="A1234" s="9" t="s">
        <v>3742</v>
      </c>
      <c r="B1234" s="10">
        <v>45424.84328703704</v>
      </c>
      <c r="C1234" s="11" t="s">
        <v>3743</v>
      </c>
      <c r="D1234" s="12">
        <v>5.0</v>
      </c>
      <c r="E1234" s="10" t="s">
        <v>21</v>
      </c>
      <c r="F1234" s="12">
        <v>2024.0</v>
      </c>
      <c r="G1234" s="13" t="s">
        <v>13</v>
      </c>
      <c r="H1234" s="14" t="s">
        <v>3744</v>
      </c>
      <c r="I1234" s="12">
        <v>221.0</v>
      </c>
      <c r="J1234" s="15" t="str">
        <f t="shared" si="1"/>
        <v>Relevant</v>
      </c>
    </row>
    <row r="1235" ht="22.5" customHeight="1">
      <c r="A1235" s="9" t="s">
        <v>3745</v>
      </c>
      <c r="B1235" s="10">
        <v>45472.84743055556</v>
      </c>
      <c r="C1235" s="11" t="s">
        <v>3746</v>
      </c>
      <c r="D1235" s="12">
        <v>6.0</v>
      </c>
      <c r="E1235" s="10" t="s">
        <v>34</v>
      </c>
      <c r="F1235" s="12">
        <v>2024.0</v>
      </c>
      <c r="G1235" s="13" t="s">
        <v>13</v>
      </c>
      <c r="H1235" s="14" t="s">
        <v>3747</v>
      </c>
      <c r="I1235" s="12">
        <v>186.0</v>
      </c>
      <c r="J1235" s="15" t="str">
        <f t="shared" si="1"/>
        <v>Relevant</v>
      </c>
    </row>
    <row r="1236" ht="22.5" customHeight="1">
      <c r="A1236" s="9" t="s">
        <v>3748</v>
      </c>
      <c r="B1236" s="10">
        <v>45596.699328703704</v>
      </c>
      <c r="C1236" s="11" t="s">
        <v>3749</v>
      </c>
      <c r="D1236" s="12">
        <v>10.0</v>
      </c>
      <c r="E1236" s="10" t="s">
        <v>42</v>
      </c>
      <c r="F1236" s="12">
        <v>2024.0</v>
      </c>
      <c r="G1236" s="13" t="s">
        <v>13</v>
      </c>
      <c r="H1236" s="14" t="s">
        <v>124</v>
      </c>
      <c r="I1236" s="12">
        <v>8.0</v>
      </c>
      <c r="J1236" s="15" t="str">
        <f t="shared" si="1"/>
        <v>Relevant</v>
      </c>
    </row>
    <row r="1237" ht="22.5" customHeight="1">
      <c r="A1237" s="9" t="s">
        <v>3750</v>
      </c>
      <c r="B1237" s="10">
        <v>45480.923634259256</v>
      </c>
      <c r="C1237" s="11" t="s">
        <v>3751</v>
      </c>
      <c r="D1237" s="12">
        <v>7.0</v>
      </c>
      <c r="E1237" s="10" t="s">
        <v>55</v>
      </c>
      <c r="F1237" s="12">
        <v>2024.0</v>
      </c>
      <c r="G1237" s="13" t="s">
        <v>3752</v>
      </c>
      <c r="H1237" s="14" t="s">
        <v>3753</v>
      </c>
      <c r="I1237" s="12">
        <v>360875.0</v>
      </c>
      <c r="J1237" s="15" t="str">
        <f t="shared" si="1"/>
        <v>Relevant</v>
      </c>
    </row>
    <row r="1238" ht="22.5" customHeight="1">
      <c r="A1238" s="9" t="s">
        <v>3754</v>
      </c>
      <c r="B1238" s="10">
        <v>45613.81679398148</v>
      </c>
      <c r="C1238" s="11" t="s">
        <v>3755</v>
      </c>
      <c r="D1238" s="12">
        <v>11.0</v>
      </c>
      <c r="E1238" s="10" t="s">
        <v>17</v>
      </c>
      <c r="F1238" s="12">
        <v>2024.0</v>
      </c>
      <c r="G1238" s="13" t="s">
        <v>13</v>
      </c>
      <c r="H1238" s="14" t="s">
        <v>3756</v>
      </c>
      <c r="I1238" s="12">
        <v>54602.0</v>
      </c>
      <c r="J1238" s="15" t="str">
        <f t="shared" si="1"/>
        <v>Relevant</v>
      </c>
    </row>
    <row r="1239" ht="22.5" customHeight="1">
      <c r="A1239" s="9" t="s">
        <v>3757</v>
      </c>
      <c r="B1239" s="10">
        <v>45619.54310185185</v>
      </c>
      <c r="C1239" s="11" t="s">
        <v>3758</v>
      </c>
      <c r="D1239" s="12">
        <v>11.0</v>
      </c>
      <c r="E1239" s="10" t="s">
        <v>17</v>
      </c>
      <c r="F1239" s="12">
        <v>2024.0</v>
      </c>
      <c r="G1239" s="13" t="s">
        <v>13</v>
      </c>
      <c r="H1239" s="14" t="s">
        <v>965</v>
      </c>
      <c r="I1239" s="12">
        <v>132.0</v>
      </c>
      <c r="J1239" s="15" t="str">
        <f t="shared" si="1"/>
        <v>Relevant</v>
      </c>
    </row>
    <row r="1240" ht="22.5" customHeight="1">
      <c r="A1240" s="9" t="s">
        <v>3759</v>
      </c>
      <c r="B1240" s="10">
        <v>45434.762291666666</v>
      </c>
      <c r="C1240" s="11" t="s">
        <v>2377</v>
      </c>
      <c r="D1240" s="12">
        <v>5.0</v>
      </c>
      <c r="E1240" s="10" t="s">
        <v>21</v>
      </c>
      <c r="F1240" s="12">
        <v>2024.0</v>
      </c>
      <c r="G1240" s="13" t="s">
        <v>13</v>
      </c>
      <c r="H1240" s="14" t="s">
        <v>189</v>
      </c>
      <c r="I1240" s="12">
        <v>658.0</v>
      </c>
      <c r="J1240" s="15" t="str">
        <f t="shared" si="1"/>
        <v>Relevant</v>
      </c>
    </row>
    <row r="1241" ht="22.5" customHeight="1">
      <c r="A1241" s="9" t="s">
        <v>3760</v>
      </c>
      <c r="B1241" s="10">
        <v>45654.62877314815</v>
      </c>
      <c r="C1241" s="11" t="s">
        <v>3761</v>
      </c>
      <c r="D1241" s="12">
        <v>12.0</v>
      </c>
      <c r="E1241" s="10" t="s">
        <v>26</v>
      </c>
      <c r="F1241" s="12">
        <v>2024.0</v>
      </c>
      <c r="G1241" s="13" t="s">
        <v>3762</v>
      </c>
      <c r="H1241" s="14" t="s">
        <v>3763</v>
      </c>
      <c r="I1241" s="12">
        <v>8149206.0</v>
      </c>
      <c r="J1241" s="15" t="str">
        <f t="shared" si="1"/>
        <v>Irrelevant</v>
      </c>
    </row>
    <row r="1242" ht="22.5" customHeight="1">
      <c r="A1242" s="9" t="s">
        <v>3764</v>
      </c>
      <c r="B1242" s="10">
        <v>45618.52516203704</v>
      </c>
      <c r="C1242" s="11" t="s">
        <v>3765</v>
      </c>
      <c r="D1242" s="12">
        <v>11.0</v>
      </c>
      <c r="E1242" s="10" t="s">
        <v>17</v>
      </c>
      <c r="F1242" s="12">
        <v>2024.0</v>
      </c>
      <c r="G1242" s="13" t="s">
        <v>13</v>
      </c>
      <c r="H1242" s="14" t="s">
        <v>3766</v>
      </c>
      <c r="I1242" s="12">
        <v>12364.0</v>
      </c>
      <c r="J1242" s="15" t="str">
        <f t="shared" si="1"/>
        <v>Relevant</v>
      </c>
    </row>
    <row r="1243" ht="22.5" customHeight="1">
      <c r="A1243" s="9" t="s">
        <v>3767</v>
      </c>
      <c r="B1243" s="10">
        <v>45710.733981481484</v>
      </c>
      <c r="C1243" s="11" t="s">
        <v>3768</v>
      </c>
      <c r="D1243" s="12">
        <v>2.0</v>
      </c>
      <c r="E1243" s="10" t="s">
        <v>12</v>
      </c>
      <c r="F1243" s="12">
        <v>2025.0</v>
      </c>
      <c r="G1243" s="13" t="s">
        <v>13</v>
      </c>
      <c r="H1243" s="14" t="s">
        <v>52</v>
      </c>
      <c r="I1243" s="12">
        <v>2269.0</v>
      </c>
      <c r="J1243" s="15" t="str">
        <f t="shared" si="1"/>
        <v>Relevant</v>
      </c>
    </row>
    <row r="1244" ht="22.5" customHeight="1">
      <c r="A1244" s="9" t="s">
        <v>3769</v>
      </c>
      <c r="B1244" s="10">
        <v>45582.88415509259</v>
      </c>
      <c r="C1244" s="11" t="s">
        <v>3770</v>
      </c>
      <c r="D1244" s="12">
        <v>10.0</v>
      </c>
      <c r="E1244" s="10" t="s">
        <v>42</v>
      </c>
      <c r="F1244" s="12">
        <v>2024.0</v>
      </c>
      <c r="G1244" s="13" t="s">
        <v>13</v>
      </c>
      <c r="H1244" s="14" t="s">
        <v>642</v>
      </c>
      <c r="I1244" s="12">
        <v>23.0</v>
      </c>
      <c r="J1244" s="15" t="str">
        <f t="shared" si="1"/>
        <v>Relevant</v>
      </c>
    </row>
    <row r="1245" ht="22.5" customHeight="1">
      <c r="A1245" s="9" t="s">
        <v>3771</v>
      </c>
      <c r="B1245" s="10">
        <v>45575.49798611111</v>
      </c>
      <c r="C1245" s="11" t="s">
        <v>3772</v>
      </c>
      <c r="D1245" s="12">
        <v>10.0</v>
      </c>
      <c r="E1245" s="10" t="s">
        <v>42</v>
      </c>
      <c r="F1245" s="12">
        <v>2024.0</v>
      </c>
      <c r="G1245" s="13" t="s">
        <v>13</v>
      </c>
      <c r="H1245" s="14" t="s">
        <v>3773</v>
      </c>
      <c r="I1245" s="12">
        <v>3723.0</v>
      </c>
      <c r="J1245" s="15" t="str">
        <f t="shared" si="1"/>
        <v>Irrelevant</v>
      </c>
    </row>
    <row r="1246" ht="22.5" customHeight="1">
      <c r="A1246" s="9" t="s">
        <v>3774</v>
      </c>
      <c r="B1246" s="10">
        <v>45616.58216435185</v>
      </c>
      <c r="C1246" s="11" t="s">
        <v>3775</v>
      </c>
      <c r="D1246" s="12">
        <v>11.0</v>
      </c>
      <c r="E1246" s="10" t="s">
        <v>17</v>
      </c>
      <c r="F1246" s="12">
        <v>2024.0</v>
      </c>
      <c r="G1246" s="13" t="s">
        <v>13</v>
      </c>
      <c r="H1246" s="14" t="s">
        <v>3776</v>
      </c>
      <c r="I1246" s="12">
        <v>24.0</v>
      </c>
      <c r="J1246" s="15" t="str">
        <f t="shared" si="1"/>
        <v>Relevant</v>
      </c>
    </row>
    <row r="1247" ht="22.5" customHeight="1">
      <c r="A1247" s="9" t="s">
        <v>3777</v>
      </c>
      <c r="B1247" s="10">
        <v>45451.4387037037</v>
      </c>
      <c r="C1247" s="11" t="s">
        <v>3778</v>
      </c>
      <c r="D1247" s="12">
        <v>6.0</v>
      </c>
      <c r="E1247" s="10" t="s">
        <v>34</v>
      </c>
      <c r="F1247" s="12">
        <v>2024.0</v>
      </c>
      <c r="G1247" s="13" t="s">
        <v>13</v>
      </c>
      <c r="H1247" s="14" t="s">
        <v>3779</v>
      </c>
      <c r="I1247" s="12">
        <v>191.0</v>
      </c>
      <c r="J1247" s="15" t="str">
        <f t="shared" si="1"/>
        <v>Relevant</v>
      </c>
    </row>
    <row r="1248" ht="22.5" customHeight="1">
      <c r="A1248" s="9" t="s">
        <v>3780</v>
      </c>
      <c r="B1248" s="10">
        <v>45696.91306712963</v>
      </c>
      <c r="C1248" s="11" t="s">
        <v>3781</v>
      </c>
      <c r="D1248" s="12">
        <v>2.0</v>
      </c>
      <c r="E1248" s="10" t="s">
        <v>12</v>
      </c>
      <c r="F1248" s="12">
        <v>2025.0</v>
      </c>
      <c r="G1248" s="13" t="s">
        <v>13</v>
      </c>
      <c r="H1248" s="14" t="s">
        <v>14</v>
      </c>
      <c r="I1248" s="12">
        <v>3640.0</v>
      </c>
      <c r="J1248" s="15" t="str">
        <f t="shared" si="1"/>
        <v>Relevant</v>
      </c>
    </row>
    <row r="1249" ht="22.5" customHeight="1">
      <c r="A1249" s="9" t="s">
        <v>3782</v>
      </c>
      <c r="B1249" s="10">
        <v>45597.441458333335</v>
      </c>
      <c r="C1249" s="11" t="s">
        <v>3783</v>
      </c>
      <c r="D1249" s="12">
        <v>11.0</v>
      </c>
      <c r="E1249" s="10" t="s">
        <v>17</v>
      </c>
      <c r="F1249" s="12">
        <v>2024.0</v>
      </c>
      <c r="G1249" s="13" t="s">
        <v>13</v>
      </c>
      <c r="H1249" s="14" t="s">
        <v>3784</v>
      </c>
      <c r="I1249" s="12">
        <v>105568.0</v>
      </c>
      <c r="J1249" s="15" t="str">
        <f t="shared" si="1"/>
        <v>Relevant</v>
      </c>
    </row>
    <row r="1250" ht="22.5" customHeight="1">
      <c r="A1250" s="9" t="s">
        <v>3785</v>
      </c>
      <c r="B1250" s="10">
        <v>45723.84805555556</v>
      </c>
      <c r="C1250" s="11" t="s">
        <v>3786</v>
      </c>
      <c r="D1250" s="12">
        <v>3.0</v>
      </c>
      <c r="E1250" s="10" t="s">
        <v>59</v>
      </c>
      <c r="F1250" s="12">
        <v>2025.0</v>
      </c>
      <c r="G1250" s="13" t="s">
        <v>13</v>
      </c>
      <c r="H1250" s="14" t="s">
        <v>430</v>
      </c>
      <c r="I1250" s="12">
        <v>55.0</v>
      </c>
      <c r="J1250" s="15" t="str">
        <f t="shared" si="1"/>
        <v>Relevant</v>
      </c>
    </row>
    <row r="1251" ht="22.5" customHeight="1">
      <c r="A1251" s="9" t="s">
        <v>3787</v>
      </c>
      <c r="B1251" s="10">
        <v>45654.449594907404</v>
      </c>
      <c r="C1251" s="11" t="s">
        <v>3788</v>
      </c>
      <c r="D1251" s="12">
        <v>12.0</v>
      </c>
      <c r="E1251" s="10" t="s">
        <v>26</v>
      </c>
      <c r="F1251" s="12">
        <v>2024.0</v>
      </c>
      <c r="G1251" s="13" t="s">
        <v>13</v>
      </c>
      <c r="H1251" s="14" t="s">
        <v>2462</v>
      </c>
      <c r="I1251" s="12">
        <v>13.0</v>
      </c>
      <c r="J1251" s="15" t="str">
        <f t="shared" si="1"/>
        <v>Relevant</v>
      </c>
    </row>
    <row r="1252" ht="22.5" customHeight="1">
      <c r="A1252" s="9" t="s">
        <v>3789</v>
      </c>
      <c r="B1252" s="10">
        <v>45710.99119212963</v>
      </c>
      <c r="C1252" s="11" t="s">
        <v>3790</v>
      </c>
      <c r="D1252" s="12">
        <v>2.0</v>
      </c>
      <c r="E1252" s="10" t="s">
        <v>12</v>
      </c>
      <c r="F1252" s="12">
        <v>2025.0</v>
      </c>
      <c r="G1252" s="13" t="s">
        <v>13</v>
      </c>
      <c r="H1252" s="14" t="s">
        <v>52</v>
      </c>
      <c r="I1252" s="12">
        <v>25.0</v>
      </c>
      <c r="J1252" s="15" t="str">
        <f t="shared" si="1"/>
        <v>Relevant</v>
      </c>
    </row>
    <row r="1253" ht="22.5" customHeight="1">
      <c r="A1253" s="9" t="s">
        <v>3791</v>
      </c>
      <c r="B1253" s="10">
        <v>45654.63978009259</v>
      </c>
      <c r="C1253" s="11" t="s">
        <v>3792</v>
      </c>
      <c r="D1253" s="12">
        <v>12.0</v>
      </c>
      <c r="E1253" s="10" t="s">
        <v>26</v>
      </c>
      <c r="F1253" s="12">
        <v>2024.0</v>
      </c>
      <c r="G1253" s="13" t="s">
        <v>3793</v>
      </c>
      <c r="H1253" s="14" t="s">
        <v>3794</v>
      </c>
      <c r="I1253" s="12">
        <v>235973.0</v>
      </c>
      <c r="J1253" s="15" t="str">
        <f t="shared" si="1"/>
        <v>Irrelevant</v>
      </c>
    </row>
    <row r="1254" ht="22.5" customHeight="1">
      <c r="A1254" s="9" t="s">
        <v>3795</v>
      </c>
      <c r="B1254" s="10">
        <v>45697.03471064815</v>
      </c>
      <c r="C1254" s="11" t="s">
        <v>3796</v>
      </c>
      <c r="D1254" s="12">
        <v>2.0</v>
      </c>
      <c r="E1254" s="10" t="s">
        <v>12</v>
      </c>
      <c r="F1254" s="12">
        <v>2025.0</v>
      </c>
      <c r="G1254" s="13" t="s">
        <v>13</v>
      </c>
      <c r="H1254" s="14" t="s">
        <v>14</v>
      </c>
      <c r="I1254" s="12">
        <v>4.0</v>
      </c>
      <c r="J1254" s="15" t="str">
        <f t="shared" si="1"/>
        <v>Relevant</v>
      </c>
    </row>
    <row r="1255" ht="22.5" customHeight="1">
      <c r="A1255" s="9" t="s">
        <v>3797</v>
      </c>
      <c r="B1255" s="10">
        <v>45612.74210672454</v>
      </c>
      <c r="C1255" s="11" t="s">
        <v>3798</v>
      </c>
      <c r="D1255" s="12">
        <v>11.0</v>
      </c>
      <c r="E1255" s="10" t="s">
        <v>17</v>
      </c>
      <c r="F1255" s="12">
        <v>2024.0</v>
      </c>
      <c r="G1255" s="13" t="s">
        <v>3799</v>
      </c>
      <c r="H1255" s="14" t="s">
        <v>3800</v>
      </c>
      <c r="I1255" s="12">
        <v>670197.0</v>
      </c>
      <c r="J1255" s="15" t="str">
        <f t="shared" si="1"/>
        <v>Relevant</v>
      </c>
    </row>
    <row r="1256" ht="22.5" customHeight="1">
      <c r="A1256" s="9" t="s">
        <v>3801</v>
      </c>
      <c r="B1256" s="10">
        <v>45615.32471064815</v>
      </c>
      <c r="C1256" s="11" t="s">
        <v>3802</v>
      </c>
      <c r="D1256" s="12">
        <v>11.0</v>
      </c>
      <c r="E1256" s="10" t="s">
        <v>17</v>
      </c>
      <c r="F1256" s="12">
        <v>2024.0</v>
      </c>
      <c r="G1256" s="13" t="s">
        <v>13</v>
      </c>
      <c r="H1256" s="14" t="s">
        <v>3803</v>
      </c>
      <c r="I1256" s="12">
        <v>12.0</v>
      </c>
      <c r="J1256" s="15" t="str">
        <f t="shared" si="1"/>
        <v>Relevant</v>
      </c>
    </row>
    <row r="1257" ht="22.5" customHeight="1">
      <c r="A1257" s="9" t="s">
        <v>3804</v>
      </c>
      <c r="B1257" s="10">
        <v>45591.943391203706</v>
      </c>
      <c r="C1257" s="11" t="s">
        <v>3805</v>
      </c>
      <c r="D1257" s="12">
        <v>10.0</v>
      </c>
      <c r="E1257" s="10" t="s">
        <v>42</v>
      </c>
      <c r="F1257" s="12">
        <v>2024.0</v>
      </c>
      <c r="G1257" s="13" t="s">
        <v>13</v>
      </c>
      <c r="H1257" s="14" t="s">
        <v>335</v>
      </c>
      <c r="I1257" s="12">
        <v>360.0</v>
      </c>
      <c r="J1257" s="15" t="str">
        <f t="shared" si="1"/>
        <v>Relevant</v>
      </c>
    </row>
    <row r="1258" ht="22.5" customHeight="1">
      <c r="A1258" s="9" t="s">
        <v>3806</v>
      </c>
      <c r="B1258" s="10">
        <v>45518.79275462963</v>
      </c>
      <c r="C1258" s="11" t="s">
        <v>3807</v>
      </c>
      <c r="D1258" s="12">
        <v>8.0</v>
      </c>
      <c r="E1258" s="10" t="s">
        <v>167</v>
      </c>
      <c r="F1258" s="12">
        <v>2024.0</v>
      </c>
      <c r="G1258" s="13" t="s">
        <v>13</v>
      </c>
      <c r="H1258" s="14" t="s">
        <v>648</v>
      </c>
      <c r="I1258" s="12">
        <v>33536.0</v>
      </c>
      <c r="J1258" s="15" t="str">
        <f t="shared" si="1"/>
        <v>Relevant</v>
      </c>
    </row>
    <row r="1259" ht="22.5" customHeight="1">
      <c r="A1259" s="9" t="s">
        <v>3808</v>
      </c>
      <c r="B1259" s="10">
        <v>45579.62914351852</v>
      </c>
      <c r="C1259" s="11" t="s">
        <v>3809</v>
      </c>
      <c r="D1259" s="12">
        <v>10.0</v>
      </c>
      <c r="E1259" s="10" t="s">
        <v>42</v>
      </c>
      <c r="F1259" s="12">
        <v>2024.0</v>
      </c>
      <c r="G1259" s="13" t="s">
        <v>13</v>
      </c>
      <c r="H1259" s="14" t="s">
        <v>642</v>
      </c>
      <c r="I1259" s="12">
        <v>81.0</v>
      </c>
      <c r="J1259" s="15" t="str">
        <f t="shared" si="1"/>
        <v>Relevant</v>
      </c>
    </row>
    <row r="1260" ht="22.5" customHeight="1">
      <c r="A1260" s="9" t="s">
        <v>3810</v>
      </c>
      <c r="B1260" s="10">
        <v>45610.527974537035</v>
      </c>
      <c r="C1260" s="11" t="s">
        <v>3811</v>
      </c>
      <c r="D1260" s="12">
        <v>11.0</v>
      </c>
      <c r="E1260" s="10" t="s">
        <v>17</v>
      </c>
      <c r="F1260" s="12">
        <v>2024.0</v>
      </c>
      <c r="G1260" s="13" t="s">
        <v>13</v>
      </c>
      <c r="H1260" s="14" t="s">
        <v>3812</v>
      </c>
      <c r="I1260" s="12">
        <v>8302.0</v>
      </c>
      <c r="J1260" s="15" t="str">
        <f t="shared" si="1"/>
        <v>Relevant</v>
      </c>
    </row>
    <row r="1261" ht="22.5" customHeight="1">
      <c r="A1261" s="9" t="s">
        <v>3813</v>
      </c>
      <c r="B1261" s="10">
        <v>45584.53670138889</v>
      </c>
      <c r="C1261" s="11" t="s">
        <v>3814</v>
      </c>
      <c r="D1261" s="12">
        <v>10.0</v>
      </c>
      <c r="E1261" s="10" t="s">
        <v>42</v>
      </c>
      <c r="F1261" s="12">
        <v>2024.0</v>
      </c>
      <c r="G1261" s="13" t="s">
        <v>13</v>
      </c>
      <c r="H1261" s="14" t="s">
        <v>3815</v>
      </c>
      <c r="I1261" s="12">
        <v>1875.0</v>
      </c>
      <c r="J1261" s="15" t="str">
        <f t="shared" si="1"/>
        <v>Irrelevant</v>
      </c>
    </row>
    <row r="1262" ht="22.5" customHeight="1">
      <c r="A1262" s="9" t="s">
        <v>3816</v>
      </c>
      <c r="B1262" s="10">
        <v>45643.724965277775</v>
      </c>
      <c r="C1262" s="11" t="s">
        <v>3817</v>
      </c>
      <c r="D1262" s="12">
        <v>12.0</v>
      </c>
      <c r="E1262" s="10" t="s">
        <v>26</v>
      </c>
      <c r="F1262" s="12">
        <v>2024.0</v>
      </c>
      <c r="G1262" s="13" t="s">
        <v>3818</v>
      </c>
      <c r="H1262" s="14" t="s">
        <v>3819</v>
      </c>
      <c r="I1262" s="12">
        <v>6831001.0</v>
      </c>
      <c r="J1262" s="15" t="str">
        <f t="shared" si="1"/>
        <v>Irrelevant</v>
      </c>
    </row>
    <row r="1263" ht="22.5" customHeight="1">
      <c r="A1263" s="9" t="s">
        <v>3820</v>
      </c>
      <c r="B1263" s="10">
        <v>45632.34423611111</v>
      </c>
      <c r="C1263" s="11" t="s">
        <v>3821</v>
      </c>
      <c r="D1263" s="12">
        <v>12.0</v>
      </c>
      <c r="E1263" s="10" t="s">
        <v>26</v>
      </c>
      <c r="F1263" s="12">
        <v>2024.0</v>
      </c>
      <c r="G1263" s="13" t="s">
        <v>13</v>
      </c>
      <c r="H1263" s="14" t="s">
        <v>514</v>
      </c>
      <c r="I1263" s="12">
        <v>328.0</v>
      </c>
      <c r="J1263" s="15" t="str">
        <f t="shared" si="1"/>
        <v>Relevant</v>
      </c>
    </row>
    <row r="1264" ht="22.5" customHeight="1">
      <c r="A1264" s="9" t="s">
        <v>3822</v>
      </c>
      <c r="B1264" s="10">
        <v>45486.01944444444</v>
      </c>
      <c r="C1264" s="11" t="s">
        <v>3823</v>
      </c>
      <c r="D1264" s="12">
        <v>7.0</v>
      </c>
      <c r="E1264" s="10" t="s">
        <v>55</v>
      </c>
      <c r="F1264" s="12">
        <v>2024.0</v>
      </c>
      <c r="G1264" s="13" t="s">
        <v>3824</v>
      </c>
      <c r="H1264" s="14" t="s">
        <v>3825</v>
      </c>
      <c r="I1264" s="12">
        <v>3572.0</v>
      </c>
      <c r="J1264" s="15" t="str">
        <f t="shared" si="1"/>
        <v>Irrelevant</v>
      </c>
    </row>
    <row r="1265" ht="22.5" customHeight="1">
      <c r="A1265" s="9" t="s">
        <v>3826</v>
      </c>
      <c r="B1265" s="10">
        <v>45597.45212962963</v>
      </c>
      <c r="C1265" s="11" t="s">
        <v>3827</v>
      </c>
      <c r="D1265" s="12">
        <v>11.0</v>
      </c>
      <c r="E1265" s="10" t="s">
        <v>17</v>
      </c>
      <c r="F1265" s="12">
        <v>2024.0</v>
      </c>
      <c r="G1265" s="13" t="s">
        <v>13</v>
      </c>
      <c r="H1265" s="14" t="s">
        <v>2634</v>
      </c>
      <c r="I1265" s="12">
        <v>3897.0</v>
      </c>
      <c r="J1265" s="15" t="str">
        <f t="shared" si="1"/>
        <v>Relevant</v>
      </c>
    </row>
    <row r="1266" ht="22.5" customHeight="1">
      <c r="A1266" s="9" t="s">
        <v>3828</v>
      </c>
      <c r="B1266" s="10">
        <v>45547.45516203704</v>
      </c>
      <c r="C1266" s="11" t="s">
        <v>3829</v>
      </c>
      <c r="D1266" s="12">
        <v>9.0</v>
      </c>
      <c r="E1266" s="10" t="s">
        <v>114</v>
      </c>
      <c r="F1266" s="12">
        <v>2024.0</v>
      </c>
      <c r="G1266" s="13" t="s">
        <v>3830</v>
      </c>
      <c r="H1266" s="14" t="s">
        <v>3831</v>
      </c>
      <c r="I1266" s="12">
        <v>916289.0</v>
      </c>
      <c r="J1266" s="15" t="str">
        <f t="shared" si="1"/>
        <v>Irrelevant</v>
      </c>
    </row>
    <row r="1267" ht="22.5" customHeight="1">
      <c r="A1267" s="9" t="s">
        <v>3832</v>
      </c>
      <c r="B1267" s="10">
        <v>45562.852488425924</v>
      </c>
      <c r="C1267" s="11" t="s">
        <v>3833</v>
      </c>
      <c r="D1267" s="12">
        <v>9.0</v>
      </c>
      <c r="E1267" s="10" t="s">
        <v>114</v>
      </c>
      <c r="F1267" s="12">
        <v>2024.0</v>
      </c>
      <c r="G1267" s="13" t="s">
        <v>13</v>
      </c>
      <c r="H1267" s="14" t="s">
        <v>3834</v>
      </c>
      <c r="I1267" s="12">
        <v>498.0</v>
      </c>
      <c r="J1267" s="15" t="str">
        <f t="shared" si="1"/>
        <v>Irrelevant</v>
      </c>
    </row>
    <row r="1268" ht="22.5" customHeight="1">
      <c r="A1268" s="9" t="s">
        <v>3835</v>
      </c>
      <c r="B1268" s="10">
        <v>45593.369791666664</v>
      </c>
      <c r="C1268" s="11" t="s">
        <v>3836</v>
      </c>
      <c r="D1268" s="12">
        <v>10.0</v>
      </c>
      <c r="E1268" s="10" t="s">
        <v>42</v>
      </c>
      <c r="F1268" s="12">
        <v>2024.0</v>
      </c>
      <c r="G1268" s="13" t="s">
        <v>13</v>
      </c>
      <c r="H1268" s="14" t="s">
        <v>3837</v>
      </c>
      <c r="I1268" s="12">
        <v>4.0</v>
      </c>
      <c r="J1268" s="15" t="str">
        <f t="shared" si="1"/>
        <v>Relevant</v>
      </c>
    </row>
    <row r="1269" ht="22.5" customHeight="1">
      <c r="A1269" s="9" t="s">
        <v>3838</v>
      </c>
      <c r="B1269" s="10">
        <v>45611.67849537037</v>
      </c>
      <c r="C1269" s="11" t="s">
        <v>3839</v>
      </c>
      <c r="D1269" s="12">
        <v>11.0</v>
      </c>
      <c r="E1269" s="10" t="s">
        <v>17</v>
      </c>
      <c r="F1269" s="12">
        <v>2024.0</v>
      </c>
      <c r="G1269" s="13" t="s">
        <v>3840</v>
      </c>
      <c r="H1269" s="14" t="s">
        <v>3841</v>
      </c>
      <c r="I1269" s="12">
        <v>294.0</v>
      </c>
      <c r="J1269" s="15" t="str">
        <f t="shared" si="1"/>
        <v>Relevant</v>
      </c>
    </row>
    <row r="1270" ht="22.5" customHeight="1">
      <c r="A1270" s="9" t="s">
        <v>3842</v>
      </c>
      <c r="B1270" s="10">
        <v>45616.82414351852</v>
      </c>
      <c r="C1270" s="11" t="s">
        <v>3843</v>
      </c>
      <c r="D1270" s="12">
        <v>11.0</v>
      </c>
      <c r="E1270" s="10" t="s">
        <v>17</v>
      </c>
      <c r="F1270" s="12">
        <v>2024.0</v>
      </c>
      <c r="G1270" s="13" t="s">
        <v>13</v>
      </c>
      <c r="H1270" s="14" t="s">
        <v>1437</v>
      </c>
      <c r="I1270" s="12">
        <v>10141.0</v>
      </c>
      <c r="J1270" s="15" t="str">
        <f t="shared" si="1"/>
        <v>Relevant</v>
      </c>
    </row>
    <row r="1271" ht="22.5" customHeight="1">
      <c r="A1271" s="9" t="s">
        <v>3844</v>
      </c>
      <c r="B1271" s="10">
        <v>45696.76681712963</v>
      </c>
      <c r="C1271" s="11" t="s">
        <v>3845</v>
      </c>
      <c r="D1271" s="12">
        <v>2.0</v>
      </c>
      <c r="E1271" s="10" t="s">
        <v>12</v>
      </c>
      <c r="F1271" s="12">
        <v>2025.0</v>
      </c>
      <c r="G1271" s="13" t="s">
        <v>13</v>
      </c>
      <c r="H1271" s="14" t="s">
        <v>14</v>
      </c>
      <c r="I1271" s="12">
        <v>133.0</v>
      </c>
      <c r="J1271" s="15" t="str">
        <f t="shared" si="1"/>
        <v>Relevant</v>
      </c>
    </row>
    <row r="1272" ht="22.5" customHeight="1">
      <c r="A1272" s="9" t="s">
        <v>3846</v>
      </c>
      <c r="B1272" s="10">
        <v>45580.4528125</v>
      </c>
      <c r="C1272" s="11" t="s">
        <v>3847</v>
      </c>
      <c r="D1272" s="12">
        <v>10.0</v>
      </c>
      <c r="E1272" s="10" t="s">
        <v>42</v>
      </c>
      <c r="F1272" s="12">
        <v>2024.0</v>
      </c>
      <c r="G1272" s="13" t="s">
        <v>3848</v>
      </c>
      <c r="H1272" s="14" t="s">
        <v>3849</v>
      </c>
      <c r="I1272" s="12">
        <v>0.0</v>
      </c>
      <c r="J1272" s="15" t="str">
        <f t="shared" si="1"/>
        <v>Relevant</v>
      </c>
    </row>
    <row r="1273" ht="22.5" customHeight="1">
      <c r="A1273" s="9" t="s">
        <v>3850</v>
      </c>
      <c r="B1273" s="10">
        <v>45632.016747685186</v>
      </c>
      <c r="C1273" s="11" t="s">
        <v>3851</v>
      </c>
      <c r="D1273" s="12">
        <v>12.0</v>
      </c>
      <c r="E1273" s="10" t="s">
        <v>26</v>
      </c>
      <c r="F1273" s="12">
        <v>2024.0</v>
      </c>
      <c r="G1273" s="13" t="s">
        <v>13</v>
      </c>
      <c r="H1273" s="14" t="s">
        <v>514</v>
      </c>
      <c r="I1273" s="12">
        <v>1472.0</v>
      </c>
      <c r="J1273" s="15" t="str">
        <f t="shared" si="1"/>
        <v>Relevant</v>
      </c>
    </row>
    <row r="1274" ht="22.5" customHeight="1">
      <c r="A1274" s="9" t="s">
        <v>3852</v>
      </c>
      <c r="B1274" s="10">
        <v>45696.98862268519</v>
      </c>
      <c r="C1274" s="11" t="s">
        <v>3853</v>
      </c>
      <c r="D1274" s="12">
        <v>2.0</v>
      </c>
      <c r="E1274" s="10" t="s">
        <v>12</v>
      </c>
      <c r="F1274" s="12">
        <v>2025.0</v>
      </c>
      <c r="G1274" s="13" t="s">
        <v>13</v>
      </c>
      <c r="H1274" s="14" t="s">
        <v>3854</v>
      </c>
      <c r="I1274" s="12">
        <v>20.0</v>
      </c>
      <c r="J1274" s="15" t="str">
        <f t="shared" si="1"/>
        <v>Relevant</v>
      </c>
    </row>
    <row r="1275" ht="22.5" customHeight="1">
      <c r="A1275" s="9" t="s">
        <v>3855</v>
      </c>
      <c r="B1275" s="10">
        <v>45606.69017361111</v>
      </c>
      <c r="C1275" s="11" t="s">
        <v>3856</v>
      </c>
      <c r="D1275" s="12">
        <v>11.0</v>
      </c>
      <c r="E1275" s="10" t="s">
        <v>17</v>
      </c>
      <c r="F1275" s="12">
        <v>2024.0</v>
      </c>
      <c r="G1275" s="13" t="s">
        <v>13</v>
      </c>
      <c r="H1275" s="14" t="s">
        <v>100</v>
      </c>
      <c r="I1275" s="12">
        <v>926.0</v>
      </c>
      <c r="J1275" s="15" t="str">
        <f t="shared" si="1"/>
        <v>Relevant</v>
      </c>
    </row>
    <row r="1276" ht="22.5" customHeight="1">
      <c r="A1276" s="9" t="s">
        <v>3857</v>
      </c>
      <c r="B1276" s="10">
        <v>45710.74287037037</v>
      </c>
      <c r="C1276" s="11" t="s">
        <v>3858</v>
      </c>
      <c r="D1276" s="12">
        <v>2.0</v>
      </c>
      <c r="E1276" s="10" t="s">
        <v>12</v>
      </c>
      <c r="F1276" s="12">
        <v>2025.0</v>
      </c>
      <c r="G1276" s="13" t="s">
        <v>13</v>
      </c>
      <c r="H1276" s="14" t="s">
        <v>1045</v>
      </c>
      <c r="I1276" s="12">
        <v>7527.0</v>
      </c>
      <c r="J1276" s="15" t="str">
        <f t="shared" si="1"/>
        <v>Relevant</v>
      </c>
    </row>
    <row r="1277" ht="22.5" customHeight="1">
      <c r="A1277" s="9" t="s">
        <v>3859</v>
      </c>
      <c r="B1277" s="10">
        <v>45641.486284722225</v>
      </c>
      <c r="C1277" s="11" t="s">
        <v>3860</v>
      </c>
      <c r="D1277" s="12">
        <v>12.0</v>
      </c>
      <c r="E1277" s="10" t="s">
        <v>26</v>
      </c>
      <c r="F1277" s="12">
        <v>2024.0</v>
      </c>
      <c r="G1277" s="13" t="s">
        <v>13</v>
      </c>
      <c r="H1277" s="14" t="s">
        <v>220</v>
      </c>
      <c r="I1277" s="12">
        <v>83.0</v>
      </c>
      <c r="J1277" s="15" t="str">
        <f t="shared" si="1"/>
        <v>Relevant</v>
      </c>
    </row>
    <row r="1278" ht="22.5" customHeight="1">
      <c r="A1278" s="9" t="s">
        <v>3861</v>
      </c>
      <c r="B1278" s="10">
        <v>45471.80145239583</v>
      </c>
      <c r="C1278" s="11" t="s">
        <v>3862</v>
      </c>
      <c r="D1278" s="12">
        <v>6.0</v>
      </c>
      <c r="E1278" s="10" t="s">
        <v>34</v>
      </c>
      <c r="F1278" s="12">
        <v>2024.0</v>
      </c>
      <c r="G1278" s="13" t="s">
        <v>3863</v>
      </c>
      <c r="H1278" s="14" t="s">
        <v>3864</v>
      </c>
      <c r="I1278" s="12">
        <v>2869.0</v>
      </c>
      <c r="J1278" s="15" t="str">
        <f t="shared" si="1"/>
        <v>Irrelevant</v>
      </c>
    </row>
    <row r="1279" ht="22.5" customHeight="1">
      <c r="A1279" s="9" t="s">
        <v>3865</v>
      </c>
      <c r="B1279" s="10">
        <v>45592.569560185184</v>
      </c>
      <c r="C1279" s="11" t="s">
        <v>3866</v>
      </c>
      <c r="D1279" s="12">
        <v>10.0</v>
      </c>
      <c r="E1279" s="10" t="s">
        <v>42</v>
      </c>
      <c r="F1279" s="12">
        <v>2024.0</v>
      </c>
      <c r="G1279" s="13" t="s">
        <v>13</v>
      </c>
      <c r="H1279" s="14" t="s">
        <v>97</v>
      </c>
      <c r="I1279" s="12">
        <v>428.0</v>
      </c>
      <c r="J1279" s="15" t="str">
        <f t="shared" si="1"/>
        <v>Relevant</v>
      </c>
    </row>
    <row r="1280" ht="22.5" customHeight="1">
      <c r="A1280" s="9" t="s">
        <v>3867</v>
      </c>
      <c r="B1280" s="10">
        <v>45501.58574074074</v>
      </c>
      <c r="C1280" s="11" t="s">
        <v>3868</v>
      </c>
      <c r="D1280" s="12">
        <v>7.0</v>
      </c>
      <c r="E1280" s="10" t="s">
        <v>55</v>
      </c>
      <c r="F1280" s="12">
        <v>2024.0</v>
      </c>
      <c r="G1280" s="13" t="s">
        <v>13</v>
      </c>
      <c r="H1280" s="14" t="s">
        <v>3869</v>
      </c>
      <c r="I1280" s="12">
        <v>55.0</v>
      </c>
      <c r="J1280" s="15" t="str">
        <f t="shared" si="1"/>
        <v>Irrelevant</v>
      </c>
    </row>
    <row r="1281" ht="22.5" customHeight="1">
      <c r="A1281" s="9" t="s">
        <v>3870</v>
      </c>
      <c r="B1281" s="10">
        <v>45608.64508101852</v>
      </c>
      <c r="C1281" s="11" t="s">
        <v>3871</v>
      </c>
      <c r="D1281" s="12">
        <v>11.0</v>
      </c>
      <c r="E1281" s="10" t="s">
        <v>17</v>
      </c>
      <c r="F1281" s="12">
        <v>2024.0</v>
      </c>
      <c r="G1281" s="13" t="s">
        <v>13</v>
      </c>
      <c r="H1281" s="14" t="s">
        <v>3872</v>
      </c>
      <c r="I1281" s="12">
        <v>177.0</v>
      </c>
      <c r="J1281" s="15" t="str">
        <f t="shared" si="1"/>
        <v>Relevant</v>
      </c>
    </row>
    <row r="1282" ht="22.5" customHeight="1">
      <c r="A1282" s="9" t="s">
        <v>3873</v>
      </c>
      <c r="B1282" s="10">
        <v>45614.76310185185</v>
      </c>
      <c r="C1282" s="11" t="s">
        <v>3874</v>
      </c>
      <c r="D1282" s="12">
        <v>11.0</v>
      </c>
      <c r="E1282" s="10" t="s">
        <v>17</v>
      </c>
      <c r="F1282" s="12">
        <v>2024.0</v>
      </c>
      <c r="G1282" s="13" t="s">
        <v>13</v>
      </c>
      <c r="H1282" s="14" t="s">
        <v>423</v>
      </c>
      <c r="I1282" s="12">
        <v>403.0</v>
      </c>
      <c r="J1282" s="15" t="str">
        <f t="shared" si="1"/>
        <v>Relevant</v>
      </c>
    </row>
    <row r="1283" ht="22.5" customHeight="1">
      <c r="A1283" s="9" t="s">
        <v>3875</v>
      </c>
      <c r="B1283" s="10">
        <v>45599.383622685185</v>
      </c>
      <c r="C1283" s="11" t="s">
        <v>3876</v>
      </c>
      <c r="D1283" s="12">
        <v>11.0</v>
      </c>
      <c r="E1283" s="10" t="s">
        <v>17</v>
      </c>
      <c r="F1283" s="12">
        <v>2024.0</v>
      </c>
      <c r="G1283" s="13" t="s">
        <v>13</v>
      </c>
      <c r="H1283" s="14" t="s">
        <v>3877</v>
      </c>
      <c r="I1283" s="12">
        <v>1532.0</v>
      </c>
      <c r="J1283" s="15" t="str">
        <f t="shared" si="1"/>
        <v>Relevant</v>
      </c>
    </row>
    <row r="1284" ht="22.5" customHeight="1">
      <c r="A1284" s="9" t="s">
        <v>3878</v>
      </c>
      <c r="B1284" s="10">
        <v>45696.921168981484</v>
      </c>
      <c r="C1284" s="11" t="s">
        <v>3879</v>
      </c>
      <c r="D1284" s="12">
        <v>2.0</v>
      </c>
      <c r="E1284" s="10" t="s">
        <v>12</v>
      </c>
      <c r="F1284" s="12">
        <v>2025.0</v>
      </c>
      <c r="G1284" s="13" t="s">
        <v>13</v>
      </c>
      <c r="H1284" s="14" t="s">
        <v>14</v>
      </c>
      <c r="I1284" s="12">
        <v>1259.0</v>
      </c>
      <c r="J1284" s="15" t="str">
        <f t="shared" si="1"/>
        <v>Relevant</v>
      </c>
    </row>
    <row r="1285" ht="22.5" customHeight="1">
      <c r="A1285" s="9" t="s">
        <v>3880</v>
      </c>
      <c r="B1285" s="10">
        <v>45712.62778935185</v>
      </c>
      <c r="C1285" s="11" t="s">
        <v>3881</v>
      </c>
      <c r="D1285" s="12">
        <v>2.0</v>
      </c>
      <c r="E1285" s="10" t="s">
        <v>12</v>
      </c>
      <c r="F1285" s="12">
        <v>2025.0</v>
      </c>
      <c r="G1285" s="13" t="s">
        <v>13</v>
      </c>
      <c r="H1285" s="14" t="s">
        <v>3882</v>
      </c>
      <c r="I1285" s="12">
        <v>178.0</v>
      </c>
      <c r="J1285" s="15" t="str">
        <f t="shared" si="1"/>
        <v>Relevant</v>
      </c>
    </row>
    <row r="1286" ht="22.5" customHeight="1">
      <c r="A1286" s="9" t="s">
        <v>3883</v>
      </c>
      <c r="B1286" s="10">
        <v>45591.384305555555</v>
      </c>
      <c r="C1286" s="11" t="s">
        <v>3884</v>
      </c>
      <c r="D1286" s="12">
        <v>10.0</v>
      </c>
      <c r="E1286" s="10" t="s">
        <v>42</v>
      </c>
      <c r="F1286" s="12">
        <v>2024.0</v>
      </c>
      <c r="G1286" s="13" t="s">
        <v>13</v>
      </c>
      <c r="H1286" s="14" t="s">
        <v>3885</v>
      </c>
      <c r="I1286" s="12">
        <v>120237.0</v>
      </c>
      <c r="J1286" s="15" t="str">
        <f t="shared" si="1"/>
        <v>Relevant</v>
      </c>
    </row>
    <row r="1287" ht="22.5" customHeight="1">
      <c r="A1287" s="9" t="s">
        <v>3886</v>
      </c>
      <c r="B1287" s="10">
        <v>45600.66504629629</v>
      </c>
      <c r="C1287" s="11" t="s">
        <v>3887</v>
      </c>
      <c r="D1287" s="12">
        <v>11.0</v>
      </c>
      <c r="E1287" s="10" t="s">
        <v>17</v>
      </c>
      <c r="F1287" s="12">
        <v>2024.0</v>
      </c>
      <c r="G1287" s="13" t="s">
        <v>13</v>
      </c>
      <c r="H1287" s="14" t="s">
        <v>3888</v>
      </c>
      <c r="I1287" s="12">
        <v>184.0</v>
      </c>
      <c r="J1287" s="15" t="str">
        <f t="shared" si="1"/>
        <v>Relevant</v>
      </c>
    </row>
    <row r="1288" ht="22.5" customHeight="1">
      <c r="A1288" s="9" t="s">
        <v>3889</v>
      </c>
      <c r="B1288" s="10">
        <v>45630.733194444445</v>
      </c>
      <c r="C1288" s="11" t="s">
        <v>3890</v>
      </c>
      <c r="D1288" s="12">
        <v>12.0</v>
      </c>
      <c r="E1288" s="10" t="s">
        <v>26</v>
      </c>
      <c r="F1288" s="12">
        <v>2024.0</v>
      </c>
      <c r="G1288" s="13" t="s">
        <v>13</v>
      </c>
      <c r="H1288" s="14" t="s">
        <v>181</v>
      </c>
      <c r="I1288" s="12">
        <v>573.0</v>
      </c>
      <c r="J1288" s="15" t="str">
        <f t="shared" si="1"/>
        <v>Irrelevant</v>
      </c>
    </row>
    <row r="1289" ht="22.5" customHeight="1">
      <c r="A1289" s="9" t="s">
        <v>3891</v>
      </c>
      <c r="B1289" s="10">
        <v>45473.830300925925</v>
      </c>
      <c r="C1289" s="11" t="s">
        <v>3892</v>
      </c>
      <c r="D1289" s="12">
        <v>6.0</v>
      </c>
      <c r="E1289" s="10" t="s">
        <v>34</v>
      </c>
      <c r="F1289" s="12">
        <v>2024.0</v>
      </c>
      <c r="G1289" s="13" t="s">
        <v>13</v>
      </c>
      <c r="H1289" s="14" t="s">
        <v>56</v>
      </c>
      <c r="I1289" s="12">
        <v>495.0</v>
      </c>
      <c r="J1289" s="15" t="str">
        <f t="shared" si="1"/>
        <v>Relevant</v>
      </c>
    </row>
    <row r="1290" ht="22.5" customHeight="1">
      <c r="A1290" s="9" t="s">
        <v>3893</v>
      </c>
      <c r="B1290" s="10">
        <v>45591.63050925926</v>
      </c>
      <c r="C1290" s="11" t="s">
        <v>3894</v>
      </c>
      <c r="D1290" s="12">
        <v>10.0</v>
      </c>
      <c r="E1290" s="10" t="s">
        <v>42</v>
      </c>
      <c r="F1290" s="12">
        <v>2024.0</v>
      </c>
      <c r="G1290" s="13" t="s">
        <v>13</v>
      </c>
      <c r="H1290" s="14" t="s">
        <v>131</v>
      </c>
      <c r="I1290" s="12">
        <v>2.0</v>
      </c>
      <c r="J1290" s="15" t="str">
        <f t="shared" si="1"/>
        <v>Relevant</v>
      </c>
    </row>
    <row r="1291" ht="22.5" customHeight="1">
      <c r="A1291" s="9" t="s">
        <v>3895</v>
      </c>
      <c r="B1291" s="10">
        <v>45609.82188657407</v>
      </c>
      <c r="C1291" s="11" t="s">
        <v>3896</v>
      </c>
      <c r="D1291" s="12">
        <v>11.0</v>
      </c>
      <c r="E1291" s="10" t="s">
        <v>17</v>
      </c>
      <c r="F1291" s="12">
        <v>2024.0</v>
      </c>
      <c r="G1291" s="13" t="s">
        <v>13</v>
      </c>
      <c r="H1291" s="14" t="s">
        <v>3897</v>
      </c>
      <c r="I1291" s="12">
        <v>35.0</v>
      </c>
      <c r="J1291" s="15" t="str">
        <f t="shared" si="1"/>
        <v>Irrelevant</v>
      </c>
    </row>
    <row r="1292" ht="22.5" customHeight="1">
      <c r="A1292" s="9" t="s">
        <v>3898</v>
      </c>
      <c r="B1292" s="10">
        <v>45727.65896990741</v>
      </c>
      <c r="C1292" s="11" t="s">
        <v>3899</v>
      </c>
      <c r="D1292" s="12">
        <v>3.0</v>
      </c>
      <c r="E1292" s="10" t="s">
        <v>59</v>
      </c>
      <c r="F1292" s="12">
        <v>2025.0</v>
      </c>
      <c r="G1292" s="13" t="s">
        <v>3900</v>
      </c>
      <c r="H1292" s="14" t="s">
        <v>3901</v>
      </c>
      <c r="I1292" s="12">
        <v>2665375.0</v>
      </c>
      <c r="J1292" s="15" t="str">
        <f t="shared" si="1"/>
        <v>Relevant</v>
      </c>
    </row>
    <row r="1293" ht="22.5" customHeight="1">
      <c r="A1293" s="9" t="s">
        <v>3902</v>
      </c>
      <c r="B1293" s="10">
        <v>45517.42089120371</v>
      </c>
      <c r="C1293" s="11" t="s">
        <v>3903</v>
      </c>
      <c r="D1293" s="12">
        <v>8.0</v>
      </c>
      <c r="E1293" s="10" t="s">
        <v>167</v>
      </c>
      <c r="F1293" s="12">
        <v>2024.0</v>
      </c>
      <c r="G1293" s="13" t="s">
        <v>3904</v>
      </c>
      <c r="H1293" s="14" t="s">
        <v>3905</v>
      </c>
      <c r="I1293" s="12">
        <v>1304078.0</v>
      </c>
      <c r="J1293" s="15" t="str">
        <f t="shared" si="1"/>
        <v>Irrelevant</v>
      </c>
    </row>
    <row r="1294" ht="22.5" customHeight="1">
      <c r="A1294" s="9" t="s">
        <v>3906</v>
      </c>
      <c r="B1294" s="10">
        <v>45696.84364583333</v>
      </c>
      <c r="C1294" s="11" t="s">
        <v>3907</v>
      </c>
      <c r="D1294" s="12">
        <v>2.0</v>
      </c>
      <c r="E1294" s="10" t="s">
        <v>12</v>
      </c>
      <c r="F1294" s="12">
        <v>2025.0</v>
      </c>
      <c r="G1294" s="13" t="s">
        <v>13</v>
      </c>
      <c r="H1294" s="14" t="s">
        <v>14</v>
      </c>
      <c r="I1294" s="12">
        <v>401.0</v>
      </c>
      <c r="J1294" s="15" t="str">
        <f t="shared" si="1"/>
        <v>Relevant</v>
      </c>
    </row>
    <row r="1295" ht="22.5" customHeight="1">
      <c r="A1295" s="9" t="s">
        <v>3908</v>
      </c>
      <c r="B1295" s="10">
        <v>45447.455613425926</v>
      </c>
      <c r="C1295" s="11" t="s">
        <v>3909</v>
      </c>
      <c r="D1295" s="12">
        <v>6.0</v>
      </c>
      <c r="E1295" s="10" t="s">
        <v>34</v>
      </c>
      <c r="F1295" s="12">
        <v>2024.0</v>
      </c>
      <c r="G1295" s="13" t="s">
        <v>13</v>
      </c>
      <c r="H1295" s="14" t="s">
        <v>3910</v>
      </c>
      <c r="I1295" s="12">
        <v>28.0</v>
      </c>
      <c r="J1295" s="15" t="str">
        <f t="shared" si="1"/>
        <v>Irrelevant</v>
      </c>
    </row>
    <row r="1296" ht="22.5" customHeight="1">
      <c r="A1296" s="9" t="s">
        <v>3911</v>
      </c>
      <c r="B1296" s="10">
        <v>45614.616215277776</v>
      </c>
      <c r="C1296" s="11" t="s">
        <v>3912</v>
      </c>
      <c r="D1296" s="12">
        <v>11.0</v>
      </c>
      <c r="E1296" s="10" t="s">
        <v>17</v>
      </c>
      <c r="F1296" s="12">
        <v>2024.0</v>
      </c>
      <c r="G1296" s="13" t="s">
        <v>13</v>
      </c>
      <c r="H1296" s="14" t="s">
        <v>423</v>
      </c>
      <c r="I1296" s="12">
        <v>34.0</v>
      </c>
      <c r="J1296" s="15" t="str">
        <f t="shared" si="1"/>
        <v>Relevant</v>
      </c>
    </row>
    <row r="1297" ht="22.5" customHeight="1">
      <c r="A1297" s="9" t="s">
        <v>3913</v>
      </c>
      <c r="B1297" s="10">
        <v>45696.797997685186</v>
      </c>
      <c r="C1297" s="11" t="s">
        <v>3914</v>
      </c>
      <c r="D1297" s="12">
        <v>2.0</v>
      </c>
      <c r="E1297" s="10" t="s">
        <v>12</v>
      </c>
      <c r="F1297" s="12">
        <v>2025.0</v>
      </c>
      <c r="G1297" s="13" t="s">
        <v>13</v>
      </c>
      <c r="H1297" s="14" t="s">
        <v>14</v>
      </c>
      <c r="I1297" s="12">
        <v>113.0</v>
      </c>
      <c r="J1297" s="15" t="str">
        <f t="shared" si="1"/>
        <v>Relevant</v>
      </c>
    </row>
    <row r="1298" ht="22.5" customHeight="1">
      <c r="A1298" s="9" t="s">
        <v>3915</v>
      </c>
      <c r="B1298" s="10">
        <v>45503.37678240741</v>
      </c>
      <c r="C1298" s="11" t="s">
        <v>3916</v>
      </c>
      <c r="D1298" s="12">
        <v>7.0</v>
      </c>
      <c r="E1298" s="10" t="s">
        <v>55</v>
      </c>
      <c r="F1298" s="12">
        <v>2024.0</v>
      </c>
      <c r="G1298" s="13" t="s">
        <v>13</v>
      </c>
      <c r="H1298" s="14" t="s">
        <v>3917</v>
      </c>
      <c r="I1298" s="12">
        <v>1209.0</v>
      </c>
      <c r="J1298" s="15" t="str">
        <f t="shared" si="1"/>
        <v>Irrelevant</v>
      </c>
    </row>
    <row r="1299" ht="22.5" customHeight="1">
      <c r="A1299" s="9" t="s">
        <v>3918</v>
      </c>
      <c r="B1299" s="10">
        <v>45583.38668981481</v>
      </c>
      <c r="C1299" s="11" t="s">
        <v>3919</v>
      </c>
      <c r="D1299" s="12">
        <v>10.0</v>
      </c>
      <c r="E1299" s="10" t="s">
        <v>42</v>
      </c>
      <c r="F1299" s="12">
        <v>2024.0</v>
      </c>
      <c r="G1299" s="13" t="s">
        <v>13</v>
      </c>
      <c r="H1299" s="14" t="s">
        <v>3920</v>
      </c>
      <c r="I1299" s="12">
        <v>11770.0</v>
      </c>
      <c r="J1299" s="15" t="str">
        <f t="shared" si="1"/>
        <v>Relevant</v>
      </c>
    </row>
    <row r="1300" ht="22.5" customHeight="1">
      <c r="A1300" s="9" t="s">
        <v>3921</v>
      </c>
      <c r="B1300" s="10">
        <v>45607.5171412037</v>
      </c>
      <c r="C1300" s="11" t="s">
        <v>2464</v>
      </c>
      <c r="D1300" s="12">
        <v>11.0</v>
      </c>
      <c r="E1300" s="10" t="s">
        <v>17</v>
      </c>
      <c r="F1300" s="12">
        <v>2024.0</v>
      </c>
      <c r="G1300" s="13" t="s">
        <v>13</v>
      </c>
      <c r="H1300" s="14" t="s">
        <v>100</v>
      </c>
      <c r="I1300" s="12">
        <v>1865.0</v>
      </c>
      <c r="J1300" s="15" t="str">
        <f t="shared" si="1"/>
        <v>Relevant</v>
      </c>
    </row>
    <row r="1301" ht="22.5" customHeight="1">
      <c r="A1301" s="9" t="s">
        <v>3922</v>
      </c>
      <c r="B1301" s="10">
        <v>45611.345917210645</v>
      </c>
      <c r="C1301" s="11" t="s">
        <v>3923</v>
      </c>
      <c r="D1301" s="12">
        <v>11.0</v>
      </c>
      <c r="E1301" s="10" t="s">
        <v>17</v>
      </c>
      <c r="F1301" s="12">
        <v>2024.0</v>
      </c>
      <c r="G1301" s="13" t="s">
        <v>3924</v>
      </c>
      <c r="H1301" s="14" t="s">
        <v>3925</v>
      </c>
      <c r="I1301" s="12">
        <v>11386.0</v>
      </c>
      <c r="J1301" s="15" t="str">
        <f t="shared" si="1"/>
        <v>Relevant</v>
      </c>
    </row>
    <row r="1302" ht="22.5" customHeight="1">
      <c r="A1302" s="9" t="s">
        <v>3926</v>
      </c>
      <c r="B1302" s="10">
        <v>45698.73703703703</v>
      </c>
      <c r="C1302" s="11" t="s">
        <v>3927</v>
      </c>
      <c r="D1302" s="12">
        <v>2.0</v>
      </c>
      <c r="E1302" s="10" t="s">
        <v>12</v>
      </c>
      <c r="F1302" s="12">
        <v>2025.0</v>
      </c>
      <c r="G1302" s="13" t="s">
        <v>13</v>
      </c>
      <c r="H1302" s="14" t="s">
        <v>14</v>
      </c>
      <c r="I1302" s="12">
        <v>55.0</v>
      </c>
      <c r="J1302" s="15" t="str">
        <f t="shared" si="1"/>
        <v>Relevant</v>
      </c>
    </row>
    <row r="1303" ht="22.5" customHeight="1">
      <c r="A1303" s="9" t="s">
        <v>3928</v>
      </c>
      <c r="B1303" s="10">
        <v>45600.64109953704</v>
      </c>
      <c r="C1303" s="11" t="s">
        <v>3929</v>
      </c>
      <c r="D1303" s="12">
        <v>11.0</v>
      </c>
      <c r="E1303" s="10" t="s">
        <v>17</v>
      </c>
      <c r="F1303" s="12">
        <v>2024.0</v>
      </c>
      <c r="G1303" s="13" t="s">
        <v>13</v>
      </c>
      <c r="H1303" s="14" t="s">
        <v>3930</v>
      </c>
      <c r="I1303" s="12">
        <v>231.0</v>
      </c>
      <c r="J1303" s="15" t="str">
        <f t="shared" si="1"/>
        <v>Relevant</v>
      </c>
    </row>
    <row r="1304" ht="22.5" customHeight="1">
      <c r="A1304" s="9" t="s">
        <v>3931</v>
      </c>
      <c r="B1304" s="10">
        <v>45434.62105324074</v>
      </c>
      <c r="C1304" s="11" t="s">
        <v>3932</v>
      </c>
      <c r="D1304" s="12">
        <v>5.0</v>
      </c>
      <c r="E1304" s="10" t="s">
        <v>21</v>
      </c>
      <c r="F1304" s="12">
        <v>2024.0</v>
      </c>
      <c r="G1304" s="13" t="s">
        <v>3933</v>
      </c>
      <c r="H1304" s="14" t="s">
        <v>3934</v>
      </c>
      <c r="I1304" s="12">
        <v>790620.0</v>
      </c>
      <c r="J1304" s="15" t="str">
        <f t="shared" si="1"/>
        <v>Irrelevant</v>
      </c>
    </row>
    <row r="1305" ht="22.5" customHeight="1">
      <c r="A1305" s="9" t="s">
        <v>3935</v>
      </c>
      <c r="B1305" s="10">
        <v>45608.62631944445</v>
      </c>
      <c r="C1305" s="11" t="s">
        <v>3936</v>
      </c>
      <c r="D1305" s="12">
        <v>11.0</v>
      </c>
      <c r="E1305" s="10" t="s">
        <v>17</v>
      </c>
      <c r="F1305" s="12">
        <v>2024.0</v>
      </c>
      <c r="G1305" s="13" t="s">
        <v>13</v>
      </c>
      <c r="H1305" s="14" t="s">
        <v>3937</v>
      </c>
      <c r="I1305" s="12">
        <v>42.0</v>
      </c>
      <c r="J1305" s="15" t="str">
        <f t="shared" si="1"/>
        <v>Relevant</v>
      </c>
    </row>
    <row r="1306" ht="22.5" customHeight="1">
      <c r="A1306" s="9" t="s">
        <v>3938</v>
      </c>
      <c r="B1306" s="10">
        <v>45651.70857638889</v>
      </c>
      <c r="C1306" s="11" t="s">
        <v>3939</v>
      </c>
      <c r="D1306" s="12">
        <v>12.0</v>
      </c>
      <c r="E1306" s="10" t="s">
        <v>26</v>
      </c>
      <c r="F1306" s="12">
        <v>2024.0</v>
      </c>
      <c r="G1306" s="13" t="s">
        <v>13</v>
      </c>
      <c r="H1306" s="14" t="s">
        <v>217</v>
      </c>
      <c r="I1306" s="12">
        <v>1175.0</v>
      </c>
      <c r="J1306" s="15" t="str">
        <f t="shared" si="1"/>
        <v>Relevant</v>
      </c>
    </row>
    <row r="1307" ht="22.5" customHeight="1">
      <c r="A1307" s="9" t="s">
        <v>3940</v>
      </c>
      <c r="B1307" s="10">
        <v>45614.80427083333</v>
      </c>
      <c r="C1307" s="11" t="s">
        <v>3941</v>
      </c>
      <c r="D1307" s="12">
        <v>11.0</v>
      </c>
      <c r="E1307" s="10" t="s">
        <v>17</v>
      </c>
      <c r="F1307" s="12">
        <v>2024.0</v>
      </c>
      <c r="G1307" s="13" t="s">
        <v>13</v>
      </c>
      <c r="H1307" s="14" t="s">
        <v>423</v>
      </c>
      <c r="I1307" s="12">
        <v>13.0</v>
      </c>
      <c r="J1307" s="15" t="str">
        <f t="shared" si="1"/>
        <v>Relevant</v>
      </c>
    </row>
    <row r="1308" ht="22.5" customHeight="1">
      <c r="A1308" s="9" t="s">
        <v>3942</v>
      </c>
      <c r="B1308" s="10">
        <v>45403.427777777775</v>
      </c>
      <c r="C1308" s="11" t="s">
        <v>3943</v>
      </c>
      <c r="D1308" s="12">
        <v>4.0</v>
      </c>
      <c r="E1308" s="10" t="s">
        <v>274</v>
      </c>
      <c r="F1308" s="12">
        <v>2024.0</v>
      </c>
      <c r="G1308" s="13" t="s">
        <v>3944</v>
      </c>
      <c r="H1308" s="14" t="s">
        <v>3945</v>
      </c>
      <c r="I1308" s="12">
        <v>0.0</v>
      </c>
      <c r="J1308" s="15" t="str">
        <f t="shared" si="1"/>
        <v>Irrelevant</v>
      </c>
    </row>
    <row r="1309" ht="22.5" customHeight="1">
      <c r="A1309" s="9" t="s">
        <v>3946</v>
      </c>
      <c r="B1309" s="10">
        <v>45697.41204861111</v>
      </c>
      <c r="C1309" s="11" t="s">
        <v>3947</v>
      </c>
      <c r="D1309" s="12">
        <v>2.0</v>
      </c>
      <c r="E1309" s="10" t="s">
        <v>12</v>
      </c>
      <c r="F1309" s="12">
        <v>2025.0</v>
      </c>
      <c r="G1309" s="13" t="s">
        <v>13</v>
      </c>
      <c r="H1309" s="14" t="s">
        <v>1264</v>
      </c>
      <c r="I1309" s="12">
        <v>642.0</v>
      </c>
      <c r="J1309" s="15" t="str">
        <f t="shared" si="1"/>
        <v>Relevant</v>
      </c>
    </row>
    <row r="1310" ht="22.5" customHeight="1">
      <c r="A1310" s="9" t="s">
        <v>3948</v>
      </c>
      <c r="B1310" s="10">
        <v>45435.671319444446</v>
      </c>
      <c r="C1310" s="11" t="s">
        <v>3949</v>
      </c>
      <c r="D1310" s="12">
        <v>5.0</v>
      </c>
      <c r="E1310" s="10" t="s">
        <v>21</v>
      </c>
      <c r="F1310" s="12">
        <v>2024.0</v>
      </c>
      <c r="G1310" s="13" t="s">
        <v>13</v>
      </c>
      <c r="H1310" s="14" t="s">
        <v>3950</v>
      </c>
      <c r="I1310" s="12">
        <v>1863.0</v>
      </c>
      <c r="J1310" s="15" t="str">
        <f t="shared" si="1"/>
        <v>Irrelevant</v>
      </c>
    </row>
    <row r="1311" ht="22.5" customHeight="1">
      <c r="A1311" s="9" t="s">
        <v>3951</v>
      </c>
      <c r="B1311" s="10">
        <v>45632.657175925924</v>
      </c>
      <c r="C1311" s="11" t="s">
        <v>3952</v>
      </c>
      <c r="D1311" s="12">
        <v>12.0</v>
      </c>
      <c r="E1311" s="10" t="s">
        <v>26</v>
      </c>
      <c r="F1311" s="12">
        <v>2024.0</v>
      </c>
      <c r="G1311" s="13" t="s">
        <v>13</v>
      </c>
      <c r="H1311" s="14" t="s">
        <v>1809</v>
      </c>
      <c r="I1311" s="12">
        <v>97.0</v>
      </c>
      <c r="J1311" s="15" t="str">
        <f t="shared" si="1"/>
        <v>Relevant</v>
      </c>
    </row>
    <row r="1312" ht="22.5" customHeight="1">
      <c r="A1312" s="9" t="s">
        <v>3953</v>
      </c>
      <c r="B1312" s="10">
        <v>45614.60005787037</v>
      </c>
      <c r="C1312" s="11" t="s">
        <v>3954</v>
      </c>
      <c r="D1312" s="12">
        <v>11.0</v>
      </c>
      <c r="E1312" s="10" t="s">
        <v>17</v>
      </c>
      <c r="F1312" s="12">
        <v>2024.0</v>
      </c>
      <c r="G1312" s="13" t="s">
        <v>13</v>
      </c>
      <c r="H1312" s="14" t="s">
        <v>423</v>
      </c>
      <c r="I1312" s="12">
        <v>34.0</v>
      </c>
      <c r="J1312" s="15" t="str">
        <f t="shared" si="1"/>
        <v>Relevant</v>
      </c>
    </row>
    <row r="1313" ht="22.5" customHeight="1">
      <c r="A1313" s="9" t="s">
        <v>3955</v>
      </c>
      <c r="B1313" s="10">
        <v>45632.93596149306</v>
      </c>
      <c r="C1313" s="11" t="s">
        <v>3956</v>
      </c>
      <c r="D1313" s="12">
        <v>12.0</v>
      </c>
      <c r="E1313" s="10" t="s">
        <v>26</v>
      </c>
      <c r="F1313" s="12">
        <v>2024.0</v>
      </c>
      <c r="G1313" s="13" t="s">
        <v>3957</v>
      </c>
      <c r="H1313" s="14" t="s">
        <v>3958</v>
      </c>
      <c r="I1313" s="12">
        <v>446937.0</v>
      </c>
      <c r="J1313" s="15" t="str">
        <f t="shared" si="1"/>
        <v>Relevant</v>
      </c>
    </row>
    <row r="1314" ht="22.5" customHeight="1">
      <c r="A1314" s="9" t="s">
        <v>3959</v>
      </c>
      <c r="B1314" s="10">
        <v>45584.453622685185</v>
      </c>
      <c r="C1314" s="11" t="s">
        <v>3960</v>
      </c>
      <c r="D1314" s="12">
        <v>10.0</v>
      </c>
      <c r="E1314" s="10" t="s">
        <v>42</v>
      </c>
      <c r="F1314" s="12">
        <v>2024.0</v>
      </c>
      <c r="G1314" s="13" t="s">
        <v>3961</v>
      </c>
      <c r="H1314" s="14" t="s">
        <v>3962</v>
      </c>
      <c r="I1314" s="12">
        <v>0.0</v>
      </c>
      <c r="J1314" s="15" t="str">
        <f t="shared" si="1"/>
        <v>Relevant</v>
      </c>
    </row>
    <row r="1315" ht="22.5" customHeight="1">
      <c r="A1315" s="9" t="s">
        <v>3963</v>
      </c>
      <c r="B1315" s="10">
        <v>45589.631944444445</v>
      </c>
      <c r="C1315" s="11" t="s">
        <v>3964</v>
      </c>
      <c r="D1315" s="12">
        <v>10.0</v>
      </c>
      <c r="E1315" s="10" t="s">
        <v>42</v>
      </c>
      <c r="F1315" s="12">
        <v>2024.0</v>
      </c>
      <c r="G1315" s="13" t="s">
        <v>3965</v>
      </c>
      <c r="H1315" s="14" t="s">
        <v>3966</v>
      </c>
      <c r="I1315" s="12">
        <v>0.0</v>
      </c>
      <c r="J1315" s="15" t="str">
        <f t="shared" si="1"/>
        <v>Irrelevant</v>
      </c>
    </row>
    <row r="1316" ht="22.5" customHeight="1">
      <c r="A1316" s="9" t="s">
        <v>3967</v>
      </c>
      <c r="B1316" s="10">
        <v>45586.889328703706</v>
      </c>
      <c r="C1316" s="11" t="s">
        <v>3968</v>
      </c>
      <c r="D1316" s="12">
        <v>10.0</v>
      </c>
      <c r="E1316" s="10" t="s">
        <v>42</v>
      </c>
      <c r="F1316" s="12">
        <v>2024.0</v>
      </c>
      <c r="G1316" s="13" t="s">
        <v>3969</v>
      </c>
      <c r="H1316" s="14" t="s">
        <v>3970</v>
      </c>
      <c r="I1316" s="12">
        <v>338127.0</v>
      </c>
      <c r="J1316" s="15" t="str">
        <f t="shared" si="1"/>
        <v>Relevant</v>
      </c>
    </row>
    <row r="1317" ht="22.5" customHeight="1">
      <c r="A1317" s="9" t="s">
        <v>3971</v>
      </c>
      <c r="B1317" s="10">
        <v>45479.59842592593</v>
      </c>
      <c r="C1317" s="11" t="s">
        <v>3972</v>
      </c>
      <c r="D1317" s="12">
        <v>7.0</v>
      </c>
      <c r="E1317" s="10" t="s">
        <v>55</v>
      </c>
      <c r="F1317" s="12">
        <v>2024.0</v>
      </c>
      <c r="G1317" s="13" t="s">
        <v>13</v>
      </c>
      <c r="H1317" s="14" t="s">
        <v>3973</v>
      </c>
      <c r="I1317" s="12">
        <v>707.0</v>
      </c>
      <c r="J1317" s="15" t="str">
        <f t="shared" si="1"/>
        <v>Irrelevant</v>
      </c>
    </row>
    <row r="1318" ht="22.5" customHeight="1">
      <c r="A1318" s="9" t="s">
        <v>3974</v>
      </c>
      <c r="B1318" s="10">
        <v>45579.9303125</v>
      </c>
      <c r="C1318" s="11" t="s">
        <v>3975</v>
      </c>
      <c r="D1318" s="12">
        <v>10.0</v>
      </c>
      <c r="E1318" s="10" t="s">
        <v>42</v>
      </c>
      <c r="F1318" s="12">
        <v>2024.0</v>
      </c>
      <c r="G1318" s="13" t="s">
        <v>13</v>
      </c>
      <c r="H1318" s="14" t="s">
        <v>642</v>
      </c>
      <c r="I1318" s="12">
        <v>48.0</v>
      </c>
      <c r="J1318" s="15" t="str">
        <f t="shared" si="1"/>
        <v>Relevant</v>
      </c>
    </row>
    <row r="1319" ht="22.5" customHeight="1">
      <c r="A1319" s="9" t="s">
        <v>3976</v>
      </c>
      <c r="B1319" s="10">
        <v>45593.44092592593</v>
      </c>
      <c r="C1319" s="11" t="s">
        <v>3977</v>
      </c>
      <c r="D1319" s="12">
        <v>10.0</v>
      </c>
      <c r="E1319" s="10" t="s">
        <v>42</v>
      </c>
      <c r="F1319" s="12">
        <v>2024.0</v>
      </c>
      <c r="G1319" s="13" t="s">
        <v>13</v>
      </c>
      <c r="H1319" s="14" t="s">
        <v>97</v>
      </c>
      <c r="I1319" s="12">
        <v>586.0</v>
      </c>
      <c r="J1319" s="15" t="str">
        <f t="shared" si="1"/>
        <v>Relevant</v>
      </c>
    </row>
    <row r="1320" ht="22.5" customHeight="1">
      <c r="A1320" s="9" t="s">
        <v>3978</v>
      </c>
      <c r="B1320" s="10">
        <v>45696.74878472222</v>
      </c>
      <c r="C1320" s="11" t="s">
        <v>3979</v>
      </c>
      <c r="D1320" s="12">
        <v>2.0</v>
      </c>
      <c r="E1320" s="10" t="s">
        <v>12</v>
      </c>
      <c r="F1320" s="12">
        <v>2025.0</v>
      </c>
      <c r="G1320" s="13" t="s">
        <v>13</v>
      </c>
      <c r="H1320" s="14" t="s">
        <v>1264</v>
      </c>
      <c r="I1320" s="12">
        <v>989.0</v>
      </c>
      <c r="J1320" s="15" t="str">
        <f t="shared" si="1"/>
        <v>Relevant</v>
      </c>
    </row>
    <row r="1321" ht="22.5" customHeight="1">
      <c r="A1321" s="9" t="s">
        <v>3980</v>
      </c>
      <c r="B1321" s="10">
        <v>45743.42217592592</v>
      </c>
      <c r="C1321" s="11" t="s">
        <v>3981</v>
      </c>
      <c r="D1321" s="12">
        <v>3.0</v>
      </c>
      <c r="E1321" s="10" t="s">
        <v>59</v>
      </c>
      <c r="F1321" s="12">
        <v>2025.0</v>
      </c>
      <c r="G1321" s="13" t="s">
        <v>13</v>
      </c>
      <c r="H1321" s="14" t="s">
        <v>204</v>
      </c>
      <c r="I1321" s="12">
        <v>342.0</v>
      </c>
      <c r="J1321" s="15" t="str">
        <f t="shared" si="1"/>
        <v>Relevant</v>
      </c>
    </row>
    <row r="1322" ht="22.5" customHeight="1">
      <c r="A1322" s="9" t="s">
        <v>3982</v>
      </c>
      <c r="B1322" s="10">
        <v>45509.96512731481</v>
      </c>
      <c r="C1322" s="11" t="s">
        <v>3983</v>
      </c>
      <c r="D1322" s="12">
        <v>8.0</v>
      </c>
      <c r="E1322" s="10" t="s">
        <v>167</v>
      </c>
      <c r="F1322" s="12">
        <v>2024.0</v>
      </c>
      <c r="G1322" s="13" t="s">
        <v>13</v>
      </c>
      <c r="H1322" s="14" t="s">
        <v>3984</v>
      </c>
      <c r="I1322" s="12">
        <v>153.0</v>
      </c>
      <c r="J1322" s="15" t="str">
        <f t="shared" si="1"/>
        <v>Irrelevant</v>
      </c>
    </row>
    <row r="1323" ht="22.5" customHeight="1">
      <c r="A1323" s="9" t="s">
        <v>3985</v>
      </c>
      <c r="B1323" s="10">
        <v>45656.69097222222</v>
      </c>
      <c r="C1323" s="11" t="s">
        <v>3986</v>
      </c>
      <c r="D1323" s="12">
        <v>12.0</v>
      </c>
      <c r="E1323" s="10" t="s">
        <v>26</v>
      </c>
      <c r="F1323" s="12">
        <v>2024.0</v>
      </c>
      <c r="G1323" s="13" t="s">
        <v>3987</v>
      </c>
      <c r="H1323" s="14" t="s">
        <v>3988</v>
      </c>
      <c r="I1323" s="12">
        <v>0.0</v>
      </c>
      <c r="J1323" s="15" t="str">
        <f t="shared" si="1"/>
        <v>Irrelevant</v>
      </c>
    </row>
    <row r="1324" ht="22.5" customHeight="1">
      <c r="A1324" s="9" t="s">
        <v>3989</v>
      </c>
      <c r="B1324" s="10">
        <v>45578.61487268518</v>
      </c>
      <c r="C1324" s="11" t="s">
        <v>3990</v>
      </c>
      <c r="D1324" s="12">
        <v>10.0</v>
      </c>
      <c r="E1324" s="10" t="s">
        <v>42</v>
      </c>
      <c r="F1324" s="12">
        <v>2024.0</v>
      </c>
      <c r="G1324" s="13" t="s">
        <v>13</v>
      </c>
      <c r="H1324" s="14" t="s">
        <v>3991</v>
      </c>
      <c r="I1324" s="12">
        <v>4404.0</v>
      </c>
      <c r="J1324" s="15" t="str">
        <f t="shared" si="1"/>
        <v>Relevant</v>
      </c>
    </row>
    <row r="1325" ht="22.5" customHeight="1">
      <c r="A1325" s="9" t="s">
        <v>3992</v>
      </c>
      <c r="B1325" s="10">
        <v>45591.806805555556</v>
      </c>
      <c r="C1325" s="11" t="s">
        <v>3993</v>
      </c>
      <c r="D1325" s="12">
        <v>10.0</v>
      </c>
      <c r="E1325" s="10" t="s">
        <v>42</v>
      </c>
      <c r="F1325" s="12">
        <v>2024.0</v>
      </c>
      <c r="G1325" s="13" t="s">
        <v>3994</v>
      </c>
      <c r="H1325" s="14" t="s">
        <v>3995</v>
      </c>
      <c r="I1325" s="12">
        <v>1669912.0</v>
      </c>
      <c r="J1325" s="15" t="str">
        <f t="shared" si="1"/>
        <v>Relevant</v>
      </c>
    </row>
    <row r="1326" ht="22.5" customHeight="1">
      <c r="A1326" s="9" t="s">
        <v>3996</v>
      </c>
      <c r="B1326" s="10">
        <v>45391.803819444445</v>
      </c>
      <c r="C1326" s="11" t="s">
        <v>3997</v>
      </c>
      <c r="D1326" s="12">
        <v>4.0</v>
      </c>
      <c r="E1326" s="10" t="s">
        <v>274</v>
      </c>
      <c r="F1326" s="12">
        <v>2024.0</v>
      </c>
      <c r="G1326" s="13" t="s">
        <v>13</v>
      </c>
      <c r="H1326" s="14" t="s">
        <v>3998</v>
      </c>
      <c r="I1326" s="12">
        <v>919.0</v>
      </c>
      <c r="J1326" s="15" t="str">
        <f t="shared" si="1"/>
        <v>Relevant</v>
      </c>
    </row>
    <row r="1327" ht="22.5" customHeight="1">
      <c r="A1327" s="9" t="s">
        <v>3999</v>
      </c>
      <c r="B1327" s="10">
        <v>45494.68458376158</v>
      </c>
      <c r="C1327" s="11" t="s">
        <v>4000</v>
      </c>
      <c r="D1327" s="12">
        <v>7.0</v>
      </c>
      <c r="E1327" s="10" t="s">
        <v>55</v>
      </c>
      <c r="F1327" s="12">
        <v>2024.0</v>
      </c>
      <c r="G1327" s="13" t="s">
        <v>4001</v>
      </c>
      <c r="H1327" s="14" t="s">
        <v>4002</v>
      </c>
      <c r="I1327" s="12">
        <v>1179026.0</v>
      </c>
      <c r="J1327" s="15" t="str">
        <f t="shared" si="1"/>
        <v>Irrelevant</v>
      </c>
    </row>
    <row r="1328" ht="22.5" customHeight="1">
      <c r="A1328" s="9" t="s">
        <v>4003</v>
      </c>
      <c r="B1328" s="10">
        <v>45414.594560185185</v>
      </c>
      <c r="C1328" s="11" t="s">
        <v>4004</v>
      </c>
      <c r="D1328" s="12">
        <v>5.0</v>
      </c>
      <c r="E1328" s="10" t="s">
        <v>21</v>
      </c>
      <c r="F1328" s="12">
        <v>2024.0</v>
      </c>
      <c r="G1328" s="13" t="s">
        <v>4005</v>
      </c>
      <c r="H1328" s="14" t="s">
        <v>4006</v>
      </c>
      <c r="I1328" s="12">
        <v>2709604.0</v>
      </c>
      <c r="J1328" s="15" t="str">
        <f t="shared" si="1"/>
        <v>Relevant</v>
      </c>
    </row>
    <row r="1329" ht="22.5" customHeight="1">
      <c r="A1329" s="9" t="s">
        <v>4007</v>
      </c>
      <c r="B1329" s="10">
        <v>45696.84253472222</v>
      </c>
      <c r="C1329" s="11" t="s">
        <v>4008</v>
      </c>
      <c r="D1329" s="12">
        <v>2.0</v>
      </c>
      <c r="E1329" s="10" t="s">
        <v>12</v>
      </c>
      <c r="F1329" s="12">
        <v>2025.0</v>
      </c>
      <c r="G1329" s="13" t="s">
        <v>13</v>
      </c>
      <c r="H1329" s="14" t="s">
        <v>14</v>
      </c>
      <c r="I1329" s="12">
        <v>487.0</v>
      </c>
      <c r="J1329" s="15" t="str">
        <f t="shared" si="1"/>
        <v>Relevant</v>
      </c>
    </row>
    <row r="1330" ht="22.5" customHeight="1">
      <c r="A1330" s="9" t="s">
        <v>4009</v>
      </c>
      <c r="B1330" s="10">
        <v>45614.88135416667</v>
      </c>
      <c r="C1330" s="11" t="s">
        <v>4010</v>
      </c>
      <c r="D1330" s="12">
        <v>11.0</v>
      </c>
      <c r="E1330" s="10" t="s">
        <v>17</v>
      </c>
      <c r="F1330" s="12">
        <v>2024.0</v>
      </c>
      <c r="G1330" s="13" t="s">
        <v>13</v>
      </c>
      <c r="H1330" s="14" t="s">
        <v>423</v>
      </c>
      <c r="I1330" s="12">
        <v>1649.0</v>
      </c>
      <c r="J1330" s="15" t="str">
        <f t="shared" si="1"/>
        <v>Relevant</v>
      </c>
    </row>
    <row r="1331" ht="22.5" customHeight="1">
      <c r="A1331" s="9" t="s">
        <v>4011</v>
      </c>
      <c r="B1331" s="10">
        <v>45615.38481481482</v>
      </c>
      <c r="C1331" s="11" t="s">
        <v>4012</v>
      </c>
      <c r="D1331" s="12">
        <v>11.0</v>
      </c>
      <c r="E1331" s="10" t="s">
        <v>17</v>
      </c>
      <c r="F1331" s="12">
        <v>2024.0</v>
      </c>
      <c r="G1331" s="13" t="s">
        <v>13</v>
      </c>
      <c r="H1331" s="14" t="s">
        <v>4013</v>
      </c>
      <c r="I1331" s="12">
        <v>235.0</v>
      </c>
      <c r="J1331" s="15" t="str">
        <f t="shared" si="1"/>
        <v>Relevant</v>
      </c>
    </row>
    <row r="1332" ht="22.5" customHeight="1">
      <c r="A1332" s="9" t="s">
        <v>4014</v>
      </c>
      <c r="B1332" s="10">
        <v>45731.79681712963</v>
      </c>
      <c r="C1332" s="11" t="s">
        <v>4015</v>
      </c>
      <c r="D1332" s="12">
        <v>3.0</v>
      </c>
      <c r="E1332" s="10" t="s">
        <v>59</v>
      </c>
      <c r="F1332" s="12">
        <v>2025.0</v>
      </c>
      <c r="G1332" s="13" t="s">
        <v>4016</v>
      </c>
      <c r="H1332" s="14" t="s">
        <v>4017</v>
      </c>
      <c r="I1332" s="12">
        <v>6532273.0</v>
      </c>
      <c r="J1332" s="15" t="str">
        <f t="shared" si="1"/>
        <v>Relevant</v>
      </c>
    </row>
    <row r="1333" ht="22.5" customHeight="1">
      <c r="A1333" s="9" t="s">
        <v>4018</v>
      </c>
      <c r="B1333" s="10">
        <v>45595.712488425925</v>
      </c>
      <c r="C1333" s="11" t="s">
        <v>4019</v>
      </c>
      <c r="D1333" s="12">
        <v>10.0</v>
      </c>
      <c r="E1333" s="10" t="s">
        <v>42</v>
      </c>
      <c r="F1333" s="12">
        <v>2024.0</v>
      </c>
      <c r="G1333" s="13" t="s">
        <v>4020</v>
      </c>
      <c r="H1333" s="14" t="str">
        <f>IFERROR(__xludf.DUMMYFUNCTION("TRIM(REGEXREPLACE(GOOGLETRANSLATE(G1333,""auto"",""en""),""(?i)\b(RT|QT)\s*@?\w*:?\s*|https?://\S+|@\w+|#\w+|[^\x00-\x7F]|[^\w\s]"",""""))"),"Why use a cotton bomb use an atom bomb Maulana Tauqeer attacks Pandit Dhirendra Shastri")</f>
        <v>Why use a cotton bomb use an atom bomb Maulana Tauqeer attacks Pandit Dhirendra Shastri</v>
      </c>
      <c r="I1333" s="12">
        <v>37034.0</v>
      </c>
      <c r="J1333" s="15" t="str">
        <f t="shared" si="1"/>
        <v>Irrelevant</v>
      </c>
    </row>
    <row r="1334" ht="22.5" customHeight="1">
      <c r="A1334" s="9" t="s">
        <v>4021</v>
      </c>
      <c r="B1334" s="10">
        <v>45479.725625</v>
      </c>
      <c r="C1334" s="11" t="s">
        <v>4022</v>
      </c>
      <c r="D1334" s="12">
        <v>7.0</v>
      </c>
      <c r="E1334" s="10" t="s">
        <v>55</v>
      </c>
      <c r="F1334" s="12">
        <v>2024.0</v>
      </c>
      <c r="G1334" s="13" t="s">
        <v>13</v>
      </c>
      <c r="H1334" s="14" t="s">
        <v>4023</v>
      </c>
      <c r="I1334" s="12">
        <v>1984.0</v>
      </c>
      <c r="J1334" s="15" t="str">
        <f t="shared" si="1"/>
        <v>Irrelevant</v>
      </c>
    </row>
    <row r="1335" ht="22.5" customHeight="1">
      <c r="A1335" s="9" t="s">
        <v>4024</v>
      </c>
      <c r="B1335" s="10">
        <v>45625.444027777776</v>
      </c>
      <c r="C1335" s="11" t="s">
        <v>4025</v>
      </c>
      <c r="D1335" s="12">
        <v>11.0</v>
      </c>
      <c r="E1335" s="10" t="s">
        <v>17</v>
      </c>
      <c r="F1335" s="12">
        <v>2024.0</v>
      </c>
      <c r="G1335" s="13" t="s">
        <v>13</v>
      </c>
      <c r="H1335" s="14" t="s">
        <v>199</v>
      </c>
      <c r="I1335" s="12">
        <v>4278.0</v>
      </c>
      <c r="J1335" s="15" t="str">
        <f t="shared" si="1"/>
        <v>Relevant</v>
      </c>
    </row>
    <row r="1336" ht="22.5" customHeight="1">
      <c r="A1336" s="9" t="s">
        <v>4026</v>
      </c>
      <c r="B1336" s="10">
        <v>45597.35505787037</v>
      </c>
      <c r="C1336" s="11" t="s">
        <v>4027</v>
      </c>
      <c r="D1336" s="12">
        <v>11.0</v>
      </c>
      <c r="E1336" s="10" t="s">
        <v>17</v>
      </c>
      <c r="F1336" s="12">
        <v>2024.0</v>
      </c>
      <c r="G1336" s="13" t="s">
        <v>13</v>
      </c>
      <c r="H1336" s="14" t="s">
        <v>4028</v>
      </c>
      <c r="I1336" s="12">
        <v>2171.0</v>
      </c>
      <c r="J1336" s="15" t="str">
        <f t="shared" si="1"/>
        <v>Irrelevant</v>
      </c>
    </row>
    <row r="1337" ht="22.5" customHeight="1">
      <c r="A1337" s="9" t="s">
        <v>4029</v>
      </c>
      <c r="B1337" s="10">
        <v>45698.92865740741</v>
      </c>
      <c r="C1337" s="11" t="s">
        <v>4030</v>
      </c>
      <c r="D1337" s="12">
        <v>2.0</v>
      </c>
      <c r="E1337" s="10" t="s">
        <v>12</v>
      </c>
      <c r="F1337" s="12">
        <v>2025.0</v>
      </c>
      <c r="G1337" s="13" t="s">
        <v>13</v>
      </c>
      <c r="H1337" s="14" t="s">
        <v>691</v>
      </c>
      <c r="I1337" s="12">
        <v>75.0</v>
      </c>
      <c r="J1337" s="15" t="str">
        <f t="shared" si="1"/>
        <v>Relevant</v>
      </c>
    </row>
    <row r="1338" ht="22.5" customHeight="1">
      <c r="A1338" s="9" t="s">
        <v>4031</v>
      </c>
      <c r="B1338" s="10">
        <v>45709.320856481485</v>
      </c>
      <c r="C1338" s="11" t="s">
        <v>1015</v>
      </c>
      <c r="D1338" s="12">
        <v>2.0</v>
      </c>
      <c r="E1338" s="10" t="s">
        <v>12</v>
      </c>
      <c r="F1338" s="12">
        <v>2025.0</v>
      </c>
      <c r="G1338" s="13" t="s">
        <v>4032</v>
      </c>
      <c r="H1338" s="14" t="s">
        <v>4033</v>
      </c>
      <c r="I1338" s="12">
        <v>266.0</v>
      </c>
      <c r="J1338" s="15" t="str">
        <f t="shared" si="1"/>
        <v>Irrelevant</v>
      </c>
    </row>
    <row r="1339" ht="22.5" customHeight="1">
      <c r="A1339" s="9" t="s">
        <v>4034</v>
      </c>
      <c r="B1339" s="10">
        <v>45394.798171296294</v>
      </c>
      <c r="C1339" s="11" t="s">
        <v>4035</v>
      </c>
      <c r="D1339" s="12">
        <v>4.0</v>
      </c>
      <c r="E1339" s="10" t="s">
        <v>274</v>
      </c>
      <c r="F1339" s="12">
        <v>2024.0</v>
      </c>
      <c r="G1339" s="13" t="s">
        <v>4036</v>
      </c>
      <c r="H1339" s="14" t="s">
        <v>4037</v>
      </c>
      <c r="I1339" s="12">
        <v>2141644.0</v>
      </c>
      <c r="J1339" s="15" t="str">
        <f t="shared" si="1"/>
        <v>Irrelevant</v>
      </c>
    </row>
    <row r="1340" ht="22.5" customHeight="1">
      <c r="A1340" s="9" t="s">
        <v>4038</v>
      </c>
      <c r="B1340" s="10">
        <v>45632.062997685185</v>
      </c>
      <c r="C1340" s="11" t="s">
        <v>4039</v>
      </c>
      <c r="D1340" s="12">
        <v>12.0</v>
      </c>
      <c r="E1340" s="10" t="s">
        <v>26</v>
      </c>
      <c r="F1340" s="12">
        <v>2024.0</v>
      </c>
      <c r="G1340" s="13" t="s">
        <v>13</v>
      </c>
      <c r="H1340" s="14" t="s">
        <v>1809</v>
      </c>
      <c r="I1340" s="12">
        <v>18.0</v>
      </c>
      <c r="J1340" s="15" t="str">
        <f t="shared" si="1"/>
        <v>Relevant</v>
      </c>
    </row>
    <row r="1341" ht="22.5" customHeight="1">
      <c r="A1341" s="9" t="s">
        <v>4040</v>
      </c>
      <c r="B1341" s="10">
        <v>45616.50879221065</v>
      </c>
      <c r="C1341" s="11" t="s">
        <v>4041</v>
      </c>
      <c r="D1341" s="12">
        <v>11.0</v>
      </c>
      <c r="E1341" s="10" t="s">
        <v>17</v>
      </c>
      <c r="F1341" s="12">
        <v>2024.0</v>
      </c>
      <c r="G1341" s="13" t="s">
        <v>4042</v>
      </c>
      <c r="H1341" s="14" t="s">
        <v>4043</v>
      </c>
      <c r="I1341" s="12">
        <v>28214.0</v>
      </c>
      <c r="J1341" s="15" t="str">
        <f t="shared" si="1"/>
        <v>Relevant</v>
      </c>
    </row>
    <row r="1342" ht="22.5" customHeight="1">
      <c r="A1342" s="9" t="s">
        <v>4044</v>
      </c>
      <c r="B1342" s="10">
        <v>45615.5162037037</v>
      </c>
      <c r="C1342" s="11" t="s">
        <v>4045</v>
      </c>
      <c r="D1342" s="12">
        <v>11.0</v>
      </c>
      <c r="E1342" s="10" t="s">
        <v>17</v>
      </c>
      <c r="F1342" s="12">
        <v>2024.0</v>
      </c>
      <c r="G1342" s="13" t="s">
        <v>13</v>
      </c>
      <c r="H1342" s="14" t="s">
        <v>423</v>
      </c>
      <c r="I1342" s="12">
        <v>222.0</v>
      </c>
      <c r="J1342" s="15" t="str">
        <f t="shared" si="1"/>
        <v>Relevant</v>
      </c>
    </row>
    <row r="1343" ht="22.5" customHeight="1">
      <c r="A1343" s="9" t="s">
        <v>4046</v>
      </c>
      <c r="B1343" s="10">
        <v>45631.94306712963</v>
      </c>
      <c r="C1343" s="11" t="s">
        <v>4047</v>
      </c>
      <c r="D1343" s="12">
        <v>12.0</v>
      </c>
      <c r="E1343" s="10" t="s">
        <v>26</v>
      </c>
      <c r="F1343" s="12">
        <v>2024.0</v>
      </c>
      <c r="G1343" s="13" t="s">
        <v>13</v>
      </c>
      <c r="H1343" s="14" t="s">
        <v>1809</v>
      </c>
      <c r="I1343" s="12">
        <v>920.0</v>
      </c>
      <c r="J1343" s="15" t="str">
        <f t="shared" si="1"/>
        <v>Relevant</v>
      </c>
    </row>
    <row r="1344" ht="22.5" customHeight="1">
      <c r="A1344" s="9" t="s">
        <v>4048</v>
      </c>
      <c r="B1344" s="10">
        <v>45728.725694444445</v>
      </c>
      <c r="C1344" s="11" t="s">
        <v>4049</v>
      </c>
      <c r="D1344" s="12">
        <v>3.0</v>
      </c>
      <c r="E1344" s="10" t="s">
        <v>59</v>
      </c>
      <c r="F1344" s="12">
        <v>2025.0</v>
      </c>
      <c r="G1344" s="13" t="s">
        <v>4050</v>
      </c>
      <c r="H1344" s="14" t="s">
        <v>4051</v>
      </c>
      <c r="I1344" s="12">
        <v>1.776086E7</v>
      </c>
      <c r="J1344" s="15" t="str">
        <f t="shared" si="1"/>
        <v>Irrelevant</v>
      </c>
    </row>
    <row r="1345" ht="22.5" customHeight="1">
      <c r="A1345" s="9" t="s">
        <v>4052</v>
      </c>
      <c r="B1345" s="10">
        <v>45624.459548611114</v>
      </c>
      <c r="C1345" s="11" t="s">
        <v>4053</v>
      </c>
      <c r="D1345" s="12">
        <v>11.0</v>
      </c>
      <c r="E1345" s="10" t="s">
        <v>17</v>
      </c>
      <c r="F1345" s="12">
        <v>2024.0</v>
      </c>
      <c r="G1345" s="13" t="s">
        <v>13</v>
      </c>
      <c r="H1345" s="14" t="s">
        <v>4054</v>
      </c>
      <c r="I1345" s="12">
        <v>6524.0</v>
      </c>
      <c r="J1345" s="15" t="str">
        <f t="shared" si="1"/>
        <v>Irrelevant</v>
      </c>
    </row>
    <row r="1346" ht="22.5" customHeight="1">
      <c r="A1346" s="9" t="s">
        <v>4055</v>
      </c>
      <c r="B1346" s="10">
        <v>45710.92138888889</v>
      </c>
      <c r="C1346" s="11" t="s">
        <v>4056</v>
      </c>
      <c r="D1346" s="12">
        <v>2.0</v>
      </c>
      <c r="E1346" s="10" t="s">
        <v>12</v>
      </c>
      <c r="F1346" s="12">
        <v>2025.0</v>
      </c>
      <c r="G1346" s="13" t="s">
        <v>13</v>
      </c>
      <c r="H1346" s="14" t="s">
        <v>52</v>
      </c>
      <c r="I1346" s="12">
        <v>18.0</v>
      </c>
      <c r="J1346" s="15" t="str">
        <f t="shared" si="1"/>
        <v>Relevant</v>
      </c>
    </row>
    <row r="1347" ht="22.5" customHeight="1">
      <c r="A1347" s="9" t="s">
        <v>4057</v>
      </c>
      <c r="B1347" s="10">
        <v>45614.778645833336</v>
      </c>
      <c r="C1347" s="11" t="s">
        <v>4058</v>
      </c>
      <c r="D1347" s="12">
        <v>11.0</v>
      </c>
      <c r="E1347" s="10" t="s">
        <v>17</v>
      </c>
      <c r="F1347" s="12">
        <v>2024.0</v>
      </c>
      <c r="G1347" s="13" t="s">
        <v>13</v>
      </c>
      <c r="H1347" s="14" t="s">
        <v>423</v>
      </c>
      <c r="I1347" s="12">
        <v>2955.0</v>
      </c>
      <c r="J1347" s="15" t="str">
        <f t="shared" si="1"/>
        <v>Relevant</v>
      </c>
    </row>
    <row r="1348" ht="22.5" customHeight="1">
      <c r="A1348" s="9" t="s">
        <v>4059</v>
      </c>
      <c r="B1348" s="10">
        <v>45628.66479166667</v>
      </c>
      <c r="C1348" s="11" t="s">
        <v>325</v>
      </c>
      <c r="D1348" s="12">
        <v>12.0</v>
      </c>
      <c r="E1348" s="10" t="s">
        <v>26</v>
      </c>
      <c r="F1348" s="12">
        <v>2024.0</v>
      </c>
      <c r="G1348" s="13" t="s">
        <v>13</v>
      </c>
      <c r="H1348" s="14" t="s">
        <v>4060</v>
      </c>
      <c r="I1348" s="12">
        <v>2461.0</v>
      </c>
      <c r="J1348" s="15" t="str">
        <f t="shared" si="1"/>
        <v>Relevant</v>
      </c>
    </row>
    <row r="1349" ht="22.5" customHeight="1">
      <c r="A1349" s="9" t="s">
        <v>4061</v>
      </c>
      <c r="B1349" s="10">
        <v>45416.9052391088</v>
      </c>
      <c r="C1349" s="11" t="s">
        <v>4062</v>
      </c>
      <c r="D1349" s="12">
        <v>5.0</v>
      </c>
      <c r="E1349" s="10" t="s">
        <v>21</v>
      </c>
      <c r="F1349" s="12">
        <v>2024.0</v>
      </c>
      <c r="G1349" s="13" t="s">
        <v>4063</v>
      </c>
      <c r="H1349" s="14" t="s">
        <v>4064</v>
      </c>
      <c r="I1349" s="12">
        <v>0.0</v>
      </c>
      <c r="J1349" s="15" t="str">
        <f t="shared" si="1"/>
        <v>Irrelevant</v>
      </c>
    </row>
    <row r="1350" ht="22.5" customHeight="1">
      <c r="A1350" s="9" t="s">
        <v>4065</v>
      </c>
      <c r="B1350" s="10">
        <v>45591.32111111111</v>
      </c>
      <c r="C1350" s="11" t="s">
        <v>4066</v>
      </c>
      <c r="D1350" s="12">
        <v>10.0</v>
      </c>
      <c r="E1350" s="10" t="s">
        <v>42</v>
      </c>
      <c r="F1350" s="12">
        <v>2024.0</v>
      </c>
      <c r="G1350" s="13" t="s">
        <v>13</v>
      </c>
      <c r="H1350" s="14" t="s">
        <v>4067</v>
      </c>
      <c r="I1350" s="12">
        <v>1.0</v>
      </c>
      <c r="J1350" s="15" t="str">
        <f t="shared" si="1"/>
        <v>Relevant</v>
      </c>
    </row>
    <row r="1351" ht="22.5" customHeight="1">
      <c r="A1351" s="9" t="s">
        <v>4068</v>
      </c>
      <c r="B1351" s="10">
        <v>45473.54287037037</v>
      </c>
      <c r="C1351" s="11" t="s">
        <v>4069</v>
      </c>
      <c r="D1351" s="12">
        <v>6.0</v>
      </c>
      <c r="E1351" s="10" t="s">
        <v>34</v>
      </c>
      <c r="F1351" s="12">
        <v>2024.0</v>
      </c>
      <c r="G1351" s="13" t="s">
        <v>13</v>
      </c>
      <c r="H1351" s="14" t="s">
        <v>56</v>
      </c>
      <c r="I1351" s="12">
        <v>179.0</v>
      </c>
      <c r="J1351" s="15" t="str">
        <f t="shared" si="1"/>
        <v>Relevant</v>
      </c>
    </row>
    <row r="1352" ht="22.5" customHeight="1">
      <c r="A1352" s="9" t="s">
        <v>4070</v>
      </c>
      <c r="B1352" s="10">
        <v>45602.69398148148</v>
      </c>
      <c r="C1352" s="11" t="s">
        <v>4071</v>
      </c>
      <c r="D1352" s="12">
        <v>11.0</v>
      </c>
      <c r="E1352" s="10" t="s">
        <v>17</v>
      </c>
      <c r="F1352" s="12">
        <v>2024.0</v>
      </c>
      <c r="G1352" s="13" t="s">
        <v>4072</v>
      </c>
      <c r="H1352" s="14" t="s">
        <v>4073</v>
      </c>
      <c r="I1352" s="12">
        <v>1.8830927E7</v>
      </c>
      <c r="J1352" s="15" t="str">
        <f t="shared" si="1"/>
        <v>Relevant</v>
      </c>
    </row>
    <row r="1353" ht="22.5" customHeight="1">
      <c r="A1353" s="9" t="s">
        <v>4074</v>
      </c>
      <c r="B1353" s="10">
        <v>45611.408784722225</v>
      </c>
      <c r="C1353" s="11" t="s">
        <v>4075</v>
      </c>
      <c r="D1353" s="12">
        <v>11.0</v>
      </c>
      <c r="E1353" s="10" t="s">
        <v>17</v>
      </c>
      <c r="F1353" s="12">
        <v>2024.0</v>
      </c>
      <c r="G1353" s="13" t="s">
        <v>13</v>
      </c>
      <c r="H1353" s="14" t="s">
        <v>4076</v>
      </c>
      <c r="I1353" s="12">
        <v>50411.0</v>
      </c>
      <c r="J1353" s="15" t="str">
        <f t="shared" si="1"/>
        <v>Relevant</v>
      </c>
    </row>
    <row r="1354" ht="22.5" customHeight="1">
      <c r="A1354" s="9" t="s">
        <v>4077</v>
      </c>
      <c r="B1354" s="10">
        <v>45618.37327546296</v>
      </c>
      <c r="C1354" s="11" t="s">
        <v>4078</v>
      </c>
      <c r="D1354" s="12">
        <v>11.0</v>
      </c>
      <c r="E1354" s="10" t="s">
        <v>17</v>
      </c>
      <c r="F1354" s="12">
        <v>2024.0</v>
      </c>
      <c r="G1354" s="13" t="s">
        <v>13</v>
      </c>
      <c r="H1354" s="14" t="s">
        <v>91</v>
      </c>
      <c r="I1354" s="12">
        <v>203.0</v>
      </c>
      <c r="J1354" s="15" t="str">
        <f t="shared" si="1"/>
        <v>Relevant</v>
      </c>
    </row>
    <row r="1355" ht="22.5" customHeight="1">
      <c r="A1355" s="9" t="s">
        <v>4079</v>
      </c>
      <c r="B1355" s="10">
        <v>45592.37837962963</v>
      </c>
      <c r="C1355" s="11" t="s">
        <v>4080</v>
      </c>
      <c r="D1355" s="12">
        <v>10.0</v>
      </c>
      <c r="E1355" s="10" t="s">
        <v>42</v>
      </c>
      <c r="F1355" s="12">
        <v>2024.0</v>
      </c>
      <c r="G1355" s="13" t="s">
        <v>13</v>
      </c>
      <c r="H1355" s="14" t="s">
        <v>97</v>
      </c>
      <c r="I1355" s="12">
        <v>154.0</v>
      </c>
      <c r="J1355" s="15" t="str">
        <f t="shared" si="1"/>
        <v>Relevant</v>
      </c>
    </row>
    <row r="1356" ht="22.5" customHeight="1">
      <c r="A1356" s="9" t="s">
        <v>4081</v>
      </c>
      <c r="B1356" s="10">
        <v>45592.986979166664</v>
      </c>
      <c r="C1356" s="11" t="s">
        <v>4082</v>
      </c>
      <c r="D1356" s="12">
        <v>10.0</v>
      </c>
      <c r="E1356" s="10" t="s">
        <v>42</v>
      </c>
      <c r="F1356" s="12">
        <v>2024.0</v>
      </c>
      <c r="G1356" s="13" t="s">
        <v>13</v>
      </c>
      <c r="H1356" s="14" t="s">
        <v>97</v>
      </c>
      <c r="I1356" s="12">
        <v>64.0</v>
      </c>
      <c r="J1356" s="15" t="str">
        <f t="shared" si="1"/>
        <v>Relevant</v>
      </c>
    </row>
    <row r="1357" ht="22.5" customHeight="1">
      <c r="A1357" s="9" t="s">
        <v>4083</v>
      </c>
      <c r="B1357" s="10">
        <v>45492.73743055556</v>
      </c>
      <c r="C1357" s="11" t="s">
        <v>4084</v>
      </c>
      <c r="D1357" s="12">
        <v>7.0</v>
      </c>
      <c r="E1357" s="10" t="s">
        <v>55</v>
      </c>
      <c r="F1357" s="12">
        <v>2024.0</v>
      </c>
      <c r="G1357" s="13" t="s">
        <v>13</v>
      </c>
      <c r="H1357" s="14" t="s">
        <v>214</v>
      </c>
      <c r="I1357" s="12">
        <v>2550.0</v>
      </c>
      <c r="J1357" s="15" t="str">
        <f t="shared" si="1"/>
        <v>Relevant</v>
      </c>
    </row>
    <row r="1358" ht="22.5" customHeight="1">
      <c r="A1358" s="9" t="s">
        <v>4085</v>
      </c>
      <c r="B1358" s="10">
        <v>45596.83315972222</v>
      </c>
      <c r="C1358" s="11" t="s">
        <v>2491</v>
      </c>
      <c r="D1358" s="12">
        <v>10.0</v>
      </c>
      <c r="E1358" s="10" t="s">
        <v>42</v>
      </c>
      <c r="F1358" s="12">
        <v>2024.0</v>
      </c>
      <c r="G1358" s="13" t="s">
        <v>13</v>
      </c>
      <c r="H1358" s="14" t="s">
        <v>124</v>
      </c>
      <c r="I1358" s="12">
        <v>3393.0</v>
      </c>
      <c r="J1358" s="15" t="str">
        <f t="shared" si="1"/>
        <v>Relevant</v>
      </c>
    </row>
    <row r="1359" ht="22.5" customHeight="1">
      <c r="A1359" s="9" t="s">
        <v>4086</v>
      </c>
      <c r="B1359" s="10">
        <v>45614.886828703704</v>
      </c>
      <c r="C1359" s="11" t="s">
        <v>4087</v>
      </c>
      <c r="D1359" s="12">
        <v>11.0</v>
      </c>
      <c r="E1359" s="10" t="s">
        <v>17</v>
      </c>
      <c r="F1359" s="12">
        <v>2024.0</v>
      </c>
      <c r="G1359" s="13" t="s">
        <v>4088</v>
      </c>
      <c r="H1359" s="14" t="s">
        <v>4089</v>
      </c>
      <c r="I1359" s="12">
        <v>8443435.0</v>
      </c>
      <c r="J1359" s="15" t="str">
        <f t="shared" si="1"/>
        <v>Relevant</v>
      </c>
    </row>
    <row r="1360" ht="22.5" customHeight="1">
      <c r="A1360" s="9" t="s">
        <v>4090</v>
      </c>
      <c r="B1360" s="10">
        <v>45594.32170690972</v>
      </c>
      <c r="C1360" s="11" t="s">
        <v>4091</v>
      </c>
      <c r="D1360" s="12">
        <v>10.0</v>
      </c>
      <c r="E1360" s="10" t="s">
        <v>42</v>
      </c>
      <c r="F1360" s="12">
        <v>2024.0</v>
      </c>
      <c r="G1360" s="13" t="s">
        <v>4092</v>
      </c>
      <c r="H1360" s="14" t="s">
        <v>496</v>
      </c>
      <c r="I1360" s="12">
        <v>1.2767834E7</v>
      </c>
      <c r="J1360" s="15" t="str">
        <f t="shared" si="1"/>
        <v>Relevant</v>
      </c>
    </row>
    <row r="1361" ht="22.5" customHeight="1">
      <c r="A1361" s="9" t="s">
        <v>4093</v>
      </c>
      <c r="B1361" s="10">
        <v>45588.36545138889</v>
      </c>
      <c r="C1361" s="11" t="s">
        <v>4094</v>
      </c>
      <c r="D1361" s="12">
        <v>10.0</v>
      </c>
      <c r="E1361" s="10" t="s">
        <v>42</v>
      </c>
      <c r="F1361" s="12">
        <v>2024.0</v>
      </c>
      <c r="G1361" s="13" t="s">
        <v>13</v>
      </c>
      <c r="H1361" s="14" t="s">
        <v>3169</v>
      </c>
      <c r="I1361" s="12">
        <v>84.0</v>
      </c>
      <c r="J1361" s="15" t="str">
        <f t="shared" si="1"/>
        <v>Relevant</v>
      </c>
    </row>
    <row r="1362" ht="22.5" customHeight="1">
      <c r="A1362" s="9" t="s">
        <v>4095</v>
      </c>
      <c r="B1362" s="10">
        <v>45592.402083333334</v>
      </c>
      <c r="C1362" s="11" t="s">
        <v>4096</v>
      </c>
      <c r="D1362" s="12">
        <v>10.0</v>
      </c>
      <c r="E1362" s="10" t="s">
        <v>42</v>
      </c>
      <c r="F1362" s="12">
        <v>2024.0</v>
      </c>
      <c r="G1362" s="13" t="s">
        <v>13</v>
      </c>
      <c r="H1362" s="14" t="s">
        <v>97</v>
      </c>
      <c r="I1362" s="12">
        <v>1868.0</v>
      </c>
      <c r="J1362" s="15" t="str">
        <f t="shared" si="1"/>
        <v>Relevant</v>
      </c>
    </row>
    <row r="1363" ht="22.5" customHeight="1">
      <c r="A1363" s="9" t="s">
        <v>4097</v>
      </c>
      <c r="B1363" s="10">
        <v>45645.77700351852</v>
      </c>
      <c r="C1363" s="11" t="s">
        <v>4098</v>
      </c>
      <c r="D1363" s="12">
        <v>12.0</v>
      </c>
      <c r="E1363" s="10" t="s">
        <v>26</v>
      </c>
      <c r="F1363" s="12">
        <v>2024.0</v>
      </c>
      <c r="G1363" s="13" t="s">
        <v>4099</v>
      </c>
      <c r="H1363" s="14" t="s">
        <v>4100</v>
      </c>
      <c r="I1363" s="12">
        <v>9205384.0</v>
      </c>
      <c r="J1363" s="15" t="str">
        <f t="shared" si="1"/>
        <v>Relevant</v>
      </c>
    </row>
    <row r="1364" ht="22.5" customHeight="1">
      <c r="A1364" s="9" t="s">
        <v>4101</v>
      </c>
      <c r="B1364" s="10">
        <v>45608.430983796294</v>
      </c>
      <c r="C1364" s="11" t="s">
        <v>4102</v>
      </c>
      <c r="D1364" s="12">
        <v>11.0</v>
      </c>
      <c r="E1364" s="10" t="s">
        <v>17</v>
      </c>
      <c r="F1364" s="12">
        <v>2024.0</v>
      </c>
      <c r="G1364" s="13" t="s">
        <v>4103</v>
      </c>
      <c r="H1364" s="14" t="s">
        <v>4104</v>
      </c>
      <c r="I1364" s="12">
        <v>1.0474812E7</v>
      </c>
      <c r="J1364" s="15" t="str">
        <f t="shared" si="1"/>
        <v>Relevant</v>
      </c>
    </row>
    <row r="1365" ht="22.5" customHeight="1">
      <c r="A1365" s="9" t="s">
        <v>4105</v>
      </c>
      <c r="B1365" s="10">
        <v>45625.95326388889</v>
      </c>
      <c r="C1365" s="11" t="s">
        <v>4106</v>
      </c>
      <c r="D1365" s="12">
        <v>11.0</v>
      </c>
      <c r="E1365" s="10" t="s">
        <v>17</v>
      </c>
      <c r="F1365" s="12">
        <v>2024.0</v>
      </c>
      <c r="G1365" s="13" t="s">
        <v>13</v>
      </c>
      <c r="H1365" s="14" t="s">
        <v>220</v>
      </c>
      <c r="I1365" s="12">
        <v>922.0</v>
      </c>
      <c r="J1365" s="15" t="str">
        <f t="shared" si="1"/>
        <v>Relevant</v>
      </c>
    </row>
    <row r="1366" ht="22.5" customHeight="1">
      <c r="A1366" s="9" t="s">
        <v>4107</v>
      </c>
      <c r="B1366" s="10">
        <v>45707.91083590278</v>
      </c>
      <c r="C1366" s="11" t="s">
        <v>4108</v>
      </c>
      <c r="D1366" s="12">
        <v>2.0</v>
      </c>
      <c r="E1366" s="10" t="s">
        <v>12</v>
      </c>
      <c r="F1366" s="12">
        <v>2025.0</v>
      </c>
      <c r="G1366" s="13" t="s">
        <v>4109</v>
      </c>
      <c r="H1366" s="14" t="s">
        <v>4110</v>
      </c>
      <c r="I1366" s="12">
        <v>0.0</v>
      </c>
      <c r="J1366" s="15" t="str">
        <f t="shared" si="1"/>
        <v>Irrelevant</v>
      </c>
    </row>
    <row r="1367" ht="22.5" customHeight="1">
      <c r="A1367" s="9" t="s">
        <v>4111</v>
      </c>
      <c r="B1367" s="10">
        <v>45697.72607638889</v>
      </c>
      <c r="C1367" s="11" t="s">
        <v>4112</v>
      </c>
      <c r="D1367" s="12">
        <v>2.0</v>
      </c>
      <c r="E1367" s="10" t="s">
        <v>12</v>
      </c>
      <c r="F1367" s="12">
        <v>2025.0</v>
      </c>
      <c r="G1367" s="13" t="s">
        <v>13</v>
      </c>
      <c r="H1367" s="14" t="s">
        <v>14</v>
      </c>
      <c r="I1367" s="12">
        <v>333.0</v>
      </c>
      <c r="J1367" s="15" t="str">
        <f t="shared" si="1"/>
        <v>Relevant</v>
      </c>
    </row>
    <row r="1368" ht="22.5" customHeight="1">
      <c r="A1368" s="9" t="s">
        <v>4113</v>
      </c>
      <c r="B1368" s="10">
        <v>45742.80832175926</v>
      </c>
      <c r="C1368" s="11" t="s">
        <v>4114</v>
      </c>
      <c r="D1368" s="12">
        <v>3.0</v>
      </c>
      <c r="E1368" s="10" t="s">
        <v>59</v>
      </c>
      <c r="F1368" s="12">
        <v>2025.0</v>
      </c>
      <c r="G1368" s="13" t="s">
        <v>13</v>
      </c>
      <c r="H1368" s="14" t="s">
        <v>204</v>
      </c>
      <c r="I1368" s="12">
        <v>1722.0</v>
      </c>
      <c r="J1368" s="15" t="str">
        <f t="shared" si="1"/>
        <v>Relevant</v>
      </c>
    </row>
    <row r="1369" ht="22.5" customHeight="1">
      <c r="A1369" s="9" t="s">
        <v>4115</v>
      </c>
      <c r="B1369" s="10">
        <v>45696.967777777776</v>
      </c>
      <c r="C1369" s="11" t="s">
        <v>4116</v>
      </c>
      <c r="D1369" s="12">
        <v>2.0</v>
      </c>
      <c r="E1369" s="10" t="s">
        <v>12</v>
      </c>
      <c r="F1369" s="12">
        <v>2025.0</v>
      </c>
      <c r="G1369" s="13" t="s">
        <v>13</v>
      </c>
      <c r="H1369" s="14" t="s">
        <v>1264</v>
      </c>
      <c r="I1369" s="12">
        <v>160.0</v>
      </c>
      <c r="J1369" s="15" t="str">
        <f t="shared" si="1"/>
        <v>Relevant</v>
      </c>
    </row>
    <row r="1370" ht="22.5" customHeight="1">
      <c r="A1370" s="9" t="s">
        <v>4117</v>
      </c>
      <c r="B1370" s="10">
        <v>45455.44881944444</v>
      </c>
      <c r="C1370" s="11" t="s">
        <v>4118</v>
      </c>
      <c r="D1370" s="12">
        <v>6.0</v>
      </c>
      <c r="E1370" s="10" t="s">
        <v>34</v>
      </c>
      <c r="F1370" s="12">
        <v>2024.0</v>
      </c>
      <c r="G1370" s="13" t="s">
        <v>4119</v>
      </c>
      <c r="H1370" s="14" t="s">
        <v>4120</v>
      </c>
      <c r="I1370" s="12">
        <v>1.1414016E7</v>
      </c>
      <c r="J1370" s="15" t="str">
        <f t="shared" si="1"/>
        <v>Relevant</v>
      </c>
    </row>
    <row r="1371" ht="22.5" customHeight="1">
      <c r="A1371" s="9" t="s">
        <v>4121</v>
      </c>
      <c r="B1371" s="10">
        <v>45619.28223379629</v>
      </c>
      <c r="C1371" s="11" t="s">
        <v>4122</v>
      </c>
      <c r="D1371" s="12">
        <v>11.0</v>
      </c>
      <c r="E1371" s="10" t="s">
        <v>17</v>
      </c>
      <c r="F1371" s="12">
        <v>2024.0</v>
      </c>
      <c r="G1371" s="13" t="s">
        <v>4123</v>
      </c>
      <c r="H1371" s="14" t="s">
        <v>4124</v>
      </c>
      <c r="I1371" s="12">
        <v>6831001.0</v>
      </c>
      <c r="J1371" s="15" t="str">
        <f t="shared" si="1"/>
        <v>Relevant</v>
      </c>
    </row>
    <row r="1372" ht="22.5" customHeight="1">
      <c r="A1372" s="9" t="s">
        <v>4125</v>
      </c>
      <c r="B1372" s="10">
        <v>45593.83232638889</v>
      </c>
      <c r="C1372" s="11" t="s">
        <v>4126</v>
      </c>
      <c r="D1372" s="12">
        <v>10.0</v>
      </c>
      <c r="E1372" s="10" t="s">
        <v>42</v>
      </c>
      <c r="F1372" s="12">
        <v>2024.0</v>
      </c>
      <c r="G1372" s="13" t="s">
        <v>4127</v>
      </c>
      <c r="H1372" s="14" t="s">
        <v>4128</v>
      </c>
      <c r="I1372" s="12">
        <v>288406.0</v>
      </c>
      <c r="J1372" s="15" t="str">
        <f t="shared" si="1"/>
        <v>Relevant</v>
      </c>
    </row>
    <row r="1373" ht="22.5" customHeight="1">
      <c r="A1373" s="9" t="s">
        <v>4129</v>
      </c>
      <c r="B1373" s="10">
        <v>45615.808483796296</v>
      </c>
      <c r="C1373" s="11" t="s">
        <v>4130</v>
      </c>
      <c r="D1373" s="12">
        <v>11.0</v>
      </c>
      <c r="E1373" s="10" t="s">
        <v>17</v>
      </c>
      <c r="F1373" s="12">
        <v>2024.0</v>
      </c>
      <c r="G1373" s="13" t="s">
        <v>13</v>
      </c>
      <c r="H1373" s="14" t="s">
        <v>1325</v>
      </c>
      <c r="I1373" s="12">
        <v>297.0</v>
      </c>
      <c r="J1373" s="15" t="str">
        <f t="shared" si="1"/>
        <v>Relevant</v>
      </c>
    </row>
    <row r="1374" ht="22.5" customHeight="1">
      <c r="A1374" s="9" t="s">
        <v>4131</v>
      </c>
      <c r="B1374" s="10">
        <v>45651.31456018519</v>
      </c>
      <c r="C1374" s="11" t="s">
        <v>4132</v>
      </c>
      <c r="D1374" s="12">
        <v>12.0</v>
      </c>
      <c r="E1374" s="10" t="s">
        <v>26</v>
      </c>
      <c r="F1374" s="12">
        <v>2024.0</v>
      </c>
      <c r="G1374" s="13" t="s">
        <v>4133</v>
      </c>
      <c r="H1374" s="14" t="s">
        <v>4134</v>
      </c>
      <c r="I1374" s="12">
        <v>6474685.0</v>
      </c>
      <c r="J1374" s="15" t="str">
        <f t="shared" si="1"/>
        <v>Relevant</v>
      </c>
    </row>
    <row r="1375" ht="22.5" customHeight="1">
      <c r="A1375" s="9" t="s">
        <v>4135</v>
      </c>
      <c r="B1375" s="10">
        <v>45696.86950231482</v>
      </c>
      <c r="C1375" s="11" t="s">
        <v>4136</v>
      </c>
      <c r="D1375" s="12">
        <v>2.0</v>
      </c>
      <c r="E1375" s="10" t="s">
        <v>12</v>
      </c>
      <c r="F1375" s="12">
        <v>2025.0</v>
      </c>
      <c r="G1375" s="13" t="s">
        <v>13</v>
      </c>
      <c r="H1375" s="14" t="s">
        <v>14</v>
      </c>
      <c r="I1375" s="12">
        <v>507.0</v>
      </c>
      <c r="J1375" s="15" t="str">
        <f t="shared" si="1"/>
        <v>Relevant</v>
      </c>
    </row>
    <row r="1376" ht="22.5" customHeight="1">
      <c r="A1376" s="9" t="s">
        <v>4137</v>
      </c>
      <c r="B1376" s="10">
        <v>45589.38350694445</v>
      </c>
      <c r="C1376" s="11" t="s">
        <v>4138</v>
      </c>
      <c r="D1376" s="12">
        <v>10.0</v>
      </c>
      <c r="E1376" s="10" t="s">
        <v>42</v>
      </c>
      <c r="F1376" s="12">
        <v>2024.0</v>
      </c>
      <c r="G1376" s="13" t="s">
        <v>4139</v>
      </c>
      <c r="H1376" s="14" t="s">
        <v>4140</v>
      </c>
      <c r="I1376" s="12">
        <v>8026530.0</v>
      </c>
      <c r="J1376" s="15" t="str">
        <f t="shared" si="1"/>
        <v>Irrelevant</v>
      </c>
    </row>
    <row r="1377" ht="22.5" customHeight="1">
      <c r="A1377" s="9" t="s">
        <v>4141</v>
      </c>
      <c r="B1377" s="10">
        <v>45628.33577546296</v>
      </c>
      <c r="C1377" s="11" t="s">
        <v>4142</v>
      </c>
      <c r="D1377" s="12">
        <v>12.0</v>
      </c>
      <c r="E1377" s="10" t="s">
        <v>26</v>
      </c>
      <c r="F1377" s="12">
        <v>2024.0</v>
      </c>
      <c r="G1377" s="13" t="s">
        <v>4143</v>
      </c>
      <c r="H1377" s="14" t="s">
        <v>4144</v>
      </c>
      <c r="I1377" s="12">
        <v>6831001.0</v>
      </c>
      <c r="J1377" s="15" t="str">
        <f t="shared" si="1"/>
        <v>Relevant</v>
      </c>
    </row>
    <row r="1378" ht="22.5" customHeight="1">
      <c r="A1378" s="9" t="s">
        <v>4145</v>
      </c>
      <c r="B1378" s="10">
        <v>45711.6274537037</v>
      </c>
      <c r="C1378" s="11" t="s">
        <v>4146</v>
      </c>
      <c r="D1378" s="12">
        <v>2.0</v>
      </c>
      <c r="E1378" s="10" t="s">
        <v>12</v>
      </c>
      <c r="F1378" s="12">
        <v>2025.0</v>
      </c>
      <c r="G1378" s="13" t="s">
        <v>4147</v>
      </c>
      <c r="H1378" s="14" t="s">
        <v>4148</v>
      </c>
      <c r="I1378" s="12">
        <v>0.0</v>
      </c>
      <c r="J1378" s="15" t="str">
        <f t="shared" si="1"/>
        <v>Irrelevant</v>
      </c>
    </row>
    <row r="1379" ht="22.5" customHeight="1">
      <c r="A1379" s="9" t="s">
        <v>4149</v>
      </c>
      <c r="B1379" s="10">
        <v>45591.337326388886</v>
      </c>
      <c r="C1379" s="11" t="s">
        <v>4150</v>
      </c>
      <c r="D1379" s="12">
        <v>10.0</v>
      </c>
      <c r="E1379" s="10" t="s">
        <v>42</v>
      </c>
      <c r="F1379" s="12">
        <v>2024.0</v>
      </c>
      <c r="G1379" s="13" t="s">
        <v>13</v>
      </c>
      <c r="H1379" s="14" t="s">
        <v>4151</v>
      </c>
      <c r="I1379" s="12">
        <v>713.0</v>
      </c>
      <c r="J1379" s="15" t="str">
        <f t="shared" si="1"/>
        <v>Irrelevant</v>
      </c>
    </row>
    <row r="1380" ht="22.5" customHeight="1">
      <c r="A1380" s="9" t="s">
        <v>4152</v>
      </c>
      <c r="B1380" s="10">
        <v>45730.69027777778</v>
      </c>
      <c r="C1380" s="11" t="s">
        <v>4153</v>
      </c>
      <c r="D1380" s="12">
        <v>3.0</v>
      </c>
      <c r="E1380" s="10" t="s">
        <v>59</v>
      </c>
      <c r="F1380" s="12">
        <v>2025.0</v>
      </c>
      <c r="G1380" s="13" t="s">
        <v>4154</v>
      </c>
      <c r="H1380" s="14" t="str">
        <f>IFERROR(__xludf.DUMMYFUNCTION("TRIM(REGEXREPLACE(GOOGLETRANSLATE(G1380,""auto"",""en""),""(?i)\b(RT|QT)\s*@?\w*:?\s*|https?://\S+|@\w+|#\w+|[^\x00-\x7F]|[^\w\s]"",""""))"),"Rising temperatures wreak havoc Mango litchi and Rabi crop production will be affected Climate Change Gumla News")</f>
        <v>Rising temperatures wreak havoc Mango litchi and Rabi crop production will be affected Climate Change Gumla News</v>
      </c>
      <c r="I1380" s="12">
        <v>2238620.0</v>
      </c>
      <c r="J1380" s="15" t="str">
        <f t="shared" si="1"/>
        <v>Irrelevant</v>
      </c>
    </row>
    <row r="1381" ht="22.5" customHeight="1">
      <c r="A1381" s="9" t="s">
        <v>4155</v>
      </c>
      <c r="B1381" s="10">
        <v>45583.787453703706</v>
      </c>
      <c r="C1381" s="11" t="s">
        <v>4156</v>
      </c>
      <c r="D1381" s="12">
        <v>10.0</v>
      </c>
      <c r="E1381" s="10" t="s">
        <v>42</v>
      </c>
      <c r="F1381" s="12">
        <v>2024.0</v>
      </c>
      <c r="G1381" s="13" t="s">
        <v>13</v>
      </c>
      <c r="H1381" s="14" t="s">
        <v>4157</v>
      </c>
      <c r="I1381" s="12">
        <v>25197.0</v>
      </c>
      <c r="J1381" s="15" t="str">
        <f t="shared" si="1"/>
        <v>Irrelevant</v>
      </c>
    </row>
    <row r="1382" ht="22.5" customHeight="1">
      <c r="A1382" s="9" t="s">
        <v>4158</v>
      </c>
      <c r="B1382" s="10">
        <v>45617.79547453704</v>
      </c>
      <c r="C1382" s="11" t="s">
        <v>4159</v>
      </c>
      <c r="D1382" s="12">
        <v>11.0</v>
      </c>
      <c r="E1382" s="10" t="s">
        <v>17</v>
      </c>
      <c r="F1382" s="12">
        <v>2024.0</v>
      </c>
      <c r="G1382" s="13" t="s">
        <v>4160</v>
      </c>
      <c r="H1382" s="14" t="s">
        <v>4161</v>
      </c>
      <c r="I1382" s="12">
        <v>424.0</v>
      </c>
      <c r="J1382" s="15" t="str">
        <f t="shared" si="1"/>
        <v>Irrelevant</v>
      </c>
    </row>
    <row r="1383" ht="22.5" customHeight="1">
      <c r="A1383" s="9" t="s">
        <v>4162</v>
      </c>
      <c r="B1383" s="10">
        <v>45600.85873842592</v>
      </c>
      <c r="C1383" s="11" t="s">
        <v>4163</v>
      </c>
      <c r="D1383" s="12">
        <v>11.0</v>
      </c>
      <c r="E1383" s="10" t="s">
        <v>17</v>
      </c>
      <c r="F1383" s="12">
        <v>2024.0</v>
      </c>
      <c r="G1383" s="13" t="s">
        <v>13</v>
      </c>
      <c r="H1383" s="14" t="s">
        <v>259</v>
      </c>
      <c r="I1383" s="12">
        <v>96.0</v>
      </c>
      <c r="J1383" s="15" t="str">
        <f t="shared" si="1"/>
        <v>Relevant</v>
      </c>
    </row>
    <row r="1384" ht="22.5" customHeight="1">
      <c r="A1384" s="9" t="s">
        <v>4164</v>
      </c>
      <c r="B1384" s="10">
        <v>45656.807529074074</v>
      </c>
      <c r="C1384" s="11" t="s">
        <v>4165</v>
      </c>
      <c r="D1384" s="12">
        <v>12.0</v>
      </c>
      <c r="E1384" s="10" t="s">
        <v>26</v>
      </c>
      <c r="F1384" s="12">
        <v>2024.0</v>
      </c>
      <c r="G1384" s="13" t="s">
        <v>4166</v>
      </c>
      <c r="H1384" s="14" t="s">
        <v>4167</v>
      </c>
      <c r="I1384" s="12">
        <v>0.0</v>
      </c>
      <c r="J1384" s="15" t="str">
        <f t="shared" si="1"/>
        <v>Irrelevant</v>
      </c>
    </row>
    <row r="1385" ht="22.5" customHeight="1">
      <c r="A1385" s="9" t="s">
        <v>4168</v>
      </c>
      <c r="B1385" s="10">
        <v>45586.92009259259</v>
      </c>
      <c r="C1385" s="11" t="s">
        <v>4169</v>
      </c>
      <c r="D1385" s="12">
        <v>10.0</v>
      </c>
      <c r="E1385" s="10" t="s">
        <v>42</v>
      </c>
      <c r="F1385" s="12">
        <v>2024.0</v>
      </c>
      <c r="G1385" s="13" t="s">
        <v>13</v>
      </c>
      <c r="H1385" s="14" t="s">
        <v>175</v>
      </c>
      <c r="I1385" s="12">
        <v>1137.0</v>
      </c>
      <c r="J1385" s="15" t="str">
        <f t="shared" si="1"/>
        <v>Irrelevant</v>
      </c>
    </row>
    <row r="1386" ht="22.5" customHeight="1">
      <c r="A1386" s="9" t="s">
        <v>4170</v>
      </c>
      <c r="B1386" s="10">
        <v>45591.34422453704</v>
      </c>
      <c r="C1386" s="11" t="s">
        <v>4171</v>
      </c>
      <c r="D1386" s="12">
        <v>10.0</v>
      </c>
      <c r="E1386" s="10" t="s">
        <v>42</v>
      </c>
      <c r="F1386" s="12">
        <v>2024.0</v>
      </c>
      <c r="G1386" s="13" t="s">
        <v>13</v>
      </c>
      <c r="H1386" s="14" t="s">
        <v>4172</v>
      </c>
      <c r="I1386" s="12">
        <v>1244.0</v>
      </c>
      <c r="J1386" s="15" t="str">
        <f t="shared" si="1"/>
        <v>Irrelevant</v>
      </c>
    </row>
    <row r="1387" ht="22.5" customHeight="1">
      <c r="A1387" s="9" t="s">
        <v>4173</v>
      </c>
      <c r="B1387" s="10">
        <v>45606.804398148146</v>
      </c>
      <c r="C1387" s="11" t="s">
        <v>4174</v>
      </c>
      <c r="D1387" s="12">
        <v>11.0</v>
      </c>
      <c r="E1387" s="10" t="s">
        <v>17</v>
      </c>
      <c r="F1387" s="12">
        <v>2024.0</v>
      </c>
      <c r="G1387" s="13" t="s">
        <v>4175</v>
      </c>
      <c r="H1387" s="14" t="s">
        <v>4176</v>
      </c>
      <c r="I1387" s="12">
        <v>637883.0</v>
      </c>
      <c r="J1387" s="15" t="str">
        <f t="shared" si="1"/>
        <v>Relevant</v>
      </c>
    </row>
    <row r="1388" ht="22.5" customHeight="1">
      <c r="A1388" s="9" t="s">
        <v>4177</v>
      </c>
      <c r="B1388" s="10">
        <v>45585.79565972222</v>
      </c>
      <c r="C1388" s="11" t="s">
        <v>4178</v>
      </c>
      <c r="D1388" s="12">
        <v>10.0</v>
      </c>
      <c r="E1388" s="10" t="s">
        <v>42</v>
      </c>
      <c r="F1388" s="12">
        <v>2024.0</v>
      </c>
      <c r="G1388" s="13" t="s">
        <v>13</v>
      </c>
      <c r="H1388" s="14" t="s">
        <v>4179</v>
      </c>
      <c r="I1388" s="12">
        <v>491.0</v>
      </c>
      <c r="J1388" s="15" t="str">
        <f t="shared" si="1"/>
        <v>Irrelevant</v>
      </c>
    </row>
    <row r="1389" ht="22.5" customHeight="1">
      <c r="A1389" s="9" t="s">
        <v>4180</v>
      </c>
      <c r="B1389" s="10">
        <v>45657.53219907408</v>
      </c>
      <c r="C1389" s="11" t="s">
        <v>4181</v>
      </c>
      <c r="D1389" s="12">
        <v>12.0</v>
      </c>
      <c r="E1389" s="10" t="s">
        <v>26</v>
      </c>
      <c r="F1389" s="12">
        <v>2024.0</v>
      </c>
      <c r="G1389" s="13" t="s">
        <v>4182</v>
      </c>
      <c r="H1389" s="14" t="s">
        <v>4183</v>
      </c>
      <c r="I1389" s="12">
        <v>874021.0</v>
      </c>
      <c r="J1389" s="15" t="str">
        <f t="shared" si="1"/>
        <v>Irrelevant</v>
      </c>
    </row>
    <row r="1390" ht="22.5" customHeight="1">
      <c r="A1390" s="9" t="s">
        <v>4184</v>
      </c>
      <c r="B1390" s="10">
        <v>45584.37986111111</v>
      </c>
      <c r="C1390" s="11" t="s">
        <v>4185</v>
      </c>
      <c r="D1390" s="12">
        <v>10.0</v>
      </c>
      <c r="E1390" s="10" t="s">
        <v>42</v>
      </c>
      <c r="F1390" s="12">
        <v>2024.0</v>
      </c>
      <c r="G1390" s="13" t="s">
        <v>4186</v>
      </c>
      <c r="H1390" s="14" t="s">
        <v>4187</v>
      </c>
      <c r="I1390" s="12">
        <v>622401.0</v>
      </c>
      <c r="J1390" s="15" t="str">
        <f t="shared" si="1"/>
        <v>Irrelevant</v>
      </c>
    </row>
    <row r="1391" ht="22.5" customHeight="1">
      <c r="A1391" s="9" t="s">
        <v>4188</v>
      </c>
      <c r="B1391" s="10">
        <v>45747.34111111111</v>
      </c>
      <c r="C1391" s="11" t="s">
        <v>4189</v>
      </c>
      <c r="D1391" s="12">
        <v>3.0</v>
      </c>
      <c r="E1391" s="10" t="s">
        <v>59</v>
      </c>
      <c r="F1391" s="12">
        <v>2025.0</v>
      </c>
      <c r="G1391" s="13" t="s">
        <v>4190</v>
      </c>
      <c r="H1391" s="14" t="s">
        <v>4191</v>
      </c>
      <c r="I1391" s="12">
        <v>1506998.0</v>
      </c>
      <c r="J1391" s="15" t="str">
        <f t="shared" si="1"/>
        <v>Irrelevant</v>
      </c>
    </row>
    <row r="1392" ht="22.5" customHeight="1">
      <c r="A1392" s="9" t="s">
        <v>4192</v>
      </c>
      <c r="B1392" s="10">
        <v>45587.96934027778</v>
      </c>
      <c r="C1392" s="11" t="s">
        <v>4193</v>
      </c>
      <c r="D1392" s="12">
        <v>10.0</v>
      </c>
      <c r="E1392" s="10" t="s">
        <v>42</v>
      </c>
      <c r="F1392" s="12">
        <v>2024.0</v>
      </c>
      <c r="G1392" s="13" t="s">
        <v>4194</v>
      </c>
      <c r="H1392" s="14" t="s">
        <v>4195</v>
      </c>
      <c r="I1392" s="12">
        <v>10364.0</v>
      </c>
      <c r="J1392" s="15" t="str">
        <f t="shared" si="1"/>
        <v>Relevant</v>
      </c>
    </row>
    <row r="1393" ht="22.5" customHeight="1">
      <c r="A1393" s="9" t="s">
        <v>4196</v>
      </c>
      <c r="B1393" s="10">
        <v>45602.76662037037</v>
      </c>
      <c r="C1393" s="11" t="s">
        <v>4197</v>
      </c>
      <c r="D1393" s="12">
        <v>11.0</v>
      </c>
      <c r="E1393" s="10" t="s">
        <v>17</v>
      </c>
      <c r="F1393" s="12">
        <v>2024.0</v>
      </c>
      <c r="G1393" s="13" t="s">
        <v>13</v>
      </c>
      <c r="H1393" s="14" t="s">
        <v>4198</v>
      </c>
      <c r="I1393" s="12">
        <v>176.0</v>
      </c>
      <c r="J1393" s="15" t="str">
        <f t="shared" si="1"/>
        <v>Relevant</v>
      </c>
    </row>
    <row r="1394" ht="22.5" customHeight="1">
      <c r="A1394" s="9" t="s">
        <v>4199</v>
      </c>
      <c r="B1394" s="10">
        <v>45615.679085648146</v>
      </c>
      <c r="C1394" s="11" t="s">
        <v>4200</v>
      </c>
      <c r="D1394" s="12">
        <v>11.0</v>
      </c>
      <c r="E1394" s="10" t="s">
        <v>17</v>
      </c>
      <c r="F1394" s="12">
        <v>2024.0</v>
      </c>
      <c r="G1394" s="13" t="s">
        <v>13</v>
      </c>
      <c r="H1394" s="14" t="s">
        <v>31</v>
      </c>
      <c r="I1394" s="12">
        <v>165.0</v>
      </c>
      <c r="J1394" s="15" t="str">
        <f t="shared" si="1"/>
        <v>Relevant</v>
      </c>
    </row>
    <row r="1395" ht="22.5" customHeight="1">
      <c r="A1395" s="9" t="s">
        <v>4201</v>
      </c>
      <c r="B1395" s="10">
        <v>45579.92733796296</v>
      </c>
      <c r="C1395" s="11" t="s">
        <v>4202</v>
      </c>
      <c r="D1395" s="12">
        <v>10.0</v>
      </c>
      <c r="E1395" s="10" t="s">
        <v>42</v>
      </c>
      <c r="F1395" s="12">
        <v>2024.0</v>
      </c>
      <c r="G1395" s="13" t="s">
        <v>4203</v>
      </c>
      <c r="H1395" s="14" t="s">
        <v>4204</v>
      </c>
      <c r="I1395" s="12">
        <v>1202014.0</v>
      </c>
      <c r="J1395" s="15" t="str">
        <f t="shared" si="1"/>
        <v>Relevant</v>
      </c>
    </row>
    <row r="1396" ht="22.5" customHeight="1">
      <c r="A1396" s="9" t="s">
        <v>4205</v>
      </c>
      <c r="B1396" s="10">
        <v>45616.51221064815</v>
      </c>
      <c r="C1396" s="11" t="s">
        <v>4206</v>
      </c>
      <c r="D1396" s="12">
        <v>11.0</v>
      </c>
      <c r="E1396" s="10" t="s">
        <v>17</v>
      </c>
      <c r="F1396" s="12">
        <v>2024.0</v>
      </c>
      <c r="G1396" s="13" t="s">
        <v>13</v>
      </c>
      <c r="H1396" s="14" t="s">
        <v>4207</v>
      </c>
      <c r="I1396" s="12">
        <v>14617.0</v>
      </c>
      <c r="J1396" s="15" t="str">
        <f t="shared" si="1"/>
        <v>Relevant</v>
      </c>
    </row>
    <row r="1397" ht="22.5" customHeight="1">
      <c r="A1397" s="9" t="s">
        <v>4208</v>
      </c>
      <c r="B1397" s="10">
        <v>45615.940671296295</v>
      </c>
      <c r="C1397" s="11" t="s">
        <v>4209</v>
      </c>
      <c r="D1397" s="12">
        <v>11.0</v>
      </c>
      <c r="E1397" s="10" t="s">
        <v>17</v>
      </c>
      <c r="F1397" s="12">
        <v>2024.0</v>
      </c>
      <c r="G1397" s="13" t="s">
        <v>13</v>
      </c>
      <c r="H1397" s="14" t="s">
        <v>489</v>
      </c>
      <c r="I1397" s="12">
        <v>774.0</v>
      </c>
      <c r="J1397" s="15" t="str">
        <f t="shared" si="1"/>
        <v>Relevant</v>
      </c>
    </row>
    <row r="1398" ht="22.5" customHeight="1">
      <c r="A1398" s="9" t="s">
        <v>4210</v>
      </c>
      <c r="B1398" s="10">
        <v>45697.37609953704</v>
      </c>
      <c r="C1398" s="11" t="s">
        <v>4211</v>
      </c>
      <c r="D1398" s="12">
        <v>2.0</v>
      </c>
      <c r="E1398" s="10" t="s">
        <v>12</v>
      </c>
      <c r="F1398" s="12">
        <v>2025.0</v>
      </c>
      <c r="G1398" s="13" t="s">
        <v>13</v>
      </c>
      <c r="H1398" s="14" t="s">
        <v>14</v>
      </c>
      <c r="I1398" s="12">
        <v>101.0</v>
      </c>
      <c r="J1398" s="15" t="str">
        <f t="shared" si="1"/>
        <v>Relevant</v>
      </c>
    </row>
    <row r="1399" ht="22.5" customHeight="1">
      <c r="A1399" s="9" t="s">
        <v>4212</v>
      </c>
      <c r="B1399" s="10">
        <v>45597.85953703704</v>
      </c>
      <c r="C1399" s="11" t="s">
        <v>4213</v>
      </c>
      <c r="D1399" s="12">
        <v>11.0</v>
      </c>
      <c r="E1399" s="10" t="s">
        <v>17</v>
      </c>
      <c r="F1399" s="12">
        <v>2024.0</v>
      </c>
      <c r="G1399" s="13" t="s">
        <v>13</v>
      </c>
      <c r="H1399" s="14" t="s">
        <v>124</v>
      </c>
      <c r="I1399" s="12">
        <v>64.0</v>
      </c>
      <c r="J1399" s="15" t="str">
        <f t="shared" si="1"/>
        <v>Relevant</v>
      </c>
    </row>
    <row r="1400" ht="22.5" customHeight="1">
      <c r="A1400" s="9" t="s">
        <v>4214</v>
      </c>
      <c r="B1400" s="10">
        <v>45525.71114583333</v>
      </c>
      <c r="C1400" s="11" t="s">
        <v>4215</v>
      </c>
      <c r="D1400" s="12">
        <v>8.0</v>
      </c>
      <c r="E1400" s="10" t="s">
        <v>167</v>
      </c>
      <c r="F1400" s="12">
        <v>2024.0</v>
      </c>
      <c r="G1400" s="13" t="s">
        <v>4216</v>
      </c>
      <c r="H1400" s="14" t="s">
        <v>4217</v>
      </c>
      <c r="I1400" s="12">
        <v>2726118.0</v>
      </c>
      <c r="J1400" s="15" t="str">
        <f t="shared" si="1"/>
        <v>Irrelevant</v>
      </c>
    </row>
    <row r="1401" ht="22.5" customHeight="1">
      <c r="A1401" s="9" t="s">
        <v>4218</v>
      </c>
      <c r="B1401" s="10">
        <v>45642.28537037037</v>
      </c>
      <c r="C1401" s="11" t="s">
        <v>4219</v>
      </c>
      <c r="D1401" s="12">
        <v>12.0</v>
      </c>
      <c r="E1401" s="10" t="s">
        <v>26</v>
      </c>
      <c r="F1401" s="12">
        <v>2024.0</v>
      </c>
      <c r="G1401" s="13" t="s">
        <v>4220</v>
      </c>
      <c r="H1401" s="14" t="s">
        <v>4221</v>
      </c>
      <c r="I1401" s="12">
        <v>2221.0</v>
      </c>
      <c r="J1401" s="15" t="str">
        <f t="shared" si="1"/>
        <v>Irrelevant</v>
      </c>
    </row>
    <row r="1402" ht="22.5" customHeight="1">
      <c r="A1402" s="9" t="s">
        <v>4222</v>
      </c>
      <c r="B1402" s="10">
        <v>45585.78722222222</v>
      </c>
      <c r="C1402" s="11" t="s">
        <v>4223</v>
      </c>
      <c r="D1402" s="12">
        <v>10.0</v>
      </c>
      <c r="E1402" s="10" t="s">
        <v>42</v>
      </c>
      <c r="F1402" s="12">
        <v>2024.0</v>
      </c>
      <c r="G1402" s="13" t="s">
        <v>13</v>
      </c>
      <c r="H1402" s="14" t="s">
        <v>4224</v>
      </c>
      <c r="I1402" s="12">
        <v>165.0</v>
      </c>
      <c r="J1402" s="15" t="str">
        <f t="shared" si="1"/>
        <v>Irrelevant</v>
      </c>
    </row>
    <row r="1403" ht="22.5" customHeight="1">
      <c r="A1403" s="9" t="s">
        <v>4225</v>
      </c>
      <c r="B1403" s="10">
        <v>45547.80681712963</v>
      </c>
      <c r="C1403" s="11" t="s">
        <v>4226</v>
      </c>
      <c r="D1403" s="12">
        <v>9.0</v>
      </c>
      <c r="E1403" s="10" t="s">
        <v>114</v>
      </c>
      <c r="F1403" s="12">
        <v>2024.0</v>
      </c>
      <c r="G1403" s="13" t="s">
        <v>4227</v>
      </c>
      <c r="H1403" s="14" t="s">
        <v>4228</v>
      </c>
      <c r="I1403" s="12">
        <v>1.1381865E7</v>
      </c>
      <c r="J1403" s="15" t="str">
        <f t="shared" si="1"/>
        <v>Irrelevant</v>
      </c>
    </row>
    <row r="1404" ht="22.5" customHeight="1">
      <c r="A1404" s="9" t="s">
        <v>4229</v>
      </c>
      <c r="B1404" s="10">
        <v>45587.345405092594</v>
      </c>
      <c r="C1404" s="11" t="s">
        <v>3221</v>
      </c>
      <c r="D1404" s="12">
        <v>10.0</v>
      </c>
      <c r="E1404" s="10" t="s">
        <v>42</v>
      </c>
      <c r="F1404" s="12">
        <v>2024.0</v>
      </c>
      <c r="G1404" s="13" t="s">
        <v>13</v>
      </c>
      <c r="H1404" s="14" t="s">
        <v>4230</v>
      </c>
      <c r="I1404" s="12">
        <v>338.0</v>
      </c>
      <c r="J1404" s="15" t="str">
        <f t="shared" si="1"/>
        <v>Relevant</v>
      </c>
    </row>
    <row r="1405" ht="22.5" customHeight="1">
      <c r="A1405" s="9" t="s">
        <v>4231</v>
      </c>
      <c r="B1405" s="10">
        <v>45463.65006944445</v>
      </c>
      <c r="C1405" s="11" t="s">
        <v>4232</v>
      </c>
      <c r="D1405" s="12">
        <v>6.0</v>
      </c>
      <c r="E1405" s="10" t="s">
        <v>34</v>
      </c>
      <c r="F1405" s="12">
        <v>2024.0</v>
      </c>
      <c r="G1405" s="13" t="s">
        <v>4233</v>
      </c>
      <c r="H1405" s="14" t="s">
        <v>4234</v>
      </c>
      <c r="I1405" s="12">
        <v>1766868.0</v>
      </c>
      <c r="J1405" s="15" t="str">
        <f t="shared" si="1"/>
        <v>Relevant</v>
      </c>
    </row>
    <row r="1406" ht="22.5" customHeight="1">
      <c r="A1406" s="9" t="s">
        <v>4235</v>
      </c>
      <c r="B1406" s="10">
        <v>45606.74743055556</v>
      </c>
      <c r="C1406" s="11" t="s">
        <v>4236</v>
      </c>
      <c r="D1406" s="12">
        <v>11.0</v>
      </c>
      <c r="E1406" s="10" t="s">
        <v>17</v>
      </c>
      <c r="F1406" s="12">
        <v>2024.0</v>
      </c>
      <c r="G1406" s="13" t="s">
        <v>13</v>
      </c>
      <c r="H1406" s="14" t="s">
        <v>100</v>
      </c>
      <c r="I1406" s="12">
        <v>180.0</v>
      </c>
      <c r="J1406" s="15" t="str">
        <f t="shared" si="1"/>
        <v>Relevant</v>
      </c>
    </row>
    <row r="1407" ht="22.5" customHeight="1">
      <c r="A1407" s="9" t="s">
        <v>4237</v>
      </c>
      <c r="B1407" s="10">
        <v>45587.78679398148</v>
      </c>
      <c r="C1407" s="11" t="s">
        <v>4238</v>
      </c>
      <c r="D1407" s="12">
        <v>10.0</v>
      </c>
      <c r="E1407" s="10" t="s">
        <v>42</v>
      </c>
      <c r="F1407" s="12">
        <v>2024.0</v>
      </c>
      <c r="G1407" s="13" t="s">
        <v>13</v>
      </c>
      <c r="H1407" s="14" t="s">
        <v>338</v>
      </c>
      <c r="I1407" s="12">
        <v>60.0</v>
      </c>
      <c r="J1407" s="15" t="str">
        <f t="shared" si="1"/>
        <v>Relevant</v>
      </c>
    </row>
    <row r="1408" ht="22.5" customHeight="1">
      <c r="A1408" s="9" t="s">
        <v>4239</v>
      </c>
      <c r="B1408" s="10">
        <v>45734.55887731481</v>
      </c>
      <c r="C1408" s="11" t="s">
        <v>4240</v>
      </c>
      <c r="D1408" s="12">
        <v>3.0</v>
      </c>
      <c r="E1408" s="10" t="s">
        <v>59</v>
      </c>
      <c r="F1408" s="12">
        <v>2025.0</v>
      </c>
      <c r="G1408" s="13" t="s">
        <v>4241</v>
      </c>
      <c r="H1408" s="14" t="s">
        <v>4242</v>
      </c>
      <c r="I1408" s="12">
        <v>5414418.0</v>
      </c>
      <c r="J1408" s="15" t="str">
        <f t="shared" si="1"/>
        <v>Irrelevant</v>
      </c>
    </row>
    <row r="1409" ht="22.5" customHeight="1">
      <c r="A1409" s="9" t="s">
        <v>4243</v>
      </c>
      <c r="B1409" s="10">
        <v>45649.996712962966</v>
      </c>
      <c r="C1409" s="11" t="s">
        <v>4244</v>
      </c>
      <c r="D1409" s="12">
        <v>12.0</v>
      </c>
      <c r="E1409" s="10" t="s">
        <v>26</v>
      </c>
      <c r="F1409" s="12">
        <v>2024.0</v>
      </c>
      <c r="G1409" s="13" t="s">
        <v>4245</v>
      </c>
      <c r="H1409" s="14" t="s">
        <v>4246</v>
      </c>
      <c r="I1409" s="12">
        <v>1.850869E7</v>
      </c>
      <c r="J1409" s="15" t="str">
        <f t="shared" si="1"/>
        <v>Relevant</v>
      </c>
    </row>
    <row r="1410" ht="22.5" customHeight="1">
      <c r="A1410" s="9" t="s">
        <v>4247</v>
      </c>
      <c r="B1410" s="10">
        <v>45546.47744635417</v>
      </c>
      <c r="C1410" s="11" t="s">
        <v>4248</v>
      </c>
      <c r="D1410" s="12">
        <v>9.0</v>
      </c>
      <c r="E1410" s="10" t="s">
        <v>114</v>
      </c>
      <c r="F1410" s="12">
        <v>2024.0</v>
      </c>
      <c r="G1410" s="13" t="s">
        <v>4249</v>
      </c>
      <c r="H1410" s="14" t="s">
        <v>4250</v>
      </c>
      <c r="I1410" s="12">
        <v>1.0742944E7</v>
      </c>
      <c r="J1410" s="15" t="str">
        <f t="shared" si="1"/>
        <v>Relevant</v>
      </c>
    </row>
    <row r="1411" ht="22.5" customHeight="1">
      <c r="A1411" s="9" t="s">
        <v>4251</v>
      </c>
      <c r="B1411" s="10">
        <v>45727.65694444445</v>
      </c>
      <c r="C1411" s="11" t="s">
        <v>4252</v>
      </c>
      <c r="D1411" s="12">
        <v>3.0</v>
      </c>
      <c r="E1411" s="10" t="s">
        <v>59</v>
      </c>
      <c r="F1411" s="12">
        <v>2025.0</v>
      </c>
      <c r="G1411" s="13" t="s">
        <v>4253</v>
      </c>
      <c r="H1411" s="14" t="s">
        <v>4254</v>
      </c>
      <c r="I1411" s="12">
        <v>0.0</v>
      </c>
      <c r="J1411" s="15" t="str">
        <f t="shared" si="1"/>
        <v>Irrelevant</v>
      </c>
    </row>
    <row r="1412" ht="22.5" customHeight="1">
      <c r="A1412" s="9" t="s">
        <v>4255</v>
      </c>
      <c r="B1412" s="10">
        <v>45591.38618055556</v>
      </c>
      <c r="C1412" s="11" t="s">
        <v>4256</v>
      </c>
      <c r="D1412" s="12">
        <v>10.0</v>
      </c>
      <c r="E1412" s="10" t="s">
        <v>42</v>
      </c>
      <c r="F1412" s="12">
        <v>2024.0</v>
      </c>
      <c r="G1412" s="13" t="s">
        <v>13</v>
      </c>
      <c r="H1412" s="14" t="s">
        <v>335</v>
      </c>
      <c r="I1412" s="12">
        <v>622.0</v>
      </c>
      <c r="J1412" s="15" t="str">
        <f t="shared" si="1"/>
        <v>Relevant</v>
      </c>
    </row>
    <row r="1413" ht="22.5" customHeight="1">
      <c r="A1413" s="9" t="s">
        <v>4257</v>
      </c>
      <c r="B1413" s="10">
        <v>45592.5296875</v>
      </c>
      <c r="C1413" s="11" t="s">
        <v>4258</v>
      </c>
      <c r="D1413" s="12">
        <v>10.0</v>
      </c>
      <c r="E1413" s="10" t="s">
        <v>42</v>
      </c>
      <c r="F1413" s="12">
        <v>2024.0</v>
      </c>
      <c r="G1413" s="13" t="s">
        <v>13</v>
      </c>
      <c r="H1413" s="14" t="s">
        <v>338</v>
      </c>
      <c r="I1413" s="12">
        <v>5.0</v>
      </c>
      <c r="J1413" s="15" t="str">
        <f t="shared" si="1"/>
        <v>Relevant</v>
      </c>
    </row>
    <row r="1414" ht="22.5" customHeight="1">
      <c r="A1414" s="9" t="s">
        <v>4259</v>
      </c>
      <c r="B1414" s="10">
        <v>45578.315671296295</v>
      </c>
      <c r="C1414" s="11" t="s">
        <v>4260</v>
      </c>
      <c r="D1414" s="12">
        <v>10.0</v>
      </c>
      <c r="E1414" s="10" t="s">
        <v>42</v>
      </c>
      <c r="F1414" s="12">
        <v>2024.0</v>
      </c>
      <c r="G1414" s="13" t="s">
        <v>13</v>
      </c>
      <c r="H1414" s="14" t="s">
        <v>4261</v>
      </c>
      <c r="I1414" s="12">
        <v>10275.0</v>
      </c>
      <c r="J1414" s="15" t="str">
        <f t="shared" si="1"/>
        <v>Relevant</v>
      </c>
    </row>
    <row r="1415" ht="22.5" customHeight="1">
      <c r="A1415" s="9" t="s">
        <v>4262</v>
      </c>
      <c r="B1415" s="10">
        <v>45713.74190972222</v>
      </c>
      <c r="C1415" s="11" t="s">
        <v>4263</v>
      </c>
      <c r="D1415" s="12">
        <v>2.0</v>
      </c>
      <c r="E1415" s="10" t="s">
        <v>12</v>
      </c>
      <c r="F1415" s="12">
        <v>2025.0</v>
      </c>
      <c r="G1415" s="13" t="s">
        <v>13</v>
      </c>
      <c r="H1415" s="14" t="s">
        <v>131</v>
      </c>
      <c r="I1415" s="12">
        <v>610.0</v>
      </c>
      <c r="J1415" s="15" t="str">
        <f t="shared" si="1"/>
        <v>Relevant</v>
      </c>
    </row>
    <row r="1416" ht="22.5" customHeight="1">
      <c r="A1416" s="9" t="s">
        <v>4264</v>
      </c>
      <c r="B1416" s="10">
        <v>45696.97524305555</v>
      </c>
      <c r="C1416" s="11" t="s">
        <v>4265</v>
      </c>
      <c r="D1416" s="12">
        <v>2.0</v>
      </c>
      <c r="E1416" s="10" t="s">
        <v>12</v>
      </c>
      <c r="F1416" s="12">
        <v>2025.0</v>
      </c>
      <c r="G1416" s="13" t="s">
        <v>13</v>
      </c>
      <c r="H1416" s="14" t="s">
        <v>1264</v>
      </c>
      <c r="I1416" s="12">
        <v>212.0</v>
      </c>
      <c r="J1416" s="15" t="str">
        <f t="shared" si="1"/>
        <v>Relevant</v>
      </c>
    </row>
    <row r="1417" ht="22.5" customHeight="1">
      <c r="A1417" s="9" t="s">
        <v>4266</v>
      </c>
      <c r="B1417" s="10">
        <v>45616.32685185185</v>
      </c>
      <c r="C1417" s="11" t="s">
        <v>4267</v>
      </c>
      <c r="D1417" s="12">
        <v>11.0</v>
      </c>
      <c r="E1417" s="10" t="s">
        <v>17</v>
      </c>
      <c r="F1417" s="12">
        <v>2024.0</v>
      </c>
      <c r="G1417" s="13" t="s">
        <v>13</v>
      </c>
      <c r="H1417" s="14" t="s">
        <v>423</v>
      </c>
      <c r="I1417" s="12">
        <v>295.0</v>
      </c>
      <c r="J1417" s="15" t="str">
        <f t="shared" si="1"/>
        <v>Relevant</v>
      </c>
    </row>
    <row r="1418" ht="22.5" customHeight="1">
      <c r="A1418" s="9" t="s">
        <v>4268</v>
      </c>
      <c r="B1418" s="10">
        <v>45552.463159722225</v>
      </c>
      <c r="C1418" s="11" t="s">
        <v>4269</v>
      </c>
      <c r="D1418" s="12">
        <v>9.0</v>
      </c>
      <c r="E1418" s="10" t="s">
        <v>114</v>
      </c>
      <c r="F1418" s="12">
        <v>2024.0</v>
      </c>
      <c r="G1418" s="13" t="s">
        <v>13</v>
      </c>
      <c r="H1418" s="14" t="s">
        <v>4270</v>
      </c>
      <c r="I1418" s="12">
        <v>10113.0</v>
      </c>
      <c r="J1418" s="15" t="str">
        <f t="shared" si="1"/>
        <v>Relevant</v>
      </c>
    </row>
    <row r="1419" ht="22.5" customHeight="1">
      <c r="A1419" s="9" t="s">
        <v>4271</v>
      </c>
      <c r="B1419" s="10">
        <v>45732.38584490741</v>
      </c>
      <c r="C1419" s="11" t="s">
        <v>4272</v>
      </c>
      <c r="D1419" s="12">
        <v>3.0</v>
      </c>
      <c r="E1419" s="10" t="s">
        <v>59</v>
      </c>
      <c r="F1419" s="12">
        <v>2025.0</v>
      </c>
      <c r="G1419" s="13" t="s">
        <v>13</v>
      </c>
      <c r="H1419" s="14" t="s">
        <v>4273</v>
      </c>
      <c r="I1419" s="12">
        <v>1088.0</v>
      </c>
      <c r="J1419" s="15" t="str">
        <f t="shared" si="1"/>
        <v>Irrelevant</v>
      </c>
    </row>
    <row r="1420" ht="22.5" customHeight="1">
      <c r="A1420" s="9" t="s">
        <v>4274</v>
      </c>
      <c r="B1420" s="10">
        <v>45494.246458333335</v>
      </c>
      <c r="C1420" s="11" t="s">
        <v>4275</v>
      </c>
      <c r="D1420" s="12">
        <v>7.0</v>
      </c>
      <c r="E1420" s="10" t="s">
        <v>55</v>
      </c>
      <c r="F1420" s="12">
        <v>2024.0</v>
      </c>
      <c r="G1420" s="13" t="s">
        <v>13</v>
      </c>
      <c r="H1420" s="14" t="s">
        <v>787</v>
      </c>
      <c r="I1420" s="12">
        <v>1821.0</v>
      </c>
      <c r="J1420" s="15" t="str">
        <f t="shared" si="1"/>
        <v>Relevant</v>
      </c>
    </row>
    <row r="1421" ht="22.5" customHeight="1">
      <c r="A1421" s="9" t="s">
        <v>4276</v>
      </c>
      <c r="B1421" s="10">
        <v>45615.600810185184</v>
      </c>
      <c r="C1421" s="11" t="s">
        <v>4277</v>
      </c>
      <c r="D1421" s="12">
        <v>11.0</v>
      </c>
      <c r="E1421" s="10" t="s">
        <v>17</v>
      </c>
      <c r="F1421" s="12">
        <v>2024.0</v>
      </c>
      <c r="G1421" s="13" t="s">
        <v>13</v>
      </c>
      <c r="H1421" s="14" t="s">
        <v>489</v>
      </c>
      <c r="I1421" s="12">
        <v>3723.0</v>
      </c>
      <c r="J1421" s="15" t="str">
        <f t="shared" si="1"/>
        <v>Relevant</v>
      </c>
    </row>
    <row r="1422" ht="22.5" customHeight="1">
      <c r="A1422" s="9" t="s">
        <v>4278</v>
      </c>
      <c r="B1422" s="10">
        <v>45608.95979166667</v>
      </c>
      <c r="C1422" s="11" t="s">
        <v>4279</v>
      </c>
      <c r="D1422" s="12">
        <v>11.0</v>
      </c>
      <c r="E1422" s="10" t="s">
        <v>17</v>
      </c>
      <c r="F1422" s="12">
        <v>2024.0</v>
      </c>
      <c r="G1422" s="13" t="s">
        <v>13</v>
      </c>
      <c r="H1422" s="14" t="s">
        <v>100</v>
      </c>
      <c r="I1422" s="12">
        <v>564.0</v>
      </c>
      <c r="J1422" s="15" t="str">
        <f t="shared" si="1"/>
        <v>Relevant</v>
      </c>
    </row>
    <row r="1423" ht="22.5" customHeight="1">
      <c r="A1423" s="9" t="s">
        <v>4280</v>
      </c>
      <c r="B1423" s="10">
        <v>45648.903819444444</v>
      </c>
      <c r="C1423" s="11" t="s">
        <v>4281</v>
      </c>
      <c r="D1423" s="12">
        <v>12.0</v>
      </c>
      <c r="E1423" s="10" t="s">
        <v>26</v>
      </c>
      <c r="F1423" s="12">
        <v>2024.0</v>
      </c>
      <c r="G1423" s="13" t="s">
        <v>4282</v>
      </c>
      <c r="H1423" s="14" t="s">
        <v>4283</v>
      </c>
      <c r="I1423" s="12">
        <v>622887.0</v>
      </c>
      <c r="J1423" s="15" t="str">
        <f t="shared" si="1"/>
        <v>Irrelevant</v>
      </c>
    </row>
    <row r="1424" ht="22.5" customHeight="1">
      <c r="A1424" s="9" t="s">
        <v>4284</v>
      </c>
      <c r="B1424" s="10">
        <v>45625.326736111114</v>
      </c>
      <c r="C1424" s="11" t="s">
        <v>4285</v>
      </c>
      <c r="D1424" s="12">
        <v>11.0</v>
      </c>
      <c r="E1424" s="10" t="s">
        <v>17</v>
      </c>
      <c r="F1424" s="12">
        <v>2024.0</v>
      </c>
      <c r="G1424" s="13" t="s">
        <v>13</v>
      </c>
      <c r="H1424" s="14" t="s">
        <v>4286</v>
      </c>
      <c r="I1424" s="12">
        <v>1251004.0</v>
      </c>
      <c r="J1424" s="15" t="str">
        <f t="shared" si="1"/>
        <v>Relevant</v>
      </c>
    </row>
    <row r="1425" ht="22.5" customHeight="1">
      <c r="A1425" s="9" t="s">
        <v>4287</v>
      </c>
      <c r="B1425" s="10">
        <v>45616.43287037037</v>
      </c>
      <c r="C1425" s="11" t="s">
        <v>4288</v>
      </c>
      <c r="D1425" s="12">
        <v>11.0</v>
      </c>
      <c r="E1425" s="10" t="s">
        <v>17</v>
      </c>
      <c r="F1425" s="12">
        <v>2024.0</v>
      </c>
      <c r="G1425" s="13" t="s">
        <v>13</v>
      </c>
      <c r="H1425" s="14" t="s">
        <v>4289</v>
      </c>
      <c r="I1425" s="12">
        <v>527.0</v>
      </c>
      <c r="J1425" s="15" t="str">
        <f t="shared" si="1"/>
        <v>Relevant</v>
      </c>
    </row>
    <row r="1426" ht="22.5" customHeight="1">
      <c r="A1426" s="9" t="s">
        <v>4290</v>
      </c>
      <c r="B1426" s="10">
        <v>45600.760416666664</v>
      </c>
      <c r="C1426" s="11" t="s">
        <v>4291</v>
      </c>
      <c r="D1426" s="12">
        <v>11.0</v>
      </c>
      <c r="E1426" s="10" t="s">
        <v>17</v>
      </c>
      <c r="F1426" s="12">
        <v>2024.0</v>
      </c>
      <c r="G1426" s="13" t="s">
        <v>4292</v>
      </c>
      <c r="H1426" s="14" t="s">
        <v>4293</v>
      </c>
      <c r="I1426" s="12">
        <v>1.5232462E7</v>
      </c>
      <c r="J1426" s="15" t="str">
        <f t="shared" si="1"/>
        <v>Relevant</v>
      </c>
    </row>
    <row r="1427" ht="22.5" customHeight="1">
      <c r="A1427" s="9" t="s">
        <v>4294</v>
      </c>
      <c r="B1427" s="10">
        <v>45595.29693287037</v>
      </c>
      <c r="C1427" s="11" t="s">
        <v>4295</v>
      </c>
      <c r="D1427" s="12">
        <v>10.0</v>
      </c>
      <c r="E1427" s="10" t="s">
        <v>42</v>
      </c>
      <c r="F1427" s="12">
        <v>2024.0</v>
      </c>
      <c r="G1427" s="13" t="s">
        <v>13</v>
      </c>
      <c r="H1427" s="14" t="s">
        <v>4296</v>
      </c>
      <c r="I1427" s="12">
        <v>74.0</v>
      </c>
      <c r="J1427" s="15" t="str">
        <f t="shared" si="1"/>
        <v>Relevant</v>
      </c>
    </row>
    <row r="1428" ht="22.5" customHeight="1">
      <c r="A1428" s="9" t="s">
        <v>4297</v>
      </c>
      <c r="B1428" s="10">
        <v>45589.33797453704</v>
      </c>
      <c r="C1428" s="11" t="s">
        <v>4298</v>
      </c>
      <c r="D1428" s="12">
        <v>10.0</v>
      </c>
      <c r="E1428" s="10" t="s">
        <v>42</v>
      </c>
      <c r="F1428" s="12">
        <v>2024.0</v>
      </c>
      <c r="G1428" s="13" t="s">
        <v>13</v>
      </c>
      <c r="H1428" s="14" t="s">
        <v>848</v>
      </c>
      <c r="I1428" s="12">
        <v>45.0</v>
      </c>
      <c r="J1428" s="15" t="str">
        <f t="shared" si="1"/>
        <v>Relevant</v>
      </c>
    </row>
    <row r="1429" ht="22.5" customHeight="1">
      <c r="A1429" s="9" t="s">
        <v>4299</v>
      </c>
      <c r="B1429" s="10">
        <v>45696.769837962966</v>
      </c>
      <c r="C1429" s="11" t="s">
        <v>4300</v>
      </c>
      <c r="D1429" s="12">
        <v>2.0</v>
      </c>
      <c r="E1429" s="10" t="s">
        <v>12</v>
      </c>
      <c r="F1429" s="12">
        <v>2025.0</v>
      </c>
      <c r="G1429" s="13" t="s">
        <v>13</v>
      </c>
      <c r="H1429" s="14" t="s">
        <v>14</v>
      </c>
      <c r="I1429" s="12">
        <v>17.0</v>
      </c>
      <c r="J1429" s="15" t="str">
        <f t="shared" si="1"/>
        <v>Relevant</v>
      </c>
    </row>
    <row r="1430" ht="22.5" customHeight="1">
      <c r="A1430" s="9" t="s">
        <v>4301</v>
      </c>
      <c r="B1430" s="10">
        <v>45608.858460648145</v>
      </c>
      <c r="C1430" s="11" t="s">
        <v>4302</v>
      </c>
      <c r="D1430" s="12">
        <v>11.0</v>
      </c>
      <c r="E1430" s="10" t="s">
        <v>17</v>
      </c>
      <c r="F1430" s="12">
        <v>2024.0</v>
      </c>
      <c r="G1430" s="13" t="s">
        <v>13</v>
      </c>
      <c r="H1430" s="14" t="s">
        <v>1877</v>
      </c>
      <c r="I1430" s="12">
        <v>372.0</v>
      </c>
      <c r="J1430" s="15" t="str">
        <f t="shared" si="1"/>
        <v>Irrelevant</v>
      </c>
    </row>
    <row r="1431" ht="22.5" customHeight="1">
      <c r="A1431" s="9" t="s">
        <v>4303</v>
      </c>
      <c r="B1431" s="10">
        <v>45593.47866898148</v>
      </c>
      <c r="C1431" s="11" t="s">
        <v>4304</v>
      </c>
      <c r="D1431" s="12">
        <v>10.0</v>
      </c>
      <c r="E1431" s="10" t="s">
        <v>42</v>
      </c>
      <c r="F1431" s="12">
        <v>2024.0</v>
      </c>
      <c r="G1431" s="13" t="s">
        <v>13</v>
      </c>
      <c r="H1431" s="14" t="s">
        <v>4305</v>
      </c>
      <c r="I1431" s="12">
        <v>3348.0</v>
      </c>
      <c r="J1431" s="15" t="str">
        <f t="shared" si="1"/>
        <v>Relevant</v>
      </c>
    </row>
    <row r="1432" ht="22.5" customHeight="1">
      <c r="A1432" s="9" t="s">
        <v>4306</v>
      </c>
      <c r="B1432" s="10">
        <v>45599.330625</v>
      </c>
      <c r="C1432" s="11" t="s">
        <v>4307</v>
      </c>
      <c r="D1432" s="12">
        <v>11.0</v>
      </c>
      <c r="E1432" s="10" t="s">
        <v>17</v>
      </c>
      <c r="F1432" s="12">
        <v>2024.0</v>
      </c>
      <c r="G1432" s="13" t="s">
        <v>4308</v>
      </c>
      <c r="H1432" s="14" t="s">
        <v>4309</v>
      </c>
      <c r="I1432" s="12">
        <v>2083070.0</v>
      </c>
      <c r="J1432" s="15" t="str">
        <f t="shared" si="1"/>
        <v>Relevant</v>
      </c>
    </row>
    <row r="1433" ht="22.5" customHeight="1">
      <c r="A1433" s="9" t="s">
        <v>4310</v>
      </c>
      <c r="B1433" s="10">
        <v>45651.46078703704</v>
      </c>
      <c r="C1433" s="11" t="s">
        <v>4311</v>
      </c>
      <c r="D1433" s="12">
        <v>12.0</v>
      </c>
      <c r="E1433" s="10" t="s">
        <v>26</v>
      </c>
      <c r="F1433" s="12">
        <v>2024.0</v>
      </c>
      <c r="G1433" s="13" t="s">
        <v>13</v>
      </c>
      <c r="H1433" s="14" t="s">
        <v>4312</v>
      </c>
      <c r="I1433" s="12">
        <v>81.0</v>
      </c>
      <c r="J1433" s="15" t="str">
        <f t="shared" si="1"/>
        <v>Irrelevant</v>
      </c>
    </row>
    <row r="1434" ht="22.5" customHeight="1">
      <c r="A1434" s="9" t="s">
        <v>4313</v>
      </c>
      <c r="B1434" s="10">
        <v>45621.75844907408</v>
      </c>
      <c r="C1434" s="11" t="s">
        <v>4314</v>
      </c>
      <c r="D1434" s="12">
        <v>11.0</v>
      </c>
      <c r="E1434" s="10" t="s">
        <v>17</v>
      </c>
      <c r="F1434" s="12">
        <v>2024.0</v>
      </c>
      <c r="G1434" s="13" t="s">
        <v>13</v>
      </c>
      <c r="H1434" s="14" t="s">
        <v>220</v>
      </c>
      <c r="I1434" s="12">
        <v>654.0</v>
      </c>
      <c r="J1434" s="15" t="str">
        <f t="shared" si="1"/>
        <v>Relevant</v>
      </c>
    </row>
    <row r="1435" ht="22.5" customHeight="1">
      <c r="A1435" s="9" t="s">
        <v>4315</v>
      </c>
      <c r="B1435" s="10">
        <v>45627.80909722222</v>
      </c>
      <c r="C1435" s="11" t="s">
        <v>4316</v>
      </c>
      <c r="D1435" s="12">
        <v>12.0</v>
      </c>
      <c r="E1435" s="10" t="s">
        <v>26</v>
      </c>
      <c r="F1435" s="12">
        <v>2024.0</v>
      </c>
      <c r="G1435" s="13" t="s">
        <v>13</v>
      </c>
      <c r="H1435" s="14" t="s">
        <v>4317</v>
      </c>
      <c r="I1435" s="12">
        <v>3120.0</v>
      </c>
      <c r="J1435" s="15" t="str">
        <f t="shared" si="1"/>
        <v>Relevant</v>
      </c>
    </row>
    <row r="1436" ht="22.5" customHeight="1">
      <c r="A1436" s="9" t="s">
        <v>4318</v>
      </c>
      <c r="B1436" s="10">
        <v>45614.98768518519</v>
      </c>
      <c r="C1436" s="11" t="s">
        <v>4319</v>
      </c>
      <c r="D1436" s="12">
        <v>11.0</v>
      </c>
      <c r="E1436" s="10" t="s">
        <v>17</v>
      </c>
      <c r="F1436" s="12">
        <v>2024.0</v>
      </c>
      <c r="G1436" s="13" t="s">
        <v>13</v>
      </c>
      <c r="H1436" s="14" t="s">
        <v>423</v>
      </c>
      <c r="I1436" s="12">
        <v>11419.0</v>
      </c>
      <c r="J1436" s="15" t="str">
        <f t="shared" si="1"/>
        <v>Relevant</v>
      </c>
    </row>
    <row r="1437" ht="22.5" customHeight="1">
      <c r="A1437" s="9" t="s">
        <v>4320</v>
      </c>
      <c r="B1437" s="10">
        <v>45626.4912962963</v>
      </c>
      <c r="C1437" s="11" t="s">
        <v>4321</v>
      </c>
      <c r="D1437" s="12">
        <v>11.0</v>
      </c>
      <c r="E1437" s="10" t="s">
        <v>17</v>
      </c>
      <c r="F1437" s="12">
        <v>2024.0</v>
      </c>
      <c r="G1437" s="13" t="s">
        <v>4322</v>
      </c>
      <c r="H1437" s="14" t="s">
        <v>4323</v>
      </c>
      <c r="I1437" s="12">
        <v>0.0</v>
      </c>
      <c r="J1437" s="15" t="str">
        <f t="shared" si="1"/>
        <v>Irrelevant</v>
      </c>
    </row>
    <row r="1438" ht="22.5" customHeight="1">
      <c r="A1438" s="9" t="s">
        <v>4324</v>
      </c>
      <c r="B1438" s="10">
        <v>45588.50616388889</v>
      </c>
      <c r="C1438" s="11" t="s">
        <v>4325</v>
      </c>
      <c r="D1438" s="12">
        <v>10.0</v>
      </c>
      <c r="E1438" s="10" t="s">
        <v>42</v>
      </c>
      <c r="F1438" s="12">
        <v>2024.0</v>
      </c>
      <c r="G1438" s="13" t="s">
        <v>4326</v>
      </c>
      <c r="H1438" s="14" t="s">
        <v>4327</v>
      </c>
      <c r="I1438" s="12">
        <v>1.2767834E7</v>
      </c>
      <c r="J1438" s="15" t="str">
        <f t="shared" si="1"/>
        <v>Irrelevant</v>
      </c>
    </row>
    <row r="1439" ht="22.5" customHeight="1">
      <c r="A1439" s="9" t="s">
        <v>4328</v>
      </c>
      <c r="B1439" s="10">
        <v>45588.71989583333</v>
      </c>
      <c r="C1439" s="11" t="s">
        <v>4329</v>
      </c>
      <c r="D1439" s="12">
        <v>10.0</v>
      </c>
      <c r="E1439" s="10" t="s">
        <v>42</v>
      </c>
      <c r="F1439" s="12">
        <v>2024.0</v>
      </c>
      <c r="G1439" s="13" t="s">
        <v>13</v>
      </c>
      <c r="H1439" s="14" t="s">
        <v>338</v>
      </c>
      <c r="I1439" s="12">
        <v>319.0</v>
      </c>
      <c r="J1439" s="15" t="str">
        <f t="shared" si="1"/>
        <v>Relevant</v>
      </c>
    </row>
    <row r="1440" ht="22.5" customHeight="1">
      <c r="A1440" s="9" t="s">
        <v>4330</v>
      </c>
      <c r="B1440" s="10">
        <v>45437.97</v>
      </c>
      <c r="C1440" s="11" t="s">
        <v>4331</v>
      </c>
      <c r="D1440" s="12">
        <v>5.0</v>
      </c>
      <c r="E1440" s="10" t="s">
        <v>21</v>
      </c>
      <c r="F1440" s="12">
        <v>2024.0</v>
      </c>
      <c r="G1440" s="13" t="s">
        <v>13</v>
      </c>
      <c r="H1440" s="14" t="s">
        <v>4332</v>
      </c>
      <c r="I1440" s="12">
        <v>1510.0</v>
      </c>
      <c r="J1440" s="15" t="str">
        <f t="shared" si="1"/>
        <v>Irrelevant</v>
      </c>
    </row>
    <row r="1441" ht="22.5" customHeight="1">
      <c r="A1441" s="9" t="s">
        <v>4333</v>
      </c>
      <c r="B1441" s="10">
        <v>45623.79861745371</v>
      </c>
      <c r="C1441" s="11" t="s">
        <v>4334</v>
      </c>
      <c r="D1441" s="12">
        <v>11.0</v>
      </c>
      <c r="E1441" s="10" t="s">
        <v>17</v>
      </c>
      <c r="F1441" s="12">
        <v>2024.0</v>
      </c>
      <c r="G1441" s="13" t="s">
        <v>4335</v>
      </c>
      <c r="H1441" s="14" t="s">
        <v>4336</v>
      </c>
      <c r="I1441" s="12">
        <v>446937.0</v>
      </c>
      <c r="J1441" s="15" t="str">
        <f t="shared" si="1"/>
        <v>Relevant</v>
      </c>
    </row>
    <row r="1442" ht="22.5" customHeight="1">
      <c r="A1442" s="9" t="s">
        <v>4337</v>
      </c>
      <c r="B1442" s="10">
        <v>45571.568090277775</v>
      </c>
      <c r="C1442" s="11" t="s">
        <v>4338</v>
      </c>
      <c r="D1442" s="12">
        <v>10.0</v>
      </c>
      <c r="E1442" s="10" t="s">
        <v>42</v>
      </c>
      <c r="F1442" s="12">
        <v>2024.0</v>
      </c>
      <c r="G1442" s="13" t="s">
        <v>13</v>
      </c>
      <c r="H1442" s="14" t="s">
        <v>1174</v>
      </c>
      <c r="I1442" s="12">
        <v>69.0</v>
      </c>
      <c r="J1442" s="15" t="str">
        <f t="shared" si="1"/>
        <v>Irrelevant</v>
      </c>
    </row>
    <row r="1443" ht="22.5" customHeight="1">
      <c r="A1443" s="9" t="s">
        <v>4339</v>
      </c>
      <c r="B1443" s="10">
        <v>45614.001732488425</v>
      </c>
      <c r="C1443" s="11" t="s">
        <v>4340</v>
      </c>
      <c r="D1443" s="12">
        <v>11.0</v>
      </c>
      <c r="E1443" s="10" t="s">
        <v>17</v>
      </c>
      <c r="F1443" s="12">
        <v>2024.0</v>
      </c>
      <c r="G1443" s="13" t="s">
        <v>4341</v>
      </c>
      <c r="H1443" s="14" t="s">
        <v>4342</v>
      </c>
      <c r="I1443" s="12">
        <v>1.1946612E7</v>
      </c>
      <c r="J1443" s="15" t="str">
        <f t="shared" si="1"/>
        <v>Relevant</v>
      </c>
    </row>
    <row r="1444" ht="22.5" customHeight="1">
      <c r="A1444" s="9" t="s">
        <v>4343</v>
      </c>
      <c r="B1444" s="10">
        <v>45576.32670138889</v>
      </c>
      <c r="C1444" s="11" t="s">
        <v>4344</v>
      </c>
      <c r="D1444" s="12">
        <v>10.0</v>
      </c>
      <c r="E1444" s="10" t="s">
        <v>42</v>
      </c>
      <c r="F1444" s="12">
        <v>2024.0</v>
      </c>
      <c r="G1444" s="13" t="s">
        <v>13</v>
      </c>
      <c r="H1444" s="14" t="s">
        <v>4345</v>
      </c>
      <c r="I1444" s="12">
        <v>14.0</v>
      </c>
      <c r="J1444" s="15" t="str">
        <f t="shared" si="1"/>
        <v>Relevant</v>
      </c>
    </row>
    <row r="1445" ht="22.5" customHeight="1">
      <c r="A1445" s="9" t="s">
        <v>4346</v>
      </c>
      <c r="B1445" s="10">
        <v>45613.251352604166</v>
      </c>
      <c r="C1445" s="11" t="s">
        <v>4347</v>
      </c>
      <c r="D1445" s="12">
        <v>11.0</v>
      </c>
      <c r="E1445" s="10" t="s">
        <v>17</v>
      </c>
      <c r="F1445" s="12">
        <v>2024.0</v>
      </c>
      <c r="G1445" s="13" t="s">
        <v>4348</v>
      </c>
      <c r="H1445" s="14" t="s">
        <v>4349</v>
      </c>
      <c r="I1445" s="12">
        <v>1.0830293E7</v>
      </c>
      <c r="J1445" s="15" t="str">
        <f t="shared" si="1"/>
        <v>Relevant</v>
      </c>
    </row>
    <row r="1446" ht="22.5" customHeight="1">
      <c r="A1446" s="9" t="s">
        <v>4350</v>
      </c>
      <c r="B1446" s="10">
        <v>45623.432592592595</v>
      </c>
      <c r="C1446" s="11" t="s">
        <v>4351</v>
      </c>
      <c r="D1446" s="12">
        <v>11.0</v>
      </c>
      <c r="E1446" s="10" t="s">
        <v>17</v>
      </c>
      <c r="F1446" s="12">
        <v>2024.0</v>
      </c>
      <c r="G1446" s="13" t="s">
        <v>13</v>
      </c>
      <c r="H1446" s="14" t="s">
        <v>4352</v>
      </c>
      <c r="I1446" s="12">
        <v>1255.0</v>
      </c>
      <c r="J1446" s="15" t="str">
        <f t="shared" si="1"/>
        <v>Relevant</v>
      </c>
    </row>
    <row r="1447" ht="22.5" customHeight="1">
      <c r="A1447" s="9" t="s">
        <v>4353</v>
      </c>
      <c r="B1447" s="10">
        <v>45742.84247685185</v>
      </c>
      <c r="C1447" s="11" t="s">
        <v>4354</v>
      </c>
      <c r="D1447" s="12">
        <v>3.0</v>
      </c>
      <c r="E1447" s="10" t="s">
        <v>59</v>
      </c>
      <c r="F1447" s="12">
        <v>2025.0</v>
      </c>
      <c r="G1447" s="13" t="s">
        <v>13</v>
      </c>
      <c r="H1447" s="14" t="s">
        <v>204</v>
      </c>
      <c r="I1447" s="12">
        <v>19.0</v>
      </c>
      <c r="J1447" s="15" t="str">
        <f t="shared" si="1"/>
        <v>Relevant</v>
      </c>
    </row>
    <row r="1448" ht="22.5" customHeight="1">
      <c r="A1448" s="9" t="s">
        <v>4355</v>
      </c>
      <c r="B1448" s="10">
        <v>45617.37043981482</v>
      </c>
      <c r="C1448" s="11" t="s">
        <v>4356</v>
      </c>
      <c r="D1448" s="12">
        <v>11.0</v>
      </c>
      <c r="E1448" s="10" t="s">
        <v>17</v>
      </c>
      <c r="F1448" s="12">
        <v>2024.0</v>
      </c>
      <c r="G1448" s="13" t="s">
        <v>4357</v>
      </c>
      <c r="H1448" s="14" t="s">
        <v>4358</v>
      </c>
      <c r="I1448" s="12">
        <v>1934.0</v>
      </c>
      <c r="J1448" s="15" t="str">
        <f t="shared" si="1"/>
        <v>Relevant</v>
      </c>
    </row>
    <row r="1449" ht="22.5" customHeight="1">
      <c r="A1449" s="9" t="s">
        <v>4359</v>
      </c>
      <c r="B1449" s="10">
        <v>45609.444074074076</v>
      </c>
      <c r="C1449" s="11" t="s">
        <v>4360</v>
      </c>
      <c r="D1449" s="12">
        <v>11.0</v>
      </c>
      <c r="E1449" s="10" t="s">
        <v>17</v>
      </c>
      <c r="F1449" s="12">
        <v>2024.0</v>
      </c>
      <c r="G1449" s="13" t="s">
        <v>13</v>
      </c>
      <c r="H1449" s="14" t="s">
        <v>4361</v>
      </c>
      <c r="I1449" s="12">
        <v>2.3583858E7</v>
      </c>
      <c r="J1449" s="15" t="str">
        <f t="shared" si="1"/>
        <v>Relevant</v>
      </c>
    </row>
    <row r="1450" ht="22.5" customHeight="1">
      <c r="A1450" s="9" t="s">
        <v>4362</v>
      </c>
      <c r="B1450" s="10">
        <v>45696.74212962963</v>
      </c>
      <c r="C1450" s="11" t="s">
        <v>4363</v>
      </c>
      <c r="D1450" s="12">
        <v>2.0</v>
      </c>
      <c r="E1450" s="10" t="s">
        <v>12</v>
      </c>
      <c r="F1450" s="12">
        <v>2025.0</v>
      </c>
      <c r="G1450" s="13" t="s">
        <v>13</v>
      </c>
      <c r="H1450" s="14" t="s">
        <v>14</v>
      </c>
      <c r="I1450" s="12">
        <v>332.0</v>
      </c>
      <c r="J1450" s="15" t="str">
        <f t="shared" si="1"/>
        <v>Relevant</v>
      </c>
    </row>
    <row r="1451" ht="22.5" customHeight="1">
      <c r="A1451" s="9" t="s">
        <v>4364</v>
      </c>
      <c r="B1451" s="10">
        <v>45584.678782442126</v>
      </c>
      <c r="C1451" s="11" t="s">
        <v>4365</v>
      </c>
      <c r="D1451" s="12">
        <v>10.0</v>
      </c>
      <c r="E1451" s="10" t="s">
        <v>42</v>
      </c>
      <c r="F1451" s="12">
        <v>2024.0</v>
      </c>
      <c r="G1451" s="13" t="s">
        <v>4366</v>
      </c>
      <c r="H1451" s="14" t="s">
        <v>4367</v>
      </c>
      <c r="I1451" s="12">
        <v>1168640.0</v>
      </c>
      <c r="J1451" s="15" t="str">
        <f t="shared" si="1"/>
        <v>Relevant</v>
      </c>
    </row>
    <row r="1452" ht="22.5" customHeight="1">
      <c r="A1452" s="9" t="s">
        <v>4368</v>
      </c>
      <c r="B1452" s="10">
        <v>45696.91290509259</v>
      </c>
      <c r="C1452" s="11" t="s">
        <v>4369</v>
      </c>
      <c r="D1452" s="12">
        <v>2.0</v>
      </c>
      <c r="E1452" s="10" t="s">
        <v>12</v>
      </c>
      <c r="F1452" s="12">
        <v>2025.0</v>
      </c>
      <c r="G1452" s="13" t="s">
        <v>13</v>
      </c>
      <c r="H1452" s="14" t="s">
        <v>14</v>
      </c>
      <c r="I1452" s="12">
        <v>651.0</v>
      </c>
      <c r="J1452" s="15" t="str">
        <f t="shared" si="1"/>
        <v>Relevant</v>
      </c>
    </row>
    <row r="1453" ht="22.5" customHeight="1">
      <c r="A1453" s="9" t="s">
        <v>4370</v>
      </c>
      <c r="B1453" s="10">
        <v>45710.680925925924</v>
      </c>
      <c r="C1453" s="11" t="s">
        <v>4371</v>
      </c>
      <c r="D1453" s="12">
        <v>2.0</v>
      </c>
      <c r="E1453" s="10" t="s">
        <v>12</v>
      </c>
      <c r="F1453" s="12">
        <v>2025.0</v>
      </c>
      <c r="G1453" s="13" t="s">
        <v>13</v>
      </c>
      <c r="H1453" s="14" t="s">
        <v>52</v>
      </c>
      <c r="I1453" s="12">
        <v>88.0</v>
      </c>
      <c r="J1453" s="15" t="str">
        <f t="shared" si="1"/>
        <v>Relevant</v>
      </c>
    </row>
    <row r="1454" ht="22.5" customHeight="1">
      <c r="A1454" s="9" t="s">
        <v>4372</v>
      </c>
      <c r="B1454" s="10">
        <v>45635.8143287037</v>
      </c>
      <c r="C1454" s="11" t="s">
        <v>4373</v>
      </c>
      <c r="D1454" s="12">
        <v>12.0</v>
      </c>
      <c r="E1454" s="10" t="s">
        <v>26</v>
      </c>
      <c r="F1454" s="12">
        <v>2024.0</v>
      </c>
      <c r="G1454" s="13" t="s">
        <v>13</v>
      </c>
      <c r="H1454" s="14" t="s">
        <v>4374</v>
      </c>
      <c r="I1454" s="12">
        <v>52.0</v>
      </c>
      <c r="J1454" s="15" t="str">
        <f t="shared" si="1"/>
        <v>Irrelevant</v>
      </c>
    </row>
    <row r="1455" ht="22.5" customHeight="1">
      <c r="A1455" s="9" t="s">
        <v>4375</v>
      </c>
      <c r="B1455" s="10">
        <v>45599.49184027778</v>
      </c>
      <c r="C1455" s="11" t="s">
        <v>4376</v>
      </c>
      <c r="D1455" s="12">
        <v>11.0</v>
      </c>
      <c r="E1455" s="10" t="s">
        <v>17</v>
      </c>
      <c r="F1455" s="12">
        <v>2024.0</v>
      </c>
      <c r="G1455" s="13" t="s">
        <v>4377</v>
      </c>
      <c r="H1455" s="14" t="s">
        <v>4378</v>
      </c>
      <c r="I1455" s="12">
        <v>1823.0</v>
      </c>
      <c r="J1455" s="15" t="str">
        <f t="shared" si="1"/>
        <v>Relevant</v>
      </c>
    </row>
    <row r="1456" ht="22.5" customHeight="1">
      <c r="A1456" s="9" t="s">
        <v>4379</v>
      </c>
      <c r="B1456" s="10">
        <v>45434.53166666667</v>
      </c>
      <c r="C1456" s="11" t="s">
        <v>4380</v>
      </c>
      <c r="D1456" s="12">
        <v>5.0</v>
      </c>
      <c r="E1456" s="10" t="s">
        <v>21</v>
      </c>
      <c r="F1456" s="12">
        <v>2024.0</v>
      </c>
      <c r="G1456" s="13" t="s">
        <v>13</v>
      </c>
      <c r="H1456" s="14" t="s">
        <v>189</v>
      </c>
      <c r="I1456" s="12">
        <v>87.0</v>
      </c>
      <c r="J1456" s="15" t="str">
        <f t="shared" si="1"/>
        <v>Relevant</v>
      </c>
    </row>
    <row r="1457" ht="22.5" customHeight="1">
      <c r="A1457" s="9" t="s">
        <v>4381</v>
      </c>
      <c r="B1457" s="10">
        <v>45706.61435185185</v>
      </c>
      <c r="C1457" s="11" t="s">
        <v>4382</v>
      </c>
      <c r="D1457" s="12">
        <v>2.0</v>
      </c>
      <c r="E1457" s="10" t="s">
        <v>12</v>
      </c>
      <c r="F1457" s="12">
        <v>2025.0</v>
      </c>
      <c r="G1457" s="13" t="s">
        <v>13</v>
      </c>
      <c r="H1457" s="14" t="s">
        <v>4383</v>
      </c>
      <c r="I1457" s="12">
        <v>488.0</v>
      </c>
      <c r="J1457" s="15" t="str">
        <f t="shared" si="1"/>
        <v>Irrelevant</v>
      </c>
    </row>
    <row r="1458" ht="22.5" customHeight="1">
      <c r="A1458" s="9" t="s">
        <v>4384</v>
      </c>
      <c r="B1458" s="10">
        <v>45584.54576388889</v>
      </c>
      <c r="C1458" s="11" t="s">
        <v>4385</v>
      </c>
      <c r="D1458" s="12">
        <v>10.0</v>
      </c>
      <c r="E1458" s="10" t="s">
        <v>42</v>
      </c>
      <c r="F1458" s="12">
        <v>2024.0</v>
      </c>
      <c r="G1458" s="13" t="s">
        <v>4386</v>
      </c>
      <c r="H1458" s="14" t="s">
        <v>4387</v>
      </c>
      <c r="I1458" s="12">
        <v>27642.0</v>
      </c>
      <c r="J1458" s="15" t="str">
        <f t="shared" si="1"/>
        <v>Relevant</v>
      </c>
    </row>
    <row r="1459" ht="22.5" customHeight="1">
      <c r="A1459" s="9" t="s">
        <v>4388</v>
      </c>
      <c r="B1459" s="10">
        <v>45614.61875</v>
      </c>
      <c r="C1459" s="11" t="s">
        <v>4389</v>
      </c>
      <c r="D1459" s="12">
        <v>11.0</v>
      </c>
      <c r="E1459" s="10" t="s">
        <v>17</v>
      </c>
      <c r="F1459" s="12">
        <v>2024.0</v>
      </c>
      <c r="G1459" s="13" t="s">
        <v>13</v>
      </c>
      <c r="H1459" s="14" t="s">
        <v>67</v>
      </c>
      <c r="I1459" s="12">
        <v>526.0</v>
      </c>
      <c r="J1459" s="15" t="str">
        <f t="shared" si="1"/>
        <v>Relevant</v>
      </c>
    </row>
    <row r="1460" ht="22.5" customHeight="1">
      <c r="A1460" s="9" t="s">
        <v>4390</v>
      </c>
      <c r="B1460" s="10">
        <v>45697.566145833334</v>
      </c>
      <c r="C1460" s="11" t="s">
        <v>4391</v>
      </c>
      <c r="D1460" s="12">
        <v>2.0</v>
      </c>
      <c r="E1460" s="10" t="s">
        <v>12</v>
      </c>
      <c r="F1460" s="12">
        <v>2025.0</v>
      </c>
      <c r="G1460" s="13" t="s">
        <v>13</v>
      </c>
      <c r="H1460" s="14" t="s">
        <v>1264</v>
      </c>
      <c r="I1460" s="12">
        <v>58.0</v>
      </c>
      <c r="J1460" s="15" t="str">
        <f t="shared" si="1"/>
        <v>Relevant</v>
      </c>
    </row>
    <row r="1461" ht="22.5" customHeight="1">
      <c r="A1461" s="9" t="s">
        <v>4392</v>
      </c>
      <c r="B1461" s="10">
        <v>45609.546481481484</v>
      </c>
      <c r="C1461" s="11" t="s">
        <v>4393</v>
      </c>
      <c r="D1461" s="12">
        <v>11.0</v>
      </c>
      <c r="E1461" s="10" t="s">
        <v>17</v>
      </c>
      <c r="F1461" s="12">
        <v>2024.0</v>
      </c>
      <c r="G1461" s="13" t="s">
        <v>13</v>
      </c>
      <c r="H1461" s="14" t="s">
        <v>4394</v>
      </c>
      <c r="I1461" s="12">
        <v>4980.0</v>
      </c>
      <c r="J1461" s="15" t="str">
        <f t="shared" si="1"/>
        <v>Relevant</v>
      </c>
    </row>
    <row r="1462" ht="22.5" customHeight="1">
      <c r="A1462" s="9" t="s">
        <v>4395</v>
      </c>
      <c r="B1462" s="10">
        <v>45587.810011574074</v>
      </c>
      <c r="C1462" s="11" t="s">
        <v>4396</v>
      </c>
      <c r="D1462" s="12">
        <v>10.0</v>
      </c>
      <c r="E1462" s="10" t="s">
        <v>42</v>
      </c>
      <c r="F1462" s="12">
        <v>2024.0</v>
      </c>
      <c r="G1462" s="13" t="s">
        <v>13</v>
      </c>
      <c r="H1462" s="14" t="s">
        <v>338</v>
      </c>
      <c r="I1462" s="12">
        <v>66.0</v>
      </c>
      <c r="J1462" s="15" t="str">
        <f t="shared" si="1"/>
        <v>Relevant</v>
      </c>
    </row>
    <row r="1463" ht="22.5" customHeight="1">
      <c r="A1463" s="9" t="s">
        <v>4397</v>
      </c>
      <c r="B1463" s="10">
        <v>45697.79953703703</v>
      </c>
      <c r="C1463" s="11" t="s">
        <v>4398</v>
      </c>
      <c r="D1463" s="12">
        <v>2.0</v>
      </c>
      <c r="E1463" s="10" t="s">
        <v>12</v>
      </c>
      <c r="F1463" s="12">
        <v>2025.0</v>
      </c>
      <c r="G1463" s="13" t="s">
        <v>13</v>
      </c>
      <c r="H1463" s="14" t="s">
        <v>14</v>
      </c>
      <c r="I1463" s="12">
        <v>325.0</v>
      </c>
      <c r="J1463" s="15" t="str">
        <f t="shared" si="1"/>
        <v>Relevant</v>
      </c>
    </row>
    <row r="1464" ht="22.5" customHeight="1">
      <c r="A1464" s="9" t="s">
        <v>4399</v>
      </c>
      <c r="B1464" s="10">
        <v>45615.73793981481</v>
      </c>
      <c r="C1464" s="11" t="s">
        <v>4400</v>
      </c>
      <c r="D1464" s="12">
        <v>11.0</v>
      </c>
      <c r="E1464" s="10" t="s">
        <v>17</v>
      </c>
      <c r="F1464" s="12">
        <v>2024.0</v>
      </c>
      <c r="G1464" s="13" t="s">
        <v>13</v>
      </c>
      <c r="H1464" s="14" t="s">
        <v>4401</v>
      </c>
      <c r="I1464" s="12">
        <v>107.0</v>
      </c>
      <c r="J1464" s="15" t="str">
        <f t="shared" si="1"/>
        <v>Relevant</v>
      </c>
    </row>
    <row r="1465" ht="22.5" customHeight="1">
      <c r="A1465" s="9" t="s">
        <v>4402</v>
      </c>
      <c r="B1465" s="10">
        <v>45509.79541666667</v>
      </c>
      <c r="C1465" s="11" t="s">
        <v>4403</v>
      </c>
      <c r="D1465" s="12">
        <v>8.0</v>
      </c>
      <c r="E1465" s="10" t="s">
        <v>167</v>
      </c>
      <c r="F1465" s="12">
        <v>2024.0</v>
      </c>
      <c r="G1465" s="13" t="s">
        <v>4404</v>
      </c>
      <c r="H1465" s="14" t="s">
        <v>4405</v>
      </c>
      <c r="I1465" s="12">
        <v>3233214.0</v>
      </c>
      <c r="J1465" s="15" t="str">
        <f t="shared" si="1"/>
        <v>Irrelevant</v>
      </c>
    </row>
    <row r="1466" ht="22.5" customHeight="1">
      <c r="A1466" s="9" t="s">
        <v>4406</v>
      </c>
      <c r="B1466" s="10">
        <v>45615.74449074074</v>
      </c>
      <c r="C1466" s="11" t="s">
        <v>4407</v>
      </c>
      <c r="D1466" s="12">
        <v>11.0</v>
      </c>
      <c r="E1466" s="10" t="s">
        <v>17</v>
      </c>
      <c r="F1466" s="12">
        <v>2024.0</v>
      </c>
      <c r="G1466" s="13" t="s">
        <v>13</v>
      </c>
      <c r="H1466" s="14" t="s">
        <v>4408</v>
      </c>
      <c r="I1466" s="12">
        <v>18.0</v>
      </c>
      <c r="J1466" s="15" t="str">
        <f t="shared" si="1"/>
        <v>Relevant</v>
      </c>
    </row>
    <row r="1467" ht="22.5" customHeight="1">
      <c r="A1467" s="9" t="s">
        <v>4409</v>
      </c>
      <c r="B1467" s="10">
        <v>45593.30844907407</v>
      </c>
      <c r="C1467" s="11" t="s">
        <v>4410</v>
      </c>
      <c r="D1467" s="12">
        <v>10.0</v>
      </c>
      <c r="E1467" s="10" t="s">
        <v>42</v>
      </c>
      <c r="F1467" s="12">
        <v>2024.0</v>
      </c>
      <c r="G1467" s="13" t="s">
        <v>4411</v>
      </c>
      <c r="H1467" s="14" t="s">
        <v>4412</v>
      </c>
      <c r="I1467" s="12">
        <v>9593283.0</v>
      </c>
      <c r="J1467" s="15" t="str">
        <f t="shared" si="1"/>
        <v>Relevant</v>
      </c>
    </row>
    <row r="1468" ht="22.5" customHeight="1">
      <c r="A1468" s="9" t="s">
        <v>4413</v>
      </c>
      <c r="B1468" s="10">
        <v>45645.53462962963</v>
      </c>
      <c r="C1468" s="11" t="s">
        <v>4414</v>
      </c>
      <c r="D1468" s="12">
        <v>12.0</v>
      </c>
      <c r="E1468" s="10" t="s">
        <v>26</v>
      </c>
      <c r="F1468" s="12">
        <v>2024.0</v>
      </c>
      <c r="G1468" s="13" t="s">
        <v>13</v>
      </c>
      <c r="H1468" s="14" t="s">
        <v>4415</v>
      </c>
      <c r="I1468" s="12">
        <v>5652.0</v>
      </c>
      <c r="J1468" s="15" t="str">
        <f t="shared" si="1"/>
        <v>Relevant</v>
      </c>
    </row>
    <row r="1469" ht="22.5" customHeight="1">
      <c r="A1469" s="9" t="s">
        <v>4416</v>
      </c>
      <c r="B1469" s="10">
        <v>45579.44553240741</v>
      </c>
      <c r="C1469" s="11" t="s">
        <v>4417</v>
      </c>
      <c r="D1469" s="12">
        <v>10.0</v>
      </c>
      <c r="E1469" s="10" t="s">
        <v>42</v>
      </c>
      <c r="F1469" s="12">
        <v>2024.0</v>
      </c>
      <c r="G1469" s="13" t="s">
        <v>13</v>
      </c>
      <c r="H1469" s="14" t="s">
        <v>4418</v>
      </c>
      <c r="I1469" s="12">
        <v>6711.0</v>
      </c>
      <c r="J1469" s="15" t="str">
        <f t="shared" si="1"/>
        <v>Relevant</v>
      </c>
    </row>
    <row r="1470" ht="22.5" customHeight="1">
      <c r="A1470" s="9" t="s">
        <v>4419</v>
      </c>
      <c r="B1470" s="10">
        <v>45437.93665509259</v>
      </c>
      <c r="C1470" s="11" t="s">
        <v>4420</v>
      </c>
      <c r="D1470" s="12">
        <v>5.0</v>
      </c>
      <c r="E1470" s="10" t="s">
        <v>21</v>
      </c>
      <c r="F1470" s="12">
        <v>2024.0</v>
      </c>
      <c r="G1470" s="13" t="s">
        <v>13</v>
      </c>
      <c r="H1470" s="14" t="s">
        <v>484</v>
      </c>
      <c r="I1470" s="12">
        <v>385.0</v>
      </c>
      <c r="J1470" s="15" t="str">
        <f t="shared" si="1"/>
        <v>Irrelevant</v>
      </c>
    </row>
    <row r="1471" ht="22.5" customHeight="1">
      <c r="A1471" s="9" t="s">
        <v>4421</v>
      </c>
      <c r="B1471" s="10">
        <v>45593.378287037034</v>
      </c>
      <c r="C1471" s="11" t="s">
        <v>4422</v>
      </c>
      <c r="D1471" s="12">
        <v>10.0</v>
      </c>
      <c r="E1471" s="10" t="s">
        <v>42</v>
      </c>
      <c r="F1471" s="12">
        <v>2024.0</v>
      </c>
      <c r="G1471" s="13" t="s">
        <v>13</v>
      </c>
      <c r="H1471" s="14" t="s">
        <v>4423</v>
      </c>
      <c r="I1471" s="12">
        <v>3.0</v>
      </c>
      <c r="J1471" s="15" t="str">
        <f t="shared" si="1"/>
        <v>Relevant</v>
      </c>
    </row>
    <row r="1472" ht="22.5" customHeight="1">
      <c r="A1472" s="9" t="s">
        <v>4424</v>
      </c>
      <c r="B1472" s="10">
        <v>45710.757731481484</v>
      </c>
      <c r="C1472" s="11" t="s">
        <v>4425</v>
      </c>
      <c r="D1472" s="12">
        <v>2.0</v>
      </c>
      <c r="E1472" s="10" t="s">
        <v>12</v>
      </c>
      <c r="F1472" s="12">
        <v>2025.0</v>
      </c>
      <c r="G1472" s="13" t="s">
        <v>4426</v>
      </c>
      <c r="H1472" s="14" t="s">
        <v>4427</v>
      </c>
      <c r="I1472" s="12">
        <v>537278.0</v>
      </c>
      <c r="J1472" s="15" t="str">
        <f t="shared" si="1"/>
        <v>Irrelevant</v>
      </c>
    </row>
    <row r="1473" ht="22.5" customHeight="1">
      <c r="A1473" s="9" t="s">
        <v>4428</v>
      </c>
      <c r="B1473" s="10">
        <v>45546.65378472222</v>
      </c>
      <c r="C1473" s="11" t="s">
        <v>4429</v>
      </c>
      <c r="D1473" s="12">
        <v>9.0</v>
      </c>
      <c r="E1473" s="10" t="s">
        <v>114</v>
      </c>
      <c r="F1473" s="12">
        <v>2024.0</v>
      </c>
      <c r="G1473" s="13" t="s">
        <v>13</v>
      </c>
      <c r="H1473" s="14" t="s">
        <v>2563</v>
      </c>
      <c r="I1473" s="12">
        <v>8142.0</v>
      </c>
      <c r="J1473" s="15" t="str">
        <f t="shared" si="1"/>
        <v>Irrelevant</v>
      </c>
    </row>
    <row r="1474" ht="22.5" customHeight="1">
      <c r="A1474" s="9" t="s">
        <v>4430</v>
      </c>
      <c r="B1474" s="10">
        <v>45564.6018287037</v>
      </c>
      <c r="C1474" s="11" t="s">
        <v>4431</v>
      </c>
      <c r="D1474" s="12">
        <v>9.0</v>
      </c>
      <c r="E1474" s="10" t="s">
        <v>114</v>
      </c>
      <c r="F1474" s="12">
        <v>2024.0</v>
      </c>
      <c r="G1474" s="13" t="s">
        <v>13</v>
      </c>
      <c r="H1474" s="14" t="s">
        <v>4432</v>
      </c>
      <c r="I1474" s="12">
        <v>73.0</v>
      </c>
      <c r="J1474" s="15" t="str">
        <f t="shared" si="1"/>
        <v>Irrelevant</v>
      </c>
    </row>
    <row r="1475" ht="22.5" customHeight="1">
      <c r="A1475" s="9" t="s">
        <v>4433</v>
      </c>
      <c r="B1475" s="10">
        <v>45446.91637731482</v>
      </c>
      <c r="C1475" s="11" t="s">
        <v>4434</v>
      </c>
      <c r="D1475" s="12">
        <v>6.0</v>
      </c>
      <c r="E1475" s="10" t="s">
        <v>34</v>
      </c>
      <c r="F1475" s="12">
        <v>2024.0</v>
      </c>
      <c r="G1475" s="13" t="s">
        <v>4435</v>
      </c>
      <c r="H1475" s="14" t="s">
        <v>4436</v>
      </c>
      <c r="I1475" s="12">
        <v>1304514.0</v>
      </c>
      <c r="J1475" s="15" t="str">
        <f t="shared" si="1"/>
        <v>Irrelevant</v>
      </c>
    </row>
    <row r="1476" ht="22.5" customHeight="1">
      <c r="A1476" s="9" t="s">
        <v>4437</v>
      </c>
      <c r="B1476" s="10">
        <v>45611.48784722222</v>
      </c>
      <c r="C1476" s="11" t="s">
        <v>4438</v>
      </c>
      <c r="D1476" s="12">
        <v>11.0</v>
      </c>
      <c r="E1476" s="10" t="s">
        <v>17</v>
      </c>
      <c r="F1476" s="12">
        <v>2024.0</v>
      </c>
      <c r="G1476" s="13" t="s">
        <v>13</v>
      </c>
      <c r="H1476" s="14" t="s">
        <v>4439</v>
      </c>
      <c r="I1476" s="12">
        <v>60.0</v>
      </c>
      <c r="J1476" s="15" t="str">
        <f t="shared" si="1"/>
        <v>Relevant</v>
      </c>
    </row>
    <row r="1477" ht="22.5" customHeight="1">
      <c r="A1477" s="9" t="s">
        <v>4440</v>
      </c>
      <c r="B1477" s="10">
        <v>45626.38166666667</v>
      </c>
      <c r="C1477" s="11" t="s">
        <v>4441</v>
      </c>
      <c r="D1477" s="12">
        <v>11.0</v>
      </c>
      <c r="E1477" s="10" t="s">
        <v>17</v>
      </c>
      <c r="F1477" s="12">
        <v>2024.0</v>
      </c>
      <c r="G1477" s="13" t="s">
        <v>13</v>
      </c>
      <c r="H1477" s="14" t="s">
        <v>84</v>
      </c>
      <c r="I1477" s="12">
        <v>1102.0</v>
      </c>
      <c r="J1477" s="15" t="str">
        <f t="shared" si="1"/>
        <v>Relevant</v>
      </c>
    </row>
    <row r="1478" ht="22.5" customHeight="1">
      <c r="A1478" s="9" t="s">
        <v>4442</v>
      </c>
      <c r="B1478" s="10">
        <v>45633.5396875</v>
      </c>
      <c r="C1478" s="11" t="s">
        <v>4443</v>
      </c>
      <c r="D1478" s="12">
        <v>12.0</v>
      </c>
      <c r="E1478" s="10" t="s">
        <v>26</v>
      </c>
      <c r="F1478" s="12">
        <v>2024.0</v>
      </c>
      <c r="G1478" s="13" t="s">
        <v>13</v>
      </c>
      <c r="H1478" s="14" t="s">
        <v>4444</v>
      </c>
      <c r="I1478" s="12">
        <v>177.0</v>
      </c>
      <c r="J1478" s="15" t="str">
        <f t="shared" si="1"/>
        <v>Irrelevant</v>
      </c>
    </row>
    <row r="1479" ht="22.5" customHeight="1">
      <c r="A1479" s="9" t="s">
        <v>4445</v>
      </c>
      <c r="B1479" s="10">
        <v>45477.59310185185</v>
      </c>
      <c r="C1479" s="11" t="s">
        <v>4446</v>
      </c>
      <c r="D1479" s="12">
        <v>7.0</v>
      </c>
      <c r="E1479" s="10" t="s">
        <v>55</v>
      </c>
      <c r="F1479" s="12">
        <v>2024.0</v>
      </c>
      <c r="G1479" s="13" t="s">
        <v>4447</v>
      </c>
      <c r="H1479" s="14" t="s">
        <v>4448</v>
      </c>
      <c r="I1479" s="12">
        <v>7748.0</v>
      </c>
      <c r="J1479" s="15" t="str">
        <f t="shared" si="1"/>
        <v>Relevant</v>
      </c>
    </row>
    <row r="1480" ht="22.5" customHeight="1">
      <c r="A1480" s="9" t="s">
        <v>4449</v>
      </c>
      <c r="B1480" s="10">
        <v>45605.892060185186</v>
      </c>
      <c r="C1480" s="11" t="s">
        <v>4450</v>
      </c>
      <c r="D1480" s="12">
        <v>11.0</v>
      </c>
      <c r="E1480" s="10" t="s">
        <v>17</v>
      </c>
      <c r="F1480" s="12">
        <v>2024.0</v>
      </c>
      <c r="G1480" s="13" t="s">
        <v>4451</v>
      </c>
      <c r="H1480" s="14" t="s">
        <v>4452</v>
      </c>
      <c r="I1480" s="12">
        <v>8032.0</v>
      </c>
      <c r="J1480" s="15" t="str">
        <f t="shared" si="1"/>
        <v>Relevant</v>
      </c>
    </row>
    <row r="1481" ht="22.5" customHeight="1">
      <c r="A1481" s="9" t="s">
        <v>4453</v>
      </c>
      <c r="B1481" s="10">
        <v>45479.36686342592</v>
      </c>
      <c r="C1481" s="11" t="s">
        <v>4454</v>
      </c>
      <c r="D1481" s="12">
        <v>7.0</v>
      </c>
      <c r="E1481" s="10" t="s">
        <v>55</v>
      </c>
      <c r="F1481" s="12">
        <v>2024.0</v>
      </c>
      <c r="G1481" s="13" t="s">
        <v>13</v>
      </c>
      <c r="H1481" s="14" t="s">
        <v>4455</v>
      </c>
      <c r="I1481" s="12">
        <v>198201.0</v>
      </c>
      <c r="J1481" s="15" t="str">
        <f t="shared" si="1"/>
        <v>Irrelevant</v>
      </c>
    </row>
    <row r="1482" ht="22.5" customHeight="1">
      <c r="A1482" s="9" t="s">
        <v>4456</v>
      </c>
      <c r="B1482" s="10">
        <v>45614.980787037035</v>
      </c>
      <c r="C1482" s="11" t="s">
        <v>4457</v>
      </c>
      <c r="D1482" s="12">
        <v>11.0</v>
      </c>
      <c r="E1482" s="10" t="s">
        <v>17</v>
      </c>
      <c r="F1482" s="12">
        <v>2024.0</v>
      </c>
      <c r="G1482" s="13" t="s">
        <v>13</v>
      </c>
      <c r="H1482" s="14" t="s">
        <v>4013</v>
      </c>
      <c r="I1482" s="12">
        <v>71.0</v>
      </c>
      <c r="J1482" s="15" t="str">
        <f t="shared" si="1"/>
        <v>Relevant</v>
      </c>
    </row>
    <row r="1483" ht="22.5" customHeight="1">
      <c r="A1483" s="9" t="s">
        <v>4458</v>
      </c>
      <c r="B1483" s="10">
        <v>45622.48510603009</v>
      </c>
      <c r="C1483" s="11" t="s">
        <v>4459</v>
      </c>
      <c r="D1483" s="12">
        <v>11.0</v>
      </c>
      <c r="E1483" s="10" t="s">
        <v>17</v>
      </c>
      <c r="F1483" s="12">
        <v>2024.0</v>
      </c>
      <c r="G1483" s="13" t="s">
        <v>4460</v>
      </c>
      <c r="H1483" s="14" t="s">
        <v>4461</v>
      </c>
      <c r="I1483" s="12">
        <v>0.0</v>
      </c>
      <c r="J1483" s="15" t="str">
        <f t="shared" si="1"/>
        <v>Relevant</v>
      </c>
    </row>
    <row r="1484" ht="22.5" customHeight="1">
      <c r="A1484" s="9" t="s">
        <v>4462</v>
      </c>
      <c r="B1484" s="10">
        <v>45613.846608796295</v>
      </c>
      <c r="C1484" s="11" t="s">
        <v>4463</v>
      </c>
      <c r="D1484" s="12">
        <v>11.0</v>
      </c>
      <c r="E1484" s="10" t="s">
        <v>17</v>
      </c>
      <c r="F1484" s="12">
        <v>2024.0</v>
      </c>
      <c r="G1484" s="13" t="s">
        <v>4464</v>
      </c>
      <c r="H1484" s="14" t="s">
        <v>4465</v>
      </c>
      <c r="I1484" s="12">
        <v>75297.0</v>
      </c>
      <c r="J1484" s="15" t="str">
        <f t="shared" si="1"/>
        <v>Relevant</v>
      </c>
    </row>
    <row r="1485" ht="22.5" customHeight="1">
      <c r="A1485" s="9" t="s">
        <v>4466</v>
      </c>
      <c r="B1485" s="10">
        <v>45654.9487284375</v>
      </c>
      <c r="C1485" s="11" t="s">
        <v>4467</v>
      </c>
      <c r="D1485" s="12">
        <v>12.0</v>
      </c>
      <c r="E1485" s="10" t="s">
        <v>26</v>
      </c>
      <c r="F1485" s="12">
        <v>2024.0</v>
      </c>
      <c r="G1485" s="13" t="s">
        <v>4468</v>
      </c>
      <c r="H1485" s="14" t="str">
        <f>IFERROR(__xludf.DUMMYFUNCTION("TRIM(REGEXREPLACE(GOOGLETRANSLATE(G1485,""auto"",""en""),""(?i)\b(RT|QT)\s*@?\w*:?\s*|https?://\S+|@\w+|#\w+|[^\x00-\x7F]|[^\w\s]"",""""))"),"Rainfall has proved to be a boon for the farmers of Haryana")</f>
        <v>Rainfall has proved to be a boon for the farmers of Haryana</v>
      </c>
      <c r="I1485" s="12">
        <v>0.0</v>
      </c>
      <c r="J1485" s="15" t="str">
        <f t="shared" si="1"/>
        <v>Irrelevant</v>
      </c>
    </row>
    <row r="1486" ht="22.5" customHeight="1">
      <c r="A1486" s="9" t="s">
        <v>4469</v>
      </c>
      <c r="B1486" s="10">
        <v>45601.518472222226</v>
      </c>
      <c r="C1486" s="11" t="s">
        <v>4470</v>
      </c>
      <c r="D1486" s="12">
        <v>11.0</v>
      </c>
      <c r="E1486" s="10" t="s">
        <v>17</v>
      </c>
      <c r="F1486" s="12">
        <v>2024.0</v>
      </c>
      <c r="G1486" s="13" t="s">
        <v>13</v>
      </c>
      <c r="H1486" s="14" t="s">
        <v>4471</v>
      </c>
      <c r="I1486" s="12">
        <v>6127.0</v>
      </c>
      <c r="J1486" s="15" t="str">
        <f t="shared" si="1"/>
        <v>Relevant</v>
      </c>
    </row>
    <row r="1487" ht="22.5" customHeight="1">
      <c r="A1487" s="9" t="s">
        <v>4472</v>
      </c>
      <c r="B1487" s="10">
        <v>45710.74188657408</v>
      </c>
      <c r="C1487" s="11" t="s">
        <v>4473</v>
      </c>
      <c r="D1487" s="12">
        <v>2.0</v>
      </c>
      <c r="E1487" s="10" t="s">
        <v>12</v>
      </c>
      <c r="F1487" s="12">
        <v>2025.0</v>
      </c>
      <c r="G1487" s="13" t="s">
        <v>13</v>
      </c>
      <c r="H1487" s="14" t="s">
        <v>52</v>
      </c>
      <c r="I1487" s="12">
        <v>684.0</v>
      </c>
      <c r="J1487" s="15" t="str">
        <f t="shared" si="1"/>
        <v>Relevant</v>
      </c>
    </row>
    <row r="1488" ht="22.5" customHeight="1">
      <c r="A1488" s="9" t="s">
        <v>4474</v>
      </c>
      <c r="B1488" s="10">
        <v>45588.29172453703</v>
      </c>
      <c r="C1488" s="11" t="s">
        <v>4475</v>
      </c>
      <c r="D1488" s="12">
        <v>10.0</v>
      </c>
      <c r="E1488" s="10" t="s">
        <v>42</v>
      </c>
      <c r="F1488" s="12">
        <v>2024.0</v>
      </c>
      <c r="G1488" s="13" t="s">
        <v>4476</v>
      </c>
      <c r="H1488" s="14" t="s">
        <v>4477</v>
      </c>
      <c r="I1488" s="12">
        <v>9292977.0</v>
      </c>
      <c r="J1488" s="15" t="str">
        <f t="shared" si="1"/>
        <v>Relevant</v>
      </c>
    </row>
    <row r="1489" ht="22.5" customHeight="1">
      <c r="A1489" s="9" t="s">
        <v>4478</v>
      </c>
      <c r="B1489" s="10">
        <v>45742.98265046296</v>
      </c>
      <c r="C1489" s="11" t="s">
        <v>4479</v>
      </c>
      <c r="D1489" s="12">
        <v>3.0</v>
      </c>
      <c r="E1489" s="10" t="s">
        <v>59</v>
      </c>
      <c r="F1489" s="12">
        <v>2025.0</v>
      </c>
      <c r="G1489" s="13" t="s">
        <v>13</v>
      </c>
      <c r="H1489" s="14" t="s">
        <v>204</v>
      </c>
      <c r="I1489" s="12">
        <v>23.0</v>
      </c>
      <c r="J1489" s="15" t="str">
        <f t="shared" si="1"/>
        <v>Relevant</v>
      </c>
    </row>
    <row r="1490" ht="22.5" customHeight="1">
      <c r="A1490" s="9" t="s">
        <v>4480</v>
      </c>
      <c r="B1490" s="10">
        <v>45603.400092592594</v>
      </c>
      <c r="C1490" s="11" t="s">
        <v>4481</v>
      </c>
      <c r="D1490" s="12">
        <v>11.0</v>
      </c>
      <c r="E1490" s="10" t="s">
        <v>17</v>
      </c>
      <c r="F1490" s="12">
        <v>2024.0</v>
      </c>
      <c r="G1490" s="13" t="s">
        <v>13</v>
      </c>
      <c r="H1490" s="14" t="s">
        <v>4482</v>
      </c>
      <c r="I1490" s="12">
        <v>0.0</v>
      </c>
      <c r="J1490" s="15" t="str">
        <f t="shared" si="1"/>
        <v>Relevant</v>
      </c>
    </row>
    <row r="1491" ht="22.5" customHeight="1">
      <c r="A1491" s="9" t="s">
        <v>4483</v>
      </c>
      <c r="B1491" s="10">
        <v>45568.91207175926</v>
      </c>
      <c r="C1491" s="11" t="s">
        <v>4484</v>
      </c>
      <c r="D1491" s="12">
        <v>10.0</v>
      </c>
      <c r="E1491" s="10" t="s">
        <v>42</v>
      </c>
      <c r="F1491" s="12">
        <v>2024.0</v>
      </c>
      <c r="G1491" s="13" t="s">
        <v>4485</v>
      </c>
      <c r="H1491" s="14" t="s">
        <v>4486</v>
      </c>
      <c r="I1491" s="12">
        <v>308.0</v>
      </c>
      <c r="J1491" s="15" t="str">
        <f t="shared" si="1"/>
        <v>Irrelevant</v>
      </c>
    </row>
    <row r="1492" ht="22.5" customHeight="1">
      <c r="A1492" s="9" t="s">
        <v>4487</v>
      </c>
      <c r="B1492" s="10">
        <v>45629.340532407405</v>
      </c>
      <c r="C1492" s="11" t="s">
        <v>4488</v>
      </c>
      <c r="D1492" s="12">
        <v>12.0</v>
      </c>
      <c r="E1492" s="10" t="s">
        <v>26</v>
      </c>
      <c r="F1492" s="12">
        <v>2024.0</v>
      </c>
      <c r="G1492" s="13" t="s">
        <v>4489</v>
      </c>
      <c r="H1492" s="14" t="s">
        <v>4490</v>
      </c>
      <c r="I1492" s="12">
        <v>34849.0</v>
      </c>
      <c r="J1492" s="15" t="str">
        <f t="shared" si="1"/>
        <v>Relevant</v>
      </c>
    </row>
    <row r="1493" ht="22.5" customHeight="1">
      <c r="A1493" s="9" t="s">
        <v>4491</v>
      </c>
      <c r="B1493" s="10">
        <v>45616.59515046296</v>
      </c>
      <c r="C1493" s="11" t="s">
        <v>4492</v>
      </c>
      <c r="D1493" s="12">
        <v>11.0</v>
      </c>
      <c r="E1493" s="10" t="s">
        <v>17</v>
      </c>
      <c r="F1493" s="12">
        <v>2024.0</v>
      </c>
      <c r="G1493" s="13" t="s">
        <v>13</v>
      </c>
      <c r="H1493" s="14" t="s">
        <v>124</v>
      </c>
      <c r="I1493" s="12">
        <v>279.0</v>
      </c>
      <c r="J1493" s="15" t="str">
        <f t="shared" si="1"/>
        <v>Relevant</v>
      </c>
    </row>
    <row r="1494" ht="22.5" customHeight="1">
      <c r="A1494" s="9" t="s">
        <v>4493</v>
      </c>
      <c r="B1494" s="10">
        <v>45592.46451388889</v>
      </c>
      <c r="C1494" s="11" t="s">
        <v>4494</v>
      </c>
      <c r="D1494" s="12">
        <v>10.0</v>
      </c>
      <c r="E1494" s="10" t="s">
        <v>42</v>
      </c>
      <c r="F1494" s="12">
        <v>2024.0</v>
      </c>
      <c r="G1494" s="13" t="s">
        <v>4495</v>
      </c>
      <c r="H1494" s="14" t="s">
        <v>4496</v>
      </c>
      <c r="I1494" s="12">
        <v>2083070.0</v>
      </c>
      <c r="J1494" s="15" t="str">
        <f t="shared" si="1"/>
        <v>Relevant</v>
      </c>
    </row>
    <row r="1495" ht="22.5" customHeight="1">
      <c r="A1495" s="9" t="s">
        <v>4497</v>
      </c>
      <c r="B1495" s="10">
        <v>45624.75753472222</v>
      </c>
      <c r="C1495" s="11" t="s">
        <v>4498</v>
      </c>
      <c r="D1495" s="12">
        <v>11.0</v>
      </c>
      <c r="E1495" s="10" t="s">
        <v>17</v>
      </c>
      <c r="F1495" s="12">
        <v>2024.0</v>
      </c>
      <c r="G1495" s="13" t="s">
        <v>13</v>
      </c>
      <c r="H1495" s="14" t="s">
        <v>220</v>
      </c>
      <c r="I1495" s="12">
        <v>2682.0</v>
      </c>
      <c r="J1495" s="15" t="str">
        <f t="shared" si="1"/>
        <v>Relevant</v>
      </c>
    </row>
    <row r="1496" ht="22.5" customHeight="1">
      <c r="A1496" s="9" t="s">
        <v>4499</v>
      </c>
      <c r="B1496" s="10">
        <v>45614.34850694444</v>
      </c>
      <c r="C1496" s="11" t="s">
        <v>4500</v>
      </c>
      <c r="D1496" s="12">
        <v>11.0</v>
      </c>
      <c r="E1496" s="10" t="s">
        <v>17</v>
      </c>
      <c r="F1496" s="12">
        <v>2024.0</v>
      </c>
      <c r="G1496" s="13" t="s">
        <v>4501</v>
      </c>
      <c r="H1496" s="14" t="s">
        <v>4502</v>
      </c>
      <c r="I1496" s="12">
        <v>0.0</v>
      </c>
      <c r="J1496" s="15" t="str">
        <f t="shared" si="1"/>
        <v>Relevant</v>
      </c>
    </row>
    <row r="1497" ht="22.5" customHeight="1">
      <c r="A1497" s="9" t="s">
        <v>4503</v>
      </c>
      <c r="B1497" s="10">
        <v>45623.72708333333</v>
      </c>
      <c r="C1497" s="11" t="s">
        <v>4504</v>
      </c>
      <c r="D1497" s="12">
        <v>11.0</v>
      </c>
      <c r="E1497" s="10" t="s">
        <v>17</v>
      </c>
      <c r="F1497" s="12">
        <v>2024.0</v>
      </c>
      <c r="G1497" s="13" t="s">
        <v>13</v>
      </c>
      <c r="H1497" s="14" t="s">
        <v>4505</v>
      </c>
      <c r="I1497" s="12">
        <v>71.0</v>
      </c>
      <c r="J1497" s="15" t="str">
        <f t="shared" si="1"/>
        <v>Relevant</v>
      </c>
    </row>
    <row r="1498" ht="22.5" customHeight="1">
      <c r="A1498" s="9" t="s">
        <v>4506</v>
      </c>
      <c r="B1498" s="10">
        <v>45711.51893518519</v>
      </c>
      <c r="C1498" s="11" t="s">
        <v>4507</v>
      </c>
      <c r="D1498" s="12">
        <v>2.0</v>
      </c>
      <c r="E1498" s="10" t="s">
        <v>12</v>
      </c>
      <c r="F1498" s="12">
        <v>2025.0</v>
      </c>
      <c r="G1498" s="13" t="s">
        <v>13</v>
      </c>
      <c r="H1498" s="14" t="s">
        <v>52</v>
      </c>
      <c r="I1498" s="12">
        <v>57.0</v>
      </c>
      <c r="J1498" s="15" t="str">
        <f t="shared" si="1"/>
        <v>Relevant</v>
      </c>
    </row>
    <row r="1499" ht="22.5" customHeight="1">
      <c r="A1499" s="9" t="s">
        <v>4508</v>
      </c>
      <c r="B1499" s="10">
        <v>45581.69805555556</v>
      </c>
      <c r="C1499" s="11" t="s">
        <v>4509</v>
      </c>
      <c r="D1499" s="12">
        <v>10.0</v>
      </c>
      <c r="E1499" s="10" t="s">
        <v>42</v>
      </c>
      <c r="F1499" s="12">
        <v>2024.0</v>
      </c>
      <c r="G1499" s="13" t="s">
        <v>13</v>
      </c>
      <c r="H1499" s="14" t="s">
        <v>4510</v>
      </c>
      <c r="I1499" s="12">
        <v>22838.0</v>
      </c>
      <c r="J1499" s="15" t="str">
        <f t="shared" si="1"/>
        <v>Irrelevant</v>
      </c>
    </row>
    <row r="1500" ht="22.5" customHeight="1">
      <c r="A1500" s="9" t="s">
        <v>4511</v>
      </c>
      <c r="B1500" s="10">
        <v>45634.038668981484</v>
      </c>
      <c r="C1500" s="11" t="s">
        <v>4512</v>
      </c>
      <c r="D1500" s="12">
        <v>12.0</v>
      </c>
      <c r="E1500" s="10" t="s">
        <v>26</v>
      </c>
      <c r="F1500" s="12">
        <v>2024.0</v>
      </c>
      <c r="G1500" s="13" t="s">
        <v>4513</v>
      </c>
      <c r="H1500" s="14" t="s">
        <v>4514</v>
      </c>
      <c r="I1500" s="12">
        <v>8149206.0</v>
      </c>
      <c r="J1500" s="15" t="str">
        <f t="shared" si="1"/>
        <v>Irrelevant</v>
      </c>
    </row>
    <row r="1501" ht="22.5" customHeight="1">
      <c r="A1501" s="9" t="s">
        <v>4515</v>
      </c>
      <c r="B1501" s="10">
        <v>45614.72246527778</v>
      </c>
      <c r="C1501" s="11" t="s">
        <v>4516</v>
      </c>
      <c r="D1501" s="12">
        <v>11.0</v>
      </c>
      <c r="E1501" s="10" t="s">
        <v>17</v>
      </c>
      <c r="F1501" s="12">
        <v>2024.0</v>
      </c>
      <c r="G1501" s="13" t="s">
        <v>4517</v>
      </c>
      <c r="H1501" s="14" t="s">
        <v>4518</v>
      </c>
      <c r="I1501" s="12">
        <v>1.0474812E7</v>
      </c>
      <c r="J1501" s="15" t="str">
        <f t="shared" si="1"/>
        <v>Relevant</v>
      </c>
    </row>
    <row r="1502" ht="22.5" customHeight="1">
      <c r="A1502" s="9" t="s">
        <v>4519</v>
      </c>
      <c r="B1502" s="10">
        <v>45697.56438657407</v>
      </c>
      <c r="C1502" s="11" t="s">
        <v>4520</v>
      </c>
      <c r="D1502" s="12">
        <v>2.0</v>
      </c>
      <c r="E1502" s="10" t="s">
        <v>12</v>
      </c>
      <c r="F1502" s="12">
        <v>2025.0</v>
      </c>
      <c r="G1502" s="13" t="s">
        <v>13</v>
      </c>
      <c r="H1502" s="14" t="s">
        <v>14</v>
      </c>
      <c r="I1502" s="12">
        <v>0.0</v>
      </c>
      <c r="J1502" s="15" t="str">
        <f t="shared" si="1"/>
        <v>Relevant</v>
      </c>
    </row>
    <row r="1503" ht="22.5" customHeight="1">
      <c r="A1503" s="9" t="s">
        <v>4521</v>
      </c>
      <c r="B1503" s="10">
        <v>45463.64305560185</v>
      </c>
      <c r="C1503" s="11" t="s">
        <v>4522</v>
      </c>
      <c r="D1503" s="12">
        <v>6.0</v>
      </c>
      <c r="E1503" s="10" t="s">
        <v>34</v>
      </c>
      <c r="F1503" s="12">
        <v>2024.0</v>
      </c>
      <c r="G1503" s="13" t="s">
        <v>4523</v>
      </c>
      <c r="H1503" s="14" t="s">
        <v>4524</v>
      </c>
      <c r="I1503" s="12">
        <v>0.0</v>
      </c>
      <c r="J1503" s="15" t="str">
        <f t="shared" si="1"/>
        <v>Irrelevant</v>
      </c>
    </row>
    <row r="1504" ht="22.5" customHeight="1">
      <c r="A1504" s="9" t="s">
        <v>4525</v>
      </c>
      <c r="B1504" s="10">
        <v>45608.37787037037</v>
      </c>
      <c r="C1504" s="11" t="s">
        <v>4526</v>
      </c>
      <c r="D1504" s="12">
        <v>11.0</v>
      </c>
      <c r="E1504" s="10" t="s">
        <v>17</v>
      </c>
      <c r="F1504" s="12">
        <v>2024.0</v>
      </c>
      <c r="G1504" s="13" t="s">
        <v>13</v>
      </c>
      <c r="H1504" s="14" t="s">
        <v>2369</v>
      </c>
      <c r="I1504" s="12">
        <v>306.0</v>
      </c>
      <c r="J1504" s="15" t="str">
        <f t="shared" si="1"/>
        <v>Relevant</v>
      </c>
    </row>
    <row r="1505" ht="22.5" customHeight="1">
      <c r="A1505" s="9" t="s">
        <v>4527</v>
      </c>
      <c r="B1505" s="10">
        <v>45606.333703703705</v>
      </c>
      <c r="C1505" s="11" t="s">
        <v>4528</v>
      </c>
      <c r="D1505" s="12">
        <v>11.0</v>
      </c>
      <c r="E1505" s="10" t="s">
        <v>17</v>
      </c>
      <c r="F1505" s="12">
        <v>2024.0</v>
      </c>
      <c r="G1505" s="13" t="s">
        <v>4529</v>
      </c>
      <c r="H1505" s="14" t="s">
        <v>4530</v>
      </c>
      <c r="I1505" s="12">
        <v>2495345.0</v>
      </c>
      <c r="J1505" s="15" t="str">
        <f t="shared" si="1"/>
        <v>Relevant</v>
      </c>
    </row>
    <row r="1506" ht="22.5" customHeight="1">
      <c r="A1506" s="9" t="s">
        <v>4531</v>
      </c>
      <c r="B1506" s="10">
        <v>45593.36854166666</v>
      </c>
      <c r="C1506" s="11" t="s">
        <v>4532</v>
      </c>
      <c r="D1506" s="12">
        <v>10.0</v>
      </c>
      <c r="E1506" s="10" t="s">
        <v>42</v>
      </c>
      <c r="F1506" s="12">
        <v>2024.0</v>
      </c>
      <c r="G1506" s="13" t="s">
        <v>13</v>
      </c>
      <c r="H1506" s="14" t="s">
        <v>4305</v>
      </c>
      <c r="I1506" s="12">
        <v>13519.0</v>
      </c>
      <c r="J1506" s="15" t="str">
        <f t="shared" si="1"/>
        <v>Relevant</v>
      </c>
    </row>
    <row r="1507" ht="22.5" customHeight="1">
      <c r="A1507" s="9" t="s">
        <v>4533</v>
      </c>
      <c r="B1507" s="10">
        <v>45595.47733796296</v>
      </c>
      <c r="C1507" s="11" t="s">
        <v>4534</v>
      </c>
      <c r="D1507" s="12">
        <v>10.0</v>
      </c>
      <c r="E1507" s="10" t="s">
        <v>42</v>
      </c>
      <c r="F1507" s="12">
        <v>2024.0</v>
      </c>
      <c r="G1507" s="13" t="s">
        <v>13</v>
      </c>
      <c r="H1507" s="14" t="s">
        <v>3516</v>
      </c>
      <c r="I1507" s="12">
        <v>5.0</v>
      </c>
      <c r="J1507" s="15" t="str">
        <f t="shared" si="1"/>
        <v>Relevant</v>
      </c>
    </row>
    <row r="1508" ht="22.5" customHeight="1">
      <c r="A1508" s="9" t="s">
        <v>4535</v>
      </c>
      <c r="B1508" s="10">
        <v>45742.958969907406</v>
      </c>
      <c r="C1508" s="11" t="s">
        <v>4536</v>
      </c>
      <c r="D1508" s="12">
        <v>3.0</v>
      </c>
      <c r="E1508" s="10" t="s">
        <v>59</v>
      </c>
      <c r="F1508" s="12">
        <v>2025.0</v>
      </c>
      <c r="G1508" s="13" t="s">
        <v>13</v>
      </c>
      <c r="H1508" s="14" t="s">
        <v>204</v>
      </c>
      <c r="I1508" s="12">
        <v>238.0</v>
      </c>
      <c r="J1508" s="15" t="str">
        <f t="shared" si="1"/>
        <v>Relevant</v>
      </c>
    </row>
    <row r="1509" ht="22.5" customHeight="1">
      <c r="A1509" s="9" t="s">
        <v>4537</v>
      </c>
      <c r="B1509" s="10">
        <v>45596.48189814815</v>
      </c>
      <c r="C1509" s="11" t="s">
        <v>1074</v>
      </c>
      <c r="D1509" s="12">
        <v>10.0</v>
      </c>
      <c r="E1509" s="10" t="s">
        <v>42</v>
      </c>
      <c r="F1509" s="12">
        <v>2024.0</v>
      </c>
      <c r="G1509" s="13" t="s">
        <v>13</v>
      </c>
      <c r="H1509" s="14" t="s">
        <v>4538</v>
      </c>
      <c r="I1509" s="12">
        <v>5.0</v>
      </c>
      <c r="J1509" s="15" t="str">
        <f t="shared" si="1"/>
        <v>Irrelevant</v>
      </c>
    </row>
    <row r="1510" ht="22.5" customHeight="1">
      <c r="A1510" s="9" t="s">
        <v>4539</v>
      </c>
      <c r="B1510" s="10">
        <v>45621.86325231481</v>
      </c>
      <c r="C1510" s="11" t="s">
        <v>4540</v>
      </c>
      <c r="D1510" s="12">
        <v>11.0</v>
      </c>
      <c r="E1510" s="10" t="s">
        <v>17</v>
      </c>
      <c r="F1510" s="12">
        <v>2024.0</v>
      </c>
      <c r="G1510" s="13" t="s">
        <v>13</v>
      </c>
      <c r="H1510" s="14" t="s">
        <v>220</v>
      </c>
      <c r="I1510" s="12">
        <v>679.0</v>
      </c>
      <c r="J1510" s="15" t="str">
        <f t="shared" si="1"/>
        <v>Relevant</v>
      </c>
    </row>
    <row r="1511" ht="22.5" customHeight="1">
      <c r="A1511" s="9" t="s">
        <v>4541</v>
      </c>
      <c r="B1511" s="10">
        <v>45697.41905092593</v>
      </c>
      <c r="C1511" s="11" t="s">
        <v>4542</v>
      </c>
      <c r="D1511" s="12">
        <v>2.0</v>
      </c>
      <c r="E1511" s="10" t="s">
        <v>12</v>
      </c>
      <c r="F1511" s="12">
        <v>2025.0</v>
      </c>
      <c r="G1511" s="13" t="s">
        <v>13</v>
      </c>
      <c r="H1511" s="14" t="s">
        <v>14</v>
      </c>
      <c r="I1511" s="12">
        <v>471.0</v>
      </c>
      <c r="J1511" s="15" t="str">
        <f t="shared" si="1"/>
        <v>Relevant</v>
      </c>
    </row>
    <row r="1512" ht="22.5" customHeight="1">
      <c r="A1512" s="9" t="s">
        <v>4543</v>
      </c>
      <c r="B1512" s="10">
        <v>45635.88701388889</v>
      </c>
      <c r="C1512" s="11" t="s">
        <v>4544</v>
      </c>
      <c r="D1512" s="12">
        <v>12.0</v>
      </c>
      <c r="E1512" s="10" t="s">
        <v>26</v>
      </c>
      <c r="F1512" s="12">
        <v>2024.0</v>
      </c>
      <c r="G1512" s="13" t="s">
        <v>622</v>
      </c>
      <c r="H1512" s="14" t="s">
        <v>623</v>
      </c>
      <c r="I1512" s="12">
        <v>949.0</v>
      </c>
      <c r="J1512" s="15" t="str">
        <f t="shared" si="1"/>
        <v>Relevant</v>
      </c>
    </row>
    <row r="1513" ht="22.5" customHeight="1">
      <c r="A1513" s="9" t="s">
        <v>4545</v>
      </c>
      <c r="B1513" s="10">
        <v>45650.585868055554</v>
      </c>
      <c r="C1513" s="11" t="s">
        <v>4546</v>
      </c>
      <c r="D1513" s="12">
        <v>12.0</v>
      </c>
      <c r="E1513" s="10" t="s">
        <v>26</v>
      </c>
      <c r="F1513" s="12">
        <v>2024.0</v>
      </c>
      <c r="G1513" s="13" t="s">
        <v>2609</v>
      </c>
      <c r="H1513" s="14" t="s">
        <v>4547</v>
      </c>
      <c r="I1513" s="12">
        <v>0.0</v>
      </c>
      <c r="J1513" s="15" t="str">
        <f t="shared" si="1"/>
        <v>Irrelevant</v>
      </c>
    </row>
    <row r="1514" ht="22.5" customHeight="1">
      <c r="A1514" s="9" t="s">
        <v>4548</v>
      </c>
      <c r="B1514" s="10">
        <v>45561.82247685185</v>
      </c>
      <c r="C1514" s="11" t="s">
        <v>4549</v>
      </c>
      <c r="D1514" s="12">
        <v>9.0</v>
      </c>
      <c r="E1514" s="10" t="s">
        <v>114</v>
      </c>
      <c r="F1514" s="12">
        <v>2024.0</v>
      </c>
      <c r="G1514" s="13" t="s">
        <v>13</v>
      </c>
      <c r="H1514" s="14" t="s">
        <v>2700</v>
      </c>
      <c r="I1514" s="12">
        <v>990.0</v>
      </c>
      <c r="J1514" s="15" t="str">
        <f t="shared" si="1"/>
        <v>Irrelevant</v>
      </c>
    </row>
    <row r="1515" ht="22.5" customHeight="1">
      <c r="A1515" s="9" t="s">
        <v>4550</v>
      </c>
      <c r="B1515" s="10">
        <v>45639.437743055554</v>
      </c>
      <c r="C1515" s="11" t="s">
        <v>1266</v>
      </c>
      <c r="D1515" s="12">
        <v>12.0</v>
      </c>
      <c r="E1515" s="10" t="s">
        <v>26</v>
      </c>
      <c r="F1515" s="12">
        <v>2024.0</v>
      </c>
      <c r="G1515" s="13" t="s">
        <v>13</v>
      </c>
      <c r="H1515" s="14" t="s">
        <v>4551</v>
      </c>
      <c r="I1515" s="12">
        <v>401.0</v>
      </c>
      <c r="J1515" s="15" t="str">
        <f t="shared" si="1"/>
        <v>Irrelevant</v>
      </c>
    </row>
    <row r="1516" ht="22.5" customHeight="1">
      <c r="A1516" s="9" t="s">
        <v>4552</v>
      </c>
      <c r="B1516" s="10">
        <v>45643.476018518515</v>
      </c>
      <c r="C1516" s="11" t="s">
        <v>4553</v>
      </c>
      <c r="D1516" s="12">
        <v>12.0</v>
      </c>
      <c r="E1516" s="10" t="s">
        <v>26</v>
      </c>
      <c r="F1516" s="12">
        <v>2024.0</v>
      </c>
      <c r="G1516" s="13" t="s">
        <v>13</v>
      </c>
      <c r="H1516" s="14" t="s">
        <v>4554</v>
      </c>
      <c r="I1516" s="12">
        <v>49.0</v>
      </c>
      <c r="J1516" s="15" t="str">
        <f t="shared" si="1"/>
        <v>Irrelevant</v>
      </c>
    </row>
    <row r="1517" ht="22.5" customHeight="1">
      <c r="A1517" s="9" t="s">
        <v>4555</v>
      </c>
      <c r="B1517" s="10">
        <v>45636.30829861111</v>
      </c>
      <c r="C1517" s="11" t="s">
        <v>4556</v>
      </c>
      <c r="D1517" s="12">
        <v>12.0</v>
      </c>
      <c r="E1517" s="10" t="s">
        <v>26</v>
      </c>
      <c r="F1517" s="12">
        <v>2024.0</v>
      </c>
      <c r="G1517" s="13" t="s">
        <v>4557</v>
      </c>
      <c r="H1517" s="14" t="s">
        <v>4558</v>
      </c>
      <c r="I1517" s="12">
        <v>319622.0</v>
      </c>
      <c r="J1517" s="15" t="str">
        <f t="shared" si="1"/>
        <v>Relevant</v>
      </c>
    </row>
    <row r="1518" ht="22.5" customHeight="1">
      <c r="A1518" s="9" t="s">
        <v>4559</v>
      </c>
      <c r="B1518" s="10">
        <v>45614.66736111111</v>
      </c>
      <c r="C1518" s="11" t="s">
        <v>4560</v>
      </c>
      <c r="D1518" s="12">
        <v>11.0</v>
      </c>
      <c r="E1518" s="10" t="s">
        <v>17</v>
      </c>
      <c r="F1518" s="12">
        <v>2024.0</v>
      </c>
      <c r="G1518" s="13" t="s">
        <v>13</v>
      </c>
      <c r="H1518" s="14" t="s">
        <v>423</v>
      </c>
      <c r="I1518" s="12">
        <v>152.0</v>
      </c>
      <c r="J1518" s="15" t="str">
        <f t="shared" si="1"/>
        <v>Relevant</v>
      </c>
    </row>
    <row r="1519" ht="22.5" customHeight="1">
      <c r="A1519" s="9" t="s">
        <v>4561</v>
      </c>
      <c r="B1519" s="10">
        <v>45592.46983796296</v>
      </c>
      <c r="C1519" s="11" t="s">
        <v>4562</v>
      </c>
      <c r="D1519" s="12">
        <v>10.0</v>
      </c>
      <c r="E1519" s="10" t="s">
        <v>42</v>
      </c>
      <c r="F1519" s="12">
        <v>2024.0</v>
      </c>
      <c r="G1519" s="13" t="s">
        <v>13</v>
      </c>
      <c r="H1519" s="14" t="s">
        <v>97</v>
      </c>
      <c r="I1519" s="12">
        <v>1476.0</v>
      </c>
      <c r="J1519" s="15" t="str">
        <f t="shared" si="1"/>
        <v>Relevant</v>
      </c>
    </row>
    <row r="1520" ht="22.5" customHeight="1">
      <c r="A1520" s="9" t="s">
        <v>4563</v>
      </c>
      <c r="B1520" s="10">
        <v>45602.51347222222</v>
      </c>
      <c r="C1520" s="11" t="s">
        <v>4564</v>
      </c>
      <c r="D1520" s="12">
        <v>11.0</v>
      </c>
      <c r="E1520" s="10" t="s">
        <v>17</v>
      </c>
      <c r="F1520" s="12">
        <v>2024.0</v>
      </c>
      <c r="G1520" s="13" t="s">
        <v>4565</v>
      </c>
      <c r="H1520" s="14" t="s">
        <v>4566</v>
      </c>
      <c r="I1520" s="12">
        <v>9593283.0</v>
      </c>
      <c r="J1520" s="15" t="str">
        <f t="shared" si="1"/>
        <v>Relevant</v>
      </c>
    </row>
    <row r="1521" ht="22.5" customHeight="1">
      <c r="A1521" s="9" t="s">
        <v>4567</v>
      </c>
      <c r="B1521" s="10">
        <v>45610.28138888889</v>
      </c>
      <c r="C1521" s="11" t="s">
        <v>4568</v>
      </c>
      <c r="D1521" s="12">
        <v>11.0</v>
      </c>
      <c r="E1521" s="10" t="s">
        <v>17</v>
      </c>
      <c r="F1521" s="12">
        <v>2024.0</v>
      </c>
      <c r="G1521" s="13" t="s">
        <v>4569</v>
      </c>
      <c r="H1521" s="14" t="s">
        <v>4570</v>
      </c>
      <c r="I1521" s="12">
        <v>0.0</v>
      </c>
      <c r="J1521" s="15" t="str">
        <f t="shared" si="1"/>
        <v>Relevant</v>
      </c>
    </row>
    <row r="1522" ht="22.5" customHeight="1">
      <c r="A1522" s="9" t="s">
        <v>4571</v>
      </c>
      <c r="B1522" s="10">
        <v>45721.51841435185</v>
      </c>
      <c r="C1522" s="11" t="s">
        <v>4572</v>
      </c>
      <c r="D1522" s="12">
        <v>3.0</v>
      </c>
      <c r="E1522" s="10" t="s">
        <v>59</v>
      </c>
      <c r="F1522" s="12">
        <v>2025.0</v>
      </c>
      <c r="G1522" s="13" t="s">
        <v>4573</v>
      </c>
      <c r="H1522" s="14" t="s">
        <v>4574</v>
      </c>
      <c r="I1522" s="12">
        <v>5414418.0</v>
      </c>
      <c r="J1522" s="15" t="str">
        <f t="shared" si="1"/>
        <v>Irrelevant</v>
      </c>
    </row>
    <row r="1523" ht="22.5" customHeight="1">
      <c r="A1523" s="9" t="s">
        <v>4575</v>
      </c>
      <c r="B1523" s="10">
        <v>45642.95962962963</v>
      </c>
      <c r="C1523" s="11" t="s">
        <v>4576</v>
      </c>
      <c r="D1523" s="12">
        <v>12.0</v>
      </c>
      <c r="E1523" s="10" t="s">
        <v>26</v>
      </c>
      <c r="F1523" s="12">
        <v>2024.0</v>
      </c>
      <c r="G1523" s="13" t="s">
        <v>4577</v>
      </c>
      <c r="H1523" s="14" t="s">
        <v>4578</v>
      </c>
      <c r="I1523" s="12">
        <v>2410885.0</v>
      </c>
      <c r="J1523" s="15" t="str">
        <f t="shared" si="1"/>
        <v>Irrelevant</v>
      </c>
    </row>
    <row r="1524" ht="22.5" customHeight="1">
      <c r="A1524" s="9" t="s">
        <v>4579</v>
      </c>
      <c r="B1524" s="10">
        <v>45696.95266203704</v>
      </c>
      <c r="C1524" s="11" t="s">
        <v>4580</v>
      </c>
      <c r="D1524" s="12">
        <v>2.0</v>
      </c>
      <c r="E1524" s="10" t="s">
        <v>12</v>
      </c>
      <c r="F1524" s="12">
        <v>2025.0</v>
      </c>
      <c r="G1524" s="13" t="s">
        <v>13</v>
      </c>
      <c r="H1524" s="14" t="s">
        <v>14</v>
      </c>
      <c r="I1524" s="12">
        <v>9.0</v>
      </c>
      <c r="J1524" s="15" t="str">
        <f t="shared" si="1"/>
        <v>Relevant</v>
      </c>
    </row>
    <row r="1525" ht="22.5" customHeight="1">
      <c r="A1525" s="9" t="s">
        <v>4581</v>
      </c>
      <c r="B1525" s="10">
        <v>45573.38238771991</v>
      </c>
      <c r="C1525" s="11" t="s">
        <v>4582</v>
      </c>
      <c r="D1525" s="12">
        <v>10.0</v>
      </c>
      <c r="E1525" s="10" t="s">
        <v>42</v>
      </c>
      <c r="F1525" s="12">
        <v>2024.0</v>
      </c>
      <c r="G1525" s="13" t="s">
        <v>4583</v>
      </c>
      <c r="H1525" s="14" t="s">
        <v>4584</v>
      </c>
      <c r="I1525" s="12">
        <v>4793.0</v>
      </c>
      <c r="J1525" s="15" t="str">
        <f t="shared" si="1"/>
        <v>Irrelevant</v>
      </c>
    </row>
    <row r="1526" ht="22.5" customHeight="1">
      <c r="A1526" s="9" t="s">
        <v>4585</v>
      </c>
      <c r="B1526" s="10">
        <v>45632.58604166667</v>
      </c>
      <c r="C1526" s="11" t="s">
        <v>4586</v>
      </c>
      <c r="D1526" s="12">
        <v>12.0</v>
      </c>
      <c r="E1526" s="10" t="s">
        <v>26</v>
      </c>
      <c r="F1526" s="12">
        <v>2024.0</v>
      </c>
      <c r="G1526" s="13" t="s">
        <v>13</v>
      </c>
      <c r="H1526" s="14" t="s">
        <v>1809</v>
      </c>
      <c r="I1526" s="12">
        <v>86.0</v>
      </c>
      <c r="J1526" s="15" t="str">
        <f t="shared" si="1"/>
        <v>Relevant</v>
      </c>
    </row>
    <row r="1527" ht="22.5" customHeight="1">
      <c r="A1527" s="9" t="s">
        <v>4587</v>
      </c>
      <c r="B1527" s="10">
        <v>45595.2087962963</v>
      </c>
      <c r="C1527" s="11" t="s">
        <v>4588</v>
      </c>
      <c r="D1527" s="12">
        <v>10.0</v>
      </c>
      <c r="E1527" s="10" t="s">
        <v>42</v>
      </c>
      <c r="F1527" s="12">
        <v>2024.0</v>
      </c>
      <c r="G1527" s="13" t="s">
        <v>13</v>
      </c>
      <c r="H1527" s="14" t="s">
        <v>4589</v>
      </c>
      <c r="I1527" s="12">
        <v>89.0</v>
      </c>
      <c r="J1527" s="15" t="str">
        <f t="shared" si="1"/>
        <v>Relevant</v>
      </c>
    </row>
    <row r="1528" ht="22.5" customHeight="1">
      <c r="A1528" s="9" t="s">
        <v>4590</v>
      </c>
      <c r="B1528" s="10">
        <v>45416.523532893516</v>
      </c>
      <c r="C1528" s="11" t="s">
        <v>4591</v>
      </c>
      <c r="D1528" s="12">
        <v>5.0</v>
      </c>
      <c r="E1528" s="10" t="s">
        <v>21</v>
      </c>
      <c r="F1528" s="12">
        <v>2024.0</v>
      </c>
      <c r="G1528" s="13" t="s">
        <v>4592</v>
      </c>
      <c r="H1528" s="14" t="s">
        <v>4593</v>
      </c>
      <c r="I1528" s="12">
        <v>4240.0</v>
      </c>
      <c r="J1528" s="15" t="str">
        <f t="shared" si="1"/>
        <v>Relevant</v>
      </c>
    </row>
    <row r="1529" ht="22.5" customHeight="1">
      <c r="A1529" s="9" t="s">
        <v>4594</v>
      </c>
      <c r="B1529" s="10">
        <v>45614.80525462963</v>
      </c>
      <c r="C1529" s="11" t="s">
        <v>4595</v>
      </c>
      <c r="D1529" s="12">
        <v>11.0</v>
      </c>
      <c r="E1529" s="10" t="s">
        <v>17</v>
      </c>
      <c r="F1529" s="12">
        <v>2024.0</v>
      </c>
      <c r="G1529" s="13" t="s">
        <v>13</v>
      </c>
      <c r="H1529" s="14" t="s">
        <v>423</v>
      </c>
      <c r="I1529" s="12">
        <v>719.0</v>
      </c>
      <c r="J1529" s="15" t="str">
        <f t="shared" si="1"/>
        <v>Relevant</v>
      </c>
    </row>
    <row r="1530" ht="22.5" customHeight="1">
      <c r="A1530" s="9" t="s">
        <v>4596</v>
      </c>
      <c r="B1530" s="10">
        <v>45707.98767361111</v>
      </c>
      <c r="C1530" s="11" t="s">
        <v>4597</v>
      </c>
      <c r="D1530" s="12">
        <v>2.0</v>
      </c>
      <c r="E1530" s="10" t="s">
        <v>12</v>
      </c>
      <c r="F1530" s="12">
        <v>2025.0</v>
      </c>
      <c r="G1530" s="13" t="s">
        <v>13</v>
      </c>
      <c r="H1530" s="14" t="s">
        <v>4598</v>
      </c>
      <c r="I1530" s="12">
        <v>22.0</v>
      </c>
      <c r="J1530" s="15" t="str">
        <f t="shared" si="1"/>
        <v>Relevant</v>
      </c>
    </row>
    <row r="1531" ht="22.5" customHeight="1">
      <c r="A1531" s="9" t="s">
        <v>4599</v>
      </c>
      <c r="B1531" s="10">
        <v>45606.7634375</v>
      </c>
      <c r="C1531" s="11" t="s">
        <v>4600</v>
      </c>
      <c r="D1531" s="12">
        <v>11.0</v>
      </c>
      <c r="E1531" s="10" t="s">
        <v>17</v>
      </c>
      <c r="F1531" s="12">
        <v>2024.0</v>
      </c>
      <c r="G1531" s="13" t="s">
        <v>13</v>
      </c>
      <c r="H1531" s="14" t="s">
        <v>100</v>
      </c>
      <c r="I1531" s="12">
        <v>107.0</v>
      </c>
      <c r="J1531" s="15" t="str">
        <f t="shared" si="1"/>
        <v>Relevant</v>
      </c>
    </row>
    <row r="1532" ht="22.5" customHeight="1">
      <c r="A1532" s="9" t="s">
        <v>4601</v>
      </c>
      <c r="B1532" s="10">
        <v>45696.73876157407</v>
      </c>
      <c r="C1532" s="11" t="s">
        <v>4602</v>
      </c>
      <c r="D1532" s="12">
        <v>2.0</v>
      </c>
      <c r="E1532" s="10" t="s">
        <v>12</v>
      </c>
      <c r="F1532" s="12">
        <v>2025.0</v>
      </c>
      <c r="G1532" s="13" t="s">
        <v>13</v>
      </c>
      <c r="H1532" s="14" t="s">
        <v>14</v>
      </c>
      <c r="I1532" s="12">
        <v>1407.0</v>
      </c>
      <c r="J1532" s="15" t="str">
        <f t="shared" si="1"/>
        <v>Relevant</v>
      </c>
    </row>
    <row r="1533" ht="22.5" customHeight="1">
      <c r="A1533" s="9" t="s">
        <v>4603</v>
      </c>
      <c r="B1533" s="10">
        <v>45603.601689814815</v>
      </c>
      <c r="C1533" s="11" t="s">
        <v>4604</v>
      </c>
      <c r="D1533" s="12">
        <v>11.0</v>
      </c>
      <c r="E1533" s="10" t="s">
        <v>17</v>
      </c>
      <c r="F1533" s="12">
        <v>2024.0</v>
      </c>
      <c r="G1533" s="13" t="s">
        <v>13</v>
      </c>
      <c r="H1533" s="14" t="s">
        <v>4605</v>
      </c>
      <c r="I1533" s="12">
        <v>13.0</v>
      </c>
      <c r="J1533" s="15" t="str">
        <f t="shared" si="1"/>
        <v>Relevant</v>
      </c>
    </row>
    <row r="1534" ht="22.5" customHeight="1">
      <c r="A1534" s="9" t="s">
        <v>4606</v>
      </c>
      <c r="B1534" s="10">
        <v>45629.23914351852</v>
      </c>
      <c r="C1534" s="11" t="s">
        <v>4607</v>
      </c>
      <c r="D1534" s="12">
        <v>12.0</v>
      </c>
      <c r="E1534" s="10" t="s">
        <v>26</v>
      </c>
      <c r="F1534" s="12">
        <v>2024.0</v>
      </c>
      <c r="G1534" s="13" t="s">
        <v>13</v>
      </c>
      <c r="H1534" s="14" t="s">
        <v>1483</v>
      </c>
      <c r="I1534" s="12">
        <v>73.0</v>
      </c>
      <c r="J1534" s="15" t="str">
        <f t="shared" si="1"/>
        <v>Relevant</v>
      </c>
    </row>
    <row r="1535" ht="22.5" customHeight="1">
      <c r="A1535" s="9" t="s">
        <v>4608</v>
      </c>
      <c r="B1535" s="10">
        <v>45422.75641203704</v>
      </c>
      <c r="C1535" s="11" t="s">
        <v>4609</v>
      </c>
      <c r="D1535" s="12">
        <v>5.0</v>
      </c>
      <c r="E1535" s="10" t="s">
        <v>21</v>
      </c>
      <c r="F1535" s="12">
        <v>2024.0</v>
      </c>
      <c r="G1535" s="13" t="s">
        <v>13</v>
      </c>
      <c r="H1535" s="14" t="s">
        <v>3531</v>
      </c>
      <c r="I1535" s="12">
        <v>141.0</v>
      </c>
      <c r="J1535" s="15" t="str">
        <f t="shared" si="1"/>
        <v>Relevant</v>
      </c>
    </row>
    <row r="1536" ht="22.5" customHeight="1">
      <c r="A1536" s="9" t="s">
        <v>4610</v>
      </c>
      <c r="B1536" s="10">
        <v>45610.46501157407</v>
      </c>
      <c r="C1536" s="11" t="s">
        <v>4611</v>
      </c>
      <c r="D1536" s="12">
        <v>11.0</v>
      </c>
      <c r="E1536" s="10" t="s">
        <v>17</v>
      </c>
      <c r="F1536" s="12">
        <v>2024.0</v>
      </c>
      <c r="G1536" s="13" t="s">
        <v>4612</v>
      </c>
      <c r="H1536" s="14" t="s">
        <v>4613</v>
      </c>
      <c r="I1536" s="12">
        <v>8494959.0</v>
      </c>
      <c r="J1536" s="15" t="str">
        <f t="shared" si="1"/>
        <v>Relevant</v>
      </c>
    </row>
    <row r="1537" ht="22.5" customHeight="1">
      <c r="A1537" s="9" t="s">
        <v>4614</v>
      </c>
      <c r="B1537" s="10">
        <v>45615.44702546296</v>
      </c>
      <c r="C1537" s="11" t="s">
        <v>4615</v>
      </c>
      <c r="D1537" s="12">
        <v>11.0</v>
      </c>
      <c r="E1537" s="10" t="s">
        <v>17</v>
      </c>
      <c r="F1537" s="12">
        <v>2024.0</v>
      </c>
      <c r="G1537" s="13" t="s">
        <v>13</v>
      </c>
      <c r="H1537" s="14" t="s">
        <v>781</v>
      </c>
      <c r="I1537" s="12">
        <v>477.0</v>
      </c>
      <c r="J1537" s="15" t="str">
        <f t="shared" si="1"/>
        <v>Irrelevant</v>
      </c>
    </row>
    <row r="1538" ht="22.5" customHeight="1">
      <c r="A1538" s="9" t="s">
        <v>4616</v>
      </c>
      <c r="B1538" s="10">
        <v>45593.35018518518</v>
      </c>
      <c r="C1538" s="11" t="s">
        <v>4617</v>
      </c>
      <c r="D1538" s="12">
        <v>10.0</v>
      </c>
      <c r="E1538" s="10" t="s">
        <v>42</v>
      </c>
      <c r="F1538" s="12">
        <v>2024.0</v>
      </c>
      <c r="G1538" s="13" t="s">
        <v>13</v>
      </c>
      <c r="H1538" s="14" t="s">
        <v>4618</v>
      </c>
      <c r="I1538" s="12">
        <v>3183.0</v>
      </c>
      <c r="J1538" s="15" t="str">
        <f t="shared" si="1"/>
        <v>Irrelevant</v>
      </c>
    </row>
    <row r="1539" ht="22.5" customHeight="1">
      <c r="A1539" s="9" t="s">
        <v>4619</v>
      </c>
      <c r="B1539" s="10">
        <v>45626.77087962963</v>
      </c>
      <c r="C1539" s="11" t="s">
        <v>4620</v>
      </c>
      <c r="D1539" s="12">
        <v>11.0</v>
      </c>
      <c r="E1539" s="10" t="s">
        <v>17</v>
      </c>
      <c r="F1539" s="12">
        <v>2024.0</v>
      </c>
      <c r="G1539" s="13" t="s">
        <v>13</v>
      </c>
      <c r="H1539" s="14" t="s">
        <v>4621</v>
      </c>
      <c r="I1539" s="12">
        <v>5303.0</v>
      </c>
      <c r="J1539" s="15" t="str">
        <f t="shared" si="1"/>
        <v>Relevant</v>
      </c>
    </row>
    <row r="1540" ht="22.5" customHeight="1">
      <c r="A1540" s="9" t="s">
        <v>4622</v>
      </c>
      <c r="B1540" s="10">
        <v>45701.95196759259</v>
      </c>
      <c r="C1540" s="11" t="s">
        <v>4623</v>
      </c>
      <c r="D1540" s="12">
        <v>2.0</v>
      </c>
      <c r="E1540" s="10" t="s">
        <v>12</v>
      </c>
      <c r="F1540" s="12">
        <v>2025.0</v>
      </c>
      <c r="G1540" s="13" t="s">
        <v>13</v>
      </c>
      <c r="H1540" s="14" t="s">
        <v>253</v>
      </c>
      <c r="I1540" s="12">
        <v>527.0</v>
      </c>
      <c r="J1540" s="15" t="str">
        <f t="shared" si="1"/>
        <v>Irrelevant</v>
      </c>
    </row>
    <row r="1541" ht="22.5" customHeight="1">
      <c r="A1541" s="9" t="s">
        <v>4624</v>
      </c>
      <c r="B1541" s="10">
        <v>45404.25555555556</v>
      </c>
      <c r="C1541" s="11" t="s">
        <v>4625</v>
      </c>
      <c r="D1541" s="12">
        <v>4.0</v>
      </c>
      <c r="E1541" s="10" t="s">
        <v>274</v>
      </c>
      <c r="F1541" s="12">
        <v>2024.0</v>
      </c>
      <c r="G1541" s="13" t="s">
        <v>4626</v>
      </c>
      <c r="H1541" s="14" t="s">
        <v>4627</v>
      </c>
      <c r="I1541" s="12">
        <v>0.0</v>
      </c>
      <c r="J1541" s="15" t="str">
        <f t="shared" si="1"/>
        <v>Irrelevant</v>
      </c>
    </row>
    <row r="1542" ht="22.5" customHeight="1">
      <c r="A1542" s="9" t="s">
        <v>4628</v>
      </c>
      <c r="B1542" s="10">
        <v>45595.39212962963</v>
      </c>
      <c r="C1542" s="11" t="s">
        <v>4629</v>
      </c>
      <c r="D1542" s="12">
        <v>10.0</v>
      </c>
      <c r="E1542" s="10" t="s">
        <v>42</v>
      </c>
      <c r="F1542" s="12">
        <v>2024.0</v>
      </c>
      <c r="G1542" s="13" t="s">
        <v>13</v>
      </c>
      <c r="H1542" s="14" t="s">
        <v>4630</v>
      </c>
      <c r="I1542" s="12">
        <v>20.0</v>
      </c>
      <c r="J1542" s="15" t="str">
        <f t="shared" si="1"/>
        <v>Relevant</v>
      </c>
    </row>
    <row r="1543" ht="22.5" customHeight="1">
      <c r="A1543" s="9" t="s">
        <v>4631</v>
      </c>
      <c r="B1543" s="10">
        <v>45615.673101851855</v>
      </c>
      <c r="C1543" s="11" t="s">
        <v>4632</v>
      </c>
      <c r="D1543" s="12">
        <v>11.0</v>
      </c>
      <c r="E1543" s="10" t="s">
        <v>17</v>
      </c>
      <c r="F1543" s="12">
        <v>2024.0</v>
      </c>
      <c r="G1543" s="13" t="s">
        <v>4633</v>
      </c>
      <c r="H1543" s="14" t="s">
        <v>4634</v>
      </c>
      <c r="I1543" s="12">
        <v>1400.0</v>
      </c>
      <c r="J1543" s="15" t="str">
        <f t="shared" si="1"/>
        <v>Relevant</v>
      </c>
    </row>
    <row r="1544" ht="22.5" customHeight="1">
      <c r="A1544" s="9" t="s">
        <v>4635</v>
      </c>
      <c r="B1544" s="10">
        <v>45614.7512037037</v>
      </c>
      <c r="C1544" s="11" t="s">
        <v>4636</v>
      </c>
      <c r="D1544" s="12">
        <v>11.0</v>
      </c>
      <c r="E1544" s="10" t="s">
        <v>17</v>
      </c>
      <c r="F1544" s="12">
        <v>2024.0</v>
      </c>
      <c r="G1544" s="13" t="s">
        <v>13</v>
      </c>
      <c r="H1544" s="14" t="s">
        <v>423</v>
      </c>
      <c r="I1544" s="12">
        <v>46.0</v>
      </c>
      <c r="J1544" s="15" t="str">
        <f t="shared" si="1"/>
        <v>Relevant</v>
      </c>
    </row>
    <row r="1545" ht="22.5" customHeight="1">
      <c r="A1545" s="9" t="s">
        <v>4637</v>
      </c>
      <c r="B1545" s="10">
        <v>45611.364328703705</v>
      </c>
      <c r="C1545" s="11" t="s">
        <v>4638</v>
      </c>
      <c r="D1545" s="12">
        <v>11.0</v>
      </c>
      <c r="E1545" s="10" t="s">
        <v>17</v>
      </c>
      <c r="F1545" s="12">
        <v>2024.0</v>
      </c>
      <c r="G1545" s="13" t="s">
        <v>13</v>
      </c>
      <c r="H1545" s="14" t="s">
        <v>47</v>
      </c>
      <c r="I1545" s="12">
        <v>689.0</v>
      </c>
      <c r="J1545" s="15" t="str">
        <f t="shared" si="1"/>
        <v>Relevant</v>
      </c>
    </row>
    <row r="1546" ht="22.5" customHeight="1">
      <c r="A1546" s="9" t="s">
        <v>4639</v>
      </c>
      <c r="B1546" s="10">
        <v>45562.94384542824</v>
      </c>
      <c r="C1546" s="11" t="s">
        <v>4640</v>
      </c>
      <c r="D1546" s="12">
        <v>9.0</v>
      </c>
      <c r="E1546" s="10" t="s">
        <v>114</v>
      </c>
      <c r="F1546" s="12">
        <v>2024.0</v>
      </c>
      <c r="G1546" s="13" t="s">
        <v>4641</v>
      </c>
      <c r="H1546" s="14" t="s">
        <v>4642</v>
      </c>
      <c r="I1546" s="12">
        <v>1.0742944E7</v>
      </c>
      <c r="J1546" s="15" t="str">
        <f t="shared" si="1"/>
        <v>Relevant</v>
      </c>
    </row>
    <row r="1547" ht="22.5" customHeight="1">
      <c r="A1547" s="9" t="s">
        <v>4643</v>
      </c>
      <c r="B1547" s="10">
        <v>45583.59275462963</v>
      </c>
      <c r="C1547" s="11" t="s">
        <v>4644</v>
      </c>
      <c r="D1547" s="12">
        <v>10.0</v>
      </c>
      <c r="E1547" s="10" t="s">
        <v>42</v>
      </c>
      <c r="F1547" s="12">
        <v>2024.0</v>
      </c>
      <c r="G1547" s="13" t="s">
        <v>13</v>
      </c>
      <c r="H1547" s="14" t="s">
        <v>4645</v>
      </c>
      <c r="I1547" s="12">
        <v>44.0</v>
      </c>
      <c r="J1547" s="15" t="str">
        <f t="shared" si="1"/>
        <v>Relevant</v>
      </c>
    </row>
    <row r="1548" ht="22.5" customHeight="1">
      <c r="A1548" s="9" t="s">
        <v>4646</v>
      </c>
      <c r="B1548" s="10">
        <v>45590.384039351855</v>
      </c>
      <c r="C1548" s="11" t="s">
        <v>4647</v>
      </c>
      <c r="D1548" s="12">
        <v>10.0</v>
      </c>
      <c r="E1548" s="10" t="s">
        <v>42</v>
      </c>
      <c r="F1548" s="12">
        <v>2024.0</v>
      </c>
      <c r="G1548" s="13" t="s">
        <v>13</v>
      </c>
      <c r="H1548" s="14" t="s">
        <v>4648</v>
      </c>
      <c r="I1548" s="12">
        <v>178.0</v>
      </c>
      <c r="J1548" s="15" t="str">
        <f t="shared" si="1"/>
        <v>Relevant</v>
      </c>
    </row>
    <row r="1549" ht="22.5" customHeight="1">
      <c r="A1549" s="9" t="s">
        <v>4649</v>
      </c>
      <c r="B1549" s="10">
        <v>45598.68583333334</v>
      </c>
      <c r="C1549" s="11" t="s">
        <v>4650</v>
      </c>
      <c r="D1549" s="12">
        <v>11.0</v>
      </c>
      <c r="E1549" s="10" t="s">
        <v>17</v>
      </c>
      <c r="F1549" s="12">
        <v>2024.0</v>
      </c>
      <c r="G1549" s="13" t="s">
        <v>13</v>
      </c>
      <c r="H1549" s="14" t="s">
        <v>4651</v>
      </c>
      <c r="I1549" s="12">
        <v>1849.0</v>
      </c>
      <c r="J1549" s="15" t="str">
        <f t="shared" si="1"/>
        <v>Irrelevant</v>
      </c>
    </row>
    <row r="1550" ht="22.5" customHeight="1">
      <c r="A1550" s="9" t="s">
        <v>4652</v>
      </c>
      <c r="B1550" s="10">
        <v>45630.486979166664</v>
      </c>
      <c r="C1550" s="11" t="s">
        <v>4653</v>
      </c>
      <c r="D1550" s="12">
        <v>12.0</v>
      </c>
      <c r="E1550" s="10" t="s">
        <v>26</v>
      </c>
      <c r="F1550" s="12">
        <v>2024.0</v>
      </c>
      <c r="G1550" s="13" t="s">
        <v>13</v>
      </c>
      <c r="H1550" s="14" t="s">
        <v>181</v>
      </c>
      <c r="I1550" s="12">
        <v>182.0</v>
      </c>
      <c r="J1550" s="15" t="str">
        <f t="shared" si="1"/>
        <v>Irrelevant</v>
      </c>
    </row>
    <row r="1551" ht="22.5" customHeight="1">
      <c r="A1551" s="9" t="s">
        <v>4654</v>
      </c>
      <c r="B1551" s="10">
        <v>45610.84405092592</v>
      </c>
      <c r="C1551" s="11" t="s">
        <v>4655</v>
      </c>
      <c r="D1551" s="12">
        <v>11.0</v>
      </c>
      <c r="E1551" s="10" t="s">
        <v>17</v>
      </c>
      <c r="F1551" s="12">
        <v>2024.0</v>
      </c>
      <c r="G1551" s="13" t="s">
        <v>13</v>
      </c>
      <c r="H1551" s="14" t="s">
        <v>47</v>
      </c>
      <c r="I1551" s="12">
        <v>144.0</v>
      </c>
      <c r="J1551" s="15" t="str">
        <f t="shared" si="1"/>
        <v>Relevant</v>
      </c>
    </row>
    <row r="1552" ht="22.5" customHeight="1">
      <c r="A1552" s="9" t="s">
        <v>4656</v>
      </c>
      <c r="B1552" s="10">
        <v>45643.763657407406</v>
      </c>
      <c r="C1552" s="11" t="s">
        <v>4657</v>
      </c>
      <c r="D1552" s="12">
        <v>12.0</v>
      </c>
      <c r="E1552" s="10" t="s">
        <v>26</v>
      </c>
      <c r="F1552" s="12">
        <v>2024.0</v>
      </c>
      <c r="G1552" s="13" t="s">
        <v>13</v>
      </c>
      <c r="H1552" s="14" t="s">
        <v>1646</v>
      </c>
      <c r="I1552" s="12">
        <v>2055.0</v>
      </c>
      <c r="J1552" s="15" t="str">
        <f t="shared" si="1"/>
        <v>Irrelevant</v>
      </c>
    </row>
    <row r="1553" ht="22.5" customHeight="1">
      <c r="A1553" s="9" t="s">
        <v>4658</v>
      </c>
      <c r="B1553" s="10">
        <v>45588.70056712963</v>
      </c>
      <c r="C1553" s="11" t="s">
        <v>4659</v>
      </c>
      <c r="D1553" s="12">
        <v>10.0</v>
      </c>
      <c r="E1553" s="10" t="s">
        <v>42</v>
      </c>
      <c r="F1553" s="12">
        <v>2024.0</v>
      </c>
      <c r="G1553" s="13" t="s">
        <v>4660</v>
      </c>
      <c r="H1553" s="14" t="s">
        <v>4661</v>
      </c>
      <c r="I1553" s="12">
        <v>3353645.0</v>
      </c>
      <c r="J1553" s="15" t="str">
        <f t="shared" si="1"/>
        <v>Relevant</v>
      </c>
    </row>
    <row r="1554" ht="22.5" customHeight="1">
      <c r="A1554" s="9" t="s">
        <v>4662</v>
      </c>
      <c r="B1554" s="10">
        <v>45597.992476851854</v>
      </c>
      <c r="C1554" s="11" t="s">
        <v>4663</v>
      </c>
      <c r="D1554" s="12">
        <v>11.0</v>
      </c>
      <c r="E1554" s="10" t="s">
        <v>17</v>
      </c>
      <c r="F1554" s="12">
        <v>2024.0</v>
      </c>
      <c r="G1554" s="13" t="s">
        <v>4664</v>
      </c>
      <c r="H1554" s="14" t="s">
        <v>4665</v>
      </c>
      <c r="I1554" s="12">
        <v>9292977.0</v>
      </c>
      <c r="J1554" s="15" t="str">
        <f t="shared" si="1"/>
        <v>Relevant</v>
      </c>
    </row>
    <row r="1555" ht="22.5" customHeight="1">
      <c r="A1555" s="9" t="s">
        <v>4666</v>
      </c>
      <c r="B1555" s="10">
        <v>45592.32987168981</v>
      </c>
      <c r="C1555" s="11" t="s">
        <v>4667</v>
      </c>
      <c r="D1555" s="12">
        <v>10.0</v>
      </c>
      <c r="E1555" s="10" t="s">
        <v>42</v>
      </c>
      <c r="F1555" s="12">
        <v>2024.0</v>
      </c>
      <c r="G1555" s="13" t="s">
        <v>4668</v>
      </c>
      <c r="H1555" s="14" t="s">
        <v>4669</v>
      </c>
      <c r="I1555" s="12">
        <v>4492.0</v>
      </c>
      <c r="J1555" s="15" t="str">
        <f t="shared" si="1"/>
        <v>Irrelevant</v>
      </c>
    </row>
    <row r="1556" ht="22.5" customHeight="1">
      <c r="A1556" s="9" t="s">
        <v>4670</v>
      </c>
      <c r="B1556" s="10">
        <v>45597.6199537037</v>
      </c>
      <c r="C1556" s="11" t="s">
        <v>4671</v>
      </c>
      <c r="D1556" s="12">
        <v>11.0</v>
      </c>
      <c r="E1556" s="10" t="s">
        <v>17</v>
      </c>
      <c r="F1556" s="12">
        <v>2024.0</v>
      </c>
      <c r="G1556" s="13" t="s">
        <v>13</v>
      </c>
      <c r="H1556" s="14" t="s">
        <v>124</v>
      </c>
      <c r="I1556" s="12">
        <v>62.0</v>
      </c>
      <c r="J1556" s="15" t="str">
        <f t="shared" si="1"/>
        <v>Relevant</v>
      </c>
    </row>
    <row r="1557" ht="22.5" customHeight="1">
      <c r="A1557" s="9" t="s">
        <v>4672</v>
      </c>
      <c r="B1557" s="10">
        <v>45412.0206712963</v>
      </c>
      <c r="C1557" s="11" t="s">
        <v>4673</v>
      </c>
      <c r="D1557" s="12">
        <v>4.0</v>
      </c>
      <c r="E1557" s="10" t="s">
        <v>274</v>
      </c>
      <c r="F1557" s="12">
        <v>2024.0</v>
      </c>
      <c r="G1557" s="13" t="s">
        <v>4674</v>
      </c>
      <c r="H1557" s="14" t="s">
        <v>4675</v>
      </c>
      <c r="I1557" s="12">
        <v>2274325.0</v>
      </c>
      <c r="J1557" s="15" t="str">
        <f t="shared" si="1"/>
        <v>Irrelevant</v>
      </c>
    </row>
    <row r="1558" ht="22.5" customHeight="1">
      <c r="A1558" s="9" t="s">
        <v>4676</v>
      </c>
      <c r="B1558" s="10">
        <v>45615.80365740741</v>
      </c>
      <c r="C1558" s="11" t="s">
        <v>4677</v>
      </c>
      <c r="D1558" s="12">
        <v>11.0</v>
      </c>
      <c r="E1558" s="10" t="s">
        <v>17</v>
      </c>
      <c r="F1558" s="12">
        <v>2024.0</v>
      </c>
      <c r="G1558" s="13" t="s">
        <v>13</v>
      </c>
      <c r="H1558" s="14" t="s">
        <v>781</v>
      </c>
      <c r="I1558" s="12">
        <v>809.0</v>
      </c>
      <c r="J1558" s="15" t="str">
        <f t="shared" si="1"/>
        <v>Irrelevant</v>
      </c>
    </row>
    <row r="1559" ht="22.5" customHeight="1">
      <c r="A1559" s="9" t="s">
        <v>4678</v>
      </c>
      <c r="B1559" s="10">
        <v>45611.606099537035</v>
      </c>
      <c r="C1559" s="11" t="s">
        <v>4679</v>
      </c>
      <c r="D1559" s="12">
        <v>11.0</v>
      </c>
      <c r="E1559" s="10" t="s">
        <v>17</v>
      </c>
      <c r="F1559" s="12">
        <v>2024.0</v>
      </c>
      <c r="G1559" s="13" t="s">
        <v>13</v>
      </c>
      <c r="H1559" s="14" t="s">
        <v>47</v>
      </c>
      <c r="I1559" s="12">
        <v>88.0</v>
      </c>
      <c r="J1559" s="15" t="str">
        <f t="shared" si="1"/>
        <v>Relevant</v>
      </c>
    </row>
    <row r="1560" ht="22.5" customHeight="1">
      <c r="A1560" s="9" t="s">
        <v>4680</v>
      </c>
      <c r="B1560" s="10">
        <v>45742.978310185186</v>
      </c>
      <c r="C1560" s="11" t="s">
        <v>4681</v>
      </c>
      <c r="D1560" s="12">
        <v>3.0</v>
      </c>
      <c r="E1560" s="10" t="s">
        <v>59</v>
      </c>
      <c r="F1560" s="12">
        <v>2025.0</v>
      </c>
      <c r="G1560" s="13" t="s">
        <v>13</v>
      </c>
      <c r="H1560" s="14" t="s">
        <v>204</v>
      </c>
      <c r="I1560" s="12">
        <v>206.0</v>
      </c>
      <c r="J1560" s="15" t="str">
        <f t="shared" si="1"/>
        <v>Relevant</v>
      </c>
    </row>
    <row r="1561" ht="22.5" customHeight="1">
      <c r="A1561" s="9" t="s">
        <v>4682</v>
      </c>
      <c r="B1561" s="10">
        <v>45561.58013888889</v>
      </c>
      <c r="C1561" s="11" t="s">
        <v>4683</v>
      </c>
      <c r="D1561" s="12">
        <v>9.0</v>
      </c>
      <c r="E1561" s="10" t="s">
        <v>114</v>
      </c>
      <c r="F1561" s="12">
        <v>2024.0</v>
      </c>
      <c r="G1561" s="13" t="s">
        <v>13</v>
      </c>
      <c r="H1561" s="14" t="s">
        <v>4684</v>
      </c>
      <c r="I1561" s="12">
        <v>185.0</v>
      </c>
      <c r="J1561" s="15" t="str">
        <f t="shared" si="1"/>
        <v>Relevant</v>
      </c>
    </row>
    <row r="1562" ht="22.5" customHeight="1">
      <c r="A1562" s="9" t="s">
        <v>4685</v>
      </c>
      <c r="B1562" s="10">
        <v>45567.50597222222</v>
      </c>
      <c r="C1562" s="11" t="s">
        <v>4686</v>
      </c>
      <c r="D1562" s="12">
        <v>10.0</v>
      </c>
      <c r="E1562" s="10" t="s">
        <v>42</v>
      </c>
      <c r="F1562" s="12">
        <v>2024.0</v>
      </c>
      <c r="G1562" s="13" t="s">
        <v>13</v>
      </c>
      <c r="H1562" s="14" t="s">
        <v>4687</v>
      </c>
      <c r="I1562" s="12">
        <v>7985.0</v>
      </c>
      <c r="J1562" s="15" t="str">
        <f t="shared" si="1"/>
        <v>Relevant</v>
      </c>
    </row>
    <row r="1563" ht="22.5" customHeight="1">
      <c r="A1563" s="9" t="s">
        <v>4688</v>
      </c>
      <c r="B1563" s="10">
        <v>45591.33693287037</v>
      </c>
      <c r="C1563" s="11" t="s">
        <v>4689</v>
      </c>
      <c r="D1563" s="12">
        <v>10.0</v>
      </c>
      <c r="E1563" s="10" t="s">
        <v>42</v>
      </c>
      <c r="F1563" s="12">
        <v>2024.0</v>
      </c>
      <c r="G1563" s="13" t="s">
        <v>13</v>
      </c>
      <c r="H1563" s="14" t="s">
        <v>4690</v>
      </c>
      <c r="I1563" s="12">
        <v>363.0</v>
      </c>
      <c r="J1563" s="15" t="str">
        <f t="shared" si="1"/>
        <v>Irrelevant</v>
      </c>
    </row>
    <row r="1564" ht="22.5" customHeight="1">
      <c r="A1564" s="9" t="s">
        <v>4691</v>
      </c>
      <c r="B1564" s="10">
        <v>45696.8881712963</v>
      </c>
      <c r="C1564" s="11" t="s">
        <v>4692</v>
      </c>
      <c r="D1564" s="12">
        <v>2.0</v>
      </c>
      <c r="E1564" s="10" t="s">
        <v>12</v>
      </c>
      <c r="F1564" s="12">
        <v>2025.0</v>
      </c>
      <c r="G1564" s="13" t="s">
        <v>13</v>
      </c>
      <c r="H1564" s="14" t="s">
        <v>14</v>
      </c>
      <c r="I1564" s="12">
        <v>651.0</v>
      </c>
      <c r="J1564" s="15" t="str">
        <f t="shared" si="1"/>
        <v>Relevant</v>
      </c>
    </row>
    <row r="1565" ht="22.5" customHeight="1">
      <c r="A1565" s="9" t="s">
        <v>4693</v>
      </c>
      <c r="B1565" s="10">
        <v>45585.496712962966</v>
      </c>
      <c r="C1565" s="11" t="s">
        <v>4694</v>
      </c>
      <c r="D1565" s="12">
        <v>10.0</v>
      </c>
      <c r="E1565" s="10" t="s">
        <v>42</v>
      </c>
      <c r="F1565" s="12">
        <v>2024.0</v>
      </c>
      <c r="G1565" s="13" t="s">
        <v>4695</v>
      </c>
      <c r="H1565" s="14" t="s">
        <v>4696</v>
      </c>
      <c r="I1565" s="12">
        <v>6822.0</v>
      </c>
      <c r="J1565" s="15" t="str">
        <f t="shared" si="1"/>
        <v>Relevant</v>
      </c>
    </row>
    <row r="1566" ht="22.5" customHeight="1">
      <c r="A1566" s="9" t="s">
        <v>4697</v>
      </c>
      <c r="B1566" s="10">
        <v>45596.39886574074</v>
      </c>
      <c r="C1566" s="11" t="s">
        <v>4698</v>
      </c>
      <c r="D1566" s="12">
        <v>10.0</v>
      </c>
      <c r="E1566" s="10" t="s">
        <v>42</v>
      </c>
      <c r="F1566" s="12">
        <v>2024.0</v>
      </c>
      <c r="G1566" s="13" t="s">
        <v>4699</v>
      </c>
      <c r="H1566" s="14" t="s">
        <v>4700</v>
      </c>
      <c r="I1566" s="12">
        <v>171616.0</v>
      </c>
      <c r="J1566" s="15" t="str">
        <f t="shared" si="1"/>
        <v>Relevant</v>
      </c>
    </row>
    <row r="1567" ht="22.5" customHeight="1">
      <c r="A1567" s="9" t="s">
        <v>4701</v>
      </c>
      <c r="B1567" s="10">
        <v>45697.05266203704</v>
      </c>
      <c r="C1567" s="11" t="s">
        <v>4702</v>
      </c>
      <c r="D1567" s="12">
        <v>2.0</v>
      </c>
      <c r="E1567" s="10" t="s">
        <v>12</v>
      </c>
      <c r="F1567" s="12">
        <v>2025.0</v>
      </c>
      <c r="G1567" s="13" t="s">
        <v>13</v>
      </c>
      <c r="H1567" s="14" t="s">
        <v>2483</v>
      </c>
      <c r="I1567" s="12">
        <v>127.0</v>
      </c>
      <c r="J1567" s="15" t="str">
        <f t="shared" si="1"/>
        <v>Relevant</v>
      </c>
    </row>
    <row r="1568" ht="22.5" customHeight="1">
      <c r="A1568" s="9" t="s">
        <v>4703</v>
      </c>
      <c r="B1568" s="10">
        <v>45473.58765046296</v>
      </c>
      <c r="C1568" s="11" t="s">
        <v>4704</v>
      </c>
      <c r="D1568" s="12">
        <v>6.0</v>
      </c>
      <c r="E1568" s="10" t="s">
        <v>34</v>
      </c>
      <c r="F1568" s="12">
        <v>2024.0</v>
      </c>
      <c r="G1568" s="13" t="s">
        <v>13</v>
      </c>
      <c r="H1568" s="14" t="s">
        <v>56</v>
      </c>
      <c r="I1568" s="12">
        <v>1345.0</v>
      </c>
      <c r="J1568" s="15" t="str">
        <f t="shared" si="1"/>
        <v>Relevant</v>
      </c>
    </row>
    <row r="1569" ht="22.5" customHeight="1">
      <c r="A1569" s="9" t="s">
        <v>4705</v>
      </c>
      <c r="B1569" s="10">
        <v>45603.45866898148</v>
      </c>
      <c r="C1569" s="11" t="s">
        <v>4706</v>
      </c>
      <c r="D1569" s="12">
        <v>11.0</v>
      </c>
      <c r="E1569" s="10" t="s">
        <v>17</v>
      </c>
      <c r="F1569" s="12">
        <v>2024.0</v>
      </c>
      <c r="G1569" s="13" t="s">
        <v>13</v>
      </c>
      <c r="H1569" s="14" t="s">
        <v>4707</v>
      </c>
      <c r="I1569" s="12">
        <v>405.0</v>
      </c>
      <c r="J1569" s="15" t="str">
        <f t="shared" si="1"/>
        <v>Relevant</v>
      </c>
    </row>
    <row r="1570" ht="22.5" customHeight="1">
      <c r="A1570" s="9" t="s">
        <v>4708</v>
      </c>
      <c r="B1570" s="10">
        <v>45617.670727094905</v>
      </c>
      <c r="C1570" s="11" t="s">
        <v>4709</v>
      </c>
      <c r="D1570" s="12">
        <v>11.0</v>
      </c>
      <c r="E1570" s="10" t="s">
        <v>17</v>
      </c>
      <c r="F1570" s="12">
        <v>2024.0</v>
      </c>
      <c r="G1570" s="13" t="s">
        <v>4710</v>
      </c>
      <c r="H1570" s="14" t="s">
        <v>4711</v>
      </c>
      <c r="I1570" s="12">
        <v>1146.0</v>
      </c>
      <c r="J1570" s="15" t="str">
        <f t="shared" si="1"/>
        <v>Relevant</v>
      </c>
    </row>
    <row r="1571" ht="22.5" customHeight="1">
      <c r="A1571" s="9" t="s">
        <v>4712</v>
      </c>
      <c r="B1571" s="10">
        <v>45614.93240740741</v>
      </c>
      <c r="C1571" s="11" t="s">
        <v>4713</v>
      </c>
      <c r="D1571" s="12">
        <v>11.0</v>
      </c>
      <c r="E1571" s="10" t="s">
        <v>17</v>
      </c>
      <c r="F1571" s="12">
        <v>2024.0</v>
      </c>
      <c r="G1571" s="13" t="s">
        <v>13</v>
      </c>
      <c r="H1571" s="14" t="s">
        <v>423</v>
      </c>
      <c r="I1571" s="12">
        <v>85.0</v>
      </c>
      <c r="J1571" s="15" t="str">
        <f t="shared" si="1"/>
        <v>Relevant</v>
      </c>
    </row>
    <row r="1572" ht="22.5" customHeight="1">
      <c r="A1572" s="9" t="s">
        <v>4714</v>
      </c>
      <c r="B1572" s="10">
        <v>45647.69976851852</v>
      </c>
      <c r="C1572" s="11" t="s">
        <v>4715</v>
      </c>
      <c r="D1572" s="12">
        <v>12.0</v>
      </c>
      <c r="E1572" s="10" t="s">
        <v>26</v>
      </c>
      <c r="F1572" s="12">
        <v>2024.0</v>
      </c>
      <c r="G1572" s="13" t="s">
        <v>4716</v>
      </c>
      <c r="H1572" s="14" t="s">
        <v>4717</v>
      </c>
      <c r="I1572" s="12">
        <v>478858.0</v>
      </c>
      <c r="J1572" s="15" t="str">
        <f t="shared" si="1"/>
        <v>Irrelevant</v>
      </c>
    </row>
    <row r="1573" ht="22.5" customHeight="1">
      <c r="A1573" s="9" t="s">
        <v>4718</v>
      </c>
      <c r="B1573" s="10">
        <v>45540.784479166665</v>
      </c>
      <c r="C1573" s="11" t="s">
        <v>4719</v>
      </c>
      <c r="D1573" s="12">
        <v>9.0</v>
      </c>
      <c r="E1573" s="10" t="s">
        <v>114</v>
      </c>
      <c r="F1573" s="12">
        <v>2024.0</v>
      </c>
      <c r="G1573" s="13" t="s">
        <v>13</v>
      </c>
      <c r="H1573" s="14" t="s">
        <v>115</v>
      </c>
      <c r="I1573" s="12">
        <v>249.0</v>
      </c>
      <c r="J1573" s="15" t="str">
        <f t="shared" si="1"/>
        <v>Relevant</v>
      </c>
    </row>
    <row r="1574" ht="22.5" customHeight="1">
      <c r="A1574" s="9" t="s">
        <v>4720</v>
      </c>
      <c r="B1574" s="10">
        <v>45629.665497685186</v>
      </c>
      <c r="C1574" s="11" t="s">
        <v>4721</v>
      </c>
      <c r="D1574" s="12">
        <v>12.0</v>
      </c>
      <c r="E1574" s="10" t="s">
        <v>26</v>
      </c>
      <c r="F1574" s="12">
        <v>2024.0</v>
      </c>
      <c r="G1574" s="13" t="s">
        <v>13</v>
      </c>
      <c r="H1574" s="14" t="s">
        <v>1939</v>
      </c>
      <c r="I1574" s="12">
        <v>2962.0</v>
      </c>
      <c r="J1574" s="15" t="str">
        <f t="shared" si="1"/>
        <v>Relevant</v>
      </c>
    </row>
    <row r="1575" ht="22.5" customHeight="1">
      <c r="A1575" s="9" t="s">
        <v>4722</v>
      </c>
      <c r="B1575" s="10">
        <v>45696.87326388889</v>
      </c>
      <c r="C1575" s="11" t="s">
        <v>4723</v>
      </c>
      <c r="D1575" s="12">
        <v>2.0</v>
      </c>
      <c r="E1575" s="10" t="s">
        <v>12</v>
      </c>
      <c r="F1575" s="12">
        <v>2025.0</v>
      </c>
      <c r="G1575" s="13" t="s">
        <v>13</v>
      </c>
      <c r="H1575" s="14" t="s">
        <v>2483</v>
      </c>
      <c r="I1575" s="12">
        <v>842.0</v>
      </c>
      <c r="J1575" s="15" t="str">
        <f t="shared" si="1"/>
        <v>Relevant</v>
      </c>
    </row>
    <row r="1576" ht="22.5" customHeight="1">
      <c r="A1576" s="9" t="s">
        <v>4724</v>
      </c>
      <c r="B1576" s="10">
        <v>45617.68824074074</v>
      </c>
      <c r="C1576" s="11" t="s">
        <v>4725</v>
      </c>
      <c r="D1576" s="12">
        <v>11.0</v>
      </c>
      <c r="E1576" s="10" t="s">
        <v>17</v>
      </c>
      <c r="F1576" s="12">
        <v>2024.0</v>
      </c>
      <c r="G1576" s="13" t="s">
        <v>13</v>
      </c>
      <c r="H1576" s="14" t="s">
        <v>972</v>
      </c>
      <c r="I1576" s="12">
        <v>2449.0</v>
      </c>
      <c r="J1576" s="15" t="str">
        <f t="shared" si="1"/>
        <v>Irrelevant</v>
      </c>
    </row>
    <row r="1577" ht="22.5" customHeight="1">
      <c r="A1577" s="9" t="s">
        <v>4726</v>
      </c>
      <c r="B1577" s="10">
        <v>45587.848275462966</v>
      </c>
      <c r="C1577" s="11" t="s">
        <v>4727</v>
      </c>
      <c r="D1577" s="12">
        <v>10.0</v>
      </c>
      <c r="E1577" s="10" t="s">
        <v>42</v>
      </c>
      <c r="F1577" s="12">
        <v>2024.0</v>
      </c>
      <c r="G1577" s="13" t="s">
        <v>13</v>
      </c>
      <c r="H1577" s="14" t="s">
        <v>338</v>
      </c>
      <c r="I1577" s="12">
        <v>9187.0</v>
      </c>
      <c r="J1577" s="15" t="str">
        <f t="shared" si="1"/>
        <v>Relevant</v>
      </c>
    </row>
    <row r="1578" ht="22.5" customHeight="1">
      <c r="A1578" s="9" t="s">
        <v>4728</v>
      </c>
      <c r="B1578" s="10">
        <v>45678.05569444445</v>
      </c>
      <c r="C1578" s="11" t="s">
        <v>4729</v>
      </c>
      <c r="D1578" s="12">
        <v>1.0</v>
      </c>
      <c r="E1578" s="10" t="s">
        <v>70</v>
      </c>
      <c r="F1578" s="12">
        <v>2025.0</v>
      </c>
      <c r="G1578" s="13" t="s">
        <v>4730</v>
      </c>
      <c r="H1578" s="14" t="s">
        <v>4731</v>
      </c>
      <c r="I1578" s="12">
        <v>2866.0</v>
      </c>
      <c r="J1578" s="15" t="str">
        <f t="shared" si="1"/>
        <v>Irrelevant</v>
      </c>
    </row>
    <row r="1579" ht="22.5" customHeight="1">
      <c r="A1579" s="9" t="s">
        <v>4732</v>
      </c>
      <c r="B1579" s="10">
        <v>45629.793599537035</v>
      </c>
      <c r="C1579" s="11" t="s">
        <v>4733</v>
      </c>
      <c r="D1579" s="12">
        <v>12.0</v>
      </c>
      <c r="E1579" s="10" t="s">
        <v>26</v>
      </c>
      <c r="F1579" s="12">
        <v>2024.0</v>
      </c>
      <c r="G1579" s="13" t="s">
        <v>13</v>
      </c>
      <c r="H1579" s="14" t="s">
        <v>1939</v>
      </c>
      <c r="I1579" s="12">
        <v>1106.0</v>
      </c>
      <c r="J1579" s="15" t="str">
        <f t="shared" si="1"/>
        <v>Relevant</v>
      </c>
    </row>
    <row r="1580" ht="22.5" customHeight="1">
      <c r="A1580" s="9" t="s">
        <v>4734</v>
      </c>
      <c r="B1580" s="10">
        <v>45696.810428240744</v>
      </c>
      <c r="C1580" s="11" t="s">
        <v>4735</v>
      </c>
      <c r="D1580" s="12">
        <v>2.0</v>
      </c>
      <c r="E1580" s="10" t="s">
        <v>12</v>
      </c>
      <c r="F1580" s="12">
        <v>2025.0</v>
      </c>
      <c r="G1580" s="13" t="s">
        <v>13</v>
      </c>
      <c r="H1580" s="14" t="s">
        <v>14</v>
      </c>
      <c r="I1580" s="12">
        <v>113.0</v>
      </c>
      <c r="J1580" s="15" t="str">
        <f t="shared" si="1"/>
        <v>Relevant</v>
      </c>
    </row>
    <row r="1581" ht="22.5" customHeight="1">
      <c r="A1581" s="9" t="s">
        <v>4736</v>
      </c>
      <c r="B1581" s="10">
        <v>45554.50677083333</v>
      </c>
      <c r="C1581" s="11" t="s">
        <v>4737</v>
      </c>
      <c r="D1581" s="12">
        <v>9.0</v>
      </c>
      <c r="E1581" s="10" t="s">
        <v>114</v>
      </c>
      <c r="F1581" s="12">
        <v>2024.0</v>
      </c>
      <c r="G1581" s="13" t="s">
        <v>13</v>
      </c>
      <c r="H1581" s="14" t="s">
        <v>4738</v>
      </c>
      <c r="I1581" s="12">
        <v>12341.0</v>
      </c>
      <c r="J1581" s="15" t="str">
        <f t="shared" si="1"/>
        <v>Relevant</v>
      </c>
    </row>
    <row r="1582" ht="22.5" customHeight="1">
      <c r="A1582" s="9" t="s">
        <v>4739</v>
      </c>
      <c r="B1582" s="10">
        <v>45615.494166666664</v>
      </c>
      <c r="C1582" s="11" t="s">
        <v>4740</v>
      </c>
      <c r="D1582" s="12">
        <v>11.0</v>
      </c>
      <c r="E1582" s="10" t="s">
        <v>17</v>
      </c>
      <c r="F1582" s="12">
        <v>2024.0</v>
      </c>
      <c r="G1582" s="13" t="s">
        <v>13</v>
      </c>
      <c r="H1582" s="14" t="s">
        <v>423</v>
      </c>
      <c r="I1582" s="12">
        <v>92.0</v>
      </c>
      <c r="J1582" s="15" t="str">
        <f t="shared" si="1"/>
        <v>Relevant</v>
      </c>
    </row>
    <row r="1583" ht="22.5" customHeight="1">
      <c r="A1583" s="9" t="s">
        <v>4741</v>
      </c>
      <c r="B1583" s="10">
        <v>45587.84541666666</v>
      </c>
      <c r="C1583" s="11" t="s">
        <v>4742</v>
      </c>
      <c r="D1583" s="12">
        <v>10.0</v>
      </c>
      <c r="E1583" s="10" t="s">
        <v>42</v>
      </c>
      <c r="F1583" s="12">
        <v>2024.0</v>
      </c>
      <c r="G1583" s="13" t="s">
        <v>13</v>
      </c>
      <c r="H1583" s="14" t="s">
        <v>338</v>
      </c>
      <c r="I1583" s="12">
        <v>20.0</v>
      </c>
      <c r="J1583" s="15" t="str">
        <f t="shared" si="1"/>
        <v>Relevant</v>
      </c>
    </row>
    <row r="1584" ht="22.5" customHeight="1">
      <c r="A1584" s="9" t="s">
        <v>4743</v>
      </c>
      <c r="B1584" s="10">
        <v>45696.77746527778</v>
      </c>
      <c r="C1584" s="11" t="s">
        <v>4744</v>
      </c>
      <c r="D1584" s="12">
        <v>2.0</v>
      </c>
      <c r="E1584" s="10" t="s">
        <v>12</v>
      </c>
      <c r="F1584" s="12">
        <v>2025.0</v>
      </c>
      <c r="G1584" s="13" t="s">
        <v>13</v>
      </c>
      <c r="H1584" s="14" t="s">
        <v>14</v>
      </c>
      <c r="I1584" s="12">
        <v>27.0</v>
      </c>
      <c r="J1584" s="15" t="str">
        <f t="shared" si="1"/>
        <v>Relevant</v>
      </c>
    </row>
    <row r="1585" ht="22.5" customHeight="1">
      <c r="A1585" s="9" t="s">
        <v>4745</v>
      </c>
      <c r="B1585" s="10">
        <v>45601.467453703706</v>
      </c>
      <c r="C1585" s="11" t="s">
        <v>4746</v>
      </c>
      <c r="D1585" s="12">
        <v>11.0</v>
      </c>
      <c r="E1585" s="10" t="s">
        <v>17</v>
      </c>
      <c r="F1585" s="12">
        <v>2024.0</v>
      </c>
      <c r="G1585" s="13" t="s">
        <v>13</v>
      </c>
      <c r="H1585" s="14" t="s">
        <v>4747</v>
      </c>
      <c r="I1585" s="12">
        <v>3.0</v>
      </c>
      <c r="J1585" s="15" t="str">
        <f t="shared" si="1"/>
        <v>Relevant</v>
      </c>
    </row>
    <row r="1586" ht="22.5" customHeight="1">
      <c r="A1586" s="9" t="s">
        <v>4748</v>
      </c>
      <c r="B1586" s="10">
        <v>45488.33671296296</v>
      </c>
      <c r="C1586" s="11" t="s">
        <v>4749</v>
      </c>
      <c r="D1586" s="12">
        <v>7.0</v>
      </c>
      <c r="E1586" s="10" t="s">
        <v>55</v>
      </c>
      <c r="F1586" s="12">
        <v>2024.0</v>
      </c>
      <c r="G1586" s="13" t="s">
        <v>4750</v>
      </c>
      <c r="H1586" s="14" t="str">
        <f>IFERROR(__xludf.DUMMYFUNCTION("TRIM(REGEXREPLACE(GOOGLETRANSLATE(G1586,""auto"",""en""),""(?i)\b(RT|QT)\s*@?\w*:?\s*|https?://\S+|@\w+|#\w+|[^\x00-\x7F]|[^\w\s]"",""""))"),"Shimla Weather Warm start at 1662C check weather forecast for July 15 2024")</f>
        <v>Shimla Weather Warm start at 1662C check weather forecast for July 15 2024</v>
      </c>
      <c r="I1586" s="12">
        <v>1295785.0</v>
      </c>
      <c r="J1586" s="15" t="str">
        <f t="shared" si="1"/>
        <v>Irrelevant</v>
      </c>
    </row>
    <row r="1587" ht="22.5" customHeight="1">
      <c r="A1587" s="9" t="s">
        <v>4751</v>
      </c>
      <c r="B1587" s="10">
        <v>45623.51012731482</v>
      </c>
      <c r="C1587" s="11" t="s">
        <v>4752</v>
      </c>
      <c r="D1587" s="12">
        <v>11.0</v>
      </c>
      <c r="E1587" s="10" t="s">
        <v>17</v>
      </c>
      <c r="F1587" s="12">
        <v>2024.0</v>
      </c>
      <c r="G1587" s="13" t="s">
        <v>13</v>
      </c>
      <c r="H1587" s="14" t="s">
        <v>4753</v>
      </c>
      <c r="I1587" s="12">
        <v>117.0</v>
      </c>
      <c r="J1587" s="15" t="str">
        <f t="shared" si="1"/>
        <v>Irrelevant</v>
      </c>
    </row>
    <row r="1588" ht="22.5" customHeight="1">
      <c r="A1588" s="9" t="s">
        <v>4754</v>
      </c>
      <c r="B1588" s="10">
        <v>45609.470034722224</v>
      </c>
      <c r="C1588" s="11" t="s">
        <v>4755</v>
      </c>
      <c r="D1588" s="12">
        <v>11.0</v>
      </c>
      <c r="E1588" s="10" t="s">
        <v>17</v>
      </c>
      <c r="F1588" s="12">
        <v>2024.0</v>
      </c>
      <c r="G1588" s="13" t="s">
        <v>4756</v>
      </c>
      <c r="H1588" s="14" t="s">
        <v>4757</v>
      </c>
      <c r="I1588" s="12">
        <v>288406.0</v>
      </c>
      <c r="J1588" s="15" t="str">
        <f t="shared" si="1"/>
        <v>Relevant</v>
      </c>
    </row>
    <row r="1589" ht="22.5" customHeight="1">
      <c r="A1589" s="9" t="s">
        <v>4758</v>
      </c>
      <c r="B1589" s="10">
        <v>45601.56637731481</v>
      </c>
      <c r="C1589" s="11" t="s">
        <v>4759</v>
      </c>
      <c r="D1589" s="12">
        <v>11.0</v>
      </c>
      <c r="E1589" s="10" t="s">
        <v>17</v>
      </c>
      <c r="F1589" s="12">
        <v>2024.0</v>
      </c>
      <c r="G1589" s="13" t="s">
        <v>13</v>
      </c>
      <c r="H1589" s="14" t="s">
        <v>259</v>
      </c>
      <c r="I1589" s="12">
        <v>1048.0</v>
      </c>
      <c r="J1589" s="15" t="str">
        <f t="shared" si="1"/>
        <v>Relevant</v>
      </c>
    </row>
    <row r="1590" ht="22.5" customHeight="1">
      <c r="A1590" s="9" t="s">
        <v>4760</v>
      </c>
      <c r="B1590" s="10">
        <v>45473.6300462963</v>
      </c>
      <c r="C1590" s="11" t="s">
        <v>4761</v>
      </c>
      <c r="D1590" s="12">
        <v>6.0</v>
      </c>
      <c r="E1590" s="10" t="s">
        <v>34</v>
      </c>
      <c r="F1590" s="12">
        <v>2024.0</v>
      </c>
      <c r="G1590" s="13" t="s">
        <v>13</v>
      </c>
      <c r="H1590" s="14" t="s">
        <v>56</v>
      </c>
      <c r="I1590" s="12">
        <v>7729.0</v>
      </c>
      <c r="J1590" s="15" t="str">
        <f t="shared" si="1"/>
        <v>Relevant</v>
      </c>
    </row>
    <row r="1591" ht="22.5" customHeight="1">
      <c r="A1591" s="9" t="s">
        <v>4762</v>
      </c>
      <c r="B1591" s="10">
        <v>45614.740891203706</v>
      </c>
      <c r="C1591" s="11" t="s">
        <v>4763</v>
      </c>
      <c r="D1591" s="12">
        <v>11.0</v>
      </c>
      <c r="E1591" s="10" t="s">
        <v>17</v>
      </c>
      <c r="F1591" s="12">
        <v>2024.0</v>
      </c>
      <c r="G1591" s="13" t="s">
        <v>13</v>
      </c>
      <c r="H1591" s="14" t="s">
        <v>4764</v>
      </c>
      <c r="I1591" s="12">
        <v>50450.0</v>
      </c>
      <c r="J1591" s="15" t="str">
        <f t="shared" si="1"/>
        <v>Relevant</v>
      </c>
    </row>
    <row r="1592" ht="22.5" customHeight="1">
      <c r="A1592" s="9" t="s">
        <v>4765</v>
      </c>
      <c r="B1592" s="10">
        <v>45611.34455268519</v>
      </c>
      <c r="C1592" s="11" t="s">
        <v>4766</v>
      </c>
      <c r="D1592" s="12">
        <v>11.0</v>
      </c>
      <c r="E1592" s="10" t="s">
        <v>17</v>
      </c>
      <c r="F1592" s="12">
        <v>2024.0</v>
      </c>
      <c r="G1592" s="13" t="s">
        <v>4767</v>
      </c>
      <c r="H1592" s="14" t="s">
        <v>4768</v>
      </c>
      <c r="I1592" s="12">
        <v>670197.0</v>
      </c>
      <c r="J1592" s="15" t="str">
        <f t="shared" si="1"/>
        <v>Relevant</v>
      </c>
    </row>
    <row r="1593" ht="22.5" customHeight="1">
      <c r="A1593" s="9" t="s">
        <v>4769</v>
      </c>
      <c r="B1593" s="10">
        <v>45573.41758101852</v>
      </c>
      <c r="C1593" s="11" t="s">
        <v>4770</v>
      </c>
      <c r="D1593" s="12">
        <v>10.0</v>
      </c>
      <c r="E1593" s="10" t="s">
        <v>42</v>
      </c>
      <c r="F1593" s="12">
        <v>2024.0</v>
      </c>
      <c r="G1593" s="13" t="s">
        <v>4771</v>
      </c>
      <c r="H1593" s="14" t="s">
        <v>4772</v>
      </c>
      <c r="I1593" s="12">
        <v>9292977.0</v>
      </c>
      <c r="J1593" s="15" t="str">
        <f t="shared" si="1"/>
        <v>Irrelevant</v>
      </c>
    </row>
    <row r="1594" ht="22.5" customHeight="1">
      <c r="A1594" s="9" t="s">
        <v>4773</v>
      </c>
      <c r="B1594" s="10">
        <v>45483.92634259259</v>
      </c>
      <c r="C1594" s="11" t="s">
        <v>4774</v>
      </c>
      <c r="D1594" s="12">
        <v>7.0</v>
      </c>
      <c r="E1594" s="10" t="s">
        <v>55</v>
      </c>
      <c r="F1594" s="12">
        <v>2024.0</v>
      </c>
      <c r="G1594" s="13" t="s">
        <v>4775</v>
      </c>
      <c r="H1594" s="14" t="str">
        <f>IFERROR(__xludf.DUMMYFUNCTION("TRIM(REGEXREPLACE(GOOGLETRANSLATE(G1594,""auto"",""en""),""(?i)\b(RT|QT)\s*@?\w*:?\s*|https?://\S+|@\w+|#\w+|[^\x00-\x7F]|[^\w\s]"",""""))"),"Make India Great47 will increase the pride of the country")</f>
        <v>Make India Great47 will increase the pride of the country</v>
      </c>
      <c r="I1594" s="12">
        <v>2726118.0</v>
      </c>
      <c r="J1594" s="15" t="str">
        <f t="shared" si="1"/>
        <v>Irrelevant</v>
      </c>
    </row>
    <row r="1595" ht="22.5" customHeight="1">
      <c r="A1595" s="9" t="s">
        <v>4776</v>
      </c>
      <c r="B1595" s="10">
        <v>45594.4790162037</v>
      </c>
      <c r="C1595" s="11" t="s">
        <v>4777</v>
      </c>
      <c r="D1595" s="12">
        <v>10.0</v>
      </c>
      <c r="E1595" s="10" t="s">
        <v>42</v>
      </c>
      <c r="F1595" s="12">
        <v>2024.0</v>
      </c>
      <c r="G1595" s="13" t="s">
        <v>13</v>
      </c>
      <c r="H1595" s="14" t="s">
        <v>4778</v>
      </c>
      <c r="I1595" s="12">
        <v>4727.0</v>
      </c>
      <c r="J1595" s="15" t="str">
        <f t="shared" si="1"/>
        <v>Relevant</v>
      </c>
    </row>
    <row r="1596" ht="22.5" customHeight="1">
      <c r="A1596" s="9" t="s">
        <v>4779</v>
      </c>
      <c r="B1596" s="10">
        <v>45624.771840277775</v>
      </c>
      <c r="C1596" s="11" t="s">
        <v>4780</v>
      </c>
      <c r="D1596" s="12">
        <v>11.0</v>
      </c>
      <c r="E1596" s="10" t="s">
        <v>17</v>
      </c>
      <c r="F1596" s="12">
        <v>2024.0</v>
      </c>
      <c r="G1596" s="13" t="s">
        <v>13</v>
      </c>
      <c r="H1596" s="14" t="s">
        <v>4781</v>
      </c>
      <c r="I1596" s="12">
        <v>25623.0</v>
      </c>
      <c r="J1596" s="15" t="str">
        <f t="shared" si="1"/>
        <v>Relevant</v>
      </c>
    </row>
    <row r="1597" ht="22.5" customHeight="1">
      <c r="A1597" s="9" t="s">
        <v>4782</v>
      </c>
      <c r="B1597" s="10">
        <v>45697.65474537037</v>
      </c>
      <c r="C1597" s="11" t="s">
        <v>4783</v>
      </c>
      <c r="D1597" s="12">
        <v>2.0</v>
      </c>
      <c r="E1597" s="10" t="s">
        <v>12</v>
      </c>
      <c r="F1597" s="12">
        <v>2025.0</v>
      </c>
      <c r="G1597" s="13" t="s">
        <v>13</v>
      </c>
      <c r="H1597" s="14" t="s">
        <v>14</v>
      </c>
      <c r="I1597" s="12">
        <v>108.0</v>
      </c>
      <c r="J1597" s="15" t="str">
        <f t="shared" si="1"/>
        <v>Relevant</v>
      </c>
    </row>
    <row r="1598" ht="22.5" customHeight="1">
      <c r="A1598" s="9" t="s">
        <v>4784</v>
      </c>
      <c r="B1598" s="10">
        <v>45615.921585648146</v>
      </c>
      <c r="C1598" s="11" t="s">
        <v>4785</v>
      </c>
      <c r="D1598" s="12">
        <v>11.0</v>
      </c>
      <c r="E1598" s="10" t="s">
        <v>17</v>
      </c>
      <c r="F1598" s="12">
        <v>2024.0</v>
      </c>
      <c r="G1598" s="13" t="s">
        <v>13</v>
      </c>
      <c r="H1598" s="14" t="s">
        <v>489</v>
      </c>
      <c r="I1598" s="12">
        <v>3572.0</v>
      </c>
      <c r="J1598" s="15" t="str">
        <f t="shared" si="1"/>
        <v>Relevant</v>
      </c>
    </row>
    <row r="1599" ht="22.5" customHeight="1">
      <c r="A1599" s="9" t="s">
        <v>4786</v>
      </c>
      <c r="B1599" s="10">
        <v>45624.28045138889</v>
      </c>
      <c r="C1599" s="11" t="s">
        <v>4787</v>
      </c>
      <c r="D1599" s="12">
        <v>11.0</v>
      </c>
      <c r="E1599" s="10" t="s">
        <v>17</v>
      </c>
      <c r="F1599" s="12">
        <v>2024.0</v>
      </c>
      <c r="G1599" s="13" t="s">
        <v>4788</v>
      </c>
      <c r="H1599" s="14" t="s">
        <v>4789</v>
      </c>
      <c r="I1599" s="12">
        <v>6831001.0</v>
      </c>
      <c r="J1599" s="15" t="str">
        <f t="shared" si="1"/>
        <v>Irrelevant</v>
      </c>
    </row>
    <row r="1600" ht="22.5" customHeight="1">
      <c r="A1600" s="9" t="s">
        <v>4790</v>
      </c>
      <c r="B1600" s="10">
        <v>45632.373773148145</v>
      </c>
      <c r="C1600" s="11" t="s">
        <v>4791</v>
      </c>
      <c r="D1600" s="12">
        <v>12.0</v>
      </c>
      <c r="E1600" s="10" t="s">
        <v>26</v>
      </c>
      <c r="F1600" s="12">
        <v>2024.0</v>
      </c>
      <c r="G1600" s="13" t="s">
        <v>4792</v>
      </c>
      <c r="H1600" s="14" t="s">
        <v>4793</v>
      </c>
      <c r="I1600" s="12">
        <v>1.0474812E7</v>
      </c>
      <c r="J1600" s="15" t="str">
        <f t="shared" si="1"/>
        <v>Relevant</v>
      </c>
    </row>
    <row r="1601" ht="22.5" customHeight="1">
      <c r="A1601" s="9" t="s">
        <v>4794</v>
      </c>
      <c r="B1601" s="10">
        <v>45721.82965277778</v>
      </c>
      <c r="C1601" s="11" t="s">
        <v>4795</v>
      </c>
      <c r="D1601" s="12">
        <v>3.0</v>
      </c>
      <c r="E1601" s="10" t="s">
        <v>59</v>
      </c>
      <c r="F1601" s="12">
        <v>2025.0</v>
      </c>
      <c r="G1601" s="13" t="s">
        <v>13</v>
      </c>
      <c r="H1601" s="14" t="s">
        <v>4796</v>
      </c>
      <c r="I1601" s="12">
        <v>1479.0</v>
      </c>
      <c r="J1601" s="15" t="str">
        <f t="shared" si="1"/>
        <v>Relevant</v>
      </c>
    </row>
    <row r="1602" ht="22.5" customHeight="1">
      <c r="A1602" s="9" t="s">
        <v>4797</v>
      </c>
      <c r="B1602" s="10">
        <v>45653.290983796294</v>
      </c>
      <c r="C1602" s="11" t="s">
        <v>4798</v>
      </c>
      <c r="D1602" s="12">
        <v>12.0</v>
      </c>
      <c r="E1602" s="10" t="s">
        <v>26</v>
      </c>
      <c r="F1602" s="12">
        <v>2024.0</v>
      </c>
      <c r="G1602" s="13" t="s">
        <v>4799</v>
      </c>
      <c r="H1602" s="14" t="s">
        <v>4800</v>
      </c>
      <c r="I1602" s="12">
        <v>6862048.0</v>
      </c>
      <c r="J1602" s="15" t="str">
        <f t="shared" si="1"/>
        <v>Relevant</v>
      </c>
    </row>
    <row r="1603" ht="22.5" customHeight="1">
      <c r="A1603" s="9" t="s">
        <v>4801</v>
      </c>
      <c r="B1603" s="10">
        <v>45597.868101851855</v>
      </c>
      <c r="C1603" s="11" t="s">
        <v>4802</v>
      </c>
      <c r="D1603" s="12">
        <v>11.0</v>
      </c>
      <c r="E1603" s="10" t="s">
        <v>17</v>
      </c>
      <c r="F1603" s="12">
        <v>2024.0</v>
      </c>
      <c r="G1603" s="13" t="s">
        <v>4803</v>
      </c>
      <c r="H1603" s="14" t="s">
        <v>4804</v>
      </c>
      <c r="I1603" s="12">
        <v>0.0</v>
      </c>
      <c r="J1603" s="15" t="str">
        <f t="shared" si="1"/>
        <v>Irrelevant</v>
      </c>
    </row>
    <row r="1604" ht="22.5" customHeight="1">
      <c r="A1604" s="9" t="s">
        <v>4805</v>
      </c>
      <c r="B1604" s="10">
        <v>45585.851319444446</v>
      </c>
      <c r="C1604" s="11" t="s">
        <v>4806</v>
      </c>
      <c r="D1604" s="12">
        <v>10.0</v>
      </c>
      <c r="E1604" s="10" t="s">
        <v>42</v>
      </c>
      <c r="F1604" s="12">
        <v>2024.0</v>
      </c>
      <c r="G1604" s="13" t="s">
        <v>13</v>
      </c>
      <c r="H1604" s="14" t="s">
        <v>1119</v>
      </c>
      <c r="I1604" s="12">
        <v>594.0</v>
      </c>
      <c r="J1604" s="15" t="str">
        <f t="shared" si="1"/>
        <v>Relevant</v>
      </c>
    </row>
    <row r="1605" ht="22.5" customHeight="1">
      <c r="A1605" s="9" t="s">
        <v>4807</v>
      </c>
      <c r="B1605" s="10">
        <v>45604.049155092594</v>
      </c>
      <c r="C1605" s="11" t="s">
        <v>4808</v>
      </c>
      <c r="D1605" s="12">
        <v>11.0</v>
      </c>
      <c r="E1605" s="10" t="s">
        <v>17</v>
      </c>
      <c r="F1605" s="12">
        <v>2024.0</v>
      </c>
      <c r="G1605" s="13" t="s">
        <v>13</v>
      </c>
      <c r="H1605" s="14" t="s">
        <v>4809</v>
      </c>
      <c r="I1605" s="12">
        <v>74.0</v>
      </c>
      <c r="J1605" s="15" t="str">
        <f t="shared" si="1"/>
        <v>Relevant</v>
      </c>
    </row>
    <row r="1606" ht="22.5" customHeight="1">
      <c r="A1606" s="9" t="s">
        <v>4810</v>
      </c>
      <c r="B1606" s="10">
        <v>45746.92704861111</v>
      </c>
      <c r="C1606" s="11" t="s">
        <v>4811</v>
      </c>
      <c r="D1606" s="12">
        <v>3.0</v>
      </c>
      <c r="E1606" s="10" t="s">
        <v>59</v>
      </c>
      <c r="F1606" s="12">
        <v>2025.0</v>
      </c>
      <c r="G1606" s="13" t="s">
        <v>4812</v>
      </c>
      <c r="H1606" s="14" t="s">
        <v>4813</v>
      </c>
      <c r="I1606" s="12">
        <v>2409059.0</v>
      </c>
      <c r="J1606" s="15" t="str">
        <f t="shared" si="1"/>
        <v>Relevant</v>
      </c>
    </row>
    <row r="1607" ht="22.5" customHeight="1">
      <c r="A1607" s="9" t="s">
        <v>4814</v>
      </c>
      <c r="B1607" s="10">
        <v>45614.85799768518</v>
      </c>
      <c r="C1607" s="11" t="s">
        <v>4815</v>
      </c>
      <c r="D1607" s="12">
        <v>11.0</v>
      </c>
      <c r="E1607" s="10" t="s">
        <v>17</v>
      </c>
      <c r="F1607" s="12">
        <v>2024.0</v>
      </c>
      <c r="G1607" s="13" t="s">
        <v>13</v>
      </c>
      <c r="H1607" s="14" t="s">
        <v>4816</v>
      </c>
      <c r="I1607" s="12">
        <v>9087.0</v>
      </c>
      <c r="J1607" s="15" t="str">
        <f t="shared" si="1"/>
        <v>Relevant</v>
      </c>
    </row>
    <row r="1608" ht="22.5" customHeight="1">
      <c r="A1608" s="9" t="s">
        <v>4817</v>
      </c>
      <c r="B1608" s="10">
        <v>45596.78365740741</v>
      </c>
      <c r="C1608" s="11" t="s">
        <v>4818</v>
      </c>
      <c r="D1608" s="12">
        <v>10.0</v>
      </c>
      <c r="E1608" s="10" t="s">
        <v>42</v>
      </c>
      <c r="F1608" s="12">
        <v>2024.0</v>
      </c>
      <c r="G1608" s="13" t="s">
        <v>4819</v>
      </c>
      <c r="H1608" s="14" t="s">
        <v>4820</v>
      </c>
      <c r="I1608" s="12">
        <v>9292977.0</v>
      </c>
      <c r="J1608" s="15" t="str">
        <f t="shared" si="1"/>
        <v>Relevant</v>
      </c>
    </row>
    <row r="1609" ht="22.5" customHeight="1">
      <c r="A1609" s="9" t="s">
        <v>4821</v>
      </c>
      <c r="B1609" s="10">
        <v>45650.87199074074</v>
      </c>
      <c r="C1609" s="11" t="s">
        <v>4822</v>
      </c>
      <c r="D1609" s="12">
        <v>12.0</v>
      </c>
      <c r="E1609" s="10" t="s">
        <v>26</v>
      </c>
      <c r="F1609" s="12">
        <v>2024.0</v>
      </c>
      <c r="G1609" s="13" t="s">
        <v>13</v>
      </c>
      <c r="H1609" s="14" t="s">
        <v>4823</v>
      </c>
      <c r="I1609" s="12">
        <v>3037.0</v>
      </c>
      <c r="J1609" s="15" t="str">
        <f t="shared" si="1"/>
        <v>Irrelevant</v>
      </c>
    </row>
    <row r="1610" ht="22.5" customHeight="1">
      <c r="A1610" s="9" t="s">
        <v>4824</v>
      </c>
      <c r="B1610" s="10">
        <v>45604.73124818287</v>
      </c>
      <c r="C1610" s="11" t="s">
        <v>4825</v>
      </c>
      <c r="D1610" s="12">
        <v>11.0</v>
      </c>
      <c r="E1610" s="10" t="s">
        <v>17</v>
      </c>
      <c r="F1610" s="12">
        <v>2024.0</v>
      </c>
      <c r="G1610" s="13" t="s">
        <v>4826</v>
      </c>
      <c r="H1610" s="14" t="s">
        <v>4827</v>
      </c>
      <c r="I1610" s="12">
        <v>0.0</v>
      </c>
      <c r="J1610" s="15" t="str">
        <f t="shared" si="1"/>
        <v>Irrelevant</v>
      </c>
    </row>
    <row r="1611" ht="22.5" customHeight="1">
      <c r="A1611" s="9" t="s">
        <v>4828</v>
      </c>
      <c r="B1611" s="10">
        <v>45595.23284722222</v>
      </c>
      <c r="C1611" s="11" t="s">
        <v>4829</v>
      </c>
      <c r="D1611" s="12">
        <v>10.0</v>
      </c>
      <c r="E1611" s="10" t="s">
        <v>42</v>
      </c>
      <c r="F1611" s="12">
        <v>2024.0</v>
      </c>
      <c r="G1611" s="13" t="s">
        <v>4830</v>
      </c>
      <c r="H1611" s="14" t="s">
        <v>4831</v>
      </c>
      <c r="I1611" s="12">
        <v>2.1345286E7</v>
      </c>
      <c r="J1611" s="15" t="str">
        <f t="shared" si="1"/>
        <v>Relevant</v>
      </c>
    </row>
    <row r="1612" ht="22.5" customHeight="1">
      <c r="A1612" s="9" t="s">
        <v>4832</v>
      </c>
      <c r="B1612" s="10">
        <v>45699.44493055555</v>
      </c>
      <c r="C1612" s="11" t="s">
        <v>4833</v>
      </c>
      <c r="D1612" s="12">
        <v>2.0</v>
      </c>
      <c r="E1612" s="10" t="s">
        <v>12</v>
      </c>
      <c r="F1612" s="12">
        <v>2025.0</v>
      </c>
      <c r="G1612" s="13" t="s">
        <v>13</v>
      </c>
      <c r="H1612" s="14" t="s">
        <v>3328</v>
      </c>
      <c r="I1612" s="12">
        <v>1000.0</v>
      </c>
      <c r="J1612" s="15" t="str">
        <f t="shared" si="1"/>
        <v>Irrelevant</v>
      </c>
    </row>
    <row r="1613" ht="22.5" customHeight="1">
      <c r="A1613" s="9" t="s">
        <v>4834</v>
      </c>
      <c r="B1613" s="10">
        <v>45419.79138888889</v>
      </c>
      <c r="C1613" s="11" t="s">
        <v>4835</v>
      </c>
      <c r="D1613" s="12">
        <v>5.0</v>
      </c>
      <c r="E1613" s="10" t="s">
        <v>21</v>
      </c>
      <c r="F1613" s="12">
        <v>2024.0</v>
      </c>
      <c r="G1613" s="13" t="s">
        <v>4836</v>
      </c>
      <c r="H1613" s="14" t="s">
        <v>4837</v>
      </c>
      <c r="I1613" s="12">
        <v>2761668.0</v>
      </c>
      <c r="J1613" s="15" t="str">
        <f t="shared" si="1"/>
        <v>Irrelevant</v>
      </c>
    </row>
    <row r="1614" ht="22.5" customHeight="1">
      <c r="A1614" s="9" t="s">
        <v>4838</v>
      </c>
      <c r="B1614" s="10">
        <v>45601.02752314815</v>
      </c>
      <c r="C1614" s="11" t="s">
        <v>4839</v>
      </c>
      <c r="D1614" s="12">
        <v>11.0</v>
      </c>
      <c r="E1614" s="10" t="s">
        <v>17</v>
      </c>
      <c r="F1614" s="12">
        <v>2024.0</v>
      </c>
      <c r="G1614" s="13" t="s">
        <v>13</v>
      </c>
      <c r="H1614" s="14" t="s">
        <v>259</v>
      </c>
      <c r="I1614" s="12">
        <v>117.0</v>
      </c>
      <c r="J1614" s="15" t="str">
        <f t="shared" si="1"/>
        <v>Relevant</v>
      </c>
    </row>
    <row r="1615" ht="22.5" customHeight="1">
      <c r="A1615" s="9" t="s">
        <v>4840</v>
      </c>
      <c r="B1615" s="10">
        <v>45656.83076388889</v>
      </c>
      <c r="C1615" s="11" t="s">
        <v>4841</v>
      </c>
      <c r="D1615" s="12">
        <v>12.0</v>
      </c>
      <c r="E1615" s="10" t="s">
        <v>26</v>
      </c>
      <c r="F1615" s="12">
        <v>2024.0</v>
      </c>
      <c r="G1615" s="13" t="s">
        <v>4842</v>
      </c>
      <c r="H1615" s="14" t="s">
        <v>4843</v>
      </c>
      <c r="I1615" s="12">
        <v>480014.0</v>
      </c>
      <c r="J1615" s="15" t="str">
        <f t="shared" si="1"/>
        <v>Relevant</v>
      </c>
    </row>
    <row r="1616" ht="22.5" customHeight="1">
      <c r="A1616" s="9" t="s">
        <v>4844</v>
      </c>
      <c r="B1616" s="10">
        <v>45610.66342592592</v>
      </c>
      <c r="C1616" s="11" t="s">
        <v>4845</v>
      </c>
      <c r="D1616" s="12">
        <v>11.0</v>
      </c>
      <c r="E1616" s="10" t="s">
        <v>17</v>
      </c>
      <c r="F1616" s="12">
        <v>2024.0</v>
      </c>
      <c r="G1616" s="13" t="s">
        <v>13</v>
      </c>
      <c r="H1616" s="14" t="s">
        <v>47</v>
      </c>
      <c r="I1616" s="12">
        <v>1112.0</v>
      </c>
      <c r="J1616" s="15" t="str">
        <f t="shared" si="1"/>
        <v>Relevant</v>
      </c>
    </row>
    <row r="1617" ht="22.5" customHeight="1">
      <c r="A1617" s="9" t="s">
        <v>4846</v>
      </c>
      <c r="B1617" s="10">
        <v>45597.386875</v>
      </c>
      <c r="C1617" s="11" t="s">
        <v>4847</v>
      </c>
      <c r="D1617" s="12">
        <v>11.0</v>
      </c>
      <c r="E1617" s="10" t="s">
        <v>17</v>
      </c>
      <c r="F1617" s="12">
        <v>2024.0</v>
      </c>
      <c r="G1617" s="13" t="s">
        <v>13</v>
      </c>
      <c r="H1617" s="14" t="s">
        <v>124</v>
      </c>
      <c r="I1617" s="12">
        <v>36.0</v>
      </c>
      <c r="J1617" s="15" t="str">
        <f t="shared" si="1"/>
        <v>Relevant</v>
      </c>
    </row>
    <row r="1618" ht="22.5" customHeight="1">
      <c r="A1618" s="9" t="s">
        <v>4848</v>
      </c>
      <c r="B1618" s="10">
        <v>45494.386828703704</v>
      </c>
      <c r="C1618" s="11" t="s">
        <v>4849</v>
      </c>
      <c r="D1618" s="12">
        <v>7.0</v>
      </c>
      <c r="E1618" s="10" t="s">
        <v>55</v>
      </c>
      <c r="F1618" s="12">
        <v>2024.0</v>
      </c>
      <c r="G1618" s="13" t="s">
        <v>13</v>
      </c>
      <c r="H1618" s="14" t="s">
        <v>4850</v>
      </c>
      <c r="I1618" s="12">
        <v>437.0</v>
      </c>
      <c r="J1618" s="15" t="str">
        <f t="shared" si="1"/>
        <v>Irrelevant</v>
      </c>
    </row>
    <row r="1619" ht="22.5" customHeight="1">
      <c r="A1619" s="9" t="s">
        <v>4851</v>
      </c>
      <c r="B1619" s="10">
        <v>45578.75949074074</v>
      </c>
      <c r="C1619" s="11" t="s">
        <v>4852</v>
      </c>
      <c r="D1619" s="12">
        <v>10.0</v>
      </c>
      <c r="E1619" s="10" t="s">
        <v>42</v>
      </c>
      <c r="F1619" s="12">
        <v>2024.0</v>
      </c>
      <c r="G1619" s="13" t="s">
        <v>4853</v>
      </c>
      <c r="H1619" s="14" t="s">
        <v>4854</v>
      </c>
      <c r="I1619" s="12">
        <v>0.0</v>
      </c>
      <c r="J1619" s="15" t="str">
        <f t="shared" si="1"/>
        <v>Relevant</v>
      </c>
    </row>
    <row r="1620" ht="22.5" customHeight="1">
      <c r="A1620" s="9" t="s">
        <v>4855</v>
      </c>
      <c r="B1620" s="10">
        <v>45629.56884259259</v>
      </c>
      <c r="C1620" s="11" t="s">
        <v>4856</v>
      </c>
      <c r="D1620" s="12">
        <v>12.0</v>
      </c>
      <c r="E1620" s="10" t="s">
        <v>26</v>
      </c>
      <c r="F1620" s="12">
        <v>2024.0</v>
      </c>
      <c r="G1620" s="13" t="s">
        <v>13</v>
      </c>
      <c r="H1620" s="14" t="s">
        <v>237</v>
      </c>
      <c r="I1620" s="12">
        <v>1106.0</v>
      </c>
      <c r="J1620" s="15" t="str">
        <f t="shared" si="1"/>
        <v>Relevant</v>
      </c>
    </row>
    <row r="1621" ht="22.5" customHeight="1">
      <c r="A1621" s="9" t="s">
        <v>4857</v>
      </c>
      <c r="B1621" s="10">
        <v>45615.404594907406</v>
      </c>
      <c r="C1621" s="11" t="s">
        <v>4858</v>
      </c>
      <c r="D1621" s="12">
        <v>11.0</v>
      </c>
      <c r="E1621" s="10" t="s">
        <v>17</v>
      </c>
      <c r="F1621" s="12">
        <v>2024.0</v>
      </c>
      <c r="G1621" s="13" t="s">
        <v>13</v>
      </c>
      <c r="H1621" s="14" t="s">
        <v>781</v>
      </c>
      <c r="I1621" s="12">
        <v>265.0</v>
      </c>
      <c r="J1621" s="15" t="str">
        <f t="shared" si="1"/>
        <v>Irrelevant</v>
      </c>
    </row>
    <row r="1622" ht="22.5" customHeight="1">
      <c r="A1622" s="9" t="s">
        <v>4859</v>
      </c>
      <c r="B1622" s="10">
        <v>45645.876284722224</v>
      </c>
      <c r="C1622" s="11" t="s">
        <v>4860</v>
      </c>
      <c r="D1622" s="12">
        <v>12.0</v>
      </c>
      <c r="E1622" s="10" t="s">
        <v>26</v>
      </c>
      <c r="F1622" s="12">
        <v>2024.0</v>
      </c>
      <c r="G1622" s="13" t="s">
        <v>4861</v>
      </c>
      <c r="H1622" s="14" t="s">
        <v>4862</v>
      </c>
      <c r="I1622" s="12">
        <v>485270.0</v>
      </c>
      <c r="J1622" s="15" t="str">
        <f t="shared" si="1"/>
        <v>Relevant</v>
      </c>
    </row>
    <row r="1623" ht="22.5" customHeight="1">
      <c r="A1623" s="9" t="s">
        <v>4863</v>
      </c>
      <c r="B1623" s="10">
        <v>45642.60851851852</v>
      </c>
      <c r="C1623" s="11" t="s">
        <v>4864</v>
      </c>
      <c r="D1623" s="12">
        <v>12.0</v>
      </c>
      <c r="E1623" s="10" t="s">
        <v>26</v>
      </c>
      <c r="F1623" s="12">
        <v>2024.0</v>
      </c>
      <c r="G1623" s="13" t="s">
        <v>13</v>
      </c>
      <c r="H1623" s="14" t="s">
        <v>232</v>
      </c>
      <c r="I1623" s="12">
        <v>1362.0</v>
      </c>
      <c r="J1623" s="15" t="str">
        <f t="shared" si="1"/>
        <v>Relevant</v>
      </c>
    </row>
    <row r="1624" ht="22.5" customHeight="1">
      <c r="A1624" s="9" t="s">
        <v>4865</v>
      </c>
      <c r="B1624" s="10">
        <v>45601.2956712963</v>
      </c>
      <c r="C1624" s="11" t="s">
        <v>3342</v>
      </c>
      <c r="D1624" s="12">
        <v>11.0</v>
      </c>
      <c r="E1624" s="10" t="s">
        <v>17</v>
      </c>
      <c r="F1624" s="12">
        <v>2024.0</v>
      </c>
      <c r="G1624" s="13" t="s">
        <v>4866</v>
      </c>
      <c r="H1624" s="14" t="s">
        <v>4867</v>
      </c>
      <c r="I1624" s="12">
        <v>8443435.0</v>
      </c>
      <c r="J1624" s="15" t="str">
        <f t="shared" si="1"/>
        <v>Irrelevant</v>
      </c>
    </row>
    <row r="1625" ht="22.5" customHeight="1">
      <c r="A1625" s="9" t="s">
        <v>4868</v>
      </c>
      <c r="B1625" s="10">
        <v>45597.36734953704</v>
      </c>
      <c r="C1625" s="11" t="s">
        <v>4869</v>
      </c>
      <c r="D1625" s="12">
        <v>11.0</v>
      </c>
      <c r="E1625" s="10" t="s">
        <v>17</v>
      </c>
      <c r="F1625" s="12">
        <v>2024.0</v>
      </c>
      <c r="G1625" s="13" t="s">
        <v>13</v>
      </c>
      <c r="H1625" s="14" t="s">
        <v>4870</v>
      </c>
      <c r="I1625" s="12">
        <v>220.0</v>
      </c>
      <c r="J1625" s="15" t="str">
        <f t="shared" si="1"/>
        <v>Relevant</v>
      </c>
    </row>
    <row r="1626" ht="22.5" customHeight="1">
      <c r="A1626" s="9" t="s">
        <v>4871</v>
      </c>
      <c r="B1626" s="10">
        <v>45696.742268518516</v>
      </c>
      <c r="C1626" s="11" t="s">
        <v>4872</v>
      </c>
      <c r="D1626" s="12">
        <v>2.0</v>
      </c>
      <c r="E1626" s="10" t="s">
        <v>12</v>
      </c>
      <c r="F1626" s="12">
        <v>2025.0</v>
      </c>
      <c r="G1626" s="13" t="s">
        <v>13</v>
      </c>
      <c r="H1626" s="14" t="s">
        <v>14</v>
      </c>
      <c r="I1626" s="12">
        <v>487.0</v>
      </c>
      <c r="J1626" s="15" t="str">
        <f t="shared" si="1"/>
        <v>Relevant</v>
      </c>
    </row>
    <row r="1627" ht="22.5" customHeight="1">
      <c r="A1627" s="9" t="s">
        <v>4873</v>
      </c>
      <c r="B1627" s="10">
        <v>45599.460173611114</v>
      </c>
      <c r="C1627" s="11" t="s">
        <v>4874</v>
      </c>
      <c r="D1627" s="12">
        <v>11.0</v>
      </c>
      <c r="E1627" s="10" t="s">
        <v>17</v>
      </c>
      <c r="F1627" s="12">
        <v>2024.0</v>
      </c>
      <c r="G1627" s="13" t="s">
        <v>13</v>
      </c>
      <c r="H1627" s="14" t="s">
        <v>4875</v>
      </c>
      <c r="I1627" s="12">
        <v>31.0</v>
      </c>
      <c r="J1627" s="15" t="str">
        <f t="shared" si="1"/>
        <v>Relevant</v>
      </c>
    </row>
    <row r="1628" ht="22.5" customHeight="1">
      <c r="A1628" s="9" t="s">
        <v>4876</v>
      </c>
      <c r="B1628" s="10">
        <v>45586.85246527778</v>
      </c>
      <c r="C1628" s="11" t="s">
        <v>4877</v>
      </c>
      <c r="D1628" s="12">
        <v>10.0</v>
      </c>
      <c r="E1628" s="10" t="s">
        <v>42</v>
      </c>
      <c r="F1628" s="12">
        <v>2024.0</v>
      </c>
      <c r="G1628" s="13" t="s">
        <v>13</v>
      </c>
      <c r="H1628" s="14" t="s">
        <v>645</v>
      </c>
      <c r="I1628" s="12">
        <v>172.0</v>
      </c>
      <c r="J1628" s="15" t="str">
        <f t="shared" si="1"/>
        <v>Relevant</v>
      </c>
    </row>
    <row r="1629" ht="22.5" customHeight="1">
      <c r="A1629" s="9" t="s">
        <v>4878</v>
      </c>
      <c r="B1629" s="10">
        <v>45618.705879629626</v>
      </c>
      <c r="C1629" s="11" t="s">
        <v>4879</v>
      </c>
      <c r="D1629" s="12">
        <v>11.0</v>
      </c>
      <c r="E1629" s="10" t="s">
        <v>17</v>
      </c>
      <c r="F1629" s="12">
        <v>2024.0</v>
      </c>
      <c r="G1629" s="13" t="s">
        <v>13</v>
      </c>
      <c r="H1629" s="14" t="s">
        <v>965</v>
      </c>
      <c r="I1629" s="12">
        <v>594.0</v>
      </c>
      <c r="J1629" s="15" t="str">
        <f t="shared" si="1"/>
        <v>Relevant</v>
      </c>
    </row>
    <row r="1630" ht="22.5" customHeight="1">
      <c r="A1630" s="9" t="s">
        <v>4880</v>
      </c>
      <c r="B1630" s="10">
        <v>45589.580207997686</v>
      </c>
      <c r="C1630" s="11" t="s">
        <v>4881</v>
      </c>
      <c r="D1630" s="12">
        <v>10.0</v>
      </c>
      <c r="E1630" s="10" t="s">
        <v>42</v>
      </c>
      <c r="F1630" s="12">
        <v>2024.0</v>
      </c>
      <c r="G1630" s="13" t="s">
        <v>4882</v>
      </c>
      <c r="H1630" s="14" t="s">
        <v>4883</v>
      </c>
      <c r="I1630" s="12">
        <v>473244.0</v>
      </c>
      <c r="J1630" s="15" t="str">
        <f t="shared" si="1"/>
        <v>Irrelevant</v>
      </c>
    </row>
    <row r="1631" ht="22.5" customHeight="1">
      <c r="A1631" s="9" t="s">
        <v>4884</v>
      </c>
      <c r="B1631" s="10">
        <v>45541.85716435185</v>
      </c>
      <c r="C1631" s="11" t="s">
        <v>4885</v>
      </c>
      <c r="D1631" s="12">
        <v>9.0</v>
      </c>
      <c r="E1631" s="10" t="s">
        <v>114</v>
      </c>
      <c r="F1631" s="12">
        <v>2024.0</v>
      </c>
      <c r="G1631" s="13" t="s">
        <v>13</v>
      </c>
      <c r="H1631" s="14" t="s">
        <v>701</v>
      </c>
      <c r="I1631" s="12">
        <v>3663.0</v>
      </c>
      <c r="J1631" s="15" t="str">
        <f t="shared" si="1"/>
        <v>Relevant</v>
      </c>
    </row>
    <row r="1632" ht="22.5" customHeight="1">
      <c r="A1632" s="9" t="s">
        <v>4886</v>
      </c>
      <c r="B1632" s="10">
        <v>45492.55784722222</v>
      </c>
      <c r="C1632" s="11" t="s">
        <v>4887</v>
      </c>
      <c r="D1632" s="12">
        <v>7.0</v>
      </c>
      <c r="E1632" s="10" t="s">
        <v>55</v>
      </c>
      <c r="F1632" s="12">
        <v>2024.0</v>
      </c>
      <c r="G1632" s="13" t="s">
        <v>13</v>
      </c>
      <c r="H1632" s="14" t="s">
        <v>214</v>
      </c>
      <c r="I1632" s="12">
        <v>86.0</v>
      </c>
      <c r="J1632" s="15" t="str">
        <f t="shared" si="1"/>
        <v>Relevant</v>
      </c>
    </row>
    <row r="1633" ht="22.5" customHeight="1">
      <c r="A1633" s="9" t="s">
        <v>4888</v>
      </c>
      <c r="B1633" s="10">
        <v>45585.57607638889</v>
      </c>
      <c r="C1633" s="11" t="s">
        <v>4889</v>
      </c>
      <c r="D1633" s="12">
        <v>10.0</v>
      </c>
      <c r="E1633" s="10" t="s">
        <v>42</v>
      </c>
      <c r="F1633" s="12">
        <v>2024.0</v>
      </c>
      <c r="G1633" s="13" t="s">
        <v>13</v>
      </c>
      <c r="H1633" s="14" t="s">
        <v>4890</v>
      </c>
      <c r="I1633" s="12">
        <v>2506.0</v>
      </c>
      <c r="J1633" s="15" t="str">
        <f t="shared" si="1"/>
        <v>Irrelevant</v>
      </c>
    </row>
    <row r="1634" ht="22.5" customHeight="1">
      <c r="A1634" s="9" t="s">
        <v>4891</v>
      </c>
      <c r="B1634" s="10">
        <v>45617.531006944446</v>
      </c>
      <c r="C1634" s="11" t="s">
        <v>4892</v>
      </c>
      <c r="D1634" s="12">
        <v>11.0</v>
      </c>
      <c r="E1634" s="10" t="s">
        <v>17</v>
      </c>
      <c r="F1634" s="12">
        <v>2024.0</v>
      </c>
      <c r="G1634" s="13" t="s">
        <v>4893</v>
      </c>
      <c r="H1634" s="14" t="s">
        <v>4894</v>
      </c>
      <c r="I1634" s="12">
        <v>2972225.0</v>
      </c>
      <c r="J1634" s="15" t="str">
        <f t="shared" si="1"/>
        <v>Relevant</v>
      </c>
    </row>
    <row r="1635" ht="22.5" customHeight="1">
      <c r="A1635" s="9" t="s">
        <v>4895</v>
      </c>
      <c r="B1635" s="10">
        <v>45732.94278935185</v>
      </c>
      <c r="C1635" s="11" t="s">
        <v>4896</v>
      </c>
      <c r="D1635" s="12">
        <v>3.0</v>
      </c>
      <c r="E1635" s="10" t="s">
        <v>59</v>
      </c>
      <c r="F1635" s="12">
        <v>2025.0</v>
      </c>
      <c r="G1635" s="13" t="s">
        <v>4897</v>
      </c>
      <c r="H1635" s="14" t="s">
        <v>4898</v>
      </c>
      <c r="I1635" s="12">
        <v>0.0</v>
      </c>
      <c r="J1635" s="15" t="str">
        <f t="shared" si="1"/>
        <v>Relevant</v>
      </c>
    </row>
    <row r="1636" ht="22.5" customHeight="1">
      <c r="A1636" s="9" t="s">
        <v>4899</v>
      </c>
      <c r="B1636" s="10">
        <v>45539.35358796296</v>
      </c>
      <c r="C1636" s="11" t="s">
        <v>4900</v>
      </c>
      <c r="D1636" s="12">
        <v>9.0</v>
      </c>
      <c r="E1636" s="10" t="s">
        <v>114</v>
      </c>
      <c r="F1636" s="12">
        <v>2024.0</v>
      </c>
      <c r="G1636" s="13" t="s">
        <v>4901</v>
      </c>
      <c r="H1636" s="14" t="s">
        <v>4902</v>
      </c>
      <c r="I1636" s="12">
        <v>916289.0</v>
      </c>
      <c r="J1636" s="15" t="str">
        <f t="shared" si="1"/>
        <v>Irrelevant</v>
      </c>
    </row>
    <row r="1637" ht="22.5" customHeight="1">
      <c r="A1637" s="9" t="s">
        <v>4903</v>
      </c>
      <c r="B1637" s="10">
        <v>45697.018796296295</v>
      </c>
      <c r="C1637" s="11" t="s">
        <v>4904</v>
      </c>
      <c r="D1637" s="12">
        <v>2.0</v>
      </c>
      <c r="E1637" s="10" t="s">
        <v>12</v>
      </c>
      <c r="F1637" s="12">
        <v>2025.0</v>
      </c>
      <c r="G1637" s="13" t="s">
        <v>13</v>
      </c>
      <c r="H1637" s="14" t="s">
        <v>14</v>
      </c>
      <c r="I1637" s="12">
        <v>90.0</v>
      </c>
      <c r="J1637" s="15" t="str">
        <f t="shared" si="1"/>
        <v>Relevant</v>
      </c>
    </row>
    <row r="1638" ht="22.5" customHeight="1">
      <c r="A1638" s="9" t="s">
        <v>4905</v>
      </c>
      <c r="B1638" s="10">
        <v>45591.21158332176</v>
      </c>
      <c r="C1638" s="11" t="s">
        <v>4906</v>
      </c>
      <c r="D1638" s="12">
        <v>10.0</v>
      </c>
      <c r="E1638" s="10" t="s">
        <v>42</v>
      </c>
      <c r="F1638" s="12">
        <v>2024.0</v>
      </c>
      <c r="G1638" s="13" t="s">
        <v>4907</v>
      </c>
      <c r="H1638" s="14" t="s">
        <v>4908</v>
      </c>
      <c r="I1638" s="12">
        <v>16328.0</v>
      </c>
      <c r="J1638" s="15" t="str">
        <f t="shared" si="1"/>
        <v>Irrelevant</v>
      </c>
    </row>
    <row r="1639" ht="22.5" customHeight="1">
      <c r="A1639" s="9" t="s">
        <v>4909</v>
      </c>
      <c r="B1639" s="10">
        <v>45434.53568287037</v>
      </c>
      <c r="C1639" s="11" t="s">
        <v>4910</v>
      </c>
      <c r="D1639" s="12">
        <v>5.0</v>
      </c>
      <c r="E1639" s="10" t="s">
        <v>21</v>
      </c>
      <c r="F1639" s="12">
        <v>2024.0</v>
      </c>
      <c r="G1639" s="13" t="s">
        <v>13</v>
      </c>
      <c r="H1639" s="14" t="s">
        <v>189</v>
      </c>
      <c r="I1639" s="12">
        <v>466.0</v>
      </c>
      <c r="J1639" s="15" t="str">
        <f t="shared" si="1"/>
        <v>Relevant</v>
      </c>
    </row>
    <row r="1640" ht="22.5" customHeight="1">
      <c r="A1640" s="9" t="s">
        <v>4911</v>
      </c>
      <c r="B1640" s="10">
        <v>45614.85649305556</v>
      </c>
      <c r="C1640" s="11" t="s">
        <v>4912</v>
      </c>
      <c r="D1640" s="12">
        <v>11.0</v>
      </c>
      <c r="E1640" s="10" t="s">
        <v>17</v>
      </c>
      <c r="F1640" s="12">
        <v>2024.0</v>
      </c>
      <c r="G1640" s="13" t="s">
        <v>13</v>
      </c>
      <c r="H1640" s="14" t="s">
        <v>31</v>
      </c>
      <c r="I1640" s="12">
        <v>134.0</v>
      </c>
      <c r="J1640" s="15" t="str">
        <f t="shared" si="1"/>
        <v>Relevant</v>
      </c>
    </row>
    <row r="1641" ht="22.5" customHeight="1">
      <c r="A1641" s="9" t="s">
        <v>4913</v>
      </c>
      <c r="B1641" s="10">
        <v>45654.76431712963</v>
      </c>
      <c r="C1641" s="11" t="s">
        <v>4914</v>
      </c>
      <c r="D1641" s="12">
        <v>12.0</v>
      </c>
      <c r="E1641" s="10" t="s">
        <v>26</v>
      </c>
      <c r="F1641" s="12">
        <v>2024.0</v>
      </c>
      <c r="G1641" s="13" t="s">
        <v>13</v>
      </c>
      <c r="H1641" s="14" t="s">
        <v>2201</v>
      </c>
      <c r="I1641" s="12">
        <v>313.0</v>
      </c>
      <c r="J1641" s="15" t="str">
        <f t="shared" si="1"/>
        <v>Relevant</v>
      </c>
    </row>
    <row r="1642" ht="22.5" customHeight="1">
      <c r="A1642" s="9" t="s">
        <v>4915</v>
      </c>
      <c r="B1642" s="10">
        <v>45615.7277662037</v>
      </c>
      <c r="C1642" s="11" t="s">
        <v>4916</v>
      </c>
      <c r="D1642" s="12">
        <v>11.0</v>
      </c>
      <c r="E1642" s="10" t="s">
        <v>17</v>
      </c>
      <c r="F1642" s="12">
        <v>2024.0</v>
      </c>
      <c r="G1642" s="13" t="s">
        <v>13</v>
      </c>
      <c r="H1642" s="14" t="s">
        <v>4917</v>
      </c>
      <c r="I1642" s="12">
        <v>2.360811E7</v>
      </c>
      <c r="J1642" s="15" t="str">
        <f t="shared" si="1"/>
        <v>Relevant</v>
      </c>
    </row>
    <row r="1643" ht="22.5" customHeight="1">
      <c r="A1643" s="9" t="s">
        <v>4918</v>
      </c>
      <c r="B1643" s="10">
        <v>45616.93094907407</v>
      </c>
      <c r="C1643" s="11" t="s">
        <v>4919</v>
      </c>
      <c r="D1643" s="12">
        <v>11.0</v>
      </c>
      <c r="E1643" s="10" t="s">
        <v>17</v>
      </c>
      <c r="F1643" s="12">
        <v>2024.0</v>
      </c>
      <c r="G1643" s="13" t="s">
        <v>13</v>
      </c>
      <c r="H1643" s="14" t="s">
        <v>4920</v>
      </c>
      <c r="I1643" s="12">
        <v>1.0</v>
      </c>
      <c r="J1643" s="15" t="str">
        <f t="shared" si="1"/>
        <v>Relevant</v>
      </c>
    </row>
    <row r="1644" ht="22.5" customHeight="1">
      <c r="A1644" s="9" t="s">
        <v>4921</v>
      </c>
      <c r="B1644" s="10">
        <v>45598.47891203704</v>
      </c>
      <c r="C1644" s="11" t="s">
        <v>4922</v>
      </c>
      <c r="D1644" s="12">
        <v>11.0</v>
      </c>
      <c r="E1644" s="10" t="s">
        <v>17</v>
      </c>
      <c r="F1644" s="12">
        <v>2024.0</v>
      </c>
      <c r="G1644" s="13" t="s">
        <v>4923</v>
      </c>
      <c r="H1644" s="14" t="s">
        <v>4924</v>
      </c>
      <c r="I1644" s="12">
        <v>69334.0</v>
      </c>
      <c r="J1644" s="15" t="str">
        <f t="shared" si="1"/>
        <v>Relevant</v>
      </c>
    </row>
    <row r="1645" ht="22.5" customHeight="1">
      <c r="A1645" s="9" t="s">
        <v>4925</v>
      </c>
      <c r="B1645" s="10">
        <v>45487.87013888889</v>
      </c>
      <c r="C1645" s="11" t="s">
        <v>4926</v>
      </c>
      <c r="D1645" s="12">
        <v>7.0</v>
      </c>
      <c r="E1645" s="10" t="s">
        <v>55</v>
      </c>
      <c r="F1645" s="12">
        <v>2024.0</v>
      </c>
      <c r="G1645" s="13" t="s">
        <v>4927</v>
      </c>
      <c r="H1645" s="14" t="s">
        <v>4928</v>
      </c>
      <c r="I1645" s="12">
        <v>9293540.0</v>
      </c>
      <c r="J1645" s="15" t="str">
        <f t="shared" si="1"/>
        <v>Irrelevant</v>
      </c>
    </row>
    <row r="1646" ht="22.5" customHeight="1">
      <c r="A1646" s="9" t="s">
        <v>4929</v>
      </c>
      <c r="B1646" s="10">
        <v>45434.591574074075</v>
      </c>
      <c r="C1646" s="11" t="s">
        <v>4930</v>
      </c>
      <c r="D1646" s="12">
        <v>5.0</v>
      </c>
      <c r="E1646" s="10" t="s">
        <v>21</v>
      </c>
      <c r="F1646" s="12">
        <v>2024.0</v>
      </c>
      <c r="G1646" s="13" t="s">
        <v>13</v>
      </c>
      <c r="H1646" s="14" t="s">
        <v>189</v>
      </c>
      <c r="I1646" s="12">
        <v>108.0</v>
      </c>
      <c r="J1646" s="15" t="str">
        <f t="shared" si="1"/>
        <v>Relevant</v>
      </c>
    </row>
    <row r="1647" ht="22.5" customHeight="1">
      <c r="A1647" s="9" t="s">
        <v>4931</v>
      </c>
      <c r="B1647" s="10">
        <v>45548.972083333334</v>
      </c>
      <c r="C1647" s="11" t="s">
        <v>4932</v>
      </c>
      <c r="D1647" s="12">
        <v>9.0</v>
      </c>
      <c r="E1647" s="10" t="s">
        <v>114</v>
      </c>
      <c r="F1647" s="12">
        <v>2024.0</v>
      </c>
      <c r="G1647" s="13" t="s">
        <v>13</v>
      </c>
      <c r="H1647" s="14" t="s">
        <v>2566</v>
      </c>
      <c r="I1647" s="12">
        <v>17563.0</v>
      </c>
      <c r="J1647" s="15" t="str">
        <f t="shared" si="1"/>
        <v>Relevant</v>
      </c>
    </row>
    <row r="1648" ht="22.5" customHeight="1">
      <c r="A1648" s="9" t="s">
        <v>4933</v>
      </c>
      <c r="B1648" s="10">
        <v>45595.59989583334</v>
      </c>
      <c r="C1648" s="11" t="s">
        <v>4934</v>
      </c>
      <c r="D1648" s="12">
        <v>10.0</v>
      </c>
      <c r="E1648" s="10" t="s">
        <v>42</v>
      </c>
      <c r="F1648" s="12">
        <v>2024.0</v>
      </c>
      <c r="G1648" s="13" t="s">
        <v>13</v>
      </c>
      <c r="H1648" s="14" t="s">
        <v>4935</v>
      </c>
      <c r="I1648" s="12">
        <v>1133.0</v>
      </c>
      <c r="J1648" s="15" t="str">
        <f t="shared" si="1"/>
        <v>Irrelevant</v>
      </c>
    </row>
    <row r="1649" ht="22.5" customHeight="1">
      <c r="A1649" s="9" t="s">
        <v>4936</v>
      </c>
      <c r="B1649" s="10">
        <v>45651.432118055556</v>
      </c>
      <c r="C1649" s="11" t="s">
        <v>4937</v>
      </c>
      <c r="D1649" s="12">
        <v>12.0</v>
      </c>
      <c r="E1649" s="10" t="s">
        <v>26</v>
      </c>
      <c r="F1649" s="12">
        <v>2024.0</v>
      </c>
      <c r="G1649" s="13" t="s">
        <v>13</v>
      </c>
      <c r="H1649" s="14" t="s">
        <v>121</v>
      </c>
      <c r="I1649" s="12">
        <v>995.0</v>
      </c>
      <c r="J1649" s="15" t="str">
        <f t="shared" si="1"/>
        <v>Irrelevant</v>
      </c>
    </row>
    <row r="1650" ht="22.5" customHeight="1">
      <c r="A1650" s="9" t="s">
        <v>4938</v>
      </c>
      <c r="B1650" s="10">
        <v>45475.534375</v>
      </c>
      <c r="C1650" s="11" t="s">
        <v>4939</v>
      </c>
      <c r="D1650" s="12">
        <v>7.0</v>
      </c>
      <c r="E1650" s="10" t="s">
        <v>55</v>
      </c>
      <c r="F1650" s="12">
        <v>2024.0</v>
      </c>
      <c r="G1650" s="13" t="s">
        <v>4940</v>
      </c>
      <c r="H1650" s="14" t="s">
        <v>4941</v>
      </c>
      <c r="I1650" s="12">
        <v>410.0</v>
      </c>
      <c r="J1650" s="15" t="str">
        <f t="shared" si="1"/>
        <v>Irrelevant</v>
      </c>
    </row>
    <row r="1651" ht="22.5" customHeight="1">
      <c r="A1651" s="9" t="s">
        <v>4942</v>
      </c>
      <c r="B1651" s="10">
        <v>45590.69032421296</v>
      </c>
      <c r="C1651" s="11" t="s">
        <v>4943</v>
      </c>
      <c r="D1651" s="12">
        <v>10.0</v>
      </c>
      <c r="E1651" s="10" t="s">
        <v>42</v>
      </c>
      <c r="F1651" s="12">
        <v>2024.0</v>
      </c>
      <c r="G1651" s="13" t="s">
        <v>4944</v>
      </c>
      <c r="H1651" s="14" t="s">
        <v>4945</v>
      </c>
      <c r="I1651" s="12">
        <v>27642.0</v>
      </c>
      <c r="J1651" s="15" t="str">
        <f t="shared" si="1"/>
        <v>Relevant</v>
      </c>
    </row>
    <row r="1652" ht="22.5" customHeight="1">
      <c r="A1652" s="9" t="s">
        <v>4946</v>
      </c>
      <c r="B1652" s="10">
        <v>45601.42387731482</v>
      </c>
      <c r="C1652" s="11" t="s">
        <v>4947</v>
      </c>
      <c r="D1652" s="12">
        <v>11.0</v>
      </c>
      <c r="E1652" s="10" t="s">
        <v>17</v>
      </c>
      <c r="F1652" s="12">
        <v>2024.0</v>
      </c>
      <c r="G1652" s="13" t="s">
        <v>4948</v>
      </c>
      <c r="H1652" s="14" t="s">
        <v>4949</v>
      </c>
      <c r="I1652" s="12">
        <v>6438.0</v>
      </c>
      <c r="J1652" s="15" t="str">
        <f t="shared" si="1"/>
        <v>Relevant</v>
      </c>
    </row>
    <row r="1653" ht="22.5" customHeight="1">
      <c r="A1653" s="9" t="s">
        <v>4950</v>
      </c>
      <c r="B1653" s="10">
        <v>45615.871724537035</v>
      </c>
      <c r="C1653" s="11" t="s">
        <v>4951</v>
      </c>
      <c r="D1653" s="12">
        <v>11.0</v>
      </c>
      <c r="E1653" s="10" t="s">
        <v>17</v>
      </c>
      <c r="F1653" s="12">
        <v>2024.0</v>
      </c>
      <c r="G1653" s="13" t="s">
        <v>13</v>
      </c>
      <c r="H1653" s="14" t="s">
        <v>4952</v>
      </c>
      <c r="I1653" s="12">
        <v>32.0</v>
      </c>
      <c r="J1653" s="15" t="str">
        <f t="shared" si="1"/>
        <v>Relevant</v>
      </c>
    </row>
    <row r="1654" ht="22.5" customHeight="1">
      <c r="A1654" s="9" t="s">
        <v>4953</v>
      </c>
      <c r="B1654" s="10">
        <v>45696.63762731481</v>
      </c>
      <c r="C1654" s="11" t="s">
        <v>4954</v>
      </c>
      <c r="D1654" s="12">
        <v>2.0</v>
      </c>
      <c r="E1654" s="10" t="s">
        <v>12</v>
      </c>
      <c r="F1654" s="12">
        <v>2025.0</v>
      </c>
      <c r="G1654" s="13" t="s">
        <v>13</v>
      </c>
      <c r="H1654" s="14" t="s">
        <v>4955</v>
      </c>
      <c r="I1654" s="12">
        <v>1132.0</v>
      </c>
      <c r="J1654" s="15" t="str">
        <f t="shared" si="1"/>
        <v>Relevant</v>
      </c>
    </row>
    <row r="1655" ht="22.5" customHeight="1">
      <c r="A1655" s="9" t="s">
        <v>4956</v>
      </c>
      <c r="B1655" s="10">
        <v>45616.38680555556</v>
      </c>
      <c r="C1655" s="11" t="s">
        <v>4957</v>
      </c>
      <c r="D1655" s="12">
        <v>11.0</v>
      </c>
      <c r="E1655" s="10" t="s">
        <v>17</v>
      </c>
      <c r="F1655" s="12">
        <v>2024.0</v>
      </c>
      <c r="G1655" s="13" t="s">
        <v>4958</v>
      </c>
      <c r="H1655" s="14" t="s">
        <v>4959</v>
      </c>
      <c r="I1655" s="12">
        <v>0.0</v>
      </c>
      <c r="J1655" s="15" t="str">
        <f t="shared" si="1"/>
        <v>Relevant</v>
      </c>
    </row>
    <row r="1656" ht="22.5" customHeight="1">
      <c r="A1656" s="9" t="s">
        <v>4960</v>
      </c>
      <c r="B1656" s="10">
        <v>45614.222559131944</v>
      </c>
      <c r="C1656" s="11" t="s">
        <v>4961</v>
      </c>
      <c r="D1656" s="12">
        <v>11.0</v>
      </c>
      <c r="E1656" s="10" t="s">
        <v>17</v>
      </c>
      <c r="F1656" s="12">
        <v>2024.0</v>
      </c>
      <c r="G1656" s="13" t="s">
        <v>4962</v>
      </c>
      <c r="H1656" s="14" t="s">
        <v>4963</v>
      </c>
      <c r="I1656" s="12">
        <v>7850902.0</v>
      </c>
      <c r="J1656" s="15" t="str">
        <f t="shared" si="1"/>
        <v>Relevant</v>
      </c>
    </row>
    <row r="1657" ht="22.5" customHeight="1">
      <c r="A1657" s="9" t="s">
        <v>4964</v>
      </c>
      <c r="B1657" s="10">
        <v>45699.46152777778</v>
      </c>
      <c r="C1657" s="11" t="s">
        <v>4965</v>
      </c>
      <c r="D1657" s="12">
        <v>2.0</v>
      </c>
      <c r="E1657" s="10" t="s">
        <v>12</v>
      </c>
      <c r="F1657" s="12">
        <v>2025.0</v>
      </c>
      <c r="G1657" s="13" t="s">
        <v>13</v>
      </c>
      <c r="H1657" s="14" t="s">
        <v>832</v>
      </c>
      <c r="I1657" s="12">
        <v>0.0</v>
      </c>
      <c r="J1657" s="15" t="str">
        <f t="shared" si="1"/>
        <v>Irrelevant</v>
      </c>
    </row>
    <row r="1658" ht="22.5" customHeight="1">
      <c r="A1658" s="9" t="s">
        <v>4966</v>
      </c>
      <c r="B1658" s="10">
        <v>45419.8340625</v>
      </c>
      <c r="C1658" s="11" t="s">
        <v>4967</v>
      </c>
      <c r="D1658" s="12">
        <v>5.0</v>
      </c>
      <c r="E1658" s="10" t="s">
        <v>21</v>
      </c>
      <c r="F1658" s="12">
        <v>2024.0</v>
      </c>
      <c r="G1658" s="13" t="s">
        <v>13</v>
      </c>
      <c r="H1658" s="14" t="s">
        <v>4968</v>
      </c>
      <c r="I1658" s="12">
        <v>7.0</v>
      </c>
      <c r="J1658" s="15" t="str">
        <f t="shared" si="1"/>
        <v>Relevant</v>
      </c>
    </row>
    <row r="1659" ht="22.5" customHeight="1">
      <c r="A1659" s="9" t="s">
        <v>4969</v>
      </c>
      <c r="B1659" s="10">
        <v>45618.54362268518</v>
      </c>
      <c r="C1659" s="11" t="s">
        <v>4970</v>
      </c>
      <c r="D1659" s="12">
        <v>11.0</v>
      </c>
      <c r="E1659" s="10" t="s">
        <v>17</v>
      </c>
      <c r="F1659" s="12">
        <v>2024.0</v>
      </c>
      <c r="G1659" s="13" t="s">
        <v>13</v>
      </c>
      <c r="H1659" s="14" t="s">
        <v>91</v>
      </c>
      <c r="I1659" s="12">
        <v>433.0</v>
      </c>
      <c r="J1659" s="15" t="str">
        <f t="shared" si="1"/>
        <v>Relevant</v>
      </c>
    </row>
    <row r="1660" ht="22.5" customHeight="1">
      <c r="A1660" s="9" t="s">
        <v>4971</v>
      </c>
      <c r="B1660" s="10">
        <v>45586.44719907407</v>
      </c>
      <c r="C1660" s="11" t="s">
        <v>2633</v>
      </c>
      <c r="D1660" s="12">
        <v>10.0</v>
      </c>
      <c r="E1660" s="10" t="s">
        <v>42</v>
      </c>
      <c r="F1660" s="12">
        <v>2024.0</v>
      </c>
      <c r="G1660" s="13" t="s">
        <v>13</v>
      </c>
      <c r="H1660" s="14" t="s">
        <v>4972</v>
      </c>
      <c r="I1660" s="12">
        <v>48475.0</v>
      </c>
      <c r="J1660" s="15" t="str">
        <f t="shared" si="1"/>
        <v>Relevant</v>
      </c>
    </row>
    <row r="1661" ht="22.5" customHeight="1">
      <c r="A1661" s="9" t="s">
        <v>4973</v>
      </c>
      <c r="B1661" s="10">
        <v>45595.418969907405</v>
      </c>
      <c r="C1661" s="11" t="s">
        <v>4974</v>
      </c>
      <c r="D1661" s="12">
        <v>10.0</v>
      </c>
      <c r="E1661" s="10" t="s">
        <v>42</v>
      </c>
      <c r="F1661" s="12">
        <v>2024.0</v>
      </c>
      <c r="G1661" s="13" t="s">
        <v>13</v>
      </c>
      <c r="H1661" s="14" t="s">
        <v>4975</v>
      </c>
      <c r="I1661" s="12">
        <v>358.0</v>
      </c>
      <c r="J1661" s="15" t="str">
        <f t="shared" si="1"/>
        <v>Relevant</v>
      </c>
    </row>
    <row r="1662" ht="22.5" customHeight="1">
      <c r="A1662" s="9" t="s">
        <v>4976</v>
      </c>
      <c r="B1662" s="10">
        <v>45598.671064814815</v>
      </c>
      <c r="C1662" s="11" t="s">
        <v>4977</v>
      </c>
      <c r="D1662" s="12">
        <v>11.0</v>
      </c>
      <c r="E1662" s="10" t="s">
        <v>17</v>
      </c>
      <c r="F1662" s="12">
        <v>2024.0</v>
      </c>
      <c r="G1662" s="13" t="s">
        <v>13</v>
      </c>
      <c r="H1662" s="14" t="s">
        <v>124</v>
      </c>
      <c r="I1662" s="12">
        <v>377.0</v>
      </c>
      <c r="J1662" s="15" t="str">
        <f t="shared" si="1"/>
        <v>Relevant</v>
      </c>
    </row>
    <row r="1663" ht="22.5" customHeight="1">
      <c r="A1663" s="9" t="s">
        <v>4978</v>
      </c>
      <c r="B1663" s="10">
        <v>45651.57407407407</v>
      </c>
      <c r="C1663" s="11" t="s">
        <v>4979</v>
      </c>
      <c r="D1663" s="12">
        <v>12.0</v>
      </c>
      <c r="E1663" s="10" t="s">
        <v>26</v>
      </c>
      <c r="F1663" s="12">
        <v>2024.0</v>
      </c>
      <c r="G1663" s="13" t="s">
        <v>13</v>
      </c>
      <c r="H1663" s="14" t="s">
        <v>4980</v>
      </c>
      <c r="I1663" s="12">
        <v>4152.0</v>
      </c>
      <c r="J1663" s="15" t="str">
        <f t="shared" si="1"/>
        <v>Relevant</v>
      </c>
    </row>
    <row r="1664" ht="22.5" customHeight="1">
      <c r="A1664" s="9" t="s">
        <v>4981</v>
      </c>
      <c r="B1664" s="10">
        <v>45607.48258101852</v>
      </c>
      <c r="C1664" s="11" t="s">
        <v>4982</v>
      </c>
      <c r="D1664" s="12">
        <v>11.0</v>
      </c>
      <c r="E1664" s="10" t="s">
        <v>17</v>
      </c>
      <c r="F1664" s="12">
        <v>2024.0</v>
      </c>
      <c r="G1664" s="13" t="s">
        <v>4983</v>
      </c>
      <c r="H1664" s="14" t="s">
        <v>4984</v>
      </c>
      <c r="I1664" s="12">
        <v>0.0</v>
      </c>
      <c r="J1664" s="15" t="str">
        <f t="shared" si="1"/>
        <v>Irrelevant</v>
      </c>
    </row>
    <row r="1665" ht="22.5" customHeight="1">
      <c r="A1665" s="9" t="s">
        <v>4985</v>
      </c>
      <c r="B1665" s="10">
        <v>45473.64853009259</v>
      </c>
      <c r="C1665" s="11" t="s">
        <v>4986</v>
      </c>
      <c r="D1665" s="12">
        <v>6.0</v>
      </c>
      <c r="E1665" s="10" t="s">
        <v>34</v>
      </c>
      <c r="F1665" s="12">
        <v>2024.0</v>
      </c>
      <c r="G1665" s="13" t="s">
        <v>13</v>
      </c>
      <c r="H1665" s="14" t="s">
        <v>56</v>
      </c>
      <c r="I1665" s="12">
        <v>0.0</v>
      </c>
      <c r="J1665" s="15" t="str">
        <f t="shared" si="1"/>
        <v>Relevant</v>
      </c>
    </row>
    <row r="1666" ht="22.5" customHeight="1">
      <c r="A1666" s="9" t="s">
        <v>4987</v>
      </c>
      <c r="B1666" s="10">
        <v>45615.39500064815</v>
      </c>
      <c r="C1666" s="11" t="s">
        <v>4988</v>
      </c>
      <c r="D1666" s="12">
        <v>11.0</v>
      </c>
      <c r="E1666" s="10" t="s">
        <v>17</v>
      </c>
      <c r="F1666" s="12">
        <v>2024.0</v>
      </c>
      <c r="G1666" s="13" t="s">
        <v>4989</v>
      </c>
      <c r="H1666" s="14" t="s">
        <v>4990</v>
      </c>
      <c r="I1666" s="12">
        <v>670197.0</v>
      </c>
      <c r="J1666" s="15" t="str">
        <f t="shared" si="1"/>
        <v>Relevant</v>
      </c>
    </row>
    <row r="1667" ht="22.5" customHeight="1">
      <c r="A1667" s="9" t="s">
        <v>4991</v>
      </c>
      <c r="B1667" s="10">
        <v>45602.21769399306</v>
      </c>
      <c r="C1667" s="11" t="s">
        <v>4992</v>
      </c>
      <c r="D1667" s="12">
        <v>11.0</v>
      </c>
      <c r="E1667" s="10" t="s">
        <v>17</v>
      </c>
      <c r="F1667" s="12">
        <v>2024.0</v>
      </c>
      <c r="G1667" s="13" t="s">
        <v>4993</v>
      </c>
      <c r="H1667" s="14" t="s">
        <v>4994</v>
      </c>
      <c r="I1667" s="12">
        <v>0.0</v>
      </c>
      <c r="J1667" s="15" t="str">
        <f t="shared" si="1"/>
        <v>Irrelevant</v>
      </c>
    </row>
    <row r="1668" ht="22.5" customHeight="1">
      <c r="A1668" s="9" t="s">
        <v>4995</v>
      </c>
      <c r="B1668" s="10">
        <v>45696.783159722225</v>
      </c>
      <c r="C1668" s="11" t="s">
        <v>4996</v>
      </c>
      <c r="D1668" s="12">
        <v>2.0</v>
      </c>
      <c r="E1668" s="10" t="s">
        <v>12</v>
      </c>
      <c r="F1668" s="12">
        <v>2025.0</v>
      </c>
      <c r="G1668" s="13" t="s">
        <v>13</v>
      </c>
      <c r="H1668" s="14" t="s">
        <v>14</v>
      </c>
      <c r="I1668" s="12">
        <v>1606.0</v>
      </c>
      <c r="J1668" s="15" t="str">
        <f t="shared" si="1"/>
        <v>Relevant</v>
      </c>
    </row>
    <row r="1669" ht="22.5" customHeight="1">
      <c r="A1669" s="9" t="s">
        <v>4997</v>
      </c>
      <c r="B1669" s="10">
        <v>45639.556296296294</v>
      </c>
      <c r="C1669" s="11" t="s">
        <v>4998</v>
      </c>
      <c r="D1669" s="12">
        <v>12.0</v>
      </c>
      <c r="E1669" s="10" t="s">
        <v>26</v>
      </c>
      <c r="F1669" s="12">
        <v>2024.0</v>
      </c>
      <c r="G1669" s="13" t="s">
        <v>13</v>
      </c>
      <c r="H1669" s="14" t="s">
        <v>4999</v>
      </c>
      <c r="I1669" s="12">
        <v>246.0</v>
      </c>
      <c r="J1669" s="15" t="str">
        <f t="shared" si="1"/>
        <v>Relevant</v>
      </c>
    </row>
    <row r="1670" ht="22.5" customHeight="1">
      <c r="A1670" s="9" t="s">
        <v>5000</v>
      </c>
      <c r="B1670" s="10">
        <v>45727.6112759838</v>
      </c>
      <c r="C1670" s="11" t="s">
        <v>5001</v>
      </c>
      <c r="D1670" s="12">
        <v>3.0</v>
      </c>
      <c r="E1670" s="10" t="s">
        <v>59</v>
      </c>
      <c r="F1670" s="12">
        <v>2025.0</v>
      </c>
      <c r="G1670" s="13" t="s">
        <v>5002</v>
      </c>
      <c r="H1670" s="14" t="s">
        <v>5003</v>
      </c>
      <c r="I1670" s="12">
        <v>957897.0</v>
      </c>
      <c r="J1670" s="15" t="str">
        <f t="shared" si="1"/>
        <v>Irrelevant</v>
      </c>
    </row>
    <row r="1671" ht="22.5" customHeight="1">
      <c r="A1671" s="9" t="s">
        <v>5004</v>
      </c>
      <c r="B1671" s="10">
        <v>45469.87981481481</v>
      </c>
      <c r="C1671" s="11" t="s">
        <v>5005</v>
      </c>
      <c r="D1671" s="12">
        <v>6.0</v>
      </c>
      <c r="E1671" s="10" t="s">
        <v>34</v>
      </c>
      <c r="F1671" s="12">
        <v>2024.0</v>
      </c>
      <c r="G1671" s="13" t="s">
        <v>5006</v>
      </c>
      <c r="H1671" s="14" t="s">
        <v>5007</v>
      </c>
      <c r="I1671" s="12">
        <v>1.4564717E7</v>
      </c>
      <c r="J1671" s="15" t="str">
        <f t="shared" si="1"/>
        <v>Irrelevant</v>
      </c>
    </row>
    <row r="1672" ht="22.5" customHeight="1">
      <c r="A1672" s="9" t="s">
        <v>5008</v>
      </c>
      <c r="B1672" s="10">
        <v>45434.529270833336</v>
      </c>
      <c r="C1672" s="11" t="s">
        <v>5009</v>
      </c>
      <c r="D1672" s="12">
        <v>5.0</v>
      </c>
      <c r="E1672" s="10" t="s">
        <v>21</v>
      </c>
      <c r="F1672" s="12">
        <v>2024.0</v>
      </c>
      <c r="G1672" s="13" t="s">
        <v>13</v>
      </c>
      <c r="H1672" s="14" t="s">
        <v>189</v>
      </c>
      <c r="I1672" s="12">
        <v>986.0</v>
      </c>
      <c r="J1672" s="15" t="str">
        <f t="shared" si="1"/>
        <v>Relevant</v>
      </c>
    </row>
    <row r="1673" ht="22.5" customHeight="1">
      <c r="A1673" s="9" t="s">
        <v>5010</v>
      </c>
      <c r="B1673" s="10">
        <v>45651.63891203704</v>
      </c>
      <c r="C1673" s="11" t="s">
        <v>5011</v>
      </c>
      <c r="D1673" s="12">
        <v>12.0</v>
      </c>
      <c r="E1673" s="10" t="s">
        <v>26</v>
      </c>
      <c r="F1673" s="12">
        <v>2024.0</v>
      </c>
      <c r="G1673" s="13" t="s">
        <v>13</v>
      </c>
      <c r="H1673" s="14" t="s">
        <v>217</v>
      </c>
      <c r="I1673" s="12">
        <v>4702.0</v>
      </c>
      <c r="J1673" s="15" t="str">
        <f t="shared" si="1"/>
        <v>Relevant</v>
      </c>
    </row>
    <row r="1674" ht="22.5" customHeight="1">
      <c r="A1674" s="9" t="s">
        <v>5012</v>
      </c>
      <c r="B1674" s="10">
        <v>45608.51164351852</v>
      </c>
      <c r="C1674" s="11" t="s">
        <v>5013</v>
      </c>
      <c r="D1674" s="12">
        <v>11.0</v>
      </c>
      <c r="E1674" s="10" t="s">
        <v>17</v>
      </c>
      <c r="F1674" s="12">
        <v>2024.0</v>
      </c>
      <c r="G1674" s="13" t="s">
        <v>13</v>
      </c>
      <c r="H1674" s="14" t="s">
        <v>2369</v>
      </c>
      <c r="I1674" s="12">
        <v>855.0</v>
      </c>
      <c r="J1674" s="15" t="str">
        <f t="shared" si="1"/>
        <v>Relevant</v>
      </c>
    </row>
    <row r="1675" ht="22.5" customHeight="1">
      <c r="A1675" s="9" t="s">
        <v>5014</v>
      </c>
      <c r="B1675" s="10">
        <v>45614.624398148146</v>
      </c>
      <c r="C1675" s="11" t="s">
        <v>5015</v>
      </c>
      <c r="D1675" s="12">
        <v>11.0</v>
      </c>
      <c r="E1675" s="10" t="s">
        <v>17</v>
      </c>
      <c r="F1675" s="12">
        <v>2024.0</v>
      </c>
      <c r="G1675" s="13" t="s">
        <v>13</v>
      </c>
      <c r="H1675" s="14" t="s">
        <v>423</v>
      </c>
      <c r="I1675" s="12">
        <v>489.0</v>
      </c>
      <c r="J1675" s="15" t="str">
        <f t="shared" si="1"/>
        <v>Relevant</v>
      </c>
    </row>
    <row r="1676" ht="22.5" customHeight="1">
      <c r="A1676" s="9" t="s">
        <v>5016</v>
      </c>
      <c r="B1676" s="10">
        <v>45619.95138888889</v>
      </c>
      <c r="C1676" s="11" t="s">
        <v>5017</v>
      </c>
      <c r="D1676" s="12">
        <v>11.0</v>
      </c>
      <c r="E1676" s="10" t="s">
        <v>17</v>
      </c>
      <c r="F1676" s="12">
        <v>2024.0</v>
      </c>
      <c r="G1676" s="13" t="s">
        <v>5018</v>
      </c>
      <c r="H1676" s="14" t="s">
        <v>5019</v>
      </c>
      <c r="I1676" s="12">
        <v>1.5232462E7</v>
      </c>
      <c r="J1676" s="15" t="str">
        <f t="shared" si="1"/>
        <v>Relevant</v>
      </c>
    </row>
    <row r="1677" ht="22.5" customHeight="1">
      <c r="A1677" s="9" t="s">
        <v>5020</v>
      </c>
      <c r="B1677" s="10">
        <v>45621.94060185185</v>
      </c>
      <c r="C1677" s="11" t="s">
        <v>5021</v>
      </c>
      <c r="D1677" s="12">
        <v>11.0</v>
      </c>
      <c r="E1677" s="10" t="s">
        <v>17</v>
      </c>
      <c r="F1677" s="12">
        <v>2024.0</v>
      </c>
      <c r="G1677" s="13" t="s">
        <v>5022</v>
      </c>
      <c r="H1677" s="14" t="s">
        <v>5023</v>
      </c>
      <c r="I1677" s="12">
        <v>8443435.0</v>
      </c>
      <c r="J1677" s="15" t="str">
        <f t="shared" si="1"/>
        <v>Relevant</v>
      </c>
    </row>
    <row r="1678" ht="22.5" customHeight="1">
      <c r="A1678" s="9" t="s">
        <v>5024</v>
      </c>
      <c r="B1678" s="10">
        <v>45614.62640046296</v>
      </c>
      <c r="C1678" s="11" t="s">
        <v>5025</v>
      </c>
      <c r="D1678" s="12">
        <v>11.0</v>
      </c>
      <c r="E1678" s="10" t="s">
        <v>17</v>
      </c>
      <c r="F1678" s="12">
        <v>2024.0</v>
      </c>
      <c r="G1678" s="13" t="s">
        <v>13</v>
      </c>
      <c r="H1678" s="14" t="s">
        <v>423</v>
      </c>
      <c r="I1678" s="12">
        <v>55.0</v>
      </c>
      <c r="J1678" s="15" t="str">
        <f t="shared" si="1"/>
        <v>Relevant</v>
      </c>
    </row>
    <row r="1679" ht="22.5" customHeight="1">
      <c r="A1679" s="9" t="s">
        <v>5026</v>
      </c>
      <c r="B1679" s="10">
        <v>45586.85451388889</v>
      </c>
      <c r="C1679" s="11" t="s">
        <v>5027</v>
      </c>
      <c r="D1679" s="12">
        <v>10.0</v>
      </c>
      <c r="E1679" s="10" t="s">
        <v>42</v>
      </c>
      <c r="F1679" s="12">
        <v>2024.0</v>
      </c>
      <c r="G1679" s="13" t="s">
        <v>13</v>
      </c>
      <c r="H1679" s="14" t="s">
        <v>175</v>
      </c>
      <c r="I1679" s="12">
        <v>689.0</v>
      </c>
      <c r="J1679" s="15" t="str">
        <f t="shared" si="1"/>
        <v>Irrelevant</v>
      </c>
    </row>
    <row r="1680" ht="22.5" customHeight="1">
      <c r="A1680" s="9" t="s">
        <v>5028</v>
      </c>
      <c r="B1680" s="10">
        <v>45696.74747685185</v>
      </c>
      <c r="C1680" s="11" t="s">
        <v>5029</v>
      </c>
      <c r="D1680" s="12">
        <v>2.0</v>
      </c>
      <c r="E1680" s="10" t="s">
        <v>12</v>
      </c>
      <c r="F1680" s="12">
        <v>2025.0</v>
      </c>
      <c r="G1680" s="13" t="s">
        <v>13</v>
      </c>
      <c r="H1680" s="14" t="s">
        <v>14</v>
      </c>
      <c r="I1680" s="12">
        <v>379.0</v>
      </c>
      <c r="J1680" s="15" t="str">
        <f t="shared" si="1"/>
        <v>Relevant</v>
      </c>
    </row>
    <row r="1681" ht="22.5" customHeight="1">
      <c r="A1681" s="9" t="s">
        <v>5030</v>
      </c>
      <c r="B1681" s="10">
        <v>45550.34939814815</v>
      </c>
      <c r="C1681" s="11" t="s">
        <v>5031</v>
      </c>
      <c r="D1681" s="12">
        <v>9.0</v>
      </c>
      <c r="E1681" s="10" t="s">
        <v>114</v>
      </c>
      <c r="F1681" s="12">
        <v>2024.0</v>
      </c>
      <c r="G1681" s="13" t="s">
        <v>13</v>
      </c>
      <c r="H1681" s="14" t="s">
        <v>5032</v>
      </c>
      <c r="I1681" s="12">
        <v>2301.0</v>
      </c>
      <c r="J1681" s="15" t="str">
        <f t="shared" si="1"/>
        <v>Irrelevant</v>
      </c>
    </row>
    <row r="1682" ht="22.5" customHeight="1">
      <c r="A1682" s="9" t="s">
        <v>5033</v>
      </c>
      <c r="B1682" s="10">
        <v>45593.600381944445</v>
      </c>
      <c r="C1682" s="11" t="s">
        <v>5034</v>
      </c>
      <c r="D1682" s="12">
        <v>10.0</v>
      </c>
      <c r="E1682" s="10" t="s">
        <v>42</v>
      </c>
      <c r="F1682" s="12">
        <v>2024.0</v>
      </c>
      <c r="G1682" s="13" t="s">
        <v>13</v>
      </c>
      <c r="H1682" s="14" t="s">
        <v>338</v>
      </c>
      <c r="I1682" s="12">
        <v>158.0</v>
      </c>
      <c r="J1682" s="15" t="str">
        <f t="shared" si="1"/>
        <v>Relevant</v>
      </c>
    </row>
    <row r="1683" ht="22.5" customHeight="1">
      <c r="A1683" s="9" t="s">
        <v>5035</v>
      </c>
      <c r="B1683" s="10">
        <v>45681.95783564815</v>
      </c>
      <c r="C1683" s="11" t="s">
        <v>5036</v>
      </c>
      <c r="D1683" s="12">
        <v>1.0</v>
      </c>
      <c r="E1683" s="10" t="s">
        <v>70</v>
      </c>
      <c r="F1683" s="12">
        <v>2025.0</v>
      </c>
      <c r="G1683" s="13" t="s">
        <v>13</v>
      </c>
      <c r="H1683" s="14" t="s">
        <v>5037</v>
      </c>
      <c r="I1683" s="12">
        <v>4910.0</v>
      </c>
      <c r="J1683" s="15" t="str">
        <f t="shared" si="1"/>
        <v>Relevant</v>
      </c>
    </row>
    <row r="1684" ht="22.5" customHeight="1">
      <c r="A1684" s="9" t="s">
        <v>5038</v>
      </c>
      <c r="B1684" s="10">
        <v>45584.52784722222</v>
      </c>
      <c r="C1684" s="11" t="s">
        <v>5039</v>
      </c>
      <c r="D1684" s="12">
        <v>10.0</v>
      </c>
      <c r="E1684" s="10" t="s">
        <v>42</v>
      </c>
      <c r="F1684" s="12">
        <v>2024.0</v>
      </c>
      <c r="G1684" s="13" t="s">
        <v>13</v>
      </c>
      <c r="H1684" s="14" t="s">
        <v>5040</v>
      </c>
      <c r="I1684" s="12">
        <v>3260.0</v>
      </c>
      <c r="J1684" s="15" t="str">
        <f t="shared" si="1"/>
        <v>Relevant</v>
      </c>
    </row>
    <row r="1685" ht="22.5" customHeight="1">
      <c r="A1685" s="9" t="s">
        <v>5041</v>
      </c>
      <c r="B1685" s="10">
        <v>45611.34258844907</v>
      </c>
      <c r="C1685" s="11" t="s">
        <v>5042</v>
      </c>
      <c r="D1685" s="12">
        <v>11.0</v>
      </c>
      <c r="E1685" s="10" t="s">
        <v>17</v>
      </c>
      <c r="F1685" s="12">
        <v>2024.0</v>
      </c>
      <c r="G1685" s="13" t="s">
        <v>5043</v>
      </c>
      <c r="H1685" s="14" t="s">
        <v>5044</v>
      </c>
      <c r="I1685" s="12">
        <v>11386.0</v>
      </c>
      <c r="J1685" s="15" t="str">
        <f t="shared" si="1"/>
        <v>Relevant</v>
      </c>
    </row>
    <row r="1686" ht="22.5" customHeight="1">
      <c r="A1686" s="9" t="s">
        <v>5045</v>
      </c>
      <c r="B1686" s="10">
        <v>45630.95664351852</v>
      </c>
      <c r="C1686" s="11" t="s">
        <v>5046</v>
      </c>
      <c r="D1686" s="12">
        <v>12.0</v>
      </c>
      <c r="E1686" s="10" t="s">
        <v>26</v>
      </c>
      <c r="F1686" s="12">
        <v>2024.0</v>
      </c>
      <c r="G1686" s="13" t="s">
        <v>13</v>
      </c>
      <c r="H1686" s="14" t="s">
        <v>5047</v>
      </c>
      <c r="I1686" s="12">
        <v>570.0</v>
      </c>
      <c r="J1686" s="15" t="str">
        <f t="shared" si="1"/>
        <v>Relevant</v>
      </c>
    </row>
    <row r="1687" ht="22.5" customHeight="1">
      <c r="A1687" s="9" t="s">
        <v>5048</v>
      </c>
      <c r="B1687" s="10">
        <v>45613.99353009259</v>
      </c>
      <c r="C1687" s="11" t="s">
        <v>5049</v>
      </c>
      <c r="D1687" s="12">
        <v>11.0</v>
      </c>
      <c r="E1687" s="10" t="s">
        <v>17</v>
      </c>
      <c r="F1687" s="12">
        <v>2024.0</v>
      </c>
      <c r="G1687" s="13" t="s">
        <v>13</v>
      </c>
      <c r="H1687" s="14" t="s">
        <v>5050</v>
      </c>
      <c r="I1687" s="12">
        <v>3713.0</v>
      </c>
      <c r="J1687" s="15" t="str">
        <f t="shared" si="1"/>
        <v>Relevant</v>
      </c>
    </row>
    <row r="1688" ht="22.5" customHeight="1">
      <c r="A1688" s="9" t="s">
        <v>5051</v>
      </c>
      <c r="B1688" s="10">
        <v>45645.38773148148</v>
      </c>
      <c r="C1688" s="11" t="s">
        <v>3600</v>
      </c>
      <c r="D1688" s="12">
        <v>12.0</v>
      </c>
      <c r="E1688" s="10" t="s">
        <v>26</v>
      </c>
      <c r="F1688" s="12">
        <v>2024.0</v>
      </c>
      <c r="G1688" s="13" t="s">
        <v>13</v>
      </c>
      <c r="H1688" s="14" t="s">
        <v>5052</v>
      </c>
      <c r="I1688" s="12">
        <v>284.0</v>
      </c>
      <c r="J1688" s="15" t="str">
        <f t="shared" si="1"/>
        <v>Irrelevant</v>
      </c>
    </row>
    <row r="1689" ht="22.5" customHeight="1">
      <c r="A1689" s="9" t="s">
        <v>5053</v>
      </c>
      <c r="B1689" s="10">
        <v>45693.477118055554</v>
      </c>
      <c r="C1689" s="11" t="s">
        <v>5054</v>
      </c>
      <c r="D1689" s="12">
        <v>2.0</v>
      </c>
      <c r="E1689" s="10" t="s">
        <v>12</v>
      </c>
      <c r="F1689" s="12">
        <v>2025.0</v>
      </c>
      <c r="G1689" s="13" t="s">
        <v>5055</v>
      </c>
      <c r="H1689" s="14" t="s">
        <v>5056</v>
      </c>
      <c r="I1689" s="12">
        <v>1150944.0</v>
      </c>
      <c r="J1689" s="15" t="str">
        <f t="shared" si="1"/>
        <v>Relevant</v>
      </c>
    </row>
    <row r="1690" ht="22.5" customHeight="1">
      <c r="A1690" s="9" t="s">
        <v>5057</v>
      </c>
      <c r="B1690" s="10">
        <v>45391.83809027778</v>
      </c>
      <c r="C1690" s="11" t="s">
        <v>5058</v>
      </c>
      <c r="D1690" s="12">
        <v>4.0</v>
      </c>
      <c r="E1690" s="10" t="s">
        <v>274</v>
      </c>
      <c r="F1690" s="12">
        <v>2024.0</v>
      </c>
      <c r="G1690" s="13" t="s">
        <v>5059</v>
      </c>
      <c r="H1690" s="14" t="str">
        <f>IFERROR(__xludf.DUMMYFUNCTION("TRIM(REGEXREPLACE(GOOGLETRANSLATE(G1690,""auto"",""en""),""(?i)\b(RT|QT)\s*@?\w*:?\s*|https?://\S+|@\w+|#\w+|[^\x00-\x7F]|[^\w\s]"",""""))"),"UrduHindi Dictionary UrduHindi Dictionary")</f>
        <v>UrduHindi Dictionary UrduHindi Dictionary</v>
      </c>
      <c r="I1690" s="12">
        <v>0.0</v>
      </c>
      <c r="J1690" s="15" t="str">
        <f t="shared" si="1"/>
        <v>Irrelevant</v>
      </c>
    </row>
    <row r="1691" ht="22.5" customHeight="1">
      <c r="A1691" s="9" t="s">
        <v>5060</v>
      </c>
      <c r="B1691" s="10">
        <v>45394.514386574076</v>
      </c>
      <c r="C1691" s="11" t="s">
        <v>5061</v>
      </c>
      <c r="D1691" s="12">
        <v>4.0</v>
      </c>
      <c r="E1691" s="10" t="s">
        <v>274</v>
      </c>
      <c r="F1691" s="12">
        <v>2024.0</v>
      </c>
      <c r="G1691" s="13" t="s">
        <v>5062</v>
      </c>
      <c r="H1691" s="14" t="s">
        <v>5063</v>
      </c>
      <c r="I1691" s="12">
        <v>67717.0</v>
      </c>
      <c r="J1691" s="15" t="str">
        <f t="shared" si="1"/>
        <v>Irrelevant</v>
      </c>
    </row>
    <row r="1692" ht="22.5" customHeight="1">
      <c r="A1692" s="9" t="s">
        <v>5064</v>
      </c>
      <c r="B1692" s="10">
        <v>45634.40047453704</v>
      </c>
      <c r="C1692" s="11" t="s">
        <v>5065</v>
      </c>
      <c r="D1692" s="12">
        <v>12.0</v>
      </c>
      <c r="E1692" s="10" t="s">
        <v>26</v>
      </c>
      <c r="F1692" s="12">
        <v>2024.0</v>
      </c>
      <c r="G1692" s="13" t="s">
        <v>13</v>
      </c>
      <c r="H1692" s="14" t="s">
        <v>5066</v>
      </c>
      <c r="I1692" s="12">
        <v>107.0</v>
      </c>
      <c r="J1692" s="15" t="str">
        <f t="shared" si="1"/>
        <v>Irrelevant</v>
      </c>
    </row>
    <row r="1693" ht="22.5" customHeight="1">
      <c r="A1693" s="9" t="s">
        <v>5067</v>
      </c>
      <c r="B1693" s="10">
        <v>45585.71079861111</v>
      </c>
      <c r="C1693" s="11" t="s">
        <v>5068</v>
      </c>
      <c r="D1693" s="12">
        <v>10.0</v>
      </c>
      <c r="E1693" s="10" t="s">
        <v>42</v>
      </c>
      <c r="F1693" s="12">
        <v>2024.0</v>
      </c>
      <c r="G1693" s="13" t="s">
        <v>13</v>
      </c>
      <c r="H1693" s="14" t="s">
        <v>1119</v>
      </c>
      <c r="I1693" s="12">
        <v>1550.0</v>
      </c>
      <c r="J1693" s="15" t="str">
        <f t="shared" si="1"/>
        <v>Relevant</v>
      </c>
    </row>
    <row r="1694" ht="22.5" customHeight="1">
      <c r="A1694" s="9" t="s">
        <v>5069</v>
      </c>
      <c r="B1694" s="10">
        <v>45451.51180555556</v>
      </c>
      <c r="C1694" s="11" t="s">
        <v>5070</v>
      </c>
      <c r="D1694" s="12">
        <v>6.0</v>
      </c>
      <c r="E1694" s="10" t="s">
        <v>34</v>
      </c>
      <c r="F1694" s="12">
        <v>2024.0</v>
      </c>
      <c r="G1694" s="13" t="s">
        <v>5071</v>
      </c>
      <c r="H1694" s="14" t="s">
        <v>5072</v>
      </c>
      <c r="I1694" s="12">
        <v>1.261664E7</v>
      </c>
      <c r="J1694" s="15" t="str">
        <f t="shared" si="1"/>
        <v>Irrelevant</v>
      </c>
    </row>
    <row r="1695" ht="22.5" customHeight="1">
      <c r="A1695" s="9" t="s">
        <v>5073</v>
      </c>
      <c r="B1695" s="10">
        <v>45592.96487268519</v>
      </c>
      <c r="C1695" s="11" t="s">
        <v>292</v>
      </c>
      <c r="D1695" s="12">
        <v>10.0</v>
      </c>
      <c r="E1695" s="10" t="s">
        <v>42</v>
      </c>
      <c r="F1695" s="12">
        <v>2024.0</v>
      </c>
      <c r="G1695" s="13" t="s">
        <v>5074</v>
      </c>
      <c r="H1695" s="14" t="s">
        <v>5075</v>
      </c>
      <c r="I1695" s="12">
        <v>0.0</v>
      </c>
      <c r="J1695" s="15" t="str">
        <f t="shared" si="1"/>
        <v>Relevant</v>
      </c>
    </row>
    <row r="1696" ht="22.5" customHeight="1">
      <c r="A1696" s="9" t="s">
        <v>5076</v>
      </c>
      <c r="B1696" s="10">
        <v>45415.40326186342</v>
      </c>
      <c r="C1696" s="11" t="s">
        <v>5077</v>
      </c>
      <c r="D1696" s="12">
        <v>5.0</v>
      </c>
      <c r="E1696" s="10" t="s">
        <v>21</v>
      </c>
      <c r="F1696" s="12">
        <v>2024.0</v>
      </c>
      <c r="G1696" s="13" t="s">
        <v>5078</v>
      </c>
      <c r="H1696" s="14" t="s">
        <v>5079</v>
      </c>
      <c r="I1696" s="12">
        <v>3507.0</v>
      </c>
      <c r="J1696" s="15" t="str">
        <f t="shared" si="1"/>
        <v>Relevant</v>
      </c>
    </row>
    <row r="1697" ht="22.5" customHeight="1">
      <c r="A1697" s="9" t="s">
        <v>5080</v>
      </c>
      <c r="B1697" s="10">
        <v>45524.60663194444</v>
      </c>
      <c r="C1697" s="11" t="s">
        <v>5081</v>
      </c>
      <c r="D1697" s="12">
        <v>8.0</v>
      </c>
      <c r="E1697" s="10" t="s">
        <v>167</v>
      </c>
      <c r="F1697" s="12">
        <v>2024.0</v>
      </c>
      <c r="G1697" s="13" t="s">
        <v>5082</v>
      </c>
      <c r="H1697" s="14" t="s">
        <v>5083</v>
      </c>
      <c r="I1697" s="12">
        <v>1.1154686E7</v>
      </c>
      <c r="J1697" s="15" t="str">
        <f t="shared" si="1"/>
        <v>Irrelevant</v>
      </c>
    </row>
    <row r="1698" ht="22.5" customHeight="1">
      <c r="A1698" s="9" t="s">
        <v>5084</v>
      </c>
      <c r="B1698" s="10">
        <v>45470.47462962963</v>
      </c>
      <c r="C1698" s="11" t="s">
        <v>5085</v>
      </c>
      <c r="D1698" s="12">
        <v>6.0</v>
      </c>
      <c r="E1698" s="10" t="s">
        <v>34</v>
      </c>
      <c r="F1698" s="12">
        <v>2024.0</v>
      </c>
      <c r="G1698" s="13" t="s">
        <v>5086</v>
      </c>
      <c r="H1698" s="14" t="s">
        <v>5087</v>
      </c>
      <c r="I1698" s="12">
        <v>0.0</v>
      </c>
      <c r="J1698" s="15" t="str">
        <f t="shared" si="1"/>
        <v>Irrelevant</v>
      </c>
    </row>
    <row r="1699" ht="22.5" customHeight="1">
      <c r="A1699" s="9" t="s">
        <v>5088</v>
      </c>
      <c r="B1699" s="10">
        <v>45607.11873212963</v>
      </c>
      <c r="C1699" s="11" t="s">
        <v>5089</v>
      </c>
      <c r="D1699" s="12">
        <v>11.0</v>
      </c>
      <c r="E1699" s="10" t="s">
        <v>17</v>
      </c>
      <c r="F1699" s="12">
        <v>2024.0</v>
      </c>
      <c r="G1699" s="13" t="s">
        <v>5090</v>
      </c>
      <c r="H1699" s="14" t="s">
        <v>5091</v>
      </c>
      <c r="I1699" s="12">
        <v>1.0830293E7</v>
      </c>
      <c r="J1699" s="15" t="str">
        <f t="shared" si="1"/>
        <v>Irrelevant</v>
      </c>
    </row>
    <row r="1700" ht="22.5" customHeight="1">
      <c r="A1700" s="9" t="s">
        <v>5092</v>
      </c>
      <c r="B1700" s="10">
        <v>45588.8312037037</v>
      </c>
      <c r="C1700" s="11" t="s">
        <v>5093</v>
      </c>
      <c r="D1700" s="12">
        <v>10.0</v>
      </c>
      <c r="E1700" s="10" t="s">
        <v>42</v>
      </c>
      <c r="F1700" s="12">
        <v>2024.0</v>
      </c>
      <c r="G1700" s="13" t="s">
        <v>13</v>
      </c>
      <c r="H1700" s="14" t="s">
        <v>2938</v>
      </c>
      <c r="I1700" s="12">
        <v>259.0</v>
      </c>
      <c r="J1700" s="15" t="str">
        <f t="shared" si="1"/>
        <v>Relevant</v>
      </c>
    </row>
    <row r="1701" ht="22.5" customHeight="1">
      <c r="A1701" s="9" t="s">
        <v>5094</v>
      </c>
      <c r="B1701" s="10">
        <v>45696.76090277778</v>
      </c>
      <c r="C1701" s="11" t="s">
        <v>5095</v>
      </c>
      <c r="D1701" s="12">
        <v>2.0</v>
      </c>
      <c r="E1701" s="10" t="s">
        <v>12</v>
      </c>
      <c r="F1701" s="12">
        <v>2025.0</v>
      </c>
      <c r="G1701" s="13" t="s">
        <v>13</v>
      </c>
      <c r="H1701" s="14" t="s">
        <v>14</v>
      </c>
      <c r="I1701" s="12">
        <v>122.0</v>
      </c>
      <c r="J1701" s="15" t="str">
        <f t="shared" si="1"/>
        <v>Relevant</v>
      </c>
    </row>
    <row r="1702" ht="22.5" customHeight="1">
      <c r="A1702" s="9" t="s">
        <v>5096</v>
      </c>
      <c r="B1702" s="10">
        <v>45652.68512731481</v>
      </c>
      <c r="C1702" s="11" t="s">
        <v>5097</v>
      </c>
      <c r="D1702" s="12">
        <v>12.0</v>
      </c>
      <c r="E1702" s="10" t="s">
        <v>26</v>
      </c>
      <c r="F1702" s="12">
        <v>2024.0</v>
      </c>
      <c r="G1702" s="13" t="s">
        <v>5098</v>
      </c>
      <c r="H1702" s="14" t="s">
        <v>5099</v>
      </c>
      <c r="I1702" s="12">
        <v>1.0474812E7</v>
      </c>
      <c r="J1702" s="15" t="str">
        <f t="shared" si="1"/>
        <v>Irrelevant</v>
      </c>
    </row>
    <row r="1703" ht="22.5" customHeight="1">
      <c r="A1703" s="9" t="s">
        <v>5100</v>
      </c>
      <c r="B1703" s="10">
        <v>45536.454618171294</v>
      </c>
      <c r="C1703" s="11" t="s">
        <v>2061</v>
      </c>
      <c r="D1703" s="12">
        <v>9.0</v>
      </c>
      <c r="E1703" s="10" t="s">
        <v>114</v>
      </c>
      <c r="F1703" s="12">
        <v>2024.0</v>
      </c>
      <c r="G1703" s="13" t="s">
        <v>5101</v>
      </c>
      <c r="H1703" s="14" t="s">
        <v>5102</v>
      </c>
      <c r="I1703" s="12">
        <v>3416.0</v>
      </c>
      <c r="J1703" s="15" t="str">
        <f t="shared" si="1"/>
        <v>Irrelevant</v>
      </c>
    </row>
    <row r="1704" ht="22.5" customHeight="1">
      <c r="A1704" s="9" t="s">
        <v>5103</v>
      </c>
      <c r="B1704" s="10">
        <v>45601.71670138889</v>
      </c>
      <c r="C1704" s="11" t="s">
        <v>5104</v>
      </c>
      <c r="D1704" s="12">
        <v>11.0</v>
      </c>
      <c r="E1704" s="10" t="s">
        <v>17</v>
      </c>
      <c r="F1704" s="12">
        <v>2024.0</v>
      </c>
      <c r="G1704" s="13" t="s">
        <v>5105</v>
      </c>
      <c r="H1704" s="14" t="s">
        <v>5106</v>
      </c>
      <c r="I1704" s="12">
        <v>2495345.0</v>
      </c>
      <c r="J1704" s="15" t="str">
        <f t="shared" si="1"/>
        <v>Irrelevant</v>
      </c>
    </row>
    <row r="1705" ht="22.5" customHeight="1">
      <c r="A1705" s="9" t="s">
        <v>5107</v>
      </c>
      <c r="B1705" s="10">
        <v>45732.95327546296</v>
      </c>
      <c r="C1705" s="11" t="s">
        <v>5108</v>
      </c>
      <c r="D1705" s="12">
        <v>3.0</v>
      </c>
      <c r="E1705" s="10" t="s">
        <v>59</v>
      </c>
      <c r="F1705" s="12">
        <v>2025.0</v>
      </c>
      <c r="G1705" s="13" t="s">
        <v>13</v>
      </c>
      <c r="H1705" s="14" t="s">
        <v>5109</v>
      </c>
      <c r="I1705" s="12">
        <v>5406.0</v>
      </c>
      <c r="J1705" s="15" t="str">
        <f t="shared" si="1"/>
        <v>Relevant</v>
      </c>
    </row>
    <row r="1706" ht="22.5" customHeight="1">
      <c r="A1706" s="9" t="s">
        <v>5110</v>
      </c>
      <c r="B1706" s="10">
        <v>45474.2178125</v>
      </c>
      <c r="C1706" s="11" t="s">
        <v>5111</v>
      </c>
      <c r="D1706" s="12">
        <v>7.0</v>
      </c>
      <c r="E1706" s="10" t="s">
        <v>55</v>
      </c>
      <c r="F1706" s="12">
        <v>2024.0</v>
      </c>
      <c r="G1706" s="13" t="s">
        <v>5112</v>
      </c>
      <c r="H1706" s="14" t="s">
        <v>5113</v>
      </c>
      <c r="I1706" s="12">
        <v>1.1414016E7</v>
      </c>
      <c r="J1706" s="15" t="str">
        <f t="shared" si="1"/>
        <v>Irrelevant</v>
      </c>
    </row>
    <row r="1707" ht="22.5" customHeight="1">
      <c r="A1707" s="9" t="s">
        <v>5114</v>
      </c>
      <c r="B1707" s="10">
        <v>45579.7471875</v>
      </c>
      <c r="C1707" s="11" t="s">
        <v>3451</v>
      </c>
      <c r="D1707" s="12">
        <v>10.0</v>
      </c>
      <c r="E1707" s="10" t="s">
        <v>42</v>
      </c>
      <c r="F1707" s="12">
        <v>2024.0</v>
      </c>
      <c r="G1707" s="13" t="s">
        <v>13</v>
      </c>
      <c r="H1707" s="14" t="s">
        <v>642</v>
      </c>
      <c r="I1707" s="12">
        <v>2631.0</v>
      </c>
      <c r="J1707" s="15" t="str">
        <f t="shared" si="1"/>
        <v>Relevant</v>
      </c>
    </row>
    <row r="1708" ht="22.5" customHeight="1">
      <c r="A1708" s="9" t="s">
        <v>5115</v>
      </c>
      <c r="B1708" s="10">
        <v>45504.682650462964</v>
      </c>
      <c r="C1708" s="11" t="s">
        <v>5116</v>
      </c>
      <c r="D1708" s="12">
        <v>7.0</v>
      </c>
      <c r="E1708" s="10" t="s">
        <v>55</v>
      </c>
      <c r="F1708" s="12">
        <v>2024.0</v>
      </c>
      <c r="G1708" s="13" t="s">
        <v>5117</v>
      </c>
      <c r="H1708" s="14" t="s">
        <v>5118</v>
      </c>
      <c r="I1708" s="12">
        <v>269361.0</v>
      </c>
      <c r="J1708" s="15" t="str">
        <f t="shared" si="1"/>
        <v>Irrelevant</v>
      </c>
    </row>
    <row r="1709" ht="22.5" customHeight="1">
      <c r="A1709" s="9" t="s">
        <v>5119</v>
      </c>
      <c r="B1709" s="10">
        <v>45728.355358796296</v>
      </c>
      <c r="C1709" s="11" t="s">
        <v>5120</v>
      </c>
      <c r="D1709" s="12">
        <v>3.0</v>
      </c>
      <c r="E1709" s="10" t="s">
        <v>59</v>
      </c>
      <c r="F1709" s="12">
        <v>2025.0</v>
      </c>
      <c r="G1709" s="13" t="s">
        <v>5121</v>
      </c>
      <c r="H1709" s="14" t="s">
        <v>5122</v>
      </c>
      <c r="I1709" s="12">
        <v>2842746.0</v>
      </c>
      <c r="J1709" s="15" t="str">
        <f t="shared" si="1"/>
        <v>Relevant</v>
      </c>
    </row>
    <row r="1710" ht="22.5" customHeight="1">
      <c r="A1710" s="9" t="s">
        <v>5123</v>
      </c>
      <c r="B1710" s="10">
        <v>45587.73710648148</v>
      </c>
      <c r="C1710" s="11" t="s">
        <v>5124</v>
      </c>
      <c r="D1710" s="12">
        <v>10.0</v>
      </c>
      <c r="E1710" s="10" t="s">
        <v>42</v>
      </c>
      <c r="F1710" s="12">
        <v>2024.0</v>
      </c>
      <c r="G1710" s="13" t="s">
        <v>13</v>
      </c>
      <c r="H1710" s="14" t="s">
        <v>338</v>
      </c>
      <c r="I1710" s="12">
        <v>1276.0</v>
      </c>
      <c r="J1710" s="15" t="str">
        <f t="shared" si="1"/>
        <v>Relevant</v>
      </c>
    </row>
    <row r="1711" ht="22.5" customHeight="1">
      <c r="A1711" s="9" t="s">
        <v>5125</v>
      </c>
      <c r="B1711" s="10">
        <v>45609.67982724537</v>
      </c>
      <c r="C1711" s="11" t="s">
        <v>5126</v>
      </c>
      <c r="D1711" s="12">
        <v>11.0</v>
      </c>
      <c r="E1711" s="10" t="s">
        <v>17</v>
      </c>
      <c r="F1711" s="12">
        <v>2024.0</v>
      </c>
      <c r="G1711" s="13" t="s">
        <v>5127</v>
      </c>
      <c r="H1711" s="14" t="s">
        <v>5128</v>
      </c>
      <c r="I1711" s="12">
        <v>1.0830293E7</v>
      </c>
      <c r="J1711" s="15" t="str">
        <f t="shared" si="1"/>
        <v>Relevant</v>
      </c>
    </row>
    <row r="1712" ht="22.5" customHeight="1">
      <c r="A1712" s="9" t="s">
        <v>5129</v>
      </c>
      <c r="B1712" s="10">
        <v>45589.77704158565</v>
      </c>
      <c r="C1712" s="11" t="s">
        <v>5130</v>
      </c>
      <c r="D1712" s="12">
        <v>10.0</v>
      </c>
      <c r="E1712" s="10" t="s">
        <v>42</v>
      </c>
      <c r="F1712" s="12">
        <v>2024.0</v>
      </c>
      <c r="G1712" s="13" t="s">
        <v>1899</v>
      </c>
      <c r="H1712" s="14" t="s">
        <v>5131</v>
      </c>
      <c r="I1712" s="12">
        <v>1.2258608E7</v>
      </c>
      <c r="J1712" s="15" t="str">
        <f t="shared" si="1"/>
        <v>Relevant</v>
      </c>
    </row>
    <row r="1713" ht="22.5" customHeight="1">
      <c r="A1713" s="9" t="s">
        <v>5132</v>
      </c>
      <c r="B1713" s="10">
        <v>45588.5421412037</v>
      </c>
      <c r="C1713" s="11" t="s">
        <v>5133</v>
      </c>
      <c r="D1713" s="12">
        <v>10.0</v>
      </c>
      <c r="E1713" s="10" t="s">
        <v>42</v>
      </c>
      <c r="F1713" s="12">
        <v>2024.0</v>
      </c>
      <c r="G1713" s="13" t="s">
        <v>5134</v>
      </c>
      <c r="H1713" s="14" t="s">
        <v>5135</v>
      </c>
      <c r="I1713" s="12">
        <v>0.0</v>
      </c>
      <c r="J1713" s="15" t="str">
        <f t="shared" si="1"/>
        <v>Relevant</v>
      </c>
    </row>
    <row r="1714" ht="22.5" customHeight="1">
      <c r="A1714" s="9" t="s">
        <v>5136</v>
      </c>
      <c r="B1714" s="10">
        <v>45579.63525462963</v>
      </c>
      <c r="C1714" s="11" t="s">
        <v>5137</v>
      </c>
      <c r="D1714" s="12">
        <v>10.0</v>
      </c>
      <c r="E1714" s="10" t="s">
        <v>42</v>
      </c>
      <c r="F1714" s="12">
        <v>2024.0</v>
      </c>
      <c r="G1714" s="13" t="s">
        <v>13</v>
      </c>
      <c r="H1714" s="14" t="s">
        <v>642</v>
      </c>
      <c r="I1714" s="12">
        <v>9.0</v>
      </c>
      <c r="J1714" s="15" t="str">
        <f t="shared" si="1"/>
        <v>Relevant</v>
      </c>
    </row>
    <row r="1715" ht="22.5" customHeight="1">
      <c r="A1715" s="9" t="s">
        <v>5138</v>
      </c>
      <c r="B1715" s="10">
        <v>45446.93613425926</v>
      </c>
      <c r="C1715" s="11" t="s">
        <v>5139</v>
      </c>
      <c r="D1715" s="12">
        <v>6.0</v>
      </c>
      <c r="E1715" s="10" t="s">
        <v>34</v>
      </c>
      <c r="F1715" s="12">
        <v>2024.0</v>
      </c>
      <c r="G1715" s="13" t="s">
        <v>13</v>
      </c>
      <c r="H1715" s="14" t="s">
        <v>5140</v>
      </c>
      <c r="I1715" s="12">
        <v>6.0</v>
      </c>
      <c r="J1715" s="15" t="str">
        <f t="shared" si="1"/>
        <v>Relevant</v>
      </c>
    </row>
    <row r="1716" ht="22.5" customHeight="1">
      <c r="A1716" s="9" t="s">
        <v>5141</v>
      </c>
      <c r="B1716" s="10">
        <v>45638.431736018516</v>
      </c>
      <c r="C1716" s="11" t="s">
        <v>5142</v>
      </c>
      <c r="D1716" s="12">
        <v>12.0</v>
      </c>
      <c r="E1716" s="10" t="s">
        <v>26</v>
      </c>
      <c r="F1716" s="12">
        <v>2024.0</v>
      </c>
      <c r="G1716" s="13" t="s">
        <v>5143</v>
      </c>
      <c r="H1716" s="14" t="s">
        <v>5144</v>
      </c>
      <c r="I1716" s="12">
        <v>0.0</v>
      </c>
      <c r="J1716" s="15" t="str">
        <f t="shared" si="1"/>
        <v>Irrelevant</v>
      </c>
    </row>
    <row r="1717" ht="22.5" customHeight="1">
      <c r="A1717" s="9" t="s">
        <v>5145</v>
      </c>
      <c r="B1717" s="10">
        <v>45601.37480324074</v>
      </c>
      <c r="C1717" s="11" t="s">
        <v>5146</v>
      </c>
      <c r="D1717" s="12">
        <v>11.0</v>
      </c>
      <c r="E1717" s="10" t="s">
        <v>17</v>
      </c>
      <c r="F1717" s="12">
        <v>2024.0</v>
      </c>
      <c r="G1717" s="13" t="s">
        <v>13</v>
      </c>
      <c r="H1717" s="14" t="s">
        <v>5147</v>
      </c>
      <c r="I1717" s="12">
        <v>1352935.0</v>
      </c>
      <c r="J1717" s="15" t="str">
        <f t="shared" si="1"/>
        <v>Relevant</v>
      </c>
    </row>
    <row r="1718" ht="22.5" customHeight="1">
      <c r="A1718" s="9" t="s">
        <v>5148</v>
      </c>
      <c r="B1718" s="10">
        <v>45613.80287037037</v>
      </c>
      <c r="C1718" s="11" t="s">
        <v>5149</v>
      </c>
      <c r="D1718" s="12">
        <v>11.0</v>
      </c>
      <c r="E1718" s="10" t="s">
        <v>17</v>
      </c>
      <c r="F1718" s="12">
        <v>2024.0</v>
      </c>
      <c r="G1718" s="13" t="s">
        <v>13</v>
      </c>
      <c r="H1718" s="14" t="s">
        <v>5150</v>
      </c>
      <c r="I1718" s="12">
        <v>89.0</v>
      </c>
      <c r="J1718" s="15" t="str">
        <f t="shared" si="1"/>
        <v>Irrelevant</v>
      </c>
    </row>
    <row r="1719" ht="22.5" customHeight="1">
      <c r="A1719" s="9" t="s">
        <v>5151</v>
      </c>
      <c r="B1719" s="10">
        <v>45616.006319444445</v>
      </c>
      <c r="C1719" s="11" t="s">
        <v>5152</v>
      </c>
      <c r="D1719" s="12">
        <v>11.0</v>
      </c>
      <c r="E1719" s="10" t="s">
        <v>17</v>
      </c>
      <c r="F1719" s="12">
        <v>2024.0</v>
      </c>
      <c r="G1719" s="13" t="s">
        <v>5153</v>
      </c>
      <c r="H1719" s="14" t="s">
        <v>5154</v>
      </c>
      <c r="I1719" s="12">
        <v>8443435.0</v>
      </c>
      <c r="J1719" s="15" t="str">
        <f t="shared" si="1"/>
        <v>Relevant</v>
      </c>
    </row>
    <row r="1720" ht="22.5" customHeight="1">
      <c r="A1720" s="9" t="s">
        <v>5155</v>
      </c>
      <c r="B1720" s="10">
        <v>45593.67780092593</v>
      </c>
      <c r="C1720" s="11" t="s">
        <v>5156</v>
      </c>
      <c r="D1720" s="12">
        <v>10.0</v>
      </c>
      <c r="E1720" s="10" t="s">
        <v>42</v>
      </c>
      <c r="F1720" s="12">
        <v>2024.0</v>
      </c>
      <c r="G1720" s="13" t="s">
        <v>13</v>
      </c>
      <c r="H1720" s="14" t="s">
        <v>97</v>
      </c>
      <c r="I1720" s="12">
        <v>174.0</v>
      </c>
      <c r="J1720" s="15" t="str">
        <f t="shared" si="1"/>
        <v>Relevant</v>
      </c>
    </row>
    <row r="1721" ht="22.5" customHeight="1">
      <c r="A1721" s="9" t="s">
        <v>5157</v>
      </c>
      <c r="B1721" s="10">
        <v>45599.89275462963</v>
      </c>
      <c r="C1721" s="11" t="s">
        <v>5158</v>
      </c>
      <c r="D1721" s="12">
        <v>11.0</v>
      </c>
      <c r="E1721" s="10" t="s">
        <v>17</v>
      </c>
      <c r="F1721" s="12">
        <v>2024.0</v>
      </c>
      <c r="G1721" s="13" t="s">
        <v>5159</v>
      </c>
      <c r="H1721" s="14" t="s">
        <v>5160</v>
      </c>
      <c r="I1721" s="12">
        <v>3109247.0</v>
      </c>
      <c r="J1721" s="15" t="str">
        <f t="shared" si="1"/>
        <v>Relevant</v>
      </c>
    </row>
    <row r="1722" ht="22.5" customHeight="1">
      <c r="A1722" s="9" t="s">
        <v>5161</v>
      </c>
      <c r="B1722" s="10">
        <v>45605.70328703704</v>
      </c>
      <c r="C1722" s="11" t="s">
        <v>5162</v>
      </c>
      <c r="D1722" s="12">
        <v>11.0</v>
      </c>
      <c r="E1722" s="10" t="s">
        <v>17</v>
      </c>
      <c r="F1722" s="12">
        <v>2024.0</v>
      </c>
      <c r="G1722" s="13" t="s">
        <v>13</v>
      </c>
      <c r="H1722" s="14" t="s">
        <v>124</v>
      </c>
      <c r="I1722" s="12">
        <v>48.0</v>
      </c>
      <c r="J1722" s="15" t="str">
        <f t="shared" si="1"/>
        <v>Relevant</v>
      </c>
    </row>
    <row r="1723" ht="22.5" customHeight="1">
      <c r="A1723" s="9" t="s">
        <v>5163</v>
      </c>
      <c r="B1723" s="10">
        <v>45655.84806712963</v>
      </c>
      <c r="C1723" s="11" t="s">
        <v>2105</v>
      </c>
      <c r="D1723" s="12">
        <v>12.0</v>
      </c>
      <c r="E1723" s="10" t="s">
        <v>26</v>
      </c>
      <c r="F1723" s="12">
        <v>2024.0</v>
      </c>
      <c r="G1723" s="13" t="s">
        <v>13</v>
      </c>
      <c r="H1723" s="14" t="s">
        <v>5164</v>
      </c>
      <c r="I1723" s="12">
        <v>10.0</v>
      </c>
      <c r="J1723" s="15" t="str">
        <f t="shared" si="1"/>
        <v>Relevant</v>
      </c>
    </row>
    <row r="1724" ht="22.5" customHeight="1">
      <c r="A1724" s="9" t="s">
        <v>5165</v>
      </c>
      <c r="B1724" s="10">
        <v>45653.470555555556</v>
      </c>
      <c r="C1724" s="11" t="s">
        <v>5166</v>
      </c>
      <c r="D1724" s="12">
        <v>12.0</v>
      </c>
      <c r="E1724" s="10" t="s">
        <v>26</v>
      </c>
      <c r="F1724" s="12">
        <v>2024.0</v>
      </c>
      <c r="G1724" s="13" t="s">
        <v>5167</v>
      </c>
      <c r="H1724" s="14" t="s">
        <v>5168</v>
      </c>
      <c r="I1724" s="12">
        <v>197575.0</v>
      </c>
      <c r="J1724" s="15" t="str">
        <f t="shared" si="1"/>
        <v>Irrelevant</v>
      </c>
    </row>
    <row r="1725" ht="22.5" customHeight="1">
      <c r="A1725" s="9" t="s">
        <v>5169</v>
      </c>
      <c r="B1725" s="10">
        <v>45600.634722222225</v>
      </c>
      <c r="C1725" s="11" t="s">
        <v>5170</v>
      </c>
      <c r="D1725" s="12">
        <v>11.0</v>
      </c>
      <c r="E1725" s="10" t="s">
        <v>17</v>
      </c>
      <c r="F1725" s="12">
        <v>2024.0</v>
      </c>
      <c r="G1725" s="13" t="s">
        <v>5171</v>
      </c>
      <c r="H1725" s="14" t="s">
        <v>5172</v>
      </c>
      <c r="I1725" s="12">
        <v>125169.0</v>
      </c>
      <c r="J1725" s="15" t="str">
        <f t="shared" si="1"/>
        <v>Relevant</v>
      </c>
    </row>
    <row r="1726" ht="22.5" customHeight="1">
      <c r="A1726" s="9" t="s">
        <v>5173</v>
      </c>
      <c r="B1726" s="10">
        <v>45696.87405092592</v>
      </c>
      <c r="C1726" s="11" t="s">
        <v>5174</v>
      </c>
      <c r="D1726" s="12">
        <v>2.0</v>
      </c>
      <c r="E1726" s="10" t="s">
        <v>12</v>
      </c>
      <c r="F1726" s="12">
        <v>2025.0</v>
      </c>
      <c r="G1726" s="13" t="s">
        <v>13</v>
      </c>
      <c r="H1726" s="14" t="s">
        <v>14</v>
      </c>
      <c r="I1726" s="12">
        <v>57.0</v>
      </c>
      <c r="J1726" s="15" t="str">
        <f t="shared" si="1"/>
        <v>Relevant</v>
      </c>
    </row>
    <row r="1727" ht="22.5" customHeight="1">
      <c r="A1727" s="9" t="s">
        <v>5175</v>
      </c>
      <c r="B1727" s="10">
        <v>45589.92254629629</v>
      </c>
      <c r="C1727" s="11" t="s">
        <v>5176</v>
      </c>
      <c r="D1727" s="12">
        <v>10.0</v>
      </c>
      <c r="E1727" s="10" t="s">
        <v>42</v>
      </c>
      <c r="F1727" s="12">
        <v>2024.0</v>
      </c>
      <c r="G1727" s="13" t="s">
        <v>13</v>
      </c>
      <c r="H1727" s="14" t="s">
        <v>338</v>
      </c>
      <c r="I1727" s="12">
        <v>16683.0</v>
      </c>
      <c r="J1727" s="15" t="str">
        <f t="shared" si="1"/>
        <v>Relevant</v>
      </c>
    </row>
    <row r="1728" ht="22.5" customHeight="1">
      <c r="A1728" s="9" t="s">
        <v>5177</v>
      </c>
      <c r="B1728" s="10">
        <v>45634.3625</v>
      </c>
      <c r="C1728" s="11" t="s">
        <v>5178</v>
      </c>
      <c r="D1728" s="12">
        <v>12.0</v>
      </c>
      <c r="E1728" s="10" t="s">
        <v>26</v>
      </c>
      <c r="F1728" s="12">
        <v>2024.0</v>
      </c>
      <c r="G1728" s="13" t="s">
        <v>5179</v>
      </c>
      <c r="H1728" s="14" t="s">
        <v>5180</v>
      </c>
      <c r="I1728" s="12">
        <v>1.3972868E7</v>
      </c>
      <c r="J1728" s="15" t="str">
        <f t="shared" si="1"/>
        <v>Relevant</v>
      </c>
    </row>
    <row r="1729" ht="22.5" customHeight="1">
      <c r="A1729" s="9" t="s">
        <v>5181</v>
      </c>
      <c r="B1729" s="10">
        <v>45588.87355324074</v>
      </c>
      <c r="C1729" s="11" t="s">
        <v>1538</v>
      </c>
      <c r="D1729" s="12">
        <v>10.0</v>
      </c>
      <c r="E1729" s="10" t="s">
        <v>42</v>
      </c>
      <c r="F1729" s="12">
        <v>2024.0</v>
      </c>
      <c r="G1729" s="13" t="s">
        <v>13</v>
      </c>
      <c r="H1729" s="14" t="s">
        <v>338</v>
      </c>
      <c r="I1729" s="12">
        <v>292.0</v>
      </c>
      <c r="J1729" s="15" t="str">
        <f t="shared" si="1"/>
        <v>Relevant</v>
      </c>
    </row>
    <row r="1730" ht="22.5" customHeight="1">
      <c r="A1730" s="9" t="s">
        <v>5182</v>
      </c>
      <c r="B1730" s="10">
        <v>45615.717685185184</v>
      </c>
      <c r="C1730" s="11" t="s">
        <v>5183</v>
      </c>
      <c r="D1730" s="12">
        <v>11.0</v>
      </c>
      <c r="E1730" s="10" t="s">
        <v>17</v>
      </c>
      <c r="F1730" s="12">
        <v>2024.0</v>
      </c>
      <c r="G1730" s="13" t="s">
        <v>13</v>
      </c>
      <c r="H1730" s="14" t="s">
        <v>5184</v>
      </c>
      <c r="I1730" s="12">
        <v>4228513.0</v>
      </c>
      <c r="J1730" s="15" t="str">
        <f t="shared" si="1"/>
        <v>Relevant</v>
      </c>
    </row>
    <row r="1731" ht="22.5" customHeight="1">
      <c r="A1731" s="9" t="s">
        <v>5185</v>
      </c>
      <c r="B1731" s="10">
        <v>45697.539606481485</v>
      </c>
      <c r="C1731" s="11" t="s">
        <v>5186</v>
      </c>
      <c r="D1731" s="12">
        <v>2.0</v>
      </c>
      <c r="E1731" s="10" t="s">
        <v>12</v>
      </c>
      <c r="F1731" s="12">
        <v>2025.0</v>
      </c>
      <c r="G1731" s="13" t="s">
        <v>13</v>
      </c>
      <c r="H1731" s="14" t="s">
        <v>2923</v>
      </c>
      <c r="I1731" s="12">
        <v>194.0</v>
      </c>
      <c r="J1731" s="15" t="str">
        <f t="shared" si="1"/>
        <v>Relevant</v>
      </c>
    </row>
    <row r="1732" ht="22.5" customHeight="1">
      <c r="A1732" s="9" t="s">
        <v>5187</v>
      </c>
      <c r="B1732" s="10">
        <v>45596.02680141204</v>
      </c>
      <c r="C1732" s="11" t="s">
        <v>5188</v>
      </c>
      <c r="D1732" s="12">
        <v>10.0</v>
      </c>
      <c r="E1732" s="10" t="s">
        <v>42</v>
      </c>
      <c r="F1732" s="12">
        <v>2024.0</v>
      </c>
      <c r="G1732" s="13" t="s">
        <v>5189</v>
      </c>
      <c r="H1732" s="14" t="s">
        <v>5190</v>
      </c>
      <c r="I1732" s="12">
        <v>1.2767834E7</v>
      </c>
      <c r="J1732" s="15" t="str">
        <f t="shared" si="1"/>
        <v>Irrelevant</v>
      </c>
    </row>
    <row r="1733" ht="22.5" customHeight="1">
      <c r="A1733" s="9" t="s">
        <v>5191</v>
      </c>
      <c r="B1733" s="10">
        <v>45648.55731481482</v>
      </c>
      <c r="C1733" s="11" t="s">
        <v>5192</v>
      </c>
      <c r="D1733" s="12">
        <v>12.0</v>
      </c>
      <c r="E1733" s="10" t="s">
        <v>26</v>
      </c>
      <c r="F1733" s="12">
        <v>2024.0</v>
      </c>
      <c r="G1733" s="13" t="s">
        <v>13</v>
      </c>
      <c r="H1733" s="14" t="s">
        <v>2655</v>
      </c>
      <c r="I1733" s="12">
        <v>156.0</v>
      </c>
      <c r="J1733" s="15" t="str">
        <f t="shared" si="1"/>
        <v>Relevant</v>
      </c>
    </row>
    <row r="1734" ht="22.5" customHeight="1">
      <c r="A1734" s="9" t="s">
        <v>5193</v>
      </c>
      <c r="B1734" s="10">
        <v>45694.867743055554</v>
      </c>
      <c r="C1734" s="11" t="s">
        <v>5194</v>
      </c>
      <c r="D1734" s="12">
        <v>2.0</v>
      </c>
      <c r="E1734" s="10" t="s">
        <v>12</v>
      </c>
      <c r="F1734" s="12">
        <v>2025.0</v>
      </c>
      <c r="G1734" s="13" t="s">
        <v>5195</v>
      </c>
      <c r="H1734" s="14" t="s">
        <v>5196</v>
      </c>
      <c r="I1734" s="12">
        <v>292628.0</v>
      </c>
      <c r="J1734" s="15" t="str">
        <f t="shared" si="1"/>
        <v>Relevant</v>
      </c>
    </row>
    <row r="1735" ht="22.5" customHeight="1">
      <c r="A1735" s="9" t="s">
        <v>5197</v>
      </c>
      <c r="B1735" s="10">
        <v>45731.715107048614</v>
      </c>
      <c r="C1735" s="11" t="s">
        <v>5198</v>
      </c>
      <c r="D1735" s="12">
        <v>3.0</v>
      </c>
      <c r="E1735" s="10" t="s">
        <v>59</v>
      </c>
      <c r="F1735" s="12">
        <v>2025.0</v>
      </c>
      <c r="G1735" s="13" t="s">
        <v>5199</v>
      </c>
      <c r="H1735" s="14" t="s">
        <v>5200</v>
      </c>
      <c r="I1735" s="12">
        <v>1.0988526E7</v>
      </c>
      <c r="J1735" s="15" t="str">
        <f t="shared" si="1"/>
        <v>Relevant</v>
      </c>
    </row>
    <row r="1736" ht="22.5" customHeight="1">
      <c r="A1736" s="9" t="s">
        <v>5201</v>
      </c>
      <c r="B1736" s="10">
        <v>45609.52443287037</v>
      </c>
      <c r="C1736" s="11" t="s">
        <v>5202</v>
      </c>
      <c r="D1736" s="12">
        <v>11.0</v>
      </c>
      <c r="E1736" s="10" t="s">
        <v>17</v>
      </c>
      <c r="F1736" s="12">
        <v>2024.0</v>
      </c>
      <c r="G1736" s="13" t="s">
        <v>13</v>
      </c>
      <c r="H1736" s="14" t="s">
        <v>5203</v>
      </c>
      <c r="I1736" s="12">
        <v>0.0</v>
      </c>
      <c r="J1736" s="15" t="str">
        <f t="shared" si="1"/>
        <v>Relevant</v>
      </c>
    </row>
    <row r="1737" ht="22.5" customHeight="1">
      <c r="A1737" s="9" t="s">
        <v>5204</v>
      </c>
      <c r="B1737" s="10">
        <v>45710.73237268518</v>
      </c>
      <c r="C1737" s="11" t="s">
        <v>5205</v>
      </c>
      <c r="D1737" s="12">
        <v>2.0</v>
      </c>
      <c r="E1737" s="10" t="s">
        <v>12</v>
      </c>
      <c r="F1737" s="12">
        <v>2025.0</v>
      </c>
      <c r="G1737" s="13" t="s">
        <v>13</v>
      </c>
      <c r="H1737" s="14" t="s">
        <v>52</v>
      </c>
      <c r="I1737" s="12">
        <v>59.0</v>
      </c>
      <c r="J1737" s="15" t="str">
        <f t="shared" si="1"/>
        <v>Relevant</v>
      </c>
    </row>
    <row r="1738" ht="22.5" customHeight="1">
      <c r="A1738" s="9" t="s">
        <v>5206</v>
      </c>
      <c r="B1738" s="10">
        <v>45612.759124375</v>
      </c>
      <c r="C1738" s="11" t="s">
        <v>5207</v>
      </c>
      <c r="D1738" s="12">
        <v>11.0</v>
      </c>
      <c r="E1738" s="10" t="s">
        <v>17</v>
      </c>
      <c r="F1738" s="12">
        <v>2024.0</v>
      </c>
      <c r="G1738" s="13" t="s">
        <v>5208</v>
      </c>
      <c r="H1738" s="13" t="s">
        <v>5209</v>
      </c>
      <c r="I1738" s="12">
        <v>1.1946612E7</v>
      </c>
      <c r="J1738" s="15" t="str">
        <f t="shared" si="1"/>
        <v>Relevant</v>
      </c>
    </row>
    <row r="1739" ht="22.5" customHeight="1">
      <c r="A1739" s="9" t="s">
        <v>5210</v>
      </c>
      <c r="B1739" s="10">
        <v>45654.5159953125</v>
      </c>
      <c r="C1739" s="11" t="s">
        <v>5211</v>
      </c>
      <c r="D1739" s="12">
        <v>12.0</v>
      </c>
      <c r="E1739" s="10" t="s">
        <v>26</v>
      </c>
      <c r="F1739" s="12">
        <v>2024.0</v>
      </c>
      <c r="G1739" s="13" t="s">
        <v>5212</v>
      </c>
      <c r="H1739" s="14" t="s">
        <v>5213</v>
      </c>
      <c r="I1739" s="12">
        <v>6226.0</v>
      </c>
      <c r="J1739" s="15" t="str">
        <f t="shared" si="1"/>
        <v>Irrelevant</v>
      </c>
    </row>
    <row r="1740" ht="22.5" customHeight="1">
      <c r="A1740" s="9" t="s">
        <v>5214</v>
      </c>
      <c r="B1740" s="10">
        <v>45588.80034722222</v>
      </c>
      <c r="C1740" s="11" t="s">
        <v>5215</v>
      </c>
      <c r="D1740" s="12">
        <v>10.0</v>
      </c>
      <c r="E1740" s="10" t="s">
        <v>42</v>
      </c>
      <c r="F1740" s="12">
        <v>2024.0</v>
      </c>
      <c r="G1740" s="13" t="s">
        <v>13</v>
      </c>
      <c r="H1740" s="14" t="s">
        <v>2991</v>
      </c>
      <c r="I1740" s="12">
        <v>49.0</v>
      </c>
      <c r="J1740" s="15" t="str">
        <f t="shared" si="1"/>
        <v>Relevant</v>
      </c>
    </row>
    <row r="1741" ht="22.5" customHeight="1">
      <c r="A1741" s="9" t="s">
        <v>5216</v>
      </c>
      <c r="B1741" s="10">
        <v>45632.355405092596</v>
      </c>
      <c r="C1741" s="11" t="s">
        <v>5217</v>
      </c>
      <c r="D1741" s="12">
        <v>12.0</v>
      </c>
      <c r="E1741" s="10" t="s">
        <v>26</v>
      </c>
      <c r="F1741" s="12">
        <v>2024.0</v>
      </c>
      <c r="G1741" s="13" t="s">
        <v>13</v>
      </c>
      <c r="H1741" s="14" t="s">
        <v>1809</v>
      </c>
      <c r="I1741" s="12">
        <v>290.0</v>
      </c>
      <c r="J1741" s="15" t="str">
        <f t="shared" si="1"/>
        <v>Relevant</v>
      </c>
    </row>
    <row r="1742" ht="22.5" customHeight="1">
      <c r="A1742" s="9" t="s">
        <v>5218</v>
      </c>
      <c r="B1742" s="10">
        <v>45607.79486111111</v>
      </c>
      <c r="C1742" s="11" t="s">
        <v>5219</v>
      </c>
      <c r="D1742" s="12">
        <v>11.0</v>
      </c>
      <c r="E1742" s="10" t="s">
        <v>17</v>
      </c>
      <c r="F1742" s="12">
        <v>2024.0</v>
      </c>
      <c r="G1742" s="13" t="s">
        <v>13</v>
      </c>
      <c r="H1742" s="14" t="s">
        <v>5220</v>
      </c>
      <c r="I1742" s="12">
        <v>223231.0</v>
      </c>
      <c r="J1742" s="15" t="str">
        <f t="shared" si="1"/>
        <v>Irrelevant</v>
      </c>
    </row>
    <row r="1743" ht="22.5" customHeight="1">
      <c r="A1743" s="9" t="s">
        <v>5221</v>
      </c>
      <c r="B1743" s="10">
        <v>45741.79756944445</v>
      </c>
      <c r="C1743" s="11" t="s">
        <v>5222</v>
      </c>
      <c r="D1743" s="12">
        <v>3.0</v>
      </c>
      <c r="E1743" s="10" t="s">
        <v>59</v>
      </c>
      <c r="F1743" s="12">
        <v>2025.0</v>
      </c>
      <c r="G1743" s="13" t="s">
        <v>13</v>
      </c>
      <c r="H1743" s="14" t="s">
        <v>5223</v>
      </c>
      <c r="I1743" s="12">
        <v>4156.0</v>
      </c>
      <c r="J1743" s="15" t="str">
        <f t="shared" si="1"/>
        <v>Irrelevant</v>
      </c>
    </row>
    <row r="1744" ht="22.5" customHeight="1">
      <c r="A1744" s="9" t="s">
        <v>5224</v>
      </c>
      <c r="B1744" s="10">
        <v>45422.98626157407</v>
      </c>
      <c r="C1744" s="11" t="s">
        <v>5225</v>
      </c>
      <c r="D1744" s="12">
        <v>5.0</v>
      </c>
      <c r="E1744" s="10" t="s">
        <v>21</v>
      </c>
      <c r="F1744" s="12">
        <v>2024.0</v>
      </c>
      <c r="G1744" s="13" t="s">
        <v>13</v>
      </c>
      <c r="H1744" s="14" t="s">
        <v>5226</v>
      </c>
      <c r="I1744" s="12">
        <v>3083.0</v>
      </c>
      <c r="J1744" s="15" t="str">
        <f t="shared" si="1"/>
        <v>Relevant</v>
      </c>
    </row>
    <row r="1745" ht="22.5" customHeight="1">
      <c r="A1745" s="9" t="s">
        <v>5227</v>
      </c>
      <c r="B1745" s="10">
        <v>45595.771840277775</v>
      </c>
      <c r="C1745" s="11" t="s">
        <v>4780</v>
      </c>
      <c r="D1745" s="12">
        <v>10.0</v>
      </c>
      <c r="E1745" s="10" t="s">
        <v>42</v>
      </c>
      <c r="F1745" s="12">
        <v>2024.0</v>
      </c>
      <c r="G1745" s="13" t="s">
        <v>5228</v>
      </c>
      <c r="H1745" s="14" t="s">
        <v>5229</v>
      </c>
      <c r="I1745" s="12">
        <v>31597.0</v>
      </c>
      <c r="J1745" s="15" t="str">
        <f t="shared" si="1"/>
        <v>Relevant</v>
      </c>
    </row>
    <row r="1746" ht="22.5" customHeight="1">
      <c r="A1746" s="9" t="s">
        <v>5230</v>
      </c>
      <c r="B1746" s="10">
        <v>45621.76871527778</v>
      </c>
      <c r="C1746" s="11" t="s">
        <v>5231</v>
      </c>
      <c r="D1746" s="12">
        <v>11.0</v>
      </c>
      <c r="E1746" s="10" t="s">
        <v>17</v>
      </c>
      <c r="F1746" s="12">
        <v>2024.0</v>
      </c>
      <c r="G1746" s="13" t="s">
        <v>13</v>
      </c>
      <c r="H1746" s="14" t="s">
        <v>5232</v>
      </c>
      <c r="I1746" s="12">
        <v>12455.0</v>
      </c>
      <c r="J1746" s="15" t="str">
        <f t="shared" si="1"/>
        <v>Irrelevant</v>
      </c>
    </row>
    <row r="1747" ht="22.5" customHeight="1">
      <c r="A1747" s="9" t="s">
        <v>5233</v>
      </c>
      <c r="B1747" s="10">
        <v>45608.70050925926</v>
      </c>
      <c r="C1747" s="11" t="s">
        <v>2396</v>
      </c>
      <c r="D1747" s="12">
        <v>11.0</v>
      </c>
      <c r="E1747" s="10" t="s">
        <v>17</v>
      </c>
      <c r="F1747" s="12">
        <v>2024.0</v>
      </c>
      <c r="G1747" s="13" t="s">
        <v>13</v>
      </c>
      <c r="H1747" s="14" t="s">
        <v>5234</v>
      </c>
      <c r="I1747" s="12">
        <v>460.0</v>
      </c>
      <c r="J1747" s="15" t="str">
        <f t="shared" si="1"/>
        <v>Relevant</v>
      </c>
    </row>
    <row r="1748" ht="22.5" customHeight="1">
      <c r="A1748" s="9" t="s">
        <v>5235</v>
      </c>
      <c r="B1748" s="10">
        <v>45732.95064814815</v>
      </c>
      <c r="C1748" s="11" t="s">
        <v>5236</v>
      </c>
      <c r="D1748" s="12">
        <v>3.0</v>
      </c>
      <c r="E1748" s="10" t="s">
        <v>59</v>
      </c>
      <c r="F1748" s="12">
        <v>2025.0</v>
      </c>
      <c r="G1748" s="13" t="s">
        <v>13</v>
      </c>
      <c r="H1748" s="14" t="s">
        <v>5237</v>
      </c>
      <c r="I1748" s="12">
        <v>10103.0</v>
      </c>
      <c r="J1748" s="15" t="str">
        <f t="shared" si="1"/>
        <v>Relevant</v>
      </c>
    </row>
    <row r="1749" ht="22.5" customHeight="1">
      <c r="A1749" s="9" t="s">
        <v>5238</v>
      </c>
      <c r="B1749" s="10">
        <v>45660.66740740741</v>
      </c>
      <c r="C1749" s="11" t="s">
        <v>5239</v>
      </c>
      <c r="D1749" s="12">
        <v>1.0</v>
      </c>
      <c r="E1749" s="10" t="s">
        <v>70</v>
      </c>
      <c r="F1749" s="12">
        <v>2025.0</v>
      </c>
      <c r="G1749" s="13" t="s">
        <v>13</v>
      </c>
      <c r="H1749" s="14" t="s">
        <v>2417</v>
      </c>
      <c r="I1749" s="12">
        <v>1400.0</v>
      </c>
      <c r="J1749" s="15" t="str">
        <f t="shared" si="1"/>
        <v>Irrelevant</v>
      </c>
    </row>
    <row r="1750" ht="22.5" customHeight="1">
      <c r="A1750" s="9" t="s">
        <v>5240</v>
      </c>
      <c r="B1750" s="10">
        <v>45602.93226851852</v>
      </c>
      <c r="C1750" s="11" t="s">
        <v>5241</v>
      </c>
      <c r="D1750" s="12">
        <v>11.0</v>
      </c>
      <c r="E1750" s="10" t="s">
        <v>17</v>
      </c>
      <c r="F1750" s="12">
        <v>2024.0</v>
      </c>
      <c r="G1750" s="13" t="s">
        <v>13</v>
      </c>
      <c r="H1750" s="14" t="s">
        <v>131</v>
      </c>
      <c r="I1750" s="12">
        <v>55.0</v>
      </c>
      <c r="J1750" s="15" t="str">
        <f t="shared" si="1"/>
        <v>Relevant</v>
      </c>
    </row>
    <row r="1751" ht="22.5" customHeight="1">
      <c r="A1751" s="9" t="s">
        <v>5242</v>
      </c>
      <c r="B1751" s="10">
        <v>45644.23800925926</v>
      </c>
      <c r="C1751" s="11" t="s">
        <v>5243</v>
      </c>
      <c r="D1751" s="12">
        <v>12.0</v>
      </c>
      <c r="E1751" s="10" t="s">
        <v>26</v>
      </c>
      <c r="F1751" s="12">
        <v>2024.0</v>
      </c>
      <c r="G1751" s="13" t="s">
        <v>13</v>
      </c>
      <c r="H1751" s="14" t="s">
        <v>357</v>
      </c>
      <c r="I1751" s="12">
        <v>0.0</v>
      </c>
      <c r="J1751" s="15" t="str">
        <f t="shared" si="1"/>
        <v>Relevant</v>
      </c>
    </row>
    <row r="1752" ht="22.5" customHeight="1">
      <c r="A1752" s="9" t="s">
        <v>5244</v>
      </c>
      <c r="B1752" s="10">
        <v>45596.33118055556</v>
      </c>
      <c r="C1752" s="11" t="s">
        <v>5245</v>
      </c>
      <c r="D1752" s="12">
        <v>10.0</v>
      </c>
      <c r="E1752" s="10" t="s">
        <v>42</v>
      </c>
      <c r="F1752" s="12">
        <v>2024.0</v>
      </c>
      <c r="G1752" s="13" t="s">
        <v>5246</v>
      </c>
      <c r="H1752" s="14" t="s">
        <v>5247</v>
      </c>
      <c r="I1752" s="12">
        <v>0.0</v>
      </c>
      <c r="J1752" s="15" t="str">
        <f t="shared" si="1"/>
        <v>Relevant</v>
      </c>
    </row>
    <row r="1753" ht="22.5" customHeight="1">
      <c r="A1753" s="9" t="s">
        <v>5248</v>
      </c>
      <c r="B1753" s="10">
        <v>45743.01993055556</v>
      </c>
      <c r="C1753" s="11" t="s">
        <v>5249</v>
      </c>
      <c r="D1753" s="12">
        <v>3.0</v>
      </c>
      <c r="E1753" s="10" t="s">
        <v>59</v>
      </c>
      <c r="F1753" s="12">
        <v>2025.0</v>
      </c>
      <c r="G1753" s="13" t="s">
        <v>13</v>
      </c>
      <c r="H1753" s="14" t="s">
        <v>204</v>
      </c>
      <c r="I1753" s="12">
        <v>182.0</v>
      </c>
      <c r="J1753" s="15" t="str">
        <f t="shared" si="1"/>
        <v>Relevant</v>
      </c>
    </row>
    <row r="1754" ht="22.5" customHeight="1">
      <c r="A1754" s="9" t="s">
        <v>5250</v>
      </c>
      <c r="B1754" s="10">
        <v>45617.63315618056</v>
      </c>
      <c r="C1754" s="11" t="s">
        <v>5251</v>
      </c>
      <c r="D1754" s="12">
        <v>11.0</v>
      </c>
      <c r="E1754" s="10" t="s">
        <v>17</v>
      </c>
      <c r="F1754" s="12">
        <v>2024.0</v>
      </c>
      <c r="G1754" s="13" t="s">
        <v>5252</v>
      </c>
      <c r="H1754" s="14" t="s">
        <v>5253</v>
      </c>
      <c r="I1754" s="12">
        <v>1.1946612E7</v>
      </c>
      <c r="J1754" s="15" t="str">
        <f t="shared" si="1"/>
        <v>Relevant</v>
      </c>
    </row>
    <row r="1755" ht="22.5" customHeight="1">
      <c r="A1755" s="9" t="s">
        <v>5254</v>
      </c>
      <c r="B1755" s="10">
        <v>45745.528495370374</v>
      </c>
      <c r="C1755" s="11" t="s">
        <v>5255</v>
      </c>
      <c r="D1755" s="12">
        <v>3.0</v>
      </c>
      <c r="E1755" s="10" t="s">
        <v>59</v>
      </c>
      <c r="F1755" s="12">
        <v>2025.0</v>
      </c>
      <c r="G1755" s="13" t="s">
        <v>13</v>
      </c>
      <c r="H1755" s="14" t="s">
        <v>5256</v>
      </c>
      <c r="I1755" s="12">
        <v>184.0</v>
      </c>
      <c r="J1755" s="15" t="str">
        <f t="shared" si="1"/>
        <v>Relevant</v>
      </c>
    </row>
    <row r="1756" ht="22.5" customHeight="1">
      <c r="A1756" s="9" t="s">
        <v>5257</v>
      </c>
      <c r="B1756" s="10">
        <v>45597.630219907405</v>
      </c>
      <c r="C1756" s="11" t="s">
        <v>5258</v>
      </c>
      <c r="D1756" s="12">
        <v>11.0</v>
      </c>
      <c r="E1756" s="10" t="s">
        <v>17</v>
      </c>
      <c r="F1756" s="12">
        <v>2024.0</v>
      </c>
      <c r="G1756" s="13" t="s">
        <v>13</v>
      </c>
      <c r="H1756" s="14" t="s">
        <v>124</v>
      </c>
      <c r="I1756" s="12">
        <v>42.0</v>
      </c>
      <c r="J1756" s="15" t="str">
        <f t="shared" si="1"/>
        <v>Relevant</v>
      </c>
    </row>
    <row r="1757" ht="22.5" customHeight="1">
      <c r="A1757" s="9" t="s">
        <v>5259</v>
      </c>
      <c r="B1757" s="10">
        <v>45563.47210047454</v>
      </c>
      <c r="C1757" s="11" t="s">
        <v>5260</v>
      </c>
      <c r="D1757" s="12">
        <v>9.0</v>
      </c>
      <c r="E1757" s="10" t="s">
        <v>114</v>
      </c>
      <c r="F1757" s="12">
        <v>2024.0</v>
      </c>
      <c r="G1757" s="13" t="s">
        <v>5261</v>
      </c>
      <c r="H1757" s="14" t="s">
        <v>5262</v>
      </c>
      <c r="I1757" s="12">
        <v>1.5320918E7</v>
      </c>
      <c r="J1757" s="15" t="str">
        <f t="shared" si="1"/>
        <v>Relevant</v>
      </c>
    </row>
    <row r="1758" ht="22.5" customHeight="1">
      <c r="A1758" s="9" t="s">
        <v>5263</v>
      </c>
      <c r="B1758" s="10">
        <v>45586.9284837963</v>
      </c>
      <c r="C1758" s="11" t="s">
        <v>5264</v>
      </c>
      <c r="D1758" s="12">
        <v>10.0</v>
      </c>
      <c r="E1758" s="10" t="s">
        <v>42</v>
      </c>
      <c r="F1758" s="12">
        <v>2024.0</v>
      </c>
      <c r="G1758" s="13" t="s">
        <v>13</v>
      </c>
      <c r="H1758" s="14" t="s">
        <v>175</v>
      </c>
      <c r="I1758" s="12">
        <v>256.0</v>
      </c>
      <c r="J1758" s="15" t="str">
        <f t="shared" si="1"/>
        <v>Irrelevant</v>
      </c>
    </row>
    <row r="1759" ht="22.5" customHeight="1">
      <c r="A1759" s="9" t="s">
        <v>5265</v>
      </c>
      <c r="B1759" s="10">
        <v>45604.34375</v>
      </c>
      <c r="C1759" s="11" t="s">
        <v>5266</v>
      </c>
      <c r="D1759" s="12">
        <v>11.0</v>
      </c>
      <c r="E1759" s="10" t="s">
        <v>17</v>
      </c>
      <c r="F1759" s="12">
        <v>2024.0</v>
      </c>
      <c r="G1759" s="13" t="s">
        <v>5267</v>
      </c>
      <c r="H1759" s="14" t="s">
        <v>5268</v>
      </c>
      <c r="I1759" s="12">
        <v>1.5232462E7</v>
      </c>
      <c r="J1759" s="15" t="str">
        <f t="shared" si="1"/>
        <v>Relevant</v>
      </c>
    </row>
    <row r="1760" ht="22.5" customHeight="1">
      <c r="A1760" s="9" t="s">
        <v>5269</v>
      </c>
      <c r="B1760" s="10">
        <v>45629.50517361111</v>
      </c>
      <c r="C1760" s="11" t="s">
        <v>5270</v>
      </c>
      <c r="D1760" s="12">
        <v>12.0</v>
      </c>
      <c r="E1760" s="10" t="s">
        <v>26</v>
      </c>
      <c r="F1760" s="12">
        <v>2024.0</v>
      </c>
      <c r="G1760" s="13" t="s">
        <v>5271</v>
      </c>
      <c r="H1760" s="14" t="s">
        <v>5272</v>
      </c>
      <c r="I1760" s="12">
        <v>0.0</v>
      </c>
      <c r="J1760" s="15" t="str">
        <f t="shared" si="1"/>
        <v>Irrelevant</v>
      </c>
    </row>
    <row r="1761" ht="22.5" customHeight="1">
      <c r="A1761" s="9" t="s">
        <v>5273</v>
      </c>
      <c r="B1761" s="10">
        <v>45593.3140625</v>
      </c>
      <c r="C1761" s="11" t="s">
        <v>5274</v>
      </c>
      <c r="D1761" s="12">
        <v>10.0</v>
      </c>
      <c r="E1761" s="10" t="s">
        <v>42</v>
      </c>
      <c r="F1761" s="12">
        <v>2024.0</v>
      </c>
      <c r="G1761" s="13" t="s">
        <v>13</v>
      </c>
      <c r="H1761" s="14" t="s">
        <v>2011</v>
      </c>
      <c r="I1761" s="12">
        <v>1069.0</v>
      </c>
      <c r="J1761" s="15" t="str">
        <f t="shared" si="1"/>
        <v>Relevant</v>
      </c>
    </row>
    <row r="1762" ht="22.5" customHeight="1">
      <c r="A1762" s="9" t="s">
        <v>5275</v>
      </c>
      <c r="B1762" s="10">
        <v>45587.34898148148</v>
      </c>
      <c r="C1762" s="11" t="s">
        <v>5276</v>
      </c>
      <c r="D1762" s="12">
        <v>10.0</v>
      </c>
      <c r="E1762" s="10" t="s">
        <v>42</v>
      </c>
      <c r="F1762" s="12">
        <v>2024.0</v>
      </c>
      <c r="G1762" s="13" t="s">
        <v>13</v>
      </c>
      <c r="H1762" s="14" t="s">
        <v>5277</v>
      </c>
      <c r="I1762" s="12">
        <v>4396.0</v>
      </c>
      <c r="J1762" s="15" t="str">
        <f t="shared" si="1"/>
        <v>Relevant</v>
      </c>
    </row>
    <row r="1763" ht="22.5" customHeight="1">
      <c r="A1763" s="9" t="s">
        <v>5278</v>
      </c>
      <c r="B1763" s="10">
        <v>45600.8855787037</v>
      </c>
      <c r="C1763" s="11" t="s">
        <v>5279</v>
      </c>
      <c r="D1763" s="12">
        <v>11.0</v>
      </c>
      <c r="E1763" s="10" t="s">
        <v>17</v>
      </c>
      <c r="F1763" s="12">
        <v>2024.0</v>
      </c>
      <c r="G1763" s="13" t="s">
        <v>5280</v>
      </c>
      <c r="H1763" s="14" t="s">
        <v>5281</v>
      </c>
      <c r="I1763" s="12">
        <v>126688.0</v>
      </c>
      <c r="J1763" s="15" t="str">
        <f t="shared" si="1"/>
        <v>Irrelevant</v>
      </c>
    </row>
    <row r="1764" ht="22.5" customHeight="1">
      <c r="A1764" s="9" t="s">
        <v>5282</v>
      </c>
      <c r="B1764" s="10">
        <v>45639.58130787037</v>
      </c>
      <c r="C1764" s="11" t="s">
        <v>5283</v>
      </c>
      <c r="D1764" s="12">
        <v>12.0</v>
      </c>
      <c r="E1764" s="10" t="s">
        <v>26</v>
      </c>
      <c r="F1764" s="12">
        <v>2024.0</v>
      </c>
      <c r="G1764" s="13" t="s">
        <v>5284</v>
      </c>
      <c r="H1764" s="14" t="s">
        <v>5285</v>
      </c>
      <c r="I1764" s="12">
        <v>8468849.0</v>
      </c>
      <c r="J1764" s="15" t="str">
        <f t="shared" si="1"/>
        <v>Irrelevant</v>
      </c>
    </row>
    <row r="1765" ht="22.5" customHeight="1">
      <c r="A1765" s="9" t="s">
        <v>5286</v>
      </c>
      <c r="B1765" s="10">
        <v>45731.91515046296</v>
      </c>
      <c r="C1765" s="11" t="s">
        <v>5287</v>
      </c>
      <c r="D1765" s="12">
        <v>3.0</v>
      </c>
      <c r="E1765" s="10" t="s">
        <v>59</v>
      </c>
      <c r="F1765" s="12">
        <v>2025.0</v>
      </c>
      <c r="G1765" s="13" t="s">
        <v>13</v>
      </c>
      <c r="H1765" s="14" t="s">
        <v>562</v>
      </c>
      <c r="I1765" s="12">
        <v>134.0</v>
      </c>
      <c r="J1765" s="15" t="str">
        <f t="shared" si="1"/>
        <v>Irrelevant</v>
      </c>
    </row>
    <row r="1766" ht="22.5" customHeight="1">
      <c r="A1766" s="9" t="s">
        <v>5288</v>
      </c>
      <c r="B1766" s="10">
        <v>45696.765081018515</v>
      </c>
      <c r="C1766" s="11" t="s">
        <v>5289</v>
      </c>
      <c r="D1766" s="12">
        <v>2.0</v>
      </c>
      <c r="E1766" s="10" t="s">
        <v>12</v>
      </c>
      <c r="F1766" s="12">
        <v>2025.0</v>
      </c>
      <c r="G1766" s="13" t="s">
        <v>13</v>
      </c>
      <c r="H1766" s="14" t="s">
        <v>5290</v>
      </c>
      <c r="I1766" s="12">
        <v>8116.0</v>
      </c>
      <c r="J1766" s="15" t="str">
        <f t="shared" si="1"/>
        <v>Relevant</v>
      </c>
    </row>
    <row r="1767" ht="22.5" customHeight="1">
      <c r="A1767" s="9" t="s">
        <v>5291</v>
      </c>
      <c r="B1767" s="10">
        <v>45588.58974537037</v>
      </c>
      <c r="C1767" s="11" t="s">
        <v>5292</v>
      </c>
      <c r="D1767" s="12">
        <v>10.0</v>
      </c>
      <c r="E1767" s="10" t="s">
        <v>42</v>
      </c>
      <c r="F1767" s="12">
        <v>2024.0</v>
      </c>
      <c r="G1767" s="13" t="s">
        <v>13</v>
      </c>
      <c r="H1767" s="14" t="s">
        <v>338</v>
      </c>
      <c r="I1767" s="12">
        <v>78.0</v>
      </c>
      <c r="J1767" s="15" t="str">
        <f t="shared" si="1"/>
        <v>Relevant</v>
      </c>
    </row>
    <row r="1768" ht="22.5" customHeight="1">
      <c r="A1768" s="9" t="s">
        <v>5293</v>
      </c>
      <c r="B1768" s="10">
        <v>45648.70778935185</v>
      </c>
      <c r="C1768" s="11" t="s">
        <v>5294</v>
      </c>
      <c r="D1768" s="12">
        <v>12.0</v>
      </c>
      <c r="E1768" s="10" t="s">
        <v>26</v>
      </c>
      <c r="F1768" s="12">
        <v>2024.0</v>
      </c>
      <c r="G1768" s="13" t="s">
        <v>13</v>
      </c>
      <c r="H1768" s="14" t="s">
        <v>5295</v>
      </c>
      <c r="I1768" s="12">
        <v>124.0</v>
      </c>
      <c r="J1768" s="15" t="str">
        <f t="shared" si="1"/>
        <v>Irrelevant</v>
      </c>
    </row>
    <row r="1769" ht="22.5" customHeight="1">
      <c r="A1769" s="9" t="s">
        <v>5296</v>
      </c>
      <c r="B1769" s="10">
        <v>45599.43155494213</v>
      </c>
      <c r="C1769" s="11" t="s">
        <v>5297</v>
      </c>
      <c r="D1769" s="12">
        <v>11.0</v>
      </c>
      <c r="E1769" s="10" t="s">
        <v>17</v>
      </c>
      <c r="F1769" s="12">
        <v>2024.0</v>
      </c>
      <c r="G1769" s="13" t="s">
        <v>5298</v>
      </c>
      <c r="H1769" s="14" t="s">
        <v>5299</v>
      </c>
      <c r="I1769" s="12">
        <v>8235.0</v>
      </c>
      <c r="J1769" s="15" t="str">
        <f t="shared" si="1"/>
        <v>Relevant</v>
      </c>
    </row>
    <row r="1770" ht="22.5" customHeight="1">
      <c r="A1770" s="9" t="s">
        <v>5300</v>
      </c>
      <c r="B1770" s="10">
        <v>45624.370596458335</v>
      </c>
      <c r="C1770" s="11" t="s">
        <v>5301</v>
      </c>
      <c r="D1770" s="12">
        <v>11.0</v>
      </c>
      <c r="E1770" s="10" t="s">
        <v>17</v>
      </c>
      <c r="F1770" s="12">
        <v>2024.0</v>
      </c>
      <c r="G1770" s="13" t="s">
        <v>5302</v>
      </c>
      <c r="H1770" s="14" t="s">
        <v>5303</v>
      </c>
      <c r="I1770" s="12">
        <v>1.0830293E7</v>
      </c>
      <c r="J1770" s="15" t="str">
        <f t="shared" si="1"/>
        <v>Relevant</v>
      </c>
    </row>
    <row r="1771" ht="22.5" customHeight="1">
      <c r="A1771" s="9" t="s">
        <v>5304</v>
      </c>
      <c r="B1771" s="10">
        <v>45615.51521990741</v>
      </c>
      <c r="C1771" s="11" t="s">
        <v>5305</v>
      </c>
      <c r="D1771" s="12">
        <v>11.0</v>
      </c>
      <c r="E1771" s="10" t="s">
        <v>17</v>
      </c>
      <c r="F1771" s="12">
        <v>2024.0</v>
      </c>
      <c r="G1771" s="13" t="s">
        <v>13</v>
      </c>
      <c r="H1771" s="14" t="s">
        <v>489</v>
      </c>
      <c r="I1771" s="12">
        <v>451.0</v>
      </c>
      <c r="J1771" s="15" t="str">
        <f t="shared" si="1"/>
        <v>Relevant</v>
      </c>
    </row>
    <row r="1772" ht="22.5" customHeight="1">
      <c r="A1772" s="9" t="s">
        <v>5306</v>
      </c>
      <c r="B1772" s="10">
        <v>45622.53917824074</v>
      </c>
      <c r="C1772" s="11" t="s">
        <v>5307</v>
      </c>
      <c r="D1772" s="12">
        <v>11.0</v>
      </c>
      <c r="E1772" s="10" t="s">
        <v>17</v>
      </c>
      <c r="F1772" s="12">
        <v>2024.0</v>
      </c>
      <c r="G1772" s="13" t="s">
        <v>13</v>
      </c>
      <c r="H1772" s="14" t="s">
        <v>5308</v>
      </c>
      <c r="I1772" s="12">
        <v>2972.0</v>
      </c>
      <c r="J1772" s="15" t="str">
        <f t="shared" si="1"/>
        <v>Relevant</v>
      </c>
    </row>
    <row r="1773" ht="22.5" customHeight="1">
      <c r="A1773" s="9" t="s">
        <v>5309</v>
      </c>
      <c r="B1773" s="10">
        <v>45653.49616898148</v>
      </c>
      <c r="C1773" s="11" t="s">
        <v>5310</v>
      </c>
      <c r="D1773" s="12">
        <v>12.0</v>
      </c>
      <c r="E1773" s="10" t="s">
        <v>26</v>
      </c>
      <c r="F1773" s="12">
        <v>2024.0</v>
      </c>
      <c r="G1773" s="13" t="s">
        <v>5311</v>
      </c>
      <c r="H1773" s="14" t="s">
        <v>5312</v>
      </c>
      <c r="I1773" s="12">
        <v>0.0</v>
      </c>
      <c r="J1773" s="15" t="str">
        <f t="shared" si="1"/>
        <v>Relevant</v>
      </c>
    </row>
    <row r="1774" ht="22.5" customHeight="1">
      <c r="A1774" s="9" t="s">
        <v>5313</v>
      </c>
      <c r="B1774" s="10">
        <v>45730.7236031713</v>
      </c>
      <c r="C1774" s="11" t="s">
        <v>5314</v>
      </c>
      <c r="D1774" s="12">
        <v>3.0</v>
      </c>
      <c r="E1774" s="10" t="s">
        <v>59</v>
      </c>
      <c r="F1774" s="12">
        <v>2025.0</v>
      </c>
      <c r="G1774" s="13" t="s">
        <v>5315</v>
      </c>
      <c r="H1774" s="14" t="s">
        <v>5316</v>
      </c>
      <c r="I1774" s="12">
        <v>6750344.0</v>
      </c>
      <c r="J1774" s="15" t="str">
        <f t="shared" si="1"/>
        <v>Irrelevant</v>
      </c>
    </row>
    <row r="1775" ht="22.5" customHeight="1">
      <c r="A1775" s="9" t="s">
        <v>5317</v>
      </c>
      <c r="B1775" s="10">
        <v>45630.384618055556</v>
      </c>
      <c r="C1775" s="11" t="s">
        <v>5318</v>
      </c>
      <c r="D1775" s="12">
        <v>12.0</v>
      </c>
      <c r="E1775" s="10" t="s">
        <v>26</v>
      </c>
      <c r="F1775" s="12">
        <v>2024.0</v>
      </c>
      <c r="G1775" s="13" t="s">
        <v>5319</v>
      </c>
      <c r="H1775" s="14" t="s">
        <v>5320</v>
      </c>
      <c r="I1775" s="12">
        <v>622887.0</v>
      </c>
      <c r="J1775" s="15" t="str">
        <f t="shared" si="1"/>
        <v>Irrelevant</v>
      </c>
    </row>
    <row r="1776" ht="22.5" customHeight="1">
      <c r="A1776" s="9" t="s">
        <v>5321</v>
      </c>
      <c r="B1776" s="10">
        <v>45417.34905092593</v>
      </c>
      <c r="C1776" s="11" t="s">
        <v>5322</v>
      </c>
      <c r="D1776" s="12">
        <v>5.0</v>
      </c>
      <c r="E1776" s="10" t="s">
        <v>21</v>
      </c>
      <c r="F1776" s="12">
        <v>2024.0</v>
      </c>
      <c r="G1776" s="13" t="s">
        <v>5323</v>
      </c>
      <c r="H1776" s="14" t="s">
        <v>5324</v>
      </c>
      <c r="I1776" s="12">
        <v>0.0</v>
      </c>
      <c r="J1776" s="15" t="str">
        <f t="shared" si="1"/>
        <v>Relevant</v>
      </c>
    </row>
    <row r="1777" ht="22.5" customHeight="1">
      <c r="A1777" s="9" t="s">
        <v>5325</v>
      </c>
      <c r="B1777" s="10">
        <v>45451.317453703705</v>
      </c>
      <c r="C1777" s="11" t="s">
        <v>5326</v>
      </c>
      <c r="D1777" s="12">
        <v>6.0</v>
      </c>
      <c r="E1777" s="10" t="s">
        <v>34</v>
      </c>
      <c r="F1777" s="12">
        <v>2024.0</v>
      </c>
      <c r="G1777" s="13" t="s">
        <v>13</v>
      </c>
      <c r="H1777" s="14" t="s">
        <v>3593</v>
      </c>
      <c r="I1777" s="12">
        <v>73.0</v>
      </c>
      <c r="J1777" s="15" t="str">
        <f t="shared" si="1"/>
        <v>Irrelevant</v>
      </c>
    </row>
    <row r="1778" ht="22.5" customHeight="1">
      <c r="A1778" s="9" t="s">
        <v>5327</v>
      </c>
      <c r="B1778" s="10">
        <v>45699.984814814816</v>
      </c>
      <c r="C1778" s="11" t="s">
        <v>5328</v>
      </c>
      <c r="D1778" s="12">
        <v>2.0</v>
      </c>
      <c r="E1778" s="10" t="s">
        <v>12</v>
      </c>
      <c r="F1778" s="12">
        <v>2025.0</v>
      </c>
      <c r="G1778" s="13" t="s">
        <v>13</v>
      </c>
      <c r="H1778" s="14" t="s">
        <v>5329</v>
      </c>
      <c r="I1778" s="12">
        <v>64.0</v>
      </c>
      <c r="J1778" s="15" t="str">
        <f t="shared" si="1"/>
        <v>Relevant</v>
      </c>
    </row>
    <row r="1779" ht="22.5" customHeight="1">
      <c r="A1779" s="9" t="s">
        <v>5330</v>
      </c>
      <c r="B1779" s="10">
        <v>45583.58054398148</v>
      </c>
      <c r="C1779" s="11" t="s">
        <v>5331</v>
      </c>
      <c r="D1779" s="12">
        <v>10.0</v>
      </c>
      <c r="E1779" s="10" t="s">
        <v>42</v>
      </c>
      <c r="F1779" s="12">
        <v>2024.0</v>
      </c>
      <c r="G1779" s="13" t="s">
        <v>13</v>
      </c>
      <c r="H1779" s="14" t="s">
        <v>2841</v>
      </c>
      <c r="I1779" s="12">
        <v>148.0</v>
      </c>
      <c r="J1779" s="15" t="str">
        <f t="shared" si="1"/>
        <v>Relevant</v>
      </c>
    </row>
    <row r="1780" ht="22.5" customHeight="1">
      <c r="A1780" s="9" t="s">
        <v>5332</v>
      </c>
      <c r="B1780" s="10">
        <v>45615.596180555556</v>
      </c>
      <c r="C1780" s="11" t="s">
        <v>5333</v>
      </c>
      <c r="D1780" s="12">
        <v>11.0</v>
      </c>
      <c r="E1780" s="10" t="s">
        <v>17</v>
      </c>
      <c r="F1780" s="12">
        <v>2024.0</v>
      </c>
      <c r="G1780" s="13" t="s">
        <v>13</v>
      </c>
      <c r="H1780" s="14" t="s">
        <v>31</v>
      </c>
      <c r="I1780" s="12">
        <v>5848.0</v>
      </c>
      <c r="J1780" s="15" t="str">
        <f t="shared" si="1"/>
        <v>Relevant</v>
      </c>
    </row>
    <row r="1781" ht="22.5" customHeight="1">
      <c r="A1781" s="9" t="s">
        <v>5334</v>
      </c>
      <c r="B1781" s="10">
        <v>45568.295694444445</v>
      </c>
      <c r="C1781" s="11" t="s">
        <v>5335</v>
      </c>
      <c r="D1781" s="12">
        <v>10.0</v>
      </c>
      <c r="E1781" s="10" t="s">
        <v>42</v>
      </c>
      <c r="F1781" s="12">
        <v>2024.0</v>
      </c>
      <c r="G1781" s="13" t="s">
        <v>5336</v>
      </c>
      <c r="H1781" s="14" t="s">
        <v>5337</v>
      </c>
      <c r="I1781" s="12">
        <v>9486916.0</v>
      </c>
      <c r="J1781" s="15" t="str">
        <f t="shared" si="1"/>
        <v>Irrelevant</v>
      </c>
    </row>
    <row r="1782" ht="22.5" customHeight="1">
      <c r="A1782" s="9" t="s">
        <v>5338</v>
      </c>
      <c r="B1782" s="10">
        <v>45588.8305787037</v>
      </c>
      <c r="C1782" s="11" t="s">
        <v>5339</v>
      </c>
      <c r="D1782" s="12">
        <v>10.0</v>
      </c>
      <c r="E1782" s="10" t="s">
        <v>42</v>
      </c>
      <c r="F1782" s="12">
        <v>2024.0</v>
      </c>
      <c r="G1782" s="13" t="s">
        <v>13</v>
      </c>
      <c r="H1782" s="14" t="s">
        <v>848</v>
      </c>
      <c r="I1782" s="12">
        <v>213.0</v>
      </c>
      <c r="J1782" s="15" t="str">
        <f t="shared" si="1"/>
        <v>Relevant</v>
      </c>
    </row>
    <row r="1783" ht="22.5" customHeight="1">
      <c r="A1783" s="9" t="s">
        <v>5340</v>
      </c>
      <c r="B1783" s="10">
        <v>45494.49013888889</v>
      </c>
      <c r="C1783" s="11" t="s">
        <v>5341</v>
      </c>
      <c r="D1783" s="12">
        <v>7.0</v>
      </c>
      <c r="E1783" s="10" t="s">
        <v>55</v>
      </c>
      <c r="F1783" s="12">
        <v>2024.0</v>
      </c>
      <c r="G1783" s="13" t="s">
        <v>13</v>
      </c>
      <c r="H1783" s="14" t="s">
        <v>3127</v>
      </c>
      <c r="I1783" s="12">
        <v>6925.0</v>
      </c>
      <c r="J1783" s="15" t="str">
        <f t="shared" si="1"/>
        <v>Irrelevant</v>
      </c>
    </row>
    <row r="1784" ht="22.5" customHeight="1">
      <c r="A1784" s="9" t="s">
        <v>5342</v>
      </c>
      <c r="B1784" s="10">
        <v>45729.468981481485</v>
      </c>
      <c r="C1784" s="11" t="s">
        <v>2069</v>
      </c>
      <c r="D1784" s="12">
        <v>3.0</v>
      </c>
      <c r="E1784" s="10" t="s">
        <v>59</v>
      </c>
      <c r="F1784" s="12">
        <v>2025.0</v>
      </c>
      <c r="G1784" s="13" t="s">
        <v>5343</v>
      </c>
      <c r="H1784" s="14" t="s">
        <v>5344</v>
      </c>
      <c r="I1784" s="12">
        <v>0.0</v>
      </c>
      <c r="J1784" s="15" t="str">
        <f t="shared" si="1"/>
        <v>Irrelevant</v>
      </c>
    </row>
    <row r="1785" ht="22.5" customHeight="1">
      <c r="A1785" s="9" t="s">
        <v>5345</v>
      </c>
      <c r="B1785" s="10">
        <v>45594.667037037034</v>
      </c>
      <c r="C1785" s="11" t="s">
        <v>5346</v>
      </c>
      <c r="D1785" s="12">
        <v>10.0</v>
      </c>
      <c r="E1785" s="10" t="s">
        <v>42</v>
      </c>
      <c r="F1785" s="12">
        <v>2024.0</v>
      </c>
      <c r="G1785" s="13" t="s">
        <v>5347</v>
      </c>
      <c r="H1785" s="14" t="s">
        <v>5348</v>
      </c>
      <c r="I1785" s="12">
        <v>6822.0</v>
      </c>
      <c r="J1785" s="15" t="str">
        <f t="shared" si="1"/>
        <v>Relevant</v>
      </c>
    </row>
    <row r="1786" ht="22.5" customHeight="1">
      <c r="A1786" s="9" t="s">
        <v>5349</v>
      </c>
      <c r="B1786" s="10">
        <v>45609.45113425926</v>
      </c>
      <c r="C1786" s="11" t="s">
        <v>5350</v>
      </c>
      <c r="D1786" s="12">
        <v>11.0</v>
      </c>
      <c r="E1786" s="10" t="s">
        <v>17</v>
      </c>
      <c r="F1786" s="12">
        <v>2024.0</v>
      </c>
      <c r="G1786" s="13" t="s">
        <v>13</v>
      </c>
      <c r="H1786" s="14" t="s">
        <v>2369</v>
      </c>
      <c r="I1786" s="12">
        <v>336.0</v>
      </c>
      <c r="J1786" s="15" t="str">
        <f t="shared" si="1"/>
        <v>Relevant</v>
      </c>
    </row>
    <row r="1787" ht="22.5" customHeight="1">
      <c r="A1787" s="9" t="s">
        <v>5351</v>
      </c>
      <c r="B1787" s="10">
        <v>45741.51349537037</v>
      </c>
      <c r="C1787" s="11" t="s">
        <v>5352</v>
      </c>
      <c r="D1787" s="12">
        <v>3.0</v>
      </c>
      <c r="E1787" s="10" t="s">
        <v>59</v>
      </c>
      <c r="F1787" s="12">
        <v>2025.0</v>
      </c>
      <c r="G1787" s="13" t="s">
        <v>13</v>
      </c>
      <c r="H1787" s="14" t="s">
        <v>5353</v>
      </c>
      <c r="I1787" s="12">
        <v>264.0</v>
      </c>
      <c r="J1787" s="15" t="str">
        <f t="shared" si="1"/>
        <v>Relevant</v>
      </c>
    </row>
    <row r="1788" ht="22.5" customHeight="1">
      <c r="A1788" s="9" t="s">
        <v>5354</v>
      </c>
      <c r="B1788" s="10">
        <v>45600.44861111111</v>
      </c>
      <c r="C1788" s="11" t="s">
        <v>5355</v>
      </c>
      <c r="D1788" s="12">
        <v>11.0</v>
      </c>
      <c r="E1788" s="10" t="s">
        <v>17</v>
      </c>
      <c r="F1788" s="12">
        <v>2024.0</v>
      </c>
      <c r="G1788" s="13" t="s">
        <v>5356</v>
      </c>
      <c r="H1788" s="14" t="s">
        <v>5357</v>
      </c>
      <c r="I1788" s="12">
        <v>90568.0</v>
      </c>
      <c r="J1788" s="15" t="str">
        <f t="shared" si="1"/>
        <v>Relevant</v>
      </c>
    </row>
    <row r="1789" ht="22.5" customHeight="1">
      <c r="A1789" s="9" t="s">
        <v>5358</v>
      </c>
      <c r="B1789" s="10">
        <v>45618.5875</v>
      </c>
      <c r="C1789" s="11" t="s">
        <v>5359</v>
      </c>
      <c r="D1789" s="12">
        <v>11.0</v>
      </c>
      <c r="E1789" s="10" t="s">
        <v>17</v>
      </c>
      <c r="F1789" s="12">
        <v>2024.0</v>
      </c>
      <c r="G1789" s="13" t="s">
        <v>5360</v>
      </c>
      <c r="H1789" s="14" t="s">
        <v>5361</v>
      </c>
      <c r="I1789" s="12">
        <v>0.0</v>
      </c>
      <c r="J1789" s="15" t="str">
        <f t="shared" si="1"/>
        <v>Irrelevant</v>
      </c>
    </row>
    <row r="1790" ht="22.5" customHeight="1">
      <c r="A1790" s="9" t="s">
        <v>5362</v>
      </c>
      <c r="B1790" s="10">
        <v>45585.67837962963</v>
      </c>
      <c r="C1790" s="11" t="s">
        <v>5363</v>
      </c>
      <c r="D1790" s="12">
        <v>10.0</v>
      </c>
      <c r="E1790" s="10" t="s">
        <v>42</v>
      </c>
      <c r="F1790" s="12">
        <v>2024.0</v>
      </c>
      <c r="G1790" s="13" t="s">
        <v>13</v>
      </c>
      <c r="H1790" s="14" t="s">
        <v>1119</v>
      </c>
      <c r="I1790" s="12">
        <v>1924.0</v>
      </c>
      <c r="J1790" s="15" t="str">
        <f t="shared" si="1"/>
        <v>Relevant</v>
      </c>
    </row>
    <row r="1791" ht="22.5" customHeight="1">
      <c r="A1791" s="9" t="s">
        <v>5364</v>
      </c>
      <c r="B1791" s="10">
        <v>45697.57329861111</v>
      </c>
      <c r="C1791" s="11" t="s">
        <v>5365</v>
      </c>
      <c r="D1791" s="12">
        <v>2.0</v>
      </c>
      <c r="E1791" s="10" t="s">
        <v>12</v>
      </c>
      <c r="F1791" s="12">
        <v>2025.0</v>
      </c>
      <c r="G1791" s="13" t="s">
        <v>13</v>
      </c>
      <c r="H1791" s="14" t="s">
        <v>2923</v>
      </c>
      <c r="I1791" s="12">
        <v>70.0</v>
      </c>
      <c r="J1791" s="15" t="str">
        <f t="shared" si="1"/>
        <v>Relevant</v>
      </c>
    </row>
    <row r="1792" ht="22.5" customHeight="1">
      <c r="A1792" s="9" t="s">
        <v>5366</v>
      </c>
      <c r="B1792" s="10">
        <v>45578.68908564815</v>
      </c>
      <c r="C1792" s="11" t="s">
        <v>5367</v>
      </c>
      <c r="D1792" s="12">
        <v>10.0</v>
      </c>
      <c r="E1792" s="10" t="s">
        <v>42</v>
      </c>
      <c r="F1792" s="12">
        <v>2024.0</v>
      </c>
      <c r="G1792" s="13" t="s">
        <v>13</v>
      </c>
      <c r="H1792" s="14" t="s">
        <v>4261</v>
      </c>
      <c r="I1792" s="12">
        <v>7.0</v>
      </c>
      <c r="J1792" s="15" t="str">
        <f t="shared" si="1"/>
        <v>Relevant</v>
      </c>
    </row>
    <row r="1793" ht="22.5" customHeight="1">
      <c r="A1793" s="9" t="s">
        <v>5368</v>
      </c>
      <c r="B1793" s="10">
        <v>45618.89172453704</v>
      </c>
      <c r="C1793" s="11" t="s">
        <v>5369</v>
      </c>
      <c r="D1793" s="12">
        <v>11.0</v>
      </c>
      <c r="E1793" s="10" t="s">
        <v>17</v>
      </c>
      <c r="F1793" s="12">
        <v>2024.0</v>
      </c>
      <c r="G1793" s="13" t="s">
        <v>13</v>
      </c>
      <c r="H1793" s="14" t="s">
        <v>965</v>
      </c>
      <c r="I1793" s="12">
        <v>671.0</v>
      </c>
      <c r="J1793" s="15" t="str">
        <f t="shared" si="1"/>
        <v>Relevant</v>
      </c>
    </row>
    <row r="1794" ht="22.5" customHeight="1">
      <c r="A1794" s="9" t="s">
        <v>5370</v>
      </c>
      <c r="B1794" s="10">
        <v>45628.57800236111</v>
      </c>
      <c r="C1794" s="11" t="s">
        <v>5371</v>
      </c>
      <c r="D1794" s="12">
        <v>12.0</v>
      </c>
      <c r="E1794" s="10" t="s">
        <v>26</v>
      </c>
      <c r="F1794" s="12">
        <v>2024.0</v>
      </c>
      <c r="G1794" s="13" t="s">
        <v>5372</v>
      </c>
      <c r="H1794" s="14" t="s">
        <v>5373</v>
      </c>
      <c r="I1794" s="12">
        <v>1.0830293E7</v>
      </c>
      <c r="J1794" s="15" t="str">
        <f t="shared" si="1"/>
        <v>Relevant</v>
      </c>
    </row>
    <row r="1795" ht="22.5" customHeight="1">
      <c r="A1795" s="9" t="s">
        <v>5374</v>
      </c>
      <c r="B1795" s="10">
        <v>45386.05451388889</v>
      </c>
      <c r="C1795" s="11" t="s">
        <v>5375</v>
      </c>
      <c r="D1795" s="12">
        <v>4.0</v>
      </c>
      <c r="E1795" s="10" t="s">
        <v>274</v>
      </c>
      <c r="F1795" s="12">
        <v>2024.0</v>
      </c>
      <c r="G1795" s="13" t="s">
        <v>5376</v>
      </c>
      <c r="H1795" s="14" t="s">
        <v>5377</v>
      </c>
      <c r="I1795" s="12">
        <v>72050.0</v>
      </c>
      <c r="J1795" s="15" t="str">
        <f t="shared" si="1"/>
        <v>Relevant</v>
      </c>
    </row>
    <row r="1796" ht="22.5" customHeight="1">
      <c r="A1796" s="9" t="s">
        <v>5378</v>
      </c>
      <c r="B1796" s="10">
        <v>45473.557916666665</v>
      </c>
      <c r="C1796" s="11" t="s">
        <v>5379</v>
      </c>
      <c r="D1796" s="12">
        <v>6.0</v>
      </c>
      <c r="E1796" s="10" t="s">
        <v>34</v>
      </c>
      <c r="F1796" s="12">
        <v>2024.0</v>
      </c>
      <c r="G1796" s="13" t="s">
        <v>13</v>
      </c>
      <c r="H1796" s="14" t="s">
        <v>56</v>
      </c>
      <c r="I1796" s="12">
        <v>36.0</v>
      </c>
      <c r="J1796" s="15" t="str">
        <f t="shared" si="1"/>
        <v>Relevant</v>
      </c>
    </row>
    <row r="1797" ht="22.5" customHeight="1">
      <c r="A1797" s="9" t="s">
        <v>5380</v>
      </c>
      <c r="B1797" s="10">
        <v>45723.91798611111</v>
      </c>
      <c r="C1797" s="11" t="s">
        <v>5381</v>
      </c>
      <c r="D1797" s="12">
        <v>3.0</v>
      </c>
      <c r="E1797" s="10" t="s">
        <v>59</v>
      </c>
      <c r="F1797" s="12">
        <v>2025.0</v>
      </c>
      <c r="G1797" s="13" t="s">
        <v>13</v>
      </c>
      <c r="H1797" s="14" t="s">
        <v>430</v>
      </c>
      <c r="I1797" s="12">
        <v>62.0</v>
      </c>
      <c r="J1797" s="15" t="str">
        <f t="shared" si="1"/>
        <v>Relevant</v>
      </c>
    </row>
    <row r="1798" ht="22.5" customHeight="1">
      <c r="A1798" s="9" t="s">
        <v>5382</v>
      </c>
      <c r="B1798" s="10">
        <v>45616.76162037037</v>
      </c>
      <c r="C1798" s="11" t="s">
        <v>5383</v>
      </c>
      <c r="D1798" s="12">
        <v>11.0</v>
      </c>
      <c r="E1798" s="10" t="s">
        <v>17</v>
      </c>
      <c r="F1798" s="12">
        <v>2024.0</v>
      </c>
      <c r="G1798" s="13" t="s">
        <v>13</v>
      </c>
      <c r="H1798" s="14" t="s">
        <v>5384</v>
      </c>
      <c r="I1798" s="12">
        <v>3998.0</v>
      </c>
      <c r="J1798" s="15" t="str">
        <f t="shared" si="1"/>
        <v>Relevant</v>
      </c>
    </row>
    <row r="1799" ht="22.5" customHeight="1">
      <c r="A1799" s="9" t="s">
        <v>5385</v>
      </c>
      <c r="B1799" s="10">
        <v>45616.4230787037</v>
      </c>
      <c r="C1799" s="11" t="s">
        <v>5386</v>
      </c>
      <c r="D1799" s="12">
        <v>11.0</v>
      </c>
      <c r="E1799" s="10" t="s">
        <v>17</v>
      </c>
      <c r="F1799" s="12">
        <v>2024.0</v>
      </c>
      <c r="G1799" s="13" t="s">
        <v>13</v>
      </c>
      <c r="H1799" s="14" t="s">
        <v>5387</v>
      </c>
      <c r="I1799" s="12">
        <v>242.0</v>
      </c>
      <c r="J1799" s="15" t="str">
        <f t="shared" si="1"/>
        <v>Relevant</v>
      </c>
    </row>
    <row r="1800" ht="22.5" customHeight="1">
      <c r="A1800" s="9" t="s">
        <v>5388</v>
      </c>
      <c r="B1800" s="10">
        <v>45617.591898148145</v>
      </c>
      <c r="C1800" s="11" t="s">
        <v>5389</v>
      </c>
      <c r="D1800" s="12">
        <v>11.0</v>
      </c>
      <c r="E1800" s="10" t="s">
        <v>17</v>
      </c>
      <c r="F1800" s="12">
        <v>2024.0</v>
      </c>
      <c r="G1800" s="13" t="s">
        <v>13</v>
      </c>
      <c r="H1800" s="14" t="s">
        <v>5390</v>
      </c>
      <c r="I1800" s="12">
        <v>575.0</v>
      </c>
      <c r="J1800" s="15" t="str">
        <f t="shared" si="1"/>
        <v>Relevant</v>
      </c>
    </row>
    <row r="1801" ht="22.5" customHeight="1">
      <c r="A1801" s="9" t="s">
        <v>5391</v>
      </c>
      <c r="B1801" s="10">
        <v>45731.85565972222</v>
      </c>
      <c r="C1801" s="11" t="s">
        <v>5392</v>
      </c>
      <c r="D1801" s="12">
        <v>3.0</v>
      </c>
      <c r="E1801" s="10" t="s">
        <v>59</v>
      </c>
      <c r="F1801" s="12">
        <v>2025.0</v>
      </c>
      <c r="G1801" s="13" t="s">
        <v>13</v>
      </c>
      <c r="H1801" s="14" t="s">
        <v>562</v>
      </c>
      <c r="I1801" s="12">
        <v>419.0</v>
      </c>
      <c r="J1801" s="15" t="str">
        <f t="shared" si="1"/>
        <v>Irrelevant</v>
      </c>
    </row>
    <row r="1802" ht="22.5" customHeight="1">
      <c r="A1802" s="9" t="s">
        <v>5393</v>
      </c>
      <c r="B1802" s="10">
        <v>45608.31238425926</v>
      </c>
      <c r="C1802" s="11" t="s">
        <v>451</v>
      </c>
      <c r="D1802" s="12">
        <v>11.0</v>
      </c>
      <c r="E1802" s="10" t="s">
        <v>17</v>
      </c>
      <c r="F1802" s="12">
        <v>2024.0</v>
      </c>
      <c r="G1802" s="13" t="s">
        <v>5394</v>
      </c>
      <c r="H1802" s="14" t="str">
        <f>IFERROR(__xludf.DUMMYFUNCTION("TRIM(REGEXREPLACE(GOOGLETRANSLATE(G1802,""auto"",""en""),""(?i)\b(RT|QT)\s*@?\w*:?\s*|https?://\S+|@\w+|#\w+|[^\x00-\x7F]|[^\w\s]"",""""))"),"Weather Update These states including Delhi will experience shivering cold after 72 hours the mercury will drop this much know the latest weather update Weather update winter up bihar ncr rain in south india imd forecast temperature drop 3 to 4 degree cel"&amp;"sius stwsb")</f>
        <v>Weather Update These states including Delhi will experience shivering cold after 72 hours the mercury will drop this much know the latest weather update Weather update winter up bihar ncr rain in south india imd forecast temperature drop 3 to 4 degree celsius stwsb</v>
      </c>
      <c r="I1802" s="12">
        <v>2083070.0</v>
      </c>
      <c r="J1802" s="15" t="str">
        <f t="shared" si="1"/>
        <v>Irrelevant</v>
      </c>
    </row>
    <row r="1803" ht="22.5" customHeight="1">
      <c r="A1803" s="9" t="s">
        <v>5395</v>
      </c>
      <c r="B1803" s="10">
        <v>45635.920011574075</v>
      </c>
      <c r="C1803" s="11" t="s">
        <v>5396</v>
      </c>
      <c r="D1803" s="12">
        <v>12.0</v>
      </c>
      <c r="E1803" s="10" t="s">
        <v>26</v>
      </c>
      <c r="F1803" s="12">
        <v>2024.0</v>
      </c>
      <c r="G1803" s="13" t="s">
        <v>5397</v>
      </c>
      <c r="H1803" s="14" t="s">
        <v>5398</v>
      </c>
      <c r="I1803" s="12">
        <v>8149206.0</v>
      </c>
      <c r="J1803" s="15" t="str">
        <f t="shared" si="1"/>
        <v>Relevant</v>
      </c>
    </row>
    <row r="1804" ht="22.5" customHeight="1">
      <c r="A1804" s="9" t="s">
        <v>5399</v>
      </c>
      <c r="B1804" s="10">
        <v>45629.41951388889</v>
      </c>
      <c r="C1804" s="11" t="s">
        <v>5400</v>
      </c>
      <c r="D1804" s="12">
        <v>12.0</v>
      </c>
      <c r="E1804" s="10" t="s">
        <v>26</v>
      </c>
      <c r="F1804" s="12">
        <v>2024.0</v>
      </c>
      <c r="G1804" s="13" t="s">
        <v>5401</v>
      </c>
      <c r="H1804" s="14" t="s">
        <v>5402</v>
      </c>
      <c r="I1804" s="12">
        <v>622887.0</v>
      </c>
      <c r="J1804" s="15" t="str">
        <f t="shared" si="1"/>
        <v>Irrelevant</v>
      </c>
    </row>
    <row r="1805" ht="22.5" customHeight="1">
      <c r="A1805" s="9" t="s">
        <v>5403</v>
      </c>
      <c r="B1805" s="10">
        <v>45535.9080787037</v>
      </c>
      <c r="C1805" s="11" t="s">
        <v>5404</v>
      </c>
      <c r="D1805" s="12">
        <v>8.0</v>
      </c>
      <c r="E1805" s="10" t="s">
        <v>167</v>
      </c>
      <c r="F1805" s="12">
        <v>2024.0</v>
      </c>
      <c r="G1805" s="13" t="s">
        <v>13</v>
      </c>
      <c r="H1805" s="14" t="s">
        <v>5405</v>
      </c>
      <c r="I1805" s="12">
        <v>10.0</v>
      </c>
      <c r="J1805" s="15" t="str">
        <f t="shared" si="1"/>
        <v>Irrelevant</v>
      </c>
    </row>
    <row r="1806" ht="22.5" customHeight="1">
      <c r="A1806" s="9" t="s">
        <v>5406</v>
      </c>
      <c r="B1806" s="10">
        <v>45643.47420138889</v>
      </c>
      <c r="C1806" s="11" t="s">
        <v>5407</v>
      </c>
      <c r="D1806" s="12">
        <v>12.0</v>
      </c>
      <c r="E1806" s="10" t="s">
        <v>26</v>
      </c>
      <c r="F1806" s="12">
        <v>2024.0</v>
      </c>
      <c r="G1806" s="13" t="s">
        <v>13</v>
      </c>
      <c r="H1806" s="14" t="s">
        <v>5408</v>
      </c>
      <c r="I1806" s="12">
        <v>845.0</v>
      </c>
      <c r="J1806" s="15" t="str">
        <f t="shared" si="1"/>
        <v>Relevant</v>
      </c>
    </row>
    <row r="1807" ht="22.5" customHeight="1">
      <c r="A1807" s="9" t="s">
        <v>5409</v>
      </c>
      <c r="B1807" s="10">
        <v>45697.26530092592</v>
      </c>
      <c r="C1807" s="11" t="s">
        <v>5410</v>
      </c>
      <c r="D1807" s="12">
        <v>2.0</v>
      </c>
      <c r="E1807" s="10" t="s">
        <v>12</v>
      </c>
      <c r="F1807" s="12">
        <v>2025.0</v>
      </c>
      <c r="G1807" s="13" t="s">
        <v>13</v>
      </c>
      <c r="H1807" s="14" t="s">
        <v>14</v>
      </c>
      <c r="I1807" s="12">
        <v>4451.0</v>
      </c>
      <c r="J1807" s="15" t="str">
        <f t="shared" si="1"/>
        <v>Relevant</v>
      </c>
    </row>
    <row r="1808" ht="22.5" customHeight="1">
      <c r="A1808" s="9" t="s">
        <v>5411</v>
      </c>
      <c r="B1808" s="10">
        <v>45558.90185185185</v>
      </c>
      <c r="C1808" s="11" t="s">
        <v>5412</v>
      </c>
      <c r="D1808" s="12">
        <v>9.0</v>
      </c>
      <c r="E1808" s="10" t="s">
        <v>114</v>
      </c>
      <c r="F1808" s="12">
        <v>2024.0</v>
      </c>
      <c r="G1808" s="13" t="s">
        <v>5413</v>
      </c>
      <c r="H1808" s="14" t="s">
        <v>5414</v>
      </c>
      <c r="I1808" s="12">
        <v>2191808.0</v>
      </c>
      <c r="J1808" s="15" t="str">
        <f t="shared" si="1"/>
        <v>Irrelevant</v>
      </c>
    </row>
    <row r="1809" ht="22.5" customHeight="1">
      <c r="A1809" s="9" t="s">
        <v>5415</v>
      </c>
      <c r="B1809" s="10">
        <v>45592.045949074076</v>
      </c>
      <c r="C1809" s="11" t="s">
        <v>5416</v>
      </c>
      <c r="D1809" s="12">
        <v>10.0</v>
      </c>
      <c r="E1809" s="10" t="s">
        <v>42</v>
      </c>
      <c r="F1809" s="12">
        <v>2024.0</v>
      </c>
      <c r="G1809" s="13" t="s">
        <v>5417</v>
      </c>
      <c r="H1809" s="14" t="s">
        <v>5418</v>
      </c>
      <c r="I1809" s="12">
        <v>194250.0</v>
      </c>
      <c r="J1809" s="15" t="str">
        <f t="shared" si="1"/>
        <v>Irrelevant</v>
      </c>
    </row>
    <row r="1810" ht="22.5" customHeight="1">
      <c r="A1810" s="9" t="s">
        <v>5419</v>
      </c>
      <c r="B1810" s="10">
        <v>45615.63928240741</v>
      </c>
      <c r="C1810" s="11" t="s">
        <v>5420</v>
      </c>
      <c r="D1810" s="12">
        <v>11.0</v>
      </c>
      <c r="E1810" s="10" t="s">
        <v>17</v>
      </c>
      <c r="F1810" s="12">
        <v>2024.0</v>
      </c>
      <c r="G1810" s="13" t="s">
        <v>5421</v>
      </c>
      <c r="H1810" s="14" t="s">
        <v>5422</v>
      </c>
      <c r="I1810" s="12">
        <v>34849.0</v>
      </c>
      <c r="J1810" s="15" t="str">
        <f t="shared" si="1"/>
        <v>Relevant</v>
      </c>
    </row>
    <row r="1811" ht="22.5" customHeight="1">
      <c r="A1811" s="9" t="s">
        <v>5423</v>
      </c>
      <c r="B1811" s="10">
        <v>45423.56894675926</v>
      </c>
      <c r="C1811" s="11" t="s">
        <v>5424</v>
      </c>
      <c r="D1811" s="12">
        <v>5.0</v>
      </c>
      <c r="E1811" s="10" t="s">
        <v>21</v>
      </c>
      <c r="F1811" s="12">
        <v>2024.0</v>
      </c>
      <c r="G1811" s="13" t="s">
        <v>13</v>
      </c>
      <c r="H1811" s="14" t="s">
        <v>5425</v>
      </c>
      <c r="I1811" s="12">
        <v>85.0</v>
      </c>
      <c r="J1811" s="15" t="str">
        <f t="shared" si="1"/>
        <v>Relevant</v>
      </c>
    </row>
    <row r="1812" ht="22.5" customHeight="1">
      <c r="A1812" s="9" t="s">
        <v>5426</v>
      </c>
      <c r="B1812" s="10">
        <v>45597.640069444446</v>
      </c>
      <c r="C1812" s="11" t="s">
        <v>5427</v>
      </c>
      <c r="D1812" s="12">
        <v>11.0</v>
      </c>
      <c r="E1812" s="10" t="s">
        <v>17</v>
      </c>
      <c r="F1812" s="12">
        <v>2024.0</v>
      </c>
      <c r="G1812" s="13" t="s">
        <v>13</v>
      </c>
      <c r="H1812" s="14" t="s">
        <v>124</v>
      </c>
      <c r="I1812" s="12">
        <v>1376.0</v>
      </c>
      <c r="J1812" s="15" t="str">
        <f t="shared" si="1"/>
        <v>Relevant</v>
      </c>
    </row>
    <row r="1813" ht="22.5" customHeight="1">
      <c r="A1813" s="9" t="s">
        <v>5428</v>
      </c>
      <c r="B1813" s="10">
        <v>45610.94398148148</v>
      </c>
      <c r="C1813" s="11" t="s">
        <v>5429</v>
      </c>
      <c r="D1813" s="12">
        <v>11.0</v>
      </c>
      <c r="E1813" s="10" t="s">
        <v>17</v>
      </c>
      <c r="F1813" s="12">
        <v>2024.0</v>
      </c>
      <c r="G1813" s="13" t="s">
        <v>13</v>
      </c>
      <c r="H1813" s="14" t="s">
        <v>47</v>
      </c>
      <c r="I1813" s="12">
        <v>289.0</v>
      </c>
      <c r="J1813" s="15" t="str">
        <f t="shared" si="1"/>
        <v>Relevant</v>
      </c>
    </row>
    <row r="1814" ht="22.5" customHeight="1">
      <c r="A1814" s="9" t="s">
        <v>5430</v>
      </c>
      <c r="B1814" s="10">
        <v>45601.39115740741</v>
      </c>
      <c r="C1814" s="11" t="s">
        <v>5431</v>
      </c>
      <c r="D1814" s="12">
        <v>11.0</v>
      </c>
      <c r="E1814" s="10" t="s">
        <v>17</v>
      </c>
      <c r="F1814" s="12">
        <v>2024.0</v>
      </c>
      <c r="G1814" s="13" t="s">
        <v>13</v>
      </c>
      <c r="H1814" s="14" t="s">
        <v>5432</v>
      </c>
      <c r="I1814" s="12">
        <v>5446.0</v>
      </c>
      <c r="J1814" s="15" t="str">
        <f t="shared" si="1"/>
        <v>Relevant</v>
      </c>
    </row>
    <row r="1815" ht="22.5" customHeight="1">
      <c r="A1815" s="9" t="s">
        <v>5433</v>
      </c>
      <c r="B1815" s="10">
        <v>45596.82142361111</v>
      </c>
      <c r="C1815" s="11" t="s">
        <v>5434</v>
      </c>
      <c r="D1815" s="12">
        <v>10.0</v>
      </c>
      <c r="E1815" s="10" t="s">
        <v>42</v>
      </c>
      <c r="F1815" s="12">
        <v>2024.0</v>
      </c>
      <c r="G1815" s="13" t="s">
        <v>13</v>
      </c>
      <c r="H1815" s="14" t="s">
        <v>124</v>
      </c>
      <c r="I1815" s="12">
        <v>159.0</v>
      </c>
      <c r="J1815" s="15" t="str">
        <f t="shared" si="1"/>
        <v>Relevant</v>
      </c>
    </row>
    <row r="1816" ht="22.5" customHeight="1">
      <c r="A1816" s="9" t="s">
        <v>5435</v>
      </c>
      <c r="B1816" s="10">
        <v>45619.984189814815</v>
      </c>
      <c r="C1816" s="11" t="s">
        <v>5436</v>
      </c>
      <c r="D1816" s="12">
        <v>11.0</v>
      </c>
      <c r="E1816" s="10" t="s">
        <v>17</v>
      </c>
      <c r="F1816" s="12">
        <v>2024.0</v>
      </c>
      <c r="G1816" s="13" t="s">
        <v>13</v>
      </c>
      <c r="H1816" s="14" t="s">
        <v>305</v>
      </c>
      <c r="I1816" s="12">
        <v>216.0</v>
      </c>
      <c r="J1816" s="15" t="str">
        <f t="shared" si="1"/>
        <v>Relevant</v>
      </c>
    </row>
    <row r="1817" ht="22.5" customHeight="1">
      <c r="A1817" s="9" t="s">
        <v>5437</v>
      </c>
      <c r="B1817" s="10">
        <v>45697.41614583333</v>
      </c>
      <c r="C1817" s="11" t="s">
        <v>5438</v>
      </c>
      <c r="D1817" s="12">
        <v>2.0</v>
      </c>
      <c r="E1817" s="10" t="s">
        <v>12</v>
      </c>
      <c r="F1817" s="12">
        <v>2025.0</v>
      </c>
      <c r="G1817" s="13" t="s">
        <v>13</v>
      </c>
      <c r="H1817" s="14" t="s">
        <v>1624</v>
      </c>
      <c r="I1817" s="12">
        <v>4.0</v>
      </c>
      <c r="J1817" s="15" t="str">
        <f t="shared" si="1"/>
        <v>Relevant</v>
      </c>
    </row>
    <row r="1818" ht="22.5" customHeight="1">
      <c r="A1818" s="9" t="s">
        <v>5439</v>
      </c>
      <c r="B1818" s="10">
        <v>45642.527662037035</v>
      </c>
      <c r="C1818" s="11" t="s">
        <v>5440</v>
      </c>
      <c r="D1818" s="12">
        <v>12.0</v>
      </c>
      <c r="E1818" s="10" t="s">
        <v>26</v>
      </c>
      <c r="F1818" s="12">
        <v>2024.0</v>
      </c>
      <c r="G1818" s="13" t="s">
        <v>13</v>
      </c>
      <c r="H1818" s="14" t="s">
        <v>232</v>
      </c>
      <c r="I1818" s="12">
        <v>4777.0</v>
      </c>
      <c r="J1818" s="15" t="str">
        <f t="shared" si="1"/>
        <v>Relevant</v>
      </c>
    </row>
    <row r="1819" ht="22.5" customHeight="1">
      <c r="A1819" s="9" t="s">
        <v>5441</v>
      </c>
      <c r="B1819" s="10">
        <v>45509.431863425925</v>
      </c>
      <c r="C1819" s="11" t="s">
        <v>5442</v>
      </c>
      <c r="D1819" s="12">
        <v>8.0</v>
      </c>
      <c r="E1819" s="10" t="s">
        <v>167</v>
      </c>
      <c r="F1819" s="12">
        <v>2024.0</v>
      </c>
      <c r="G1819" s="13" t="s">
        <v>5443</v>
      </c>
      <c r="H1819" s="14" t="s">
        <v>5444</v>
      </c>
      <c r="I1819" s="12">
        <v>1304078.0</v>
      </c>
      <c r="J1819" s="15" t="str">
        <f t="shared" si="1"/>
        <v>Irrelevant</v>
      </c>
    </row>
    <row r="1820" ht="22.5" customHeight="1">
      <c r="A1820" s="9" t="s">
        <v>5445</v>
      </c>
      <c r="B1820" s="10">
        <v>45710.65951388889</v>
      </c>
      <c r="C1820" s="11" t="s">
        <v>5446</v>
      </c>
      <c r="D1820" s="12">
        <v>2.0</v>
      </c>
      <c r="E1820" s="10" t="s">
        <v>12</v>
      </c>
      <c r="F1820" s="12">
        <v>2025.0</v>
      </c>
      <c r="G1820" s="13" t="s">
        <v>13</v>
      </c>
      <c r="H1820" s="14" t="s">
        <v>52</v>
      </c>
      <c r="I1820" s="12">
        <v>97.0</v>
      </c>
      <c r="J1820" s="15" t="str">
        <f t="shared" si="1"/>
        <v>Relevant</v>
      </c>
    </row>
    <row r="1821" ht="22.5" customHeight="1">
      <c r="A1821" s="9" t="s">
        <v>5447</v>
      </c>
      <c r="B1821" s="10">
        <v>45653.44461885417</v>
      </c>
      <c r="C1821" s="11" t="s">
        <v>5448</v>
      </c>
      <c r="D1821" s="12">
        <v>12.0</v>
      </c>
      <c r="E1821" s="10" t="s">
        <v>26</v>
      </c>
      <c r="F1821" s="12">
        <v>2024.0</v>
      </c>
      <c r="G1821" s="13" t="s">
        <v>5449</v>
      </c>
      <c r="H1821" s="14" t="s">
        <v>5450</v>
      </c>
      <c r="I1821" s="12">
        <v>671590.0</v>
      </c>
      <c r="J1821" s="15" t="str">
        <f t="shared" si="1"/>
        <v>Irrelevant</v>
      </c>
    </row>
    <row r="1822" ht="22.5" customHeight="1">
      <c r="A1822" s="9" t="s">
        <v>5451</v>
      </c>
      <c r="B1822" s="10">
        <v>45615.84789351852</v>
      </c>
      <c r="C1822" s="11" t="s">
        <v>5452</v>
      </c>
      <c r="D1822" s="12">
        <v>11.0</v>
      </c>
      <c r="E1822" s="10" t="s">
        <v>17</v>
      </c>
      <c r="F1822" s="12">
        <v>2024.0</v>
      </c>
      <c r="G1822" s="13" t="s">
        <v>13</v>
      </c>
      <c r="H1822" s="14" t="s">
        <v>5453</v>
      </c>
      <c r="I1822" s="12">
        <v>21559.0</v>
      </c>
      <c r="J1822" s="15" t="str">
        <f t="shared" si="1"/>
        <v>Relevant</v>
      </c>
    </row>
    <row r="1823" ht="22.5" customHeight="1">
      <c r="A1823" s="9" t="s">
        <v>5454</v>
      </c>
      <c r="B1823" s="10">
        <v>45617.65782407407</v>
      </c>
      <c r="C1823" s="11" t="s">
        <v>5455</v>
      </c>
      <c r="D1823" s="12">
        <v>11.0</v>
      </c>
      <c r="E1823" s="10" t="s">
        <v>17</v>
      </c>
      <c r="F1823" s="12">
        <v>2024.0</v>
      </c>
      <c r="G1823" s="13" t="s">
        <v>13</v>
      </c>
      <c r="H1823" s="14" t="s">
        <v>5456</v>
      </c>
      <c r="I1823" s="12">
        <v>241.0</v>
      </c>
      <c r="J1823" s="15" t="str">
        <f t="shared" si="1"/>
        <v>Relevant</v>
      </c>
    </row>
    <row r="1824" ht="22.5" customHeight="1">
      <c r="A1824" s="9" t="s">
        <v>5457</v>
      </c>
      <c r="B1824" s="10">
        <v>45613.924305555556</v>
      </c>
      <c r="C1824" s="11" t="s">
        <v>5458</v>
      </c>
      <c r="D1824" s="12">
        <v>11.0</v>
      </c>
      <c r="E1824" s="10" t="s">
        <v>17</v>
      </c>
      <c r="F1824" s="12">
        <v>2024.0</v>
      </c>
      <c r="G1824" s="13" t="s">
        <v>13</v>
      </c>
      <c r="H1824" s="14" t="s">
        <v>1375</v>
      </c>
      <c r="I1824" s="12">
        <v>966.0</v>
      </c>
      <c r="J1824" s="15" t="str">
        <f t="shared" si="1"/>
        <v>Relevant</v>
      </c>
    </row>
    <row r="1825" ht="22.5" customHeight="1">
      <c r="A1825" s="9" t="s">
        <v>5459</v>
      </c>
      <c r="B1825" s="10">
        <v>45649.00828703704</v>
      </c>
      <c r="C1825" s="11" t="s">
        <v>5460</v>
      </c>
      <c r="D1825" s="12">
        <v>12.0</v>
      </c>
      <c r="E1825" s="10" t="s">
        <v>26</v>
      </c>
      <c r="F1825" s="12">
        <v>2024.0</v>
      </c>
      <c r="G1825" s="13" t="s">
        <v>5461</v>
      </c>
      <c r="H1825" s="14" t="s">
        <v>5462</v>
      </c>
      <c r="I1825" s="12">
        <v>8149206.0</v>
      </c>
      <c r="J1825" s="15" t="str">
        <f t="shared" si="1"/>
        <v>Irrelevant</v>
      </c>
    </row>
    <row r="1826" ht="22.5" customHeight="1">
      <c r="A1826" s="9" t="s">
        <v>5463</v>
      </c>
      <c r="B1826" s="10">
        <v>45595.48174768518</v>
      </c>
      <c r="C1826" s="11" t="s">
        <v>5464</v>
      </c>
      <c r="D1826" s="12">
        <v>10.0</v>
      </c>
      <c r="E1826" s="10" t="s">
        <v>42</v>
      </c>
      <c r="F1826" s="12">
        <v>2024.0</v>
      </c>
      <c r="G1826" s="13" t="s">
        <v>5465</v>
      </c>
      <c r="H1826" s="14" t="s">
        <v>5466</v>
      </c>
      <c r="I1826" s="12">
        <v>8026530.0</v>
      </c>
      <c r="J1826" s="15" t="str">
        <f t="shared" si="1"/>
        <v>Irrelevant</v>
      </c>
    </row>
    <row r="1827" ht="22.5" customHeight="1">
      <c r="A1827" s="9" t="s">
        <v>5467</v>
      </c>
      <c r="B1827" s="10">
        <v>45626.571493055555</v>
      </c>
      <c r="C1827" s="11" t="s">
        <v>5468</v>
      </c>
      <c r="D1827" s="12">
        <v>11.0</v>
      </c>
      <c r="E1827" s="10" t="s">
        <v>17</v>
      </c>
      <c r="F1827" s="12">
        <v>2024.0</v>
      </c>
      <c r="G1827" s="13" t="s">
        <v>5469</v>
      </c>
      <c r="H1827" s="14" t="s">
        <v>5470</v>
      </c>
      <c r="I1827" s="12">
        <v>3658.0</v>
      </c>
      <c r="J1827" s="15" t="str">
        <f t="shared" si="1"/>
        <v>Relevant</v>
      </c>
    </row>
    <row r="1828" ht="22.5" customHeight="1">
      <c r="A1828" s="9" t="s">
        <v>5471</v>
      </c>
      <c r="B1828" s="10">
        <v>45615.37167824074</v>
      </c>
      <c r="C1828" s="11" t="s">
        <v>5472</v>
      </c>
      <c r="D1828" s="12">
        <v>11.0</v>
      </c>
      <c r="E1828" s="10" t="s">
        <v>17</v>
      </c>
      <c r="F1828" s="12">
        <v>2024.0</v>
      </c>
      <c r="G1828" s="13" t="s">
        <v>13</v>
      </c>
      <c r="H1828" s="14" t="s">
        <v>423</v>
      </c>
      <c r="I1828" s="12">
        <v>122.0</v>
      </c>
      <c r="J1828" s="15" t="str">
        <f t="shared" si="1"/>
        <v>Relevant</v>
      </c>
    </row>
    <row r="1829" ht="22.5" customHeight="1">
      <c r="A1829" s="9" t="s">
        <v>5473</v>
      </c>
      <c r="B1829" s="10">
        <v>45616.99146990741</v>
      </c>
      <c r="C1829" s="11" t="s">
        <v>5474</v>
      </c>
      <c r="D1829" s="12">
        <v>11.0</v>
      </c>
      <c r="E1829" s="10" t="s">
        <v>17</v>
      </c>
      <c r="F1829" s="12">
        <v>2024.0</v>
      </c>
      <c r="G1829" s="13" t="s">
        <v>13</v>
      </c>
      <c r="H1829" s="14" t="s">
        <v>2959</v>
      </c>
      <c r="I1829" s="12">
        <v>459.0</v>
      </c>
      <c r="J1829" s="15" t="str">
        <f t="shared" si="1"/>
        <v>Relevant</v>
      </c>
    </row>
    <row r="1830" ht="22.5" customHeight="1">
      <c r="A1830" s="9" t="s">
        <v>5475</v>
      </c>
      <c r="B1830" s="10">
        <v>45583.166666666664</v>
      </c>
      <c r="C1830" s="11" t="s">
        <v>374</v>
      </c>
      <c r="D1830" s="12">
        <v>10.0</v>
      </c>
      <c r="E1830" s="10" t="s">
        <v>42</v>
      </c>
      <c r="F1830" s="12">
        <v>2024.0</v>
      </c>
      <c r="G1830" s="13" t="s">
        <v>5476</v>
      </c>
      <c r="H1830" s="14" t="s">
        <v>5477</v>
      </c>
      <c r="I1830" s="12">
        <v>9611136.0</v>
      </c>
      <c r="J1830" s="15" t="str">
        <f t="shared" si="1"/>
        <v>Irrelevant</v>
      </c>
    </row>
    <row r="1831" ht="22.5" customHeight="1">
      <c r="A1831" s="9" t="s">
        <v>5478</v>
      </c>
      <c r="B1831" s="10">
        <v>45642.481203703705</v>
      </c>
      <c r="C1831" s="11" t="s">
        <v>5479</v>
      </c>
      <c r="D1831" s="12">
        <v>12.0</v>
      </c>
      <c r="E1831" s="10" t="s">
        <v>26</v>
      </c>
      <c r="F1831" s="12">
        <v>2024.0</v>
      </c>
      <c r="G1831" s="13" t="s">
        <v>5480</v>
      </c>
      <c r="H1831" s="14" t="s">
        <v>5481</v>
      </c>
      <c r="I1831" s="12">
        <v>6831001.0</v>
      </c>
      <c r="J1831" s="15" t="str">
        <f t="shared" si="1"/>
        <v>Relevant</v>
      </c>
    </row>
    <row r="1832" ht="22.5" customHeight="1">
      <c r="A1832" s="9" t="s">
        <v>5482</v>
      </c>
      <c r="B1832" s="10">
        <v>45700.97788194445</v>
      </c>
      <c r="C1832" s="11" t="s">
        <v>5483</v>
      </c>
      <c r="D1832" s="12">
        <v>2.0</v>
      </c>
      <c r="E1832" s="10" t="s">
        <v>12</v>
      </c>
      <c r="F1832" s="12">
        <v>2025.0</v>
      </c>
      <c r="G1832" s="13" t="s">
        <v>13</v>
      </c>
      <c r="H1832" s="14" t="s">
        <v>253</v>
      </c>
      <c r="I1832" s="12">
        <v>503.0</v>
      </c>
      <c r="J1832" s="15" t="str">
        <f t="shared" si="1"/>
        <v>Irrelevant</v>
      </c>
    </row>
    <row r="1833" ht="22.5" customHeight="1">
      <c r="A1833" s="9" t="s">
        <v>5484</v>
      </c>
      <c r="B1833" s="10">
        <v>45622.68491898148</v>
      </c>
      <c r="C1833" s="11" t="s">
        <v>5485</v>
      </c>
      <c r="D1833" s="12">
        <v>11.0</v>
      </c>
      <c r="E1833" s="10" t="s">
        <v>17</v>
      </c>
      <c r="F1833" s="12">
        <v>2024.0</v>
      </c>
      <c r="G1833" s="13" t="s">
        <v>5486</v>
      </c>
      <c r="H1833" s="14" t="s">
        <v>5487</v>
      </c>
      <c r="I1833" s="12">
        <v>0.0</v>
      </c>
      <c r="J1833" s="15" t="str">
        <f t="shared" si="1"/>
        <v>Relevant</v>
      </c>
    </row>
    <row r="1834" ht="22.5" customHeight="1">
      <c r="A1834" s="9" t="s">
        <v>5488</v>
      </c>
      <c r="B1834" s="10">
        <v>45585.63165509259</v>
      </c>
      <c r="C1834" s="11" t="s">
        <v>5489</v>
      </c>
      <c r="D1834" s="12">
        <v>10.0</v>
      </c>
      <c r="E1834" s="10" t="s">
        <v>42</v>
      </c>
      <c r="F1834" s="12">
        <v>2024.0</v>
      </c>
      <c r="G1834" s="13" t="s">
        <v>5490</v>
      </c>
      <c r="H1834" s="14" t="s">
        <v>5491</v>
      </c>
      <c r="I1834" s="12">
        <v>344064.0</v>
      </c>
      <c r="J1834" s="15" t="str">
        <f t="shared" si="1"/>
        <v>Relevant</v>
      </c>
    </row>
    <row r="1835" ht="22.5" customHeight="1">
      <c r="A1835" s="9" t="s">
        <v>5492</v>
      </c>
      <c r="B1835" s="10">
        <v>45590.30280092593</v>
      </c>
      <c r="C1835" s="11" t="s">
        <v>5493</v>
      </c>
      <c r="D1835" s="12">
        <v>10.0</v>
      </c>
      <c r="E1835" s="10" t="s">
        <v>42</v>
      </c>
      <c r="F1835" s="12">
        <v>2024.0</v>
      </c>
      <c r="G1835" s="13" t="s">
        <v>5494</v>
      </c>
      <c r="H1835" s="14" t="s">
        <v>5495</v>
      </c>
      <c r="I1835" s="12">
        <v>8026530.0</v>
      </c>
      <c r="J1835" s="15" t="str">
        <f t="shared" si="1"/>
        <v>Relevant</v>
      </c>
    </row>
    <row r="1836" ht="22.5" customHeight="1">
      <c r="A1836" s="9" t="s">
        <v>5496</v>
      </c>
      <c r="B1836" s="10">
        <v>45696.73931712963</v>
      </c>
      <c r="C1836" s="11" t="s">
        <v>5497</v>
      </c>
      <c r="D1836" s="12">
        <v>2.0</v>
      </c>
      <c r="E1836" s="10" t="s">
        <v>12</v>
      </c>
      <c r="F1836" s="12">
        <v>2025.0</v>
      </c>
      <c r="G1836" s="13" t="s">
        <v>13</v>
      </c>
      <c r="H1836" s="14" t="s">
        <v>14</v>
      </c>
      <c r="I1836" s="12">
        <v>2571.0</v>
      </c>
      <c r="J1836" s="15" t="str">
        <f t="shared" si="1"/>
        <v>Relevant</v>
      </c>
    </row>
    <row r="1837" ht="22.5" customHeight="1">
      <c r="A1837" s="9" t="s">
        <v>5498</v>
      </c>
      <c r="B1837" s="10">
        <v>45608.80457175926</v>
      </c>
      <c r="C1837" s="11" t="s">
        <v>5499</v>
      </c>
      <c r="D1837" s="12">
        <v>11.0</v>
      </c>
      <c r="E1837" s="10" t="s">
        <v>17</v>
      </c>
      <c r="F1837" s="12">
        <v>2024.0</v>
      </c>
      <c r="G1837" s="13" t="s">
        <v>5500</v>
      </c>
      <c r="H1837" s="14" t="s">
        <v>5501</v>
      </c>
      <c r="I1837" s="12">
        <v>58567.0</v>
      </c>
      <c r="J1837" s="15" t="str">
        <f t="shared" si="1"/>
        <v>Irrelevant</v>
      </c>
    </row>
    <row r="1838" ht="22.5" customHeight="1">
      <c r="A1838" s="9" t="s">
        <v>5502</v>
      </c>
      <c r="B1838" s="10">
        <v>45592.62746527778</v>
      </c>
      <c r="C1838" s="11" t="s">
        <v>5503</v>
      </c>
      <c r="D1838" s="12">
        <v>10.0</v>
      </c>
      <c r="E1838" s="10" t="s">
        <v>42</v>
      </c>
      <c r="F1838" s="12">
        <v>2024.0</v>
      </c>
      <c r="G1838" s="13" t="s">
        <v>13</v>
      </c>
      <c r="H1838" s="14" t="s">
        <v>2441</v>
      </c>
      <c r="I1838" s="12">
        <v>574.0</v>
      </c>
      <c r="J1838" s="15" t="str">
        <f t="shared" si="1"/>
        <v>Relevant</v>
      </c>
    </row>
    <row r="1839" ht="22.5" customHeight="1">
      <c r="A1839" s="9" t="s">
        <v>5504</v>
      </c>
      <c r="B1839" s="10">
        <v>45697.90130787037</v>
      </c>
      <c r="C1839" s="11" t="s">
        <v>5505</v>
      </c>
      <c r="D1839" s="12">
        <v>2.0</v>
      </c>
      <c r="E1839" s="10" t="s">
        <v>12</v>
      </c>
      <c r="F1839" s="12">
        <v>2025.0</v>
      </c>
      <c r="G1839" s="13" t="s">
        <v>13</v>
      </c>
      <c r="H1839" s="14" t="s">
        <v>5506</v>
      </c>
      <c r="I1839" s="12">
        <v>73.0</v>
      </c>
      <c r="J1839" s="15" t="str">
        <f t="shared" si="1"/>
        <v>Relevant</v>
      </c>
    </row>
    <row r="1840" ht="22.5" customHeight="1">
      <c r="A1840" s="9" t="s">
        <v>5507</v>
      </c>
      <c r="B1840" s="10">
        <v>45602.512766203705</v>
      </c>
      <c r="C1840" s="11" t="s">
        <v>5508</v>
      </c>
      <c r="D1840" s="12">
        <v>11.0</v>
      </c>
      <c r="E1840" s="10" t="s">
        <v>17</v>
      </c>
      <c r="F1840" s="12">
        <v>2024.0</v>
      </c>
      <c r="G1840" s="13" t="s">
        <v>13</v>
      </c>
      <c r="H1840" s="14" t="s">
        <v>5509</v>
      </c>
      <c r="I1840" s="12">
        <v>2797.0</v>
      </c>
      <c r="J1840" s="15" t="str">
        <f t="shared" si="1"/>
        <v>Irrelevant</v>
      </c>
    </row>
    <row r="1841" ht="22.5" customHeight="1">
      <c r="A1841" s="9" t="s">
        <v>5510</v>
      </c>
      <c r="B1841" s="10">
        <v>45614.778599537036</v>
      </c>
      <c r="C1841" s="11" t="s">
        <v>5511</v>
      </c>
      <c r="D1841" s="12">
        <v>11.0</v>
      </c>
      <c r="E1841" s="10" t="s">
        <v>17</v>
      </c>
      <c r="F1841" s="12">
        <v>2024.0</v>
      </c>
      <c r="G1841" s="13" t="s">
        <v>13</v>
      </c>
      <c r="H1841" s="14" t="s">
        <v>423</v>
      </c>
      <c r="I1841" s="12">
        <v>365.0</v>
      </c>
      <c r="J1841" s="15" t="str">
        <f t="shared" si="1"/>
        <v>Relevant</v>
      </c>
    </row>
    <row r="1842" ht="22.5" customHeight="1">
      <c r="A1842" s="9" t="s">
        <v>5512</v>
      </c>
      <c r="B1842" s="10">
        <v>45600.529861111114</v>
      </c>
      <c r="C1842" s="11" t="s">
        <v>5513</v>
      </c>
      <c r="D1842" s="12">
        <v>11.0</v>
      </c>
      <c r="E1842" s="10" t="s">
        <v>17</v>
      </c>
      <c r="F1842" s="12">
        <v>2024.0</v>
      </c>
      <c r="G1842" s="13" t="s">
        <v>5280</v>
      </c>
      <c r="H1842" s="14" t="s">
        <v>5514</v>
      </c>
      <c r="I1842" s="12">
        <v>4780.0</v>
      </c>
      <c r="J1842" s="15" t="str">
        <f t="shared" si="1"/>
        <v>Relevant</v>
      </c>
    </row>
    <row r="1843" ht="22.5" customHeight="1">
      <c r="A1843" s="9" t="s">
        <v>5515</v>
      </c>
      <c r="B1843" s="10">
        <v>45632.93293981482</v>
      </c>
      <c r="C1843" s="11" t="s">
        <v>5516</v>
      </c>
      <c r="D1843" s="12">
        <v>12.0</v>
      </c>
      <c r="E1843" s="10" t="s">
        <v>26</v>
      </c>
      <c r="F1843" s="12">
        <v>2024.0</v>
      </c>
      <c r="G1843" s="13" t="s">
        <v>13</v>
      </c>
      <c r="H1843" s="14" t="s">
        <v>634</v>
      </c>
      <c r="I1843" s="12">
        <v>306.0</v>
      </c>
      <c r="J1843" s="15" t="str">
        <f t="shared" si="1"/>
        <v>Relevant</v>
      </c>
    </row>
    <row r="1844" ht="22.5" customHeight="1">
      <c r="A1844" s="9" t="s">
        <v>5517</v>
      </c>
      <c r="B1844" s="10">
        <v>45656.27762731481</v>
      </c>
      <c r="C1844" s="11" t="s">
        <v>5518</v>
      </c>
      <c r="D1844" s="12">
        <v>12.0</v>
      </c>
      <c r="E1844" s="10" t="s">
        <v>26</v>
      </c>
      <c r="F1844" s="12">
        <v>2024.0</v>
      </c>
      <c r="G1844" s="13" t="s">
        <v>5519</v>
      </c>
      <c r="H1844" s="14" t="s">
        <v>5520</v>
      </c>
      <c r="I1844" s="12">
        <v>6474685.0</v>
      </c>
      <c r="J1844" s="15" t="str">
        <f t="shared" si="1"/>
        <v>Irrelevant</v>
      </c>
    </row>
    <row r="1845" ht="22.5" customHeight="1">
      <c r="A1845" s="9" t="s">
        <v>5521</v>
      </c>
      <c r="B1845" s="10">
        <v>45593.75716809028</v>
      </c>
      <c r="C1845" s="11" t="s">
        <v>5522</v>
      </c>
      <c r="D1845" s="12">
        <v>10.0</v>
      </c>
      <c r="E1845" s="10" t="s">
        <v>42</v>
      </c>
      <c r="F1845" s="12">
        <v>2024.0</v>
      </c>
      <c r="G1845" s="13" t="s">
        <v>5523</v>
      </c>
      <c r="H1845" s="14" t="s">
        <v>5524</v>
      </c>
      <c r="I1845" s="12">
        <v>1.2767834E7</v>
      </c>
      <c r="J1845" s="15" t="str">
        <f t="shared" si="1"/>
        <v>Relevant</v>
      </c>
    </row>
    <row r="1846" ht="22.5" customHeight="1">
      <c r="A1846" s="9" t="s">
        <v>5525</v>
      </c>
      <c r="B1846" s="10">
        <v>45731.96653935185</v>
      </c>
      <c r="C1846" s="11" t="s">
        <v>5526</v>
      </c>
      <c r="D1846" s="12">
        <v>3.0</v>
      </c>
      <c r="E1846" s="10" t="s">
        <v>59</v>
      </c>
      <c r="F1846" s="12">
        <v>2025.0</v>
      </c>
      <c r="G1846" s="13" t="s">
        <v>13</v>
      </c>
      <c r="H1846" s="14" t="s">
        <v>562</v>
      </c>
      <c r="I1846" s="12">
        <v>73.0</v>
      </c>
      <c r="J1846" s="15" t="str">
        <f t="shared" si="1"/>
        <v>Irrelevant</v>
      </c>
    </row>
    <row r="1847" ht="22.5" customHeight="1">
      <c r="A1847" s="9" t="s">
        <v>5527</v>
      </c>
      <c r="B1847" s="10">
        <v>45629.615439814814</v>
      </c>
      <c r="C1847" s="11" t="s">
        <v>5528</v>
      </c>
      <c r="D1847" s="12">
        <v>12.0</v>
      </c>
      <c r="E1847" s="10" t="s">
        <v>26</v>
      </c>
      <c r="F1847" s="12">
        <v>2024.0</v>
      </c>
      <c r="G1847" s="13" t="s">
        <v>13</v>
      </c>
      <c r="H1847" s="14" t="s">
        <v>5529</v>
      </c>
      <c r="I1847" s="12">
        <v>1657.0</v>
      </c>
      <c r="J1847" s="15" t="str">
        <f t="shared" si="1"/>
        <v>Relevant</v>
      </c>
    </row>
    <row r="1848" ht="22.5" customHeight="1">
      <c r="A1848" s="9" t="s">
        <v>5530</v>
      </c>
      <c r="B1848" s="10">
        <v>45618.57975694445</v>
      </c>
      <c r="C1848" s="11" t="s">
        <v>5531</v>
      </c>
      <c r="D1848" s="12">
        <v>11.0</v>
      </c>
      <c r="E1848" s="10" t="s">
        <v>17</v>
      </c>
      <c r="F1848" s="12">
        <v>2024.0</v>
      </c>
      <c r="G1848" s="13" t="s">
        <v>13</v>
      </c>
      <c r="H1848" s="14" t="s">
        <v>5532</v>
      </c>
      <c r="I1848" s="12">
        <v>0.0</v>
      </c>
      <c r="J1848" s="15" t="str">
        <f t="shared" si="1"/>
        <v>Relevant</v>
      </c>
    </row>
    <row r="1849" ht="22.5" customHeight="1">
      <c r="A1849" s="9" t="s">
        <v>5533</v>
      </c>
      <c r="B1849" s="10">
        <v>45699.326527777775</v>
      </c>
      <c r="C1849" s="11" t="s">
        <v>5534</v>
      </c>
      <c r="D1849" s="12">
        <v>2.0</v>
      </c>
      <c r="E1849" s="10" t="s">
        <v>12</v>
      </c>
      <c r="F1849" s="12">
        <v>2025.0</v>
      </c>
      <c r="G1849" s="13" t="s">
        <v>13</v>
      </c>
      <c r="H1849" s="14" t="s">
        <v>3328</v>
      </c>
      <c r="I1849" s="12">
        <v>9696.0</v>
      </c>
      <c r="J1849" s="15" t="str">
        <f t="shared" si="1"/>
        <v>Irrelevant</v>
      </c>
    </row>
    <row r="1850" ht="22.5" customHeight="1">
      <c r="A1850" s="9" t="s">
        <v>5535</v>
      </c>
      <c r="B1850" s="10">
        <v>45623.79479166667</v>
      </c>
      <c r="C1850" s="11" t="s">
        <v>5536</v>
      </c>
      <c r="D1850" s="12">
        <v>11.0</v>
      </c>
      <c r="E1850" s="10" t="s">
        <v>17</v>
      </c>
      <c r="F1850" s="12">
        <v>2024.0</v>
      </c>
      <c r="G1850" s="13" t="s">
        <v>4335</v>
      </c>
      <c r="H1850" s="14" t="s">
        <v>4336</v>
      </c>
      <c r="I1850" s="12">
        <v>49169.0</v>
      </c>
      <c r="J1850" s="15" t="str">
        <f t="shared" si="1"/>
        <v>Relevant</v>
      </c>
    </row>
    <row r="1851" ht="22.5" customHeight="1">
      <c r="A1851" s="9" t="s">
        <v>5537</v>
      </c>
      <c r="B1851" s="10">
        <v>45576.73327546296</v>
      </c>
      <c r="C1851" s="11" t="s">
        <v>5538</v>
      </c>
      <c r="D1851" s="12">
        <v>10.0</v>
      </c>
      <c r="E1851" s="10" t="s">
        <v>42</v>
      </c>
      <c r="F1851" s="12">
        <v>2024.0</v>
      </c>
      <c r="G1851" s="13" t="s">
        <v>5539</v>
      </c>
      <c r="H1851" s="14" t="s">
        <v>5540</v>
      </c>
      <c r="I1851" s="12">
        <v>1202014.0</v>
      </c>
      <c r="J1851" s="15" t="str">
        <f t="shared" si="1"/>
        <v>Irrelevant</v>
      </c>
    </row>
    <row r="1852" ht="22.5" customHeight="1">
      <c r="A1852" s="9" t="s">
        <v>5541</v>
      </c>
      <c r="B1852" s="10">
        <v>45706.83251157407</v>
      </c>
      <c r="C1852" s="11" t="s">
        <v>5542</v>
      </c>
      <c r="D1852" s="12">
        <v>2.0</v>
      </c>
      <c r="E1852" s="10" t="s">
        <v>12</v>
      </c>
      <c r="F1852" s="12">
        <v>2025.0</v>
      </c>
      <c r="G1852" s="13" t="s">
        <v>5543</v>
      </c>
      <c r="H1852" s="14" t="s">
        <v>5544</v>
      </c>
      <c r="I1852" s="12">
        <v>3165382.0</v>
      </c>
      <c r="J1852" s="15" t="str">
        <f t="shared" si="1"/>
        <v>Relevant</v>
      </c>
    </row>
    <row r="1853" ht="22.5" customHeight="1">
      <c r="A1853" s="9" t="s">
        <v>5545</v>
      </c>
      <c r="B1853" s="10">
        <v>45696.81728009259</v>
      </c>
      <c r="C1853" s="11" t="s">
        <v>5546</v>
      </c>
      <c r="D1853" s="12">
        <v>2.0</v>
      </c>
      <c r="E1853" s="10" t="s">
        <v>12</v>
      </c>
      <c r="F1853" s="12">
        <v>2025.0</v>
      </c>
      <c r="G1853" s="13" t="s">
        <v>13</v>
      </c>
      <c r="H1853" s="14" t="s">
        <v>14</v>
      </c>
      <c r="I1853" s="12">
        <v>1793.0</v>
      </c>
      <c r="J1853" s="15" t="str">
        <f t="shared" si="1"/>
        <v>Relevant</v>
      </c>
    </row>
    <row r="1854" ht="22.5" customHeight="1">
      <c r="A1854" s="9" t="s">
        <v>5547</v>
      </c>
      <c r="B1854" s="10">
        <v>45701.10706018518</v>
      </c>
      <c r="C1854" s="11" t="s">
        <v>5548</v>
      </c>
      <c r="D1854" s="12">
        <v>2.0</v>
      </c>
      <c r="E1854" s="10" t="s">
        <v>12</v>
      </c>
      <c r="F1854" s="12">
        <v>2025.0</v>
      </c>
      <c r="G1854" s="13" t="s">
        <v>13</v>
      </c>
      <c r="H1854" s="14" t="s">
        <v>253</v>
      </c>
      <c r="I1854" s="12">
        <v>92.0</v>
      </c>
      <c r="J1854" s="15" t="str">
        <f t="shared" si="1"/>
        <v>Irrelevant</v>
      </c>
    </row>
    <row r="1855" ht="22.5" customHeight="1">
      <c r="A1855" s="9" t="s">
        <v>5549</v>
      </c>
      <c r="B1855" s="10">
        <v>45423.880902777775</v>
      </c>
      <c r="C1855" s="11" t="s">
        <v>5550</v>
      </c>
      <c r="D1855" s="12">
        <v>5.0</v>
      </c>
      <c r="E1855" s="10" t="s">
        <v>21</v>
      </c>
      <c r="F1855" s="12">
        <v>2024.0</v>
      </c>
      <c r="G1855" s="13" t="s">
        <v>13</v>
      </c>
      <c r="H1855" s="14" t="s">
        <v>5551</v>
      </c>
      <c r="I1855" s="12">
        <v>8013.0</v>
      </c>
      <c r="J1855" s="15" t="str">
        <f t="shared" si="1"/>
        <v>Irrelevant</v>
      </c>
    </row>
    <row r="1856" ht="22.5" customHeight="1">
      <c r="A1856" s="9" t="s">
        <v>5552</v>
      </c>
      <c r="B1856" s="10">
        <v>45592.355046296296</v>
      </c>
      <c r="C1856" s="11" t="s">
        <v>5553</v>
      </c>
      <c r="D1856" s="12">
        <v>10.0</v>
      </c>
      <c r="E1856" s="10" t="s">
        <v>42</v>
      </c>
      <c r="F1856" s="12">
        <v>2024.0</v>
      </c>
      <c r="G1856" s="13" t="s">
        <v>5554</v>
      </c>
      <c r="H1856" s="14" t="s">
        <v>5555</v>
      </c>
      <c r="I1856" s="12">
        <v>2083070.0</v>
      </c>
      <c r="J1856" s="15" t="str">
        <f t="shared" si="1"/>
        <v>Relevant</v>
      </c>
    </row>
    <row r="1857" ht="22.5" customHeight="1">
      <c r="A1857" s="9" t="s">
        <v>5556</v>
      </c>
      <c r="B1857" s="10">
        <v>45596.655527222225</v>
      </c>
      <c r="C1857" s="11" t="s">
        <v>5557</v>
      </c>
      <c r="D1857" s="12">
        <v>10.0</v>
      </c>
      <c r="E1857" s="10" t="s">
        <v>42</v>
      </c>
      <c r="F1857" s="12">
        <v>2024.0</v>
      </c>
      <c r="G1857" s="13" t="s">
        <v>5558</v>
      </c>
      <c r="H1857" s="14" t="s">
        <v>5559</v>
      </c>
      <c r="I1857" s="12">
        <v>9093.0</v>
      </c>
      <c r="J1857" s="15" t="str">
        <f t="shared" si="1"/>
        <v>Relevant</v>
      </c>
    </row>
    <row r="1858" ht="22.5" customHeight="1">
      <c r="A1858" s="9" t="s">
        <v>5560</v>
      </c>
      <c r="B1858" s="10">
        <v>45710.84469907408</v>
      </c>
      <c r="C1858" s="11" t="s">
        <v>5561</v>
      </c>
      <c r="D1858" s="12">
        <v>2.0</v>
      </c>
      <c r="E1858" s="10" t="s">
        <v>12</v>
      </c>
      <c r="F1858" s="12">
        <v>2025.0</v>
      </c>
      <c r="G1858" s="13" t="s">
        <v>13</v>
      </c>
      <c r="H1858" s="14" t="s">
        <v>52</v>
      </c>
      <c r="I1858" s="12">
        <v>296.0</v>
      </c>
      <c r="J1858" s="15" t="str">
        <f t="shared" si="1"/>
        <v>Relevant</v>
      </c>
    </row>
    <row r="1859" ht="22.5" customHeight="1">
      <c r="A1859" s="9" t="s">
        <v>5562</v>
      </c>
      <c r="B1859" s="10">
        <v>45618.697743055556</v>
      </c>
      <c r="C1859" s="11" t="s">
        <v>5563</v>
      </c>
      <c r="D1859" s="12">
        <v>11.0</v>
      </c>
      <c r="E1859" s="10" t="s">
        <v>17</v>
      </c>
      <c r="F1859" s="12">
        <v>2024.0</v>
      </c>
      <c r="G1859" s="13" t="s">
        <v>13</v>
      </c>
      <c r="H1859" s="14" t="s">
        <v>965</v>
      </c>
      <c r="I1859" s="12">
        <v>347.0</v>
      </c>
      <c r="J1859" s="15" t="str">
        <f t="shared" si="1"/>
        <v>Relevant</v>
      </c>
    </row>
    <row r="1860" ht="22.5" customHeight="1">
      <c r="A1860" s="9" t="s">
        <v>5564</v>
      </c>
      <c r="B1860" s="10">
        <v>45697.4452662037</v>
      </c>
      <c r="C1860" s="11" t="s">
        <v>5565</v>
      </c>
      <c r="D1860" s="12">
        <v>2.0</v>
      </c>
      <c r="E1860" s="10" t="s">
        <v>12</v>
      </c>
      <c r="F1860" s="12">
        <v>2025.0</v>
      </c>
      <c r="G1860" s="13" t="s">
        <v>13</v>
      </c>
      <c r="H1860" s="14" t="s">
        <v>14</v>
      </c>
      <c r="I1860" s="12">
        <v>10.0</v>
      </c>
      <c r="J1860" s="15" t="str">
        <f t="shared" si="1"/>
        <v>Relevant</v>
      </c>
    </row>
    <row r="1861" ht="22.5" customHeight="1">
      <c r="A1861" s="9" t="s">
        <v>5566</v>
      </c>
      <c r="B1861" s="10">
        <v>45730.03015850695</v>
      </c>
      <c r="C1861" s="11" t="s">
        <v>5567</v>
      </c>
      <c r="D1861" s="12">
        <v>3.0</v>
      </c>
      <c r="E1861" s="10" t="s">
        <v>59</v>
      </c>
      <c r="F1861" s="12">
        <v>2025.0</v>
      </c>
      <c r="G1861" s="13" t="s">
        <v>5568</v>
      </c>
      <c r="H1861" s="14" t="s">
        <v>5569</v>
      </c>
      <c r="I1861" s="12">
        <v>1.0988526E7</v>
      </c>
      <c r="J1861" s="15" t="str">
        <f t="shared" si="1"/>
        <v>Irrelevant</v>
      </c>
    </row>
    <row r="1862" ht="22.5" customHeight="1">
      <c r="A1862" s="9" t="s">
        <v>5570</v>
      </c>
      <c r="B1862" s="10">
        <v>45697.57032407408</v>
      </c>
      <c r="C1862" s="11" t="s">
        <v>5571</v>
      </c>
      <c r="D1862" s="12">
        <v>2.0</v>
      </c>
      <c r="E1862" s="10" t="s">
        <v>12</v>
      </c>
      <c r="F1862" s="12">
        <v>2025.0</v>
      </c>
      <c r="G1862" s="13" t="s">
        <v>13</v>
      </c>
      <c r="H1862" s="14" t="s">
        <v>14</v>
      </c>
      <c r="I1862" s="12">
        <v>84.0</v>
      </c>
      <c r="J1862" s="15" t="str">
        <f t="shared" si="1"/>
        <v>Relevant</v>
      </c>
    </row>
    <row r="1863" ht="22.5" customHeight="1">
      <c r="A1863" s="9" t="s">
        <v>5572</v>
      </c>
      <c r="B1863" s="10">
        <v>45591.34032407407</v>
      </c>
      <c r="C1863" s="11" t="s">
        <v>5573</v>
      </c>
      <c r="D1863" s="12">
        <v>10.0</v>
      </c>
      <c r="E1863" s="10" t="s">
        <v>42</v>
      </c>
      <c r="F1863" s="12">
        <v>2024.0</v>
      </c>
      <c r="G1863" s="13" t="s">
        <v>13</v>
      </c>
      <c r="H1863" s="14" t="s">
        <v>5574</v>
      </c>
      <c r="I1863" s="12">
        <v>6090.0</v>
      </c>
      <c r="J1863" s="15" t="str">
        <f t="shared" si="1"/>
        <v>Irrelevant</v>
      </c>
    </row>
    <row r="1864" ht="22.5" customHeight="1">
      <c r="A1864" s="9" t="s">
        <v>5575</v>
      </c>
      <c r="B1864" s="10">
        <v>45651.82094907408</v>
      </c>
      <c r="C1864" s="11" t="s">
        <v>5576</v>
      </c>
      <c r="D1864" s="12">
        <v>12.0</v>
      </c>
      <c r="E1864" s="10" t="s">
        <v>26</v>
      </c>
      <c r="F1864" s="12">
        <v>2024.0</v>
      </c>
      <c r="G1864" s="13" t="s">
        <v>13</v>
      </c>
      <c r="H1864" s="14" t="s">
        <v>5577</v>
      </c>
      <c r="I1864" s="12">
        <v>28.0</v>
      </c>
      <c r="J1864" s="15" t="str">
        <f t="shared" si="1"/>
        <v>Relevant</v>
      </c>
    </row>
    <row r="1865" ht="22.5" customHeight="1">
      <c r="A1865" s="9" t="s">
        <v>5578</v>
      </c>
      <c r="B1865" s="10">
        <v>45607.74084490741</v>
      </c>
      <c r="C1865" s="11" t="s">
        <v>5579</v>
      </c>
      <c r="D1865" s="12">
        <v>11.0</v>
      </c>
      <c r="E1865" s="10" t="s">
        <v>17</v>
      </c>
      <c r="F1865" s="12">
        <v>2024.0</v>
      </c>
      <c r="G1865" s="13" t="s">
        <v>13</v>
      </c>
      <c r="H1865" s="14" t="s">
        <v>100</v>
      </c>
      <c r="I1865" s="12">
        <v>158.0</v>
      </c>
      <c r="J1865" s="15" t="str">
        <f t="shared" si="1"/>
        <v>Relevant</v>
      </c>
    </row>
    <row r="1866" ht="22.5" customHeight="1">
      <c r="A1866" s="9" t="s">
        <v>5580</v>
      </c>
      <c r="B1866" s="10">
        <v>45696.93099537037</v>
      </c>
      <c r="C1866" s="11" t="s">
        <v>5581</v>
      </c>
      <c r="D1866" s="12">
        <v>2.0</v>
      </c>
      <c r="E1866" s="10" t="s">
        <v>12</v>
      </c>
      <c r="F1866" s="12">
        <v>2025.0</v>
      </c>
      <c r="G1866" s="13" t="s">
        <v>13</v>
      </c>
      <c r="H1866" s="14" t="s">
        <v>14</v>
      </c>
      <c r="I1866" s="12">
        <v>49.0</v>
      </c>
      <c r="J1866" s="15" t="str">
        <f t="shared" si="1"/>
        <v>Relevant</v>
      </c>
    </row>
    <row r="1867" ht="22.5" customHeight="1">
      <c r="A1867" s="9" t="s">
        <v>5582</v>
      </c>
      <c r="B1867" s="10">
        <v>45699.864652777775</v>
      </c>
      <c r="C1867" s="11" t="s">
        <v>5583</v>
      </c>
      <c r="D1867" s="12">
        <v>2.0</v>
      </c>
      <c r="E1867" s="10" t="s">
        <v>12</v>
      </c>
      <c r="F1867" s="12">
        <v>2025.0</v>
      </c>
      <c r="G1867" s="13" t="s">
        <v>13</v>
      </c>
      <c r="H1867" s="14" t="s">
        <v>5584</v>
      </c>
      <c r="I1867" s="12">
        <v>2450.0</v>
      </c>
      <c r="J1867" s="15" t="str">
        <f t="shared" si="1"/>
        <v>Relevant</v>
      </c>
    </row>
    <row r="1868" ht="22.5" customHeight="1">
      <c r="A1868" s="9" t="s">
        <v>5585</v>
      </c>
      <c r="B1868" s="10">
        <v>45413.328622685185</v>
      </c>
      <c r="C1868" s="11" t="s">
        <v>5586</v>
      </c>
      <c r="D1868" s="12">
        <v>5.0</v>
      </c>
      <c r="E1868" s="10" t="s">
        <v>21</v>
      </c>
      <c r="F1868" s="12">
        <v>2024.0</v>
      </c>
      <c r="G1868" s="13" t="s">
        <v>13</v>
      </c>
      <c r="H1868" s="14" t="s">
        <v>5587</v>
      </c>
      <c r="I1868" s="12">
        <v>496.0</v>
      </c>
      <c r="J1868" s="15" t="str">
        <f t="shared" si="1"/>
        <v>Irrelevant</v>
      </c>
    </row>
    <row r="1869" ht="22.5" customHeight="1">
      <c r="A1869" s="9" t="s">
        <v>5588</v>
      </c>
      <c r="B1869" s="10">
        <v>45616.38599537037</v>
      </c>
      <c r="C1869" s="11" t="s">
        <v>5589</v>
      </c>
      <c r="D1869" s="12">
        <v>11.0</v>
      </c>
      <c r="E1869" s="10" t="s">
        <v>17</v>
      </c>
      <c r="F1869" s="12">
        <v>2024.0</v>
      </c>
      <c r="G1869" s="13" t="s">
        <v>13</v>
      </c>
      <c r="H1869" s="14" t="s">
        <v>5590</v>
      </c>
      <c r="I1869" s="12">
        <v>596.0</v>
      </c>
      <c r="J1869" s="15" t="str">
        <f t="shared" si="1"/>
        <v>Relevant</v>
      </c>
    </row>
    <row r="1870" ht="22.5" customHeight="1">
      <c r="A1870" s="9" t="s">
        <v>5591</v>
      </c>
      <c r="B1870" s="10">
        <v>45697.00056712963</v>
      </c>
      <c r="C1870" s="11" t="s">
        <v>5592</v>
      </c>
      <c r="D1870" s="12">
        <v>2.0</v>
      </c>
      <c r="E1870" s="10" t="s">
        <v>12</v>
      </c>
      <c r="F1870" s="12">
        <v>2025.0</v>
      </c>
      <c r="G1870" s="13" t="s">
        <v>13</v>
      </c>
      <c r="H1870" s="14" t="s">
        <v>14</v>
      </c>
      <c r="I1870" s="12">
        <v>112.0</v>
      </c>
      <c r="J1870" s="15" t="str">
        <f t="shared" si="1"/>
        <v>Relevant</v>
      </c>
    </row>
    <row r="1871" ht="22.5" customHeight="1">
      <c r="A1871" s="9" t="s">
        <v>5593</v>
      </c>
      <c r="B1871" s="10">
        <v>45606.69715277778</v>
      </c>
      <c r="C1871" s="11" t="s">
        <v>5594</v>
      </c>
      <c r="D1871" s="12">
        <v>11.0</v>
      </c>
      <c r="E1871" s="10" t="s">
        <v>17</v>
      </c>
      <c r="F1871" s="12">
        <v>2024.0</v>
      </c>
      <c r="G1871" s="13" t="s">
        <v>13</v>
      </c>
      <c r="H1871" s="14" t="s">
        <v>100</v>
      </c>
      <c r="I1871" s="12">
        <v>471.0</v>
      </c>
      <c r="J1871" s="15" t="str">
        <f t="shared" si="1"/>
        <v>Relevant</v>
      </c>
    </row>
    <row r="1872" ht="22.5" customHeight="1">
      <c r="A1872" s="9" t="s">
        <v>5595</v>
      </c>
      <c r="B1872" s="10">
        <v>45627.920324074075</v>
      </c>
      <c r="C1872" s="11" t="s">
        <v>5596</v>
      </c>
      <c r="D1872" s="12">
        <v>12.0</v>
      </c>
      <c r="E1872" s="10" t="s">
        <v>26</v>
      </c>
      <c r="F1872" s="12">
        <v>2024.0</v>
      </c>
      <c r="G1872" s="13" t="s">
        <v>13</v>
      </c>
      <c r="H1872" s="14" t="s">
        <v>3120</v>
      </c>
      <c r="I1872" s="12">
        <v>29.0</v>
      </c>
      <c r="J1872" s="15" t="str">
        <f t="shared" si="1"/>
        <v>Relevant</v>
      </c>
    </row>
    <row r="1873" ht="22.5" customHeight="1">
      <c r="A1873" s="9" t="s">
        <v>5597</v>
      </c>
      <c r="B1873" s="10">
        <v>45615.351377314815</v>
      </c>
      <c r="C1873" s="11" t="s">
        <v>5598</v>
      </c>
      <c r="D1873" s="12">
        <v>11.0</v>
      </c>
      <c r="E1873" s="10" t="s">
        <v>17</v>
      </c>
      <c r="F1873" s="12">
        <v>2024.0</v>
      </c>
      <c r="G1873" s="13" t="s">
        <v>13</v>
      </c>
      <c r="H1873" s="14" t="s">
        <v>423</v>
      </c>
      <c r="I1873" s="12">
        <v>315.0</v>
      </c>
      <c r="J1873" s="15" t="str">
        <f t="shared" si="1"/>
        <v>Relevant</v>
      </c>
    </row>
    <row r="1874" ht="22.5" customHeight="1">
      <c r="A1874" s="9" t="s">
        <v>5599</v>
      </c>
      <c r="B1874" s="10">
        <v>45696.708125</v>
      </c>
      <c r="C1874" s="11" t="s">
        <v>5600</v>
      </c>
      <c r="D1874" s="12">
        <v>2.0</v>
      </c>
      <c r="E1874" s="10" t="s">
        <v>12</v>
      </c>
      <c r="F1874" s="12">
        <v>2025.0</v>
      </c>
      <c r="G1874" s="13" t="s">
        <v>13</v>
      </c>
      <c r="H1874" s="14" t="s">
        <v>5601</v>
      </c>
      <c r="I1874" s="12">
        <v>94.0</v>
      </c>
      <c r="J1874" s="15" t="str">
        <f t="shared" si="1"/>
        <v>Relevant</v>
      </c>
    </row>
    <row r="1875" ht="22.5" customHeight="1">
      <c r="A1875" s="9" t="s">
        <v>5602</v>
      </c>
      <c r="B1875" s="10">
        <v>45586.994259259256</v>
      </c>
      <c r="C1875" s="11" t="s">
        <v>5603</v>
      </c>
      <c r="D1875" s="12">
        <v>10.0</v>
      </c>
      <c r="E1875" s="10" t="s">
        <v>42</v>
      </c>
      <c r="F1875" s="12">
        <v>2024.0</v>
      </c>
      <c r="G1875" s="13" t="s">
        <v>5604</v>
      </c>
      <c r="H1875" s="14" t="s">
        <v>5605</v>
      </c>
      <c r="I1875" s="12">
        <v>0.0</v>
      </c>
      <c r="J1875" s="15" t="str">
        <f t="shared" si="1"/>
        <v>Relevant</v>
      </c>
    </row>
    <row r="1876" ht="22.5" customHeight="1">
      <c r="A1876" s="9" t="s">
        <v>5606</v>
      </c>
      <c r="B1876" s="10">
        <v>45631.98961805556</v>
      </c>
      <c r="C1876" s="11" t="s">
        <v>5607</v>
      </c>
      <c r="D1876" s="12">
        <v>12.0</v>
      </c>
      <c r="E1876" s="10" t="s">
        <v>26</v>
      </c>
      <c r="F1876" s="12">
        <v>2024.0</v>
      </c>
      <c r="G1876" s="13" t="s">
        <v>13</v>
      </c>
      <c r="H1876" s="14" t="s">
        <v>5608</v>
      </c>
      <c r="I1876" s="12">
        <v>7479.0</v>
      </c>
      <c r="J1876" s="15" t="str">
        <f t="shared" si="1"/>
        <v>Irrelevant</v>
      </c>
    </row>
    <row r="1877" ht="22.5" customHeight="1">
      <c r="A1877" s="9" t="s">
        <v>5609</v>
      </c>
      <c r="B1877" s="10">
        <v>45614.88384548611</v>
      </c>
      <c r="C1877" s="11" t="s">
        <v>5610</v>
      </c>
      <c r="D1877" s="12">
        <v>11.0</v>
      </c>
      <c r="E1877" s="10" t="s">
        <v>17</v>
      </c>
      <c r="F1877" s="12">
        <v>2024.0</v>
      </c>
      <c r="G1877" s="13" t="s">
        <v>5611</v>
      </c>
      <c r="H1877" s="14" t="s">
        <v>5612</v>
      </c>
      <c r="I1877" s="12">
        <v>0.0</v>
      </c>
      <c r="J1877" s="15" t="str">
        <f t="shared" si="1"/>
        <v>Relevant</v>
      </c>
    </row>
    <row r="1878" ht="22.5" customHeight="1">
      <c r="A1878" s="9" t="s">
        <v>5613</v>
      </c>
      <c r="B1878" s="10">
        <v>45618.01956018519</v>
      </c>
      <c r="C1878" s="11" t="s">
        <v>5614</v>
      </c>
      <c r="D1878" s="12">
        <v>11.0</v>
      </c>
      <c r="E1878" s="10" t="s">
        <v>17</v>
      </c>
      <c r="F1878" s="12">
        <v>2024.0</v>
      </c>
      <c r="G1878" s="13" t="s">
        <v>5615</v>
      </c>
      <c r="H1878" s="14" t="s">
        <v>5616</v>
      </c>
      <c r="I1878" s="12">
        <v>8443435.0</v>
      </c>
      <c r="J1878" s="15" t="str">
        <f t="shared" si="1"/>
        <v>Irrelevant</v>
      </c>
    </row>
    <row r="1879" ht="22.5" customHeight="1">
      <c r="A1879" s="9" t="s">
        <v>5617</v>
      </c>
      <c r="B1879" s="10">
        <v>45454.59564814815</v>
      </c>
      <c r="C1879" s="11" t="s">
        <v>5618</v>
      </c>
      <c r="D1879" s="12">
        <v>6.0</v>
      </c>
      <c r="E1879" s="10" t="s">
        <v>34</v>
      </c>
      <c r="F1879" s="12">
        <v>2024.0</v>
      </c>
      <c r="G1879" s="13" t="s">
        <v>13</v>
      </c>
      <c r="H1879" s="14" t="s">
        <v>2127</v>
      </c>
      <c r="I1879" s="12">
        <v>824.0</v>
      </c>
      <c r="J1879" s="15" t="str">
        <f t="shared" si="1"/>
        <v>Irrelevant</v>
      </c>
    </row>
    <row r="1880" ht="22.5" customHeight="1">
      <c r="A1880" s="9" t="s">
        <v>5619</v>
      </c>
      <c r="B1880" s="10">
        <v>45422.50454861111</v>
      </c>
      <c r="C1880" s="11" t="s">
        <v>5620</v>
      </c>
      <c r="D1880" s="12">
        <v>5.0</v>
      </c>
      <c r="E1880" s="10" t="s">
        <v>21</v>
      </c>
      <c r="F1880" s="12">
        <v>2024.0</v>
      </c>
      <c r="G1880" s="13" t="s">
        <v>5621</v>
      </c>
      <c r="H1880" s="14" t="s">
        <v>5622</v>
      </c>
      <c r="I1880" s="12">
        <v>1.0657435E7</v>
      </c>
      <c r="J1880" s="15" t="str">
        <f t="shared" si="1"/>
        <v>Irrelevant</v>
      </c>
    </row>
    <row r="1881" ht="22.5" customHeight="1">
      <c r="A1881" s="9" t="s">
        <v>5623</v>
      </c>
      <c r="B1881" s="10">
        <v>45742.96077546296</v>
      </c>
      <c r="C1881" s="11" t="s">
        <v>5624</v>
      </c>
      <c r="D1881" s="12">
        <v>3.0</v>
      </c>
      <c r="E1881" s="10" t="s">
        <v>59</v>
      </c>
      <c r="F1881" s="12">
        <v>2025.0</v>
      </c>
      <c r="G1881" s="13" t="s">
        <v>13</v>
      </c>
      <c r="H1881" s="14" t="s">
        <v>204</v>
      </c>
      <c r="I1881" s="12">
        <v>308.0</v>
      </c>
      <c r="J1881" s="15" t="str">
        <f t="shared" si="1"/>
        <v>Relevant</v>
      </c>
    </row>
    <row r="1882" ht="22.5" customHeight="1">
      <c r="A1882" s="9" t="s">
        <v>5625</v>
      </c>
      <c r="B1882" s="10">
        <v>45696.752546296295</v>
      </c>
      <c r="C1882" s="11" t="s">
        <v>5626</v>
      </c>
      <c r="D1882" s="12">
        <v>2.0</v>
      </c>
      <c r="E1882" s="10" t="s">
        <v>12</v>
      </c>
      <c r="F1882" s="12">
        <v>2025.0</v>
      </c>
      <c r="G1882" s="13" t="s">
        <v>13</v>
      </c>
      <c r="H1882" s="14" t="s">
        <v>14</v>
      </c>
      <c r="I1882" s="12">
        <v>1946.0</v>
      </c>
      <c r="J1882" s="15" t="str">
        <f t="shared" si="1"/>
        <v>Relevant</v>
      </c>
    </row>
    <row r="1883" ht="22.5" customHeight="1">
      <c r="A1883" s="9" t="s">
        <v>5627</v>
      </c>
      <c r="B1883" s="10">
        <v>45486.90399305556</v>
      </c>
      <c r="C1883" s="11" t="s">
        <v>5628</v>
      </c>
      <c r="D1883" s="12">
        <v>7.0</v>
      </c>
      <c r="E1883" s="10" t="s">
        <v>55</v>
      </c>
      <c r="F1883" s="12">
        <v>2024.0</v>
      </c>
      <c r="G1883" s="13" t="s">
        <v>5629</v>
      </c>
      <c r="H1883" s="14" t="s">
        <v>5630</v>
      </c>
      <c r="I1883" s="12">
        <v>1348056.0</v>
      </c>
      <c r="J1883" s="15" t="str">
        <f t="shared" si="1"/>
        <v>Relevant</v>
      </c>
    </row>
    <row r="1884" ht="22.5" customHeight="1">
      <c r="A1884" s="9" t="s">
        <v>5631</v>
      </c>
      <c r="B1884" s="10">
        <v>45743.40078703704</v>
      </c>
      <c r="C1884" s="11" t="s">
        <v>5632</v>
      </c>
      <c r="D1884" s="12">
        <v>3.0</v>
      </c>
      <c r="E1884" s="10" t="s">
        <v>59</v>
      </c>
      <c r="F1884" s="12">
        <v>2025.0</v>
      </c>
      <c r="G1884" s="13" t="s">
        <v>13</v>
      </c>
      <c r="H1884" s="14" t="s">
        <v>204</v>
      </c>
      <c r="I1884" s="12">
        <v>8.0</v>
      </c>
      <c r="J1884" s="15" t="str">
        <f t="shared" si="1"/>
        <v>Relevant</v>
      </c>
    </row>
    <row r="1885" ht="22.5" customHeight="1">
      <c r="A1885" s="9" t="s">
        <v>5633</v>
      </c>
      <c r="B1885" s="10">
        <v>45605.75714120371</v>
      </c>
      <c r="C1885" s="11" t="s">
        <v>5634</v>
      </c>
      <c r="D1885" s="12">
        <v>11.0</v>
      </c>
      <c r="E1885" s="10" t="s">
        <v>17</v>
      </c>
      <c r="F1885" s="12">
        <v>2024.0</v>
      </c>
      <c r="G1885" s="13" t="s">
        <v>5635</v>
      </c>
      <c r="H1885" s="14" t="s">
        <v>5636</v>
      </c>
      <c r="I1885" s="12">
        <v>315344.0</v>
      </c>
      <c r="J1885" s="15" t="str">
        <f t="shared" si="1"/>
        <v>Relevant</v>
      </c>
    </row>
    <row r="1886" ht="22.5" customHeight="1">
      <c r="A1886" s="9" t="s">
        <v>5637</v>
      </c>
      <c r="B1886" s="10">
        <v>45618.2525</v>
      </c>
      <c r="C1886" s="11" t="s">
        <v>5638</v>
      </c>
      <c r="D1886" s="12">
        <v>11.0</v>
      </c>
      <c r="E1886" s="10" t="s">
        <v>17</v>
      </c>
      <c r="F1886" s="12">
        <v>2024.0</v>
      </c>
      <c r="G1886" s="13" t="s">
        <v>5639</v>
      </c>
      <c r="H1886" s="14" t="s">
        <v>5640</v>
      </c>
      <c r="I1886" s="12">
        <v>4594.0</v>
      </c>
      <c r="J1886" s="15" t="str">
        <f t="shared" si="1"/>
        <v>Relevant</v>
      </c>
    </row>
    <row r="1887" ht="22.5" customHeight="1">
      <c r="A1887" s="9" t="s">
        <v>5641</v>
      </c>
      <c r="B1887" s="10">
        <v>45534.631543877316</v>
      </c>
      <c r="C1887" s="11" t="s">
        <v>5642</v>
      </c>
      <c r="D1887" s="12">
        <v>8.0</v>
      </c>
      <c r="E1887" s="10" t="s">
        <v>167</v>
      </c>
      <c r="F1887" s="12">
        <v>2024.0</v>
      </c>
      <c r="G1887" s="13" t="s">
        <v>5643</v>
      </c>
      <c r="H1887" s="14" t="s">
        <v>5644</v>
      </c>
      <c r="I1887" s="12">
        <v>7341971.0</v>
      </c>
      <c r="J1887" s="15" t="str">
        <f t="shared" si="1"/>
        <v>Relevant</v>
      </c>
    </row>
    <row r="1888" ht="22.5" customHeight="1">
      <c r="A1888" s="9" t="s">
        <v>5645</v>
      </c>
      <c r="B1888" s="10">
        <v>45438.38309027778</v>
      </c>
      <c r="C1888" s="11" t="s">
        <v>5646</v>
      </c>
      <c r="D1888" s="12">
        <v>5.0</v>
      </c>
      <c r="E1888" s="10" t="s">
        <v>21</v>
      </c>
      <c r="F1888" s="12">
        <v>2024.0</v>
      </c>
      <c r="G1888" s="13" t="s">
        <v>13</v>
      </c>
      <c r="H1888" s="14" t="s">
        <v>484</v>
      </c>
      <c r="I1888" s="12">
        <v>125.0</v>
      </c>
      <c r="J1888" s="15" t="str">
        <f t="shared" si="1"/>
        <v>Irrelevant</v>
      </c>
    </row>
    <row r="1889" ht="22.5" customHeight="1">
      <c r="A1889" s="9" t="s">
        <v>5647</v>
      </c>
      <c r="B1889" s="10">
        <v>45614.98467592592</v>
      </c>
      <c r="C1889" s="11" t="s">
        <v>5648</v>
      </c>
      <c r="D1889" s="12">
        <v>11.0</v>
      </c>
      <c r="E1889" s="10" t="s">
        <v>17</v>
      </c>
      <c r="F1889" s="12">
        <v>2024.0</v>
      </c>
      <c r="G1889" s="13" t="s">
        <v>13</v>
      </c>
      <c r="H1889" s="14" t="s">
        <v>423</v>
      </c>
      <c r="I1889" s="12">
        <v>170.0</v>
      </c>
      <c r="J1889" s="15" t="str">
        <f t="shared" si="1"/>
        <v>Relevant</v>
      </c>
    </row>
    <row r="1890" ht="22.5" customHeight="1">
      <c r="A1890" s="9" t="s">
        <v>5649</v>
      </c>
      <c r="B1890" s="10">
        <v>45651.205</v>
      </c>
      <c r="C1890" s="11" t="s">
        <v>5650</v>
      </c>
      <c r="D1890" s="12">
        <v>12.0</v>
      </c>
      <c r="E1890" s="10" t="s">
        <v>26</v>
      </c>
      <c r="F1890" s="12">
        <v>2024.0</v>
      </c>
      <c r="G1890" s="13" t="s">
        <v>5651</v>
      </c>
      <c r="H1890" s="14" t="s">
        <v>5652</v>
      </c>
      <c r="I1890" s="12">
        <v>0.0</v>
      </c>
      <c r="J1890" s="15" t="str">
        <f t="shared" si="1"/>
        <v>Irrelevant</v>
      </c>
    </row>
    <row r="1891" ht="22.5" customHeight="1">
      <c r="A1891" s="9" t="s">
        <v>5653</v>
      </c>
      <c r="B1891" s="10">
        <v>45614.87320601852</v>
      </c>
      <c r="C1891" s="11" t="s">
        <v>5654</v>
      </c>
      <c r="D1891" s="12">
        <v>11.0</v>
      </c>
      <c r="E1891" s="10" t="s">
        <v>17</v>
      </c>
      <c r="F1891" s="12">
        <v>2024.0</v>
      </c>
      <c r="G1891" s="13" t="s">
        <v>13</v>
      </c>
      <c r="H1891" s="14" t="s">
        <v>423</v>
      </c>
      <c r="I1891" s="12">
        <v>41.0</v>
      </c>
      <c r="J1891" s="15" t="str">
        <f t="shared" si="1"/>
        <v>Relevant</v>
      </c>
    </row>
    <row r="1892" ht="22.5" customHeight="1">
      <c r="A1892" s="9" t="s">
        <v>5655</v>
      </c>
      <c r="B1892" s="10">
        <v>45625.43605324074</v>
      </c>
      <c r="C1892" s="11" t="s">
        <v>5656</v>
      </c>
      <c r="D1892" s="12">
        <v>11.0</v>
      </c>
      <c r="E1892" s="10" t="s">
        <v>17</v>
      </c>
      <c r="F1892" s="12">
        <v>2024.0</v>
      </c>
      <c r="G1892" s="13" t="s">
        <v>13</v>
      </c>
      <c r="H1892" s="14" t="s">
        <v>902</v>
      </c>
      <c r="I1892" s="12">
        <v>568.0</v>
      </c>
      <c r="J1892" s="15" t="str">
        <f t="shared" si="1"/>
        <v>Irrelevant</v>
      </c>
    </row>
    <row r="1893" ht="22.5" customHeight="1">
      <c r="A1893" s="9" t="s">
        <v>5657</v>
      </c>
      <c r="B1893" s="10">
        <v>45588.37782829861</v>
      </c>
      <c r="C1893" s="11" t="s">
        <v>5658</v>
      </c>
      <c r="D1893" s="12">
        <v>10.0</v>
      </c>
      <c r="E1893" s="10" t="s">
        <v>42</v>
      </c>
      <c r="F1893" s="12">
        <v>2024.0</v>
      </c>
      <c r="G1893" s="13" t="s">
        <v>5659</v>
      </c>
      <c r="H1893" s="14" t="s">
        <v>5660</v>
      </c>
      <c r="I1893" s="12">
        <v>165181.0</v>
      </c>
      <c r="J1893" s="15" t="str">
        <f t="shared" si="1"/>
        <v>Relevant</v>
      </c>
    </row>
    <row r="1894" ht="22.5" customHeight="1">
      <c r="A1894" s="9" t="s">
        <v>5661</v>
      </c>
      <c r="B1894" s="10">
        <v>45642.69449074074</v>
      </c>
      <c r="C1894" s="11" t="s">
        <v>5662</v>
      </c>
      <c r="D1894" s="12">
        <v>12.0</v>
      </c>
      <c r="E1894" s="10" t="s">
        <v>26</v>
      </c>
      <c r="F1894" s="12">
        <v>2024.0</v>
      </c>
      <c r="G1894" s="13" t="s">
        <v>13</v>
      </c>
      <c r="H1894" s="14" t="s">
        <v>232</v>
      </c>
      <c r="I1894" s="12">
        <v>1296.0</v>
      </c>
      <c r="J1894" s="15" t="str">
        <f t="shared" si="1"/>
        <v>Relevant</v>
      </c>
    </row>
    <row r="1895" ht="22.5" customHeight="1">
      <c r="A1895" s="9" t="s">
        <v>5663</v>
      </c>
      <c r="B1895" s="10">
        <v>45699.46450231481</v>
      </c>
      <c r="C1895" s="11" t="s">
        <v>5664</v>
      </c>
      <c r="D1895" s="12">
        <v>2.0</v>
      </c>
      <c r="E1895" s="10" t="s">
        <v>12</v>
      </c>
      <c r="F1895" s="12">
        <v>2025.0</v>
      </c>
      <c r="G1895" s="13" t="s">
        <v>13</v>
      </c>
      <c r="H1895" s="14" t="s">
        <v>3328</v>
      </c>
      <c r="I1895" s="12">
        <v>1235.0</v>
      </c>
      <c r="J1895" s="15" t="str">
        <f t="shared" si="1"/>
        <v>Irrelevant</v>
      </c>
    </row>
    <row r="1896" ht="22.5" customHeight="1">
      <c r="A1896" s="9" t="s">
        <v>5665</v>
      </c>
      <c r="B1896" s="10">
        <v>45629.87321759259</v>
      </c>
      <c r="C1896" s="11" t="s">
        <v>5666</v>
      </c>
      <c r="D1896" s="12">
        <v>12.0</v>
      </c>
      <c r="E1896" s="10" t="s">
        <v>26</v>
      </c>
      <c r="F1896" s="12">
        <v>2024.0</v>
      </c>
      <c r="G1896" s="13" t="s">
        <v>13</v>
      </c>
      <c r="H1896" s="14" t="s">
        <v>778</v>
      </c>
      <c r="I1896" s="12">
        <v>66.0</v>
      </c>
      <c r="J1896" s="15" t="str">
        <f t="shared" si="1"/>
        <v>Irrelevant</v>
      </c>
    </row>
    <row r="1897" ht="22.5" customHeight="1">
      <c r="A1897" s="9" t="s">
        <v>5667</v>
      </c>
      <c r="B1897" s="10">
        <v>45609.746979166666</v>
      </c>
      <c r="C1897" s="11" t="s">
        <v>5668</v>
      </c>
      <c r="D1897" s="12">
        <v>11.0</v>
      </c>
      <c r="E1897" s="10" t="s">
        <v>17</v>
      </c>
      <c r="F1897" s="12">
        <v>2024.0</v>
      </c>
      <c r="G1897" s="13" t="s">
        <v>13</v>
      </c>
      <c r="H1897" s="14" t="s">
        <v>5669</v>
      </c>
      <c r="I1897" s="12">
        <v>53.0</v>
      </c>
      <c r="J1897" s="15" t="str">
        <f t="shared" si="1"/>
        <v>Relevant</v>
      </c>
    </row>
    <row r="1898" ht="22.5" customHeight="1">
      <c r="A1898" s="9" t="s">
        <v>5670</v>
      </c>
      <c r="B1898" s="10">
        <v>45725.8002662037</v>
      </c>
      <c r="C1898" s="11" t="s">
        <v>5671</v>
      </c>
      <c r="D1898" s="12">
        <v>3.0</v>
      </c>
      <c r="E1898" s="10" t="s">
        <v>59</v>
      </c>
      <c r="F1898" s="12">
        <v>2025.0</v>
      </c>
      <c r="G1898" s="13" t="s">
        <v>13</v>
      </c>
      <c r="H1898" s="14" t="s">
        <v>5672</v>
      </c>
      <c r="I1898" s="12">
        <v>955.0</v>
      </c>
      <c r="J1898" s="15" t="str">
        <f t="shared" si="1"/>
        <v>Irrelevant</v>
      </c>
    </row>
    <row r="1899" ht="22.5" customHeight="1">
      <c r="A1899" s="9" t="s">
        <v>5673</v>
      </c>
      <c r="B1899" s="10">
        <v>45601.869305555556</v>
      </c>
      <c r="C1899" s="11" t="s">
        <v>5674</v>
      </c>
      <c r="D1899" s="12">
        <v>11.0</v>
      </c>
      <c r="E1899" s="10" t="s">
        <v>17</v>
      </c>
      <c r="F1899" s="12">
        <v>2024.0</v>
      </c>
      <c r="G1899" s="13" t="s">
        <v>13</v>
      </c>
      <c r="H1899" s="14" t="s">
        <v>124</v>
      </c>
      <c r="I1899" s="12">
        <v>91.0</v>
      </c>
      <c r="J1899" s="15" t="str">
        <f t="shared" si="1"/>
        <v>Relevant</v>
      </c>
    </row>
    <row r="1900" ht="22.5" customHeight="1">
      <c r="A1900" s="9" t="s">
        <v>5675</v>
      </c>
      <c r="B1900" s="10">
        <v>45588.62162037037</v>
      </c>
      <c r="C1900" s="11" t="s">
        <v>5676</v>
      </c>
      <c r="D1900" s="12">
        <v>10.0</v>
      </c>
      <c r="E1900" s="10" t="s">
        <v>42</v>
      </c>
      <c r="F1900" s="12">
        <v>2024.0</v>
      </c>
      <c r="G1900" s="13" t="s">
        <v>13</v>
      </c>
      <c r="H1900" s="14" t="s">
        <v>338</v>
      </c>
      <c r="I1900" s="12">
        <v>771.0</v>
      </c>
      <c r="J1900" s="15" t="str">
        <f t="shared" si="1"/>
        <v>Relevant</v>
      </c>
    </row>
    <row r="1901" ht="22.5" customHeight="1">
      <c r="A1901" s="9" t="s">
        <v>5677</v>
      </c>
      <c r="B1901" s="10">
        <v>45614.87144675926</v>
      </c>
      <c r="C1901" s="11" t="s">
        <v>5678</v>
      </c>
      <c r="D1901" s="12">
        <v>11.0</v>
      </c>
      <c r="E1901" s="10" t="s">
        <v>17</v>
      </c>
      <c r="F1901" s="12">
        <v>2024.0</v>
      </c>
      <c r="G1901" s="13" t="s">
        <v>13</v>
      </c>
      <c r="H1901" s="14" t="s">
        <v>328</v>
      </c>
      <c r="I1901" s="12">
        <v>19.0</v>
      </c>
      <c r="J1901" s="15" t="str">
        <f t="shared" si="1"/>
        <v>Relevant</v>
      </c>
    </row>
    <row r="1902" ht="22.5" customHeight="1">
      <c r="A1902" s="9" t="s">
        <v>5679</v>
      </c>
      <c r="B1902" s="10">
        <v>45606.63927083334</v>
      </c>
      <c r="C1902" s="11" t="s">
        <v>5680</v>
      </c>
      <c r="D1902" s="12">
        <v>11.0</v>
      </c>
      <c r="E1902" s="10" t="s">
        <v>17</v>
      </c>
      <c r="F1902" s="12">
        <v>2024.0</v>
      </c>
      <c r="G1902" s="13" t="s">
        <v>13</v>
      </c>
      <c r="H1902" s="14" t="s">
        <v>100</v>
      </c>
      <c r="I1902" s="12">
        <v>564.0</v>
      </c>
      <c r="J1902" s="15" t="str">
        <f t="shared" si="1"/>
        <v>Relevant</v>
      </c>
    </row>
    <row r="1903" ht="22.5" customHeight="1">
      <c r="A1903" s="9" t="s">
        <v>5681</v>
      </c>
      <c r="B1903" s="10">
        <v>45646.292337962965</v>
      </c>
      <c r="C1903" s="11" t="s">
        <v>5682</v>
      </c>
      <c r="D1903" s="12">
        <v>12.0</v>
      </c>
      <c r="E1903" s="10" t="s">
        <v>26</v>
      </c>
      <c r="F1903" s="12">
        <v>2024.0</v>
      </c>
      <c r="G1903" s="13" t="s">
        <v>5683</v>
      </c>
      <c r="H1903" s="14" t="s">
        <v>5684</v>
      </c>
      <c r="I1903" s="12">
        <v>1.1946612E7</v>
      </c>
      <c r="J1903" s="15" t="str">
        <f t="shared" si="1"/>
        <v>Relevant</v>
      </c>
    </row>
    <row r="1904" ht="22.5" customHeight="1">
      <c r="A1904" s="9" t="s">
        <v>5685</v>
      </c>
      <c r="B1904" s="10">
        <v>45602.48458333333</v>
      </c>
      <c r="C1904" s="11" t="s">
        <v>5686</v>
      </c>
      <c r="D1904" s="12">
        <v>11.0</v>
      </c>
      <c r="E1904" s="10" t="s">
        <v>17</v>
      </c>
      <c r="F1904" s="12">
        <v>2024.0</v>
      </c>
      <c r="G1904" s="13" t="s">
        <v>13</v>
      </c>
      <c r="H1904" s="14" t="s">
        <v>5687</v>
      </c>
      <c r="I1904" s="12">
        <v>760.0</v>
      </c>
      <c r="J1904" s="15" t="str">
        <f t="shared" si="1"/>
        <v>Relevant</v>
      </c>
    </row>
    <row r="1905" ht="22.5" customHeight="1">
      <c r="A1905" s="9" t="s">
        <v>5688</v>
      </c>
      <c r="B1905" s="10">
        <v>45632.030625</v>
      </c>
      <c r="C1905" s="11" t="s">
        <v>5689</v>
      </c>
      <c r="D1905" s="12">
        <v>12.0</v>
      </c>
      <c r="E1905" s="10" t="s">
        <v>26</v>
      </c>
      <c r="F1905" s="12">
        <v>2024.0</v>
      </c>
      <c r="G1905" s="13" t="s">
        <v>13</v>
      </c>
      <c r="H1905" s="14" t="s">
        <v>514</v>
      </c>
      <c r="I1905" s="12">
        <v>705.0</v>
      </c>
      <c r="J1905" s="15" t="str">
        <f t="shared" si="1"/>
        <v>Relevant</v>
      </c>
    </row>
    <row r="1906" ht="22.5" customHeight="1">
      <c r="A1906" s="9" t="s">
        <v>5690</v>
      </c>
      <c r="B1906" s="10">
        <v>45472.90923611111</v>
      </c>
      <c r="C1906" s="11" t="s">
        <v>5691</v>
      </c>
      <c r="D1906" s="12">
        <v>6.0</v>
      </c>
      <c r="E1906" s="10" t="s">
        <v>34</v>
      </c>
      <c r="F1906" s="12">
        <v>2024.0</v>
      </c>
      <c r="G1906" s="13" t="s">
        <v>13</v>
      </c>
      <c r="H1906" s="14" t="s">
        <v>56</v>
      </c>
      <c r="I1906" s="12">
        <v>154.0</v>
      </c>
      <c r="J1906" s="15" t="str">
        <f t="shared" si="1"/>
        <v>Relevant</v>
      </c>
    </row>
    <row r="1907" ht="22.5" customHeight="1">
      <c r="A1907" s="9" t="s">
        <v>5692</v>
      </c>
      <c r="B1907" s="10">
        <v>45579.186525</v>
      </c>
      <c r="C1907" s="11" t="s">
        <v>5693</v>
      </c>
      <c r="D1907" s="12">
        <v>10.0</v>
      </c>
      <c r="E1907" s="10" t="s">
        <v>42</v>
      </c>
      <c r="F1907" s="12">
        <v>2024.0</v>
      </c>
      <c r="G1907" s="13" t="s">
        <v>5694</v>
      </c>
      <c r="H1907" s="14" t="s">
        <v>5695</v>
      </c>
      <c r="I1907" s="12">
        <v>1.2767834E7</v>
      </c>
      <c r="J1907" s="15" t="str">
        <f t="shared" si="1"/>
        <v>Irrelevant</v>
      </c>
    </row>
    <row r="1908" ht="22.5" customHeight="1">
      <c r="A1908" s="9" t="s">
        <v>5696</v>
      </c>
      <c r="B1908" s="10">
        <v>45585.00763890046</v>
      </c>
      <c r="C1908" s="11" t="s">
        <v>5697</v>
      </c>
      <c r="D1908" s="12">
        <v>10.0</v>
      </c>
      <c r="E1908" s="10" t="s">
        <v>42</v>
      </c>
      <c r="F1908" s="12">
        <v>2024.0</v>
      </c>
      <c r="G1908" s="13" t="s">
        <v>5698</v>
      </c>
      <c r="H1908" s="14" t="s">
        <v>5699</v>
      </c>
      <c r="I1908" s="12">
        <v>0.0</v>
      </c>
      <c r="J1908" s="15" t="str">
        <f t="shared" si="1"/>
        <v>Relevant</v>
      </c>
    </row>
    <row r="1909" ht="22.5" customHeight="1">
      <c r="A1909" s="9" t="s">
        <v>5700</v>
      </c>
      <c r="B1909" s="10">
        <v>45580.3758912037</v>
      </c>
      <c r="C1909" s="11" t="s">
        <v>5701</v>
      </c>
      <c r="D1909" s="12">
        <v>10.0</v>
      </c>
      <c r="E1909" s="10" t="s">
        <v>42</v>
      </c>
      <c r="F1909" s="12">
        <v>2024.0</v>
      </c>
      <c r="G1909" s="13" t="s">
        <v>13</v>
      </c>
      <c r="H1909" s="14" t="s">
        <v>5702</v>
      </c>
      <c r="I1909" s="12">
        <v>3624.0</v>
      </c>
      <c r="J1909" s="15" t="str">
        <f t="shared" si="1"/>
        <v>Relevant</v>
      </c>
    </row>
    <row r="1910" ht="22.5" customHeight="1">
      <c r="A1910" s="9" t="s">
        <v>5703</v>
      </c>
      <c r="B1910" s="10">
        <v>45549.820543981485</v>
      </c>
      <c r="C1910" s="11" t="s">
        <v>5704</v>
      </c>
      <c r="D1910" s="12">
        <v>9.0</v>
      </c>
      <c r="E1910" s="10" t="s">
        <v>114</v>
      </c>
      <c r="F1910" s="12">
        <v>2024.0</v>
      </c>
      <c r="G1910" s="13" t="s">
        <v>13</v>
      </c>
      <c r="H1910" s="14" t="s">
        <v>2566</v>
      </c>
      <c r="I1910" s="12">
        <v>1334.0</v>
      </c>
      <c r="J1910" s="15" t="str">
        <f t="shared" si="1"/>
        <v>Relevant</v>
      </c>
    </row>
    <row r="1911" ht="22.5" customHeight="1">
      <c r="A1911" s="9" t="s">
        <v>5705</v>
      </c>
      <c r="B1911" s="10">
        <v>45609.069866956015</v>
      </c>
      <c r="C1911" s="11" t="s">
        <v>5706</v>
      </c>
      <c r="D1911" s="12">
        <v>11.0</v>
      </c>
      <c r="E1911" s="10" t="s">
        <v>17</v>
      </c>
      <c r="F1911" s="12">
        <v>2024.0</v>
      </c>
      <c r="G1911" s="13" t="s">
        <v>5707</v>
      </c>
      <c r="H1911" s="14" t="s">
        <v>5708</v>
      </c>
      <c r="I1911" s="12">
        <v>1.0830293E7</v>
      </c>
      <c r="J1911" s="15" t="str">
        <f t="shared" si="1"/>
        <v>Relevant</v>
      </c>
    </row>
    <row r="1912" ht="22.5" customHeight="1">
      <c r="A1912" s="9" t="s">
        <v>5709</v>
      </c>
      <c r="B1912" s="10">
        <v>45497.53163194445</v>
      </c>
      <c r="C1912" s="11" t="s">
        <v>5710</v>
      </c>
      <c r="D1912" s="12">
        <v>7.0</v>
      </c>
      <c r="E1912" s="10" t="s">
        <v>55</v>
      </c>
      <c r="F1912" s="12">
        <v>2024.0</v>
      </c>
      <c r="G1912" s="13" t="s">
        <v>13</v>
      </c>
      <c r="H1912" s="14" t="s">
        <v>5711</v>
      </c>
      <c r="I1912" s="12">
        <v>4942.0</v>
      </c>
      <c r="J1912" s="15" t="str">
        <f t="shared" si="1"/>
        <v>Irrelevant</v>
      </c>
    </row>
    <row r="1913" ht="22.5" customHeight="1">
      <c r="A1913" s="9" t="s">
        <v>5712</v>
      </c>
      <c r="B1913" s="10">
        <v>45642.19739583333</v>
      </c>
      <c r="C1913" s="11" t="s">
        <v>5713</v>
      </c>
      <c r="D1913" s="12">
        <v>12.0</v>
      </c>
      <c r="E1913" s="10" t="s">
        <v>26</v>
      </c>
      <c r="F1913" s="12">
        <v>2024.0</v>
      </c>
      <c r="G1913" s="13" t="s">
        <v>5714</v>
      </c>
      <c r="H1913" s="14" t="str">
        <f>IFERROR(__xludf.DUMMYFUNCTION("TRIM(REGEXREPLACE(GOOGLETRANSLATE(G1913,""auto"",""en""),""(?i)\b(RT|QT)\s*@?\w*:?\s*|https?://\S+|@\w+|#\w+|[^\x00-\x7F]|[^\w\s]"",""""))"),"Severe cold started mercury dropped to 3 degrees cold wave shivered the entire North India including DelhiNCR Delhi NCR Punjab Haryana shiver as cold wave grips India dense fog expected NTC")</f>
        <v>Severe cold started mercury dropped to 3 degrees cold wave shivered the entire North India including DelhiNCR Delhi NCR Punjab Haryana shiver as cold wave grips India dense fog expected NTC</v>
      </c>
      <c r="I1913" s="12">
        <v>1.0474812E7</v>
      </c>
      <c r="J1913" s="15" t="str">
        <f t="shared" si="1"/>
        <v>Irrelevant</v>
      </c>
    </row>
    <row r="1914" ht="22.5" customHeight="1">
      <c r="A1914" s="9" t="s">
        <v>5715</v>
      </c>
      <c r="B1914" s="10">
        <v>45614.98799768519</v>
      </c>
      <c r="C1914" s="11" t="s">
        <v>5716</v>
      </c>
      <c r="D1914" s="12">
        <v>11.0</v>
      </c>
      <c r="E1914" s="10" t="s">
        <v>17</v>
      </c>
      <c r="F1914" s="12">
        <v>2024.0</v>
      </c>
      <c r="G1914" s="13" t="s">
        <v>13</v>
      </c>
      <c r="H1914" s="14" t="s">
        <v>423</v>
      </c>
      <c r="I1914" s="12">
        <v>74.0</v>
      </c>
      <c r="J1914" s="15" t="str">
        <f t="shared" si="1"/>
        <v>Relevant</v>
      </c>
    </row>
    <row r="1915" ht="22.5" customHeight="1">
      <c r="A1915" s="9" t="s">
        <v>5717</v>
      </c>
      <c r="B1915" s="10">
        <v>45629.62636574074</v>
      </c>
      <c r="C1915" s="11" t="s">
        <v>5718</v>
      </c>
      <c r="D1915" s="12">
        <v>12.0</v>
      </c>
      <c r="E1915" s="10" t="s">
        <v>26</v>
      </c>
      <c r="F1915" s="12">
        <v>2024.0</v>
      </c>
      <c r="G1915" s="13" t="s">
        <v>13</v>
      </c>
      <c r="H1915" s="14" t="s">
        <v>5719</v>
      </c>
      <c r="I1915" s="12">
        <v>98.0</v>
      </c>
      <c r="J1915" s="15" t="str">
        <f t="shared" si="1"/>
        <v>Relevant</v>
      </c>
    </row>
    <row r="1916" ht="22.5" customHeight="1">
      <c r="A1916" s="9" t="s">
        <v>5720</v>
      </c>
      <c r="B1916" s="10">
        <v>45615.71221064815</v>
      </c>
      <c r="C1916" s="11" t="s">
        <v>5721</v>
      </c>
      <c r="D1916" s="12">
        <v>11.0</v>
      </c>
      <c r="E1916" s="10" t="s">
        <v>17</v>
      </c>
      <c r="F1916" s="12">
        <v>2024.0</v>
      </c>
      <c r="G1916" s="13" t="s">
        <v>13</v>
      </c>
      <c r="H1916" s="14" t="s">
        <v>31</v>
      </c>
      <c r="I1916" s="12">
        <v>36.0</v>
      </c>
      <c r="J1916" s="15" t="str">
        <f t="shared" si="1"/>
        <v>Relevant</v>
      </c>
    </row>
    <row r="1917" ht="22.5" customHeight="1">
      <c r="A1917" s="9" t="s">
        <v>5722</v>
      </c>
      <c r="B1917" s="10">
        <v>45601.91966556713</v>
      </c>
      <c r="C1917" s="11" t="s">
        <v>5723</v>
      </c>
      <c r="D1917" s="12">
        <v>11.0</v>
      </c>
      <c r="E1917" s="10" t="s">
        <v>17</v>
      </c>
      <c r="F1917" s="12">
        <v>2024.0</v>
      </c>
      <c r="G1917" s="13" t="s">
        <v>5724</v>
      </c>
      <c r="H1917" s="14" t="s">
        <v>5725</v>
      </c>
      <c r="I1917" s="12">
        <v>1.2767834E7</v>
      </c>
      <c r="J1917" s="15" t="str">
        <f t="shared" si="1"/>
        <v>Irrelevant</v>
      </c>
    </row>
    <row r="1918" ht="22.5" customHeight="1">
      <c r="A1918" s="9" t="s">
        <v>5726</v>
      </c>
      <c r="B1918" s="10">
        <v>45621.86329861111</v>
      </c>
      <c r="C1918" s="11" t="s">
        <v>5727</v>
      </c>
      <c r="D1918" s="12">
        <v>11.0</v>
      </c>
      <c r="E1918" s="10" t="s">
        <v>17</v>
      </c>
      <c r="F1918" s="12">
        <v>2024.0</v>
      </c>
      <c r="G1918" s="13" t="s">
        <v>5728</v>
      </c>
      <c r="H1918" s="14" t="s">
        <v>5729</v>
      </c>
      <c r="I1918" s="12">
        <v>414568.0</v>
      </c>
      <c r="J1918" s="15" t="str">
        <f t="shared" si="1"/>
        <v>Relevant</v>
      </c>
    </row>
    <row r="1919" ht="22.5" customHeight="1">
      <c r="A1919" s="9" t="s">
        <v>5730</v>
      </c>
      <c r="B1919" s="10">
        <v>45590.595243055555</v>
      </c>
      <c r="C1919" s="11" t="s">
        <v>5731</v>
      </c>
      <c r="D1919" s="12">
        <v>10.0</v>
      </c>
      <c r="E1919" s="10" t="s">
        <v>42</v>
      </c>
      <c r="F1919" s="12">
        <v>2024.0</v>
      </c>
      <c r="G1919" s="13" t="s">
        <v>5732</v>
      </c>
      <c r="H1919" s="14" t="s">
        <v>5733</v>
      </c>
      <c r="I1919" s="12">
        <v>9593283.0</v>
      </c>
      <c r="J1919" s="15" t="str">
        <f t="shared" si="1"/>
        <v>Relevant</v>
      </c>
    </row>
    <row r="1920" ht="22.5" customHeight="1">
      <c r="A1920" s="9" t="s">
        <v>5734</v>
      </c>
      <c r="B1920" s="10">
        <v>45697.44225694444</v>
      </c>
      <c r="C1920" s="11" t="s">
        <v>5735</v>
      </c>
      <c r="D1920" s="12">
        <v>2.0</v>
      </c>
      <c r="E1920" s="10" t="s">
        <v>12</v>
      </c>
      <c r="F1920" s="12">
        <v>2025.0</v>
      </c>
      <c r="G1920" s="13" t="s">
        <v>13</v>
      </c>
      <c r="H1920" s="14" t="s">
        <v>14</v>
      </c>
      <c r="I1920" s="12">
        <v>3329.0</v>
      </c>
      <c r="J1920" s="15" t="str">
        <f t="shared" si="1"/>
        <v>Relevant</v>
      </c>
    </row>
    <row r="1921" ht="22.5" customHeight="1">
      <c r="A1921" s="9" t="s">
        <v>5736</v>
      </c>
      <c r="B1921" s="10">
        <v>45440.95700231481</v>
      </c>
      <c r="C1921" s="11" t="s">
        <v>5737</v>
      </c>
      <c r="D1921" s="12">
        <v>5.0</v>
      </c>
      <c r="E1921" s="10" t="s">
        <v>21</v>
      </c>
      <c r="F1921" s="12">
        <v>2024.0</v>
      </c>
      <c r="G1921" s="13" t="s">
        <v>13</v>
      </c>
      <c r="H1921" s="14" t="s">
        <v>5738</v>
      </c>
      <c r="I1921" s="12">
        <v>2207.0</v>
      </c>
      <c r="J1921" s="15" t="str">
        <f t="shared" si="1"/>
        <v>Relevant</v>
      </c>
    </row>
    <row r="1922" ht="22.5" customHeight="1">
      <c r="A1922" s="9" t="s">
        <v>5739</v>
      </c>
      <c r="B1922" s="10">
        <v>45548.917233796295</v>
      </c>
      <c r="C1922" s="11" t="s">
        <v>5740</v>
      </c>
      <c r="D1922" s="12">
        <v>9.0</v>
      </c>
      <c r="E1922" s="10" t="s">
        <v>114</v>
      </c>
      <c r="F1922" s="12">
        <v>2024.0</v>
      </c>
      <c r="G1922" s="13" t="s">
        <v>13</v>
      </c>
      <c r="H1922" s="14" t="s">
        <v>5741</v>
      </c>
      <c r="I1922" s="12">
        <v>1.0</v>
      </c>
      <c r="J1922" s="15" t="str">
        <f t="shared" si="1"/>
        <v>Relevant</v>
      </c>
    </row>
    <row r="1923" ht="22.5" customHeight="1">
      <c r="A1923" s="9" t="s">
        <v>5742</v>
      </c>
      <c r="B1923" s="10">
        <v>45621.5353125</v>
      </c>
      <c r="C1923" s="11" t="s">
        <v>5743</v>
      </c>
      <c r="D1923" s="12">
        <v>11.0</v>
      </c>
      <c r="E1923" s="10" t="s">
        <v>17</v>
      </c>
      <c r="F1923" s="12">
        <v>2024.0</v>
      </c>
      <c r="G1923" s="13" t="s">
        <v>5744</v>
      </c>
      <c r="H1923" s="14" t="s">
        <v>5745</v>
      </c>
      <c r="I1923" s="12">
        <v>36290.0</v>
      </c>
      <c r="J1923" s="15" t="str">
        <f t="shared" si="1"/>
        <v>Relevant</v>
      </c>
    </row>
    <row r="1924" ht="22.5" customHeight="1">
      <c r="A1924" s="9" t="s">
        <v>5746</v>
      </c>
      <c r="B1924" s="10">
        <v>45611.438680555555</v>
      </c>
      <c r="C1924" s="11" t="s">
        <v>5747</v>
      </c>
      <c r="D1924" s="12">
        <v>11.0</v>
      </c>
      <c r="E1924" s="10" t="s">
        <v>17</v>
      </c>
      <c r="F1924" s="12">
        <v>2024.0</v>
      </c>
      <c r="G1924" s="13" t="s">
        <v>13</v>
      </c>
      <c r="H1924" s="14" t="s">
        <v>5748</v>
      </c>
      <c r="I1924" s="12">
        <v>6.0</v>
      </c>
      <c r="J1924" s="15" t="str">
        <f t="shared" si="1"/>
        <v>Relevant</v>
      </c>
    </row>
    <row r="1925" ht="22.5" customHeight="1">
      <c r="A1925" s="9" t="s">
        <v>5749</v>
      </c>
      <c r="B1925" s="10">
        <v>45464.22246527778</v>
      </c>
      <c r="C1925" s="11" t="s">
        <v>5750</v>
      </c>
      <c r="D1925" s="12">
        <v>6.0</v>
      </c>
      <c r="E1925" s="10" t="s">
        <v>34</v>
      </c>
      <c r="F1925" s="12">
        <v>2024.0</v>
      </c>
      <c r="G1925" s="13" t="s">
        <v>5751</v>
      </c>
      <c r="H1925" s="14" t="s">
        <v>5752</v>
      </c>
      <c r="I1925" s="12">
        <v>7456164.0</v>
      </c>
      <c r="J1925" s="15" t="str">
        <f t="shared" si="1"/>
        <v>Irrelevant</v>
      </c>
    </row>
    <row r="1926" ht="22.5" customHeight="1">
      <c r="A1926" s="9" t="s">
        <v>5753</v>
      </c>
      <c r="B1926" s="10">
        <v>45705.06694626158</v>
      </c>
      <c r="C1926" s="11" t="s">
        <v>5754</v>
      </c>
      <c r="D1926" s="12">
        <v>2.0</v>
      </c>
      <c r="E1926" s="10" t="s">
        <v>12</v>
      </c>
      <c r="F1926" s="12">
        <v>2025.0</v>
      </c>
      <c r="G1926" s="13" t="s">
        <v>5755</v>
      </c>
      <c r="H1926" s="14" t="s">
        <v>5756</v>
      </c>
      <c r="I1926" s="12">
        <v>1.0988526E7</v>
      </c>
      <c r="J1926" s="15" t="str">
        <f t="shared" si="1"/>
        <v>Irrelevant</v>
      </c>
    </row>
    <row r="1927" ht="22.5" customHeight="1">
      <c r="A1927" s="9" t="s">
        <v>5757</v>
      </c>
      <c r="B1927" s="10">
        <v>45561.84846064815</v>
      </c>
      <c r="C1927" s="11" t="s">
        <v>5758</v>
      </c>
      <c r="D1927" s="12">
        <v>9.0</v>
      </c>
      <c r="E1927" s="10" t="s">
        <v>114</v>
      </c>
      <c r="F1927" s="12">
        <v>2024.0</v>
      </c>
      <c r="G1927" s="13" t="s">
        <v>13</v>
      </c>
      <c r="H1927" s="14" t="s">
        <v>2700</v>
      </c>
      <c r="I1927" s="12">
        <v>1598.0</v>
      </c>
      <c r="J1927" s="15" t="str">
        <f t="shared" si="1"/>
        <v>Irrelevant</v>
      </c>
    </row>
    <row r="1928" ht="22.5" customHeight="1">
      <c r="A1928" s="9" t="s">
        <v>5759</v>
      </c>
      <c r="B1928" s="10">
        <v>45611.956041666665</v>
      </c>
      <c r="C1928" s="11" t="s">
        <v>249</v>
      </c>
      <c r="D1928" s="12">
        <v>11.0</v>
      </c>
      <c r="E1928" s="10" t="s">
        <v>17</v>
      </c>
      <c r="F1928" s="12">
        <v>2024.0</v>
      </c>
      <c r="G1928" s="13" t="s">
        <v>13</v>
      </c>
      <c r="H1928" s="14" t="s">
        <v>5760</v>
      </c>
      <c r="I1928" s="12">
        <v>112.0</v>
      </c>
      <c r="J1928" s="15" t="str">
        <f t="shared" si="1"/>
        <v>Relevant</v>
      </c>
    </row>
    <row r="1929" ht="22.5" customHeight="1">
      <c r="A1929" s="9" t="s">
        <v>5761</v>
      </c>
      <c r="B1929" s="10">
        <v>45642.52009259259</v>
      </c>
      <c r="C1929" s="11" t="s">
        <v>5762</v>
      </c>
      <c r="D1929" s="12">
        <v>12.0</v>
      </c>
      <c r="E1929" s="10" t="s">
        <v>26</v>
      </c>
      <c r="F1929" s="12">
        <v>2024.0</v>
      </c>
      <c r="G1929" s="13" t="s">
        <v>13</v>
      </c>
      <c r="H1929" s="14" t="s">
        <v>232</v>
      </c>
      <c r="I1929" s="12">
        <v>149.0</v>
      </c>
      <c r="J1929" s="15" t="str">
        <f t="shared" si="1"/>
        <v>Relevant</v>
      </c>
    </row>
    <row r="1930" ht="22.5" customHeight="1">
      <c r="A1930" s="9" t="s">
        <v>5763</v>
      </c>
      <c r="B1930" s="10">
        <v>45604.71740740741</v>
      </c>
      <c r="C1930" s="11" t="s">
        <v>5764</v>
      </c>
      <c r="D1930" s="12">
        <v>11.0</v>
      </c>
      <c r="E1930" s="10" t="s">
        <v>17</v>
      </c>
      <c r="F1930" s="12">
        <v>2024.0</v>
      </c>
      <c r="G1930" s="13" t="s">
        <v>13</v>
      </c>
      <c r="H1930" s="14" t="s">
        <v>5765</v>
      </c>
      <c r="I1930" s="12">
        <v>195.0</v>
      </c>
      <c r="J1930" s="15" t="str">
        <f t="shared" si="1"/>
        <v>Relevant</v>
      </c>
    </row>
    <row r="1931" ht="22.5" customHeight="1">
      <c r="A1931" s="9" t="s">
        <v>5766</v>
      </c>
      <c r="B1931" s="10">
        <v>45618.4372337963</v>
      </c>
      <c r="C1931" s="11" t="s">
        <v>5767</v>
      </c>
      <c r="D1931" s="12">
        <v>11.0</v>
      </c>
      <c r="E1931" s="10" t="s">
        <v>17</v>
      </c>
      <c r="F1931" s="12">
        <v>2024.0</v>
      </c>
      <c r="G1931" s="13" t="s">
        <v>13</v>
      </c>
      <c r="H1931" s="14" t="s">
        <v>3766</v>
      </c>
      <c r="I1931" s="12">
        <v>2610.0</v>
      </c>
      <c r="J1931" s="15" t="str">
        <f t="shared" si="1"/>
        <v>Relevant</v>
      </c>
    </row>
    <row r="1932" ht="22.5" customHeight="1">
      <c r="A1932" s="9" t="s">
        <v>5768</v>
      </c>
      <c r="B1932" s="10">
        <v>45635.41853216435</v>
      </c>
      <c r="C1932" s="11" t="s">
        <v>5769</v>
      </c>
      <c r="D1932" s="12">
        <v>12.0</v>
      </c>
      <c r="E1932" s="10" t="s">
        <v>26</v>
      </c>
      <c r="F1932" s="12">
        <v>2024.0</v>
      </c>
      <c r="G1932" s="13" t="s">
        <v>5770</v>
      </c>
      <c r="H1932" s="14" t="s">
        <v>5771</v>
      </c>
      <c r="I1932" s="12">
        <v>0.0</v>
      </c>
      <c r="J1932" s="15" t="str">
        <f t="shared" si="1"/>
        <v>Relevant</v>
      </c>
    </row>
    <row r="1933" ht="22.5" customHeight="1">
      <c r="A1933" s="9" t="s">
        <v>5772</v>
      </c>
      <c r="B1933" s="10">
        <v>45487.46565972222</v>
      </c>
      <c r="C1933" s="11" t="s">
        <v>5773</v>
      </c>
      <c r="D1933" s="12">
        <v>7.0</v>
      </c>
      <c r="E1933" s="10" t="s">
        <v>55</v>
      </c>
      <c r="F1933" s="12">
        <v>2024.0</v>
      </c>
      <c r="G1933" s="13" t="s">
        <v>5774</v>
      </c>
      <c r="H1933" s="14" t="s">
        <v>5775</v>
      </c>
      <c r="I1933" s="12">
        <v>0.0</v>
      </c>
      <c r="J1933" s="15" t="str">
        <f t="shared" si="1"/>
        <v>Irrelevant</v>
      </c>
    </row>
    <row r="1934" ht="22.5" customHeight="1">
      <c r="A1934" s="9" t="s">
        <v>5776</v>
      </c>
      <c r="B1934" s="10">
        <v>45437.84511574074</v>
      </c>
      <c r="C1934" s="11" t="s">
        <v>5777</v>
      </c>
      <c r="D1934" s="12">
        <v>5.0</v>
      </c>
      <c r="E1934" s="10" t="s">
        <v>21</v>
      </c>
      <c r="F1934" s="12">
        <v>2024.0</v>
      </c>
      <c r="G1934" s="13" t="s">
        <v>13</v>
      </c>
      <c r="H1934" s="14" t="s">
        <v>1744</v>
      </c>
      <c r="I1934" s="12">
        <v>171.0</v>
      </c>
      <c r="J1934" s="15" t="str">
        <f t="shared" si="1"/>
        <v>Relevant</v>
      </c>
    </row>
    <row r="1935" ht="22.5" customHeight="1">
      <c r="A1935" s="9" t="s">
        <v>5778</v>
      </c>
      <c r="B1935" s="10">
        <v>45592.506631944445</v>
      </c>
      <c r="C1935" s="11" t="s">
        <v>5779</v>
      </c>
      <c r="D1935" s="12">
        <v>10.0</v>
      </c>
      <c r="E1935" s="10" t="s">
        <v>42</v>
      </c>
      <c r="F1935" s="12">
        <v>2024.0</v>
      </c>
      <c r="G1935" s="13" t="s">
        <v>5780</v>
      </c>
      <c r="H1935" s="14" t="s">
        <v>5781</v>
      </c>
      <c r="I1935" s="12">
        <v>439551.0</v>
      </c>
      <c r="J1935" s="15" t="str">
        <f t="shared" si="1"/>
        <v>Relevant</v>
      </c>
    </row>
    <row r="1936" ht="22.5" customHeight="1">
      <c r="A1936" s="9" t="s">
        <v>5782</v>
      </c>
      <c r="B1936" s="10">
        <v>45615.3277621875</v>
      </c>
      <c r="C1936" s="11" t="s">
        <v>5783</v>
      </c>
      <c r="D1936" s="12">
        <v>11.0</v>
      </c>
      <c r="E1936" s="10" t="s">
        <v>17</v>
      </c>
      <c r="F1936" s="12">
        <v>2024.0</v>
      </c>
      <c r="G1936" s="13" t="s">
        <v>5784</v>
      </c>
      <c r="H1936" s="14" t="s">
        <v>5785</v>
      </c>
      <c r="I1936" s="12">
        <v>7850902.0</v>
      </c>
      <c r="J1936" s="15" t="str">
        <f t="shared" si="1"/>
        <v>Relevant</v>
      </c>
    </row>
    <row r="1937" ht="22.5" customHeight="1">
      <c r="A1937" s="9" t="s">
        <v>5786</v>
      </c>
      <c r="B1937" s="10">
        <v>45607.40635416667</v>
      </c>
      <c r="C1937" s="11" t="s">
        <v>5787</v>
      </c>
      <c r="D1937" s="12">
        <v>11.0</v>
      </c>
      <c r="E1937" s="10" t="s">
        <v>17</v>
      </c>
      <c r="F1937" s="12">
        <v>2024.0</v>
      </c>
      <c r="G1937" s="13" t="s">
        <v>5788</v>
      </c>
      <c r="H1937" s="14" t="s">
        <v>5789</v>
      </c>
      <c r="I1937" s="12">
        <v>2495345.0</v>
      </c>
      <c r="J1937" s="15" t="str">
        <f t="shared" si="1"/>
        <v>Relevant</v>
      </c>
    </row>
    <row r="1938" ht="22.5" customHeight="1">
      <c r="A1938" s="9" t="s">
        <v>5790</v>
      </c>
      <c r="B1938" s="10">
        <v>45624.3471412037</v>
      </c>
      <c r="C1938" s="11" t="s">
        <v>5791</v>
      </c>
      <c r="D1938" s="12">
        <v>11.0</v>
      </c>
      <c r="E1938" s="10" t="s">
        <v>17</v>
      </c>
      <c r="F1938" s="12">
        <v>2024.0</v>
      </c>
      <c r="G1938" s="13" t="s">
        <v>5792</v>
      </c>
      <c r="H1938" s="14" t="s">
        <v>5793</v>
      </c>
      <c r="I1938" s="12">
        <v>2823088.0</v>
      </c>
      <c r="J1938" s="15" t="str">
        <f t="shared" si="1"/>
        <v>Relevant</v>
      </c>
    </row>
    <row r="1939" ht="22.5" customHeight="1">
      <c r="A1939" s="9" t="s">
        <v>5794</v>
      </c>
      <c r="B1939" s="10">
        <v>45599.4815625</v>
      </c>
      <c r="C1939" s="11" t="s">
        <v>5795</v>
      </c>
      <c r="D1939" s="12">
        <v>11.0</v>
      </c>
      <c r="E1939" s="10" t="s">
        <v>17</v>
      </c>
      <c r="F1939" s="12">
        <v>2024.0</v>
      </c>
      <c r="G1939" s="13" t="s">
        <v>5796</v>
      </c>
      <c r="H1939" s="14" t="s">
        <v>5797</v>
      </c>
      <c r="I1939" s="12">
        <v>1400.0</v>
      </c>
      <c r="J1939" s="15" t="str">
        <f t="shared" si="1"/>
        <v>Relevant</v>
      </c>
    </row>
    <row r="1940" ht="22.5" customHeight="1">
      <c r="A1940" s="9" t="s">
        <v>5798</v>
      </c>
      <c r="B1940" s="10">
        <v>45653.50416671296</v>
      </c>
      <c r="C1940" s="11" t="s">
        <v>5799</v>
      </c>
      <c r="D1940" s="12">
        <v>12.0</v>
      </c>
      <c r="E1940" s="10" t="s">
        <v>26</v>
      </c>
      <c r="F1940" s="12">
        <v>2024.0</v>
      </c>
      <c r="G1940" s="13" t="s">
        <v>5800</v>
      </c>
      <c r="H1940" s="14" t="s">
        <v>5801</v>
      </c>
      <c r="I1940" s="12">
        <v>0.0</v>
      </c>
      <c r="J1940" s="15" t="str">
        <f t="shared" si="1"/>
        <v>Irrelevant</v>
      </c>
    </row>
    <row r="1941" ht="22.5" customHeight="1">
      <c r="A1941" s="9" t="s">
        <v>5802</v>
      </c>
      <c r="B1941" s="10">
        <v>45473.55768518519</v>
      </c>
      <c r="C1941" s="11" t="s">
        <v>5803</v>
      </c>
      <c r="D1941" s="12">
        <v>6.0</v>
      </c>
      <c r="E1941" s="10" t="s">
        <v>34</v>
      </c>
      <c r="F1941" s="12">
        <v>2024.0</v>
      </c>
      <c r="G1941" s="13" t="s">
        <v>13</v>
      </c>
      <c r="H1941" s="14" t="s">
        <v>56</v>
      </c>
      <c r="I1941" s="12">
        <v>0.0</v>
      </c>
      <c r="J1941" s="15" t="str">
        <f t="shared" si="1"/>
        <v>Relevant</v>
      </c>
    </row>
    <row r="1942" ht="22.5" customHeight="1">
      <c r="A1942" s="9" t="s">
        <v>5804</v>
      </c>
      <c r="B1942" s="10">
        <v>45434.668599537035</v>
      </c>
      <c r="C1942" s="11" t="s">
        <v>5805</v>
      </c>
      <c r="D1942" s="12">
        <v>5.0</v>
      </c>
      <c r="E1942" s="10" t="s">
        <v>21</v>
      </c>
      <c r="F1942" s="12">
        <v>2024.0</v>
      </c>
      <c r="G1942" s="13" t="s">
        <v>13</v>
      </c>
      <c r="H1942" s="14" t="s">
        <v>189</v>
      </c>
      <c r="I1942" s="12">
        <v>191.0</v>
      </c>
      <c r="J1942" s="15" t="str">
        <f t="shared" si="1"/>
        <v>Relevant</v>
      </c>
    </row>
    <row r="1943" ht="22.5" customHeight="1">
      <c r="A1943" s="9" t="s">
        <v>5806</v>
      </c>
      <c r="B1943" s="10">
        <v>45614.69336805555</v>
      </c>
      <c r="C1943" s="11" t="s">
        <v>5807</v>
      </c>
      <c r="D1943" s="12">
        <v>11.0</v>
      </c>
      <c r="E1943" s="10" t="s">
        <v>17</v>
      </c>
      <c r="F1943" s="12">
        <v>2024.0</v>
      </c>
      <c r="G1943" s="13" t="s">
        <v>13</v>
      </c>
      <c r="H1943" s="14" t="s">
        <v>423</v>
      </c>
      <c r="I1943" s="12">
        <v>115.0</v>
      </c>
      <c r="J1943" s="15" t="str">
        <f t="shared" si="1"/>
        <v>Relevant</v>
      </c>
    </row>
    <row r="1944" ht="22.5" customHeight="1">
      <c r="A1944" s="9" t="s">
        <v>5808</v>
      </c>
      <c r="B1944" s="10">
        <v>45696.76681712963</v>
      </c>
      <c r="C1944" s="11" t="s">
        <v>3845</v>
      </c>
      <c r="D1944" s="12">
        <v>2.0</v>
      </c>
      <c r="E1944" s="10" t="s">
        <v>12</v>
      </c>
      <c r="F1944" s="12">
        <v>2025.0</v>
      </c>
      <c r="G1944" s="13" t="s">
        <v>13</v>
      </c>
      <c r="H1944" s="14" t="s">
        <v>14</v>
      </c>
      <c r="I1944" s="12">
        <v>63.0</v>
      </c>
      <c r="J1944" s="15" t="str">
        <f t="shared" si="1"/>
        <v>Relevant</v>
      </c>
    </row>
    <row r="1945" ht="22.5" customHeight="1">
      <c r="A1945" s="9" t="s">
        <v>5809</v>
      </c>
      <c r="B1945" s="10">
        <v>45696.9119212963</v>
      </c>
      <c r="C1945" s="11" t="s">
        <v>5810</v>
      </c>
      <c r="D1945" s="12">
        <v>2.0</v>
      </c>
      <c r="E1945" s="10" t="s">
        <v>12</v>
      </c>
      <c r="F1945" s="12">
        <v>2025.0</v>
      </c>
      <c r="G1945" s="13" t="s">
        <v>13</v>
      </c>
      <c r="H1945" s="14" t="s">
        <v>14</v>
      </c>
      <c r="I1945" s="12">
        <v>1122.0</v>
      </c>
      <c r="J1945" s="15" t="str">
        <f t="shared" si="1"/>
        <v>Relevant</v>
      </c>
    </row>
    <row r="1946" ht="22.5" customHeight="1">
      <c r="A1946" s="9" t="s">
        <v>5811</v>
      </c>
      <c r="B1946" s="10">
        <v>45595.42989583333</v>
      </c>
      <c r="C1946" s="11" t="s">
        <v>5812</v>
      </c>
      <c r="D1946" s="12">
        <v>10.0</v>
      </c>
      <c r="E1946" s="10" t="s">
        <v>42</v>
      </c>
      <c r="F1946" s="12">
        <v>2024.0</v>
      </c>
      <c r="G1946" s="13" t="s">
        <v>13</v>
      </c>
      <c r="H1946" s="14" t="s">
        <v>5813</v>
      </c>
      <c r="I1946" s="12">
        <v>2028.0</v>
      </c>
      <c r="J1946" s="15" t="str">
        <f t="shared" si="1"/>
        <v>Relevant</v>
      </c>
    </row>
    <row r="1947" ht="22.5" customHeight="1">
      <c r="A1947" s="9" t="s">
        <v>5814</v>
      </c>
      <c r="B1947" s="10">
        <v>45615.600752314815</v>
      </c>
      <c r="C1947" s="11" t="s">
        <v>5815</v>
      </c>
      <c r="D1947" s="12">
        <v>11.0</v>
      </c>
      <c r="E1947" s="10" t="s">
        <v>17</v>
      </c>
      <c r="F1947" s="12">
        <v>2024.0</v>
      </c>
      <c r="G1947" s="13" t="s">
        <v>13</v>
      </c>
      <c r="H1947" s="14" t="s">
        <v>1325</v>
      </c>
      <c r="I1947" s="12">
        <v>77.0</v>
      </c>
      <c r="J1947" s="15" t="str">
        <f t="shared" si="1"/>
        <v>Relevant</v>
      </c>
    </row>
    <row r="1948" ht="22.5" customHeight="1">
      <c r="A1948" s="9" t="s">
        <v>5816</v>
      </c>
      <c r="B1948" s="10">
        <v>45631.25050925926</v>
      </c>
      <c r="C1948" s="11" t="s">
        <v>5817</v>
      </c>
      <c r="D1948" s="12">
        <v>12.0</v>
      </c>
      <c r="E1948" s="10" t="s">
        <v>26</v>
      </c>
      <c r="F1948" s="12">
        <v>2024.0</v>
      </c>
      <c r="G1948" s="13" t="s">
        <v>13</v>
      </c>
      <c r="H1948" s="14" t="s">
        <v>181</v>
      </c>
      <c r="I1948" s="12">
        <v>69.0</v>
      </c>
      <c r="J1948" s="15" t="str">
        <f t="shared" si="1"/>
        <v>Irrelevant</v>
      </c>
    </row>
    <row r="1949" ht="22.5" customHeight="1">
      <c r="A1949" s="9" t="s">
        <v>5818</v>
      </c>
      <c r="B1949" s="10">
        <v>45485.66736111111</v>
      </c>
      <c r="C1949" s="11" t="s">
        <v>4560</v>
      </c>
      <c r="D1949" s="12">
        <v>7.0</v>
      </c>
      <c r="E1949" s="10" t="s">
        <v>55</v>
      </c>
      <c r="F1949" s="12">
        <v>2024.0</v>
      </c>
      <c r="G1949" s="13" t="s">
        <v>5819</v>
      </c>
      <c r="H1949" s="14" t="s">
        <v>5820</v>
      </c>
      <c r="I1949" s="12">
        <v>0.0</v>
      </c>
      <c r="J1949" s="15" t="str">
        <f t="shared" si="1"/>
        <v>Relevant</v>
      </c>
    </row>
    <row r="1950" ht="22.5" customHeight="1">
      <c r="A1950" s="9" t="s">
        <v>5821</v>
      </c>
      <c r="B1950" s="10">
        <v>45696.83070601852</v>
      </c>
      <c r="C1950" s="11" t="s">
        <v>5822</v>
      </c>
      <c r="D1950" s="12">
        <v>2.0</v>
      </c>
      <c r="E1950" s="10" t="s">
        <v>12</v>
      </c>
      <c r="F1950" s="12">
        <v>2025.0</v>
      </c>
      <c r="G1950" s="13" t="s">
        <v>13</v>
      </c>
      <c r="H1950" s="14" t="s">
        <v>14</v>
      </c>
      <c r="I1950" s="12">
        <v>241.0</v>
      </c>
      <c r="J1950" s="15" t="str">
        <f t="shared" si="1"/>
        <v>Relevant</v>
      </c>
    </row>
    <row r="1951" ht="22.5" customHeight="1">
      <c r="A1951" s="9" t="s">
        <v>5823</v>
      </c>
      <c r="B1951" s="10">
        <v>45615.43067129629</v>
      </c>
      <c r="C1951" s="11" t="s">
        <v>5824</v>
      </c>
      <c r="D1951" s="12">
        <v>11.0</v>
      </c>
      <c r="E1951" s="10" t="s">
        <v>17</v>
      </c>
      <c r="F1951" s="12">
        <v>2024.0</v>
      </c>
      <c r="G1951" s="13" t="s">
        <v>5825</v>
      </c>
      <c r="H1951" s="14" t="s">
        <v>5826</v>
      </c>
      <c r="I1951" s="12">
        <v>5473464.0</v>
      </c>
      <c r="J1951" s="15" t="str">
        <f t="shared" si="1"/>
        <v>Relevant</v>
      </c>
    </row>
    <row r="1952" ht="22.5" customHeight="1">
      <c r="A1952" s="9" t="s">
        <v>5827</v>
      </c>
      <c r="B1952" s="10">
        <v>45419.902407407404</v>
      </c>
      <c r="C1952" s="11" t="s">
        <v>5828</v>
      </c>
      <c r="D1952" s="12">
        <v>5.0</v>
      </c>
      <c r="E1952" s="10" t="s">
        <v>21</v>
      </c>
      <c r="F1952" s="12">
        <v>2024.0</v>
      </c>
      <c r="G1952" s="13" t="s">
        <v>13</v>
      </c>
      <c r="H1952" s="14" t="s">
        <v>3365</v>
      </c>
      <c r="I1952" s="12">
        <v>16.0</v>
      </c>
      <c r="J1952" s="15" t="str">
        <f t="shared" si="1"/>
        <v>Irrelevant</v>
      </c>
    </row>
    <row r="1953" ht="22.5" customHeight="1">
      <c r="A1953" s="9" t="s">
        <v>5829</v>
      </c>
      <c r="B1953" s="10">
        <v>45620.35340259259</v>
      </c>
      <c r="C1953" s="11" t="s">
        <v>5830</v>
      </c>
      <c r="D1953" s="12">
        <v>11.0</v>
      </c>
      <c r="E1953" s="10" t="s">
        <v>17</v>
      </c>
      <c r="F1953" s="12">
        <v>2024.0</v>
      </c>
      <c r="G1953" s="13" t="s">
        <v>5831</v>
      </c>
      <c r="H1953" s="14" t="s">
        <v>5832</v>
      </c>
      <c r="I1953" s="12">
        <v>1.0830293E7</v>
      </c>
      <c r="J1953" s="15" t="str">
        <f t="shared" si="1"/>
        <v>Irrelevant</v>
      </c>
    </row>
    <row r="1954" ht="22.5" customHeight="1">
      <c r="A1954" s="9" t="s">
        <v>5833</v>
      </c>
      <c r="B1954" s="10">
        <v>45626.77890849537</v>
      </c>
      <c r="C1954" s="11" t="s">
        <v>5834</v>
      </c>
      <c r="D1954" s="12">
        <v>11.0</v>
      </c>
      <c r="E1954" s="10" t="s">
        <v>17</v>
      </c>
      <c r="F1954" s="12">
        <v>2024.0</v>
      </c>
      <c r="G1954" s="13" t="s">
        <v>5835</v>
      </c>
      <c r="H1954" s="14" t="s">
        <v>5836</v>
      </c>
      <c r="I1954" s="12">
        <v>2792567.0</v>
      </c>
      <c r="J1954" s="15" t="str">
        <f t="shared" si="1"/>
        <v>Relevant</v>
      </c>
    </row>
    <row r="1955" ht="22.5" customHeight="1">
      <c r="A1955" s="9" t="s">
        <v>5837</v>
      </c>
      <c r="B1955" s="10">
        <v>45696.81997685185</v>
      </c>
      <c r="C1955" s="11" t="s">
        <v>5838</v>
      </c>
      <c r="D1955" s="12">
        <v>2.0</v>
      </c>
      <c r="E1955" s="10" t="s">
        <v>12</v>
      </c>
      <c r="F1955" s="12">
        <v>2025.0</v>
      </c>
      <c r="G1955" s="13" t="s">
        <v>13</v>
      </c>
      <c r="H1955" s="14" t="s">
        <v>14</v>
      </c>
      <c r="I1955" s="12">
        <v>291.0</v>
      </c>
      <c r="J1955" s="15" t="str">
        <f t="shared" si="1"/>
        <v>Relevant</v>
      </c>
    </row>
    <row r="1956" ht="22.5" customHeight="1">
      <c r="A1956" s="9" t="s">
        <v>5839</v>
      </c>
      <c r="B1956" s="10">
        <v>45615.453564814816</v>
      </c>
      <c r="C1956" s="11" t="s">
        <v>5840</v>
      </c>
      <c r="D1956" s="12">
        <v>11.0</v>
      </c>
      <c r="E1956" s="10" t="s">
        <v>17</v>
      </c>
      <c r="F1956" s="12">
        <v>2024.0</v>
      </c>
      <c r="G1956" s="13" t="s">
        <v>13</v>
      </c>
      <c r="H1956" s="14" t="s">
        <v>5841</v>
      </c>
      <c r="I1956" s="12">
        <v>365.0</v>
      </c>
      <c r="J1956" s="15" t="str">
        <f t="shared" si="1"/>
        <v>Relevant</v>
      </c>
    </row>
    <row r="1957" ht="22.5" customHeight="1">
      <c r="A1957" s="9" t="s">
        <v>5842</v>
      </c>
      <c r="B1957" s="10">
        <v>45699.50677083333</v>
      </c>
      <c r="C1957" s="11" t="s">
        <v>4737</v>
      </c>
      <c r="D1957" s="12">
        <v>2.0</v>
      </c>
      <c r="E1957" s="10" t="s">
        <v>12</v>
      </c>
      <c r="F1957" s="12">
        <v>2025.0</v>
      </c>
      <c r="G1957" s="13" t="s">
        <v>13</v>
      </c>
      <c r="H1957" s="14" t="s">
        <v>5843</v>
      </c>
      <c r="I1957" s="12">
        <v>2.0</v>
      </c>
      <c r="J1957" s="15" t="str">
        <f t="shared" si="1"/>
        <v>Relevant</v>
      </c>
    </row>
    <row r="1958" ht="22.5" customHeight="1">
      <c r="A1958" s="9" t="s">
        <v>5844</v>
      </c>
      <c r="B1958" s="10">
        <v>45542.360810185186</v>
      </c>
      <c r="C1958" s="11" t="s">
        <v>5845</v>
      </c>
      <c r="D1958" s="12">
        <v>9.0</v>
      </c>
      <c r="E1958" s="10" t="s">
        <v>114</v>
      </c>
      <c r="F1958" s="12">
        <v>2024.0</v>
      </c>
      <c r="G1958" s="13" t="s">
        <v>13</v>
      </c>
      <c r="H1958" s="14" t="s">
        <v>5846</v>
      </c>
      <c r="I1958" s="12">
        <v>5382.0</v>
      </c>
      <c r="J1958" s="15" t="str">
        <f t="shared" si="1"/>
        <v>Relevant</v>
      </c>
    </row>
    <row r="1959" ht="22.5" customHeight="1">
      <c r="A1959" s="9" t="s">
        <v>5847</v>
      </c>
      <c r="B1959" s="10">
        <v>45594.43991898148</v>
      </c>
      <c r="C1959" s="11" t="s">
        <v>5848</v>
      </c>
      <c r="D1959" s="12">
        <v>10.0</v>
      </c>
      <c r="E1959" s="10" t="s">
        <v>42</v>
      </c>
      <c r="F1959" s="12">
        <v>2024.0</v>
      </c>
      <c r="G1959" s="13" t="s">
        <v>13</v>
      </c>
      <c r="H1959" s="14" t="s">
        <v>5849</v>
      </c>
      <c r="I1959" s="12">
        <v>5648.0</v>
      </c>
      <c r="J1959" s="15" t="str">
        <f t="shared" si="1"/>
        <v>Relevant</v>
      </c>
    </row>
    <row r="1960" ht="22.5" customHeight="1">
      <c r="A1960" s="9" t="s">
        <v>5850</v>
      </c>
      <c r="B1960" s="10">
        <v>45644.16405092592</v>
      </c>
      <c r="C1960" s="11" t="s">
        <v>5851</v>
      </c>
      <c r="D1960" s="12">
        <v>12.0</v>
      </c>
      <c r="E1960" s="10" t="s">
        <v>26</v>
      </c>
      <c r="F1960" s="12">
        <v>2024.0</v>
      </c>
      <c r="G1960" s="13" t="s">
        <v>13</v>
      </c>
      <c r="H1960" s="14" t="s">
        <v>357</v>
      </c>
      <c r="I1960" s="12">
        <v>0.0</v>
      </c>
      <c r="J1960" s="15" t="str">
        <f t="shared" si="1"/>
        <v>Relevant</v>
      </c>
    </row>
    <row r="1961" ht="22.5" customHeight="1">
      <c r="A1961" s="9" t="s">
        <v>5852</v>
      </c>
      <c r="B1961" s="10">
        <v>45579.72068287037</v>
      </c>
      <c r="C1961" s="11" t="s">
        <v>5853</v>
      </c>
      <c r="D1961" s="12">
        <v>10.0</v>
      </c>
      <c r="E1961" s="10" t="s">
        <v>42</v>
      </c>
      <c r="F1961" s="12">
        <v>2024.0</v>
      </c>
      <c r="G1961" s="13" t="s">
        <v>13</v>
      </c>
      <c r="H1961" s="14" t="s">
        <v>642</v>
      </c>
      <c r="I1961" s="12">
        <v>65.0</v>
      </c>
      <c r="J1961" s="15" t="str">
        <f t="shared" si="1"/>
        <v>Relevant</v>
      </c>
    </row>
    <row r="1962" ht="22.5" customHeight="1">
      <c r="A1962" s="9" t="s">
        <v>5854</v>
      </c>
      <c r="B1962" s="10">
        <v>45616.811064814814</v>
      </c>
      <c r="C1962" s="11" t="s">
        <v>5855</v>
      </c>
      <c r="D1962" s="12">
        <v>11.0</v>
      </c>
      <c r="E1962" s="10" t="s">
        <v>17</v>
      </c>
      <c r="F1962" s="12">
        <v>2024.0</v>
      </c>
      <c r="G1962" s="13" t="s">
        <v>13</v>
      </c>
      <c r="H1962" s="14" t="s">
        <v>1437</v>
      </c>
      <c r="I1962" s="12">
        <v>9006.0</v>
      </c>
      <c r="J1962" s="15" t="str">
        <f t="shared" si="1"/>
        <v>Relevant</v>
      </c>
    </row>
    <row r="1963" ht="22.5" customHeight="1">
      <c r="A1963" s="9" t="s">
        <v>5856</v>
      </c>
      <c r="B1963" s="10">
        <v>45610.72006944445</v>
      </c>
      <c r="C1963" s="11" t="s">
        <v>5857</v>
      </c>
      <c r="D1963" s="12">
        <v>11.0</v>
      </c>
      <c r="E1963" s="10" t="s">
        <v>17</v>
      </c>
      <c r="F1963" s="12">
        <v>2024.0</v>
      </c>
      <c r="G1963" s="13" t="s">
        <v>13</v>
      </c>
      <c r="H1963" s="14" t="s">
        <v>5858</v>
      </c>
      <c r="I1963" s="12">
        <v>991.0</v>
      </c>
      <c r="J1963" s="15" t="str">
        <f t="shared" si="1"/>
        <v>Irrelevant</v>
      </c>
    </row>
    <row r="1964" ht="22.5" customHeight="1">
      <c r="A1964" s="9" t="s">
        <v>5859</v>
      </c>
      <c r="B1964" s="10">
        <v>45641.5625</v>
      </c>
      <c r="C1964" s="11" t="s">
        <v>5860</v>
      </c>
      <c r="D1964" s="12">
        <v>12.0</v>
      </c>
      <c r="E1964" s="10" t="s">
        <v>26</v>
      </c>
      <c r="F1964" s="12">
        <v>2024.0</v>
      </c>
      <c r="G1964" s="13" t="s">
        <v>5861</v>
      </c>
      <c r="H1964" s="14" t="s">
        <v>5862</v>
      </c>
      <c r="I1964" s="12">
        <v>2258850.0</v>
      </c>
      <c r="J1964" s="15" t="str">
        <f t="shared" si="1"/>
        <v>Relevant</v>
      </c>
    </row>
    <row r="1965" ht="22.5" customHeight="1">
      <c r="A1965" s="9" t="s">
        <v>5863</v>
      </c>
      <c r="B1965" s="10">
        <v>45630.74842592593</v>
      </c>
      <c r="C1965" s="11" t="s">
        <v>5864</v>
      </c>
      <c r="D1965" s="12">
        <v>12.0</v>
      </c>
      <c r="E1965" s="10" t="s">
        <v>26</v>
      </c>
      <c r="F1965" s="12">
        <v>2024.0</v>
      </c>
      <c r="G1965" s="13" t="s">
        <v>13</v>
      </c>
      <c r="H1965" s="14" t="s">
        <v>181</v>
      </c>
      <c r="I1965" s="12">
        <v>148.0</v>
      </c>
      <c r="J1965" s="15" t="str">
        <f t="shared" si="1"/>
        <v>Irrelevant</v>
      </c>
    </row>
    <row r="1966" ht="22.5" customHeight="1">
      <c r="A1966" s="9" t="s">
        <v>5865</v>
      </c>
      <c r="B1966" s="10">
        <v>45419.32790509259</v>
      </c>
      <c r="C1966" s="11" t="s">
        <v>5866</v>
      </c>
      <c r="D1966" s="12">
        <v>5.0</v>
      </c>
      <c r="E1966" s="10" t="s">
        <v>21</v>
      </c>
      <c r="F1966" s="12">
        <v>2024.0</v>
      </c>
      <c r="G1966" s="13" t="s">
        <v>13</v>
      </c>
      <c r="H1966" s="14" t="s">
        <v>5867</v>
      </c>
      <c r="I1966" s="12">
        <v>463.0</v>
      </c>
      <c r="J1966" s="15" t="str">
        <f t="shared" si="1"/>
        <v>Relevant</v>
      </c>
    </row>
    <row r="1967" ht="22.5" customHeight="1">
      <c r="A1967" s="9" t="s">
        <v>5868</v>
      </c>
      <c r="B1967" s="10">
        <v>45644.45428240741</v>
      </c>
      <c r="C1967" s="11" t="s">
        <v>5869</v>
      </c>
      <c r="D1967" s="12">
        <v>12.0</v>
      </c>
      <c r="E1967" s="10" t="s">
        <v>26</v>
      </c>
      <c r="F1967" s="12">
        <v>2024.0</v>
      </c>
      <c r="G1967" s="13" t="s">
        <v>5870</v>
      </c>
      <c r="H1967" s="14" t="s">
        <v>5871</v>
      </c>
      <c r="I1967" s="12">
        <v>8149206.0</v>
      </c>
      <c r="J1967" s="15" t="str">
        <f t="shared" si="1"/>
        <v>Relevant</v>
      </c>
    </row>
    <row r="1968" ht="22.5" customHeight="1">
      <c r="A1968" s="9" t="s">
        <v>5872</v>
      </c>
      <c r="B1968" s="10">
        <v>45585.344375</v>
      </c>
      <c r="C1968" s="11" t="s">
        <v>5873</v>
      </c>
      <c r="D1968" s="12">
        <v>10.0</v>
      </c>
      <c r="E1968" s="10" t="s">
        <v>42</v>
      </c>
      <c r="F1968" s="12">
        <v>2024.0</v>
      </c>
      <c r="G1968" s="13" t="s">
        <v>13</v>
      </c>
      <c r="H1968" s="14" t="s">
        <v>211</v>
      </c>
      <c r="I1968" s="12">
        <v>69.0</v>
      </c>
      <c r="J1968" s="15" t="str">
        <f t="shared" si="1"/>
        <v>Relevant</v>
      </c>
    </row>
    <row r="1969" ht="22.5" customHeight="1">
      <c r="A1969" s="9" t="s">
        <v>5874</v>
      </c>
      <c r="B1969" s="10">
        <v>45674.05604166666</v>
      </c>
      <c r="C1969" s="11" t="s">
        <v>5875</v>
      </c>
      <c r="D1969" s="12">
        <v>1.0</v>
      </c>
      <c r="E1969" s="10" t="s">
        <v>70</v>
      </c>
      <c r="F1969" s="12">
        <v>2025.0</v>
      </c>
      <c r="G1969" s="13" t="s">
        <v>13</v>
      </c>
      <c r="H1969" s="14" t="s">
        <v>5876</v>
      </c>
      <c r="I1969" s="12">
        <v>12892.0</v>
      </c>
      <c r="J1969" s="15" t="str">
        <f t="shared" si="1"/>
        <v>Irrelevant</v>
      </c>
    </row>
    <row r="1970" ht="22.5" customHeight="1">
      <c r="A1970" s="9" t="s">
        <v>5877</v>
      </c>
      <c r="B1970" s="10">
        <v>45593.87075231481</v>
      </c>
      <c r="C1970" s="11" t="s">
        <v>5878</v>
      </c>
      <c r="D1970" s="12">
        <v>10.0</v>
      </c>
      <c r="E1970" s="10" t="s">
        <v>42</v>
      </c>
      <c r="F1970" s="12">
        <v>2024.0</v>
      </c>
      <c r="G1970" s="13" t="s">
        <v>13</v>
      </c>
      <c r="H1970" s="14" t="s">
        <v>338</v>
      </c>
      <c r="I1970" s="12">
        <v>409.0</v>
      </c>
      <c r="J1970" s="15" t="str">
        <f t="shared" si="1"/>
        <v>Relevant</v>
      </c>
    </row>
    <row r="1971" ht="22.5" customHeight="1">
      <c r="A1971" s="9" t="s">
        <v>5879</v>
      </c>
      <c r="B1971" s="10">
        <v>45583.291666666664</v>
      </c>
      <c r="C1971" s="11" t="s">
        <v>5880</v>
      </c>
      <c r="D1971" s="12">
        <v>10.0</v>
      </c>
      <c r="E1971" s="10" t="s">
        <v>42</v>
      </c>
      <c r="F1971" s="12">
        <v>2024.0</v>
      </c>
      <c r="G1971" s="13" t="s">
        <v>13</v>
      </c>
      <c r="H1971" s="14" t="s">
        <v>5881</v>
      </c>
      <c r="I1971" s="12">
        <v>2144.0</v>
      </c>
      <c r="J1971" s="15" t="str">
        <f t="shared" si="1"/>
        <v>Relevant</v>
      </c>
    </row>
    <row r="1972" ht="22.5" customHeight="1">
      <c r="A1972" s="9" t="s">
        <v>5882</v>
      </c>
      <c r="B1972" s="10">
        <v>45615.50493055556</v>
      </c>
      <c r="C1972" s="11" t="s">
        <v>5883</v>
      </c>
      <c r="D1972" s="12">
        <v>11.0</v>
      </c>
      <c r="E1972" s="10" t="s">
        <v>17</v>
      </c>
      <c r="F1972" s="12">
        <v>2024.0</v>
      </c>
      <c r="G1972" s="13" t="s">
        <v>13</v>
      </c>
      <c r="H1972" s="14" t="s">
        <v>781</v>
      </c>
      <c r="I1972" s="12">
        <v>268.0</v>
      </c>
      <c r="J1972" s="15" t="str">
        <f t="shared" si="1"/>
        <v>Irrelevant</v>
      </c>
    </row>
    <row r="1973" ht="22.5" customHeight="1">
      <c r="A1973" s="9" t="s">
        <v>5884</v>
      </c>
      <c r="B1973" s="10">
        <v>45611.32300925926</v>
      </c>
      <c r="C1973" s="11" t="s">
        <v>5885</v>
      </c>
      <c r="D1973" s="12">
        <v>11.0</v>
      </c>
      <c r="E1973" s="10" t="s">
        <v>17</v>
      </c>
      <c r="F1973" s="12">
        <v>2024.0</v>
      </c>
      <c r="G1973" s="13" t="s">
        <v>13</v>
      </c>
      <c r="H1973" s="14" t="s">
        <v>47</v>
      </c>
      <c r="I1973" s="12">
        <v>259.0</v>
      </c>
      <c r="J1973" s="15" t="str">
        <f t="shared" si="1"/>
        <v>Relevant</v>
      </c>
    </row>
    <row r="1974" ht="22.5" customHeight="1">
      <c r="A1974" s="9" t="s">
        <v>5886</v>
      </c>
      <c r="B1974" s="10">
        <v>45579.74517361111</v>
      </c>
      <c r="C1974" s="11" t="s">
        <v>5887</v>
      </c>
      <c r="D1974" s="12">
        <v>10.0</v>
      </c>
      <c r="E1974" s="10" t="s">
        <v>42</v>
      </c>
      <c r="F1974" s="12">
        <v>2024.0</v>
      </c>
      <c r="G1974" s="13" t="s">
        <v>13</v>
      </c>
      <c r="H1974" s="14" t="s">
        <v>642</v>
      </c>
      <c r="I1974" s="12">
        <v>2377.0</v>
      </c>
      <c r="J1974" s="15" t="str">
        <f t="shared" si="1"/>
        <v>Relevant</v>
      </c>
    </row>
    <row r="1975" ht="22.5" customHeight="1">
      <c r="A1975" s="9" t="s">
        <v>5888</v>
      </c>
      <c r="B1975" s="10">
        <v>45635.77601851852</v>
      </c>
      <c r="C1975" s="11" t="s">
        <v>1462</v>
      </c>
      <c r="D1975" s="12">
        <v>12.0</v>
      </c>
      <c r="E1975" s="10" t="s">
        <v>26</v>
      </c>
      <c r="F1975" s="12">
        <v>2024.0</v>
      </c>
      <c r="G1975" s="13" t="s">
        <v>5889</v>
      </c>
      <c r="H1975" s="14" t="s">
        <v>5890</v>
      </c>
      <c r="I1975" s="12">
        <v>135140.0</v>
      </c>
      <c r="J1975" s="15" t="str">
        <f t="shared" si="1"/>
        <v>Relevant</v>
      </c>
    </row>
    <row r="1976" ht="22.5" customHeight="1">
      <c r="A1976" s="9" t="s">
        <v>5891</v>
      </c>
      <c r="B1976" s="10">
        <v>45602.92800925926</v>
      </c>
      <c r="C1976" s="11" t="s">
        <v>5892</v>
      </c>
      <c r="D1976" s="12">
        <v>11.0</v>
      </c>
      <c r="E1976" s="10" t="s">
        <v>17</v>
      </c>
      <c r="F1976" s="12">
        <v>2024.0</v>
      </c>
      <c r="G1976" s="13" t="s">
        <v>13</v>
      </c>
      <c r="H1976" s="14" t="s">
        <v>5687</v>
      </c>
      <c r="I1976" s="12">
        <v>845.0</v>
      </c>
      <c r="J1976" s="15" t="str">
        <f t="shared" si="1"/>
        <v>Relevant</v>
      </c>
    </row>
    <row r="1977" ht="22.5" customHeight="1">
      <c r="A1977" s="9" t="s">
        <v>5893</v>
      </c>
      <c r="B1977" s="10">
        <v>45656.208333333336</v>
      </c>
      <c r="C1977" s="11" t="s">
        <v>5894</v>
      </c>
      <c r="D1977" s="12">
        <v>12.0</v>
      </c>
      <c r="E1977" s="10" t="s">
        <v>26</v>
      </c>
      <c r="F1977" s="12">
        <v>2024.0</v>
      </c>
      <c r="G1977" s="13" t="s">
        <v>5895</v>
      </c>
      <c r="H1977" s="14" t="s">
        <v>5896</v>
      </c>
      <c r="I1977" s="12">
        <v>6862048.0</v>
      </c>
      <c r="J1977" s="15" t="str">
        <f t="shared" si="1"/>
        <v>Irrelevant</v>
      </c>
    </row>
    <row r="1978" ht="22.5" customHeight="1">
      <c r="A1978" s="9" t="s">
        <v>5897</v>
      </c>
      <c r="B1978" s="10">
        <v>45506.75133101852</v>
      </c>
      <c r="C1978" s="11" t="s">
        <v>5898</v>
      </c>
      <c r="D1978" s="12">
        <v>8.0</v>
      </c>
      <c r="E1978" s="10" t="s">
        <v>167</v>
      </c>
      <c r="F1978" s="12">
        <v>2024.0</v>
      </c>
      <c r="G1978" s="13" t="s">
        <v>13</v>
      </c>
      <c r="H1978" s="14" t="s">
        <v>5899</v>
      </c>
      <c r="I1978" s="12">
        <v>5882.0</v>
      </c>
      <c r="J1978" s="15" t="str">
        <f t="shared" si="1"/>
        <v>Relevant</v>
      </c>
    </row>
    <row r="1979" ht="22.5" customHeight="1">
      <c r="A1979" s="9" t="s">
        <v>5900</v>
      </c>
      <c r="B1979" s="10">
        <v>45614.968877314815</v>
      </c>
      <c r="C1979" s="11" t="s">
        <v>5901</v>
      </c>
      <c r="D1979" s="12">
        <v>11.0</v>
      </c>
      <c r="E1979" s="10" t="s">
        <v>17</v>
      </c>
      <c r="F1979" s="12">
        <v>2024.0</v>
      </c>
      <c r="G1979" s="13" t="s">
        <v>13</v>
      </c>
      <c r="H1979" s="14" t="s">
        <v>5902</v>
      </c>
      <c r="I1979" s="12">
        <v>244.0</v>
      </c>
      <c r="J1979" s="15" t="str">
        <f t="shared" si="1"/>
        <v>Relevant</v>
      </c>
    </row>
    <row r="1980" ht="22.5" customHeight="1">
      <c r="A1980" s="9" t="s">
        <v>5903</v>
      </c>
      <c r="B1980" s="10">
        <v>45613.62111111111</v>
      </c>
      <c r="C1980" s="11" t="s">
        <v>5904</v>
      </c>
      <c r="D1980" s="12">
        <v>11.0</v>
      </c>
      <c r="E1980" s="10" t="s">
        <v>17</v>
      </c>
      <c r="F1980" s="12">
        <v>2024.0</v>
      </c>
      <c r="G1980" s="13" t="s">
        <v>13</v>
      </c>
      <c r="H1980" s="14" t="s">
        <v>5905</v>
      </c>
      <c r="I1980" s="12">
        <v>1432.0</v>
      </c>
      <c r="J1980" s="15" t="str">
        <f t="shared" si="1"/>
        <v>Relevant</v>
      </c>
    </row>
    <row r="1981" ht="22.5" customHeight="1">
      <c r="A1981" s="9" t="s">
        <v>5906</v>
      </c>
      <c r="B1981" s="10">
        <v>45482.368425925924</v>
      </c>
      <c r="C1981" s="11" t="s">
        <v>5907</v>
      </c>
      <c r="D1981" s="12">
        <v>7.0</v>
      </c>
      <c r="E1981" s="10" t="s">
        <v>55</v>
      </c>
      <c r="F1981" s="12">
        <v>2024.0</v>
      </c>
      <c r="G1981" s="13" t="s">
        <v>13</v>
      </c>
      <c r="H1981" s="14" t="s">
        <v>5908</v>
      </c>
      <c r="I1981" s="12">
        <v>2213.0</v>
      </c>
      <c r="J1981" s="15" t="str">
        <f t="shared" si="1"/>
        <v>Irrelevant</v>
      </c>
    </row>
    <row r="1982" ht="22.5" customHeight="1">
      <c r="A1982" s="9" t="s">
        <v>5909</v>
      </c>
      <c r="B1982" s="10">
        <v>45597.102534722224</v>
      </c>
      <c r="C1982" s="11" t="s">
        <v>5910</v>
      </c>
      <c r="D1982" s="12">
        <v>11.0</v>
      </c>
      <c r="E1982" s="10" t="s">
        <v>17</v>
      </c>
      <c r="F1982" s="12">
        <v>2024.0</v>
      </c>
      <c r="G1982" s="13" t="s">
        <v>13</v>
      </c>
      <c r="H1982" s="14" t="s">
        <v>983</v>
      </c>
      <c r="I1982" s="12">
        <v>262.0</v>
      </c>
      <c r="J1982" s="15" t="str">
        <f t="shared" si="1"/>
        <v>Relevant</v>
      </c>
    </row>
    <row r="1983" ht="22.5" customHeight="1">
      <c r="A1983" s="9" t="s">
        <v>5911</v>
      </c>
      <c r="B1983" s="10">
        <v>45632.008576388886</v>
      </c>
      <c r="C1983" s="11" t="s">
        <v>5912</v>
      </c>
      <c r="D1983" s="12">
        <v>12.0</v>
      </c>
      <c r="E1983" s="10" t="s">
        <v>26</v>
      </c>
      <c r="F1983" s="12">
        <v>2024.0</v>
      </c>
      <c r="G1983" s="13" t="s">
        <v>13</v>
      </c>
      <c r="H1983" s="14" t="s">
        <v>1809</v>
      </c>
      <c r="I1983" s="12">
        <v>237.0</v>
      </c>
      <c r="J1983" s="15" t="str">
        <f t="shared" si="1"/>
        <v>Relevant</v>
      </c>
    </row>
    <row r="1984" ht="22.5" customHeight="1">
      <c r="A1984" s="9" t="s">
        <v>5913</v>
      </c>
      <c r="B1984" s="10">
        <v>45713.68613425926</v>
      </c>
      <c r="C1984" s="11" t="s">
        <v>5914</v>
      </c>
      <c r="D1984" s="12">
        <v>2.0</v>
      </c>
      <c r="E1984" s="10" t="s">
        <v>12</v>
      </c>
      <c r="F1984" s="12">
        <v>2025.0</v>
      </c>
      <c r="G1984" s="13" t="s">
        <v>13</v>
      </c>
      <c r="H1984" s="14" t="s">
        <v>5915</v>
      </c>
      <c r="I1984" s="12">
        <v>37.0</v>
      </c>
      <c r="J1984" s="15" t="str">
        <f t="shared" si="1"/>
        <v>Relevant</v>
      </c>
    </row>
    <row r="1985" ht="22.5" customHeight="1">
      <c r="A1985" s="9" t="s">
        <v>5916</v>
      </c>
      <c r="B1985" s="10">
        <v>45747.79905706018</v>
      </c>
      <c r="C1985" s="11" t="s">
        <v>5917</v>
      </c>
      <c r="D1985" s="12">
        <v>3.0</v>
      </c>
      <c r="E1985" s="10" t="s">
        <v>59</v>
      </c>
      <c r="F1985" s="12">
        <v>2025.0</v>
      </c>
      <c r="G1985" s="13" t="s">
        <v>5918</v>
      </c>
      <c r="H1985" s="14" t="s">
        <v>5919</v>
      </c>
      <c r="I1985" s="12">
        <v>478476.0</v>
      </c>
      <c r="J1985" s="15" t="str">
        <f t="shared" si="1"/>
        <v>Irrelevant</v>
      </c>
    </row>
    <row r="1986" ht="22.5" customHeight="1">
      <c r="A1986" s="9" t="s">
        <v>5920</v>
      </c>
      <c r="B1986" s="10">
        <v>45464.06306712963</v>
      </c>
      <c r="C1986" s="11" t="s">
        <v>5921</v>
      </c>
      <c r="D1986" s="12">
        <v>6.0</v>
      </c>
      <c r="E1986" s="10" t="s">
        <v>34</v>
      </c>
      <c r="F1986" s="12">
        <v>2024.0</v>
      </c>
      <c r="G1986" s="13" t="s">
        <v>5922</v>
      </c>
      <c r="H1986" s="14" t="s">
        <v>5923</v>
      </c>
      <c r="I1986" s="12">
        <v>1.1414016E7</v>
      </c>
      <c r="J1986" s="15" t="str">
        <f t="shared" si="1"/>
        <v>Relevant</v>
      </c>
    </row>
    <row r="1987" ht="22.5" customHeight="1">
      <c r="A1987" s="9" t="s">
        <v>5924</v>
      </c>
      <c r="B1987" s="10">
        <v>45742.96627314815</v>
      </c>
      <c r="C1987" s="11" t="s">
        <v>5925</v>
      </c>
      <c r="D1987" s="12">
        <v>3.0</v>
      </c>
      <c r="E1987" s="10" t="s">
        <v>59</v>
      </c>
      <c r="F1987" s="12">
        <v>2025.0</v>
      </c>
      <c r="G1987" s="13" t="s">
        <v>13</v>
      </c>
      <c r="H1987" s="14" t="s">
        <v>204</v>
      </c>
      <c r="I1987" s="12">
        <v>110.0</v>
      </c>
      <c r="J1987" s="15" t="str">
        <f t="shared" si="1"/>
        <v>Relevant</v>
      </c>
    </row>
    <row r="1988" ht="22.5" customHeight="1">
      <c r="A1988" s="9" t="s">
        <v>5926</v>
      </c>
      <c r="B1988" s="10">
        <v>45632.797951388886</v>
      </c>
      <c r="C1988" s="11" t="s">
        <v>5927</v>
      </c>
      <c r="D1988" s="12">
        <v>12.0</v>
      </c>
      <c r="E1988" s="10" t="s">
        <v>26</v>
      </c>
      <c r="F1988" s="12">
        <v>2024.0</v>
      </c>
      <c r="G1988" s="13" t="s">
        <v>13</v>
      </c>
      <c r="H1988" s="14" t="s">
        <v>642</v>
      </c>
      <c r="I1988" s="12">
        <v>199.0</v>
      </c>
      <c r="J1988" s="15" t="str">
        <f t="shared" si="1"/>
        <v>Relevant</v>
      </c>
    </row>
    <row r="1989" ht="22.5" customHeight="1">
      <c r="A1989" s="9" t="s">
        <v>5928</v>
      </c>
      <c r="B1989" s="10">
        <v>45587.27847222222</v>
      </c>
      <c r="C1989" s="11" t="s">
        <v>5929</v>
      </c>
      <c r="D1989" s="12">
        <v>10.0</v>
      </c>
      <c r="E1989" s="10" t="s">
        <v>42</v>
      </c>
      <c r="F1989" s="12">
        <v>2024.0</v>
      </c>
      <c r="G1989" s="13" t="s">
        <v>13</v>
      </c>
      <c r="H1989" s="14" t="s">
        <v>175</v>
      </c>
      <c r="I1989" s="12">
        <v>9397.0</v>
      </c>
      <c r="J1989" s="15" t="str">
        <f t="shared" si="1"/>
        <v>Irrelevant</v>
      </c>
    </row>
    <row r="1990" ht="22.5" customHeight="1">
      <c r="A1990" s="9" t="s">
        <v>5930</v>
      </c>
      <c r="B1990" s="10">
        <v>45619.05069444444</v>
      </c>
      <c r="C1990" s="11" t="s">
        <v>5931</v>
      </c>
      <c r="D1990" s="12">
        <v>11.0</v>
      </c>
      <c r="E1990" s="10" t="s">
        <v>17</v>
      </c>
      <c r="F1990" s="12">
        <v>2024.0</v>
      </c>
      <c r="G1990" s="13" t="s">
        <v>5932</v>
      </c>
      <c r="H1990" s="14" t="s">
        <v>5933</v>
      </c>
      <c r="I1990" s="12">
        <v>1.5232462E7</v>
      </c>
      <c r="J1990" s="15" t="str">
        <f t="shared" si="1"/>
        <v>Irrelevant</v>
      </c>
    </row>
    <row r="1991" ht="22.5" customHeight="1">
      <c r="A1991" s="9" t="s">
        <v>5934</v>
      </c>
      <c r="B1991" s="10">
        <v>45579.87033564815</v>
      </c>
      <c r="C1991" s="11" t="s">
        <v>5935</v>
      </c>
      <c r="D1991" s="12">
        <v>10.0</v>
      </c>
      <c r="E1991" s="10" t="s">
        <v>42</v>
      </c>
      <c r="F1991" s="12">
        <v>2024.0</v>
      </c>
      <c r="G1991" s="13" t="s">
        <v>13</v>
      </c>
      <c r="H1991" s="14" t="s">
        <v>642</v>
      </c>
      <c r="I1991" s="12">
        <v>130.0</v>
      </c>
      <c r="J1991" s="15" t="str">
        <f t="shared" si="1"/>
        <v>Relevant</v>
      </c>
    </row>
    <row r="1992" ht="22.5" customHeight="1">
      <c r="A1992" s="9" t="s">
        <v>5936</v>
      </c>
      <c r="B1992" s="10">
        <v>45651.789351851854</v>
      </c>
      <c r="C1992" s="11" t="s">
        <v>5937</v>
      </c>
      <c r="D1992" s="12">
        <v>12.0</v>
      </c>
      <c r="E1992" s="10" t="s">
        <v>26</v>
      </c>
      <c r="F1992" s="12">
        <v>2024.0</v>
      </c>
      <c r="G1992" s="13" t="s">
        <v>13</v>
      </c>
      <c r="H1992" s="14" t="s">
        <v>121</v>
      </c>
      <c r="I1992" s="12">
        <v>830.0</v>
      </c>
      <c r="J1992" s="15" t="str">
        <f t="shared" si="1"/>
        <v>Irrelevant</v>
      </c>
    </row>
    <row r="1993" ht="22.5" customHeight="1">
      <c r="A1993" s="9" t="s">
        <v>5938</v>
      </c>
      <c r="B1993" s="10">
        <v>45701.08619212963</v>
      </c>
      <c r="C1993" s="11" t="s">
        <v>5939</v>
      </c>
      <c r="D1993" s="12">
        <v>2.0</v>
      </c>
      <c r="E1993" s="10" t="s">
        <v>12</v>
      </c>
      <c r="F1993" s="12">
        <v>2025.0</v>
      </c>
      <c r="G1993" s="13" t="s">
        <v>13</v>
      </c>
      <c r="H1993" s="14" t="s">
        <v>253</v>
      </c>
      <c r="I1993" s="12">
        <v>403.0</v>
      </c>
      <c r="J1993" s="15" t="str">
        <f t="shared" si="1"/>
        <v>Irrelevant</v>
      </c>
    </row>
    <row r="1994" ht="22.5" customHeight="1">
      <c r="A1994" s="9" t="s">
        <v>5940</v>
      </c>
      <c r="B1994" s="10">
        <v>45472.88143518518</v>
      </c>
      <c r="C1994" s="11" t="s">
        <v>5941</v>
      </c>
      <c r="D1994" s="12">
        <v>6.0</v>
      </c>
      <c r="E1994" s="10" t="s">
        <v>34</v>
      </c>
      <c r="F1994" s="12">
        <v>2024.0</v>
      </c>
      <c r="G1994" s="13" t="s">
        <v>13</v>
      </c>
      <c r="H1994" s="14" t="s">
        <v>56</v>
      </c>
      <c r="I1994" s="12">
        <v>368.0</v>
      </c>
      <c r="J1994" s="15" t="str">
        <f t="shared" si="1"/>
        <v>Relevant</v>
      </c>
    </row>
    <row r="1995" ht="22.5" customHeight="1">
      <c r="A1995" s="9" t="s">
        <v>5942</v>
      </c>
      <c r="B1995" s="10">
        <v>45610.860451388886</v>
      </c>
      <c r="C1995" s="11" t="s">
        <v>5943</v>
      </c>
      <c r="D1995" s="12">
        <v>11.0</v>
      </c>
      <c r="E1995" s="10" t="s">
        <v>17</v>
      </c>
      <c r="F1995" s="12">
        <v>2024.0</v>
      </c>
      <c r="G1995" s="13" t="s">
        <v>13</v>
      </c>
      <c r="H1995" s="14" t="s">
        <v>47</v>
      </c>
      <c r="I1995" s="12">
        <v>165.0</v>
      </c>
      <c r="J1995" s="15" t="str">
        <f t="shared" si="1"/>
        <v>Relevant</v>
      </c>
    </row>
    <row r="1996" ht="22.5" customHeight="1">
      <c r="A1996" s="9" t="s">
        <v>5944</v>
      </c>
      <c r="B1996" s="10">
        <v>45484.60423611111</v>
      </c>
      <c r="C1996" s="11" t="s">
        <v>5945</v>
      </c>
      <c r="D1996" s="12">
        <v>7.0</v>
      </c>
      <c r="E1996" s="10" t="s">
        <v>55</v>
      </c>
      <c r="F1996" s="12">
        <v>2024.0</v>
      </c>
      <c r="G1996" s="13" t="s">
        <v>5946</v>
      </c>
      <c r="H1996" s="14" t="s">
        <v>5947</v>
      </c>
      <c r="I1996" s="12">
        <v>1.2646391E7</v>
      </c>
      <c r="J1996" s="15" t="str">
        <f t="shared" si="1"/>
        <v>Irrelevant</v>
      </c>
    </row>
    <row r="1997" ht="22.5" customHeight="1">
      <c r="A1997" s="9" t="s">
        <v>5948</v>
      </c>
      <c r="B1997" s="10">
        <v>45589.3921412037</v>
      </c>
      <c r="C1997" s="11" t="s">
        <v>5949</v>
      </c>
      <c r="D1997" s="12">
        <v>10.0</v>
      </c>
      <c r="E1997" s="10" t="s">
        <v>42</v>
      </c>
      <c r="F1997" s="12">
        <v>2024.0</v>
      </c>
      <c r="G1997" s="13" t="s">
        <v>13</v>
      </c>
      <c r="H1997" s="14" t="s">
        <v>2991</v>
      </c>
      <c r="I1997" s="12">
        <v>5963.0</v>
      </c>
      <c r="J1997" s="15" t="str">
        <f t="shared" si="1"/>
        <v>Relevant</v>
      </c>
    </row>
    <row r="1998" ht="22.5" customHeight="1">
      <c r="A1998" s="9" t="s">
        <v>5950</v>
      </c>
      <c r="B1998" s="10">
        <v>45736.65930555556</v>
      </c>
      <c r="C1998" s="11" t="s">
        <v>5951</v>
      </c>
      <c r="D1998" s="12">
        <v>3.0</v>
      </c>
      <c r="E1998" s="10" t="s">
        <v>59</v>
      </c>
      <c r="F1998" s="12">
        <v>2025.0</v>
      </c>
      <c r="G1998" s="13" t="s">
        <v>13</v>
      </c>
      <c r="H1998" s="14" t="s">
        <v>5952</v>
      </c>
      <c r="I1998" s="12">
        <v>19.0</v>
      </c>
      <c r="J1998" s="15" t="str">
        <f t="shared" si="1"/>
        <v>Irrelevant</v>
      </c>
    </row>
    <row r="1999" ht="22.5" customHeight="1">
      <c r="A1999" s="9" t="s">
        <v>5953</v>
      </c>
      <c r="B1999" s="10">
        <v>45579.806863425925</v>
      </c>
      <c r="C1999" s="11" t="s">
        <v>5954</v>
      </c>
      <c r="D1999" s="12">
        <v>10.0</v>
      </c>
      <c r="E1999" s="10" t="s">
        <v>42</v>
      </c>
      <c r="F1999" s="12">
        <v>2024.0</v>
      </c>
      <c r="G1999" s="13" t="s">
        <v>13</v>
      </c>
      <c r="H1999" s="14" t="s">
        <v>642</v>
      </c>
      <c r="I1999" s="12">
        <v>37.0</v>
      </c>
      <c r="J1999" s="15" t="str">
        <f t="shared" si="1"/>
        <v>Relevant</v>
      </c>
    </row>
    <row r="2000" ht="22.5" customHeight="1">
      <c r="A2000" s="9" t="s">
        <v>5955</v>
      </c>
      <c r="B2000" s="10">
        <v>45596.47827546296</v>
      </c>
      <c r="C2000" s="11" t="s">
        <v>5956</v>
      </c>
      <c r="D2000" s="12">
        <v>10.0</v>
      </c>
      <c r="E2000" s="10" t="s">
        <v>42</v>
      </c>
      <c r="F2000" s="12">
        <v>2024.0</v>
      </c>
      <c r="G2000" s="13" t="s">
        <v>13</v>
      </c>
      <c r="H2000" s="14" t="s">
        <v>5957</v>
      </c>
      <c r="I2000" s="12">
        <v>5.0</v>
      </c>
      <c r="J2000" s="15" t="str">
        <f t="shared" si="1"/>
        <v>Irrelevant</v>
      </c>
    </row>
    <row r="2001" ht="22.5" customHeight="1">
      <c r="A2001" s="9" t="s">
        <v>5958</v>
      </c>
      <c r="B2001" s="10">
        <v>45584.79924768519</v>
      </c>
      <c r="C2001" s="11" t="s">
        <v>5959</v>
      </c>
      <c r="D2001" s="12">
        <v>10.0</v>
      </c>
      <c r="E2001" s="10" t="s">
        <v>42</v>
      </c>
      <c r="F2001" s="12">
        <v>2024.0</v>
      </c>
      <c r="G2001" s="13" t="s">
        <v>13</v>
      </c>
      <c r="H2001" s="14" t="s">
        <v>5960</v>
      </c>
      <c r="I2001" s="12">
        <v>44.0</v>
      </c>
      <c r="J2001" s="15" t="str">
        <f t="shared" si="1"/>
        <v>Relevant</v>
      </c>
    </row>
    <row r="2002" ht="22.5" customHeight="1">
      <c r="A2002" s="9" t="s">
        <v>5961</v>
      </c>
      <c r="B2002" s="10">
        <v>45743.68560185185</v>
      </c>
      <c r="C2002" s="11" t="s">
        <v>5962</v>
      </c>
      <c r="D2002" s="12">
        <v>3.0</v>
      </c>
      <c r="E2002" s="10" t="s">
        <v>59</v>
      </c>
      <c r="F2002" s="12">
        <v>2025.0</v>
      </c>
      <c r="G2002" s="13" t="s">
        <v>13</v>
      </c>
      <c r="H2002" s="14" t="s">
        <v>204</v>
      </c>
      <c r="I2002" s="12">
        <v>776.0</v>
      </c>
      <c r="J2002" s="15" t="str">
        <f t="shared" si="1"/>
        <v>Relevant</v>
      </c>
    </row>
    <row r="2003" ht="22.5" customHeight="1">
      <c r="A2003" s="9" t="s">
        <v>5963</v>
      </c>
      <c r="B2003" s="10">
        <v>45624.8279134375</v>
      </c>
      <c r="C2003" s="11" t="s">
        <v>5964</v>
      </c>
      <c r="D2003" s="12">
        <v>11.0</v>
      </c>
      <c r="E2003" s="10" t="s">
        <v>17</v>
      </c>
      <c r="F2003" s="12">
        <v>2024.0</v>
      </c>
      <c r="G2003" s="13" t="s">
        <v>13</v>
      </c>
      <c r="H2003" s="14" t="s">
        <v>5965</v>
      </c>
      <c r="I2003" s="12">
        <v>0.0</v>
      </c>
      <c r="J2003" s="15" t="str">
        <f t="shared" si="1"/>
        <v>Irrelevant</v>
      </c>
    </row>
    <row r="2004" ht="22.5" customHeight="1">
      <c r="A2004" s="9" t="s">
        <v>5966</v>
      </c>
      <c r="B2004" s="10">
        <v>45696.88380787037</v>
      </c>
      <c r="C2004" s="11" t="s">
        <v>5967</v>
      </c>
      <c r="D2004" s="12">
        <v>2.0</v>
      </c>
      <c r="E2004" s="10" t="s">
        <v>12</v>
      </c>
      <c r="F2004" s="12">
        <v>2025.0</v>
      </c>
      <c r="G2004" s="13" t="s">
        <v>13</v>
      </c>
      <c r="H2004" s="14" t="s">
        <v>14</v>
      </c>
      <c r="I2004" s="12">
        <v>95.0</v>
      </c>
      <c r="J2004" s="15" t="str">
        <f t="shared" si="1"/>
        <v>Relevant</v>
      </c>
    </row>
    <row r="2005" ht="22.5" customHeight="1">
      <c r="A2005" s="9" t="s">
        <v>5968</v>
      </c>
      <c r="B2005" s="10">
        <v>45594.20230324074</v>
      </c>
      <c r="C2005" s="11" t="s">
        <v>5969</v>
      </c>
      <c r="D2005" s="12">
        <v>10.0</v>
      </c>
      <c r="E2005" s="10" t="s">
        <v>42</v>
      </c>
      <c r="F2005" s="12">
        <v>2024.0</v>
      </c>
      <c r="G2005" s="13" t="s">
        <v>13</v>
      </c>
      <c r="H2005" s="14" t="s">
        <v>97</v>
      </c>
      <c r="I2005" s="12">
        <v>171.0</v>
      </c>
      <c r="J2005" s="15" t="str">
        <f t="shared" si="1"/>
        <v>Relevant</v>
      </c>
    </row>
    <row r="2006" ht="22.5" customHeight="1">
      <c r="A2006" s="9" t="s">
        <v>5970</v>
      </c>
      <c r="B2006" s="10">
        <v>45608.44325231481</v>
      </c>
      <c r="C2006" s="11" t="s">
        <v>5971</v>
      </c>
      <c r="D2006" s="12">
        <v>11.0</v>
      </c>
      <c r="E2006" s="10" t="s">
        <v>17</v>
      </c>
      <c r="F2006" s="12">
        <v>2024.0</v>
      </c>
      <c r="G2006" s="13" t="s">
        <v>13</v>
      </c>
      <c r="H2006" s="14" t="s">
        <v>3872</v>
      </c>
      <c r="I2006" s="12">
        <v>110.0</v>
      </c>
      <c r="J2006" s="15" t="str">
        <f t="shared" si="1"/>
        <v>Relevant</v>
      </c>
    </row>
    <row r="2007" ht="22.5" customHeight="1">
      <c r="A2007" s="9" t="s">
        <v>5972</v>
      </c>
      <c r="B2007" s="10">
        <v>45607.475324074076</v>
      </c>
      <c r="C2007" s="11" t="s">
        <v>5973</v>
      </c>
      <c r="D2007" s="12">
        <v>11.0</v>
      </c>
      <c r="E2007" s="10" t="s">
        <v>17</v>
      </c>
      <c r="F2007" s="12">
        <v>2024.0</v>
      </c>
      <c r="G2007" s="13" t="s">
        <v>5974</v>
      </c>
      <c r="H2007" s="14" t="s">
        <v>5975</v>
      </c>
      <c r="I2007" s="12">
        <v>75297.0</v>
      </c>
      <c r="J2007" s="15" t="str">
        <f t="shared" si="1"/>
        <v>Relevant</v>
      </c>
    </row>
    <row r="2008" ht="22.5" customHeight="1">
      <c r="A2008" s="9" t="s">
        <v>5976</v>
      </c>
      <c r="B2008" s="10">
        <v>45632.43765046296</v>
      </c>
      <c r="C2008" s="11" t="s">
        <v>5977</v>
      </c>
      <c r="D2008" s="12">
        <v>12.0</v>
      </c>
      <c r="E2008" s="10" t="s">
        <v>26</v>
      </c>
      <c r="F2008" s="12">
        <v>2024.0</v>
      </c>
      <c r="G2008" s="13" t="s">
        <v>13</v>
      </c>
      <c r="H2008" s="14" t="s">
        <v>514</v>
      </c>
      <c r="I2008" s="12">
        <v>364.0</v>
      </c>
      <c r="J2008" s="15" t="str">
        <f t="shared" si="1"/>
        <v>Relevant</v>
      </c>
    </row>
    <row r="2009" ht="22.5" customHeight="1">
      <c r="A2009" s="9" t="s">
        <v>5978</v>
      </c>
      <c r="B2009" s="10">
        <v>45584.66549747685</v>
      </c>
      <c r="C2009" s="11" t="s">
        <v>4721</v>
      </c>
      <c r="D2009" s="12">
        <v>10.0</v>
      </c>
      <c r="E2009" s="10" t="s">
        <v>42</v>
      </c>
      <c r="F2009" s="12">
        <v>2024.0</v>
      </c>
      <c r="G2009" s="13" t="s">
        <v>5979</v>
      </c>
      <c r="H2009" s="14" t="s">
        <v>5980</v>
      </c>
      <c r="I2009" s="12">
        <v>4793.0</v>
      </c>
      <c r="J2009" s="15" t="str">
        <f t="shared" si="1"/>
        <v>Irrelevant</v>
      </c>
    </row>
    <row r="2010" ht="22.5" customHeight="1">
      <c r="A2010" s="9" t="s">
        <v>5981</v>
      </c>
      <c r="B2010" s="10">
        <v>45595.487708333334</v>
      </c>
      <c r="C2010" s="11" t="s">
        <v>5982</v>
      </c>
      <c r="D2010" s="12">
        <v>10.0</v>
      </c>
      <c r="E2010" s="10" t="s">
        <v>42</v>
      </c>
      <c r="F2010" s="12">
        <v>2024.0</v>
      </c>
      <c r="G2010" s="13" t="s">
        <v>13</v>
      </c>
      <c r="H2010" s="14" t="s">
        <v>5983</v>
      </c>
      <c r="I2010" s="12">
        <v>1250940.0</v>
      </c>
      <c r="J2010" s="15" t="str">
        <f t="shared" si="1"/>
        <v>Relevant</v>
      </c>
    </row>
    <row r="2011" ht="22.5" customHeight="1">
      <c r="A2011" s="9" t="s">
        <v>5984</v>
      </c>
      <c r="B2011" s="10">
        <v>45582.32388362269</v>
      </c>
      <c r="C2011" s="11" t="s">
        <v>5985</v>
      </c>
      <c r="D2011" s="12">
        <v>10.0</v>
      </c>
      <c r="E2011" s="10" t="s">
        <v>42</v>
      </c>
      <c r="F2011" s="12">
        <v>2024.0</v>
      </c>
      <c r="G2011" s="13" t="s">
        <v>5986</v>
      </c>
      <c r="H2011" s="14" t="s">
        <v>5987</v>
      </c>
      <c r="I2011" s="12">
        <v>522538.0</v>
      </c>
      <c r="J2011" s="15" t="str">
        <f t="shared" si="1"/>
        <v>Irrelevant</v>
      </c>
    </row>
    <row r="2012" ht="22.5" customHeight="1">
      <c r="A2012" s="9" t="s">
        <v>5988</v>
      </c>
      <c r="B2012" s="10">
        <v>45673.55738627315</v>
      </c>
      <c r="C2012" s="11" t="s">
        <v>5989</v>
      </c>
      <c r="D2012" s="12">
        <v>1.0</v>
      </c>
      <c r="E2012" s="10" t="s">
        <v>70</v>
      </c>
      <c r="F2012" s="12">
        <v>2025.0</v>
      </c>
      <c r="G2012" s="13" t="s">
        <v>5990</v>
      </c>
      <c r="H2012" s="14" t="s">
        <v>5991</v>
      </c>
      <c r="I2012" s="12">
        <v>37229.0</v>
      </c>
      <c r="J2012" s="15" t="str">
        <f t="shared" si="1"/>
        <v>Relevant</v>
      </c>
    </row>
    <row r="2013" ht="22.5" customHeight="1">
      <c r="A2013" s="9" t="s">
        <v>5992</v>
      </c>
      <c r="B2013" s="10">
        <v>45579.598958333336</v>
      </c>
      <c r="C2013" s="11" t="s">
        <v>5993</v>
      </c>
      <c r="D2013" s="12">
        <v>10.0</v>
      </c>
      <c r="E2013" s="10" t="s">
        <v>42</v>
      </c>
      <c r="F2013" s="12">
        <v>2024.0</v>
      </c>
      <c r="G2013" s="13" t="s">
        <v>5994</v>
      </c>
      <c r="H2013" s="14" t="s">
        <v>5995</v>
      </c>
      <c r="I2013" s="12">
        <v>2793760.0</v>
      </c>
      <c r="J2013" s="15" t="str">
        <f t="shared" si="1"/>
        <v>Relevant</v>
      </c>
    </row>
    <row r="2014" ht="22.5" customHeight="1">
      <c r="A2014" s="9" t="s">
        <v>5996</v>
      </c>
      <c r="B2014" s="10">
        <v>45612.98302083334</v>
      </c>
      <c r="C2014" s="11" t="s">
        <v>5997</v>
      </c>
      <c r="D2014" s="12">
        <v>11.0</v>
      </c>
      <c r="E2014" s="10" t="s">
        <v>17</v>
      </c>
      <c r="F2014" s="12">
        <v>2024.0</v>
      </c>
      <c r="G2014" s="13" t="s">
        <v>5998</v>
      </c>
      <c r="H2014" s="14" t="s">
        <v>5999</v>
      </c>
      <c r="I2014" s="12">
        <v>414568.0</v>
      </c>
      <c r="J2014" s="15" t="str">
        <f t="shared" si="1"/>
        <v>Relevant</v>
      </c>
    </row>
    <row r="2015" ht="22.5" customHeight="1">
      <c r="A2015" s="9" t="s">
        <v>6000</v>
      </c>
      <c r="B2015" s="10">
        <v>45616.843877314815</v>
      </c>
      <c r="C2015" s="11" t="s">
        <v>6001</v>
      </c>
      <c r="D2015" s="12">
        <v>11.0</v>
      </c>
      <c r="E2015" s="10" t="s">
        <v>17</v>
      </c>
      <c r="F2015" s="12">
        <v>2024.0</v>
      </c>
      <c r="G2015" s="13" t="s">
        <v>6002</v>
      </c>
      <c r="H2015" s="14" t="s">
        <v>6003</v>
      </c>
      <c r="I2015" s="12">
        <v>7163.0</v>
      </c>
      <c r="J2015" s="15" t="str">
        <f t="shared" si="1"/>
        <v>Irrelevant</v>
      </c>
    </row>
    <row r="2016" ht="22.5" customHeight="1">
      <c r="A2016" s="9" t="s">
        <v>6004</v>
      </c>
      <c r="B2016" s="10">
        <v>45733.36319444444</v>
      </c>
      <c r="C2016" s="11" t="s">
        <v>6005</v>
      </c>
      <c r="D2016" s="12">
        <v>3.0</v>
      </c>
      <c r="E2016" s="10" t="s">
        <v>59</v>
      </c>
      <c r="F2016" s="12">
        <v>2025.0</v>
      </c>
      <c r="G2016" s="13" t="s">
        <v>6006</v>
      </c>
      <c r="H2016" s="14" t="s">
        <v>6007</v>
      </c>
      <c r="I2016" s="12">
        <v>1.776086E7</v>
      </c>
      <c r="J2016" s="15" t="str">
        <f t="shared" si="1"/>
        <v>Irrelevant</v>
      </c>
    </row>
    <row r="2017" ht="22.5" customHeight="1">
      <c r="A2017" s="9" t="s">
        <v>6008</v>
      </c>
      <c r="B2017" s="10">
        <v>45597.852847222224</v>
      </c>
      <c r="C2017" s="11" t="s">
        <v>6009</v>
      </c>
      <c r="D2017" s="12">
        <v>11.0</v>
      </c>
      <c r="E2017" s="10" t="s">
        <v>17</v>
      </c>
      <c r="F2017" s="12">
        <v>2024.0</v>
      </c>
      <c r="G2017" s="13" t="s">
        <v>13</v>
      </c>
      <c r="H2017" s="14" t="s">
        <v>1797</v>
      </c>
      <c r="I2017" s="12">
        <v>163.0</v>
      </c>
      <c r="J2017" s="15" t="str">
        <f t="shared" si="1"/>
        <v>Relevant</v>
      </c>
    </row>
    <row r="2018" ht="22.5" customHeight="1">
      <c r="A2018" s="9" t="s">
        <v>6010</v>
      </c>
      <c r="B2018" s="10">
        <v>45610.769479166665</v>
      </c>
      <c r="C2018" s="11" t="s">
        <v>6011</v>
      </c>
      <c r="D2018" s="12">
        <v>11.0</v>
      </c>
      <c r="E2018" s="10" t="s">
        <v>17</v>
      </c>
      <c r="F2018" s="12">
        <v>2024.0</v>
      </c>
      <c r="G2018" s="13" t="s">
        <v>13</v>
      </c>
      <c r="H2018" s="14" t="s">
        <v>6012</v>
      </c>
      <c r="I2018" s="12">
        <v>1223.0</v>
      </c>
      <c r="J2018" s="15" t="str">
        <f t="shared" si="1"/>
        <v>Relevant</v>
      </c>
    </row>
    <row r="2019" ht="22.5" customHeight="1">
      <c r="A2019" s="9" t="s">
        <v>6013</v>
      </c>
      <c r="B2019" s="10">
        <v>45589.33261574074</v>
      </c>
      <c r="C2019" s="11" t="s">
        <v>6014</v>
      </c>
      <c r="D2019" s="12">
        <v>10.0</v>
      </c>
      <c r="E2019" s="10" t="s">
        <v>42</v>
      </c>
      <c r="F2019" s="12">
        <v>2024.0</v>
      </c>
      <c r="G2019" s="13" t="s">
        <v>13</v>
      </c>
      <c r="H2019" s="14" t="s">
        <v>2991</v>
      </c>
      <c r="I2019" s="12">
        <v>204.0</v>
      </c>
      <c r="J2019" s="15" t="str">
        <f t="shared" si="1"/>
        <v>Relevant</v>
      </c>
    </row>
    <row r="2020" ht="22.5" customHeight="1">
      <c r="A2020" s="9" t="s">
        <v>6015</v>
      </c>
      <c r="B2020" s="10">
        <v>45622.766805555555</v>
      </c>
      <c r="C2020" s="11" t="s">
        <v>6016</v>
      </c>
      <c r="D2020" s="12">
        <v>11.0</v>
      </c>
      <c r="E2020" s="10" t="s">
        <v>17</v>
      </c>
      <c r="F2020" s="12">
        <v>2024.0</v>
      </c>
      <c r="G2020" s="13" t="s">
        <v>13</v>
      </c>
      <c r="H2020" s="14" t="s">
        <v>220</v>
      </c>
      <c r="I2020" s="12">
        <v>1751.0</v>
      </c>
      <c r="J2020" s="15" t="str">
        <f t="shared" si="1"/>
        <v>Relevant</v>
      </c>
    </row>
    <row r="2021" ht="22.5" customHeight="1">
      <c r="A2021" s="9" t="s">
        <v>6017</v>
      </c>
      <c r="B2021" s="10">
        <v>45387.989583333336</v>
      </c>
      <c r="C2021" s="11" t="s">
        <v>6018</v>
      </c>
      <c r="D2021" s="12">
        <v>4.0</v>
      </c>
      <c r="E2021" s="10" t="s">
        <v>274</v>
      </c>
      <c r="F2021" s="12">
        <v>2024.0</v>
      </c>
      <c r="G2021" s="13" t="s">
        <v>6019</v>
      </c>
      <c r="H2021" s="14" t="s">
        <v>6020</v>
      </c>
      <c r="I2021" s="12">
        <v>0.0</v>
      </c>
      <c r="J2021" s="15" t="str">
        <f t="shared" si="1"/>
        <v>Relevant</v>
      </c>
    </row>
    <row r="2022" ht="22.5" customHeight="1">
      <c r="A2022" s="9" t="s">
        <v>6021</v>
      </c>
      <c r="B2022" s="10">
        <v>45604.558530092596</v>
      </c>
      <c r="C2022" s="11" t="s">
        <v>6022</v>
      </c>
      <c r="D2022" s="12">
        <v>11.0</v>
      </c>
      <c r="E2022" s="10" t="s">
        <v>17</v>
      </c>
      <c r="F2022" s="12">
        <v>2024.0</v>
      </c>
      <c r="G2022" s="13" t="s">
        <v>13</v>
      </c>
      <c r="H2022" s="14" t="s">
        <v>6023</v>
      </c>
      <c r="I2022" s="12">
        <v>22.0</v>
      </c>
      <c r="J2022" s="15" t="str">
        <f t="shared" si="1"/>
        <v>Relevant</v>
      </c>
    </row>
    <row r="2023" ht="22.5" customHeight="1">
      <c r="A2023" s="9" t="s">
        <v>6024</v>
      </c>
      <c r="B2023" s="10">
        <v>45618.455092592594</v>
      </c>
      <c r="C2023" s="11" t="s">
        <v>6025</v>
      </c>
      <c r="D2023" s="12">
        <v>11.0</v>
      </c>
      <c r="E2023" s="10" t="s">
        <v>17</v>
      </c>
      <c r="F2023" s="12">
        <v>2024.0</v>
      </c>
      <c r="G2023" s="13" t="s">
        <v>13</v>
      </c>
      <c r="H2023" s="14" t="s">
        <v>3766</v>
      </c>
      <c r="I2023" s="12">
        <v>7797.0</v>
      </c>
      <c r="J2023" s="15" t="str">
        <f t="shared" si="1"/>
        <v>Relevant</v>
      </c>
    </row>
    <row r="2024" ht="22.5" customHeight="1">
      <c r="A2024" s="9" t="s">
        <v>6026</v>
      </c>
      <c r="B2024" s="10">
        <v>45393.646365740744</v>
      </c>
      <c r="C2024" s="11" t="s">
        <v>6027</v>
      </c>
      <c r="D2024" s="12">
        <v>4.0</v>
      </c>
      <c r="E2024" s="10" t="s">
        <v>274</v>
      </c>
      <c r="F2024" s="12">
        <v>2024.0</v>
      </c>
      <c r="G2024" s="13" t="s">
        <v>6028</v>
      </c>
      <c r="H2024" s="14" t="s">
        <v>6029</v>
      </c>
      <c r="I2024" s="12">
        <v>688223.0</v>
      </c>
      <c r="J2024" s="15" t="str">
        <f t="shared" si="1"/>
        <v>Irrelevant</v>
      </c>
    </row>
    <row r="2025" ht="22.5" customHeight="1">
      <c r="A2025" s="9" t="s">
        <v>6030</v>
      </c>
      <c r="B2025" s="10">
        <v>45588.8908912037</v>
      </c>
      <c r="C2025" s="11" t="s">
        <v>6031</v>
      </c>
      <c r="D2025" s="12">
        <v>10.0</v>
      </c>
      <c r="E2025" s="10" t="s">
        <v>42</v>
      </c>
      <c r="F2025" s="12">
        <v>2024.0</v>
      </c>
      <c r="G2025" s="13" t="s">
        <v>6032</v>
      </c>
      <c r="H2025" s="14" t="s">
        <v>6033</v>
      </c>
      <c r="I2025" s="12">
        <v>9292977.0</v>
      </c>
      <c r="J2025" s="15" t="str">
        <f t="shared" si="1"/>
        <v>Relevant</v>
      </c>
    </row>
    <row r="2026" ht="22.5" customHeight="1">
      <c r="A2026" s="9" t="s">
        <v>6034</v>
      </c>
      <c r="B2026" s="10">
        <v>45600.32212518519</v>
      </c>
      <c r="C2026" s="11" t="s">
        <v>6035</v>
      </c>
      <c r="D2026" s="12">
        <v>11.0</v>
      </c>
      <c r="E2026" s="10" t="s">
        <v>17</v>
      </c>
      <c r="F2026" s="12">
        <v>2024.0</v>
      </c>
      <c r="G2026" s="13" t="s">
        <v>6036</v>
      </c>
      <c r="H2026" s="14" t="s">
        <v>6037</v>
      </c>
      <c r="I2026" s="12">
        <v>11386.0</v>
      </c>
      <c r="J2026" s="15" t="str">
        <f t="shared" si="1"/>
        <v>Relevant</v>
      </c>
    </row>
    <row r="2027" ht="22.5" customHeight="1">
      <c r="A2027" s="9" t="s">
        <v>6038</v>
      </c>
      <c r="B2027" s="10">
        <v>45696.63085648148</v>
      </c>
      <c r="C2027" s="11" t="s">
        <v>6039</v>
      </c>
      <c r="D2027" s="12">
        <v>2.0</v>
      </c>
      <c r="E2027" s="10" t="s">
        <v>12</v>
      </c>
      <c r="F2027" s="12">
        <v>2025.0</v>
      </c>
      <c r="G2027" s="13" t="s">
        <v>13</v>
      </c>
      <c r="H2027" s="14" t="s">
        <v>6040</v>
      </c>
      <c r="I2027" s="12">
        <v>2087.0</v>
      </c>
      <c r="J2027" s="15" t="str">
        <f t="shared" si="1"/>
        <v>Relevant</v>
      </c>
    </row>
    <row r="2028" ht="22.5" customHeight="1">
      <c r="A2028" s="9" t="s">
        <v>6041</v>
      </c>
      <c r="B2028" s="10">
        <v>45613.60880787037</v>
      </c>
      <c r="C2028" s="11" t="s">
        <v>6042</v>
      </c>
      <c r="D2028" s="12">
        <v>11.0</v>
      </c>
      <c r="E2028" s="10" t="s">
        <v>17</v>
      </c>
      <c r="F2028" s="12">
        <v>2024.0</v>
      </c>
      <c r="G2028" s="13" t="s">
        <v>6043</v>
      </c>
      <c r="H2028" s="14" t="s">
        <v>6044</v>
      </c>
      <c r="I2028" s="12">
        <v>34849.0</v>
      </c>
      <c r="J2028" s="15" t="str">
        <f t="shared" si="1"/>
        <v>Relevant</v>
      </c>
    </row>
    <row r="2029" ht="22.5" customHeight="1">
      <c r="A2029" s="9" t="s">
        <v>6045</v>
      </c>
      <c r="B2029" s="10">
        <v>45632.611180555556</v>
      </c>
      <c r="C2029" s="11" t="s">
        <v>6046</v>
      </c>
      <c r="D2029" s="12">
        <v>12.0</v>
      </c>
      <c r="E2029" s="10" t="s">
        <v>26</v>
      </c>
      <c r="F2029" s="12">
        <v>2024.0</v>
      </c>
      <c r="G2029" s="13" t="s">
        <v>13</v>
      </c>
      <c r="H2029" s="14" t="s">
        <v>6047</v>
      </c>
      <c r="I2029" s="12">
        <v>191.0</v>
      </c>
      <c r="J2029" s="15" t="str">
        <f t="shared" si="1"/>
        <v>Relevant</v>
      </c>
    </row>
    <row r="2030" ht="22.5" customHeight="1">
      <c r="A2030" s="9" t="s">
        <v>6048</v>
      </c>
      <c r="B2030" s="10">
        <v>45579.95333333333</v>
      </c>
      <c r="C2030" s="11" t="s">
        <v>6049</v>
      </c>
      <c r="D2030" s="12">
        <v>10.0</v>
      </c>
      <c r="E2030" s="10" t="s">
        <v>42</v>
      </c>
      <c r="F2030" s="12">
        <v>2024.0</v>
      </c>
      <c r="G2030" s="13" t="s">
        <v>13</v>
      </c>
      <c r="H2030" s="14" t="s">
        <v>2853</v>
      </c>
      <c r="I2030" s="12">
        <v>749.0</v>
      </c>
      <c r="J2030" s="15" t="str">
        <f t="shared" si="1"/>
        <v>Relevant</v>
      </c>
    </row>
    <row r="2031" ht="22.5" customHeight="1">
      <c r="A2031" s="9" t="s">
        <v>6050</v>
      </c>
      <c r="B2031" s="10">
        <v>45519.88748842593</v>
      </c>
      <c r="C2031" s="11" t="s">
        <v>6051</v>
      </c>
      <c r="D2031" s="12">
        <v>8.0</v>
      </c>
      <c r="E2031" s="10" t="s">
        <v>167</v>
      </c>
      <c r="F2031" s="12">
        <v>2024.0</v>
      </c>
      <c r="G2031" s="13" t="s">
        <v>13</v>
      </c>
      <c r="H2031" s="14" t="s">
        <v>6052</v>
      </c>
      <c r="I2031" s="12">
        <v>1987.0</v>
      </c>
      <c r="J2031" s="15" t="str">
        <f t="shared" si="1"/>
        <v>Irrelevant</v>
      </c>
    </row>
    <row r="2032" ht="22.5" customHeight="1">
      <c r="A2032" s="9" t="s">
        <v>6053</v>
      </c>
      <c r="B2032" s="10">
        <v>45554.309375</v>
      </c>
      <c r="C2032" s="11" t="s">
        <v>6054</v>
      </c>
      <c r="D2032" s="12">
        <v>9.0</v>
      </c>
      <c r="E2032" s="10" t="s">
        <v>114</v>
      </c>
      <c r="F2032" s="12">
        <v>2024.0</v>
      </c>
      <c r="G2032" s="13" t="s">
        <v>6055</v>
      </c>
      <c r="H2032" s="14" t="s">
        <v>6056</v>
      </c>
      <c r="I2032" s="12">
        <v>916289.0</v>
      </c>
      <c r="J2032" s="15" t="str">
        <f t="shared" si="1"/>
        <v>Irrelevant</v>
      </c>
    </row>
    <row r="2033" ht="22.5" customHeight="1">
      <c r="A2033" s="9" t="s">
        <v>6057</v>
      </c>
      <c r="B2033" s="10">
        <v>45629.48761304398</v>
      </c>
      <c r="C2033" s="11" t="s">
        <v>6058</v>
      </c>
      <c r="D2033" s="12">
        <v>12.0</v>
      </c>
      <c r="E2033" s="10" t="s">
        <v>26</v>
      </c>
      <c r="F2033" s="12">
        <v>2024.0</v>
      </c>
      <c r="G2033" s="13" t="s">
        <v>6059</v>
      </c>
      <c r="H2033" s="14" t="s">
        <v>6060</v>
      </c>
      <c r="I2033" s="12">
        <v>33313.0</v>
      </c>
      <c r="J2033" s="15" t="str">
        <f t="shared" si="1"/>
        <v>Relevant</v>
      </c>
    </row>
    <row r="2034" ht="22.5" customHeight="1">
      <c r="A2034" s="9" t="s">
        <v>6061</v>
      </c>
      <c r="B2034" s="10">
        <v>45615.79347222222</v>
      </c>
      <c r="C2034" s="11" t="s">
        <v>6062</v>
      </c>
      <c r="D2034" s="12">
        <v>11.0</v>
      </c>
      <c r="E2034" s="10" t="s">
        <v>17</v>
      </c>
      <c r="F2034" s="12">
        <v>2024.0</v>
      </c>
      <c r="G2034" s="13" t="s">
        <v>13</v>
      </c>
      <c r="H2034" s="14" t="s">
        <v>1325</v>
      </c>
      <c r="I2034" s="12">
        <v>676.0</v>
      </c>
      <c r="J2034" s="15" t="str">
        <f t="shared" si="1"/>
        <v>Relevant</v>
      </c>
    </row>
    <row r="2035" ht="22.5" customHeight="1">
      <c r="A2035" s="9" t="s">
        <v>6063</v>
      </c>
      <c r="B2035" s="10">
        <v>45609.80334490741</v>
      </c>
      <c r="C2035" s="11" t="s">
        <v>6064</v>
      </c>
      <c r="D2035" s="12">
        <v>11.0</v>
      </c>
      <c r="E2035" s="10" t="s">
        <v>17</v>
      </c>
      <c r="F2035" s="12">
        <v>2024.0</v>
      </c>
      <c r="G2035" s="13" t="s">
        <v>13</v>
      </c>
      <c r="H2035" s="14" t="s">
        <v>3706</v>
      </c>
      <c r="I2035" s="12">
        <v>35.0</v>
      </c>
      <c r="J2035" s="15" t="str">
        <f t="shared" si="1"/>
        <v>Relevant</v>
      </c>
    </row>
    <row r="2036" ht="22.5" customHeight="1">
      <c r="A2036" s="9" t="s">
        <v>6065</v>
      </c>
      <c r="B2036" s="10">
        <v>45590.486863425926</v>
      </c>
      <c r="C2036" s="11" t="s">
        <v>6066</v>
      </c>
      <c r="D2036" s="12">
        <v>10.0</v>
      </c>
      <c r="E2036" s="10" t="s">
        <v>42</v>
      </c>
      <c r="F2036" s="12">
        <v>2024.0</v>
      </c>
      <c r="G2036" s="13" t="s">
        <v>13</v>
      </c>
      <c r="H2036" s="14" t="s">
        <v>338</v>
      </c>
      <c r="I2036" s="12">
        <v>18.0</v>
      </c>
      <c r="J2036" s="15" t="str">
        <f t="shared" si="1"/>
        <v>Relevant</v>
      </c>
    </row>
    <row r="2037" ht="22.5" customHeight="1">
      <c r="A2037" s="9" t="s">
        <v>6067</v>
      </c>
      <c r="B2037" s="10">
        <v>45434.600324074076</v>
      </c>
      <c r="C2037" s="11" t="s">
        <v>6068</v>
      </c>
      <c r="D2037" s="12">
        <v>5.0</v>
      </c>
      <c r="E2037" s="10" t="s">
        <v>21</v>
      </c>
      <c r="F2037" s="12">
        <v>2024.0</v>
      </c>
      <c r="G2037" s="13" t="s">
        <v>13</v>
      </c>
      <c r="H2037" s="14" t="s">
        <v>189</v>
      </c>
      <c r="I2037" s="12">
        <v>84.0</v>
      </c>
      <c r="J2037" s="15" t="str">
        <f t="shared" si="1"/>
        <v>Relevant</v>
      </c>
    </row>
    <row r="2038" ht="22.5" customHeight="1">
      <c r="A2038" s="9" t="s">
        <v>6069</v>
      </c>
      <c r="B2038" s="10">
        <v>45621.605717592596</v>
      </c>
      <c r="C2038" s="11" t="s">
        <v>6070</v>
      </c>
      <c r="D2038" s="12">
        <v>11.0</v>
      </c>
      <c r="E2038" s="10" t="s">
        <v>17</v>
      </c>
      <c r="F2038" s="12">
        <v>2024.0</v>
      </c>
      <c r="G2038" s="13" t="s">
        <v>13</v>
      </c>
      <c r="H2038" s="14" t="s">
        <v>220</v>
      </c>
      <c r="I2038" s="12">
        <v>155.0</v>
      </c>
      <c r="J2038" s="15" t="str">
        <f t="shared" si="1"/>
        <v>Relevant</v>
      </c>
    </row>
    <row r="2039" ht="22.5" customHeight="1">
      <c r="A2039" s="9" t="s">
        <v>6071</v>
      </c>
      <c r="B2039" s="10">
        <v>45476.476435185185</v>
      </c>
      <c r="C2039" s="11" t="s">
        <v>6072</v>
      </c>
      <c r="D2039" s="12">
        <v>7.0</v>
      </c>
      <c r="E2039" s="10" t="s">
        <v>55</v>
      </c>
      <c r="F2039" s="12">
        <v>2024.0</v>
      </c>
      <c r="G2039" s="13" t="s">
        <v>13</v>
      </c>
      <c r="H2039" s="14" t="s">
        <v>56</v>
      </c>
      <c r="I2039" s="12">
        <v>84.0</v>
      </c>
      <c r="J2039" s="15" t="str">
        <f t="shared" si="1"/>
        <v>Relevant</v>
      </c>
    </row>
    <row r="2040" ht="22.5" customHeight="1">
      <c r="A2040" s="9" t="s">
        <v>6073</v>
      </c>
      <c r="B2040" s="10">
        <v>45611.69730324074</v>
      </c>
      <c r="C2040" s="11" t="s">
        <v>6074</v>
      </c>
      <c r="D2040" s="12">
        <v>11.0</v>
      </c>
      <c r="E2040" s="10" t="s">
        <v>17</v>
      </c>
      <c r="F2040" s="12">
        <v>2024.0</v>
      </c>
      <c r="G2040" s="13" t="s">
        <v>6075</v>
      </c>
      <c r="H2040" s="14" t="s">
        <v>6076</v>
      </c>
      <c r="I2040" s="12">
        <v>171616.0</v>
      </c>
      <c r="J2040" s="15" t="str">
        <f t="shared" si="1"/>
        <v>Irrelevant</v>
      </c>
    </row>
    <row r="2041" ht="22.5" customHeight="1">
      <c r="A2041" s="9" t="s">
        <v>6077</v>
      </c>
      <c r="B2041" s="10">
        <v>45724.43869212963</v>
      </c>
      <c r="C2041" s="11" t="s">
        <v>6078</v>
      </c>
      <c r="D2041" s="12">
        <v>3.0</v>
      </c>
      <c r="E2041" s="10" t="s">
        <v>59</v>
      </c>
      <c r="F2041" s="12">
        <v>2025.0</v>
      </c>
      <c r="G2041" s="13" t="s">
        <v>13</v>
      </c>
      <c r="H2041" s="14" t="s">
        <v>430</v>
      </c>
      <c r="I2041" s="12">
        <v>260.0</v>
      </c>
      <c r="J2041" s="15" t="str">
        <f t="shared" si="1"/>
        <v>Relevant</v>
      </c>
    </row>
    <row r="2042" ht="22.5" customHeight="1">
      <c r="A2042" s="9" t="s">
        <v>6079</v>
      </c>
      <c r="B2042" s="10">
        <v>45614.658784722225</v>
      </c>
      <c r="C2042" s="11" t="s">
        <v>6080</v>
      </c>
      <c r="D2042" s="12">
        <v>11.0</v>
      </c>
      <c r="E2042" s="10" t="s">
        <v>17</v>
      </c>
      <c r="F2042" s="12">
        <v>2024.0</v>
      </c>
      <c r="G2042" s="13" t="s">
        <v>6081</v>
      </c>
      <c r="H2042" s="14" t="str">
        <f>IFERROR(__xludf.DUMMYFUNCTION("TRIM(REGEXREPLACE(GOOGLETRANSLATE(G2042,""auto"",""en""),""(?i)\b(RT|QT)\s*@?\w*:?\s*|https?://\S+|@\w+|#\w+|[^\x00-\x7F]|[^\w\s]"",""""))"),"UP District administration in Auraiya initiates scheme to provide farmers with fertilizer in exchange for stubble")</f>
        <v>UP District administration in Auraiya initiates scheme to provide farmers with fertilizer in exchange for stubble</v>
      </c>
      <c r="I2042" s="12">
        <v>1.0474812E7</v>
      </c>
      <c r="J2042" s="15" t="str">
        <f t="shared" si="1"/>
        <v>Irrelevant</v>
      </c>
    </row>
    <row r="2043" ht="22.5" customHeight="1">
      <c r="A2043" s="9" t="s">
        <v>6082</v>
      </c>
      <c r="B2043" s="10">
        <v>45625.78355324074</v>
      </c>
      <c r="C2043" s="11" t="s">
        <v>6083</v>
      </c>
      <c r="D2043" s="12">
        <v>11.0</v>
      </c>
      <c r="E2043" s="10" t="s">
        <v>17</v>
      </c>
      <c r="F2043" s="12">
        <v>2024.0</v>
      </c>
      <c r="G2043" s="13" t="s">
        <v>13</v>
      </c>
      <c r="H2043" s="14" t="s">
        <v>138</v>
      </c>
      <c r="I2043" s="12">
        <v>363.0</v>
      </c>
      <c r="J2043" s="15" t="str">
        <f t="shared" si="1"/>
        <v>Relevant</v>
      </c>
    </row>
    <row r="2044" ht="22.5" customHeight="1">
      <c r="A2044" s="9" t="s">
        <v>6084</v>
      </c>
      <c r="B2044" s="10">
        <v>45610.309723969905</v>
      </c>
      <c r="C2044" s="11" t="s">
        <v>6085</v>
      </c>
      <c r="D2044" s="12">
        <v>11.0</v>
      </c>
      <c r="E2044" s="10" t="s">
        <v>17</v>
      </c>
      <c r="F2044" s="12">
        <v>2024.0</v>
      </c>
      <c r="G2044" s="13" t="s">
        <v>6086</v>
      </c>
      <c r="H2044" s="14" t="s">
        <v>6087</v>
      </c>
      <c r="I2044" s="12">
        <v>4594.0</v>
      </c>
      <c r="J2044" s="15" t="str">
        <f t="shared" si="1"/>
        <v>Relevant</v>
      </c>
    </row>
    <row r="2045" ht="22.5" customHeight="1">
      <c r="A2045" s="9" t="s">
        <v>6088</v>
      </c>
      <c r="B2045" s="10">
        <v>45435.030706018515</v>
      </c>
      <c r="C2045" s="11" t="s">
        <v>6089</v>
      </c>
      <c r="D2045" s="12">
        <v>5.0</v>
      </c>
      <c r="E2045" s="10" t="s">
        <v>21</v>
      </c>
      <c r="F2045" s="12">
        <v>2024.0</v>
      </c>
      <c r="G2045" s="13" t="s">
        <v>13</v>
      </c>
      <c r="H2045" s="14" t="s">
        <v>6090</v>
      </c>
      <c r="I2045" s="12">
        <v>433.0</v>
      </c>
      <c r="J2045" s="15" t="str">
        <f t="shared" si="1"/>
        <v>Relevant</v>
      </c>
    </row>
    <row r="2046" ht="22.5" customHeight="1">
      <c r="A2046" s="9" t="s">
        <v>6091</v>
      </c>
      <c r="B2046" s="10">
        <v>45619.75009259259</v>
      </c>
      <c r="C2046" s="11" t="s">
        <v>6092</v>
      </c>
      <c r="D2046" s="12">
        <v>11.0</v>
      </c>
      <c r="E2046" s="10" t="s">
        <v>17</v>
      </c>
      <c r="F2046" s="12">
        <v>2024.0</v>
      </c>
      <c r="G2046" s="13" t="s">
        <v>13</v>
      </c>
      <c r="H2046" s="14" t="s">
        <v>6093</v>
      </c>
      <c r="I2046" s="12">
        <v>76493.0</v>
      </c>
      <c r="J2046" s="15" t="str">
        <f t="shared" si="1"/>
        <v>Relevant</v>
      </c>
    </row>
    <row r="2047" ht="22.5" customHeight="1">
      <c r="A2047" s="9" t="s">
        <v>6094</v>
      </c>
      <c r="B2047" s="10">
        <v>45619.820448252314</v>
      </c>
      <c r="C2047" s="11" t="s">
        <v>6095</v>
      </c>
      <c r="D2047" s="12">
        <v>11.0</v>
      </c>
      <c r="E2047" s="10" t="s">
        <v>17</v>
      </c>
      <c r="F2047" s="12">
        <v>2024.0</v>
      </c>
      <c r="G2047" s="13" t="s">
        <v>6096</v>
      </c>
      <c r="H2047" s="14" t="s">
        <v>6097</v>
      </c>
      <c r="I2047" s="12">
        <v>0.0</v>
      </c>
      <c r="J2047" s="15" t="str">
        <f t="shared" si="1"/>
        <v>Relevant</v>
      </c>
    </row>
    <row r="2048" ht="22.5" customHeight="1">
      <c r="A2048" s="9" t="s">
        <v>6098</v>
      </c>
      <c r="B2048" s="10">
        <v>45592.425983796296</v>
      </c>
      <c r="C2048" s="11" t="s">
        <v>6099</v>
      </c>
      <c r="D2048" s="12">
        <v>10.0</v>
      </c>
      <c r="E2048" s="10" t="s">
        <v>42</v>
      </c>
      <c r="F2048" s="12">
        <v>2024.0</v>
      </c>
      <c r="G2048" s="13" t="s">
        <v>6100</v>
      </c>
      <c r="H2048" s="14" t="s">
        <v>6101</v>
      </c>
      <c r="I2048" s="12">
        <v>1205132.0</v>
      </c>
      <c r="J2048" s="15" t="str">
        <f t="shared" si="1"/>
        <v>Irrelevant</v>
      </c>
    </row>
    <row r="2049" ht="22.5" customHeight="1">
      <c r="A2049" s="9" t="s">
        <v>6102</v>
      </c>
      <c r="B2049" s="10">
        <v>45650.49676445602</v>
      </c>
      <c r="C2049" s="11" t="s">
        <v>6103</v>
      </c>
      <c r="D2049" s="12">
        <v>12.0</v>
      </c>
      <c r="E2049" s="10" t="s">
        <v>26</v>
      </c>
      <c r="F2049" s="12">
        <v>2024.0</v>
      </c>
      <c r="G2049" s="13" t="s">
        <v>6104</v>
      </c>
      <c r="H2049" s="14" t="s">
        <v>6105</v>
      </c>
      <c r="I2049" s="12">
        <v>82835.0</v>
      </c>
      <c r="J2049" s="15" t="str">
        <f t="shared" si="1"/>
        <v>Irrelevant</v>
      </c>
    </row>
    <row r="2050" ht="22.5" customHeight="1">
      <c r="A2050" s="9" t="s">
        <v>6106</v>
      </c>
      <c r="B2050" s="10">
        <v>45614.899733796294</v>
      </c>
      <c r="C2050" s="11" t="s">
        <v>6107</v>
      </c>
      <c r="D2050" s="12">
        <v>11.0</v>
      </c>
      <c r="E2050" s="10" t="s">
        <v>17</v>
      </c>
      <c r="F2050" s="12">
        <v>2024.0</v>
      </c>
      <c r="G2050" s="13" t="s">
        <v>13</v>
      </c>
      <c r="H2050" s="14" t="s">
        <v>6108</v>
      </c>
      <c r="I2050" s="12">
        <v>444.0</v>
      </c>
      <c r="J2050" s="15" t="str">
        <f t="shared" si="1"/>
        <v>Relevant</v>
      </c>
    </row>
    <row r="2051" ht="22.5" customHeight="1">
      <c r="A2051" s="9" t="s">
        <v>6109</v>
      </c>
      <c r="B2051" s="10">
        <v>45593.55606481482</v>
      </c>
      <c r="C2051" s="11" t="s">
        <v>6110</v>
      </c>
      <c r="D2051" s="12">
        <v>10.0</v>
      </c>
      <c r="E2051" s="10" t="s">
        <v>42</v>
      </c>
      <c r="F2051" s="12">
        <v>2024.0</v>
      </c>
      <c r="G2051" s="13" t="s">
        <v>13</v>
      </c>
      <c r="H2051" s="14" t="s">
        <v>97</v>
      </c>
      <c r="I2051" s="12">
        <v>322.0</v>
      </c>
      <c r="J2051" s="15" t="str">
        <f t="shared" si="1"/>
        <v>Relevant</v>
      </c>
    </row>
    <row r="2052" ht="22.5" customHeight="1">
      <c r="A2052" s="9" t="s">
        <v>6111</v>
      </c>
      <c r="B2052" s="10">
        <v>45672.68714120371</v>
      </c>
      <c r="C2052" s="11" t="s">
        <v>6112</v>
      </c>
      <c r="D2052" s="12">
        <v>1.0</v>
      </c>
      <c r="E2052" s="10" t="s">
        <v>70</v>
      </c>
      <c r="F2052" s="12">
        <v>2025.0</v>
      </c>
      <c r="G2052" s="13" t="s">
        <v>13</v>
      </c>
      <c r="H2052" s="14" t="s">
        <v>6113</v>
      </c>
      <c r="I2052" s="12">
        <v>34.0</v>
      </c>
      <c r="J2052" s="15" t="str">
        <f t="shared" si="1"/>
        <v>Relevant</v>
      </c>
    </row>
    <row r="2053" ht="22.5" customHeight="1">
      <c r="A2053" s="9" t="s">
        <v>6114</v>
      </c>
      <c r="B2053" s="10">
        <v>45653.28474537037</v>
      </c>
      <c r="C2053" s="11" t="s">
        <v>6115</v>
      </c>
      <c r="D2053" s="12">
        <v>12.0</v>
      </c>
      <c r="E2053" s="10" t="s">
        <v>26</v>
      </c>
      <c r="F2053" s="12">
        <v>2024.0</v>
      </c>
      <c r="G2053" s="13" t="s">
        <v>6116</v>
      </c>
      <c r="H2053" s="14" t="s">
        <v>6117</v>
      </c>
      <c r="I2053" s="12">
        <v>1.850869E7</v>
      </c>
      <c r="J2053" s="15" t="str">
        <f t="shared" si="1"/>
        <v>Irrelevant</v>
      </c>
    </row>
    <row r="2054" ht="22.5" customHeight="1">
      <c r="A2054" s="9" t="s">
        <v>6118</v>
      </c>
      <c r="B2054" s="10">
        <v>45587.745104166665</v>
      </c>
      <c r="C2054" s="11" t="s">
        <v>6119</v>
      </c>
      <c r="D2054" s="12">
        <v>10.0</v>
      </c>
      <c r="E2054" s="10" t="s">
        <v>42</v>
      </c>
      <c r="F2054" s="12">
        <v>2024.0</v>
      </c>
      <c r="G2054" s="13" t="s">
        <v>13</v>
      </c>
      <c r="H2054" s="14" t="s">
        <v>175</v>
      </c>
      <c r="I2054" s="12">
        <v>12.0</v>
      </c>
      <c r="J2054" s="15" t="str">
        <f t="shared" si="1"/>
        <v>Irrelevant</v>
      </c>
    </row>
    <row r="2055" ht="22.5" customHeight="1">
      <c r="A2055" s="9" t="s">
        <v>6120</v>
      </c>
      <c r="B2055" s="10">
        <v>45651.43114583333</v>
      </c>
      <c r="C2055" s="11" t="s">
        <v>6121</v>
      </c>
      <c r="D2055" s="12">
        <v>12.0</v>
      </c>
      <c r="E2055" s="10" t="s">
        <v>26</v>
      </c>
      <c r="F2055" s="12">
        <v>2024.0</v>
      </c>
      <c r="G2055" s="13" t="s">
        <v>13</v>
      </c>
      <c r="H2055" s="14" t="s">
        <v>6122</v>
      </c>
      <c r="I2055" s="12">
        <v>901.0</v>
      </c>
      <c r="J2055" s="15" t="str">
        <f t="shared" si="1"/>
        <v>Irrelevant</v>
      </c>
    </row>
    <row r="2056" ht="22.5" customHeight="1">
      <c r="A2056" s="9" t="s">
        <v>6123</v>
      </c>
      <c r="B2056" s="10">
        <v>45630.93047453704</v>
      </c>
      <c r="C2056" s="11" t="s">
        <v>6124</v>
      </c>
      <c r="D2056" s="12">
        <v>12.0</v>
      </c>
      <c r="E2056" s="10" t="s">
        <v>26</v>
      </c>
      <c r="F2056" s="12">
        <v>2024.0</v>
      </c>
      <c r="G2056" s="13" t="s">
        <v>13</v>
      </c>
      <c r="H2056" s="14" t="s">
        <v>6125</v>
      </c>
      <c r="I2056" s="12">
        <v>313.0</v>
      </c>
      <c r="J2056" s="15" t="str">
        <f t="shared" si="1"/>
        <v>Relevant</v>
      </c>
    </row>
    <row r="2057" ht="22.5" customHeight="1">
      <c r="A2057" s="9" t="s">
        <v>6126</v>
      </c>
      <c r="B2057" s="10">
        <v>45582.451469907406</v>
      </c>
      <c r="C2057" s="11" t="s">
        <v>6127</v>
      </c>
      <c r="D2057" s="12">
        <v>10.0</v>
      </c>
      <c r="E2057" s="10" t="s">
        <v>42</v>
      </c>
      <c r="F2057" s="12">
        <v>2024.0</v>
      </c>
      <c r="G2057" s="13" t="s">
        <v>6128</v>
      </c>
      <c r="H2057" s="14" t="s">
        <v>6129</v>
      </c>
      <c r="I2057" s="12">
        <v>9292977.0</v>
      </c>
      <c r="J2057" s="15" t="str">
        <f t="shared" si="1"/>
        <v>Relevant</v>
      </c>
    </row>
    <row r="2058" ht="22.5" customHeight="1">
      <c r="A2058" s="9" t="s">
        <v>6130</v>
      </c>
      <c r="B2058" s="10">
        <v>45696.75802083333</v>
      </c>
      <c r="C2058" s="11" t="s">
        <v>6131</v>
      </c>
      <c r="D2058" s="12">
        <v>2.0</v>
      </c>
      <c r="E2058" s="10" t="s">
        <v>12</v>
      </c>
      <c r="F2058" s="12">
        <v>2025.0</v>
      </c>
      <c r="G2058" s="13" t="s">
        <v>13</v>
      </c>
      <c r="H2058" s="14" t="s">
        <v>14</v>
      </c>
      <c r="I2058" s="12">
        <v>322.0</v>
      </c>
      <c r="J2058" s="15" t="str">
        <f t="shared" si="1"/>
        <v>Relevant</v>
      </c>
    </row>
    <row r="2059" ht="22.5" customHeight="1">
      <c r="A2059" s="9" t="s">
        <v>6132</v>
      </c>
      <c r="B2059" s="10">
        <v>45742.84899305556</v>
      </c>
      <c r="C2059" s="11" t="s">
        <v>6133</v>
      </c>
      <c r="D2059" s="12">
        <v>3.0</v>
      </c>
      <c r="E2059" s="10" t="s">
        <v>59</v>
      </c>
      <c r="F2059" s="12">
        <v>2025.0</v>
      </c>
      <c r="G2059" s="13" t="s">
        <v>13</v>
      </c>
      <c r="H2059" s="14" t="s">
        <v>204</v>
      </c>
      <c r="I2059" s="12">
        <v>399.0</v>
      </c>
      <c r="J2059" s="15" t="str">
        <f t="shared" si="1"/>
        <v>Relevant</v>
      </c>
    </row>
    <row r="2060" ht="22.5" customHeight="1">
      <c r="A2060" s="9" t="s">
        <v>6134</v>
      </c>
      <c r="B2060" s="10">
        <v>45596.52460648148</v>
      </c>
      <c r="C2060" s="11" t="s">
        <v>6135</v>
      </c>
      <c r="D2060" s="12">
        <v>10.0</v>
      </c>
      <c r="E2060" s="10" t="s">
        <v>42</v>
      </c>
      <c r="F2060" s="12">
        <v>2024.0</v>
      </c>
      <c r="G2060" s="13" t="s">
        <v>13</v>
      </c>
      <c r="H2060" s="14" t="s">
        <v>6136</v>
      </c>
      <c r="I2060" s="12">
        <v>455.0</v>
      </c>
      <c r="J2060" s="15" t="str">
        <f t="shared" si="1"/>
        <v>Relevant</v>
      </c>
    </row>
    <row r="2061" ht="22.5" customHeight="1">
      <c r="A2061" s="9" t="s">
        <v>6137</v>
      </c>
      <c r="B2061" s="10">
        <v>45721.252916666665</v>
      </c>
      <c r="C2061" s="11" t="s">
        <v>6138</v>
      </c>
      <c r="D2061" s="12">
        <v>3.0</v>
      </c>
      <c r="E2061" s="10" t="s">
        <v>59</v>
      </c>
      <c r="F2061" s="12">
        <v>2025.0</v>
      </c>
      <c r="G2061" s="13" t="s">
        <v>6139</v>
      </c>
      <c r="H2061" s="14" t="s">
        <v>6140</v>
      </c>
      <c r="I2061" s="12">
        <v>5414418.0</v>
      </c>
      <c r="J2061" s="15" t="str">
        <f t="shared" si="1"/>
        <v>Irrelevant</v>
      </c>
    </row>
    <row r="2062" ht="22.5" customHeight="1">
      <c r="A2062" s="9" t="s">
        <v>6141</v>
      </c>
      <c r="B2062" s="10">
        <v>45625.918217592596</v>
      </c>
      <c r="C2062" s="11" t="s">
        <v>6142</v>
      </c>
      <c r="D2062" s="12">
        <v>11.0</v>
      </c>
      <c r="E2062" s="10" t="s">
        <v>17</v>
      </c>
      <c r="F2062" s="12">
        <v>2024.0</v>
      </c>
      <c r="G2062" s="13" t="s">
        <v>13</v>
      </c>
      <c r="H2062" s="14" t="s">
        <v>6143</v>
      </c>
      <c r="I2062" s="12">
        <v>893.0</v>
      </c>
      <c r="J2062" s="15" t="str">
        <f t="shared" si="1"/>
        <v>Relevant</v>
      </c>
    </row>
    <row r="2063" ht="22.5" customHeight="1">
      <c r="A2063" s="9" t="s">
        <v>6144</v>
      </c>
      <c r="B2063" s="10">
        <v>45596.855578703704</v>
      </c>
      <c r="C2063" s="11" t="s">
        <v>6145</v>
      </c>
      <c r="D2063" s="12">
        <v>10.0</v>
      </c>
      <c r="E2063" s="10" t="s">
        <v>42</v>
      </c>
      <c r="F2063" s="12">
        <v>2024.0</v>
      </c>
      <c r="G2063" s="13" t="s">
        <v>13</v>
      </c>
      <c r="H2063" s="14" t="s">
        <v>124</v>
      </c>
      <c r="I2063" s="12">
        <v>25.0</v>
      </c>
      <c r="J2063" s="15" t="str">
        <f t="shared" si="1"/>
        <v>Relevant</v>
      </c>
    </row>
    <row r="2064" ht="22.5" customHeight="1">
      <c r="A2064" s="9" t="s">
        <v>6146</v>
      </c>
      <c r="B2064" s="10">
        <v>45494.65258101852</v>
      </c>
      <c r="C2064" s="11" t="s">
        <v>6147</v>
      </c>
      <c r="D2064" s="12">
        <v>7.0</v>
      </c>
      <c r="E2064" s="10" t="s">
        <v>55</v>
      </c>
      <c r="F2064" s="12">
        <v>2024.0</v>
      </c>
      <c r="G2064" s="13" t="s">
        <v>13</v>
      </c>
      <c r="H2064" s="14" t="s">
        <v>3127</v>
      </c>
      <c r="I2064" s="12">
        <v>11590.0</v>
      </c>
      <c r="J2064" s="15" t="str">
        <f t="shared" si="1"/>
        <v>Irrelevant</v>
      </c>
    </row>
    <row r="2065" ht="22.5" customHeight="1">
      <c r="A2065" s="9" t="s">
        <v>6148</v>
      </c>
      <c r="B2065" s="10">
        <v>45589.68892361111</v>
      </c>
      <c r="C2065" s="11" t="s">
        <v>6149</v>
      </c>
      <c r="D2065" s="12">
        <v>10.0</v>
      </c>
      <c r="E2065" s="10" t="s">
        <v>42</v>
      </c>
      <c r="F2065" s="12">
        <v>2024.0</v>
      </c>
      <c r="G2065" s="13" t="s">
        <v>6150</v>
      </c>
      <c r="H2065" s="14" t="s">
        <v>6151</v>
      </c>
      <c r="I2065" s="12">
        <v>0.0</v>
      </c>
      <c r="J2065" s="15" t="str">
        <f t="shared" si="1"/>
        <v>Irrelevant</v>
      </c>
    </row>
    <row r="2066" ht="22.5" customHeight="1">
      <c r="A2066" s="9" t="s">
        <v>6152</v>
      </c>
      <c r="B2066" s="10">
        <v>45615.47041666666</v>
      </c>
      <c r="C2066" s="11" t="s">
        <v>6153</v>
      </c>
      <c r="D2066" s="12">
        <v>11.0</v>
      </c>
      <c r="E2066" s="10" t="s">
        <v>17</v>
      </c>
      <c r="F2066" s="12">
        <v>2024.0</v>
      </c>
      <c r="G2066" s="13" t="s">
        <v>13</v>
      </c>
      <c r="H2066" s="14" t="s">
        <v>6154</v>
      </c>
      <c r="I2066" s="12">
        <v>154.0</v>
      </c>
      <c r="J2066" s="15" t="str">
        <f t="shared" si="1"/>
        <v>Relevant</v>
      </c>
    </row>
    <row r="2067" ht="22.5" customHeight="1">
      <c r="A2067" s="9" t="s">
        <v>6155</v>
      </c>
      <c r="B2067" s="10">
        <v>45578.32863425926</v>
      </c>
      <c r="C2067" s="11" t="s">
        <v>6156</v>
      </c>
      <c r="D2067" s="12">
        <v>10.0</v>
      </c>
      <c r="E2067" s="10" t="s">
        <v>42</v>
      </c>
      <c r="F2067" s="12">
        <v>2024.0</v>
      </c>
      <c r="G2067" s="13" t="s">
        <v>13</v>
      </c>
      <c r="H2067" s="14" t="s">
        <v>4261</v>
      </c>
      <c r="I2067" s="12">
        <v>126.0</v>
      </c>
      <c r="J2067" s="15" t="str">
        <f t="shared" si="1"/>
        <v>Relevant</v>
      </c>
    </row>
    <row r="2068" ht="22.5" customHeight="1">
      <c r="A2068" s="9" t="s">
        <v>6157</v>
      </c>
      <c r="B2068" s="10">
        <v>45696.79929398148</v>
      </c>
      <c r="C2068" s="11" t="s">
        <v>6158</v>
      </c>
      <c r="D2068" s="12">
        <v>2.0</v>
      </c>
      <c r="E2068" s="10" t="s">
        <v>12</v>
      </c>
      <c r="F2068" s="12">
        <v>2025.0</v>
      </c>
      <c r="G2068" s="13" t="s">
        <v>13</v>
      </c>
      <c r="H2068" s="14" t="s">
        <v>14</v>
      </c>
      <c r="I2068" s="12">
        <v>27.0</v>
      </c>
      <c r="J2068" s="15" t="str">
        <f t="shared" si="1"/>
        <v>Relevant</v>
      </c>
    </row>
    <row r="2069" ht="22.5" customHeight="1">
      <c r="A2069" s="9" t="s">
        <v>6159</v>
      </c>
      <c r="B2069" s="10">
        <v>45596.43699074074</v>
      </c>
      <c r="C2069" s="11" t="s">
        <v>6160</v>
      </c>
      <c r="D2069" s="12">
        <v>10.0</v>
      </c>
      <c r="E2069" s="10" t="s">
        <v>42</v>
      </c>
      <c r="F2069" s="12">
        <v>2024.0</v>
      </c>
      <c r="G2069" s="13" t="s">
        <v>6161</v>
      </c>
      <c r="H2069" s="14" t="s">
        <v>6162</v>
      </c>
      <c r="I2069" s="12">
        <v>24537.0</v>
      </c>
      <c r="J2069" s="15" t="str">
        <f t="shared" si="1"/>
        <v>Relevant</v>
      </c>
    </row>
    <row r="2070" ht="22.5" customHeight="1">
      <c r="A2070" s="9" t="s">
        <v>6163</v>
      </c>
      <c r="B2070" s="10">
        <v>45615.008356481485</v>
      </c>
      <c r="C2070" s="11" t="s">
        <v>6164</v>
      </c>
      <c r="D2070" s="12">
        <v>11.0</v>
      </c>
      <c r="E2070" s="10" t="s">
        <v>17</v>
      </c>
      <c r="F2070" s="12">
        <v>2024.0</v>
      </c>
      <c r="G2070" s="13" t="s">
        <v>13</v>
      </c>
      <c r="H2070" s="14" t="s">
        <v>1295</v>
      </c>
      <c r="I2070" s="12">
        <v>61.0</v>
      </c>
      <c r="J2070" s="15" t="str">
        <f t="shared" si="1"/>
        <v>Relevant</v>
      </c>
    </row>
    <row r="2071" ht="22.5" customHeight="1">
      <c r="A2071" s="9" t="s">
        <v>6165</v>
      </c>
      <c r="B2071" s="10">
        <v>45536.54576388889</v>
      </c>
      <c r="C2071" s="11" t="s">
        <v>4385</v>
      </c>
      <c r="D2071" s="12">
        <v>9.0</v>
      </c>
      <c r="E2071" s="10" t="s">
        <v>114</v>
      </c>
      <c r="F2071" s="12">
        <v>2024.0</v>
      </c>
      <c r="G2071" s="13" t="s">
        <v>13</v>
      </c>
      <c r="H2071" s="14" t="s">
        <v>6166</v>
      </c>
      <c r="I2071" s="12">
        <v>38.0</v>
      </c>
      <c r="J2071" s="15" t="str">
        <f t="shared" si="1"/>
        <v>Irrelevant</v>
      </c>
    </row>
    <row r="2072" ht="22.5" customHeight="1">
      <c r="A2072" s="9" t="s">
        <v>6167</v>
      </c>
      <c r="B2072" s="10">
        <v>45472.930983796294</v>
      </c>
      <c r="C2072" s="11" t="s">
        <v>6168</v>
      </c>
      <c r="D2072" s="12">
        <v>6.0</v>
      </c>
      <c r="E2072" s="10" t="s">
        <v>34</v>
      </c>
      <c r="F2072" s="12">
        <v>2024.0</v>
      </c>
      <c r="G2072" s="13" t="s">
        <v>13</v>
      </c>
      <c r="H2072" s="14" t="s">
        <v>56</v>
      </c>
      <c r="I2072" s="12">
        <v>283.0</v>
      </c>
      <c r="J2072" s="15" t="str">
        <f t="shared" si="1"/>
        <v>Relevant</v>
      </c>
    </row>
    <row r="2073" ht="22.5" customHeight="1">
      <c r="A2073" s="9" t="s">
        <v>6169</v>
      </c>
      <c r="B2073" s="10">
        <v>45473.64761574074</v>
      </c>
      <c r="C2073" s="11" t="s">
        <v>6170</v>
      </c>
      <c r="D2073" s="12">
        <v>6.0</v>
      </c>
      <c r="E2073" s="10" t="s">
        <v>34</v>
      </c>
      <c r="F2073" s="12">
        <v>2024.0</v>
      </c>
      <c r="G2073" s="13" t="s">
        <v>13</v>
      </c>
      <c r="H2073" s="14" t="s">
        <v>56</v>
      </c>
      <c r="I2073" s="12">
        <v>88.0</v>
      </c>
      <c r="J2073" s="15" t="str">
        <f t="shared" si="1"/>
        <v>Relevant</v>
      </c>
    </row>
    <row r="2074" ht="22.5" customHeight="1">
      <c r="A2074" s="9" t="s">
        <v>6171</v>
      </c>
      <c r="B2074" s="10">
        <v>45651.61016203704</v>
      </c>
      <c r="C2074" s="11" t="s">
        <v>6172</v>
      </c>
      <c r="D2074" s="12">
        <v>12.0</v>
      </c>
      <c r="E2074" s="10" t="s">
        <v>26</v>
      </c>
      <c r="F2074" s="12">
        <v>2024.0</v>
      </c>
      <c r="G2074" s="13" t="s">
        <v>13</v>
      </c>
      <c r="H2074" s="14" t="s">
        <v>4980</v>
      </c>
      <c r="I2074" s="12">
        <v>4811.0</v>
      </c>
      <c r="J2074" s="15" t="str">
        <f t="shared" si="1"/>
        <v>Relevant</v>
      </c>
    </row>
    <row r="2075" ht="22.5" customHeight="1">
      <c r="A2075" s="9" t="s">
        <v>6173</v>
      </c>
      <c r="B2075" s="10">
        <v>45710.703101851854</v>
      </c>
      <c r="C2075" s="11" t="s">
        <v>6174</v>
      </c>
      <c r="D2075" s="12">
        <v>2.0</v>
      </c>
      <c r="E2075" s="10" t="s">
        <v>12</v>
      </c>
      <c r="F2075" s="12">
        <v>2025.0</v>
      </c>
      <c r="G2075" s="13" t="s">
        <v>13</v>
      </c>
      <c r="H2075" s="14" t="s">
        <v>52</v>
      </c>
      <c r="I2075" s="12">
        <v>11.0</v>
      </c>
      <c r="J2075" s="15" t="str">
        <f t="shared" si="1"/>
        <v>Relevant</v>
      </c>
    </row>
    <row r="2076" ht="22.5" customHeight="1">
      <c r="A2076" s="9" t="s">
        <v>6175</v>
      </c>
      <c r="B2076" s="10">
        <v>45609.27431712963</v>
      </c>
      <c r="C2076" s="11" t="s">
        <v>6176</v>
      </c>
      <c r="D2076" s="12">
        <v>11.0</v>
      </c>
      <c r="E2076" s="10" t="s">
        <v>17</v>
      </c>
      <c r="F2076" s="12">
        <v>2024.0</v>
      </c>
      <c r="G2076" s="13" t="s">
        <v>6177</v>
      </c>
      <c r="H2076" s="14" t="s">
        <v>6178</v>
      </c>
      <c r="I2076" s="12">
        <v>27642.0</v>
      </c>
      <c r="J2076" s="15" t="str">
        <f t="shared" si="1"/>
        <v>Relevant</v>
      </c>
    </row>
    <row r="2077" ht="22.5" customHeight="1">
      <c r="A2077" s="9" t="s">
        <v>6179</v>
      </c>
      <c r="B2077" s="10">
        <v>45609.520625</v>
      </c>
      <c r="C2077" s="11" t="s">
        <v>6180</v>
      </c>
      <c r="D2077" s="12">
        <v>11.0</v>
      </c>
      <c r="E2077" s="10" t="s">
        <v>17</v>
      </c>
      <c r="F2077" s="12">
        <v>2024.0</v>
      </c>
      <c r="G2077" s="13" t="s">
        <v>6181</v>
      </c>
      <c r="H2077" s="14" t="s">
        <v>6182</v>
      </c>
      <c r="I2077" s="12">
        <v>1.8830927E7</v>
      </c>
      <c r="J2077" s="15" t="str">
        <f t="shared" si="1"/>
        <v>Relevant</v>
      </c>
    </row>
    <row r="2078" ht="22.5" customHeight="1">
      <c r="A2078" s="9" t="s">
        <v>6183</v>
      </c>
      <c r="B2078" s="10">
        <v>45696.63421296296</v>
      </c>
      <c r="C2078" s="11" t="s">
        <v>6184</v>
      </c>
      <c r="D2078" s="12">
        <v>2.0</v>
      </c>
      <c r="E2078" s="10" t="s">
        <v>12</v>
      </c>
      <c r="F2078" s="12">
        <v>2025.0</v>
      </c>
      <c r="G2078" s="13" t="s">
        <v>13</v>
      </c>
      <c r="H2078" s="14" t="s">
        <v>6185</v>
      </c>
      <c r="I2078" s="12">
        <v>56.0</v>
      </c>
      <c r="J2078" s="15" t="str">
        <f t="shared" si="1"/>
        <v>Relevant</v>
      </c>
    </row>
    <row r="2079" ht="22.5" customHeight="1">
      <c r="A2079" s="9" t="s">
        <v>6186</v>
      </c>
      <c r="B2079" s="10">
        <v>45614.76221064815</v>
      </c>
      <c r="C2079" s="11" t="s">
        <v>6187</v>
      </c>
      <c r="D2079" s="12">
        <v>11.0</v>
      </c>
      <c r="E2079" s="10" t="s">
        <v>17</v>
      </c>
      <c r="F2079" s="12">
        <v>2024.0</v>
      </c>
      <c r="G2079" s="13" t="s">
        <v>6188</v>
      </c>
      <c r="H2079" s="14" t="s">
        <v>6189</v>
      </c>
      <c r="I2079" s="12">
        <v>0.0</v>
      </c>
      <c r="J2079" s="15" t="str">
        <f t="shared" si="1"/>
        <v>Relevant</v>
      </c>
    </row>
    <row r="2080" ht="22.5" customHeight="1">
      <c r="A2080" s="9" t="s">
        <v>6190</v>
      </c>
      <c r="B2080" s="10">
        <v>45614.806909722225</v>
      </c>
      <c r="C2080" s="11" t="s">
        <v>6191</v>
      </c>
      <c r="D2080" s="12">
        <v>11.0</v>
      </c>
      <c r="E2080" s="10" t="s">
        <v>17</v>
      </c>
      <c r="F2080" s="12">
        <v>2024.0</v>
      </c>
      <c r="G2080" s="13" t="s">
        <v>13</v>
      </c>
      <c r="H2080" s="14" t="s">
        <v>423</v>
      </c>
      <c r="I2080" s="12">
        <v>37.0</v>
      </c>
      <c r="J2080" s="15" t="str">
        <f t="shared" si="1"/>
        <v>Relevant</v>
      </c>
    </row>
    <row r="2081" ht="22.5" customHeight="1">
      <c r="A2081" s="9" t="s">
        <v>6192</v>
      </c>
      <c r="B2081" s="10">
        <v>45597.4281712963</v>
      </c>
      <c r="C2081" s="11" t="s">
        <v>6193</v>
      </c>
      <c r="D2081" s="12">
        <v>11.0</v>
      </c>
      <c r="E2081" s="10" t="s">
        <v>17</v>
      </c>
      <c r="F2081" s="12">
        <v>2024.0</v>
      </c>
      <c r="G2081" s="13" t="s">
        <v>6194</v>
      </c>
      <c r="H2081" s="14" t="s">
        <v>6195</v>
      </c>
      <c r="I2081" s="12">
        <v>596368.0</v>
      </c>
      <c r="J2081" s="15" t="str">
        <f t="shared" si="1"/>
        <v>Relevant</v>
      </c>
    </row>
    <row r="2082" ht="22.5" customHeight="1">
      <c r="A2082" s="9" t="s">
        <v>6196</v>
      </c>
      <c r="B2082" s="10">
        <v>45638.53444444444</v>
      </c>
      <c r="C2082" s="11" t="s">
        <v>6197</v>
      </c>
      <c r="D2082" s="12">
        <v>12.0</v>
      </c>
      <c r="E2082" s="10" t="s">
        <v>26</v>
      </c>
      <c r="F2082" s="12">
        <v>2024.0</v>
      </c>
      <c r="G2082" s="13" t="s">
        <v>6198</v>
      </c>
      <c r="H2082" s="14" t="s">
        <v>6199</v>
      </c>
      <c r="I2082" s="12">
        <v>31597.0</v>
      </c>
      <c r="J2082" s="15" t="str">
        <f t="shared" si="1"/>
        <v>Irrelevant</v>
      </c>
    </row>
    <row r="2083" ht="22.5" customHeight="1">
      <c r="A2083" s="9" t="s">
        <v>6200</v>
      </c>
      <c r="B2083" s="10">
        <v>45722.6671875</v>
      </c>
      <c r="C2083" s="11" t="s">
        <v>6201</v>
      </c>
      <c r="D2083" s="12">
        <v>3.0</v>
      </c>
      <c r="E2083" s="10" t="s">
        <v>59</v>
      </c>
      <c r="F2083" s="12">
        <v>2025.0</v>
      </c>
      <c r="G2083" s="13" t="s">
        <v>6202</v>
      </c>
      <c r="H2083" s="14" t="s">
        <v>6203</v>
      </c>
      <c r="I2083" s="12">
        <v>2812061.0</v>
      </c>
      <c r="J2083" s="15" t="str">
        <f t="shared" si="1"/>
        <v>Irrelevant</v>
      </c>
    </row>
    <row r="2084" ht="22.5" customHeight="1">
      <c r="A2084" s="9" t="s">
        <v>6204</v>
      </c>
      <c r="B2084" s="10">
        <v>45609.53738425926</v>
      </c>
      <c r="C2084" s="11" t="s">
        <v>6205</v>
      </c>
      <c r="D2084" s="12">
        <v>11.0</v>
      </c>
      <c r="E2084" s="10" t="s">
        <v>17</v>
      </c>
      <c r="F2084" s="12">
        <v>2024.0</v>
      </c>
      <c r="G2084" s="13" t="s">
        <v>6206</v>
      </c>
      <c r="H2084" s="14" t="s">
        <v>6207</v>
      </c>
      <c r="I2084" s="12">
        <v>2495345.0</v>
      </c>
      <c r="J2084" s="15" t="str">
        <f t="shared" si="1"/>
        <v>Relevant</v>
      </c>
    </row>
    <row r="2085" ht="22.5" customHeight="1">
      <c r="A2085" s="9" t="s">
        <v>6208</v>
      </c>
      <c r="B2085" s="10">
        <v>45631.979166666664</v>
      </c>
      <c r="C2085" s="11" t="s">
        <v>6209</v>
      </c>
      <c r="D2085" s="12">
        <v>12.0</v>
      </c>
      <c r="E2085" s="10" t="s">
        <v>26</v>
      </c>
      <c r="F2085" s="12">
        <v>2024.0</v>
      </c>
      <c r="G2085" s="13" t="s">
        <v>13</v>
      </c>
      <c r="H2085" s="14" t="s">
        <v>6210</v>
      </c>
      <c r="I2085" s="12">
        <v>285.0</v>
      </c>
      <c r="J2085" s="15" t="str">
        <f t="shared" si="1"/>
        <v>Relevant</v>
      </c>
    </row>
    <row r="2086" ht="22.5" customHeight="1">
      <c r="A2086" s="9" t="s">
        <v>6211</v>
      </c>
      <c r="B2086" s="10">
        <v>45615.4387037037</v>
      </c>
      <c r="C2086" s="11" t="s">
        <v>3778</v>
      </c>
      <c r="D2086" s="12">
        <v>11.0</v>
      </c>
      <c r="E2086" s="10" t="s">
        <v>17</v>
      </c>
      <c r="F2086" s="12">
        <v>2024.0</v>
      </c>
      <c r="G2086" s="13" t="s">
        <v>13</v>
      </c>
      <c r="H2086" s="14" t="s">
        <v>6212</v>
      </c>
      <c r="I2086" s="12">
        <v>1009.0</v>
      </c>
      <c r="J2086" s="15" t="str">
        <f t="shared" si="1"/>
        <v>Relevant</v>
      </c>
    </row>
    <row r="2087" ht="22.5" customHeight="1">
      <c r="A2087" s="9" t="s">
        <v>6213</v>
      </c>
      <c r="B2087" s="10">
        <v>45651.65849537037</v>
      </c>
      <c r="C2087" s="11" t="s">
        <v>6214</v>
      </c>
      <c r="D2087" s="12">
        <v>12.0</v>
      </c>
      <c r="E2087" s="10" t="s">
        <v>26</v>
      </c>
      <c r="F2087" s="12">
        <v>2024.0</v>
      </c>
      <c r="G2087" s="13" t="s">
        <v>13</v>
      </c>
      <c r="H2087" s="14" t="s">
        <v>217</v>
      </c>
      <c r="I2087" s="12">
        <v>5401.0</v>
      </c>
      <c r="J2087" s="15" t="str">
        <f t="shared" si="1"/>
        <v>Relevant</v>
      </c>
    </row>
    <row r="2088" ht="22.5" customHeight="1">
      <c r="A2088" s="9" t="s">
        <v>6215</v>
      </c>
      <c r="B2088" s="10">
        <v>45420.55678240741</v>
      </c>
      <c r="C2088" s="11" t="s">
        <v>6216</v>
      </c>
      <c r="D2088" s="12">
        <v>5.0</v>
      </c>
      <c r="E2088" s="10" t="s">
        <v>21</v>
      </c>
      <c r="F2088" s="12">
        <v>2024.0</v>
      </c>
      <c r="G2088" s="13" t="s">
        <v>6217</v>
      </c>
      <c r="H2088" s="14" t="s">
        <v>6218</v>
      </c>
      <c r="I2088" s="12">
        <v>4447731.0</v>
      </c>
      <c r="J2088" s="15" t="str">
        <f t="shared" si="1"/>
        <v>Irrelevant</v>
      </c>
    </row>
    <row r="2089" ht="22.5" customHeight="1">
      <c r="A2089" s="9" t="s">
        <v>6219</v>
      </c>
      <c r="B2089" s="10">
        <v>45709.82671296296</v>
      </c>
      <c r="C2089" s="11" t="s">
        <v>6220</v>
      </c>
      <c r="D2089" s="12">
        <v>2.0</v>
      </c>
      <c r="E2089" s="10" t="s">
        <v>12</v>
      </c>
      <c r="F2089" s="12">
        <v>2025.0</v>
      </c>
      <c r="G2089" s="13" t="s">
        <v>13</v>
      </c>
      <c r="H2089" s="14" t="s">
        <v>6221</v>
      </c>
      <c r="I2089" s="12">
        <v>8632.0</v>
      </c>
      <c r="J2089" s="15" t="str">
        <f t="shared" si="1"/>
        <v>Irrelevant</v>
      </c>
    </row>
    <row r="2090" ht="22.5" customHeight="1">
      <c r="A2090" s="9" t="s">
        <v>6222</v>
      </c>
      <c r="B2090" s="10">
        <v>45616.43635416667</v>
      </c>
      <c r="C2090" s="11" t="s">
        <v>6223</v>
      </c>
      <c r="D2090" s="12">
        <v>11.0</v>
      </c>
      <c r="E2090" s="10" t="s">
        <v>17</v>
      </c>
      <c r="F2090" s="12">
        <v>2024.0</v>
      </c>
      <c r="G2090" s="13" t="s">
        <v>6224</v>
      </c>
      <c r="H2090" s="14" t="s">
        <v>6225</v>
      </c>
      <c r="I2090" s="12">
        <v>0.0</v>
      </c>
      <c r="J2090" s="15" t="str">
        <f t="shared" si="1"/>
        <v>Relevant</v>
      </c>
    </row>
    <row r="2091" ht="22.5" customHeight="1">
      <c r="A2091" s="9" t="s">
        <v>6226</v>
      </c>
      <c r="B2091" s="10">
        <v>45591.36954861111</v>
      </c>
      <c r="C2091" s="11" t="s">
        <v>6227</v>
      </c>
      <c r="D2091" s="12">
        <v>10.0</v>
      </c>
      <c r="E2091" s="10" t="s">
        <v>42</v>
      </c>
      <c r="F2091" s="12">
        <v>2024.0</v>
      </c>
      <c r="G2091" s="13" t="s">
        <v>6228</v>
      </c>
      <c r="H2091" s="14" t="s">
        <v>6229</v>
      </c>
      <c r="I2091" s="12">
        <v>8494959.0</v>
      </c>
      <c r="J2091" s="15" t="str">
        <f t="shared" si="1"/>
        <v>Relevant</v>
      </c>
    </row>
    <row r="2092" ht="22.5" customHeight="1">
      <c r="A2092" s="9" t="s">
        <v>6230</v>
      </c>
      <c r="B2092" s="10">
        <v>45614.67550925926</v>
      </c>
      <c r="C2092" s="11" t="s">
        <v>6231</v>
      </c>
      <c r="D2092" s="12">
        <v>11.0</v>
      </c>
      <c r="E2092" s="10" t="s">
        <v>17</v>
      </c>
      <c r="F2092" s="12">
        <v>2024.0</v>
      </c>
      <c r="G2092" s="13" t="s">
        <v>13</v>
      </c>
      <c r="H2092" s="14" t="s">
        <v>423</v>
      </c>
      <c r="I2092" s="12">
        <v>386.0</v>
      </c>
      <c r="J2092" s="15" t="str">
        <f t="shared" si="1"/>
        <v>Relevant</v>
      </c>
    </row>
    <row r="2093" ht="22.5" customHeight="1">
      <c r="A2093" s="9" t="s">
        <v>6232</v>
      </c>
      <c r="B2093" s="10">
        <v>45624.81959490741</v>
      </c>
      <c r="C2093" s="11" t="s">
        <v>6233</v>
      </c>
      <c r="D2093" s="12">
        <v>11.0</v>
      </c>
      <c r="E2093" s="10" t="s">
        <v>17</v>
      </c>
      <c r="F2093" s="12">
        <v>2024.0</v>
      </c>
      <c r="G2093" s="13" t="s">
        <v>6234</v>
      </c>
      <c r="H2093" s="14" t="s">
        <v>6235</v>
      </c>
      <c r="I2093" s="12">
        <v>6831001.0</v>
      </c>
      <c r="J2093" s="15" t="str">
        <f t="shared" si="1"/>
        <v>Irrelevant</v>
      </c>
    </row>
    <row r="2094" ht="22.5" customHeight="1">
      <c r="A2094" s="9" t="s">
        <v>6236</v>
      </c>
      <c r="B2094" s="10">
        <v>45588.37847222222</v>
      </c>
      <c r="C2094" s="11" t="s">
        <v>6237</v>
      </c>
      <c r="D2094" s="12">
        <v>10.0</v>
      </c>
      <c r="E2094" s="10" t="s">
        <v>42</v>
      </c>
      <c r="F2094" s="12">
        <v>2024.0</v>
      </c>
      <c r="G2094" s="13" t="s">
        <v>6238</v>
      </c>
      <c r="H2094" s="14" t="s">
        <v>6239</v>
      </c>
      <c r="I2094" s="12">
        <v>1.6242846E7</v>
      </c>
      <c r="J2094" s="15" t="str">
        <f t="shared" si="1"/>
        <v>Relevant</v>
      </c>
    </row>
    <row r="2095" ht="22.5" customHeight="1">
      <c r="A2095" s="9" t="s">
        <v>6240</v>
      </c>
      <c r="B2095" s="10">
        <v>45593.453414351854</v>
      </c>
      <c r="C2095" s="11" t="s">
        <v>6241</v>
      </c>
      <c r="D2095" s="12">
        <v>10.0</v>
      </c>
      <c r="E2095" s="10" t="s">
        <v>42</v>
      </c>
      <c r="F2095" s="12">
        <v>2024.0</v>
      </c>
      <c r="G2095" s="13" t="s">
        <v>13</v>
      </c>
      <c r="H2095" s="14" t="s">
        <v>2011</v>
      </c>
      <c r="I2095" s="12">
        <v>11739.0</v>
      </c>
      <c r="J2095" s="15" t="str">
        <f t="shared" si="1"/>
        <v>Relevant</v>
      </c>
    </row>
    <row r="2096" ht="22.5" customHeight="1">
      <c r="A2096" s="9" t="s">
        <v>6242</v>
      </c>
      <c r="B2096" s="10">
        <v>45581.54278935185</v>
      </c>
      <c r="C2096" s="11" t="s">
        <v>6243</v>
      </c>
      <c r="D2096" s="12">
        <v>10.0</v>
      </c>
      <c r="E2096" s="10" t="s">
        <v>42</v>
      </c>
      <c r="F2096" s="12">
        <v>2024.0</v>
      </c>
      <c r="G2096" s="13" t="s">
        <v>6244</v>
      </c>
      <c r="H2096" s="14" t="s">
        <v>6245</v>
      </c>
      <c r="I2096" s="12">
        <v>4223487.0</v>
      </c>
      <c r="J2096" s="15" t="str">
        <f t="shared" si="1"/>
        <v>Relevant</v>
      </c>
    </row>
    <row r="2097" ht="22.5" customHeight="1">
      <c r="A2097" s="9" t="s">
        <v>6246</v>
      </c>
      <c r="B2097" s="10">
        <v>45595.54554398148</v>
      </c>
      <c r="C2097" s="11" t="s">
        <v>6247</v>
      </c>
      <c r="D2097" s="12">
        <v>10.0</v>
      </c>
      <c r="E2097" s="10" t="s">
        <v>42</v>
      </c>
      <c r="F2097" s="12">
        <v>2024.0</v>
      </c>
      <c r="G2097" s="13" t="s">
        <v>13</v>
      </c>
      <c r="H2097" s="14" t="s">
        <v>4975</v>
      </c>
      <c r="I2097" s="12">
        <v>213.0</v>
      </c>
      <c r="J2097" s="15" t="str">
        <f t="shared" si="1"/>
        <v>Relevant</v>
      </c>
    </row>
    <row r="2098" ht="22.5" customHeight="1">
      <c r="A2098" s="9" t="s">
        <v>6248</v>
      </c>
      <c r="B2098" s="10">
        <v>45526.305</v>
      </c>
      <c r="C2098" s="11" t="s">
        <v>6249</v>
      </c>
      <c r="D2098" s="12">
        <v>8.0</v>
      </c>
      <c r="E2098" s="10" t="s">
        <v>167</v>
      </c>
      <c r="F2098" s="12">
        <v>2024.0</v>
      </c>
      <c r="G2098" s="13" t="s">
        <v>13</v>
      </c>
      <c r="H2098" s="14" t="s">
        <v>6250</v>
      </c>
      <c r="I2098" s="12">
        <v>2631.0</v>
      </c>
      <c r="J2098" s="15" t="str">
        <f t="shared" si="1"/>
        <v>Irrelevant</v>
      </c>
    </row>
    <row r="2099" ht="22.5" customHeight="1">
      <c r="A2099" s="9" t="s">
        <v>6251</v>
      </c>
      <c r="B2099" s="10">
        <v>45615.353472222225</v>
      </c>
      <c r="C2099" s="11" t="s">
        <v>6252</v>
      </c>
      <c r="D2099" s="12">
        <v>11.0</v>
      </c>
      <c r="E2099" s="10" t="s">
        <v>17</v>
      </c>
      <c r="F2099" s="12">
        <v>2024.0</v>
      </c>
      <c r="G2099" s="13" t="s">
        <v>6253</v>
      </c>
      <c r="H2099" s="14" t="s">
        <v>6254</v>
      </c>
      <c r="I2099" s="12">
        <v>1.5232462E7</v>
      </c>
      <c r="J2099" s="15" t="str">
        <f t="shared" si="1"/>
        <v>Relevant</v>
      </c>
    </row>
    <row r="2100" ht="22.5" customHeight="1">
      <c r="A2100" s="9" t="s">
        <v>6255</v>
      </c>
      <c r="B2100" s="10">
        <v>45482.03434027778</v>
      </c>
      <c r="C2100" s="11" t="s">
        <v>6256</v>
      </c>
      <c r="D2100" s="12">
        <v>7.0</v>
      </c>
      <c r="E2100" s="10" t="s">
        <v>55</v>
      </c>
      <c r="F2100" s="12">
        <v>2024.0</v>
      </c>
      <c r="G2100" s="13" t="s">
        <v>13</v>
      </c>
      <c r="H2100" s="14" t="s">
        <v>6257</v>
      </c>
      <c r="I2100" s="12">
        <v>111.0</v>
      </c>
      <c r="J2100" s="15" t="str">
        <f t="shared" si="1"/>
        <v>Relevant</v>
      </c>
    </row>
    <row r="2101" ht="22.5" customHeight="1">
      <c r="A2101" s="9" t="s">
        <v>6258</v>
      </c>
      <c r="B2101" s="10">
        <v>45703.60643518518</v>
      </c>
      <c r="C2101" s="11" t="s">
        <v>6259</v>
      </c>
      <c r="D2101" s="12">
        <v>2.0</v>
      </c>
      <c r="E2101" s="10" t="s">
        <v>12</v>
      </c>
      <c r="F2101" s="12">
        <v>2025.0</v>
      </c>
      <c r="G2101" s="13" t="s">
        <v>13</v>
      </c>
      <c r="H2101" s="14" t="s">
        <v>6260</v>
      </c>
      <c r="I2101" s="12">
        <v>11355.0</v>
      </c>
      <c r="J2101" s="15" t="str">
        <f t="shared" si="1"/>
        <v>Relevant</v>
      </c>
    </row>
    <row r="2102" ht="22.5" customHeight="1">
      <c r="A2102" s="9" t="s">
        <v>6261</v>
      </c>
      <c r="B2102" s="10">
        <v>45697.407789351855</v>
      </c>
      <c r="C2102" s="11" t="s">
        <v>6262</v>
      </c>
      <c r="D2102" s="12">
        <v>2.0</v>
      </c>
      <c r="E2102" s="10" t="s">
        <v>12</v>
      </c>
      <c r="F2102" s="12">
        <v>2025.0</v>
      </c>
      <c r="G2102" s="13" t="s">
        <v>13</v>
      </c>
      <c r="H2102" s="14" t="s">
        <v>14</v>
      </c>
      <c r="I2102" s="12">
        <v>2901.0</v>
      </c>
      <c r="J2102" s="15" t="str">
        <f t="shared" si="1"/>
        <v>Relevant</v>
      </c>
    </row>
    <row r="2103" ht="22.5" customHeight="1">
      <c r="A2103" s="9" t="s">
        <v>6263</v>
      </c>
      <c r="B2103" s="10">
        <v>45633.66085648148</v>
      </c>
      <c r="C2103" s="11" t="s">
        <v>6264</v>
      </c>
      <c r="D2103" s="12">
        <v>12.0</v>
      </c>
      <c r="E2103" s="10" t="s">
        <v>26</v>
      </c>
      <c r="F2103" s="12">
        <v>2024.0</v>
      </c>
      <c r="G2103" s="13" t="s">
        <v>13</v>
      </c>
      <c r="H2103" s="14" t="s">
        <v>6265</v>
      </c>
      <c r="I2103" s="12">
        <v>22.0</v>
      </c>
      <c r="J2103" s="15" t="str">
        <f t="shared" si="1"/>
        <v>Irrelevant</v>
      </c>
    </row>
    <row r="2104" ht="22.5" customHeight="1">
      <c r="A2104" s="9" t="s">
        <v>6266</v>
      </c>
      <c r="B2104" s="10">
        <v>45623.7040625</v>
      </c>
      <c r="C2104" s="11" t="s">
        <v>6267</v>
      </c>
      <c r="D2104" s="12">
        <v>11.0</v>
      </c>
      <c r="E2104" s="10" t="s">
        <v>17</v>
      </c>
      <c r="F2104" s="12">
        <v>2024.0</v>
      </c>
      <c r="G2104" s="13" t="s">
        <v>13</v>
      </c>
      <c r="H2104" s="14" t="s">
        <v>220</v>
      </c>
      <c r="I2104" s="12">
        <v>43.0</v>
      </c>
      <c r="J2104" s="15" t="str">
        <f t="shared" si="1"/>
        <v>Relevant</v>
      </c>
    </row>
    <row r="2105" ht="22.5" customHeight="1">
      <c r="A2105" s="9" t="s">
        <v>6268</v>
      </c>
      <c r="B2105" s="10">
        <v>45644.210810185185</v>
      </c>
      <c r="C2105" s="11" t="s">
        <v>6269</v>
      </c>
      <c r="D2105" s="12">
        <v>12.0</v>
      </c>
      <c r="E2105" s="10" t="s">
        <v>26</v>
      </c>
      <c r="F2105" s="12">
        <v>2024.0</v>
      </c>
      <c r="G2105" s="13" t="s">
        <v>13</v>
      </c>
      <c r="H2105" s="14" t="s">
        <v>357</v>
      </c>
      <c r="I2105" s="12">
        <v>0.0</v>
      </c>
      <c r="J2105" s="15" t="str">
        <f t="shared" si="1"/>
        <v>Relevant</v>
      </c>
    </row>
    <row r="2106" ht="22.5" customHeight="1">
      <c r="A2106" s="9" t="s">
        <v>6270</v>
      </c>
      <c r="B2106" s="10">
        <v>45618.29491898148</v>
      </c>
      <c r="C2106" s="11" t="s">
        <v>6271</v>
      </c>
      <c r="D2106" s="12">
        <v>11.0</v>
      </c>
      <c r="E2106" s="10" t="s">
        <v>17</v>
      </c>
      <c r="F2106" s="12">
        <v>2024.0</v>
      </c>
      <c r="G2106" s="13" t="s">
        <v>6272</v>
      </c>
      <c r="H2106" s="14" t="s">
        <v>6273</v>
      </c>
      <c r="I2106" s="12">
        <v>1.8830927E7</v>
      </c>
      <c r="J2106" s="15" t="str">
        <f t="shared" si="1"/>
        <v>Relevant</v>
      </c>
    </row>
    <row r="2107" ht="22.5" customHeight="1">
      <c r="A2107" s="9" t="s">
        <v>6274</v>
      </c>
      <c r="B2107" s="10">
        <v>45611.31025462963</v>
      </c>
      <c r="C2107" s="11" t="s">
        <v>6275</v>
      </c>
      <c r="D2107" s="12">
        <v>11.0</v>
      </c>
      <c r="E2107" s="10" t="s">
        <v>17</v>
      </c>
      <c r="F2107" s="12">
        <v>2024.0</v>
      </c>
      <c r="G2107" s="13" t="s">
        <v>6276</v>
      </c>
      <c r="H2107" s="14" t="s">
        <v>6277</v>
      </c>
      <c r="I2107" s="12">
        <v>315344.0</v>
      </c>
      <c r="J2107" s="15" t="str">
        <f t="shared" si="1"/>
        <v>Relevant</v>
      </c>
    </row>
    <row r="2108" ht="22.5" customHeight="1">
      <c r="A2108" s="9" t="s">
        <v>6278</v>
      </c>
      <c r="B2108" s="10">
        <v>45697.372465277775</v>
      </c>
      <c r="C2108" s="11" t="s">
        <v>6279</v>
      </c>
      <c r="D2108" s="12">
        <v>2.0</v>
      </c>
      <c r="E2108" s="10" t="s">
        <v>12</v>
      </c>
      <c r="F2108" s="12">
        <v>2025.0</v>
      </c>
      <c r="G2108" s="13" t="s">
        <v>13</v>
      </c>
      <c r="H2108" s="14" t="s">
        <v>6280</v>
      </c>
      <c r="I2108" s="12">
        <v>2962.0</v>
      </c>
      <c r="J2108" s="15" t="str">
        <f t="shared" si="1"/>
        <v>Relevant</v>
      </c>
    </row>
    <row r="2109" ht="22.5" customHeight="1">
      <c r="A2109" s="9" t="s">
        <v>6281</v>
      </c>
      <c r="B2109" s="10">
        <v>45535.74234953704</v>
      </c>
      <c r="C2109" s="11" t="s">
        <v>6282</v>
      </c>
      <c r="D2109" s="12">
        <v>8.0</v>
      </c>
      <c r="E2109" s="10" t="s">
        <v>167</v>
      </c>
      <c r="F2109" s="12">
        <v>2024.0</v>
      </c>
      <c r="G2109" s="13" t="s">
        <v>13</v>
      </c>
      <c r="H2109" s="14" t="s">
        <v>6283</v>
      </c>
      <c r="I2109" s="12">
        <v>5608.0</v>
      </c>
      <c r="J2109" s="15" t="str">
        <f t="shared" si="1"/>
        <v>Irrelevant</v>
      </c>
    </row>
    <row r="2110" ht="22.5" customHeight="1">
      <c r="A2110" s="9" t="s">
        <v>6284</v>
      </c>
      <c r="B2110" s="10">
        <v>45611.536087962966</v>
      </c>
      <c r="C2110" s="11" t="s">
        <v>6285</v>
      </c>
      <c r="D2110" s="12">
        <v>11.0</v>
      </c>
      <c r="E2110" s="10" t="s">
        <v>17</v>
      </c>
      <c r="F2110" s="12">
        <v>2024.0</v>
      </c>
      <c r="G2110" s="13" t="s">
        <v>13</v>
      </c>
      <c r="H2110" s="14" t="s">
        <v>6286</v>
      </c>
      <c r="I2110" s="12">
        <v>543.0</v>
      </c>
      <c r="J2110" s="15" t="str">
        <f t="shared" si="1"/>
        <v>Relevant</v>
      </c>
    </row>
    <row r="2111" ht="22.5" customHeight="1">
      <c r="A2111" s="9" t="s">
        <v>6287</v>
      </c>
      <c r="B2111" s="10">
        <v>45413.9437893287</v>
      </c>
      <c r="C2111" s="11" t="s">
        <v>6288</v>
      </c>
      <c r="D2111" s="12">
        <v>5.0</v>
      </c>
      <c r="E2111" s="10" t="s">
        <v>21</v>
      </c>
      <c r="F2111" s="12">
        <v>2024.0</v>
      </c>
      <c r="G2111" s="13" t="s">
        <v>6289</v>
      </c>
      <c r="H2111" s="14" t="s">
        <v>6290</v>
      </c>
      <c r="I2111" s="12">
        <v>1.0442369E7</v>
      </c>
      <c r="J2111" s="15" t="str">
        <f t="shared" si="1"/>
        <v>Irrelevant</v>
      </c>
    </row>
    <row r="2112" ht="22.5" customHeight="1">
      <c r="A2112" s="9" t="s">
        <v>6291</v>
      </c>
      <c r="B2112" s="10">
        <v>45536.331412037034</v>
      </c>
      <c r="C2112" s="11" t="s">
        <v>6292</v>
      </c>
      <c r="D2112" s="12">
        <v>9.0</v>
      </c>
      <c r="E2112" s="10" t="s">
        <v>114</v>
      </c>
      <c r="F2112" s="12">
        <v>2024.0</v>
      </c>
      <c r="G2112" s="13" t="s">
        <v>6293</v>
      </c>
      <c r="H2112" s="14" t="s">
        <v>6294</v>
      </c>
      <c r="I2112" s="12">
        <v>0.0</v>
      </c>
      <c r="J2112" s="15" t="str">
        <f t="shared" si="1"/>
        <v>Irrelevant</v>
      </c>
    </row>
    <row r="2113" ht="22.5" customHeight="1">
      <c r="A2113" s="9" t="s">
        <v>6295</v>
      </c>
      <c r="B2113" s="10">
        <v>45593.80409722222</v>
      </c>
      <c r="C2113" s="11" t="s">
        <v>6296</v>
      </c>
      <c r="D2113" s="12">
        <v>10.0</v>
      </c>
      <c r="E2113" s="10" t="s">
        <v>42</v>
      </c>
      <c r="F2113" s="12">
        <v>2024.0</v>
      </c>
      <c r="G2113" s="13" t="s">
        <v>13</v>
      </c>
      <c r="H2113" s="14" t="s">
        <v>97</v>
      </c>
      <c r="I2113" s="12">
        <v>148.0</v>
      </c>
      <c r="J2113" s="15" t="str">
        <f t="shared" si="1"/>
        <v>Relevant</v>
      </c>
    </row>
    <row r="2114" ht="22.5" customHeight="1">
      <c r="A2114" s="9" t="s">
        <v>6297</v>
      </c>
      <c r="B2114" s="10">
        <v>45425.11865740741</v>
      </c>
      <c r="C2114" s="11" t="s">
        <v>6298</v>
      </c>
      <c r="D2114" s="12">
        <v>5.0</v>
      </c>
      <c r="E2114" s="10" t="s">
        <v>21</v>
      </c>
      <c r="F2114" s="12">
        <v>2024.0</v>
      </c>
      <c r="G2114" s="13" t="s">
        <v>13</v>
      </c>
      <c r="H2114" s="14" t="s">
        <v>5425</v>
      </c>
      <c r="I2114" s="12">
        <v>134.0</v>
      </c>
      <c r="J2114" s="15" t="str">
        <f t="shared" si="1"/>
        <v>Relevant</v>
      </c>
    </row>
    <row r="2115" ht="22.5" customHeight="1">
      <c r="A2115" s="9" t="s">
        <v>6299</v>
      </c>
      <c r="B2115" s="10">
        <v>45603.79834490741</v>
      </c>
      <c r="C2115" s="11" t="s">
        <v>6300</v>
      </c>
      <c r="D2115" s="12">
        <v>11.0</v>
      </c>
      <c r="E2115" s="10" t="s">
        <v>17</v>
      </c>
      <c r="F2115" s="12">
        <v>2024.0</v>
      </c>
      <c r="G2115" s="13" t="s">
        <v>13</v>
      </c>
      <c r="H2115" s="14" t="s">
        <v>6301</v>
      </c>
      <c r="I2115" s="12">
        <v>19.0</v>
      </c>
      <c r="J2115" s="15" t="str">
        <f t="shared" si="1"/>
        <v>Relevant</v>
      </c>
    </row>
    <row r="2116" ht="22.5" customHeight="1">
      <c r="A2116" s="9" t="s">
        <v>6302</v>
      </c>
      <c r="B2116" s="10">
        <v>45478.43310185185</v>
      </c>
      <c r="C2116" s="11" t="s">
        <v>6303</v>
      </c>
      <c r="D2116" s="12">
        <v>7.0</v>
      </c>
      <c r="E2116" s="10" t="s">
        <v>55</v>
      </c>
      <c r="F2116" s="12">
        <v>2024.0</v>
      </c>
      <c r="G2116" s="13" t="s">
        <v>6304</v>
      </c>
      <c r="H2116" s="14" t="s">
        <v>6305</v>
      </c>
      <c r="I2116" s="12">
        <v>1295785.0</v>
      </c>
      <c r="J2116" s="15" t="str">
        <f t="shared" si="1"/>
        <v>Irrelevant</v>
      </c>
    </row>
    <row r="2117" ht="22.5" customHeight="1">
      <c r="A2117" s="9" t="s">
        <v>6306</v>
      </c>
      <c r="B2117" s="10">
        <v>45385.2758912037</v>
      </c>
      <c r="C2117" s="11" t="s">
        <v>6307</v>
      </c>
      <c r="D2117" s="12">
        <v>4.0</v>
      </c>
      <c r="E2117" s="10" t="s">
        <v>274</v>
      </c>
      <c r="F2117" s="12">
        <v>2024.0</v>
      </c>
      <c r="G2117" s="13" t="s">
        <v>6308</v>
      </c>
      <c r="H2117" s="14" t="s">
        <v>6309</v>
      </c>
      <c r="I2117" s="12">
        <v>169315.0</v>
      </c>
      <c r="J2117" s="15" t="str">
        <f t="shared" si="1"/>
        <v>Irrelevant</v>
      </c>
    </row>
    <row r="2118" ht="22.5" customHeight="1">
      <c r="A2118" s="9" t="s">
        <v>6310</v>
      </c>
      <c r="B2118" s="10">
        <v>45611.96649305556</v>
      </c>
      <c r="C2118" s="11" t="s">
        <v>6311</v>
      </c>
      <c r="D2118" s="12">
        <v>11.0</v>
      </c>
      <c r="E2118" s="10" t="s">
        <v>17</v>
      </c>
      <c r="F2118" s="12">
        <v>2024.0</v>
      </c>
      <c r="G2118" s="13" t="s">
        <v>13</v>
      </c>
      <c r="H2118" s="14" t="s">
        <v>1301</v>
      </c>
      <c r="I2118" s="12">
        <v>155.0</v>
      </c>
      <c r="J2118" s="15" t="str">
        <f t="shared" si="1"/>
        <v>Irrelevant</v>
      </c>
    </row>
    <row r="2119" ht="22.5" customHeight="1">
      <c r="A2119" s="9" t="s">
        <v>6312</v>
      </c>
      <c r="B2119" s="10">
        <v>45586.803078703706</v>
      </c>
      <c r="C2119" s="11" t="s">
        <v>6313</v>
      </c>
      <c r="D2119" s="12">
        <v>10.0</v>
      </c>
      <c r="E2119" s="10" t="s">
        <v>42</v>
      </c>
      <c r="F2119" s="12">
        <v>2024.0</v>
      </c>
      <c r="G2119" s="13" t="s">
        <v>13</v>
      </c>
      <c r="H2119" s="14" t="s">
        <v>175</v>
      </c>
      <c r="I2119" s="12">
        <v>172.0</v>
      </c>
      <c r="J2119" s="15" t="str">
        <f t="shared" si="1"/>
        <v>Irrelevant</v>
      </c>
    </row>
    <row r="2120" ht="22.5" customHeight="1">
      <c r="A2120" s="9" t="s">
        <v>6314</v>
      </c>
      <c r="B2120" s="10">
        <v>45642.670752314814</v>
      </c>
      <c r="C2120" s="11" t="s">
        <v>6315</v>
      </c>
      <c r="D2120" s="12">
        <v>12.0</v>
      </c>
      <c r="E2120" s="10" t="s">
        <v>26</v>
      </c>
      <c r="F2120" s="12">
        <v>2024.0</v>
      </c>
      <c r="G2120" s="13" t="s">
        <v>13</v>
      </c>
      <c r="H2120" s="14" t="s">
        <v>1048</v>
      </c>
      <c r="I2120" s="12">
        <v>947.0</v>
      </c>
      <c r="J2120" s="15" t="str">
        <f t="shared" si="1"/>
        <v>Relevant</v>
      </c>
    </row>
    <row r="2121" ht="22.5" customHeight="1">
      <c r="A2121" s="9" t="s">
        <v>6316</v>
      </c>
      <c r="B2121" s="10">
        <v>45699.290901203705</v>
      </c>
      <c r="C2121" s="11" t="s">
        <v>6317</v>
      </c>
      <c r="D2121" s="12">
        <v>2.0</v>
      </c>
      <c r="E2121" s="10" t="s">
        <v>12</v>
      </c>
      <c r="F2121" s="12">
        <v>2025.0</v>
      </c>
      <c r="G2121" s="13" t="s">
        <v>6318</v>
      </c>
      <c r="H2121" s="14" t="s">
        <v>6319</v>
      </c>
      <c r="I2121" s="12">
        <v>9399581.0</v>
      </c>
      <c r="J2121" s="15" t="str">
        <f t="shared" si="1"/>
        <v>Relevant</v>
      </c>
    </row>
    <row r="2122" ht="22.5" customHeight="1">
      <c r="A2122" s="9" t="s">
        <v>6320</v>
      </c>
      <c r="B2122" s="10">
        <v>45581.70228009259</v>
      </c>
      <c r="C2122" s="11" t="s">
        <v>6321</v>
      </c>
      <c r="D2122" s="12">
        <v>10.0</v>
      </c>
      <c r="E2122" s="10" t="s">
        <v>42</v>
      </c>
      <c r="F2122" s="12">
        <v>2024.0</v>
      </c>
      <c r="G2122" s="13" t="s">
        <v>13</v>
      </c>
      <c r="H2122" s="14" t="s">
        <v>6322</v>
      </c>
      <c r="I2122" s="12">
        <v>69.0</v>
      </c>
      <c r="J2122" s="15" t="str">
        <f t="shared" si="1"/>
        <v>Relevant</v>
      </c>
    </row>
    <row r="2123" ht="22.5" customHeight="1">
      <c r="A2123" s="9" t="s">
        <v>6323</v>
      </c>
      <c r="B2123" s="10">
        <v>45537.53167824074</v>
      </c>
      <c r="C2123" s="11" t="s">
        <v>6324</v>
      </c>
      <c r="D2123" s="12">
        <v>9.0</v>
      </c>
      <c r="E2123" s="10" t="s">
        <v>114</v>
      </c>
      <c r="F2123" s="12">
        <v>2024.0</v>
      </c>
      <c r="G2123" s="13" t="s">
        <v>6325</v>
      </c>
      <c r="H2123" s="14" t="s">
        <v>6326</v>
      </c>
      <c r="I2123" s="12">
        <v>78.0</v>
      </c>
      <c r="J2123" s="15" t="str">
        <f t="shared" si="1"/>
        <v>Irrelevant</v>
      </c>
    </row>
    <row r="2124" ht="22.5" customHeight="1">
      <c r="A2124" s="9" t="s">
        <v>6327</v>
      </c>
      <c r="B2124" s="10">
        <v>45586.28680556713</v>
      </c>
      <c r="C2124" s="11" t="s">
        <v>6328</v>
      </c>
      <c r="D2124" s="12">
        <v>10.0</v>
      </c>
      <c r="E2124" s="10" t="s">
        <v>42</v>
      </c>
      <c r="F2124" s="12">
        <v>2024.0</v>
      </c>
      <c r="G2124" s="13" t="s">
        <v>6329</v>
      </c>
      <c r="H2124" s="14" t="s">
        <v>6330</v>
      </c>
      <c r="I2124" s="12">
        <v>0.0</v>
      </c>
      <c r="J2124" s="15" t="str">
        <f t="shared" si="1"/>
        <v>Relevant</v>
      </c>
    </row>
    <row r="2125" ht="22.5" customHeight="1">
      <c r="A2125" s="9" t="s">
        <v>6331</v>
      </c>
      <c r="B2125" s="10">
        <v>45616.698969907404</v>
      </c>
      <c r="C2125" s="11" t="s">
        <v>6332</v>
      </c>
      <c r="D2125" s="12">
        <v>11.0</v>
      </c>
      <c r="E2125" s="10" t="s">
        <v>17</v>
      </c>
      <c r="F2125" s="12">
        <v>2024.0</v>
      </c>
      <c r="G2125" s="13" t="s">
        <v>13</v>
      </c>
      <c r="H2125" s="14" t="s">
        <v>2781</v>
      </c>
      <c r="I2125" s="12">
        <v>1514.0</v>
      </c>
      <c r="J2125" s="15" t="str">
        <f t="shared" si="1"/>
        <v>Relevant</v>
      </c>
    </row>
    <row r="2126" ht="22.5" customHeight="1">
      <c r="A2126" s="9" t="s">
        <v>6333</v>
      </c>
      <c r="B2126" s="10">
        <v>45598.46144675926</v>
      </c>
      <c r="C2126" s="11" t="s">
        <v>6334</v>
      </c>
      <c r="D2126" s="12">
        <v>11.0</v>
      </c>
      <c r="E2126" s="10" t="s">
        <v>17</v>
      </c>
      <c r="F2126" s="12">
        <v>2024.0</v>
      </c>
      <c r="G2126" s="13" t="s">
        <v>6335</v>
      </c>
      <c r="H2126" s="14" t="s">
        <v>6336</v>
      </c>
      <c r="I2126" s="12">
        <v>421.0</v>
      </c>
      <c r="J2126" s="15" t="str">
        <f t="shared" si="1"/>
        <v>Relevant</v>
      </c>
    </row>
    <row r="2127" ht="22.5" customHeight="1">
      <c r="A2127" s="9" t="s">
        <v>6337</v>
      </c>
      <c r="B2127" s="10">
        <v>45605.622465277775</v>
      </c>
      <c r="C2127" s="11" t="s">
        <v>6338</v>
      </c>
      <c r="D2127" s="12">
        <v>11.0</v>
      </c>
      <c r="E2127" s="10" t="s">
        <v>17</v>
      </c>
      <c r="F2127" s="12">
        <v>2024.0</v>
      </c>
      <c r="G2127" s="13" t="s">
        <v>13</v>
      </c>
      <c r="H2127" s="14" t="s">
        <v>6339</v>
      </c>
      <c r="I2127" s="12">
        <v>562.0</v>
      </c>
      <c r="J2127" s="15" t="str">
        <f t="shared" si="1"/>
        <v>Relevant</v>
      </c>
    </row>
    <row r="2128" ht="22.5" customHeight="1">
      <c r="A2128" s="9" t="s">
        <v>6340</v>
      </c>
      <c r="B2128" s="10">
        <v>45611.96188657408</v>
      </c>
      <c r="C2128" s="11" t="s">
        <v>6341</v>
      </c>
      <c r="D2128" s="12">
        <v>11.0</v>
      </c>
      <c r="E2128" s="10" t="s">
        <v>17</v>
      </c>
      <c r="F2128" s="12">
        <v>2024.0</v>
      </c>
      <c r="G2128" s="13" t="s">
        <v>13</v>
      </c>
      <c r="H2128" s="14" t="s">
        <v>6342</v>
      </c>
      <c r="I2128" s="12">
        <v>38033.0</v>
      </c>
      <c r="J2128" s="15" t="str">
        <f t="shared" si="1"/>
        <v>Relevant</v>
      </c>
    </row>
    <row r="2129" ht="22.5" customHeight="1">
      <c r="A2129" s="9" t="s">
        <v>6343</v>
      </c>
      <c r="B2129" s="10">
        <v>45615.954039351855</v>
      </c>
      <c r="C2129" s="11" t="s">
        <v>6344</v>
      </c>
      <c r="D2129" s="12">
        <v>11.0</v>
      </c>
      <c r="E2129" s="10" t="s">
        <v>17</v>
      </c>
      <c r="F2129" s="12">
        <v>2024.0</v>
      </c>
      <c r="G2129" s="13" t="s">
        <v>13</v>
      </c>
      <c r="H2129" s="14" t="s">
        <v>94</v>
      </c>
      <c r="I2129" s="12">
        <v>275.0</v>
      </c>
      <c r="J2129" s="15" t="str">
        <f t="shared" si="1"/>
        <v>Relevant</v>
      </c>
    </row>
    <row r="2130" ht="22.5" customHeight="1">
      <c r="A2130" s="9" t="s">
        <v>6345</v>
      </c>
      <c r="B2130" s="10">
        <v>45616.48247685185</v>
      </c>
      <c r="C2130" s="11" t="s">
        <v>6346</v>
      </c>
      <c r="D2130" s="12">
        <v>11.0</v>
      </c>
      <c r="E2130" s="10" t="s">
        <v>17</v>
      </c>
      <c r="F2130" s="12">
        <v>2024.0</v>
      </c>
      <c r="G2130" s="13" t="s">
        <v>13</v>
      </c>
      <c r="H2130" s="14" t="s">
        <v>6347</v>
      </c>
      <c r="I2130" s="12">
        <v>26078.0</v>
      </c>
      <c r="J2130" s="15" t="str">
        <f t="shared" si="1"/>
        <v>Relevant</v>
      </c>
    </row>
    <row r="2131" ht="22.5" customHeight="1">
      <c r="A2131" s="9" t="s">
        <v>6348</v>
      </c>
      <c r="B2131" s="10">
        <v>45651.43078703704</v>
      </c>
      <c r="C2131" s="11" t="s">
        <v>6349</v>
      </c>
      <c r="D2131" s="12">
        <v>12.0</v>
      </c>
      <c r="E2131" s="10" t="s">
        <v>26</v>
      </c>
      <c r="F2131" s="12">
        <v>2024.0</v>
      </c>
      <c r="G2131" s="13" t="s">
        <v>13</v>
      </c>
      <c r="H2131" s="14" t="s">
        <v>121</v>
      </c>
      <c r="I2131" s="12">
        <v>1038.0</v>
      </c>
      <c r="J2131" s="15" t="str">
        <f t="shared" si="1"/>
        <v>Irrelevant</v>
      </c>
    </row>
    <row r="2132" ht="22.5" customHeight="1">
      <c r="A2132" s="9" t="s">
        <v>6350</v>
      </c>
      <c r="B2132" s="10">
        <v>45598.649305555555</v>
      </c>
      <c r="C2132" s="11" t="s">
        <v>6351</v>
      </c>
      <c r="D2132" s="12">
        <v>11.0</v>
      </c>
      <c r="E2132" s="10" t="s">
        <v>17</v>
      </c>
      <c r="F2132" s="12">
        <v>2024.0</v>
      </c>
      <c r="G2132" s="13" t="s">
        <v>6352</v>
      </c>
      <c r="H2132" s="14" t="s">
        <v>6353</v>
      </c>
      <c r="I2132" s="12">
        <v>9292977.0</v>
      </c>
      <c r="J2132" s="15" t="str">
        <f t="shared" si="1"/>
        <v>Irrelevant</v>
      </c>
    </row>
    <row r="2133" ht="22.5" customHeight="1">
      <c r="A2133" s="9" t="s">
        <v>6354</v>
      </c>
      <c r="B2133" s="10">
        <v>45597.58568287037</v>
      </c>
      <c r="C2133" s="11" t="s">
        <v>6355</v>
      </c>
      <c r="D2133" s="12">
        <v>11.0</v>
      </c>
      <c r="E2133" s="10" t="s">
        <v>17</v>
      </c>
      <c r="F2133" s="12">
        <v>2024.0</v>
      </c>
      <c r="G2133" s="13" t="s">
        <v>13</v>
      </c>
      <c r="H2133" s="14" t="s">
        <v>124</v>
      </c>
      <c r="I2133" s="12">
        <v>271.0</v>
      </c>
      <c r="J2133" s="15" t="str">
        <f t="shared" si="1"/>
        <v>Relevant</v>
      </c>
    </row>
    <row r="2134" ht="22.5" customHeight="1">
      <c r="A2134" s="9" t="s">
        <v>6356</v>
      </c>
      <c r="B2134" s="10">
        <v>45621.876921296294</v>
      </c>
      <c r="C2134" s="11" t="s">
        <v>6357</v>
      </c>
      <c r="D2134" s="12">
        <v>11.0</v>
      </c>
      <c r="E2134" s="10" t="s">
        <v>17</v>
      </c>
      <c r="F2134" s="12">
        <v>2024.0</v>
      </c>
      <c r="G2134" s="13" t="s">
        <v>13</v>
      </c>
      <c r="H2134" s="14" t="s">
        <v>220</v>
      </c>
      <c r="I2134" s="12">
        <v>417.0</v>
      </c>
      <c r="J2134" s="15" t="str">
        <f t="shared" si="1"/>
        <v>Relevant</v>
      </c>
    </row>
    <row r="2135" ht="22.5" customHeight="1">
      <c r="A2135" s="9" t="s">
        <v>6358</v>
      </c>
      <c r="B2135" s="10">
        <v>45614.54016362268</v>
      </c>
      <c r="C2135" s="11" t="s">
        <v>6359</v>
      </c>
      <c r="D2135" s="12">
        <v>11.0</v>
      </c>
      <c r="E2135" s="10" t="s">
        <v>17</v>
      </c>
      <c r="F2135" s="12">
        <v>2024.0</v>
      </c>
      <c r="G2135" s="13" t="s">
        <v>6360</v>
      </c>
      <c r="H2135" s="14" t="s">
        <v>6361</v>
      </c>
      <c r="I2135" s="12">
        <v>1212539.0</v>
      </c>
      <c r="J2135" s="15" t="str">
        <f t="shared" si="1"/>
        <v>Relevant</v>
      </c>
    </row>
    <row r="2136" ht="22.5" customHeight="1">
      <c r="A2136" s="9" t="s">
        <v>6362</v>
      </c>
      <c r="B2136" s="10">
        <v>45483.35086805555</v>
      </c>
      <c r="C2136" s="11" t="s">
        <v>6363</v>
      </c>
      <c r="D2136" s="12">
        <v>7.0</v>
      </c>
      <c r="E2136" s="10" t="s">
        <v>55</v>
      </c>
      <c r="F2136" s="12">
        <v>2024.0</v>
      </c>
      <c r="G2136" s="13" t="s">
        <v>6364</v>
      </c>
      <c r="H2136" s="14" t="s">
        <v>6365</v>
      </c>
      <c r="I2136" s="12">
        <v>0.0</v>
      </c>
      <c r="J2136" s="15" t="str">
        <f t="shared" si="1"/>
        <v>Irrelevant</v>
      </c>
    </row>
    <row r="2137" ht="22.5" customHeight="1">
      <c r="A2137" s="9" t="s">
        <v>6366</v>
      </c>
      <c r="B2137" s="10">
        <v>45696.76005787037</v>
      </c>
      <c r="C2137" s="11" t="s">
        <v>6367</v>
      </c>
      <c r="D2137" s="12">
        <v>2.0</v>
      </c>
      <c r="E2137" s="10" t="s">
        <v>12</v>
      </c>
      <c r="F2137" s="12">
        <v>2025.0</v>
      </c>
      <c r="G2137" s="13" t="s">
        <v>13</v>
      </c>
      <c r="H2137" s="14" t="s">
        <v>14</v>
      </c>
      <c r="I2137" s="12">
        <v>469.0</v>
      </c>
      <c r="J2137" s="15" t="str">
        <f t="shared" si="1"/>
        <v>Relevant</v>
      </c>
    </row>
    <row r="2138" ht="22.5" customHeight="1">
      <c r="A2138" s="9" t="s">
        <v>6368</v>
      </c>
      <c r="B2138" s="10">
        <v>45579.37708333333</v>
      </c>
      <c r="C2138" s="11" t="s">
        <v>6369</v>
      </c>
      <c r="D2138" s="12">
        <v>10.0</v>
      </c>
      <c r="E2138" s="10" t="s">
        <v>42</v>
      </c>
      <c r="F2138" s="12">
        <v>2024.0</v>
      </c>
      <c r="G2138" s="13" t="s">
        <v>6370</v>
      </c>
      <c r="H2138" s="14" t="s">
        <v>6371</v>
      </c>
      <c r="I2138" s="12">
        <v>1.6242846E7</v>
      </c>
      <c r="J2138" s="15" t="str">
        <f t="shared" si="1"/>
        <v>Relevant</v>
      </c>
    </row>
    <row r="2139" ht="22.5" customHeight="1">
      <c r="A2139" s="9" t="s">
        <v>6372</v>
      </c>
      <c r="B2139" s="10">
        <v>45618.75859953704</v>
      </c>
      <c r="C2139" s="11" t="s">
        <v>6373</v>
      </c>
      <c r="D2139" s="12">
        <v>11.0</v>
      </c>
      <c r="E2139" s="10" t="s">
        <v>17</v>
      </c>
      <c r="F2139" s="12">
        <v>2024.0</v>
      </c>
      <c r="G2139" s="13" t="s">
        <v>13</v>
      </c>
      <c r="H2139" s="14" t="s">
        <v>1214</v>
      </c>
      <c r="I2139" s="12">
        <v>74337.0</v>
      </c>
      <c r="J2139" s="15" t="str">
        <f t="shared" si="1"/>
        <v>Relevant</v>
      </c>
    </row>
    <row r="2140" ht="22.5" customHeight="1">
      <c r="A2140" s="9" t="s">
        <v>6374</v>
      </c>
      <c r="B2140" s="10">
        <v>45596.1115444213</v>
      </c>
      <c r="C2140" s="11" t="s">
        <v>6375</v>
      </c>
      <c r="D2140" s="12">
        <v>10.0</v>
      </c>
      <c r="E2140" s="10" t="s">
        <v>42</v>
      </c>
      <c r="F2140" s="12">
        <v>2024.0</v>
      </c>
      <c r="G2140" s="13" t="s">
        <v>6376</v>
      </c>
      <c r="H2140" s="14" t="s">
        <v>6377</v>
      </c>
      <c r="I2140" s="12">
        <v>1.2767834E7</v>
      </c>
      <c r="J2140" s="15" t="str">
        <f t="shared" si="1"/>
        <v>Relevant</v>
      </c>
    </row>
    <row r="2141" ht="22.5" customHeight="1">
      <c r="A2141" s="9" t="s">
        <v>6378</v>
      </c>
      <c r="B2141" s="10">
        <v>45604.958333333336</v>
      </c>
      <c r="C2141" s="11" t="s">
        <v>6379</v>
      </c>
      <c r="D2141" s="12">
        <v>11.0</v>
      </c>
      <c r="E2141" s="10" t="s">
        <v>17</v>
      </c>
      <c r="F2141" s="12">
        <v>2024.0</v>
      </c>
      <c r="G2141" s="13" t="s">
        <v>6380</v>
      </c>
      <c r="H2141" s="14" t="str">
        <f>IFERROR(__xludf.DUMMYFUNCTION("TRIM(REGEXREPLACE(GOOGLETRANSLATE(G2141,""auto"",""en""),""(?i)\b(RT|QT)\s*@?\w*:?\s*|https?://\S+|@\w+|#\w+|[^\x00-\x7F]|[^\w\s]"",""""))"),"Jagran Editorial The increasing menace of toxic air should not be ignored air pollution increasing in Delhi NCR")</f>
        <v>Jagran Editorial The increasing menace of toxic air should not be ignored air pollution increasing in Delhi NCR</v>
      </c>
      <c r="I2141" s="12">
        <v>1.5232462E7</v>
      </c>
      <c r="J2141" s="15" t="str">
        <f t="shared" si="1"/>
        <v>Relevant</v>
      </c>
    </row>
    <row r="2142" ht="22.5" customHeight="1">
      <c r="A2142" s="9" t="s">
        <v>6381</v>
      </c>
      <c r="B2142" s="10">
        <v>45445.39734953704</v>
      </c>
      <c r="C2142" s="11" t="s">
        <v>6382</v>
      </c>
      <c r="D2142" s="12">
        <v>6.0</v>
      </c>
      <c r="E2142" s="10" t="s">
        <v>34</v>
      </c>
      <c r="F2142" s="12">
        <v>2024.0</v>
      </c>
      <c r="G2142" s="13" t="s">
        <v>13</v>
      </c>
      <c r="H2142" s="14" t="s">
        <v>5140</v>
      </c>
      <c r="I2142" s="12">
        <v>87.0</v>
      </c>
      <c r="J2142" s="15" t="str">
        <f t="shared" si="1"/>
        <v>Relevant</v>
      </c>
    </row>
    <row r="2143" ht="22.5" customHeight="1">
      <c r="A2143" s="9" t="s">
        <v>6383</v>
      </c>
      <c r="B2143" s="10">
        <v>45591.66645833333</v>
      </c>
      <c r="C2143" s="11" t="s">
        <v>6384</v>
      </c>
      <c r="D2143" s="12">
        <v>10.0</v>
      </c>
      <c r="E2143" s="10" t="s">
        <v>42</v>
      </c>
      <c r="F2143" s="12">
        <v>2024.0</v>
      </c>
      <c r="G2143" s="13" t="s">
        <v>13</v>
      </c>
      <c r="H2143" s="14" t="s">
        <v>335</v>
      </c>
      <c r="I2143" s="12">
        <v>1118.0</v>
      </c>
      <c r="J2143" s="15" t="str">
        <f t="shared" si="1"/>
        <v>Relevant</v>
      </c>
    </row>
    <row r="2144" ht="22.5" customHeight="1">
      <c r="A2144" s="9" t="s">
        <v>6385</v>
      </c>
      <c r="B2144" s="10">
        <v>45667.67864583333</v>
      </c>
      <c r="C2144" s="11" t="s">
        <v>6386</v>
      </c>
      <c r="D2144" s="12">
        <v>1.0</v>
      </c>
      <c r="E2144" s="10" t="s">
        <v>70</v>
      </c>
      <c r="F2144" s="12">
        <v>2025.0</v>
      </c>
      <c r="G2144" s="13" t="s">
        <v>13</v>
      </c>
      <c r="H2144" s="14" t="s">
        <v>6387</v>
      </c>
      <c r="I2144" s="12">
        <v>37.0</v>
      </c>
      <c r="J2144" s="15" t="str">
        <f t="shared" si="1"/>
        <v>Relevant</v>
      </c>
    </row>
    <row r="2145" ht="22.5" customHeight="1">
      <c r="A2145" s="9" t="s">
        <v>6388</v>
      </c>
      <c r="B2145" s="10">
        <v>45387.21958333333</v>
      </c>
      <c r="C2145" s="11" t="s">
        <v>6389</v>
      </c>
      <c r="D2145" s="12">
        <v>4.0</v>
      </c>
      <c r="E2145" s="10" t="s">
        <v>274</v>
      </c>
      <c r="F2145" s="12">
        <v>2024.0</v>
      </c>
      <c r="G2145" s="13" t="s">
        <v>13</v>
      </c>
      <c r="H2145" s="14" t="s">
        <v>6390</v>
      </c>
      <c r="I2145" s="12">
        <v>503.0</v>
      </c>
      <c r="J2145" s="15" t="str">
        <f t="shared" si="1"/>
        <v>Irrelevant</v>
      </c>
    </row>
    <row r="2146" ht="22.5" customHeight="1">
      <c r="A2146" s="9" t="s">
        <v>6391</v>
      </c>
      <c r="B2146" s="10">
        <v>45616.366585648146</v>
      </c>
      <c r="C2146" s="11" t="s">
        <v>6392</v>
      </c>
      <c r="D2146" s="12">
        <v>11.0</v>
      </c>
      <c r="E2146" s="10" t="s">
        <v>17</v>
      </c>
      <c r="F2146" s="12">
        <v>2024.0</v>
      </c>
      <c r="G2146" s="13" t="s">
        <v>13</v>
      </c>
      <c r="H2146" s="14" t="s">
        <v>6393</v>
      </c>
      <c r="I2146" s="12">
        <v>855.0</v>
      </c>
      <c r="J2146" s="15" t="str">
        <f t="shared" si="1"/>
        <v>Irrelevant</v>
      </c>
    </row>
    <row r="2147" ht="22.5" customHeight="1">
      <c r="A2147" s="9" t="s">
        <v>6394</v>
      </c>
      <c r="B2147" s="10">
        <v>45569.55243055556</v>
      </c>
      <c r="C2147" s="11" t="s">
        <v>6395</v>
      </c>
      <c r="D2147" s="12">
        <v>10.0</v>
      </c>
      <c r="E2147" s="10" t="s">
        <v>42</v>
      </c>
      <c r="F2147" s="12">
        <v>2024.0</v>
      </c>
      <c r="G2147" s="13" t="s">
        <v>6396</v>
      </c>
      <c r="H2147" s="14" t="s">
        <v>6397</v>
      </c>
      <c r="I2147" s="12">
        <v>1.1381865E7</v>
      </c>
      <c r="J2147" s="15" t="str">
        <f t="shared" si="1"/>
        <v>Relevant</v>
      </c>
    </row>
    <row r="2148" ht="22.5" customHeight="1">
      <c r="A2148" s="9" t="s">
        <v>6398</v>
      </c>
      <c r="B2148" s="10">
        <v>45607.34700231482</v>
      </c>
      <c r="C2148" s="11" t="s">
        <v>6399</v>
      </c>
      <c r="D2148" s="12">
        <v>11.0</v>
      </c>
      <c r="E2148" s="10" t="s">
        <v>17</v>
      </c>
      <c r="F2148" s="12">
        <v>2024.0</v>
      </c>
      <c r="G2148" s="13" t="s">
        <v>13</v>
      </c>
      <c r="H2148" s="14" t="s">
        <v>100</v>
      </c>
      <c r="I2148" s="12">
        <v>1077.0</v>
      </c>
      <c r="J2148" s="15" t="str">
        <f t="shared" si="1"/>
        <v>Relevant</v>
      </c>
    </row>
    <row r="2149" ht="22.5" customHeight="1">
      <c r="A2149" s="9" t="s">
        <v>6400</v>
      </c>
      <c r="B2149" s="10">
        <v>45604.51944444444</v>
      </c>
      <c r="C2149" s="11" t="s">
        <v>6401</v>
      </c>
      <c r="D2149" s="12">
        <v>11.0</v>
      </c>
      <c r="E2149" s="10" t="s">
        <v>17</v>
      </c>
      <c r="F2149" s="12">
        <v>2024.0</v>
      </c>
      <c r="G2149" s="13" t="s">
        <v>13</v>
      </c>
      <c r="H2149" s="14" t="s">
        <v>6402</v>
      </c>
      <c r="I2149" s="12">
        <v>2953.0</v>
      </c>
      <c r="J2149" s="15" t="str">
        <f t="shared" si="1"/>
        <v>Relevant</v>
      </c>
    </row>
    <row r="2150" ht="22.5" customHeight="1">
      <c r="A2150" s="9" t="s">
        <v>6403</v>
      </c>
      <c r="B2150" s="10">
        <v>45609.645844907405</v>
      </c>
      <c r="C2150" s="11" t="s">
        <v>6404</v>
      </c>
      <c r="D2150" s="12">
        <v>11.0</v>
      </c>
      <c r="E2150" s="10" t="s">
        <v>17</v>
      </c>
      <c r="F2150" s="12">
        <v>2024.0</v>
      </c>
      <c r="G2150" s="13" t="s">
        <v>13</v>
      </c>
      <c r="H2150" s="14" t="s">
        <v>6405</v>
      </c>
      <c r="I2150" s="12">
        <v>30.0</v>
      </c>
      <c r="J2150" s="15" t="str">
        <f t="shared" si="1"/>
        <v>Relevant</v>
      </c>
    </row>
    <row r="2151" ht="22.5" customHeight="1">
      <c r="A2151" s="9" t="s">
        <v>6406</v>
      </c>
      <c r="B2151" s="10">
        <v>45696.80540509259</v>
      </c>
      <c r="C2151" s="11" t="s">
        <v>6407</v>
      </c>
      <c r="D2151" s="12">
        <v>2.0</v>
      </c>
      <c r="E2151" s="10" t="s">
        <v>12</v>
      </c>
      <c r="F2151" s="12">
        <v>2025.0</v>
      </c>
      <c r="G2151" s="13" t="s">
        <v>13</v>
      </c>
      <c r="H2151" s="14" t="s">
        <v>14</v>
      </c>
      <c r="I2151" s="12">
        <v>77.0</v>
      </c>
      <c r="J2151" s="15" t="str">
        <f t="shared" si="1"/>
        <v>Relevant</v>
      </c>
    </row>
    <row r="2152" ht="22.5" customHeight="1">
      <c r="A2152" s="9" t="s">
        <v>6408</v>
      </c>
      <c r="B2152" s="10">
        <v>45616.89199074074</v>
      </c>
      <c r="C2152" s="11" t="s">
        <v>6409</v>
      </c>
      <c r="D2152" s="12">
        <v>11.0</v>
      </c>
      <c r="E2152" s="10" t="s">
        <v>17</v>
      </c>
      <c r="F2152" s="12">
        <v>2024.0</v>
      </c>
      <c r="G2152" s="13" t="s">
        <v>13</v>
      </c>
      <c r="H2152" s="14" t="s">
        <v>1437</v>
      </c>
      <c r="I2152" s="12">
        <v>4713.0</v>
      </c>
      <c r="J2152" s="15" t="str">
        <f t="shared" si="1"/>
        <v>Relevant</v>
      </c>
    </row>
    <row r="2153" ht="22.5" customHeight="1">
      <c r="A2153" s="9" t="s">
        <v>6410</v>
      </c>
      <c r="B2153" s="10">
        <v>45596.86859953704</v>
      </c>
      <c r="C2153" s="11" t="s">
        <v>6411</v>
      </c>
      <c r="D2153" s="12">
        <v>10.0</v>
      </c>
      <c r="E2153" s="10" t="s">
        <v>42</v>
      </c>
      <c r="F2153" s="12">
        <v>2024.0</v>
      </c>
      <c r="G2153" s="13" t="s">
        <v>13</v>
      </c>
      <c r="H2153" s="14" t="s">
        <v>124</v>
      </c>
      <c r="I2153" s="12">
        <v>847.0</v>
      </c>
      <c r="J2153" s="15" t="str">
        <f t="shared" si="1"/>
        <v>Relevant</v>
      </c>
    </row>
    <row r="2154" ht="22.5" customHeight="1">
      <c r="A2154" s="9" t="s">
        <v>6412</v>
      </c>
      <c r="B2154" s="10">
        <v>45579.68435185185</v>
      </c>
      <c r="C2154" s="11" t="s">
        <v>6413</v>
      </c>
      <c r="D2154" s="12">
        <v>10.0</v>
      </c>
      <c r="E2154" s="10" t="s">
        <v>42</v>
      </c>
      <c r="F2154" s="12">
        <v>2024.0</v>
      </c>
      <c r="G2154" s="13" t="s">
        <v>13</v>
      </c>
      <c r="H2154" s="14" t="s">
        <v>642</v>
      </c>
      <c r="I2154" s="12">
        <v>162.0</v>
      </c>
      <c r="J2154" s="15" t="str">
        <f t="shared" si="1"/>
        <v>Relevant</v>
      </c>
    </row>
    <row r="2155" ht="22.5" customHeight="1">
      <c r="A2155" s="9" t="s">
        <v>6414</v>
      </c>
      <c r="B2155" s="10">
        <v>45629.570335648146</v>
      </c>
      <c r="C2155" s="11" t="s">
        <v>6415</v>
      </c>
      <c r="D2155" s="12">
        <v>12.0</v>
      </c>
      <c r="E2155" s="10" t="s">
        <v>26</v>
      </c>
      <c r="F2155" s="12">
        <v>2024.0</v>
      </c>
      <c r="G2155" s="13" t="s">
        <v>13</v>
      </c>
      <c r="H2155" s="14" t="s">
        <v>6416</v>
      </c>
      <c r="I2155" s="12">
        <v>1557.0</v>
      </c>
      <c r="J2155" s="15" t="str">
        <f t="shared" si="1"/>
        <v>Relevant</v>
      </c>
    </row>
    <row r="2156" ht="22.5" customHeight="1">
      <c r="A2156" s="9" t="s">
        <v>6417</v>
      </c>
      <c r="B2156" s="10">
        <v>45434.640231481484</v>
      </c>
      <c r="C2156" s="11" t="s">
        <v>6418</v>
      </c>
      <c r="D2156" s="12">
        <v>5.0</v>
      </c>
      <c r="E2156" s="10" t="s">
        <v>21</v>
      </c>
      <c r="F2156" s="12">
        <v>2024.0</v>
      </c>
      <c r="G2156" s="13" t="s">
        <v>13</v>
      </c>
      <c r="H2156" s="14" t="s">
        <v>189</v>
      </c>
      <c r="I2156" s="12">
        <v>71.0</v>
      </c>
      <c r="J2156" s="15" t="str">
        <f t="shared" si="1"/>
        <v>Relevant</v>
      </c>
    </row>
    <row r="2157" ht="22.5" customHeight="1">
      <c r="A2157" s="9" t="s">
        <v>6419</v>
      </c>
      <c r="B2157" s="10">
        <v>45612.95180555555</v>
      </c>
      <c r="C2157" s="11" t="s">
        <v>6420</v>
      </c>
      <c r="D2157" s="12">
        <v>11.0</v>
      </c>
      <c r="E2157" s="10" t="s">
        <v>17</v>
      </c>
      <c r="F2157" s="12">
        <v>2024.0</v>
      </c>
      <c r="G2157" s="13" t="s">
        <v>6421</v>
      </c>
      <c r="H2157" s="14" t="s">
        <v>6422</v>
      </c>
      <c r="I2157" s="12">
        <v>1205132.0</v>
      </c>
      <c r="J2157" s="15" t="str">
        <f t="shared" si="1"/>
        <v>Relevant</v>
      </c>
    </row>
    <row r="2158" ht="22.5" customHeight="1">
      <c r="A2158" s="9" t="s">
        <v>6423</v>
      </c>
      <c r="B2158" s="10">
        <v>45696.75916666666</v>
      </c>
      <c r="C2158" s="11" t="s">
        <v>6424</v>
      </c>
      <c r="D2158" s="12">
        <v>2.0</v>
      </c>
      <c r="E2158" s="10" t="s">
        <v>12</v>
      </c>
      <c r="F2158" s="12">
        <v>2025.0</v>
      </c>
      <c r="G2158" s="13" t="s">
        <v>13</v>
      </c>
      <c r="H2158" s="14" t="s">
        <v>14</v>
      </c>
      <c r="I2158" s="12">
        <v>61.0</v>
      </c>
      <c r="J2158" s="15" t="str">
        <f t="shared" si="1"/>
        <v>Relevant</v>
      </c>
    </row>
    <row r="2159" ht="22.5" customHeight="1">
      <c r="A2159" s="9" t="s">
        <v>6425</v>
      </c>
      <c r="B2159" s="10">
        <v>45599.043107592595</v>
      </c>
      <c r="C2159" s="11" t="s">
        <v>6426</v>
      </c>
      <c r="D2159" s="12">
        <v>11.0</v>
      </c>
      <c r="E2159" s="10" t="s">
        <v>17</v>
      </c>
      <c r="F2159" s="12">
        <v>2024.0</v>
      </c>
      <c r="G2159" s="13" t="s">
        <v>6427</v>
      </c>
      <c r="H2159" s="14" t="s">
        <v>6428</v>
      </c>
      <c r="I2159" s="12">
        <v>1.2767834E7</v>
      </c>
      <c r="J2159" s="15" t="str">
        <f t="shared" si="1"/>
        <v>Relevant</v>
      </c>
    </row>
    <row r="2160" ht="22.5" customHeight="1">
      <c r="A2160" s="9" t="s">
        <v>6429</v>
      </c>
      <c r="B2160" s="10">
        <v>45745.429976851854</v>
      </c>
      <c r="C2160" s="11" t="s">
        <v>6430</v>
      </c>
      <c r="D2160" s="12">
        <v>3.0</v>
      </c>
      <c r="E2160" s="10" t="s">
        <v>59</v>
      </c>
      <c r="F2160" s="12">
        <v>2025.0</v>
      </c>
      <c r="G2160" s="13" t="s">
        <v>13</v>
      </c>
      <c r="H2160" s="14" t="s">
        <v>5256</v>
      </c>
      <c r="I2160" s="12">
        <v>163.0</v>
      </c>
      <c r="J2160" s="15" t="str">
        <f t="shared" si="1"/>
        <v>Relevant</v>
      </c>
    </row>
    <row r="2161" ht="22.5" customHeight="1">
      <c r="A2161" s="9" t="s">
        <v>6431</v>
      </c>
      <c r="B2161" s="10">
        <v>45588.42820601852</v>
      </c>
      <c r="C2161" s="11" t="s">
        <v>6432</v>
      </c>
      <c r="D2161" s="12">
        <v>10.0</v>
      </c>
      <c r="E2161" s="10" t="s">
        <v>42</v>
      </c>
      <c r="F2161" s="12">
        <v>2024.0</v>
      </c>
      <c r="G2161" s="13" t="s">
        <v>13</v>
      </c>
      <c r="H2161" s="14" t="s">
        <v>3169</v>
      </c>
      <c r="I2161" s="12">
        <v>2.0</v>
      </c>
      <c r="J2161" s="15" t="str">
        <f t="shared" si="1"/>
        <v>Relevant</v>
      </c>
    </row>
    <row r="2162" ht="22.5" customHeight="1">
      <c r="A2162" s="9" t="s">
        <v>6433</v>
      </c>
      <c r="B2162" s="10">
        <v>45599.70976484954</v>
      </c>
      <c r="C2162" s="11" t="s">
        <v>6434</v>
      </c>
      <c r="D2162" s="12">
        <v>11.0</v>
      </c>
      <c r="E2162" s="10" t="s">
        <v>17</v>
      </c>
      <c r="F2162" s="12">
        <v>2024.0</v>
      </c>
      <c r="G2162" s="13" t="s">
        <v>6435</v>
      </c>
      <c r="H2162" s="14" t="s">
        <v>6436</v>
      </c>
      <c r="I2162" s="12">
        <v>1.2767834E7</v>
      </c>
      <c r="J2162" s="15" t="str">
        <f t="shared" si="1"/>
        <v>Relevant</v>
      </c>
    </row>
    <row r="2163" ht="22.5" customHeight="1">
      <c r="A2163" s="9" t="s">
        <v>6437</v>
      </c>
      <c r="B2163" s="10">
        <v>45614.77342592592</v>
      </c>
      <c r="C2163" s="11" t="s">
        <v>6438</v>
      </c>
      <c r="D2163" s="12">
        <v>11.0</v>
      </c>
      <c r="E2163" s="10" t="s">
        <v>17</v>
      </c>
      <c r="F2163" s="12">
        <v>2024.0</v>
      </c>
      <c r="G2163" s="13" t="s">
        <v>6439</v>
      </c>
      <c r="H2163" s="14" t="str">
        <f>IFERROR(__xludf.DUMMYFUNCTION("TRIM(REGEXREPLACE(GOOGLETRANSLATE(G2163,""auto"",""en""),""(?i)\b(RT|QT)\s*@?\w*:?\s*|https?://\S+|@\w+|#\w+|[^\x00-\x7F]|[^\w\s]"",""""))"),"Delhi residents are smoking as much as 49 cigarettes a day know the condition of neighboring states")</f>
        <v>Delhi residents are smoking as much as 49 cigarettes a day know the condition of neighboring states</v>
      </c>
      <c r="I2163" s="12">
        <v>8443435.0</v>
      </c>
      <c r="J2163" s="15" t="str">
        <f t="shared" si="1"/>
        <v>Irrelevant</v>
      </c>
    </row>
    <row r="2164" ht="22.5" customHeight="1">
      <c r="A2164" s="9" t="s">
        <v>6440</v>
      </c>
      <c r="B2164" s="10">
        <v>45632.67747685185</v>
      </c>
      <c r="C2164" s="11" t="s">
        <v>6441</v>
      </c>
      <c r="D2164" s="12">
        <v>12.0</v>
      </c>
      <c r="E2164" s="10" t="s">
        <v>26</v>
      </c>
      <c r="F2164" s="12">
        <v>2024.0</v>
      </c>
      <c r="G2164" s="13" t="s">
        <v>6442</v>
      </c>
      <c r="H2164" s="14" t="s">
        <v>6443</v>
      </c>
      <c r="I2164" s="12">
        <v>3932.0</v>
      </c>
      <c r="J2164" s="15" t="str">
        <f t="shared" si="1"/>
        <v>Irrelevant</v>
      </c>
    </row>
    <row r="2165" ht="22.5" customHeight="1">
      <c r="A2165" s="9" t="s">
        <v>6444</v>
      </c>
      <c r="B2165" s="10">
        <v>45698.505277777775</v>
      </c>
      <c r="C2165" s="11" t="s">
        <v>6445</v>
      </c>
      <c r="D2165" s="12">
        <v>2.0</v>
      </c>
      <c r="E2165" s="10" t="s">
        <v>12</v>
      </c>
      <c r="F2165" s="12">
        <v>2025.0</v>
      </c>
      <c r="G2165" s="13" t="s">
        <v>13</v>
      </c>
      <c r="H2165" s="14" t="s">
        <v>691</v>
      </c>
      <c r="I2165" s="12">
        <v>410.0</v>
      </c>
      <c r="J2165" s="15" t="str">
        <f t="shared" si="1"/>
        <v>Relevant</v>
      </c>
    </row>
    <row r="2166" ht="22.5" customHeight="1">
      <c r="A2166" s="9" t="s">
        <v>6446</v>
      </c>
      <c r="B2166" s="10">
        <v>45596.691354166665</v>
      </c>
      <c r="C2166" s="11" t="s">
        <v>6447</v>
      </c>
      <c r="D2166" s="12">
        <v>10.0</v>
      </c>
      <c r="E2166" s="10" t="s">
        <v>42</v>
      </c>
      <c r="F2166" s="12">
        <v>2024.0</v>
      </c>
      <c r="G2166" s="13" t="s">
        <v>13</v>
      </c>
      <c r="H2166" s="14" t="s">
        <v>124</v>
      </c>
      <c r="I2166" s="12">
        <v>2.0</v>
      </c>
      <c r="J2166" s="15" t="str">
        <f t="shared" si="1"/>
        <v>Relevant</v>
      </c>
    </row>
    <row r="2167" ht="22.5" customHeight="1">
      <c r="A2167" s="9" t="s">
        <v>6448</v>
      </c>
      <c r="B2167" s="10">
        <v>45400.99234953704</v>
      </c>
      <c r="C2167" s="11" t="s">
        <v>6449</v>
      </c>
      <c r="D2167" s="12">
        <v>4.0</v>
      </c>
      <c r="E2167" s="10" t="s">
        <v>274</v>
      </c>
      <c r="F2167" s="12">
        <v>2024.0</v>
      </c>
      <c r="G2167" s="13" t="s">
        <v>13</v>
      </c>
      <c r="H2167" s="14" t="s">
        <v>6450</v>
      </c>
      <c r="I2167" s="12">
        <v>24.0</v>
      </c>
      <c r="J2167" s="15" t="str">
        <f t="shared" si="1"/>
        <v>Irrelevant</v>
      </c>
    </row>
    <row r="2168" ht="22.5" customHeight="1">
      <c r="A2168" s="9" t="s">
        <v>6451</v>
      </c>
      <c r="B2168" s="10">
        <v>45696.96747685185</v>
      </c>
      <c r="C2168" s="11" t="s">
        <v>6452</v>
      </c>
      <c r="D2168" s="12">
        <v>2.0</v>
      </c>
      <c r="E2168" s="10" t="s">
        <v>12</v>
      </c>
      <c r="F2168" s="12">
        <v>2025.0</v>
      </c>
      <c r="G2168" s="13" t="s">
        <v>13</v>
      </c>
      <c r="H2168" s="14" t="s">
        <v>14</v>
      </c>
      <c r="I2168" s="12">
        <v>964.0</v>
      </c>
      <c r="J2168" s="15" t="str">
        <f t="shared" si="1"/>
        <v>Relevant</v>
      </c>
    </row>
    <row r="2169" ht="22.5" customHeight="1">
      <c r="A2169" s="9" t="s">
        <v>6453</v>
      </c>
      <c r="B2169" s="10">
        <v>45651.32068521991</v>
      </c>
      <c r="C2169" s="11" t="s">
        <v>6454</v>
      </c>
      <c r="D2169" s="12">
        <v>12.0</v>
      </c>
      <c r="E2169" s="10" t="s">
        <v>26</v>
      </c>
      <c r="F2169" s="12">
        <v>2024.0</v>
      </c>
      <c r="G2169" s="13" t="s">
        <v>6455</v>
      </c>
      <c r="H2169" s="14" t="s">
        <v>6456</v>
      </c>
      <c r="I2169" s="12">
        <v>31097.0</v>
      </c>
      <c r="J2169" s="15" t="str">
        <f t="shared" si="1"/>
        <v>Relevant</v>
      </c>
    </row>
    <row r="2170" ht="22.5" customHeight="1">
      <c r="A2170" s="9" t="s">
        <v>6457</v>
      </c>
      <c r="B2170" s="10">
        <v>45564.366215277776</v>
      </c>
      <c r="C2170" s="11" t="s">
        <v>6458</v>
      </c>
      <c r="D2170" s="12">
        <v>9.0</v>
      </c>
      <c r="E2170" s="10" t="s">
        <v>114</v>
      </c>
      <c r="F2170" s="12">
        <v>2024.0</v>
      </c>
      <c r="G2170" s="13" t="s">
        <v>6459</v>
      </c>
      <c r="H2170" s="14" t="s">
        <v>6460</v>
      </c>
      <c r="I2170" s="12">
        <v>253820.0</v>
      </c>
      <c r="J2170" s="15" t="str">
        <f t="shared" si="1"/>
        <v>Irrelevant</v>
      </c>
    </row>
    <row r="2171" ht="22.5" customHeight="1">
      <c r="A2171" s="9" t="s">
        <v>6461</v>
      </c>
      <c r="B2171" s="10">
        <v>45437.81513888889</v>
      </c>
      <c r="C2171" s="11" t="s">
        <v>6462</v>
      </c>
      <c r="D2171" s="12">
        <v>5.0</v>
      </c>
      <c r="E2171" s="10" t="s">
        <v>21</v>
      </c>
      <c r="F2171" s="12">
        <v>2024.0</v>
      </c>
      <c r="G2171" s="13" t="s">
        <v>13</v>
      </c>
      <c r="H2171" s="14" t="s">
        <v>1744</v>
      </c>
      <c r="I2171" s="12">
        <v>1173.0</v>
      </c>
      <c r="J2171" s="15" t="str">
        <f t="shared" si="1"/>
        <v>Relevant</v>
      </c>
    </row>
    <row r="2172" ht="22.5" customHeight="1">
      <c r="A2172" s="9" t="s">
        <v>6463</v>
      </c>
      <c r="B2172" s="10">
        <v>45601.22001157407</v>
      </c>
      <c r="C2172" s="11" t="s">
        <v>6464</v>
      </c>
      <c r="D2172" s="12">
        <v>11.0</v>
      </c>
      <c r="E2172" s="10" t="s">
        <v>17</v>
      </c>
      <c r="F2172" s="12">
        <v>2024.0</v>
      </c>
      <c r="G2172" s="13" t="s">
        <v>6465</v>
      </c>
      <c r="H2172" s="14" t="s">
        <v>6466</v>
      </c>
      <c r="I2172" s="12">
        <v>1205132.0</v>
      </c>
      <c r="J2172" s="15" t="str">
        <f t="shared" si="1"/>
        <v>Irrelevant</v>
      </c>
    </row>
    <row r="2173" ht="22.5" customHeight="1">
      <c r="A2173" s="9" t="s">
        <v>6467</v>
      </c>
      <c r="B2173" s="10">
        <v>45617.813680555555</v>
      </c>
      <c r="C2173" s="11" t="s">
        <v>783</v>
      </c>
      <c r="D2173" s="12">
        <v>11.0</v>
      </c>
      <c r="E2173" s="10" t="s">
        <v>17</v>
      </c>
      <c r="F2173" s="12">
        <v>2024.0</v>
      </c>
      <c r="G2173" s="13" t="s">
        <v>13</v>
      </c>
      <c r="H2173" s="14" t="s">
        <v>31</v>
      </c>
      <c r="I2173" s="12">
        <v>82.0</v>
      </c>
      <c r="J2173" s="15" t="str">
        <f t="shared" si="1"/>
        <v>Relevant</v>
      </c>
    </row>
    <row r="2174" ht="22.5" customHeight="1">
      <c r="A2174" s="9" t="s">
        <v>6468</v>
      </c>
      <c r="B2174" s="10">
        <v>45602.0050462963</v>
      </c>
      <c r="C2174" s="11" t="s">
        <v>6469</v>
      </c>
      <c r="D2174" s="12">
        <v>11.0</v>
      </c>
      <c r="E2174" s="10" t="s">
        <v>17</v>
      </c>
      <c r="F2174" s="12">
        <v>2024.0</v>
      </c>
      <c r="G2174" s="13" t="s">
        <v>13</v>
      </c>
      <c r="H2174" s="14" t="s">
        <v>6470</v>
      </c>
      <c r="I2174" s="12">
        <v>10477.0</v>
      </c>
      <c r="J2174" s="15" t="str">
        <f t="shared" si="1"/>
        <v>Relevant</v>
      </c>
    </row>
    <row r="2175" ht="22.5" customHeight="1">
      <c r="A2175" s="9" t="s">
        <v>6471</v>
      </c>
      <c r="B2175" s="10">
        <v>45696.962905092594</v>
      </c>
      <c r="C2175" s="11" t="s">
        <v>6472</v>
      </c>
      <c r="D2175" s="12">
        <v>2.0</v>
      </c>
      <c r="E2175" s="10" t="s">
        <v>12</v>
      </c>
      <c r="F2175" s="12">
        <v>2025.0</v>
      </c>
      <c r="G2175" s="13" t="s">
        <v>13</v>
      </c>
      <c r="H2175" s="14" t="s">
        <v>14</v>
      </c>
      <c r="I2175" s="12">
        <v>38.0</v>
      </c>
      <c r="J2175" s="15" t="str">
        <f t="shared" si="1"/>
        <v>Relevant</v>
      </c>
    </row>
    <row r="2176" ht="22.5" customHeight="1">
      <c r="A2176" s="9" t="s">
        <v>6473</v>
      </c>
      <c r="B2176" s="10">
        <v>45600.375</v>
      </c>
      <c r="C2176" s="11" t="s">
        <v>6474</v>
      </c>
      <c r="D2176" s="12">
        <v>11.0</v>
      </c>
      <c r="E2176" s="10" t="s">
        <v>17</v>
      </c>
      <c r="F2176" s="12">
        <v>2024.0</v>
      </c>
      <c r="G2176" s="13" t="s">
        <v>6475</v>
      </c>
      <c r="H2176" s="14" t="s">
        <v>6476</v>
      </c>
      <c r="I2176" s="12">
        <v>11003.0</v>
      </c>
      <c r="J2176" s="15" t="str">
        <f t="shared" si="1"/>
        <v>Relevant</v>
      </c>
    </row>
    <row r="2177" ht="22.5" customHeight="1">
      <c r="A2177" s="9" t="s">
        <v>6477</v>
      </c>
      <c r="B2177" s="10">
        <v>45652.3059375</v>
      </c>
      <c r="C2177" s="11" t="s">
        <v>6478</v>
      </c>
      <c r="D2177" s="12">
        <v>12.0</v>
      </c>
      <c r="E2177" s="10" t="s">
        <v>26</v>
      </c>
      <c r="F2177" s="12">
        <v>2024.0</v>
      </c>
      <c r="G2177" s="13" t="s">
        <v>13</v>
      </c>
      <c r="H2177" s="14" t="s">
        <v>121</v>
      </c>
      <c r="I2177" s="12">
        <v>2974.0</v>
      </c>
      <c r="J2177" s="15" t="str">
        <f t="shared" si="1"/>
        <v>Irrelevant</v>
      </c>
    </row>
    <row r="2178" ht="22.5" customHeight="1">
      <c r="A2178" s="9" t="s">
        <v>6479</v>
      </c>
      <c r="B2178" s="10">
        <v>45710.82298611111</v>
      </c>
      <c r="C2178" s="11" t="s">
        <v>6480</v>
      </c>
      <c r="D2178" s="12">
        <v>2.0</v>
      </c>
      <c r="E2178" s="10" t="s">
        <v>12</v>
      </c>
      <c r="F2178" s="12">
        <v>2025.0</v>
      </c>
      <c r="G2178" s="13" t="s">
        <v>13</v>
      </c>
      <c r="H2178" s="14" t="s">
        <v>52</v>
      </c>
      <c r="I2178" s="12">
        <v>48.0</v>
      </c>
      <c r="J2178" s="15" t="str">
        <f t="shared" si="1"/>
        <v>Relevant</v>
      </c>
    </row>
    <row r="2179" ht="22.5" customHeight="1">
      <c r="A2179" s="9" t="s">
        <v>6481</v>
      </c>
      <c r="B2179" s="10">
        <v>45616.99265046296</v>
      </c>
      <c r="C2179" s="11" t="s">
        <v>6482</v>
      </c>
      <c r="D2179" s="12">
        <v>11.0</v>
      </c>
      <c r="E2179" s="10" t="s">
        <v>17</v>
      </c>
      <c r="F2179" s="12">
        <v>2024.0</v>
      </c>
      <c r="G2179" s="13" t="s">
        <v>6483</v>
      </c>
      <c r="H2179" s="14" t="s">
        <v>6484</v>
      </c>
      <c r="I2179" s="12">
        <v>8026530.0</v>
      </c>
      <c r="J2179" s="15" t="str">
        <f t="shared" si="1"/>
        <v>Relevant</v>
      </c>
    </row>
    <row r="2180" ht="22.5" customHeight="1">
      <c r="A2180" s="9" t="s">
        <v>6485</v>
      </c>
      <c r="B2180" s="10">
        <v>45614.857939814814</v>
      </c>
      <c r="C2180" s="11" t="s">
        <v>6486</v>
      </c>
      <c r="D2180" s="12">
        <v>11.0</v>
      </c>
      <c r="E2180" s="10" t="s">
        <v>17</v>
      </c>
      <c r="F2180" s="12">
        <v>2024.0</v>
      </c>
      <c r="G2180" s="13" t="s">
        <v>13</v>
      </c>
      <c r="H2180" s="14" t="s">
        <v>4816</v>
      </c>
      <c r="I2180" s="12">
        <v>5320.0</v>
      </c>
      <c r="J2180" s="15" t="str">
        <f t="shared" si="1"/>
        <v>Relevant</v>
      </c>
    </row>
    <row r="2181" ht="22.5" customHeight="1">
      <c r="A2181" s="9" t="s">
        <v>6487</v>
      </c>
      <c r="B2181" s="10">
        <v>45473.754537037035</v>
      </c>
      <c r="C2181" s="11" t="s">
        <v>6488</v>
      </c>
      <c r="D2181" s="12">
        <v>6.0</v>
      </c>
      <c r="E2181" s="10" t="s">
        <v>34</v>
      </c>
      <c r="F2181" s="12">
        <v>2024.0</v>
      </c>
      <c r="G2181" s="13" t="s">
        <v>13</v>
      </c>
      <c r="H2181" s="14" t="s">
        <v>56</v>
      </c>
      <c r="I2181" s="12">
        <v>26.0</v>
      </c>
      <c r="J2181" s="15" t="str">
        <f t="shared" si="1"/>
        <v>Relevant</v>
      </c>
    </row>
    <row r="2182" ht="22.5" customHeight="1">
      <c r="A2182" s="9" t="s">
        <v>6489</v>
      </c>
      <c r="B2182" s="10">
        <v>45611.03369212963</v>
      </c>
      <c r="C2182" s="11" t="s">
        <v>6490</v>
      </c>
      <c r="D2182" s="12">
        <v>11.0</v>
      </c>
      <c r="E2182" s="10" t="s">
        <v>17</v>
      </c>
      <c r="F2182" s="12">
        <v>2024.0</v>
      </c>
      <c r="G2182" s="13" t="s">
        <v>13</v>
      </c>
      <c r="H2182" s="14" t="s">
        <v>47</v>
      </c>
      <c r="I2182" s="12">
        <v>261.0</v>
      </c>
      <c r="J2182" s="15" t="str">
        <f t="shared" si="1"/>
        <v>Relevant</v>
      </c>
    </row>
    <row r="2183" ht="22.5" customHeight="1">
      <c r="A2183" s="9" t="s">
        <v>6491</v>
      </c>
      <c r="B2183" s="10">
        <v>45560.63958333333</v>
      </c>
      <c r="C2183" s="11" t="s">
        <v>6492</v>
      </c>
      <c r="D2183" s="12">
        <v>9.0</v>
      </c>
      <c r="E2183" s="10" t="s">
        <v>114</v>
      </c>
      <c r="F2183" s="12">
        <v>2024.0</v>
      </c>
      <c r="G2183" s="13" t="s">
        <v>6493</v>
      </c>
      <c r="H2183" s="14" t="s">
        <v>6494</v>
      </c>
      <c r="I2183" s="12">
        <v>1.140782E7</v>
      </c>
      <c r="J2183" s="15" t="str">
        <f t="shared" si="1"/>
        <v>Relevant</v>
      </c>
    </row>
    <row r="2184" ht="22.5" customHeight="1">
      <c r="A2184" s="9" t="s">
        <v>6495</v>
      </c>
      <c r="B2184" s="10">
        <v>45642.06146765046</v>
      </c>
      <c r="C2184" s="11" t="s">
        <v>6496</v>
      </c>
      <c r="D2184" s="12">
        <v>12.0</v>
      </c>
      <c r="E2184" s="10" t="s">
        <v>26</v>
      </c>
      <c r="F2184" s="12">
        <v>2024.0</v>
      </c>
      <c r="G2184" s="13" t="s">
        <v>6497</v>
      </c>
      <c r="H2184" s="14" t="s">
        <v>6498</v>
      </c>
      <c r="I2184" s="12">
        <v>1.0830293E7</v>
      </c>
      <c r="J2184" s="15" t="str">
        <f t="shared" si="1"/>
        <v>Irrelevant</v>
      </c>
    </row>
    <row r="2185" ht="22.5" customHeight="1">
      <c r="A2185" s="9" t="s">
        <v>6499</v>
      </c>
      <c r="B2185" s="10">
        <v>45584.356087962966</v>
      </c>
      <c r="C2185" s="11" t="s">
        <v>6500</v>
      </c>
      <c r="D2185" s="12">
        <v>10.0</v>
      </c>
      <c r="E2185" s="10" t="s">
        <v>42</v>
      </c>
      <c r="F2185" s="12">
        <v>2024.0</v>
      </c>
      <c r="G2185" s="13" t="s">
        <v>13</v>
      </c>
      <c r="H2185" s="14" t="s">
        <v>6501</v>
      </c>
      <c r="I2185" s="12">
        <v>5249.0</v>
      </c>
      <c r="J2185" s="15" t="str">
        <f t="shared" si="1"/>
        <v>Relevant</v>
      </c>
    </row>
    <row r="2186" ht="22.5" customHeight="1">
      <c r="A2186" s="9" t="s">
        <v>6502</v>
      </c>
      <c r="B2186" s="10">
        <v>45609.23915509259</v>
      </c>
      <c r="C2186" s="11" t="s">
        <v>6503</v>
      </c>
      <c r="D2186" s="12">
        <v>11.0</v>
      </c>
      <c r="E2186" s="10" t="s">
        <v>17</v>
      </c>
      <c r="F2186" s="12">
        <v>2024.0</v>
      </c>
      <c r="G2186" s="13" t="s">
        <v>6504</v>
      </c>
      <c r="H2186" s="14" t="s">
        <v>6505</v>
      </c>
      <c r="I2186" s="12">
        <v>1492.0</v>
      </c>
      <c r="J2186" s="15" t="str">
        <f t="shared" si="1"/>
        <v>Relevant</v>
      </c>
    </row>
    <row r="2187" ht="22.5" customHeight="1">
      <c r="A2187" s="9" t="s">
        <v>6506</v>
      </c>
      <c r="B2187" s="10">
        <v>45589.81380787037</v>
      </c>
      <c r="C2187" s="11" t="s">
        <v>6507</v>
      </c>
      <c r="D2187" s="12">
        <v>10.0</v>
      </c>
      <c r="E2187" s="10" t="s">
        <v>42</v>
      </c>
      <c r="F2187" s="12">
        <v>2024.0</v>
      </c>
      <c r="G2187" s="13" t="s">
        <v>13</v>
      </c>
      <c r="H2187" s="14" t="s">
        <v>6508</v>
      </c>
      <c r="I2187" s="12">
        <v>642.0</v>
      </c>
      <c r="J2187" s="15" t="str">
        <f t="shared" si="1"/>
        <v>Irrelevant</v>
      </c>
    </row>
    <row r="2188" ht="22.5" customHeight="1">
      <c r="A2188" s="9" t="s">
        <v>6509</v>
      </c>
      <c r="B2188" s="10">
        <v>45616.85847222222</v>
      </c>
      <c r="C2188" s="11" t="s">
        <v>6510</v>
      </c>
      <c r="D2188" s="12">
        <v>11.0</v>
      </c>
      <c r="E2188" s="10" t="s">
        <v>17</v>
      </c>
      <c r="F2188" s="12">
        <v>2024.0</v>
      </c>
      <c r="G2188" s="13" t="s">
        <v>6511</v>
      </c>
      <c r="H2188" s="14" t="s">
        <v>6512</v>
      </c>
      <c r="I2188" s="12">
        <v>4541731.0</v>
      </c>
      <c r="J2188" s="15" t="str">
        <f t="shared" si="1"/>
        <v>Relevant</v>
      </c>
    </row>
    <row r="2189" ht="22.5" customHeight="1">
      <c r="A2189" s="9" t="s">
        <v>6513</v>
      </c>
      <c r="B2189" s="10">
        <v>45434.57144675926</v>
      </c>
      <c r="C2189" s="11" t="s">
        <v>6514</v>
      </c>
      <c r="D2189" s="12">
        <v>5.0</v>
      </c>
      <c r="E2189" s="10" t="s">
        <v>21</v>
      </c>
      <c r="F2189" s="12">
        <v>2024.0</v>
      </c>
      <c r="G2189" s="13" t="s">
        <v>13</v>
      </c>
      <c r="H2189" s="14" t="s">
        <v>6515</v>
      </c>
      <c r="I2189" s="12">
        <v>2836.0</v>
      </c>
      <c r="J2189" s="15" t="str">
        <f t="shared" si="1"/>
        <v>Relevant</v>
      </c>
    </row>
    <row r="2190" ht="22.5" customHeight="1">
      <c r="A2190" s="9" t="s">
        <v>6516</v>
      </c>
      <c r="B2190" s="10">
        <v>45696.96241898148</v>
      </c>
      <c r="C2190" s="11" t="s">
        <v>6517</v>
      </c>
      <c r="D2190" s="12">
        <v>2.0</v>
      </c>
      <c r="E2190" s="10" t="s">
        <v>12</v>
      </c>
      <c r="F2190" s="12">
        <v>2025.0</v>
      </c>
      <c r="G2190" s="13" t="s">
        <v>13</v>
      </c>
      <c r="H2190" s="14" t="s">
        <v>14</v>
      </c>
      <c r="I2190" s="12">
        <v>383.0</v>
      </c>
      <c r="J2190" s="15" t="str">
        <f t="shared" si="1"/>
        <v>Relevant</v>
      </c>
    </row>
    <row r="2191" ht="22.5" customHeight="1">
      <c r="A2191" s="9" t="s">
        <v>6518</v>
      </c>
      <c r="B2191" s="10">
        <v>45697.3965625</v>
      </c>
      <c r="C2191" s="11" t="s">
        <v>6519</v>
      </c>
      <c r="D2191" s="12">
        <v>2.0</v>
      </c>
      <c r="E2191" s="10" t="s">
        <v>12</v>
      </c>
      <c r="F2191" s="12">
        <v>2025.0</v>
      </c>
      <c r="G2191" s="13" t="s">
        <v>13</v>
      </c>
      <c r="H2191" s="14" t="s">
        <v>14</v>
      </c>
      <c r="I2191" s="12">
        <v>235.0</v>
      </c>
      <c r="J2191" s="15" t="str">
        <f t="shared" si="1"/>
        <v>Relevant</v>
      </c>
    </row>
    <row r="2192" ht="22.5" customHeight="1">
      <c r="A2192" s="9" t="s">
        <v>6520</v>
      </c>
      <c r="B2192" s="10">
        <v>45696.769421296296</v>
      </c>
      <c r="C2192" s="11" t="s">
        <v>6521</v>
      </c>
      <c r="D2192" s="12">
        <v>2.0</v>
      </c>
      <c r="E2192" s="10" t="s">
        <v>12</v>
      </c>
      <c r="F2192" s="12">
        <v>2025.0</v>
      </c>
      <c r="G2192" s="13" t="s">
        <v>13</v>
      </c>
      <c r="H2192" s="14" t="s">
        <v>5290</v>
      </c>
      <c r="I2192" s="12">
        <v>147.0</v>
      </c>
      <c r="J2192" s="15" t="str">
        <f t="shared" si="1"/>
        <v>Relevant</v>
      </c>
    </row>
    <row r="2193" ht="22.5" customHeight="1">
      <c r="A2193" s="9" t="s">
        <v>6522</v>
      </c>
      <c r="B2193" s="10">
        <v>45671.58346064815</v>
      </c>
      <c r="C2193" s="11" t="s">
        <v>6523</v>
      </c>
      <c r="D2193" s="12">
        <v>1.0</v>
      </c>
      <c r="E2193" s="10" t="s">
        <v>70</v>
      </c>
      <c r="F2193" s="12">
        <v>2025.0</v>
      </c>
      <c r="G2193" s="13" t="s">
        <v>13</v>
      </c>
      <c r="H2193" s="14" t="s">
        <v>1999</v>
      </c>
      <c r="I2193" s="12">
        <v>450.0</v>
      </c>
      <c r="J2193" s="15" t="str">
        <f t="shared" si="1"/>
        <v>Relevant</v>
      </c>
    </row>
    <row r="2194" ht="22.5" customHeight="1">
      <c r="A2194" s="9" t="s">
        <v>6524</v>
      </c>
      <c r="B2194" s="10">
        <v>45611.47917824074</v>
      </c>
      <c r="C2194" s="11" t="s">
        <v>6525</v>
      </c>
      <c r="D2194" s="12">
        <v>11.0</v>
      </c>
      <c r="E2194" s="10" t="s">
        <v>17</v>
      </c>
      <c r="F2194" s="12">
        <v>2024.0</v>
      </c>
      <c r="G2194" s="13" t="s">
        <v>6526</v>
      </c>
      <c r="H2194" s="14" t="s">
        <v>6527</v>
      </c>
      <c r="I2194" s="12">
        <v>1504239.0</v>
      </c>
      <c r="J2194" s="15" t="str">
        <f t="shared" si="1"/>
        <v>Relevant</v>
      </c>
    </row>
    <row r="2195" ht="22.5" customHeight="1">
      <c r="A2195" s="9" t="s">
        <v>6528</v>
      </c>
      <c r="B2195" s="10">
        <v>45594.61746527778</v>
      </c>
      <c r="C2195" s="11" t="s">
        <v>6529</v>
      </c>
      <c r="D2195" s="12">
        <v>10.0</v>
      </c>
      <c r="E2195" s="10" t="s">
        <v>42</v>
      </c>
      <c r="F2195" s="12">
        <v>2024.0</v>
      </c>
      <c r="G2195" s="13" t="s">
        <v>6530</v>
      </c>
      <c r="H2195" s="14" t="s">
        <v>6531</v>
      </c>
      <c r="I2195" s="12">
        <v>1400.0</v>
      </c>
      <c r="J2195" s="15" t="str">
        <f t="shared" si="1"/>
        <v>Irrelevant</v>
      </c>
    </row>
    <row r="2196" ht="22.5" customHeight="1">
      <c r="A2196" s="9" t="s">
        <v>6532</v>
      </c>
      <c r="B2196" s="10">
        <v>45588.58708333333</v>
      </c>
      <c r="C2196" s="11" t="s">
        <v>6533</v>
      </c>
      <c r="D2196" s="12">
        <v>10.0</v>
      </c>
      <c r="E2196" s="10" t="s">
        <v>42</v>
      </c>
      <c r="F2196" s="12">
        <v>2024.0</v>
      </c>
      <c r="G2196" s="13" t="s">
        <v>6534</v>
      </c>
      <c r="H2196" s="14" t="s">
        <v>6535</v>
      </c>
      <c r="I2196" s="12">
        <v>27642.0</v>
      </c>
      <c r="J2196" s="15" t="str">
        <f t="shared" si="1"/>
        <v>Relevant</v>
      </c>
    </row>
    <row r="2197" ht="22.5" customHeight="1">
      <c r="A2197" s="9" t="s">
        <v>6536</v>
      </c>
      <c r="B2197" s="10">
        <v>45492.6537962963</v>
      </c>
      <c r="C2197" s="11" t="s">
        <v>6537</v>
      </c>
      <c r="D2197" s="12">
        <v>7.0</v>
      </c>
      <c r="E2197" s="10" t="s">
        <v>55</v>
      </c>
      <c r="F2197" s="12">
        <v>2024.0</v>
      </c>
      <c r="G2197" s="13" t="s">
        <v>13</v>
      </c>
      <c r="H2197" s="14" t="s">
        <v>214</v>
      </c>
      <c r="I2197" s="12">
        <v>139.0</v>
      </c>
      <c r="J2197" s="15" t="str">
        <f t="shared" si="1"/>
        <v>Relevant</v>
      </c>
    </row>
    <row r="2198" ht="22.5" customHeight="1">
      <c r="A2198" s="9" t="s">
        <v>6538</v>
      </c>
      <c r="B2198" s="10">
        <v>45621.36517017361</v>
      </c>
      <c r="C2198" s="11" t="s">
        <v>6539</v>
      </c>
      <c r="D2198" s="12">
        <v>11.0</v>
      </c>
      <c r="E2198" s="10" t="s">
        <v>17</v>
      </c>
      <c r="F2198" s="12">
        <v>2024.0</v>
      </c>
      <c r="G2198" s="13" t="s">
        <v>6540</v>
      </c>
      <c r="H2198" s="14" t="s">
        <v>6541</v>
      </c>
      <c r="I2198" s="12">
        <v>1.1946612E7</v>
      </c>
      <c r="J2198" s="15" t="str">
        <f t="shared" si="1"/>
        <v>Relevant</v>
      </c>
    </row>
    <row r="2199" ht="22.5" customHeight="1">
      <c r="A2199" s="9" t="s">
        <v>6542</v>
      </c>
      <c r="B2199" s="10">
        <v>45614.849016203705</v>
      </c>
      <c r="C2199" s="11" t="s">
        <v>6543</v>
      </c>
      <c r="D2199" s="12">
        <v>11.0</v>
      </c>
      <c r="E2199" s="10" t="s">
        <v>17</v>
      </c>
      <c r="F2199" s="12">
        <v>2024.0</v>
      </c>
      <c r="G2199" s="13" t="s">
        <v>6544</v>
      </c>
      <c r="H2199" s="14" t="s">
        <v>6545</v>
      </c>
      <c r="I2199" s="12">
        <v>1.1946612E7</v>
      </c>
      <c r="J2199" s="15" t="str">
        <f t="shared" si="1"/>
        <v>Relevant</v>
      </c>
    </row>
    <row r="2200" ht="22.5" customHeight="1">
      <c r="A2200" s="9" t="s">
        <v>6546</v>
      </c>
      <c r="B2200" s="10">
        <v>45383.513194444444</v>
      </c>
      <c r="C2200" s="11" t="s">
        <v>6547</v>
      </c>
      <c r="D2200" s="12">
        <v>4.0</v>
      </c>
      <c r="E2200" s="10" t="s">
        <v>274</v>
      </c>
      <c r="F2200" s="12">
        <v>2024.0</v>
      </c>
      <c r="G2200" s="13" t="s">
        <v>6548</v>
      </c>
      <c r="H2200" s="14" t="s">
        <v>6549</v>
      </c>
      <c r="I2200" s="12">
        <v>1.2620616E7</v>
      </c>
      <c r="J2200" s="15" t="str">
        <f t="shared" si="1"/>
        <v>Irrelevant</v>
      </c>
    </row>
    <row r="2201" ht="22.5" customHeight="1">
      <c r="A2201" s="9" t="s">
        <v>6550</v>
      </c>
      <c r="B2201" s="10">
        <v>45615.31827546296</v>
      </c>
      <c r="C2201" s="11" t="s">
        <v>6551</v>
      </c>
      <c r="D2201" s="12">
        <v>11.0</v>
      </c>
      <c r="E2201" s="10" t="s">
        <v>17</v>
      </c>
      <c r="F2201" s="12">
        <v>2024.0</v>
      </c>
      <c r="G2201" s="13" t="s">
        <v>6552</v>
      </c>
      <c r="H2201" s="14" t="s">
        <v>6553</v>
      </c>
      <c r="I2201" s="12">
        <v>288406.0</v>
      </c>
      <c r="J2201" s="15" t="str">
        <f t="shared" si="1"/>
        <v>Relevant</v>
      </c>
    </row>
    <row r="2202" ht="22.5" customHeight="1">
      <c r="A2202" s="9" t="s">
        <v>6554</v>
      </c>
      <c r="B2202" s="10">
        <v>45696.86649305555</v>
      </c>
      <c r="C2202" s="11" t="s">
        <v>6555</v>
      </c>
      <c r="D2202" s="12">
        <v>2.0</v>
      </c>
      <c r="E2202" s="10" t="s">
        <v>12</v>
      </c>
      <c r="F2202" s="12">
        <v>2025.0</v>
      </c>
      <c r="G2202" s="13" t="s">
        <v>13</v>
      </c>
      <c r="H2202" s="14" t="s">
        <v>14</v>
      </c>
      <c r="I2202" s="12">
        <v>48.0</v>
      </c>
      <c r="J2202" s="15" t="str">
        <f t="shared" si="1"/>
        <v>Relevant</v>
      </c>
    </row>
    <row r="2203" ht="22.5" customHeight="1">
      <c r="A2203" s="9" t="s">
        <v>6556</v>
      </c>
      <c r="B2203" s="10">
        <v>45597.72844907407</v>
      </c>
      <c r="C2203" s="11" t="s">
        <v>6557</v>
      </c>
      <c r="D2203" s="12">
        <v>11.0</v>
      </c>
      <c r="E2203" s="10" t="s">
        <v>17</v>
      </c>
      <c r="F2203" s="12">
        <v>2024.0</v>
      </c>
      <c r="G2203" s="13" t="s">
        <v>13</v>
      </c>
      <c r="H2203" s="14" t="s">
        <v>124</v>
      </c>
      <c r="I2203" s="12">
        <v>17728.0</v>
      </c>
      <c r="J2203" s="15" t="str">
        <f t="shared" si="1"/>
        <v>Relevant</v>
      </c>
    </row>
    <row r="2204" ht="22.5" customHeight="1">
      <c r="A2204" s="9" t="s">
        <v>6558</v>
      </c>
      <c r="B2204" s="10">
        <v>45656.455659722225</v>
      </c>
      <c r="C2204" s="11" t="s">
        <v>6559</v>
      </c>
      <c r="D2204" s="12">
        <v>12.0</v>
      </c>
      <c r="E2204" s="10" t="s">
        <v>26</v>
      </c>
      <c r="F2204" s="12">
        <v>2024.0</v>
      </c>
      <c r="G2204" s="13" t="s">
        <v>6560</v>
      </c>
      <c r="H2204" s="14" t="s">
        <v>6561</v>
      </c>
      <c r="I2204" s="12">
        <v>2978376.0</v>
      </c>
      <c r="J2204" s="15" t="str">
        <f t="shared" si="1"/>
        <v>Irrelevant</v>
      </c>
    </row>
    <row r="2205" ht="22.5" customHeight="1">
      <c r="A2205" s="9" t="s">
        <v>6562</v>
      </c>
      <c r="B2205" s="10">
        <v>45615.8587962963</v>
      </c>
      <c r="C2205" s="11" t="s">
        <v>6563</v>
      </c>
      <c r="D2205" s="12">
        <v>11.0</v>
      </c>
      <c r="E2205" s="10" t="s">
        <v>17</v>
      </c>
      <c r="F2205" s="12">
        <v>2024.0</v>
      </c>
      <c r="G2205" s="13" t="s">
        <v>13</v>
      </c>
      <c r="H2205" s="14" t="s">
        <v>4013</v>
      </c>
      <c r="I2205" s="12">
        <v>11149.0</v>
      </c>
      <c r="J2205" s="15" t="str">
        <f t="shared" si="1"/>
        <v>Relevant</v>
      </c>
    </row>
    <row r="2206" ht="22.5" customHeight="1">
      <c r="A2206" s="9" t="s">
        <v>6564</v>
      </c>
      <c r="B2206" s="10">
        <v>45632.31866898148</v>
      </c>
      <c r="C2206" s="11" t="s">
        <v>6565</v>
      </c>
      <c r="D2206" s="12">
        <v>12.0</v>
      </c>
      <c r="E2206" s="10" t="s">
        <v>26</v>
      </c>
      <c r="F2206" s="12">
        <v>2024.0</v>
      </c>
      <c r="G2206" s="13" t="s">
        <v>13</v>
      </c>
      <c r="H2206" s="14" t="s">
        <v>514</v>
      </c>
      <c r="I2206" s="12">
        <v>86.0</v>
      </c>
      <c r="J2206" s="15" t="str">
        <f t="shared" si="1"/>
        <v>Relevant</v>
      </c>
    </row>
    <row r="2207" ht="22.5" customHeight="1">
      <c r="A2207" s="9" t="s">
        <v>6566</v>
      </c>
      <c r="B2207" s="10">
        <v>45615.3530787037</v>
      </c>
      <c r="C2207" s="11" t="s">
        <v>6567</v>
      </c>
      <c r="D2207" s="12">
        <v>11.0</v>
      </c>
      <c r="E2207" s="10" t="s">
        <v>17</v>
      </c>
      <c r="F2207" s="12">
        <v>2024.0</v>
      </c>
      <c r="G2207" s="13" t="s">
        <v>6568</v>
      </c>
      <c r="H2207" s="14" t="s">
        <v>6569</v>
      </c>
      <c r="I2207" s="12">
        <v>171616.0</v>
      </c>
      <c r="J2207" s="15" t="str">
        <f t="shared" si="1"/>
        <v>Relevant</v>
      </c>
    </row>
    <row r="2208" ht="22.5" customHeight="1">
      <c r="A2208" s="9" t="s">
        <v>6570</v>
      </c>
      <c r="B2208" s="10">
        <v>45597.61273148148</v>
      </c>
      <c r="C2208" s="11" t="s">
        <v>6571</v>
      </c>
      <c r="D2208" s="12">
        <v>11.0</v>
      </c>
      <c r="E2208" s="10" t="s">
        <v>17</v>
      </c>
      <c r="F2208" s="12">
        <v>2024.0</v>
      </c>
      <c r="G2208" s="13" t="s">
        <v>13</v>
      </c>
      <c r="H2208" s="14" t="s">
        <v>124</v>
      </c>
      <c r="I2208" s="12">
        <v>71.0</v>
      </c>
      <c r="J2208" s="15" t="str">
        <f t="shared" si="1"/>
        <v>Relevant</v>
      </c>
    </row>
    <row r="2209" ht="22.5" customHeight="1">
      <c r="A2209" s="9" t="s">
        <v>6572</v>
      </c>
      <c r="B2209" s="10">
        <v>45630.97996527778</v>
      </c>
      <c r="C2209" s="11" t="s">
        <v>6573</v>
      </c>
      <c r="D2209" s="12">
        <v>12.0</v>
      </c>
      <c r="E2209" s="10" t="s">
        <v>26</v>
      </c>
      <c r="F2209" s="12">
        <v>2024.0</v>
      </c>
      <c r="G2209" s="13" t="s">
        <v>6574</v>
      </c>
      <c r="H2209" s="14" t="s">
        <v>6575</v>
      </c>
      <c r="I2209" s="12">
        <v>8149206.0</v>
      </c>
      <c r="J2209" s="15" t="str">
        <f t="shared" si="1"/>
        <v>Relevant</v>
      </c>
    </row>
    <row r="2210" ht="22.5" customHeight="1">
      <c r="A2210" s="9" t="s">
        <v>6576</v>
      </c>
      <c r="B2210" s="10">
        <v>45710.81761574074</v>
      </c>
      <c r="C2210" s="11" t="s">
        <v>6577</v>
      </c>
      <c r="D2210" s="12">
        <v>2.0</v>
      </c>
      <c r="E2210" s="10" t="s">
        <v>12</v>
      </c>
      <c r="F2210" s="12">
        <v>2025.0</v>
      </c>
      <c r="G2210" s="13" t="s">
        <v>13</v>
      </c>
      <c r="H2210" s="14" t="s">
        <v>1045</v>
      </c>
      <c r="I2210" s="12">
        <v>19107.0</v>
      </c>
      <c r="J2210" s="15" t="str">
        <f t="shared" si="1"/>
        <v>Relevant</v>
      </c>
    </row>
    <row r="2211" ht="22.5" customHeight="1">
      <c r="A2211" s="9" t="s">
        <v>6578</v>
      </c>
      <c r="B2211" s="10">
        <v>45584.42774305555</v>
      </c>
      <c r="C2211" s="11" t="s">
        <v>6579</v>
      </c>
      <c r="D2211" s="12">
        <v>10.0</v>
      </c>
      <c r="E2211" s="10" t="s">
        <v>42</v>
      </c>
      <c r="F2211" s="12">
        <v>2024.0</v>
      </c>
      <c r="G2211" s="13" t="s">
        <v>13</v>
      </c>
      <c r="H2211" s="14" t="s">
        <v>6580</v>
      </c>
      <c r="I2211" s="12">
        <v>226189.0</v>
      </c>
      <c r="J2211" s="15" t="str">
        <f t="shared" si="1"/>
        <v>Relevant</v>
      </c>
    </row>
    <row r="2212" ht="22.5" customHeight="1">
      <c r="A2212" s="9" t="s">
        <v>6581</v>
      </c>
      <c r="B2212" s="10">
        <v>45434.69697916666</v>
      </c>
      <c r="C2212" s="11" t="s">
        <v>6582</v>
      </c>
      <c r="D2212" s="12">
        <v>5.0</v>
      </c>
      <c r="E2212" s="10" t="s">
        <v>21</v>
      </c>
      <c r="F2212" s="12">
        <v>2024.0</v>
      </c>
      <c r="G2212" s="13" t="s">
        <v>13</v>
      </c>
      <c r="H2212" s="14" t="s">
        <v>189</v>
      </c>
      <c r="I2212" s="12">
        <v>2196.0</v>
      </c>
      <c r="J2212" s="15" t="str">
        <f t="shared" si="1"/>
        <v>Relevant</v>
      </c>
    </row>
    <row r="2213" ht="22.5" customHeight="1">
      <c r="A2213" s="9" t="s">
        <v>6583</v>
      </c>
      <c r="B2213" s="10">
        <v>45617.584522847224</v>
      </c>
      <c r="C2213" s="11" t="s">
        <v>6584</v>
      </c>
      <c r="D2213" s="12">
        <v>11.0</v>
      </c>
      <c r="E2213" s="10" t="s">
        <v>17</v>
      </c>
      <c r="F2213" s="12">
        <v>2024.0</v>
      </c>
      <c r="G2213" s="13" t="s">
        <v>6585</v>
      </c>
      <c r="H2213" s="14" t="s">
        <v>6586</v>
      </c>
      <c r="I2213" s="12">
        <v>609819.0</v>
      </c>
      <c r="J2213" s="15" t="str">
        <f t="shared" si="1"/>
        <v>Relevant</v>
      </c>
    </row>
    <row r="2214" ht="22.5" customHeight="1">
      <c r="A2214" s="9" t="s">
        <v>6587</v>
      </c>
      <c r="B2214" s="10">
        <v>45578.89708333334</v>
      </c>
      <c r="C2214" s="11" t="s">
        <v>6588</v>
      </c>
      <c r="D2214" s="12">
        <v>10.0</v>
      </c>
      <c r="E2214" s="10" t="s">
        <v>42</v>
      </c>
      <c r="F2214" s="12">
        <v>2024.0</v>
      </c>
      <c r="G2214" s="13" t="s">
        <v>13</v>
      </c>
      <c r="H2214" s="14" t="s">
        <v>383</v>
      </c>
      <c r="I2214" s="12">
        <v>30.0</v>
      </c>
      <c r="J2214" s="15" t="str">
        <f t="shared" si="1"/>
        <v>Relevant</v>
      </c>
    </row>
    <row r="2215" ht="22.5" customHeight="1">
      <c r="A2215" s="9" t="s">
        <v>6589</v>
      </c>
      <c r="B2215" s="10">
        <v>45696.73935185185</v>
      </c>
      <c r="C2215" s="11" t="s">
        <v>6590</v>
      </c>
      <c r="D2215" s="12">
        <v>2.0</v>
      </c>
      <c r="E2215" s="10" t="s">
        <v>12</v>
      </c>
      <c r="F2215" s="12">
        <v>2025.0</v>
      </c>
      <c r="G2215" s="13" t="s">
        <v>13</v>
      </c>
      <c r="H2215" s="14" t="s">
        <v>14</v>
      </c>
      <c r="I2215" s="12">
        <v>3241.0</v>
      </c>
      <c r="J2215" s="15" t="str">
        <f t="shared" si="1"/>
        <v>Relevant</v>
      </c>
    </row>
    <row r="2216" ht="22.5" customHeight="1">
      <c r="A2216" s="9" t="s">
        <v>6591</v>
      </c>
      <c r="B2216" s="10">
        <v>45644.182280092595</v>
      </c>
      <c r="C2216" s="11" t="s">
        <v>6592</v>
      </c>
      <c r="D2216" s="12">
        <v>12.0</v>
      </c>
      <c r="E2216" s="10" t="s">
        <v>26</v>
      </c>
      <c r="F2216" s="12">
        <v>2024.0</v>
      </c>
      <c r="G2216" s="13" t="s">
        <v>13</v>
      </c>
      <c r="H2216" s="14" t="s">
        <v>357</v>
      </c>
      <c r="I2216" s="12">
        <v>0.0</v>
      </c>
      <c r="J2216" s="15" t="str">
        <f t="shared" si="1"/>
        <v>Relevant</v>
      </c>
    </row>
    <row r="2217" ht="22.5" customHeight="1">
      <c r="A2217" s="9" t="s">
        <v>6593</v>
      </c>
      <c r="B2217" s="10">
        <v>45584.64331018519</v>
      </c>
      <c r="C2217" s="11" t="s">
        <v>6594</v>
      </c>
      <c r="D2217" s="12">
        <v>10.0</v>
      </c>
      <c r="E2217" s="10" t="s">
        <v>42</v>
      </c>
      <c r="F2217" s="12">
        <v>2024.0</v>
      </c>
      <c r="G2217" s="13" t="s">
        <v>13</v>
      </c>
      <c r="H2217" s="14" t="s">
        <v>6595</v>
      </c>
      <c r="I2217" s="12">
        <v>3050.0</v>
      </c>
      <c r="J2217" s="15" t="str">
        <f t="shared" si="1"/>
        <v>Relevant</v>
      </c>
    </row>
    <row r="2218" ht="22.5" customHeight="1">
      <c r="A2218" s="9" t="s">
        <v>6596</v>
      </c>
      <c r="B2218" s="10">
        <v>45420.00277778935</v>
      </c>
      <c r="C2218" s="11" t="s">
        <v>6597</v>
      </c>
      <c r="D2218" s="12">
        <v>5.0</v>
      </c>
      <c r="E2218" s="10" t="s">
        <v>21</v>
      </c>
      <c r="F2218" s="12">
        <v>2024.0</v>
      </c>
      <c r="G2218" s="13" t="s">
        <v>6598</v>
      </c>
      <c r="H2218" s="14" t="s">
        <v>6599</v>
      </c>
      <c r="I2218" s="12">
        <v>0.0</v>
      </c>
      <c r="J2218" s="15" t="str">
        <f t="shared" si="1"/>
        <v>Relevant</v>
      </c>
    </row>
    <row r="2219" ht="22.5" customHeight="1">
      <c r="A2219" s="9" t="s">
        <v>6600</v>
      </c>
      <c r="B2219" s="10">
        <v>45618.244409722225</v>
      </c>
      <c r="C2219" s="11" t="s">
        <v>6601</v>
      </c>
      <c r="D2219" s="12">
        <v>11.0</v>
      </c>
      <c r="E2219" s="10" t="s">
        <v>17</v>
      </c>
      <c r="F2219" s="12">
        <v>2024.0</v>
      </c>
      <c r="G2219" s="13" t="s">
        <v>6602</v>
      </c>
      <c r="H2219" s="14" t="s">
        <v>6603</v>
      </c>
      <c r="I2219" s="12">
        <v>2185.0</v>
      </c>
      <c r="J2219" s="15" t="str">
        <f t="shared" si="1"/>
        <v>Relevant</v>
      </c>
    </row>
    <row r="2220" ht="22.5" customHeight="1">
      <c r="A2220" s="9" t="s">
        <v>6604</v>
      </c>
      <c r="B2220" s="10">
        <v>45608.809965277775</v>
      </c>
      <c r="C2220" s="11" t="s">
        <v>6605</v>
      </c>
      <c r="D2220" s="12">
        <v>11.0</v>
      </c>
      <c r="E2220" s="10" t="s">
        <v>17</v>
      </c>
      <c r="F2220" s="12">
        <v>2024.0</v>
      </c>
      <c r="G2220" s="13" t="s">
        <v>13</v>
      </c>
      <c r="H2220" s="14" t="s">
        <v>3937</v>
      </c>
      <c r="I2220" s="12">
        <v>310.0</v>
      </c>
      <c r="J2220" s="15" t="str">
        <f t="shared" si="1"/>
        <v>Relevant</v>
      </c>
    </row>
    <row r="2221" ht="22.5" customHeight="1">
      <c r="A2221" s="9" t="s">
        <v>6606</v>
      </c>
      <c r="B2221" s="10">
        <v>45665.422326388885</v>
      </c>
      <c r="C2221" s="11" t="s">
        <v>6607</v>
      </c>
      <c r="D2221" s="12">
        <v>1.0</v>
      </c>
      <c r="E2221" s="10" t="s">
        <v>70</v>
      </c>
      <c r="F2221" s="12">
        <v>2025.0</v>
      </c>
      <c r="G2221" s="13" t="s">
        <v>6608</v>
      </c>
      <c r="H2221" s="14" t="s">
        <v>6609</v>
      </c>
      <c r="I2221" s="12">
        <v>6474685.0</v>
      </c>
      <c r="J2221" s="15" t="str">
        <f t="shared" si="1"/>
        <v>Relevant</v>
      </c>
    </row>
    <row r="2222" ht="22.5" customHeight="1">
      <c r="A2222" s="9" t="s">
        <v>6610</v>
      </c>
      <c r="B2222" s="10">
        <v>45462.57503472222</v>
      </c>
      <c r="C2222" s="11" t="s">
        <v>6611</v>
      </c>
      <c r="D2222" s="12">
        <v>6.0</v>
      </c>
      <c r="E2222" s="10" t="s">
        <v>34</v>
      </c>
      <c r="F2222" s="12">
        <v>2024.0</v>
      </c>
      <c r="G2222" s="13" t="s">
        <v>13</v>
      </c>
      <c r="H2222" s="14" t="s">
        <v>6612</v>
      </c>
      <c r="I2222" s="12">
        <v>1447.0</v>
      </c>
      <c r="J2222" s="15" t="str">
        <f t="shared" si="1"/>
        <v>Irrelevant</v>
      </c>
    </row>
    <row r="2223" ht="22.5" customHeight="1">
      <c r="A2223" s="9" t="s">
        <v>6613</v>
      </c>
      <c r="B2223" s="10">
        <v>45580.60633101852</v>
      </c>
      <c r="C2223" s="11" t="s">
        <v>6614</v>
      </c>
      <c r="D2223" s="12">
        <v>10.0</v>
      </c>
      <c r="E2223" s="10" t="s">
        <v>42</v>
      </c>
      <c r="F2223" s="12">
        <v>2024.0</v>
      </c>
      <c r="G2223" s="13" t="s">
        <v>13</v>
      </c>
      <c r="H2223" s="14" t="s">
        <v>6615</v>
      </c>
      <c r="I2223" s="12">
        <v>39.0</v>
      </c>
      <c r="J2223" s="15" t="str">
        <f t="shared" si="1"/>
        <v>Irrelevant</v>
      </c>
    </row>
    <row r="2224" ht="22.5" customHeight="1">
      <c r="A2224" s="9" t="s">
        <v>6616</v>
      </c>
      <c r="B2224" s="10">
        <v>45615.46008101852</v>
      </c>
      <c r="C2224" s="11" t="s">
        <v>6617</v>
      </c>
      <c r="D2224" s="12">
        <v>11.0</v>
      </c>
      <c r="E2224" s="10" t="s">
        <v>17</v>
      </c>
      <c r="F2224" s="12">
        <v>2024.0</v>
      </c>
      <c r="G2224" s="13" t="s">
        <v>13</v>
      </c>
      <c r="H2224" s="14" t="s">
        <v>781</v>
      </c>
      <c r="I2224" s="12">
        <v>27.0</v>
      </c>
      <c r="J2224" s="15" t="str">
        <f t="shared" si="1"/>
        <v>Irrelevant</v>
      </c>
    </row>
    <row r="2225" ht="22.5" customHeight="1">
      <c r="A2225" s="9" t="s">
        <v>6618</v>
      </c>
      <c r="B2225" s="10">
        <v>45717.7334375</v>
      </c>
      <c r="C2225" s="11" t="s">
        <v>6619</v>
      </c>
      <c r="D2225" s="12">
        <v>3.0</v>
      </c>
      <c r="E2225" s="10" t="s">
        <v>59</v>
      </c>
      <c r="F2225" s="12">
        <v>2025.0</v>
      </c>
      <c r="G2225" s="13" t="s">
        <v>6620</v>
      </c>
      <c r="H2225" s="14" t="s">
        <v>6621</v>
      </c>
      <c r="I2225" s="12">
        <v>2238620.0</v>
      </c>
      <c r="J2225" s="15" t="str">
        <f t="shared" si="1"/>
        <v>Relevant</v>
      </c>
    </row>
    <row r="2226" ht="22.5" customHeight="1">
      <c r="A2226" s="9" t="s">
        <v>6622</v>
      </c>
      <c r="B2226" s="10">
        <v>45632.35219907408</v>
      </c>
      <c r="C2226" s="11" t="s">
        <v>6623</v>
      </c>
      <c r="D2226" s="12">
        <v>12.0</v>
      </c>
      <c r="E2226" s="10" t="s">
        <v>26</v>
      </c>
      <c r="F2226" s="12">
        <v>2024.0</v>
      </c>
      <c r="G2226" s="13" t="s">
        <v>13</v>
      </c>
      <c r="H2226" s="14" t="s">
        <v>1809</v>
      </c>
      <c r="I2226" s="12">
        <v>459.0</v>
      </c>
      <c r="J2226" s="15" t="str">
        <f t="shared" si="1"/>
        <v>Relevant</v>
      </c>
    </row>
    <row r="2227" ht="22.5" customHeight="1">
      <c r="A2227" s="9" t="s">
        <v>6624</v>
      </c>
      <c r="B2227" s="10">
        <v>45643.39855324074</v>
      </c>
      <c r="C2227" s="11" t="s">
        <v>6625</v>
      </c>
      <c r="D2227" s="12">
        <v>12.0</v>
      </c>
      <c r="E2227" s="10" t="s">
        <v>26</v>
      </c>
      <c r="F2227" s="12">
        <v>2024.0</v>
      </c>
      <c r="G2227" s="13" t="s">
        <v>13</v>
      </c>
      <c r="H2227" s="14" t="s">
        <v>6626</v>
      </c>
      <c r="I2227" s="12">
        <v>49439.0</v>
      </c>
      <c r="J2227" s="15" t="str">
        <f t="shared" si="1"/>
        <v>Relevant</v>
      </c>
    </row>
    <row r="2228" ht="22.5" customHeight="1">
      <c r="A2228" s="9" t="s">
        <v>6627</v>
      </c>
      <c r="B2228" s="10">
        <v>45598.577060185184</v>
      </c>
      <c r="C2228" s="11" t="s">
        <v>6628</v>
      </c>
      <c r="D2228" s="12">
        <v>11.0</v>
      </c>
      <c r="E2228" s="10" t="s">
        <v>17</v>
      </c>
      <c r="F2228" s="12">
        <v>2024.0</v>
      </c>
      <c r="G2228" s="13" t="s">
        <v>13</v>
      </c>
      <c r="H2228" s="14" t="s">
        <v>6629</v>
      </c>
      <c r="I2228" s="12">
        <v>108.0</v>
      </c>
      <c r="J2228" s="15" t="str">
        <f t="shared" si="1"/>
        <v>Irrelevant</v>
      </c>
    </row>
    <row r="2229" ht="22.5" customHeight="1">
      <c r="A2229" s="9" t="s">
        <v>6630</v>
      </c>
      <c r="B2229" s="10">
        <v>45667.22185185185</v>
      </c>
      <c r="C2229" s="11" t="s">
        <v>6631</v>
      </c>
      <c r="D2229" s="12">
        <v>1.0</v>
      </c>
      <c r="E2229" s="10" t="s">
        <v>70</v>
      </c>
      <c r="F2229" s="12">
        <v>2025.0</v>
      </c>
      <c r="G2229" s="13" t="s">
        <v>6632</v>
      </c>
      <c r="H2229" s="14" t="s">
        <v>6633</v>
      </c>
      <c r="I2229" s="12">
        <v>0.0</v>
      </c>
      <c r="J2229" s="15" t="str">
        <f t="shared" si="1"/>
        <v>Relevant</v>
      </c>
    </row>
    <row r="2230" ht="22.5" customHeight="1">
      <c r="A2230" s="9" t="s">
        <v>6634</v>
      </c>
      <c r="B2230" s="10">
        <v>45535.47283564815</v>
      </c>
      <c r="C2230" s="11" t="s">
        <v>6635</v>
      </c>
      <c r="D2230" s="12">
        <v>8.0</v>
      </c>
      <c r="E2230" s="10" t="s">
        <v>167</v>
      </c>
      <c r="F2230" s="12">
        <v>2024.0</v>
      </c>
      <c r="G2230" s="13" t="s">
        <v>13</v>
      </c>
      <c r="H2230" s="14" t="s">
        <v>6636</v>
      </c>
      <c r="I2230" s="12">
        <v>545.0</v>
      </c>
      <c r="J2230" s="15" t="str">
        <f t="shared" si="1"/>
        <v>Relevant</v>
      </c>
    </row>
    <row r="2231" ht="22.5" customHeight="1">
      <c r="A2231" s="9" t="s">
        <v>6637</v>
      </c>
      <c r="B2231" s="10">
        <v>45434.57884259259</v>
      </c>
      <c r="C2231" s="11" t="s">
        <v>6638</v>
      </c>
      <c r="D2231" s="12">
        <v>5.0</v>
      </c>
      <c r="E2231" s="10" t="s">
        <v>21</v>
      </c>
      <c r="F2231" s="12">
        <v>2024.0</v>
      </c>
      <c r="G2231" s="13" t="s">
        <v>13</v>
      </c>
      <c r="H2231" s="14" t="s">
        <v>6639</v>
      </c>
      <c r="I2231" s="12">
        <v>54.0</v>
      </c>
      <c r="J2231" s="15" t="str">
        <f t="shared" si="1"/>
        <v>Relevant</v>
      </c>
    </row>
    <row r="2232" ht="22.5" customHeight="1">
      <c r="A2232" s="9" t="s">
        <v>6640</v>
      </c>
      <c r="B2232" s="10">
        <v>45591.33671296296</v>
      </c>
      <c r="C2232" s="11" t="s">
        <v>4749</v>
      </c>
      <c r="D2232" s="12">
        <v>10.0</v>
      </c>
      <c r="E2232" s="10" t="s">
        <v>42</v>
      </c>
      <c r="F2232" s="12">
        <v>2024.0</v>
      </c>
      <c r="G2232" s="13" t="s">
        <v>13</v>
      </c>
      <c r="H2232" s="14" t="s">
        <v>4151</v>
      </c>
      <c r="I2232" s="12">
        <v>279.0</v>
      </c>
      <c r="J2232" s="15" t="str">
        <f t="shared" si="1"/>
        <v>Irrelevant</v>
      </c>
    </row>
    <row r="2233" ht="22.5" customHeight="1">
      <c r="A2233" s="9" t="s">
        <v>6641</v>
      </c>
      <c r="B2233" s="10">
        <v>45580.606944444444</v>
      </c>
      <c r="C2233" s="11" t="s">
        <v>6642</v>
      </c>
      <c r="D2233" s="12">
        <v>10.0</v>
      </c>
      <c r="E2233" s="10" t="s">
        <v>42</v>
      </c>
      <c r="F2233" s="12">
        <v>2024.0</v>
      </c>
      <c r="G2233" s="13" t="s">
        <v>13</v>
      </c>
      <c r="H2233" s="14" t="s">
        <v>642</v>
      </c>
      <c r="I2233" s="12">
        <v>51.0</v>
      </c>
      <c r="J2233" s="15" t="str">
        <f t="shared" si="1"/>
        <v>Relevant</v>
      </c>
    </row>
    <row r="2234" ht="22.5" customHeight="1">
      <c r="A2234" s="9" t="s">
        <v>6643</v>
      </c>
      <c r="B2234" s="10">
        <v>45628.65521990741</v>
      </c>
      <c r="C2234" s="11" t="s">
        <v>6644</v>
      </c>
      <c r="D2234" s="12">
        <v>12.0</v>
      </c>
      <c r="E2234" s="10" t="s">
        <v>26</v>
      </c>
      <c r="F2234" s="12">
        <v>2024.0</v>
      </c>
      <c r="G2234" s="13" t="s">
        <v>13</v>
      </c>
      <c r="H2234" s="14" t="s">
        <v>3120</v>
      </c>
      <c r="I2234" s="12">
        <v>154.0</v>
      </c>
      <c r="J2234" s="15" t="str">
        <f t="shared" si="1"/>
        <v>Relevant</v>
      </c>
    </row>
    <row r="2235" ht="22.5" customHeight="1">
      <c r="A2235" s="9" t="s">
        <v>6645</v>
      </c>
      <c r="B2235" s="10">
        <v>45448.34773148148</v>
      </c>
      <c r="C2235" s="11" t="s">
        <v>6646</v>
      </c>
      <c r="D2235" s="12">
        <v>6.0</v>
      </c>
      <c r="E2235" s="10" t="s">
        <v>34</v>
      </c>
      <c r="F2235" s="12">
        <v>2024.0</v>
      </c>
      <c r="G2235" s="13" t="s">
        <v>13</v>
      </c>
      <c r="H2235" s="14" t="s">
        <v>759</v>
      </c>
      <c r="I2235" s="12">
        <v>2177.0</v>
      </c>
      <c r="J2235" s="15" t="str">
        <f t="shared" si="1"/>
        <v>Relevant</v>
      </c>
    </row>
    <row r="2236" ht="22.5" customHeight="1">
      <c r="A2236" s="9" t="s">
        <v>6647</v>
      </c>
      <c r="B2236" s="10">
        <v>45585.5234375</v>
      </c>
      <c r="C2236" s="11" t="s">
        <v>6648</v>
      </c>
      <c r="D2236" s="12">
        <v>10.0</v>
      </c>
      <c r="E2236" s="10" t="s">
        <v>42</v>
      </c>
      <c r="F2236" s="12">
        <v>2024.0</v>
      </c>
      <c r="G2236" s="13" t="s">
        <v>13</v>
      </c>
      <c r="H2236" s="14" t="s">
        <v>172</v>
      </c>
      <c r="I2236" s="12">
        <v>124.0</v>
      </c>
      <c r="J2236" s="15" t="str">
        <f t="shared" si="1"/>
        <v>Irrelevant</v>
      </c>
    </row>
    <row r="2237" ht="22.5" customHeight="1">
      <c r="A2237" s="9" t="s">
        <v>6649</v>
      </c>
      <c r="B2237" s="10">
        <v>45606.6944212963</v>
      </c>
      <c r="C2237" s="11" t="s">
        <v>6650</v>
      </c>
      <c r="D2237" s="12">
        <v>11.0</v>
      </c>
      <c r="E2237" s="10" t="s">
        <v>17</v>
      </c>
      <c r="F2237" s="12">
        <v>2024.0</v>
      </c>
      <c r="G2237" s="13" t="s">
        <v>13</v>
      </c>
      <c r="H2237" s="14" t="s">
        <v>100</v>
      </c>
      <c r="I2237" s="12">
        <v>1318.0</v>
      </c>
      <c r="J2237" s="15" t="str">
        <f t="shared" si="1"/>
        <v>Relevant</v>
      </c>
    </row>
    <row r="2238" ht="22.5" customHeight="1">
      <c r="A2238" s="9" t="s">
        <v>6651</v>
      </c>
      <c r="B2238" s="10">
        <v>45607.69510416667</v>
      </c>
      <c r="C2238" s="11" t="s">
        <v>6652</v>
      </c>
      <c r="D2238" s="12">
        <v>11.0</v>
      </c>
      <c r="E2238" s="10" t="s">
        <v>17</v>
      </c>
      <c r="F2238" s="12">
        <v>2024.0</v>
      </c>
      <c r="G2238" s="13" t="s">
        <v>6653</v>
      </c>
      <c r="H2238" s="14" t="s">
        <v>6654</v>
      </c>
      <c r="I2238" s="12">
        <v>0.0</v>
      </c>
      <c r="J2238" s="15" t="str">
        <f t="shared" si="1"/>
        <v>Relevant</v>
      </c>
    </row>
    <row r="2239" ht="22.5" customHeight="1">
      <c r="A2239" s="9" t="s">
        <v>6655</v>
      </c>
      <c r="B2239" s="10">
        <v>45585.91987268518</v>
      </c>
      <c r="C2239" s="11" t="s">
        <v>6656</v>
      </c>
      <c r="D2239" s="12">
        <v>10.0</v>
      </c>
      <c r="E2239" s="10" t="s">
        <v>42</v>
      </c>
      <c r="F2239" s="12">
        <v>2024.0</v>
      </c>
      <c r="G2239" s="13" t="s">
        <v>13</v>
      </c>
      <c r="H2239" s="14" t="s">
        <v>6657</v>
      </c>
      <c r="I2239" s="12">
        <v>2878.0</v>
      </c>
      <c r="J2239" s="15" t="str">
        <f t="shared" si="1"/>
        <v>Relevant</v>
      </c>
    </row>
    <row r="2240" ht="22.5" customHeight="1">
      <c r="A2240" s="9" t="s">
        <v>6658</v>
      </c>
      <c r="B2240" s="10">
        <v>45629.59469907408</v>
      </c>
      <c r="C2240" s="11" t="s">
        <v>6659</v>
      </c>
      <c r="D2240" s="12">
        <v>12.0</v>
      </c>
      <c r="E2240" s="10" t="s">
        <v>26</v>
      </c>
      <c r="F2240" s="12">
        <v>2024.0</v>
      </c>
      <c r="G2240" s="13" t="s">
        <v>13</v>
      </c>
      <c r="H2240" s="14" t="s">
        <v>5529</v>
      </c>
      <c r="I2240" s="12">
        <v>501.0</v>
      </c>
      <c r="J2240" s="15" t="str">
        <f t="shared" si="1"/>
        <v>Relevant</v>
      </c>
    </row>
    <row r="2241" ht="22.5" customHeight="1">
      <c r="A2241" s="9" t="s">
        <v>6660</v>
      </c>
      <c r="B2241" s="10">
        <v>45636.23322916667</v>
      </c>
      <c r="C2241" s="11" t="s">
        <v>6661</v>
      </c>
      <c r="D2241" s="12">
        <v>12.0</v>
      </c>
      <c r="E2241" s="10" t="s">
        <v>26</v>
      </c>
      <c r="F2241" s="12">
        <v>2024.0</v>
      </c>
      <c r="G2241" s="13" t="s">
        <v>6662</v>
      </c>
      <c r="H2241" s="14" t="s">
        <v>6663</v>
      </c>
      <c r="I2241" s="12">
        <v>8149206.0</v>
      </c>
      <c r="J2241" s="15" t="str">
        <f t="shared" si="1"/>
        <v>Irrelevant</v>
      </c>
    </row>
    <row r="2242" ht="22.5" customHeight="1">
      <c r="A2242" s="9" t="s">
        <v>6664</v>
      </c>
      <c r="B2242" s="10">
        <v>45608.846197175924</v>
      </c>
      <c r="C2242" s="11" t="s">
        <v>6665</v>
      </c>
      <c r="D2242" s="12">
        <v>11.0</v>
      </c>
      <c r="E2242" s="10" t="s">
        <v>17</v>
      </c>
      <c r="F2242" s="12">
        <v>2024.0</v>
      </c>
      <c r="G2242" s="13" t="s">
        <v>6666</v>
      </c>
      <c r="H2242" s="14" t="s">
        <v>6667</v>
      </c>
      <c r="I2242" s="12">
        <v>6429.0</v>
      </c>
      <c r="J2242" s="15" t="str">
        <f t="shared" si="1"/>
        <v>Irrelevant</v>
      </c>
    </row>
    <row r="2243" ht="22.5" customHeight="1">
      <c r="A2243" s="9" t="s">
        <v>6668</v>
      </c>
      <c r="B2243" s="10">
        <v>45624.71107638889</v>
      </c>
      <c r="C2243" s="11" t="s">
        <v>6669</v>
      </c>
      <c r="D2243" s="12">
        <v>11.0</v>
      </c>
      <c r="E2243" s="10" t="s">
        <v>17</v>
      </c>
      <c r="F2243" s="12">
        <v>2024.0</v>
      </c>
      <c r="G2243" s="13" t="s">
        <v>13</v>
      </c>
      <c r="H2243" s="14" t="s">
        <v>6670</v>
      </c>
      <c r="I2243" s="12">
        <v>3187.0</v>
      </c>
      <c r="J2243" s="15" t="str">
        <f t="shared" si="1"/>
        <v>Relevant</v>
      </c>
    </row>
    <row r="2244" ht="22.5" customHeight="1">
      <c r="A2244" s="9" t="s">
        <v>6671</v>
      </c>
      <c r="B2244" s="10">
        <v>45593.453935185185</v>
      </c>
      <c r="C2244" s="11" t="s">
        <v>6672</v>
      </c>
      <c r="D2244" s="12">
        <v>10.0</v>
      </c>
      <c r="E2244" s="10" t="s">
        <v>42</v>
      </c>
      <c r="F2244" s="12">
        <v>2024.0</v>
      </c>
      <c r="G2244" s="13" t="s">
        <v>13</v>
      </c>
      <c r="H2244" s="14" t="s">
        <v>6673</v>
      </c>
      <c r="I2244" s="12">
        <v>118.0</v>
      </c>
      <c r="J2244" s="15" t="str">
        <f t="shared" si="1"/>
        <v>Irrelevant</v>
      </c>
    </row>
    <row r="2245" ht="22.5" customHeight="1">
      <c r="A2245" s="9" t="s">
        <v>6674</v>
      </c>
      <c r="B2245" s="10">
        <v>45724.710694444446</v>
      </c>
      <c r="C2245" s="11" t="s">
        <v>6675</v>
      </c>
      <c r="D2245" s="12">
        <v>3.0</v>
      </c>
      <c r="E2245" s="10" t="s">
        <v>59</v>
      </c>
      <c r="F2245" s="12">
        <v>2025.0</v>
      </c>
      <c r="G2245" s="13" t="s">
        <v>6676</v>
      </c>
      <c r="H2245" s="14" t="s">
        <v>6677</v>
      </c>
      <c r="I2245" s="12">
        <v>386309.0</v>
      </c>
      <c r="J2245" s="15" t="str">
        <f t="shared" si="1"/>
        <v>Relevant</v>
      </c>
    </row>
    <row r="2246" ht="22.5" customHeight="1">
      <c r="A2246" s="9" t="s">
        <v>6678</v>
      </c>
      <c r="B2246" s="10">
        <v>45596.54097223379</v>
      </c>
      <c r="C2246" s="11" t="s">
        <v>1869</v>
      </c>
      <c r="D2246" s="12">
        <v>10.0</v>
      </c>
      <c r="E2246" s="10" t="s">
        <v>42</v>
      </c>
      <c r="F2246" s="12">
        <v>2024.0</v>
      </c>
      <c r="G2246" s="13" t="s">
        <v>6679</v>
      </c>
      <c r="H2246" s="14" t="s">
        <v>6680</v>
      </c>
      <c r="I2246" s="12">
        <v>0.0</v>
      </c>
      <c r="J2246" s="15" t="str">
        <f t="shared" si="1"/>
        <v>Irrelevant</v>
      </c>
    </row>
    <row r="2247" ht="22.5" customHeight="1">
      <c r="A2247" s="9" t="s">
        <v>6681</v>
      </c>
      <c r="B2247" s="10">
        <v>45578.569606481484</v>
      </c>
      <c r="C2247" s="11" t="s">
        <v>6682</v>
      </c>
      <c r="D2247" s="12">
        <v>10.0</v>
      </c>
      <c r="E2247" s="10" t="s">
        <v>42</v>
      </c>
      <c r="F2247" s="12">
        <v>2024.0</v>
      </c>
      <c r="G2247" s="13" t="s">
        <v>13</v>
      </c>
      <c r="H2247" s="14" t="s">
        <v>6683</v>
      </c>
      <c r="I2247" s="12">
        <v>2047.0</v>
      </c>
      <c r="J2247" s="15" t="str">
        <f t="shared" si="1"/>
        <v>Relevant</v>
      </c>
    </row>
    <row r="2248" ht="22.5" customHeight="1">
      <c r="A2248" s="9" t="s">
        <v>6684</v>
      </c>
      <c r="B2248" s="10">
        <v>45614.92285879629</v>
      </c>
      <c r="C2248" s="11" t="s">
        <v>6685</v>
      </c>
      <c r="D2248" s="12">
        <v>11.0</v>
      </c>
      <c r="E2248" s="10" t="s">
        <v>17</v>
      </c>
      <c r="F2248" s="12">
        <v>2024.0</v>
      </c>
      <c r="G2248" s="13" t="s">
        <v>13</v>
      </c>
      <c r="H2248" s="14" t="s">
        <v>5902</v>
      </c>
      <c r="I2248" s="12">
        <v>12459.0</v>
      </c>
      <c r="J2248" s="15" t="str">
        <f t="shared" si="1"/>
        <v>Relevant</v>
      </c>
    </row>
    <row r="2249" ht="22.5" customHeight="1">
      <c r="A2249" s="9" t="s">
        <v>6686</v>
      </c>
      <c r="B2249" s="10">
        <v>45579.42875</v>
      </c>
      <c r="C2249" s="11" t="s">
        <v>6687</v>
      </c>
      <c r="D2249" s="12">
        <v>10.0</v>
      </c>
      <c r="E2249" s="10" t="s">
        <v>42</v>
      </c>
      <c r="F2249" s="12">
        <v>2024.0</v>
      </c>
      <c r="G2249" s="13" t="s">
        <v>13</v>
      </c>
      <c r="H2249" s="14" t="s">
        <v>383</v>
      </c>
      <c r="I2249" s="12">
        <v>50.0</v>
      </c>
      <c r="J2249" s="15" t="str">
        <f t="shared" si="1"/>
        <v>Relevant</v>
      </c>
    </row>
    <row r="2250" ht="22.5" customHeight="1">
      <c r="A2250" s="9" t="s">
        <v>6688</v>
      </c>
      <c r="B2250" s="10">
        <v>45540.50168981482</v>
      </c>
      <c r="C2250" s="11" t="s">
        <v>6689</v>
      </c>
      <c r="D2250" s="12">
        <v>9.0</v>
      </c>
      <c r="E2250" s="10" t="s">
        <v>114</v>
      </c>
      <c r="F2250" s="12">
        <v>2024.0</v>
      </c>
      <c r="G2250" s="13" t="s">
        <v>13</v>
      </c>
      <c r="H2250" s="14" t="s">
        <v>6690</v>
      </c>
      <c r="I2250" s="12">
        <v>1030.0</v>
      </c>
      <c r="J2250" s="15" t="str">
        <f t="shared" si="1"/>
        <v>Relevant</v>
      </c>
    </row>
    <row r="2251" ht="22.5" customHeight="1">
      <c r="A2251" s="9" t="s">
        <v>6691</v>
      </c>
      <c r="B2251" s="10">
        <v>45696.94130787037</v>
      </c>
      <c r="C2251" s="11" t="s">
        <v>6692</v>
      </c>
      <c r="D2251" s="12">
        <v>2.0</v>
      </c>
      <c r="E2251" s="10" t="s">
        <v>12</v>
      </c>
      <c r="F2251" s="12">
        <v>2025.0</v>
      </c>
      <c r="G2251" s="13" t="s">
        <v>13</v>
      </c>
      <c r="H2251" s="14" t="s">
        <v>14</v>
      </c>
      <c r="I2251" s="12">
        <v>2790.0</v>
      </c>
      <c r="J2251" s="15" t="str">
        <f t="shared" si="1"/>
        <v>Relevant</v>
      </c>
    </row>
    <row r="2252" ht="22.5" customHeight="1">
      <c r="A2252" s="9" t="s">
        <v>6693</v>
      </c>
      <c r="B2252" s="10">
        <v>45585.762650462966</v>
      </c>
      <c r="C2252" s="11" t="s">
        <v>6694</v>
      </c>
      <c r="D2252" s="12">
        <v>10.0</v>
      </c>
      <c r="E2252" s="10" t="s">
        <v>42</v>
      </c>
      <c r="F2252" s="12">
        <v>2024.0</v>
      </c>
      <c r="G2252" s="13" t="s">
        <v>13</v>
      </c>
      <c r="H2252" s="14" t="s">
        <v>645</v>
      </c>
      <c r="I2252" s="12">
        <v>41.0</v>
      </c>
      <c r="J2252" s="15" t="str">
        <f t="shared" si="1"/>
        <v>Relevant</v>
      </c>
    </row>
    <row r="2253" ht="22.5" customHeight="1">
      <c r="A2253" s="9" t="s">
        <v>6695</v>
      </c>
      <c r="B2253" s="10">
        <v>45585.67668981481</v>
      </c>
      <c r="C2253" s="11" t="s">
        <v>6696</v>
      </c>
      <c r="D2253" s="12">
        <v>10.0</v>
      </c>
      <c r="E2253" s="10" t="s">
        <v>42</v>
      </c>
      <c r="F2253" s="12">
        <v>2024.0</v>
      </c>
      <c r="G2253" s="13" t="s">
        <v>13</v>
      </c>
      <c r="H2253" s="14" t="s">
        <v>1119</v>
      </c>
      <c r="I2253" s="12">
        <v>794.0</v>
      </c>
      <c r="J2253" s="15" t="str">
        <f t="shared" si="1"/>
        <v>Relevant</v>
      </c>
    </row>
    <row r="2254" ht="22.5" customHeight="1">
      <c r="A2254" s="9" t="s">
        <v>6697</v>
      </c>
      <c r="B2254" s="10">
        <v>45611.76436342593</v>
      </c>
      <c r="C2254" s="11" t="s">
        <v>6698</v>
      </c>
      <c r="D2254" s="12">
        <v>11.0</v>
      </c>
      <c r="E2254" s="10" t="s">
        <v>17</v>
      </c>
      <c r="F2254" s="12">
        <v>2024.0</v>
      </c>
      <c r="G2254" s="13" t="s">
        <v>13</v>
      </c>
      <c r="H2254" s="14" t="s">
        <v>6699</v>
      </c>
      <c r="I2254" s="12">
        <v>1899.0</v>
      </c>
      <c r="J2254" s="15" t="str">
        <f t="shared" si="1"/>
        <v>Relevant</v>
      </c>
    </row>
    <row r="2255" ht="22.5" customHeight="1">
      <c r="A2255" s="9" t="s">
        <v>6700</v>
      </c>
      <c r="B2255" s="10">
        <v>45400.665646643516</v>
      </c>
      <c r="C2255" s="11" t="s">
        <v>6701</v>
      </c>
      <c r="D2255" s="12">
        <v>4.0</v>
      </c>
      <c r="E2255" s="10" t="s">
        <v>274</v>
      </c>
      <c r="F2255" s="12">
        <v>2024.0</v>
      </c>
      <c r="G2255" s="13" t="s">
        <v>6702</v>
      </c>
      <c r="H2255" s="14" t="s">
        <v>6703</v>
      </c>
      <c r="I2255" s="12">
        <v>508419.0</v>
      </c>
      <c r="J2255" s="15" t="str">
        <f t="shared" si="1"/>
        <v>Irrelevant</v>
      </c>
    </row>
    <row r="2256" ht="22.5" customHeight="1">
      <c r="A2256" s="9" t="s">
        <v>6704</v>
      </c>
      <c r="B2256" s="10">
        <v>45443.97083333333</v>
      </c>
      <c r="C2256" s="11" t="s">
        <v>3543</v>
      </c>
      <c r="D2256" s="12">
        <v>5.0</v>
      </c>
      <c r="E2256" s="10" t="s">
        <v>21</v>
      </c>
      <c r="F2256" s="12">
        <v>2024.0</v>
      </c>
      <c r="G2256" s="13" t="s">
        <v>6705</v>
      </c>
      <c r="H2256" s="14" t="s">
        <v>6706</v>
      </c>
      <c r="I2256" s="12">
        <v>0.0</v>
      </c>
      <c r="J2256" s="15" t="str">
        <f t="shared" si="1"/>
        <v>Irrelevant</v>
      </c>
    </row>
    <row r="2257" ht="22.5" customHeight="1">
      <c r="A2257" s="9" t="s">
        <v>6707</v>
      </c>
      <c r="B2257" s="10">
        <v>45615.61211805556</v>
      </c>
      <c r="C2257" s="11" t="s">
        <v>6708</v>
      </c>
      <c r="D2257" s="12">
        <v>11.0</v>
      </c>
      <c r="E2257" s="10" t="s">
        <v>17</v>
      </c>
      <c r="F2257" s="12">
        <v>2024.0</v>
      </c>
      <c r="G2257" s="13" t="s">
        <v>13</v>
      </c>
      <c r="H2257" s="14" t="s">
        <v>489</v>
      </c>
      <c r="I2257" s="12">
        <v>113.0</v>
      </c>
      <c r="J2257" s="15" t="str">
        <f t="shared" si="1"/>
        <v>Relevant</v>
      </c>
    </row>
    <row r="2258" ht="22.5" customHeight="1">
      <c r="A2258" s="9" t="s">
        <v>6709</v>
      </c>
      <c r="B2258" s="10">
        <v>45610.45126556713</v>
      </c>
      <c r="C2258" s="11" t="s">
        <v>6710</v>
      </c>
      <c r="D2258" s="12">
        <v>11.0</v>
      </c>
      <c r="E2258" s="10" t="s">
        <v>17</v>
      </c>
      <c r="F2258" s="12">
        <v>2024.0</v>
      </c>
      <c r="G2258" s="13" t="s">
        <v>6711</v>
      </c>
      <c r="H2258" s="14" t="s">
        <v>6712</v>
      </c>
      <c r="I2258" s="12">
        <v>1.0830293E7</v>
      </c>
      <c r="J2258" s="15" t="str">
        <f t="shared" si="1"/>
        <v>Irrelevant</v>
      </c>
    </row>
    <row r="2259" ht="22.5" customHeight="1">
      <c r="A2259" s="9" t="s">
        <v>6713</v>
      </c>
      <c r="B2259" s="10">
        <v>45696.636921296296</v>
      </c>
      <c r="C2259" s="11" t="s">
        <v>6714</v>
      </c>
      <c r="D2259" s="12">
        <v>2.0</v>
      </c>
      <c r="E2259" s="10" t="s">
        <v>12</v>
      </c>
      <c r="F2259" s="12">
        <v>2025.0</v>
      </c>
      <c r="G2259" s="13" t="s">
        <v>13</v>
      </c>
      <c r="H2259" s="14" t="s">
        <v>1624</v>
      </c>
      <c r="I2259" s="12">
        <v>12189.0</v>
      </c>
      <c r="J2259" s="15" t="str">
        <f t="shared" si="1"/>
        <v>Relevant</v>
      </c>
    </row>
    <row r="2260" ht="22.5" customHeight="1">
      <c r="A2260" s="9" t="s">
        <v>6715</v>
      </c>
      <c r="B2260" s="10">
        <v>45592.87678240741</v>
      </c>
      <c r="C2260" s="11" t="s">
        <v>6716</v>
      </c>
      <c r="D2260" s="12">
        <v>10.0</v>
      </c>
      <c r="E2260" s="10" t="s">
        <v>42</v>
      </c>
      <c r="F2260" s="12">
        <v>2024.0</v>
      </c>
      <c r="G2260" s="13" t="s">
        <v>13</v>
      </c>
      <c r="H2260" s="14" t="s">
        <v>97</v>
      </c>
      <c r="I2260" s="12">
        <v>661.0</v>
      </c>
      <c r="J2260" s="15" t="str">
        <f t="shared" si="1"/>
        <v>Relevant</v>
      </c>
    </row>
    <row r="2261" ht="22.5" customHeight="1">
      <c r="A2261" s="9" t="s">
        <v>6717</v>
      </c>
      <c r="B2261" s="10">
        <v>45413.58349537037</v>
      </c>
      <c r="C2261" s="11" t="s">
        <v>6718</v>
      </c>
      <c r="D2261" s="12">
        <v>5.0</v>
      </c>
      <c r="E2261" s="10" t="s">
        <v>21</v>
      </c>
      <c r="F2261" s="12">
        <v>2024.0</v>
      </c>
      <c r="G2261" s="13" t="s">
        <v>6719</v>
      </c>
      <c r="H2261" s="14" t="s">
        <v>6720</v>
      </c>
      <c r="I2261" s="12">
        <v>790620.0</v>
      </c>
      <c r="J2261" s="15" t="str">
        <f t="shared" si="1"/>
        <v>Irrelevant</v>
      </c>
    </row>
    <row r="2262" ht="22.5" customHeight="1">
      <c r="A2262" s="9" t="s">
        <v>6721</v>
      </c>
      <c r="B2262" s="10">
        <v>45609.61445601852</v>
      </c>
      <c r="C2262" s="11" t="s">
        <v>6722</v>
      </c>
      <c r="D2262" s="12">
        <v>11.0</v>
      </c>
      <c r="E2262" s="10" t="s">
        <v>17</v>
      </c>
      <c r="F2262" s="12">
        <v>2024.0</v>
      </c>
      <c r="G2262" s="13" t="s">
        <v>13</v>
      </c>
      <c r="H2262" s="14" t="s">
        <v>3706</v>
      </c>
      <c r="I2262" s="12">
        <v>12277.0</v>
      </c>
      <c r="J2262" s="15" t="str">
        <f t="shared" si="1"/>
        <v>Relevant</v>
      </c>
    </row>
    <row r="2263" ht="22.5" customHeight="1">
      <c r="A2263" s="9" t="s">
        <v>6723</v>
      </c>
      <c r="B2263" s="10">
        <v>45410.015694444446</v>
      </c>
      <c r="C2263" s="11" t="s">
        <v>6724</v>
      </c>
      <c r="D2263" s="12">
        <v>4.0</v>
      </c>
      <c r="E2263" s="10" t="s">
        <v>274</v>
      </c>
      <c r="F2263" s="12">
        <v>2024.0</v>
      </c>
      <c r="G2263" s="13" t="s">
        <v>13</v>
      </c>
      <c r="H2263" s="14" t="s">
        <v>6725</v>
      </c>
      <c r="I2263" s="12">
        <v>1114.0</v>
      </c>
      <c r="J2263" s="15" t="str">
        <f t="shared" si="1"/>
        <v>Irrelevant</v>
      </c>
    </row>
    <row r="2264" ht="22.5" customHeight="1">
      <c r="A2264" s="9" t="s">
        <v>6726</v>
      </c>
      <c r="B2264" s="10">
        <v>45587.251909722225</v>
      </c>
      <c r="C2264" s="11" t="s">
        <v>6727</v>
      </c>
      <c r="D2264" s="12">
        <v>10.0</v>
      </c>
      <c r="E2264" s="10" t="s">
        <v>42</v>
      </c>
      <c r="F2264" s="12">
        <v>2024.0</v>
      </c>
      <c r="G2264" s="13" t="s">
        <v>13</v>
      </c>
      <c r="H2264" s="14" t="s">
        <v>1119</v>
      </c>
      <c r="I2264" s="12">
        <v>131.0</v>
      </c>
      <c r="J2264" s="15" t="str">
        <f t="shared" si="1"/>
        <v>Relevant</v>
      </c>
    </row>
    <row r="2265" ht="22.5" customHeight="1">
      <c r="A2265" s="9" t="s">
        <v>6728</v>
      </c>
      <c r="B2265" s="10">
        <v>45389.757881944446</v>
      </c>
      <c r="C2265" s="11" t="s">
        <v>6729</v>
      </c>
      <c r="D2265" s="12">
        <v>4.0</v>
      </c>
      <c r="E2265" s="10" t="s">
        <v>274</v>
      </c>
      <c r="F2265" s="12">
        <v>2024.0</v>
      </c>
      <c r="G2265" s="13" t="s">
        <v>13</v>
      </c>
      <c r="H2265" s="14" t="s">
        <v>6730</v>
      </c>
      <c r="I2265" s="12">
        <v>913.0</v>
      </c>
      <c r="J2265" s="15" t="str">
        <f t="shared" si="1"/>
        <v>Relevant</v>
      </c>
    </row>
    <row r="2266" ht="22.5" customHeight="1">
      <c r="A2266" s="9" t="s">
        <v>6731</v>
      </c>
      <c r="B2266" s="10">
        <v>45594.53046296296</v>
      </c>
      <c r="C2266" s="11" t="s">
        <v>6732</v>
      </c>
      <c r="D2266" s="12">
        <v>10.0</v>
      </c>
      <c r="E2266" s="10" t="s">
        <v>42</v>
      </c>
      <c r="F2266" s="12">
        <v>2024.0</v>
      </c>
      <c r="G2266" s="13" t="s">
        <v>6733</v>
      </c>
      <c r="H2266" s="14" t="s">
        <v>6734</v>
      </c>
      <c r="I2266" s="12">
        <v>1205132.0</v>
      </c>
      <c r="J2266" s="15" t="str">
        <f t="shared" si="1"/>
        <v>Relevant</v>
      </c>
    </row>
    <row r="2267" ht="22.5" customHeight="1">
      <c r="A2267" s="9" t="s">
        <v>6735</v>
      </c>
      <c r="B2267" s="10">
        <v>45615.567974537036</v>
      </c>
      <c r="C2267" s="11" t="s">
        <v>6736</v>
      </c>
      <c r="D2267" s="12">
        <v>11.0</v>
      </c>
      <c r="E2267" s="10" t="s">
        <v>17</v>
      </c>
      <c r="F2267" s="12">
        <v>2024.0</v>
      </c>
      <c r="G2267" s="13" t="s">
        <v>13</v>
      </c>
      <c r="H2267" s="14" t="s">
        <v>1325</v>
      </c>
      <c r="I2267" s="12">
        <v>238.0</v>
      </c>
      <c r="J2267" s="15" t="str">
        <f t="shared" si="1"/>
        <v>Relevant</v>
      </c>
    </row>
    <row r="2268" ht="22.5" customHeight="1">
      <c r="A2268" s="9" t="s">
        <v>6737</v>
      </c>
      <c r="B2268" s="10">
        <v>45624.40484953704</v>
      </c>
      <c r="C2268" s="11" t="s">
        <v>6738</v>
      </c>
      <c r="D2268" s="12">
        <v>11.0</v>
      </c>
      <c r="E2268" s="10" t="s">
        <v>17</v>
      </c>
      <c r="F2268" s="12">
        <v>2024.0</v>
      </c>
      <c r="G2268" s="13" t="s">
        <v>6739</v>
      </c>
      <c r="H2268" s="14" t="s">
        <v>6740</v>
      </c>
      <c r="I2268" s="12">
        <v>500112.0</v>
      </c>
      <c r="J2268" s="15" t="str">
        <f t="shared" si="1"/>
        <v>Relevant</v>
      </c>
    </row>
    <row r="2269" ht="22.5" customHeight="1">
      <c r="A2269" s="9" t="s">
        <v>6741</v>
      </c>
      <c r="B2269" s="10">
        <v>45712.84994982639</v>
      </c>
      <c r="C2269" s="11" t="s">
        <v>6742</v>
      </c>
      <c r="D2269" s="12">
        <v>2.0</v>
      </c>
      <c r="E2269" s="10" t="s">
        <v>12</v>
      </c>
      <c r="F2269" s="12">
        <v>2025.0</v>
      </c>
      <c r="G2269" s="13" t="s">
        <v>6743</v>
      </c>
      <c r="H2269" s="14" t="s">
        <v>6744</v>
      </c>
      <c r="I2269" s="12">
        <v>119355.0</v>
      </c>
      <c r="J2269" s="15" t="str">
        <f t="shared" si="1"/>
        <v>Relevant</v>
      </c>
    </row>
    <row r="2270" ht="22.5" customHeight="1">
      <c r="A2270" s="9" t="s">
        <v>6745</v>
      </c>
      <c r="B2270" s="10">
        <v>45727.65347222222</v>
      </c>
      <c r="C2270" s="11" t="s">
        <v>6746</v>
      </c>
      <c r="D2270" s="12">
        <v>3.0</v>
      </c>
      <c r="E2270" s="10" t="s">
        <v>59</v>
      </c>
      <c r="F2270" s="12">
        <v>2025.0</v>
      </c>
      <c r="G2270" s="13" t="s">
        <v>4253</v>
      </c>
      <c r="H2270" s="14" t="s">
        <v>6747</v>
      </c>
      <c r="I2270" s="12">
        <v>0.0</v>
      </c>
      <c r="J2270" s="15" t="str">
        <f t="shared" si="1"/>
        <v>Irrelevant</v>
      </c>
    </row>
    <row r="2271" ht="22.5" customHeight="1">
      <c r="A2271" s="9" t="s">
        <v>6748</v>
      </c>
      <c r="B2271" s="10">
        <v>45613.47357638889</v>
      </c>
      <c r="C2271" s="11" t="s">
        <v>6749</v>
      </c>
      <c r="D2271" s="12">
        <v>11.0</v>
      </c>
      <c r="E2271" s="10" t="s">
        <v>17</v>
      </c>
      <c r="F2271" s="12">
        <v>2024.0</v>
      </c>
      <c r="G2271" s="13" t="s">
        <v>6750</v>
      </c>
      <c r="H2271" s="14" t="s">
        <v>6751</v>
      </c>
      <c r="I2271" s="12">
        <v>3353645.0</v>
      </c>
      <c r="J2271" s="15" t="str">
        <f t="shared" si="1"/>
        <v>Relevant</v>
      </c>
    </row>
    <row r="2272" ht="22.5" customHeight="1">
      <c r="A2272" s="9" t="s">
        <v>6752</v>
      </c>
      <c r="B2272" s="10">
        <v>45494.56275462963</v>
      </c>
      <c r="C2272" s="11" t="s">
        <v>6753</v>
      </c>
      <c r="D2272" s="12">
        <v>7.0</v>
      </c>
      <c r="E2272" s="10" t="s">
        <v>55</v>
      </c>
      <c r="F2272" s="12">
        <v>2024.0</v>
      </c>
      <c r="G2272" s="13" t="s">
        <v>13</v>
      </c>
      <c r="H2272" s="14" t="s">
        <v>3127</v>
      </c>
      <c r="I2272" s="12">
        <v>14499.0</v>
      </c>
      <c r="J2272" s="15" t="str">
        <f t="shared" si="1"/>
        <v>Irrelevant</v>
      </c>
    </row>
    <row r="2273" ht="22.5" customHeight="1">
      <c r="A2273" s="9" t="s">
        <v>6754</v>
      </c>
      <c r="B2273" s="10">
        <v>45697.60303240741</v>
      </c>
      <c r="C2273" s="11" t="s">
        <v>6755</v>
      </c>
      <c r="D2273" s="12">
        <v>2.0</v>
      </c>
      <c r="E2273" s="10" t="s">
        <v>12</v>
      </c>
      <c r="F2273" s="12">
        <v>2025.0</v>
      </c>
      <c r="G2273" s="13" t="s">
        <v>13</v>
      </c>
      <c r="H2273" s="14" t="s">
        <v>14</v>
      </c>
      <c r="I2273" s="12">
        <v>86.0</v>
      </c>
      <c r="J2273" s="15" t="str">
        <f t="shared" si="1"/>
        <v>Relevant</v>
      </c>
    </row>
    <row r="2274" ht="22.5" customHeight="1">
      <c r="A2274" s="9" t="s">
        <v>6756</v>
      </c>
      <c r="B2274" s="10">
        <v>45559.79361111111</v>
      </c>
      <c r="C2274" s="11" t="s">
        <v>6757</v>
      </c>
      <c r="D2274" s="12">
        <v>9.0</v>
      </c>
      <c r="E2274" s="10" t="s">
        <v>114</v>
      </c>
      <c r="F2274" s="12">
        <v>2024.0</v>
      </c>
      <c r="G2274" s="13" t="s">
        <v>13</v>
      </c>
      <c r="H2274" s="14" t="s">
        <v>1784</v>
      </c>
      <c r="I2274" s="12">
        <v>7.0</v>
      </c>
      <c r="J2274" s="15" t="str">
        <f t="shared" si="1"/>
        <v>Relevant</v>
      </c>
    </row>
    <row r="2275" ht="22.5" customHeight="1">
      <c r="A2275" s="9" t="s">
        <v>6758</v>
      </c>
      <c r="B2275" s="10">
        <v>45747.95586805556</v>
      </c>
      <c r="C2275" s="11" t="s">
        <v>6759</v>
      </c>
      <c r="D2275" s="12">
        <v>3.0</v>
      </c>
      <c r="E2275" s="10" t="s">
        <v>59</v>
      </c>
      <c r="F2275" s="12">
        <v>2025.0</v>
      </c>
      <c r="G2275" s="13" t="s">
        <v>13</v>
      </c>
      <c r="H2275" s="14" t="s">
        <v>6760</v>
      </c>
      <c r="I2275" s="12">
        <v>66.0</v>
      </c>
      <c r="J2275" s="15" t="str">
        <f t="shared" si="1"/>
        <v>Relevant</v>
      </c>
    </row>
    <row r="2276" ht="22.5" customHeight="1">
      <c r="A2276" s="9" t="s">
        <v>6761</v>
      </c>
      <c r="B2276" s="10">
        <v>45710.68975694444</v>
      </c>
      <c r="C2276" s="11" t="s">
        <v>6762</v>
      </c>
      <c r="D2276" s="12">
        <v>2.0</v>
      </c>
      <c r="E2276" s="10" t="s">
        <v>12</v>
      </c>
      <c r="F2276" s="12">
        <v>2025.0</v>
      </c>
      <c r="G2276" s="13" t="s">
        <v>13</v>
      </c>
      <c r="H2276" s="14" t="s">
        <v>52</v>
      </c>
      <c r="I2276" s="12">
        <v>618.0</v>
      </c>
      <c r="J2276" s="15" t="str">
        <f t="shared" si="1"/>
        <v>Relevant</v>
      </c>
    </row>
    <row r="2277" ht="22.5" customHeight="1">
      <c r="A2277" s="9" t="s">
        <v>6763</v>
      </c>
      <c r="B2277" s="10">
        <v>45530.66454861111</v>
      </c>
      <c r="C2277" s="11" t="s">
        <v>6764</v>
      </c>
      <c r="D2277" s="12">
        <v>8.0</v>
      </c>
      <c r="E2277" s="10" t="s">
        <v>167</v>
      </c>
      <c r="F2277" s="12">
        <v>2024.0</v>
      </c>
      <c r="G2277" s="13" t="s">
        <v>6765</v>
      </c>
      <c r="H2277" s="14" t="s">
        <v>6766</v>
      </c>
      <c r="I2277" s="12">
        <v>916289.0</v>
      </c>
      <c r="J2277" s="15" t="str">
        <f t="shared" si="1"/>
        <v>Irrelevant</v>
      </c>
    </row>
    <row r="2278" ht="22.5" customHeight="1">
      <c r="A2278" s="9" t="s">
        <v>6767</v>
      </c>
      <c r="B2278" s="10">
        <v>45696.74190972222</v>
      </c>
      <c r="C2278" s="11" t="s">
        <v>4263</v>
      </c>
      <c r="D2278" s="12">
        <v>2.0</v>
      </c>
      <c r="E2278" s="10" t="s">
        <v>12</v>
      </c>
      <c r="F2278" s="12">
        <v>2025.0</v>
      </c>
      <c r="G2278" s="13" t="s">
        <v>13</v>
      </c>
      <c r="H2278" s="14" t="s">
        <v>14</v>
      </c>
      <c r="I2278" s="12">
        <v>2751.0</v>
      </c>
      <c r="J2278" s="15" t="str">
        <f t="shared" si="1"/>
        <v>Relevant</v>
      </c>
    </row>
    <row r="2279" ht="22.5" customHeight="1">
      <c r="A2279" s="9" t="s">
        <v>6768</v>
      </c>
      <c r="B2279" s="10">
        <v>45620.60074074074</v>
      </c>
      <c r="C2279" s="11" t="s">
        <v>6769</v>
      </c>
      <c r="D2279" s="12">
        <v>11.0</v>
      </c>
      <c r="E2279" s="10" t="s">
        <v>17</v>
      </c>
      <c r="F2279" s="12">
        <v>2024.0</v>
      </c>
      <c r="G2279" s="13" t="s">
        <v>13</v>
      </c>
      <c r="H2279" s="14" t="s">
        <v>31</v>
      </c>
      <c r="I2279" s="12">
        <v>8.0</v>
      </c>
      <c r="J2279" s="15" t="str">
        <f t="shared" si="1"/>
        <v>Relevant</v>
      </c>
    </row>
    <row r="2280" ht="22.5" customHeight="1">
      <c r="A2280" s="9" t="s">
        <v>6770</v>
      </c>
      <c r="B2280" s="10">
        <v>45609.297488425924</v>
      </c>
      <c r="C2280" s="11" t="s">
        <v>6771</v>
      </c>
      <c r="D2280" s="12">
        <v>11.0</v>
      </c>
      <c r="E2280" s="10" t="s">
        <v>17</v>
      </c>
      <c r="F2280" s="12">
        <v>2024.0</v>
      </c>
      <c r="G2280" s="13" t="s">
        <v>6772</v>
      </c>
      <c r="H2280" s="14" t="s">
        <v>6773</v>
      </c>
      <c r="I2280" s="12">
        <v>8494959.0</v>
      </c>
      <c r="J2280" s="15" t="str">
        <f t="shared" si="1"/>
        <v>Relevant</v>
      </c>
    </row>
    <row r="2281" ht="22.5" customHeight="1">
      <c r="A2281" s="9" t="s">
        <v>6774</v>
      </c>
      <c r="B2281" s="10">
        <v>45394.90825231482</v>
      </c>
      <c r="C2281" s="11" t="s">
        <v>6775</v>
      </c>
      <c r="D2281" s="12">
        <v>4.0</v>
      </c>
      <c r="E2281" s="10" t="s">
        <v>274</v>
      </c>
      <c r="F2281" s="12">
        <v>2024.0</v>
      </c>
      <c r="G2281" s="13" t="s">
        <v>13</v>
      </c>
      <c r="H2281" s="14" t="s">
        <v>1453</v>
      </c>
      <c r="I2281" s="12">
        <v>351.0</v>
      </c>
      <c r="J2281" s="15" t="str">
        <f t="shared" si="1"/>
        <v>Irrelevant</v>
      </c>
    </row>
    <row r="2282" ht="22.5" customHeight="1">
      <c r="A2282" s="9" t="s">
        <v>6776</v>
      </c>
      <c r="B2282" s="10">
        <v>45719.770833333336</v>
      </c>
      <c r="C2282" s="11" t="s">
        <v>6777</v>
      </c>
      <c r="D2282" s="12">
        <v>3.0</v>
      </c>
      <c r="E2282" s="10" t="s">
        <v>59</v>
      </c>
      <c r="F2282" s="12">
        <v>2025.0</v>
      </c>
      <c r="G2282" s="13" t="s">
        <v>6778</v>
      </c>
      <c r="H2282" s="14" t="s">
        <v>6779</v>
      </c>
      <c r="I2282" s="12">
        <v>0.0</v>
      </c>
      <c r="J2282" s="15" t="str">
        <f t="shared" si="1"/>
        <v>Irrelevant</v>
      </c>
    </row>
    <row r="2283" ht="22.5" customHeight="1">
      <c r="A2283" s="9" t="s">
        <v>6780</v>
      </c>
      <c r="B2283" s="10">
        <v>45600.95340277778</v>
      </c>
      <c r="C2283" s="11" t="s">
        <v>6781</v>
      </c>
      <c r="D2283" s="12">
        <v>11.0</v>
      </c>
      <c r="E2283" s="10" t="s">
        <v>17</v>
      </c>
      <c r="F2283" s="12">
        <v>2024.0</v>
      </c>
      <c r="G2283" s="13" t="s">
        <v>13</v>
      </c>
      <c r="H2283" s="14" t="s">
        <v>6782</v>
      </c>
      <c r="I2283" s="12">
        <v>80.0</v>
      </c>
      <c r="J2283" s="15" t="str">
        <f t="shared" si="1"/>
        <v>Relevant</v>
      </c>
    </row>
    <row r="2284" ht="22.5" customHeight="1">
      <c r="A2284" s="9" t="s">
        <v>6783</v>
      </c>
      <c r="B2284" s="10">
        <v>45648.51133065972</v>
      </c>
      <c r="C2284" s="11" t="s">
        <v>6784</v>
      </c>
      <c r="D2284" s="12">
        <v>12.0</v>
      </c>
      <c r="E2284" s="10" t="s">
        <v>26</v>
      </c>
      <c r="F2284" s="12">
        <v>2024.0</v>
      </c>
      <c r="G2284" s="13" t="s">
        <v>6785</v>
      </c>
      <c r="H2284" s="14" t="s">
        <v>6786</v>
      </c>
      <c r="I2284" s="12">
        <v>1672944.0</v>
      </c>
      <c r="J2284" s="15" t="str">
        <f t="shared" si="1"/>
        <v>Irrelevant</v>
      </c>
    </row>
    <row r="2285" ht="22.5" customHeight="1">
      <c r="A2285" s="9" t="s">
        <v>6787</v>
      </c>
      <c r="B2285" s="10">
        <v>45537.40741898148</v>
      </c>
      <c r="C2285" s="11" t="s">
        <v>6788</v>
      </c>
      <c r="D2285" s="12">
        <v>9.0</v>
      </c>
      <c r="E2285" s="10" t="s">
        <v>114</v>
      </c>
      <c r="F2285" s="12">
        <v>2024.0</v>
      </c>
      <c r="G2285" s="13" t="s">
        <v>6789</v>
      </c>
      <c r="H2285" s="14" t="s">
        <v>6790</v>
      </c>
      <c r="I2285" s="12">
        <v>916289.0</v>
      </c>
      <c r="J2285" s="15" t="str">
        <f t="shared" si="1"/>
        <v>Irrelevant</v>
      </c>
    </row>
    <row r="2286" ht="22.5" customHeight="1">
      <c r="A2286" s="9" t="s">
        <v>6791</v>
      </c>
      <c r="B2286" s="10">
        <v>45385.459965277776</v>
      </c>
      <c r="C2286" s="11" t="s">
        <v>6792</v>
      </c>
      <c r="D2286" s="12">
        <v>4.0</v>
      </c>
      <c r="E2286" s="10" t="s">
        <v>274</v>
      </c>
      <c r="F2286" s="12">
        <v>2024.0</v>
      </c>
      <c r="G2286" s="13" t="s">
        <v>13</v>
      </c>
      <c r="H2286" s="14" t="s">
        <v>6793</v>
      </c>
      <c r="I2286" s="12">
        <v>1058.0</v>
      </c>
      <c r="J2286" s="15" t="str">
        <f t="shared" si="1"/>
        <v>Irrelevant</v>
      </c>
    </row>
    <row r="2287" ht="22.5" customHeight="1">
      <c r="A2287" s="9" t="s">
        <v>6794</v>
      </c>
      <c r="B2287" s="10">
        <v>45631.46188041667</v>
      </c>
      <c r="C2287" s="11" t="s">
        <v>6795</v>
      </c>
      <c r="D2287" s="12">
        <v>12.0</v>
      </c>
      <c r="E2287" s="10" t="s">
        <v>26</v>
      </c>
      <c r="F2287" s="12">
        <v>2024.0</v>
      </c>
      <c r="G2287" s="13" t="s">
        <v>6796</v>
      </c>
      <c r="H2287" s="14" t="s">
        <v>6797</v>
      </c>
      <c r="I2287" s="12">
        <v>189499.0</v>
      </c>
      <c r="J2287" s="15" t="str">
        <f t="shared" si="1"/>
        <v>Relevant</v>
      </c>
    </row>
    <row r="2288" ht="22.5" customHeight="1">
      <c r="A2288" s="9" t="s">
        <v>6798</v>
      </c>
      <c r="B2288" s="10">
        <v>45601.34003472222</v>
      </c>
      <c r="C2288" s="11" t="s">
        <v>6799</v>
      </c>
      <c r="D2288" s="12">
        <v>11.0</v>
      </c>
      <c r="E2288" s="10" t="s">
        <v>17</v>
      </c>
      <c r="F2288" s="12">
        <v>2024.0</v>
      </c>
      <c r="G2288" s="13" t="s">
        <v>6800</v>
      </c>
      <c r="H2288" s="14" t="s">
        <v>6801</v>
      </c>
      <c r="I2288" s="12">
        <v>8026530.0</v>
      </c>
      <c r="J2288" s="15" t="str">
        <f t="shared" si="1"/>
        <v>Relevant</v>
      </c>
    </row>
    <row r="2289" ht="22.5" customHeight="1">
      <c r="A2289" s="9" t="s">
        <v>6802</v>
      </c>
      <c r="B2289" s="10">
        <v>45592.419965277775</v>
      </c>
      <c r="C2289" s="11" t="s">
        <v>6803</v>
      </c>
      <c r="D2289" s="12">
        <v>10.0</v>
      </c>
      <c r="E2289" s="10" t="s">
        <v>42</v>
      </c>
      <c r="F2289" s="12">
        <v>2024.0</v>
      </c>
      <c r="G2289" s="13" t="s">
        <v>13</v>
      </c>
      <c r="H2289" s="14" t="s">
        <v>97</v>
      </c>
      <c r="I2289" s="12">
        <v>119.0</v>
      </c>
      <c r="J2289" s="15" t="str">
        <f t="shared" si="1"/>
        <v>Relevant</v>
      </c>
    </row>
    <row r="2290" ht="22.5" customHeight="1">
      <c r="A2290" s="9" t="s">
        <v>6804</v>
      </c>
      <c r="B2290" s="10">
        <v>45618.69609953704</v>
      </c>
      <c r="C2290" s="11" t="s">
        <v>6805</v>
      </c>
      <c r="D2290" s="12">
        <v>11.0</v>
      </c>
      <c r="E2290" s="10" t="s">
        <v>17</v>
      </c>
      <c r="F2290" s="12">
        <v>2024.0</v>
      </c>
      <c r="G2290" s="13" t="s">
        <v>6806</v>
      </c>
      <c r="H2290" s="14" t="s">
        <v>6807</v>
      </c>
      <c r="I2290" s="12">
        <v>7163.0</v>
      </c>
      <c r="J2290" s="15" t="str">
        <f t="shared" si="1"/>
        <v>Irrelevant</v>
      </c>
    </row>
    <row r="2291" ht="22.5" customHeight="1">
      <c r="A2291" s="9" t="s">
        <v>6808</v>
      </c>
      <c r="B2291" s="10">
        <v>45697.35251157408</v>
      </c>
      <c r="C2291" s="11" t="s">
        <v>6809</v>
      </c>
      <c r="D2291" s="12">
        <v>2.0</v>
      </c>
      <c r="E2291" s="10" t="s">
        <v>12</v>
      </c>
      <c r="F2291" s="12">
        <v>2025.0</v>
      </c>
      <c r="G2291" s="13" t="s">
        <v>13</v>
      </c>
      <c r="H2291" s="14" t="s">
        <v>14</v>
      </c>
      <c r="I2291" s="12">
        <v>978.0</v>
      </c>
      <c r="J2291" s="15" t="str">
        <f t="shared" si="1"/>
        <v>Relevant</v>
      </c>
    </row>
    <row r="2292" ht="22.5" customHeight="1">
      <c r="A2292" s="9" t="s">
        <v>6810</v>
      </c>
      <c r="B2292" s="10">
        <v>45619.877604166664</v>
      </c>
      <c r="C2292" s="11" t="s">
        <v>6811</v>
      </c>
      <c r="D2292" s="12">
        <v>11.0</v>
      </c>
      <c r="E2292" s="10" t="s">
        <v>17</v>
      </c>
      <c r="F2292" s="12">
        <v>2024.0</v>
      </c>
      <c r="G2292" s="13" t="s">
        <v>13</v>
      </c>
      <c r="H2292" s="14" t="s">
        <v>6812</v>
      </c>
      <c r="I2292" s="12">
        <v>17036.0</v>
      </c>
      <c r="J2292" s="15" t="str">
        <f t="shared" si="1"/>
        <v>Relevant</v>
      </c>
    </row>
    <row r="2293" ht="22.5" customHeight="1">
      <c r="A2293" s="9" t="s">
        <v>6813</v>
      </c>
      <c r="B2293" s="10">
        <v>45709.49309027778</v>
      </c>
      <c r="C2293" s="11" t="s">
        <v>6814</v>
      </c>
      <c r="D2293" s="12">
        <v>2.0</v>
      </c>
      <c r="E2293" s="10" t="s">
        <v>12</v>
      </c>
      <c r="F2293" s="12">
        <v>2025.0</v>
      </c>
      <c r="G2293" s="13" t="s">
        <v>13</v>
      </c>
      <c r="H2293" s="14" t="s">
        <v>6815</v>
      </c>
      <c r="I2293" s="12">
        <v>7655.0</v>
      </c>
      <c r="J2293" s="15" t="str">
        <f t="shared" si="1"/>
        <v>Irrelevant</v>
      </c>
    </row>
    <row r="2294" ht="22.5" customHeight="1">
      <c r="A2294" s="9" t="s">
        <v>6816</v>
      </c>
      <c r="B2294" s="10">
        <v>45607.828882581016</v>
      </c>
      <c r="C2294" s="11" t="s">
        <v>6817</v>
      </c>
      <c r="D2294" s="12">
        <v>11.0</v>
      </c>
      <c r="E2294" s="10" t="s">
        <v>17</v>
      </c>
      <c r="F2294" s="12">
        <v>2024.0</v>
      </c>
      <c r="G2294" s="13" t="s">
        <v>6818</v>
      </c>
      <c r="H2294" s="14" t="s">
        <v>6819</v>
      </c>
      <c r="I2294" s="12">
        <v>0.0</v>
      </c>
      <c r="J2294" s="15" t="str">
        <f t="shared" si="1"/>
        <v>Irrelevant</v>
      </c>
    </row>
    <row r="2295" ht="22.5" customHeight="1">
      <c r="A2295" s="9" t="s">
        <v>6820</v>
      </c>
      <c r="B2295" s="10">
        <v>45608.86203703703</v>
      </c>
      <c r="C2295" s="11" t="s">
        <v>6821</v>
      </c>
      <c r="D2295" s="12">
        <v>11.0</v>
      </c>
      <c r="E2295" s="10" t="s">
        <v>17</v>
      </c>
      <c r="F2295" s="12">
        <v>2024.0</v>
      </c>
      <c r="G2295" s="13" t="s">
        <v>13</v>
      </c>
      <c r="H2295" s="14" t="s">
        <v>1877</v>
      </c>
      <c r="I2295" s="12">
        <v>251.0</v>
      </c>
      <c r="J2295" s="15" t="str">
        <f t="shared" si="1"/>
        <v>Irrelevant</v>
      </c>
    </row>
    <row r="2296" ht="22.5" customHeight="1">
      <c r="A2296" s="9" t="s">
        <v>6822</v>
      </c>
      <c r="B2296" s="10">
        <v>45584.499725752314</v>
      </c>
      <c r="C2296" s="11" t="s">
        <v>6823</v>
      </c>
      <c r="D2296" s="12">
        <v>10.0</v>
      </c>
      <c r="E2296" s="10" t="s">
        <v>42</v>
      </c>
      <c r="F2296" s="12">
        <v>2024.0</v>
      </c>
      <c r="G2296" s="13" t="s">
        <v>3093</v>
      </c>
      <c r="H2296" s="14" t="s">
        <v>6824</v>
      </c>
      <c r="I2296" s="12">
        <v>165181.0</v>
      </c>
      <c r="J2296" s="15" t="str">
        <f t="shared" si="1"/>
        <v>Relevant</v>
      </c>
    </row>
    <row r="2297" ht="22.5" customHeight="1">
      <c r="A2297" s="9" t="s">
        <v>6825</v>
      </c>
      <c r="B2297" s="10">
        <v>45614.97486111111</v>
      </c>
      <c r="C2297" s="11" t="s">
        <v>6826</v>
      </c>
      <c r="D2297" s="12">
        <v>11.0</v>
      </c>
      <c r="E2297" s="10" t="s">
        <v>17</v>
      </c>
      <c r="F2297" s="12">
        <v>2024.0</v>
      </c>
      <c r="G2297" s="13" t="s">
        <v>13</v>
      </c>
      <c r="H2297" s="14" t="s">
        <v>5902</v>
      </c>
      <c r="I2297" s="12">
        <v>2784.0</v>
      </c>
      <c r="J2297" s="15" t="str">
        <f t="shared" si="1"/>
        <v>Relevant</v>
      </c>
    </row>
    <row r="2298" ht="22.5" customHeight="1">
      <c r="A2298" s="9" t="s">
        <v>6827</v>
      </c>
      <c r="B2298" s="10">
        <v>45593.68479166667</v>
      </c>
      <c r="C2298" s="11" t="s">
        <v>6828</v>
      </c>
      <c r="D2298" s="12">
        <v>10.0</v>
      </c>
      <c r="E2298" s="10" t="s">
        <v>42</v>
      </c>
      <c r="F2298" s="12">
        <v>2024.0</v>
      </c>
      <c r="G2298" s="13" t="s">
        <v>13</v>
      </c>
      <c r="H2298" s="14" t="s">
        <v>97</v>
      </c>
      <c r="I2298" s="12">
        <v>336.0</v>
      </c>
      <c r="J2298" s="15" t="str">
        <f t="shared" si="1"/>
        <v>Relevant</v>
      </c>
    </row>
    <row r="2299" ht="22.5" customHeight="1">
      <c r="A2299" s="9" t="s">
        <v>6829</v>
      </c>
      <c r="B2299" s="10">
        <v>45639.896053240744</v>
      </c>
      <c r="C2299" s="11" t="s">
        <v>6830</v>
      </c>
      <c r="D2299" s="12">
        <v>12.0</v>
      </c>
      <c r="E2299" s="10" t="s">
        <v>26</v>
      </c>
      <c r="F2299" s="12">
        <v>2024.0</v>
      </c>
      <c r="G2299" s="13" t="s">
        <v>6831</v>
      </c>
      <c r="H2299" s="14" t="s">
        <v>6832</v>
      </c>
      <c r="I2299" s="12">
        <v>167.0</v>
      </c>
      <c r="J2299" s="15" t="str">
        <f t="shared" si="1"/>
        <v>Relevant</v>
      </c>
    </row>
    <row r="2300" ht="22.5" customHeight="1">
      <c r="A2300" s="9" t="s">
        <v>6833</v>
      </c>
      <c r="B2300" s="10">
        <v>45616.71543105324</v>
      </c>
      <c r="C2300" s="11" t="s">
        <v>6834</v>
      </c>
      <c r="D2300" s="12">
        <v>11.0</v>
      </c>
      <c r="E2300" s="10" t="s">
        <v>17</v>
      </c>
      <c r="F2300" s="12">
        <v>2024.0</v>
      </c>
      <c r="G2300" s="13" t="s">
        <v>6835</v>
      </c>
      <c r="H2300" s="14" t="s">
        <v>6836</v>
      </c>
      <c r="I2300" s="12">
        <v>1.1946612E7</v>
      </c>
      <c r="J2300" s="15" t="str">
        <f t="shared" si="1"/>
        <v>Relevant</v>
      </c>
    </row>
    <row r="2301" ht="22.5" customHeight="1">
      <c r="A2301" s="9" t="s">
        <v>6837</v>
      </c>
      <c r="B2301" s="10">
        <v>45528.31148148148</v>
      </c>
      <c r="C2301" s="11" t="s">
        <v>6838</v>
      </c>
      <c r="D2301" s="12">
        <v>8.0</v>
      </c>
      <c r="E2301" s="10" t="s">
        <v>167</v>
      </c>
      <c r="F2301" s="12">
        <v>2024.0</v>
      </c>
      <c r="G2301" s="13" t="s">
        <v>6839</v>
      </c>
      <c r="H2301" s="14" t="s">
        <v>6840</v>
      </c>
      <c r="I2301" s="12">
        <v>0.0</v>
      </c>
      <c r="J2301" s="15" t="str">
        <f t="shared" si="1"/>
        <v>Irrelevant</v>
      </c>
    </row>
    <row r="2302" ht="22.5" customHeight="1">
      <c r="A2302" s="9" t="s">
        <v>6841</v>
      </c>
      <c r="B2302" s="10">
        <v>45549.94534722222</v>
      </c>
      <c r="C2302" s="11" t="s">
        <v>6842</v>
      </c>
      <c r="D2302" s="12">
        <v>9.0</v>
      </c>
      <c r="E2302" s="10" t="s">
        <v>114</v>
      </c>
      <c r="F2302" s="12">
        <v>2024.0</v>
      </c>
      <c r="G2302" s="13" t="s">
        <v>13</v>
      </c>
      <c r="H2302" s="14" t="s">
        <v>6843</v>
      </c>
      <c r="I2302" s="12">
        <v>537.0</v>
      </c>
      <c r="J2302" s="15" t="str">
        <f t="shared" si="1"/>
        <v>Irrelevant</v>
      </c>
    </row>
    <row r="2303" ht="22.5" customHeight="1">
      <c r="A2303" s="9" t="s">
        <v>6844</v>
      </c>
      <c r="B2303" s="10">
        <v>45742.872881944444</v>
      </c>
      <c r="C2303" s="11" t="s">
        <v>6845</v>
      </c>
      <c r="D2303" s="12">
        <v>3.0</v>
      </c>
      <c r="E2303" s="10" t="s">
        <v>59</v>
      </c>
      <c r="F2303" s="12">
        <v>2025.0</v>
      </c>
      <c r="G2303" s="13" t="s">
        <v>13</v>
      </c>
      <c r="H2303" s="14" t="s">
        <v>204</v>
      </c>
      <c r="I2303" s="12">
        <v>76.0</v>
      </c>
      <c r="J2303" s="15" t="str">
        <f t="shared" si="1"/>
        <v>Relevant</v>
      </c>
    </row>
    <row r="2304" ht="22.5" customHeight="1">
      <c r="A2304" s="9" t="s">
        <v>6846</v>
      </c>
      <c r="B2304" s="10">
        <v>45563.50324074074</v>
      </c>
      <c r="C2304" s="11" t="s">
        <v>6847</v>
      </c>
      <c r="D2304" s="12">
        <v>9.0</v>
      </c>
      <c r="E2304" s="10" t="s">
        <v>114</v>
      </c>
      <c r="F2304" s="12">
        <v>2024.0</v>
      </c>
      <c r="G2304" s="13" t="s">
        <v>6848</v>
      </c>
      <c r="H2304" s="14" t="s">
        <v>6849</v>
      </c>
      <c r="I2304" s="12">
        <v>82939.0</v>
      </c>
      <c r="J2304" s="15" t="str">
        <f t="shared" si="1"/>
        <v>Relevant</v>
      </c>
    </row>
    <row r="2305" ht="22.5" customHeight="1">
      <c r="A2305" s="9" t="s">
        <v>6850</v>
      </c>
      <c r="B2305" s="10">
        <v>45512.63769675926</v>
      </c>
      <c r="C2305" s="11" t="s">
        <v>6851</v>
      </c>
      <c r="D2305" s="12">
        <v>8.0</v>
      </c>
      <c r="E2305" s="10" t="s">
        <v>167</v>
      </c>
      <c r="F2305" s="12">
        <v>2024.0</v>
      </c>
      <c r="G2305" s="13" t="s">
        <v>6852</v>
      </c>
      <c r="H2305" s="14" t="s">
        <v>6853</v>
      </c>
      <c r="I2305" s="12">
        <v>0.0</v>
      </c>
      <c r="J2305" s="15" t="str">
        <f t="shared" si="1"/>
        <v>Irrelevant</v>
      </c>
    </row>
    <row r="2306" ht="22.5" customHeight="1">
      <c r="A2306" s="9" t="s">
        <v>6854</v>
      </c>
      <c r="B2306" s="10">
        <v>45696.80949074074</v>
      </c>
      <c r="C2306" s="11" t="s">
        <v>6855</v>
      </c>
      <c r="D2306" s="12">
        <v>2.0</v>
      </c>
      <c r="E2306" s="10" t="s">
        <v>12</v>
      </c>
      <c r="F2306" s="12">
        <v>2025.0</v>
      </c>
      <c r="G2306" s="13" t="s">
        <v>13</v>
      </c>
      <c r="H2306" s="14" t="s">
        <v>14</v>
      </c>
      <c r="I2306" s="12">
        <v>140.0</v>
      </c>
      <c r="J2306" s="15" t="str">
        <f t="shared" si="1"/>
        <v>Relevant</v>
      </c>
    </row>
    <row r="2307" ht="22.5" customHeight="1">
      <c r="A2307" s="9" t="s">
        <v>6856</v>
      </c>
      <c r="B2307" s="10">
        <v>45696.76981481481</v>
      </c>
      <c r="C2307" s="11" t="s">
        <v>6857</v>
      </c>
      <c r="D2307" s="12">
        <v>2.0</v>
      </c>
      <c r="E2307" s="10" t="s">
        <v>12</v>
      </c>
      <c r="F2307" s="12">
        <v>2025.0</v>
      </c>
      <c r="G2307" s="13" t="s">
        <v>13</v>
      </c>
      <c r="H2307" s="14" t="s">
        <v>14</v>
      </c>
      <c r="I2307" s="12">
        <v>70.0</v>
      </c>
      <c r="J2307" s="15" t="str">
        <f t="shared" si="1"/>
        <v>Relevant</v>
      </c>
    </row>
    <row r="2308" ht="22.5" customHeight="1">
      <c r="A2308" s="9" t="s">
        <v>6858</v>
      </c>
      <c r="B2308" s="10">
        <v>45644.01725694445</v>
      </c>
      <c r="C2308" s="11" t="s">
        <v>6859</v>
      </c>
      <c r="D2308" s="12">
        <v>12.0</v>
      </c>
      <c r="E2308" s="10" t="s">
        <v>26</v>
      </c>
      <c r="F2308" s="12">
        <v>2024.0</v>
      </c>
      <c r="G2308" s="13" t="s">
        <v>13</v>
      </c>
      <c r="H2308" s="14" t="s">
        <v>357</v>
      </c>
      <c r="I2308" s="12">
        <v>0.0</v>
      </c>
      <c r="J2308" s="15" t="str">
        <f t="shared" si="1"/>
        <v>Relevant</v>
      </c>
    </row>
    <row r="2309" ht="22.5" customHeight="1">
      <c r="A2309" s="9" t="s">
        <v>6860</v>
      </c>
      <c r="B2309" s="10">
        <v>45587.37131944444</v>
      </c>
      <c r="C2309" s="11" t="s">
        <v>914</v>
      </c>
      <c r="D2309" s="12">
        <v>10.0</v>
      </c>
      <c r="E2309" s="10" t="s">
        <v>42</v>
      </c>
      <c r="F2309" s="12">
        <v>2024.0</v>
      </c>
      <c r="G2309" s="13" t="s">
        <v>13</v>
      </c>
      <c r="H2309" s="14" t="s">
        <v>175</v>
      </c>
      <c r="I2309" s="12">
        <v>52.0</v>
      </c>
      <c r="J2309" s="15" t="str">
        <f t="shared" si="1"/>
        <v>Irrelevant</v>
      </c>
    </row>
    <row r="2310" ht="22.5" customHeight="1">
      <c r="A2310" s="9" t="s">
        <v>6861</v>
      </c>
      <c r="B2310" s="10">
        <v>45629.57356481482</v>
      </c>
      <c r="C2310" s="11" t="s">
        <v>6862</v>
      </c>
      <c r="D2310" s="12">
        <v>12.0</v>
      </c>
      <c r="E2310" s="10" t="s">
        <v>26</v>
      </c>
      <c r="F2310" s="12">
        <v>2024.0</v>
      </c>
      <c r="G2310" s="13" t="s">
        <v>13</v>
      </c>
      <c r="H2310" s="14" t="s">
        <v>778</v>
      </c>
      <c r="I2310" s="12">
        <v>4327.0</v>
      </c>
      <c r="J2310" s="15" t="str">
        <f t="shared" si="1"/>
        <v>Irrelevant</v>
      </c>
    </row>
    <row r="2311" ht="22.5" customHeight="1">
      <c r="A2311" s="9" t="s">
        <v>6863</v>
      </c>
      <c r="B2311" s="10">
        <v>45696.75074074074</v>
      </c>
      <c r="C2311" s="11" t="s">
        <v>6864</v>
      </c>
      <c r="D2311" s="12">
        <v>2.0</v>
      </c>
      <c r="E2311" s="10" t="s">
        <v>12</v>
      </c>
      <c r="F2311" s="12">
        <v>2025.0</v>
      </c>
      <c r="G2311" s="13" t="s">
        <v>13</v>
      </c>
      <c r="H2311" s="14" t="s">
        <v>14</v>
      </c>
      <c r="I2311" s="12">
        <v>1133.0</v>
      </c>
      <c r="J2311" s="15" t="str">
        <f t="shared" si="1"/>
        <v>Relevant</v>
      </c>
    </row>
    <row r="2312" ht="22.5" customHeight="1">
      <c r="A2312" s="9" t="s">
        <v>6865</v>
      </c>
      <c r="B2312" s="10">
        <v>45745.430127314816</v>
      </c>
      <c r="C2312" s="11" t="s">
        <v>6866</v>
      </c>
      <c r="D2312" s="12">
        <v>3.0</v>
      </c>
      <c r="E2312" s="10" t="s">
        <v>59</v>
      </c>
      <c r="F2312" s="12">
        <v>2025.0</v>
      </c>
      <c r="G2312" s="13" t="s">
        <v>13</v>
      </c>
      <c r="H2312" s="14" t="s">
        <v>5256</v>
      </c>
      <c r="I2312" s="12">
        <v>3614.0</v>
      </c>
      <c r="J2312" s="15" t="str">
        <f t="shared" si="1"/>
        <v>Relevant</v>
      </c>
    </row>
    <row r="2313" ht="22.5" customHeight="1">
      <c r="A2313" s="9" t="s">
        <v>6867</v>
      </c>
      <c r="B2313" s="10">
        <v>45535.5206712963</v>
      </c>
      <c r="C2313" s="11" t="s">
        <v>6868</v>
      </c>
      <c r="D2313" s="12">
        <v>8.0</v>
      </c>
      <c r="E2313" s="10" t="s">
        <v>167</v>
      </c>
      <c r="F2313" s="12">
        <v>2024.0</v>
      </c>
      <c r="G2313" s="13" t="s">
        <v>6869</v>
      </c>
      <c r="H2313" s="14" t="s">
        <v>6870</v>
      </c>
      <c r="I2313" s="12">
        <v>867010.0</v>
      </c>
      <c r="J2313" s="15" t="str">
        <f t="shared" si="1"/>
        <v>Irrelevant</v>
      </c>
    </row>
    <row r="2314" ht="22.5" customHeight="1">
      <c r="A2314" s="9" t="s">
        <v>6871</v>
      </c>
      <c r="B2314" s="10">
        <v>45641.27342592592</v>
      </c>
      <c r="C2314" s="11" t="s">
        <v>6872</v>
      </c>
      <c r="D2314" s="12">
        <v>12.0</v>
      </c>
      <c r="E2314" s="10" t="s">
        <v>26</v>
      </c>
      <c r="F2314" s="12">
        <v>2024.0</v>
      </c>
      <c r="G2314" s="13" t="s">
        <v>13</v>
      </c>
      <c r="H2314" s="14" t="s">
        <v>6873</v>
      </c>
      <c r="I2314" s="12">
        <v>35.0</v>
      </c>
      <c r="J2314" s="15" t="str">
        <f t="shared" si="1"/>
        <v>Irrelevant</v>
      </c>
    </row>
    <row r="2315" ht="22.5" customHeight="1">
      <c r="A2315" s="9" t="s">
        <v>6874</v>
      </c>
      <c r="B2315" s="10">
        <v>45495.60365740741</v>
      </c>
      <c r="C2315" s="11" t="s">
        <v>6875</v>
      </c>
      <c r="D2315" s="12">
        <v>7.0</v>
      </c>
      <c r="E2315" s="10" t="s">
        <v>55</v>
      </c>
      <c r="F2315" s="12">
        <v>2024.0</v>
      </c>
      <c r="G2315" s="13" t="s">
        <v>6876</v>
      </c>
      <c r="H2315" s="14" t="s">
        <v>6877</v>
      </c>
      <c r="I2315" s="12">
        <v>2576.0</v>
      </c>
      <c r="J2315" s="15" t="str">
        <f t="shared" si="1"/>
        <v>Relevant</v>
      </c>
    </row>
    <row r="2316" ht="22.5" customHeight="1">
      <c r="A2316" s="9" t="s">
        <v>6878</v>
      </c>
      <c r="B2316" s="10">
        <v>45739.61552083334</v>
      </c>
      <c r="C2316" s="11" t="s">
        <v>6879</v>
      </c>
      <c r="D2316" s="12">
        <v>3.0</v>
      </c>
      <c r="E2316" s="10" t="s">
        <v>59</v>
      </c>
      <c r="F2316" s="12">
        <v>2025.0</v>
      </c>
      <c r="G2316" s="13" t="s">
        <v>6880</v>
      </c>
      <c r="H2316" s="14" t="s">
        <v>6881</v>
      </c>
      <c r="I2316" s="12">
        <v>6035476.0</v>
      </c>
      <c r="J2316" s="15" t="str">
        <f t="shared" si="1"/>
        <v>Relevant</v>
      </c>
    </row>
    <row r="2317" ht="22.5" customHeight="1">
      <c r="A2317" s="9" t="s">
        <v>6882</v>
      </c>
      <c r="B2317" s="10">
        <v>45604.50420138889</v>
      </c>
      <c r="C2317" s="11" t="s">
        <v>6883</v>
      </c>
      <c r="D2317" s="12">
        <v>11.0</v>
      </c>
      <c r="E2317" s="10" t="s">
        <v>17</v>
      </c>
      <c r="F2317" s="12">
        <v>2024.0</v>
      </c>
      <c r="G2317" s="13" t="s">
        <v>13</v>
      </c>
      <c r="H2317" s="14" t="s">
        <v>6884</v>
      </c>
      <c r="I2317" s="12">
        <v>3.0</v>
      </c>
      <c r="J2317" s="15" t="str">
        <f t="shared" si="1"/>
        <v>Relevant</v>
      </c>
    </row>
    <row r="2318" ht="22.5" customHeight="1">
      <c r="A2318" s="9" t="s">
        <v>6885</v>
      </c>
      <c r="B2318" s="10">
        <v>45649.46681712963</v>
      </c>
      <c r="C2318" s="11" t="s">
        <v>6886</v>
      </c>
      <c r="D2318" s="12">
        <v>12.0</v>
      </c>
      <c r="E2318" s="10" t="s">
        <v>26</v>
      </c>
      <c r="F2318" s="12">
        <v>2024.0</v>
      </c>
      <c r="G2318" s="13" t="s">
        <v>6887</v>
      </c>
      <c r="H2318" s="14" t="s">
        <v>6888</v>
      </c>
      <c r="I2318" s="12">
        <v>6474685.0</v>
      </c>
      <c r="J2318" s="15" t="str">
        <f t="shared" si="1"/>
        <v>Relevant</v>
      </c>
    </row>
    <row r="2319" ht="22.5" customHeight="1">
      <c r="A2319" s="9" t="s">
        <v>6889</v>
      </c>
      <c r="B2319" s="10">
        <v>45593.575057870374</v>
      </c>
      <c r="C2319" s="11" t="s">
        <v>6890</v>
      </c>
      <c r="D2319" s="12">
        <v>10.0</v>
      </c>
      <c r="E2319" s="10" t="s">
        <v>42</v>
      </c>
      <c r="F2319" s="12">
        <v>2024.0</v>
      </c>
      <c r="G2319" s="13" t="s">
        <v>6891</v>
      </c>
      <c r="H2319" s="14" t="s">
        <v>6892</v>
      </c>
      <c r="I2319" s="12">
        <v>165181.0</v>
      </c>
      <c r="J2319" s="15" t="str">
        <f t="shared" si="1"/>
        <v>Relevant</v>
      </c>
    </row>
    <row r="2320" ht="22.5" customHeight="1">
      <c r="A2320" s="9" t="s">
        <v>6893</v>
      </c>
      <c r="B2320" s="10">
        <v>45585.867638888885</v>
      </c>
      <c r="C2320" s="11" t="s">
        <v>6894</v>
      </c>
      <c r="D2320" s="12">
        <v>10.0</v>
      </c>
      <c r="E2320" s="10" t="s">
        <v>42</v>
      </c>
      <c r="F2320" s="12">
        <v>2024.0</v>
      </c>
      <c r="G2320" s="13" t="s">
        <v>13</v>
      </c>
      <c r="H2320" s="14" t="s">
        <v>6895</v>
      </c>
      <c r="I2320" s="12">
        <v>1062.0</v>
      </c>
      <c r="J2320" s="15" t="str">
        <f t="shared" si="1"/>
        <v>Relevant</v>
      </c>
    </row>
    <row r="2321" ht="22.5" customHeight="1">
      <c r="A2321" s="9" t="s">
        <v>6896</v>
      </c>
      <c r="B2321" s="10">
        <v>45595.488333333335</v>
      </c>
      <c r="C2321" s="11" t="s">
        <v>6897</v>
      </c>
      <c r="D2321" s="12">
        <v>10.0</v>
      </c>
      <c r="E2321" s="10" t="s">
        <v>42</v>
      </c>
      <c r="F2321" s="12">
        <v>2024.0</v>
      </c>
      <c r="G2321" s="13" t="s">
        <v>13</v>
      </c>
      <c r="H2321" s="14" t="s">
        <v>6898</v>
      </c>
      <c r="I2321" s="12">
        <v>1342.0</v>
      </c>
      <c r="J2321" s="15" t="str">
        <f t="shared" si="1"/>
        <v>Relevant</v>
      </c>
    </row>
    <row r="2322" ht="22.5" customHeight="1">
      <c r="A2322" s="9" t="s">
        <v>6899</v>
      </c>
      <c r="B2322" s="10">
        <v>45602.745625</v>
      </c>
      <c r="C2322" s="11" t="s">
        <v>6900</v>
      </c>
      <c r="D2322" s="12">
        <v>11.0</v>
      </c>
      <c r="E2322" s="10" t="s">
        <v>17</v>
      </c>
      <c r="F2322" s="12">
        <v>2024.0</v>
      </c>
      <c r="G2322" s="13" t="s">
        <v>13</v>
      </c>
      <c r="H2322" s="14" t="s">
        <v>6901</v>
      </c>
      <c r="I2322" s="12">
        <v>12919.0</v>
      </c>
      <c r="J2322" s="15" t="str">
        <f t="shared" si="1"/>
        <v>Relevant</v>
      </c>
    </row>
    <row r="2323" ht="22.5" customHeight="1">
      <c r="A2323" s="9" t="s">
        <v>6902</v>
      </c>
      <c r="B2323" s="10">
        <v>45385.33256944444</v>
      </c>
      <c r="C2323" s="11" t="s">
        <v>6903</v>
      </c>
      <c r="D2323" s="12">
        <v>4.0</v>
      </c>
      <c r="E2323" s="10" t="s">
        <v>274</v>
      </c>
      <c r="F2323" s="12">
        <v>2024.0</v>
      </c>
      <c r="G2323" s="13" t="s">
        <v>13</v>
      </c>
      <c r="H2323" s="14" t="s">
        <v>6793</v>
      </c>
      <c r="I2323" s="12">
        <v>67.0</v>
      </c>
      <c r="J2323" s="15" t="str">
        <f t="shared" si="1"/>
        <v>Irrelevant</v>
      </c>
    </row>
    <row r="2324" ht="22.5" customHeight="1">
      <c r="A2324" s="9" t="s">
        <v>6904</v>
      </c>
      <c r="B2324" s="10">
        <v>45612.81207788194</v>
      </c>
      <c r="C2324" s="11" t="s">
        <v>6905</v>
      </c>
      <c r="D2324" s="12">
        <v>11.0</v>
      </c>
      <c r="E2324" s="10" t="s">
        <v>17</v>
      </c>
      <c r="F2324" s="12">
        <v>2024.0</v>
      </c>
      <c r="G2324" s="13" t="s">
        <v>6906</v>
      </c>
      <c r="H2324" s="14" t="s">
        <v>6907</v>
      </c>
      <c r="I2324" s="12">
        <v>7850902.0</v>
      </c>
      <c r="J2324" s="15" t="str">
        <f t="shared" si="1"/>
        <v>Relevant</v>
      </c>
    </row>
    <row r="2325" ht="22.5" customHeight="1">
      <c r="A2325" s="9" t="s">
        <v>6908</v>
      </c>
      <c r="B2325" s="10">
        <v>45742.8390625</v>
      </c>
      <c r="C2325" s="11" t="s">
        <v>6909</v>
      </c>
      <c r="D2325" s="12">
        <v>3.0</v>
      </c>
      <c r="E2325" s="10" t="s">
        <v>59</v>
      </c>
      <c r="F2325" s="12">
        <v>2025.0</v>
      </c>
      <c r="G2325" s="13" t="s">
        <v>13</v>
      </c>
      <c r="H2325" s="14" t="s">
        <v>204</v>
      </c>
      <c r="I2325" s="12">
        <v>109.0</v>
      </c>
      <c r="J2325" s="15" t="str">
        <f t="shared" si="1"/>
        <v>Relevant</v>
      </c>
    </row>
    <row r="2326" ht="22.5" customHeight="1">
      <c r="A2326" s="9" t="s">
        <v>6910</v>
      </c>
      <c r="B2326" s="10">
        <v>45609.284224537034</v>
      </c>
      <c r="C2326" s="11" t="s">
        <v>6911</v>
      </c>
      <c r="D2326" s="12">
        <v>11.0</v>
      </c>
      <c r="E2326" s="10" t="s">
        <v>17</v>
      </c>
      <c r="F2326" s="12">
        <v>2024.0</v>
      </c>
      <c r="G2326" s="13" t="s">
        <v>6912</v>
      </c>
      <c r="H2326" s="14" t="s">
        <v>6913</v>
      </c>
      <c r="I2326" s="12">
        <v>8026530.0</v>
      </c>
      <c r="J2326" s="15" t="str">
        <f t="shared" si="1"/>
        <v>Relevant</v>
      </c>
    </row>
    <row r="2327" ht="22.5" customHeight="1">
      <c r="A2327" s="9" t="s">
        <v>6914</v>
      </c>
      <c r="B2327" s="10">
        <v>45606.58982638889</v>
      </c>
      <c r="C2327" s="11" t="s">
        <v>6915</v>
      </c>
      <c r="D2327" s="12">
        <v>11.0</v>
      </c>
      <c r="E2327" s="10" t="s">
        <v>17</v>
      </c>
      <c r="F2327" s="12">
        <v>2024.0</v>
      </c>
      <c r="G2327" s="13" t="s">
        <v>6916</v>
      </c>
      <c r="H2327" s="14" t="str">
        <f>IFERROR(__xludf.DUMMYFUNCTION("TRIM(REGEXREPLACE(GOOGLETRANSLATE(G2327,""auto"",""en""),""(?i)\b(RT|QT)\s*@?\w*:?\s*|https?://\S+|@\w+|#\w+|[^\x00-\x7F]|[^\w\s]"",""""))"),"Punjab needs a 1520 year roadmap to tackle stubble burning not just policies on paper")</f>
        <v>Punjab needs a 1520 year roadmap to tackle stubble burning not just policies on paper</v>
      </c>
      <c r="I2327" s="12">
        <v>0.0</v>
      </c>
      <c r="J2327" s="15" t="str">
        <f t="shared" si="1"/>
        <v>Relevant</v>
      </c>
    </row>
    <row r="2328" ht="22.5" customHeight="1">
      <c r="A2328" s="9" t="s">
        <v>6917</v>
      </c>
      <c r="B2328" s="10">
        <v>45614.71630787037</v>
      </c>
      <c r="C2328" s="11" t="s">
        <v>6918</v>
      </c>
      <c r="D2328" s="12">
        <v>11.0</v>
      </c>
      <c r="E2328" s="10" t="s">
        <v>17</v>
      </c>
      <c r="F2328" s="12">
        <v>2024.0</v>
      </c>
      <c r="G2328" s="13" t="s">
        <v>13</v>
      </c>
      <c r="H2328" s="14" t="s">
        <v>6919</v>
      </c>
      <c r="I2328" s="12">
        <v>29.0</v>
      </c>
      <c r="J2328" s="15" t="str">
        <f t="shared" si="1"/>
        <v>Irrelevant</v>
      </c>
    </row>
    <row r="2329" ht="22.5" customHeight="1">
      <c r="A2329" s="9" t="s">
        <v>6920</v>
      </c>
      <c r="B2329" s="10">
        <v>45561.58519675926</v>
      </c>
      <c r="C2329" s="11" t="s">
        <v>6921</v>
      </c>
      <c r="D2329" s="12">
        <v>9.0</v>
      </c>
      <c r="E2329" s="10" t="s">
        <v>114</v>
      </c>
      <c r="F2329" s="12">
        <v>2024.0</v>
      </c>
      <c r="G2329" s="13" t="s">
        <v>13</v>
      </c>
      <c r="H2329" s="14" t="s">
        <v>2700</v>
      </c>
      <c r="I2329" s="12">
        <v>4299.0</v>
      </c>
      <c r="J2329" s="15" t="str">
        <f t="shared" si="1"/>
        <v>Irrelevant</v>
      </c>
    </row>
    <row r="2330" ht="22.5" customHeight="1">
      <c r="A2330" s="9" t="s">
        <v>6922</v>
      </c>
      <c r="B2330" s="10">
        <v>45696.92486111111</v>
      </c>
      <c r="C2330" s="11" t="s">
        <v>6923</v>
      </c>
      <c r="D2330" s="12">
        <v>2.0</v>
      </c>
      <c r="E2330" s="10" t="s">
        <v>12</v>
      </c>
      <c r="F2330" s="12">
        <v>2025.0</v>
      </c>
      <c r="G2330" s="13" t="s">
        <v>13</v>
      </c>
      <c r="H2330" s="14" t="s">
        <v>14</v>
      </c>
      <c r="I2330" s="12">
        <v>16.0</v>
      </c>
      <c r="J2330" s="15" t="str">
        <f t="shared" si="1"/>
        <v>Relevant</v>
      </c>
    </row>
    <row r="2331" ht="22.5" customHeight="1">
      <c r="A2331" s="9" t="s">
        <v>6924</v>
      </c>
      <c r="B2331" s="10">
        <v>45608.53471064815</v>
      </c>
      <c r="C2331" s="11" t="s">
        <v>6925</v>
      </c>
      <c r="D2331" s="12">
        <v>11.0</v>
      </c>
      <c r="E2331" s="10" t="s">
        <v>17</v>
      </c>
      <c r="F2331" s="12">
        <v>2024.0</v>
      </c>
      <c r="G2331" s="13" t="s">
        <v>13</v>
      </c>
      <c r="H2331" s="14" t="s">
        <v>2369</v>
      </c>
      <c r="I2331" s="12">
        <v>363.0</v>
      </c>
      <c r="J2331" s="15" t="str">
        <f t="shared" si="1"/>
        <v>Relevant</v>
      </c>
    </row>
    <row r="2332" ht="22.5" customHeight="1">
      <c r="A2332" s="9" t="s">
        <v>6926</v>
      </c>
      <c r="B2332" s="10">
        <v>45702.81335648148</v>
      </c>
      <c r="C2332" s="11" t="s">
        <v>6927</v>
      </c>
      <c r="D2332" s="12">
        <v>2.0</v>
      </c>
      <c r="E2332" s="10" t="s">
        <v>12</v>
      </c>
      <c r="F2332" s="12">
        <v>2025.0</v>
      </c>
      <c r="G2332" s="13" t="s">
        <v>13</v>
      </c>
      <c r="H2332" s="14" t="s">
        <v>6928</v>
      </c>
      <c r="I2332" s="12">
        <v>1258.0</v>
      </c>
      <c r="J2332" s="15" t="str">
        <f t="shared" si="1"/>
        <v>Relevant</v>
      </c>
    </row>
    <row r="2333" ht="22.5" customHeight="1">
      <c r="A2333" s="9" t="s">
        <v>6929</v>
      </c>
      <c r="B2333" s="10">
        <v>45650.010046296295</v>
      </c>
      <c r="C2333" s="11" t="s">
        <v>6930</v>
      </c>
      <c r="D2333" s="12">
        <v>12.0</v>
      </c>
      <c r="E2333" s="10" t="s">
        <v>26</v>
      </c>
      <c r="F2333" s="12">
        <v>2024.0</v>
      </c>
      <c r="G2333" s="13" t="s">
        <v>13</v>
      </c>
      <c r="H2333" s="14" t="s">
        <v>6931</v>
      </c>
      <c r="I2333" s="12">
        <v>103780.0</v>
      </c>
      <c r="J2333" s="15" t="str">
        <f t="shared" si="1"/>
        <v>Relevant</v>
      </c>
    </row>
    <row r="2334" ht="22.5" customHeight="1">
      <c r="A2334" s="9" t="s">
        <v>6932</v>
      </c>
      <c r="B2334" s="10">
        <v>45482.36924768519</v>
      </c>
      <c r="C2334" s="11" t="s">
        <v>6933</v>
      </c>
      <c r="D2334" s="12">
        <v>7.0</v>
      </c>
      <c r="E2334" s="10" t="s">
        <v>55</v>
      </c>
      <c r="F2334" s="12">
        <v>2024.0</v>
      </c>
      <c r="G2334" s="13" t="s">
        <v>13</v>
      </c>
      <c r="H2334" s="14" t="s">
        <v>5908</v>
      </c>
      <c r="I2334" s="12">
        <v>1026.0</v>
      </c>
      <c r="J2334" s="15" t="str">
        <f t="shared" si="1"/>
        <v>Irrelevant</v>
      </c>
    </row>
    <row r="2335" ht="22.5" customHeight="1">
      <c r="A2335" s="9" t="s">
        <v>6934</v>
      </c>
      <c r="B2335" s="10">
        <v>45624.85559027778</v>
      </c>
      <c r="C2335" s="11" t="s">
        <v>6935</v>
      </c>
      <c r="D2335" s="12">
        <v>11.0</v>
      </c>
      <c r="E2335" s="10" t="s">
        <v>17</v>
      </c>
      <c r="F2335" s="12">
        <v>2024.0</v>
      </c>
      <c r="G2335" s="13" t="s">
        <v>13</v>
      </c>
      <c r="H2335" s="14" t="s">
        <v>220</v>
      </c>
      <c r="I2335" s="12">
        <v>38.0</v>
      </c>
      <c r="J2335" s="15" t="str">
        <f t="shared" si="1"/>
        <v>Relevant</v>
      </c>
    </row>
    <row r="2336" ht="22.5" customHeight="1">
      <c r="A2336" s="9" t="s">
        <v>6936</v>
      </c>
      <c r="B2336" s="10">
        <v>45591.40005787037</v>
      </c>
      <c r="C2336" s="11" t="s">
        <v>6937</v>
      </c>
      <c r="D2336" s="12">
        <v>10.0</v>
      </c>
      <c r="E2336" s="10" t="s">
        <v>42</v>
      </c>
      <c r="F2336" s="12">
        <v>2024.0</v>
      </c>
      <c r="G2336" s="13" t="s">
        <v>13</v>
      </c>
      <c r="H2336" s="14" t="s">
        <v>335</v>
      </c>
      <c r="I2336" s="12">
        <v>82.0</v>
      </c>
      <c r="J2336" s="15" t="str">
        <f t="shared" si="1"/>
        <v>Relevant</v>
      </c>
    </row>
    <row r="2337" ht="22.5" customHeight="1">
      <c r="A2337" s="9" t="s">
        <v>6938</v>
      </c>
      <c r="B2337" s="10">
        <v>45580.478900462964</v>
      </c>
      <c r="C2337" s="11" t="s">
        <v>6939</v>
      </c>
      <c r="D2337" s="12">
        <v>10.0</v>
      </c>
      <c r="E2337" s="10" t="s">
        <v>42</v>
      </c>
      <c r="F2337" s="12">
        <v>2024.0</v>
      </c>
      <c r="G2337" s="13" t="s">
        <v>13</v>
      </c>
      <c r="H2337" s="14" t="s">
        <v>642</v>
      </c>
      <c r="I2337" s="12">
        <v>832.0</v>
      </c>
      <c r="J2337" s="15" t="str">
        <f t="shared" si="1"/>
        <v>Relevant</v>
      </c>
    </row>
    <row r="2338" ht="22.5" customHeight="1">
      <c r="A2338" s="9" t="s">
        <v>6940</v>
      </c>
      <c r="B2338" s="10">
        <v>45617.92647893519</v>
      </c>
      <c r="C2338" s="11" t="s">
        <v>6941</v>
      </c>
      <c r="D2338" s="12">
        <v>11.0</v>
      </c>
      <c r="E2338" s="10" t="s">
        <v>17</v>
      </c>
      <c r="F2338" s="12">
        <v>2024.0</v>
      </c>
      <c r="G2338" s="13" t="s">
        <v>6942</v>
      </c>
      <c r="H2338" s="14" t="s">
        <v>6943</v>
      </c>
      <c r="I2338" s="12">
        <v>0.0</v>
      </c>
      <c r="J2338" s="15" t="str">
        <f t="shared" si="1"/>
        <v>Relevant</v>
      </c>
    </row>
    <row r="2339" ht="22.5" customHeight="1">
      <c r="A2339" s="9" t="s">
        <v>6944</v>
      </c>
      <c r="B2339" s="10">
        <v>45624.41074883102</v>
      </c>
      <c r="C2339" s="11" t="s">
        <v>6945</v>
      </c>
      <c r="D2339" s="12">
        <v>11.0</v>
      </c>
      <c r="E2339" s="10" t="s">
        <v>17</v>
      </c>
      <c r="F2339" s="12">
        <v>2024.0</v>
      </c>
      <c r="G2339" s="13" t="s">
        <v>6946</v>
      </c>
      <c r="H2339" s="14" t="s">
        <v>6947</v>
      </c>
      <c r="I2339" s="12">
        <v>1.1946612E7</v>
      </c>
      <c r="J2339" s="15" t="str">
        <f t="shared" si="1"/>
        <v>Relevant</v>
      </c>
    </row>
    <row r="2340" ht="22.5" customHeight="1">
      <c r="A2340" s="9" t="s">
        <v>6948</v>
      </c>
      <c r="B2340" s="10">
        <v>45614.9115625</v>
      </c>
      <c r="C2340" s="11" t="s">
        <v>6949</v>
      </c>
      <c r="D2340" s="12">
        <v>11.0</v>
      </c>
      <c r="E2340" s="10" t="s">
        <v>17</v>
      </c>
      <c r="F2340" s="12">
        <v>2024.0</v>
      </c>
      <c r="G2340" s="13" t="s">
        <v>13</v>
      </c>
      <c r="H2340" s="14" t="s">
        <v>423</v>
      </c>
      <c r="I2340" s="12">
        <v>110.0</v>
      </c>
      <c r="J2340" s="15" t="str">
        <f t="shared" si="1"/>
        <v>Relevant</v>
      </c>
    </row>
    <row r="2341" ht="22.5" customHeight="1">
      <c r="A2341" s="9" t="s">
        <v>6950</v>
      </c>
      <c r="B2341" s="10">
        <v>45586.17083333333</v>
      </c>
      <c r="C2341" s="11" t="s">
        <v>6951</v>
      </c>
      <c r="D2341" s="12">
        <v>10.0</v>
      </c>
      <c r="E2341" s="10" t="s">
        <v>42</v>
      </c>
      <c r="F2341" s="12">
        <v>2024.0</v>
      </c>
      <c r="G2341" s="13" t="s">
        <v>6952</v>
      </c>
      <c r="H2341" s="14" t="s">
        <v>6953</v>
      </c>
      <c r="I2341" s="12">
        <v>1.2767834E7</v>
      </c>
      <c r="J2341" s="15" t="str">
        <f t="shared" si="1"/>
        <v>Relevant</v>
      </c>
    </row>
    <row r="2342" ht="22.5" customHeight="1">
      <c r="A2342" s="9" t="s">
        <v>6954</v>
      </c>
      <c r="B2342" s="10">
        <v>45617.78576388889</v>
      </c>
      <c r="C2342" s="11" t="s">
        <v>6955</v>
      </c>
      <c r="D2342" s="12">
        <v>11.0</v>
      </c>
      <c r="E2342" s="10" t="s">
        <v>17</v>
      </c>
      <c r="F2342" s="12">
        <v>2024.0</v>
      </c>
      <c r="G2342" s="13" t="s">
        <v>6956</v>
      </c>
      <c r="H2342" s="14" t="s">
        <v>6957</v>
      </c>
      <c r="I2342" s="12">
        <v>1010065.0</v>
      </c>
      <c r="J2342" s="15" t="str">
        <f t="shared" si="1"/>
        <v>Relevant</v>
      </c>
    </row>
    <row r="2343" ht="22.5" customHeight="1">
      <c r="A2343" s="9" t="s">
        <v>6958</v>
      </c>
      <c r="B2343" s="10">
        <v>45737.76064814815</v>
      </c>
      <c r="C2343" s="11" t="s">
        <v>6959</v>
      </c>
      <c r="D2343" s="12">
        <v>3.0</v>
      </c>
      <c r="E2343" s="10" t="s">
        <v>59</v>
      </c>
      <c r="F2343" s="12">
        <v>2025.0</v>
      </c>
      <c r="G2343" s="13" t="s">
        <v>13</v>
      </c>
      <c r="H2343" s="14" t="s">
        <v>75</v>
      </c>
      <c r="I2343" s="12">
        <v>482.0</v>
      </c>
      <c r="J2343" s="15" t="str">
        <f t="shared" si="1"/>
        <v>Relevant</v>
      </c>
    </row>
    <row r="2344" ht="22.5" customHeight="1">
      <c r="A2344" s="9" t="s">
        <v>6960</v>
      </c>
      <c r="B2344" s="10">
        <v>45703.61837962963</v>
      </c>
      <c r="C2344" s="11" t="s">
        <v>6961</v>
      </c>
      <c r="D2344" s="12">
        <v>2.0</v>
      </c>
      <c r="E2344" s="10" t="s">
        <v>12</v>
      </c>
      <c r="F2344" s="12">
        <v>2025.0</v>
      </c>
      <c r="G2344" s="13" t="s">
        <v>13</v>
      </c>
      <c r="H2344" s="14" t="s">
        <v>6260</v>
      </c>
      <c r="I2344" s="12">
        <v>180.0</v>
      </c>
      <c r="J2344" s="15" t="str">
        <f t="shared" si="1"/>
        <v>Relevant</v>
      </c>
    </row>
    <row r="2345" ht="22.5" customHeight="1">
      <c r="A2345" s="9" t="s">
        <v>6962</v>
      </c>
      <c r="B2345" s="10">
        <v>45614.41730324074</v>
      </c>
      <c r="C2345" s="11" t="s">
        <v>6963</v>
      </c>
      <c r="D2345" s="12">
        <v>11.0</v>
      </c>
      <c r="E2345" s="10" t="s">
        <v>17</v>
      </c>
      <c r="F2345" s="12">
        <v>2024.0</v>
      </c>
      <c r="G2345" s="13" t="s">
        <v>6964</v>
      </c>
      <c r="H2345" s="14" t="s">
        <v>6965</v>
      </c>
      <c r="I2345" s="12">
        <v>1.0474812E7</v>
      </c>
      <c r="J2345" s="15" t="str">
        <f t="shared" si="1"/>
        <v>Relevant</v>
      </c>
    </row>
    <row r="2346" ht="22.5" customHeight="1">
      <c r="A2346" s="9" t="s">
        <v>6966</v>
      </c>
      <c r="B2346" s="10">
        <v>45575.712994918984</v>
      </c>
      <c r="C2346" s="11" t="s">
        <v>6967</v>
      </c>
      <c r="D2346" s="12">
        <v>10.0</v>
      </c>
      <c r="E2346" s="10" t="s">
        <v>42</v>
      </c>
      <c r="F2346" s="12">
        <v>2024.0</v>
      </c>
      <c r="G2346" s="13" t="s">
        <v>6968</v>
      </c>
      <c r="H2346" s="14" t="s">
        <v>6969</v>
      </c>
      <c r="I2346" s="12">
        <v>7850902.0</v>
      </c>
      <c r="J2346" s="15" t="str">
        <f t="shared" si="1"/>
        <v>Relevant</v>
      </c>
    </row>
    <row r="2347" ht="22.5" customHeight="1">
      <c r="A2347" s="9" t="s">
        <v>6970</v>
      </c>
      <c r="B2347" s="10">
        <v>45642.524872685186</v>
      </c>
      <c r="C2347" s="11" t="s">
        <v>6971</v>
      </c>
      <c r="D2347" s="12">
        <v>12.0</v>
      </c>
      <c r="E2347" s="10" t="s">
        <v>26</v>
      </c>
      <c r="F2347" s="12">
        <v>2024.0</v>
      </c>
      <c r="G2347" s="13" t="s">
        <v>13</v>
      </c>
      <c r="H2347" s="14" t="s">
        <v>232</v>
      </c>
      <c r="I2347" s="12">
        <v>1097.0</v>
      </c>
      <c r="J2347" s="15" t="str">
        <f t="shared" si="1"/>
        <v>Relevant</v>
      </c>
    </row>
    <row r="2348" ht="22.5" customHeight="1">
      <c r="A2348" s="9" t="s">
        <v>6972</v>
      </c>
      <c r="B2348" s="10">
        <v>45696.76085648148</v>
      </c>
      <c r="C2348" s="11" t="s">
        <v>6973</v>
      </c>
      <c r="D2348" s="12">
        <v>2.0</v>
      </c>
      <c r="E2348" s="10" t="s">
        <v>12</v>
      </c>
      <c r="F2348" s="12">
        <v>2025.0</v>
      </c>
      <c r="G2348" s="13" t="s">
        <v>13</v>
      </c>
      <c r="H2348" s="14" t="s">
        <v>14</v>
      </c>
      <c r="I2348" s="12">
        <v>71.0</v>
      </c>
      <c r="J2348" s="15" t="str">
        <f t="shared" si="1"/>
        <v>Relevant</v>
      </c>
    </row>
    <row r="2349" ht="22.5" customHeight="1">
      <c r="A2349" s="9" t="s">
        <v>6974</v>
      </c>
      <c r="B2349" s="10">
        <v>45601.508414351854</v>
      </c>
      <c r="C2349" s="11" t="s">
        <v>6975</v>
      </c>
      <c r="D2349" s="12">
        <v>11.0</v>
      </c>
      <c r="E2349" s="10" t="s">
        <v>17</v>
      </c>
      <c r="F2349" s="12">
        <v>2024.0</v>
      </c>
      <c r="G2349" s="13" t="s">
        <v>6976</v>
      </c>
      <c r="H2349" s="14" t="s">
        <v>6977</v>
      </c>
      <c r="I2349" s="12">
        <v>0.0</v>
      </c>
      <c r="J2349" s="15" t="str">
        <f t="shared" si="1"/>
        <v>Relevant</v>
      </c>
    </row>
    <row r="2350" ht="22.5" customHeight="1">
      <c r="A2350" s="9" t="s">
        <v>6978</v>
      </c>
      <c r="B2350" s="10">
        <v>45696.00378472222</v>
      </c>
      <c r="C2350" s="11" t="s">
        <v>6979</v>
      </c>
      <c r="D2350" s="12">
        <v>2.0</v>
      </c>
      <c r="E2350" s="10" t="s">
        <v>12</v>
      </c>
      <c r="F2350" s="12">
        <v>2025.0</v>
      </c>
      <c r="G2350" s="13" t="s">
        <v>13</v>
      </c>
      <c r="H2350" s="14" t="s">
        <v>6980</v>
      </c>
      <c r="I2350" s="12">
        <v>1159.0</v>
      </c>
      <c r="J2350" s="15" t="str">
        <f t="shared" si="1"/>
        <v>Irrelevant</v>
      </c>
    </row>
    <row r="2351" ht="22.5" customHeight="1">
      <c r="A2351" s="9" t="s">
        <v>6981</v>
      </c>
      <c r="B2351" s="10">
        <v>45619.89037037037</v>
      </c>
      <c r="C2351" s="11" t="s">
        <v>6982</v>
      </c>
      <c r="D2351" s="12">
        <v>11.0</v>
      </c>
      <c r="E2351" s="10" t="s">
        <v>17</v>
      </c>
      <c r="F2351" s="12">
        <v>2024.0</v>
      </c>
      <c r="G2351" s="13" t="s">
        <v>13</v>
      </c>
      <c r="H2351" s="14" t="s">
        <v>6812</v>
      </c>
      <c r="I2351" s="12">
        <v>1119.0</v>
      </c>
      <c r="J2351" s="15" t="str">
        <f t="shared" si="1"/>
        <v>Relevant</v>
      </c>
    </row>
    <row r="2352" ht="22.5" customHeight="1">
      <c r="A2352" s="9" t="s">
        <v>6983</v>
      </c>
      <c r="B2352" s="10">
        <v>45696.68875</v>
      </c>
      <c r="C2352" s="11" t="s">
        <v>6984</v>
      </c>
      <c r="D2352" s="12">
        <v>2.0</v>
      </c>
      <c r="E2352" s="10" t="s">
        <v>12</v>
      </c>
      <c r="F2352" s="12">
        <v>2025.0</v>
      </c>
      <c r="G2352" s="13" t="s">
        <v>13</v>
      </c>
      <c r="H2352" s="14" t="s">
        <v>2923</v>
      </c>
      <c r="I2352" s="12">
        <v>622.0</v>
      </c>
      <c r="J2352" s="15" t="str">
        <f t="shared" si="1"/>
        <v>Relevant</v>
      </c>
    </row>
    <row r="2353" ht="22.5" customHeight="1">
      <c r="A2353" s="9" t="s">
        <v>6985</v>
      </c>
      <c r="B2353" s="10">
        <v>45435.585011574076</v>
      </c>
      <c r="C2353" s="11" t="s">
        <v>6986</v>
      </c>
      <c r="D2353" s="12">
        <v>5.0</v>
      </c>
      <c r="E2353" s="10" t="s">
        <v>21</v>
      </c>
      <c r="F2353" s="12">
        <v>2024.0</v>
      </c>
      <c r="G2353" s="13" t="s">
        <v>13</v>
      </c>
      <c r="H2353" s="14" t="s">
        <v>189</v>
      </c>
      <c r="I2353" s="12">
        <v>32.0</v>
      </c>
      <c r="J2353" s="15" t="str">
        <f t="shared" si="1"/>
        <v>Relevant</v>
      </c>
    </row>
    <row r="2354" ht="22.5" customHeight="1">
      <c r="A2354" s="9" t="s">
        <v>6987</v>
      </c>
      <c r="B2354" s="10">
        <v>45434.898356481484</v>
      </c>
      <c r="C2354" s="11" t="s">
        <v>6988</v>
      </c>
      <c r="D2354" s="12">
        <v>5.0</v>
      </c>
      <c r="E2354" s="10" t="s">
        <v>21</v>
      </c>
      <c r="F2354" s="12">
        <v>2024.0</v>
      </c>
      <c r="G2354" s="13" t="s">
        <v>13</v>
      </c>
      <c r="H2354" s="14" t="s">
        <v>189</v>
      </c>
      <c r="I2354" s="12">
        <v>10574.0</v>
      </c>
      <c r="J2354" s="15" t="str">
        <f t="shared" si="1"/>
        <v>Relevant</v>
      </c>
    </row>
    <row r="2355" ht="22.5" customHeight="1">
      <c r="A2355" s="9" t="s">
        <v>6989</v>
      </c>
      <c r="B2355" s="10">
        <v>45423.296689814815</v>
      </c>
      <c r="C2355" s="11" t="s">
        <v>6990</v>
      </c>
      <c r="D2355" s="12">
        <v>5.0</v>
      </c>
      <c r="E2355" s="10" t="s">
        <v>21</v>
      </c>
      <c r="F2355" s="12">
        <v>2024.0</v>
      </c>
      <c r="G2355" s="13" t="s">
        <v>13</v>
      </c>
      <c r="H2355" s="14" t="s">
        <v>6991</v>
      </c>
      <c r="I2355" s="12">
        <v>26.0</v>
      </c>
      <c r="J2355" s="15" t="str">
        <f t="shared" si="1"/>
        <v>Relevant</v>
      </c>
    </row>
    <row r="2356" ht="22.5" customHeight="1">
      <c r="A2356" s="9" t="s">
        <v>6992</v>
      </c>
      <c r="B2356" s="10">
        <v>45696.83966435185</v>
      </c>
      <c r="C2356" s="11" t="s">
        <v>6993</v>
      </c>
      <c r="D2356" s="12">
        <v>2.0</v>
      </c>
      <c r="E2356" s="10" t="s">
        <v>12</v>
      </c>
      <c r="F2356" s="12">
        <v>2025.0</v>
      </c>
      <c r="G2356" s="13" t="s">
        <v>13</v>
      </c>
      <c r="H2356" s="14" t="s">
        <v>14</v>
      </c>
      <c r="I2356" s="12">
        <v>58.0</v>
      </c>
      <c r="J2356" s="15" t="str">
        <f t="shared" si="1"/>
        <v>Relevant</v>
      </c>
    </row>
    <row r="2357" ht="22.5" customHeight="1">
      <c r="A2357" s="9" t="s">
        <v>6994</v>
      </c>
      <c r="B2357" s="10">
        <v>45596.478483796294</v>
      </c>
      <c r="C2357" s="11" t="s">
        <v>6995</v>
      </c>
      <c r="D2357" s="12">
        <v>10.0</v>
      </c>
      <c r="E2357" s="10" t="s">
        <v>42</v>
      </c>
      <c r="F2357" s="12">
        <v>2024.0</v>
      </c>
      <c r="G2357" s="13" t="s">
        <v>6996</v>
      </c>
      <c r="H2357" s="14" t="s">
        <v>6997</v>
      </c>
      <c r="I2357" s="12">
        <v>557985.0</v>
      </c>
      <c r="J2357" s="15" t="str">
        <f t="shared" si="1"/>
        <v>Relevant</v>
      </c>
    </row>
    <row r="2358" ht="22.5" customHeight="1">
      <c r="A2358" s="9" t="s">
        <v>6998</v>
      </c>
      <c r="B2358" s="10">
        <v>45621.66820601852</v>
      </c>
      <c r="C2358" s="11" t="s">
        <v>6999</v>
      </c>
      <c r="D2358" s="12">
        <v>11.0</v>
      </c>
      <c r="E2358" s="10" t="s">
        <v>17</v>
      </c>
      <c r="F2358" s="12">
        <v>2024.0</v>
      </c>
      <c r="G2358" s="13" t="s">
        <v>13</v>
      </c>
      <c r="H2358" s="14" t="s">
        <v>220</v>
      </c>
      <c r="I2358" s="12">
        <v>9.0</v>
      </c>
      <c r="J2358" s="15" t="str">
        <f t="shared" si="1"/>
        <v>Relevant</v>
      </c>
    </row>
    <row r="2359" ht="22.5" customHeight="1">
      <c r="A2359" s="9" t="s">
        <v>7000</v>
      </c>
      <c r="B2359" s="10">
        <v>45584.229537037034</v>
      </c>
      <c r="C2359" s="11" t="s">
        <v>7001</v>
      </c>
      <c r="D2359" s="12">
        <v>10.0</v>
      </c>
      <c r="E2359" s="10" t="s">
        <v>42</v>
      </c>
      <c r="F2359" s="12">
        <v>2024.0</v>
      </c>
      <c r="G2359" s="13" t="s">
        <v>13</v>
      </c>
      <c r="H2359" s="14" t="s">
        <v>2841</v>
      </c>
      <c r="I2359" s="12">
        <v>3177.0</v>
      </c>
      <c r="J2359" s="15" t="str">
        <f t="shared" si="1"/>
        <v>Relevant</v>
      </c>
    </row>
    <row r="2360" ht="22.5" customHeight="1">
      <c r="A2360" s="9" t="s">
        <v>7002</v>
      </c>
      <c r="B2360" s="10">
        <v>45587.47141203703</v>
      </c>
      <c r="C2360" s="11" t="s">
        <v>7003</v>
      </c>
      <c r="D2360" s="12">
        <v>10.0</v>
      </c>
      <c r="E2360" s="10" t="s">
        <v>42</v>
      </c>
      <c r="F2360" s="12">
        <v>2024.0</v>
      </c>
      <c r="G2360" s="13" t="s">
        <v>13</v>
      </c>
      <c r="H2360" s="14" t="s">
        <v>7004</v>
      </c>
      <c r="I2360" s="12">
        <v>474.0</v>
      </c>
      <c r="J2360" s="15" t="str">
        <f t="shared" si="1"/>
        <v>Relevant</v>
      </c>
    </row>
    <row r="2361" ht="22.5" customHeight="1">
      <c r="A2361" s="9" t="s">
        <v>7005</v>
      </c>
      <c r="B2361" s="10">
        <v>45742.812627314815</v>
      </c>
      <c r="C2361" s="11" t="s">
        <v>7006</v>
      </c>
      <c r="D2361" s="12">
        <v>3.0</v>
      </c>
      <c r="E2361" s="10" t="s">
        <v>59</v>
      </c>
      <c r="F2361" s="12">
        <v>2025.0</v>
      </c>
      <c r="G2361" s="13" t="s">
        <v>13</v>
      </c>
      <c r="H2361" s="14" t="s">
        <v>204</v>
      </c>
      <c r="I2361" s="12">
        <v>468.0</v>
      </c>
      <c r="J2361" s="15" t="str">
        <f t="shared" si="1"/>
        <v>Relevant</v>
      </c>
    </row>
    <row r="2362" ht="22.5" customHeight="1">
      <c r="A2362" s="9" t="s">
        <v>7007</v>
      </c>
      <c r="B2362" s="10">
        <v>45590.72916667824</v>
      </c>
      <c r="C2362" s="11" t="s">
        <v>7008</v>
      </c>
      <c r="D2362" s="12">
        <v>10.0</v>
      </c>
      <c r="E2362" s="10" t="s">
        <v>42</v>
      </c>
      <c r="F2362" s="12">
        <v>2024.0</v>
      </c>
      <c r="G2362" s="13" t="s">
        <v>7009</v>
      </c>
      <c r="H2362" s="14" t="s">
        <v>7010</v>
      </c>
      <c r="I2362" s="12">
        <v>0.0</v>
      </c>
      <c r="J2362" s="15" t="str">
        <f t="shared" si="1"/>
        <v>Relevant</v>
      </c>
    </row>
    <row r="2363" ht="22.5" customHeight="1">
      <c r="A2363" s="9" t="s">
        <v>7011</v>
      </c>
      <c r="B2363" s="10">
        <v>45615.5415162037</v>
      </c>
      <c r="C2363" s="11" t="s">
        <v>3401</v>
      </c>
      <c r="D2363" s="12">
        <v>11.0</v>
      </c>
      <c r="E2363" s="10" t="s">
        <v>17</v>
      </c>
      <c r="F2363" s="12">
        <v>2024.0</v>
      </c>
      <c r="G2363" s="13" t="s">
        <v>7012</v>
      </c>
      <c r="H2363" s="14" t="s">
        <v>7013</v>
      </c>
      <c r="I2363" s="12">
        <v>4541731.0</v>
      </c>
      <c r="J2363" s="15" t="str">
        <f t="shared" si="1"/>
        <v>Relevant</v>
      </c>
    </row>
    <row r="2364" ht="22.5" customHeight="1">
      <c r="A2364" s="9" t="s">
        <v>7014</v>
      </c>
      <c r="B2364" s="10">
        <v>45590.880287685184</v>
      </c>
      <c r="C2364" s="11" t="s">
        <v>7015</v>
      </c>
      <c r="D2364" s="12">
        <v>10.0</v>
      </c>
      <c r="E2364" s="10" t="s">
        <v>42</v>
      </c>
      <c r="F2364" s="12">
        <v>2024.0</v>
      </c>
      <c r="G2364" s="13" t="s">
        <v>7016</v>
      </c>
      <c r="H2364" s="14" t="s">
        <v>7017</v>
      </c>
      <c r="I2364" s="12">
        <v>0.0</v>
      </c>
      <c r="J2364" s="15" t="str">
        <f t="shared" si="1"/>
        <v>Irrelevant</v>
      </c>
    </row>
    <row r="2365" ht="22.5" customHeight="1">
      <c r="A2365" s="9" t="s">
        <v>7018</v>
      </c>
      <c r="B2365" s="10">
        <v>45730.296331018515</v>
      </c>
      <c r="C2365" s="11" t="s">
        <v>7019</v>
      </c>
      <c r="D2365" s="12">
        <v>3.0</v>
      </c>
      <c r="E2365" s="10" t="s">
        <v>59</v>
      </c>
      <c r="F2365" s="12">
        <v>2025.0</v>
      </c>
      <c r="G2365" s="13" t="s">
        <v>7020</v>
      </c>
      <c r="H2365" s="14" t="s">
        <v>7021</v>
      </c>
      <c r="I2365" s="12">
        <v>6532273.0</v>
      </c>
      <c r="J2365" s="15" t="str">
        <f t="shared" si="1"/>
        <v>Relevant</v>
      </c>
    </row>
    <row r="2366" ht="22.5" customHeight="1">
      <c r="A2366" s="9" t="s">
        <v>7022</v>
      </c>
      <c r="B2366" s="10">
        <v>45610.79565972222</v>
      </c>
      <c r="C2366" s="11" t="s">
        <v>4178</v>
      </c>
      <c r="D2366" s="12">
        <v>11.0</v>
      </c>
      <c r="E2366" s="10" t="s">
        <v>17</v>
      </c>
      <c r="F2366" s="12">
        <v>2024.0</v>
      </c>
      <c r="G2366" s="13" t="s">
        <v>13</v>
      </c>
      <c r="H2366" s="14" t="s">
        <v>47</v>
      </c>
      <c r="I2366" s="12">
        <v>1467.0</v>
      </c>
      <c r="J2366" s="15" t="str">
        <f t="shared" si="1"/>
        <v>Relevant</v>
      </c>
    </row>
    <row r="2367" ht="22.5" customHeight="1">
      <c r="A2367" s="9" t="s">
        <v>7023</v>
      </c>
      <c r="B2367" s="10">
        <v>45701.682534722226</v>
      </c>
      <c r="C2367" s="11" t="s">
        <v>7024</v>
      </c>
      <c r="D2367" s="12">
        <v>2.0</v>
      </c>
      <c r="E2367" s="10" t="s">
        <v>12</v>
      </c>
      <c r="F2367" s="12">
        <v>2025.0</v>
      </c>
      <c r="G2367" s="13" t="s">
        <v>13</v>
      </c>
      <c r="H2367" s="14" t="s">
        <v>7025</v>
      </c>
      <c r="I2367" s="12">
        <v>2185.0</v>
      </c>
      <c r="J2367" s="15" t="str">
        <f t="shared" si="1"/>
        <v>Irrelevant</v>
      </c>
    </row>
    <row r="2368" ht="22.5" customHeight="1">
      <c r="A2368" s="9" t="s">
        <v>7026</v>
      </c>
      <c r="B2368" s="10">
        <v>45594.50958333333</v>
      </c>
      <c r="C2368" s="11" t="s">
        <v>7027</v>
      </c>
      <c r="D2368" s="12">
        <v>10.0</v>
      </c>
      <c r="E2368" s="10" t="s">
        <v>42</v>
      </c>
      <c r="F2368" s="12">
        <v>2024.0</v>
      </c>
      <c r="G2368" s="13" t="s">
        <v>13</v>
      </c>
      <c r="H2368" s="14" t="s">
        <v>338</v>
      </c>
      <c r="I2368" s="12">
        <v>310.0</v>
      </c>
      <c r="J2368" s="15" t="str">
        <f t="shared" si="1"/>
        <v>Relevant</v>
      </c>
    </row>
    <row r="2369" ht="22.5" customHeight="1">
      <c r="A2369" s="9" t="s">
        <v>7028</v>
      </c>
      <c r="B2369" s="10">
        <v>45567.67218233796</v>
      </c>
      <c r="C2369" s="11" t="s">
        <v>7029</v>
      </c>
      <c r="D2369" s="12">
        <v>10.0</v>
      </c>
      <c r="E2369" s="10" t="s">
        <v>42</v>
      </c>
      <c r="F2369" s="12">
        <v>2024.0</v>
      </c>
      <c r="G2369" s="13" t="s">
        <v>7030</v>
      </c>
      <c r="H2369" s="14" t="s">
        <v>7031</v>
      </c>
      <c r="I2369" s="12">
        <v>1.2767834E7</v>
      </c>
      <c r="J2369" s="15" t="str">
        <f t="shared" si="1"/>
        <v>Relevant</v>
      </c>
    </row>
    <row r="2370" ht="22.5" customHeight="1">
      <c r="A2370" s="9" t="s">
        <v>7032</v>
      </c>
      <c r="B2370" s="10">
        <v>45633.44636574074</v>
      </c>
      <c r="C2370" s="11" t="s">
        <v>7033</v>
      </c>
      <c r="D2370" s="12">
        <v>12.0</v>
      </c>
      <c r="E2370" s="10" t="s">
        <v>26</v>
      </c>
      <c r="F2370" s="12">
        <v>2024.0</v>
      </c>
      <c r="G2370" s="13" t="s">
        <v>13</v>
      </c>
      <c r="H2370" s="14" t="s">
        <v>1809</v>
      </c>
      <c r="I2370" s="12">
        <v>50.0</v>
      </c>
      <c r="J2370" s="15" t="str">
        <f t="shared" si="1"/>
        <v>Relevant</v>
      </c>
    </row>
    <row r="2371" ht="22.5" customHeight="1">
      <c r="A2371" s="9" t="s">
        <v>7034</v>
      </c>
      <c r="B2371" s="10">
        <v>45632.74832175926</v>
      </c>
      <c r="C2371" s="11" t="s">
        <v>7035</v>
      </c>
      <c r="D2371" s="12">
        <v>12.0</v>
      </c>
      <c r="E2371" s="10" t="s">
        <v>26</v>
      </c>
      <c r="F2371" s="12">
        <v>2024.0</v>
      </c>
      <c r="G2371" s="13" t="s">
        <v>13</v>
      </c>
      <c r="H2371" s="14" t="s">
        <v>1809</v>
      </c>
      <c r="I2371" s="12">
        <v>876.0</v>
      </c>
      <c r="J2371" s="15" t="str">
        <f t="shared" si="1"/>
        <v>Relevant</v>
      </c>
    </row>
    <row r="2372" ht="22.5" customHeight="1">
      <c r="A2372" s="9" t="s">
        <v>7036</v>
      </c>
      <c r="B2372" s="10">
        <v>45614.46704861111</v>
      </c>
      <c r="C2372" s="11" t="s">
        <v>7037</v>
      </c>
      <c r="D2372" s="12">
        <v>11.0</v>
      </c>
      <c r="E2372" s="10" t="s">
        <v>17</v>
      </c>
      <c r="F2372" s="12">
        <v>2024.0</v>
      </c>
      <c r="G2372" s="13" t="s">
        <v>13</v>
      </c>
      <c r="H2372" s="14" t="s">
        <v>7038</v>
      </c>
      <c r="I2372" s="12">
        <v>10013.0</v>
      </c>
      <c r="J2372" s="15" t="str">
        <f t="shared" si="1"/>
        <v>Relevant</v>
      </c>
    </row>
    <row r="2373" ht="22.5" customHeight="1">
      <c r="A2373" s="9" t="s">
        <v>7039</v>
      </c>
      <c r="B2373" s="10">
        <v>45632.53107638889</v>
      </c>
      <c r="C2373" s="11" t="s">
        <v>7040</v>
      </c>
      <c r="D2373" s="12">
        <v>12.0</v>
      </c>
      <c r="E2373" s="10" t="s">
        <v>26</v>
      </c>
      <c r="F2373" s="12">
        <v>2024.0</v>
      </c>
      <c r="G2373" s="13" t="s">
        <v>13</v>
      </c>
      <c r="H2373" s="14" t="s">
        <v>1809</v>
      </c>
      <c r="I2373" s="12">
        <v>79.0</v>
      </c>
      <c r="J2373" s="15" t="str">
        <f t="shared" si="1"/>
        <v>Relevant</v>
      </c>
    </row>
    <row r="2374" ht="22.5" customHeight="1">
      <c r="A2374" s="9" t="s">
        <v>7041</v>
      </c>
      <c r="B2374" s="10">
        <v>45580.656180555554</v>
      </c>
      <c r="C2374" s="11" t="s">
        <v>7042</v>
      </c>
      <c r="D2374" s="12">
        <v>10.0</v>
      </c>
      <c r="E2374" s="10" t="s">
        <v>42</v>
      </c>
      <c r="F2374" s="12">
        <v>2024.0</v>
      </c>
      <c r="G2374" s="13" t="s">
        <v>7043</v>
      </c>
      <c r="H2374" s="14" t="s">
        <v>7044</v>
      </c>
      <c r="I2374" s="12">
        <v>104840.0</v>
      </c>
      <c r="J2374" s="15" t="str">
        <f t="shared" si="1"/>
        <v>Irrelevant</v>
      </c>
    </row>
    <row r="2375" ht="22.5" customHeight="1">
      <c r="A2375" s="9" t="s">
        <v>7045</v>
      </c>
      <c r="B2375" s="10">
        <v>45559.50255787037</v>
      </c>
      <c r="C2375" s="11" t="s">
        <v>7046</v>
      </c>
      <c r="D2375" s="12">
        <v>9.0</v>
      </c>
      <c r="E2375" s="10" t="s">
        <v>114</v>
      </c>
      <c r="F2375" s="12">
        <v>2024.0</v>
      </c>
      <c r="G2375" s="13" t="s">
        <v>13</v>
      </c>
      <c r="H2375" s="14" t="s">
        <v>7047</v>
      </c>
      <c r="I2375" s="12">
        <v>3790.0</v>
      </c>
      <c r="J2375" s="15" t="str">
        <f t="shared" si="1"/>
        <v>Relevant</v>
      </c>
    </row>
    <row r="2376" ht="22.5" customHeight="1">
      <c r="A2376" s="9" t="s">
        <v>7048</v>
      </c>
      <c r="B2376" s="10">
        <v>45599.719675925924</v>
      </c>
      <c r="C2376" s="11" t="s">
        <v>7049</v>
      </c>
      <c r="D2376" s="12">
        <v>11.0</v>
      </c>
      <c r="E2376" s="10" t="s">
        <v>17</v>
      </c>
      <c r="F2376" s="12">
        <v>2024.0</v>
      </c>
      <c r="G2376" s="13" t="s">
        <v>13</v>
      </c>
      <c r="H2376" s="14" t="s">
        <v>7050</v>
      </c>
      <c r="I2376" s="12">
        <v>398.0</v>
      </c>
      <c r="J2376" s="15" t="str">
        <f t="shared" si="1"/>
        <v>Relevant</v>
      </c>
    </row>
    <row r="2377" ht="22.5" customHeight="1">
      <c r="A2377" s="9" t="s">
        <v>7051</v>
      </c>
      <c r="B2377" s="10">
        <v>45596.50001157408</v>
      </c>
      <c r="C2377" s="11" t="s">
        <v>7052</v>
      </c>
      <c r="D2377" s="12">
        <v>10.0</v>
      </c>
      <c r="E2377" s="10" t="s">
        <v>42</v>
      </c>
      <c r="F2377" s="12">
        <v>2024.0</v>
      </c>
      <c r="G2377" s="13" t="s">
        <v>7053</v>
      </c>
      <c r="H2377" s="14" t="s">
        <v>7054</v>
      </c>
      <c r="I2377" s="12">
        <v>1669912.0</v>
      </c>
      <c r="J2377" s="15" t="str">
        <f t="shared" si="1"/>
        <v>Relevant</v>
      </c>
    </row>
    <row r="2378" ht="22.5" customHeight="1">
      <c r="A2378" s="9" t="s">
        <v>7055</v>
      </c>
      <c r="B2378" s="10">
        <v>45592.36309027778</v>
      </c>
      <c r="C2378" s="11" t="s">
        <v>7056</v>
      </c>
      <c r="D2378" s="12">
        <v>10.0</v>
      </c>
      <c r="E2378" s="10" t="s">
        <v>42</v>
      </c>
      <c r="F2378" s="12">
        <v>2024.0</v>
      </c>
      <c r="G2378" s="13" t="s">
        <v>13</v>
      </c>
      <c r="H2378" s="14" t="s">
        <v>97</v>
      </c>
      <c r="I2378" s="12">
        <v>436.0</v>
      </c>
      <c r="J2378" s="15" t="str">
        <f t="shared" si="1"/>
        <v>Relevant</v>
      </c>
    </row>
    <row r="2379" ht="22.5" customHeight="1">
      <c r="A2379" s="9" t="s">
        <v>7057</v>
      </c>
      <c r="B2379" s="10">
        <v>45702.68269675926</v>
      </c>
      <c r="C2379" s="11" t="s">
        <v>7058</v>
      </c>
      <c r="D2379" s="12">
        <v>2.0</v>
      </c>
      <c r="E2379" s="10" t="s">
        <v>12</v>
      </c>
      <c r="F2379" s="12">
        <v>2025.0</v>
      </c>
      <c r="G2379" s="13" t="s">
        <v>13</v>
      </c>
      <c r="H2379" s="14" t="s">
        <v>6928</v>
      </c>
      <c r="I2379" s="12">
        <v>1880.0</v>
      </c>
      <c r="J2379" s="15" t="str">
        <f t="shared" si="1"/>
        <v>Relevant</v>
      </c>
    </row>
    <row r="2380" ht="22.5" customHeight="1">
      <c r="A2380" s="9" t="s">
        <v>7059</v>
      </c>
      <c r="B2380" s="10">
        <v>45561.79440972222</v>
      </c>
      <c r="C2380" s="11" t="s">
        <v>7060</v>
      </c>
      <c r="D2380" s="12">
        <v>9.0</v>
      </c>
      <c r="E2380" s="10" t="s">
        <v>114</v>
      </c>
      <c r="F2380" s="12">
        <v>2024.0</v>
      </c>
      <c r="G2380" s="13" t="s">
        <v>13</v>
      </c>
      <c r="H2380" s="14" t="s">
        <v>2700</v>
      </c>
      <c r="I2380" s="12">
        <v>1482.0</v>
      </c>
      <c r="J2380" s="15" t="str">
        <f t="shared" si="1"/>
        <v>Irrelevant</v>
      </c>
    </row>
    <row r="2381" ht="22.5" customHeight="1">
      <c r="A2381" s="9" t="s">
        <v>7061</v>
      </c>
      <c r="B2381" s="10">
        <v>45618.81935185185</v>
      </c>
      <c r="C2381" s="11" t="s">
        <v>7062</v>
      </c>
      <c r="D2381" s="12">
        <v>11.0</v>
      </c>
      <c r="E2381" s="10" t="s">
        <v>17</v>
      </c>
      <c r="F2381" s="12">
        <v>2024.0</v>
      </c>
      <c r="G2381" s="13" t="s">
        <v>13</v>
      </c>
      <c r="H2381" s="14" t="s">
        <v>7063</v>
      </c>
      <c r="I2381" s="12">
        <v>919.0</v>
      </c>
      <c r="J2381" s="15" t="str">
        <f t="shared" si="1"/>
        <v>Relevant</v>
      </c>
    </row>
    <row r="2382" ht="22.5" customHeight="1">
      <c r="A2382" s="9" t="s">
        <v>7064</v>
      </c>
      <c r="B2382" s="10">
        <v>45621.77972222222</v>
      </c>
      <c r="C2382" s="11" t="s">
        <v>7065</v>
      </c>
      <c r="D2382" s="12">
        <v>11.0</v>
      </c>
      <c r="E2382" s="10" t="s">
        <v>17</v>
      </c>
      <c r="F2382" s="12">
        <v>2024.0</v>
      </c>
      <c r="G2382" s="13" t="s">
        <v>13</v>
      </c>
      <c r="H2382" s="14" t="s">
        <v>7066</v>
      </c>
      <c r="I2382" s="12">
        <v>496.0</v>
      </c>
      <c r="J2382" s="15" t="str">
        <f t="shared" si="1"/>
        <v>Relevant</v>
      </c>
    </row>
    <row r="2383" ht="22.5" customHeight="1">
      <c r="A2383" s="9" t="s">
        <v>7067</v>
      </c>
      <c r="B2383" s="10">
        <v>45615.84976851852</v>
      </c>
      <c r="C2383" s="11" t="s">
        <v>7068</v>
      </c>
      <c r="D2383" s="12">
        <v>11.0</v>
      </c>
      <c r="E2383" s="10" t="s">
        <v>17</v>
      </c>
      <c r="F2383" s="12">
        <v>2024.0</v>
      </c>
      <c r="G2383" s="13" t="s">
        <v>13</v>
      </c>
      <c r="H2383" s="14" t="s">
        <v>31</v>
      </c>
      <c r="I2383" s="12">
        <v>2035.0</v>
      </c>
      <c r="J2383" s="15" t="str">
        <f t="shared" si="1"/>
        <v>Relevant</v>
      </c>
    </row>
    <row r="2384" ht="22.5" customHeight="1">
      <c r="A2384" s="9" t="s">
        <v>7069</v>
      </c>
      <c r="B2384" s="10">
        <v>45639.84851662037</v>
      </c>
      <c r="C2384" s="11" t="s">
        <v>7070</v>
      </c>
      <c r="D2384" s="12">
        <v>12.0</v>
      </c>
      <c r="E2384" s="10" t="s">
        <v>26</v>
      </c>
      <c r="F2384" s="12">
        <v>2024.0</v>
      </c>
      <c r="G2384" s="13" t="s">
        <v>7071</v>
      </c>
      <c r="H2384" s="14" t="s">
        <v>7072</v>
      </c>
      <c r="I2384" s="12">
        <v>827.0</v>
      </c>
      <c r="J2384" s="15" t="str">
        <f t="shared" si="1"/>
        <v>Irrelevant</v>
      </c>
    </row>
    <row r="2385" ht="22.5" customHeight="1">
      <c r="A2385" s="9" t="s">
        <v>7073</v>
      </c>
      <c r="B2385" s="10">
        <v>45579.75318287037</v>
      </c>
      <c r="C2385" s="11" t="s">
        <v>7074</v>
      </c>
      <c r="D2385" s="12">
        <v>10.0</v>
      </c>
      <c r="E2385" s="10" t="s">
        <v>42</v>
      </c>
      <c r="F2385" s="12">
        <v>2024.0</v>
      </c>
      <c r="G2385" s="13" t="s">
        <v>13</v>
      </c>
      <c r="H2385" s="14" t="s">
        <v>642</v>
      </c>
      <c r="I2385" s="12">
        <v>3391.0</v>
      </c>
      <c r="J2385" s="15" t="str">
        <f t="shared" si="1"/>
        <v>Relevant</v>
      </c>
    </row>
    <row r="2386" ht="22.5" customHeight="1">
      <c r="A2386" s="9" t="s">
        <v>7075</v>
      </c>
      <c r="B2386" s="10">
        <v>45617.90267361111</v>
      </c>
      <c r="C2386" s="11" t="s">
        <v>7076</v>
      </c>
      <c r="D2386" s="12">
        <v>11.0</v>
      </c>
      <c r="E2386" s="10" t="s">
        <v>17</v>
      </c>
      <c r="F2386" s="12">
        <v>2024.0</v>
      </c>
      <c r="G2386" s="13" t="s">
        <v>7077</v>
      </c>
      <c r="H2386" s="14" t="s">
        <v>7078</v>
      </c>
      <c r="I2386" s="12">
        <v>3353645.0</v>
      </c>
      <c r="J2386" s="15" t="str">
        <f t="shared" si="1"/>
        <v>Relevant</v>
      </c>
    </row>
    <row r="2387" ht="22.5" customHeight="1">
      <c r="A2387" s="9" t="s">
        <v>7079</v>
      </c>
      <c r="B2387" s="10">
        <v>45644.21434027778</v>
      </c>
      <c r="C2387" s="11" t="s">
        <v>7080</v>
      </c>
      <c r="D2387" s="12">
        <v>12.0</v>
      </c>
      <c r="E2387" s="10" t="s">
        <v>26</v>
      </c>
      <c r="F2387" s="12">
        <v>2024.0</v>
      </c>
      <c r="G2387" s="13" t="s">
        <v>13</v>
      </c>
      <c r="H2387" s="14" t="s">
        <v>357</v>
      </c>
      <c r="I2387" s="12">
        <v>0.0</v>
      </c>
      <c r="J2387" s="15" t="str">
        <f t="shared" si="1"/>
        <v>Relevant</v>
      </c>
    </row>
    <row r="2388" ht="22.5" customHeight="1">
      <c r="A2388" s="9" t="s">
        <v>7081</v>
      </c>
      <c r="B2388" s="10">
        <v>45575.29219907407</v>
      </c>
      <c r="C2388" s="11" t="s">
        <v>7082</v>
      </c>
      <c r="D2388" s="12">
        <v>10.0</v>
      </c>
      <c r="E2388" s="10" t="s">
        <v>42</v>
      </c>
      <c r="F2388" s="12">
        <v>2024.0</v>
      </c>
      <c r="G2388" s="13" t="s">
        <v>7083</v>
      </c>
      <c r="H2388" s="14" t="s">
        <v>7084</v>
      </c>
      <c r="I2388" s="12">
        <v>9292977.0</v>
      </c>
      <c r="J2388" s="15" t="str">
        <f t="shared" si="1"/>
        <v>Relevant</v>
      </c>
    </row>
    <row r="2389" ht="22.5" customHeight="1">
      <c r="A2389" s="9" t="s">
        <v>7085</v>
      </c>
      <c r="B2389" s="10">
        <v>45632.3028125</v>
      </c>
      <c r="C2389" s="11" t="s">
        <v>7086</v>
      </c>
      <c r="D2389" s="12">
        <v>12.0</v>
      </c>
      <c r="E2389" s="10" t="s">
        <v>26</v>
      </c>
      <c r="F2389" s="12">
        <v>2024.0</v>
      </c>
      <c r="G2389" s="13" t="s">
        <v>7087</v>
      </c>
      <c r="H2389" s="14" t="s">
        <v>7088</v>
      </c>
      <c r="I2389" s="12">
        <v>1130585.0</v>
      </c>
      <c r="J2389" s="15" t="str">
        <f t="shared" si="1"/>
        <v>Relevant</v>
      </c>
    </row>
    <row r="2390" ht="22.5" customHeight="1">
      <c r="A2390" s="9" t="s">
        <v>7089</v>
      </c>
      <c r="B2390" s="10">
        <v>45650.3659121875</v>
      </c>
      <c r="C2390" s="11" t="s">
        <v>7090</v>
      </c>
      <c r="D2390" s="12">
        <v>12.0</v>
      </c>
      <c r="E2390" s="10" t="s">
        <v>26</v>
      </c>
      <c r="F2390" s="12">
        <v>2024.0</v>
      </c>
      <c r="G2390" s="13" t="s">
        <v>7091</v>
      </c>
      <c r="H2390" s="14" t="s">
        <v>7092</v>
      </c>
      <c r="I2390" s="12">
        <v>0.0</v>
      </c>
      <c r="J2390" s="15" t="str">
        <f t="shared" si="1"/>
        <v>Relevant</v>
      </c>
    </row>
    <row r="2391" ht="22.5" customHeight="1">
      <c r="A2391" s="9" t="s">
        <v>7093</v>
      </c>
      <c r="B2391" s="10">
        <v>45629.89493055556</v>
      </c>
      <c r="C2391" s="11" t="s">
        <v>7094</v>
      </c>
      <c r="D2391" s="12">
        <v>12.0</v>
      </c>
      <c r="E2391" s="10" t="s">
        <v>26</v>
      </c>
      <c r="F2391" s="12">
        <v>2024.0</v>
      </c>
      <c r="G2391" s="13" t="s">
        <v>13</v>
      </c>
      <c r="H2391" s="14" t="s">
        <v>1939</v>
      </c>
      <c r="I2391" s="12">
        <v>3461.0</v>
      </c>
      <c r="J2391" s="15" t="str">
        <f t="shared" si="1"/>
        <v>Relevant</v>
      </c>
    </row>
    <row r="2392" ht="22.5" customHeight="1">
      <c r="A2392" s="9" t="s">
        <v>7095</v>
      </c>
      <c r="B2392" s="10">
        <v>45614.74768518518</v>
      </c>
      <c r="C2392" s="11" t="s">
        <v>7096</v>
      </c>
      <c r="D2392" s="12">
        <v>11.0</v>
      </c>
      <c r="E2392" s="10" t="s">
        <v>17</v>
      </c>
      <c r="F2392" s="12">
        <v>2024.0</v>
      </c>
      <c r="G2392" s="13" t="s">
        <v>13</v>
      </c>
      <c r="H2392" s="14" t="s">
        <v>423</v>
      </c>
      <c r="I2392" s="12">
        <v>1614.0</v>
      </c>
      <c r="J2392" s="15" t="str">
        <f t="shared" si="1"/>
        <v>Relevant</v>
      </c>
    </row>
    <row r="2393" ht="22.5" customHeight="1">
      <c r="A2393" s="9" t="s">
        <v>7097</v>
      </c>
      <c r="B2393" s="10">
        <v>45617.870034722226</v>
      </c>
      <c r="C2393" s="11" t="s">
        <v>7098</v>
      </c>
      <c r="D2393" s="12">
        <v>11.0</v>
      </c>
      <c r="E2393" s="10" t="s">
        <v>17</v>
      </c>
      <c r="F2393" s="12">
        <v>2024.0</v>
      </c>
      <c r="G2393" s="13" t="s">
        <v>7099</v>
      </c>
      <c r="H2393" s="14" t="s">
        <v>7100</v>
      </c>
      <c r="I2393" s="12">
        <v>135140.0</v>
      </c>
      <c r="J2393" s="15" t="str">
        <f t="shared" si="1"/>
        <v>Relevant</v>
      </c>
    </row>
    <row r="2394" ht="22.5" customHeight="1">
      <c r="A2394" s="9" t="s">
        <v>7101</v>
      </c>
      <c r="B2394" s="10">
        <v>45438.294016203705</v>
      </c>
      <c r="C2394" s="11" t="s">
        <v>7102</v>
      </c>
      <c r="D2394" s="12">
        <v>5.0</v>
      </c>
      <c r="E2394" s="10" t="s">
        <v>21</v>
      </c>
      <c r="F2394" s="12">
        <v>2024.0</v>
      </c>
      <c r="G2394" s="13" t="s">
        <v>13</v>
      </c>
      <c r="H2394" s="14" t="s">
        <v>484</v>
      </c>
      <c r="I2394" s="12">
        <v>101.0</v>
      </c>
      <c r="J2394" s="15" t="str">
        <f t="shared" si="1"/>
        <v>Irrelevant</v>
      </c>
    </row>
    <row r="2395" ht="22.5" customHeight="1">
      <c r="A2395" s="9" t="s">
        <v>7103</v>
      </c>
      <c r="B2395" s="10">
        <v>45622.62038194444</v>
      </c>
      <c r="C2395" s="11" t="s">
        <v>7104</v>
      </c>
      <c r="D2395" s="12">
        <v>11.0</v>
      </c>
      <c r="E2395" s="10" t="s">
        <v>17</v>
      </c>
      <c r="F2395" s="12">
        <v>2024.0</v>
      </c>
      <c r="G2395" s="13" t="s">
        <v>13</v>
      </c>
      <c r="H2395" s="14" t="s">
        <v>220</v>
      </c>
      <c r="I2395" s="12">
        <v>102.0</v>
      </c>
      <c r="J2395" s="15" t="str">
        <f t="shared" si="1"/>
        <v>Relevant</v>
      </c>
    </row>
    <row r="2396" ht="22.5" customHeight="1">
      <c r="A2396" s="9" t="s">
        <v>7105</v>
      </c>
      <c r="B2396" s="10">
        <v>45569.4855787037</v>
      </c>
      <c r="C2396" s="11" t="s">
        <v>7106</v>
      </c>
      <c r="D2396" s="12">
        <v>10.0</v>
      </c>
      <c r="E2396" s="10" t="s">
        <v>42</v>
      </c>
      <c r="F2396" s="12">
        <v>2024.0</v>
      </c>
      <c r="G2396" s="13" t="s">
        <v>7107</v>
      </c>
      <c r="H2396" s="14" t="s">
        <v>7108</v>
      </c>
      <c r="I2396" s="12">
        <v>0.0</v>
      </c>
      <c r="J2396" s="15" t="str">
        <f t="shared" si="1"/>
        <v>Relevant</v>
      </c>
    </row>
    <row r="2397" ht="22.5" customHeight="1">
      <c r="A2397" s="9" t="s">
        <v>7109</v>
      </c>
      <c r="B2397" s="10">
        <v>45585.86140046296</v>
      </c>
      <c r="C2397" s="11" t="s">
        <v>7110</v>
      </c>
      <c r="D2397" s="12">
        <v>10.0</v>
      </c>
      <c r="E2397" s="10" t="s">
        <v>42</v>
      </c>
      <c r="F2397" s="12">
        <v>2024.0</v>
      </c>
      <c r="G2397" s="13" t="s">
        <v>13</v>
      </c>
      <c r="H2397" s="14" t="s">
        <v>1442</v>
      </c>
      <c r="I2397" s="12">
        <v>7344.0</v>
      </c>
      <c r="J2397" s="15" t="str">
        <f t="shared" si="1"/>
        <v>Relevant</v>
      </c>
    </row>
    <row r="2398" ht="22.5" customHeight="1">
      <c r="A2398" s="9" t="s">
        <v>7111</v>
      </c>
      <c r="B2398" s="10">
        <v>45606.708333333336</v>
      </c>
      <c r="C2398" s="11" t="s">
        <v>7112</v>
      </c>
      <c r="D2398" s="12">
        <v>11.0</v>
      </c>
      <c r="E2398" s="10" t="s">
        <v>17</v>
      </c>
      <c r="F2398" s="12">
        <v>2024.0</v>
      </c>
      <c r="G2398" s="13" t="s">
        <v>13</v>
      </c>
      <c r="H2398" s="14" t="s">
        <v>7113</v>
      </c>
      <c r="I2398" s="12">
        <v>318.0</v>
      </c>
      <c r="J2398" s="15" t="str">
        <f t="shared" si="1"/>
        <v>Relevant</v>
      </c>
    </row>
    <row r="2399" ht="22.5" customHeight="1">
      <c r="A2399" s="9" t="s">
        <v>7114</v>
      </c>
      <c r="B2399" s="10">
        <v>45580.27508101852</v>
      </c>
      <c r="C2399" s="11" t="s">
        <v>7115</v>
      </c>
      <c r="D2399" s="12">
        <v>10.0</v>
      </c>
      <c r="E2399" s="10" t="s">
        <v>42</v>
      </c>
      <c r="F2399" s="12">
        <v>2024.0</v>
      </c>
      <c r="G2399" s="13" t="s">
        <v>13</v>
      </c>
      <c r="H2399" s="14" t="s">
        <v>2853</v>
      </c>
      <c r="I2399" s="12">
        <v>762.0</v>
      </c>
      <c r="J2399" s="15" t="str">
        <f t="shared" si="1"/>
        <v>Relevant</v>
      </c>
    </row>
    <row r="2400" ht="22.5" customHeight="1">
      <c r="A2400" s="9" t="s">
        <v>7116</v>
      </c>
      <c r="B2400" s="10">
        <v>45608.8809375</v>
      </c>
      <c r="C2400" s="11" t="s">
        <v>7117</v>
      </c>
      <c r="D2400" s="12">
        <v>11.0</v>
      </c>
      <c r="E2400" s="10" t="s">
        <v>17</v>
      </c>
      <c r="F2400" s="12">
        <v>2024.0</v>
      </c>
      <c r="G2400" s="13" t="s">
        <v>13</v>
      </c>
      <c r="H2400" s="14" t="s">
        <v>1877</v>
      </c>
      <c r="I2400" s="12">
        <v>729.0</v>
      </c>
      <c r="J2400" s="15" t="str">
        <f t="shared" si="1"/>
        <v>Irrelevant</v>
      </c>
    </row>
    <row r="2401" ht="22.5" customHeight="1">
      <c r="A2401" s="9" t="s">
        <v>7118</v>
      </c>
      <c r="B2401" s="10">
        <v>45634.87940972222</v>
      </c>
      <c r="C2401" s="11" t="s">
        <v>7119</v>
      </c>
      <c r="D2401" s="12">
        <v>12.0</v>
      </c>
      <c r="E2401" s="10" t="s">
        <v>26</v>
      </c>
      <c r="F2401" s="12">
        <v>2024.0</v>
      </c>
      <c r="G2401" s="13" t="s">
        <v>7120</v>
      </c>
      <c r="H2401" s="14" t="s">
        <v>7121</v>
      </c>
      <c r="I2401" s="12">
        <v>1996631.0</v>
      </c>
      <c r="J2401" s="15" t="str">
        <f t="shared" si="1"/>
        <v>Irrelevant</v>
      </c>
    </row>
    <row r="2402" ht="22.5" customHeight="1">
      <c r="A2402" s="9" t="s">
        <v>7122</v>
      </c>
      <c r="B2402" s="10">
        <v>45611.30913194444</v>
      </c>
      <c r="C2402" s="11" t="s">
        <v>7123</v>
      </c>
      <c r="D2402" s="12">
        <v>11.0</v>
      </c>
      <c r="E2402" s="10" t="s">
        <v>17</v>
      </c>
      <c r="F2402" s="12">
        <v>2024.0</v>
      </c>
      <c r="G2402" s="13" t="s">
        <v>7124</v>
      </c>
      <c r="H2402" s="14" t="s">
        <v>7125</v>
      </c>
      <c r="I2402" s="12">
        <v>1.8830927E7</v>
      </c>
      <c r="J2402" s="15" t="str">
        <f t="shared" si="1"/>
        <v>Irrelevant</v>
      </c>
    </row>
    <row r="2403" ht="22.5" customHeight="1">
      <c r="A2403" s="9" t="s">
        <v>7126</v>
      </c>
      <c r="B2403" s="10">
        <v>45579.71403935185</v>
      </c>
      <c r="C2403" s="11" t="s">
        <v>7127</v>
      </c>
      <c r="D2403" s="12">
        <v>10.0</v>
      </c>
      <c r="E2403" s="10" t="s">
        <v>42</v>
      </c>
      <c r="F2403" s="12">
        <v>2024.0</v>
      </c>
      <c r="G2403" s="13" t="s">
        <v>13</v>
      </c>
      <c r="H2403" s="14" t="s">
        <v>642</v>
      </c>
      <c r="I2403" s="12">
        <v>4.0</v>
      </c>
      <c r="J2403" s="15" t="str">
        <f t="shared" si="1"/>
        <v>Relevant</v>
      </c>
    </row>
    <row r="2404" ht="22.5" customHeight="1">
      <c r="A2404" s="9" t="s">
        <v>7128</v>
      </c>
      <c r="B2404" s="10">
        <v>45653.66672453703</v>
      </c>
      <c r="C2404" s="11" t="s">
        <v>7129</v>
      </c>
      <c r="D2404" s="12">
        <v>12.0</v>
      </c>
      <c r="E2404" s="10" t="s">
        <v>26</v>
      </c>
      <c r="F2404" s="12">
        <v>2024.0</v>
      </c>
      <c r="G2404" s="13" t="s">
        <v>13</v>
      </c>
      <c r="H2404" s="14" t="s">
        <v>121</v>
      </c>
      <c r="I2404" s="12">
        <v>1.0</v>
      </c>
      <c r="J2404" s="15" t="str">
        <f t="shared" si="1"/>
        <v>Irrelevant</v>
      </c>
    </row>
    <row r="2405" ht="22.5" customHeight="1">
      <c r="A2405" s="9" t="s">
        <v>7130</v>
      </c>
      <c r="B2405" s="10">
        <v>45610.89523148148</v>
      </c>
      <c r="C2405" s="11" t="s">
        <v>7131</v>
      </c>
      <c r="D2405" s="12">
        <v>11.0</v>
      </c>
      <c r="E2405" s="10" t="s">
        <v>17</v>
      </c>
      <c r="F2405" s="12">
        <v>2024.0</v>
      </c>
      <c r="G2405" s="13" t="s">
        <v>13</v>
      </c>
      <c r="H2405" s="14" t="s">
        <v>7132</v>
      </c>
      <c r="I2405" s="12">
        <v>519529.0</v>
      </c>
      <c r="J2405" s="15" t="str">
        <f t="shared" si="1"/>
        <v>Relevant</v>
      </c>
    </row>
    <row r="2406" ht="22.5" customHeight="1">
      <c r="A2406" s="9" t="s">
        <v>7133</v>
      </c>
      <c r="B2406" s="10">
        <v>45614.76788194444</v>
      </c>
      <c r="C2406" s="11" t="s">
        <v>7134</v>
      </c>
      <c r="D2406" s="12">
        <v>11.0</v>
      </c>
      <c r="E2406" s="10" t="s">
        <v>17</v>
      </c>
      <c r="F2406" s="12">
        <v>2024.0</v>
      </c>
      <c r="G2406" s="13" t="s">
        <v>13</v>
      </c>
      <c r="H2406" s="14" t="s">
        <v>423</v>
      </c>
      <c r="I2406" s="12">
        <v>22.0</v>
      </c>
      <c r="J2406" s="15" t="str">
        <f t="shared" si="1"/>
        <v>Relevant</v>
      </c>
    </row>
    <row r="2407" ht="22.5" customHeight="1">
      <c r="A2407" s="9" t="s">
        <v>7135</v>
      </c>
      <c r="B2407" s="10">
        <v>45649.63825231481</v>
      </c>
      <c r="C2407" s="11" t="s">
        <v>7136</v>
      </c>
      <c r="D2407" s="12">
        <v>12.0</v>
      </c>
      <c r="E2407" s="10" t="s">
        <v>26</v>
      </c>
      <c r="F2407" s="12">
        <v>2024.0</v>
      </c>
      <c r="G2407" s="13" t="s">
        <v>7137</v>
      </c>
      <c r="H2407" s="14" t="s">
        <v>7138</v>
      </c>
      <c r="I2407" s="12">
        <v>6474685.0</v>
      </c>
      <c r="J2407" s="15" t="str">
        <f t="shared" si="1"/>
        <v>Irrelevant</v>
      </c>
    </row>
    <row r="2408" ht="22.5" customHeight="1">
      <c r="A2408" s="9" t="s">
        <v>7139</v>
      </c>
      <c r="B2408" s="10">
        <v>45742.82623842593</v>
      </c>
      <c r="C2408" s="11" t="s">
        <v>7140</v>
      </c>
      <c r="D2408" s="12">
        <v>3.0</v>
      </c>
      <c r="E2408" s="10" t="s">
        <v>59</v>
      </c>
      <c r="F2408" s="12">
        <v>2025.0</v>
      </c>
      <c r="G2408" s="13" t="s">
        <v>13</v>
      </c>
      <c r="H2408" s="14" t="s">
        <v>204</v>
      </c>
      <c r="I2408" s="12">
        <v>261.0</v>
      </c>
      <c r="J2408" s="15" t="str">
        <f t="shared" si="1"/>
        <v>Relevant</v>
      </c>
    </row>
    <row r="2409" ht="22.5" customHeight="1">
      <c r="A2409" s="9" t="s">
        <v>7141</v>
      </c>
      <c r="B2409" s="10">
        <v>45725.34820601852</v>
      </c>
      <c r="C2409" s="11" t="s">
        <v>7142</v>
      </c>
      <c r="D2409" s="12">
        <v>3.0</v>
      </c>
      <c r="E2409" s="10" t="s">
        <v>59</v>
      </c>
      <c r="F2409" s="12">
        <v>2025.0</v>
      </c>
      <c r="G2409" s="13" t="s">
        <v>13</v>
      </c>
      <c r="H2409" s="14" t="s">
        <v>420</v>
      </c>
      <c r="I2409" s="12">
        <v>206.0</v>
      </c>
      <c r="J2409" s="15" t="str">
        <f t="shared" si="1"/>
        <v>Irrelevant</v>
      </c>
    </row>
    <row r="2410" ht="22.5" customHeight="1">
      <c r="A2410" s="9" t="s">
        <v>7143</v>
      </c>
      <c r="B2410" s="10">
        <v>45595.88185168982</v>
      </c>
      <c r="C2410" s="11" t="s">
        <v>7144</v>
      </c>
      <c r="D2410" s="12">
        <v>10.0</v>
      </c>
      <c r="E2410" s="10" t="s">
        <v>42</v>
      </c>
      <c r="F2410" s="12">
        <v>2024.0</v>
      </c>
      <c r="G2410" s="13" t="s">
        <v>7145</v>
      </c>
      <c r="H2410" s="14" t="s">
        <v>7146</v>
      </c>
      <c r="I2410" s="12">
        <v>1.2767834E7</v>
      </c>
      <c r="J2410" s="15" t="str">
        <f t="shared" si="1"/>
        <v>Irrelevant</v>
      </c>
    </row>
    <row r="2411" ht="22.5" customHeight="1">
      <c r="A2411" s="9" t="s">
        <v>7147</v>
      </c>
      <c r="B2411" s="10">
        <v>45697.35576388889</v>
      </c>
      <c r="C2411" s="11" t="s">
        <v>7148</v>
      </c>
      <c r="D2411" s="12">
        <v>2.0</v>
      </c>
      <c r="E2411" s="10" t="s">
        <v>12</v>
      </c>
      <c r="F2411" s="12">
        <v>2025.0</v>
      </c>
      <c r="G2411" s="13" t="s">
        <v>13</v>
      </c>
      <c r="H2411" s="14" t="s">
        <v>14</v>
      </c>
      <c r="I2411" s="12">
        <v>476.0</v>
      </c>
      <c r="J2411" s="15" t="str">
        <f t="shared" si="1"/>
        <v>Relevant</v>
      </c>
    </row>
    <row r="2412" ht="22.5" customHeight="1">
      <c r="A2412" s="9" t="s">
        <v>7149</v>
      </c>
      <c r="B2412" s="10">
        <v>45599.19315972222</v>
      </c>
      <c r="C2412" s="11" t="s">
        <v>7150</v>
      </c>
      <c r="D2412" s="12">
        <v>11.0</v>
      </c>
      <c r="E2412" s="10" t="s">
        <v>17</v>
      </c>
      <c r="F2412" s="12">
        <v>2024.0</v>
      </c>
      <c r="G2412" s="13" t="s">
        <v>7151</v>
      </c>
      <c r="H2412" s="14" t="s">
        <v>7152</v>
      </c>
      <c r="I2412" s="12">
        <v>8494959.0</v>
      </c>
      <c r="J2412" s="15" t="str">
        <f t="shared" si="1"/>
        <v>Relevant</v>
      </c>
    </row>
    <row r="2413" ht="22.5" customHeight="1">
      <c r="A2413" s="9" t="s">
        <v>7153</v>
      </c>
      <c r="B2413" s="10">
        <v>45743.178194444445</v>
      </c>
      <c r="C2413" s="11" t="s">
        <v>7154</v>
      </c>
      <c r="D2413" s="12">
        <v>3.0</v>
      </c>
      <c r="E2413" s="10" t="s">
        <v>59</v>
      </c>
      <c r="F2413" s="12">
        <v>2025.0</v>
      </c>
      <c r="G2413" s="13" t="s">
        <v>13</v>
      </c>
      <c r="H2413" s="14" t="s">
        <v>204</v>
      </c>
      <c r="I2413" s="12">
        <v>833.0</v>
      </c>
      <c r="J2413" s="15" t="str">
        <f t="shared" si="1"/>
        <v>Relevant</v>
      </c>
    </row>
    <row r="2414" ht="22.5" customHeight="1">
      <c r="A2414" s="9" t="s">
        <v>7155</v>
      </c>
      <c r="B2414" s="10">
        <v>45597.49537037037</v>
      </c>
      <c r="C2414" s="11" t="s">
        <v>7156</v>
      </c>
      <c r="D2414" s="12">
        <v>11.0</v>
      </c>
      <c r="E2414" s="10" t="s">
        <v>17</v>
      </c>
      <c r="F2414" s="12">
        <v>2024.0</v>
      </c>
      <c r="G2414" s="13" t="s">
        <v>7157</v>
      </c>
      <c r="H2414" s="14" t="s">
        <v>7158</v>
      </c>
      <c r="I2414" s="12">
        <v>842.0</v>
      </c>
      <c r="J2414" s="15" t="str">
        <f t="shared" si="1"/>
        <v>Irrelevant</v>
      </c>
    </row>
    <row r="2415" ht="22.5" customHeight="1">
      <c r="A2415" s="9" t="s">
        <v>7159</v>
      </c>
      <c r="B2415" s="10">
        <v>45497.43287037037</v>
      </c>
      <c r="C2415" s="11" t="s">
        <v>4288</v>
      </c>
      <c r="D2415" s="12">
        <v>7.0</v>
      </c>
      <c r="E2415" s="10" t="s">
        <v>55</v>
      </c>
      <c r="F2415" s="12">
        <v>2024.0</v>
      </c>
      <c r="G2415" s="13" t="s">
        <v>13</v>
      </c>
      <c r="H2415" s="14" t="s">
        <v>5711</v>
      </c>
      <c r="I2415" s="12">
        <v>34025.0</v>
      </c>
      <c r="J2415" s="15" t="str">
        <f t="shared" si="1"/>
        <v>Irrelevant</v>
      </c>
    </row>
    <row r="2416" ht="22.5" customHeight="1">
      <c r="A2416" s="9" t="s">
        <v>7160</v>
      </c>
      <c r="B2416" s="10">
        <v>45742.801840277774</v>
      </c>
      <c r="C2416" s="11" t="s">
        <v>7161</v>
      </c>
      <c r="D2416" s="12">
        <v>3.0</v>
      </c>
      <c r="E2416" s="10" t="s">
        <v>59</v>
      </c>
      <c r="F2416" s="12">
        <v>2025.0</v>
      </c>
      <c r="G2416" s="13" t="s">
        <v>13</v>
      </c>
      <c r="H2416" s="14" t="s">
        <v>7162</v>
      </c>
      <c r="I2416" s="12">
        <v>68.0</v>
      </c>
      <c r="J2416" s="15" t="str">
        <f t="shared" si="1"/>
        <v>Relevant</v>
      </c>
    </row>
    <row r="2417" ht="22.5" customHeight="1">
      <c r="A2417" s="9" t="s">
        <v>7163</v>
      </c>
      <c r="B2417" s="10">
        <v>45616.832916666666</v>
      </c>
      <c r="C2417" s="11" t="s">
        <v>7164</v>
      </c>
      <c r="D2417" s="12">
        <v>11.0</v>
      </c>
      <c r="E2417" s="10" t="s">
        <v>17</v>
      </c>
      <c r="F2417" s="12">
        <v>2024.0</v>
      </c>
      <c r="G2417" s="13" t="s">
        <v>13</v>
      </c>
      <c r="H2417" s="14" t="s">
        <v>7165</v>
      </c>
      <c r="I2417" s="12">
        <v>17.0</v>
      </c>
      <c r="J2417" s="15" t="str">
        <f t="shared" si="1"/>
        <v>Relevant</v>
      </c>
    </row>
    <row r="2418" ht="22.5" customHeight="1">
      <c r="A2418" s="9" t="s">
        <v>7166</v>
      </c>
      <c r="B2418" s="10">
        <v>45592.54363111111</v>
      </c>
      <c r="C2418" s="11" t="s">
        <v>7167</v>
      </c>
      <c r="D2418" s="12">
        <v>10.0</v>
      </c>
      <c r="E2418" s="10" t="s">
        <v>42</v>
      </c>
      <c r="F2418" s="12">
        <v>2024.0</v>
      </c>
      <c r="G2418" s="13" t="s">
        <v>7168</v>
      </c>
      <c r="H2418" s="14" t="s">
        <v>7169</v>
      </c>
      <c r="I2418" s="12">
        <v>1.5232462E7</v>
      </c>
      <c r="J2418" s="15" t="str">
        <f t="shared" si="1"/>
        <v>Irrelevant</v>
      </c>
    </row>
    <row r="2419" ht="22.5" customHeight="1">
      <c r="A2419" s="9" t="s">
        <v>7170</v>
      </c>
      <c r="B2419" s="10">
        <v>45709.974340277775</v>
      </c>
      <c r="C2419" s="11" t="s">
        <v>7171</v>
      </c>
      <c r="D2419" s="12">
        <v>2.0</v>
      </c>
      <c r="E2419" s="10" t="s">
        <v>12</v>
      </c>
      <c r="F2419" s="12">
        <v>2025.0</v>
      </c>
      <c r="G2419" s="13" t="s">
        <v>7172</v>
      </c>
      <c r="H2419" s="14" t="s">
        <v>7173</v>
      </c>
      <c r="I2419" s="12">
        <v>5414418.0</v>
      </c>
      <c r="J2419" s="15" t="str">
        <f t="shared" si="1"/>
        <v>Relevant</v>
      </c>
    </row>
    <row r="2420" ht="22.5" customHeight="1">
      <c r="A2420" s="9" t="s">
        <v>7174</v>
      </c>
      <c r="B2420" s="10">
        <v>45616.40436342593</v>
      </c>
      <c r="C2420" s="11" t="s">
        <v>7175</v>
      </c>
      <c r="D2420" s="12">
        <v>11.0</v>
      </c>
      <c r="E2420" s="10" t="s">
        <v>17</v>
      </c>
      <c r="F2420" s="12">
        <v>2024.0</v>
      </c>
      <c r="G2420" s="13" t="s">
        <v>7176</v>
      </c>
      <c r="H2420" s="14" t="s">
        <v>7177</v>
      </c>
      <c r="I2420" s="12">
        <v>8443435.0</v>
      </c>
      <c r="J2420" s="15" t="str">
        <f t="shared" si="1"/>
        <v>Relevant</v>
      </c>
    </row>
    <row r="2421" ht="22.5" customHeight="1">
      <c r="A2421" s="9" t="s">
        <v>7178</v>
      </c>
      <c r="B2421" s="10">
        <v>45627.956238425926</v>
      </c>
      <c r="C2421" s="11" t="s">
        <v>7179</v>
      </c>
      <c r="D2421" s="12">
        <v>12.0</v>
      </c>
      <c r="E2421" s="10" t="s">
        <v>26</v>
      </c>
      <c r="F2421" s="12">
        <v>2024.0</v>
      </c>
      <c r="G2421" s="13" t="s">
        <v>13</v>
      </c>
      <c r="H2421" s="14" t="s">
        <v>3120</v>
      </c>
      <c r="I2421" s="12">
        <v>55.0</v>
      </c>
      <c r="J2421" s="15" t="str">
        <f t="shared" si="1"/>
        <v>Relevant</v>
      </c>
    </row>
    <row r="2422" ht="22.5" customHeight="1">
      <c r="A2422" s="9" t="s">
        <v>7180</v>
      </c>
      <c r="B2422" s="10">
        <v>45622.64822916667</v>
      </c>
      <c r="C2422" s="11" t="s">
        <v>7181</v>
      </c>
      <c r="D2422" s="12">
        <v>11.0</v>
      </c>
      <c r="E2422" s="10" t="s">
        <v>17</v>
      </c>
      <c r="F2422" s="12">
        <v>2024.0</v>
      </c>
      <c r="G2422" s="13" t="s">
        <v>13</v>
      </c>
      <c r="H2422" s="14" t="s">
        <v>220</v>
      </c>
      <c r="I2422" s="12">
        <v>168.0</v>
      </c>
      <c r="J2422" s="15" t="str">
        <f t="shared" si="1"/>
        <v>Relevant</v>
      </c>
    </row>
    <row r="2423" ht="22.5" customHeight="1">
      <c r="A2423" s="9" t="s">
        <v>7182</v>
      </c>
      <c r="B2423" s="10">
        <v>45423.38177083333</v>
      </c>
      <c r="C2423" s="11" t="s">
        <v>7183</v>
      </c>
      <c r="D2423" s="12">
        <v>5.0</v>
      </c>
      <c r="E2423" s="10" t="s">
        <v>21</v>
      </c>
      <c r="F2423" s="12">
        <v>2024.0</v>
      </c>
      <c r="G2423" s="13" t="s">
        <v>13</v>
      </c>
      <c r="H2423" s="14" t="s">
        <v>5425</v>
      </c>
      <c r="I2423" s="12">
        <v>526.0</v>
      </c>
      <c r="J2423" s="15" t="str">
        <f t="shared" si="1"/>
        <v>Relevant</v>
      </c>
    </row>
    <row r="2424" ht="22.5" customHeight="1">
      <c r="A2424" s="9" t="s">
        <v>7184</v>
      </c>
      <c r="B2424" s="10">
        <v>45609.78969907408</v>
      </c>
      <c r="C2424" s="11" t="s">
        <v>7185</v>
      </c>
      <c r="D2424" s="12">
        <v>11.0</v>
      </c>
      <c r="E2424" s="10" t="s">
        <v>17</v>
      </c>
      <c r="F2424" s="12">
        <v>2024.0</v>
      </c>
      <c r="G2424" s="13" t="s">
        <v>13</v>
      </c>
      <c r="H2424" s="14" t="s">
        <v>1877</v>
      </c>
      <c r="I2424" s="12">
        <v>157.0</v>
      </c>
      <c r="J2424" s="15" t="str">
        <f t="shared" si="1"/>
        <v>Irrelevant</v>
      </c>
    </row>
    <row r="2425" ht="22.5" customHeight="1">
      <c r="A2425" s="9" t="s">
        <v>7186</v>
      </c>
      <c r="B2425" s="10">
        <v>45608.90935185185</v>
      </c>
      <c r="C2425" s="11" t="s">
        <v>7187</v>
      </c>
      <c r="D2425" s="12">
        <v>11.0</v>
      </c>
      <c r="E2425" s="10" t="s">
        <v>17</v>
      </c>
      <c r="F2425" s="12">
        <v>2024.0</v>
      </c>
      <c r="G2425" s="13" t="s">
        <v>13</v>
      </c>
      <c r="H2425" s="14" t="s">
        <v>7188</v>
      </c>
      <c r="I2425" s="12">
        <v>101.0</v>
      </c>
      <c r="J2425" s="15" t="str">
        <f t="shared" si="1"/>
        <v>Relevant</v>
      </c>
    </row>
    <row r="2426" ht="22.5" customHeight="1">
      <c r="A2426" s="9" t="s">
        <v>7189</v>
      </c>
      <c r="B2426" s="10">
        <v>45600.3996875</v>
      </c>
      <c r="C2426" s="11" t="s">
        <v>7190</v>
      </c>
      <c r="D2426" s="12">
        <v>11.0</v>
      </c>
      <c r="E2426" s="10" t="s">
        <v>17</v>
      </c>
      <c r="F2426" s="12">
        <v>2024.0</v>
      </c>
      <c r="G2426" s="13" t="s">
        <v>7191</v>
      </c>
      <c r="H2426" s="14" t="s">
        <v>7192</v>
      </c>
      <c r="I2426" s="12">
        <v>0.0</v>
      </c>
      <c r="J2426" s="15" t="str">
        <f t="shared" si="1"/>
        <v>Irrelevant</v>
      </c>
    </row>
    <row r="2427" ht="22.5" customHeight="1">
      <c r="A2427" s="9" t="s">
        <v>7193</v>
      </c>
      <c r="B2427" s="10">
        <v>45504.85138888889</v>
      </c>
      <c r="C2427" s="11" t="s">
        <v>7194</v>
      </c>
      <c r="D2427" s="12">
        <v>7.0</v>
      </c>
      <c r="E2427" s="10" t="s">
        <v>55</v>
      </c>
      <c r="F2427" s="12">
        <v>2024.0</v>
      </c>
      <c r="G2427" s="13" t="s">
        <v>7195</v>
      </c>
      <c r="H2427" s="14" t="s">
        <v>7196</v>
      </c>
      <c r="I2427" s="12">
        <v>9222631.0</v>
      </c>
      <c r="J2427" s="15" t="str">
        <f t="shared" si="1"/>
        <v>Relevant</v>
      </c>
    </row>
    <row r="2428" ht="22.5" customHeight="1">
      <c r="A2428" s="9" t="s">
        <v>7197</v>
      </c>
      <c r="B2428" s="10">
        <v>45586.42600694444</v>
      </c>
      <c r="C2428" s="11" t="s">
        <v>7198</v>
      </c>
      <c r="D2428" s="12">
        <v>10.0</v>
      </c>
      <c r="E2428" s="10" t="s">
        <v>42</v>
      </c>
      <c r="F2428" s="12">
        <v>2024.0</v>
      </c>
      <c r="G2428" s="13" t="s">
        <v>13</v>
      </c>
      <c r="H2428" s="14" t="s">
        <v>1930</v>
      </c>
      <c r="I2428" s="12">
        <v>995.0</v>
      </c>
      <c r="J2428" s="15" t="str">
        <f t="shared" si="1"/>
        <v>Relevant</v>
      </c>
    </row>
    <row r="2429" ht="22.5" customHeight="1">
      <c r="A2429" s="9" t="s">
        <v>7199</v>
      </c>
      <c r="B2429" s="10">
        <v>45614.85674768518</v>
      </c>
      <c r="C2429" s="11" t="s">
        <v>7200</v>
      </c>
      <c r="D2429" s="12">
        <v>11.0</v>
      </c>
      <c r="E2429" s="10" t="s">
        <v>17</v>
      </c>
      <c r="F2429" s="12">
        <v>2024.0</v>
      </c>
      <c r="G2429" s="13" t="s">
        <v>13</v>
      </c>
      <c r="H2429" s="14" t="s">
        <v>31</v>
      </c>
      <c r="I2429" s="12">
        <v>91.0</v>
      </c>
      <c r="J2429" s="15" t="str">
        <f t="shared" si="1"/>
        <v>Relevant</v>
      </c>
    </row>
    <row r="2430" ht="22.5" customHeight="1">
      <c r="A2430" s="9" t="s">
        <v>7201</v>
      </c>
      <c r="B2430" s="10">
        <v>45431.99469907407</v>
      </c>
      <c r="C2430" s="11" t="s">
        <v>7202</v>
      </c>
      <c r="D2430" s="12">
        <v>5.0</v>
      </c>
      <c r="E2430" s="10" t="s">
        <v>21</v>
      </c>
      <c r="F2430" s="12">
        <v>2024.0</v>
      </c>
      <c r="G2430" s="13" t="s">
        <v>13</v>
      </c>
      <c r="H2430" s="14" t="s">
        <v>7203</v>
      </c>
      <c r="I2430" s="12">
        <v>24.0</v>
      </c>
      <c r="J2430" s="15" t="str">
        <f t="shared" si="1"/>
        <v>Irrelevant</v>
      </c>
    </row>
    <row r="2431" ht="22.5" customHeight="1">
      <c r="A2431" s="9" t="s">
        <v>7204</v>
      </c>
      <c r="B2431" s="10">
        <v>45580.56799768518</v>
      </c>
      <c r="C2431" s="11" t="s">
        <v>7205</v>
      </c>
      <c r="D2431" s="12">
        <v>10.0</v>
      </c>
      <c r="E2431" s="10" t="s">
        <v>42</v>
      </c>
      <c r="F2431" s="12">
        <v>2024.0</v>
      </c>
      <c r="G2431" s="13" t="s">
        <v>13</v>
      </c>
      <c r="H2431" s="14" t="s">
        <v>642</v>
      </c>
      <c r="I2431" s="12">
        <v>17669.0</v>
      </c>
      <c r="J2431" s="15" t="str">
        <f t="shared" si="1"/>
        <v>Relevant</v>
      </c>
    </row>
    <row r="2432" ht="22.5" customHeight="1">
      <c r="A2432" s="9" t="s">
        <v>7206</v>
      </c>
      <c r="B2432" s="10">
        <v>45629.361296296294</v>
      </c>
      <c r="C2432" s="11" t="s">
        <v>7207</v>
      </c>
      <c r="D2432" s="12">
        <v>12.0</v>
      </c>
      <c r="E2432" s="10" t="s">
        <v>26</v>
      </c>
      <c r="F2432" s="12">
        <v>2024.0</v>
      </c>
      <c r="G2432" s="13" t="s">
        <v>7208</v>
      </c>
      <c r="H2432" s="14" t="s">
        <v>7209</v>
      </c>
      <c r="I2432" s="12">
        <v>1744713.0</v>
      </c>
      <c r="J2432" s="15" t="str">
        <f t="shared" si="1"/>
        <v>Irrelevant</v>
      </c>
    </row>
    <row r="2433" ht="22.5" customHeight="1">
      <c r="A2433" s="9" t="s">
        <v>7210</v>
      </c>
      <c r="B2433" s="10">
        <v>45494.42078703704</v>
      </c>
      <c r="C2433" s="11" t="s">
        <v>7211</v>
      </c>
      <c r="D2433" s="12">
        <v>7.0</v>
      </c>
      <c r="E2433" s="10" t="s">
        <v>55</v>
      </c>
      <c r="F2433" s="12">
        <v>2024.0</v>
      </c>
      <c r="G2433" s="13" t="s">
        <v>13</v>
      </c>
      <c r="H2433" s="14" t="s">
        <v>3127</v>
      </c>
      <c r="I2433" s="12">
        <v>2461.0</v>
      </c>
      <c r="J2433" s="15" t="str">
        <f t="shared" si="1"/>
        <v>Irrelevant</v>
      </c>
    </row>
    <row r="2434" ht="22.5" customHeight="1">
      <c r="A2434" s="9" t="s">
        <v>7212</v>
      </c>
      <c r="B2434" s="10">
        <v>45613.401690949075</v>
      </c>
      <c r="C2434" s="11" t="s">
        <v>7213</v>
      </c>
      <c r="D2434" s="12">
        <v>11.0</v>
      </c>
      <c r="E2434" s="10" t="s">
        <v>17</v>
      </c>
      <c r="F2434" s="12">
        <v>2024.0</v>
      </c>
      <c r="G2434" s="13" t="s">
        <v>7214</v>
      </c>
      <c r="H2434" s="14" t="s">
        <v>7215</v>
      </c>
      <c r="I2434" s="12">
        <v>6429.0</v>
      </c>
      <c r="J2434" s="15" t="str">
        <f t="shared" si="1"/>
        <v>Relevant</v>
      </c>
    </row>
    <row r="2435" ht="22.5" customHeight="1">
      <c r="A2435" s="9" t="s">
        <v>7216</v>
      </c>
      <c r="B2435" s="10">
        <v>45697.42046296296</v>
      </c>
      <c r="C2435" s="11" t="s">
        <v>7217</v>
      </c>
      <c r="D2435" s="12">
        <v>2.0</v>
      </c>
      <c r="E2435" s="10" t="s">
        <v>12</v>
      </c>
      <c r="F2435" s="12">
        <v>2025.0</v>
      </c>
      <c r="G2435" s="13" t="s">
        <v>13</v>
      </c>
      <c r="H2435" s="14" t="s">
        <v>2923</v>
      </c>
      <c r="I2435" s="12">
        <v>126.0</v>
      </c>
      <c r="J2435" s="15" t="str">
        <f t="shared" si="1"/>
        <v>Relevant</v>
      </c>
    </row>
    <row r="2436" ht="22.5" customHeight="1">
      <c r="A2436" s="9" t="s">
        <v>7218</v>
      </c>
      <c r="B2436" s="10">
        <v>45592.3134556713</v>
      </c>
      <c r="C2436" s="11" t="s">
        <v>7219</v>
      </c>
      <c r="D2436" s="12">
        <v>10.0</v>
      </c>
      <c r="E2436" s="10" t="s">
        <v>42</v>
      </c>
      <c r="F2436" s="12">
        <v>2024.0</v>
      </c>
      <c r="G2436" s="13" t="s">
        <v>7220</v>
      </c>
      <c r="H2436" s="14" t="s">
        <v>5781</v>
      </c>
      <c r="I2436" s="12">
        <v>27646.0</v>
      </c>
      <c r="J2436" s="15" t="str">
        <f t="shared" si="1"/>
        <v>Relevant</v>
      </c>
    </row>
    <row r="2437" ht="22.5" customHeight="1">
      <c r="A2437" s="9" t="s">
        <v>7221</v>
      </c>
      <c r="B2437" s="10">
        <v>45616.358136574076</v>
      </c>
      <c r="C2437" s="11" t="s">
        <v>7222</v>
      </c>
      <c r="D2437" s="12">
        <v>11.0</v>
      </c>
      <c r="E2437" s="10" t="s">
        <v>17</v>
      </c>
      <c r="F2437" s="12">
        <v>2024.0</v>
      </c>
      <c r="G2437" s="13" t="s">
        <v>13</v>
      </c>
      <c r="H2437" s="14" t="s">
        <v>1325</v>
      </c>
      <c r="I2437" s="12">
        <v>1129.0</v>
      </c>
      <c r="J2437" s="15" t="str">
        <f t="shared" si="1"/>
        <v>Relevant</v>
      </c>
    </row>
    <row r="2438" ht="22.5" customHeight="1">
      <c r="A2438" s="9" t="s">
        <v>7223</v>
      </c>
      <c r="B2438" s="10">
        <v>45609.50481185185</v>
      </c>
      <c r="C2438" s="11" t="s">
        <v>7224</v>
      </c>
      <c r="D2438" s="12">
        <v>11.0</v>
      </c>
      <c r="E2438" s="10" t="s">
        <v>17</v>
      </c>
      <c r="F2438" s="12">
        <v>2024.0</v>
      </c>
      <c r="G2438" s="13" t="s">
        <v>7225</v>
      </c>
      <c r="H2438" s="14" t="s">
        <v>7226</v>
      </c>
      <c r="I2438" s="12">
        <v>30308.0</v>
      </c>
      <c r="J2438" s="15" t="str">
        <f t="shared" si="1"/>
        <v>Relevant</v>
      </c>
    </row>
    <row r="2439" ht="22.5" customHeight="1">
      <c r="A2439" s="9" t="s">
        <v>7227</v>
      </c>
      <c r="B2439" s="10">
        <v>45612.441342592596</v>
      </c>
      <c r="C2439" s="11" t="s">
        <v>7228</v>
      </c>
      <c r="D2439" s="12">
        <v>11.0</v>
      </c>
      <c r="E2439" s="10" t="s">
        <v>17</v>
      </c>
      <c r="F2439" s="12">
        <v>2024.0</v>
      </c>
      <c r="G2439" s="13" t="s">
        <v>13</v>
      </c>
      <c r="H2439" s="14" t="s">
        <v>1636</v>
      </c>
      <c r="I2439" s="12">
        <v>1744.0</v>
      </c>
      <c r="J2439" s="15" t="str">
        <f t="shared" si="1"/>
        <v>Relevant</v>
      </c>
    </row>
    <row r="2440" ht="22.5" customHeight="1">
      <c r="A2440" s="9" t="s">
        <v>7229</v>
      </c>
      <c r="B2440" s="10">
        <v>45424.6171412037</v>
      </c>
      <c r="C2440" s="11" t="s">
        <v>7230</v>
      </c>
      <c r="D2440" s="12">
        <v>5.0</v>
      </c>
      <c r="E2440" s="10" t="s">
        <v>21</v>
      </c>
      <c r="F2440" s="12">
        <v>2024.0</v>
      </c>
      <c r="G2440" s="13" t="s">
        <v>13</v>
      </c>
      <c r="H2440" s="14" t="s">
        <v>7231</v>
      </c>
      <c r="I2440" s="12">
        <v>7943.0</v>
      </c>
      <c r="J2440" s="15" t="str">
        <f t="shared" si="1"/>
        <v>Irrelevant</v>
      </c>
    </row>
    <row r="2441" ht="22.5" customHeight="1">
      <c r="A2441" s="9" t="s">
        <v>7232</v>
      </c>
      <c r="B2441" s="10">
        <v>45582.411145833335</v>
      </c>
      <c r="C2441" s="11" t="s">
        <v>7233</v>
      </c>
      <c r="D2441" s="12">
        <v>10.0</v>
      </c>
      <c r="E2441" s="10" t="s">
        <v>42</v>
      </c>
      <c r="F2441" s="12">
        <v>2024.0</v>
      </c>
      <c r="G2441" s="13" t="s">
        <v>7234</v>
      </c>
      <c r="H2441" s="14" t="s">
        <v>7235</v>
      </c>
      <c r="I2441" s="12">
        <v>9611136.0</v>
      </c>
      <c r="J2441" s="15" t="str">
        <f t="shared" si="1"/>
        <v>Relevant</v>
      </c>
    </row>
    <row r="2442" ht="22.5" customHeight="1">
      <c r="A2442" s="9" t="s">
        <v>7236</v>
      </c>
      <c r="B2442" s="10">
        <v>45610.68340277778</v>
      </c>
      <c r="C2442" s="11" t="s">
        <v>7237</v>
      </c>
      <c r="D2442" s="12">
        <v>11.0</v>
      </c>
      <c r="E2442" s="10" t="s">
        <v>17</v>
      </c>
      <c r="F2442" s="12">
        <v>2024.0</v>
      </c>
      <c r="G2442" s="13" t="s">
        <v>13</v>
      </c>
      <c r="H2442" s="14" t="s">
        <v>47</v>
      </c>
      <c r="I2442" s="12">
        <v>224.0</v>
      </c>
      <c r="J2442" s="15" t="str">
        <f t="shared" si="1"/>
        <v>Relevant</v>
      </c>
    </row>
    <row r="2443" ht="22.5" customHeight="1">
      <c r="A2443" s="9" t="s">
        <v>7238</v>
      </c>
      <c r="B2443" s="10">
        <v>45625.63064814815</v>
      </c>
      <c r="C2443" s="11" t="s">
        <v>7239</v>
      </c>
      <c r="D2443" s="12">
        <v>11.0</v>
      </c>
      <c r="E2443" s="10" t="s">
        <v>17</v>
      </c>
      <c r="F2443" s="12">
        <v>2024.0</v>
      </c>
      <c r="G2443" s="13" t="s">
        <v>13</v>
      </c>
      <c r="H2443" s="14" t="s">
        <v>6143</v>
      </c>
      <c r="I2443" s="12">
        <v>672.0</v>
      </c>
      <c r="J2443" s="15" t="str">
        <f t="shared" si="1"/>
        <v>Relevant</v>
      </c>
    </row>
    <row r="2444" ht="22.5" customHeight="1">
      <c r="A2444" s="9" t="s">
        <v>7240</v>
      </c>
      <c r="B2444" s="10">
        <v>45584.478217592594</v>
      </c>
      <c r="C2444" s="11" t="s">
        <v>7241</v>
      </c>
      <c r="D2444" s="12">
        <v>10.0</v>
      </c>
      <c r="E2444" s="10" t="s">
        <v>42</v>
      </c>
      <c r="F2444" s="12">
        <v>2024.0</v>
      </c>
      <c r="G2444" s="13" t="s">
        <v>7242</v>
      </c>
      <c r="H2444" s="14" t="s">
        <v>7243</v>
      </c>
      <c r="I2444" s="12">
        <v>411902.0</v>
      </c>
      <c r="J2444" s="15" t="str">
        <f t="shared" si="1"/>
        <v>Relevant</v>
      </c>
    </row>
    <row r="2445" ht="22.5" customHeight="1">
      <c r="A2445" s="9" t="s">
        <v>7244</v>
      </c>
      <c r="B2445" s="10">
        <v>45626.71430555556</v>
      </c>
      <c r="C2445" s="11" t="s">
        <v>7245</v>
      </c>
      <c r="D2445" s="12">
        <v>11.0</v>
      </c>
      <c r="E2445" s="10" t="s">
        <v>17</v>
      </c>
      <c r="F2445" s="12">
        <v>2024.0</v>
      </c>
      <c r="G2445" s="13" t="s">
        <v>13</v>
      </c>
      <c r="H2445" s="14" t="s">
        <v>7246</v>
      </c>
      <c r="I2445" s="12">
        <v>4299.0</v>
      </c>
      <c r="J2445" s="15" t="str">
        <f t="shared" si="1"/>
        <v>Relevant</v>
      </c>
    </row>
    <row r="2446" ht="22.5" customHeight="1">
      <c r="A2446" s="9" t="s">
        <v>7247</v>
      </c>
      <c r="B2446" s="10">
        <v>45624.25819444445</v>
      </c>
      <c r="C2446" s="11" t="s">
        <v>7248</v>
      </c>
      <c r="D2446" s="12">
        <v>11.0</v>
      </c>
      <c r="E2446" s="10" t="s">
        <v>17</v>
      </c>
      <c r="F2446" s="12">
        <v>2024.0</v>
      </c>
      <c r="G2446" s="13" t="s">
        <v>7249</v>
      </c>
      <c r="H2446" s="14" t="s">
        <v>7250</v>
      </c>
      <c r="I2446" s="12">
        <v>6831001.0</v>
      </c>
      <c r="J2446" s="15" t="str">
        <f t="shared" si="1"/>
        <v>Irrelevant</v>
      </c>
    </row>
    <row r="2447" ht="22.5" customHeight="1">
      <c r="A2447" s="9" t="s">
        <v>7251</v>
      </c>
      <c r="B2447" s="10">
        <v>45394.872152777774</v>
      </c>
      <c r="C2447" s="11" t="s">
        <v>7252</v>
      </c>
      <c r="D2447" s="12">
        <v>4.0</v>
      </c>
      <c r="E2447" s="10" t="s">
        <v>274</v>
      </c>
      <c r="F2447" s="12">
        <v>2024.0</v>
      </c>
      <c r="G2447" s="13" t="s">
        <v>13</v>
      </c>
      <c r="H2447" s="14" t="s">
        <v>7253</v>
      </c>
      <c r="I2447" s="12">
        <v>71.0</v>
      </c>
      <c r="J2447" s="15" t="str">
        <f t="shared" si="1"/>
        <v>Irrelevant</v>
      </c>
    </row>
    <row r="2448" ht="22.5" customHeight="1">
      <c r="A2448" s="9" t="s">
        <v>7254</v>
      </c>
      <c r="B2448" s="10">
        <v>45651.430613425924</v>
      </c>
      <c r="C2448" s="11" t="s">
        <v>7255</v>
      </c>
      <c r="D2448" s="12">
        <v>12.0</v>
      </c>
      <c r="E2448" s="10" t="s">
        <v>26</v>
      </c>
      <c r="F2448" s="12">
        <v>2024.0</v>
      </c>
      <c r="G2448" s="13" t="s">
        <v>13</v>
      </c>
      <c r="H2448" s="14" t="s">
        <v>121</v>
      </c>
      <c r="I2448" s="12">
        <v>3439.0</v>
      </c>
      <c r="J2448" s="15" t="str">
        <f t="shared" si="1"/>
        <v>Irrelevant</v>
      </c>
    </row>
    <row r="2449" ht="22.5" customHeight="1">
      <c r="A2449" s="9" t="s">
        <v>7256</v>
      </c>
      <c r="B2449" s="10">
        <v>45587.75914351852</v>
      </c>
      <c r="C2449" s="11" t="s">
        <v>7257</v>
      </c>
      <c r="D2449" s="12">
        <v>10.0</v>
      </c>
      <c r="E2449" s="10" t="s">
        <v>42</v>
      </c>
      <c r="F2449" s="12">
        <v>2024.0</v>
      </c>
      <c r="G2449" s="13" t="s">
        <v>13</v>
      </c>
      <c r="H2449" s="14" t="s">
        <v>338</v>
      </c>
      <c r="I2449" s="12">
        <v>515.0</v>
      </c>
      <c r="J2449" s="15" t="str">
        <f t="shared" si="1"/>
        <v>Relevant</v>
      </c>
    </row>
    <row r="2450" ht="22.5" customHeight="1">
      <c r="A2450" s="9" t="s">
        <v>7258</v>
      </c>
      <c r="B2450" s="10">
        <v>45643.895474537036</v>
      </c>
      <c r="C2450" s="11" t="s">
        <v>7259</v>
      </c>
      <c r="D2450" s="12">
        <v>12.0</v>
      </c>
      <c r="E2450" s="10" t="s">
        <v>26</v>
      </c>
      <c r="F2450" s="12">
        <v>2024.0</v>
      </c>
      <c r="G2450" s="13" t="s">
        <v>13</v>
      </c>
      <c r="H2450" s="14" t="s">
        <v>1646</v>
      </c>
      <c r="I2450" s="12">
        <v>127.0</v>
      </c>
      <c r="J2450" s="15" t="str">
        <f t="shared" si="1"/>
        <v>Irrelevant</v>
      </c>
    </row>
    <row r="2451" ht="22.5" customHeight="1">
      <c r="A2451" s="9" t="s">
        <v>7260</v>
      </c>
      <c r="B2451" s="10">
        <v>45605.92083333333</v>
      </c>
      <c r="C2451" s="11" t="s">
        <v>2140</v>
      </c>
      <c r="D2451" s="12">
        <v>11.0</v>
      </c>
      <c r="E2451" s="10" t="s">
        <v>17</v>
      </c>
      <c r="F2451" s="12">
        <v>2024.0</v>
      </c>
      <c r="G2451" s="13" t="s">
        <v>7261</v>
      </c>
      <c r="H2451" s="14" t="s">
        <v>7262</v>
      </c>
      <c r="I2451" s="12">
        <v>0.0</v>
      </c>
      <c r="J2451" s="15" t="str">
        <f t="shared" si="1"/>
        <v>Relevant</v>
      </c>
    </row>
    <row r="2452" ht="22.5" customHeight="1">
      <c r="A2452" s="9" t="s">
        <v>7263</v>
      </c>
      <c r="B2452" s="10">
        <v>45743.461550925924</v>
      </c>
      <c r="C2452" s="11" t="s">
        <v>7264</v>
      </c>
      <c r="D2452" s="12">
        <v>3.0</v>
      </c>
      <c r="E2452" s="10" t="s">
        <v>59</v>
      </c>
      <c r="F2452" s="12">
        <v>2025.0</v>
      </c>
      <c r="G2452" s="13" t="s">
        <v>13</v>
      </c>
      <c r="H2452" s="14" t="s">
        <v>204</v>
      </c>
      <c r="I2452" s="12">
        <v>9591.0</v>
      </c>
      <c r="J2452" s="15" t="str">
        <f t="shared" si="1"/>
        <v>Relevant</v>
      </c>
    </row>
    <row r="2453" ht="22.5" customHeight="1">
      <c r="A2453" s="9" t="s">
        <v>7265</v>
      </c>
      <c r="B2453" s="10">
        <v>45599.53337962963</v>
      </c>
      <c r="C2453" s="11" t="s">
        <v>7266</v>
      </c>
      <c r="D2453" s="12">
        <v>11.0</v>
      </c>
      <c r="E2453" s="10" t="s">
        <v>17</v>
      </c>
      <c r="F2453" s="12">
        <v>2024.0</v>
      </c>
      <c r="G2453" s="13" t="s">
        <v>13</v>
      </c>
      <c r="H2453" s="14" t="s">
        <v>124</v>
      </c>
      <c r="I2453" s="12">
        <v>68.0</v>
      </c>
      <c r="J2453" s="15" t="str">
        <f t="shared" si="1"/>
        <v>Relevant</v>
      </c>
    </row>
    <row r="2454" ht="22.5" customHeight="1">
      <c r="A2454" s="9" t="s">
        <v>7267</v>
      </c>
      <c r="B2454" s="10">
        <v>45608.36315972222</v>
      </c>
      <c r="C2454" s="11" t="s">
        <v>7268</v>
      </c>
      <c r="D2454" s="12">
        <v>11.0</v>
      </c>
      <c r="E2454" s="10" t="s">
        <v>17</v>
      </c>
      <c r="F2454" s="12">
        <v>2024.0</v>
      </c>
      <c r="G2454" s="13" t="s">
        <v>13</v>
      </c>
      <c r="H2454" s="14" t="s">
        <v>7269</v>
      </c>
      <c r="I2454" s="12">
        <v>154.0</v>
      </c>
      <c r="J2454" s="15" t="str">
        <f t="shared" si="1"/>
        <v>Relevant</v>
      </c>
    </row>
    <row r="2455" ht="22.5" customHeight="1">
      <c r="A2455" s="9" t="s">
        <v>7270</v>
      </c>
      <c r="B2455" s="10">
        <v>45586.7633109375</v>
      </c>
      <c r="C2455" s="11" t="s">
        <v>7271</v>
      </c>
      <c r="D2455" s="12">
        <v>10.0</v>
      </c>
      <c r="E2455" s="10" t="s">
        <v>42</v>
      </c>
      <c r="F2455" s="12">
        <v>2024.0</v>
      </c>
      <c r="G2455" s="13" t="s">
        <v>7272</v>
      </c>
      <c r="H2455" s="14" t="s">
        <v>7273</v>
      </c>
      <c r="I2455" s="12">
        <v>1.2258608E7</v>
      </c>
      <c r="J2455" s="15" t="str">
        <f t="shared" si="1"/>
        <v>Relevant</v>
      </c>
    </row>
    <row r="2456" ht="22.5" customHeight="1">
      <c r="A2456" s="9" t="s">
        <v>7274</v>
      </c>
      <c r="B2456" s="10">
        <v>45604.82376157407</v>
      </c>
      <c r="C2456" s="11" t="s">
        <v>7275</v>
      </c>
      <c r="D2456" s="12">
        <v>11.0</v>
      </c>
      <c r="E2456" s="10" t="s">
        <v>17</v>
      </c>
      <c r="F2456" s="12">
        <v>2024.0</v>
      </c>
      <c r="G2456" s="13" t="s">
        <v>13</v>
      </c>
      <c r="H2456" s="14" t="s">
        <v>7276</v>
      </c>
      <c r="I2456" s="12">
        <v>633.0</v>
      </c>
      <c r="J2456" s="15" t="str">
        <f t="shared" si="1"/>
        <v>Relevant</v>
      </c>
    </row>
    <row r="2457" ht="22.5" customHeight="1">
      <c r="A2457" s="9" t="s">
        <v>7277</v>
      </c>
      <c r="B2457" s="10">
        <v>45614.462118055555</v>
      </c>
      <c r="C2457" s="11" t="s">
        <v>7278</v>
      </c>
      <c r="D2457" s="12">
        <v>11.0</v>
      </c>
      <c r="E2457" s="10" t="s">
        <v>17</v>
      </c>
      <c r="F2457" s="12">
        <v>2024.0</v>
      </c>
      <c r="G2457" s="13" t="s">
        <v>7279</v>
      </c>
      <c r="H2457" s="14" t="s">
        <v>7280</v>
      </c>
      <c r="I2457" s="12">
        <v>8443435.0</v>
      </c>
      <c r="J2457" s="15" t="str">
        <f t="shared" si="1"/>
        <v>Irrelevant</v>
      </c>
    </row>
    <row r="2458" ht="22.5" customHeight="1">
      <c r="A2458" s="9" t="s">
        <v>7281</v>
      </c>
      <c r="B2458" s="10">
        <v>45609.95657407407</v>
      </c>
      <c r="C2458" s="11" t="s">
        <v>7282</v>
      </c>
      <c r="D2458" s="12">
        <v>11.0</v>
      </c>
      <c r="E2458" s="10" t="s">
        <v>17</v>
      </c>
      <c r="F2458" s="12">
        <v>2024.0</v>
      </c>
      <c r="G2458" s="13" t="s">
        <v>13</v>
      </c>
      <c r="H2458" s="14" t="s">
        <v>7283</v>
      </c>
      <c r="I2458" s="12">
        <v>3111.0</v>
      </c>
      <c r="J2458" s="15" t="str">
        <f t="shared" si="1"/>
        <v>Relevant</v>
      </c>
    </row>
    <row r="2459" ht="22.5" customHeight="1">
      <c r="A2459" s="9" t="s">
        <v>7284</v>
      </c>
      <c r="B2459" s="10">
        <v>45421.472280092596</v>
      </c>
      <c r="C2459" s="11" t="s">
        <v>7285</v>
      </c>
      <c r="D2459" s="12">
        <v>5.0</v>
      </c>
      <c r="E2459" s="10" t="s">
        <v>21</v>
      </c>
      <c r="F2459" s="12">
        <v>2024.0</v>
      </c>
      <c r="G2459" s="13" t="s">
        <v>13</v>
      </c>
      <c r="H2459" s="14" t="s">
        <v>1609</v>
      </c>
      <c r="I2459" s="12">
        <v>19.0</v>
      </c>
      <c r="J2459" s="15" t="str">
        <f t="shared" si="1"/>
        <v>Relevant</v>
      </c>
    </row>
    <row r="2460" ht="22.5" customHeight="1">
      <c r="A2460" s="9" t="s">
        <v>7286</v>
      </c>
      <c r="B2460" s="10">
        <v>45596.660775462966</v>
      </c>
      <c r="C2460" s="11" t="s">
        <v>7287</v>
      </c>
      <c r="D2460" s="12">
        <v>10.0</v>
      </c>
      <c r="E2460" s="10" t="s">
        <v>42</v>
      </c>
      <c r="F2460" s="12">
        <v>2024.0</v>
      </c>
      <c r="G2460" s="13" t="s">
        <v>7288</v>
      </c>
      <c r="H2460" s="14" t="s">
        <v>7289</v>
      </c>
      <c r="I2460" s="12">
        <v>3353645.0</v>
      </c>
      <c r="J2460" s="15" t="str">
        <f t="shared" si="1"/>
        <v>Relevant</v>
      </c>
    </row>
    <row r="2461" ht="22.5" customHeight="1">
      <c r="A2461" s="9" t="s">
        <v>7290</v>
      </c>
      <c r="B2461" s="10">
        <v>45686.854895833334</v>
      </c>
      <c r="C2461" s="11" t="s">
        <v>7291</v>
      </c>
      <c r="D2461" s="12">
        <v>1.0</v>
      </c>
      <c r="E2461" s="10" t="s">
        <v>70</v>
      </c>
      <c r="F2461" s="12">
        <v>2025.0</v>
      </c>
      <c r="G2461" s="13" t="s">
        <v>13</v>
      </c>
      <c r="H2461" s="14" t="s">
        <v>1733</v>
      </c>
      <c r="I2461" s="12">
        <v>285.0</v>
      </c>
      <c r="J2461" s="15" t="str">
        <f t="shared" si="1"/>
        <v>Relevant</v>
      </c>
    </row>
    <row r="2462" ht="22.5" customHeight="1">
      <c r="A2462" s="9" t="s">
        <v>7292</v>
      </c>
      <c r="B2462" s="10">
        <v>45437.82077546296</v>
      </c>
      <c r="C2462" s="11" t="s">
        <v>7293</v>
      </c>
      <c r="D2462" s="12">
        <v>5.0</v>
      </c>
      <c r="E2462" s="10" t="s">
        <v>21</v>
      </c>
      <c r="F2462" s="12">
        <v>2024.0</v>
      </c>
      <c r="G2462" s="13" t="s">
        <v>13</v>
      </c>
      <c r="H2462" s="14" t="s">
        <v>1744</v>
      </c>
      <c r="I2462" s="12">
        <v>1088.0</v>
      </c>
      <c r="J2462" s="15" t="str">
        <f t="shared" si="1"/>
        <v>Relevant</v>
      </c>
    </row>
    <row r="2463" ht="22.5" customHeight="1">
      <c r="A2463" s="9" t="s">
        <v>7294</v>
      </c>
      <c r="B2463" s="10">
        <v>45593.365</v>
      </c>
      <c r="C2463" s="11" t="s">
        <v>7295</v>
      </c>
      <c r="D2463" s="12">
        <v>10.0</v>
      </c>
      <c r="E2463" s="10" t="s">
        <v>42</v>
      </c>
      <c r="F2463" s="12">
        <v>2024.0</v>
      </c>
      <c r="G2463" s="13" t="s">
        <v>13</v>
      </c>
      <c r="H2463" s="14" t="s">
        <v>7296</v>
      </c>
      <c r="I2463" s="12">
        <v>42.0</v>
      </c>
      <c r="J2463" s="15" t="str">
        <f t="shared" si="1"/>
        <v>Irrelevant</v>
      </c>
    </row>
    <row r="2464" ht="22.5" customHeight="1">
      <c r="A2464" s="9" t="s">
        <v>7297</v>
      </c>
      <c r="B2464" s="10">
        <v>45596.45966435185</v>
      </c>
      <c r="C2464" s="11" t="s">
        <v>7298</v>
      </c>
      <c r="D2464" s="12">
        <v>10.0</v>
      </c>
      <c r="E2464" s="10" t="s">
        <v>42</v>
      </c>
      <c r="F2464" s="12">
        <v>2024.0</v>
      </c>
      <c r="G2464" s="13" t="s">
        <v>13</v>
      </c>
      <c r="H2464" s="14" t="s">
        <v>7299</v>
      </c>
      <c r="I2464" s="12">
        <v>1002.0</v>
      </c>
      <c r="J2464" s="15" t="str">
        <f t="shared" si="1"/>
        <v>Relevant</v>
      </c>
    </row>
    <row r="2465" ht="22.5" customHeight="1">
      <c r="A2465" s="9" t="s">
        <v>7300</v>
      </c>
      <c r="B2465" s="10">
        <v>45666.21334052084</v>
      </c>
      <c r="C2465" s="11" t="s">
        <v>7301</v>
      </c>
      <c r="D2465" s="12">
        <v>1.0</v>
      </c>
      <c r="E2465" s="10" t="s">
        <v>70</v>
      </c>
      <c r="F2465" s="12">
        <v>2025.0</v>
      </c>
      <c r="G2465" s="13" t="s">
        <v>7302</v>
      </c>
      <c r="H2465" s="14" t="s">
        <v>7303</v>
      </c>
      <c r="I2465" s="12">
        <v>281679.0</v>
      </c>
      <c r="J2465" s="15" t="str">
        <f t="shared" si="1"/>
        <v>Relevant</v>
      </c>
    </row>
    <row r="2466" ht="22.5" customHeight="1">
      <c r="A2466" s="9" t="s">
        <v>7304</v>
      </c>
      <c r="B2466" s="10">
        <v>45742.81040509259</v>
      </c>
      <c r="C2466" s="11" t="s">
        <v>7305</v>
      </c>
      <c r="D2466" s="12">
        <v>3.0</v>
      </c>
      <c r="E2466" s="10" t="s">
        <v>59</v>
      </c>
      <c r="F2466" s="12">
        <v>2025.0</v>
      </c>
      <c r="G2466" s="13" t="s">
        <v>13</v>
      </c>
      <c r="H2466" s="14" t="s">
        <v>204</v>
      </c>
      <c r="I2466" s="12">
        <v>1588.0</v>
      </c>
      <c r="J2466" s="15" t="str">
        <f t="shared" si="1"/>
        <v>Relevant</v>
      </c>
    </row>
    <row r="2467" ht="22.5" customHeight="1">
      <c r="A2467" s="9" t="s">
        <v>7306</v>
      </c>
      <c r="B2467" s="10">
        <v>45618.62703703704</v>
      </c>
      <c r="C2467" s="11" t="s">
        <v>7307</v>
      </c>
      <c r="D2467" s="12">
        <v>11.0</v>
      </c>
      <c r="E2467" s="10" t="s">
        <v>17</v>
      </c>
      <c r="F2467" s="12">
        <v>2024.0</v>
      </c>
      <c r="G2467" s="13" t="s">
        <v>13</v>
      </c>
      <c r="H2467" s="14" t="s">
        <v>7063</v>
      </c>
      <c r="I2467" s="12">
        <v>268.0</v>
      </c>
      <c r="J2467" s="15" t="str">
        <f t="shared" si="1"/>
        <v>Relevant</v>
      </c>
    </row>
    <row r="2468" ht="22.5" customHeight="1">
      <c r="A2468" s="9" t="s">
        <v>7308</v>
      </c>
      <c r="B2468" s="10">
        <v>45466.91033564815</v>
      </c>
      <c r="C2468" s="11" t="s">
        <v>7309</v>
      </c>
      <c r="D2468" s="12">
        <v>6.0</v>
      </c>
      <c r="E2468" s="10" t="s">
        <v>34</v>
      </c>
      <c r="F2468" s="12">
        <v>2024.0</v>
      </c>
      <c r="G2468" s="13" t="s">
        <v>13</v>
      </c>
      <c r="H2468" s="14" t="s">
        <v>7310</v>
      </c>
      <c r="I2468" s="12">
        <v>2679.0</v>
      </c>
      <c r="J2468" s="15" t="str">
        <f t="shared" si="1"/>
        <v>Relevant</v>
      </c>
    </row>
    <row r="2469" ht="22.5" customHeight="1">
      <c r="A2469" s="9" t="s">
        <v>7311</v>
      </c>
      <c r="B2469" s="10">
        <v>45723.38333333333</v>
      </c>
      <c r="C2469" s="11" t="s">
        <v>7312</v>
      </c>
      <c r="D2469" s="12">
        <v>3.0</v>
      </c>
      <c r="E2469" s="10" t="s">
        <v>59</v>
      </c>
      <c r="F2469" s="12">
        <v>2025.0</v>
      </c>
      <c r="G2469" s="13" t="s">
        <v>7313</v>
      </c>
      <c r="H2469" s="14" t="s">
        <v>7314</v>
      </c>
      <c r="I2469" s="12">
        <v>1.776086E7</v>
      </c>
      <c r="J2469" s="15" t="str">
        <f t="shared" si="1"/>
        <v>Relevant</v>
      </c>
    </row>
    <row r="2470" ht="22.5" customHeight="1">
      <c r="A2470" s="9" t="s">
        <v>7315</v>
      </c>
      <c r="B2470" s="10">
        <v>45631.935</v>
      </c>
      <c r="C2470" s="11" t="s">
        <v>7316</v>
      </c>
      <c r="D2470" s="12">
        <v>12.0</v>
      </c>
      <c r="E2470" s="10" t="s">
        <v>26</v>
      </c>
      <c r="F2470" s="12">
        <v>2024.0</v>
      </c>
      <c r="G2470" s="13" t="s">
        <v>13</v>
      </c>
      <c r="H2470" s="14" t="s">
        <v>514</v>
      </c>
      <c r="I2470" s="12">
        <v>5.0</v>
      </c>
      <c r="J2470" s="15" t="str">
        <f t="shared" si="1"/>
        <v>Relevant</v>
      </c>
    </row>
    <row r="2471" ht="22.5" customHeight="1">
      <c r="A2471" s="9" t="s">
        <v>7317</v>
      </c>
      <c r="B2471" s="10">
        <v>45594.61098114583</v>
      </c>
      <c r="C2471" s="11" t="s">
        <v>7318</v>
      </c>
      <c r="D2471" s="12">
        <v>10.0</v>
      </c>
      <c r="E2471" s="10" t="s">
        <v>42</v>
      </c>
      <c r="F2471" s="12">
        <v>2024.0</v>
      </c>
      <c r="G2471" s="13" t="s">
        <v>7319</v>
      </c>
      <c r="H2471" s="14" t="s">
        <v>7320</v>
      </c>
      <c r="I2471" s="12">
        <v>4492.0</v>
      </c>
      <c r="J2471" s="15" t="str">
        <f t="shared" si="1"/>
        <v>Irrelevant</v>
      </c>
    </row>
    <row r="2472" ht="22.5" customHeight="1">
      <c r="A2472" s="9" t="s">
        <v>7321</v>
      </c>
      <c r="B2472" s="10">
        <v>45596.00475694444</v>
      </c>
      <c r="C2472" s="11" t="s">
        <v>7322</v>
      </c>
      <c r="D2472" s="12">
        <v>10.0</v>
      </c>
      <c r="E2472" s="10" t="s">
        <v>42</v>
      </c>
      <c r="F2472" s="12">
        <v>2024.0</v>
      </c>
      <c r="G2472" s="13" t="s">
        <v>13</v>
      </c>
      <c r="H2472" s="14" t="s">
        <v>7323</v>
      </c>
      <c r="I2472" s="12">
        <v>0.0</v>
      </c>
      <c r="J2472" s="15" t="str">
        <f t="shared" si="1"/>
        <v>Irrelevant</v>
      </c>
    </row>
    <row r="2473" ht="22.5" customHeight="1">
      <c r="A2473" s="9" t="s">
        <v>7324</v>
      </c>
      <c r="B2473" s="10">
        <v>45604.34509908565</v>
      </c>
      <c r="C2473" s="11" t="s">
        <v>7325</v>
      </c>
      <c r="D2473" s="12">
        <v>11.0</v>
      </c>
      <c r="E2473" s="10" t="s">
        <v>17</v>
      </c>
      <c r="F2473" s="12">
        <v>2024.0</v>
      </c>
      <c r="G2473" s="13" t="s">
        <v>7326</v>
      </c>
      <c r="H2473" s="14" t="s">
        <v>7327</v>
      </c>
      <c r="I2473" s="12">
        <v>7788408.0</v>
      </c>
      <c r="J2473" s="15" t="str">
        <f t="shared" si="1"/>
        <v>Relevant</v>
      </c>
    </row>
    <row r="2474" ht="22.5" customHeight="1">
      <c r="A2474" s="9" t="s">
        <v>7328</v>
      </c>
      <c r="B2474" s="10">
        <v>45597.31722222222</v>
      </c>
      <c r="C2474" s="11" t="s">
        <v>7329</v>
      </c>
      <c r="D2474" s="12">
        <v>11.0</v>
      </c>
      <c r="E2474" s="10" t="s">
        <v>17</v>
      </c>
      <c r="F2474" s="12">
        <v>2024.0</v>
      </c>
      <c r="G2474" s="13" t="s">
        <v>7330</v>
      </c>
      <c r="H2474" s="14" t="s">
        <v>7331</v>
      </c>
      <c r="I2474" s="12">
        <v>738708.0</v>
      </c>
      <c r="J2474" s="15" t="str">
        <f t="shared" si="1"/>
        <v>Relevant</v>
      </c>
    </row>
    <row r="2475" ht="22.5" customHeight="1">
      <c r="A2475" s="9" t="s">
        <v>7332</v>
      </c>
      <c r="B2475" s="10">
        <v>45740.37201388889</v>
      </c>
      <c r="C2475" s="11" t="s">
        <v>7333</v>
      </c>
      <c r="D2475" s="12">
        <v>3.0</v>
      </c>
      <c r="E2475" s="10" t="s">
        <v>59</v>
      </c>
      <c r="F2475" s="12">
        <v>2025.0</v>
      </c>
      <c r="G2475" s="13" t="s">
        <v>7334</v>
      </c>
      <c r="H2475" s="14" t="s">
        <v>7335</v>
      </c>
      <c r="I2475" s="12">
        <v>6895248.0</v>
      </c>
      <c r="J2475" s="15" t="str">
        <f t="shared" si="1"/>
        <v>Relevant</v>
      </c>
    </row>
    <row r="2476" ht="22.5" customHeight="1">
      <c r="A2476" s="9" t="s">
        <v>7336</v>
      </c>
      <c r="B2476" s="10">
        <v>45608.50803988426</v>
      </c>
      <c r="C2476" s="11" t="s">
        <v>7337</v>
      </c>
      <c r="D2476" s="12">
        <v>11.0</v>
      </c>
      <c r="E2476" s="10" t="s">
        <v>17</v>
      </c>
      <c r="F2476" s="12">
        <v>2024.0</v>
      </c>
      <c r="G2476" s="13" t="s">
        <v>7338</v>
      </c>
      <c r="H2476" s="14" t="s">
        <v>7339</v>
      </c>
      <c r="I2476" s="12">
        <v>0.0</v>
      </c>
      <c r="J2476" s="15" t="str">
        <f t="shared" si="1"/>
        <v>Relevant</v>
      </c>
    </row>
    <row r="2477" ht="22.5" customHeight="1">
      <c r="A2477" s="9" t="s">
        <v>7340</v>
      </c>
      <c r="B2477" s="10">
        <v>45578.513090277775</v>
      </c>
      <c r="C2477" s="11" t="s">
        <v>1404</v>
      </c>
      <c r="D2477" s="12">
        <v>10.0</v>
      </c>
      <c r="E2477" s="10" t="s">
        <v>42</v>
      </c>
      <c r="F2477" s="12">
        <v>2024.0</v>
      </c>
      <c r="G2477" s="13" t="s">
        <v>13</v>
      </c>
      <c r="H2477" s="14" t="s">
        <v>7341</v>
      </c>
      <c r="I2477" s="12">
        <v>1112.0</v>
      </c>
      <c r="J2477" s="15" t="str">
        <f t="shared" si="1"/>
        <v>Relevant</v>
      </c>
    </row>
    <row r="2478" ht="22.5" customHeight="1">
      <c r="A2478" s="9" t="s">
        <v>7342</v>
      </c>
      <c r="B2478" s="10">
        <v>45383.82592592593</v>
      </c>
      <c r="C2478" s="11" t="s">
        <v>7343</v>
      </c>
      <c r="D2478" s="12">
        <v>4.0</v>
      </c>
      <c r="E2478" s="10" t="s">
        <v>274</v>
      </c>
      <c r="F2478" s="12">
        <v>2024.0</v>
      </c>
      <c r="G2478" s="13" t="s">
        <v>13</v>
      </c>
      <c r="H2478" s="14" t="s">
        <v>1609</v>
      </c>
      <c r="I2478" s="12">
        <v>145.0</v>
      </c>
      <c r="J2478" s="15" t="str">
        <f t="shared" si="1"/>
        <v>Relevant</v>
      </c>
    </row>
    <row r="2479" ht="22.5" customHeight="1">
      <c r="A2479" s="9" t="s">
        <v>7344</v>
      </c>
      <c r="B2479" s="10">
        <v>45405.67921296296</v>
      </c>
      <c r="C2479" s="11" t="s">
        <v>7345</v>
      </c>
      <c r="D2479" s="12">
        <v>4.0</v>
      </c>
      <c r="E2479" s="10" t="s">
        <v>274</v>
      </c>
      <c r="F2479" s="12">
        <v>2024.0</v>
      </c>
      <c r="G2479" s="13" t="s">
        <v>13</v>
      </c>
      <c r="H2479" s="14" t="s">
        <v>7346</v>
      </c>
      <c r="I2479" s="12">
        <v>97.0</v>
      </c>
      <c r="J2479" s="15" t="str">
        <f t="shared" si="1"/>
        <v>Irrelevant</v>
      </c>
    </row>
    <row r="2480" ht="22.5" customHeight="1">
      <c r="A2480" s="9" t="s">
        <v>7347</v>
      </c>
      <c r="B2480" s="10">
        <v>45696.84578703704</v>
      </c>
      <c r="C2480" s="11" t="s">
        <v>7348</v>
      </c>
      <c r="D2480" s="12">
        <v>2.0</v>
      </c>
      <c r="E2480" s="10" t="s">
        <v>12</v>
      </c>
      <c r="F2480" s="12">
        <v>2025.0</v>
      </c>
      <c r="G2480" s="13" t="s">
        <v>13</v>
      </c>
      <c r="H2480" s="14" t="s">
        <v>14</v>
      </c>
      <c r="I2480" s="12">
        <v>139.0</v>
      </c>
      <c r="J2480" s="15" t="str">
        <f t="shared" si="1"/>
        <v>Relevant</v>
      </c>
    </row>
    <row r="2481" ht="22.5" customHeight="1">
      <c r="A2481" s="9" t="s">
        <v>7349</v>
      </c>
      <c r="B2481" s="10">
        <v>45588.90607638889</v>
      </c>
      <c r="C2481" s="11" t="s">
        <v>7350</v>
      </c>
      <c r="D2481" s="12">
        <v>10.0</v>
      </c>
      <c r="E2481" s="10" t="s">
        <v>42</v>
      </c>
      <c r="F2481" s="12">
        <v>2024.0</v>
      </c>
      <c r="G2481" s="13" t="s">
        <v>13</v>
      </c>
      <c r="H2481" s="14" t="s">
        <v>7351</v>
      </c>
      <c r="I2481" s="12">
        <v>243.0</v>
      </c>
      <c r="J2481" s="15" t="str">
        <f t="shared" si="1"/>
        <v>Irrelevant</v>
      </c>
    </row>
    <row r="2482" ht="22.5" customHeight="1">
      <c r="A2482" s="9" t="s">
        <v>7352</v>
      </c>
      <c r="B2482" s="10">
        <v>45623.319768518515</v>
      </c>
      <c r="C2482" s="11" t="s">
        <v>7353</v>
      </c>
      <c r="D2482" s="12">
        <v>11.0</v>
      </c>
      <c r="E2482" s="10" t="s">
        <v>17</v>
      </c>
      <c r="F2482" s="12">
        <v>2024.0</v>
      </c>
      <c r="G2482" s="13" t="s">
        <v>7354</v>
      </c>
      <c r="H2482" s="14" t="s">
        <v>7355</v>
      </c>
      <c r="I2482" s="12">
        <v>51226.0</v>
      </c>
      <c r="J2482" s="15" t="str">
        <f t="shared" si="1"/>
        <v>Relevant</v>
      </c>
    </row>
    <row r="2483" ht="22.5" customHeight="1">
      <c r="A2483" s="9" t="s">
        <v>7356</v>
      </c>
      <c r="B2483" s="10">
        <v>45609.779814814814</v>
      </c>
      <c r="C2483" s="11" t="s">
        <v>3455</v>
      </c>
      <c r="D2483" s="12">
        <v>11.0</v>
      </c>
      <c r="E2483" s="10" t="s">
        <v>17</v>
      </c>
      <c r="F2483" s="12">
        <v>2024.0</v>
      </c>
      <c r="G2483" s="13" t="s">
        <v>13</v>
      </c>
      <c r="H2483" s="14" t="s">
        <v>2892</v>
      </c>
      <c r="I2483" s="12">
        <v>36193.0</v>
      </c>
      <c r="J2483" s="15" t="str">
        <f t="shared" si="1"/>
        <v>Relevant</v>
      </c>
    </row>
    <row r="2484" ht="22.5" customHeight="1">
      <c r="A2484" s="9" t="s">
        <v>7357</v>
      </c>
      <c r="B2484" s="10">
        <v>45613.81597222222</v>
      </c>
      <c r="C2484" s="11" t="s">
        <v>7358</v>
      </c>
      <c r="D2484" s="12">
        <v>11.0</v>
      </c>
      <c r="E2484" s="10" t="s">
        <v>17</v>
      </c>
      <c r="F2484" s="12">
        <v>2024.0</v>
      </c>
      <c r="G2484" s="13" t="s">
        <v>7359</v>
      </c>
      <c r="H2484" s="14" t="s">
        <v>7360</v>
      </c>
      <c r="I2484" s="12">
        <v>11921.0</v>
      </c>
      <c r="J2484" s="15" t="str">
        <f t="shared" si="1"/>
        <v>Relevant</v>
      </c>
    </row>
    <row r="2485" ht="22.5" customHeight="1">
      <c r="A2485" s="9" t="s">
        <v>7361</v>
      </c>
      <c r="B2485" s="10">
        <v>45586.624976851854</v>
      </c>
      <c r="C2485" s="11" t="s">
        <v>7362</v>
      </c>
      <c r="D2485" s="12">
        <v>10.0</v>
      </c>
      <c r="E2485" s="10" t="s">
        <v>42</v>
      </c>
      <c r="F2485" s="12">
        <v>2024.0</v>
      </c>
      <c r="G2485" s="13" t="s">
        <v>13</v>
      </c>
      <c r="H2485" s="14" t="s">
        <v>7363</v>
      </c>
      <c r="I2485" s="12">
        <v>60.0</v>
      </c>
      <c r="J2485" s="15" t="str">
        <f t="shared" si="1"/>
        <v>Relevant</v>
      </c>
    </row>
    <row r="2486" ht="22.5" customHeight="1">
      <c r="A2486" s="9" t="s">
        <v>7364</v>
      </c>
      <c r="B2486" s="10">
        <v>45388.767743055556</v>
      </c>
      <c r="C2486" s="11" t="s">
        <v>7365</v>
      </c>
      <c r="D2486" s="12">
        <v>4.0</v>
      </c>
      <c r="E2486" s="10" t="s">
        <v>274</v>
      </c>
      <c r="F2486" s="12">
        <v>2024.0</v>
      </c>
      <c r="G2486" s="13" t="s">
        <v>7366</v>
      </c>
      <c r="H2486" s="14" t="s">
        <v>7367</v>
      </c>
      <c r="I2486" s="12">
        <v>26966.0</v>
      </c>
      <c r="J2486" s="15" t="str">
        <f t="shared" si="1"/>
        <v>Irrelevant</v>
      </c>
    </row>
    <row r="2487" ht="22.5" customHeight="1">
      <c r="A2487" s="9" t="s">
        <v>7368</v>
      </c>
      <c r="B2487" s="10">
        <v>45625.84614583333</v>
      </c>
      <c r="C2487" s="11" t="s">
        <v>7369</v>
      </c>
      <c r="D2487" s="12">
        <v>11.0</v>
      </c>
      <c r="E2487" s="10" t="s">
        <v>17</v>
      </c>
      <c r="F2487" s="12">
        <v>2024.0</v>
      </c>
      <c r="G2487" s="13" t="s">
        <v>13</v>
      </c>
      <c r="H2487" s="14" t="s">
        <v>2680</v>
      </c>
      <c r="I2487" s="12">
        <v>5283.0</v>
      </c>
      <c r="J2487" s="15" t="str">
        <f t="shared" si="1"/>
        <v>Relevant</v>
      </c>
    </row>
    <row r="2488" ht="22.5" customHeight="1">
      <c r="A2488" s="9" t="s">
        <v>7370</v>
      </c>
      <c r="B2488" s="10">
        <v>45656.6465090162</v>
      </c>
      <c r="C2488" s="11" t="s">
        <v>7371</v>
      </c>
      <c r="D2488" s="12">
        <v>12.0</v>
      </c>
      <c r="E2488" s="10" t="s">
        <v>26</v>
      </c>
      <c r="F2488" s="12">
        <v>2024.0</v>
      </c>
      <c r="G2488" s="13" t="s">
        <v>7372</v>
      </c>
      <c r="H2488" s="14" t="s">
        <v>7373</v>
      </c>
      <c r="I2488" s="12">
        <v>37229.0</v>
      </c>
      <c r="J2488" s="15" t="str">
        <f t="shared" si="1"/>
        <v>Relevant</v>
      </c>
    </row>
    <row r="2489" ht="22.5" customHeight="1">
      <c r="A2489" s="9" t="s">
        <v>7374</v>
      </c>
      <c r="B2489" s="10">
        <v>45622.902843634256</v>
      </c>
      <c r="C2489" s="11" t="s">
        <v>7375</v>
      </c>
      <c r="D2489" s="12">
        <v>11.0</v>
      </c>
      <c r="E2489" s="10" t="s">
        <v>17</v>
      </c>
      <c r="F2489" s="12">
        <v>2024.0</v>
      </c>
      <c r="G2489" s="13" t="s">
        <v>7376</v>
      </c>
      <c r="H2489" s="14" t="s">
        <v>7377</v>
      </c>
      <c r="I2489" s="12">
        <v>7850902.0</v>
      </c>
      <c r="J2489" s="15" t="str">
        <f t="shared" si="1"/>
        <v>Relevant</v>
      </c>
    </row>
    <row r="2490" ht="22.5" customHeight="1">
      <c r="A2490" s="9" t="s">
        <v>7378</v>
      </c>
      <c r="B2490" s="10">
        <v>45477.540972222225</v>
      </c>
      <c r="C2490" s="11" t="s">
        <v>1869</v>
      </c>
      <c r="D2490" s="12">
        <v>7.0</v>
      </c>
      <c r="E2490" s="10" t="s">
        <v>55</v>
      </c>
      <c r="F2490" s="12">
        <v>2024.0</v>
      </c>
      <c r="G2490" s="13" t="s">
        <v>13</v>
      </c>
      <c r="H2490" s="14" t="s">
        <v>7379</v>
      </c>
      <c r="I2490" s="12">
        <v>138.0</v>
      </c>
      <c r="J2490" s="15" t="str">
        <f t="shared" si="1"/>
        <v>Relevant</v>
      </c>
    </row>
    <row r="2491" ht="22.5" customHeight="1">
      <c r="A2491" s="9" t="s">
        <v>7380</v>
      </c>
      <c r="B2491" s="10">
        <v>45615.523831018516</v>
      </c>
      <c r="C2491" s="11" t="s">
        <v>7381</v>
      </c>
      <c r="D2491" s="12">
        <v>11.0</v>
      </c>
      <c r="E2491" s="10" t="s">
        <v>17</v>
      </c>
      <c r="F2491" s="12">
        <v>2024.0</v>
      </c>
      <c r="G2491" s="13" t="s">
        <v>13</v>
      </c>
      <c r="H2491" s="14" t="s">
        <v>781</v>
      </c>
      <c r="I2491" s="12">
        <v>1662.0</v>
      </c>
      <c r="J2491" s="15" t="str">
        <f t="shared" si="1"/>
        <v>Irrelevant</v>
      </c>
    </row>
    <row r="2492" ht="22.5" customHeight="1">
      <c r="A2492" s="9" t="s">
        <v>7382</v>
      </c>
      <c r="B2492" s="10">
        <v>45422.71197380787</v>
      </c>
      <c r="C2492" s="11" t="s">
        <v>7383</v>
      </c>
      <c r="D2492" s="12">
        <v>5.0</v>
      </c>
      <c r="E2492" s="10" t="s">
        <v>21</v>
      </c>
      <c r="F2492" s="12">
        <v>2024.0</v>
      </c>
      <c r="G2492" s="13" t="s">
        <v>7384</v>
      </c>
      <c r="H2492" s="14" t="s">
        <v>7385</v>
      </c>
      <c r="I2492" s="12">
        <v>283532.0</v>
      </c>
      <c r="J2492" s="15" t="str">
        <f t="shared" si="1"/>
        <v>Irrelevant</v>
      </c>
    </row>
    <row r="2493" ht="22.5" customHeight="1">
      <c r="A2493" s="9" t="s">
        <v>7386</v>
      </c>
      <c r="B2493" s="10">
        <v>45473.50680555555</v>
      </c>
      <c r="C2493" s="11" t="s">
        <v>7387</v>
      </c>
      <c r="D2493" s="12">
        <v>6.0</v>
      </c>
      <c r="E2493" s="10" t="s">
        <v>34</v>
      </c>
      <c r="F2493" s="12">
        <v>2024.0</v>
      </c>
      <c r="G2493" s="13" t="s">
        <v>13</v>
      </c>
      <c r="H2493" s="14" t="s">
        <v>56</v>
      </c>
      <c r="I2493" s="12">
        <v>0.0</v>
      </c>
      <c r="J2493" s="15" t="str">
        <f t="shared" si="1"/>
        <v>Relevant</v>
      </c>
    </row>
    <row r="2494" ht="22.5" customHeight="1">
      <c r="A2494" s="9" t="s">
        <v>7388</v>
      </c>
      <c r="B2494" s="10">
        <v>45602.968125</v>
      </c>
      <c r="C2494" s="11" t="s">
        <v>7389</v>
      </c>
      <c r="D2494" s="12">
        <v>11.0</v>
      </c>
      <c r="E2494" s="10" t="s">
        <v>17</v>
      </c>
      <c r="F2494" s="12">
        <v>2024.0</v>
      </c>
      <c r="G2494" s="13" t="s">
        <v>13</v>
      </c>
      <c r="H2494" s="14" t="s">
        <v>5687</v>
      </c>
      <c r="I2494" s="12">
        <v>251.0</v>
      </c>
      <c r="J2494" s="15" t="str">
        <f t="shared" si="1"/>
        <v>Relevant</v>
      </c>
    </row>
    <row r="2495" ht="22.5" customHeight="1">
      <c r="A2495" s="9" t="s">
        <v>7390</v>
      </c>
      <c r="B2495" s="10">
        <v>45438.40982638889</v>
      </c>
      <c r="C2495" s="11" t="s">
        <v>7391</v>
      </c>
      <c r="D2495" s="12">
        <v>5.0</v>
      </c>
      <c r="E2495" s="10" t="s">
        <v>21</v>
      </c>
      <c r="F2495" s="12">
        <v>2024.0</v>
      </c>
      <c r="G2495" s="13" t="s">
        <v>13</v>
      </c>
      <c r="H2495" s="14" t="s">
        <v>484</v>
      </c>
      <c r="I2495" s="12">
        <v>250.0</v>
      </c>
      <c r="J2495" s="15" t="str">
        <f t="shared" si="1"/>
        <v>Irrelevant</v>
      </c>
    </row>
    <row r="2496" ht="22.5" customHeight="1">
      <c r="A2496" s="9" t="s">
        <v>7392</v>
      </c>
      <c r="B2496" s="10">
        <v>45579.77231075231</v>
      </c>
      <c r="C2496" s="11" t="s">
        <v>7393</v>
      </c>
      <c r="D2496" s="12">
        <v>10.0</v>
      </c>
      <c r="E2496" s="10" t="s">
        <v>42</v>
      </c>
      <c r="F2496" s="12">
        <v>2024.0</v>
      </c>
      <c r="G2496" s="13" t="s">
        <v>7394</v>
      </c>
      <c r="H2496" s="14" t="s">
        <v>7395</v>
      </c>
      <c r="I2496" s="12">
        <v>4793.0</v>
      </c>
      <c r="J2496" s="15" t="str">
        <f t="shared" si="1"/>
        <v>Relevant</v>
      </c>
    </row>
    <row r="2497" ht="22.5" customHeight="1">
      <c r="A2497" s="9" t="s">
        <v>7396</v>
      </c>
      <c r="B2497" s="10">
        <v>45597.63415509259</v>
      </c>
      <c r="C2497" s="11" t="s">
        <v>7397</v>
      </c>
      <c r="D2497" s="12">
        <v>11.0</v>
      </c>
      <c r="E2497" s="10" t="s">
        <v>17</v>
      </c>
      <c r="F2497" s="12">
        <v>2024.0</v>
      </c>
      <c r="G2497" s="13" t="s">
        <v>13</v>
      </c>
      <c r="H2497" s="14" t="s">
        <v>7398</v>
      </c>
      <c r="I2497" s="12">
        <v>40.0</v>
      </c>
      <c r="J2497" s="15" t="str">
        <f t="shared" si="1"/>
        <v>Relevant</v>
      </c>
    </row>
    <row r="2498" ht="22.5" customHeight="1">
      <c r="A2498" s="9" t="s">
        <v>7399</v>
      </c>
      <c r="B2498" s="10">
        <v>45714.45444444445</v>
      </c>
      <c r="C2498" s="11" t="s">
        <v>7400</v>
      </c>
      <c r="D2498" s="12">
        <v>2.0</v>
      </c>
      <c r="E2498" s="10" t="s">
        <v>12</v>
      </c>
      <c r="F2498" s="12">
        <v>2025.0</v>
      </c>
      <c r="G2498" s="13" t="s">
        <v>13</v>
      </c>
      <c r="H2498" s="14" t="s">
        <v>7401</v>
      </c>
      <c r="I2498" s="12">
        <v>52.0</v>
      </c>
      <c r="J2498" s="15" t="str">
        <f t="shared" si="1"/>
        <v>Relevant</v>
      </c>
    </row>
    <row r="2499" ht="22.5" customHeight="1">
      <c r="A2499" s="9" t="s">
        <v>7402</v>
      </c>
      <c r="B2499" s="10">
        <v>45547.996666666666</v>
      </c>
      <c r="C2499" s="11" t="s">
        <v>7403</v>
      </c>
      <c r="D2499" s="12">
        <v>9.0</v>
      </c>
      <c r="E2499" s="10" t="s">
        <v>114</v>
      </c>
      <c r="F2499" s="12">
        <v>2024.0</v>
      </c>
      <c r="G2499" s="13" t="s">
        <v>7404</v>
      </c>
      <c r="H2499" s="14" t="s">
        <v>7405</v>
      </c>
      <c r="I2499" s="12">
        <v>916289.0</v>
      </c>
      <c r="J2499" s="15" t="str">
        <f t="shared" si="1"/>
        <v>Relevant</v>
      </c>
    </row>
    <row r="2500" ht="22.5" customHeight="1">
      <c r="A2500" s="9" t="s">
        <v>7406</v>
      </c>
      <c r="B2500" s="10">
        <v>45583.5369212963</v>
      </c>
      <c r="C2500" s="11" t="s">
        <v>7407</v>
      </c>
      <c r="D2500" s="12">
        <v>10.0</v>
      </c>
      <c r="E2500" s="10" t="s">
        <v>42</v>
      </c>
      <c r="F2500" s="12">
        <v>2024.0</v>
      </c>
      <c r="G2500" s="13" t="s">
        <v>7408</v>
      </c>
      <c r="H2500" s="14" t="s">
        <v>7409</v>
      </c>
      <c r="I2500" s="12">
        <v>3332.0</v>
      </c>
      <c r="J2500" s="15" t="str">
        <f t="shared" si="1"/>
        <v>Relevant</v>
      </c>
    </row>
    <row r="2501" ht="22.5" customHeight="1">
      <c r="A2501" s="9" t="s">
        <v>7410</v>
      </c>
      <c r="B2501" s="10">
        <v>45632.48263888889</v>
      </c>
      <c r="C2501" s="11" t="s">
        <v>7411</v>
      </c>
      <c r="D2501" s="12">
        <v>12.0</v>
      </c>
      <c r="E2501" s="10" t="s">
        <v>26</v>
      </c>
      <c r="F2501" s="12">
        <v>2024.0</v>
      </c>
      <c r="G2501" s="13" t="s">
        <v>5319</v>
      </c>
      <c r="H2501" s="14" t="s">
        <v>7412</v>
      </c>
      <c r="I2501" s="12">
        <v>622887.0</v>
      </c>
      <c r="J2501" s="15" t="str">
        <f t="shared" si="1"/>
        <v>Irrelevant</v>
      </c>
    </row>
    <row r="2502" ht="22.5" customHeight="1">
      <c r="A2502" s="9" t="s">
        <v>7413</v>
      </c>
      <c r="B2502" s="10">
        <v>45398.436293391205</v>
      </c>
      <c r="C2502" s="11" t="s">
        <v>7414</v>
      </c>
      <c r="D2502" s="12">
        <v>4.0</v>
      </c>
      <c r="E2502" s="10" t="s">
        <v>274</v>
      </c>
      <c r="F2502" s="12">
        <v>2024.0</v>
      </c>
      <c r="G2502" s="13" t="s">
        <v>7415</v>
      </c>
      <c r="H2502" s="14" t="s">
        <v>7416</v>
      </c>
      <c r="I2502" s="12">
        <v>175902.0</v>
      </c>
      <c r="J2502" s="15" t="str">
        <f t="shared" si="1"/>
        <v>Irrelevant</v>
      </c>
    </row>
    <row r="2503" ht="22.5" customHeight="1">
      <c r="A2503" s="9" t="s">
        <v>7417</v>
      </c>
      <c r="B2503" s="10">
        <v>45629.80710648148</v>
      </c>
      <c r="C2503" s="11" t="s">
        <v>7418</v>
      </c>
      <c r="D2503" s="12">
        <v>12.0</v>
      </c>
      <c r="E2503" s="10" t="s">
        <v>26</v>
      </c>
      <c r="F2503" s="12">
        <v>2024.0</v>
      </c>
      <c r="G2503" s="13" t="s">
        <v>13</v>
      </c>
      <c r="H2503" s="14" t="s">
        <v>237</v>
      </c>
      <c r="I2503" s="12">
        <v>357.0</v>
      </c>
      <c r="J2503" s="15" t="str">
        <f t="shared" si="1"/>
        <v>Relevant</v>
      </c>
    </row>
    <row r="2504" ht="22.5" customHeight="1">
      <c r="A2504" s="9" t="s">
        <v>7419</v>
      </c>
      <c r="B2504" s="10">
        <v>45620.33904292824</v>
      </c>
      <c r="C2504" s="11" t="s">
        <v>7420</v>
      </c>
      <c r="D2504" s="12">
        <v>11.0</v>
      </c>
      <c r="E2504" s="10" t="s">
        <v>17</v>
      </c>
      <c r="F2504" s="12">
        <v>2024.0</v>
      </c>
      <c r="G2504" s="13" t="s">
        <v>7421</v>
      </c>
      <c r="H2504" s="14" t="s">
        <v>7422</v>
      </c>
      <c r="I2504" s="12">
        <v>6195.0</v>
      </c>
      <c r="J2504" s="15" t="str">
        <f t="shared" si="1"/>
        <v>Relevant</v>
      </c>
    </row>
    <row r="2505" ht="22.5" customHeight="1">
      <c r="A2505" s="9" t="s">
        <v>7423</v>
      </c>
      <c r="B2505" s="10">
        <v>45710.72671296296</v>
      </c>
      <c r="C2505" s="11" t="s">
        <v>7424</v>
      </c>
      <c r="D2505" s="12">
        <v>2.0</v>
      </c>
      <c r="E2505" s="10" t="s">
        <v>12</v>
      </c>
      <c r="F2505" s="12">
        <v>2025.0</v>
      </c>
      <c r="G2505" s="13" t="s">
        <v>13</v>
      </c>
      <c r="H2505" s="14" t="s">
        <v>52</v>
      </c>
      <c r="I2505" s="12">
        <v>290.0</v>
      </c>
      <c r="J2505" s="15" t="str">
        <f t="shared" si="1"/>
        <v>Relevant</v>
      </c>
    </row>
    <row r="2506" ht="22.5" customHeight="1">
      <c r="A2506" s="9" t="s">
        <v>7425</v>
      </c>
      <c r="B2506" s="10">
        <v>45704.916446759256</v>
      </c>
      <c r="C2506" s="11" t="s">
        <v>7426</v>
      </c>
      <c r="D2506" s="12">
        <v>2.0</v>
      </c>
      <c r="E2506" s="10" t="s">
        <v>12</v>
      </c>
      <c r="F2506" s="12">
        <v>2025.0</v>
      </c>
      <c r="G2506" s="13" t="s">
        <v>7427</v>
      </c>
      <c r="H2506" s="14" t="s">
        <v>7428</v>
      </c>
      <c r="I2506" s="12">
        <v>4300.0</v>
      </c>
      <c r="J2506" s="15" t="str">
        <f t="shared" si="1"/>
        <v>Irrelevant</v>
      </c>
    </row>
    <row r="2507" ht="22.5" customHeight="1">
      <c r="A2507" s="9" t="s">
        <v>7429</v>
      </c>
      <c r="B2507" s="10">
        <v>45702.42834490741</v>
      </c>
      <c r="C2507" s="11" t="s">
        <v>7430</v>
      </c>
      <c r="D2507" s="12">
        <v>2.0</v>
      </c>
      <c r="E2507" s="10" t="s">
        <v>12</v>
      </c>
      <c r="F2507" s="12">
        <v>2025.0</v>
      </c>
      <c r="G2507" s="13" t="s">
        <v>13</v>
      </c>
      <c r="H2507" s="14" t="s">
        <v>253</v>
      </c>
      <c r="I2507" s="12">
        <v>9.0</v>
      </c>
      <c r="J2507" s="15" t="str">
        <f t="shared" si="1"/>
        <v>Irrelevant</v>
      </c>
    </row>
    <row r="2508" ht="22.5" customHeight="1">
      <c r="A2508" s="9" t="s">
        <v>7431</v>
      </c>
      <c r="B2508" s="10">
        <v>45618.68125</v>
      </c>
      <c r="C2508" s="11" t="s">
        <v>7432</v>
      </c>
      <c r="D2508" s="12">
        <v>11.0</v>
      </c>
      <c r="E2508" s="10" t="s">
        <v>17</v>
      </c>
      <c r="F2508" s="12">
        <v>2024.0</v>
      </c>
      <c r="G2508" s="13" t="s">
        <v>7433</v>
      </c>
      <c r="H2508" s="14" t="s">
        <v>7434</v>
      </c>
      <c r="I2508" s="12">
        <v>1.5232462E7</v>
      </c>
      <c r="J2508" s="15" t="str">
        <f t="shared" si="1"/>
        <v>Irrelevant</v>
      </c>
    </row>
    <row r="2509" ht="22.5" customHeight="1">
      <c r="A2509" s="9" t="s">
        <v>7435</v>
      </c>
      <c r="B2509" s="10">
        <v>45608.61792965278</v>
      </c>
      <c r="C2509" s="11" t="s">
        <v>7436</v>
      </c>
      <c r="D2509" s="12">
        <v>11.0</v>
      </c>
      <c r="E2509" s="10" t="s">
        <v>17</v>
      </c>
      <c r="F2509" s="12">
        <v>2024.0</v>
      </c>
      <c r="G2509" s="13" t="s">
        <v>7437</v>
      </c>
      <c r="H2509" s="14" t="s">
        <v>7438</v>
      </c>
      <c r="I2509" s="12">
        <v>7850902.0</v>
      </c>
      <c r="J2509" s="15" t="str">
        <f t="shared" si="1"/>
        <v>Relevant</v>
      </c>
    </row>
    <row r="2510" ht="22.5" customHeight="1">
      <c r="A2510" s="9" t="s">
        <v>7439</v>
      </c>
      <c r="B2510" s="10">
        <v>45651.89048611111</v>
      </c>
      <c r="C2510" s="11" t="s">
        <v>7440</v>
      </c>
      <c r="D2510" s="12">
        <v>12.0</v>
      </c>
      <c r="E2510" s="10" t="s">
        <v>26</v>
      </c>
      <c r="F2510" s="12">
        <v>2024.0</v>
      </c>
      <c r="G2510" s="13" t="s">
        <v>13</v>
      </c>
      <c r="H2510" s="14" t="s">
        <v>121</v>
      </c>
      <c r="I2510" s="12">
        <v>1171.0</v>
      </c>
      <c r="J2510" s="15" t="str">
        <f t="shared" si="1"/>
        <v>Irrelevant</v>
      </c>
    </row>
    <row r="2511" ht="22.5" customHeight="1">
      <c r="A2511" s="9" t="s">
        <v>7441</v>
      </c>
      <c r="B2511" s="10">
        <v>45616.627233796295</v>
      </c>
      <c r="C2511" s="11" t="s">
        <v>7442</v>
      </c>
      <c r="D2511" s="12">
        <v>11.0</v>
      </c>
      <c r="E2511" s="10" t="s">
        <v>17</v>
      </c>
      <c r="F2511" s="12">
        <v>2024.0</v>
      </c>
      <c r="G2511" s="13" t="s">
        <v>13</v>
      </c>
      <c r="H2511" s="14" t="s">
        <v>7443</v>
      </c>
      <c r="I2511" s="12">
        <v>3812.0</v>
      </c>
      <c r="J2511" s="15" t="str">
        <f t="shared" si="1"/>
        <v>Relevant</v>
      </c>
    </row>
    <row r="2512" ht="22.5" customHeight="1">
      <c r="A2512" s="9" t="s">
        <v>7444</v>
      </c>
      <c r="B2512" s="10">
        <v>45631.58298611111</v>
      </c>
      <c r="C2512" s="11" t="s">
        <v>7445</v>
      </c>
      <c r="D2512" s="12">
        <v>12.0</v>
      </c>
      <c r="E2512" s="10" t="s">
        <v>26</v>
      </c>
      <c r="F2512" s="12">
        <v>2024.0</v>
      </c>
      <c r="G2512" s="13" t="s">
        <v>13</v>
      </c>
      <c r="H2512" s="14" t="s">
        <v>7446</v>
      </c>
      <c r="I2512" s="12">
        <v>0.0</v>
      </c>
      <c r="J2512" s="15" t="str">
        <f t="shared" si="1"/>
        <v>Irrelevant</v>
      </c>
    </row>
    <row r="2513" ht="22.5" customHeight="1">
      <c r="A2513" s="9" t="s">
        <v>7447</v>
      </c>
      <c r="B2513" s="10">
        <v>45696.838009259256</v>
      </c>
      <c r="C2513" s="11" t="s">
        <v>7448</v>
      </c>
      <c r="D2513" s="12">
        <v>2.0</v>
      </c>
      <c r="E2513" s="10" t="s">
        <v>12</v>
      </c>
      <c r="F2513" s="12">
        <v>2025.0</v>
      </c>
      <c r="G2513" s="13" t="s">
        <v>13</v>
      </c>
      <c r="H2513" s="14" t="s">
        <v>2923</v>
      </c>
      <c r="I2513" s="12">
        <v>1488.0</v>
      </c>
      <c r="J2513" s="15" t="str">
        <f t="shared" si="1"/>
        <v>Relevant</v>
      </c>
    </row>
    <row r="2514" ht="22.5" customHeight="1">
      <c r="A2514" s="9" t="s">
        <v>7449</v>
      </c>
      <c r="B2514" s="10">
        <v>45619.92025462963</v>
      </c>
      <c r="C2514" s="11" t="s">
        <v>7450</v>
      </c>
      <c r="D2514" s="12">
        <v>11.0</v>
      </c>
      <c r="E2514" s="10" t="s">
        <v>17</v>
      </c>
      <c r="F2514" s="12">
        <v>2024.0</v>
      </c>
      <c r="G2514" s="13" t="s">
        <v>13</v>
      </c>
      <c r="H2514" s="14" t="s">
        <v>6812</v>
      </c>
      <c r="I2514" s="12">
        <v>2034.0</v>
      </c>
      <c r="J2514" s="15" t="str">
        <f t="shared" si="1"/>
        <v>Relevant</v>
      </c>
    </row>
    <row r="2515" ht="22.5" customHeight="1">
      <c r="A2515" s="9" t="s">
        <v>7451</v>
      </c>
      <c r="B2515" s="10">
        <v>45440.70239583333</v>
      </c>
      <c r="C2515" s="11" t="s">
        <v>7452</v>
      </c>
      <c r="D2515" s="12">
        <v>5.0</v>
      </c>
      <c r="E2515" s="10" t="s">
        <v>21</v>
      </c>
      <c r="F2515" s="12">
        <v>2024.0</v>
      </c>
      <c r="G2515" s="13" t="s">
        <v>7453</v>
      </c>
      <c r="H2515" s="14" t="s">
        <v>7454</v>
      </c>
      <c r="I2515" s="12">
        <v>131055.0</v>
      </c>
      <c r="J2515" s="15" t="str">
        <f t="shared" si="1"/>
        <v>Irrelevant</v>
      </c>
    </row>
    <row r="2516" ht="22.5" customHeight="1">
      <c r="A2516" s="9" t="s">
        <v>7455</v>
      </c>
      <c r="B2516" s="10">
        <v>45582.50207491898</v>
      </c>
      <c r="C2516" s="11" t="s">
        <v>7456</v>
      </c>
      <c r="D2516" s="12">
        <v>10.0</v>
      </c>
      <c r="E2516" s="10" t="s">
        <v>42</v>
      </c>
      <c r="F2516" s="12">
        <v>2024.0</v>
      </c>
      <c r="G2516" s="13" t="s">
        <v>7457</v>
      </c>
      <c r="H2516" s="14" t="s">
        <v>7458</v>
      </c>
      <c r="I2516" s="12">
        <v>4793.0</v>
      </c>
      <c r="J2516" s="15" t="str">
        <f t="shared" si="1"/>
        <v>Relevant</v>
      </c>
    </row>
    <row r="2517" ht="22.5" customHeight="1">
      <c r="A2517" s="9" t="s">
        <v>7459</v>
      </c>
      <c r="B2517" s="10">
        <v>45520.2929227662</v>
      </c>
      <c r="C2517" s="11" t="s">
        <v>7460</v>
      </c>
      <c r="D2517" s="12">
        <v>8.0</v>
      </c>
      <c r="E2517" s="10" t="s">
        <v>167</v>
      </c>
      <c r="F2517" s="12">
        <v>2024.0</v>
      </c>
      <c r="G2517" s="13" t="s">
        <v>7461</v>
      </c>
      <c r="H2517" s="14" t="s">
        <v>7462</v>
      </c>
      <c r="I2517" s="12">
        <v>1232989.0</v>
      </c>
      <c r="J2517" s="15" t="str">
        <f t="shared" si="1"/>
        <v>Irrelevant</v>
      </c>
    </row>
    <row r="2518" ht="22.5" customHeight="1">
      <c r="A2518" s="9" t="s">
        <v>7463</v>
      </c>
      <c r="B2518" s="10">
        <v>45696.754583333335</v>
      </c>
      <c r="C2518" s="11" t="s">
        <v>7464</v>
      </c>
      <c r="D2518" s="12">
        <v>2.0</v>
      </c>
      <c r="E2518" s="10" t="s">
        <v>12</v>
      </c>
      <c r="F2518" s="12">
        <v>2025.0</v>
      </c>
      <c r="G2518" s="13" t="s">
        <v>13</v>
      </c>
      <c r="H2518" s="14" t="s">
        <v>14</v>
      </c>
      <c r="I2518" s="12">
        <v>539.0</v>
      </c>
      <c r="J2518" s="15" t="str">
        <f t="shared" si="1"/>
        <v>Relevant</v>
      </c>
    </row>
    <row r="2519" ht="22.5" customHeight="1">
      <c r="A2519" s="9" t="s">
        <v>7465</v>
      </c>
      <c r="B2519" s="10">
        <v>45614.871770833335</v>
      </c>
      <c r="C2519" s="11" t="s">
        <v>7466</v>
      </c>
      <c r="D2519" s="12">
        <v>11.0</v>
      </c>
      <c r="E2519" s="10" t="s">
        <v>17</v>
      </c>
      <c r="F2519" s="12">
        <v>2024.0</v>
      </c>
      <c r="G2519" s="13" t="s">
        <v>13</v>
      </c>
      <c r="H2519" s="14" t="s">
        <v>7467</v>
      </c>
      <c r="I2519" s="12">
        <v>195.0</v>
      </c>
      <c r="J2519" s="15" t="str">
        <f t="shared" si="1"/>
        <v>Relevant</v>
      </c>
    </row>
    <row r="2520" ht="22.5" customHeight="1">
      <c r="A2520" s="9" t="s">
        <v>7468</v>
      </c>
      <c r="B2520" s="10">
        <v>45520.613171296296</v>
      </c>
      <c r="C2520" s="11" t="s">
        <v>7469</v>
      </c>
      <c r="D2520" s="12">
        <v>8.0</v>
      </c>
      <c r="E2520" s="10" t="s">
        <v>167</v>
      </c>
      <c r="F2520" s="12">
        <v>2024.0</v>
      </c>
      <c r="G2520" s="13" t="s">
        <v>13</v>
      </c>
      <c r="H2520" s="14" t="s">
        <v>1991</v>
      </c>
      <c r="I2520" s="12">
        <v>15903.0</v>
      </c>
      <c r="J2520" s="15" t="str">
        <f t="shared" si="1"/>
        <v>Relevant</v>
      </c>
    </row>
    <row r="2521" ht="22.5" customHeight="1">
      <c r="A2521" s="9" t="s">
        <v>7470</v>
      </c>
      <c r="B2521" s="10">
        <v>45626.68194444444</v>
      </c>
      <c r="C2521" s="11" t="s">
        <v>7471</v>
      </c>
      <c r="D2521" s="12">
        <v>11.0</v>
      </c>
      <c r="E2521" s="10" t="s">
        <v>17</v>
      </c>
      <c r="F2521" s="12">
        <v>2024.0</v>
      </c>
      <c r="G2521" s="13" t="s">
        <v>13</v>
      </c>
      <c r="H2521" s="14" t="s">
        <v>138</v>
      </c>
      <c r="I2521" s="12">
        <v>231.0</v>
      </c>
      <c r="J2521" s="15" t="str">
        <f t="shared" si="1"/>
        <v>Relevant</v>
      </c>
    </row>
    <row r="2522" ht="22.5" customHeight="1">
      <c r="A2522" s="9" t="s">
        <v>7472</v>
      </c>
      <c r="B2522" s="10">
        <v>45688.39540509259</v>
      </c>
      <c r="C2522" s="11" t="s">
        <v>7473</v>
      </c>
      <c r="D2522" s="12">
        <v>1.0</v>
      </c>
      <c r="E2522" s="10" t="s">
        <v>70</v>
      </c>
      <c r="F2522" s="12">
        <v>2025.0</v>
      </c>
      <c r="G2522" s="13" t="s">
        <v>13</v>
      </c>
      <c r="H2522" s="14" t="s">
        <v>7474</v>
      </c>
      <c r="I2522" s="12">
        <v>408.0</v>
      </c>
      <c r="J2522" s="15" t="str">
        <f t="shared" si="1"/>
        <v>Relevant</v>
      </c>
    </row>
    <row r="2523" ht="22.5" customHeight="1">
      <c r="A2523" s="9" t="s">
        <v>7475</v>
      </c>
      <c r="B2523" s="10">
        <v>45630.422106481485</v>
      </c>
      <c r="C2523" s="11" t="s">
        <v>7476</v>
      </c>
      <c r="D2523" s="12">
        <v>12.0</v>
      </c>
      <c r="E2523" s="10" t="s">
        <v>26</v>
      </c>
      <c r="F2523" s="12">
        <v>2024.0</v>
      </c>
      <c r="G2523" s="13" t="s">
        <v>13</v>
      </c>
      <c r="H2523" s="14" t="s">
        <v>3394</v>
      </c>
      <c r="I2523" s="12">
        <v>198.0</v>
      </c>
      <c r="J2523" s="15" t="str">
        <f t="shared" si="1"/>
        <v>Relevant</v>
      </c>
    </row>
    <row r="2524" ht="22.5" customHeight="1">
      <c r="A2524" s="9" t="s">
        <v>7477</v>
      </c>
      <c r="B2524" s="10">
        <v>45608.4837962963</v>
      </c>
      <c r="C2524" s="11" t="s">
        <v>7478</v>
      </c>
      <c r="D2524" s="12">
        <v>11.0</v>
      </c>
      <c r="E2524" s="10" t="s">
        <v>17</v>
      </c>
      <c r="F2524" s="12">
        <v>2024.0</v>
      </c>
      <c r="G2524" s="13" t="s">
        <v>13</v>
      </c>
      <c r="H2524" s="14" t="s">
        <v>7479</v>
      </c>
      <c r="I2524" s="12">
        <v>1641.0</v>
      </c>
      <c r="J2524" s="15" t="str">
        <f t="shared" si="1"/>
        <v>Relevant</v>
      </c>
    </row>
    <row r="2525" ht="22.5" customHeight="1">
      <c r="A2525" s="9" t="s">
        <v>7480</v>
      </c>
      <c r="B2525" s="10">
        <v>45614.93827546296</v>
      </c>
      <c r="C2525" s="11" t="s">
        <v>7481</v>
      </c>
      <c r="D2525" s="12">
        <v>11.0</v>
      </c>
      <c r="E2525" s="10" t="s">
        <v>17</v>
      </c>
      <c r="F2525" s="12">
        <v>2024.0</v>
      </c>
      <c r="G2525" s="13" t="s">
        <v>13</v>
      </c>
      <c r="H2525" s="14" t="s">
        <v>423</v>
      </c>
      <c r="I2525" s="12">
        <v>78.0</v>
      </c>
      <c r="J2525" s="15" t="str">
        <f t="shared" si="1"/>
        <v>Relevant</v>
      </c>
    </row>
    <row r="2526" ht="22.5" customHeight="1">
      <c r="A2526" s="9" t="s">
        <v>7482</v>
      </c>
      <c r="B2526" s="10">
        <v>45605.40159722222</v>
      </c>
      <c r="C2526" s="11" t="s">
        <v>7483</v>
      </c>
      <c r="D2526" s="12">
        <v>11.0</v>
      </c>
      <c r="E2526" s="10" t="s">
        <v>17</v>
      </c>
      <c r="F2526" s="12">
        <v>2024.0</v>
      </c>
      <c r="G2526" s="13" t="s">
        <v>13</v>
      </c>
      <c r="H2526" s="14" t="s">
        <v>2372</v>
      </c>
      <c r="I2526" s="12">
        <v>478.0</v>
      </c>
      <c r="J2526" s="15" t="str">
        <f t="shared" si="1"/>
        <v>Relevant</v>
      </c>
    </row>
    <row r="2527" ht="22.5" customHeight="1">
      <c r="A2527" s="9" t="s">
        <v>7484</v>
      </c>
      <c r="B2527" s="10">
        <v>45413.85972222222</v>
      </c>
      <c r="C2527" s="11" t="s">
        <v>7485</v>
      </c>
      <c r="D2527" s="12">
        <v>5.0</v>
      </c>
      <c r="E2527" s="10" t="s">
        <v>21</v>
      </c>
      <c r="F2527" s="12">
        <v>2024.0</v>
      </c>
      <c r="G2527" s="13" t="s">
        <v>7486</v>
      </c>
      <c r="H2527" s="14" t="s">
        <v>7487</v>
      </c>
      <c r="I2527" s="12">
        <v>1.261664E7</v>
      </c>
      <c r="J2527" s="15" t="str">
        <f t="shared" si="1"/>
        <v>Relevant</v>
      </c>
    </row>
    <row r="2528" ht="22.5" customHeight="1">
      <c r="A2528" s="9" t="s">
        <v>7488</v>
      </c>
      <c r="B2528" s="10">
        <v>45727.548680555556</v>
      </c>
      <c r="C2528" s="11" t="s">
        <v>7489</v>
      </c>
      <c r="D2528" s="12">
        <v>3.0</v>
      </c>
      <c r="E2528" s="10" t="s">
        <v>59</v>
      </c>
      <c r="F2528" s="12">
        <v>2025.0</v>
      </c>
      <c r="G2528" s="13" t="s">
        <v>7490</v>
      </c>
      <c r="H2528" s="14" t="s">
        <v>7491</v>
      </c>
      <c r="I2528" s="12">
        <v>1611564.0</v>
      </c>
      <c r="J2528" s="15" t="str">
        <f t="shared" si="1"/>
        <v>Irrelevant</v>
      </c>
    </row>
    <row r="2529" ht="22.5" customHeight="1">
      <c r="A2529" s="9" t="s">
        <v>7492</v>
      </c>
      <c r="B2529" s="10">
        <v>45725.62837962963</v>
      </c>
      <c r="C2529" s="11" t="s">
        <v>7493</v>
      </c>
      <c r="D2529" s="12">
        <v>3.0</v>
      </c>
      <c r="E2529" s="10" t="s">
        <v>59</v>
      </c>
      <c r="F2529" s="12">
        <v>2025.0</v>
      </c>
      <c r="G2529" s="13" t="s">
        <v>7494</v>
      </c>
      <c r="H2529" s="14" t="s">
        <v>7495</v>
      </c>
      <c r="I2529" s="12">
        <v>1611564.0</v>
      </c>
      <c r="J2529" s="15" t="str">
        <f t="shared" si="1"/>
        <v>Relevant</v>
      </c>
    </row>
    <row r="2530" ht="22.5" customHeight="1">
      <c r="A2530" s="9" t="s">
        <v>7496</v>
      </c>
      <c r="B2530" s="10">
        <v>45696.81505787037</v>
      </c>
      <c r="C2530" s="11" t="s">
        <v>7497</v>
      </c>
      <c r="D2530" s="12">
        <v>2.0</v>
      </c>
      <c r="E2530" s="10" t="s">
        <v>12</v>
      </c>
      <c r="F2530" s="12">
        <v>2025.0</v>
      </c>
      <c r="G2530" s="13" t="s">
        <v>13</v>
      </c>
      <c r="H2530" s="14" t="s">
        <v>14</v>
      </c>
      <c r="I2530" s="12">
        <v>1696.0</v>
      </c>
      <c r="J2530" s="15" t="str">
        <f t="shared" si="1"/>
        <v>Relevant</v>
      </c>
    </row>
    <row r="2531" ht="22.5" customHeight="1">
      <c r="A2531" s="9" t="s">
        <v>7498</v>
      </c>
      <c r="B2531" s="10">
        <v>45736.56135416667</v>
      </c>
      <c r="C2531" s="11" t="s">
        <v>7499</v>
      </c>
      <c r="D2531" s="12">
        <v>3.0</v>
      </c>
      <c r="E2531" s="10" t="s">
        <v>59</v>
      </c>
      <c r="F2531" s="12">
        <v>2025.0</v>
      </c>
      <c r="G2531" s="13" t="s">
        <v>13</v>
      </c>
      <c r="H2531" s="14" t="s">
        <v>7500</v>
      </c>
      <c r="I2531" s="12">
        <v>63.0</v>
      </c>
      <c r="J2531" s="15" t="str">
        <f t="shared" si="1"/>
        <v>Irrelevant</v>
      </c>
    </row>
    <row r="2532" ht="22.5" customHeight="1">
      <c r="A2532" s="9" t="s">
        <v>7501</v>
      </c>
      <c r="B2532" s="10">
        <v>45696.767013888886</v>
      </c>
      <c r="C2532" s="11" t="s">
        <v>7502</v>
      </c>
      <c r="D2532" s="12">
        <v>2.0</v>
      </c>
      <c r="E2532" s="10" t="s">
        <v>12</v>
      </c>
      <c r="F2532" s="12">
        <v>2025.0</v>
      </c>
      <c r="G2532" s="13" t="s">
        <v>13</v>
      </c>
      <c r="H2532" s="14" t="s">
        <v>14</v>
      </c>
      <c r="I2532" s="12">
        <v>41.0</v>
      </c>
      <c r="J2532" s="15" t="str">
        <f t="shared" si="1"/>
        <v>Relevant</v>
      </c>
    </row>
    <row r="2533" ht="22.5" customHeight="1">
      <c r="A2533" s="9" t="s">
        <v>7503</v>
      </c>
      <c r="B2533" s="10">
        <v>45697.3927662037</v>
      </c>
      <c r="C2533" s="11" t="s">
        <v>7504</v>
      </c>
      <c r="D2533" s="12">
        <v>2.0</v>
      </c>
      <c r="E2533" s="10" t="s">
        <v>12</v>
      </c>
      <c r="F2533" s="12">
        <v>2025.0</v>
      </c>
      <c r="G2533" s="13" t="s">
        <v>13</v>
      </c>
      <c r="H2533" s="14" t="s">
        <v>14</v>
      </c>
      <c r="I2533" s="12">
        <v>1017.0</v>
      </c>
      <c r="J2533" s="15" t="str">
        <f t="shared" si="1"/>
        <v>Relevant</v>
      </c>
    </row>
    <row r="2534" ht="22.5" customHeight="1">
      <c r="A2534" s="9" t="s">
        <v>7505</v>
      </c>
      <c r="B2534" s="10">
        <v>45711.44222601852</v>
      </c>
      <c r="C2534" s="11" t="s">
        <v>7506</v>
      </c>
      <c r="D2534" s="12">
        <v>2.0</v>
      </c>
      <c r="E2534" s="10" t="s">
        <v>12</v>
      </c>
      <c r="F2534" s="12">
        <v>2025.0</v>
      </c>
      <c r="G2534" s="13" t="s">
        <v>7507</v>
      </c>
      <c r="H2534" s="14" t="s">
        <v>7508</v>
      </c>
      <c r="I2534" s="12">
        <v>1.0988526E7</v>
      </c>
      <c r="J2534" s="15" t="str">
        <f t="shared" si="1"/>
        <v>Irrelevant</v>
      </c>
    </row>
    <row r="2535" ht="22.5" customHeight="1">
      <c r="A2535" s="9" t="s">
        <v>7509</v>
      </c>
      <c r="B2535" s="10">
        <v>45553.87766203703</v>
      </c>
      <c r="C2535" s="11" t="s">
        <v>7510</v>
      </c>
      <c r="D2535" s="12">
        <v>9.0</v>
      </c>
      <c r="E2535" s="10" t="s">
        <v>114</v>
      </c>
      <c r="F2535" s="12">
        <v>2024.0</v>
      </c>
      <c r="G2535" s="13" t="s">
        <v>13</v>
      </c>
      <c r="H2535" s="14" t="s">
        <v>7511</v>
      </c>
      <c r="I2535" s="12">
        <v>11.0</v>
      </c>
      <c r="J2535" s="15" t="str">
        <f t="shared" si="1"/>
        <v>Irrelevant</v>
      </c>
    </row>
    <row r="2536" ht="22.5" customHeight="1">
      <c r="A2536" s="9" t="s">
        <v>7512</v>
      </c>
      <c r="B2536" s="10">
        <v>45596.481458333335</v>
      </c>
      <c r="C2536" s="11" t="s">
        <v>7513</v>
      </c>
      <c r="D2536" s="12">
        <v>10.0</v>
      </c>
      <c r="E2536" s="10" t="s">
        <v>42</v>
      </c>
      <c r="F2536" s="12">
        <v>2024.0</v>
      </c>
      <c r="G2536" s="13" t="s">
        <v>13</v>
      </c>
      <c r="H2536" s="14" t="s">
        <v>4538</v>
      </c>
      <c r="I2536" s="12">
        <v>5.0</v>
      </c>
      <c r="J2536" s="15" t="str">
        <f t="shared" si="1"/>
        <v>Irrelevant</v>
      </c>
    </row>
    <row r="2537" ht="22.5" customHeight="1">
      <c r="A2537" s="9" t="s">
        <v>7514</v>
      </c>
      <c r="B2537" s="10">
        <v>45566.81280092592</v>
      </c>
      <c r="C2537" s="11" t="s">
        <v>7515</v>
      </c>
      <c r="D2537" s="12">
        <v>10.0</v>
      </c>
      <c r="E2537" s="10" t="s">
        <v>42</v>
      </c>
      <c r="F2537" s="12">
        <v>2024.0</v>
      </c>
      <c r="G2537" s="13" t="s">
        <v>13</v>
      </c>
      <c r="H2537" s="14" t="s">
        <v>7516</v>
      </c>
      <c r="I2537" s="12">
        <v>10465.0</v>
      </c>
      <c r="J2537" s="15" t="str">
        <f t="shared" si="1"/>
        <v>Relevant</v>
      </c>
    </row>
    <row r="2538" ht="22.5" customHeight="1">
      <c r="A2538" s="9" t="s">
        <v>7517</v>
      </c>
      <c r="B2538" s="10">
        <v>45589.802083333336</v>
      </c>
      <c r="C2538" s="11" t="s">
        <v>7518</v>
      </c>
      <c r="D2538" s="12">
        <v>10.0</v>
      </c>
      <c r="E2538" s="10" t="s">
        <v>42</v>
      </c>
      <c r="F2538" s="12">
        <v>2024.0</v>
      </c>
      <c r="G2538" s="13" t="s">
        <v>13</v>
      </c>
      <c r="H2538" s="14" t="s">
        <v>7519</v>
      </c>
      <c r="I2538" s="12">
        <v>119683.0</v>
      </c>
      <c r="J2538" s="15" t="str">
        <f t="shared" si="1"/>
        <v>Irrelevant</v>
      </c>
    </row>
    <row r="2539" ht="22.5" customHeight="1">
      <c r="A2539" s="9" t="s">
        <v>7520</v>
      </c>
      <c r="B2539" s="10">
        <v>45702.50034722222</v>
      </c>
      <c r="C2539" s="11" t="s">
        <v>7521</v>
      </c>
      <c r="D2539" s="12">
        <v>2.0</v>
      </c>
      <c r="E2539" s="10" t="s">
        <v>12</v>
      </c>
      <c r="F2539" s="12">
        <v>2025.0</v>
      </c>
      <c r="G2539" s="13" t="s">
        <v>7522</v>
      </c>
      <c r="H2539" s="14" t="s">
        <v>7523</v>
      </c>
      <c r="I2539" s="12">
        <v>2942.0</v>
      </c>
      <c r="J2539" s="15" t="str">
        <f t="shared" si="1"/>
        <v>Irrelevant</v>
      </c>
    </row>
    <row r="2540" ht="22.5" customHeight="1">
      <c r="A2540" s="9" t="s">
        <v>7524</v>
      </c>
      <c r="B2540" s="10">
        <v>45697.91920138889</v>
      </c>
      <c r="C2540" s="11" t="s">
        <v>7525</v>
      </c>
      <c r="D2540" s="12">
        <v>2.0</v>
      </c>
      <c r="E2540" s="10" t="s">
        <v>12</v>
      </c>
      <c r="F2540" s="12">
        <v>2025.0</v>
      </c>
      <c r="G2540" s="13" t="s">
        <v>13</v>
      </c>
      <c r="H2540" s="14" t="s">
        <v>14</v>
      </c>
      <c r="I2540" s="12">
        <v>352.0</v>
      </c>
      <c r="J2540" s="15" t="str">
        <f t="shared" si="1"/>
        <v>Relevant</v>
      </c>
    </row>
    <row r="2541" ht="22.5" customHeight="1">
      <c r="A2541" s="9" t="s">
        <v>7526</v>
      </c>
      <c r="B2541" s="10">
        <v>45642.59085648148</v>
      </c>
      <c r="C2541" s="11" t="s">
        <v>7527</v>
      </c>
      <c r="D2541" s="12">
        <v>12.0</v>
      </c>
      <c r="E2541" s="10" t="s">
        <v>26</v>
      </c>
      <c r="F2541" s="12">
        <v>2024.0</v>
      </c>
      <c r="G2541" s="13" t="s">
        <v>13</v>
      </c>
      <c r="H2541" s="14" t="s">
        <v>232</v>
      </c>
      <c r="I2541" s="12">
        <v>512.0</v>
      </c>
      <c r="J2541" s="15" t="str">
        <f t="shared" si="1"/>
        <v>Relevant</v>
      </c>
    </row>
    <row r="2542" ht="22.5" customHeight="1">
      <c r="A2542" s="9" t="s">
        <v>7528</v>
      </c>
      <c r="B2542" s="10">
        <v>45650.75069444445</v>
      </c>
      <c r="C2542" s="11" t="s">
        <v>7529</v>
      </c>
      <c r="D2542" s="12">
        <v>12.0</v>
      </c>
      <c r="E2542" s="10" t="s">
        <v>26</v>
      </c>
      <c r="F2542" s="12">
        <v>2024.0</v>
      </c>
      <c r="G2542" s="13" t="s">
        <v>7530</v>
      </c>
      <c r="H2542" s="14" t="s">
        <v>7531</v>
      </c>
      <c r="I2542" s="12">
        <v>2492.0</v>
      </c>
      <c r="J2542" s="15" t="str">
        <f t="shared" si="1"/>
        <v>Relevant</v>
      </c>
    </row>
    <row r="2543" ht="22.5" customHeight="1">
      <c r="A2543" s="9" t="s">
        <v>7532</v>
      </c>
      <c r="B2543" s="10">
        <v>45657.42829409722</v>
      </c>
      <c r="C2543" s="11" t="s">
        <v>7533</v>
      </c>
      <c r="D2543" s="12">
        <v>12.0</v>
      </c>
      <c r="E2543" s="10" t="s">
        <v>26</v>
      </c>
      <c r="F2543" s="12">
        <v>2024.0</v>
      </c>
      <c r="G2543" s="13" t="s">
        <v>7534</v>
      </c>
      <c r="H2543" s="14" t="s">
        <v>7535</v>
      </c>
      <c r="I2543" s="12">
        <v>9205384.0</v>
      </c>
      <c r="J2543" s="15" t="str">
        <f t="shared" si="1"/>
        <v>Irrelevant</v>
      </c>
    </row>
    <row r="2544" ht="22.5" customHeight="1">
      <c r="A2544" s="9" t="s">
        <v>7536</v>
      </c>
      <c r="B2544" s="10">
        <v>45506.95197916667</v>
      </c>
      <c r="C2544" s="11" t="s">
        <v>7537</v>
      </c>
      <c r="D2544" s="12">
        <v>8.0</v>
      </c>
      <c r="E2544" s="10" t="s">
        <v>167</v>
      </c>
      <c r="F2544" s="12">
        <v>2024.0</v>
      </c>
      <c r="G2544" s="13" t="s">
        <v>13</v>
      </c>
      <c r="H2544" s="14" t="s">
        <v>7538</v>
      </c>
      <c r="I2544" s="12">
        <v>34.0</v>
      </c>
      <c r="J2544" s="15" t="str">
        <f t="shared" si="1"/>
        <v>Irrelevant</v>
      </c>
    </row>
    <row r="2545" ht="22.5" customHeight="1">
      <c r="A2545" s="9" t="s">
        <v>7539</v>
      </c>
      <c r="B2545" s="10">
        <v>45630.53282407407</v>
      </c>
      <c r="C2545" s="11" t="s">
        <v>7540</v>
      </c>
      <c r="D2545" s="12">
        <v>12.0</v>
      </c>
      <c r="E2545" s="10" t="s">
        <v>26</v>
      </c>
      <c r="F2545" s="12">
        <v>2024.0</v>
      </c>
      <c r="G2545" s="13" t="s">
        <v>7541</v>
      </c>
      <c r="H2545" s="14" t="s">
        <v>7542</v>
      </c>
      <c r="I2545" s="12">
        <v>0.0</v>
      </c>
      <c r="J2545" s="15" t="str">
        <f t="shared" si="1"/>
        <v>Relevant</v>
      </c>
    </row>
    <row r="2546" ht="22.5" customHeight="1">
      <c r="A2546" s="9" t="s">
        <v>7543</v>
      </c>
      <c r="B2546" s="10">
        <v>45635.48925925926</v>
      </c>
      <c r="C2546" s="11" t="s">
        <v>7544</v>
      </c>
      <c r="D2546" s="12">
        <v>12.0</v>
      </c>
      <c r="E2546" s="10" t="s">
        <v>26</v>
      </c>
      <c r="F2546" s="12">
        <v>2024.0</v>
      </c>
      <c r="G2546" s="13" t="s">
        <v>7545</v>
      </c>
      <c r="H2546" s="14" t="s">
        <v>7546</v>
      </c>
      <c r="I2546" s="12">
        <v>4269.0</v>
      </c>
      <c r="J2546" s="15" t="str">
        <f t="shared" si="1"/>
        <v>Relevant</v>
      </c>
    </row>
    <row r="2547" ht="22.5" customHeight="1">
      <c r="A2547" s="9" t="s">
        <v>7547</v>
      </c>
      <c r="B2547" s="10">
        <v>45585.498032407406</v>
      </c>
      <c r="C2547" s="11" t="s">
        <v>7548</v>
      </c>
      <c r="D2547" s="12">
        <v>10.0</v>
      </c>
      <c r="E2547" s="10" t="s">
        <v>42</v>
      </c>
      <c r="F2547" s="12">
        <v>2024.0</v>
      </c>
      <c r="G2547" s="13" t="s">
        <v>13</v>
      </c>
      <c r="H2547" s="14" t="s">
        <v>7549</v>
      </c>
      <c r="I2547" s="12">
        <v>301.0</v>
      </c>
      <c r="J2547" s="15" t="str">
        <f t="shared" si="1"/>
        <v>Relevant</v>
      </c>
    </row>
    <row r="2548" ht="22.5" customHeight="1">
      <c r="A2548" s="9" t="s">
        <v>7550</v>
      </c>
      <c r="B2548" s="10">
        <v>45697.9165162037</v>
      </c>
      <c r="C2548" s="11" t="s">
        <v>7551</v>
      </c>
      <c r="D2548" s="12">
        <v>2.0</v>
      </c>
      <c r="E2548" s="10" t="s">
        <v>12</v>
      </c>
      <c r="F2548" s="12">
        <v>2025.0</v>
      </c>
      <c r="G2548" s="13" t="s">
        <v>13</v>
      </c>
      <c r="H2548" s="14" t="s">
        <v>7552</v>
      </c>
      <c r="I2548" s="12">
        <v>1471.0</v>
      </c>
      <c r="J2548" s="15" t="str">
        <f t="shared" si="1"/>
        <v>Relevant</v>
      </c>
    </row>
    <row r="2549" ht="22.5" customHeight="1">
      <c r="A2549" s="9" t="s">
        <v>7553</v>
      </c>
      <c r="B2549" s="10">
        <v>45411.89474369213</v>
      </c>
      <c r="C2549" s="11" t="s">
        <v>7554</v>
      </c>
      <c r="D2549" s="12">
        <v>4.0</v>
      </c>
      <c r="E2549" s="10" t="s">
        <v>274</v>
      </c>
      <c r="F2549" s="12">
        <v>2024.0</v>
      </c>
      <c r="G2549" s="13" t="s">
        <v>7555</v>
      </c>
      <c r="H2549" s="14" t="s">
        <v>7556</v>
      </c>
      <c r="I2549" s="12">
        <v>1.4564717E7</v>
      </c>
      <c r="J2549" s="15" t="str">
        <f t="shared" si="1"/>
        <v>Relevant</v>
      </c>
    </row>
    <row r="2550" ht="22.5" customHeight="1">
      <c r="A2550" s="9" t="s">
        <v>7557</v>
      </c>
      <c r="B2550" s="10">
        <v>45615.47819444445</v>
      </c>
      <c r="C2550" s="11" t="s">
        <v>7558</v>
      </c>
      <c r="D2550" s="12">
        <v>11.0</v>
      </c>
      <c r="E2550" s="10" t="s">
        <v>17</v>
      </c>
      <c r="F2550" s="12">
        <v>2024.0</v>
      </c>
      <c r="G2550" s="13" t="s">
        <v>13</v>
      </c>
      <c r="H2550" s="14" t="s">
        <v>781</v>
      </c>
      <c r="I2550" s="12">
        <v>127.0</v>
      </c>
      <c r="J2550" s="15" t="str">
        <f t="shared" si="1"/>
        <v>Irrelevant</v>
      </c>
    </row>
    <row r="2551" ht="22.5" customHeight="1">
      <c r="A2551" s="9" t="s">
        <v>7559</v>
      </c>
      <c r="B2551" s="10">
        <v>45603.442453703705</v>
      </c>
      <c r="C2551" s="11" t="s">
        <v>1626</v>
      </c>
      <c r="D2551" s="12">
        <v>11.0</v>
      </c>
      <c r="E2551" s="10" t="s">
        <v>17</v>
      </c>
      <c r="F2551" s="12">
        <v>2024.0</v>
      </c>
      <c r="G2551" s="13" t="s">
        <v>13</v>
      </c>
      <c r="H2551" s="14" t="s">
        <v>7560</v>
      </c>
      <c r="I2551" s="12">
        <v>7045.0</v>
      </c>
      <c r="J2551" s="15" t="str">
        <f t="shared" si="1"/>
        <v>Relevant</v>
      </c>
    </row>
    <row r="2552" ht="22.5" customHeight="1">
      <c r="A2552" s="9" t="s">
        <v>7561</v>
      </c>
      <c r="B2552" s="10">
        <v>45715.97200231482</v>
      </c>
      <c r="C2552" s="11" t="s">
        <v>7562</v>
      </c>
      <c r="D2552" s="12">
        <v>2.0</v>
      </c>
      <c r="E2552" s="10" t="s">
        <v>12</v>
      </c>
      <c r="F2552" s="12">
        <v>2025.0</v>
      </c>
      <c r="G2552" s="13" t="s">
        <v>7563</v>
      </c>
      <c r="H2552" s="14" t="s">
        <v>7564</v>
      </c>
      <c r="I2552" s="12">
        <v>1186596.0</v>
      </c>
      <c r="J2552" s="15" t="str">
        <f t="shared" si="1"/>
        <v>Irrelevant</v>
      </c>
    </row>
    <row r="2553" ht="22.5" customHeight="1">
      <c r="A2553" s="9" t="s">
        <v>7565</v>
      </c>
      <c r="B2553" s="10">
        <v>45632.00378472222</v>
      </c>
      <c r="C2553" s="11" t="s">
        <v>6979</v>
      </c>
      <c r="D2553" s="12">
        <v>12.0</v>
      </c>
      <c r="E2553" s="10" t="s">
        <v>26</v>
      </c>
      <c r="F2553" s="12">
        <v>2024.0</v>
      </c>
      <c r="G2553" s="13" t="s">
        <v>13</v>
      </c>
      <c r="H2553" s="14" t="s">
        <v>514</v>
      </c>
      <c r="I2553" s="12">
        <v>335.0</v>
      </c>
      <c r="J2553" s="15" t="str">
        <f t="shared" si="1"/>
        <v>Relevant</v>
      </c>
    </row>
    <row r="2554" ht="22.5" customHeight="1">
      <c r="A2554" s="9" t="s">
        <v>7566</v>
      </c>
      <c r="B2554" s="10">
        <v>45635.42673611111</v>
      </c>
      <c r="C2554" s="11" t="s">
        <v>7567</v>
      </c>
      <c r="D2554" s="12">
        <v>12.0</v>
      </c>
      <c r="E2554" s="10" t="s">
        <v>26</v>
      </c>
      <c r="F2554" s="12">
        <v>2024.0</v>
      </c>
      <c r="G2554" s="13" t="s">
        <v>7568</v>
      </c>
      <c r="H2554" s="14" t="s">
        <v>7569</v>
      </c>
      <c r="I2554" s="12">
        <v>99517.0</v>
      </c>
      <c r="J2554" s="15" t="str">
        <f t="shared" si="1"/>
        <v>Relevant</v>
      </c>
    </row>
    <row r="2555" ht="22.5" customHeight="1">
      <c r="A2555" s="9" t="s">
        <v>7570</v>
      </c>
      <c r="B2555" s="10">
        <v>45724.845943506945</v>
      </c>
      <c r="C2555" s="11" t="s">
        <v>7571</v>
      </c>
      <c r="D2555" s="12">
        <v>3.0</v>
      </c>
      <c r="E2555" s="10" t="s">
        <v>59</v>
      </c>
      <c r="F2555" s="12">
        <v>2025.0</v>
      </c>
      <c r="G2555" s="13" t="s">
        <v>7572</v>
      </c>
      <c r="H2555" s="14" t="s">
        <v>7573</v>
      </c>
      <c r="I2555" s="12">
        <v>0.0</v>
      </c>
      <c r="J2555" s="15" t="str">
        <f t="shared" si="1"/>
        <v>Irrelevant</v>
      </c>
    </row>
    <row r="2556" ht="22.5" customHeight="1">
      <c r="A2556" s="9" t="s">
        <v>7574</v>
      </c>
      <c r="B2556" s="10">
        <v>45587.20244212963</v>
      </c>
      <c r="C2556" s="11" t="s">
        <v>7575</v>
      </c>
      <c r="D2556" s="12">
        <v>10.0</v>
      </c>
      <c r="E2556" s="10" t="s">
        <v>42</v>
      </c>
      <c r="F2556" s="12">
        <v>2024.0</v>
      </c>
      <c r="G2556" s="13" t="s">
        <v>7576</v>
      </c>
      <c r="H2556" s="14" t="s">
        <v>7577</v>
      </c>
      <c r="I2556" s="12">
        <v>1.2767834E7</v>
      </c>
      <c r="J2556" s="15" t="str">
        <f t="shared" si="1"/>
        <v>Relevant</v>
      </c>
    </row>
    <row r="2557" ht="22.5" customHeight="1">
      <c r="A2557" s="9" t="s">
        <v>7578</v>
      </c>
      <c r="B2557" s="10">
        <v>45591.773981481485</v>
      </c>
      <c r="C2557" s="11" t="s">
        <v>7579</v>
      </c>
      <c r="D2557" s="12">
        <v>10.0</v>
      </c>
      <c r="E2557" s="10" t="s">
        <v>42</v>
      </c>
      <c r="F2557" s="12">
        <v>2024.0</v>
      </c>
      <c r="G2557" s="13" t="s">
        <v>13</v>
      </c>
      <c r="H2557" s="14" t="s">
        <v>131</v>
      </c>
      <c r="I2557" s="12">
        <v>32.0</v>
      </c>
      <c r="J2557" s="15" t="str">
        <f t="shared" si="1"/>
        <v>Relevant</v>
      </c>
    </row>
    <row r="2558" ht="22.5" customHeight="1">
      <c r="A2558" s="9" t="s">
        <v>7580</v>
      </c>
      <c r="B2558" s="10">
        <v>45476.736122685186</v>
      </c>
      <c r="C2558" s="11" t="s">
        <v>7581</v>
      </c>
      <c r="D2558" s="12">
        <v>7.0</v>
      </c>
      <c r="E2558" s="10" t="s">
        <v>55</v>
      </c>
      <c r="F2558" s="12">
        <v>2024.0</v>
      </c>
      <c r="G2558" s="13" t="s">
        <v>7582</v>
      </c>
      <c r="H2558" s="14" t="s">
        <v>7583</v>
      </c>
      <c r="I2558" s="12">
        <v>360875.0</v>
      </c>
      <c r="J2558" s="15" t="str">
        <f t="shared" si="1"/>
        <v>Irrelevant</v>
      </c>
    </row>
    <row r="2559" ht="22.5" customHeight="1">
      <c r="A2559" s="9" t="s">
        <v>7584</v>
      </c>
      <c r="B2559" s="10">
        <v>45706.420486111114</v>
      </c>
      <c r="C2559" s="11" t="s">
        <v>7585</v>
      </c>
      <c r="D2559" s="12">
        <v>2.0</v>
      </c>
      <c r="E2559" s="10" t="s">
        <v>12</v>
      </c>
      <c r="F2559" s="12">
        <v>2025.0</v>
      </c>
      <c r="G2559" s="13" t="s">
        <v>13</v>
      </c>
      <c r="H2559" s="14" t="s">
        <v>4383</v>
      </c>
      <c r="I2559" s="12">
        <v>762.0</v>
      </c>
      <c r="J2559" s="15" t="str">
        <f t="shared" si="1"/>
        <v>Irrelevant</v>
      </c>
    </row>
    <row r="2560" ht="22.5" customHeight="1">
      <c r="A2560" s="9" t="s">
        <v>7586</v>
      </c>
      <c r="B2560" s="10">
        <v>45651.521469907406</v>
      </c>
      <c r="C2560" s="11" t="s">
        <v>7587</v>
      </c>
      <c r="D2560" s="12">
        <v>12.0</v>
      </c>
      <c r="E2560" s="10" t="s">
        <v>26</v>
      </c>
      <c r="F2560" s="12">
        <v>2024.0</v>
      </c>
      <c r="G2560" s="13" t="s">
        <v>7588</v>
      </c>
      <c r="H2560" s="14" t="s">
        <v>7589</v>
      </c>
      <c r="I2560" s="12">
        <v>6862048.0</v>
      </c>
      <c r="J2560" s="15" t="str">
        <f t="shared" si="1"/>
        <v>Irrelevant</v>
      </c>
    </row>
    <row r="2561" ht="22.5" customHeight="1">
      <c r="A2561" s="9" t="s">
        <v>7590</v>
      </c>
      <c r="B2561" s="10">
        <v>45568.61736111111</v>
      </c>
      <c r="C2561" s="11" t="s">
        <v>7591</v>
      </c>
      <c r="D2561" s="12">
        <v>10.0</v>
      </c>
      <c r="E2561" s="10" t="s">
        <v>42</v>
      </c>
      <c r="F2561" s="12">
        <v>2024.0</v>
      </c>
      <c r="G2561" s="13" t="s">
        <v>7592</v>
      </c>
      <c r="H2561" s="14" t="s">
        <v>7593</v>
      </c>
      <c r="I2561" s="12">
        <v>1.6242846E7</v>
      </c>
      <c r="J2561" s="15" t="str">
        <f t="shared" si="1"/>
        <v>Relevant</v>
      </c>
    </row>
    <row r="2562" ht="22.5" customHeight="1">
      <c r="A2562" s="9" t="s">
        <v>7594</v>
      </c>
      <c r="B2562" s="10">
        <v>45588.55082175926</v>
      </c>
      <c r="C2562" s="11" t="s">
        <v>7595</v>
      </c>
      <c r="D2562" s="12">
        <v>10.0</v>
      </c>
      <c r="E2562" s="10" t="s">
        <v>42</v>
      </c>
      <c r="F2562" s="12">
        <v>2024.0</v>
      </c>
      <c r="G2562" s="13" t="s">
        <v>7596</v>
      </c>
      <c r="H2562" s="14" t="s">
        <v>7597</v>
      </c>
      <c r="I2562" s="12">
        <v>136446.0</v>
      </c>
      <c r="J2562" s="15" t="str">
        <f t="shared" si="1"/>
        <v>Relevant</v>
      </c>
    </row>
    <row r="2563" ht="22.5" customHeight="1">
      <c r="A2563" s="9" t="s">
        <v>7598</v>
      </c>
      <c r="B2563" s="10">
        <v>45596.65298611111</v>
      </c>
      <c r="C2563" s="11" t="s">
        <v>7599</v>
      </c>
      <c r="D2563" s="12">
        <v>10.0</v>
      </c>
      <c r="E2563" s="10" t="s">
        <v>42</v>
      </c>
      <c r="F2563" s="12">
        <v>2024.0</v>
      </c>
      <c r="G2563" s="13" t="s">
        <v>13</v>
      </c>
      <c r="H2563" s="14" t="s">
        <v>124</v>
      </c>
      <c r="I2563" s="12">
        <v>108.0</v>
      </c>
      <c r="J2563" s="15" t="str">
        <f t="shared" si="1"/>
        <v>Relevant</v>
      </c>
    </row>
    <row r="2564" ht="22.5" customHeight="1">
      <c r="A2564" s="9" t="s">
        <v>7600</v>
      </c>
      <c r="B2564" s="10">
        <v>45612.91668981482</v>
      </c>
      <c r="C2564" s="11" t="s">
        <v>7601</v>
      </c>
      <c r="D2564" s="12">
        <v>11.0</v>
      </c>
      <c r="E2564" s="10" t="s">
        <v>17</v>
      </c>
      <c r="F2564" s="12">
        <v>2024.0</v>
      </c>
      <c r="G2564" s="13" t="s">
        <v>7602</v>
      </c>
      <c r="H2564" s="14" t="s">
        <v>7603</v>
      </c>
      <c r="I2564" s="12">
        <v>288406.0</v>
      </c>
      <c r="J2564" s="15" t="str">
        <f t="shared" si="1"/>
        <v>Relevant</v>
      </c>
    </row>
    <row r="2565" ht="22.5" customHeight="1">
      <c r="A2565" s="9" t="s">
        <v>7604</v>
      </c>
      <c r="B2565" s="10">
        <v>45587.73850694444</v>
      </c>
      <c r="C2565" s="11" t="s">
        <v>7605</v>
      </c>
      <c r="D2565" s="12">
        <v>10.0</v>
      </c>
      <c r="E2565" s="10" t="s">
        <v>42</v>
      </c>
      <c r="F2565" s="12">
        <v>2024.0</v>
      </c>
      <c r="G2565" s="13" t="s">
        <v>13</v>
      </c>
      <c r="H2565" s="14" t="s">
        <v>338</v>
      </c>
      <c r="I2565" s="12">
        <v>2.0</v>
      </c>
      <c r="J2565" s="15" t="str">
        <f t="shared" si="1"/>
        <v>Relevant</v>
      </c>
    </row>
    <row r="2566" ht="22.5" customHeight="1">
      <c r="A2566" s="9" t="s">
        <v>7606</v>
      </c>
      <c r="B2566" s="10">
        <v>45593.886770833335</v>
      </c>
      <c r="C2566" s="11" t="s">
        <v>7607</v>
      </c>
      <c r="D2566" s="12">
        <v>10.0</v>
      </c>
      <c r="E2566" s="10" t="s">
        <v>42</v>
      </c>
      <c r="F2566" s="12">
        <v>2024.0</v>
      </c>
      <c r="G2566" s="13" t="s">
        <v>13</v>
      </c>
      <c r="H2566" s="14" t="s">
        <v>97</v>
      </c>
      <c r="I2566" s="12">
        <v>322.0</v>
      </c>
      <c r="J2566" s="15" t="str">
        <f t="shared" si="1"/>
        <v>Relevant</v>
      </c>
    </row>
    <row r="2567" ht="22.5" customHeight="1">
      <c r="A2567" s="9" t="s">
        <v>7608</v>
      </c>
      <c r="B2567" s="10">
        <v>45600.55730324074</v>
      </c>
      <c r="C2567" s="11" t="s">
        <v>7609</v>
      </c>
      <c r="D2567" s="12">
        <v>11.0</v>
      </c>
      <c r="E2567" s="10" t="s">
        <v>17</v>
      </c>
      <c r="F2567" s="12">
        <v>2024.0</v>
      </c>
      <c r="G2567" s="13" t="s">
        <v>13</v>
      </c>
      <c r="H2567" s="14" t="s">
        <v>7610</v>
      </c>
      <c r="I2567" s="12">
        <v>5506.0</v>
      </c>
      <c r="J2567" s="15" t="str">
        <f t="shared" si="1"/>
        <v>Relevant</v>
      </c>
    </row>
    <row r="2568" ht="22.5" customHeight="1">
      <c r="A2568" s="9" t="s">
        <v>7611</v>
      </c>
      <c r="B2568" s="10">
        <v>45614.07969586806</v>
      </c>
      <c r="C2568" s="11" t="s">
        <v>7612</v>
      </c>
      <c r="D2568" s="12">
        <v>11.0</v>
      </c>
      <c r="E2568" s="10" t="s">
        <v>17</v>
      </c>
      <c r="F2568" s="12">
        <v>2024.0</v>
      </c>
      <c r="G2568" s="13" t="s">
        <v>7613</v>
      </c>
      <c r="H2568" s="14" t="s">
        <v>7614</v>
      </c>
      <c r="I2568" s="12">
        <v>1.0830293E7</v>
      </c>
      <c r="J2568" s="15" t="str">
        <f t="shared" si="1"/>
        <v>Relevant</v>
      </c>
    </row>
    <row r="2569" ht="22.5" customHeight="1">
      <c r="A2569" s="9" t="s">
        <v>7615</v>
      </c>
      <c r="B2569" s="10">
        <v>45597.604537037034</v>
      </c>
      <c r="C2569" s="11" t="s">
        <v>7616</v>
      </c>
      <c r="D2569" s="12">
        <v>11.0</v>
      </c>
      <c r="E2569" s="10" t="s">
        <v>17</v>
      </c>
      <c r="F2569" s="12">
        <v>2024.0</v>
      </c>
      <c r="G2569" s="13" t="s">
        <v>7617</v>
      </c>
      <c r="H2569" s="14" t="s">
        <v>7618</v>
      </c>
      <c r="I2569" s="12">
        <v>9593283.0</v>
      </c>
      <c r="J2569" s="15" t="str">
        <f t="shared" si="1"/>
        <v>Relevant</v>
      </c>
    </row>
    <row r="2570" ht="22.5" customHeight="1">
      <c r="A2570" s="9" t="s">
        <v>7619</v>
      </c>
      <c r="B2570" s="10">
        <v>45598.15174768519</v>
      </c>
      <c r="C2570" s="11" t="s">
        <v>7620</v>
      </c>
      <c r="D2570" s="12">
        <v>11.0</v>
      </c>
      <c r="E2570" s="10" t="s">
        <v>17</v>
      </c>
      <c r="F2570" s="12">
        <v>2024.0</v>
      </c>
      <c r="G2570" s="13" t="s">
        <v>13</v>
      </c>
      <c r="H2570" s="14" t="s">
        <v>2844</v>
      </c>
      <c r="I2570" s="12">
        <v>220.0</v>
      </c>
      <c r="J2570" s="15" t="str">
        <f t="shared" si="1"/>
        <v>Relevant</v>
      </c>
    </row>
    <row r="2571" ht="22.5" customHeight="1">
      <c r="A2571" s="9" t="s">
        <v>7621</v>
      </c>
      <c r="B2571" s="10">
        <v>45462.61344253472</v>
      </c>
      <c r="C2571" s="11" t="s">
        <v>7622</v>
      </c>
      <c r="D2571" s="12">
        <v>6.0</v>
      </c>
      <c r="E2571" s="10" t="s">
        <v>34</v>
      </c>
      <c r="F2571" s="12">
        <v>2024.0</v>
      </c>
      <c r="G2571" s="13" t="s">
        <v>7623</v>
      </c>
      <c r="H2571" s="14" t="s">
        <v>7624</v>
      </c>
      <c r="I2571" s="12">
        <v>0.0</v>
      </c>
      <c r="J2571" s="15" t="str">
        <f t="shared" si="1"/>
        <v>Irrelevant</v>
      </c>
    </row>
    <row r="2572" ht="22.5" customHeight="1">
      <c r="A2572" s="9" t="s">
        <v>7625</v>
      </c>
      <c r="B2572" s="10">
        <v>45621.26905092593</v>
      </c>
      <c r="C2572" s="11" t="s">
        <v>7626</v>
      </c>
      <c r="D2572" s="12">
        <v>11.0</v>
      </c>
      <c r="E2572" s="10" t="s">
        <v>17</v>
      </c>
      <c r="F2572" s="12">
        <v>2024.0</v>
      </c>
      <c r="G2572" s="13" t="s">
        <v>7627</v>
      </c>
      <c r="H2572" s="14" t="s">
        <v>7628</v>
      </c>
      <c r="I2572" s="12">
        <v>6831001.0</v>
      </c>
      <c r="J2572" s="15" t="str">
        <f t="shared" si="1"/>
        <v>Relevant</v>
      </c>
    </row>
    <row r="2573" ht="22.5" customHeight="1">
      <c r="A2573" s="9" t="s">
        <v>7629</v>
      </c>
      <c r="B2573" s="10">
        <v>45604.92606481481</v>
      </c>
      <c r="C2573" s="11" t="s">
        <v>7630</v>
      </c>
      <c r="D2573" s="12">
        <v>11.0</v>
      </c>
      <c r="E2573" s="10" t="s">
        <v>17</v>
      </c>
      <c r="F2573" s="12">
        <v>2024.0</v>
      </c>
      <c r="G2573" s="13" t="s">
        <v>13</v>
      </c>
      <c r="H2573" s="14" t="s">
        <v>6339</v>
      </c>
      <c r="I2573" s="12">
        <v>13130.0</v>
      </c>
      <c r="J2573" s="15" t="str">
        <f t="shared" si="1"/>
        <v>Relevant</v>
      </c>
    </row>
    <row r="2574" ht="22.5" customHeight="1">
      <c r="A2574" s="9" t="s">
        <v>7631</v>
      </c>
      <c r="B2574" s="10">
        <v>45613.44457767361</v>
      </c>
      <c r="C2574" s="11" t="s">
        <v>7632</v>
      </c>
      <c r="D2574" s="12">
        <v>11.0</v>
      </c>
      <c r="E2574" s="10" t="s">
        <v>17</v>
      </c>
      <c r="F2574" s="12">
        <v>2024.0</v>
      </c>
      <c r="G2574" s="13" t="s">
        <v>7633</v>
      </c>
      <c r="H2574" s="14" t="s">
        <v>7634</v>
      </c>
      <c r="I2574" s="12">
        <v>670197.0</v>
      </c>
      <c r="J2574" s="15" t="str">
        <f t="shared" si="1"/>
        <v>Relevant</v>
      </c>
    </row>
    <row r="2575" ht="22.5" customHeight="1">
      <c r="A2575" s="9" t="s">
        <v>7635</v>
      </c>
      <c r="B2575" s="10">
        <v>45596.80185185185</v>
      </c>
      <c r="C2575" s="11" t="s">
        <v>7636</v>
      </c>
      <c r="D2575" s="12">
        <v>10.0</v>
      </c>
      <c r="E2575" s="10" t="s">
        <v>42</v>
      </c>
      <c r="F2575" s="12">
        <v>2024.0</v>
      </c>
      <c r="G2575" s="13" t="s">
        <v>13</v>
      </c>
      <c r="H2575" s="14" t="s">
        <v>124</v>
      </c>
      <c r="I2575" s="12">
        <v>14500.0</v>
      </c>
      <c r="J2575" s="15" t="str">
        <f t="shared" si="1"/>
        <v>Relevant</v>
      </c>
    </row>
    <row r="2576" ht="22.5" customHeight="1">
      <c r="A2576" s="9" t="s">
        <v>7637</v>
      </c>
      <c r="B2576" s="10">
        <v>45619.13576388889</v>
      </c>
      <c r="C2576" s="11" t="s">
        <v>7638</v>
      </c>
      <c r="D2576" s="12">
        <v>11.0</v>
      </c>
      <c r="E2576" s="10" t="s">
        <v>17</v>
      </c>
      <c r="F2576" s="12">
        <v>2024.0</v>
      </c>
      <c r="G2576" s="13" t="s">
        <v>13</v>
      </c>
      <c r="H2576" s="14" t="s">
        <v>965</v>
      </c>
      <c r="I2576" s="12">
        <v>1217.0</v>
      </c>
      <c r="J2576" s="15" t="str">
        <f t="shared" si="1"/>
        <v>Relevant</v>
      </c>
    </row>
    <row r="2577" ht="22.5" customHeight="1">
      <c r="A2577" s="9" t="s">
        <v>7639</v>
      </c>
      <c r="B2577" s="10">
        <v>45696.901967592596</v>
      </c>
      <c r="C2577" s="11" t="s">
        <v>7640</v>
      </c>
      <c r="D2577" s="12">
        <v>2.0</v>
      </c>
      <c r="E2577" s="10" t="s">
        <v>12</v>
      </c>
      <c r="F2577" s="12">
        <v>2025.0</v>
      </c>
      <c r="G2577" s="13" t="s">
        <v>13</v>
      </c>
      <c r="H2577" s="14" t="s">
        <v>14</v>
      </c>
      <c r="I2577" s="12">
        <v>69.0</v>
      </c>
      <c r="J2577" s="15" t="str">
        <f t="shared" si="1"/>
        <v>Relevant</v>
      </c>
    </row>
    <row r="2578" ht="22.5" customHeight="1">
      <c r="A2578" s="9" t="s">
        <v>7641</v>
      </c>
      <c r="B2578" s="10">
        <v>45696.7999537037</v>
      </c>
      <c r="C2578" s="11" t="s">
        <v>7642</v>
      </c>
      <c r="D2578" s="12">
        <v>2.0</v>
      </c>
      <c r="E2578" s="10" t="s">
        <v>12</v>
      </c>
      <c r="F2578" s="12">
        <v>2025.0</v>
      </c>
      <c r="G2578" s="13" t="s">
        <v>13</v>
      </c>
      <c r="H2578" s="14" t="s">
        <v>1624</v>
      </c>
      <c r="I2578" s="12">
        <v>2258.0</v>
      </c>
      <c r="J2578" s="15" t="str">
        <f t="shared" si="1"/>
        <v>Relevant</v>
      </c>
    </row>
    <row r="2579" ht="22.5" customHeight="1">
      <c r="A2579" s="9" t="s">
        <v>7643</v>
      </c>
      <c r="B2579" s="10">
        <v>45711.166666666664</v>
      </c>
      <c r="C2579" s="11" t="s">
        <v>374</v>
      </c>
      <c r="D2579" s="12">
        <v>2.0</v>
      </c>
      <c r="E2579" s="10" t="s">
        <v>12</v>
      </c>
      <c r="F2579" s="12">
        <v>2025.0</v>
      </c>
      <c r="G2579" s="13" t="s">
        <v>7644</v>
      </c>
      <c r="H2579" s="14" t="s">
        <v>7645</v>
      </c>
      <c r="I2579" s="12">
        <v>7894642.0</v>
      </c>
      <c r="J2579" s="15" t="str">
        <f t="shared" si="1"/>
        <v>Irrelevant</v>
      </c>
    </row>
    <row r="2580" ht="22.5" customHeight="1">
      <c r="A2580" s="9" t="s">
        <v>7646</v>
      </c>
      <c r="B2580" s="10">
        <v>45611.94740740741</v>
      </c>
      <c r="C2580" s="11" t="s">
        <v>7647</v>
      </c>
      <c r="D2580" s="12">
        <v>11.0</v>
      </c>
      <c r="E2580" s="10" t="s">
        <v>17</v>
      </c>
      <c r="F2580" s="12">
        <v>2024.0</v>
      </c>
      <c r="G2580" s="13" t="s">
        <v>7648</v>
      </c>
      <c r="H2580" s="14" t="s">
        <v>7649</v>
      </c>
      <c r="I2580" s="12">
        <v>2530249.0</v>
      </c>
      <c r="J2580" s="15" t="str">
        <f t="shared" si="1"/>
        <v>Irrelevant</v>
      </c>
    </row>
    <row r="2581" ht="22.5" customHeight="1">
      <c r="A2581" s="9" t="s">
        <v>7650</v>
      </c>
      <c r="B2581" s="10">
        <v>45609.619525462964</v>
      </c>
      <c r="C2581" s="11" t="s">
        <v>7651</v>
      </c>
      <c r="D2581" s="12">
        <v>11.0</v>
      </c>
      <c r="E2581" s="10" t="s">
        <v>17</v>
      </c>
      <c r="F2581" s="12">
        <v>2024.0</v>
      </c>
      <c r="G2581" s="13" t="s">
        <v>13</v>
      </c>
      <c r="H2581" s="14" t="s">
        <v>1877</v>
      </c>
      <c r="I2581" s="12">
        <v>1146.0</v>
      </c>
      <c r="J2581" s="15" t="str">
        <f t="shared" si="1"/>
        <v>Irrelevant</v>
      </c>
    </row>
    <row r="2582" ht="22.5" customHeight="1">
      <c r="A2582" s="9" t="s">
        <v>7652</v>
      </c>
      <c r="B2582" s="10">
        <v>45608.804560185185</v>
      </c>
      <c r="C2582" s="11" t="s">
        <v>7653</v>
      </c>
      <c r="D2582" s="12">
        <v>11.0</v>
      </c>
      <c r="E2582" s="10" t="s">
        <v>17</v>
      </c>
      <c r="F2582" s="12">
        <v>2024.0</v>
      </c>
      <c r="G2582" s="13" t="s">
        <v>7654</v>
      </c>
      <c r="H2582" s="14" t="s">
        <v>7655</v>
      </c>
      <c r="I2582" s="12">
        <v>4594.0</v>
      </c>
      <c r="J2582" s="15" t="str">
        <f t="shared" si="1"/>
        <v>Irrelevant</v>
      </c>
    </row>
    <row r="2583" ht="22.5" customHeight="1">
      <c r="A2583" s="9" t="s">
        <v>7656</v>
      </c>
      <c r="B2583" s="10">
        <v>45613.52600694444</v>
      </c>
      <c r="C2583" s="11" t="s">
        <v>7657</v>
      </c>
      <c r="D2583" s="12">
        <v>11.0</v>
      </c>
      <c r="E2583" s="10" t="s">
        <v>17</v>
      </c>
      <c r="F2583" s="12">
        <v>2024.0</v>
      </c>
      <c r="G2583" s="13" t="s">
        <v>13</v>
      </c>
      <c r="H2583" s="14" t="s">
        <v>7658</v>
      </c>
      <c r="I2583" s="12">
        <v>1.0</v>
      </c>
      <c r="J2583" s="15" t="str">
        <f t="shared" si="1"/>
        <v>Relevant</v>
      </c>
    </row>
    <row r="2584" ht="22.5" customHeight="1">
      <c r="A2584" s="9" t="s">
        <v>7659</v>
      </c>
      <c r="B2584" s="10">
        <v>45645.59027777778</v>
      </c>
      <c r="C2584" s="11" t="s">
        <v>7660</v>
      </c>
      <c r="D2584" s="12">
        <v>12.0</v>
      </c>
      <c r="E2584" s="10" t="s">
        <v>26</v>
      </c>
      <c r="F2584" s="12">
        <v>2024.0</v>
      </c>
      <c r="G2584" s="13" t="s">
        <v>7661</v>
      </c>
      <c r="H2584" s="14" t="s">
        <v>7662</v>
      </c>
      <c r="I2584" s="12">
        <v>1.3972868E7</v>
      </c>
      <c r="J2584" s="15" t="str">
        <f t="shared" si="1"/>
        <v>Relevant</v>
      </c>
    </row>
    <row r="2585" ht="22.5" customHeight="1">
      <c r="A2585" s="9" t="s">
        <v>7663</v>
      </c>
      <c r="B2585" s="10">
        <v>45588.78796296296</v>
      </c>
      <c r="C2585" s="11" t="s">
        <v>7664</v>
      </c>
      <c r="D2585" s="12">
        <v>10.0</v>
      </c>
      <c r="E2585" s="10" t="s">
        <v>42</v>
      </c>
      <c r="F2585" s="12">
        <v>2024.0</v>
      </c>
      <c r="G2585" s="13" t="s">
        <v>13</v>
      </c>
      <c r="H2585" s="14" t="s">
        <v>338</v>
      </c>
      <c r="I2585" s="12">
        <v>4.0</v>
      </c>
      <c r="J2585" s="15" t="str">
        <f t="shared" si="1"/>
        <v>Relevant</v>
      </c>
    </row>
    <row r="2586" ht="22.5" customHeight="1">
      <c r="A2586" s="9" t="s">
        <v>7665</v>
      </c>
      <c r="B2586" s="10">
        <v>45444.63769675926</v>
      </c>
      <c r="C2586" s="11" t="s">
        <v>6851</v>
      </c>
      <c r="D2586" s="12">
        <v>6.0</v>
      </c>
      <c r="E2586" s="10" t="s">
        <v>34</v>
      </c>
      <c r="F2586" s="12">
        <v>2024.0</v>
      </c>
      <c r="G2586" s="13" t="s">
        <v>13</v>
      </c>
      <c r="H2586" s="14" t="s">
        <v>7666</v>
      </c>
      <c r="I2586" s="12">
        <v>4.0</v>
      </c>
      <c r="J2586" s="15" t="str">
        <f t="shared" si="1"/>
        <v>Relevant</v>
      </c>
    </row>
    <row r="2587" ht="22.5" customHeight="1">
      <c r="A2587" s="9" t="s">
        <v>7667</v>
      </c>
      <c r="B2587" s="10">
        <v>45541.9015162037</v>
      </c>
      <c r="C2587" s="11" t="s">
        <v>7668</v>
      </c>
      <c r="D2587" s="12">
        <v>9.0</v>
      </c>
      <c r="E2587" s="10" t="s">
        <v>114</v>
      </c>
      <c r="F2587" s="12">
        <v>2024.0</v>
      </c>
      <c r="G2587" s="13" t="s">
        <v>7669</v>
      </c>
      <c r="H2587" s="14" t="s">
        <v>7670</v>
      </c>
      <c r="I2587" s="12">
        <v>308.0</v>
      </c>
      <c r="J2587" s="15" t="str">
        <f t="shared" si="1"/>
        <v>Irrelevant</v>
      </c>
    </row>
    <row r="2588" ht="22.5" customHeight="1">
      <c r="A2588" s="9" t="s">
        <v>7671</v>
      </c>
      <c r="B2588" s="10">
        <v>45608.38429398148</v>
      </c>
      <c r="C2588" s="11" t="s">
        <v>7672</v>
      </c>
      <c r="D2588" s="12">
        <v>11.0</v>
      </c>
      <c r="E2588" s="10" t="s">
        <v>17</v>
      </c>
      <c r="F2588" s="12">
        <v>2024.0</v>
      </c>
      <c r="G2588" s="13" t="s">
        <v>13</v>
      </c>
      <c r="H2588" s="14" t="s">
        <v>2369</v>
      </c>
      <c r="I2588" s="12">
        <v>485.0</v>
      </c>
      <c r="J2588" s="15" t="str">
        <f t="shared" si="1"/>
        <v>Relevant</v>
      </c>
    </row>
    <row r="2589" ht="22.5" customHeight="1">
      <c r="A2589" s="9" t="s">
        <v>7673</v>
      </c>
      <c r="B2589" s="10">
        <v>45740.58902777778</v>
      </c>
      <c r="C2589" s="11" t="s">
        <v>7674</v>
      </c>
      <c r="D2589" s="12">
        <v>3.0</v>
      </c>
      <c r="E2589" s="10" t="s">
        <v>59</v>
      </c>
      <c r="F2589" s="12">
        <v>2025.0</v>
      </c>
      <c r="G2589" s="13" t="s">
        <v>7675</v>
      </c>
      <c r="H2589" s="14" t="s">
        <v>7676</v>
      </c>
      <c r="I2589" s="12">
        <v>0.0</v>
      </c>
      <c r="J2589" s="15" t="str">
        <f t="shared" si="1"/>
        <v>Relevant</v>
      </c>
    </row>
    <row r="2590" ht="22.5" customHeight="1">
      <c r="A2590" s="9" t="s">
        <v>7677</v>
      </c>
      <c r="B2590" s="10">
        <v>45597.688656018516</v>
      </c>
      <c r="C2590" s="11" t="s">
        <v>7678</v>
      </c>
      <c r="D2590" s="12">
        <v>11.0</v>
      </c>
      <c r="E2590" s="10" t="s">
        <v>17</v>
      </c>
      <c r="F2590" s="12">
        <v>2024.0</v>
      </c>
      <c r="G2590" s="13" t="s">
        <v>7679</v>
      </c>
      <c r="H2590" s="14" t="s">
        <v>7680</v>
      </c>
      <c r="I2590" s="12">
        <v>7850902.0</v>
      </c>
      <c r="J2590" s="15" t="str">
        <f t="shared" si="1"/>
        <v>Relevant</v>
      </c>
    </row>
    <row r="2591" ht="22.5" customHeight="1">
      <c r="A2591" s="9" t="s">
        <v>7681</v>
      </c>
      <c r="B2591" s="10">
        <v>45615.56248842592</v>
      </c>
      <c r="C2591" s="11" t="s">
        <v>7682</v>
      </c>
      <c r="D2591" s="12">
        <v>11.0</v>
      </c>
      <c r="E2591" s="10" t="s">
        <v>17</v>
      </c>
      <c r="F2591" s="12">
        <v>2024.0</v>
      </c>
      <c r="G2591" s="13" t="s">
        <v>13</v>
      </c>
      <c r="H2591" s="14" t="s">
        <v>94</v>
      </c>
      <c r="I2591" s="12">
        <v>523.0</v>
      </c>
      <c r="J2591" s="15" t="str">
        <f t="shared" si="1"/>
        <v>Relevant</v>
      </c>
    </row>
    <row r="2592" ht="22.5" customHeight="1">
      <c r="A2592" s="9" t="s">
        <v>7683</v>
      </c>
      <c r="B2592" s="10">
        <v>45580.6010371875</v>
      </c>
      <c r="C2592" s="11" t="s">
        <v>3230</v>
      </c>
      <c r="D2592" s="12">
        <v>10.0</v>
      </c>
      <c r="E2592" s="10" t="s">
        <v>42</v>
      </c>
      <c r="F2592" s="12">
        <v>2024.0</v>
      </c>
      <c r="G2592" s="13" t="s">
        <v>7684</v>
      </c>
      <c r="H2592" s="14" t="s">
        <v>7685</v>
      </c>
      <c r="I2592" s="12">
        <v>473244.0</v>
      </c>
      <c r="J2592" s="15" t="str">
        <f t="shared" si="1"/>
        <v>Relevant</v>
      </c>
    </row>
    <row r="2593" ht="22.5" customHeight="1">
      <c r="A2593" s="9" t="s">
        <v>7686</v>
      </c>
      <c r="B2593" s="10">
        <v>45588.57886574074</v>
      </c>
      <c r="C2593" s="11" t="s">
        <v>7687</v>
      </c>
      <c r="D2593" s="12">
        <v>10.0</v>
      </c>
      <c r="E2593" s="10" t="s">
        <v>42</v>
      </c>
      <c r="F2593" s="12">
        <v>2024.0</v>
      </c>
      <c r="G2593" s="13" t="s">
        <v>13</v>
      </c>
      <c r="H2593" s="14" t="s">
        <v>7688</v>
      </c>
      <c r="I2593" s="12">
        <v>124.0</v>
      </c>
      <c r="J2593" s="15" t="str">
        <f t="shared" si="1"/>
        <v>Relevant</v>
      </c>
    </row>
    <row r="2594" ht="22.5" customHeight="1">
      <c r="A2594" s="9" t="s">
        <v>7689</v>
      </c>
      <c r="B2594" s="10">
        <v>45578.83505787037</v>
      </c>
      <c r="C2594" s="11" t="s">
        <v>7690</v>
      </c>
      <c r="D2594" s="12">
        <v>10.0</v>
      </c>
      <c r="E2594" s="10" t="s">
        <v>42</v>
      </c>
      <c r="F2594" s="12">
        <v>2024.0</v>
      </c>
      <c r="G2594" s="13" t="s">
        <v>13</v>
      </c>
      <c r="H2594" s="14" t="s">
        <v>4261</v>
      </c>
      <c r="I2594" s="12">
        <v>608.0</v>
      </c>
      <c r="J2594" s="15" t="str">
        <f t="shared" si="1"/>
        <v>Relevant</v>
      </c>
    </row>
    <row r="2595" ht="22.5" customHeight="1">
      <c r="A2595" s="9" t="s">
        <v>7691</v>
      </c>
      <c r="B2595" s="10">
        <v>45618.64695601852</v>
      </c>
      <c r="C2595" s="11" t="s">
        <v>7692</v>
      </c>
      <c r="D2595" s="12">
        <v>11.0</v>
      </c>
      <c r="E2595" s="10" t="s">
        <v>17</v>
      </c>
      <c r="F2595" s="12">
        <v>2024.0</v>
      </c>
      <c r="G2595" s="13" t="s">
        <v>13</v>
      </c>
      <c r="H2595" s="14" t="s">
        <v>7063</v>
      </c>
      <c r="I2595" s="12">
        <v>101.0</v>
      </c>
      <c r="J2595" s="15" t="str">
        <f t="shared" si="1"/>
        <v>Relevant</v>
      </c>
    </row>
    <row r="2596" ht="22.5" customHeight="1">
      <c r="A2596" s="9" t="s">
        <v>7693</v>
      </c>
      <c r="B2596" s="10">
        <v>45595.936840277776</v>
      </c>
      <c r="C2596" s="11" t="s">
        <v>7694</v>
      </c>
      <c r="D2596" s="12">
        <v>10.0</v>
      </c>
      <c r="E2596" s="10" t="s">
        <v>42</v>
      </c>
      <c r="F2596" s="12">
        <v>2024.0</v>
      </c>
      <c r="G2596" s="13" t="s">
        <v>7695</v>
      </c>
      <c r="H2596" s="14" t="s">
        <v>7696</v>
      </c>
      <c r="I2596" s="12">
        <v>9292977.0</v>
      </c>
      <c r="J2596" s="15" t="str">
        <f t="shared" si="1"/>
        <v>Relevant</v>
      </c>
    </row>
    <row r="2597" ht="22.5" customHeight="1">
      <c r="A2597" s="9" t="s">
        <v>7697</v>
      </c>
      <c r="B2597" s="10">
        <v>45631.98501157408</v>
      </c>
      <c r="C2597" s="11" t="s">
        <v>7698</v>
      </c>
      <c r="D2597" s="12">
        <v>12.0</v>
      </c>
      <c r="E2597" s="10" t="s">
        <v>26</v>
      </c>
      <c r="F2597" s="12">
        <v>2024.0</v>
      </c>
      <c r="G2597" s="13" t="s">
        <v>13</v>
      </c>
      <c r="H2597" s="14" t="s">
        <v>514</v>
      </c>
      <c r="I2597" s="12">
        <v>474.0</v>
      </c>
      <c r="J2597" s="15" t="str">
        <f t="shared" si="1"/>
        <v>Relevant</v>
      </c>
    </row>
    <row r="2598" ht="22.5" customHeight="1">
      <c r="A2598" s="9" t="s">
        <v>7699</v>
      </c>
      <c r="B2598" s="10">
        <v>45596.48</v>
      </c>
      <c r="C2598" s="11" t="s">
        <v>7700</v>
      </c>
      <c r="D2598" s="12">
        <v>10.0</v>
      </c>
      <c r="E2598" s="10" t="s">
        <v>42</v>
      </c>
      <c r="F2598" s="12">
        <v>2024.0</v>
      </c>
      <c r="G2598" s="13" t="s">
        <v>13</v>
      </c>
      <c r="H2598" s="14" t="s">
        <v>5957</v>
      </c>
      <c r="I2598" s="12">
        <v>5.0</v>
      </c>
      <c r="J2598" s="15" t="str">
        <f t="shared" si="1"/>
        <v>Irrelevant</v>
      </c>
    </row>
    <row r="2599" ht="22.5" customHeight="1">
      <c r="A2599" s="9" t="s">
        <v>7701</v>
      </c>
      <c r="B2599" s="10">
        <v>45655.6980787037</v>
      </c>
      <c r="C2599" s="11" t="s">
        <v>7702</v>
      </c>
      <c r="D2599" s="12">
        <v>12.0</v>
      </c>
      <c r="E2599" s="10" t="s">
        <v>26</v>
      </c>
      <c r="F2599" s="12">
        <v>2024.0</v>
      </c>
      <c r="G2599" s="13" t="s">
        <v>7703</v>
      </c>
      <c r="H2599" s="14" t="str">
        <f>IFERROR(__xludf.DUMMYFUNCTION("TRIM(REGEXREPLACE(GOOGLETRANSLATE(G2599,""auto"",""en""),""(?i)\b(RT|QT)\s*@?\w*:?\s*|https?://\S+|@\w+|#\w+|[^\x00-\x7F]|[^\w\s]"",""""))"),"Weather Update Scientists are shocked The air in Rajasthan has suddenly changed learn how this change happened")</f>
        <v>Weather Update Scientists are shocked The air in Rajasthan has suddenly changed learn how this change happened</v>
      </c>
      <c r="I2599" s="12">
        <v>6474685.0</v>
      </c>
      <c r="J2599" s="15" t="str">
        <f t="shared" si="1"/>
        <v>Irrelevant</v>
      </c>
    </row>
    <row r="2600" ht="22.5" customHeight="1">
      <c r="A2600" s="9" t="s">
        <v>7704</v>
      </c>
      <c r="B2600" s="10">
        <v>45719.514444444445</v>
      </c>
      <c r="C2600" s="11" t="s">
        <v>7705</v>
      </c>
      <c r="D2600" s="12">
        <v>3.0</v>
      </c>
      <c r="E2600" s="10" t="s">
        <v>59</v>
      </c>
      <c r="F2600" s="12">
        <v>2025.0</v>
      </c>
      <c r="G2600" s="13" t="s">
        <v>13</v>
      </c>
      <c r="H2600" s="14" t="s">
        <v>7706</v>
      </c>
      <c r="I2600" s="12">
        <v>37.0</v>
      </c>
      <c r="J2600" s="15" t="str">
        <f t="shared" si="1"/>
        <v>Irrelevant</v>
      </c>
    </row>
    <row r="2601" ht="22.5" customHeight="1">
      <c r="A2601" s="9" t="s">
        <v>7707</v>
      </c>
      <c r="B2601" s="10">
        <v>45586.03673292824</v>
      </c>
      <c r="C2601" s="11" t="s">
        <v>7708</v>
      </c>
      <c r="D2601" s="12">
        <v>10.0</v>
      </c>
      <c r="E2601" s="10" t="s">
        <v>42</v>
      </c>
      <c r="F2601" s="12">
        <v>2024.0</v>
      </c>
      <c r="G2601" s="13" t="s">
        <v>2476</v>
      </c>
      <c r="H2601" s="14" t="s">
        <v>7709</v>
      </c>
      <c r="I2601" s="12">
        <v>0.0</v>
      </c>
      <c r="J2601" s="15" t="str">
        <f t="shared" si="1"/>
        <v>Irrelevant</v>
      </c>
    </row>
    <row r="2602" ht="22.5" customHeight="1">
      <c r="A2602" s="9" t="s">
        <v>7710</v>
      </c>
      <c r="B2602" s="10">
        <v>45648.47109953704</v>
      </c>
      <c r="C2602" s="11" t="s">
        <v>7711</v>
      </c>
      <c r="D2602" s="12">
        <v>12.0</v>
      </c>
      <c r="E2602" s="10" t="s">
        <v>26</v>
      </c>
      <c r="F2602" s="12">
        <v>2024.0</v>
      </c>
      <c r="G2602" s="13" t="s">
        <v>7712</v>
      </c>
      <c r="H2602" s="14" t="s">
        <v>7713</v>
      </c>
      <c r="I2602" s="12">
        <v>622887.0</v>
      </c>
      <c r="J2602" s="15" t="str">
        <f t="shared" si="1"/>
        <v>Relevant</v>
      </c>
    </row>
    <row r="2603" ht="22.5" customHeight="1">
      <c r="A2603" s="9" t="s">
        <v>7714</v>
      </c>
      <c r="B2603" s="10">
        <v>45614.63119212963</v>
      </c>
      <c r="C2603" s="11" t="s">
        <v>7715</v>
      </c>
      <c r="D2603" s="12">
        <v>11.0</v>
      </c>
      <c r="E2603" s="10" t="s">
        <v>17</v>
      </c>
      <c r="F2603" s="12">
        <v>2024.0</v>
      </c>
      <c r="G2603" s="13" t="s">
        <v>13</v>
      </c>
      <c r="H2603" s="14" t="s">
        <v>423</v>
      </c>
      <c r="I2603" s="12">
        <v>15.0</v>
      </c>
      <c r="J2603" s="15" t="str">
        <f t="shared" si="1"/>
        <v>Relevant</v>
      </c>
    </row>
    <row r="2604" ht="22.5" customHeight="1">
      <c r="A2604" s="9" t="s">
        <v>7716</v>
      </c>
      <c r="B2604" s="10">
        <v>45559.66471064815</v>
      </c>
      <c r="C2604" s="11" t="s">
        <v>7717</v>
      </c>
      <c r="D2604" s="12">
        <v>9.0</v>
      </c>
      <c r="E2604" s="10" t="s">
        <v>114</v>
      </c>
      <c r="F2604" s="12">
        <v>2024.0</v>
      </c>
      <c r="G2604" s="13" t="s">
        <v>13</v>
      </c>
      <c r="H2604" s="14" t="s">
        <v>7718</v>
      </c>
      <c r="I2604" s="12">
        <v>3754.0</v>
      </c>
      <c r="J2604" s="15" t="str">
        <f t="shared" si="1"/>
        <v>Relevant</v>
      </c>
    </row>
    <row r="2605" ht="22.5" customHeight="1">
      <c r="A2605" s="9" t="s">
        <v>7719</v>
      </c>
      <c r="B2605" s="10">
        <v>45622.41849537037</v>
      </c>
      <c r="C2605" s="11" t="s">
        <v>7720</v>
      </c>
      <c r="D2605" s="12">
        <v>11.0</v>
      </c>
      <c r="E2605" s="10" t="s">
        <v>17</v>
      </c>
      <c r="F2605" s="12">
        <v>2024.0</v>
      </c>
      <c r="G2605" s="13" t="s">
        <v>7721</v>
      </c>
      <c r="H2605" s="14" t="s">
        <v>7722</v>
      </c>
      <c r="I2605" s="12">
        <v>3658.0</v>
      </c>
      <c r="J2605" s="15" t="str">
        <f t="shared" si="1"/>
        <v>Irrelevant</v>
      </c>
    </row>
    <row r="2606" ht="22.5" customHeight="1">
      <c r="A2606" s="9" t="s">
        <v>7723</v>
      </c>
      <c r="B2606" s="10">
        <v>45614.7175462963</v>
      </c>
      <c r="C2606" s="11" t="s">
        <v>7724</v>
      </c>
      <c r="D2606" s="12">
        <v>11.0</v>
      </c>
      <c r="E2606" s="10" t="s">
        <v>17</v>
      </c>
      <c r="F2606" s="12">
        <v>2024.0</v>
      </c>
      <c r="G2606" s="13" t="s">
        <v>13</v>
      </c>
      <c r="H2606" s="14" t="s">
        <v>423</v>
      </c>
      <c r="I2606" s="12">
        <v>15.0</v>
      </c>
      <c r="J2606" s="15" t="str">
        <f t="shared" si="1"/>
        <v>Relevant</v>
      </c>
    </row>
    <row r="2607" ht="22.5" customHeight="1">
      <c r="A2607" s="9" t="s">
        <v>7725</v>
      </c>
      <c r="B2607" s="10">
        <v>45616.166666666664</v>
      </c>
      <c r="C2607" s="11" t="s">
        <v>374</v>
      </c>
      <c r="D2607" s="12">
        <v>11.0</v>
      </c>
      <c r="E2607" s="10" t="s">
        <v>17</v>
      </c>
      <c r="F2607" s="12">
        <v>2024.0</v>
      </c>
      <c r="G2607" s="13" t="s">
        <v>7726</v>
      </c>
      <c r="H2607" s="14" t="s">
        <v>7727</v>
      </c>
      <c r="I2607" s="12">
        <v>8494959.0</v>
      </c>
      <c r="J2607" s="15" t="str">
        <f t="shared" si="1"/>
        <v>Relevant</v>
      </c>
    </row>
    <row r="2608" ht="22.5" customHeight="1">
      <c r="A2608" s="9" t="s">
        <v>7728</v>
      </c>
      <c r="B2608" s="10">
        <v>45643.03019675926</v>
      </c>
      <c r="C2608" s="11" t="s">
        <v>7729</v>
      </c>
      <c r="D2608" s="12">
        <v>12.0</v>
      </c>
      <c r="E2608" s="10" t="s">
        <v>26</v>
      </c>
      <c r="F2608" s="12">
        <v>2024.0</v>
      </c>
      <c r="G2608" s="13" t="s">
        <v>7730</v>
      </c>
      <c r="H2608" s="14" t="s">
        <v>7731</v>
      </c>
      <c r="I2608" s="12">
        <v>38154.0</v>
      </c>
      <c r="J2608" s="15" t="str">
        <f t="shared" si="1"/>
        <v>Irrelevant</v>
      </c>
    </row>
    <row r="2609" ht="22.5" customHeight="1">
      <c r="A2609" s="9" t="s">
        <v>7732</v>
      </c>
      <c r="B2609" s="10">
        <v>45564.24695018519</v>
      </c>
      <c r="C2609" s="11" t="s">
        <v>7733</v>
      </c>
      <c r="D2609" s="12">
        <v>9.0</v>
      </c>
      <c r="E2609" s="10" t="s">
        <v>114</v>
      </c>
      <c r="F2609" s="12">
        <v>2024.0</v>
      </c>
      <c r="G2609" s="13" t="s">
        <v>7734</v>
      </c>
      <c r="H2609" s="14" t="s">
        <v>7735</v>
      </c>
      <c r="I2609" s="12">
        <v>1.6242846E7</v>
      </c>
      <c r="J2609" s="15" t="str">
        <f t="shared" si="1"/>
        <v>Irrelevant</v>
      </c>
    </row>
    <row r="2610" ht="22.5" customHeight="1">
      <c r="A2610" s="9" t="s">
        <v>7736</v>
      </c>
      <c r="B2610" s="10">
        <v>45611.31674768519</v>
      </c>
      <c r="C2610" s="11" t="s">
        <v>7737</v>
      </c>
      <c r="D2610" s="12">
        <v>11.0</v>
      </c>
      <c r="E2610" s="10" t="s">
        <v>17</v>
      </c>
      <c r="F2610" s="12">
        <v>2024.0</v>
      </c>
      <c r="G2610" s="13" t="s">
        <v>13</v>
      </c>
      <c r="H2610" s="14" t="s">
        <v>47</v>
      </c>
      <c r="I2610" s="12">
        <v>114.0</v>
      </c>
      <c r="J2610" s="15" t="str">
        <f t="shared" si="1"/>
        <v>Relevant</v>
      </c>
    </row>
    <row r="2611" ht="22.5" customHeight="1">
      <c r="A2611" s="9" t="s">
        <v>7738</v>
      </c>
      <c r="B2611" s="10">
        <v>45621.612337962964</v>
      </c>
      <c r="C2611" s="11" t="s">
        <v>7739</v>
      </c>
      <c r="D2611" s="12">
        <v>11.0</v>
      </c>
      <c r="E2611" s="10" t="s">
        <v>17</v>
      </c>
      <c r="F2611" s="12">
        <v>2024.0</v>
      </c>
      <c r="G2611" s="13" t="s">
        <v>13</v>
      </c>
      <c r="H2611" s="14" t="s">
        <v>220</v>
      </c>
      <c r="I2611" s="12">
        <v>193.0</v>
      </c>
      <c r="J2611" s="15" t="str">
        <f t="shared" si="1"/>
        <v>Relevant</v>
      </c>
    </row>
    <row r="2612" ht="22.5" customHeight="1">
      <c r="A2612" s="9" t="s">
        <v>7740</v>
      </c>
      <c r="B2612" s="10">
        <v>45596.99966085648</v>
      </c>
      <c r="C2612" s="11" t="s">
        <v>7741</v>
      </c>
      <c r="D2612" s="12">
        <v>10.0</v>
      </c>
      <c r="E2612" s="10" t="s">
        <v>42</v>
      </c>
      <c r="F2612" s="12">
        <v>2024.0</v>
      </c>
      <c r="G2612" s="13" t="s">
        <v>7742</v>
      </c>
      <c r="H2612" s="14" t="s">
        <v>7743</v>
      </c>
      <c r="I2612" s="12">
        <v>756.0</v>
      </c>
      <c r="J2612" s="15" t="str">
        <f t="shared" si="1"/>
        <v>Relevant</v>
      </c>
    </row>
    <row r="2613" ht="22.5" customHeight="1">
      <c r="A2613" s="9" t="s">
        <v>7744</v>
      </c>
      <c r="B2613" s="10">
        <v>45597.74074074074</v>
      </c>
      <c r="C2613" s="11" t="s">
        <v>7745</v>
      </c>
      <c r="D2613" s="12">
        <v>11.0</v>
      </c>
      <c r="E2613" s="10" t="s">
        <v>17</v>
      </c>
      <c r="F2613" s="12">
        <v>2024.0</v>
      </c>
      <c r="G2613" s="13" t="s">
        <v>13</v>
      </c>
      <c r="H2613" s="14" t="s">
        <v>7746</v>
      </c>
      <c r="I2613" s="12">
        <v>518.0</v>
      </c>
      <c r="J2613" s="15" t="str">
        <f t="shared" si="1"/>
        <v>Relevant</v>
      </c>
    </row>
    <row r="2614" ht="22.5" customHeight="1">
      <c r="A2614" s="9" t="s">
        <v>7747</v>
      </c>
      <c r="B2614" s="10">
        <v>45649.27532407407</v>
      </c>
      <c r="C2614" s="11" t="s">
        <v>7748</v>
      </c>
      <c r="D2614" s="12">
        <v>12.0</v>
      </c>
      <c r="E2614" s="10" t="s">
        <v>26</v>
      </c>
      <c r="F2614" s="12">
        <v>2024.0</v>
      </c>
      <c r="G2614" s="13" t="s">
        <v>7749</v>
      </c>
      <c r="H2614" s="14" t="s">
        <v>7750</v>
      </c>
      <c r="I2614" s="12">
        <v>8468849.0</v>
      </c>
      <c r="J2614" s="15" t="str">
        <f t="shared" si="1"/>
        <v>Relevant</v>
      </c>
    </row>
    <row r="2615" ht="22.5" customHeight="1">
      <c r="A2615" s="9" t="s">
        <v>7751</v>
      </c>
      <c r="B2615" s="10">
        <v>45651.60018518518</v>
      </c>
      <c r="C2615" s="11" t="s">
        <v>7752</v>
      </c>
      <c r="D2615" s="12">
        <v>12.0</v>
      </c>
      <c r="E2615" s="10" t="s">
        <v>26</v>
      </c>
      <c r="F2615" s="12">
        <v>2024.0</v>
      </c>
      <c r="G2615" s="13" t="s">
        <v>13</v>
      </c>
      <c r="H2615" s="14" t="s">
        <v>4980</v>
      </c>
      <c r="I2615" s="12">
        <v>3790.0</v>
      </c>
      <c r="J2615" s="15" t="str">
        <f t="shared" si="1"/>
        <v>Relevant</v>
      </c>
    </row>
    <row r="2616" ht="22.5" customHeight="1">
      <c r="A2616" s="9" t="s">
        <v>7753</v>
      </c>
      <c r="B2616" s="10">
        <v>45475.849803240744</v>
      </c>
      <c r="C2616" s="11" t="s">
        <v>7754</v>
      </c>
      <c r="D2616" s="12">
        <v>7.0</v>
      </c>
      <c r="E2616" s="10" t="s">
        <v>55</v>
      </c>
      <c r="F2616" s="12">
        <v>2024.0</v>
      </c>
      <c r="G2616" s="13" t="s">
        <v>13</v>
      </c>
      <c r="H2616" s="14" t="s">
        <v>56</v>
      </c>
      <c r="I2616" s="12">
        <v>11.0</v>
      </c>
      <c r="J2616" s="15" t="str">
        <f t="shared" si="1"/>
        <v>Relevant</v>
      </c>
    </row>
    <row r="2617" ht="22.5" customHeight="1">
      <c r="A2617" s="9" t="s">
        <v>7755</v>
      </c>
      <c r="B2617" s="10">
        <v>45705.90389037037</v>
      </c>
      <c r="C2617" s="11" t="s">
        <v>7756</v>
      </c>
      <c r="D2617" s="12">
        <v>2.0</v>
      </c>
      <c r="E2617" s="10" t="s">
        <v>12</v>
      </c>
      <c r="F2617" s="12">
        <v>2025.0</v>
      </c>
      <c r="G2617" s="13" t="s">
        <v>7757</v>
      </c>
      <c r="H2617" s="14" t="s">
        <v>7758</v>
      </c>
      <c r="I2617" s="12">
        <v>526736.0</v>
      </c>
      <c r="J2617" s="15" t="str">
        <f t="shared" si="1"/>
        <v>Relevant</v>
      </c>
    </row>
    <row r="2618" ht="22.5" customHeight="1">
      <c r="A2618" s="9" t="s">
        <v>7759</v>
      </c>
      <c r="B2618" s="10">
        <v>45710.49820601852</v>
      </c>
      <c r="C2618" s="11" t="s">
        <v>7760</v>
      </c>
      <c r="D2618" s="12">
        <v>2.0</v>
      </c>
      <c r="E2618" s="10" t="s">
        <v>12</v>
      </c>
      <c r="F2618" s="12">
        <v>2025.0</v>
      </c>
      <c r="G2618" s="13" t="s">
        <v>7761</v>
      </c>
      <c r="H2618" s="14" t="s">
        <v>7762</v>
      </c>
      <c r="I2618" s="12">
        <v>1314433.0</v>
      </c>
      <c r="J2618" s="15" t="str">
        <f t="shared" si="1"/>
        <v>Relevant</v>
      </c>
    </row>
    <row r="2619" ht="22.5" customHeight="1">
      <c r="A2619" s="9" t="s">
        <v>7763</v>
      </c>
      <c r="B2619" s="10">
        <v>45616.89724537037</v>
      </c>
      <c r="C2619" s="11" t="s">
        <v>7764</v>
      </c>
      <c r="D2619" s="12">
        <v>11.0</v>
      </c>
      <c r="E2619" s="10" t="s">
        <v>17</v>
      </c>
      <c r="F2619" s="12">
        <v>2024.0</v>
      </c>
      <c r="G2619" s="13" t="s">
        <v>7765</v>
      </c>
      <c r="H2619" s="14" t="s">
        <v>7766</v>
      </c>
      <c r="I2619" s="12">
        <v>5473464.0</v>
      </c>
      <c r="J2619" s="15" t="str">
        <f t="shared" si="1"/>
        <v>Relevant</v>
      </c>
    </row>
    <row r="2620" ht="22.5" customHeight="1">
      <c r="A2620" s="9" t="s">
        <v>7767</v>
      </c>
      <c r="B2620" s="10">
        <v>45611.788194444445</v>
      </c>
      <c r="C2620" s="11" t="s">
        <v>7768</v>
      </c>
      <c r="D2620" s="12">
        <v>11.0</v>
      </c>
      <c r="E2620" s="10" t="s">
        <v>17</v>
      </c>
      <c r="F2620" s="12">
        <v>2024.0</v>
      </c>
      <c r="G2620" s="13" t="s">
        <v>7769</v>
      </c>
      <c r="H2620" s="14" t="s">
        <v>7770</v>
      </c>
      <c r="I2620" s="12">
        <v>409.0</v>
      </c>
      <c r="J2620" s="15" t="str">
        <f t="shared" si="1"/>
        <v>Relevant</v>
      </c>
    </row>
    <row r="2621" ht="22.5" customHeight="1">
      <c r="A2621" s="9" t="s">
        <v>7771</v>
      </c>
      <c r="B2621" s="10">
        <v>45586.44136574074</v>
      </c>
      <c r="C2621" s="11" t="s">
        <v>7772</v>
      </c>
      <c r="D2621" s="12">
        <v>10.0</v>
      </c>
      <c r="E2621" s="10" t="s">
        <v>42</v>
      </c>
      <c r="F2621" s="12">
        <v>2024.0</v>
      </c>
      <c r="G2621" s="13" t="s">
        <v>13</v>
      </c>
      <c r="H2621" s="14" t="s">
        <v>7773</v>
      </c>
      <c r="I2621" s="12">
        <v>47831.0</v>
      </c>
      <c r="J2621" s="15" t="str">
        <f t="shared" si="1"/>
        <v>Relevant</v>
      </c>
    </row>
    <row r="2622" ht="22.5" customHeight="1">
      <c r="A2622" s="9" t="s">
        <v>7774</v>
      </c>
      <c r="B2622" s="10">
        <v>45584.54252314815</v>
      </c>
      <c r="C2622" s="11" t="s">
        <v>7775</v>
      </c>
      <c r="D2622" s="12">
        <v>10.0</v>
      </c>
      <c r="E2622" s="10" t="s">
        <v>42</v>
      </c>
      <c r="F2622" s="12">
        <v>2024.0</v>
      </c>
      <c r="G2622" s="13" t="s">
        <v>7776</v>
      </c>
      <c r="H2622" s="14" t="s">
        <v>7777</v>
      </c>
      <c r="I2622" s="12">
        <v>9816024.0</v>
      </c>
      <c r="J2622" s="15" t="str">
        <f t="shared" si="1"/>
        <v>Relevant</v>
      </c>
    </row>
    <row r="2623" ht="22.5" customHeight="1">
      <c r="A2623" s="9" t="s">
        <v>7778</v>
      </c>
      <c r="B2623" s="10">
        <v>45621.734375</v>
      </c>
      <c r="C2623" s="11" t="s">
        <v>7779</v>
      </c>
      <c r="D2623" s="12">
        <v>11.0</v>
      </c>
      <c r="E2623" s="10" t="s">
        <v>17</v>
      </c>
      <c r="F2623" s="12">
        <v>2024.0</v>
      </c>
      <c r="G2623" s="13" t="s">
        <v>13</v>
      </c>
      <c r="H2623" s="14" t="s">
        <v>220</v>
      </c>
      <c r="I2623" s="12">
        <v>25.0</v>
      </c>
      <c r="J2623" s="15" t="str">
        <f t="shared" si="1"/>
        <v>Relevant</v>
      </c>
    </row>
    <row r="2624" ht="22.5" customHeight="1">
      <c r="A2624" s="9" t="s">
        <v>7780</v>
      </c>
      <c r="B2624" s="10">
        <v>45542.78041666667</v>
      </c>
      <c r="C2624" s="11" t="s">
        <v>2835</v>
      </c>
      <c r="D2624" s="12">
        <v>9.0</v>
      </c>
      <c r="E2624" s="10" t="s">
        <v>114</v>
      </c>
      <c r="F2624" s="12">
        <v>2024.0</v>
      </c>
      <c r="G2624" s="13" t="s">
        <v>7781</v>
      </c>
      <c r="H2624" s="14" t="s">
        <v>7782</v>
      </c>
      <c r="I2624" s="12">
        <v>0.0</v>
      </c>
      <c r="J2624" s="15" t="str">
        <f t="shared" si="1"/>
        <v>Relevant</v>
      </c>
    </row>
    <row r="2625" ht="22.5" customHeight="1">
      <c r="A2625" s="9" t="s">
        <v>7783</v>
      </c>
      <c r="B2625" s="10">
        <v>45585.380266203705</v>
      </c>
      <c r="C2625" s="11" t="s">
        <v>7784</v>
      </c>
      <c r="D2625" s="12">
        <v>10.0</v>
      </c>
      <c r="E2625" s="10" t="s">
        <v>42</v>
      </c>
      <c r="F2625" s="12">
        <v>2024.0</v>
      </c>
      <c r="G2625" s="13" t="s">
        <v>7785</v>
      </c>
      <c r="H2625" s="14" t="s">
        <v>7786</v>
      </c>
      <c r="I2625" s="12">
        <v>253820.0</v>
      </c>
      <c r="J2625" s="15" t="str">
        <f t="shared" si="1"/>
        <v>Relevant</v>
      </c>
    </row>
    <row r="2626" ht="22.5" customHeight="1">
      <c r="A2626" s="9" t="s">
        <v>7787</v>
      </c>
      <c r="B2626" s="10">
        <v>45625.764340277776</v>
      </c>
      <c r="C2626" s="11" t="s">
        <v>7788</v>
      </c>
      <c r="D2626" s="12">
        <v>11.0</v>
      </c>
      <c r="E2626" s="10" t="s">
        <v>17</v>
      </c>
      <c r="F2626" s="12">
        <v>2024.0</v>
      </c>
      <c r="G2626" s="13" t="s">
        <v>13</v>
      </c>
      <c r="H2626" s="14" t="s">
        <v>84</v>
      </c>
      <c r="I2626" s="12">
        <v>13210.0</v>
      </c>
      <c r="J2626" s="15" t="str">
        <f t="shared" si="1"/>
        <v>Relevant</v>
      </c>
    </row>
    <row r="2627" ht="22.5" customHeight="1">
      <c r="A2627" s="9" t="s">
        <v>7789</v>
      </c>
      <c r="B2627" s="10">
        <v>45592.585648148146</v>
      </c>
      <c r="C2627" s="11" t="s">
        <v>7790</v>
      </c>
      <c r="D2627" s="12">
        <v>10.0</v>
      </c>
      <c r="E2627" s="10" t="s">
        <v>42</v>
      </c>
      <c r="F2627" s="12">
        <v>2024.0</v>
      </c>
      <c r="G2627" s="13" t="s">
        <v>13</v>
      </c>
      <c r="H2627" s="14" t="s">
        <v>477</v>
      </c>
      <c r="I2627" s="12">
        <v>119.0</v>
      </c>
      <c r="J2627" s="15" t="str">
        <f t="shared" si="1"/>
        <v>Relevant</v>
      </c>
    </row>
    <row r="2628" ht="22.5" customHeight="1">
      <c r="A2628" s="9" t="s">
        <v>7791</v>
      </c>
      <c r="B2628" s="10">
        <v>45622.45972222222</v>
      </c>
      <c r="C2628" s="11" t="s">
        <v>7792</v>
      </c>
      <c r="D2628" s="12">
        <v>11.0</v>
      </c>
      <c r="E2628" s="10" t="s">
        <v>17</v>
      </c>
      <c r="F2628" s="12">
        <v>2024.0</v>
      </c>
      <c r="G2628" s="13" t="s">
        <v>7793</v>
      </c>
      <c r="H2628" s="14" t="s">
        <v>7794</v>
      </c>
      <c r="I2628" s="12">
        <v>1.3972868E7</v>
      </c>
      <c r="J2628" s="15" t="str">
        <f t="shared" si="1"/>
        <v>Relevant</v>
      </c>
    </row>
    <row r="2629" ht="22.5" customHeight="1">
      <c r="A2629" s="9" t="s">
        <v>7795</v>
      </c>
      <c r="B2629" s="10">
        <v>45731.28402777778</v>
      </c>
      <c r="C2629" s="11" t="s">
        <v>7796</v>
      </c>
      <c r="D2629" s="12">
        <v>3.0</v>
      </c>
      <c r="E2629" s="10" t="s">
        <v>59</v>
      </c>
      <c r="F2629" s="12">
        <v>2025.0</v>
      </c>
      <c r="G2629" s="13" t="s">
        <v>7797</v>
      </c>
      <c r="H2629" s="14" t="s">
        <v>7798</v>
      </c>
      <c r="I2629" s="12">
        <v>7894642.0</v>
      </c>
      <c r="J2629" s="15" t="str">
        <f t="shared" si="1"/>
        <v>Relevant</v>
      </c>
    </row>
    <row r="2630" ht="22.5" customHeight="1">
      <c r="A2630" s="9" t="s">
        <v>7799</v>
      </c>
      <c r="B2630" s="10">
        <v>45592.393171296295</v>
      </c>
      <c r="C2630" s="11" t="s">
        <v>7800</v>
      </c>
      <c r="D2630" s="12">
        <v>10.0</v>
      </c>
      <c r="E2630" s="10" t="s">
        <v>42</v>
      </c>
      <c r="F2630" s="12">
        <v>2024.0</v>
      </c>
      <c r="G2630" s="13" t="s">
        <v>13</v>
      </c>
      <c r="H2630" s="14" t="s">
        <v>97</v>
      </c>
      <c r="I2630" s="12">
        <v>11067.0</v>
      </c>
      <c r="J2630" s="15" t="str">
        <f t="shared" si="1"/>
        <v>Relevant</v>
      </c>
    </row>
    <row r="2631" ht="22.5" customHeight="1">
      <c r="A2631" s="9" t="s">
        <v>7801</v>
      </c>
      <c r="B2631" s="10">
        <v>45612.529340277775</v>
      </c>
      <c r="C2631" s="11" t="s">
        <v>7802</v>
      </c>
      <c r="D2631" s="12">
        <v>11.0</v>
      </c>
      <c r="E2631" s="10" t="s">
        <v>17</v>
      </c>
      <c r="F2631" s="12">
        <v>2024.0</v>
      </c>
      <c r="G2631" s="13" t="s">
        <v>7803</v>
      </c>
      <c r="H2631" s="14" t="s">
        <v>7804</v>
      </c>
      <c r="I2631" s="12">
        <v>1011.0</v>
      </c>
      <c r="J2631" s="15" t="str">
        <f t="shared" si="1"/>
        <v>Relevant</v>
      </c>
    </row>
    <row r="2632" ht="22.5" customHeight="1">
      <c r="A2632" s="9" t="s">
        <v>7805</v>
      </c>
      <c r="B2632" s="10">
        <v>45697.988530092596</v>
      </c>
      <c r="C2632" s="11" t="s">
        <v>7806</v>
      </c>
      <c r="D2632" s="12">
        <v>2.0</v>
      </c>
      <c r="E2632" s="10" t="s">
        <v>12</v>
      </c>
      <c r="F2632" s="12">
        <v>2025.0</v>
      </c>
      <c r="G2632" s="13" t="s">
        <v>13</v>
      </c>
      <c r="H2632" s="14" t="s">
        <v>14</v>
      </c>
      <c r="I2632" s="12">
        <v>102.0</v>
      </c>
      <c r="J2632" s="15" t="str">
        <f t="shared" si="1"/>
        <v>Relevant</v>
      </c>
    </row>
    <row r="2633" ht="22.5" customHeight="1">
      <c r="A2633" s="9" t="s">
        <v>7807</v>
      </c>
      <c r="B2633" s="10">
        <v>45710.67555555556</v>
      </c>
      <c r="C2633" s="11" t="s">
        <v>7808</v>
      </c>
      <c r="D2633" s="12">
        <v>2.0</v>
      </c>
      <c r="E2633" s="10" t="s">
        <v>12</v>
      </c>
      <c r="F2633" s="12">
        <v>2025.0</v>
      </c>
      <c r="G2633" s="13" t="s">
        <v>13</v>
      </c>
      <c r="H2633" s="14" t="s">
        <v>52</v>
      </c>
      <c r="I2633" s="12">
        <v>117.0</v>
      </c>
      <c r="J2633" s="15" t="str">
        <f t="shared" si="1"/>
        <v>Relevant</v>
      </c>
    </row>
    <row r="2634" ht="22.5" customHeight="1">
      <c r="A2634" s="9" t="s">
        <v>7809</v>
      </c>
      <c r="B2634" s="10">
        <v>45697.62231481481</v>
      </c>
      <c r="C2634" s="11" t="s">
        <v>7810</v>
      </c>
      <c r="D2634" s="12">
        <v>2.0</v>
      </c>
      <c r="E2634" s="10" t="s">
        <v>12</v>
      </c>
      <c r="F2634" s="12">
        <v>2025.0</v>
      </c>
      <c r="G2634" s="13" t="s">
        <v>13</v>
      </c>
      <c r="H2634" s="14" t="s">
        <v>14</v>
      </c>
      <c r="I2634" s="12">
        <v>216.0</v>
      </c>
      <c r="J2634" s="15" t="str">
        <f t="shared" si="1"/>
        <v>Relevant</v>
      </c>
    </row>
    <row r="2635" ht="22.5" customHeight="1">
      <c r="A2635" s="9" t="s">
        <v>7811</v>
      </c>
      <c r="B2635" s="10">
        <v>45614.85550925926</v>
      </c>
      <c r="C2635" s="11" t="s">
        <v>7812</v>
      </c>
      <c r="D2635" s="12">
        <v>11.0</v>
      </c>
      <c r="E2635" s="10" t="s">
        <v>17</v>
      </c>
      <c r="F2635" s="12">
        <v>2024.0</v>
      </c>
      <c r="G2635" s="13" t="s">
        <v>13</v>
      </c>
      <c r="H2635" s="14" t="s">
        <v>7813</v>
      </c>
      <c r="I2635" s="12">
        <v>3977.0</v>
      </c>
      <c r="J2635" s="15" t="str">
        <f t="shared" si="1"/>
        <v>Relevant</v>
      </c>
    </row>
    <row r="2636" ht="22.5" customHeight="1">
      <c r="A2636" s="9" t="s">
        <v>7814</v>
      </c>
      <c r="B2636" s="10">
        <v>45587.072847222225</v>
      </c>
      <c r="C2636" s="11" t="s">
        <v>7815</v>
      </c>
      <c r="D2636" s="12">
        <v>10.0</v>
      </c>
      <c r="E2636" s="10" t="s">
        <v>42</v>
      </c>
      <c r="F2636" s="12">
        <v>2024.0</v>
      </c>
      <c r="G2636" s="13" t="s">
        <v>13</v>
      </c>
      <c r="H2636" s="14" t="s">
        <v>175</v>
      </c>
      <c r="I2636" s="12">
        <v>1313.0</v>
      </c>
      <c r="J2636" s="15" t="str">
        <f t="shared" si="1"/>
        <v>Irrelevant</v>
      </c>
    </row>
    <row r="2637" ht="22.5" customHeight="1">
      <c r="A2637" s="9" t="s">
        <v>7816</v>
      </c>
      <c r="B2637" s="10">
        <v>45624.666863425926</v>
      </c>
      <c r="C2637" s="11" t="s">
        <v>7817</v>
      </c>
      <c r="D2637" s="12">
        <v>11.0</v>
      </c>
      <c r="E2637" s="10" t="s">
        <v>17</v>
      </c>
      <c r="F2637" s="12">
        <v>2024.0</v>
      </c>
      <c r="G2637" s="13" t="s">
        <v>13</v>
      </c>
      <c r="H2637" s="14" t="s">
        <v>220</v>
      </c>
      <c r="I2637" s="12">
        <v>824.0</v>
      </c>
      <c r="J2637" s="15" t="str">
        <f t="shared" si="1"/>
        <v>Relevant</v>
      </c>
    </row>
    <row r="2638" ht="22.5" customHeight="1">
      <c r="A2638" s="9" t="s">
        <v>7818</v>
      </c>
      <c r="B2638" s="10">
        <v>45596.993842592594</v>
      </c>
      <c r="C2638" s="11" t="s">
        <v>7819</v>
      </c>
      <c r="D2638" s="12">
        <v>10.0</v>
      </c>
      <c r="E2638" s="10" t="s">
        <v>42</v>
      </c>
      <c r="F2638" s="12">
        <v>2024.0</v>
      </c>
      <c r="G2638" s="13" t="s">
        <v>13</v>
      </c>
      <c r="H2638" s="14" t="s">
        <v>7820</v>
      </c>
      <c r="I2638" s="12">
        <v>309.0</v>
      </c>
      <c r="J2638" s="15" t="str">
        <f t="shared" si="1"/>
        <v>Relevant</v>
      </c>
    </row>
    <row r="2639" ht="22.5" customHeight="1">
      <c r="A2639" s="9" t="s">
        <v>7821</v>
      </c>
      <c r="B2639" s="10">
        <v>45608.88618055556</v>
      </c>
      <c r="C2639" s="11" t="s">
        <v>7822</v>
      </c>
      <c r="D2639" s="12">
        <v>11.0</v>
      </c>
      <c r="E2639" s="10" t="s">
        <v>17</v>
      </c>
      <c r="F2639" s="12">
        <v>2024.0</v>
      </c>
      <c r="G2639" s="13" t="s">
        <v>13</v>
      </c>
      <c r="H2639" s="14" t="s">
        <v>7823</v>
      </c>
      <c r="I2639" s="12">
        <v>27.0</v>
      </c>
      <c r="J2639" s="15" t="str">
        <f t="shared" si="1"/>
        <v>Relevant</v>
      </c>
    </row>
    <row r="2640" ht="22.5" customHeight="1">
      <c r="A2640" s="9" t="s">
        <v>7824</v>
      </c>
      <c r="B2640" s="10">
        <v>45666.65275462963</v>
      </c>
      <c r="C2640" s="11" t="s">
        <v>7825</v>
      </c>
      <c r="D2640" s="12">
        <v>1.0</v>
      </c>
      <c r="E2640" s="10" t="s">
        <v>70</v>
      </c>
      <c r="F2640" s="12">
        <v>2025.0</v>
      </c>
      <c r="G2640" s="13" t="s">
        <v>13</v>
      </c>
      <c r="H2640" s="14" t="s">
        <v>7826</v>
      </c>
      <c r="I2640" s="12">
        <v>858.0</v>
      </c>
      <c r="J2640" s="15" t="str">
        <f t="shared" si="1"/>
        <v>Relevant</v>
      </c>
    </row>
    <row r="2641" ht="22.5" customHeight="1">
      <c r="A2641" s="9" t="s">
        <v>7827</v>
      </c>
      <c r="B2641" s="10">
        <v>45609.475173611114</v>
      </c>
      <c r="C2641" s="11" t="s">
        <v>7828</v>
      </c>
      <c r="D2641" s="12">
        <v>11.0</v>
      </c>
      <c r="E2641" s="10" t="s">
        <v>17</v>
      </c>
      <c r="F2641" s="12">
        <v>2024.0</v>
      </c>
      <c r="G2641" s="13" t="s">
        <v>13</v>
      </c>
      <c r="H2641" s="14" t="s">
        <v>7829</v>
      </c>
      <c r="I2641" s="12">
        <v>28.0</v>
      </c>
      <c r="J2641" s="15" t="str">
        <f t="shared" si="1"/>
        <v>Relevant</v>
      </c>
    </row>
    <row r="2642" ht="22.5" customHeight="1">
      <c r="A2642" s="9" t="s">
        <v>7830</v>
      </c>
      <c r="B2642" s="10">
        <v>45588.56872685185</v>
      </c>
      <c r="C2642" s="11" t="s">
        <v>7831</v>
      </c>
      <c r="D2642" s="12">
        <v>10.0</v>
      </c>
      <c r="E2642" s="10" t="s">
        <v>42</v>
      </c>
      <c r="F2642" s="12">
        <v>2024.0</v>
      </c>
      <c r="G2642" s="13" t="s">
        <v>13</v>
      </c>
      <c r="H2642" s="14" t="s">
        <v>7832</v>
      </c>
      <c r="I2642" s="12">
        <v>7211.0</v>
      </c>
      <c r="J2642" s="15" t="str">
        <f t="shared" si="1"/>
        <v>Relevant</v>
      </c>
    </row>
    <row r="2643" ht="22.5" customHeight="1">
      <c r="A2643" s="9" t="s">
        <v>7833</v>
      </c>
      <c r="B2643" s="10">
        <v>45696.829884259256</v>
      </c>
      <c r="C2643" s="11" t="s">
        <v>7834</v>
      </c>
      <c r="D2643" s="12">
        <v>2.0</v>
      </c>
      <c r="E2643" s="10" t="s">
        <v>12</v>
      </c>
      <c r="F2643" s="12">
        <v>2025.0</v>
      </c>
      <c r="G2643" s="13" t="s">
        <v>13</v>
      </c>
      <c r="H2643" s="14" t="s">
        <v>14</v>
      </c>
      <c r="I2643" s="12">
        <v>1494.0</v>
      </c>
      <c r="J2643" s="15" t="str">
        <f t="shared" si="1"/>
        <v>Relevant</v>
      </c>
    </row>
    <row r="2644" ht="22.5" customHeight="1">
      <c r="A2644" s="9" t="s">
        <v>7835</v>
      </c>
      <c r="B2644" s="10">
        <v>45574.01908564815</v>
      </c>
      <c r="C2644" s="11" t="s">
        <v>7836</v>
      </c>
      <c r="D2644" s="12">
        <v>10.0</v>
      </c>
      <c r="E2644" s="10" t="s">
        <v>42</v>
      </c>
      <c r="F2644" s="12">
        <v>2024.0</v>
      </c>
      <c r="G2644" s="13" t="s">
        <v>7837</v>
      </c>
      <c r="H2644" s="14" t="s">
        <v>7838</v>
      </c>
      <c r="I2644" s="12">
        <v>1669912.0</v>
      </c>
      <c r="J2644" s="15" t="str">
        <f t="shared" si="1"/>
        <v>Irrelevant</v>
      </c>
    </row>
    <row r="2645" ht="22.5" customHeight="1">
      <c r="A2645" s="9" t="s">
        <v>7839</v>
      </c>
      <c r="B2645" s="10">
        <v>45631.41572916666</v>
      </c>
      <c r="C2645" s="11" t="s">
        <v>7840</v>
      </c>
      <c r="D2645" s="12">
        <v>12.0</v>
      </c>
      <c r="E2645" s="10" t="s">
        <v>26</v>
      </c>
      <c r="F2645" s="12">
        <v>2024.0</v>
      </c>
      <c r="G2645" s="13" t="s">
        <v>13</v>
      </c>
      <c r="H2645" s="14" t="s">
        <v>181</v>
      </c>
      <c r="I2645" s="12">
        <v>56.0</v>
      </c>
      <c r="J2645" s="15" t="str">
        <f t="shared" si="1"/>
        <v>Irrelevant</v>
      </c>
    </row>
    <row r="2646" ht="22.5" customHeight="1">
      <c r="A2646" s="9" t="s">
        <v>7841</v>
      </c>
      <c r="B2646" s="10">
        <v>45616.4725</v>
      </c>
      <c r="C2646" s="11" t="s">
        <v>7842</v>
      </c>
      <c r="D2646" s="12">
        <v>11.0</v>
      </c>
      <c r="E2646" s="10" t="s">
        <v>17</v>
      </c>
      <c r="F2646" s="12">
        <v>2024.0</v>
      </c>
      <c r="G2646" s="13" t="s">
        <v>13</v>
      </c>
      <c r="H2646" s="14" t="s">
        <v>31</v>
      </c>
      <c r="I2646" s="12">
        <v>12.0</v>
      </c>
      <c r="J2646" s="15" t="str">
        <f t="shared" si="1"/>
        <v>Relevant</v>
      </c>
    </row>
    <row r="2647" ht="22.5" customHeight="1">
      <c r="A2647" s="9" t="s">
        <v>7843</v>
      </c>
      <c r="B2647" s="10">
        <v>45529.76268518518</v>
      </c>
      <c r="C2647" s="11" t="s">
        <v>7844</v>
      </c>
      <c r="D2647" s="12">
        <v>8.0</v>
      </c>
      <c r="E2647" s="10" t="s">
        <v>167</v>
      </c>
      <c r="F2647" s="12">
        <v>2024.0</v>
      </c>
      <c r="G2647" s="13" t="s">
        <v>13</v>
      </c>
      <c r="H2647" s="14" t="s">
        <v>7845</v>
      </c>
      <c r="I2647" s="12">
        <v>33.0</v>
      </c>
      <c r="J2647" s="15" t="str">
        <f t="shared" si="1"/>
        <v>Relevant</v>
      </c>
    </row>
    <row r="2648" ht="22.5" customHeight="1">
      <c r="A2648" s="9" t="s">
        <v>7846</v>
      </c>
      <c r="B2648" s="10">
        <v>45615.51006944444</v>
      </c>
      <c r="C2648" s="11" t="s">
        <v>7847</v>
      </c>
      <c r="D2648" s="12">
        <v>11.0</v>
      </c>
      <c r="E2648" s="10" t="s">
        <v>17</v>
      </c>
      <c r="F2648" s="12">
        <v>2024.0</v>
      </c>
      <c r="G2648" s="13" t="s">
        <v>13</v>
      </c>
      <c r="H2648" s="14" t="s">
        <v>781</v>
      </c>
      <c r="I2648" s="12">
        <v>340.0</v>
      </c>
      <c r="J2648" s="15" t="str">
        <f t="shared" si="1"/>
        <v>Irrelevant</v>
      </c>
    </row>
    <row r="2649" ht="22.5" customHeight="1">
      <c r="A2649" s="9" t="s">
        <v>7848</v>
      </c>
      <c r="B2649" s="10">
        <v>45593.315671296295</v>
      </c>
      <c r="C2649" s="11" t="s">
        <v>4260</v>
      </c>
      <c r="D2649" s="12">
        <v>10.0</v>
      </c>
      <c r="E2649" s="10" t="s">
        <v>42</v>
      </c>
      <c r="F2649" s="12">
        <v>2024.0</v>
      </c>
      <c r="G2649" s="13" t="s">
        <v>13</v>
      </c>
      <c r="H2649" s="14" t="s">
        <v>97</v>
      </c>
      <c r="I2649" s="12">
        <v>299.0</v>
      </c>
      <c r="J2649" s="15" t="str">
        <f t="shared" si="1"/>
        <v>Relevant</v>
      </c>
    </row>
    <row r="2650" ht="22.5" customHeight="1">
      <c r="A2650" s="9" t="s">
        <v>7849</v>
      </c>
      <c r="B2650" s="10">
        <v>45588.50258101852</v>
      </c>
      <c r="C2650" s="11" t="s">
        <v>7850</v>
      </c>
      <c r="D2650" s="12">
        <v>10.0</v>
      </c>
      <c r="E2650" s="10" t="s">
        <v>42</v>
      </c>
      <c r="F2650" s="12">
        <v>2024.0</v>
      </c>
      <c r="G2650" s="13" t="s">
        <v>13</v>
      </c>
      <c r="H2650" s="14" t="s">
        <v>7851</v>
      </c>
      <c r="I2650" s="12">
        <v>1708.0</v>
      </c>
      <c r="J2650" s="15" t="str">
        <f t="shared" si="1"/>
        <v>Relevant</v>
      </c>
    </row>
    <row r="2651" ht="22.5" customHeight="1">
      <c r="A2651" s="9" t="s">
        <v>7852</v>
      </c>
      <c r="B2651" s="10">
        <v>45496.72650462963</v>
      </c>
      <c r="C2651" s="11" t="s">
        <v>7853</v>
      </c>
      <c r="D2651" s="12">
        <v>7.0</v>
      </c>
      <c r="E2651" s="10" t="s">
        <v>55</v>
      </c>
      <c r="F2651" s="12">
        <v>2024.0</v>
      </c>
      <c r="G2651" s="13" t="s">
        <v>13</v>
      </c>
      <c r="H2651" s="14" t="s">
        <v>7854</v>
      </c>
      <c r="I2651" s="12">
        <v>1125.0</v>
      </c>
      <c r="J2651" s="15" t="str">
        <f t="shared" si="1"/>
        <v>Irrelevant</v>
      </c>
    </row>
    <row r="2652" ht="22.5" customHeight="1">
      <c r="A2652" s="9" t="s">
        <v>7855</v>
      </c>
      <c r="B2652" s="10">
        <v>45605.51828703703</v>
      </c>
      <c r="C2652" s="11" t="s">
        <v>7856</v>
      </c>
      <c r="D2652" s="12">
        <v>11.0</v>
      </c>
      <c r="E2652" s="10" t="s">
        <v>17</v>
      </c>
      <c r="F2652" s="12">
        <v>2024.0</v>
      </c>
      <c r="G2652" s="13" t="s">
        <v>13</v>
      </c>
      <c r="H2652" s="14" t="s">
        <v>7857</v>
      </c>
      <c r="I2652" s="12">
        <v>5549.0</v>
      </c>
      <c r="J2652" s="15" t="str">
        <f t="shared" si="1"/>
        <v>Relevant</v>
      </c>
    </row>
    <row r="2653" ht="22.5" customHeight="1">
      <c r="A2653" s="9" t="s">
        <v>7858</v>
      </c>
      <c r="B2653" s="10">
        <v>45448.35259259259</v>
      </c>
      <c r="C2653" s="11" t="s">
        <v>7859</v>
      </c>
      <c r="D2653" s="12">
        <v>6.0</v>
      </c>
      <c r="E2653" s="10" t="s">
        <v>34</v>
      </c>
      <c r="F2653" s="12">
        <v>2024.0</v>
      </c>
      <c r="G2653" s="13" t="s">
        <v>13</v>
      </c>
      <c r="H2653" s="14" t="s">
        <v>759</v>
      </c>
      <c r="I2653" s="12">
        <v>695.0</v>
      </c>
      <c r="J2653" s="15" t="str">
        <f t="shared" si="1"/>
        <v>Relevant</v>
      </c>
    </row>
    <row r="2654" ht="22.5" customHeight="1">
      <c r="A2654" s="9" t="s">
        <v>7860</v>
      </c>
      <c r="B2654" s="10">
        <v>45598.59119212963</v>
      </c>
      <c r="C2654" s="11" t="s">
        <v>7861</v>
      </c>
      <c r="D2654" s="12">
        <v>11.0</v>
      </c>
      <c r="E2654" s="10" t="s">
        <v>17</v>
      </c>
      <c r="F2654" s="12">
        <v>2024.0</v>
      </c>
      <c r="G2654" s="13" t="s">
        <v>13</v>
      </c>
      <c r="H2654" s="14" t="s">
        <v>7862</v>
      </c>
      <c r="I2654" s="12">
        <v>2196.0</v>
      </c>
      <c r="J2654" s="15" t="str">
        <f t="shared" si="1"/>
        <v>Relevant</v>
      </c>
    </row>
    <row r="2655" ht="22.5" customHeight="1">
      <c r="A2655" s="9" t="s">
        <v>7863</v>
      </c>
      <c r="B2655" s="10">
        <v>45429.11097605324</v>
      </c>
      <c r="C2655" s="11" t="s">
        <v>7864</v>
      </c>
      <c r="D2655" s="12">
        <v>5.0</v>
      </c>
      <c r="E2655" s="10" t="s">
        <v>21</v>
      </c>
      <c r="F2655" s="12">
        <v>2024.0</v>
      </c>
      <c r="G2655" s="13" t="s">
        <v>7865</v>
      </c>
      <c r="H2655" s="14" t="s">
        <v>7866</v>
      </c>
      <c r="I2655" s="12">
        <v>1.0442369E7</v>
      </c>
      <c r="J2655" s="15" t="str">
        <f t="shared" si="1"/>
        <v>Irrelevant</v>
      </c>
    </row>
    <row r="2656" ht="22.5" customHeight="1">
      <c r="A2656" s="9" t="s">
        <v>7867</v>
      </c>
      <c r="B2656" s="10">
        <v>45407.632329548615</v>
      </c>
      <c r="C2656" s="11" t="s">
        <v>7868</v>
      </c>
      <c r="D2656" s="12">
        <v>4.0</v>
      </c>
      <c r="E2656" s="10" t="s">
        <v>274</v>
      </c>
      <c r="F2656" s="12">
        <v>2024.0</v>
      </c>
      <c r="G2656" s="13" t="s">
        <v>7869</v>
      </c>
      <c r="H2656" s="14" t="s">
        <v>7870</v>
      </c>
      <c r="I2656" s="12">
        <v>582157.0</v>
      </c>
      <c r="J2656" s="15" t="str">
        <f t="shared" si="1"/>
        <v>Irrelevant</v>
      </c>
    </row>
    <row r="2657" ht="22.5" customHeight="1">
      <c r="A2657" s="9" t="s">
        <v>7871</v>
      </c>
      <c r="B2657" s="10">
        <v>45437.80446759259</v>
      </c>
      <c r="C2657" s="11" t="s">
        <v>7872</v>
      </c>
      <c r="D2657" s="12">
        <v>5.0</v>
      </c>
      <c r="E2657" s="10" t="s">
        <v>21</v>
      </c>
      <c r="F2657" s="12">
        <v>2024.0</v>
      </c>
      <c r="G2657" s="13" t="s">
        <v>13</v>
      </c>
      <c r="H2657" s="14" t="s">
        <v>1744</v>
      </c>
      <c r="I2657" s="12">
        <v>5471.0</v>
      </c>
      <c r="J2657" s="15" t="str">
        <f t="shared" si="1"/>
        <v>Relevant</v>
      </c>
    </row>
    <row r="2658" ht="22.5" customHeight="1">
      <c r="A2658" s="9" t="s">
        <v>7873</v>
      </c>
      <c r="B2658" s="10">
        <v>45696.76435185185</v>
      </c>
      <c r="C2658" s="11" t="s">
        <v>7874</v>
      </c>
      <c r="D2658" s="12">
        <v>2.0</v>
      </c>
      <c r="E2658" s="10" t="s">
        <v>12</v>
      </c>
      <c r="F2658" s="12">
        <v>2025.0</v>
      </c>
      <c r="G2658" s="13" t="s">
        <v>13</v>
      </c>
      <c r="H2658" s="14" t="s">
        <v>14</v>
      </c>
      <c r="I2658" s="12">
        <v>72.0</v>
      </c>
      <c r="J2658" s="15" t="str">
        <f t="shared" si="1"/>
        <v>Relevant</v>
      </c>
    </row>
    <row r="2659" ht="22.5" customHeight="1">
      <c r="A2659" s="9" t="s">
        <v>7875</v>
      </c>
      <c r="B2659" s="10">
        <v>45602.856354166666</v>
      </c>
      <c r="C2659" s="11" t="s">
        <v>7876</v>
      </c>
      <c r="D2659" s="12">
        <v>11.0</v>
      </c>
      <c r="E2659" s="10" t="s">
        <v>17</v>
      </c>
      <c r="F2659" s="12">
        <v>2024.0</v>
      </c>
      <c r="G2659" s="13" t="s">
        <v>13</v>
      </c>
      <c r="H2659" s="14" t="s">
        <v>7877</v>
      </c>
      <c r="I2659" s="12">
        <v>632.0</v>
      </c>
      <c r="J2659" s="15" t="str">
        <f t="shared" si="1"/>
        <v>Relevant</v>
      </c>
    </row>
    <row r="2660" ht="22.5" customHeight="1">
      <c r="A2660" s="9" t="s">
        <v>7878</v>
      </c>
      <c r="B2660" s="10">
        <v>45665.98961805556</v>
      </c>
      <c r="C2660" s="11" t="s">
        <v>5607</v>
      </c>
      <c r="D2660" s="12">
        <v>1.0</v>
      </c>
      <c r="E2660" s="10" t="s">
        <v>70</v>
      </c>
      <c r="F2660" s="12">
        <v>2025.0</v>
      </c>
      <c r="G2660" s="13" t="s">
        <v>13</v>
      </c>
      <c r="H2660" s="14" t="s">
        <v>7879</v>
      </c>
      <c r="I2660" s="12">
        <v>3905.0</v>
      </c>
      <c r="J2660" s="15" t="str">
        <f t="shared" si="1"/>
        <v>Relevant</v>
      </c>
    </row>
    <row r="2661" ht="22.5" customHeight="1">
      <c r="A2661" s="9" t="s">
        <v>7880</v>
      </c>
      <c r="B2661" s="10">
        <v>45597.596597222226</v>
      </c>
      <c r="C2661" s="11" t="s">
        <v>7881</v>
      </c>
      <c r="D2661" s="12">
        <v>11.0</v>
      </c>
      <c r="E2661" s="10" t="s">
        <v>17</v>
      </c>
      <c r="F2661" s="12">
        <v>2024.0</v>
      </c>
      <c r="G2661" s="13" t="s">
        <v>13</v>
      </c>
      <c r="H2661" s="14" t="s">
        <v>124</v>
      </c>
      <c r="I2661" s="12">
        <v>57.0</v>
      </c>
      <c r="J2661" s="15" t="str">
        <f t="shared" si="1"/>
        <v>Relevant</v>
      </c>
    </row>
    <row r="2662" ht="22.5" customHeight="1">
      <c r="A2662" s="9" t="s">
        <v>7882</v>
      </c>
      <c r="B2662" s="10">
        <v>45442.69511574074</v>
      </c>
      <c r="C2662" s="11" t="s">
        <v>7883</v>
      </c>
      <c r="D2662" s="12">
        <v>5.0</v>
      </c>
      <c r="E2662" s="10" t="s">
        <v>21</v>
      </c>
      <c r="F2662" s="12">
        <v>2024.0</v>
      </c>
      <c r="G2662" s="13" t="s">
        <v>13</v>
      </c>
      <c r="H2662" s="14" t="s">
        <v>7884</v>
      </c>
      <c r="I2662" s="12">
        <v>67.0</v>
      </c>
      <c r="J2662" s="15" t="str">
        <f t="shared" si="1"/>
        <v>Relevant</v>
      </c>
    </row>
    <row r="2663" ht="22.5" customHeight="1">
      <c r="A2663" s="9" t="s">
        <v>7885</v>
      </c>
      <c r="B2663" s="10">
        <v>45587.91624957176</v>
      </c>
      <c r="C2663" s="11" t="s">
        <v>7886</v>
      </c>
      <c r="D2663" s="12">
        <v>10.0</v>
      </c>
      <c r="E2663" s="10" t="s">
        <v>42</v>
      </c>
      <c r="F2663" s="12">
        <v>2024.0</v>
      </c>
      <c r="G2663" s="13" t="s">
        <v>7887</v>
      </c>
      <c r="H2663" s="14" t="s">
        <v>7888</v>
      </c>
      <c r="I2663" s="12">
        <v>4793.0</v>
      </c>
      <c r="J2663" s="15" t="str">
        <f t="shared" si="1"/>
        <v>Relevant</v>
      </c>
    </row>
    <row r="2664" ht="22.5" customHeight="1">
      <c r="A2664" s="9" t="s">
        <v>7889</v>
      </c>
      <c r="B2664" s="10">
        <v>45637.5874537037</v>
      </c>
      <c r="C2664" s="11" t="s">
        <v>7890</v>
      </c>
      <c r="D2664" s="12">
        <v>12.0</v>
      </c>
      <c r="E2664" s="10" t="s">
        <v>26</v>
      </c>
      <c r="F2664" s="12">
        <v>2024.0</v>
      </c>
      <c r="G2664" s="13" t="s">
        <v>7891</v>
      </c>
      <c r="H2664" s="14" t="s">
        <v>7892</v>
      </c>
      <c r="I2664" s="12">
        <v>409.0</v>
      </c>
      <c r="J2664" s="15" t="str">
        <f t="shared" si="1"/>
        <v>Irrelevant</v>
      </c>
    </row>
    <row r="2665" ht="22.5" customHeight="1">
      <c r="A2665" s="9" t="s">
        <v>7893</v>
      </c>
      <c r="B2665" s="10">
        <v>45601.053761574076</v>
      </c>
      <c r="C2665" s="11" t="s">
        <v>7894</v>
      </c>
      <c r="D2665" s="12">
        <v>11.0</v>
      </c>
      <c r="E2665" s="10" t="s">
        <v>17</v>
      </c>
      <c r="F2665" s="12">
        <v>2024.0</v>
      </c>
      <c r="G2665" s="13" t="s">
        <v>13</v>
      </c>
      <c r="H2665" s="14" t="s">
        <v>7895</v>
      </c>
      <c r="I2665" s="12">
        <v>1550.0</v>
      </c>
      <c r="J2665" s="15" t="str">
        <f t="shared" si="1"/>
        <v>Relevant</v>
      </c>
    </row>
    <row r="2666" ht="22.5" customHeight="1">
      <c r="A2666" s="9" t="s">
        <v>7896</v>
      </c>
      <c r="B2666" s="10">
        <v>45589.61534722222</v>
      </c>
      <c r="C2666" s="11" t="s">
        <v>7897</v>
      </c>
      <c r="D2666" s="12">
        <v>10.0</v>
      </c>
      <c r="E2666" s="10" t="s">
        <v>42</v>
      </c>
      <c r="F2666" s="12">
        <v>2024.0</v>
      </c>
      <c r="G2666" s="13" t="s">
        <v>13</v>
      </c>
      <c r="H2666" s="14" t="s">
        <v>7898</v>
      </c>
      <c r="I2666" s="12">
        <v>0.0</v>
      </c>
      <c r="J2666" s="15" t="str">
        <f t="shared" si="1"/>
        <v>Irrelevant</v>
      </c>
    </row>
    <row r="2667" ht="22.5" customHeight="1">
      <c r="A2667" s="9" t="s">
        <v>7899</v>
      </c>
      <c r="B2667" s="10">
        <v>45737.97180555556</v>
      </c>
      <c r="C2667" s="11" t="s">
        <v>7900</v>
      </c>
      <c r="D2667" s="12">
        <v>3.0</v>
      </c>
      <c r="E2667" s="10" t="s">
        <v>59</v>
      </c>
      <c r="F2667" s="12">
        <v>2025.0</v>
      </c>
      <c r="G2667" s="13" t="s">
        <v>13</v>
      </c>
      <c r="H2667" s="14" t="s">
        <v>75</v>
      </c>
      <c r="I2667" s="12">
        <v>2200.0</v>
      </c>
      <c r="J2667" s="15" t="str">
        <f t="shared" si="1"/>
        <v>Relevant</v>
      </c>
    </row>
    <row r="2668" ht="22.5" customHeight="1">
      <c r="A2668" s="9" t="s">
        <v>7901</v>
      </c>
      <c r="B2668" s="10">
        <v>45619.745671296296</v>
      </c>
      <c r="C2668" s="11" t="s">
        <v>7902</v>
      </c>
      <c r="D2668" s="12">
        <v>11.0</v>
      </c>
      <c r="E2668" s="10" t="s">
        <v>17</v>
      </c>
      <c r="F2668" s="12">
        <v>2024.0</v>
      </c>
      <c r="G2668" s="13" t="s">
        <v>7903</v>
      </c>
      <c r="H2668" s="14" t="s">
        <v>7904</v>
      </c>
      <c r="I2668" s="12">
        <v>3593546.0</v>
      </c>
      <c r="J2668" s="15" t="str">
        <f t="shared" si="1"/>
        <v>Relevant</v>
      </c>
    </row>
    <row r="2669" ht="22.5" customHeight="1">
      <c r="A2669" s="9" t="s">
        <v>7905</v>
      </c>
      <c r="B2669" s="10">
        <v>45629.352534722224</v>
      </c>
      <c r="C2669" s="11" t="s">
        <v>7906</v>
      </c>
      <c r="D2669" s="12">
        <v>12.0</v>
      </c>
      <c r="E2669" s="10" t="s">
        <v>26</v>
      </c>
      <c r="F2669" s="12">
        <v>2024.0</v>
      </c>
      <c r="G2669" s="13" t="s">
        <v>7907</v>
      </c>
      <c r="H2669" s="14" t="s">
        <v>7908</v>
      </c>
      <c r="I2669" s="12">
        <v>808856.0</v>
      </c>
      <c r="J2669" s="15" t="str">
        <f t="shared" si="1"/>
        <v>Irrelevant</v>
      </c>
    </row>
    <row r="2670" ht="22.5" customHeight="1">
      <c r="A2670" s="9" t="s">
        <v>7909</v>
      </c>
      <c r="B2670" s="10">
        <v>45603.862222222226</v>
      </c>
      <c r="C2670" s="11" t="s">
        <v>7910</v>
      </c>
      <c r="D2670" s="12">
        <v>11.0</v>
      </c>
      <c r="E2670" s="10" t="s">
        <v>17</v>
      </c>
      <c r="F2670" s="12">
        <v>2024.0</v>
      </c>
      <c r="G2670" s="13" t="s">
        <v>13</v>
      </c>
      <c r="H2670" s="14" t="s">
        <v>7911</v>
      </c>
      <c r="I2670" s="12">
        <v>8069.0</v>
      </c>
      <c r="J2670" s="15" t="str">
        <f t="shared" si="1"/>
        <v>Irrelevant</v>
      </c>
    </row>
    <row r="2671" ht="22.5" customHeight="1">
      <c r="A2671" s="9" t="s">
        <v>7912</v>
      </c>
      <c r="B2671" s="10">
        <v>45589.755496157406</v>
      </c>
      <c r="C2671" s="11" t="s">
        <v>7913</v>
      </c>
      <c r="D2671" s="12">
        <v>10.0</v>
      </c>
      <c r="E2671" s="10" t="s">
        <v>42</v>
      </c>
      <c r="F2671" s="12">
        <v>2024.0</v>
      </c>
      <c r="G2671" s="13" t="s">
        <v>7914</v>
      </c>
      <c r="H2671" s="14" t="s">
        <v>7915</v>
      </c>
      <c r="I2671" s="12">
        <v>7850902.0</v>
      </c>
      <c r="J2671" s="15" t="str">
        <f t="shared" si="1"/>
        <v>Relevant</v>
      </c>
    </row>
    <row r="2672" ht="22.5" customHeight="1">
      <c r="A2672" s="9" t="s">
        <v>7916</v>
      </c>
      <c r="B2672" s="10">
        <v>45593.63209490741</v>
      </c>
      <c r="C2672" s="11" t="s">
        <v>7917</v>
      </c>
      <c r="D2672" s="12">
        <v>10.0</v>
      </c>
      <c r="E2672" s="10" t="s">
        <v>42</v>
      </c>
      <c r="F2672" s="12">
        <v>2024.0</v>
      </c>
      <c r="G2672" s="13" t="s">
        <v>13</v>
      </c>
      <c r="H2672" s="14" t="s">
        <v>7918</v>
      </c>
      <c r="I2672" s="12">
        <v>153.0</v>
      </c>
      <c r="J2672" s="15" t="str">
        <f t="shared" si="1"/>
        <v>Relevant</v>
      </c>
    </row>
    <row r="2673" ht="22.5" customHeight="1">
      <c r="A2673" s="9" t="s">
        <v>7919</v>
      </c>
      <c r="B2673" s="10">
        <v>45616.34646990741</v>
      </c>
      <c r="C2673" s="11" t="s">
        <v>7920</v>
      </c>
      <c r="D2673" s="12">
        <v>11.0</v>
      </c>
      <c r="E2673" s="10" t="s">
        <v>17</v>
      </c>
      <c r="F2673" s="12">
        <v>2024.0</v>
      </c>
      <c r="G2673" s="13" t="s">
        <v>13</v>
      </c>
      <c r="H2673" s="14" t="s">
        <v>7921</v>
      </c>
      <c r="I2673" s="12">
        <v>27850.0</v>
      </c>
      <c r="J2673" s="15" t="str">
        <f t="shared" si="1"/>
        <v>Relevant</v>
      </c>
    </row>
    <row r="2674" ht="22.5" customHeight="1">
      <c r="A2674" s="9" t="s">
        <v>7922</v>
      </c>
      <c r="B2674" s="10">
        <v>45685.790983796294</v>
      </c>
      <c r="C2674" s="11" t="s">
        <v>7923</v>
      </c>
      <c r="D2674" s="12">
        <v>1.0</v>
      </c>
      <c r="E2674" s="10" t="s">
        <v>70</v>
      </c>
      <c r="F2674" s="12">
        <v>2025.0</v>
      </c>
      <c r="G2674" s="13" t="s">
        <v>13</v>
      </c>
      <c r="H2674" s="14" t="s">
        <v>7924</v>
      </c>
      <c r="I2674" s="12">
        <v>49.0</v>
      </c>
      <c r="J2674" s="15" t="str">
        <f t="shared" si="1"/>
        <v>Relevant</v>
      </c>
    </row>
    <row r="2675" ht="22.5" customHeight="1">
      <c r="A2675" s="9" t="s">
        <v>7925</v>
      </c>
      <c r="B2675" s="10">
        <v>45616.01666667824</v>
      </c>
      <c r="C2675" s="11" t="s">
        <v>7926</v>
      </c>
      <c r="D2675" s="12">
        <v>11.0</v>
      </c>
      <c r="E2675" s="10" t="s">
        <v>17</v>
      </c>
      <c r="F2675" s="12">
        <v>2024.0</v>
      </c>
      <c r="G2675" s="13" t="s">
        <v>7927</v>
      </c>
      <c r="H2675" s="14" t="s">
        <v>7928</v>
      </c>
      <c r="I2675" s="12">
        <v>0.0</v>
      </c>
      <c r="J2675" s="15" t="str">
        <f t="shared" si="1"/>
        <v>Relevant</v>
      </c>
    </row>
    <row r="2676" ht="22.5" customHeight="1">
      <c r="A2676" s="9" t="s">
        <v>7929</v>
      </c>
      <c r="B2676" s="10">
        <v>45598.2975</v>
      </c>
      <c r="C2676" s="11" t="s">
        <v>7930</v>
      </c>
      <c r="D2676" s="12">
        <v>11.0</v>
      </c>
      <c r="E2676" s="10" t="s">
        <v>17</v>
      </c>
      <c r="F2676" s="12">
        <v>2024.0</v>
      </c>
      <c r="G2676" s="13" t="s">
        <v>13</v>
      </c>
      <c r="H2676" s="14" t="s">
        <v>7931</v>
      </c>
      <c r="I2676" s="12">
        <v>105610.0</v>
      </c>
      <c r="J2676" s="15" t="str">
        <f t="shared" si="1"/>
        <v>Relevant</v>
      </c>
    </row>
    <row r="2677" ht="22.5" customHeight="1">
      <c r="A2677" s="9" t="s">
        <v>7932</v>
      </c>
      <c r="B2677" s="10">
        <v>45610.59622685185</v>
      </c>
      <c r="C2677" s="11" t="s">
        <v>7933</v>
      </c>
      <c r="D2677" s="12">
        <v>11.0</v>
      </c>
      <c r="E2677" s="10" t="s">
        <v>17</v>
      </c>
      <c r="F2677" s="12">
        <v>2024.0</v>
      </c>
      <c r="G2677" s="13" t="s">
        <v>13</v>
      </c>
      <c r="H2677" s="14" t="s">
        <v>2553</v>
      </c>
      <c r="I2677" s="12">
        <v>49.0</v>
      </c>
      <c r="J2677" s="15" t="str">
        <f t="shared" si="1"/>
        <v>Relevant</v>
      </c>
    </row>
    <row r="2678" ht="22.5" customHeight="1">
      <c r="A2678" s="9" t="s">
        <v>7934</v>
      </c>
      <c r="B2678" s="10">
        <v>45621.94600251158</v>
      </c>
      <c r="C2678" s="11" t="s">
        <v>7935</v>
      </c>
      <c r="D2678" s="12">
        <v>11.0</v>
      </c>
      <c r="E2678" s="10" t="s">
        <v>17</v>
      </c>
      <c r="F2678" s="12">
        <v>2024.0</v>
      </c>
      <c r="G2678" s="13" t="s">
        <v>7936</v>
      </c>
      <c r="H2678" s="14" t="s">
        <v>7937</v>
      </c>
      <c r="I2678" s="12">
        <v>670197.0</v>
      </c>
      <c r="J2678" s="15" t="str">
        <f t="shared" si="1"/>
        <v>Relevant</v>
      </c>
    </row>
    <row r="2679" ht="22.5" customHeight="1">
      <c r="A2679" s="9" t="s">
        <v>7938</v>
      </c>
      <c r="B2679" s="10">
        <v>45734.669328703705</v>
      </c>
      <c r="C2679" s="11" t="s">
        <v>7939</v>
      </c>
      <c r="D2679" s="12">
        <v>3.0</v>
      </c>
      <c r="E2679" s="10" t="s">
        <v>59</v>
      </c>
      <c r="F2679" s="12">
        <v>2025.0</v>
      </c>
      <c r="G2679" s="13" t="s">
        <v>7940</v>
      </c>
      <c r="H2679" s="14" t="s">
        <v>7941</v>
      </c>
      <c r="I2679" s="12">
        <v>7894642.0</v>
      </c>
      <c r="J2679" s="15" t="str">
        <f t="shared" si="1"/>
        <v>Relevant</v>
      </c>
    </row>
    <row r="2680" ht="22.5" customHeight="1">
      <c r="A2680" s="9" t="s">
        <v>7942</v>
      </c>
      <c r="B2680" s="10">
        <v>45580.50166666666</v>
      </c>
      <c r="C2680" s="11" t="s">
        <v>7943</v>
      </c>
      <c r="D2680" s="12">
        <v>10.0</v>
      </c>
      <c r="E2680" s="10" t="s">
        <v>42</v>
      </c>
      <c r="F2680" s="12">
        <v>2024.0</v>
      </c>
      <c r="G2680" s="13" t="s">
        <v>7944</v>
      </c>
      <c r="H2680" s="14" t="s">
        <v>3849</v>
      </c>
      <c r="I2680" s="12">
        <v>842.0</v>
      </c>
      <c r="J2680" s="15" t="str">
        <f t="shared" si="1"/>
        <v>Relevant</v>
      </c>
    </row>
    <row r="2681" ht="22.5" customHeight="1">
      <c r="A2681" s="9" t="s">
        <v>7945</v>
      </c>
      <c r="B2681" s="10">
        <v>45606.64094907408</v>
      </c>
      <c r="C2681" s="11" t="s">
        <v>7946</v>
      </c>
      <c r="D2681" s="12">
        <v>11.0</v>
      </c>
      <c r="E2681" s="10" t="s">
        <v>17</v>
      </c>
      <c r="F2681" s="12">
        <v>2024.0</v>
      </c>
      <c r="G2681" s="13" t="s">
        <v>13</v>
      </c>
      <c r="H2681" s="14" t="s">
        <v>100</v>
      </c>
      <c r="I2681" s="12">
        <v>51.0</v>
      </c>
      <c r="J2681" s="15" t="str">
        <f t="shared" si="1"/>
        <v>Relevant</v>
      </c>
    </row>
    <row r="2682" ht="22.5" customHeight="1">
      <c r="A2682" s="9" t="s">
        <v>7947</v>
      </c>
      <c r="B2682" s="10">
        <v>45567.733981481484</v>
      </c>
      <c r="C2682" s="11" t="s">
        <v>3768</v>
      </c>
      <c r="D2682" s="12">
        <v>10.0</v>
      </c>
      <c r="E2682" s="10" t="s">
        <v>42</v>
      </c>
      <c r="F2682" s="12">
        <v>2024.0</v>
      </c>
      <c r="G2682" s="13" t="s">
        <v>7948</v>
      </c>
      <c r="H2682" s="14" t="s">
        <v>7949</v>
      </c>
      <c r="I2682" s="12">
        <v>7170.0</v>
      </c>
      <c r="J2682" s="15" t="str">
        <f t="shared" si="1"/>
        <v>Relevant</v>
      </c>
    </row>
    <row r="2683" ht="22.5" customHeight="1">
      <c r="A2683" s="9" t="s">
        <v>7950</v>
      </c>
      <c r="B2683" s="10">
        <v>45616.80783564815</v>
      </c>
      <c r="C2683" s="11" t="s">
        <v>7951</v>
      </c>
      <c r="D2683" s="12">
        <v>11.0</v>
      </c>
      <c r="E2683" s="10" t="s">
        <v>17</v>
      </c>
      <c r="F2683" s="12">
        <v>2024.0</v>
      </c>
      <c r="G2683" s="13" t="s">
        <v>7952</v>
      </c>
      <c r="H2683" s="14" t="s">
        <v>7953</v>
      </c>
      <c r="I2683" s="12">
        <v>8443435.0</v>
      </c>
      <c r="J2683" s="15" t="str">
        <f t="shared" si="1"/>
        <v>Irrelevant</v>
      </c>
    </row>
    <row r="2684" ht="22.5" customHeight="1">
      <c r="A2684" s="9" t="s">
        <v>7954</v>
      </c>
      <c r="B2684" s="10">
        <v>45593.52644675926</v>
      </c>
      <c r="C2684" s="11" t="s">
        <v>7955</v>
      </c>
      <c r="D2684" s="12">
        <v>10.0</v>
      </c>
      <c r="E2684" s="10" t="s">
        <v>42</v>
      </c>
      <c r="F2684" s="12">
        <v>2024.0</v>
      </c>
      <c r="G2684" s="13" t="s">
        <v>13</v>
      </c>
      <c r="H2684" s="14" t="s">
        <v>7956</v>
      </c>
      <c r="I2684" s="12">
        <v>5268.0</v>
      </c>
      <c r="J2684" s="15" t="str">
        <f t="shared" si="1"/>
        <v>Irrelevant</v>
      </c>
    </row>
    <row r="2685" ht="22.5" customHeight="1">
      <c r="A2685" s="9" t="s">
        <v>7957</v>
      </c>
      <c r="B2685" s="10">
        <v>45454.64381944444</v>
      </c>
      <c r="C2685" s="11" t="s">
        <v>7958</v>
      </c>
      <c r="D2685" s="12">
        <v>6.0</v>
      </c>
      <c r="E2685" s="10" t="s">
        <v>34</v>
      </c>
      <c r="F2685" s="12">
        <v>2024.0</v>
      </c>
      <c r="G2685" s="13" t="s">
        <v>7959</v>
      </c>
      <c r="H2685" s="14" t="s">
        <v>7960</v>
      </c>
      <c r="I2685" s="12">
        <v>7456164.0</v>
      </c>
      <c r="J2685" s="15" t="str">
        <f t="shared" si="1"/>
        <v>Irrelevant</v>
      </c>
    </row>
    <row r="2686" ht="22.5" customHeight="1">
      <c r="A2686" s="9" t="s">
        <v>7961</v>
      </c>
      <c r="B2686" s="10">
        <v>45620.419375</v>
      </c>
      <c r="C2686" s="11" t="s">
        <v>7962</v>
      </c>
      <c r="D2686" s="12">
        <v>11.0</v>
      </c>
      <c r="E2686" s="10" t="s">
        <v>17</v>
      </c>
      <c r="F2686" s="12">
        <v>2024.0</v>
      </c>
      <c r="G2686" s="13" t="s">
        <v>13</v>
      </c>
      <c r="H2686" s="14" t="s">
        <v>7963</v>
      </c>
      <c r="I2686" s="12">
        <v>12915.0</v>
      </c>
      <c r="J2686" s="15" t="str">
        <f t="shared" si="1"/>
        <v>Relevant</v>
      </c>
    </row>
    <row r="2687" ht="22.5" customHeight="1">
      <c r="A2687" s="9" t="s">
        <v>7964</v>
      </c>
      <c r="B2687" s="10">
        <v>45614.3987037037</v>
      </c>
      <c r="C2687" s="11" t="s">
        <v>7965</v>
      </c>
      <c r="D2687" s="12">
        <v>11.0</v>
      </c>
      <c r="E2687" s="10" t="s">
        <v>17</v>
      </c>
      <c r="F2687" s="12">
        <v>2024.0</v>
      </c>
      <c r="G2687" s="13" t="s">
        <v>7966</v>
      </c>
      <c r="H2687" s="14" t="s">
        <v>7967</v>
      </c>
      <c r="I2687" s="12">
        <v>1.0474812E7</v>
      </c>
      <c r="J2687" s="15" t="str">
        <f t="shared" si="1"/>
        <v>Relevant</v>
      </c>
    </row>
    <row r="2688" ht="22.5" customHeight="1">
      <c r="A2688" s="9" t="s">
        <v>7968</v>
      </c>
      <c r="B2688" s="10">
        <v>45505.38788194444</v>
      </c>
      <c r="C2688" s="11" t="s">
        <v>7969</v>
      </c>
      <c r="D2688" s="12">
        <v>8.0</v>
      </c>
      <c r="E2688" s="10" t="s">
        <v>167</v>
      </c>
      <c r="F2688" s="12">
        <v>2024.0</v>
      </c>
      <c r="G2688" s="13" t="s">
        <v>13</v>
      </c>
      <c r="H2688" s="14" t="s">
        <v>7970</v>
      </c>
      <c r="I2688" s="12">
        <v>115.0</v>
      </c>
      <c r="J2688" s="15" t="str">
        <f t="shared" si="1"/>
        <v>Irrelevant</v>
      </c>
    </row>
    <row r="2689" ht="22.5" customHeight="1">
      <c r="A2689" s="9" t="s">
        <v>7971</v>
      </c>
      <c r="B2689" s="10">
        <v>45587.81451388889</v>
      </c>
      <c r="C2689" s="11" t="s">
        <v>7972</v>
      </c>
      <c r="D2689" s="12">
        <v>10.0</v>
      </c>
      <c r="E2689" s="10" t="s">
        <v>42</v>
      </c>
      <c r="F2689" s="12">
        <v>2024.0</v>
      </c>
      <c r="G2689" s="13" t="s">
        <v>13</v>
      </c>
      <c r="H2689" s="14" t="s">
        <v>338</v>
      </c>
      <c r="I2689" s="12">
        <v>134.0</v>
      </c>
      <c r="J2689" s="15" t="str">
        <f t="shared" si="1"/>
        <v>Relevant</v>
      </c>
    </row>
    <row r="2690" ht="22.5" customHeight="1">
      <c r="A2690" s="9" t="s">
        <v>7973</v>
      </c>
      <c r="B2690" s="10">
        <v>45732.412141203706</v>
      </c>
      <c r="C2690" s="11" t="s">
        <v>7974</v>
      </c>
      <c r="D2690" s="12">
        <v>3.0</v>
      </c>
      <c r="E2690" s="10" t="s">
        <v>59</v>
      </c>
      <c r="F2690" s="12">
        <v>2025.0</v>
      </c>
      <c r="G2690" s="13" t="s">
        <v>13</v>
      </c>
      <c r="H2690" s="14" t="s">
        <v>7975</v>
      </c>
      <c r="I2690" s="12">
        <v>790.0</v>
      </c>
      <c r="J2690" s="15" t="str">
        <f t="shared" si="1"/>
        <v>Irrelevant</v>
      </c>
    </row>
    <row r="2691" ht="22.5" customHeight="1">
      <c r="A2691" s="9" t="s">
        <v>7976</v>
      </c>
      <c r="B2691" s="10">
        <v>45625.361863425926</v>
      </c>
      <c r="C2691" s="11" t="s">
        <v>7977</v>
      </c>
      <c r="D2691" s="12">
        <v>11.0</v>
      </c>
      <c r="E2691" s="10" t="s">
        <v>17</v>
      </c>
      <c r="F2691" s="12">
        <v>2024.0</v>
      </c>
      <c r="G2691" s="13" t="s">
        <v>7978</v>
      </c>
      <c r="H2691" s="14" t="s">
        <v>7979</v>
      </c>
      <c r="I2691" s="12">
        <v>2972225.0</v>
      </c>
      <c r="J2691" s="15" t="str">
        <f t="shared" si="1"/>
        <v>Irrelevant</v>
      </c>
    </row>
    <row r="2692" ht="22.5" customHeight="1">
      <c r="A2692" s="9" t="s">
        <v>7980</v>
      </c>
      <c r="B2692" s="10">
        <v>45628.119409722225</v>
      </c>
      <c r="C2692" s="11" t="s">
        <v>7981</v>
      </c>
      <c r="D2692" s="12">
        <v>12.0</v>
      </c>
      <c r="E2692" s="10" t="s">
        <v>26</v>
      </c>
      <c r="F2692" s="12">
        <v>2024.0</v>
      </c>
      <c r="G2692" s="13" t="s">
        <v>13</v>
      </c>
      <c r="H2692" s="14" t="s">
        <v>7982</v>
      </c>
      <c r="I2692" s="12">
        <v>118.0</v>
      </c>
      <c r="J2692" s="15" t="str">
        <f t="shared" si="1"/>
        <v>Irrelevant</v>
      </c>
    </row>
    <row r="2693" ht="22.5" customHeight="1">
      <c r="A2693" s="9" t="s">
        <v>7983</v>
      </c>
      <c r="B2693" s="10">
        <v>45650.49407407407</v>
      </c>
      <c r="C2693" s="11" t="s">
        <v>7984</v>
      </c>
      <c r="D2693" s="12">
        <v>12.0</v>
      </c>
      <c r="E2693" s="10" t="s">
        <v>26</v>
      </c>
      <c r="F2693" s="12">
        <v>2024.0</v>
      </c>
      <c r="G2693" s="13" t="s">
        <v>13</v>
      </c>
      <c r="H2693" s="14" t="s">
        <v>7985</v>
      </c>
      <c r="I2693" s="12">
        <v>39.0</v>
      </c>
      <c r="J2693" s="15" t="str">
        <f t="shared" si="1"/>
        <v>Relevant</v>
      </c>
    </row>
    <row r="2694" ht="22.5" customHeight="1">
      <c r="A2694" s="9" t="s">
        <v>7986</v>
      </c>
      <c r="B2694" s="10">
        <v>45634.72888888889</v>
      </c>
      <c r="C2694" s="11" t="s">
        <v>7987</v>
      </c>
      <c r="D2694" s="12">
        <v>12.0</v>
      </c>
      <c r="E2694" s="10" t="s">
        <v>26</v>
      </c>
      <c r="F2694" s="12">
        <v>2024.0</v>
      </c>
      <c r="G2694" s="13" t="s">
        <v>13</v>
      </c>
      <c r="H2694" s="14" t="s">
        <v>7988</v>
      </c>
      <c r="I2694" s="12">
        <v>66.0</v>
      </c>
      <c r="J2694" s="15" t="str">
        <f t="shared" si="1"/>
        <v>Relevant</v>
      </c>
    </row>
    <row r="2695" ht="22.5" customHeight="1">
      <c r="A2695" s="9" t="s">
        <v>7989</v>
      </c>
      <c r="B2695" s="10">
        <v>45619.82402777778</v>
      </c>
      <c r="C2695" s="11" t="s">
        <v>7990</v>
      </c>
      <c r="D2695" s="12">
        <v>11.0</v>
      </c>
      <c r="E2695" s="10" t="s">
        <v>17</v>
      </c>
      <c r="F2695" s="12">
        <v>2024.0</v>
      </c>
      <c r="G2695" s="13" t="s">
        <v>13</v>
      </c>
      <c r="H2695" s="14" t="s">
        <v>31</v>
      </c>
      <c r="I2695" s="12">
        <v>26.0</v>
      </c>
      <c r="J2695" s="15" t="str">
        <f t="shared" si="1"/>
        <v>Relevant</v>
      </c>
    </row>
    <row r="2696" ht="22.5" customHeight="1">
      <c r="A2696" s="9" t="s">
        <v>7991</v>
      </c>
      <c r="B2696" s="10">
        <v>45614.5196875</v>
      </c>
      <c r="C2696" s="11" t="s">
        <v>7992</v>
      </c>
      <c r="D2696" s="12">
        <v>11.0</v>
      </c>
      <c r="E2696" s="10" t="s">
        <v>17</v>
      </c>
      <c r="F2696" s="12">
        <v>2024.0</v>
      </c>
      <c r="G2696" s="13" t="s">
        <v>13</v>
      </c>
      <c r="H2696" s="14" t="s">
        <v>7993</v>
      </c>
      <c r="I2696" s="12">
        <v>18.0</v>
      </c>
      <c r="J2696" s="15" t="str">
        <f t="shared" si="1"/>
        <v>Relevant</v>
      </c>
    </row>
    <row r="2697" ht="22.5" customHeight="1">
      <c r="A2697" s="9" t="s">
        <v>7994</v>
      </c>
      <c r="B2697" s="10">
        <v>45611.291712962964</v>
      </c>
      <c r="C2697" s="11" t="s">
        <v>7995</v>
      </c>
      <c r="D2697" s="12">
        <v>11.0</v>
      </c>
      <c r="E2697" s="10" t="s">
        <v>17</v>
      </c>
      <c r="F2697" s="12">
        <v>2024.0</v>
      </c>
      <c r="G2697" s="13" t="s">
        <v>7996</v>
      </c>
      <c r="H2697" s="14" t="s">
        <v>7997</v>
      </c>
      <c r="I2697" s="12">
        <v>8443435.0</v>
      </c>
      <c r="J2697" s="15" t="str">
        <f t="shared" si="1"/>
        <v>Relevant</v>
      </c>
    </row>
    <row r="2698" ht="22.5" customHeight="1">
      <c r="A2698" s="9" t="s">
        <v>7998</v>
      </c>
      <c r="B2698" s="10">
        <v>45477.408125</v>
      </c>
      <c r="C2698" s="11" t="s">
        <v>7999</v>
      </c>
      <c r="D2698" s="12">
        <v>7.0</v>
      </c>
      <c r="E2698" s="10" t="s">
        <v>55</v>
      </c>
      <c r="F2698" s="12">
        <v>2024.0</v>
      </c>
      <c r="G2698" s="13" t="s">
        <v>13</v>
      </c>
      <c r="H2698" s="14" t="s">
        <v>56</v>
      </c>
      <c r="I2698" s="12">
        <v>23.0</v>
      </c>
      <c r="J2698" s="15" t="str">
        <f t="shared" si="1"/>
        <v>Relevant</v>
      </c>
    </row>
    <row r="2699" ht="22.5" customHeight="1">
      <c r="A2699" s="9" t="s">
        <v>8000</v>
      </c>
      <c r="B2699" s="10">
        <v>45611.04375</v>
      </c>
      <c r="C2699" s="11" t="s">
        <v>8001</v>
      </c>
      <c r="D2699" s="12">
        <v>11.0</v>
      </c>
      <c r="E2699" s="10" t="s">
        <v>17</v>
      </c>
      <c r="F2699" s="12">
        <v>2024.0</v>
      </c>
      <c r="G2699" s="13" t="s">
        <v>13</v>
      </c>
      <c r="H2699" s="14" t="s">
        <v>47</v>
      </c>
      <c r="I2699" s="12">
        <v>489.0</v>
      </c>
      <c r="J2699" s="15" t="str">
        <f t="shared" si="1"/>
        <v>Relevant</v>
      </c>
    </row>
    <row r="2700" ht="22.5" customHeight="1">
      <c r="A2700" s="9" t="s">
        <v>8002</v>
      </c>
      <c r="B2700" s="10">
        <v>45434.521006944444</v>
      </c>
      <c r="C2700" s="11" t="s">
        <v>8003</v>
      </c>
      <c r="D2700" s="12">
        <v>5.0</v>
      </c>
      <c r="E2700" s="10" t="s">
        <v>21</v>
      </c>
      <c r="F2700" s="12">
        <v>2024.0</v>
      </c>
      <c r="G2700" s="13" t="s">
        <v>13</v>
      </c>
      <c r="H2700" s="14" t="s">
        <v>189</v>
      </c>
      <c r="I2700" s="12">
        <v>1587.0</v>
      </c>
      <c r="J2700" s="15" t="str">
        <f t="shared" si="1"/>
        <v>Relevant</v>
      </c>
    </row>
    <row r="2701" ht="22.5" customHeight="1">
      <c r="A2701" s="9" t="s">
        <v>8004</v>
      </c>
      <c r="B2701" s="10">
        <v>45586.48200231481</v>
      </c>
      <c r="C2701" s="11" t="s">
        <v>8005</v>
      </c>
      <c r="D2701" s="12">
        <v>10.0</v>
      </c>
      <c r="E2701" s="10" t="s">
        <v>42</v>
      </c>
      <c r="F2701" s="12">
        <v>2024.0</v>
      </c>
      <c r="G2701" s="13" t="s">
        <v>13</v>
      </c>
      <c r="H2701" s="14" t="s">
        <v>1391</v>
      </c>
      <c r="I2701" s="12">
        <v>723.0</v>
      </c>
      <c r="J2701" s="15" t="str">
        <f t="shared" si="1"/>
        <v>Relevant</v>
      </c>
    </row>
    <row r="2702" ht="22.5" customHeight="1">
      <c r="A2702" s="9" t="s">
        <v>8006</v>
      </c>
      <c r="B2702" s="10">
        <v>45700.94841435185</v>
      </c>
      <c r="C2702" s="11" t="s">
        <v>8007</v>
      </c>
      <c r="D2702" s="12">
        <v>2.0</v>
      </c>
      <c r="E2702" s="10" t="s">
        <v>12</v>
      </c>
      <c r="F2702" s="12">
        <v>2025.0</v>
      </c>
      <c r="G2702" s="13" t="s">
        <v>13</v>
      </c>
      <c r="H2702" s="14" t="s">
        <v>8008</v>
      </c>
      <c r="I2702" s="12">
        <v>23535.0</v>
      </c>
      <c r="J2702" s="15" t="str">
        <f t="shared" si="1"/>
        <v>Irrelevant</v>
      </c>
    </row>
    <row r="2703" ht="22.5" customHeight="1">
      <c r="A2703" s="9" t="s">
        <v>8009</v>
      </c>
      <c r="B2703" s="10">
        <v>45696.96324074074</v>
      </c>
      <c r="C2703" s="11" t="s">
        <v>8010</v>
      </c>
      <c r="D2703" s="12">
        <v>2.0</v>
      </c>
      <c r="E2703" s="10" t="s">
        <v>12</v>
      </c>
      <c r="F2703" s="12">
        <v>2025.0</v>
      </c>
      <c r="G2703" s="13" t="s">
        <v>13</v>
      </c>
      <c r="H2703" s="14" t="s">
        <v>14</v>
      </c>
      <c r="I2703" s="12">
        <v>671.0</v>
      </c>
      <c r="J2703" s="15" t="str">
        <f t="shared" si="1"/>
        <v>Relevant</v>
      </c>
    </row>
    <row r="2704" ht="22.5" customHeight="1">
      <c r="A2704" s="9" t="s">
        <v>8011</v>
      </c>
      <c r="B2704" s="10">
        <v>45590.56386574074</v>
      </c>
      <c r="C2704" s="11" t="s">
        <v>8012</v>
      </c>
      <c r="D2704" s="12">
        <v>10.0</v>
      </c>
      <c r="E2704" s="10" t="s">
        <v>42</v>
      </c>
      <c r="F2704" s="12">
        <v>2024.0</v>
      </c>
      <c r="G2704" s="13" t="s">
        <v>8013</v>
      </c>
      <c r="H2704" s="14" t="s">
        <v>8014</v>
      </c>
      <c r="I2704" s="12">
        <v>0.0</v>
      </c>
      <c r="J2704" s="15" t="str">
        <f t="shared" si="1"/>
        <v>Relevant</v>
      </c>
    </row>
    <row r="2705" ht="22.5" customHeight="1">
      <c r="A2705" s="9" t="s">
        <v>8015</v>
      </c>
      <c r="B2705" s="10">
        <v>45696.96275462963</v>
      </c>
      <c r="C2705" s="11" t="s">
        <v>8016</v>
      </c>
      <c r="D2705" s="12">
        <v>2.0</v>
      </c>
      <c r="E2705" s="10" t="s">
        <v>12</v>
      </c>
      <c r="F2705" s="12">
        <v>2025.0</v>
      </c>
      <c r="G2705" s="13" t="s">
        <v>13</v>
      </c>
      <c r="H2705" s="14" t="s">
        <v>14</v>
      </c>
      <c r="I2705" s="12">
        <v>37.0</v>
      </c>
      <c r="J2705" s="15" t="str">
        <f t="shared" si="1"/>
        <v>Relevant</v>
      </c>
    </row>
    <row r="2706" ht="22.5" customHeight="1">
      <c r="A2706" s="9" t="s">
        <v>8017</v>
      </c>
      <c r="B2706" s="10">
        <v>45468.53472222222</v>
      </c>
      <c r="C2706" s="11" t="s">
        <v>8018</v>
      </c>
      <c r="D2706" s="12">
        <v>6.0</v>
      </c>
      <c r="E2706" s="10" t="s">
        <v>34</v>
      </c>
      <c r="F2706" s="12">
        <v>2024.0</v>
      </c>
      <c r="G2706" s="13" t="s">
        <v>8019</v>
      </c>
      <c r="H2706" s="14" t="s">
        <v>8020</v>
      </c>
      <c r="I2706" s="12">
        <v>1.140782E7</v>
      </c>
      <c r="J2706" s="15" t="str">
        <f t="shared" si="1"/>
        <v>Irrelevant</v>
      </c>
    </row>
    <row r="2707" ht="22.5" customHeight="1">
      <c r="A2707" s="9" t="s">
        <v>8021</v>
      </c>
      <c r="B2707" s="10">
        <v>45596.31732638889</v>
      </c>
      <c r="C2707" s="11" t="s">
        <v>8022</v>
      </c>
      <c r="D2707" s="12">
        <v>10.0</v>
      </c>
      <c r="E2707" s="10" t="s">
        <v>42</v>
      </c>
      <c r="F2707" s="12">
        <v>2024.0</v>
      </c>
      <c r="G2707" s="13" t="s">
        <v>8023</v>
      </c>
      <c r="H2707" s="14" t="s">
        <v>8024</v>
      </c>
      <c r="I2707" s="12">
        <v>2530249.0</v>
      </c>
      <c r="J2707" s="15" t="str">
        <f t="shared" si="1"/>
        <v>Irrelevant</v>
      </c>
    </row>
    <row r="2708" ht="22.5" customHeight="1">
      <c r="A2708" s="9" t="s">
        <v>8025</v>
      </c>
      <c r="B2708" s="10">
        <v>45401.680555555555</v>
      </c>
      <c r="C2708" s="11" t="s">
        <v>3719</v>
      </c>
      <c r="D2708" s="12">
        <v>4.0</v>
      </c>
      <c r="E2708" s="10" t="s">
        <v>274</v>
      </c>
      <c r="F2708" s="12">
        <v>2024.0</v>
      </c>
      <c r="G2708" s="13" t="s">
        <v>13</v>
      </c>
      <c r="H2708" s="14" t="s">
        <v>2067</v>
      </c>
      <c r="I2708" s="12">
        <v>7950.0</v>
      </c>
      <c r="J2708" s="15" t="str">
        <f t="shared" si="1"/>
        <v>Relevant</v>
      </c>
    </row>
    <row r="2709" ht="22.5" customHeight="1">
      <c r="A2709" s="9" t="s">
        <v>8026</v>
      </c>
      <c r="B2709" s="10">
        <v>45615.903287037036</v>
      </c>
      <c r="C2709" s="11" t="s">
        <v>8027</v>
      </c>
      <c r="D2709" s="12">
        <v>11.0</v>
      </c>
      <c r="E2709" s="10" t="s">
        <v>17</v>
      </c>
      <c r="F2709" s="12">
        <v>2024.0</v>
      </c>
      <c r="G2709" s="13" t="s">
        <v>13</v>
      </c>
      <c r="H2709" s="14" t="s">
        <v>8028</v>
      </c>
      <c r="I2709" s="12">
        <v>107.0</v>
      </c>
      <c r="J2709" s="15" t="str">
        <f t="shared" si="1"/>
        <v>Relevant</v>
      </c>
    </row>
    <row r="2710" ht="22.5" customHeight="1">
      <c r="A2710" s="9" t="s">
        <v>8029</v>
      </c>
      <c r="B2710" s="10">
        <v>45623.27280092592</v>
      </c>
      <c r="C2710" s="11" t="s">
        <v>8030</v>
      </c>
      <c r="D2710" s="12">
        <v>11.0</v>
      </c>
      <c r="E2710" s="10" t="s">
        <v>17</v>
      </c>
      <c r="F2710" s="12">
        <v>2024.0</v>
      </c>
      <c r="G2710" s="13" t="s">
        <v>8031</v>
      </c>
      <c r="H2710" s="14" t="s">
        <v>8032</v>
      </c>
      <c r="I2710" s="12">
        <v>622887.0</v>
      </c>
      <c r="J2710" s="15" t="str">
        <f t="shared" si="1"/>
        <v>Relevant</v>
      </c>
    </row>
    <row r="2711" ht="22.5" customHeight="1">
      <c r="A2711" s="9" t="s">
        <v>8033</v>
      </c>
      <c r="B2711" s="10">
        <v>45596.862592592595</v>
      </c>
      <c r="C2711" s="11" t="s">
        <v>8034</v>
      </c>
      <c r="D2711" s="12">
        <v>10.0</v>
      </c>
      <c r="E2711" s="10" t="s">
        <v>42</v>
      </c>
      <c r="F2711" s="12">
        <v>2024.0</v>
      </c>
      <c r="G2711" s="13" t="s">
        <v>13</v>
      </c>
      <c r="H2711" s="14" t="s">
        <v>124</v>
      </c>
      <c r="I2711" s="12">
        <v>36.0</v>
      </c>
      <c r="J2711" s="15" t="str">
        <f t="shared" si="1"/>
        <v>Relevant</v>
      </c>
    </row>
    <row r="2712" ht="22.5" customHeight="1">
      <c r="A2712" s="9" t="s">
        <v>8035</v>
      </c>
      <c r="B2712" s="10">
        <v>45587.50324074074</v>
      </c>
      <c r="C2712" s="11" t="s">
        <v>6847</v>
      </c>
      <c r="D2712" s="12">
        <v>10.0</v>
      </c>
      <c r="E2712" s="10" t="s">
        <v>42</v>
      </c>
      <c r="F2712" s="12">
        <v>2024.0</v>
      </c>
      <c r="G2712" s="13" t="s">
        <v>13</v>
      </c>
      <c r="H2712" s="14" t="s">
        <v>8036</v>
      </c>
      <c r="I2712" s="12">
        <v>2901.0</v>
      </c>
      <c r="J2712" s="15" t="str">
        <f t="shared" si="1"/>
        <v>Relevant</v>
      </c>
    </row>
    <row r="2713" ht="22.5" customHeight="1">
      <c r="A2713" s="9" t="s">
        <v>8037</v>
      </c>
      <c r="B2713" s="10">
        <v>45607.794687905094</v>
      </c>
      <c r="C2713" s="11" t="s">
        <v>8038</v>
      </c>
      <c r="D2713" s="12">
        <v>11.0</v>
      </c>
      <c r="E2713" s="10" t="s">
        <v>17</v>
      </c>
      <c r="F2713" s="12">
        <v>2024.0</v>
      </c>
      <c r="G2713" s="13" t="s">
        <v>8039</v>
      </c>
      <c r="H2713" s="14" t="s">
        <v>8040</v>
      </c>
      <c r="I2713" s="12">
        <v>1.8830927E7</v>
      </c>
      <c r="J2713" s="15" t="str">
        <f t="shared" si="1"/>
        <v>Relevant</v>
      </c>
    </row>
    <row r="2714" ht="22.5" customHeight="1">
      <c r="A2714" s="9" t="s">
        <v>8041</v>
      </c>
      <c r="B2714" s="10">
        <v>45565.709027777775</v>
      </c>
      <c r="C2714" s="11" t="s">
        <v>8042</v>
      </c>
      <c r="D2714" s="12">
        <v>9.0</v>
      </c>
      <c r="E2714" s="10" t="s">
        <v>114</v>
      </c>
      <c r="F2714" s="12">
        <v>2024.0</v>
      </c>
      <c r="G2714" s="13" t="s">
        <v>8043</v>
      </c>
      <c r="H2714" s="14" t="s">
        <v>8044</v>
      </c>
      <c r="I2714" s="12">
        <v>0.0</v>
      </c>
      <c r="J2714" s="15" t="str">
        <f t="shared" si="1"/>
        <v>Irrelevant</v>
      </c>
    </row>
    <row r="2715" ht="22.5" customHeight="1">
      <c r="A2715" s="9" t="s">
        <v>8045</v>
      </c>
      <c r="B2715" s="10">
        <v>45725.67383101852</v>
      </c>
      <c r="C2715" s="11" t="s">
        <v>8046</v>
      </c>
      <c r="D2715" s="12">
        <v>3.0</v>
      </c>
      <c r="E2715" s="10" t="s">
        <v>59</v>
      </c>
      <c r="F2715" s="12">
        <v>2025.0</v>
      </c>
      <c r="G2715" s="13" t="s">
        <v>13</v>
      </c>
      <c r="H2715" s="14" t="s">
        <v>430</v>
      </c>
      <c r="I2715" s="12">
        <v>39.0</v>
      </c>
      <c r="J2715" s="15" t="str">
        <f t="shared" si="1"/>
        <v>Relevant</v>
      </c>
    </row>
    <row r="2716" ht="22.5" customHeight="1">
      <c r="A2716" s="9" t="s">
        <v>8047</v>
      </c>
      <c r="B2716" s="10">
        <v>45621.69417824074</v>
      </c>
      <c r="C2716" s="11" t="s">
        <v>2907</v>
      </c>
      <c r="D2716" s="12">
        <v>11.0</v>
      </c>
      <c r="E2716" s="10" t="s">
        <v>17</v>
      </c>
      <c r="F2716" s="12">
        <v>2024.0</v>
      </c>
      <c r="G2716" s="13" t="s">
        <v>13</v>
      </c>
      <c r="H2716" s="14" t="s">
        <v>220</v>
      </c>
      <c r="I2716" s="12">
        <v>207.0</v>
      </c>
      <c r="J2716" s="15" t="str">
        <f t="shared" si="1"/>
        <v>Relevant</v>
      </c>
    </row>
    <row r="2717" ht="22.5" customHeight="1">
      <c r="A2717" s="9" t="s">
        <v>8048</v>
      </c>
      <c r="B2717" s="10">
        <v>45591.87746527778</v>
      </c>
      <c r="C2717" s="11" t="s">
        <v>8049</v>
      </c>
      <c r="D2717" s="12">
        <v>10.0</v>
      </c>
      <c r="E2717" s="10" t="s">
        <v>42</v>
      </c>
      <c r="F2717" s="12">
        <v>2024.0</v>
      </c>
      <c r="G2717" s="13" t="s">
        <v>13</v>
      </c>
      <c r="H2717" s="14" t="s">
        <v>131</v>
      </c>
      <c r="I2717" s="12">
        <v>6.0</v>
      </c>
      <c r="J2717" s="15" t="str">
        <f t="shared" si="1"/>
        <v>Relevant</v>
      </c>
    </row>
    <row r="2718" ht="22.5" customHeight="1">
      <c r="A2718" s="9" t="s">
        <v>8050</v>
      </c>
      <c r="B2718" s="10">
        <v>45743.08515046296</v>
      </c>
      <c r="C2718" s="11" t="s">
        <v>8051</v>
      </c>
      <c r="D2718" s="12">
        <v>3.0</v>
      </c>
      <c r="E2718" s="10" t="s">
        <v>59</v>
      </c>
      <c r="F2718" s="12">
        <v>2025.0</v>
      </c>
      <c r="G2718" s="13" t="s">
        <v>13</v>
      </c>
      <c r="H2718" s="14" t="s">
        <v>204</v>
      </c>
      <c r="I2718" s="12">
        <v>353.0</v>
      </c>
      <c r="J2718" s="15" t="str">
        <f t="shared" si="1"/>
        <v>Relevant</v>
      </c>
    </row>
    <row r="2719" ht="22.5" customHeight="1">
      <c r="A2719" s="9" t="s">
        <v>8052</v>
      </c>
      <c r="B2719" s="10">
        <v>45597.7905787037</v>
      </c>
      <c r="C2719" s="11" t="s">
        <v>8053</v>
      </c>
      <c r="D2719" s="12">
        <v>11.0</v>
      </c>
      <c r="E2719" s="10" t="s">
        <v>17</v>
      </c>
      <c r="F2719" s="12">
        <v>2024.0</v>
      </c>
      <c r="G2719" s="13" t="s">
        <v>8054</v>
      </c>
      <c r="H2719" s="14" t="s">
        <v>8055</v>
      </c>
      <c r="I2719" s="12">
        <v>9292977.0</v>
      </c>
      <c r="J2719" s="15" t="str">
        <f t="shared" si="1"/>
        <v>Relevant</v>
      </c>
    </row>
    <row r="2720" ht="22.5" customHeight="1">
      <c r="A2720" s="9" t="s">
        <v>8056</v>
      </c>
      <c r="B2720" s="10">
        <v>45622.70166666667</v>
      </c>
      <c r="C2720" s="11" t="s">
        <v>8057</v>
      </c>
      <c r="D2720" s="12">
        <v>11.0</v>
      </c>
      <c r="E2720" s="10" t="s">
        <v>17</v>
      </c>
      <c r="F2720" s="12">
        <v>2024.0</v>
      </c>
      <c r="G2720" s="13" t="s">
        <v>8058</v>
      </c>
      <c r="H2720" s="14" t="s">
        <v>8059</v>
      </c>
      <c r="I2720" s="12">
        <v>5182470.0</v>
      </c>
      <c r="J2720" s="15" t="str">
        <f t="shared" si="1"/>
        <v>Irrelevant</v>
      </c>
    </row>
    <row r="2721" ht="22.5" customHeight="1">
      <c r="A2721" s="9" t="s">
        <v>8060</v>
      </c>
      <c r="B2721" s="10">
        <v>45697.725023148145</v>
      </c>
      <c r="C2721" s="11" t="s">
        <v>8061</v>
      </c>
      <c r="D2721" s="12">
        <v>2.0</v>
      </c>
      <c r="E2721" s="10" t="s">
        <v>12</v>
      </c>
      <c r="F2721" s="12">
        <v>2025.0</v>
      </c>
      <c r="G2721" s="13" t="s">
        <v>13</v>
      </c>
      <c r="H2721" s="14" t="s">
        <v>14</v>
      </c>
      <c r="I2721" s="12">
        <v>13.0</v>
      </c>
      <c r="J2721" s="15" t="str">
        <f t="shared" si="1"/>
        <v>Relevant</v>
      </c>
    </row>
    <row r="2722" ht="22.5" customHeight="1">
      <c r="A2722" s="9" t="s">
        <v>8062</v>
      </c>
      <c r="B2722" s="10">
        <v>45711.95489583333</v>
      </c>
      <c r="C2722" s="11" t="s">
        <v>8063</v>
      </c>
      <c r="D2722" s="12">
        <v>2.0</v>
      </c>
      <c r="E2722" s="10" t="s">
        <v>12</v>
      </c>
      <c r="F2722" s="12">
        <v>2025.0</v>
      </c>
      <c r="G2722" s="13" t="s">
        <v>8064</v>
      </c>
      <c r="H2722" s="14" t="s">
        <v>8065</v>
      </c>
      <c r="I2722" s="12">
        <v>1.0</v>
      </c>
      <c r="J2722" s="15" t="str">
        <f t="shared" si="1"/>
        <v>Irrelevant</v>
      </c>
    </row>
    <row r="2723" ht="22.5" customHeight="1">
      <c r="A2723" s="9" t="s">
        <v>8066</v>
      </c>
      <c r="B2723" s="10">
        <v>45500.34841435185</v>
      </c>
      <c r="C2723" s="11" t="s">
        <v>8067</v>
      </c>
      <c r="D2723" s="12">
        <v>7.0</v>
      </c>
      <c r="E2723" s="10" t="s">
        <v>55</v>
      </c>
      <c r="F2723" s="12">
        <v>2024.0</v>
      </c>
      <c r="G2723" s="13" t="s">
        <v>8068</v>
      </c>
      <c r="H2723" s="14" t="s">
        <v>8069</v>
      </c>
      <c r="I2723" s="12">
        <v>1295785.0</v>
      </c>
      <c r="J2723" s="15" t="str">
        <f t="shared" si="1"/>
        <v>Irrelevant</v>
      </c>
    </row>
    <row r="2724" ht="22.5" customHeight="1">
      <c r="A2724" s="9" t="s">
        <v>8070</v>
      </c>
      <c r="B2724" s="10">
        <v>45625.34747685185</v>
      </c>
      <c r="C2724" s="11" t="s">
        <v>8071</v>
      </c>
      <c r="D2724" s="12">
        <v>11.0</v>
      </c>
      <c r="E2724" s="10" t="s">
        <v>17</v>
      </c>
      <c r="F2724" s="12">
        <v>2024.0</v>
      </c>
      <c r="G2724" s="13" t="s">
        <v>8072</v>
      </c>
      <c r="H2724" s="14" t="s">
        <v>8073</v>
      </c>
      <c r="I2724" s="12">
        <v>0.0</v>
      </c>
      <c r="J2724" s="15" t="str">
        <f t="shared" si="1"/>
        <v>Relevant</v>
      </c>
    </row>
    <row r="2725" ht="22.5" customHeight="1">
      <c r="A2725" s="9" t="s">
        <v>8074</v>
      </c>
      <c r="B2725" s="10">
        <v>45600.70642361111</v>
      </c>
      <c r="C2725" s="11" t="s">
        <v>8075</v>
      </c>
      <c r="D2725" s="12">
        <v>11.0</v>
      </c>
      <c r="E2725" s="10" t="s">
        <v>17</v>
      </c>
      <c r="F2725" s="12">
        <v>2024.0</v>
      </c>
      <c r="G2725" s="13" t="s">
        <v>13</v>
      </c>
      <c r="H2725" s="14" t="s">
        <v>8076</v>
      </c>
      <c r="I2725" s="12">
        <v>78.0</v>
      </c>
      <c r="J2725" s="15" t="str">
        <f t="shared" si="1"/>
        <v>Relevant</v>
      </c>
    </row>
    <row r="2726" ht="22.5" customHeight="1">
      <c r="A2726" s="9" t="s">
        <v>8077</v>
      </c>
      <c r="B2726" s="10">
        <v>45434.60596064815</v>
      </c>
      <c r="C2726" s="11" t="s">
        <v>8078</v>
      </c>
      <c r="D2726" s="12">
        <v>5.0</v>
      </c>
      <c r="E2726" s="10" t="s">
        <v>21</v>
      </c>
      <c r="F2726" s="12">
        <v>2024.0</v>
      </c>
      <c r="G2726" s="13" t="s">
        <v>13</v>
      </c>
      <c r="H2726" s="14" t="s">
        <v>189</v>
      </c>
      <c r="I2726" s="12">
        <v>127.0</v>
      </c>
      <c r="J2726" s="15" t="str">
        <f t="shared" si="1"/>
        <v>Relevant</v>
      </c>
    </row>
    <row r="2727" ht="22.5" customHeight="1">
      <c r="A2727" s="9" t="s">
        <v>8079</v>
      </c>
      <c r="B2727" s="10">
        <v>45696.81612268519</v>
      </c>
      <c r="C2727" s="11" t="s">
        <v>8080</v>
      </c>
      <c r="D2727" s="12">
        <v>2.0</v>
      </c>
      <c r="E2727" s="10" t="s">
        <v>12</v>
      </c>
      <c r="F2727" s="12">
        <v>2025.0</v>
      </c>
      <c r="G2727" s="13" t="s">
        <v>13</v>
      </c>
      <c r="H2727" s="14" t="s">
        <v>14</v>
      </c>
      <c r="I2727" s="12">
        <v>11.0</v>
      </c>
      <c r="J2727" s="15" t="str">
        <f t="shared" si="1"/>
        <v>Relevant</v>
      </c>
    </row>
    <row r="2728" ht="22.5" customHeight="1">
      <c r="A2728" s="9" t="s">
        <v>8081</v>
      </c>
      <c r="B2728" s="10">
        <v>45696.80248842593</v>
      </c>
      <c r="C2728" s="11" t="s">
        <v>8082</v>
      </c>
      <c r="D2728" s="12">
        <v>2.0</v>
      </c>
      <c r="E2728" s="10" t="s">
        <v>12</v>
      </c>
      <c r="F2728" s="12">
        <v>2025.0</v>
      </c>
      <c r="G2728" s="13" t="s">
        <v>13</v>
      </c>
      <c r="H2728" s="14" t="s">
        <v>14</v>
      </c>
      <c r="I2728" s="12">
        <v>275.0</v>
      </c>
      <c r="J2728" s="15" t="str">
        <f t="shared" si="1"/>
        <v>Relevant</v>
      </c>
    </row>
    <row r="2729" ht="22.5" customHeight="1">
      <c r="A2729" s="9" t="s">
        <v>8083</v>
      </c>
      <c r="B2729" s="10">
        <v>45704.78915509259</v>
      </c>
      <c r="C2729" s="11" t="s">
        <v>8084</v>
      </c>
      <c r="D2729" s="12">
        <v>2.0</v>
      </c>
      <c r="E2729" s="10" t="s">
        <v>12</v>
      </c>
      <c r="F2729" s="12">
        <v>2025.0</v>
      </c>
      <c r="G2729" s="13" t="s">
        <v>13</v>
      </c>
      <c r="H2729" s="14" t="s">
        <v>8085</v>
      </c>
      <c r="I2729" s="12">
        <v>12.0</v>
      </c>
      <c r="J2729" s="15" t="str">
        <f t="shared" si="1"/>
        <v>Relevant</v>
      </c>
    </row>
    <row r="2730" ht="22.5" customHeight="1">
      <c r="A2730" s="9" t="s">
        <v>8086</v>
      </c>
      <c r="B2730" s="10">
        <v>45602.49674768518</v>
      </c>
      <c r="C2730" s="11" t="s">
        <v>8087</v>
      </c>
      <c r="D2730" s="12">
        <v>11.0</v>
      </c>
      <c r="E2730" s="10" t="s">
        <v>17</v>
      </c>
      <c r="F2730" s="12">
        <v>2024.0</v>
      </c>
      <c r="G2730" s="13" t="s">
        <v>13</v>
      </c>
      <c r="H2730" s="14" t="s">
        <v>5687</v>
      </c>
      <c r="I2730" s="12">
        <v>119.0</v>
      </c>
      <c r="J2730" s="15" t="str">
        <f t="shared" si="1"/>
        <v>Relevant</v>
      </c>
    </row>
    <row r="2731" ht="22.5" customHeight="1">
      <c r="A2731" s="9" t="s">
        <v>8088</v>
      </c>
      <c r="B2731" s="10">
        <v>45606.32434027778</v>
      </c>
      <c r="C2731" s="11" t="s">
        <v>8089</v>
      </c>
      <c r="D2731" s="12">
        <v>11.0</v>
      </c>
      <c r="E2731" s="10" t="s">
        <v>17</v>
      </c>
      <c r="F2731" s="12">
        <v>2024.0</v>
      </c>
      <c r="G2731" s="13" t="s">
        <v>8090</v>
      </c>
      <c r="H2731" s="14" t="s">
        <v>8091</v>
      </c>
      <c r="I2731" s="12">
        <v>592273.0</v>
      </c>
      <c r="J2731" s="15" t="str">
        <f t="shared" si="1"/>
        <v>Irrelevant</v>
      </c>
    </row>
    <row r="2732" ht="22.5" customHeight="1">
      <c r="A2732" s="9" t="s">
        <v>8092</v>
      </c>
      <c r="B2732" s="10">
        <v>45732.333402777775</v>
      </c>
      <c r="C2732" s="11" t="s">
        <v>8093</v>
      </c>
      <c r="D2732" s="12">
        <v>3.0</v>
      </c>
      <c r="E2732" s="10" t="s">
        <v>59</v>
      </c>
      <c r="F2732" s="12">
        <v>2025.0</v>
      </c>
      <c r="G2732" s="13" t="s">
        <v>13</v>
      </c>
      <c r="H2732" s="14" t="s">
        <v>8094</v>
      </c>
      <c r="I2732" s="12">
        <v>2723.0</v>
      </c>
      <c r="J2732" s="15" t="str">
        <f t="shared" si="1"/>
        <v>Irrelevant</v>
      </c>
    </row>
    <row r="2733" ht="22.5" customHeight="1">
      <c r="A2733" s="9" t="s">
        <v>8095</v>
      </c>
      <c r="B2733" s="10">
        <v>45584.135416666664</v>
      </c>
      <c r="C2733" s="11" t="s">
        <v>8096</v>
      </c>
      <c r="D2733" s="12">
        <v>10.0</v>
      </c>
      <c r="E2733" s="10" t="s">
        <v>42</v>
      </c>
      <c r="F2733" s="12">
        <v>2024.0</v>
      </c>
      <c r="G2733" s="13" t="s">
        <v>13</v>
      </c>
      <c r="H2733" s="14" t="s">
        <v>8097</v>
      </c>
      <c r="I2733" s="12">
        <v>565.0</v>
      </c>
      <c r="J2733" s="15" t="str">
        <f t="shared" si="1"/>
        <v>Relevant</v>
      </c>
    </row>
    <row r="2734" ht="22.5" customHeight="1">
      <c r="A2734" s="9" t="s">
        <v>8098</v>
      </c>
      <c r="B2734" s="10">
        <v>45589.50111111111</v>
      </c>
      <c r="C2734" s="11" t="s">
        <v>8099</v>
      </c>
      <c r="D2734" s="12">
        <v>10.0</v>
      </c>
      <c r="E2734" s="10" t="s">
        <v>42</v>
      </c>
      <c r="F2734" s="12">
        <v>2024.0</v>
      </c>
      <c r="G2734" s="13" t="s">
        <v>13</v>
      </c>
      <c r="H2734" s="14" t="s">
        <v>8100</v>
      </c>
      <c r="I2734" s="12">
        <v>26.0</v>
      </c>
      <c r="J2734" s="15" t="str">
        <f t="shared" si="1"/>
        <v>Relevant</v>
      </c>
    </row>
    <row r="2735" ht="22.5" customHeight="1">
      <c r="A2735" s="9" t="s">
        <v>8101</v>
      </c>
      <c r="B2735" s="10">
        <v>45705.93239583333</v>
      </c>
      <c r="C2735" s="11" t="s">
        <v>8102</v>
      </c>
      <c r="D2735" s="12">
        <v>2.0</v>
      </c>
      <c r="E2735" s="10" t="s">
        <v>12</v>
      </c>
      <c r="F2735" s="12">
        <v>2025.0</v>
      </c>
      <c r="G2735" s="13" t="s">
        <v>13</v>
      </c>
      <c r="H2735" s="14" t="s">
        <v>8103</v>
      </c>
      <c r="I2735" s="12">
        <v>486.0</v>
      </c>
      <c r="J2735" s="15" t="str">
        <f t="shared" si="1"/>
        <v>Irrelevant</v>
      </c>
    </row>
    <row r="2736" ht="22.5" customHeight="1">
      <c r="A2736" s="9" t="s">
        <v>8104</v>
      </c>
      <c r="B2736" s="10">
        <v>45581.51866898148</v>
      </c>
      <c r="C2736" s="11" t="s">
        <v>8105</v>
      </c>
      <c r="D2736" s="12">
        <v>10.0</v>
      </c>
      <c r="E2736" s="10" t="s">
        <v>42</v>
      </c>
      <c r="F2736" s="12">
        <v>2024.0</v>
      </c>
      <c r="G2736" s="13" t="s">
        <v>13</v>
      </c>
      <c r="H2736" s="14" t="s">
        <v>8106</v>
      </c>
      <c r="I2736" s="12">
        <v>26402.0</v>
      </c>
      <c r="J2736" s="15" t="str">
        <f t="shared" si="1"/>
        <v>Relevant</v>
      </c>
    </row>
    <row r="2737" ht="22.5" customHeight="1">
      <c r="A2737" s="9" t="s">
        <v>8107</v>
      </c>
      <c r="B2737" s="10">
        <v>45584.354977256946</v>
      </c>
      <c r="C2737" s="11" t="s">
        <v>8108</v>
      </c>
      <c r="D2737" s="12">
        <v>10.0</v>
      </c>
      <c r="E2737" s="10" t="s">
        <v>42</v>
      </c>
      <c r="F2737" s="12">
        <v>2024.0</v>
      </c>
      <c r="G2737" s="13" t="s">
        <v>8109</v>
      </c>
      <c r="H2737" s="14" t="s">
        <v>8110</v>
      </c>
      <c r="I2737" s="12">
        <v>1369376.0</v>
      </c>
      <c r="J2737" s="15" t="str">
        <f t="shared" si="1"/>
        <v>Irrelevant</v>
      </c>
    </row>
    <row r="2738" ht="22.5" customHeight="1">
      <c r="A2738" s="9" t="s">
        <v>8111</v>
      </c>
      <c r="B2738" s="10">
        <v>45618.00040509259</v>
      </c>
      <c r="C2738" s="11" t="s">
        <v>8112</v>
      </c>
      <c r="D2738" s="12">
        <v>11.0</v>
      </c>
      <c r="E2738" s="10" t="s">
        <v>17</v>
      </c>
      <c r="F2738" s="12">
        <v>2024.0</v>
      </c>
      <c r="G2738" s="13" t="s">
        <v>13</v>
      </c>
      <c r="H2738" s="14" t="s">
        <v>8113</v>
      </c>
      <c r="I2738" s="12">
        <v>10894.0</v>
      </c>
      <c r="J2738" s="15" t="str">
        <f t="shared" si="1"/>
        <v>Relevant</v>
      </c>
    </row>
    <row r="2739" ht="22.5" customHeight="1">
      <c r="A2739" s="9" t="s">
        <v>8114</v>
      </c>
      <c r="B2739" s="10">
        <v>45512.38673611111</v>
      </c>
      <c r="C2739" s="11" t="s">
        <v>8115</v>
      </c>
      <c r="D2739" s="12">
        <v>8.0</v>
      </c>
      <c r="E2739" s="10" t="s">
        <v>167</v>
      </c>
      <c r="F2739" s="12">
        <v>2024.0</v>
      </c>
      <c r="G2739" s="13" t="s">
        <v>3904</v>
      </c>
      <c r="H2739" s="14" t="s">
        <v>8116</v>
      </c>
      <c r="I2739" s="12">
        <v>1304078.0</v>
      </c>
      <c r="J2739" s="15" t="str">
        <f t="shared" si="1"/>
        <v>Irrelevant</v>
      </c>
    </row>
    <row r="2740" ht="22.5" customHeight="1">
      <c r="A2740" s="9" t="s">
        <v>8117</v>
      </c>
      <c r="B2740" s="10">
        <v>45620.645833333336</v>
      </c>
      <c r="C2740" s="11" t="s">
        <v>8118</v>
      </c>
      <c r="D2740" s="12">
        <v>11.0</v>
      </c>
      <c r="E2740" s="10" t="s">
        <v>17</v>
      </c>
      <c r="F2740" s="12">
        <v>2024.0</v>
      </c>
      <c r="G2740" s="13" t="s">
        <v>8119</v>
      </c>
      <c r="H2740" s="14" t="s">
        <v>8120</v>
      </c>
      <c r="I2740" s="12">
        <v>0.0</v>
      </c>
      <c r="J2740" s="15" t="str">
        <f t="shared" si="1"/>
        <v>Irrelevant</v>
      </c>
    </row>
    <row r="2741" ht="22.5" customHeight="1">
      <c r="A2741" s="9" t="s">
        <v>8121</v>
      </c>
      <c r="B2741" s="10">
        <v>45625.784791666665</v>
      </c>
      <c r="C2741" s="11" t="s">
        <v>8122</v>
      </c>
      <c r="D2741" s="12">
        <v>11.0</v>
      </c>
      <c r="E2741" s="10" t="s">
        <v>17</v>
      </c>
      <c r="F2741" s="12">
        <v>2024.0</v>
      </c>
      <c r="G2741" s="13" t="s">
        <v>8123</v>
      </c>
      <c r="H2741" s="14" t="s">
        <v>8124</v>
      </c>
      <c r="I2741" s="12">
        <v>485270.0</v>
      </c>
      <c r="J2741" s="15" t="str">
        <f t="shared" si="1"/>
        <v>Relevant</v>
      </c>
    </row>
    <row r="2742" ht="22.5" customHeight="1">
      <c r="A2742" s="9" t="s">
        <v>8125</v>
      </c>
      <c r="B2742" s="10">
        <v>45473.12355324074</v>
      </c>
      <c r="C2742" s="11" t="s">
        <v>8126</v>
      </c>
      <c r="D2742" s="12">
        <v>6.0</v>
      </c>
      <c r="E2742" s="10" t="s">
        <v>34</v>
      </c>
      <c r="F2742" s="12">
        <v>2024.0</v>
      </c>
      <c r="G2742" s="13" t="s">
        <v>13</v>
      </c>
      <c r="H2742" s="14" t="s">
        <v>56</v>
      </c>
      <c r="I2742" s="12">
        <v>3.0</v>
      </c>
      <c r="J2742" s="15" t="str">
        <f t="shared" si="1"/>
        <v>Relevant</v>
      </c>
    </row>
    <row r="2743" ht="22.5" customHeight="1">
      <c r="A2743" s="9" t="s">
        <v>8127</v>
      </c>
      <c r="B2743" s="10">
        <v>45533.42389752315</v>
      </c>
      <c r="C2743" s="11" t="s">
        <v>8128</v>
      </c>
      <c r="D2743" s="12">
        <v>8.0</v>
      </c>
      <c r="E2743" s="10" t="s">
        <v>167</v>
      </c>
      <c r="F2743" s="12">
        <v>2024.0</v>
      </c>
      <c r="G2743" s="13" t="s">
        <v>8129</v>
      </c>
      <c r="H2743" s="14" t="str">
        <f>IFERROR(__xludf.DUMMYFUNCTION("TRIM(REGEXREPLACE(GOOGLETRANSLATE(G2743,""auto"",""en""),""(?i)\b(RT|QT)\s*@?\w*:?\s*|https?://\S+|@\w+|#\w+|[^\x00-\x7F]|[^\w\s]"",""""))"),"Delhi Air Pollution Pollution level increased in DelhiNCR AQI level reached this much indianews Delhi Air Pollution Pollution level increased in DelhiNCR AQI level reached this much indianews India News")</f>
        <v>Delhi Air Pollution Pollution level increased in DelhiNCR AQI level reached this much indianews Delhi Air Pollution Pollution level increased in DelhiNCR AQI level reached this much indianews India News</v>
      </c>
      <c r="I2743" s="12">
        <v>7223.0</v>
      </c>
      <c r="J2743" s="15" t="str">
        <f t="shared" si="1"/>
        <v>Relevant</v>
      </c>
    </row>
    <row r="2744" ht="22.5" customHeight="1">
      <c r="A2744" s="9" t="s">
        <v>8130</v>
      </c>
      <c r="B2744" s="10">
        <v>45614.63175925926</v>
      </c>
      <c r="C2744" s="11" t="s">
        <v>8131</v>
      </c>
      <c r="D2744" s="12">
        <v>11.0</v>
      </c>
      <c r="E2744" s="10" t="s">
        <v>17</v>
      </c>
      <c r="F2744" s="12">
        <v>2024.0</v>
      </c>
      <c r="G2744" s="13" t="s">
        <v>13</v>
      </c>
      <c r="H2744" s="14" t="s">
        <v>423</v>
      </c>
      <c r="I2744" s="12">
        <v>70.0</v>
      </c>
      <c r="J2744" s="15" t="str">
        <f t="shared" si="1"/>
        <v>Relevant</v>
      </c>
    </row>
    <row r="2745" ht="22.5" customHeight="1">
      <c r="A2745" s="9" t="s">
        <v>8132</v>
      </c>
      <c r="B2745" s="10">
        <v>45583.748923611114</v>
      </c>
      <c r="C2745" s="11" t="s">
        <v>8133</v>
      </c>
      <c r="D2745" s="12">
        <v>10.0</v>
      </c>
      <c r="E2745" s="10" t="s">
        <v>42</v>
      </c>
      <c r="F2745" s="12">
        <v>2024.0</v>
      </c>
      <c r="G2745" s="13" t="s">
        <v>13</v>
      </c>
      <c r="H2745" s="14" t="s">
        <v>8134</v>
      </c>
      <c r="I2745" s="12">
        <v>898.0</v>
      </c>
      <c r="J2745" s="15" t="str">
        <f t="shared" si="1"/>
        <v>Relevant</v>
      </c>
    </row>
    <row r="2746" ht="22.5" customHeight="1">
      <c r="A2746" s="9" t="s">
        <v>8135</v>
      </c>
      <c r="B2746" s="10">
        <v>45470.68680555555</v>
      </c>
      <c r="C2746" s="11" t="s">
        <v>8136</v>
      </c>
      <c r="D2746" s="12">
        <v>6.0</v>
      </c>
      <c r="E2746" s="10" t="s">
        <v>34</v>
      </c>
      <c r="F2746" s="12">
        <v>2024.0</v>
      </c>
      <c r="G2746" s="13" t="s">
        <v>8137</v>
      </c>
      <c r="H2746" s="14" t="s">
        <v>8138</v>
      </c>
      <c r="I2746" s="12">
        <v>0.0</v>
      </c>
      <c r="J2746" s="15" t="str">
        <f t="shared" si="1"/>
        <v>Relevant</v>
      </c>
    </row>
    <row r="2747" ht="22.5" customHeight="1">
      <c r="A2747" s="9" t="s">
        <v>8139</v>
      </c>
      <c r="B2747" s="10">
        <v>45743.46099537037</v>
      </c>
      <c r="C2747" s="11" t="s">
        <v>8140</v>
      </c>
      <c r="D2747" s="12">
        <v>3.0</v>
      </c>
      <c r="E2747" s="10" t="s">
        <v>59</v>
      </c>
      <c r="F2747" s="12">
        <v>2025.0</v>
      </c>
      <c r="G2747" s="13" t="s">
        <v>13</v>
      </c>
      <c r="H2747" s="14" t="s">
        <v>204</v>
      </c>
      <c r="I2747" s="12">
        <v>51.0</v>
      </c>
      <c r="J2747" s="15" t="str">
        <f t="shared" si="1"/>
        <v>Relevant</v>
      </c>
    </row>
    <row r="2748" ht="22.5" customHeight="1">
      <c r="A2748" s="9" t="s">
        <v>8141</v>
      </c>
      <c r="B2748" s="10">
        <v>45404.71083333333</v>
      </c>
      <c r="C2748" s="11" t="s">
        <v>2094</v>
      </c>
      <c r="D2748" s="12">
        <v>4.0</v>
      </c>
      <c r="E2748" s="10" t="s">
        <v>274</v>
      </c>
      <c r="F2748" s="12">
        <v>2024.0</v>
      </c>
      <c r="G2748" s="13" t="s">
        <v>8142</v>
      </c>
      <c r="H2748" s="14" t="s">
        <v>8143</v>
      </c>
      <c r="I2748" s="12">
        <v>272121.0</v>
      </c>
      <c r="J2748" s="15" t="str">
        <f t="shared" si="1"/>
        <v>Irrelevant</v>
      </c>
    </row>
    <row r="2749" ht="22.5" customHeight="1">
      <c r="A2749" s="9" t="s">
        <v>8144</v>
      </c>
      <c r="B2749" s="10">
        <v>45595.431342592594</v>
      </c>
      <c r="C2749" s="11" t="s">
        <v>8145</v>
      </c>
      <c r="D2749" s="12">
        <v>10.0</v>
      </c>
      <c r="E2749" s="10" t="s">
        <v>42</v>
      </c>
      <c r="F2749" s="12">
        <v>2024.0</v>
      </c>
      <c r="G2749" s="13" t="s">
        <v>13</v>
      </c>
      <c r="H2749" s="14" t="s">
        <v>293</v>
      </c>
      <c r="I2749" s="12">
        <v>0.0</v>
      </c>
      <c r="J2749" s="15" t="str">
        <f t="shared" si="1"/>
        <v>Relevant</v>
      </c>
    </row>
    <row r="2750" ht="22.5" customHeight="1">
      <c r="A2750" s="9" t="s">
        <v>8146</v>
      </c>
      <c r="B2750" s="10">
        <v>45594.04813657407</v>
      </c>
      <c r="C2750" s="11" t="s">
        <v>8147</v>
      </c>
      <c r="D2750" s="12">
        <v>10.0</v>
      </c>
      <c r="E2750" s="10" t="s">
        <v>42</v>
      </c>
      <c r="F2750" s="12">
        <v>2024.0</v>
      </c>
      <c r="G2750" s="13" t="s">
        <v>13</v>
      </c>
      <c r="H2750" s="14" t="s">
        <v>293</v>
      </c>
      <c r="I2750" s="12">
        <v>483.0</v>
      </c>
      <c r="J2750" s="15" t="str">
        <f t="shared" si="1"/>
        <v>Relevant</v>
      </c>
    </row>
    <row r="2751" ht="22.5" customHeight="1">
      <c r="A2751" s="9" t="s">
        <v>8148</v>
      </c>
      <c r="B2751" s="10">
        <v>45707.01021990741</v>
      </c>
      <c r="C2751" s="11" t="s">
        <v>8149</v>
      </c>
      <c r="D2751" s="12">
        <v>2.0</v>
      </c>
      <c r="E2751" s="10" t="s">
        <v>12</v>
      </c>
      <c r="F2751" s="12">
        <v>2025.0</v>
      </c>
      <c r="G2751" s="13" t="s">
        <v>13</v>
      </c>
      <c r="H2751" s="14" t="s">
        <v>832</v>
      </c>
      <c r="I2751" s="12">
        <v>4128.0</v>
      </c>
      <c r="J2751" s="15" t="str">
        <f t="shared" si="1"/>
        <v>Irrelevant</v>
      </c>
    </row>
    <row r="2752" ht="22.5" customHeight="1">
      <c r="A2752" s="9" t="s">
        <v>8150</v>
      </c>
      <c r="B2752" s="10">
        <v>45597.58528935185</v>
      </c>
      <c r="C2752" s="11" t="s">
        <v>8151</v>
      </c>
      <c r="D2752" s="12">
        <v>11.0</v>
      </c>
      <c r="E2752" s="10" t="s">
        <v>17</v>
      </c>
      <c r="F2752" s="12">
        <v>2024.0</v>
      </c>
      <c r="G2752" s="13" t="s">
        <v>13</v>
      </c>
      <c r="H2752" s="14" t="s">
        <v>8152</v>
      </c>
      <c r="I2752" s="12">
        <v>5641.0</v>
      </c>
      <c r="J2752" s="15" t="str">
        <f t="shared" si="1"/>
        <v>Relevant</v>
      </c>
    </row>
    <row r="2753" ht="22.5" customHeight="1">
      <c r="A2753" s="9" t="s">
        <v>8153</v>
      </c>
      <c r="B2753" s="10">
        <v>45680.55415509259</v>
      </c>
      <c r="C2753" s="11" t="s">
        <v>8154</v>
      </c>
      <c r="D2753" s="12">
        <v>1.0</v>
      </c>
      <c r="E2753" s="10" t="s">
        <v>70</v>
      </c>
      <c r="F2753" s="12">
        <v>2025.0</v>
      </c>
      <c r="G2753" s="13" t="s">
        <v>13</v>
      </c>
      <c r="H2753" s="14" t="s">
        <v>8155</v>
      </c>
      <c r="I2753" s="12">
        <v>159.0</v>
      </c>
      <c r="J2753" s="15" t="str">
        <f t="shared" si="1"/>
        <v>Relevant</v>
      </c>
    </row>
    <row r="2754" ht="22.5" customHeight="1">
      <c r="A2754" s="9" t="s">
        <v>8156</v>
      </c>
      <c r="B2754" s="10">
        <v>45596.81569444444</v>
      </c>
      <c r="C2754" s="11" t="s">
        <v>8157</v>
      </c>
      <c r="D2754" s="12">
        <v>10.0</v>
      </c>
      <c r="E2754" s="10" t="s">
        <v>42</v>
      </c>
      <c r="F2754" s="12">
        <v>2024.0</v>
      </c>
      <c r="G2754" s="13" t="s">
        <v>13</v>
      </c>
      <c r="H2754" s="14" t="s">
        <v>124</v>
      </c>
      <c r="I2754" s="12">
        <v>3.0</v>
      </c>
      <c r="J2754" s="15" t="str">
        <f t="shared" si="1"/>
        <v>Relevant</v>
      </c>
    </row>
    <row r="2755" ht="22.5" customHeight="1">
      <c r="A2755" s="9" t="s">
        <v>8158</v>
      </c>
      <c r="B2755" s="10">
        <v>45615.64230324074</v>
      </c>
      <c r="C2755" s="11" t="s">
        <v>8159</v>
      </c>
      <c r="D2755" s="12">
        <v>11.0</v>
      </c>
      <c r="E2755" s="10" t="s">
        <v>17</v>
      </c>
      <c r="F2755" s="12">
        <v>2024.0</v>
      </c>
      <c r="G2755" s="13" t="s">
        <v>8160</v>
      </c>
      <c r="H2755" s="14" t="str">
        <f>IFERROR(__xludf.DUMMYFUNCTION("TRIM(REGEXREPLACE(GOOGLETRANSLATE(G2755,""auto"",""en""),""(?i)\b(RT|QT)\s*@?\w*:?\s*|https?://\S+|@\w+|#\w+|[^\x00-\x7F]|[^\w\s]"",""""))"),"Pollution is a silent killer More than 400 children die every day Watch the video")</f>
        <v>Pollution is a silent killer More than 400 children die every day Watch the video</v>
      </c>
      <c r="I2755" s="12">
        <v>5500475.0</v>
      </c>
      <c r="J2755" s="15" t="str">
        <f t="shared" si="1"/>
        <v>Relevant</v>
      </c>
    </row>
    <row r="2756" ht="22.5" customHeight="1">
      <c r="A2756" s="9" t="s">
        <v>8161</v>
      </c>
      <c r="B2756" s="10">
        <v>45593.51657407408</v>
      </c>
      <c r="C2756" s="11" t="s">
        <v>8162</v>
      </c>
      <c r="D2756" s="12">
        <v>10.0</v>
      </c>
      <c r="E2756" s="10" t="s">
        <v>42</v>
      </c>
      <c r="F2756" s="12">
        <v>2024.0</v>
      </c>
      <c r="G2756" s="13" t="s">
        <v>13</v>
      </c>
      <c r="H2756" s="14" t="s">
        <v>97</v>
      </c>
      <c r="I2756" s="12">
        <v>61.0</v>
      </c>
      <c r="J2756" s="15" t="str">
        <f t="shared" si="1"/>
        <v>Relevant</v>
      </c>
    </row>
    <row r="2757" ht="22.5" customHeight="1">
      <c r="A2757" s="9" t="s">
        <v>8163</v>
      </c>
      <c r="B2757" s="10">
        <v>45621.37036368056</v>
      </c>
      <c r="C2757" s="11" t="s">
        <v>8164</v>
      </c>
      <c r="D2757" s="12">
        <v>11.0</v>
      </c>
      <c r="E2757" s="10" t="s">
        <v>17</v>
      </c>
      <c r="F2757" s="12">
        <v>2024.0</v>
      </c>
      <c r="G2757" s="13" t="s">
        <v>8165</v>
      </c>
      <c r="H2757" s="14" t="s">
        <v>8166</v>
      </c>
      <c r="I2757" s="12">
        <v>10592.0</v>
      </c>
      <c r="J2757" s="15" t="str">
        <f t="shared" si="1"/>
        <v>Relevant</v>
      </c>
    </row>
    <row r="2758" ht="22.5" customHeight="1">
      <c r="A2758" s="9" t="s">
        <v>8167</v>
      </c>
      <c r="B2758" s="10">
        <v>45617.62013888889</v>
      </c>
      <c r="C2758" s="11" t="s">
        <v>8168</v>
      </c>
      <c r="D2758" s="12">
        <v>11.0</v>
      </c>
      <c r="E2758" s="10" t="s">
        <v>17</v>
      </c>
      <c r="F2758" s="12">
        <v>2024.0</v>
      </c>
      <c r="G2758" s="13" t="s">
        <v>8169</v>
      </c>
      <c r="H2758" s="14" t="s">
        <v>8170</v>
      </c>
      <c r="I2758" s="12">
        <v>1.5232462E7</v>
      </c>
      <c r="J2758" s="15" t="str">
        <f t="shared" si="1"/>
        <v>Relevant</v>
      </c>
    </row>
    <row r="2759" ht="22.5" customHeight="1">
      <c r="A2759" s="9" t="s">
        <v>8171</v>
      </c>
      <c r="B2759" s="10">
        <v>45622.59289351852</v>
      </c>
      <c r="C2759" s="11" t="s">
        <v>8172</v>
      </c>
      <c r="D2759" s="12">
        <v>11.0</v>
      </c>
      <c r="E2759" s="10" t="s">
        <v>17</v>
      </c>
      <c r="F2759" s="12">
        <v>2024.0</v>
      </c>
      <c r="G2759" s="13" t="s">
        <v>13</v>
      </c>
      <c r="H2759" s="14" t="s">
        <v>220</v>
      </c>
      <c r="I2759" s="12">
        <v>96.0</v>
      </c>
      <c r="J2759" s="15" t="str">
        <f t="shared" si="1"/>
        <v>Relevant</v>
      </c>
    </row>
    <row r="2760" ht="22.5" customHeight="1">
      <c r="A2760" s="9" t="s">
        <v>8173</v>
      </c>
      <c r="B2760" s="10">
        <v>45615.5228125</v>
      </c>
      <c r="C2760" s="11" t="s">
        <v>8174</v>
      </c>
      <c r="D2760" s="12">
        <v>11.0</v>
      </c>
      <c r="E2760" s="10" t="s">
        <v>17</v>
      </c>
      <c r="F2760" s="12">
        <v>2024.0</v>
      </c>
      <c r="G2760" s="13" t="s">
        <v>13</v>
      </c>
      <c r="H2760" s="14" t="s">
        <v>781</v>
      </c>
      <c r="I2760" s="12">
        <v>60.0</v>
      </c>
      <c r="J2760" s="15" t="str">
        <f t="shared" si="1"/>
        <v>Irrelevant</v>
      </c>
    </row>
    <row r="2761" ht="22.5" customHeight="1">
      <c r="A2761" s="9" t="s">
        <v>8175</v>
      </c>
      <c r="B2761" s="10">
        <v>45605.45013888889</v>
      </c>
      <c r="C2761" s="11" t="s">
        <v>8176</v>
      </c>
      <c r="D2761" s="12">
        <v>11.0</v>
      </c>
      <c r="E2761" s="10" t="s">
        <v>17</v>
      </c>
      <c r="F2761" s="12">
        <v>2024.0</v>
      </c>
      <c r="G2761" s="13" t="s">
        <v>13</v>
      </c>
      <c r="H2761" s="14" t="s">
        <v>8177</v>
      </c>
      <c r="I2761" s="12">
        <v>2465.0</v>
      </c>
      <c r="J2761" s="15" t="str">
        <f t="shared" si="1"/>
        <v>Relevant</v>
      </c>
    </row>
    <row r="2762" ht="22.5" customHeight="1">
      <c r="A2762" s="9" t="s">
        <v>8178</v>
      </c>
      <c r="B2762" s="10">
        <v>45614.76773148148</v>
      </c>
      <c r="C2762" s="11" t="s">
        <v>8179</v>
      </c>
      <c r="D2762" s="12">
        <v>11.0</v>
      </c>
      <c r="E2762" s="10" t="s">
        <v>17</v>
      </c>
      <c r="F2762" s="12">
        <v>2024.0</v>
      </c>
      <c r="G2762" s="13" t="s">
        <v>13</v>
      </c>
      <c r="H2762" s="14" t="s">
        <v>8180</v>
      </c>
      <c r="I2762" s="12">
        <v>75.0</v>
      </c>
      <c r="J2762" s="15" t="str">
        <f t="shared" si="1"/>
        <v>Irrelevant</v>
      </c>
    </row>
    <row r="2763" ht="22.5" customHeight="1">
      <c r="A2763" s="9" t="s">
        <v>8181</v>
      </c>
      <c r="B2763" s="10">
        <v>45632.34407407408</v>
      </c>
      <c r="C2763" s="11" t="s">
        <v>8182</v>
      </c>
      <c r="D2763" s="12">
        <v>12.0</v>
      </c>
      <c r="E2763" s="10" t="s">
        <v>26</v>
      </c>
      <c r="F2763" s="12">
        <v>2024.0</v>
      </c>
      <c r="G2763" s="13" t="s">
        <v>13</v>
      </c>
      <c r="H2763" s="14" t="s">
        <v>514</v>
      </c>
      <c r="I2763" s="12">
        <v>18.0</v>
      </c>
      <c r="J2763" s="15" t="str">
        <f t="shared" si="1"/>
        <v>Relevant</v>
      </c>
    </row>
    <row r="2764" ht="22.5" customHeight="1">
      <c r="A2764" s="9" t="s">
        <v>8183</v>
      </c>
      <c r="B2764" s="10">
        <v>45737.416354166664</v>
      </c>
      <c r="C2764" s="11" t="s">
        <v>8184</v>
      </c>
      <c r="D2764" s="12">
        <v>3.0</v>
      </c>
      <c r="E2764" s="10" t="s">
        <v>59</v>
      </c>
      <c r="F2764" s="12">
        <v>2025.0</v>
      </c>
      <c r="G2764" s="13" t="s">
        <v>13</v>
      </c>
      <c r="H2764" s="14" t="s">
        <v>75</v>
      </c>
      <c r="I2764" s="12">
        <v>71198.0</v>
      </c>
      <c r="J2764" s="15" t="str">
        <f t="shared" si="1"/>
        <v>Relevant</v>
      </c>
    </row>
    <row r="2765" ht="22.5" customHeight="1">
      <c r="A2765" s="9" t="s">
        <v>8185</v>
      </c>
      <c r="B2765" s="10">
        <v>45616.01875001157</v>
      </c>
      <c r="C2765" s="11" t="s">
        <v>8186</v>
      </c>
      <c r="D2765" s="12">
        <v>11.0</v>
      </c>
      <c r="E2765" s="10" t="s">
        <v>17</v>
      </c>
      <c r="F2765" s="12">
        <v>2024.0</v>
      </c>
      <c r="G2765" s="13" t="s">
        <v>8187</v>
      </c>
      <c r="H2765" s="14" t="s">
        <v>7928</v>
      </c>
      <c r="I2765" s="12">
        <v>0.0</v>
      </c>
      <c r="J2765" s="15" t="str">
        <f t="shared" si="1"/>
        <v>Relevant</v>
      </c>
    </row>
    <row r="2766" ht="22.5" customHeight="1">
      <c r="A2766" s="9" t="s">
        <v>8188</v>
      </c>
      <c r="B2766" s="10">
        <v>45607.65383101852</v>
      </c>
      <c r="C2766" s="11" t="s">
        <v>8189</v>
      </c>
      <c r="D2766" s="12">
        <v>11.0</v>
      </c>
      <c r="E2766" s="10" t="s">
        <v>17</v>
      </c>
      <c r="F2766" s="12">
        <v>2024.0</v>
      </c>
      <c r="G2766" s="13" t="s">
        <v>13</v>
      </c>
      <c r="H2766" s="14" t="s">
        <v>8190</v>
      </c>
      <c r="I2766" s="12">
        <v>16429.0</v>
      </c>
      <c r="J2766" s="15" t="str">
        <f t="shared" si="1"/>
        <v>Relevant</v>
      </c>
    </row>
    <row r="2767" ht="22.5" customHeight="1">
      <c r="A2767" s="9" t="s">
        <v>8191</v>
      </c>
      <c r="B2767" s="10">
        <v>45494.345034722224</v>
      </c>
      <c r="C2767" s="11" t="s">
        <v>2837</v>
      </c>
      <c r="D2767" s="12">
        <v>7.0</v>
      </c>
      <c r="E2767" s="10" t="s">
        <v>55</v>
      </c>
      <c r="F2767" s="12">
        <v>2024.0</v>
      </c>
      <c r="G2767" s="13" t="s">
        <v>8192</v>
      </c>
      <c r="H2767" s="14" t="s">
        <v>8193</v>
      </c>
      <c r="I2767" s="12">
        <v>1295785.0</v>
      </c>
      <c r="J2767" s="15" t="str">
        <f t="shared" si="1"/>
        <v>Irrelevant</v>
      </c>
    </row>
    <row r="2768" ht="22.5" customHeight="1">
      <c r="A2768" s="9" t="s">
        <v>8194</v>
      </c>
      <c r="B2768" s="10">
        <v>45610.659004629626</v>
      </c>
      <c r="C2768" s="11" t="s">
        <v>8195</v>
      </c>
      <c r="D2768" s="12">
        <v>11.0</v>
      </c>
      <c r="E2768" s="10" t="s">
        <v>17</v>
      </c>
      <c r="F2768" s="12">
        <v>2024.0</v>
      </c>
      <c r="G2768" s="13" t="s">
        <v>13</v>
      </c>
      <c r="H2768" s="14" t="s">
        <v>47</v>
      </c>
      <c r="I2768" s="12">
        <v>229.0</v>
      </c>
      <c r="J2768" s="15" t="str">
        <f t="shared" si="1"/>
        <v>Relevant</v>
      </c>
    </row>
    <row r="2769" ht="22.5" customHeight="1">
      <c r="A2769" s="9" t="s">
        <v>8196</v>
      </c>
      <c r="B2769" s="10">
        <v>45596.66315972222</v>
      </c>
      <c r="C2769" s="11" t="s">
        <v>8197</v>
      </c>
      <c r="D2769" s="12">
        <v>10.0</v>
      </c>
      <c r="E2769" s="10" t="s">
        <v>42</v>
      </c>
      <c r="F2769" s="12">
        <v>2024.0</v>
      </c>
      <c r="G2769" s="13" t="s">
        <v>13</v>
      </c>
      <c r="H2769" s="14" t="s">
        <v>124</v>
      </c>
      <c r="I2769" s="12">
        <v>307.0</v>
      </c>
      <c r="J2769" s="15" t="str">
        <f t="shared" si="1"/>
        <v>Relevant</v>
      </c>
    </row>
    <row r="2770" ht="22.5" customHeight="1">
      <c r="A2770" s="9" t="s">
        <v>8198</v>
      </c>
      <c r="B2770" s="10">
        <v>45586.328576388885</v>
      </c>
      <c r="C2770" s="11" t="s">
        <v>8199</v>
      </c>
      <c r="D2770" s="12">
        <v>10.0</v>
      </c>
      <c r="E2770" s="10" t="s">
        <v>42</v>
      </c>
      <c r="F2770" s="12">
        <v>2024.0</v>
      </c>
      <c r="G2770" s="13" t="s">
        <v>13</v>
      </c>
      <c r="H2770" s="14" t="s">
        <v>172</v>
      </c>
      <c r="I2770" s="12">
        <v>111.0</v>
      </c>
      <c r="J2770" s="15" t="str">
        <f t="shared" si="1"/>
        <v>Irrelevant</v>
      </c>
    </row>
    <row r="2771" ht="22.5" customHeight="1">
      <c r="A2771" s="9" t="s">
        <v>8200</v>
      </c>
      <c r="B2771" s="10">
        <v>45434.5746875</v>
      </c>
      <c r="C2771" s="11" t="s">
        <v>8201</v>
      </c>
      <c r="D2771" s="12">
        <v>5.0</v>
      </c>
      <c r="E2771" s="10" t="s">
        <v>21</v>
      </c>
      <c r="F2771" s="12">
        <v>2024.0</v>
      </c>
      <c r="G2771" s="13" t="s">
        <v>13</v>
      </c>
      <c r="H2771" s="14" t="s">
        <v>189</v>
      </c>
      <c r="I2771" s="12">
        <v>477.0</v>
      </c>
      <c r="J2771" s="15" t="str">
        <f t="shared" si="1"/>
        <v>Relevant</v>
      </c>
    </row>
    <row r="2772" ht="22.5" customHeight="1">
      <c r="A2772" s="9" t="s">
        <v>8202</v>
      </c>
      <c r="B2772" s="10">
        <v>45587.448229166665</v>
      </c>
      <c r="C2772" s="11" t="s">
        <v>8203</v>
      </c>
      <c r="D2772" s="12">
        <v>10.0</v>
      </c>
      <c r="E2772" s="10" t="s">
        <v>42</v>
      </c>
      <c r="F2772" s="12">
        <v>2024.0</v>
      </c>
      <c r="G2772" s="13" t="s">
        <v>13</v>
      </c>
      <c r="H2772" s="14" t="s">
        <v>175</v>
      </c>
      <c r="I2772" s="12">
        <v>420.0</v>
      </c>
      <c r="J2772" s="15" t="str">
        <f t="shared" si="1"/>
        <v>Irrelevant</v>
      </c>
    </row>
    <row r="2773" ht="22.5" customHeight="1">
      <c r="A2773" s="9" t="s">
        <v>8204</v>
      </c>
      <c r="B2773" s="10">
        <v>45701.10836805555</v>
      </c>
      <c r="C2773" s="11" t="s">
        <v>8205</v>
      </c>
      <c r="D2773" s="12">
        <v>2.0</v>
      </c>
      <c r="E2773" s="10" t="s">
        <v>12</v>
      </c>
      <c r="F2773" s="12">
        <v>2025.0</v>
      </c>
      <c r="G2773" s="13" t="s">
        <v>13</v>
      </c>
      <c r="H2773" s="14" t="s">
        <v>8206</v>
      </c>
      <c r="I2773" s="12">
        <v>0.0</v>
      </c>
      <c r="J2773" s="15" t="str">
        <f t="shared" si="1"/>
        <v>Relevant</v>
      </c>
    </row>
    <row r="2774" ht="22.5" customHeight="1">
      <c r="A2774" s="9" t="s">
        <v>8207</v>
      </c>
      <c r="B2774" s="10">
        <v>45615.90609953704</v>
      </c>
      <c r="C2774" s="11" t="s">
        <v>8208</v>
      </c>
      <c r="D2774" s="12">
        <v>11.0</v>
      </c>
      <c r="E2774" s="10" t="s">
        <v>17</v>
      </c>
      <c r="F2774" s="12">
        <v>2024.0</v>
      </c>
      <c r="G2774" s="13" t="s">
        <v>13</v>
      </c>
      <c r="H2774" s="14" t="s">
        <v>8209</v>
      </c>
      <c r="I2774" s="12">
        <v>172.0</v>
      </c>
      <c r="J2774" s="15" t="str">
        <f t="shared" si="1"/>
        <v>Relevant</v>
      </c>
    </row>
    <row r="2775" ht="22.5" customHeight="1">
      <c r="A2775" s="9" t="s">
        <v>8210</v>
      </c>
      <c r="B2775" s="10">
        <v>45643.34717592593</v>
      </c>
      <c r="C2775" s="11" t="s">
        <v>8211</v>
      </c>
      <c r="D2775" s="12">
        <v>12.0</v>
      </c>
      <c r="E2775" s="10" t="s">
        <v>26</v>
      </c>
      <c r="F2775" s="12">
        <v>2024.0</v>
      </c>
      <c r="G2775" s="13" t="s">
        <v>8212</v>
      </c>
      <c r="H2775" s="14" t="s">
        <v>8213</v>
      </c>
      <c r="I2775" s="12">
        <v>8149206.0</v>
      </c>
      <c r="J2775" s="15" t="str">
        <f t="shared" si="1"/>
        <v>Irrelevant</v>
      </c>
    </row>
    <row r="2776" ht="22.5" customHeight="1">
      <c r="A2776" s="9" t="s">
        <v>8214</v>
      </c>
      <c r="B2776" s="10">
        <v>45448.739803240744</v>
      </c>
      <c r="C2776" s="11" t="s">
        <v>8215</v>
      </c>
      <c r="D2776" s="12">
        <v>6.0</v>
      </c>
      <c r="E2776" s="10" t="s">
        <v>34</v>
      </c>
      <c r="F2776" s="12">
        <v>2024.0</v>
      </c>
      <c r="G2776" s="13" t="s">
        <v>8216</v>
      </c>
      <c r="H2776" s="14" t="s">
        <v>8217</v>
      </c>
      <c r="I2776" s="12">
        <v>1.1414016E7</v>
      </c>
      <c r="J2776" s="15" t="str">
        <f t="shared" si="1"/>
        <v>Irrelevant</v>
      </c>
    </row>
    <row r="2777" ht="22.5" customHeight="1">
      <c r="A2777" s="9" t="s">
        <v>8218</v>
      </c>
      <c r="B2777" s="10">
        <v>45610.86482638889</v>
      </c>
      <c r="C2777" s="11" t="s">
        <v>8219</v>
      </c>
      <c r="D2777" s="12">
        <v>11.0</v>
      </c>
      <c r="E2777" s="10" t="s">
        <v>17</v>
      </c>
      <c r="F2777" s="12">
        <v>2024.0</v>
      </c>
      <c r="G2777" s="13" t="s">
        <v>13</v>
      </c>
      <c r="H2777" s="14" t="s">
        <v>47</v>
      </c>
      <c r="I2777" s="12">
        <v>947.0</v>
      </c>
      <c r="J2777" s="15" t="str">
        <f t="shared" si="1"/>
        <v>Relevant</v>
      </c>
    </row>
    <row r="2778" ht="22.5" customHeight="1">
      <c r="A2778" s="9" t="s">
        <v>8220</v>
      </c>
      <c r="B2778" s="10">
        <v>45588.71408564815</v>
      </c>
      <c r="C2778" s="11" t="s">
        <v>8221</v>
      </c>
      <c r="D2778" s="12">
        <v>10.0</v>
      </c>
      <c r="E2778" s="10" t="s">
        <v>42</v>
      </c>
      <c r="F2778" s="12">
        <v>2024.0</v>
      </c>
      <c r="G2778" s="13" t="s">
        <v>13</v>
      </c>
      <c r="H2778" s="14" t="s">
        <v>8222</v>
      </c>
      <c r="I2778" s="12">
        <v>29.0</v>
      </c>
      <c r="J2778" s="15" t="str">
        <f t="shared" si="1"/>
        <v>Relevant</v>
      </c>
    </row>
    <row r="2779" ht="22.5" customHeight="1">
      <c r="A2779" s="9" t="s">
        <v>8223</v>
      </c>
      <c r="B2779" s="10">
        <v>45596.87466435185</v>
      </c>
      <c r="C2779" s="11" t="s">
        <v>8224</v>
      </c>
      <c r="D2779" s="12">
        <v>10.0</v>
      </c>
      <c r="E2779" s="10" t="s">
        <v>42</v>
      </c>
      <c r="F2779" s="12">
        <v>2024.0</v>
      </c>
      <c r="G2779" s="13" t="s">
        <v>13</v>
      </c>
      <c r="H2779" s="14" t="s">
        <v>124</v>
      </c>
      <c r="I2779" s="12">
        <v>1117.0</v>
      </c>
      <c r="J2779" s="15" t="str">
        <f t="shared" si="1"/>
        <v>Relevant</v>
      </c>
    </row>
    <row r="2780" ht="22.5" customHeight="1">
      <c r="A2780" s="9" t="s">
        <v>8225</v>
      </c>
      <c r="B2780" s="10">
        <v>45696.963217592594</v>
      </c>
      <c r="C2780" s="11" t="s">
        <v>8226</v>
      </c>
      <c r="D2780" s="12">
        <v>2.0</v>
      </c>
      <c r="E2780" s="10" t="s">
        <v>12</v>
      </c>
      <c r="F2780" s="12">
        <v>2025.0</v>
      </c>
      <c r="G2780" s="13" t="s">
        <v>13</v>
      </c>
      <c r="H2780" s="14" t="s">
        <v>14</v>
      </c>
      <c r="I2780" s="12">
        <v>273.0</v>
      </c>
      <c r="J2780" s="15" t="str">
        <f t="shared" si="1"/>
        <v>Relevant</v>
      </c>
    </row>
    <row r="2781" ht="22.5" customHeight="1">
      <c r="A2781" s="9" t="s">
        <v>8227</v>
      </c>
      <c r="B2781" s="10">
        <v>45445.68513888889</v>
      </c>
      <c r="C2781" s="11" t="s">
        <v>8228</v>
      </c>
      <c r="D2781" s="12">
        <v>6.0</v>
      </c>
      <c r="E2781" s="10" t="s">
        <v>34</v>
      </c>
      <c r="F2781" s="12">
        <v>2024.0</v>
      </c>
      <c r="G2781" s="13" t="s">
        <v>8229</v>
      </c>
      <c r="H2781" s="14" t="s">
        <v>8230</v>
      </c>
      <c r="I2781" s="12">
        <v>45900.0</v>
      </c>
      <c r="J2781" s="15" t="str">
        <f t="shared" si="1"/>
        <v>Irrelevant</v>
      </c>
    </row>
    <row r="2782" ht="22.5" customHeight="1">
      <c r="A2782" s="9" t="s">
        <v>8231</v>
      </c>
      <c r="B2782" s="10">
        <v>45698.883726851855</v>
      </c>
      <c r="C2782" s="11" t="s">
        <v>8232</v>
      </c>
      <c r="D2782" s="12">
        <v>2.0</v>
      </c>
      <c r="E2782" s="10" t="s">
        <v>12</v>
      </c>
      <c r="F2782" s="12">
        <v>2025.0</v>
      </c>
      <c r="G2782" s="13" t="s">
        <v>13</v>
      </c>
      <c r="H2782" s="14" t="s">
        <v>8233</v>
      </c>
      <c r="I2782" s="12">
        <v>781.0</v>
      </c>
      <c r="J2782" s="15" t="str">
        <f t="shared" si="1"/>
        <v>Relevant</v>
      </c>
    </row>
    <row r="2783" ht="22.5" customHeight="1">
      <c r="A2783" s="9" t="s">
        <v>8234</v>
      </c>
      <c r="B2783" s="10">
        <v>45593.652094907404</v>
      </c>
      <c r="C2783" s="11" t="s">
        <v>8235</v>
      </c>
      <c r="D2783" s="12">
        <v>10.0</v>
      </c>
      <c r="E2783" s="10" t="s">
        <v>42</v>
      </c>
      <c r="F2783" s="12">
        <v>2024.0</v>
      </c>
      <c r="G2783" s="13" t="s">
        <v>13</v>
      </c>
      <c r="H2783" s="14" t="s">
        <v>8236</v>
      </c>
      <c r="I2783" s="12">
        <v>2812.0</v>
      </c>
      <c r="J2783" s="15" t="str">
        <f t="shared" si="1"/>
        <v>Relevant</v>
      </c>
    </row>
    <row r="2784" ht="22.5" customHeight="1">
      <c r="A2784" s="9" t="s">
        <v>8237</v>
      </c>
      <c r="B2784" s="10">
        <v>45707.307071759256</v>
      </c>
      <c r="C2784" s="11" t="s">
        <v>8238</v>
      </c>
      <c r="D2784" s="12">
        <v>2.0</v>
      </c>
      <c r="E2784" s="10" t="s">
        <v>12</v>
      </c>
      <c r="F2784" s="12">
        <v>2025.0</v>
      </c>
      <c r="G2784" s="13" t="s">
        <v>13</v>
      </c>
      <c r="H2784" s="14" t="s">
        <v>3340</v>
      </c>
      <c r="I2784" s="12">
        <v>15808.0</v>
      </c>
      <c r="J2784" s="15" t="str">
        <f t="shared" si="1"/>
        <v>Relevant</v>
      </c>
    </row>
    <row r="2785" ht="22.5" customHeight="1">
      <c r="A2785" s="9" t="s">
        <v>8239</v>
      </c>
      <c r="B2785" s="10">
        <v>45540.39769675926</v>
      </c>
      <c r="C2785" s="11" t="s">
        <v>8240</v>
      </c>
      <c r="D2785" s="12">
        <v>9.0</v>
      </c>
      <c r="E2785" s="10" t="s">
        <v>114</v>
      </c>
      <c r="F2785" s="12">
        <v>2024.0</v>
      </c>
      <c r="G2785" s="13" t="s">
        <v>13</v>
      </c>
      <c r="H2785" s="14" t="s">
        <v>115</v>
      </c>
      <c r="I2785" s="12">
        <v>2537.0</v>
      </c>
      <c r="J2785" s="15" t="str">
        <f t="shared" si="1"/>
        <v>Relevant</v>
      </c>
    </row>
    <row r="2786" ht="22.5" customHeight="1">
      <c r="A2786" s="9" t="s">
        <v>8241</v>
      </c>
      <c r="B2786" s="10">
        <v>45473.69336805555</v>
      </c>
      <c r="C2786" s="11" t="s">
        <v>5807</v>
      </c>
      <c r="D2786" s="12">
        <v>6.0</v>
      </c>
      <c r="E2786" s="10" t="s">
        <v>34</v>
      </c>
      <c r="F2786" s="12">
        <v>2024.0</v>
      </c>
      <c r="G2786" s="13" t="s">
        <v>13</v>
      </c>
      <c r="H2786" s="14" t="s">
        <v>56</v>
      </c>
      <c r="I2786" s="12">
        <v>75.0</v>
      </c>
      <c r="J2786" s="15" t="str">
        <f t="shared" si="1"/>
        <v>Relevant</v>
      </c>
    </row>
    <row r="2787" ht="22.5" customHeight="1">
      <c r="A2787" s="9" t="s">
        <v>8242</v>
      </c>
      <c r="B2787" s="10">
        <v>45416.265543981484</v>
      </c>
      <c r="C2787" s="11" t="s">
        <v>8243</v>
      </c>
      <c r="D2787" s="12">
        <v>5.0</v>
      </c>
      <c r="E2787" s="10" t="s">
        <v>21</v>
      </c>
      <c r="F2787" s="12">
        <v>2024.0</v>
      </c>
      <c r="G2787" s="13" t="s">
        <v>13</v>
      </c>
      <c r="H2787" s="14" t="s">
        <v>8244</v>
      </c>
      <c r="I2787" s="12">
        <v>203.0</v>
      </c>
      <c r="J2787" s="15" t="str">
        <f t="shared" si="1"/>
        <v>Relevant</v>
      </c>
    </row>
    <row r="2788" ht="22.5" customHeight="1">
      <c r="A2788" s="9" t="s">
        <v>8245</v>
      </c>
      <c r="B2788" s="10">
        <v>45602.660152488425</v>
      </c>
      <c r="C2788" s="11" t="s">
        <v>8246</v>
      </c>
      <c r="D2788" s="12">
        <v>11.0</v>
      </c>
      <c r="E2788" s="10" t="s">
        <v>17</v>
      </c>
      <c r="F2788" s="12">
        <v>2024.0</v>
      </c>
      <c r="G2788" s="13" t="s">
        <v>8247</v>
      </c>
      <c r="H2788" s="14" t="s">
        <v>8248</v>
      </c>
      <c r="I2788" s="12">
        <v>637883.0</v>
      </c>
      <c r="J2788" s="15" t="str">
        <f t="shared" si="1"/>
        <v>Relevant</v>
      </c>
    </row>
    <row r="2789" ht="22.5" customHeight="1">
      <c r="A2789" s="9" t="s">
        <v>8249</v>
      </c>
      <c r="B2789" s="10">
        <v>45631.992314814815</v>
      </c>
      <c r="C2789" s="11" t="s">
        <v>8250</v>
      </c>
      <c r="D2789" s="12">
        <v>12.0</v>
      </c>
      <c r="E2789" s="10" t="s">
        <v>26</v>
      </c>
      <c r="F2789" s="12">
        <v>2024.0</v>
      </c>
      <c r="G2789" s="13" t="s">
        <v>13</v>
      </c>
      <c r="H2789" s="14" t="s">
        <v>1809</v>
      </c>
      <c r="I2789" s="12">
        <v>410.0</v>
      </c>
      <c r="J2789" s="15" t="str">
        <f t="shared" si="1"/>
        <v>Relevant</v>
      </c>
    </row>
    <row r="2790" ht="22.5" customHeight="1">
      <c r="A2790" s="9" t="s">
        <v>8251</v>
      </c>
      <c r="B2790" s="10">
        <v>45596.48054398148</v>
      </c>
      <c r="C2790" s="11" t="s">
        <v>8252</v>
      </c>
      <c r="D2790" s="12">
        <v>10.0</v>
      </c>
      <c r="E2790" s="10" t="s">
        <v>42</v>
      </c>
      <c r="F2790" s="12">
        <v>2024.0</v>
      </c>
      <c r="G2790" s="13" t="s">
        <v>13</v>
      </c>
      <c r="H2790" s="14" t="s">
        <v>4538</v>
      </c>
      <c r="I2790" s="12">
        <v>5.0</v>
      </c>
      <c r="J2790" s="15" t="str">
        <f t="shared" si="1"/>
        <v>Irrelevant</v>
      </c>
    </row>
    <row r="2791" ht="22.5" customHeight="1">
      <c r="A2791" s="9" t="s">
        <v>8253</v>
      </c>
      <c r="B2791" s="10">
        <v>45579.6631712963</v>
      </c>
      <c r="C2791" s="11" t="s">
        <v>8254</v>
      </c>
      <c r="D2791" s="12">
        <v>10.0</v>
      </c>
      <c r="E2791" s="10" t="s">
        <v>42</v>
      </c>
      <c r="F2791" s="12">
        <v>2024.0</v>
      </c>
      <c r="G2791" s="13" t="s">
        <v>13</v>
      </c>
      <c r="H2791" s="14" t="s">
        <v>642</v>
      </c>
      <c r="I2791" s="12">
        <v>231.0</v>
      </c>
      <c r="J2791" s="15" t="str">
        <f t="shared" si="1"/>
        <v>Relevant</v>
      </c>
    </row>
    <row r="2792" ht="22.5" customHeight="1">
      <c r="A2792" s="9" t="s">
        <v>8255</v>
      </c>
      <c r="B2792" s="10">
        <v>45476.76</v>
      </c>
      <c r="C2792" s="11" t="s">
        <v>8256</v>
      </c>
      <c r="D2792" s="12">
        <v>7.0</v>
      </c>
      <c r="E2792" s="10" t="s">
        <v>55</v>
      </c>
      <c r="F2792" s="12">
        <v>2024.0</v>
      </c>
      <c r="G2792" s="13" t="s">
        <v>8257</v>
      </c>
      <c r="H2792" s="14" t="s">
        <v>8258</v>
      </c>
      <c r="I2792" s="12">
        <v>3768336.0</v>
      </c>
      <c r="J2792" s="15" t="str">
        <f t="shared" si="1"/>
        <v>Irrelevant</v>
      </c>
    </row>
    <row r="2793" ht="22.5" customHeight="1">
      <c r="A2793" s="9" t="s">
        <v>8259</v>
      </c>
      <c r="B2793" s="10">
        <v>45696.927719907406</v>
      </c>
      <c r="C2793" s="11" t="s">
        <v>8260</v>
      </c>
      <c r="D2793" s="12">
        <v>2.0</v>
      </c>
      <c r="E2793" s="10" t="s">
        <v>12</v>
      </c>
      <c r="F2793" s="12">
        <v>2025.0</v>
      </c>
      <c r="G2793" s="13" t="s">
        <v>13</v>
      </c>
      <c r="H2793" s="14" t="s">
        <v>14</v>
      </c>
      <c r="I2793" s="12">
        <v>515.0</v>
      </c>
      <c r="J2793" s="15" t="str">
        <f t="shared" si="1"/>
        <v>Relevant</v>
      </c>
    </row>
    <row r="2794" ht="22.5" customHeight="1">
      <c r="A2794" s="9" t="s">
        <v>8261</v>
      </c>
      <c r="B2794" s="10">
        <v>45643.307025462964</v>
      </c>
      <c r="C2794" s="11" t="s">
        <v>8262</v>
      </c>
      <c r="D2794" s="12">
        <v>12.0</v>
      </c>
      <c r="E2794" s="10" t="s">
        <v>26</v>
      </c>
      <c r="F2794" s="12">
        <v>2024.0</v>
      </c>
      <c r="G2794" s="13" t="s">
        <v>8263</v>
      </c>
      <c r="H2794" s="14" t="s">
        <v>8264</v>
      </c>
      <c r="I2794" s="12">
        <v>6831001.0</v>
      </c>
      <c r="J2794" s="15" t="str">
        <f t="shared" si="1"/>
        <v>Irrelevant</v>
      </c>
    </row>
    <row r="2795" ht="22.5" customHeight="1">
      <c r="A2795" s="9" t="s">
        <v>8265</v>
      </c>
      <c r="B2795" s="10">
        <v>45732.349490740744</v>
      </c>
      <c r="C2795" s="11" t="s">
        <v>8266</v>
      </c>
      <c r="D2795" s="12">
        <v>3.0</v>
      </c>
      <c r="E2795" s="10" t="s">
        <v>59</v>
      </c>
      <c r="F2795" s="12">
        <v>2025.0</v>
      </c>
      <c r="G2795" s="13" t="s">
        <v>13</v>
      </c>
      <c r="H2795" s="14" t="s">
        <v>8267</v>
      </c>
      <c r="I2795" s="12">
        <v>1759.0</v>
      </c>
      <c r="J2795" s="15" t="str">
        <f t="shared" si="1"/>
        <v>Irrelevant</v>
      </c>
    </row>
    <row r="2796" ht="22.5" customHeight="1">
      <c r="A2796" s="9" t="s">
        <v>8268</v>
      </c>
      <c r="B2796" s="10">
        <v>45743.40982638889</v>
      </c>
      <c r="C2796" s="11" t="s">
        <v>7391</v>
      </c>
      <c r="D2796" s="12">
        <v>3.0</v>
      </c>
      <c r="E2796" s="10" t="s">
        <v>59</v>
      </c>
      <c r="F2796" s="12">
        <v>2025.0</v>
      </c>
      <c r="G2796" s="13" t="s">
        <v>13</v>
      </c>
      <c r="H2796" s="14" t="s">
        <v>204</v>
      </c>
      <c r="I2796" s="12">
        <v>1922.0</v>
      </c>
      <c r="J2796" s="15" t="str">
        <f t="shared" si="1"/>
        <v>Relevant</v>
      </c>
    </row>
    <row r="2797" ht="22.5" customHeight="1">
      <c r="A2797" s="9" t="s">
        <v>8269</v>
      </c>
      <c r="B2797" s="10">
        <v>45626.5766303125</v>
      </c>
      <c r="C2797" s="11" t="s">
        <v>8270</v>
      </c>
      <c r="D2797" s="12">
        <v>11.0</v>
      </c>
      <c r="E2797" s="10" t="s">
        <v>17</v>
      </c>
      <c r="F2797" s="12">
        <v>2024.0</v>
      </c>
      <c r="G2797" s="13" t="s">
        <v>8271</v>
      </c>
      <c r="H2797" s="14" t="s">
        <v>8272</v>
      </c>
      <c r="I2797" s="12">
        <v>0.0</v>
      </c>
      <c r="J2797" s="15" t="str">
        <f t="shared" si="1"/>
        <v>Relevant</v>
      </c>
    </row>
    <row r="2798" ht="22.5" customHeight="1">
      <c r="A2798" s="9" t="s">
        <v>8273</v>
      </c>
      <c r="B2798" s="10">
        <v>45593.314797719904</v>
      </c>
      <c r="C2798" s="11" t="s">
        <v>8274</v>
      </c>
      <c r="D2798" s="12">
        <v>10.0</v>
      </c>
      <c r="E2798" s="10" t="s">
        <v>42</v>
      </c>
      <c r="F2798" s="12">
        <v>2024.0</v>
      </c>
      <c r="G2798" s="13" t="s">
        <v>8275</v>
      </c>
      <c r="H2798" s="14" t="s">
        <v>8276</v>
      </c>
      <c r="I2798" s="12">
        <v>2.1345286E7</v>
      </c>
      <c r="J2798" s="15" t="str">
        <f t="shared" si="1"/>
        <v>Relevant</v>
      </c>
    </row>
    <row r="2799" ht="22.5" customHeight="1">
      <c r="A2799" s="9" t="s">
        <v>8277</v>
      </c>
      <c r="B2799" s="10">
        <v>45586.74931712963</v>
      </c>
      <c r="C2799" s="11" t="s">
        <v>8278</v>
      </c>
      <c r="D2799" s="12">
        <v>10.0</v>
      </c>
      <c r="E2799" s="10" t="s">
        <v>42</v>
      </c>
      <c r="F2799" s="12">
        <v>2024.0</v>
      </c>
      <c r="G2799" s="13" t="s">
        <v>13</v>
      </c>
      <c r="H2799" s="14" t="s">
        <v>645</v>
      </c>
      <c r="I2799" s="12">
        <v>4.0</v>
      </c>
      <c r="J2799" s="15" t="str">
        <f t="shared" si="1"/>
        <v>Relevant</v>
      </c>
    </row>
    <row r="2800" ht="22.5" customHeight="1">
      <c r="A2800" s="9" t="s">
        <v>8279</v>
      </c>
      <c r="B2800" s="10">
        <v>45437.95737268519</v>
      </c>
      <c r="C2800" s="11" t="s">
        <v>8280</v>
      </c>
      <c r="D2800" s="12">
        <v>5.0</v>
      </c>
      <c r="E2800" s="10" t="s">
        <v>21</v>
      </c>
      <c r="F2800" s="12">
        <v>2024.0</v>
      </c>
      <c r="G2800" s="13" t="s">
        <v>13</v>
      </c>
      <c r="H2800" s="14" t="s">
        <v>484</v>
      </c>
      <c r="I2800" s="12">
        <v>17.0</v>
      </c>
      <c r="J2800" s="15" t="str">
        <f t="shared" si="1"/>
        <v>Irrelevant</v>
      </c>
    </row>
    <row r="2801" ht="22.5" customHeight="1">
      <c r="A2801" s="9" t="s">
        <v>8281</v>
      </c>
      <c r="B2801" s="10">
        <v>45627.39597222222</v>
      </c>
      <c r="C2801" s="11" t="s">
        <v>8282</v>
      </c>
      <c r="D2801" s="12">
        <v>12.0</v>
      </c>
      <c r="E2801" s="10" t="s">
        <v>26</v>
      </c>
      <c r="F2801" s="12">
        <v>2024.0</v>
      </c>
      <c r="G2801" s="13" t="s">
        <v>13</v>
      </c>
      <c r="H2801" s="14" t="s">
        <v>8283</v>
      </c>
      <c r="I2801" s="12">
        <v>11007.0</v>
      </c>
      <c r="J2801" s="15" t="str">
        <f t="shared" si="1"/>
        <v>Relevant</v>
      </c>
    </row>
    <row r="2802" ht="22.5" customHeight="1">
      <c r="A2802" s="9" t="s">
        <v>8284</v>
      </c>
      <c r="B2802" s="10">
        <v>45434.579050925924</v>
      </c>
      <c r="C2802" s="11" t="s">
        <v>8285</v>
      </c>
      <c r="D2802" s="12">
        <v>5.0</v>
      </c>
      <c r="E2802" s="10" t="s">
        <v>21</v>
      </c>
      <c r="F2802" s="12">
        <v>2024.0</v>
      </c>
      <c r="G2802" s="13" t="s">
        <v>13</v>
      </c>
      <c r="H2802" s="14" t="s">
        <v>189</v>
      </c>
      <c r="I2802" s="12">
        <v>6.0</v>
      </c>
      <c r="J2802" s="15" t="str">
        <f t="shared" si="1"/>
        <v>Relevant</v>
      </c>
    </row>
    <row r="2803" ht="22.5" customHeight="1">
      <c r="A2803" s="9" t="s">
        <v>8286</v>
      </c>
      <c r="B2803" s="10">
        <v>45469.540972222225</v>
      </c>
      <c r="C2803" s="11" t="s">
        <v>1869</v>
      </c>
      <c r="D2803" s="12">
        <v>6.0</v>
      </c>
      <c r="E2803" s="10" t="s">
        <v>34</v>
      </c>
      <c r="F2803" s="12">
        <v>2024.0</v>
      </c>
      <c r="G2803" s="13" t="s">
        <v>8287</v>
      </c>
      <c r="H2803" s="14" t="s">
        <v>8288</v>
      </c>
      <c r="I2803" s="12">
        <v>0.0</v>
      </c>
      <c r="J2803" s="15" t="str">
        <f t="shared" si="1"/>
        <v>Relevant</v>
      </c>
    </row>
    <row r="2804" ht="22.5" customHeight="1">
      <c r="A2804" s="9" t="s">
        <v>8289</v>
      </c>
      <c r="B2804" s="10">
        <v>45597.9077662037</v>
      </c>
      <c r="C2804" s="11" t="s">
        <v>8290</v>
      </c>
      <c r="D2804" s="12">
        <v>11.0</v>
      </c>
      <c r="E2804" s="10" t="s">
        <v>17</v>
      </c>
      <c r="F2804" s="12">
        <v>2024.0</v>
      </c>
      <c r="G2804" s="13" t="s">
        <v>13</v>
      </c>
      <c r="H2804" s="14" t="s">
        <v>124</v>
      </c>
      <c r="I2804" s="12">
        <v>16688.0</v>
      </c>
      <c r="J2804" s="15" t="str">
        <f t="shared" si="1"/>
        <v>Relevant</v>
      </c>
    </row>
    <row r="2805" ht="22.5" customHeight="1">
      <c r="A2805" s="9" t="s">
        <v>8291</v>
      </c>
      <c r="B2805" s="10">
        <v>45614.559947395835</v>
      </c>
      <c r="C2805" s="11" t="s">
        <v>8292</v>
      </c>
      <c r="D2805" s="12">
        <v>11.0</v>
      </c>
      <c r="E2805" s="10" t="s">
        <v>17</v>
      </c>
      <c r="F2805" s="12">
        <v>2024.0</v>
      </c>
      <c r="G2805" s="13" t="s">
        <v>8293</v>
      </c>
      <c r="H2805" s="14" t="s">
        <v>8294</v>
      </c>
      <c r="I2805" s="12">
        <v>0.0</v>
      </c>
      <c r="J2805" s="15" t="str">
        <f t="shared" si="1"/>
        <v>Irrelevant</v>
      </c>
    </row>
    <row r="2806" ht="22.5" customHeight="1">
      <c r="A2806" s="9" t="s">
        <v>8295</v>
      </c>
      <c r="B2806" s="10">
        <v>45614.55671296296</v>
      </c>
      <c r="C2806" s="11" t="s">
        <v>8296</v>
      </c>
      <c r="D2806" s="12">
        <v>11.0</v>
      </c>
      <c r="E2806" s="10" t="s">
        <v>17</v>
      </c>
      <c r="F2806" s="12">
        <v>2024.0</v>
      </c>
      <c r="G2806" s="13" t="s">
        <v>13</v>
      </c>
      <c r="H2806" s="14" t="s">
        <v>8297</v>
      </c>
      <c r="I2806" s="12">
        <v>186334.0</v>
      </c>
      <c r="J2806" s="15" t="str">
        <f t="shared" si="1"/>
        <v>Relevant</v>
      </c>
    </row>
    <row r="2807" ht="22.5" customHeight="1">
      <c r="A2807" s="9" t="s">
        <v>8298</v>
      </c>
      <c r="B2807" s="10">
        <v>45424.525</v>
      </c>
      <c r="C2807" s="11" t="s">
        <v>8299</v>
      </c>
      <c r="D2807" s="12">
        <v>5.0</v>
      </c>
      <c r="E2807" s="10" t="s">
        <v>21</v>
      </c>
      <c r="F2807" s="12">
        <v>2024.0</v>
      </c>
      <c r="G2807" s="13" t="s">
        <v>8300</v>
      </c>
      <c r="H2807" s="14" t="s">
        <v>8301</v>
      </c>
      <c r="I2807" s="12">
        <v>0.0</v>
      </c>
      <c r="J2807" s="15" t="str">
        <f t="shared" si="1"/>
        <v>Irrelevant</v>
      </c>
    </row>
    <row r="2808" ht="22.5" customHeight="1">
      <c r="A2808" s="9" t="s">
        <v>8302</v>
      </c>
      <c r="B2808" s="10">
        <v>45611.44623782407</v>
      </c>
      <c r="C2808" s="11" t="s">
        <v>8303</v>
      </c>
      <c r="D2808" s="12">
        <v>11.0</v>
      </c>
      <c r="E2808" s="10" t="s">
        <v>17</v>
      </c>
      <c r="F2808" s="12">
        <v>2024.0</v>
      </c>
      <c r="G2808" s="13" t="s">
        <v>8304</v>
      </c>
      <c r="H2808" s="14" t="s">
        <v>8305</v>
      </c>
      <c r="I2808" s="12">
        <v>27897.0</v>
      </c>
      <c r="J2808" s="15" t="str">
        <f t="shared" si="1"/>
        <v>Relevant</v>
      </c>
    </row>
    <row r="2809" ht="22.5" customHeight="1">
      <c r="A2809" s="9" t="s">
        <v>8306</v>
      </c>
      <c r="B2809" s="10">
        <v>45614.91431712963</v>
      </c>
      <c r="C2809" s="11" t="s">
        <v>8307</v>
      </c>
      <c r="D2809" s="12">
        <v>11.0</v>
      </c>
      <c r="E2809" s="10" t="s">
        <v>17</v>
      </c>
      <c r="F2809" s="12">
        <v>2024.0</v>
      </c>
      <c r="G2809" s="13" t="s">
        <v>13</v>
      </c>
      <c r="H2809" s="14" t="s">
        <v>423</v>
      </c>
      <c r="I2809" s="12">
        <v>355.0</v>
      </c>
      <c r="J2809" s="15" t="str">
        <f t="shared" si="1"/>
        <v>Relevant</v>
      </c>
    </row>
    <row r="2810" ht="22.5" customHeight="1">
      <c r="A2810" s="9" t="s">
        <v>8308</v>
      </c>
      <c r="B2810" s="10">
        <v>45696.946180555555</v>
      </c>
      <c r="C2810" s="11" t="s">
        <v>8309</v>
      </c>
      <c r="D2810" s="12">
        <v>2.0</v>
      </c>
      <c r="E2810" s="10" t="s">
        <v>12</v>
      </c>
      <c r="F2810" s="12">
        <v>2025.0</v>
      </c>
      <c r="G2810" s="13" t="s">
        <v>13</v>
      </c>
      <c r="H2810" s="14" t="s">
        <v>14</v>
      </c>
      <c r="I2810" s="12">
        <v>217.0</v>
      </c>
      <c r="J2810" s="15" t="str">
        <f t="shared" si="1"/>
        <v>Relevant</v>
      </c>
    </row>
    <row r="2811" ht="22.5" customHeight="1">
      <c r="A2811" s="9" t="s">
        <v>8310</v>
      </c>
      <c r="B2811" s="10">
        <v>45725.423796296294</v>
      </c>
      <c r="C2811" s="11" t="s">
        <v>8311</v>
      </c>
      <c r="D2811" s="12">
        <v>3.0</v>
      </c>
      <c r="E2811" s="10" t="s">
        <v>59</v>
      </c>
      <c r="F2811" s="12">
        <v>2025.0</v>
      </c>
      <c r="G2811" s="13" t="s">
        <v>13</v>
      </c>
      <c r="H2811" s="14" t="s">
        <v>420</v>
      </c>
      <c r="I2811" s="12">
        <v>2805.0</v>
      </c>
      <c r="J2811" s="15" t="str">
        <f t="shared" si="1"/>
        <v>Irrelevant</v>
      </c>
    </row>
    <row r="2812" ht="22.5" customHeight="1">
      <c r="A2812" s="9" t="s">
        <v>8312</v>
      </c>
      <c r="B2812" s="10">
        <v>45615.69894675926</v>
      </c>
      <c r="C2812" s="11" t="s">
        <v>8313</v>
      </c>
      <c r="D2812" s="12">
        <v>11.0</v>
      </c>
      <c r="E2812" s="10" t="s">
        <v>17</v>
      </c>
      <c r="F2812" s="12">
        <v>2024.0</v>
      </c>
      <c r="G2812" s="13" t="s">
        <v>13</v>
      </c>
      <c r="H2812" s="14" t="s">
        <v>8314</v>
      </c>
      <c r="I2812" s="12">
        <v>1726.0</v>
      </c>
      <c r="J2812" s="15" t="str">
        <f t="shared" si="1"/>
        <v>Irrelevant</v>
      </c>
    </row>
    <row r="2813" ht="22.5" customHeight="1">
      <c r="A2813" s="9" t="s">
        <v>8315</v>
      </c>
      <c r="B2813" s="10">
        <v>45696.692245370374</v>
      </c>
      <c r="C2813" s="11" t="s">
        <v>8316</v>
      </c>
      <c r="D2813" s="12">
        <v>2.0</v>
      </c>
      <c r="E2813" s="10" t="s">
        <v>12</v>
      </c>
      <c r="F2813" s="12">
        <v>2025.0</v>
      </c>
      <c r="G2813" s="13" t="s">
        <v>13</v>
      </c>
      <c r="H2813" s="14" t="s">
        <v>1264</v>
      </c>
      <c r="I2813" s="12">
        <v>357.0</v>
      </c>
      <c r="J2813" s="15" t="str">
        <f t="shared" si="1"/>
        <v>Relevant</v>
      </c>
    </row>
    <row r="2814" ht="22.5" customHeight="1">
      <c r="A2814" s="9" t="s">
        <v>8317</v>
      </c>
      <c r="B2814" s="10">
        <v>45605.49853009259</v>
      </c>
      <c r="C2814" s="11" t="s">
        <v>8318</v>
      </c>
      <c r="D2814" s="12">
        <v>11.0</v>
      </c>
      <c r="E2814" s="10" t="s">
        <v>17</v>
      </c>
      <c r="F2814" s="12">
        <v>2024.0</v>
      </c>
      <c r="G2814" s="13" t="s">
        <v>13</v>
      </c>
      <c r="H2814" s="14" t="s">
        <v>8319</v>
      </c>
      <c r="I2814" s="12">
        <v>1500.0</v>
      </c>
      <c r="J2814" s="15" t="str">
        <f t="shared" si="1"/>
        <v>Relevant</v>
      </c>
    </row>
    <row r="2815" ht="22.5" customHeight="1">
      <c r="A2815" s="9" t="s">
        <v>8320</v>
      </c>
      <c r="B2815" s="10">
        <v>45444.6718287037</v>
      </c>
      <c r="C2815" s="11" t="s">
        <v>8321</v>
      </c>
      <c r="D2815" s="12">
        <v>6.0</v>
      </c>
      <c r="E2815" s="10" t="s">
        <v>34</v>
      </c>
      <c r="F2815" s="12">
        <v>2024.0</v>
      </c>
      <c r="G2815" s="13" t="s">
        <v>8322</v>
      </c>
      <c r="H2815" s="14" t="s">
        <v>8323</v>
      </c>
      <c r="I2815" s="12">
        <v>6340.0</v>
      </c>
      <c r="J2815" s="15" t="str">
        <f t="shared" si="1"/>
        <v>Irrelevant</v>
      </c>
    </row>
    <row r="2816" ht="22.5" customHeight="1">
      <c r="A2816" s="9" t="s">
        <v>8324</v>
      </c>
      <c r="B2816" s="10">
        <v>45652.709652777776</v>
      </c>
      <c r="C2816" s="11" t="s">
        <v>8325</v>
      </c>
      <c r="D2816" s="12">
        <v>12.0</v>
      </c>
      <c r="E2816" s="10" t="s">
        <v>26</v>
      </c>
      <c r="F2816" s="12">
        <v>2024.0</v>
      </c>
      <c r="G2816" s="13" t="s">
        <v>8326</v>
      </c>
      <c r="H2816" s="14" t="s">
        <v>8327</v>
      </c>
      <c r="I2816" s="12">
        <v>2978376.0</v>
      </c>
      <c r="J2816" s="15" t="str">
        <f t="shared" si="1"/>
        <v>Irrelevant</v>
      </c>
    </row>
    <row r="2817" ht="22.5" customHeight="1">
      <c r="A2817" s="9" t="s">
        <v>8328</v>
      </c>
      <c r="B2817" s="10">
        <v>45625.89240740741</v>
      </c>
      <c r="C2817" s="11" t="s">
        <v>8329</v>
      </c>
      <c r="D2817" s="12">
        <v>11.0</v>
      </c>
      <c r="E2817" s="10" t="s">
        <v>17</v>
      </c>
      <c r="F2817" s="12">
        <v>2024.0</v>
      </c>
      <c r="G2817" s="13" t="s">
        <v>13</v>
      </c>
      <c r="H2817" s="14" t="s">
        <v>138</v>
      </c>
      <c r="I2817" s="12">
        <v>53.0</v>
      </c>
      <c r="J2817" s="15" t="str">
        <f t="shared" si="1"/>
        <v>Relevant</v>
      </c>
    </row>
    <row r="2818" ht="22.5" customHeight="1">
      <c r="A2818" s="9" t="s">
        <v>8330</v>
      </c>
      <c r="B2818" s="10">
        <v>45618.51032407407</v>
      </c>
      <c r="C2818" s="11" t="s">
        <v>8331</v>
      </c>
      <c r="D2818" s="12">
        <v>11.0</v>
      </c>
      <c r="E2818" s="10" t="s">
        <v>17</v>
      </c>
      <c r="F2818" s="12">
        <v>2024.0</v>
      </c>
      <c r="G2818" s="13" t="s">
        <v>13</v>
      </c>
      <c r="H2818" s="14" t="s">
        <v>8332</v>
      </c>
      <c r="I2818" s="12">
        <v>8519.0</v>
      </c>
      <c r="J2818" s="15" t="str">
        <f t="shared" si="1"/>
        <v>Relevant</v>
      </c>
    </row>
    <row r="2819" ht="22.5" customHeight="1">
      <c r="A2819" s="9" t="s">
        <v>8333</v>
      </c>
      <c r="B2819" s="10">
        <v>45696.79577546296</v>
      </c>
      <c r="C2819" s="11" t="s">
        <v>8334</v>
      </c>
      <c r="D2819" s="12">
        <v>2.0</v>
      </c>
      <c r="E2819" s="10" t="s">
        <v>12</v>
      </c>
      <c r="F2819" s="12">
        <v>2025.0</v>
      </c>
      <c r="G2819" s="13" t="s">
        <v>13</v>
      </c>
      <c r="H2819" s="14" t="s">
        <v>14</v>
      </c>
      <c r="I2819" s="12">
        <v>166.0</v>
      </c>
      <c r="J2819" s="15" t="str">
        <f t="shared" si="1"/>
        <v>Relevant</v>
      </c>
    </row>
    <row r="2820" ht="22.5" customHeight="1">
      <c r="A2820" s="9" t="s">
        <v>8335</v>
      </c>
      <c r="B2820" s="10">
        <v>45584.746516203704</v>
      </c>
      <c r="C2820" s="11" t="s">
        <v>8336</v>
      </c>
      <c r="D2820" s="12">
        <v>10.0</v>
      </c>
      <c r="E2820" s="10" t="s">
        <v>42</v>
      </c>
      <c r="F2820" s="12">
        <v>2024.0</v>
      </c>
      <c r="G2820" s="13" t="s">
        <v>13</v>
      </c>
      <c r="H2820" s="14" t="s">
        <v>8337</v>
      </c>
      <c r="I2820" s="12">
        <v>196.0</v>
      </c>
      <c r="J2820" s="15" t="str">
        <f t="shared" si="1"/>
        <v>Irrelevant</v>
      </c>
    </row>
    <row r="2821" ht="22.5" customHeight="1">
      <c r="A2821" s="9" t="s">
        <v>8338</v>
      </c>
      <c r="B2821" s="10">
        <v>45597.59292824074</v>
      </c>
      <c r="C2821" s="11" t="s">
        <v>8339</v>
      </c>
      <c r="D2821" s="12">
        <v>11.0</v>
      </c>
      <c r="E2821" s="10" t="s">
        <v>17</v>
      </c>
      <c r="F2821" s="12">
        <v>2024.0</v>
      </c>
      <c r="G2821" s="13" t="s">
        <v>13</v>
      </c>
      <c r="H2821" s="14" t="s">
        <v>124</v>
      </c>
      <c r="I2821" s="12">
        <v>23.0</v>
      </c>
      <c r="J2821" s="15" t="str">
        <f t="shared" si="1"/>
        <v>Relevant</v>
      </c>
    </row>
    <row r="2822" ht="22.5" customHeight="1">
      <c r="A2822" s="9" t="s">
        <v>8340</v>
      </c>
      <c r="B2822" s="10">
        <v>45535.775983796295</v>
      </c>
      <c r="C2822" s="11" t="s">
        <v>8341</v>
      </c>
      <c r="D2822" s="12">
        <v>8.0</v>
      </c>
      <c r="E2822" s="10" t="s">
        <v>167</v>
      </c>
      <c r="F2822" s="12">
        <v>2024.0</v>
      </c>
      <c r="G2822" s="13" t="s">
        <v>13</v>
      </c>
      <c r="H2822" s="14" t="s">
        <v>3166</v>
      </c>
      <c r="I2822" s="12">
        <v>6438.0</v>
      </c>
      <c r="J2822" s="15" t="str">
        <f t="shared" si="1"/>
        <v>Irrelevant</v>
      </c>
    </row>
    <row r="2823" ht="22.5" customHeight="1">
      <c r="A2823" s="9" t="s">
        <v>8342</v>
      </c>
      <c r="B2823" s="10">
        <v>45615.79773148148</v>
      </c>
      <c r="C2823" s="11" t="s">
        <v>8343</v>
      </c>
      <c r="D2823" s="12">
        <v>11.0</v>
      </c>
      <c r="E2823" s="10" t="s">
        <v>17</v>
      </c>
      <c r="F2823" s="12">
        <v>2024.0</v>
      </c>
      <c r="G2823" s="13" t="s">
        <v>13</v>
      </c>
      <c r="H2823" s="14" t="s">
        <v>8344</v>
      </c>
      <c r="I2823" s="12">
        <v>13964.0</v>
      </c>
      <c r="J2823" s="15" t="str">
        <f t="shared" si="1"/>
        <v>Relevant</v>
      </c>
    </row>
    <row r="2824" ht="22.5" customHeight="1">
      <c r="A2824" s="9" t="s">
        <v>8345</v>
      </c>
      <c r="B2824" s="10">
        <v>45597.978634259256</v>
      </c>
      <c r="C2824" s="11" t="s">
        <v>8346</v>
      </c>
      <c r="D2824" s="12">
        <v>11.0</v>
      </c>
      <c r="E2824" s="10" t="s">
        <v>17</v>
      </c>
      <c r="F2824" s="12">
        <v>2024.0</v>
      </c>
      <c r="G2824" s="13" t="s">
        <v>8347</v>
      </c>
      <c r="H2824" s="14" t="s">
        <v>8348</v>
      </c>
      <c r="I2824" s="12">
        <v>9292977.0</v>
      </c>
      <c r="J2824" s="15" t="str">
        <f t="shared" si="1"/>
        <v>Relevant</v>
      </c>
    </row>
    <row r="2825" ht="22.5" customHeight="1">
      <c r="A2825" s="9" t="s">
        <v>8349</v>
      </c>
      <c r="B2825" s="10">
        <v>45614.56469907407</v>
      </c>
      <c r="C2825" s="11" t="s">
        <v>8350</v>
      </c>
      <c r="D2825" s="12">
        <v>11.0</v>
      </c>
      <c r="E2825" s="10" t="s">
        <v>17</v>
      </c>
      <c r="F2825" s="12">
        <v>2024.0</v>
      </c>
      <c r="G2825" s="13" t="s">
        <v>13</v>
      </c>
      <c r="H2825" s="14" t="s">
        <v>8351</v>
      </c>
      <c r="I2825" s="12">
        <v>33772.0</v>
      </c>
      <c r="J2825" s="15" t="str">
        <f t="shared" si="1"/>
        <v>Relevant</v>
      </c>
    </row>
    <row r="2826" ht="22.5" customHeight="1">
      <c r="A2826" s="9" t="s">
        <v>8352</v>
      </c>
      <c r="B2826" s="10">
        <v>45599.73873842593</v>
      </c>
      <c r="C2826" s="11" t="s">
        <v>8353</v>
      </c>
      <c r="D2826" s="12">
        <v>11.0</v>
      </c>
      <c r="E2826" s="10" t="s">
        <v>17</v>
      </c>
      <c r="F2826" s="12">
        <v>2024.0</v>
      </c>
      <c r="G2826" s="13" t="s">
        <v>8354</v>
      </c>
      <c r="H2826" s="14" t="s">
        <v>8355</v>
      </c>
      <c r="I2826" s="12">
        <v>8443435.0</v>
      </c>
      <c r="J2826" s="15" t="str">
        <f t="shared" si="1"/>
        <v>Irrelevant</v>
      </c>
    </row>
    <row r="2827" ht="22.5" customHeight="1">
      <c r="A2827" s="9" t="s">
        <v>8356</v>
      </c>
      <c r="B2827" s="10">
        <v>45701.02721064815</v>
      </c>
      <c r="C2827" s="11" t="s">
        <v>8357</v>
      </c>
      <c r="D2827" s="12">
        <v>2.0</v>
      </c>
      <c r="E2827" s="10" t="s">
        <v>12</v>
      </c>
      <c r="F2827" s="12">
        <v>2025.0</v>
      </c>
      <c r="G2827" s="13" t="s">
        <v>13</v>
      </c>
      <c r="H2827" s="14" t="s">
        <v>8358</v>
      </c>
      <c r="I2827" s="12">
        <v>18.0</v>
      </c>
      <c r="J2827" s="15" t="str">
        <f t="shared" si="1"/>
        <v>Relevant</v>
      </c>
    </row>
    <row r="2828" ht="22.5" customHeight="1">
      <c r="A2828" s="9" t="s">
        <v>8359</v>
      </c>
      <c r="B2828" s="10">
        <v>45599.594560185185</v>
      </c>
      <c r="C2828" s="11" t="s">
        <v>4004</v>
      </c>
      <c r="D2828" s="12">
        <v>11.0</v>
      </c>
      <c r="E2828" s="10" t="s">
        <v>17</v>
      </c>
      <c r="F2828" s="12">
        <v>2024.0</v>
      </c>
      <c r="G2828" s="13" t="s">
        <v>13</v>
      </c>
      <c r="H2828" s="14" t="s">
        <v>8360</v>
      </c>
      <c r="I2828" s="12">
        <v>67.0</v>
      </c>
      <c r="J2828" s="15" t="str">
        <f t="shared" si="1"/>
        <v>Irrelevant</v>
      </c>
    </row>
    <row r="2829" ht="22.5" customHeight="1">
      <c r="A2829" s="9" t="s">
        <v>8361</v>
      </c>
      <c r="B2829" s="10">
        <v>45743.136400462965</v>
      </c>
      <c r="C2829" s="11" t="s">
        <v>8362</v>
      </c>
      <c r="D2829" s="12">
        <v>3.0</v>
      </c>
      <c r="E2829" s="10" t="s">
        <v>59</v>
      </c>
      <c r="F2829" s="12">
        <v>2025.0</v>
      </c>
      <c r="G2829" s="13" t="s">
        <v>13</v>
      </c>
      <c r="H2829" s="14" t="s">
        <v>204</v>
      </c>
      <c r="I2829" s="12">
        <v>58.0</v>
      </c>
      <c r="J2829" s="15" t="str">
        <f t="shared" si="1"/>
        <v>Relevant</v>
      </c>
    </row>
    <row r="2830" ht="22.5" customHeight="1">
      <c r="A2830" s="9" t="s">
        <v>8363</v>
      </c>
      <c r="B2830" s="10">
        <v>45654.47777777778</v>
      </c>
      <c r="C2830" s="11" t="s">
        <v>8364</v>
      </c>
      <c r="D2830" s="12">
        <v>12.0</v>
      </c>
      <c r="E2830" s="10" t="s">
        <v>26</v>
      </c>
      <c r="F2830" s="12">
        <v>2024.0</v>
      </c>
      <c r="G2830" s="13" t="s">
        <v>8365</v>
      </c>
      <c r="H2830" s="14" t="s">
        <v>8366</v>
      </c>
      <c r="I2830" s="12">
        <v>0.0</v>
      </c>
      <c r="J2830" s="15" t="str">
        <f t="shared" si="1"/>
        <v>Irrelevant</v>
      </c>
    </row>
    <row r="2831" ht="22.5" customHeight="1">
      <c r="A2831" s="9" t="s">
        <v>8367</v>
      </c>
      <c r="B2831" s="10">
        <v>45479.291666666664</v>
      </c>
      <c r="C2831" s="11" t="s">
        <v>5880</v>
      </c>
      <c r="D2831" s="12">
        <v>7.0</v>
      </c>
      <c r="E2831" s="10" t="s">
        <v>55</v>
      </c>
      <c r="F2831" s="12">
        <v>2024.0</v>
      </c>
      <c r="G2831" s="13" t="s">
        <v>8368</v>
      </c>
      <c r="H2831" s="14" t="s">
        <v>8369</v>
      </c>
      <c r="I2831" s="12">
        <v>6125317.0</v>
      </c>
      <c r="J2831" s="15" t="str">
        <f t="shared" si="1"/>
        <v>Irrelevant</v>
      </c>
    </row>
    <row r="2832" ht="22.5" customHeight="1">
      <c r="A2832" s="9" t="s">
        <v>8370</v>
      </c>
      <c r="B2832" s="10">
        <v>45728.43616898148</v>
      </c>
      <c r="C2832" s="11" t="s">
        <v>8371</v>
      </c>
      <c r="D2832" s="12">
        <v>3.0</v>
      </c>
      <c r="E2832" s="10" t="s">
        <v>59</v>
      </c>
      <c r="F2832" s="12">
        <v>2025.0</v>
      </c>
      <c r="G2832" s="13" t="s">
        <v>13</v>
      </c>
      <c r="H2832" s="14" t="s">
        <v>8372</v>
      </c>
      <c r="I2832" s="12">
        <v>146.0</v>
      </c>
      <c r="J2832" s="15" t="str">
        <f t="shared" si="1"/>
        <v>Irrelevant</v>
      </c>
    </row>
    <row r="2833" ht="22.5" customHeight="1">
      <c r="A2833" s="9" t="s">
        <v>8373</v>
      </c>
      <c r="B2833" s="10">
        <v>45614.596041666664</v>
      </c>
      <c r="C2833" s="11" t="s">
        <v>8374</v>
      </c>
      <c r="D2833" s="12">
        <v>11.0</v>
      </c>
      <c r="E2833" s="10" t="s">
        <v>17</v>
      </c>
      <c r="F2833" s="12">
        <v>2024.0</v>
      </c>
      <c r="G2833" s="13" t="s">
        <v>13</v>
      </c>
      <c r="H2833" s="14" t="s">
        <v>423</v>
      </c>
      <c r="I2833" s="12">
        <v>805.0</v>
      </c>
      <c r="J2833" s="15" t="str">
        <f t="shared" si="1"/>
        <v>Relevant</v>
      </c>
    </row>
    <row r="2834" ht="22.5" customHeight="1">
      <c r="A2834" s="9" t="s">
        <v>8375</v>
      </c>
      <c r="B2834" s="10">
        <v>45633.791666666664</v>
      </c>
      <c r="C2834" s="11" t="s">
        <v>8376</v>
      </c>
      <c r="D2834" s="12">
        <v>12.0</v>
      </c>
      <c r="E2834" s="10" t="s">
        <v>26</v>
      </c>
      <c r="F2834" s="12">
        <v>2024.0</v>
      </c>
      <c r="G2834" s="13" t="s">
        <v>8377</v>
      </c>
      <c r="H2834" s="14" t="s">
        <v>8378</v>
      </c>
      <c r="I2834" s="12">
        <v>2258850.0</v>
      </c>
      <c r="J2834" s="15" t="str">
        <f t="shared" si="1"/>
        <v>Irrelevant</v>
      </c>
    </row>
    <row r="2835" ht="22.5" customHeight="1">
      <c r="A2835" s="9" t="s">
        <v>8379</v>
      </c>
      <c r="B2835" s="10">
        <v>45614.666655092595</v>
      </c>
      <c r="C2835" s="11" t="s">
        <v>8380</v>
      </c>
      <c r="D2835" s="12">
        <v>11.0</v>
      </c>
      <c r="E2835" s="10" t="s">
        <v>17</v>
      </c>
      <c r="F2835" s="12">
        <v>2024.0</v>
      </c>
      <c r="G2835" s="13" t="s">
        <v>13</v>
      </c>
      <c r="H2835" s="14" t="s">
        <v>423</v>
      </c>
      <c r="I2835" s="12">
        <v>172.0</v>
      </c>
      <c r="J2835" s="15" t="str">
        <f t="shared" si="1"/>
        <v>Relevant</v>
      </c>
    </row>
    <row r="2836" ht="22.5" customHeight="1">
      <c r="A2836" s="9" t="s">
        <v>8381</v>
      </c>
      <c r="B2836" s="10">
        <v>45712.885300925926</v>
      </c>
      <c r="C2836" s="11" t="s">
        <v>8382</v>
      </c>
      <c r="D2836" s="12">
        <v>2.0</v>
      </c>
      <c r="E2836" s="10" t="s">
        <v>12</v>
      </c>
      <c r="F2836" s="12">
        <v>2025.0</v>
      </c>
      <c r="G2836" s="13" t="s">
        <v>8383</v>
      </c>
      <c r="H2836" s="14" t="s">
        <v>8384</v>
      </c>
      <c r="I2836" s="12">
        <v>0.0</v>
      </c>
      <c r="J2836" s="15" t="str">
        <f t="shared" si="1"/>
        <v>Irrelevant</v>
      </c>
    </row>
    <row r="2837" ht="22.5" customHeight="1">
      <c r="A2837" s="9" t="s">
        <v>8385</v>
      </c>
      <c r="B2837" s="10">
        <v>45609.75944444445</v>
      </c>
      <c r="C2837" s="11" t="s">
        <v>8386</v>
      </c>
      <c r="D2837" s="12">
        <v>11.0</v>
      </c>
      <c r="E2837" s="10" t="s">
        <v>17</v>
      </c>
      <c r="F2837" s="12">
        <v>2024.0</v>
      </c>
      <c r="G2837" s="13" t="s">
        <v>8387</v>
      </c>
      <c r="H2837" s="14" t="s">
        <v>8388</v>
      </c>
      <c r="I2837" s="12">
        <v>8494959.0</v>
      </c>
      <c r="J2837" s="15" t="str">
        <f t="shared" si="1"/>
        <v>Relevant</v>
      </c>
    </row>
    <row r="2838" ht="22.5" customHeight="1">
      <c r="A2838" s="9" t="s">
        <v>8389</v>
      </c>
      <c r="B2838" s="10">
        <v>45571.56482638889</v>
      </c>
      <c r="C2838" s="11" t="s">
        <v>8390</v>
      </c>
      <c r="D2838" s="12">
        <v>10.0</v>
      </c>
      <c r="E2838" s="10" t="s">
        <v>42</v>
      </c>
      <c r="F2838" s="12">
        <v>2024.0</v>
      </c>
      <c r="G2838" s="13" t="s">
        <v>8391</v>
      </c>
      <c r="H2838" s="14" t="s">
        <v>8392</v>
      </c>
      <c r="I2838" s="12">
        <v>0.0</v>
      </c>
      <c r="J2838" s="15" t="str">
        <f t="shared" si="1"/>
        <v>Irrelevant</v>
      </c>
    </row>
    <row r="2839" ht="22.5" customHeight="1">
      <c r="A2839" s="9" t="s">
        <v>8393</v>
      </c>
      <c r="B2839" s="10">
        <v>45604.332708333335</v>
      </c>
      <c r="C2839" s="11" t="s">
        <v>8394</v>
      </c>
      <c r="D2839" s="12">
        <v>11.0</v>
      </c>
      <c r="E2839" s="10" t="s">
        <v>17</v>
      </c>
      <c r="F2839" s="12">
        <v>2024.0</v>
      </c>
      <c r="G2839" s="13" t="s">
        <v>13</v>
      </c>
      <c r="H2839" s="14" t="s">
        <v>8395</v>
      </c>
      <c r="I2839" s="12">
        <v>1861572.0</v>
      </c>
      <c r="J2839" s="15" t="str">
        <f t="shared" si="1"/>
        <v>Relevant</v>
      </c>
    </row>
    <row r="2840" ht="22.5" customHeight="1">
      <c r="A2840" s="9" t="s">
        <v>8396</v>
      </c>
      <c r="B2840" s="10">
        <v>45593.22609953704</v>
      </c>
      <c r="C2840" s="11" t="s">
        <v>8397</v>
      </c>
      <c r="D2840" s="12">
        <v>10.0</v>
      </c>
      <c r="E2840" s="10" t="s">
        <v>42</v>
      </c>
      <c r="F2840" s="12">
        <v>2024.0</v>
      </c>
      <c r="G2840" s="13" t="s">
        <v>13</v>
      </c>
      <c r="H2840" s="14" t="s">
        <v>97</v>
      </c>
      <c r="I2840" s="12">
        <v>28.0</v>
      </c>
      <c r="J2840" s="15" t="str">
        <f t="shared" si="1"/>
        <v>Relevant</v>
      </c>
    </row>
    <row r="2841" ht="22.5" customHeight="1">
      <c r="A2841" s="9" t="s">
        <v>8398</v>
      </c>
      <c r="B2841" s="10">
        <v>45608.391284722224</v>
      </c>
      <c r="C2841" s="11" t="s">
        <v>8399</v>
      </c>
      <c r="D2841" s="12">
        <v>11.0</v>
      </c>
      <c r="E2841" s="10" t="s">
        <v>17</v>
      </c>
      <c r="F2841" s="12">
        <v>2024.0</v>
      </c>
      <c r="G2841" s="13" t="s">
        <v>8400</v>
      </c>
      <c r="H2841" s="14" t="s">
        <v>8401</v>
      </c>
      <c r="I2841" s="12">
        <v>171616.0</v>
      </c>
      <c r="J2841" s="15" t="str">
        <f t="shared" si="1"/>
        <v>Relevant</v>
      </c>
    </row>
    <row r="2842" ht="22.5" customHeight="1">
      <c r="A2842" s="9" t="s">
        <v>8402</v>
      </c>
      <c r="B2842" s="10">
        <v>45714.28402777778</v>
      </c>
      <c r="C2842" s="11" t="s">
        <v>7796</v>
      </c>
      <c r="D2842" s="12">
        <v>2.0</v>
      </c>
      <c r="E2842" s="10" t="s">
        <v>12</v>
      </c>
      <c r="F2842" s="12">
        <v>2025.0</v>
      </c>
      <c r="G2842" s="13" t="s">
        <v>8403</v>
      </c>
      <c r="H2842" s="14" t="s">
        <v>8404</v>
      </c>
      <c r="I2842" s="12">
        <v>0.0</v>
      </c>
      <c r="J2842" s="15" t="str">
        <f t="shared" si="1"/>
        <v>Irrelevant</v>
      </c>
    </row>
    <row r="2843" ht="22.5" customHeight="1">
      <c r="A2843" s="9" t="s">
        <v>8405</v>
      </c>
      <c r="B2843" s="10">
        <v>45567.614699074074</v>
      </c>
      <c r="C2843" s="11" t="s">
        <v>8406</v>
      </c>
      <c r="D2843" s="12">
        <v>10.0</v>
      </c>
      <c r="E2843" s="10" t="s">
        <v>42</v>
      </c>
      <c r="F2843" s="12">
        <v>2024.0</v>
      </c>
      <c r="G2843" s="13" t="s">
        <v>8407</v>
      </c>
      <c r="H2843" s="14" t="s">
        <v>8408</v>
      </c>
      <c r="I2843" s="12">
        <v>4721.0</v>
      </c>
      <c r="J2843" s="15" t="str">
        <f t="shared" si="1"/>
        <v>Irrelevant</v>
      </c>
    </row>
    <row r="2844" ht="22.5" customHeight="1">
      <c r="A2844" s="9" t="s">
        <v>8409</v>
      </c>
      <c r="B2844" s="10">
        <v>45616.73216435185</v>
      </c>
      <c r="C2844" s="11" t="s">
        <v>8410</v>
      </c>
      <c r="D2844" s="12">
        <v>11.0</v>
      </c>
      <c r="E2844" s="10" t="s">
        <v>17</v>
      </c>
      <c r="F2844" s="12">
        <v>2024.0</v>
      </c>
      <c r="G2844" s="13" t="s">
        <v>13</v>
      </c>
      <c r="H2844" s="14" t="s">
        <v>31</v>
      </c>
      <c r="I2844" s="12">
        <v>15.0</v>
      </c>
      <c r="J2844" s="15" t="str">
        <f t="shared" si="1"/>
        <v>Relevant</v>
      </c>
    </row>
    <row r="2845" ht="22.5" customHeight="1">
      <c r="A2845" s="9" t="s">
        <v>8411</v>
      </c>
      <c r="B2845" s="10">
        <v>45653.38773148148</v>
      </c>
      <c r="C2845" s="11" t="s">
        <v>3600</v>
      </c>
      <c r="D2845" s="12">
        <v>12.0</v>
      </c>
      <c r="E2845" s="10" t="s">
        <v>26</v>
      </c>
      <c r="F2845" s="12">
        <v>2024.0</v>
      </c>
      <c r="G2845" s="13" t="s">
        <v>13</v>
      </c>
      <c r="H2845" s="14" t="s">
        <v>2976</v>
      </c>
      <c r="I2845" s="12">
        <v>13799.0</v>
      </c>
      <c r="J2845" s="15" t="str">
        <f t="shared" si="1"/>
        <v>Irrelevant</v>
      </c>
    </row>
    <row r="2846" ht="22.5" customHeight="1">
      <c r="A2846" s="9" t="s">
        <v>8412</v>
      </c>
      <c r="B2846" s="10">
        <v>45697.567824074074</v>
      </c>
      <c r="C2846" s="11" t="s">
        <v>8413</v>
      </c>
      <c r="D2846" s="12">
        <v>2.0</v>
      </c>
      <c r="E2846" s="10" t="s">
        <v>12</v>
      </c>
      <c r="F2846" s="12">
        <v>2025.0</v>
      </c>
      <c r="G2846" s="13" t="s">
        <v>13</v>
      </c>
      <c r="H2846" s="14" t="s">
        <v>14</v>
      </c>
      <c r="I2846" s="12">
        <v>38.0</v>
      </c>
      <c r="J2846" s="15" t="str">
        <f t="shared" si="1"/>
        <v>Relevant</v>
      </c>
    </row>
    <row r="2847" ht="22.5" customHeight="1">
      <c r="A2847" s="9" t="s">
        <v>8414</v>
      </c>
      <c r="B2847" s="10">
        <v>45614.84952546296</v>
      </c>
      <c r="C2847" s="11" t="s">
        <v>8415</v>
      </c>
      <c r="D2847" s="12">
        <v>11.0</v>
      </c>
      <c r="E2847" s="10" t="s">
        <v>17</v>
      </c>
      <c r="F2847" s="12">
        <v>2024.0</v>
      </c>
      <c r="G2847" s="13" t="s">
        <v>13</v>
      </c>
      <c r="H2847" s="14" t="s">
        <v>5902</v>
      </c>
      <c r="I2847" s="12">
        <v>193.0</v>
      </c>
      <c r="J2847" s="15" t="str">
        <f t="shared" si="1"/>
        <v>Relevant</v>
      </c>
    </row>
    <row r="2848" ht="22.5" customHeight="1">
      <c r="A2848" s="9" t="s">
        <v>8416</v>
      </c>
      <c r="B2848" s="10">
        <v>45418.5084375</v>
      </c>
      <c r="C2848" s="11" t="s">
        <v>8417</v>
      </c>
      <c r="D2848" s="12">
        <v>5.0</v>
      </c>
      <c r="E2848" s="10" t="s">
        <v>21</v>
      </c>
      <c r="F2848" s="12">
        <v>2024.0</v>
      </c>
      <c r="G2848" s="13" t="s">
        <v>13</v>
      </c>
      <c r="H2848" s="14" t="s">
        <v>8418</v>
      </c>
      <c r="I2848" s="12">
        <v>2122.0</v>
      </c>
      <c r="J2848" s="15" t="str">
        <f t="shared" si="1"/>
        <v>Relevant</v>
      </c>
    </row>
    <row r="2849" ht="22.5" customHeight="1">
      <c r="A2849" s="9" t="s">
        <v>8419</v>
      </c>
      <c r="B2849" s="10">
        <v>45580.59039351852</v>
      </c>
      <c r="C2849" s="11" t="s">
        <v>8420</v>
      </c>
      <c r="D2849" s="12">
        <v>10.0</v>
      </c>
      <c r="E2849" s="10" t="s">
        <v>42</v>
      </c>
      <c r="F2849" s="12">
        <v>2024.0</v>
      </c>
      <c r="G2849" s="13" t="s">
        <v>13</v>
      </c>
      <c r="H2849" s="14" t="s">
        <v>642</v>
      </c>
      <c r="I2849" s="12">
        <v>51.0</v>
      </c>
      <c r="J2849" s="15" t="str">
        <f t="shared" si="1"/>
        <v>Relevant</v>
      </c>
    </row>
    <row r="2850" ht="22.5" customHeight="1">
      <c r="A2850" s="9" t="s">
        <v>8421</v>
      </c>
      <c r="B2850" s="10">
        <v>45587.715462962966</v>
      </c>
      <c r="C2850" s="11" t="s">
        <v>8422</v>
      </c>
      <c r="D2850" s="12">
        <v>10.0</v>
      </c>
      <c r="E2850" s="10" t="s">
        <v>42</v>
      </c>
      <c r="F2850" s="12">
        <v>2024.0</v>
      </c>
      <c r="G2850" s="13" t="s">
        <v>13</v>
      </c>
      <c r="H2850" s="14" t="s">
        <v>338</v>
      </c>
      <c r="I2850" s="12">
        <v>682.0</v>
      </c>
      <c r="J2850" s="15" t="str">
        <f t="shared" si="1"/>
        <v>Relevant</v>
      </c>
    </row>
    <row r="2851" ht="22.5" customHeight="1">
      <c r="A2851" s="9" t="s">
        <v>8423</v>
      </c>
      <c r="B2851" s="10">
        <v>45586.406122685185</v>
      </c>
      <c r="C2851" s="11" t="s">
        <v>8424</v>
      </c>
      <c r="D2851" s="12">
        <v>10.0</v>
      </c>
      <c r="E2851" s="10" t="s">
        <v>42</v>
      </c>
      <c r="F2851" s="12">
        <v>2024.0</v>
      </c>
      <c r="G2851" s="13" t="s">
        <v>13</v>
      </c>
      <c r="H2851" s="14" t="s">
        <v>8425</v>
      </c>
      <c r="I2851" s="12">
        <v>1335.0</v>
      </c>
      <c r="J2851" s="15" t="str">
        <f t="shared" si="1"/>
        <v>Relevant</v>
      </c>
    </row>
    <row r="2852" ht="22.5" customHeight="1">
      <c r="A2852" s="9" t="s">
        <v>8426</v>
      </c>
      <c r="B2852" s="10">
        <v>45624.446180555555</v>
      </c>
      <c r="C2852" s="11" t="s">
        <v>8427</v>
      </c>
      <c r="D2852" s="12">
        <v>11.0</v>
      </c>
      <c r="E2852" s="10" t="s">
        <v>17</v>
      </c>
      <c r="F2852" s="12">
        <v>2024.0</v>
      </c>
      <c r="G2852" s="13" t="s">
        <v>13</v>
      </c>
      <c r="H2852" s="14" t="s">
        <v>902</v>
      </c>
      <c r="I2852" s="12">
        <v>3335.0</v>
      </c>
      <c r="J2852" s="15" t="str">
        <f t="shared" si="1"/>
        <v>Irrelevant</v>
      </c>
    </row>
    <row r="2853" ht="22.5" customHeight="1">
      <c r="A2853" s="9" t="s">
        <v>8428</v>
      </c>
      <c r="B2853" s="10">
        <v>45588.94299768518</v>
      </c>
      <c r="C2853" s="11" t="s">
        <v>8429</v>
      </c>
      <c r="D2853" s="12">
        <v>10.0</v>
      </c>
      <c r="E2853" s="10" t="s">
        <v>42</v>
      </c>
      <c r="F2853" s="12">
        <v>2024.0</v>
      </c>
      <c r="G2853" s="13" t="s">
        <v>13</v>
      </c>
      <c r="H2853" s="14" t="s">
        <v>848</v>
      </c>
      <c r="I2853" s="12">
        <v>691.0</v>
      </c>
      <c r="J2853" s="15" t="str">
        <f t="shared" si="1"/>
        <v>Relevant</v>
      </c>
    </row>
    <row r="2854" ht="22.5" customHeight="1">
      <c r="A2854" s="9" t="s">
        <v>8430</v>
      </c>
      <c r="B2854" s="10">
        <v>45635.302083333336</v>
      </c>
      <c r="C2854" s="11" t="s">
        <v>8431</v>
      </c>
      <c r="D2854" s="12">
        <v>12.0</v>
      </c>
      <c r="E2854" s="10" t="s">
        <v>26</v>
      </c>
      <c r="F2854" s="12">
        <v>2024.0</v>
      </c>
      <c r="G2854" s="13" t="s">
        <v>8432</v>
      </c>
      <c r="H2854" s="14" t="s">
        <v>8433</v>
      </c>
      <c r="I2854" s="12">
        <v>6195.0</v>
      </c>
      <c r="J2854" s="15" t="str">
        <f t="shared" si="1"/>
        <v>Relevant</v>
      </c>
    </row>
    <row r="2855" ht="22.5" customHeight="1">
      <c r="A2855" s="9" t="s">
        <v>8434</v>
      </c>
      <c r="B2855" s="10">
        <v>45616.31208333333</v>
      </c>
      <c r="C2855" s="11" t="s">
        <v>8435</v>
      </c>
      <c r="D2855" s="12">
        <v>11.0</v>
      </c>
      <c r="E2855" s="10" t="s">
        <v>17</v>
      </c>
      <c r="F2855" s="12">
        <v>2024.0</v>
      </c>
      <c r="G2855" s="13" t="s">
        <v>13</v>
      </c>
      <c r="H2855" s="14" t="s">
        <v>1257</v>
      </c>
      <c r="I2855" s="12">
        <v>202.0</v>
      </c>
      <c r="J2855" s="15" t="str">
        <f t="shared" si="1"/>
        <v>Relevant</v>
      </c>
    </row>
    <row r="2856" ht="22.5" customHeight="1">
      <c r="A2856" s="9" t="s">
        <v>8436</v>
      </c>
      <c r="B2856" s="10">
        <v>45615.52674768519</v>
      </c>
      <c r="C2856" s="11" t="s">
        <v>8437</v>
      </c>
      <c r="D2856" s="12">
        <v>11.0</v>
      </c>
      <c r="E2856" s="10" t="s">
        <v>17</v>
      </c>
      <c r="F2856" s="12">
        <v>2024.0</v>
      </c>
      <c r="G2856" s="13" t="s">
        <v>13</v>
      </c>
      <c r="H2856" s="14" t="s">
        <v>489</v>
      </c>
      <c r="I2856" s="12">
        <v>344.0</v>
      </c>
      <c r="J2856" s="15" t="str">
        <f t="shared" si="1"/>
        <v>Relevant</v>
      </c>
    </row>
    <row r="2857" ht="22.5" customHeight="1">
      <c r="A2857" s="9" t="s">
        <v>8438</v>
      </c>
      <c r="B2857" s="10">
        <v>45651.43056712963</v>
      </c>
      <c r="C2857" s="11" t="s">
        <v>3126</v>
      </c>
      <c r="D2857" s="12">
        <v>12.0</v>
      </c>
      <c r="E2857" s="10" t="s">
        <v>26</v>
      </c>
      <c r="F2857" s="12">
        <v>2024.0</v>
      </c>
      <c r="G2857" s="13" t="s">
        <v>13</v>
      </c>
      <c r="H2857" s="14" t="s">
        <v>121</v>
      </c>
      <c r="I2857" s="12">
        <v>901.0</v>
      </c>
      <c r="J2857" s="15" t="str">
        <f t="shared" si="1"/>
        <v>Irrelevant</v>
      </c>
    </row>
    <row r="2858" ht="22.5" customHeight="1">
      <c r="A2858" s="9" t="s">
        <v>8439</v>
      </c>
      <c r="B2858" s="10">
        <v>45606.62862268519</v>
      </c>
      <c r="C2858" s="11" t="s">
        <v>8440</v>
      </c>
      <c r="D2858" s="12">
        <v>11.0</v>
      </c>
      <c r="E2858" s="10" t="s">
        <v>17</v>
      </c>
      <c r="F2858" s="12">
        <v>2024.0</v>
      </c>
      <c r="G2858" s="13" t="s">
        <v>13</v>
      </c>
      <c r="H2858" s="14" t="s">
        <v>100</v>
      </c>
      <c r="I2858" s="12">
        <v>135512.0</v>
      </c>
      <c r="J2858" s="15" t="str">
        <f t="shared" si="1"/>
        <v>Relevant</v>
      </c>
    </row>
    <row r="2859" ht="22.5" customHeight="1">
      <c r="A2859" s="9" t="s">
        <v>8441</v>
      </c>
      <c r="B2859" s="10">
        <v>45699.36075231482</v>
      </c>
      <c r="C2859" s="11" t="s">
        <v>8442</v>
      </c>
      <c r="D2859" s="12">
        <v>2.0</v>
      </c>
      <c r="E2859" s="10" t="s">
        <v>12</v>
      </c>
      <c r="F2859" s="12">
        <v>2025.0</v>
      </c>
      <c r="G2859" s="13" t="s">
        <v>13</v>
      </c>
      <c r="H2859" s="14" t="s">
        <v>3328</v>
      </c>
      <c r="I2859" s="12">
        <v>9503.0</v>
      </c>
      <c r="J2859" s="15" t="str">
        <f t="shared" si="1"/>
        <v>Irrelevant</v>
      </c>
    </row>
    <row r="2860" ht="22.5" customHeight="1">
      <c r="A2860" s="9" t="s">
        <v>8443</v>
      </c>
      <c r="B2860" s="10">
        <v>45632.28178240741</v>
      </c>
      <c r="C2860" s="11" t="s">
        <v>8444</v>
      </c>
      <c r="D2860" s="12">
        <v>12.0</v>
      </c>
      <c r="E2860" s="10" t="s">
        <v>26</v>
      </c>
      <c r="F2860" s="12">
        <v>2024.0</v>
      </c>
      <c r="G2860" s="13" t="s">
        <v>13</v>
      </c>
      <c r="H2860" s="14" t="s">
        <v>8445</v>
      </c>
      <c r="I2860" s="12">
        <v>340.0</v>
      </c>
      <c r="J2860" s="15" t="str">
        <f t="shared" si="1"/>
        <v>Relevant</v>
      </c>
    </row>
    <row r="2861" ht="22.5" customHeight="1">
      <c r="A2861" s="9" t="s">
        <v>8446</v>
      </c>
      <c r="B2861" s="10">
        <v>45697.02327546296</v>
      </c>
      <c r="C2861" s="11" t="s">
        <v>8447</v>
      </c>
      <c r="D2861" s="12">
        <v>2.0</v>
      </c>
      <c r="E2861" s="10" t="s">
        <v>12</v>
      </c>
      <c r="F2861" s="12">
        <v>2025.0</v>
      </c>
      <c r="G2861" s="13" t="s">
        <v>13</v>
      </c>
      <c r="H2861" s="14" t="s">
        <v>1264</v>
      </c>
      <c r="I2861" s="12">
        <v>14.0</v>
      </c>
      <c r="J2861" s="15" t="str">
        <f t="shared" si="1"/>
        <v>Relevant</v>
      </c>
    </row>
    <row r="2862" ht="22.5" customHeight="1">
      <c r="A2862" s="9" t="s">
        <v>8448</v>
      </c>
      <c r="B2862" s="10">
        <v>45611.58013888889</v>
      </c>
      <c r="C2862" s="11" t="s">
        <v>4683</v>
      </c>
      <c r="D2862" s="12">
        <v>11.0</v>
      </c>
      <c r="E2862" s="10" t="s">
        <v>17</v>
      </c>
      <c r="F2862" s="12">
        <v>2024.0</v>
      </c>
      <c r="G2862" s="13" t="s">
        <v>13</v>
      </c>
      <c r="H2862" s="14" t="s">
        <v>1636</v>
      </c>
      <c r="I2862" s="12">
        <v>341.0</v>
      </c>
      <c r="J2862" s="15" t="str">
        <f t="shared" si="1"/>
        <v>Relevant</v>
      </c>
    </row>
    <row r="2863" ht="22.5" customHeight="1">
      <c r="A2863" s="9" t="s">
        <v>8449</v>
      </c>
      <c r="B2863" s="10">
        <v>45635.73905092593</v>
      </c>
      <c r="C2863" s="11" t="s">
        <v>8450</v>
      </c>
      <c r="D2863" s="12">
        <v>12.0</v>
      </c>
      <c r="E2863" s="10" t="s">
        <v>26</v>
      </c>
      <c r="F2863" s="12">
        <v>2024.0</v>
      </c>
      <c r="G2863" s="13" t="s">
        <v>13</v>
      </c>
      <c r="H2863" s="14" t="s">
        <v>8451</v>
      </c>
      <c r="I2863" s="12">
        <v>0.0</v>
      </c>
      <c r="J2863" s="15" t="str">
        <f t="shared" si="1"/>
        <v>Irrelevant</v>
      </c>
    </row>
    <row r="2864" ht="22.5" customHeight="1">
      <c r="A2864" s="9" t="s">
        <v>8452</v>
      </c>
      <c r="B2864" s="10">
        <v>45570.60634925926</v>
      </c>
      <c r="C2864" s="11" t="s">
        <v>8453</v>
      </c>
      <c r="D2864" s="12">
        <v>10.0</v>
      </c>
      <c r="E2864" s="10" t="s">
        <v>42</v>
      </c>
      <c r="F2864" s="12">
        <v>2024.0</v>
      </c>
      <c r="G2864" s="13" t="s">
        <v>8454</v>
      </c>
      <c r="H2864" s="14" t="s">
        <v>8455</v>
      </c>
      <c r="I2864" s="12">
        <v>1.2051495E7</v>
      </c>
      <c r="J2864" s="15" t="str">
        <f t="shared" si="1"/>
        <v>Irrelevant</v>
      </c>
    </row>
    <row r="2865" ht="22.5" customHeight="1">
      <c r="A2865" s="9" t="s">
        <v>8456</v>
      </c>
      <c r="B2865" s="10">
        <v>45613.96052083333</v>
      </c>
      <c r="C2865" s="11" t="s">
        <v>8457</v>
      </c>
      <c r="D2865" s="12">
        <v>11.0</v>
      </c>
      <c r="E2865" s="10" t="s">
        <v>17</v>
      </c>
      <c r="F2865" s="12">
        <v>2024.0</v>
      </c>
      <c r="G2865" s="13" t="s">
        <v>8458</v>
      </c>
      <c r="H2865" s="14" t="s">
        <v>8459</v>
      </c>
      <c r="I2865" s="12">
        <v>1.0474812E7</v>
      </c>
      <c r="J2865" s="15" t="str">
        <f t="shared" si="1"/>
        <v>Relevant</v>
      </c>
    </row>
    <row r="2866" ht="22.5" customHeight="1">
      <c r="A2866" s="9" t="s">
        <v>8460</v>
      </c>
      <c r="B2866" s="10">
        <v>45442.91930555556</v>
      </c>
      <c r="C2866" s="11" t="s">
        <v>8461</v>
      </c>
      <c r="D2866" s="12">
        <v>5.0</v>
      </c>
      <c r="E2866" s="10" t="s">
        <v>21</v>
      </c>
      <c r="F2866" s="12">
        <v>2024.0</v>
      </c>
      <c r="G2866" s="13" t="s">
        <v>13</v>
      </c>
      <c r="H2866" s="14" t="s">
        <v>8462</v>
      </c>
      <c r="I2866" s="12">
        <v>1106.0</v>
      </c>
      <c r="J2866" s="15" t="str">
        <f t="shared" si="1"/>
        <v>Irrelevant</v>
      </c>
    </row>
    <row r="2867" ht="22.5" customHeight="1">
      <c r="A2867" s="9" t="s">
        <v>8463</v>
      </c>
      <c r="B2867" s="10">
        <v>45505.55483796296</v>
      </c>
      <c r="C2867" s="11" t="s">
        <v>8464</v>
      </c>
      <c r="D2867" s="12">
        <v>8.0</v>
      </c>
      <c r="E2867" s="10" t="s">
        <v>167</v>
      </c>
      <c r="F2867" s="12">
        <v>2024.0</v>
      </c>
      <c r="G2867" s="13" t="s">
        <v>8465</v>
      </c>
      <c r="H2867" s="14" t="s">
        <v>8466</v>
      </c>
      <c r="I2867" s="12">
        <v>1304078.0</v>
      </c>
      <c r="J2867" s="15" t="str">
        <f t="shared" si="1"/>
        <v>Irrelevant</v>
      </c>
    </row>
    <row r="2868" ht="22.5" customHeight="1">
      <c r="A2868" s="9" t="s">
        <v>8467</v>
      </c>
      <c r="B2868" s="10">
        <v>45402.53324788195</v>
      </c>
      <c r="C2868" s="11" t="s">
        <v>8468</v>
      </c>
      <c r="D2868" s="12">
        <v>4.0</v>
      </c>
      <c r="E2868" s="10" t="s">
        <v>274</v>
      </c>
      <c r="F2868" s="12">
        <v>2024.0</v>
      </c>
      <c r="G2868" s="13" t="s">
        <v>8469</v>
      </c>
      <c r="H2868" s="14" t="s">
        <v>8470</v>
      </c>
      <c r="I2868" s="12">
        <v>126965.0</v>
      </c>
      <c r="J2868" s="15" t="str">
        <f t="shared" si="1"/>
        <v>Relevant</v>
      </c>
    </row>
    <row r="2869" ht="22.5" customHeight="1">
      <c r="A2869" s="9" t="s">
        <v>8471</v>
      </c>
      <c r="B2869" s="10">
        <v>45578.31034722222</v>
      </c>
      <c r="C2869" s="11" t="s">
        <v>8472</v>
      </c>
      <c r="D2869" s="12">
        <v>10.0</v>
      </c>
      <c r="E2869" s="10" t="s">
        <v>42</v>
      </c>
      <c r="F2869" s="12">
        <v>2024.0</v>
      </c>
      <c r="G2869" s="13" t="s">
        <v>8473</v>
      </c>
      <c r="H2869" s="14" t="s">
        <v>8474</v>
      </c>
      <c r="I2869" s="12">
        <v>9611136.0</v>
      </c>
      <c r="J2869" s="15" t="str">
        <f t="shared" si="1"/>
        <v>Relevant</v>
      </c>
    </row>
    <row r="2870" ht="22.5" customHeight="1">
      <c r="A2870" s="9" t="s">
        <v>8475</v>
      </c>
      <c r="B2870" s="10">
        <v>45598.66615740741</v>
      </c>
      <c r="C2870" s="11" t="s">
        <v>8476</v>
      </c>
      <c r="D2870" s="12">
        <v>11.0</v>
      </c>
      <c r="E2870" s="10" t="s">
        <v>17</v>
      </c>
      <c r="F2870" s="12">
        <v>2024.0</v>
      </c>
      <c r="G2870" s="13" t="s">
        <v>13</v>
      </c>
      <c r="H2870" s="14" t="s">
        <v>8477</v>
      </c>
      <c r="I2870" s="12">
        <v>943.0</v>
      </c>
      <c r="J2870" s="15" t="str">
        <f t="shared" si="1"/>
        <v>Irrelevant</v>
      </c>
    </row>
    <row r="2871" ht="22.5" customHeight="1">
      <c r="A2871" s="9" t="s">
        <v>8478</v>
      </c>
      <c r="B2871" s="10">
        <v>45615.26075486111</v>
      </c>
      <c r="C2871" s="11" t="s">
        <v>8479</v>
      </c>
      <c r="D2871" s="12">
        <v>11.0</v>
      </c>
      <c r="E2871" s="10" t="s">
        <v>17</v>
      </c>
      <c r="F2871" s="12">
        <v>2024.0</v>
      </c>
      <c r="G2871" s="13" t="s">
        <v>8480</v>
      </c>
      <c r="H2871" s="14" t="s">
        <v>8481</v>
      </c>
      <c r="I2871" s="12">
        <v>1.0830293E7</v>
      </c>
      <c r="J2871" s="15" t="str">
        <f t="shared" si="1"/>
        <v>Relevant</v>
      </c>
    </row>
    <row r="2872" ht="22.5" customHeight="1">
      <c r="A2872" s="9" t="s">
        <v>8482</v>
      </c>
      <c r="B2872" s="10">
        <v>45615.52444444445</v>
      </c>
      <c r="C2872" s="11" t="s">
        <v>8483</v>
      </c>
      <c r="D2872" s="12">
        <v>11.0</v>
      </c>
      <c r="E2872" s="10" t="s">
        <v>17</v>
      </c>
      <c r="F2872" s="12">
        <v>2024.0</v>
      </c>
      <c r="G2872" s="13" t="s">
        <v>8484</v>
      </c>
      <c r="H2872" s="14" t="s">
        <v>8485</v>
      </c>
      <c r="I2872" s="12">
        <v>0.0</v>
      </c>
      <c r="J2872" s="15" t="str">
        <f t="shared" si="1"/>
        <v>Relevant</v>
      </c>
    </row>
    <row r="2873" ht="22.5" customHeight="1">
      <c r="A2873" s="9" t="s">
        <v>8486</v>
      </c>
      <c r="B2873" s="10">
        <v>45697.38543981482</v>
      </c>
      <c r="C2873" s="11" t="s">
        <v>8487</v>
      </c>
      <c r="D2873" s="12">
        <v>2.0</v>
      </c>
      <c r="E2873" s="10" t="s">
        <v>12</v>
      </c>
      <c r="F2873" s="12">
        <v>2025.0</v>
      </c>
      <c r="G2873" s="13" t="s">
        <v>13</v>
      </c>
      <c r="H2873" s="14" t="s">
        <v>14</v>
      </c>
      <c r="I2873" s="12">
        <v>55.0</v>
      </c>
      <c r="J2873" s="15" t="str">
        <f t="shared" si="1"/>
        <v>Relevant</v>
      </c>
    </row>
    <row r="2874" ht="22.5" customHeight="1">
      <c r="A2874" s="9" t="s">
        <v>8488</v>
      </c>
      <c r="B2874" s="10">
        <v>45621.33928240741</v>
      </c>
      <c r="C2874" s="11" t="s">
        <v>8489</v>
      </c>
      <c r="D2874" s="12">
        <v>11.0</v>
      </c>
      <c r="E2874" s="10" t="s">
        <v>17</v>
      </c>
      <c r="F2874" s="12">
        <v>2024.0</v>
      </c>
      <c r="G2874" s="13" t="s">
        <v>8490</v>
      </c>
      <c r="H2874" s="14" t="s">
        <v>8491</v>
      </c>
      <c r="I2874" s="12">
        <v>99517.0</v>
      </c>
      <c r="J2874" s="15" t="str">
        <f t="shared" si="1"/>
        <v>Relevant</v>
      </c>
    </row>
    <row r="2875" ht="22.5" customHeight="1">
      <c r="A2875" s="9" t="s">
        <v>8492</v>
      </c>
      <c r="B2875" s="10">
        <v>45616.92641546296</v>
      </c>
      <c r="C2875" s="11" t="s">
        <v>8493</v>
      </c>
      <c r="D2875" s="12">
        <v>11.0</v>
      </c>
      <c r="E2875" s="10" t="s">
        <v>17</v>
      </c>
      <c r="F2875" s="12">
        <v>2024.0</v>
      </c>
      <c r="G2875" s="13" t="s">
        <v>8494</v>
      </c>
      <c r="H2875" s="14" t="s">
        <v>8495</v>
      </c>
      <c r="I2875" s="12">
        <v>1.0830293E7</v>
      </c>
      <c r="J2875" s="15" t="str">
        <f t="shared" si="1"/>
        <v>Relevant</v>
      </c>
    </row>
    <row r="2876" ht="22.5" customHeight="1">
      <c r="A2876" s="9" t="s">
        <v>8496</v>
      </c>
      <c r="B2876" s="10">
        <v>45587.82638888889</v>
      </c>
      <c r="C2876" s="11" t="s">
        <v>8497</v>
      </c>
      <c r="D2876" s="12">
        <v>10.0</v>
      </c>
      <c r="E2876" s="10" t="s">
        <v>42</v>
      </c>
      <c r="F2876" s="12">
        <v>2024.0</v>
      </c>
      <c r="G2876" s="13" t="s">
        <v>13</v>
      </c>
      <c r="H2876" s="14" t="s">
        <v>338</v>
      </c>
      <c r="I2876" s="12">
        <v>1.0</v>
      </c>
      <c r="J2876" s="15" t="str">
        <f t="shared" si="1"/>
        <v>Relevant</v>
      </c>
    </row>
    <row r="2877" ht="22.5" customHeight="1">
      <c r="A2877" s="9" t="s">
        <v>8498</v>
      </c>
      <c r="B2877" s="10">
        <v>45644.18699074074</v>
      </c>
      <c r="C2877" s="11" t="s">
        <v>8499</v>
      </c>
      <c r="D2877" s="12">
        <v>12.0</v>
      </c>
      <c r="E2877" s="10" t="s">
        <v>26</v>
      </c>
      <c r="F2877" s="12">
        <v>2024.0</v>
      </c>
      <c r="G2877" s="13" t="s">
        <v>13</v>
      </c>
      <c r="H2877" s="14" t="s">
        <v>357</v>
      </c>
      <c r="I2877" s="12">
        <v>0.0</v>
      </c>
      <c r="J2877" s="15" t="str">
        <f t="shared" si="1"/>
        <v>Relevant</v>
      </c>
    </row>
    <row r="2878" ht="22.5" customHeight="1">
      <c r="A2878" s="9" t="s">
        <v>8500</v>
      </c>
      <c r="B2878" s="10">
        <v>45641.394733796296</v>
      </c>
      <c r="C2878" s="11" t="s">
        <v>8501</v>
      </c>
      <c r="D2878" s="12">
        <v>12.0</v>
      </c>
      <c r="E2878" s="10" t="s">
        <v>26</v>
      </c>
      <c r="F2878" s="12">
        <v>2024.0</v>
      </c>
      <c r="G2878" s="13" t="s">
        <v>8502</v>
      </c>
      <c r="H2878" s="14" t="s">
        <v>8503</v>
      </c>
      <c r="I2878" s="12">
        <v>3593546.0</v>
      </c>
      <c r="J2878" s="15" t="str">
        <f t="shared" si="1"/>
        <v>Irrelevant</v>
      </c>
    </row>
    <row r="2879" ht="22.5" customHeight="1">
      <c r="A2879" s="9" t="s">
        <v>8504</v>
      </c>
      <c r="B2879" s="10">
        <v>45588.477222222224</v>
      </c>
      <c r="C2879" s="11" t="s">
        <v>8505</v>
      </c>
      <c r="D2879" s="12">
        <v>10.0</v>
      </c>
      <c r="E2879" s="10" t="s">
        <v>42</v>
      </c>
      <c r="F2879" s="12">
        <v>2024.0</v>
      </c>
      <c r="G2879" s="13" t="s">
        <v>8506</v>
      </c>
      <c r="H2879" s="14" t="s">
        <v>8507</v>
      </c>
      <c r="I2879" s="12">
        <v>0.0</v>
      </c>
      <c r="J2879" s="15" t="str">
        <f t="shared" si="1"/>
        <v>Relevant</v>
      </c>
    </row>
    <row r="2880" ht="22.5" customHeight="1">
      <c r="A2880" s="9" t="s">
        <v>8508</v>
      </c>
      <c r="B2880" s="10">
        <v>45494.5318287037</v>
      </c>
      <c r="C2880" s="11" t="s">
        <v>8509</v>
      </c>
      <c r="D2880" s="12">
        <v>7.0</v>
      </c>
      <c r="E2880" s="10" t="s">
        <v>55</v>
      </c>
      <c r="F2880" s="12">
        <v>2024.0</v>
      </c>
      <c r="G2880" s="13" t="s">
        <v>13</v>
      </c>
      <c r="H2880" s="14" t="s">
        <v>3127</v>
      </c>
      <c r="I2880" s="12">
        <v>13196.0</v>
      </c>
      <c r="J2880" s="15" t="str">
        <f t="shared" si="1"/>
        <v>Irrelevant</v>
      </c>
    </row>
    <row r="2881" ht="22.5" customHeight="1">
      <c r="A2881" s="9" t="s">
        <v>8510</v>
      </c>
      <c r="B2881" s="10">
        <v>45598.659733796296</v>
      </c>
      <c r="C2881" s="11" t="s">
        <v>8511</v>
      </c>
      <c r="D2881" s="12">
        <v>11.0</v>
      </c>
      <c r="E2881" s="10" t="s">
        <v>17</v>
      </c>
      <c r="F2881" s="12">
        <v>2024.0</v>
      </c>
      <c r="G2881" s="13" t="s">
        <v>13</v>
      </c>
      <c r="H2881" s="14" t="s">
        <v>642</v>
      </c>
      <c r="I2881" s="12">
        <v>0.0</v>
      </c>
      <c r="J2881" s="15" t="str">
        <f t="shared" si="1"/>
        <v>Relevant</v>
      </c>
    </row>
    <row r="2882" ht="22.5" customHeight="1">
      <c r="A2882" s="9" t="s">
        <v>8512</v>
      </c>
      <c r="B2882" s="10">
        <v>45593.768530092595</v>
      </c>
      <c r="C2882" s="11" t="s">
        <v>8513</v>
      </c>
      <c r="D2882" s="12">
        <v>10.0</v>
      </c>
      <c r="E2882" s="10" t="s">
        <v>42</v>
      </c>
      <c r="F2882" s="12">
        <v>2024.0</v>
      </c>
      <c r="G2882" s="13" t="s">
        <v>13</v>
      </c>
      <c r="H2882" s="14" t="s">
        <v>8514</v>
      </c>
      <c r="I2882" s="12">
        <v>2468.0</v>
      </c>
      <c r="J2882" s="15" t="str">
        <f t="shared" si="1"/>
        <v>Relevant</v>
      </c>
    </row>
    <row r="2883" ht="22.5" customHeight="1">
      <c r="A2883" s="9" t="s">
        <v>8515</v>
      </c>
      <c r="B2883" s="10">
        <v>45579.91746527778</v>
      </c>
      <c r="C2883" s="11" t="s">
        <v>8516</v>
      </c>
      <c r="D2883" s="12">
        <v>10.0</v>
      </c>
      <c r="E2883" s="10" t="s">
        <v>42</v>
      </c>
      <c r="F2883" s="12">
        <v>2024.0</v>
      </c>
      <c r="G2883" s="13" t="s">
        <v>13</v>
      </c>
      <c r="H2883" s="14" t="s">
        <v>8517</v>
      </c>
      <c r="I2883" s="12">
        <v>821.0</v>
      </c>
      <c r="J2883" s="15" t="str">
        <f t="shared" si="1"/>
        <v>Relevant</v>
      </c>
    </row>
    <row r="2884" ht="22.5" customHeight="1">
      <c r="A2884" s="9" t="s">
        <v>8518</v>
      </c>
      <c r="B2884" s="10">
        <v>45615.956145833334</v>
      </c>
      <c r="C2884" s="11" t="s">
        <v>8519</v>
      </c>
      <c r="D2884" s="12">
        <v>11.0</v>
      </c>
      <c r="E2884" s="10" t="s">
        <v>17</v>
      </c>
      <c r="F2884" s="12">
        <v>2024.0</v>
      </c>
      <c r="G2884" s="13" t="s">
        <v>13</v>
      </c>
      <c r="H2884" s="14" t="s">
        <v>8520</v>
      </c>
      <c r="I2884" s="12">
        <v>153.0</v>
      </c>
      <c r="J2884" s="15" t="str">
        <f t="shared" si="1"/>
        <v>Relevant</v>
      </c>
    </row>
    <row r="2885" ht="22.5" customHeight="1">
      <c r="A2885" s="9" t="s">
        <v>8521</v>
      </c>
      <c r="B2885" s="10">
        <v>45614.3537037037</v>
      </c>
      <c r="C2885" s="11" t="s">
        <v>8522</v>
      </c>
      <c r="D2885" s="12">
        <v>11.0</v>
      </c>
      <c r="E2885" s="10" t="s">
        <v>17</v>
      </c>
      <c r="F2885" s="12">
        <v>2024.0</v>
      </c>
      <c r="G2885" s="13" t="s">
        <v>13</v>
      </c>
      <c r="H2885" s="14" t="s">
        <v>8523</v>
      </c>
      <c r="I2885" s="12">
        <v>2307.0</v>
      </c>
      <c r="J2885" s="15" t="str">
        <f t="shared" si="1"/>
        <v>Relevant</v>
      </c>
    </row>
    <row r="2886" ht="22.5" customHeight="1">
      <c r="A2886" s="9" t="s">
        <v>8524</v>
      </c>
      <c r="B2886" s="10">
        <v>45625.605150462965</v>
      </c>
      <c r="C2886" s="11" t="s">
        <v>8525</v>
      </c>
      <c r="D2886" s="12">
        <v>11.0</v>
      </c>
      <c r="E2886" s="10" t="s">
        <v>17</v>
      </c>
      <c r="F2886" s="12">
        <v>2024.0</v>
      </c>
      <c r="G2886" s="13" t="s">
        <v>13</v>
      </c>
      <c r="H2886" s="14" t="s">
        <v>199</v>
      </c>
      <c r="I2886" s="12">
        <v>181.0</v>
      </c>
      <c r="J2886" s="15" t="str">
        <f t="shared" si="1"/>
        <v>Relevant</v>
      </c>
    </row>
    <row r="2887" ht="22.5" customHeight="1">
      <c r="A2887" s="9" t="s">
        <v>8526</v>
      </c>
      <c r="B2887" s="10">
        <v>45592.34984953704</v>
      </c>
      <c r="C2887" s="11" t="s">
        <v>8527</v>
      </c>
      <c r="D2887" s="12">
        <v>10.0</v>
      </c>
      <c r="E2887" s="10" t="s">
        <v>42</v>
      </c>
      <c r="F2887" s="12">
        <v>2024.0</v>
      </c>
      <c r="G2887" s="13" t="s">
        <v>13</v>
      </c>
      <c r="H2887" s="14" t="s">
        <v>131</v>
      </c>
      <c r="I2887" s="12">
        <v>304.0</v>
      </c>
      <c r="J2887" s="15" t="str">
        <f t="shared" si="1"/>
        <v>Relevant</v>
      </c>
    </row>
    <row r="2888" ht="22.5" customHeight="1">
      <c r="A2888" s="9" t="s">
        <v>8528</v>
      </c>
      <c r="B2888" s="10">
        <v>45390.10962962963</v>
      </c>
      <c r="C2888" s="11" t="s">
        <v>8529</v>
      </c>
      <c r="D2888" s="12">
        <v>4.0</v>
      </c>
      <c r="E2888" s="10" t="s">
        <v>274</v>
      </c>
      <c r="F2888" s="12">
        <v>2024.0</v>
      </c>
      <c r="G2888" s="13" t="s">
        <v>8530</v>
      </c>
      <c r="H2888" s="14" t="s">
        <v>8531</v>
      </c>
      <c r="I2888" s="12">
        <v>8209266.0</v>
      </c>
      <c r="J2888" s="15" t="str">
        <f t="shared" si="1"/>
        <v>Relevant</v>
      </c>
    </row>
    <row r="2889" ht="22.5" customHeight="1">
      <c r="A2889" s="9" t="s">
        <v>8532</v>
      </c>
      <c r="B2889" s="10">
        <v>45588.969826388886</v>
      </c>
      <c r="C2889" s="11" t="s">
        <v>8533</v>
      </c>
      <c r="D2889" s="12">
        <v>10.0</v>
      </c>
      <c r="E2889" s="10" t="s">
        <v>42</v>
      </c>
      <c r="F2889" s="12">
        <v>2024.0</v>
      </c>
      <c r="G2889" s="13" t="s">
        <v>8534</v>
      </c>
      <c r="H2889" s="14" t="s">
        <v>8535</v>
      </c>
      <c r="I2889" s="12">
        <v>9292977.0</v>
      </c>
      <c r="J2889" s="15" t="str">
        <f t="shared" si="1"/>
        <v>Irrelevant</v>
      </c>
    </row>
    <row r="2890" ht="22.5" customHeight="1">
      <c r="A2890" s="9" t="s">
        <v>8536</v>
      </c>
      <c r="B2890" s="10">
        <v>45595.581192129626</v>
      </c>
      <c r="C2890" s="11" t="s">
        <v>8537</v>
      </c>
      <c r="D2890" s="12">
        <v>10.0</v>
      </c>
      <c r="E2890" s="10" t="s">
        <v>42</v>
      </c>
      <c r="F2890" s="12">
        <v>2024.0</v>
      </c>
      <c r="G2890" s="13" t="s">
        <v>13</v>
      </c>
      <c r="H2890" s="14" t="s">
        <v>2062</v>
      </c>
      <c r="I2890" s="12">
        <v>382.0</v>
      </c>
      <c r="J2890" s="15" t="str">
        <f t="shared" si="1"/>
        <v>Relevant</v>
      </c>
    </row>
    <row r="2891" ht="22.5" customHeight="1">
      <c r="A2891" s="9" t="s">
        <v>8538</v>
      </c>
      <c r="B2891" s="10">
        <v>45650.845497685186</v>
      </c>
      <c r="C2891" s="11" t="s">
        <v>8539</v>
      </c>
      <c r="D2891" s="12">
        <v>12.0</v>
      </c>
      <c r="E2891" s="10" t="s">
        <v>26</v>
      </c>
      <c r="F2891" s="12">
        <v>2024.0</v>
      </c>
      <c r="G2891" s="13" t="s">
        <v>8540</v>
      </c>
      <c r="H2891" s="14" t="s">
        <v>8541</v>
      </c>
      <c r="I2891" s="12">
        <v>88.0</v>
      </c>
      <c r="J2891" s="15" t="str">
        <f t="shared" si="1"/>
        <v>Irrelevant</v>
      </c>
    </row>
    <row r="2892" ht="22.5" customHeight="1">
      <c r="A2892" s="9" t="s">
        <v>8542</v>
      </c>
      <c r="B2892" s="10">
        <v>45583.309224537035</v>
      </c>
      <c r="C2892" s="11" t="s">
        <v>8543</v>
      </c>
      <c r="D2892" s="12">
        <v>10.0</v>
      </c>
      <c r="E2892" s="10" t="s">
        <v>42</v>
      </c>
      <c r="F2892" s="12">
        <v>2024.0</v>
      </c>
      <c r="G2892" s="13" t="s">
        <v>8544</v>
      </c>
      <c r="H2892" s="14" t="s">
        <v>8545</v>
      </c>
      <c r="I2892" s="12">
        <v>2123610.0</v>
      </c>
      <c r="J2892" s="15" t="str">
        <f t="shared" si="1"/>
        <v>Relevant</v>
      </c>
    </row>
    <row r="2893" ht="22.5" customHeight="1">
      <c r="A2893" s="9" t="s">
        <v>8546</v>
      </c>
      <c r="B2893" s="10">
        <v>45551.78865740741</v>
      </c>
      <c r="C2893" s="11" t="s">
        <v>8547</v>
      </c>
      <c r="D2893" s="12">
        <v>9.0</v>
      </c>
      <c r="E2893" s="10" t="s">
        <v>114</v>
      </c>
      <c r="F2893" s="12">
        <v>2024.0</v>
      </c>
      <c r="G2893" s="13" t="s">
        <v>8548</v>
      </c>
      <c r="H2893" s="14" t="s">
        <v>8549</v>
      </c>
      <c r="I2893" s="12">
        <v>32835.0</v>
      </c>
      <c r="J2893" s="15" t="str">
        <f t="shared" si="1"/>
        <v>Irrelevant</v>
      </c>
    </row>
    <row r="2894" ht="22.5" customHeight="1">
      <c r="A2894" s="9" t="s">
        <v>8550</v>
      </c>
      <c r="B2894" s="10">
        <v>45556.76855324074</v>
      </c>
      <c r="C2894" s="11" t="s">
        <v>8551</v>
      </c>
      <c r="D2894" s="12">
        <v>9.0</v>
      </c>
      <c r="E2894" s="10" t="s">
        <v>114</v>
      </c>
      <c r="F2894" s="12">
        <v>2024.0</v>
      </c>
      <c r="G2894" s="13" t="s">
        <v>13</v>
      </c>
      <c r="H2894" s="14" t="s">
        <v>8552</v>
      </c>
      <c r="I2894" s="12">
        <v>2987.0</v>
      </c>
      <c r="J2894" s="15" t="str">
        <f t="shared" si="1"/>
        <v>Relevant</v>
      </c>
    </row>
    <row r="2895" ht="22.5" customHeight="1">
      <c r="A2895" s="9" t="s">
        <v>8553</v>
      </c>
      <c r="B2895" s="10">
        <v>45604.76645833333</v>
      </c>
      <c r="C2895" s="11" t="s">
        <v>8554</v>
      </c>
      <c r="D2895" s="12">
        <v>11.0</v>
      </c>
      <c r="E2895" s="10" t="s">
        <v>17</v>
      </c>
      <c r="F2895" s="12">
        <v>2024.0</v>
      </c>
      <c r="G2895" s="13" t="s">
        <v>8555</v>
      </c>
      <c r="H2895" s="14" t="s">
        <v>8556</v>
      </c>
      <c r="I2895" s="12">
        <v>46777.0</v>
      </c>
      <c r="J2895" s="15" t="str">
        <f t="shared" si="1"/>
        <v>Relevant</v>
      </c>
    </row>
    <row r="2896" ht="22.5" customHeight="1">
      <c r="A2896" s="9" t="s">
        <v>8557</v>
      </c>
      <c r="B2896" s="10">
        <v>45574.64317373843</v>
      </c>
      <c r="C2896" s="11" t="s">
        <v>8558</v>
      </c>
      <c r="D2896" s="12">
        <v>10.0</v>
      </c>
      <c r="E2896" s="10" t="s">
        <v>42</v>
      </c>
      <c r="F2896" s="12">
        <v>2024.0</v>
      </c>
      <c r="G2896" s="13" t="s">
        <v>8559</v>
      </c>
      <c r="H2896" s="14" t="s">
        <v>8560</v>
      </c>
      <c r="I2896" s="12">
        <v>0.0</v>
      </c>
      <c r="J2896" s="15" t="str">
        <f t="shared" si="1"/>
        <v>Irrelevant</v>
      </c>
    </row>
    <row r="2897" ht="22.5" customHeight="1">
      <c r="A2897" s="9" t="s">
        <v>8561</v>
      </c>
      <c r="B2897" s="10">
        <v>45549.593460648146</v>
      </c>
      <c r="C2897" s="11" t="s">
        <v>8562</v>
      </c>
      <c r="D2897" s="12">
        <v>9.0</v>
      </c>
      <c r="E2897" s="10" t="s">
        <v>114</v>
      </c>
      <c r="F2897" s="12">
        <v>2024.0</v>
      </c>
      <c r="G2897" s="13" t="s">
        <v>13</v>
      </c>
      <c r="H2897" s="14" t="s">
        <v>2566</v>
      </c>
      <c r="I2897" s="12">
        <v>26305.0</v>
      </c>
      <c r="J2897" s="15" t="str">
        <f t="shared" si="1"/>
        <v>Relevant</v>
      </c>
    </row>
    <row r="2898" ht="22.5" customHeight="1">
      <c r="A2898" s="9" t="s">
        <v>8563</v>
      </c>
      <c r="B2898" s="10">
        <v>45731.89268518519</v>
      </c>
      <c r="C2898" s="11" t="s">
        <v>8564</v>
      </c>
      <c r="D2898" s="12">
        <v>3.0</v>
      </c>
      <c r="E2898" s="10" t="s">
        <v>59</v>
      </c>
      <c r="F2898" s="12">
        <v>2025.0</v>
      </c>
      <c r="G2898" s="13" t="s">
        <v>8565</v>
      </c>
      <c r="H2898" s="14" t="s">
        <v>8566</v>
      </c>
      <c r="I2898" s="12">
        <v>292592.0</v>
      </c>
      <c r="J2898" s="15" t="str">
        <f t="shared" si="1"/>
        <v>Relevant</v>
      </c>
    </row>
    <row r="2899" ht="22.5" customHeight="1">
      <c r="A2899" s="9" t="s">
        <v>8567</v>
      </c>
      <c r="B2899" s="10">
        <v>45596.723495370374</v>
      </c>
      <c r="C2899" s="11" t="s">
        <v>8568</v>
      </c>
      <c r="D2899" s="12">
        <v>10.0</v>
      </c>
      <c r="E2899" s="10" t="s">
        <v>42</v>
      </c>
      <c r="F2899" s="12">
        <v>2024.0</v>
      </c>
      <c r="G2899" s="13" t="s">
        <v>13</v>
      </c>
      <c r="H2899" s="14" t="s">
        <v>8569</v>
      </c>
      <c r="I2899" s="12">
        <v>35.0</v>
      </c>
      <c r="J2899" s="15" t="str">
        <f t="shared" si="1"/>
        <v>Irrelevant</v>
      </c>
    </row>
    <row r="2900" ht="22.5" customHeight="1">
      <c r="A2900" s="9" t="s">
        <v>8570</v>
      </c>
      <c r="B2900" s="10">
        <v>45696.77260416667</v>
      </c>
      <c r="C2900" s="11" t="s">
        <v>8571</v>
      </c>
      <c r="D2900" s="12">
        <v>2.0</v>
      </c>
      <c r="E2900" s="10" t="s">
        <v>12</v>
      </c>
      <c r="F2900" s="12">
        <v>2025.0</v>
      </c>
      <c r="G2900" s="13" t="s">
        <v>13</v>
      </c>
      <c r="H2900" s="14" t="s">
        <v>14</v>
      </c>
      <c r="I2900" s="12">
        <v>105.0</v>
      </c>
      <c r="J2900" s="15" t="str">
        <f t="shared" si="1"/>
        <v>Relevant</v>
      </c>
    </row>
    <row r="2901" ht="22.5" customHeight="1">
      <c r="A2901" s="9" t="s">
        <v>8572</v>
      </c>
      <c r="B2901" s="10">
        <v>45615.880902777775</v>
      </c>
      <c r="C2901" s="11" t="s">
        <v>5550</v>
      </c>
      <c r="D2901" s="12">
        <v>11.0</v>
      </c>
      <c r="E2901" s="10" t="s">
        <v>17</v>
      </c>
      <c r="F2901" s="12">
        <v>2024.0</v>
      </c>
      <c r="G2901" s="13" t="s">
        <v>13</v>
      </c>
      <c r="H2901" s="14" t="s">
        <v>8573</v>
      </c>
      <c r="I2901" s="12">
        <v>33782.0</v>
      </c>
      <c r="J2901" s="15" t="str">
        <f t="shared" si="1"/>
        <v>Relevant</v>
      </c>
    </row>
    <row r="2902" ht="22.5" customHeight="1">
      <c r="A2902" s="9" t="s">
        <v>8574</v>
      </c>
      <c r="B2902" s="10">
        <v>45611.475</v>
      </c>
      <c r="C2902" s="11" t="s">
        <v>8575</v>
      </c>
      <c r="D2902" s="12">
        <v>11.0</v>
      </c>
      <c r="E2902" s="10" t="s">
        <v>17</v>
      </c>
      <c r="F2902" s="12">
        <v>2024.0</v>
      </c>
      <c r="G2902" s="13" t="s">
        <v>13</v>
      </c>
      <c r="H2902" s="14" t="s">
        <v>1636</v>
      </c>
      <c r="I2902" s="12">
        <v>214.0</v>
      </c>
      <c r="J2902" s="15" t="str">
        <f t="shared" si="1"/>
        <v>Relevant</v>
      </c>
    </row>
    <row r="2903" ht="22.5" customHeight="1">
      <c r="A2903" s="9" t="s">
        <v>8576</v>
      </c>
      <c r="B2903" s="10">
        <v>45608.55701388889</v>
      </c>
      <c r="C2903" s="11" t="s">
        <v>8577</v>
      </c>
      <c r="D2903" s="12">
        <v>11.0</v>
      </c>
      <c r="E2903" s="10" t="s">
        <v>17</v>
      </c>
      <c r="F2903" s="12">
        <v>2024.0</v>
      </c>
      <c r="G2903" s="13" t="s">
        <v>13</v>
      </c>
      <c r="H2903" s="14" t="s">
        <v>2369</v>
      </c>
      <c r="I2903" s="12">
        <v>101.0</v>
      </c>
      <c r="J2903" s="15" t="str">
        <f t="shared" si="1"/>
        <v>Relevant</v>
      </c>
    </row>
    <row r="2904" ht="22.5" customHeight="1">
      <c r="A2904" s="9" t="s">
        <v>8578</v>
      </c>
      <c r="B2904" s="10">
        <v>45592.60863425926</v>
      </c>
      <c r="C2904" s="11" t="s">
        <v>8579</v>
      </c>
      <c r="D2904" s="12">
        <v>10.0</v>
      </c>
      <c r="E2904" s="10" t="s">
        <v>42</v>
      </c>
      <c r="F2904" s="12">
        <v>2024.0</v>
      </c>
      <c r="G2904" s="13" t="s">
        <v>13</v>
      </c>
      <c r="H2904" s="14" t="s">
        <v>8580</v>
      </c>
      <c r="I2904" s="12">
        <v>1703.0</v>
      </c>
      <c r="J2904" s="15" t="str">
        <f t="shared" si="1"/>
        <v>Irrelevant</v>
      </c>
    </row>
    <row r="2905" ht="22.5" customHeight="1">
      <c r="A2905" s="9" t="s">
        <v>8581</v>
      </c>
      <c r="B2905" s="10">
        <v>45640.38936342593</v>
      </c>
      <c r="C2905" s="11" t="s">
        <v>8582</v>
      </c>
      <c r="D2905" s="12">
        <v>12.0</v>
      </c>
      <c r="E2905" s="10" t="s">
        <v>26</v>
      </c>
      <c r="F2905" s="12">
        <v>2024.0</v>
      </c>
      <c r="G2905" s="13" t="s">
        <v>13</v>
      </c>
      <c r="H2905" s="14" t="s">
        <v>1067</v>
      </c>
      <c r="I2905" s="12">
        <v>3282.0</v>
      </c>
      <c r="J2905" s="15" t="str">
        <f t="shared" si="1"/>
        <v>Relevant</v>
      </c>
    </row>
    <row r="2906" ht="22.5" customHeight="1">
      <c r="A2906" s="9" t="s">
        <v>8583</v>
      </c>
      <c r="B2906" s="10">
        <v>45617.7521875</v>
      </c>
      <c r="C2906" s="11" t="s">
        <v>8584</v>
      </c>
      <c r="D2906" s="12">
        <v>11.0</v>
      </c>
      <c r="E2906" s="10" t="s">
        <v>17</v>
      </c>
      <c r="F2906" s="12">
        <v>2024.0</v>
      </c>
      <c r="G2906" s="13" t="s">
        <v>8585</v>
      </c>
      <c r="H2906" s="14" t="s">
        <v>8586</v>
      </c>
      <c r="I2906" s="12">
        <v>0.0</v>
      </c>
      <c r="J2906" s="15" t="str">
        <f t="shared" si="1"/>
        <v>Relevant</v>
      </c>
    </row>
    <row r="2907" ht="22.5" customHeight="1">
      <c r="A2907" s="9" t="s">
        <v>8587</v>
      </c>
      <c r="B2907" s="10">
        <v>45578.52009259259</v>
      </c>
      <c r="C2907" s="11" t="s">
        <v>5762</v>
      </c>
      <c r="D2907" s="12">
        <v>10.0</v>
      </c>
      <c r="E2907" s="10" t="s">
        <v>42</v>
      </c>
      <c r="F2907" s="12">
        <v>2024.0</v>
      </c>
      <c r="G2907" s="13" t="s">
        <v>13</v>
      </c>
      <c r="H2907" s="14" t="s">
        <v>8588</v>
      </c>
      <c r="I2907" s="12">
        <v>156.0</v>
      </c>
      <c r="J2907" s="15" t="str">
        <f t="shared" si="1"/>
        <v>Relevant</v>
      </c>
    </row>
    <row r="2908" ht="22.5" customHeight="1">
      <c r="A2908" s="9" t="s">
        <v>8589</v>
      </c>
      <c r="B2908" s="10">
        <v>45699.65309027778</v>
      </c>
      <c r="C2908" s="11" t="s">
        <v>8590</v>
      </c>
      <c r="D2908" s="12">
        <v>2.0</v>
      </c>
      <c r="E2908" s="10" t="s">
        <v>12</v>
      </c>
      <c r="F2908" s="12">
        <v>2025.0</v>
      </c>
      <c r="G2908" s="13" t="s">
        <v>13</v>
      </c>
      <c r="H2908" s="14" t="s">
        <v>3328</v>
      </c>
      <c r="I2908" s="12">
        <v>283.0</v>
      </c>
      <c r="J2908" s="15" t="str">
        <f t="shared" si="1"/>
        <v>Irrelevant</v>
      </c>
    </row>
    <row r="2909" ht="22.5" customHeight="1">
      <c r="A2909" s="9" t="s">
        <v>8591</v>
      </c>
      <c r="B2909" s="10">
        <v>45621.60070601852</v>
      </c>
      <c r="C2909" s="11" t="s">
        <v>8592</v>
      </c>
      <c r="D2909" s="12">
        <v>11.0</v>
      </c>
      <c r="E2909" s="10" t="s">
        <v>17</v>
      </c>
      <c r="F2909" s="12">
        <v>2024.0</v>
      </c>
      <c r="G2909" s="13" t="s">
        <v>13</v>
      </c>
      <c r="H2909" s="14" t="s">
        <v>220</v>
      </c>
      <c r="I2909" s="12">
        <v>502.0</v>
      </c>
      <c r="J2909" s="15" t="str">
        <f t="shared" si="1"/>
        <v>Relevant</v>
      </c>
    </row>
    <row r="2910" ht="22.5" customHeight="1">
      <c r="A2910" s="9" t="s">
        <v>8593</v>
      </c>
      <c r="B2910" s="10">
        <v>45696.90607638889</v>
      </c>
      <c r="C2910" s="11" t="s">
        <v>7350</v>
      </c>
      <c r="D2910" s="12">
        <v>2.0</v>
      </c>
      <c r="E2910" s="10" t="s">
        <v>12</v>
      </c>
      <c r="F2910" s="12">
        <v>2025.0</v>
      </c>
      <c r="G2910" s="13" t="s">
        <v>13</v>
      </c>
      <c r="H2910" s="14" t="s">
        <v>14</v>
      </c>
      <c r="I2910" s="12">
        <v>132.0</v>
      </c>
      <c r="J2910" s="15" t="str">
        <f t="shared" si="1"/>
        <v>Relevant</v>
      </c>
    </row>
    <row r="2911" ht="22.5" customHeight="1">
      <c r="A2911" s="9" t="s">
        <v>8594</v>
      </c>
      <c r="B2911" s="10">
        <v>45696.772627314815</v>
      </c>
      <c r="C2911" s="11" t="s">
        <v>8595</v>
      </c>
      <c r="D2911" s="12">
        <v>2.0</v>
      </c>
      <c r="E2911" s="10" t="s">
        <v>12</v>
      </c>
      <c r="F2911" s="12">
        <v>2025.0</v>
      </c>
      <c r="G2911" s="13" t="s">
        <v>13</v>
      </c>
      <c r="H2911" s="14" t="s">
        <v>14</v>
      </c>
      <c r="I2911" s="12">
        <v>12.0</v>
      </c>
      <c r="J2911" s="15" t="str">
        <f t="shared" si="1"/>
        <v>Relevant</v>
      </c>
    </row>
    <row r="2912" ht="22.5" customHeight="1">
      <c r="A2912" s="9" t="s">
        <v>8596</v>
      </c>
      <c r="B2912" s="10">
        <v>45434.53270833333</v>
      </c>
      <c r="C2912" s="11" t="s">
        <v>8597</v>
      </c>
      <c r="D2912" s="12">
        <v>5.0</v>
      </c>
      <c r="E2912" s="10" t="s">
        <v>21</v>
      </c>
      <c r="F2912" s="12">
        <v>2024.0</v>
      </c>
      <c r="G2912" s="13" t="s">
        <v>13</v>
      </c>
      <c r="H2912" s="14" t="s">
        <v>189</v>
      </c>
      <c r="I2912" s="12">
        <v>431.0</v>
      </c>
      <c r="J2912" s="15" t="str">
        <f t="shared" si="1"/>
        <v>Relevant</v>
      </c>
    </row>
    <row r="2913" ht="22.5" customHeight="1">
      <c r="A2913" s="9" t="s">
        <v>8598</v>
      </c>
      <c r="B2913" s="10">
        <v>45696.69237268518</v>
      </c>
      <c r="C2913" s="11" t="s">
        <v>8599</v>
      </c>
      <c r="D2913" s="12">
        <v>2.0</v>
      </c>
      <c r="E2913" s="10" t="s">
        <v>12</v>
      </c>
      <c r="F2913" s="12">
        <v>2025.0</v>
      </c>
      <c r="G2913" s="13" t="s">
        <v>13</v>
      </c>
      <c r="H2913" s="14" t="s">
        <v>1264</v>
      </c>
      <c r="I2913" s="12">
        <v>131.0</v>
      </c>
      <c r="J2913" s="15" t="str">
        <f t="shared" si="1"/>
        <v>Relevant</v>
      </c>
    </row>
    <row r="2914" ht="22.5" customHeight="1">
      <c r="A2914" s="9" t="s">
        <v>8600</v>
      </c>
      <c r="B2914" s="10">
        <v>45611.040185185186</v>
      </c>
      <c r="C2914" s="11" t="s">
        <v>8601</v>
      </c>
      <c r="D2914" s="12">
        <v>11.0</v>
      </c>
      <c r="E2914" s="10" t="s">
        <v>17</v>
      </c>
      <c r="F2914" s="12">
        <v>2024.0</v>
      </c>
      <c r="G2914" s="13" t="s">
        <v>13</v>
      </c>
      <c r="H2914" s="14" t="s">
        <v>8602</v>
      </c>
      <c r="I2914" s="12">
        <v>15520.0</v>
      </c>
      <c r="J2914" s="15" t="str">
        <f t="shared" si="1"/>
        <v>Irrelevant</v>
      </c>
    </row>
    <row r="2915" ht="22.5" customHeight="1">
      <c r="A2915" s="9" t="s">
        <v>8603</v>
      </c>
      <c r="B2915" s="10">
        <v>45601.88888888889</v>
      </c>
      <c r="C2915" s="11" t="s">
        <v>8604</v>
      </c>
      <c r="D2915" s="12">
        <v>11.0</v>
      </c>
      <c r="E2915" s="10" t="s">
        <v>17</v>
      </c>
      <c r="F2915" s="12">
        <v>2024.0</v>
      </c>
      <c r="G2915" s="13" t="s">
        <v>8605</v>
      </c>
      <c r="H2915" s="14" t="s">
        <v>8606</v>
      </c>
      <c r="I2915" s="12">
        <v>1.5232462E7</v>
      </c>
      <c r="J2915" s="15" t="str">
        <f t="shared" si="1"/>
        <v>Relevant</v>
      </c>
    </row>
    <row r="2916" ht="22.5" customHeight="1">
      <c r="A2916" s="9" t="s">
        <v>8607</v>
      </c>
      <c r="B2916" s="10">
        <v>45696.84532407407</v>
      </c>
      <c r="C2916" s="11" t="s">
        <v>8608</v>
      </c>
      <c r="D2916" s="12">
        <v>2.0</v>
      </c>
      <c r="E2916" s="10" t="s">
        <v>12</v>
      </c>
      <c r="F2916" s="12">
        <v>2025.0</v>
      </c>
      <c r="G2916" s="13" t="s">
        <v>13</v>
      </c>
      <c r="H2916" s="14" t="s">
        <v>14</v>
      </c>
      <c r="I2916" s="12">
        <v>31.0</v>
      </c>
      <c r="J2916" s="15" t="str">
        <f t="shared" si="1"/>
        <v>Relevant</v>
      </c>
    </row>
    <row r="2917" ht="22.5" customHeight="1">
      <c r="A2917" s="9" t="s">
        <v>8609</v>
      </c>
      <c r="B2917" s="10">
        <v>45621.75402777778</v>
      </c>
      <c r="C2917" s="11" t="s">
        <v>8610</v>
      </c>
      <c r="D2917" s="12">
        <v>11.0</v>
      </c>
      <c r="E2917" s="10" t="s">
        <v>17</v>
      </c>
      <c r="F2917" s="12">
        <v>2024.0</v>
      </c>
      <c r="G2917" s="13" t="s">
        <v>13</v>
      </c>
      <c r="H2917" s="14" t="s">
        <v>220</v>
      </c>
      <c r="I2917" s="12">
        <v>637.0</v>
      </c>
      <c r="J2917" s="15" t="str">
        <f t="shared" si="1"/>
        <v>Relevant</v>
      </c>
    </row>
    <row r="2918" ht="22.5" customHeight="1">
      <c r="A2918" s="9" t="s">
        <v>8611</v>
      </c>
      <c r="B2918" s="10">
        <v>45696.827523148146</v>
      </c>
      <c r="C2918" s="11" t="s">
        <v>8612</v>
      </c>
      <c r="D2918" s="12">
        <v>2.0</v>
      </c>
      <c r="E2918" s="10" t="s">
        <v>12</v>
      </c>
      <c r="F2918" s="12">
        <v>2025.0</v>
      </c>
      <c r="G2918" s="13" t="s">
        <v>13</v>
      </c>
      <c r="H2918" s="14" t="s">
        <v>14</v>
      </c>
      <c r="I2918" s="12">
        <v>121.0</v>
      </c>
      <c r="J2918" s="15" t="str">
        <f t="shared" si="1"/>
        <v>Relevant</v>
      </c>
    </row>
    <row r="2919" ht="22.5" customHeight="1">
      <c r="A2919" s="9" t="s">
        <v>8613</v>
      </c>
      <c r="B2919" s="10">
        <v>45597.43667824074</v>
      </c>
      <c r="C2919" s="11" t="s">
        <v>8614</v>
      </c>
      <c r="D2919" s="12">
        <v>11.0</v>
      </c>
      <c r="E2919" s="10" t="s">
        <v>17</v>
      </c>
      <c r="F2919" s="12">
        <v>2024.0</v>
      </c>
      <c r="G2919" s="13" t="s">
        <v>8615</v>
      </c>
      <c r="H2919" s="14" t="s">
        <v>8616</v>
      </c>
      <c r="I2919" s="12">
        <v>75297.0</v>
      </c>
      <c r="J2919" s="15" t="str">
        <f t="shared" si="1"/>
        <v>Relevant</v>
      </c>
    </row>
    <row r="2920" ht="22.5" customHeight="1">
      <c r="A2920" s="9" t="s">
        <v>8617</v>
      </c>
      <c r="B2920" s="10">
        <v>45473.89675925926</v>
      </c>
      <c r="C2920" s="11" t="s">
        <v>8618</v>
      </c>
      <c r="D2920" s="12">
        <v>6.0</v>
      </c>
      <c r="E2920" s="10" t="s">
        <v>34</v>
      </c>
      <c r="F2920" s="12">
        <v>2024.0</v>
      </c>
      <c r="G2920" s="13" t="s">
        <v>13</v>
      </c>
      <c r="H2920" s="14" t="s">
        <v>56</v>
      </c>
      <c r="I2920" s="12">
        <v>10.0</v>
      </c>
      <c r="J2920" s="15" t="str">
        <f t="shared" si="1"/>
        <v>Relevant</v>
      </c>
    </row>
    <row r="2921" ht="22.5" customHeight="1">
      <c r="A2921" s="9" t="s">
        <v>8619</v>
      </c>
      <c r="B2921" s="10">
        <v>45614.59704861111</v>
      </c>
      <c r="C2921" s="11" t="s">
        <v>8620</v>
      </c>
      <c r="D2921" s="12">
        <v>11.0</v>
      </c>
      <c r="E2921" s="10" t="s">
        <v>17</v>
      </c>
      <c r="F2921" s="12">
        <v>2024.0</v>
      </c>
      <c r="G2921" s="13" t="s">
        <v>13</v>
      </c>
      <c r="H2921" s="14" t="s">
        <v>423</v>
      </c>
      <c r="I2921" s="12">
        <v>363.0</v>
      </c>
      <c r="J2921" s="15" t="str">
        <f t="shared" si="1"/>
        <v>Relevant</v>
      </c>
    </row>
    <row r="2922" ht="22.5" customHeight="1">
      <c r="A2922" s="9" t="s">
        <v>8621</v>
      </c>
      <c r="B2922" s="10">
        <v>45408.67900815972</v>
      </c>
      <c r="C2922" s="11" t="s">
        <v>8622</v>
      </c>
      <c r="D2922" s="12">
        <v>4.0</v>
      </c>
      <c r="E2922" s="10" t="s">
        <v>274</v>
      </c>
      <c r="F2922" s="12">
        <v>2024.0</v>
      </c>
      <c r="G2922" s="13" t="s">
        <v>8623</v>
      </c>
      <c r="H2922" s="14" t="s">
        <v>8624</v>
      </c>
      <c r="I2922" s="12">
        <v>2438004.0</v>
      </c>
      <c r="J2922" s="15" t="str">
        <f t="shared" si="1"/>
        <v>Irrelevant</v>
      </c>
    </row>
    <row r="2923" ht="22.5" customHeight="1">
      <c r="A2923" s="9" t="s">
        <v>8625</v>
      </c>
      <c r="B2923" s="10">
        <v>45618.08054398148</v>
      </c>
      <c r="C2923" s="11" t="s">
        <v>8626</v>
      </c>
      <c r="D2923" s="12">
        <v>11.0</v>
      </c>
      <c r="E2923" s="10" t="s">
        <v>17</v>
      </c>
      <c r="F2923" s="12">
        <v>2024.0</v>
      </c>
      <c r="G2923" s="13" t="s">
        <v>13</v>
      </c>
      <c r="H2923" s="14" t="s">
        <v>91</v>
      </c>
      <c r="I2923" s="12">
        <v>753.0</v>
      </c>
      <c r="J2923" s="15" t="str">
        <f t="shared" si="1"/>
        <v>Relevant</v>
      </c>
    </row>
    <row r="2924" ht="22.5" customHeight="1">
      <c r="A2924" s="9" t="s">
        <v>8627</v>
      </c>
      <c r="B2924" s="10">
        <v>45583.318923611114</v>
      </c>
      <c r="C2924" s="11" t="s">
        <v>8628</v>
      </c>
      <c r="D2924" s="12">
        <v>10.0</v>
      </c>
      <c r="E2924" s="10" t="s">
        <v>42</v>
      </c>
      <c r="F2924" s="12">
        <v>2024.0</v>
      </c>
      <c r="G2924" s="13" t="s">
        <v>13</v>
      </c>
      <c r="H2924" s="14" t="s">
        <v>8629</v>
      </c>
      <c r="I2924" s="12">
        <v>145.0</v>
      </c>
      <c r="J2924" s="15" t="str">
        <f t="shared" si="1"/>
        <v>Relevant</v>
      </c>
    </row>
    <row r="2925" ht="22.5" customHeight="1">
      <c r="A2925" s="9" t="s">
        <v>8630</v>
      </c>
      <c r="B2925" s="10">
        <v>45639.451875</v>
      </c>
      <c r="C2925" s="11" t="s">
        <v>8631</v>
      </c>
      <c r="D2925" s="12">
        <v>12.0</v>
      </c>
      <c r="E2925" s="10" t="s">
        <v>26</v>
      </c>
      <c r="F2925" s="12">
        <v>2024.0</v>
      </c>
      <c r="G2925" s="13" t="s">
        <v>13</v>
      </c>
      <c r="H2925" s="14" t="s">
        <v>8632</v>
      </c>
      <c r="I2925" s="12">
        <v>400776.0</v>
      </c>
      <c r="J2925" s="15" t="str">
        <f t="shared" si="1"/>
        <v>Relevant</v>
      </c>
    </row>
    <row r="2926" ht="22.5" customHeight="1">
      <c r="A2926" s="9" t="s">
        <v>8633</v>
      </c>
      <c r="B2926" s="10">
        <v>45511.23954861111</v>
      </c>
      <c r="C2926" s="11" t="s">
        <v>8634</v>
      </c>
      <c r="D2926" s="12">
        <v>8.0</v>
      </c>
      <c r="E2926" s="10" t="s">
        <v>167</v>
      </c>
      <c r="F2926" s="12">
        <v>2024.0</v>
      </c>
      <c r="G2926" s="13" t="s">
        <v>8635</v>
      </c>
      <c r="H2926" s="14" t="s">
        <v>8636</v>
      </c>
      <c r="I2926" s="12">
        <v>1.0048539E7</v>
      </c>
      <c r="J2926" s="15" t="str">
        <f t="shared" si="1"/>
        <v>Relevant</v>
      </c>
    </row>
    <row r="2927" ht="22.5" customHeight="1">
      <c r="A2927" s="9" t="s">
        <v>8637</v>
      </c>
      <c r="B2927" s="10">
        <v>45587.867627314816</v>
      </c>
      <c r="C2927" s="11" t="s">
        <v>8638</v>
      </c>
      <c r="D2927" s="12">
        <v>10.0</v>
      </c>
      <c r="E2927" s="10" t="s">
        <v>42</v>
      </c>
      <c r="F2927" s="12">
        <v>2024.0</v>
      </c>
      <c r="G2927" s="13" t="s">
        <v>13</v>
      </c>
      <c r="H2927" s="14" t="s">
        <v>175</v>
      </c>
      <c r="I2927" s="12">
        <v>186.0</v>
      </c>
      <c r="J2927" s="15" t="str">
        <f t="shared" si="1"/>
        <v>Irrelevant</v>
      </c>
    </row>
    <row r="2928" ht="22.5" customHeight="1">
      <c r="A2928" s="9" t="s">
        <v>8639</v>
      </c>
      <c r="B2928" s="10">
        <v>45633.42228009259</v>
      </c>
      <c r="C2928" s="11" t="s">
        <v>8640</v>
      </c>
      <c r="D2928" s="12">
        <v>12.0</v>
      </c>
      <c r="E2928" s="10" t="s">
        <v>26</v>
      </c>
      <c r="F2928" s="12">
        <v>2024.0</v>
      </c>
      <c r="G2928" s="13" t="s">
        <v>13</v>
      </c>
      <c r="H2928" s="14" t="s">
        <v>1809</v>
      </c>
      <c r="I2928" s="12">
        <v>572.0</v>
      </c>
      <c r="J2928" s="15" t="str">
        <f t="shared" si="1"/>
        <v>Relevant</v>
      </c>
    </row>
    <row r="2929" ht="22.5" customHeight="1">
      <c r="A2929" s="9" t="s">
        <v>8641</v>
      </c>
      <c r="B2929" s="10">
        <v>45599.055914351855</v>
      </c>
      <c r="C2929" s="11" t="s">
        <v>8642</v>
      </c>
      <c r="D2929" s="12">
        <v>11.0</v>
      </c>
      <c r="E2929" s="10" t="s">
        <v>17</v>
      </c>
      <c r="F2929" s="12">
        <v>2024.0</v>
      </c>
      <c r="G2929" s="13" t="s">
        <v>13</v>
      </c>
      <c r="H2929" s="14" t="s">
        <v>3397</v>
      </c>
      <c r="I2929" s="12">
        <v>4186.0</v>
      </c>
      <c r="J2929" s="15" t="str">
        <f t="shared" si="1"/>
        <v>Relevant</v>
      </c>
    </row>
    <row r="2930" ht="22.5" customHeight="1">
      <c r="A2930" s="9" t="s">
        <v>8643</v>
      </c>
      <c r="B2930" s="10">
        <v>45632.522152777776</v>
      </c>
      <c r="C2930" s="11" t="s">
        <v>8644</v>
      </c>
      <c r="D2930" s="12">
        <v>12.0</v>
      </c>
      <c r="E2930" s="10" t="s">
        <v>26</v>
      </c>
      <c r="F2930" s="12">
        <v>2024.0</v>
      </c>
      <c r="G2930" s="13" t="s">
        <v>13</v>
      </c>
      <c r="H2930" s="14" t="s">
        <v>1809</v>
      </c>
      <c r="I2930" s="12">
        <v>221.0</v>
      </c>
      <c r="J2930" s="15" t="str">
        <f t="shared" si="1"/>
        <v>Relevant</v>
      </c>
    </row>
    <row r="2931" ht="22.5" customHeight="1">
      <c r="A2931" s="9" t="s">
        <v>8645</v>
      </c>
      <c r="B2931" s="10">
        <v>45723.819502314815</v>
      </c>
      <c r="C2931" s="11" t="s">
        <v>8646</v>
      </c>
      <c r="D2931" s="12">
        <v>3.0</v>
      </c>
      <c r="E2931" s="10" t="s">
        <v>59</v>
      </c>
      <c r="F2931" s="12">
        <v>2025.0</v>
      </c>
      <c r="G2931" s="13" t="s">
        <v>13</v>
      </c>
      <c r="H2931" s="14" t="s">
        <v>430</v>
      </c>
      <c r="I2931" s="12">
        <v>69.0</v>
      </c>
      <c r="J2931" s="15" t="str">
        <f t="shared" si="1"/>
        <v>Relevant</v>
      </c>
    </row>
    <row r="2932" ht="22.5" customHeight="1">
      <c r="A2932" s="9" t="s">
        <v>8647</v>
      </c>
      <c r="B2932" s="10">
        <v>45468.76296296297</v>
      </c>
      <c r="C2932" s="11" t="s">
        <v>8648</v>
      </c>
      <c r="D2932" s="12">
        <v>6.0</v>
      </c>
      <c r="E2932" s="10" t="s">
        <v>34</v>
      </c>
      <c r="F2932" s="12">
        <v>2024.0</v>
      </c>
      <c r="G2932" s="13" t="s">
        <v>8649</v>
      </c>
      <c r="H2932" s="14" t="s">
        <v>8650</v>
      </c>
      <c r="I2932" s="12">
        <v>790620.0</v>
      </c>
      <c r="J2932" s="15" t="str">
        <f t="shared" si="1"/>
        <v>Irrelevant</v>
      </c>
    </row>
    <row r="2933" ht="22.5" customHeight="1">
      <c r="A2933" s="9" t="s">
        <v>8651</v>
      </c>
      <c r="B2933" s="10">
        <v>45737.74915509259</v>
      </c>
      <c r="C2933" s="11" t="s">
        <v>8652</v>
      </c>
      <c r="D2933" s="12">
        <v>3.0</v>
      </c>
      <c r="E2933" s="10" t="s">
        <v>59</v>
      </c>
      <c r="F2933" s="12">
        <v>2025.0</v>
      </c>
      <c r="G2933" s="13" t="s">
        <v>13</v>
      </c>
      <c r="H2933" s="14" t="s">
        <v>8653</v>
      </c>
      <c r="I2933" s="12">
        <v>279.0</v>
      </c>
      <c r="J2933" s="15" t="str">
        <f t="shared" si="1"/>
        <v>Irrelevant</v>
      </c>
    </row>
    <row r="2934" ht="22.5" customHeight="1">
      <c r="A2934" s="9" t="s">
        <v>8654</v>
      </c>
      <c r="B2934" s="10">
        <v>45595.58490740741</v>
      </c>
      <c r="C2934" s="11" t="s">
        <v>8655</v>
      </c>
      <c r="D2934" s="12">
        <v>10.0</v>
      </c>
      <c r="E2934" s="10" t="s">
        <v>42</v>
      </c>
      <c r="F2934" s="12">
        <v>2024.0</v>
      </c>
      <c r="G2934" s="13" t="s">
        <v>8656</v>
      </c>
      <c r="H2934" s="14" t="s">
        <v>8657</v>
      </c>
      <c r="I2934" s="12">
        <v>3353645.0</v>
      </c>
      <c r="J2934" s="15" t="str">
        <f t="shared" si="1"/>
        <v>Relevant</v>
      </c>
    </row>
    <row r="2935" ht="22.5" customHeight="1">
      <c r="A2935" s="9" t="s">
        <v>8658</v>
      </c>
      <c r="B2935" s="10">
        <v>45631.381585648145</v>
      </c>
      <c r="C2935" s="11" t="s">
        <v>8659</v>
      </c>
      <c r="D2935" s="12">
        <v>12.0</v>
      </c>
      <c r="E2935" s="10" t="s">
        <v>26</v>
      </c>
      <c r="F2935" s="12">
        <v>2024.0</v>
      </c>
      <c r="G2935" s="13" t="s">
        <v>8660</v>
      </c>
      <c r="H2935" s="14" t="s">
        <v>8661</v>
      </c>
      <c r="I2935" s="12">
        <v>8468849.0</v>
      </c>
      <c r="J2935" s="15" t="str">
        <f t="shared" si="1"/>
        <v>Irrelevant</v>
      </c>
    </row>
    <row r="2936" ht="22.5" customHeight="1">
      <c r="A2936" s="9" t="s">
        <v>8662</v>
      </c>
      <c r="B2936" s="10">
        <v>45492.69799768519</v>
      </c>
      <c r="C2936" s="11" t="s">
        <v>8663</v>
      </c>
      <c r="D2936" s="12">
        <v>7.0</v>
      </c>
      <c r="E2936" s="10" t="s">
        <v>55</v>
      </c>
      <c r="F2936" s="12">
        <v>2024.0</v>
      </c>
      <c r="G2936" s="13" t="s">
        <v>13</v>
      </c>
      <c r="H2936" s="14" t="s">
        <v>214</v>
      </c>
      <c r="I2936" s="12">
        <v>3517.0</v>
      </c>
      <c r="J2936" s="15" t="str">
        <f t="shared" si="1"/>
        <v>Relevant</v>
      </c>
    </row>
    <row r="2937" ht="22.5" customHeight="1">
      <c r="A2937" s="9" t="s">
        <v>8664</v>
      </c>
      <c r="B2937" s="10">
        <v>45412.20015993056</v>
      </c>
      <c r="C2937" s="11" t="s">
        <v>8665</v>
      </c>
      <c r="D2937" s="12">
        <v>4.0</v>
      </c>
      <c r="E2937" s="10" t="s">
        <v>274</v>
      </c>
      <c r="F2937" s="12">
        <v>2024.0</v>
      </c>
      <c r="G2937" s="13" t="s">
        <v>13</v>
      </c>
      <c r="H2937" s="14" t="s">
        <v>8666</v>
      </c>
      <c r="I2937" s="12">
        <v>0.0</v>
      </c>
      <c r="J2937" s="15" t="str">
        <f t="shared" si="1"/>
        <v>Irrelevant</v>
      </c>
    </row>
    <row r="2938" ht="22.5" customHeight="1">
      <c r="A2938" s="9" t="s">
        <v>8667</v>
      </c>
      <c r="B2938" s="10">
        <v>45617.02849545139</v>
      </c>
      <c r="C2938" s="11" t="s">
        <v>8668</v>
      </c>
      <c r="D2938" s="12">
        <v>11.0</v>
      </c>
      <c r="E2938" s="10" t="s">
        <v>17</v>
      </c>
      <c r="F2938" s="12">
        <v>2024.0</v>
      </c>
      <c r="G2938" s="13" t="s">
        <v>8669</v>
      </c>
      <c r="H2938" s="14" t="s">
        <v>8670</v>
      </c>
      <c r="I2938" s="12">
        <v>1.0830293E7</v>
      </c>
      <c r="J2938" s="15" t="str">
        <f t="shared" si="1"/>
        <v>Relevant</v>
      </c>
    </row>
    <row r="2939" ht="22.5" customHeight="1">
      <c r="A2939" s="9" t="s">
        <v>8671</v>
      </c>
      <c r="B2939" s="10">
        <v>45608.964583333334</v>
      </c>
      <c r="C2939" s="11" t="s">
        <v>8672</v>
      </c>
      <c r="D2939" s="12">
        <v>11.0</v>
      </c>
      <c r="E2939" s="10" t="s">
        <v>17</v>
      </c>
      <c r="F2939" s="12">
        <v>2024.0</v>
      </c>
      <c r="G2939" s="13" t="s">
        <v>8673</v>
      </c>
      <c r="H2939" s="14" t="s">
        <v>8674</v>
      </c>
      <c r="I2939" s="12">
        <v>46432.0</v>
      </c>
      <c r="J2939" s="15" t="str">
        <f t="shared" si="1"/>
        <v>Irrelevant</v>
      </c>
    </row>
    <row r="2940" ht="22.5" customHeight="1">
      <c r="A2940" s="9" t="s">
        <v>8675</v>
      </c>
      <c r="B2940" s="10">
        <v>45631.95892361111</v>
      </c>
      <c r="C2940" s="11" t="s">
        <v>8676</v>
      </c>
      <c r="D2940" s="12">
        <v>12.0</v>
      </c>
      <c r="E2940" s="10" t="s">
        <v>26</v>
      </c>
      <c r="F2940" s="12">
        <v>2024.0</v>
      </c>
      <c r="G2940" s="13" t="s">
        <v>13</v>
      </c>
      <c r="H2940" s="14" t="s">
        <v>1809</v>
      </c>
      <c r="I2940" s="12">
        <v>27.0</v>
      </c>
      <c r="J2940" s="15" t="str">
        <f t="shared" si="1"/>
        <v>Relevant</v>
      </c>
    </row>
    <row r="2941" ht="22.5" customHeight="1">
      <c r="A2941" s="9" t="s">
        <v>8677</v>
      </c>
      <c r="B2941" s="10">
        <v>45607.558333333334</v>
      </c>
      <c r="C2941" s="11" t="s">
        <v>8678</v>
      </c>
      <c r="D2941" s="12">
        <v>11.0</v>
      </c>
      <c r="E2941" s="10" t="s">
        <v>17</v>
      </c>
      <c r="F2941" s="12">
        <v>2024.0</v>
      </c>
      <c r="G2941" s="13" t="s">
        <v>8679</v>
      </c>
      <c r="H2941" s="14" t="s">
        <v>8680</v>
      </c>
      <c r="I2941" s="12">
        <v>90568.0</v>
      </c>
      <c r="J2941" s="15" t="str">
        <f t="shared" si="1"/>
        <v>Relevant</v>
      </c>
    </row>
    <row r="2942" ht="22.5" customHeight="1">
      <c r="A2942" s="9" t="s">
        <v>8681</v>
      </c>
      <c r="B2942" s="10">
        <v>45697.10267361111</v>
      </c>
      <c r="C2942" s="11" t="s">
        <v>8682</v>
      </c>
      <c r="D2942" s="12">
        <v>2.0</v>
      </c>
      <c r="E2942" s="10" t="s">
        <v>12</v>
      </c>
      <c r="F2942" s="12">
        <v>2025.0</v>
      </c>
      <c r="G2942" s="13" t="s">
        <v>13</v>
      </c>
      <c r="H2942" s="14" t="s">
        <v>14</v>
      </c>
      <c r="I2942" s="12">
        <v>662.0</v>
      </c>
      <c r="J2942" s="15" t="str">
        <f t="shared" si="1"/>
        <v>Relevant</v>
      </c>
    </row>
    <row r="2943" ht="22.5" customHeight="1">
      <c r="A2943" s="9" t="s">
        <v>8683</v>
      </c>
      <c r="B2943" s="10">
        <v>45618.17361111111</v>
      </c>
      <c r="C2943" s="11" t="s">
        <v>8684</v>
      </c>
      <c r="D2943" s="12">
        <v>11.0</v>
      </c>
      <c r="E2943" s="10" t="s">
        <v>17</v>
      </c>
      <c r="F2943" s="12">
        <v>2024.0</v>
      </c>
      <c r="G2943" s="13" t="s">
        <v>8685</v>
      </c>
      <c r="H2943" s="14" t="s">
        <v>8686</v>
      </c>
      <c r="I2943" s="12">
        <v>1.0830293E7</v>
      </c>
      <c r="J2943" s="15" t="str">
        <f t="shared" si="1"/>
        <v>Relevant</v>
      </c>
    </row>
    <row r="2944" ht="22.5" customHeight="1">
      <c r="A2944" s="9" t="s">
        <v>8687</v>
      </c>
      <c r="B2944" s="10">
        <v>45615.40487268518</v>
      </c>
      <c r="C2944" s="11" t="s">
        <v>8688</v>
      </c>
      <c r="D2944" s="12">
        <v>11.0</v>
      </c>
      <c r="E2944" s="10" t="s">
        <v>17</v>
      </c>
      <c r="F2944" s="12">
        <v>2024.0</v>
      </c>
      <c r="G2944" s="13" t="s">
        <v>13</v>
      </c>
      <c r="H2944" s="14" t="s">
        <v>423</v>
      </c>
      <c r="I2944" s="12">
        <v>135.0</v>
      </c>
      <c r="J2944" s="15" t="str">
        <f t="shared" si="1"/>
        <v>Relevant</v>
      </c>
    </row>
    <row r="2945" ht="22.5" customHeight="1">
      <c r="A2945" s="9" t="s">
        <v>8689</v>
      </c>
      <c r="B2945" s="10">
        <v>45644.57342224537</v>
      </c>
      <c r="C2945" s="11" t="s">
        <v>8690</v>
      </c>
      <c r="D2945" s="12">
        <v>12.0</v>
      </c>
      <c r="E2945" s="10" t="s">
        <v>26</v>
      </c>
      <c r="F2945" s="12">
        <v>2024.0</v>
      </c>
      <c r="G2945" s="13" t="s">
        <v>8691</v>
      </c>
      <c r="H2945" s="14" t="s">
        <v>8692</v>
      </c>
      <c r="I2945" s="12">
        <v>29200.0</v>
      </c>
      <c r="J2945" s="15" t="str">
        <f t="shared" si="1"/>
        <v>Irrelevant</v>
      </c>
    </row>
    <row r="2946" ht="22.5" customHeight="1">
      <c r="A2946" s="9" t="s">
        <v>8693</v>
      </c>
      <c r="B2946" s="10">
        <v>45618.681493055556</v>
      </c>
      <c r="C2946" s="11" t="s">
        <v>8694</v>
      </c>
      <c r="D2946" s="12">
        <v>11.0</v>
      </c>
      <c r="E2946" s="10" t="s">
        <v>17</v>
      </c>
      <c r="F2946" s="12">
        <v>2024.0</v>
      </c>
      <c r="G2946" s="13" t="s">
        <v>8695</v>
      </c>
      <c r="H2946" s="14" t="s">
        <v>8696</v>
      </c>
      <c r="I2946" s="12">
        <v>0.0</v>
      </c>
      <c r="J2946" s="15" t="str">
        <f t="shared" si="1"/>
        <v>Relevant</v>
      </c>
    </row>
    <row r="2947" ht="22.5" customHeight="1">
      <c r="A2947" s="9" t="s">
        <v>8697</v>
      </c>
      <c r="B2947" s="10">
        <v>45618.3103125</v>
      </c>
      <c r="C2947" s="11" t="s">
        <v>8698</v>
      </c>
      <c r="D2947" s="12">
        <v>11.0</v>
      </c>
      <c r="E2947" s="10" t="s">
        <v>17</v>
      </c>
      <c r="F2947" s="12">
        <v>2024.0</v>
      </c>
      <c r="G2947" s="13" t="s">
        <v>13</v>
      </c>
      <c r="H2947" s="14" t="s">
        <v>91</v>
      </c>
      <c r="I2947" s="12">
        <v>644.0</v>
      </c>
      <c r="J2947" s="15" t="str">
        <f t="shared" si="1"/>
        <v>Relevant</v>
      </c>
    </row>
    <row r="2948" ht="22.5" customHeight="1">
      <c r="A2948" s="9" t="s">
        <v>8699</v>
      </c>
      <c r="B2948" s="10">
        <v>45696.78010416667</v>
      </c>
      <c r="C2948" s="11" t="s">
        <v>8700</v>
      </c>
      <c r="D2948" s="12">
        <v>2.0</v>
      </c>
      <c r="E2948" s="10" t="s">
        <v>12</v>
      </c>
      <c r="F2948" s="12">
        <v>2025.0</v>
      </c>
      <c r="G2948" s="13" t="s">
        <v>13</v>
      </c>
      <c r="H2948" s="14" t="s">
        <v>14</v>
      </c>
      <c r="I2948" s="12">
        <v>91.0</v>
      </c>
      <c r="J2948" s="15" t="str">
        <f t="shared" si="1"/>
        <v>Relevant</v>
      </c>
    </row>
    <row r="2949" ht="22.5" customHeight="1">
      <c r="A2949" s="9" t="s">
        <v>8701</v>
      </c>
      <c r="B2949" s="10">
        <v>45590.44201388889</v>
      </c>
      <c r="C2949" s="11" t="s">
        <v>8702</v>
      </c>
      <c r="D2949" s="12">
        <v>10.0</v>
      </c>
      <c r="E2949" s="10" t="s">
        <v>42</v>
      </c>
      <c r="F2949" s="12">
        <v>2024.0</v>
      </c>
      <c r="G2949" s="13" t="s">
        <v>8703</v>
      </c>
      <c r="H2949" s="14" t="s">
        <v>8704</v>
      </c>
      <c r="I2949" s="12">
        <v>815263.0</v>
      </c>
      <c r="J2949" s="15" t="str">
        <f t="shared" si="1"/>
        <v>Relevant</v>
      </c>
    </row>
    <row r="2950" ht="22.5" customHeight="1">
      <c r="A2950" s="9" t="s">
        <v>8705</v>
      </c>
      <c r="B2950" s="10">
        <v>45595.49327546296</v>
      </c>
      <c r="C2950" s="11" t="s">
        <v>8706</v>
      </c>
      <c r="D2950" s="12">
        <v>10.0</v>
      </c>
      <c r="E2950" s="10" t="s">
        <v>42</v>
      </c>
      <c r="F2950" s="12">
        <v>2024.0</v>
      </c>
      <c r="G2950" s="13" t="s">
        <v>13</v>
      </c>
      <c r="H2950" s="14" t="s">
        <v>2062</v>
      </c>
      <c r="I2950" s="12">
        <v>4065.0</v>
      </c>
      <c r="J2950" s="15" t="str">
        <f t="shared" si="1"/>
        <v>Relevant</v>
      </c>
    </row>
    <row r="2951" ht="22.5" customHeight="1">
      <c r="A2951" s="9" t="s">
        <v>8707</v>
      </c>
      <c r="B2951" s="10">
        <v>45696.74855324074</v>
      </c>
      <c r="C2951" s="11" t="s">
        <v>8708</v>
      </c>
      <c r="D2951" s="12">
        <v>2.0</v>
      </c>
      <c r="E2951" s="10" t="s">
        <v>12</v>
      </c>
      <c r="F2951" s="12">
        <v>2025.0</v>
      </c>
      <c r="G2951" s="13" t="s">
        <v>13</v>
      </c>
      <c r="H2951" s="14" t="s">
        <v>1264</v>
      </c>
      <c r="I2951" s="12">
        <v>798.0</v>
      </c>
      <c r="J2951" s="15" t="str">
        <f t="shared" si="1"/>
        <v>Relevant</v>
      </c>
    </row>
    <row r="2952" ht="22.5" customHeight="1">
      <c r="A2952" s="9" t="s">
        <v>8709</v>
      </c>
      <c r="B2952" s="10">
        <v>45633.38631944444</v>
      </c>
      <c r="C2952" s="11" t="s">
        <v>8710</v>
      </c>
      <c r="D2952" s="12">
        <v>12.0</v>
      </c>
      <c r="E2952" s="10" t="s">
        <v>26</v>
      </c>
      <c r="F2952" s="12">
        <v>2024.0</v>
      </c>
      <c r="G2952" s="13" t="s">
        <v>13</v>
      </c>
      <c r="H2952" s="14" t="s">
        <v>8711</v>
      </c>
      <c r="I2952" s="12">
        <v>188.0</v>
      </c>
      <c r="J2952" s="15" t="str">
        <f t="shared" si="1"/>
        <v>Relevant</v>
      </c>
    </row>
    <row r="2953" ht="22.5" customHeight="1">
      <c r="A2953" s="9" t="s">
        <v>8712</v>
      </c>
      <c r="B2953" s="10">
        <v>45602.90741898148</v>
      </c>
      <c r="C2953" s="11" t="s">
        <v>8713</v>
      </c>
      <c r="D2953" s="12">
        <v>11.0</v>
      </c>
      <c r="E2953" s="10" t="s">
        <v>17</v>
      </c>
      <c r="F2953" s="12">
        <v>2024.0</v>
      </c>
      <c r="G2953" s="13" t="s">
        <v>13</v>
      </c>
      <c r="H2953" s="14" t="s">
        <v>4198</v>
      </c>
      <c r="I2953" s="12">
        <v>1695.0</v>
      </c>
      <c r="J2953" s="15" t="str">
        <f t="shared" si="1"/>
        <v>Relevant</v>
      </c>
    </row>
    <row r="2954" ht="22.5" customHeight="1">
      <c r="A2954" s="9" t="s">
        <v>8714</v>
      </c>
      <c r="B2954" s="10">
        <v>45634.61833333333</v>
      </c>
      <c r="C2954" s="11" t="s">
        <v>3075</v>
      </c>
      <c r="D2954" s="12">
        <v>12.0</v>
      </c>
      <c r="E2954" s="10" t="s">
        <v>26</v>
      </c>
      <c r="F2954" s="12">
        <v>2024.0</v>
      </c>
      <c r="G2954" s="13" t="s">
        <v>8715</v>
      </c>
      <c r="H2954" s="14" t="s">
        <v>8716</v>
      </c>
      <c r="I2954" s="12">
        <v>622887.0</v>
      </c>
      <c r="J2954" s="15" t="str">
        <f t="shared" si="1"/>
        <v>Irrelevant</v>
      </c>
    </row>
    <row r="2955" ht="22.5" customHeight="1">
      <c r="A2955" s="9" t="s">
        <v>8717</v>
      </c>
      <c r="B2955" s="10">
        <v>45627.83006944445</v>
      </c>
      <c r="C2955" s="11" t="s">
        <v>8718</v>
      </c>
      <c r="D2955" s="12">
        <v>12.0</v>
      </c>
      <c r="E2955" s="10" t="s">
        <v>26</v>
      </c>
      <c r="F2955" s="12">
        <v>2024.0</v>
      </c>
      <c r="G2955" s="13" t="s">
        <v>13</v>
      </c>
      <c r="H2955" s="14" t="s">
        <v>4317</v>
      </c>
      <c r="I2955" s="12">
        <v>6639.0</v>
      </c>
      <c r="J2955" s="15" t="str">
        <f t="shared" si="1"/>
        <v>Relevant</v>
      </c>
    </row>
    <row r="2956" ht="22.5" customHeight="1">
      <c r="A2956" s="9" t="s">
        <v>8719</v>
      </c>
      <c r="B2956" s="10">
        <v>45743.665243055555</v>
      </c>
      <c r="C2956" s="11" t="s">
        <v>8720</v>
      </c>
      <c r="D2956" s="12">
        <v>3.0</v>
      </c>
      <c r="E2956" s="10" t="s">
        <v>59</v>
      </c>
      <c r="F2956" s="12">
        <v>2025.0</v>
      </c>
      <c r="G2956" s="13" t="s">
        <v>13</v>
      </c>
      <c r="H2956" s="14" t="s">
        <v>204</v>
      </c>
      <c r="I2956" s="12">
        <v>415.0</v>
      </c>
      <c r="J2956" s="15" t="str">
        <f t="shared" si="1"/>
        <v>Relevant</v>
      </c>
    </row>
    <row r="2957" ht="22.5" customHeight="1">
      <c r="A2957" s="9" t="s">
        <v>8721</v>
      </c>
      <c r="B2957" s="10">
        <v>45590.32309027778</v>
      </c>
      <c r="C2957" s="11" t="s">
        <v>8722</v>
      </c>
      <c r="D2957" s="12">
        <v>10.0</v>
      </c>
      <c r="E2957" s="10" t="s">
        <v>42</v>
      </c>
      <c r="F2957" s="12">
        <v>2024.0</v>
      </c>
      <c r="G2957" s="13" t="s">
        <v>8723</v>
      </c>
      <c r="H2957" s="14" t="s">
        <v>8724</v>
      </c>
      <c r="I2957" s="12">
        <v>8494959.0</v>
      </c>
      <c r="J2957" s="15" t="str">
        <f t="shared" si="1"/>
        <v>Relevant</v>
      </c>
    </row>
    <row r="2958" ht="22.5" customHeight="1">
      <c r="A2958" s="9" t="s">
        <v>8725</v>
      </c>
      <c r="B2958" s="10">
        <v>45626.949525462966</v>
      </c>
      <c r="C2958" s="11" t="s">
        <v>8726</v>
      </c>
      <c r="D2958" s="12">
        <v>11.0</v>
      </c>
      <c r="E2958" s="10" t="s">
        <v>17</v>
      </c>
      <c r="F2958" s="12">
        <v>2024.0</v>
      </c>
      <c r="G2958" s="13" t="s">
        <v>13</v>
      </c>
      <c r="H2958" s="14" t="s">
        <v>220</v>
      </c>
      <c r="I2958" s="12">
        <v>369.0</v>
      </c>
      <c r="J2958" s="15" t="str">
        <f t="shared" si="1"/>
        <v>Relevant</v>
      </c>
    </row>
    <row r="2959" ht="22.5" customHeight="1">
      <c r="A2959" s="9" t="s">
        <v>8727</v>
      </c>
      <c r="B2959" s="10">
        <v>45614.830405092594</v>
      </c>
      <c r="C2959" s="11" t="s">
        <v>8728</v>
      </c>
      <c r="D2959" s="12">
        <v>11.0</v>
      </c>
      <c r="E2959" s="10" t="s">
        <v>17</v>
      </c>
      <c r="F2959" s="12">
        <v>2024.0</v>
      </c>
      <c r="G2959" s="13" t="s">
        <v>13</v>
      </c>
      <c r="H2959" s="14" t="s">
        <v>8729</v>
      </c>
      <c r="I2959" s="12">
        <v>64.0</v>
      </c>
      <c r="J2959" s="15" t="str">
        <f t="shared" si="1"/>
        <v>Irrelevant</v>
      </c>
    </row>
    <row r="2960" ht="22.5" customHeight="1">
      <c r="A2960" s="9" t="s">
        <v>8730</v>
      </c>
      <c r="B2960" s="10">
        <v>45727.40660879629</v>
      </c>
      <c r="C2960" s="11" t="s">
        <v>8731</v>
      </c>
      <c r="D2960" s="12">
        <v>3.0</v>
      </c>
      <c r="E2960" s="10" t="s">
        <v>59</v>
      </c>
      <c r="F2960" s="12">
        <v>2025.0</v>
      </c>
      <c r="G2960" s="13" t="s">
        <v>8732</v>
      </c>
      <c r="H2960" s="14" t="s">
        <v>8733</v>
      </c>
      <c r="I2960" s="12">
        <v>47562.0</v>
      </c>
      <c r="J2960" s="15" t="str">
        <f t="shared" si="1"/>
        <v>Relevant</v>
      </c>
    </row>
    <row r="2961" ht="22.5" customHeight="1">
      <c r="A2961" s="9" t="s">
        <v>8734</v>
      </c>
      <c r="B2961" s="10">
        <v>45713.67989136574</v>
      </c>
      <c r="C2961" s="11" t="s">
        <v>8735</v>
      </c>
      <c r="D2961" s="12">
        <v>2.0</v>
      </c>
      <c r="E2961" s="10" t="s">
        <v>12</v>
      </c>
      <c r="F2961" s="12">
        <v>2025.0</v>
      </c>
      <c r="G2961" s="13" t="s">
        <v>8736</v>
      </c>
      <c r="H2961" s="14" t="s">
        <v>8737</v>
      </c>
      <c r="I2961" s="12">
        <v>281679.0</v>
      </c>
      <c r="J2961" s="15" t="str">
        <f t="shared" si="1"/>
        <v>Relevant</v>
      </c>
    </row>
    <row r="2962" ht="22.5" customHeight="1">
      <c r="A2962" s="9" t="s">
        <v>8738</v>
      </c>
      <c r="B2962" s="10">
        <v>45614.41961805556</v>
      </c>
      <c r="C2962" s="11" t="s">
        <v>8739</v>
      </c>
      <c r="D2962" s="12">
        <v>11.0</v>
      </c>
      <c r="E2962" s="10" t="s">
        <v>17</v>
      </c>
      <c r="F2962" s="12">
        <v>2024.0</v>
      </c>
      <c r="G2962" s="13" t="s">
        <v>13</v>
      </c>
      <c r="H2962" s="14" t="s">
        <v>8740</v>
      </c>
      <c r="I2962" s="12">
        <v>5956.0</v>
      </c>
      <c r="J2962" s="15" t="str">
        <f t="shared" si="1"/>
        <v>Relevant</v>
      </c>
    </row>
    <row r="2963" ht="22.5" customHeight="1">
      <c r="A2963" s="9" t="s">
        <v>8741</v>
      </c>
      <c r="B2963" s="10">
        <v>45605.43280375</v>
      </c>
      <c r="C2963" s="11" t="s">
        <v>8742</v>
      </c>
      <c r="D2963" s="12">
        <v>11.0</v>
      </c>
      <c r="E2963" s="10" t="s">
        <v>17</v>
      </c>
      <c r="F2963" s="12">
        <v>2024.0</v>
      </c>
      <c r="G2963" s="13" t="s">
        <v>8743</v>
      </c>
      <c r="H2963" s="14" t="s">
        <v>8744</v>
      </c>
      <c r="I2963" s="12">
        <v>2527445.0</v>
      </c>
      <c r="J2963" s="15" t="str">
        <f t="shared" si="1"/>
        <v>Relevant</v>
      </c>
    </row>
    <row r="2964" ht="22.5" customHeight="1">
      <c r="A2964" s="9" t="s">
        <v>8745</v>
      </c>
      <c r="B2964" s="10">
        <v>45710.858148148145</v>
      </c>
      <c r="C2964" s="11" t="s">
        <v>8746</v>
      </c>
      <c r="D2964" s="12">
        <v>2.0</v>
      </c>
      <c r="E2964" s="10" t="s">
        <v>12</v>
      </c>
      <c r="F2964" s="12">
        <v>2025.0</v>
      </c>
      <c r="G2964" s="13" t="s">
        <v>13</v>
      </c>
      <c r="H2964" s="14" t="s">
        <v>52</v>
      </c>
      <c r="I2964" s="12">
        <v>13.0</v>
      </c>
      <c r="J2964" s="15" t="str">
        <f t="shared" si="1"/>
        <v>Relevant</v>
      </c>
    </row>
    <row r="2965" ht="22.5" customHeight="1">
      <c r="A2965" s="9" t="s">
        <v>8747</v>
      </c>
      <c r="B2965" s="10">
        <v>45540.271527777775</v>
      </c>
      <c r="C2965" s="11" t="s">
        <v>8748</v>
      </c>
      <c r="D2965" s="12">
        <v>9.0</v>
      </c>
      <c r="E2965" s="10" t="s">
        <v>114</v>
      </c>
      <c r="F2965" s="12">
        <v>2024.0</v>
      </c>
      <c r="G2965" s="13" t="s">
        <v>8749</v>
      </c>
      <c r="H2965" s="14" t="s">
        <v>8750</v>
      </c>
      <c r="I2965" s="12">
        <v>2101175.0</v>
      </c>
      <c r="J2965" s="15" t="str">
        <f t="shared" si="1"/>
        <v>Relevant</v>
      </c>
    </row>
    <row r="2966" ht="22.5" customHeight="1">
      <c r="A2966" s="9" t="s">
        <v>8751</v>
      </c>
      <c r="B2966" s="10">
        <v>45586.31199074074</v>
      </c>
      <c r="C2966" s="11" t="s">
        <v>8752</v>
      </c>
      <c r="D2966" s="12">
        <v>10.0</v>
      </c>
      <c r="E2966" s="10" t="s">
        <v>42</v>
      </c>
      <c r="F2966" s="12">
        <v>2024.0</v>
      </c>
      <c r="G2966" s="13" t="s">
        <v>13</v>
      </c>
      <c r="H2966" s="14" t="s">
        <v>1391</v>
      </c>
      <c r="I2966" s="12">
        <v>758.0</v>
      </c>
      <c r="J2966" s="15" t="str">
        <f t="shared" si="1"/>
        <v>Relevant</v>
      </c>
    </row>
    <row r="2967" ht="22.5" customHeight="1">
      <c r="A2967" s="9" t="s">
        <v>8753</v>
      </c>
      <c r="B2967" s="10">
        <v>45585.71780092592</v>
      </c>
      <c r="C2967" s="11" t="s">
        <v>8754</v>
      </c>
      <c r="D2967" s="12">
        <v>10.0</v>
      </c>
      <c r="E2967" s="10" t="s">
        <v>42</v>
      </c>
      <c r="F2967" s="12">
        <v>2024.0</v>
      </c>
      <c r="G2967" s="13" t="s">
        <v>13</v>
      </c>
      <c r="H2967" s="14" t="s">
        <v>1442</v>
      </c>
      <c r="I2967" s="12">
        <v>1506.0</v>
      </c>
      <c r="J2967" s="15" t="str">
        <f t="shared" si="1"/>
        <v>Relevant</v>
      </c>
    </row>
    <row r="2968" ht="22.5" customHeight="1">
      <c r="A2968" s="9" t="s">
        <v>8755</v>
      </c>
      <c r="B2968" s="10">
        <v>45579.68315972222</v>
      </c>
      <c r="C2968" s="11" t="s">
        <v>8756</v>
      </c>
      <c r="D2968" s="12">
        <v>10.0</v>
      </c>
      <c r="E2968" s="10" t="s">
        <v>42</v>
      </c>
      <c r="F2968" s="12">
        <v>2024.0</v>
      </c>
      <c r="G2968" s="13" t="s">
        <v>13</v>
      </c>
      <c r="H2968" s="14" t="s">
        <v>642</v>
      </c>
      <c r="I2968" s="12">
        <v>72.0</v>
      </c>
      <c r="J2968" s="15" t="str">
        <f t="shared" si="1"/>
        <v>Relevant</v>
      </c>
    </row>
    <row r="2969" ht="22.5" customHeight="1">
      <c r="A2969" s="9" t="s">
        <v>8757</v>
      </c>
      <c r="B2969" s="10">
        <v>45610.627534722225</v>
      </c>
      <c r="C2969" s="11" t="s">
        <v>8758</v>
      </c>
      <c r="D2969" s="12">
        <v>11.0</v>
      </c>
      <c r="E2969" s="10" t="s">
        <v>17</v>
      </c>
      <c r="F2969" s="12">
        <v>2024.0</v>
      </c>
      <c r="G2969" s="13" t="s">
        <v>13</v>
      </c>
      <c r="H2969" s="14" t="s">
        <v>47</v>
      </c>
      <c r="I2969" s="12">
        <v>275.0</v>
      </c>
      <c r="J2969" s="15" t="str">
        <f t="shared" si="1"/>
        <v>Relevant</v>
      </c>
    </row>
    <row r="2970" ht="22.5" customHeight="1">
      <c r="A2970" s="9" t="s">
        <v>8759</v>
      </c>
      <c r="B2970" s="10">
        <v>45596.81688657407</v>
      </c>
      <c r="C2970" s="11" t="s">
        <v>8760</v>
      </c>
      <c r="D2970" s="12">
        <v>10.0</v>
      </c>
      <c r="E2970" s="10" t="s">
        <v>42</v>
      </c>
      <c r="F2970" s="12">
        <v>2024.0</v>
      </c>
      <c r="G2970" s="13" t="s">
        <v>13</v>
      </c>
      <c r="H2970" s="14" t="s">
        <v>124</v>
      </c>
      <c r="I2970" s="12">
        <v>451.0</v>
      </c>
      <c r="J2970" s="15" t="str">
        <f t="shared" si="1"/>
        <v>Relevant</v>
      </c>
    </row>
    <row r="2971" ht="22.5" customHeight="1">
      <c r="A2971" s="9" t="s">
        <v>8761</v>
      </c>
      <c r="B2971" s="10">
        <v>45625.91265046296</v>
      </c>
      <c r="C2971" s="11" t="s">
        <v>8762</v>
      </c>
      <c r="D2971" s="12">
        <v>11.0</v>
      </c>
      <c r="E2971" s="10" t="s">
        <v>17</v>
      </c>
      <c r="F2971" s="12">
        <v>2024.0</v>
      </c>
      <c r="G2971" s="13" t="s">
        <v>13</v>
      </c>
      <c r="H2971" s="14" t="s">
        <v>8763</v>
      </c>
      <c r="I2971" s="12">
        <v>166.0</v>
      </c>
      <c r="J2971" s="15" t="str">
        <f t="shared" si="1"/>
        <v>Relevant</v>
      </c>
    </row>
    <row r="2972" ht="22.5" customHeight="1">
      <c r="A2972" s="9" t="s">
        <v>8764</v>
      </c>
      <c r="B2972" s="10">
        <v>45697.25952546296</v>
      </c>
      <c r="C2972" s="11" t="s">
        <v>8765</v>
      </c>
      <c r="D2972" s="12">
        <v>2.0</v>
      </c>
      <c r="E2972" s="10" t="s">
        <v>12</v>
      </c>
      <c r="F2972" s="12">
        <v>2025.0</v>
      </c>
      <c r="G2972" s="13" t="s">
        <v>13</v>
      </c>
      <c r="H2972" s="14" t="s">
        <v>14</v>
      </c>
      <c r="I2972" s="12">
        <v>183.0</v>
      </c>
      <c r="J2972" s="15" t="str">
        <f t="shared" si="1"/>
        <v>Relevant</v>
      </c>
    </row>
    <row r="2973" ht="22.5" customHeight="1">
      <c r="A2973" s="9" t="s">
        <v>8766</v>
      </c>
      <c r="B2973" s="10">
        <v>45583.92361111111</v>
      </c>
      <c r="C2973" s="11" t="s">
        <v>8767</v>
      </c>
      <c r="D2973" s="12">
        <v>10.0</v>
      </c>
      <c r="E2973" s="10" t="s">
        <v>42</v>
      </c>
      <c r="F2973" s="12">
        <v>2024.0</v>
      </c>
      <c r="G2973" s="13" t="s">
        <v>13</v>
      </c>
      <c r="H2973" s="14" t="s">
        <v>8768</v>
      </c>
      <c r="I2973" s="12">
        <v>755.0</v>
      </c>
      <c r="J2973" s="15" t="str">
        <f t="shared" si="1"/>
        <v>Relevant</v>
      </c>
    </row>
    <row r="2974" ht="22.5" customHeight="1">
      <c r="A2974" s="9" t="s">
        <v>8769</v>
      </c>
      <c r="B2974" s="10">
        <v>45585.95056712963</v>
      </c>
      <c r="C2974" s="11" t="s">
        <v>8770</v>
      </c>
      <c r="D2974" s="12">
        <v>10.0</v>
      </c>
      <c r="E2974" s="10" t="s">
        <v>42</v>
      </c>
      <c r="F2974" s="12">
        <v>2024.0</v>
      </c>
      <c r="G2974" s="13" t="s">
        <v>13</v>
      </c>
      <c r="H2974" s="14" t="s">
        <v>1442</v>
      </c>
      <c r="I2974" s="12">
        <v>250.0</v>
      </c>
      <c r="J2974" s="15" t="str">
        <f t="shared" si="1"/>
        <v>Relevant</v>
      </c>
    </row>
    <row r="2975" ht="22.5" customHeight="1">
      <c r="A2975" s="9" t="s">
        <v>8771</v>
      </c>
      <c r="B2975" s="10">
        <v>45423.64837962963</v>
      </c>
      <c r="C2975" s="11" t="s">
        <v>8772</v>
      </c>
      <c r="D2975" s="12">
        <v>5.0</v>
      </c>
      <c r="E2975" s="10" t="s">
        <v>21</v>
      </c>
      <c r="F2975" s="12">
        <v>2024.0</v>
      </c>
      <c r="G2975" s="13" t="s">
        <v>13</v>
      </c>
      <c r="H2975" s="14" t="s">
        <v>5425</v>
      </c>
      <c r="I2975" s="12">
        <v>126.0</v>
      </c>
      <c r="J2975" s="15" t="str">
        <f t="shared" si="1"/>
        <v>Relevant</v>
      </c>
    </row>
    <row r="2976" ht="22.5" customHeight="1">
      <c r="A2976" s="9" t="s">
        <v>8773</v>
      </c>
      <c r="B2976" s="10">
        <v>45644.10008101852</v>
      </c>
      <c r="C2976" s="11" t="s">
        <v>8774</v>
      </c>
      <c r="D2976" s="12">
        <v>12.0</v>
      </c>
      <c r="E2976" s="10" t="s">
        <v>26</v>
      </c>
      <c r="F2976" s="12">
        <v>2024.0</v>
      </c>
      <c r="G2976" s="13" t="s">
        <v>13</v>
      </c>
      <c r="H2976" s="14" t="s">
        <v>357</v>
      </c>
      <c r="I2976" s="12">
        <v>0.0</v>
      </c>
      <c r="J2976" s="15" t="str">
        <f t="shared" si="1"/>
        <v>Relevant</v>
      </c>
    </row>
    <row r="2977" ht="22.5" customHeight="1">
      <c r="A2977" s="9" t="s">
        <v>8775</v>
      </c>
      <c r="B2977" s="10">
        <v>45743.41358796296</v>
      </c>
      <c r="C2977" s="11" t="s">
        <v>8776</v>
      </c>
      <c r="D2977" s="12">
        <v>3.0</v>
      </c>
      <c r="E2977" s="10" t="s">
        <v>59</v>
      </c>
      <c r="F2977" s="12">
        <v>2025.0</v>
      </c>
      <c r="G2977" s="13" t="s">
        <v>13</v>
      </c>
      <c r="H2977" s="14" t="s">
        <v>8777</v>
      </c>
      <c r="I2977" s="12">
        <v>1.0</v>
      </c>
      <c r="J2977" s="15" t="str">
        <f t="shared" si="1"/>
        <v>Irrelevant</v>
      </c>
    </row>
    <row r="2978" ht="22.5" customHeight="1">
      <c r="A2978" s="9" t="s">
        <v>8778</v>
      </c>
      <c r="B2978" s="10">
        <v>45492.40287037037</v>
      </c>
      <c r="C2978" s="11" t="s">
        <v>8779</v>
      </c>
      <c r="D2978" s="12">
        <v>7.0</v>
      </c>
      <c r="E2978" s="10" t="s">
        <v>55</v>
      </c>
      <c r="F2978" s="12">
        <v>2024.0</v>
      </c>
      <c r="G2978" s="13" t="s">
        <v>13</v>
      </c>
      <c r="H2978" s="14" t="s">
        <v>214</v>
      </c>
      <c r="I2978" s="12">
        <v>115.0</v>
      </c>
      <c r="J2978" s="15" t="str">
        <f t="shared" si="1"/>
        <v>Relevant</v>
      </c>
    </row>
    <row r="2979" ht="22.5" customHeight="1">
      <c r="A2979" s="9" t="s">
        <v>8780</v>
      </c>
      <c r="B2979" s="10">
        <v>45610.88866898148</v>
      </c>
      <c r="C2979" s="11" t="s">
        <v>8781</v>
      </c>
      <c r="D2979" s="12">
        <v>11.0</v>
      </c>
      <c r="E2979" s="10" t="s">
        <v>17</v>
      </c>
      <c r="F2979" s="12">
        <v>2024.0</v>
      </c>
      <c r="G2979" s="13" t="s">
        <v>13</v>
      </c>
      <c r="H2979" s="14" t="s">
        <v>8782</v>
      </c>
      <c r="I2979" s="12">
        <v>1148.0</v>
      </c>
      <c r="J2979" s="15" t="str">
        <f t="shared" si="1"/>
        <v>Relevant</v>
      </c>
    </row>
    <row r="2980" ht="22.5" customHeight="1">
      <c r="A2980" s="9" t="s">
        <v>8783</v>
      </c>
      <c r="B2980" s="10">
        <v>45632.66050925926</v>
      </c>
      <c r="C2980" s="11" t="s">
        <v>8784</v>
      </c>
      <c r="D2980" s="12">
        <v>12.0</v>
      </c>
      <c r="E2980" s="10" t="s">
        <v>26</v>
      </c>
      <c r="F2980" s="12">
        <v>2024.0</v>
      </c>
      <c r="G2980" s="13" t="s">
        <v>13</v>
      </c>
      <c r="H2980" s="14" t="s">
        <v>8785</v>
      </c>
      <c r="I2980" s="12">
        <v>323.0</v>
      </c>
      <c r="J2980" s="15" t="str">
        <f t="shared" si="1"/>
        <v>Relevant</v>
      </c>
    </row>
    <row r="2981" ht="22.5" customHeight="1">
      <c r="A2981" s="9" t="s">
        <v>8786</v>
      </c>
      <c r="B2981" s="10">
        <v>45651.755520833336</v>
      </c>
      <c r="C2981" s="11" t="s">
        <v>8787</v>
      </c>
      <c r="D2981" s="12">
        <v>12.0</v>
      </c>
      <c r="E2981" s="10" t="s">
        <v>26</v>
      </c>
      <c r="F2981" s="12">
        <v>2024.0</v>
      </c>
      <c r="G2981" s="13" t="s">
        <v>13</v>
      </c>
      <c r="H2981" s="14" t="s">
        <v>217</v>
      </c>
      <c r="I2981" s="12">
        <v>339.0</v>
      </c>
      <c r="J2981" s="15" t="str">
        <f t="shared" si="1"/>
        <v>Relevant</v>
      </c>
    </row>
    <row r="2982" ht="22.5" customHeight="1">
      <c r="A2982" s="9" t="s">
        <v>8788</v>
      </c>
      <c r="B2982" s="10">
        <v>45616.40127314815</v>
      </c>
      <c r="C2982" s="11" t="s">
        <v>8789</v>
      </c>
      <c r="D2982" s="12">
        <v>11.0</v>
      </c>
      <c r="E2982" s="10" t="s">
        <v>17</v>
      </c>
      <c r="F2982" s="12">
        <v>2024.0</v>
      </c>
      <c r="G2982" s="13" t="s">
        <v>8790</v>
      </c>
      <c r="H2982" s="14" t="s">
        <v>8791</v>
      </c>
      <c r="I2982" s="12">
        <v>58567.0</v>
      </c>
      <c r="J2982" s="15" t="str">
        <f t="shared" si="1"/>
        <v>Relevant</v>
      </c>
    </row>
    <row r="2983" ht="22.5" customHeight="1">
      <c r="A2983" s="9" t="s">
        <v>8792</v>
      </c>
      <c r="B2983" s="10">
        <v>45494.97982638889</v>
      </c>
      <c r="C2983" s="11" t="s">
        <v>8793</v>
      </c>
      <c r="D2983" s="12">
        <v>7.0</v>
      </c>
      <c r="E2983" s="10" t="s">
        <v>55</v>
      </c>
      <c r="F2983" s="12">
        <v>2024.0</v>
      </c>
      <c r="G2983" s="13" t="s">
        <v>13</v>
      </c>
      <c r="H2983" s="14" t="s">
        <v>3060</v>
      </c>
      <c r="I2983" s="12">
        <v>649.0</v>
      </c>
      <c r="J2983" s="15" t="str">
        <f t="shared" si="1"/>
        <v>Relevant</v>
      </c>
    </row>
    <row r="2984" ht="22.5" customHeight="1">
      <c r="A2984" s="9" t="s">
        <v>8794</v>
      </c>
      <c r="B2984" s="10">
        <v>45584.441979166666</v>
      </c>
      <c r="C2984" s="11" t="s">
        <v>8795</v>
      </c>
      <c r="D2984" s="12">
        <v>10.0</v>
      </c>
      <c r="E2984" s="10" t="s">
        <v>42</v>
      </c>
      <c r="F2984" s="12">
        <v>2024.0</v>
      </c>
      <c r="G2984" s="13" t="s">
        <v>13</v>
      </c>
      <c r="H2984" s="14" t="s">
        <v>8796</v>
      </c>
      <c r="I2984" s="12">
        <v>256.0</v>
      </c>
      <c r="J2984" s="15" t="str">
        <f t="shared" si="1"/>
        <v>Relevant</v>
      </c>
    </row>
    <row r="2985" ht="22.5" customHeight="1">
      <c r="A2985" s="9" t="s">
        <v>8797</v>
      </c>
      <c r="B2985" s="10">
        <v>45589.5619212963</v>
      </c>
      <c r="C2985" s="11" t="s">
        <v>8798</v>
      </c>
      <c r="D2985" s="12">
        <v>10.0</v>
      </c>
      <c r="E2985" s="10" t="s">
        <v>42</v>
      </c>
      <c r="F2985" s="12">
        <v>2024.0</v>
      </c>
      <c r="G2985" s="13" t="s">
        <v>13</v>
      </c>
      <c r="H2985" s="14" t="s">
        <v>338</v>
      </c>
      <c r="I2985" s="12">
        <v>17.0</v>
      </c>
      <c r="J2985" s="15" t="str">
        <f t="shared" si="1"/>
        <v>Relevant</v>
      </c>
    </row>
    <row r="2986" ht="22.5" customHeight="1">
      <c r="A2986" s="9" t="s">
        <v>8799</v>
      </c>
      <c r="B2986" s="10">
        <v>45428.82350694444</v>
      </c>
      <c r="C2986" s="11" t="s">
        <v>8800</v>
      </c>
      <c r="D2986" s="12">
        <v>5.0</v>
      </c>
      <c r="E2986" s="10" t="s">
        <v>21</v>
      </c>
      <c r="F2986" s="12">
        <v>2024.0</v>
      </c>
      <c r="G2986" s="13" t="s">
        <v>13</v>
      </c>
      <c r="H2986" s="14" t="s">
        <v>8801</v>
      </c>
      <c r="I2986" s="12">
        <v>4495.0</v>
      </c>
      <c r="J2986" s="15" t="str">
        <f t="shared" si="1"/>
        <v>Irrelevant</v>
      </c>
    </row>
    <row r="2987" ht="22.5" customHeight="1">
      <c r="A2987" s="9" t="s">
        <v>8802</v>
      </c>
      <c r="B2987" s="10">
        <v>45618.55451388889</v>
      </c>
      <c r="C2987" s="11" t="s">
        <v>8803</v>
      </c>
      <c r="D2987" s="12">
        <v>11.0</v>
      </c>
      <c r="E2987" s="10" t="s">
        <v>17</v>
      </c>
      <c r="F2987" s="12">
        <v>2024.0</v>
      </c>
      <c r="G2987" s="13" t="s">
        <v>13</v>
      </c>
      <c r="H2987" s="14" t="s">
        <v>91</v>
      </c>
      <c r="I2987" s="12">
        <v>931.0</v>
      </c>
      <c r="J2987" s="15" t="str">
        <f t="shared" si="1"/>
        <v>Relevant</v>
      </c>
    </row>
    <row r="2988" ht="22.5" customHeight="1">
      <c r="A2988" s="9" t="s">
        <v>8804</v>
      </c>
      <c r="B2988" s="10">
        <v>45696.831782407404</v>
      </c>
      <c r="C2988" s="11" t="s">
        <v>8805</v>
      </c>
      <c r="D2988" s="12">
        <v>2.0</v>
      </c>
      <c r="E2988" s="10" t="s">
        <v>12</v>
      </c>
      <c r="F2988" s="12">
        <v>2025.0</v>
      </c>
      <c r="G2988" s="13" t="s">
        <v>13</v>
      </c>
      <c r="H2988" s="14" t="s">
        <v>14</v>
      </c>
      <c r="I2988" s="12">
        <v>540.0</v>
      </c>
      <c r="J2988" s="15" t="str">
        <f t="shared" si="1"/>
        <v>Relevant</v>
      </c>
    </row>
    <row r="2989" ht="22.5" customHeight="1">
      <c r="A2989" s="9" t="s">
        <v>8806</v>
      </c>
      <c r="B2989" s="10">
        <v>45713.594409722224</v>
      </c>
      <c r="C2989" s="11" t="s">
        <v>8807</v>
      </c>
      <c r="D2989" s="12">
        <v>2.0</v>
      </c>
      <c r="E2989" s="10" t="s">
        <v>12</v>
      </c>
      <c r="F2989" s="12">
        <v>2025.0</v>
      </c>
      <c r="G2989" s="13" t="s">
        <v>8808</v>
      </c>
      <c r="H2989" s="14" t="s">
        <v>8809</v>
      </c>
      <c r="I2989" s="12">
        <v>7894642.0</v>
      </c>
      <c r="J2989" s="15" t="str">
        <f t="shared" si="1"/>
        <v>Relevant</v>
      </c>
    </row>
    <row r="2990" ht="22.5" customHeight="1">
      <c r="A2990" s="9" t="s">
        <v>8810</v>
      </c>
      <c r="B2990" s="10">
        <v>45696.74302083333</v>
      </c>
      <c r="C2990" s="11" t="s">
        <v>8811</v>
      </c>
      <c r="D2990" s="12">
        <v>2.0</v>
      </c>
      <c r="E2990" s="10" t="s">
        <v>12</v>
      </c>
      <c r="F2990" s="12">
        <v>2025.0</v>
      </c>
      <c r="G2990" s="13" t="s">
        <v>13</v>
      </c>
      <c r="H2990" s="14" t="s">
        <v>14</v>
      </c>
      <c r="I2990" s="12">
        <v>76.0</v>
      </c>
      <c r="J2990" s="15" t="str">
        <f t="shared" si="1"/>
        <v>Relevant</v>
      </c>
    </row>
    <row r="2991" ht="22.5" customHeight="1">
      <c r="A2991" s="9" t="s">
        <v>8812</v>
      </c>
      <c r="B2991" s="10">
        <v>45742.80836805556</v>
      </c>
      <c r="C2991" s="11" t="s">
        <v>8813</v>
      </c>
      <c r="D2991" s="12">
        <v>3.0</v>
      </c>
      <c r="E2991" s="10" t="s">
        <v>59</v>
      </c>
      <c r="F2991" s="12">
        <v>2025.0</v>
      </c>
      <c r="G2991" s="13" t="s">
        <v>13</v>
      </c>
      <c r="H2991" s="14" t="s">
        <v>204</v>
      </c>
      <c r="I2991" s="12">
        <v>124.0</v>
      </c>
      <c r="J2991" s="15" t="str">
        <f t="shared" si="1"/>
        <v>Relevant</v>
      </c>
    </row>
    <row r="2992" ht="22.5" customHeight="1">
      <c r="A2992" s="9" t="s">
        <v>8814</v>
      </c>
      <c r="B2992" s="10">
        <v>45746.84097222222</v>
      </c>
      <c r="C2992" s="11" t="s">
        <v>8815</v>
      </c>
      <c r="D2992" s="12">
        <v>3.0</v>
      </c>
      <c r="E2992" s="10" t="s">
        <v>59</v>
      </c>
      <c r="F2992" s="12">
        <v>2025.0</v>
      </c>
      <c r="G2992" s="13" t="s">
        <v>8816</v>
      </c>
      <c r="H2992" s="14" t="s">
        <v>8817</v>
      </c>
      <c r="I2992" s="12">
        <v>0.0</v>
      </c>
      <c r="J2992" s="15" t="str">
        <f t="shared" si="1"/>
        <v>Relevant</v>
      </c>
    </row>
    <row r="2993" ht="22.5" customHeight="1">
      <c r="A2993" s="9" t="s">
        <v>8818</v>
      </c>
      <c r="B2993" s="10">
        <v>45697.76131944444</v>
      </c>
      <c r="C2993" s="11" t="s">
        <v>8819</v>
      </c>
      <c r="D2993" s="12">
        <v>2.0</v>
      </c>
      <c r="E2993" s="10" t="s">
        <v>12</v>
      </c>
      <c r="F2993" s="12">
        <v>2025.0</v>
      </c>
      <c r="G2993" s="13" t="s">
        <v>13</v>
      </c>
      <c r="H2993" s="14" t="s">
        <v>14</v>
      </c>
      <c r="I2993" s="12">
        <v>4.0</v>
      </c>
      <c r="J2993" s="15" t="str">
        <f t="shared" si="1"/>
        <v>Relevant</v>
      </c>
    </row>
    <row r="2994" ht="22.5" customHeight="1">
      <c r="A2994" s="9" t="s">
        <v>8820</v>
      </c>
      <c r="B2994" s="10">
        <v>45389.459027777775</v>
      </c>
      <c r="C2994" s="11" t="s">
        <v>8821</v>
      </c>
      <c r="D2994" s="12">
        <v>4.0</v>
      </c>
      <c r="E2994" s="10" t="s">
        <v>274</v>
      </c>
      <c r="F2994" s="12">
        <v>2024.0</v>
      </c>
      <c r="G2994" s="13" t="s">
        <v>8822</v>
      </c>
      <c r="H2994" s="14" t="s">
        <v>8823</v>
      </c>
      <c r="I2994" s="12">
        <v>1.2620616E7</v>
      </c>
      <c r="J2994" s="15" t="str">
        <f t="shared" si="1"/>
        <v>Irrelevant</v>
      </c>
    </row>
    <row r="2995" ht="22.5" customHeight="1">
      <c r="A2995" s="9" t="s">
        <v>8824</v>
      </c>
      <c r="B2995" s="10">
        <v>45723.82895833333</v>
      </c>
      <c r="C2995" s="11" t="s">
        <v>8825</v>
      </c>
      <c r="D2995" s="12">
        <v>3.0</v>
      </c>
      <c r="E2995" s="10" t="s">
        <v>59</v>
      </c>
      <c r="F2995" s="12">
        <v>2025.0</v>
      </c>
      <c r="G2995" s="13" t="s">
        <v>13</v>
      </c>
      <c r="H2995" s="14" t="s">
        <v>430</v>
      </c>
      <c r="I2995" s="12">
        <v>1200.0</v>
      </c>
      <c r="J2995" s="15" t="str">
        <f t="shared" si="1"/>
        <v>Relevant</v>
      </c>
    </row>
    <row r="2996" ht="22.5" customHeight="1">
      <c r="A2996" s="9" t="s">
        <v>8826</v>
      </c>
      <c r="B2996" s="10">
        <v>45729.88413194445</v>
      </c>
      <c r="C2996" s="11" t="s">
        <v>8827</v>
      </c>
      <c r="D2996" s="12">
        <v>3.0</v>
      </c>
      <c r="E2996" s="10" t="s">
        <v>59</v>
      </c>
      <c r="F2996" s="12">
        <v>2025.0</v>
      </c>
      <c r="G2996" s="13" t="s">
        <v>13</v>
      </c>
      <c r="H2996" s="14" t="s">
        <v>8828</v>
      </c>
      <c r="I2996" s="12">
        <v>4884.0</v>
      </c>
      <c r="J2996" s="15" t="str">
        <f t="shared" si="1"/>
        <v>Relevant</v>
      </c>
    </row>
    <row r="2997" ht="22.5" customHeight="1">
      <c r="A2997" s="9" t="s">
        <v>8829</v>
      </c>
      <c r="B2997" s="10">
        <v>45725.93844907408</v>
      </c>
      <c r="C2997" s="11" t="s">
        <v>8830</v>
      </c>
      <c r="D2997" s="12">
        <v>3.0</v>
      </c>
      <c r="E2997" s="10" t="s">
        <v>59</v>
      </c>
      <c r="F2997" s="12">
        <v>2025.0</v>
      </c>
      <c r="G2997" s="13" t="s">
        <v>8831</v>
      </c>
      <c r="H2997" s="14" t="s">
        <v>8832</v>
      </c>
      <c r="I2997" s="12">
        <v>0.0</v>
      </c>
      <c r="J2997" s="15" t="str">
        <f t="shared" si="1"/>
        <v>Irrelevant</v>
      </c>
    </row>
    <row r="2998" ht="22.5" customHeight="1">
      <c r="A2998" s="9" t="s">
        <v>8833</v>
      </c>
      <c r="B2998" s="10">
        <v>45619.417280092595</v>
      </c>
      <c r="C2998" s="11" t="s">
        <v>8834</v>
      </c>
      <c r="D2998" s="12">
        <v>11.0</v>
      </c>
      <c r="E2998" s="10" t="s">
        <v>17</v>
      </c>
      <c r="F2998" s="12">
        <v>2024.0</v>
      </c>
      <c r="G2998" s="13" t="s">
        <v>13</v>
      </c>
      <c r="H2998" s="14" t="s">
        <v>1639</v>
      </c>
      <c r="I2998" s="12">
        <v>15446.0</v>
      </c>
      <c r="J2998" s="15" t="str">
        <f t="shared" si="1"/>
        <v>Relevant</v>
      </c>
    </row>
    <row r="2999" ht="22.5" customHeight="1">
      <c r="A2999" s="9" t="s">
        <v>8835</v>
      </c>
      <c r="B2999" s="10">
        <v>45743.34230324074</v>
      </c>
      <c r="C2999" s="11" t="s">
        <v>850</v>
      </c>
      <c r="D2999" s="12">
        <v>3.0</v>
      </c>
      <c r="E2999" s="10" t="s">
        <v>59</v>
      </c>
      <c r="F2999" s="12">
        <v>2025.0</v>
      </c>
      <c r="G2999" s="13" t="s">
        <v>13</v>
      </c>
      <c r="H2999" s="14" t="s">
        <v>204</v>
      </c>
      <c r="I2999" s="12">
        <v>820.0</v>
      </c>
      <c r="J2999" s="15" t="str">
        <f t="shared" si="1"/>
        <v>Relevant</v>
      </c>
    </row>
    <row r="3000" ht="22.5" customHeight="1">
      <c r="A3000" s="9" t="s">
        <v>8836</v>
      </c>
      <c r="B3000" s="10">
        <v>45629.231775520835</v>
      </c>
      <c r="C3000" s="11" t="s">
        <v>8837</v>
      </c>
      <c r="D3000" s="12">
        <v>12.0</v>
      </c>
      <c r="E3000" s="10" t="s">
        <v>26</v>
      </c>
      <c r="F3000" s="12">
        <v>2024.0</v>
      </c>
      <c r="G3000" s="13" t="s">
        <v>8838</v>
      </c>
      <c r="H3000" s="14" t="s">
        <v>8839</v>
      </c>
      <c r="I3000" s="12">
        <v>1.1946612E7</v>
      </c>
      <c r="J3000" s="15" t="str">
        <f t="shared" si="1"/>
        <v>Irrelevant</v>
      </c>
    </row>
    <row r="3001" ht="22.5" customHeight="1">
      <c r="A3001" s="9" t="s">
        <v>8840</v>
      </c>
      <c r="B3001" s="10">
        <v>45616.5434837963</v>
      </c>
      <c r="C3001" s="11" t="s">
        <v>8841</v>
      </c>
      <c r="D3001" s="12">
        <v>11.0</v>
      </c>
      <c r="E3001" s="10" t="s">
        <v>17</v>
      </c>
      <c r="F3001" s="12">
        <v>2024.0</v>
      </c>
      <c r="G3001" s="13" t="s">
        <v>13</v>
      </c>
      <c r="H3001" s="14" t="s">
        <v>8842</v>
      </c>
      <c r="I3001" s="12">
        <v>24.0</v>
      </c>
      <c r="J3001" s="15" t="str">
        <f t="shared" si="1"/>
        <v>Relevant</v>
      </c>
    </row>
    <row r="3002" ht="22.5" customHeight="1">
      <c r="A3002" s="9" t="s">
        <v>8843</v>
      </c>
      <c r="B3002" s="10">
        <v>45642.53538194444</v>
      </c>
      <c r="C3002" s="11" t="s">
        <v>8844</v>
      </c>
      <c r="D3002" s="12">
        <v>12.0</v>
      </c>
      <c r="E3002" s="10" t="s">
        <v>26</v>
      </c>
      <c r="F3002" s="12">
        <v>2024.0</v>
      </c>
      <c r="G3002" s="13" t="s">
        <v>13</v>
      </c>
      <c r="H3002" s="14" t="s">
        <v>232</v>
      </c>
      <c r="I3002" s="12">
        <v>5237.0</v>
      </c>
      <c r="J3002" s="15" t="str">
        <f t="shared" si="1"/>
        <v>Relevant</v>
      </c>
    </row>
    <row r="3003" ht="22.5" customHeight="1">
      <c r="A3003" s="9" t="s">
        <v>8845</v>
      </c>
      <c r="B3003" s="10">
        <v>45561.374801273145</v>
      </c>
      <c r="C3003" s="11" t="s">
        <v>5146</v>
      </c>
      <c r="D3003" s="12">
        <v>9.0</v>
      </c>
      <c r="E3003" s="10" t="s">
        <v>114</v>
      </c>
      <c r="F3003" s="12">
        <v>2024.0</v>
      </c>
      <c r="G3003" s="13" t="s">
        <v>8846</v>
      </c>
      <c r="H3003" s="14" t="s">
        <v>8847</v>
      </c>
      <c r="I3003" s="12">
        <v>9036734.0</v>
      </c>
      <c r="J3003" s="15" t="str">
        <f t="shared" si="1"/>
        <v>Relevant</v>
      </c>
    </row>
    <row r="3004" ht="22.5" customHeight="1">
      <c r="A3004" s="9" t="s">
        <v>8848</v>
      </c>
      <c r="B3004" s="10">
        <v>45446.44289351852</v>
      </c>
      <c r="C3004" s="11" t="s">
        <v>8849</v>
      </c>
      <c r="D3004" s="12">
        <v>6.0</v>
      </c>
      <c r="E3004" s="10" t="s">
        <v>34</v>
      </c>
      <c r="F3004" s="12">
        <v>2024.0</v>
      </c>
      <c r="G3004" s="13" t="s">
        <v>8850</v>
      </c>
      <c r="H3004" s="14" t="s">
        <v>8851</v>
      </c>
      <c r="I3004" s="12">
        <v>164447.0</v>
      </c>
      <c r="J3004" s="15" t="str">
        <f t="shared" si="1"/>
        <v>Irrelevant</v>
      </c>
    </row>
    <row r="3005" ht="22.5" customHeight="1">
      <c r="A3005" s="9" t="s">
        <v>8852</v>
      </c>
      <c r="B3005" s="10">
        <v>45697.34914351852</v>
      </c>
      <c r="C3005" s="11" t="s">
        <v>8853</v>
      </c>
      <c r="D3005" s="12">
        <v>2.0</v>
      </c>
      <c r="E3005" s="10" t="s">
        <v>12</v>
      </c>
      <c r="F3005" s="12">
        <v>2025.0</v>
      </c>
      <c r="G3005" s="13" t="s">
        <v>13</v>
      </c>
      <c r="H3005" s="14" t="s">
        <v>1264</v>
      </c>
      <c r="I3005" s="12">
        <v>49.0</v>
      </c>
      <c r="J3005" s="15" t="str">
        <f t="shared" si="1"/>
        <v>Relevant</v>
      </c>
    </row>
    <row r="3006" ht="22.5" customHeight="1">
      <c r="A3006" s="9" t="s">
        <v>8854</v>
      </c>
      <c r="B3006" s="10">
        <v>45615.6478587963</v>
      </c>
      <c r="C3006" s="11" t="s">
        <v>8855</v>
      </c>
      <c r="D3006" s="12">
        <v>11.0</v>
      </c>
      <c r="E3006" s="10" t="s">
        <v>17</v>
      </c>
      <c r="F3006" s="12">
        <v>2024.0</v>
      </c>
      <c r="G3006" s="13" t="s">
        <v>13</v>
      </c>
      <c r="H3006" s="14" t="s">
        <v>1325</v>
      </c>
      <c r="I3006" s="12">
        <v>224.0</v>
      </c>
      <c r="J3006" s="15" t="str">
        <f t="shared" si="1"/>
        <v>Relevant</v>
      </c>
    </row>
    <row r="3007" ht="22.5" customHeight="1">
      <c r="A3007" s="9" t="s">
        <v>8856</v>
      </c>
      <c r="B3007" s="10">
        <v>45413.55101851852</v>
      </c>
      <c r="C3007" s="11" t="s">
        <v>8857</v>
      </c>
      <c r="D3007" s="12">
        <v>5.0</v>
      </c>
      <c r="E3007" s="10" t="s">
        <v>21</v>
      </c>
      <c r="F3007" s="12">
        <v>2024.0</v>
      </c>
      <c r="G3007" s="13" t="s">
        <v>13</v>
      </c>
      <c r="H3007" s="14" t="s">
        <v>8858</v>
      </c>
      <c r="I3007" s="12">
        <v>28.0</v>
      </c>
      <c r="J3007" s="15" t="str">
        <f t="shared" si="1"/>
        <v>Irrelevant</v>
      </c>
    </row>
    <row r="3008" ht="22.5" customHeight="1">
      <c r="A3008" s="9" t="s">
        <v>8859</v>
      </c>
      <c r="B3008" s="10">
        <v>45609.81857638889</v>
      </c>
      <c r="C3008" s="11" t="s">
        <v>8860</v>
      </c>
      <c r="D3008" s="12">
        <v>11.0</v>
      </c>
      <c r="E3008" s="10" t="s">
        <v>17</v>
      </c>
      <c r="F3008" s="12">
        <v>2024.0</v>
      </c>
      <c r="G3008" s="13" t="s">
        <v>8861</v>
      </c>
      <c r="H3008" s="14" t="s">
        <v>8862</v>
      </c>
      <c r="I3008" s="12">
        <v>8443435.0</v>
      </c>
      <c r="J3008" s="15" t="str">
        <f t="shared" si="1"/>
        <v>Relevant</v>
      </c>
    </row>
    <row r="3009" ht="22.5" customHeight="1">
      <c r="A3009" s="9" t="s">
        <v>8863</v>
      </c>
      <c r="B3009" s="10">
        <v>45622.86311342593</v>
      </c>
      <c r="C3009" s="11" t="s">
        <v>8864</v>
      </c>
      <c r="D3009" s="12">
        <v>11.0</v>
      </c>
      <c r="E3009" s="10" t="s">
        <v>17</v>
      </c>
      <c r="F3009" s="12">
        <v>2024.0</v>
      </c>
      <c r="G3009" s="13" t="s">
        <v>13</v>
      </c>
      <c r="H3009" s="14" t="s">
        <v>220</v>
      </c>
      <c r="I3009" s="12">
        <v>3.0</v>
      </c>
      <c r="J3009" s="15" t="str">
        <f t="shared" si="1"/>
        <v>Relevant</v>
      </c>
    </row>
    <row r="3010" ht="22.5" customHeight="1">
      <c r="A3010" s="9" t="s">
        <v>8865</v>
      </c>
      <c r="B3010" s="10">
        <v>45588.04141203704</v>
      </c>
      <c r="C3010" s="11" t="s">
        <v>8866</v>
      </c>
      <c r="D3010" s="12">
        <v>10.0</v>
      </c>
      <c r="E3010" s="10" t="s">
        <v>42</v>
      </c>
      <c r="F3010" s="12">
        <v>2024.0</v>
      </c>
      <c r="G3010" s="13" t="s">
        <v>13</v>
      </c>
      <c r="H3010" s="14" t="s">
        <v>1633</v>
      </c>
      <c r="I3010" s="12">
        <v>7309.0</v>
      </c>
      <c r="J3010" s="15" t="str">
        <f t="shared" si="1"/>
        <v>Relevant</v>
      </c>
    </row>
    <row r="3011" ht="22.5" customHeight="1">
      <c r="A3011" s="9" t="s">
        <v>8867</v>
      </c>
      <c r="B3011" s="10">
        <v>45593.89297453704</v>
      </c>
      <c r="C3011" s="11" t="s">
        <v>8868</v>
      </c>
      <c r="D3011" s="12">
        <v>10.0</v>
      </c>
      <c r="E3011" s="10" t="s">
        <v>42</v>
      </c>
      <c r="F3011" s="12">
        <v>2024.0</v>
      </c>
      <c r="G3011" s="13" t="s">
        <v>13</v>
      </c>
      <c r="H3011" s="14" t="s">
        <v>131</v>
      </c>
      <c r="I3011" s="12">
        <v>32.0</v>
      </c>
      <c r="J3011" s="15" t="str">
        <f t="shared" si="1"/>
        <v>Relevant</v>
      </c>
    </row>
    <row r="3012" ht="22.5" customHeight="1">
      <c r="A3012" s="9" t="s">
        <v>8869</v>
      </c>
      <c r="B3012" s="10">
        <v>45614.48373842592</v>
      </c>
      <c r="C3012" s="11" t="s">
        <v>8870</v>
      </c>
      <c r="D3012" s="12">
        <v>11.0</v>
      </c>
      <c r="E3012" s="10" t="s">
        <v>17</v>
      </c>
      <c r="F3012" s="12">
        <v>2024.0</v>
      </c>
      <c r="G3012" s="13" t="s">
        <v>13</v>
      </c>
      <c r="H3012" s="14" t="s">
        <v>8871</v>
      </c>
      <c r="I3012" s="12">
        <v>2368.0</v>
      </c>
      <c r="J3012" s="15" t="str">
        <f t="shared" si="1"/>
        <v>Relevant</v>
      </c>
    </row>
    <row r="3013" ht="22.5" customHeight="1">
      <c r="A3013" s="9" t="s">
        <v>8872</v>
      </c>
      <c r="B3013" s="10">
        <v>45473.43734953704</v>
      </c>
      <c r="C3013" s="11" t="s">
        <v>1879</v>
      </c>
      <c r="D3013" s="12">
        <v>6.0</v>
      </c>
      <c r="E3013" s="10" t="s">
        <v>34</v>
      </c>
      <c r="F3013" s="12">
        <v>2024.0</v>
      </c>
      <c r="G3013" s="13" t="s">
        <v>13</v>
      </c>
      <c r="H3013" s="14" t="s">
        <v>56</v>
      </c>
      <c r="I3013" s="12">
        <v>7.0</v>
      </c>
      <c r="J3013" s="15" t="str">
        <f t="shared" si="1"/>
        <v>Relevant</v>
      </c>
    </row>
    <row r="3014" ht="22.5" customHeight="1">
      <c r="A3014" s="9" t="s">
        <v>8873</v>
      </c>
      <c r="B3014" s="10">
        <v>45715.38512731482</v>
      </c>
      <c r="C3014" s="11" t="s">
        <v>8874</v>
      </c>
      <c r="D3014" s="12">
        <v>2.0</v>
      </c>
      <c r="E3014" s="10" t="s">
        <v>12</v>
      </c>
      <c r="F3014" s="12">
        <v>2025.0</v>
      </c>
      <c r="G3014" s="13" t="s">
        <v>8875</v>
      </c>
      <c r="H3014" s="14" t="s">
        <v>8876</v>
      </c>
      <c r="I3014" s="12">
        <v>7981.0</v>
      </c>
      <c r="J3014" s="15" t="str">
        <f t="shared" si="1"/>
        <v>Irrelevant</v>
      </c>
    </row>
    <row r="3015" ht="22.5" customHeight="1">
      <c r="A3015" s="9" t="s">
        <v>8877</v>
      </c>
      <c r="B3015" s="10">
        <v>45546.83222222222</v>
      </c>
      <c r="C3015" s="11" t="s">
        <v>8878</v>
      </c>
      <c r="D3015" s="12">
        <v>9.0</v>
      </c>
      <c r="E3015" s="10" t="s">
        <v>114</v>
      </c>
      <c r="F3015" s="12">
        <v>2024.0</v>
      </c>
      <c r="G3015" s="13" t="s">
        <v>1545</v>
      </c>
      <c r="H3015" s="14" t="s">
        <v>1546</v>
      </c>
      <c r="I3015" s="12">
        <v>0.0</v>
      </c>
      <c r="J3015" s="15" t="str">
        <f t="shared" si="1"/>
        <v>Relevant</v>
      </c>
    </row>
    <row r="3016" ht="22.5" customHeight="1">
      <c r="A3016" s="9" t="s">
        <v>8879</v>
      </c>
      <c r="B3016" s="10">
        <v>45649.72892361111</v>
      </c>
      <c r="C3016" s="11" t="s">
        <v>8880</v>
      </c>
      <c r="D3016" s="12">
        <v>12.0</v>
      </c>
      <c r="E3016" s="10" t="s">
        <v>26</v>
      </c>
      <c r="F3016" s="12">
        <v>2024.0</v>
      </c>
      <c r="G3016" s="13" t="s">
        <v>13</v>
      </c>
      <c r="H3016" s="14" t="s">
        <v>8881</v>
      </c>
      <c r="I3016" s="12">
        <v>26.0</v>
      </c>
      <c r="J3016" s="15" t="str">
        <f t="shared" si="1"/>
        <v>Irrelevant</v>
      </c>
    </row>
    <row r="3017" ht="22.5" customHeight="1">
      <c r="A3017" s="9" t="s">
        <v>8882</v>
      </c>
      <c r="B3017" s="10">
        <v>45590.88730508102</v>
      </c>
      <c r="C3017" s="11" t="s">
        <v>8883</v>
      </c>
      <c r="D3017" s="12">
        <v>10.0</v>
      </c>
      <c r="E3017" s="10" t="s">
        <v>42</v>
      </c>
      <c r="F3017" s="12">
        <v>2024.0</v>
      </c>
      <c r="G3017" s="13" t="s">
        <v>7016</v>
      </c>
      <c r="H3017" s="14" t="s">
        <v>7017</v>
      </c>
      <c r="I3017" s="12">
        <v>0.0</v>
      </c>
      <c r="J3017" s="15" t="str">
        <f t="shared" si="1"/>
        <v>Irrelevant</v>
      </c>
    </row>
    <row r="3018" ht="22.5" customHeight="1">
      <c r="A3018" s="9" t="s">
        <v>8884</v>
      </c>
      <c r="B3018" s="10">
        <v>45535.52585648148</v>
      </c>
      <c r="C3018" s="11" t="s">
        <v>8885</v>
      </c>
      <c r="D3018" s="12">
        <v>8.0</v>
      </c>
      <c r="E3018" s="10" t="s">
        <v>167</v>
      </c>
      <c r="F3018" s="12">
        <v>2024.0</v>
      </c>
      <c r="G3018" s="13" t="s">
        <v>13</v>
      </c>
      <c r="H3018" s="14" t="s">
        <v>8886</v>
      </c>
      <c r="I3018" s="12">
        <v>38.0</v>
      </c>
      <c r="J3018" s="15" t="str">
        <f t="shared" si="1"/>
        <v>Irrelevant</v>
      </c>
    </row>
    <row r="3019" ht="22.5" customHeight="1">
      <c r="A3019" s="9" t="s">
        <v>8887</v>
      </c>
      <c r="B3019" s="10">
        <v>45642.55872685185</v>
      </c>
      <c r="C3019" s="11" t="s">
        <v>8888</v>
      </c>
      <c r="D3019" s="12">
        <v>12.0</v>
      </c>
      <c r="E3019" s="10" t="s">
        <v>26</v>
      </c>
      <c r="F3019" s="12">
        <v>2024.0</v>
      </c>
      <c r="G3019" s="13" t="s">
        <v>13</v>
      </c>
      <c r="H3019" s="14" t="s">
        <v>8889</v>
      </c>
      <c r="I3019" s="12">
        <v>2690.0</v>
      </c>
      <c r="J3019" s="15" t="str">
        <f t="shared" si="1"/>
        <v>Relevant</v>
      </c>
    </row>
    <row r="3020" ht="22.5" customHeight="1">
      <c r="A3020" s="9" t="s">
        <v>8890</v>
      </c>
      <c r="B3020" s="10">
        <v>45631.33194444444</v>
      </c>
      <c r="C3020" s="11" t="s">
        <v>8891</v>
      </c>
      <c r="D3020" s="12">
        <v>12.0</v>
      </c>
      <c r="E3020" s="10" t="s">
        <v>26</v>
      </c>
      <c r="F3020" s="12">
        <v>2024.0</v>
      </c>
      <c r="G3020" s="13" t="s">
        <v>8892</v>
      </c>
      <c r="H3020" s="14" t="s">
        <v>8893</v>
      </c>
      <c r="I3020" s="12">
        <v>1.3972868E7</v>
      </c>
      <c r="J3020" s="15" t="str">
        <f t="shared" si="1"/>
        <v>Irrelevant</v>
      </c>
    </row>
    <row r="3021" ht="22.5" customHeight="1">
      <c r="A3021" s="9" t="s">
        <v>8894</v>
      </c>
      <c r="B3021" s="10">
        <v>45706.44666666666</v>
      </c>
      <c r="C3021" s="11" t="s">
        <v>8895</v>
      </c>
      <c r="D3021" s="12">
        <v>2.0</v>
      </c>
      <c r="E3021" s="10" t="s">
        <v>12</v>
      </c>
      <c r="F3021" s="12">
        <v>2025.0</v>
      </c>
      <c r="G3021" s="13" t="s">
        <v>13</v>
      </c>
      <c r="H3021" s="14" t="s">
        <v>4383</v>
      </c>
      <c r="I3021" s="12">
        <v>19.0</v>
      </c>
      <c r="J3021" s="15" t="str">
        <f t="shared" si="1"/>
        <v>Irrelevant</v>
      </c>
    </row>
    <row r="3022" ht="22.5" customHeight="1">
      <c r="A3022" s="9" t="s">
        <v>8896</v>
      </c>
      <c r="B3022" s="10">
        <v>45447.791979166665</v>
      </c>
      <c r="C3022" s="11" t="s">
        <v>8897</v>
      </c>
      <c r="D3022" s="12">
        <v>6.0</v>
      </c>
      <c r="E3022" s="10" t="s">
        <v>34</v>
      </c>
      <c r="F3022" s="12">
        <v>2024.0</v>
      </c>
      <c r="G3022" s="13" t="s">
        <v>8898</v>
      </c>
      <c r="H3022" s="14" t="s">
        <v>8899</v>
      </c>
      <c r="I3022" s="12">
        <v>135412.0</v>
      </c>
      <c r="J3022" s="15" t="str">
        <f t="shared" si="1"/>
        <v>Irrelevant</v>
      </c>
    </row>
    <row r="3023" ht="22.5" customHeight="1">
      <c r="A3023" s="9" t="s">
        <v>8900</v>
      </c>
      <c r="B3023" s="10">
        <v>45702.83660879629</v>
      </c>
      <c r="C3023" s="11" t="s">
        <v>8901</v>
      </c>
      <c r="D3023" s="12">
        <v>2.0</v>
      </c>
      <c r="E3023" s="10" t="s">
        <v>12</v>
      </c>
      <c r="F3023" s="12">
        <v>2025.0</v>
      </c>
      <c r="G3023" s="13" t="s">
        <v>13</v>
      </c>
      <c r="H3023" s="14" t="s">
        <v>8902</v>
      </c>
      <c r="I3023" s="12">
        <v>108.0</v>
      </c>
      <c r="J3023" s="15" t="str">
        <f t="shared" si="1"/>
        <v>Irrelevant</v>
      </c>
    </row>
    <row r="3024" ht="22.5" customHeight="1">
      <c r="A3024" s="9" t="s">
        <v>8903</v>
      </c>
      <c r="B3024" s="10">
        <v>45589.55069444444</v>
      </c>
      <c r="C3024" s="11" t="s">
        <v>8904</v>
      </c>
      <c r="D3024" s="12">
        <v>10.0</v>
      </c>
      <c r="E3024" s="10" t="s">
        <v>42</v>
      </c>
      <c r="F3024" s="12">
        <v>2024.0</v>
      </c>
      <c r="G3024" s="13" t="s">
        <v>8905</v>
      </c>
      <c r="H3024" s="14" t="s">
        <v>8906</v>
      </c>
      <c r="I3024" s="12">
        <v>9209.0</v>
      </c>
      <c r="J3024" s="15" t="str">
        <f t="shared" si="1"/>
        <v>Relevant</v>
      </c>
    </row>
    <row r="3025" ht="22.5" customHeight="1">
      <c r="A3025" s="9" t="s">
        <v>8907</v>
      </c>
      <c r="B3025" s="10">
        <v>45583.44841435185</v>
      </c>
      <c r="C3025" s="11" t="s">
        <v>8908</v>
      </c>
      <c r="D3025" s="12">
        <v>10.0</v>
      </c>
      <c r="E3025" s="10" t="s">
        <v>42</v>
      </c>
      <c r="F3025" s="12">
        <v>2024.0</v>
      </c>
      <c r="G3025" s="13" t="s">
        <v>13</v>
      </c>
      <c r="H3025" s="14" t="s">
        <v>8909</v>
      </c>
      <c r="I3025" s="12">
        <v>15.0</v>
      </c>
      <c r="J3025" s="15" t="str">
        <f t="shared" si="1"/>
        <v>Irrelevant</v>
      </c>
    </row>
    <row r="3026" ht="22.5" customHeight="1">
      <c r="A3026" s="9" t="s">
        <v>8910</v>
      </c>
      <c r="B3026" s="10">
        <v>45609.53380787037</v>
      </c>
      <c r="C3026" s="11" t="s">
        <v>8911</v>
      </c>
      <c r="D3026" s="12">
        <v>11.0</v>
      </c>
      <c r="E3026" s="10" t="s">
        <v>17</v>
      </c>
      <c r="F3026" s="12">
        <v>2024.0</v>
      </c>
      <c r="G3026" s="13" t="s">
        <v>13</v>
      </c>
      <c r="H3026" s="14" t="s">
        <v>1877</v>
      </c>
      <c r="I3026" s="12">
        <v>317.0</v>
      </c>
      <c r="J3026" s="15" t="str">
        <f t="shared" si="1"/>
        <v>Irrelevant</v>
      </c>
    </row>
    <row r="3027" ht="22.5" customHeight="1">
      <c r="A3027" s="9" t="s">
        <v>8912</v>
      </c>
      <c r="B3027" s="10">
        <v>45585.76939814815</v>
      </c>
      <c r="C3027" s="11" t="s">
        <v>8913</v>
      </c>
      <c r="D3027" s="12">
        <v>10.0</v>
      </c>
      <c r="E3027" s="10" t="s">
        <v>42</v>
      </c>
      <c r="F3027" s="12">
        <v>2024.0</v>
      </c>
      <c r="G3027" s="13" t="s">
        <v>13</v>
      </c>
      <c r="H3027" s="14" t="s">
        <v>645</v>
      </c>
      <c r="I3027" s="12">
        <v>1443.0</v>
      </c>
      <c r="J3027" s="15" t="str">
        <f t="shared" si="1"/>
        <v>Relevant</v>
      </c>
    </row>
    <row r="3028" ht="22.5" customHeight="1">
      <c r="A3028" s="9" t="s">
        <v>8914</v>
      </c>
      <c r="B3028" s="10">
        <v>45580.38681712963</v>
      </c>
      <c r="C3028" s="11" t="s">
        <v>8915</v>
      </c>
      <c r="D3028" s="12">
        <v>10.0</v>
      </c>
      <c r="E3028" s="10" t="s">
        <v>42</v>
      </c>
      <c r="F3028" s="12">
        <v>2024.0</v>
      </c>
      <c r="G3028" s="13" t="s">
        <v>13</v>
      </c>
      <c r="H3028" s="14" t="s">
        <v>642</v>
      </c>
      <c r="I3028" s="12">
        <v>5.0</v>
      </c>
      <c r="J3028" s="15" t="str">
        <f t="shared" si="1"/>
        <v>Relevant</v>
      </c>
    </row>
    <row r="3029" ht="22.5" customHeight="1">
      <c r="A3029" s="9" t="s">
        <v>8916</v>
      </c>
      <c r="B3029" s="10">
        <v>45606.639085648145</v>
      </c>
      <c r="C3029" s="11" t="s">
        <v>2883</v>
      </c>
      <c r="D3029" s="12">
        <v>11.0</v>
      </c>
      <c r="E3029" s="10" t="s">
        <v>17</v>
      </c>
      <c r="F3029" s="12">
        <v>2024.0</v>
      </c>
      <c r="G3029" s="13" t="s">
        <v>13</v>
      </c>
      <c r="H3029" s="14" t="s">
        <v>100</v>
      </c>
      <c r="I3029" s="12">
        <v>34.0</v>
      </c>
      <c r="J3029" s="15" t="str">
        <f t="shared" si="1"/>
        <v>Relevant</v>
      </c>
    </row>
    <row r="3030" ht="22.5" customHeight="1">
      <c r="A3030" s="9" t="s">
        <v>8917</v>
      </c>
      <c r="B3030" s="10">
        <v>45584.71196759259</v>
      </c>
      <c r="C3030" s="11" t="s">
        <v>8918</v>
      </c>
      <c r="D3030" s="12">
        <v>10.0</v>
      </c>
      <c r="E3030" s="10" t="s">
        <v>42</v>
      </c>
      <c r="F3030" s="12">
        <v>2024.0</v>
      </c>
      <c r="G3030" s="13" t="s">
        <v>13</v>
      </c>
      <c r="H3030" s="14" t="s">
        <v>8919</v>
      </c>
      <c r="I3030" s="12">
        <v>1.4086879E7</v>
      </c>
      <c r="J3030" s="15" t="str">
        <f t="shared" si="1"/>
        <v>Irrelevant</v>
      </c>
    </row>
    <row r="3031" ht="22.5" customHeight="1">
      <c r="A3031" s="9" t="s">
        <v>8920</v>
      </c>
      <c r="B3031" s="10">
        <v>45588.708645833336</v>
      </c>
      <c r="C3031" s="11" t="s">
        <v>8921</v>
      </c>
      <c r="D3031" s="12">
        <v>10.0</v>
      </c>
      <c r="E3031" s="10" t="s">
        <v>42</v>
      </c>
      <c r="F3031" s="12">
        <v>2024.0</v>
      </c>
      <c r="G3031" s="13" t="s">
        <v>13</v>
      </c>
      <c r="H3031" s="14" t="s">
        <v>338</v>
      </c>
      <c r="I3031" s="12">
        <v>569.0</v>
      </c>
      <c r="J3031" s="15" t="str">
        <f t="shared" si="1"/>
        <v>Relevant</v>
      </c>
    </row>
    <row r="3032" ht="22.5" customHeight="1">
      <c r="A3032" s="9" t="s">
        <v>8922</v>
      </c>
      <c r="B3032" s="10">
        <v>45696.710173611114</v>
      </c>
      <c r="C3032" s="11" t="s">
        <v>8923</v>
      </c>
      <c r="D3032" s="12">
        <v>2.0</v>
      </c>
      <c r="E3032" s="10" t="s">
        <v>12</v>
      </c>
      <c r="F3032" s="12">
        <v>2025.0</v>
      </c>
      <c r="G3032" s="13" t="s">
        <v>13</v>
      </c>
      <c r="H3032" s="14" t="s">
        <v>1264</v>
      </c>
      <c r="I3032" s="12">
        <v>279.0</v>
      </c>
      <c r="J3032" s="15" t="str">
        <f t="shared" si="1"/>
        <v>Relevant</v>
      </c>
    </row>
    <row r="3033" ht="22.5" customHeight="1">
      <c r="A3033" s="9" t="s">
        <v>8924</v>
      </c>
      <c r="B3033" s="10">
        <v>45580.69153239583</v>
      </c>
      <c r="C3033" s="11" t="s">
        <v>8925</v>
      </c>
      <c r="D3033" s="12">
        <v>10.0</v>
      </c>
      <c r="E3033" s="10" t="s">
        <v>42</v>
      </c>
      <c r="F3033" s="12">
        <v>2024.0</v>
      </c>
      <c r="G3033" s="13" t="s">
        <v>8926</v>
      </c>
      <c r="H3033" s="14" t="s">
        <v>8927</v>
      </c>
      <c r="I3033" s="12">
        <v>473244.0</v>
      </c>
      <c r="J3033" s="15" t="str">
        <f t="shared" si="1"/>
        <v>Relevant</v>
      </c>
    </row>
    <row r="3034" ht="22.5" customHeight="1">
      <c r="A3034" s="9" t="s">
        <v>8928</v>
      </c>
      <c r="B3034" s="10">
        <v>45600.45875</v>
      </c>
      <c r="C3034" s="11" t="s">
        <v>8929</v>
      </c>
      <c r="D3034" s="12">
        <v>11.0</v>
      </c>
      <c r="E3034" s="10" t="s">
        <v>17</v>
      </c>
      <c r="F3034" s="12">
        <v>2024.0</v>
      </c>
      <c r="G3034" s="13" t="s">
        <v>8930</v>
      </c>
      <c r="H3034" s="14" t="s">
        <v>8931</v>
      </c>
      <c r="I3034" s="12">
        <v>6822.0</v>
      </c>
      <c r="J3034" s="15" t="str">
        <f t="shared" si="1"/>
        <v>Irrelevant</v>
      </c>
    </row>
    <row r="3035" ht="22.5" customHeight="1">
      <c r="A3035" s="9" t="s">
        <v>8932</v>
      </c>
      <c r="B3035" s="10">
        <v>45598.09798611111</v>
      </c>
      <c r="C3035" s="11" t="s">
        <v>8933</v>
      </c>
      <c r="D3035" s="12">
        <v>11.0</v>
      </c>
      <c r="E3035" s="10" t="s">
        <v>17</v>
      </c>
      <c r="F3035" s="12">
        <v>2024.0</v>
      </c>
      <c r="G3035" s="13" t="s">
        <v>8934</v>
      </c>
      <c r="H3035" s="14" t="s">
        <v>8935</v>
      </c>
      <c r="I3035" s="12">
        <v>1.2767834E7</v>
      </c>
      <c r="J3035" s="15" t="str">
        <f t="shared" si="1"/>
        <v>Relevant</v>
      </c>
    </row>
    <row r="3036" ht="22.5" customHeight="1">
      <c r="A3036" s="9" t="s">
        <v>8936</v>
      </c>
      <c r="B3036" s="10">
        <v>45550.8549537037</v>
      </c>
      <c r="C3036" s="11" t="s">
        <v>8937</v>
      </c>
      <c r="D3036" s="12">
        <v>9.0</v>
      </c>
      <c r="E3036" s="10" t="s">
        <v>114</v>
      </c>
      <c r="F3036" s="12">
        <v>2024.0</v>
      </c>
      <c r="G3036" s="13" t="s">
        <v>8938</v>
      </c>
      <c r="H3036" s="14" t="s">
        <v>8939</v>
      </c>
      <c r="I3036" s="12">
        <v>952.0</v>
      </c>
      <c r="J3036" s="15" t="str">
        <f t="shared" si="1"/>
        <v>Irrelevant</v>
      </c>
    </row>
    <row r="3037" ht="22.5" customHeight="1">
      <c r="A3037" s="9" t="s">
        <v>8940</v>
      </c>
      <c r="B3037" s="10">
        <v>45614.166666666664</v>
      </c>
      <c r="C3037" s="11" t="s">
        <v>374</v>
      </c>
      <c r="D3037" s="12">
        <v>11.0</v>
      </c>
      <c r="E3037" s="10" t="s">
        <v>17</v>
      </c>
      <c r="F3037" s="12">
        <v>2024.0</v>
      </c>
      <c r="G3037" s="13" t="s">
        <v>8941</v>
      </c>
      <c r="H3037" s="14" t="s">
        <v>8942</v>
      </c>
      <c r="I3037" s="12">
        <v>8494959.0</v>
      </c>
      <c r="J3037" s="15" t="str">
        <f t="shared" si="1"/>
        <v>Relevant</v>
      </c>
    </row>
    <row r="3038" ht="22.5" customHeight="1">
      <c r="A3038" s="9" t="s">
        <v>8943</v>
      </c>
      <c r="B3038" s="10">
        <v>45621.68451535879</v>
      </c>
      <c r="C3038" s="11" t="s">
        <v>8944</v>
      </c>
      <c r="D3038" s="12">
        <v>11.0</v>
      </c>
      <c r="E3038" s="10" t="s">
        <v>17</v>
      </c>
      <c r="F3038" s="12">
        <v>2024.0</v>
      </c>
      <c r="G3038" s="13" t="s">
        <v>8945</v>
      </c>
      <c r="H3038" s="14" t="s">
        <v>8946</v>
      </c>
      <c r="I3038" s="12">
        <v>58981.0</v>
      </c>
      <c r="J3038" s="15" t="str">
        <f t="shared" si="1"/>
        <v>Relevant</v>
      </c>
    </row>
    <row r="3039" ht="22.5" customHeight="1">
      <c r="A3039" s="9" t="s">
        <v>8947</v>
      </c>
      <c r="B3039" s="10">
        <v>45615.47305555556</v>
      </c>
      <c r="C3039" s="11" t="s">
        <v>8948</v>
      </c>
      <c r="D3039" s="12">
        <v>11.0</v>
      </c>
      <c r="E3039" s="10" t="s">
        <v>17</v>
      </c>
      <c r="F3039" s="12">
        <v>2024.0</v>
      </c>
      <c r="G3039" s="13" t="s">
        <v>8949</v>
      </c>
      <c r="H3039" s="14" t="s">
        <v>8950</v>
      </c>
      <c r="I3039" s="12">
        <v>1146.0</v>
      </c>
      <c r="J3039" s="15" t="str">
        <f t="shared" si="1"/>
        <v>Relevant</v>
      </c>
    </row>
    <row r="3040" ht="22.5" customHeight="1">
      <c r="A3040" s="9" t="s">
        <v>8951</v>
      </c>
      <c r="B3040" s="10">
        <v>45636.84428240741</v>
      </c>
      <c r="C3040" s="11" t="s">
        <v>8952</v>
      </c>
      <c r="D3040" s="12">
        <v>12.0</v>
      </c>
      <c r="E3040" s="10" t="s">
        <v>26</v>
      </c>
      <c r="F3040" s="12">
        <v>2024.0</v>
      </c>
      <c r="G3040" s="13" t="s">
        <v>13</v>
      </c>
      <c r="H3040" s="14" t="s">
        <v>8953</v>
      </c>
      <c r="I3040" s="12">
        <v>4593.0</v>
      </c>
      <c r="J3040" s="15" t="str">
        <f t="shared" si="1"/>
        <v>Relevant</v>
      </c>
    </row>
    <row r="3041" ht="22.5" customHeight="1">
      <c r="A3041" s="9" t="s">
        <v>8954</v>
      </c>
      <c r="B3041" s="10">
        <v>45602.5187446875</v>
      </c>
      <c r="C3041" s="11" t="s">
        <v>8955</v>
      </c>
      <c r="D3041" s="12">
        <v>11.0</v>
      </c>
      <c r="E3041" s="10" t="s">
        <v>17</v>
      </c>
      <c r="F3041" s="12">
        <v>2024.0</v>
      </c>
      <c r="G3041" s="13" t="s">
        <v>8956</v>
      </c>
      <c r="H3041" s="14" t="s">
        <v>8957</v>
      </c>
      <c r="I3041" s="12">
        <v>11386.0</v>
      </c>
      <c r="J3041" s="15" t="str">
        <f t="shared" si="1"/>
        <v>Relevant</v>
      </c>
    </row>
    <row r="3042" ht="22.5" customHeight="1">
      <c r="A3042" s="9" t="s">
        <v>8958</v>
      </c>
      <c r="B3042" s="10">
        <v>45601.46299768519</v>
      </c>
      <c r="C3042" s="11" t="s">
        <v>8959</v>
      </c>
      <c r="D3042" s="12">
        <v>11.0</v>
      </c>
      <c r="E3042" s="10" t="s">
        <v>17</v>
      </c>
      <c r="F3042" s="12">
        <v>2024.0</v>
      </c>
      <c r="G3042" s="13" t="s">
        <v>13</v>
      </c>
      <c r="H3042" s="14" t="s">
        <v>4028</v>
      </c>
      <c r="I3042" s="12">
        <v>5.0</v>
      </c>
      <c r="J3042" s="15" t="str">
        <f t="shared" si="1"/>
        <v>Irrelevant</v>
      </c>
    </row>
    <row r="3043" ht="22.5" customHeight="1">
      <c r="A3043" s="9" t="s">
        <v>8960</v>
      </c>
      <c r="B3043" s="10">
        <v>45524.42824074074</v>
      </c>
      <c r="C3043" s="11" t="s">
        <v>8961</v>
      </c>
      <c r="D3043" s="12">
        <v>8.0</v>
      </c>
      <c r="E3043" s="10" t="s">
        <v>167</v>
      </c>
      <c r="F3043" s="12">
        <v>2024.0</v>
      </c>
      <c r="G3043" s="13" t="s">
        <v>13</v>
      </c>
      <c r="H3043" s="14" t="s">
        <v>8962</v>
      </c>
      <c r="I3043" s="12">
        <v>83.0</v>
      </c>
      <c r="J3043" s="15" t="str">
        <f t="shared" si="1"/>
        <v>Relevant</v>
      </c>
    </row>
    <row r="3044" ht="22.5" customHeight="1">
      <c r="A3044" s="9" t="s">
        <v>8963</v>
      </c>
      <c r="B3044" s="10">
        <v>45633.29934027778</v>
      </c>
      <c r="C3044" s="11" t="s">
        <v>8964</v>
      </c>
      <c r="D3044" s="12">
        <v>12.0</v>
      </c>
      <c r="E3044" s="10" t="s">
        <v>26</v>
      </c>
      <c r="F3044" s="12">
        <v>2024.0</v>
      </c>
      <c r="G3044" s="13" t="s">
        <v>8965</v>
      </c>
      <c r="H3044" s="14" t="s">
        <v>8966</v>
      </c>
      <c r="I3044" s="12">
        <v>6831001.0</v>
      </c>
      <c r="J3044" s="15" t="str">
        <f t="shared" si="1"/>
        <v>Relevant</v>
      </c>
    </row>
    <row r="3045" ht="22.5" customHeight="1">
      <c r="A3045" s="9" t="s">
        <v>8967</v>
      </c>
      <c r="B3045" s="10">
        <v>45611.6809375</v>
      </c>
      <c r="C3045" s="11" t="s">
        <v>8968</v>
      </c>
      <c r="D3045" s="12">
        <v>11.0</v>
      </c>
      <c r="E3045" s="10" t="s">
        <v>17</v>
      </c>
      <c r="F3045" s="12">
        <v>2024.0</v>
      </c>
      <c r="G3045" s="13" t="s">
        <v>8969</v>
      </c>
      <c r="H3045" s="14" t="s">
        <v>8970</v>
      </c>
      <c r="I3045" s="12">
        <v>2083070.0</v>
      </c>
      <c r="J3045" s="15" t="str">
        <f t="shared" si="1"/>
        <v>Relevant</v>
      </c>
    </row>
    <row r="3046" ht="22.5" customHeight="1">
      <c r="A3046" s="9" t="s">
        <v>8971</v>
      </c>
      <c r="B3046" s="10">
        <v>45732.34987268518</v>
      </c>
      <c r="C3046" s="11" t="s">
        <v>8972</v>
      </c>
      <c r="D3046" s="12">
        <v>3.0</v>
      </c>
      <c r="E3046" s="10" t="s">
        <v>59</v>
      </c>
      <c r="F3046" s="12">
        <v>2025.0</v>
      </c>
      <c r="G3046" s="13" t="s">
        <v>13</v>
      </c>
      <c r="H3046" s="14" t="s">
        <v>8973</v>
      </c>
      <c r="I3046" s="12">
        <v>439.0</v>
      </c>
      <c r="J3046" s="15" t="str">
        <f t="shared" si="1"/>
        <v>Irrelevant</v>
      </c>
    </row>
    <row r="3047" ht="22.5" customHeight="1">
      <c r="A3047" s="9" t="s">
        <v>8974</v>
      </c>
      <c r="B3047" s="10">
        <v>45581.47949074074</v>
      </c>
      <c r="C3047" s="11" t="s">
        <v>8975</v>
      </c>
      <c r="D3047" s="12">
        <v>10.0</v>
      </c>
      <c r="E3047" s="10" t="s">
        <v>42</v>
      </c>
      <c r="F3047" s="12">
        <v>2024.0</v>
      </c>
      <c r="G3047" s="13" t="s">
        <v>13</v>
      </c>
      <c r="H3047" s="14" t="s">
        <v>642</v>
      </c>
      <c r="I3047" s="12">
        <v>1821.0</v>
      </c>
      <c r="J3047" s="15" t="str">
        <f t="shared" si="1"/>
        <v>Relevant</v>
      </c>
    </row>
    <row r="3048" ht="22.5" customHeight="1">
      <c r="A3048" s="9" t="s">
        <v>8976</v>
      </c>
      <c r="B3048" s="10">
        <v>45588.98248842593</v>
      </c>
      <c r="C3048" s="11" t="s">
        <v>8977</v>
      </c>
      <c r="D3048" s="12">
        <v>10.0</v>
      </c>
      <c r="E3048" s="10" t="s">
        <v>42</v>
      </c>
      <c r="F3048" s="12">
        <v>2024.0</v>
      </c>
      <c r="G3048" s="13" t="s">
        <v>8978</v>
      </c>
      <c r="H3048" s="14" t="s">
        <v>8979</v>
      </c>
      <c r="I3048" s="12">
        <v>2505967.0</v>
      </c>
      <c r="J3048" s="15" t="str">
        <f t="shared" si="1"/>
        <v>Relevant</v>
      </c>
    </row>
    <row r="3049" ht="22.5" customHeight="1">
      <c r="A3049" s="9" t="s">
        <v>8980</v>
      </c>
      <c r="B3049" s="10">
        <v>45650.542280092595</v>
      </c>
      <c r="C3049" s="11" t="s">
        <v>8981</v>
      </c>
      <c r="D3049" s="12">
        <v>12.0</v>
      </c>
      <c r="E3049" s="10" t="s">
        <v>26</v>
      </c>
      <c r="F3049" s="12">
        <v>2024.0</v>
      </c>
      <c r="G3049" s="13" t="s">
        <v>8982</v>
      </c>
      <c r="H3049" s="14" t="s">
        <v>8983</v>
      </c>
      <c r="I3049" s="12">
        <v>34849.0</v>
      </c>
      <c r="J3049" s="15" t="str">
        <f t="shared" si="1"/>
        <v>Irrelevant</v>
      </c>
    </row>
    <row r="3050" ht="22.5" customHeight="1">
      <c r="A3050" s="9" t="s">
        <v>8984</v>
      </c>
      <c r="B3050" s="10">
        <v>45614.62211805556</v>
      </c>
      <c r="C3050" s="11" t="s">
        <v>8985</v>
      </c>
      <c r="D3050" s="12">
        <v>11.0</v>
      </c>
      <c r="E3050" s="10" t="s">
        <v>17</v>
      </c>
      <c r="F3050" s="12">
        <v>2024.0</v>
      </c>
      <c r="G3050" s="13" t="s">
        <v>13</v>
      </c>
      <c r="H3050" s="14" t="s">
        <v>8986</v>
      </c>
      <c r="I3050" s="12">
        <v>724.0</v>
      </c>
      <c r="J3050" s="15" t="str">
        <f t="shared" si="1"/>
        <v>Relevant</v>
      </c>
    </row>
    <row r="3051" ht="22.5" customHeight="1">
      <c r="A3051" s="9" t="s">
        <v>8987</v>
      </c>
      <c r="B3051" s="10">
        <v>45631.63936342593</v>
      </c>
      <c r="C3051" s="11" t="s">
        <v>8988</v>
      </c>
      <c r="D3051" s="12">
        <v>12.0</v>
      </c>
      <c r="E3051" s="10" t="s">
        <v>26</v>
      </c>
      <c r="F3051" s="12">
        <v>2024.0</v>
      </c>
      <c r="G3051" s="13" t="s">
        <v>13</v>
      </c>
      <c r="H3051" s="14" t="s">
        <v>220</v>
      </c>
      <c r="I3051" s="12">
        <v>493.0</v>
      </c>
      <c r="J3051" s="15" t="str">
        <f t="shared" si="1"/>
        <v>Relevant</v>
      </c>
    </row>
    <row r="3052" ht="22.5" customHeight="1">
      <c r="A3052" s="9" t="s">
        <v>8989</v>
      </c>
      <c r="B3052" s="10">
        <v>45696.85256944445</v>
      </c>
      <c r="C3052" s="11" t="s">
        <v>8990</v>
      </c>
      <c r="D3052" s="12">
        <v>2.0</v>
      </c>
      <c r="E3052" s="10" t="s">
        <v>12</v>
      </c>
      <c r="F3052" s="12">
        <v>2025.0</v>
      </c>
      <c r="G3052" s="13" t="s">
        <v>13</v>
      </c>
      <c r="H3052" s="14" t="s">
        <v>14</v>
      </c>
      <c r="I3052" s="12">
        <v>16.0</v>
      </c>
      <c r="J3052" s="15" t="str">
        <f t="shared" si="1"/>
        <v>Relevant</v>
      </c>
    </row>
    <row r="3053" ht="22.5" customHeight="1">
      <c r="A3053" s="9" t="s">
        <v>8991</v>
      </c>
      <c r="B3053" s="10">
        <v>45696.789351851854</v>
      </c>
      <c r="C3053" s="11" t="s">
        <v>5937</v>
      </c>
      <c r="D3053" s="12">
        <v>2.0</v>
      </c>
      <c r="E3053" s="10" t="s">
        <v>12</v>
      </c>
      <c r="F3053" s="12">
        <v>2025.0</v>
      </c>
      <c r="G3053" s="13" t="s">
        <v>13</v>
      </c>
      <c r="H3053" s="14" t="s">
        <v>14</v>
      </c>
      <c r="I3053" s="12">
        <v>113.0</v>
      </c>
      <c r="J3053" s="15" t="str">
        <f t="shared" si="1"/>
        <v>Relevant</v>
      </c>
    </row>
    <row r="3054" ht="22.5" customHeight="1">
      <c r="A3054" s="9" t="s">
        <v>8992</v>
      </c>
      <c r="B3054" s="10">
        <v>45600.539768518516</v>
      </c>
      <c r="C3054" s="11" t="s">
        <v>8993</v>
      </c>
      <c r="D3054" s="12">
        <v>11.0</v>
      </c>
      <c r="E3054" s="10" t="s">
        <v>17</v>
      </c>
      <c r="F3054" s="12">
        <v>2024.0</v>
      </c>
      <c r="G3054" s="13" t="s">
        <v>13</v>
      </c>
      <c r="H3054" s="14" t="s">
        <v>8994</v>
      </c>
      <c r="I3054" s="12">
        <v>1621.0</v>
      </c>
      <c r="J3054" s="15" t="str">
        <f t="shared" si="1"/>
        <v>Relevant</v>
      </c>
    </row>
    <row r="3055" ht="22.5" customHeight="1">
      <c r="A3055" s="9" t="s">
        <v>8995</v>
      </c>
      <c r="B3055" s="10">
        <v>45599.85669806713</v>
      </c>
      <c r="C3055" s="11" t="s">
        <v>8996</v>
      </c>
      <c r="D3055" s="12">
        <v>11.0</v>
      </c>
      <c r="E3055" s="10" t="s">
        <v>17</v>
      </c>
      <c r="F3055" s="12">
        <v>2024.0</v>
      </c>
      <c r="G3055" s="13" t="s">
        <v>8997</v>
      </c>
      <c r="H3055" s="14" t="s">
        <v>8998</v>
      </c>
      <c r="I3055" s="12">
        <v>9093.0</v>
      </c>
      <c r="J3055" s="15" t="str">
        <f t="shared" si="1"/>
        <v>Relevant</v>
      </c>
    </row>
    <row r="3056" ht="22.5" customHeight="1">
      <c r="A3056" s="9" t="s">
        <v>8999</v>
      </c>
      <c r="B3056" s="10">
        <v>45621.75608796296</v>
      </c>
      <c r="C3056" s="11" t="s">
        <v>9000</v>
      </c>
      <c r="D3056" s="12">
        <v>11.0</v>
      </c>
      <c r="E3056" s="10" t="s">
        <v>17</v>
      </c>
      <c r="F3056" s="12">
        <v>2024.0</v>
      </c>
      <c r="G3056" s="13" t="s">
        <v>13</v>
      </c>
      <c r="H3056" s="14" t="s">
        <v>9001</v>
      </c>
      <c r="I3056" s="12">
        <v>17250.0</v>
      </c>
      <c r="J3056" s="15" t="str">
        <f t="shared" si="1"/>
        <v>Relevant</v>
      </c>
    </row>
    <row r="3057" ht="22.5" customHeight="1">
      <c r="A3057" s="9" t="s">
        <v>9002</v>
      </c>
      <c r="B3057" s="10">
        <v>45566.30490740741</v>
      </c>
      <c r="C3057" s="11" t="s">
        <v>9003</v>
      </c>
      <c r="D3057" s="12">
        <v>10.0</v>
      </c>
      <c r="E3057" s="10" t="s">
        <v>42</v>
      </c>
      <c r="F3057" s="12">
        <v>2024.0</v>
      </c>
      <c r="G3057" s="13" t="s">
        <v>13</v>
      </c>
      <c r="H3057" s="14" t="s">
        <v>9004</v>
      </c>
      <c r="I3057" s="12">
        <v>630.0</v>
      </c>
      <c r="J3057" s="15" t="str">
        <f t="shared" si="1"/>
        <v>Relevant</v>
      </c>
    </row>
    <row r="3058" ht="22.5" customHeight="1">
      <c r="A3058" s="9" t="s">
        <v>9005</v>
      </c>
      <c r="B3058" s="10">
        <v>45558.95521990741</v>
      </c>
      <c r="C3058" s="11" t="s">
        <v>9006</v>
      </c>
      <c r="D3058" s="12">
        <v>9.0</v>
      </c>
      <c r="E3058" s="10" t="s">
        <v>114</v>
      </c>
      <c r="F3058" s="12">
        <v>2024.0</v>
      </c>
      <c r="G3058" s="13" t="s">
        <v>9007</v>
      </c>
      <c r="H3058" s="14" t="s">
        <v>9008</v>
      </c>
      <c r="I3058" s="12">
        <v>2800761.0</v>
      </c>
      <c r="J3058" s="15" t="str">
        <f t="shared" si="1"/>
        <v>Irrelevant</v>
      </c>
    </row>
    <row r="3059" ht="22.5" customHeight="1">
      <c r="A3059" s="9" t="s">
        <v>9009</v>
      </c>
      <c r="B3059" s="10">
        <v>45577.864074074074</v>
      </c>
      <c r="C3059" s="11" t="s">
        <v>9010</v>
      </c>
      <c r="D3059" s="12">
        <v>10.0</v>
      </c>
      <c r="E3059" s="10" t="s">
        <v>42</v>
      </c>
      <c r="F3059" s="12">
        <v>2024.0</v>
      </c>
      <c r="G3059" s="13" t="s">
        <v>9011</v>
      </c>
      <c r="H3059" s="14" t="s">
        <v>9012</v>
      </c>
      <c r="I3059" s="12">
        <v>0.0</v>
      </c>
      <c r="J3059" s="15" t="str">
        <f t="shared" si="1"/>
        <v>Irrelevant</v>
      </c>
    </row>
    <row r="3060" ht="22.5" customHeight="1">
      <c r="A3060" s="9" t="s">
        <v>9013</v>
      </c>
      <c r="B3060" s="10">
        <v>45624.770949074074</v>
      </c>
      <c r="C3060" s="11" t="s">
        <v>9014</v>
      </c>
      <c r="D3060" s="12">
        <v>11.0</v>
      </c>
      <c r="E3060" s="10" t="s">
        <v>17</v>
      </c>
      <c r="F3060" s="12">
        <v>2024.0</v>
      </c>
      <c r="G3060" s="13" t="s">
        <v>9015</v>
      </c>
      <c r="H3060" s="14" t="s">
        <v>9016</v>
      </c>
      <c r="I3060" s="12">
        <v>8443435.0</v>
      </c>
      <c r="J3060" s="15" t="str">
        <f t="shared" si="1"/>
        <v>Relevant</v>
      </c>
    </row>
    <row r="3061" ht="22.5" customHeight="1">
      <c r="A3061" s="9" t="s">
        <v>9017</v>
      </c>
      <c r="B3061" s="10">
        <v>45655.82288194444</v>
      </c>
      <c r="C3061" s="11" t="s">
        <v>9018</v>
      </c>
      <c r="D3061" s="12">
        <v>12.0</v>
      </c>
      <c r="E3061" s="10" t="s">
        <v>26</v>
      </c>
      <c r="F3061" s="12">
        <v>2024.0</v>
      </c>
      <c r="G3061" s="13" t="s">
        <v>13</v>
      </c>
      <c r="H3061" s="14" t="s">
        <v>9019</v>
      </c>
      <c r="I3061" s="12">
        <v>1748.0</v>
      </c>
      <c r="J3061" s="15" t="str">
        <f t="shared" si="1"/>
        <v>Relevant</v>
      </c>
    </row>
    <row r="3062" ht="22.5" customHeight="1">
      <c r="A3062" s="9" t="s">
        <v>9020</v>
      </c>
      <c r="B3062" s="10">
        <v>45615.5184375</v>
      </c>
      <c r="C3062" s="11" t="s">
        <v>9021</v>
      </c>
      <c r="D3062" s="12">
        <v>11.0</v>
      </c>
      <c r="E3062" s="10" t="s">
        <v>17</v>
      </c>
      <c r="F3062" s="12">
        <v>2024.0</v>
      </c>
      <c r="G3062" s="13" t="s">
        <v>13</v>
      </c>
      <c r="H3062" s="14" t="s">
        <v>489</v>
      </c>
      <c r="I3062" s="12">
        <v>721.0</v>
      </c>
      <c r="J3062" s="15" t="str">
        <f t="shared" si="1"/>
        <v>Relevant</v>
      </c>
    </row>
    <row r="3063" ht="22.5" customHeight="1">
      <c r="A3063" s="9" t="s">
        <v>9022</v>
      </c>
      <c r="B3063" s="10">
        <v>45613.446921296294</v>
      </c>
      <c r="C3063" s="11" t="s">
        <v>1100</v>
      </c>
      <c r="D3063" s="12">
        <v>11.0</v>
      </c>
      <c r="E3063" s="10" t="s">
        <v>17</v>
      </c>
      <c r="F3063" s="12">
        <v>2024.0</v>
      </c>
      <c r="G3063" s="13" t="s">
        <v>9023</v>
      </c>
      <c r="H3063" s="14" t="str">
        <f>IFERROR(__xludf.DUMMYFUNCTION("TRIM(REGEXREPLACE(GOOGLETRANSLATE(G3063,""auto"",""en""),""(?i)\b(RT|QT)\s*@?\w*:?\s*|https?://\S+|@\w+|#\w+|[^\x00-\x7F]|[^\w\s]"",""""))"),"IMD Weather Update Delhi Air Pollution UP Punjab Delhis AQI in severe category for fifth consecutive day 37 share of Parahati Schools online till 5th in Haryana roads closed due to snowfall in Kashmir")</f>
        <v>IMD Weather Update Delhi Air Pollution UP Punjab Delhis AQI in severe category for fifth consecutive day 37 share of Parahati Schools online till 5th in Haryana roads closed due to snowfall in Kashmir</v>
      </c>
      <c r="I3063" s="12">
        <v>163775.0</v>
      </c>
      <c r="J3063" s="15" t="str">
        <f t="shared" si="1"/>
        <v>Relevant</v>
      </c>
    </row>
    <row r="3064" ht="22.5" customHeight="1">
      <c r="A3064" s="9" t="s">
        <v>9024</v>
      </c>
      <c r="B3064" s="10">
        <v>45639.506886574076</v>
      </c>
      <c r="C3064" s="11" t="s">
        <v>9025</v>
      </c>
      <c r="D3064" s="12">
        <v>12.0</v>
      </c>
      <c r="E3064" s="10" t="s">
        <v>26</v>
      </c>
      <c r="F3064" s="12">
        <v>2024.0</v>
      </c>
      <c r="G3064" s="13" t="s">
        <v>9026</v>
      </c>
      <c r="H3064" s="14" t="s">
        <v>9027</v>
      </c>
      <c r="I3064" s="12">
        <v>8468849.0</v>
      </c>
      <c r="J3064" s="15" t="str">
        <f t="shared" si="1"/>
        <v>Irrelevant</v>
      </c>
    </row>
    <row r="3065" ht="22.5" customHeight="1">
      <c r="A3065" s="9" t="s">
        <v>9028</v>
      </c>
      <c r="B3065" s="10">
        <v>45606.632268518515</v>
      </c>
      <c r="C3065" s="11" t="s">
        <v>9029</v>
      </c>
      <c r="D3065" s="12">
        <v>11.0</v>
      </c>
      <c r="E3065" s="10" t="s">
        <v>17</v>
      </c>
      <c r="F3065" s="12">
        <v>2024.0</v>
      </c>
      <c r="G3065" s="13" t="s">
        <v>9030</v>
      </c>
      <c r="H3065" s="14" t="s">
        <v>9031</v>
      </c>
      <c r="I3065" s="12">
        <v>2083070.0</v>
      </c>
      <c r="J3065" s="15" t="str">
        <f t="shared" si="1"/>
        <v>Relevant</v>
      </c>
    </row>
    <row r="3066" ht="22.5" customHeight="1">
      <c r="A3066" s="9" t="s">
        <v>9032</v>
      </c>
      <c r="B3066" s="10">
        <v>45584.627175925925</v>
      </c>
      <c r="C3066" s="11" t="s">
        <v>9033</v>
      </c>
      <c r="D3066" s="12">
        <v>10.0</v>
      </c>
      <c r="E3066" s="10" t="s">
        <v>42</v>
      </c>
      <c r="F3066" s="12">
        <v>2024.0</v>
      </c>
      <c r="G3066" s="13" t="s">
        <v>13</v>
      </c>
      <c r="H3066" s="14" t="s">
        <v>5040</v>
      </c>
      <c r="I3066" s="12">
        <v>3970.0</v>
      </c>
      <c r="J3066" s="15" t="str">
        <f t="shared" si="1"/>
        <v>Relevant</v>
      </c>
    </row>
    <row r="3067" ht="22.5" customHeight="1">
      <c r="A3067" s="9" t="s">
        <v>9034</v>
      </c>
      <c r="B3067" s="10">
        <v>45490.771944444445</v>
      </c>
      <c r="C3067" s="11" t="s">
        <v>1919</v>
      </c>
      <c r="D3067" s="12">
        <v>7.0</v>
      </c>
      <c r="E3067" s="10" t="s">
        <v>55</v>
      </c>
      <c r="F3067" s="12">
        <v>2024.0</v>
      </c>
      <c r="G3067" s="13" t="s">
        <v>9035</v>
      </c>
      <c r="H3067" s="14" t="s">
        <v>9036</v>
      </c>
      <c r="I3067" s="12">
        <v>9684609.0</v>
      </c>
      <c r="J3067" s="15" t="str">
        <f t="shared" si="1"/>
        <v>Irrelevant</v>
      </c>
    </row>
    <row r="3068" ht="22.5" customHeight="1">
      <c r="A3068" s="9" t="s">
        <v>9037</v>
      </c>
      <c r="B3068" s="10">
        <v>45725.44043981482</v>
      </c>
      <c r="C3068" s="11" t="s">
        <v>9038</v>
      </c>
      <c r="D3068" s="12">
        <v>3.0</v>
      </c>
      <c r="E3068" s="10" t="s">
        <v>59</v>
      </c>
      <c r="F3068" s="12">
        <v>2025.0</v>
      </c>
      <c r="G3068" s="13" t="s">
        <v>13</v>
      </c>
      <c r="H3068" s="14" t="s">
        <v>420</v>
      </c>
      <c r="I3068" s="12">
        <v>3902.0</v>
      </c>
      <c r="J3068" s="15" t="str">
        <f t="shared" si="1"/>
        <v>Irrelevant</v>
      </c>
    </row>
    <row r="3069" ht="22.5" customHeight="1">
      <c r="A3069" s="9" t="s">
        <v>9039</v>
      </c>
      <c r="B3069" s="10">
        <v>45735.51063657407</v>
      </c>
      <c r="C3069" s="11" t="s">
        <v>9040</v>
      </c>
      <c r="D3069" s="12">
        <v>3.0</v>
      </c>
      <c r="E3069" s="10" t="s">
        <v>59</v>
      </c>
      <c r="F3069" s="12">
        <v>2025.0</v>
      </c>
      <c r="G3069" s="13" t="s">
        <v>13</v>
      </c>
      <c r="H3069" s="14" t="s">
        <v>9041</v>
      </c>
      <c r="I3069" s="12">
        <v>10.0</v>
      </c>
      <c r="J3069" s="15" t="str">
        <f t="shared" si="1"/>
        <v>Relevant</v>
      </c>
    </row>
    <row r="3070" ht="22.5" customHeight="1">
      <c r="A3070" s="9" t="s">
        <v>9042</v>
      </c>
      <c r="B3070" s="10">
        <v>45706.00475694444</v>
      </c>
      <c r="C3070" s="11" t="s">
        <v>7322</v>
      </c>
      <c r="D3070" s="12">
        <v>2.0</v>
      </c>
      <c r="E3070" s="10" t="s">
        <v>12</v>
      </c>
      <c r="F3070" s="12">
        <v>2025.0</v>
      </c>
      <c r="G3070" s="13" t="s">
        <v>13</v>
      </c>
      <c r="H3070" s="14" t="s">
        <v>4383</v>
      </c>
      <c r="I3070" s="12">
        <v>86.0</v>
      </c>
      <c r="J3070" s="15" t="str">
        <f t="shared" si="1"/>
        <v>Irrelevant</v>
      </c>
    </row>
    <row r="3071" ht="22.5" customHeight="1">
      <c r="A3071" s="9" t="s">
        <v>9043</v>
      </c>
      <c r="B3071" s="10">
        <v>45535.73034741898</v>
      </c>
      <c r="C3071" s="11" t="s">
        <v>9044</v>
      </c>
      <c r="D3071" s="12">
        <v>8.0</v>
      </c>
      <c r="E3071" s="10" t="s">
        <v>167</v>
      </c>
      <c r="F3071" s="12">
        <v>2024.0</v>
      </c>
      <c r="G3071" s="13" t="s">
        <v>9045</v>
      </c>
      <c r="H3071" s="14" t="s">
        <v>9046</v>
      </c>
      <c r="I3071" s="12">
        <v>7341971.0</v>
      </c>
      <c r="J3071" s="15" t="str">
        <f t="shared" si="1"/>
        <v>Relevant</v>
      </c>
    </row>
    <row r="3072" ht="22.5" customHeight="1">
      <c r="A3072" s="9" t="s">
        <v>9047</v>
      </c>
      <c r="B3072" s="10">
        <v>45575.428143032404</v>
      </c>
      <c r="C3072" s="11" t="s">
        <v>9048</v>
      </c>
      <c r="D3072" s="12">
        <v>10.0</v>
      </c>
      <c r="E3072" s="10" t="s">
        <v>42</v>
      </c>
      <c r="F3072" s="12">
        <v>2024.0</v>
      </c>
      <c r="G3072" s="13" t="s">
        <v>9049</v>
      </c>
      <c r="H3072" s="14" t="s">
        <v>9050</v>
      </c>
      <c r="I3072" s="12">
        <v>25714.0</v>
      </c>
      <c r="J3072" s="15" t="str">
        <f t="shared" si="1"/>
        <v>Relevant</v>
      </c>
    </row>
    <row r="3073" ht="22.5" customHeight="1">
      <c r="A3073" s="9" t="s">
        <v>9051</v>
      </c>
      <c r="B3073" s="10">
        <v>45592.39809027778</v>
      </c>
      <c r="C3073" s="11" t="s">
        <v>9052</v>
      </c>
      <c r="D3073" s="12">
        <v>10.0</v>
      </c>
      <c r="E3073" s="10" t="s">
        <v>42</v>
      </c>
      <c r="F3073" s="12">
        <v>2024.0</v>
      </c>
      <c r="G3073" s="13" t="s">
        <v>13</v>
      </c>
      <c r="H3073" s="14" t="s">
        <v>9053</v>
      </c>
      <c r="I3073" s="12">
        <v>6045373.0</v>
      </c>
      <c r="J3073" s="15" t="str">
        <f t="shared" si="1"/>
        <v>Relevant</v>
      </c>
    </row>
    <row r="3074" ht="22.5" customHeight="1">
      <c r="A3074" s="9" t="s">
        <v>9054</v>
      </c>
      <c r="B3074" s="10">
        <v>45699.872928240744</v>
      </c>
      <c r="C3074" s="11" t="s">
        <v>9055</v>
      </c>
      <c r="D3074" s="12">
        <v>2.0</v>
      </c>
      <c r="E3074" s="10" t="s">
        <v>12</v>
      </c>
      <c r="F3074" s="12">
        <v>2025.0</v>
      </c>
      <c r="G3074" s="13" t="s">
        <v>9056</v>
      </c>
      <c r="H3074" s="14" t="s">
        <v>9057</v>
      </c>
      <c r="I3074" s="12">
        <v>0.0</v>
      </c>
      <c r="J3074" s="15" t="str">
        <f t="shared" si="1"/>
        <v>Irrelevant</v>
      </c>
    </row>
    <row r="3075" ht="22.5" customHeight="1">
      <c r="A3075" s="9" t="s">
        <v>9058</v>
      </c>
      <c r="B3075" s="10">
        <v>45609.392488425925</v>
      </c>
      <c r="C3075" s="11" t="s">
        <v>9059</v>
      </c>
      <c r="D3075" s="12">
        <v>11.0</v>
      </c>
      <c r="E3075" s="10" t="s">
        <v>17</v>
      </c>
      <c r="F3075" s="12">
        <v>2024.0</v>
      </c>
      <c r="G3075" s="13" t="s">
        <v>13</v>
      </c>
      <c r="H3075" s="14" t="s">
        <v>1877</v>
      </c>
      <c r="I3075" s="12">
        <v>168.0</v>
      </c>
      <c r="J3075" s="15" t="str">
        <f t="shared" si="1"/>
        <v>Irrelevant</v>
      </c>
    </row>
    <row r="3076" ht="22.5" customHeight="1">
      <c r="A3076" s="9" t="s">
        <v>9060</v>
      </c>
      <c r="B3076" s="10">
        <v>45614.640011574076</v>
      </c>
      <c r="C3076" s="11" t="s">
        <v>9061</v>
      </c>
      <c r="D3076" s="12">
        <v>11.0</v>
      </c>
      <c r="E3076" s="10" t="s">
        <v>17</v>
      </c>
      <c r="F3076" s="12">
        <v>2024.0</v>
      </c>
      <c r="G3076" s="13" t="s">
        <v>13</v>
      </c>
      <c r="H3076" s="14" t="s">
        <v>423</v>
      </c>
      <c r="I3076" s="12">
        <v>3812.0</v>
      </c>
      <c r="J3076" s="15" t="str">
        <f t="shared" si="1"/>
        <v>Relevant</v>
      </c>
    </row>
    <row r="3077" ht="22.5" customHeight="1">
      <c r="A3077" s="9" t="s">
        <v>9062</v>
      </c>
      <c r="B3077" s="10">
        <v>45624.48664351852</v>
      </c>
      <c r="C3077" s="11" t="s">
        <v>9063</v>
      </c>
      <c r="D3077" s="12">
        <v>11.0</v>
      </c>
      <c r="E3077" s="10" t="s">
        <v>17</v>
      </c>
      <c r="F3077" s="12">
        <v>2024.0</v>
      </c>
      <c r="G3077" s="13" t="s">
        <v>13</v>
      </c>
      <c r="H3077" s="14" t="s">
        <v>902</v>
      </c>
      <c r="I3077" s="12">
        <v>1002.0</v>
      </c>
      <c r="J3077" s="15" t="str">
        <f t="shared" si="1"/>
        <v>Irrelevant</v>
      </c>
    </row>
    <row r="3078" ht="22.5" customHeight="1">
      <c r="A3078" s="9" t="s">
        <v>9064</v>
      </c>
      <c r="B3078" s="10">
        <v>45712.856307870374</v>
      </c>
      <c r="C3078" s="11" t="s">
        <v>9065</v>
      </c>
      <c r="D3078" s="12">
        <v>2.0</v>
      </c>
      <c r="E3078" s="10" t="s">
        <v>12</v>
      </c>
      <c r="F3078" s="12">
        <v>2025.0</v>
      </c>
      <c r="G3078" s="13" t="s">
        <v>9066</v>
      </c>
      <c r="H3078" s="14" t="s">
        <v>9067</v>
      </c>
      <c r="I3078" s="12">
        <v>1.0</v>
      </c>
      <c r="J3078" s="15" t="str">
        <f t="shared" si="1"/>
        <v>Irrelevant</v>
      </c>
    </row>
    <row r="3079" ht="22.5" customHeight="1">
      <c r="A3079" s="9" t="s">
        <v>9068</v>
      </c>
      <c r="B3079" s="10">
        <v>45574.64954861111</v>
      </c>
      <c r="C3079" s="11" t="s">
        <v>9069</v>
      </c>
      <c r="D3079" s="12">
        <v>10.0</v>
      </c>
      <c r="E3079" s="10" t="s">
        <v>42</v>
      </c>
      <c r="F3079" s="12">
        <v>2024.0</v>
      </c>
      <c r="G3079" s="13" t="s">
        <v>9070</v>
      </c>
      <c r="H3079" s="14" t="s">
        <v>9071</v>
      </c>
      <c r="I3079" s="12">
        <v>8322396.0</v>
      </c>
      <c r="J3079" s="15" t="str">
        <f t="shared" si="1"/>
        <v>Irrelevant</v>
      </c>
    </row>
    <row r="3080" ht="22.5" customHeight="1">
      <c r="A3080" s="9" t="s">
        <v>9072</v>
      </c>
      <c r="B3080" s="10">
        <v>45615.60513888889</v>
      </c>
      <c r="C3080" s="11" t="s">
        <v>9073</v>
      </c>
      <c r="D3080" s="12">
        <v>11.0</v>
      </c>
      <c r="E3080" s="10" t="s">
        <v>17</v>
      </c>
      <c r="F3080" s="12">
        <v>2024.0</v>
      </c>
      <c r="G3080" s="13" t="s">
        <v>13</v>
      </c>
      <c r="H3080" s="14" t="s">
        <v>1325</v>
      </c>
      <c r="I3080" s="12">
        <v>326.0</v>
      </c>
      <c r="J3080" s="15" t="str">
        <f t="shared" si="1"/>
        <v>Relevant</v>
      </c>
    </row>
    <row r="3081" ht="22.5" customHeight="1">
      <c r="A3081" s="9" t="s">
        <v>9074</v>
      </c>
      <c r="B3081" s="10">
        <v>45383.6653125</v>
      </c>
      <c r="C3081" s="11" t="s">
        <v>9075</v>
      </c>
      <c r="D3081" s="12">
        <v>4.0</v>
      </c>
      <c r="E3081" s="10" t="s">
        <v>274</v>
      </c>
      <c r="F3081" s="12">
        <v>2024.0</v>
      </c>
      <c r="G3081" s="13" t="s">
        <v>13</v>
      </c>
      <c r="H3081" s="14" t="s">
        <v>1609</v>
      </c>
      <c r="I3081" s="12">
        <v>7.0</v>
      </c>
      <c r="J3081" s="15" t="str">
        <f t="shared" si="1"/>
        <v>Relevant</v>
      </c>
    </row>
    <row r="3082" ht="22.5" customHeight="1">
      <c r="A3082" s="9" t="s">
        <v>9076</v>
      </c>
      <c r="B3082" s="10">
        <v>45696.809166666666</v>
      </c>
      <c r="C3082" s="11" t="s">
        <v>9077</v>
      </c>
      <c r="D3082" s="12">
        <v>2.0</v>
      </c>
      <c r="E3082" s="10" t="s">
        <v>12</v>
      </c>
      <c r="F3082" s="12">
        <v>2025.0</v>
      </c>
      <c r="G3082" s="13" t="s">
        <v>13</v>
      </c>
      <c r="H3082" s="14" t="s">
        <v>14</v>
      </c>
      <c r="I3082" s="12">
        <v>285.0</v>
      </c>
      <c r="J3082" s="15" t="str">
        <f t="shared" si="1"/>
        <v>Relevant</v>
      </c>
    </row>
    <row r="3083" ht="22.5" customHeight="1">
      <c r="A3083" s="9" t="s">
        <v>9078</v>
      </c>
      <c r="B3083" s="10">
        <v>45645.691979166666</v>
      </c>
      <c r="C3083" s="11" t="s">
        <v>9079</v>
      </c>
      <c r="D3083" s="12">
        <v>12.0</v>
      </c>
      <c r="E3083" s="10" t="s">
        <v>26</v>
      </c>
      <c r="F3083" s="12">
        <v>2024.0</v>
      </c>
      <c r="G3083" s="13" t="s">
        <v>13</v>
      </c>
      <c r="H3083" s="14" t="s">
        <v>9080</v>
      </c>
      <c r="I3083" s="12">
        <v>5.0</v>
      </c>
      <c r="J3083" s="15" t="str">
        <f t="shared" si="1"/>
        <v>Relevant</v>
      </c>
    </row>
    <row r="3084" ht="22.5" customHeight="1">
      <c r="A3084" s="9" t="s">
        <v>9081</v>
      </c>
      <c r="B3084" s="10">
        <v>45618.65274305556</v>
      </c>
      <c r="C3084" s="11" t="s">
        <v>9082</v>
      </c>
      <c r="D3084" s="12">
        <v>11.0</v>
      </c>
      <c r="E3084" s="10" t="s">
        <v>17</v>
      </c>
      <c r="F3084" s="12">
        <v>2024.0</v>
      </c>
      <c r="G3084" s="13" t="s">
        <v>13</v>
      </c>
      <c r="H3084" s="14" t="s">
        <v>91</v>
      </c>
      <c r="I3084" s="12">
        <v>412.0</v>
      </c>
      <c r="J3084" s="15" t="str">
        <f t="shared" si="1"/>
        <v>Relevant</v>
      </c>
    </row>
    <row r="3085" ht="22.5" customHeight="1">
      <c r="A3085" s="9" t="s">
        <v>9083</v>
      </c>
      <c r="B3085" s="10">
        <v>45593.43231481482</v>
      </c>
      <c r="C3085" s="11" t="s">
        <v>9084</v>
      </c>
      <c r="D3085" s="12">
        <v>10.0</v>
      </c>
      <c r="E3085" s="10" t="s">
        <v>42</v>
      </c>
      <c r="F3085" s="12">
        <v>2024.0</v>
      </c>
      <c r="G3085" s="13" t="s">
        <v>13</v>
      </c>
      <c r="H3085" s="14" t="s">
        <v>9085</v>
      </c>
      <c r="I3085" s="12">
        <v>0.0</v>
      </c>
      <c r="J3085" s="15" t="str">
        <f t="shared" si="1"/>
        <v>Irrelevant</v>
      </c>
    </row>
    <row r="3086" ht="22.5" customHeight="1">
      <c r="A3086" s="9" t="s">
        <v>9086</v>
      </c>
      <c r="B3086" s="10">
        <v>45591.40487268518</v>
      </c>
      <c r="C3086" s="11" t="s">
        <v>8688</v>
      </c>
      <c r="D3086" s="12">
        <v>10.0</v>
      </c>
      <c r="E3086" s="10" t="s">
        <v>42</v>
      </c>
      <c r="F3086" s="12">
        <v>2024.0</v>
      </c>
      <c r="G3086" s="13" t="s">
        <v>13</v>
      </c>
      <c r="H3086" s="14" t="s">
        <v>4690</v>
      </c>
      <c r="I3086" s="12">
        <v>10154.0</v>
      </c>
      <c r="J3086" s="15" t="str">
        <f t="shared" si="1"/>
        <v>Irrelevant</v>
      </c>
    </row>
    <row r="3087" ht="22.5" customHeight="1">
      <c r="A3087" s="9" t="s">
        <v>9087</v>
      </c>
      <c r="B3087" s="10">
        <v>45608.66956018518</v>
      </c>
      <c r="C3087" s="11" t="s">
        <v>9088</v>
      </c>
      <c r="D3087" s="12">
        <v>11.0</v>
      </c>
      <c r="E3087" s="10" t="s">
        <v>17</v>
      </c>
      <c r="F3087" s="12">
        <v>2024.0</v>
      </c>
      <c r="G3087" s="13" t="s">
        <v>13</v>
      </c>
      <c r="H3087" s="14" t="s">
        <v>2369</v>
      </c>
      <c r="I3087" s="12">
        <v>864.0</v>
      </c>
      <c r="J3087" s="15" t="str">
        <f t="shared" si="1"/>
        <v>Relevant</v>
      </c>
    </row>
    <row r="3088" ht="22.5" customHeight="1">
      <c r="A3088" s="9" t="s">
        <v>9089</v>
      </c>
      <c r="B3088" s="10">
        <v>45618.81995370371</v>
      </c>
      <c r="C3088" s="11" t="s">
        <v>9090</v>
      </c>
      <c r="D3088" s="12">
        <v>11.0</v>
      </c>
      <c r="E3088" s="10" t="s">
        <v>17</v>
      </c>
      <c r="F3088" s="12">
        <v>2024.0</v>
      </c>
      <c r="G3088" s="13" t="s">
        <v>13</v>
      </c>
      <c r="H3088" s="14" t="s">
        <v>965</v>
      </c>
      <c r="I3088" s="12">
        <v>1640.0</v>
      </c>
      <c r="J3088" s="15" t="str">
        <f t="shared" si="1"/>
        <v>Relevant</v>
      </c>
    </row>
    <row r="3089" ht="22.5" customHeight="1">
      <c r="A3089" s="9" t="s">
        <v>9091</v>
      </c>
      <c r="B3089" s="10">
        <v>45710.73037037037</v>
      </c>
      <c r="C3089" s="11" t="s">
        <v>9092</v>
      </c>
      <c r="D3089" s="12">
        <v>2.0</v>
      </c>
      <c r="E3089" s="10" t="s">
        <v>12</v>
      </c>
      <c r="F3089" s="12">
        <v>2025.0</v>
      </c>
      <c r="G3089" s="13" t="s">
        <v>13</v>
      </c>
      <c r="H3089" s="14" t="s">
        <v>52</v>
      </c>
      <c r="I3089" s="12">
        <v>92.0</v>
      </c>
      <c r="J3089" s="15" t="str">
        <f t="shared" si="1"/>
        <v>Relevant</v>
      </c>
    </row>
    <row r="3090" ht="22.5" customHeight="1">
      <c r="A3090" s="9" t="s">
        <v>9093</v>
      </c>
      <c r="B3090" s="10">
        <v>45629.54116898148</v>
      </c>
      <c r="C3090" s="11" t="s">
        <v>9094</v>
      </c>
      <c r="D3090" s="12">
        <v>12.0</v>
      </c>
      <c r="E3090" s="10" t="s">
        <v>26</v>
      </c>
      <c r="F3090" s="12">
        <v>2024.0</v>
      </c>
      <c r="G3090" s="13" t="s">
        <v>13</v>
      </c>
      <c r="H3090" s="14" t="s">
        <v>778</v>
      </c>
      <c r="I3090" s="12">
        <v>1032.0</v>
      </c>
      <c r="J3090" s="15" t="str">
        <f t="shared" si="1"/>
        <v>Irrelevant</v>
      </c>
    </row>
    <row r="3091" ht="22.5" customHeight="1">
      <c r="A3091" s="9" t="s">
        <v>9095</v>
      </c>
      <c r="B3091" s="10">
        <v>45642.999976851854</v>
      </c>
      <c r="C3091" s="11" t="s">
        <v>9096</v>
      </c>
      <c r="D3091" s="12">
        <v>12.0</v>
      </c>
      <c r="E3091" s="10" t="s">
        <v>26</v>
      </c>
      <c r="F3091" s="12">
        <v>2024.0</v>
      </c>
      <c r="G3091" s="13" t="s">
        <v>9097</v>
      </c>
      <c r="H3091" s="14" t="s">
        <v>9098</v>
      </c>
      <c r="I3091" s="12">
        <v>2978376.0</v>
      </c>
      <c r="J3091" s="15" t="str">
        <f t="shared" si="1"/>
        <v>Relevant</v>
      </c>
    </row>
    <row r="3092" ht="22.5" customHeight="1">
      <c r="A3092" s="9" t="s">
        <v>9099</v>
      </c>
      <c r="B3092" s="10">
        <v>45561.821238425924</v>
      </c>
      <c r="C3092" s="11" t="s">
        <v>9100</v>
      </c>
      <c r="D3092" s="12">
        <v>9.0</v>
      </c>
      <c r="E3092" s="10" t="s">
        <v>114</v>
      </c>
      <c r="F3092" s="12">
        <v>2024.0</v>
      </c>
      <c r="G3092" s="13" t="s">
        <v>13</v>
      </c>
      <c r="H3092" s="14" t="s">
        <v>1514</v>
      </c>
      <c r="I3092" s="12">
        <v>7011.0</v>
      </c>
      <c r="J3092" s="15" t="str">
        <f t="shared" si="1"/>
        <v>Irrelevant</v>
      </c>
    </row>
    <row r="3093" ht="22.5" customHeight="1">
      <c r="A3093" s="9" t="s">
        <v>9101</v>
      </c>
      <c r="B3093" s="10">
        <v>45615.401724537034</v>
      </c>
      <c r="C3093" s="11" t="s">
        <v>9102</v>
      </c>
      <c r="D3093" s="12">
        <v>11.0</v>
      </c>
      <c r="E3093" s="10" t="s">
        <v>17</v>
      </c>
      <c r="F3093" s="12">
        <v>2024.0</v>
      </c>
      <c r="G3093" s="13" t="s">
        <v>13</v>
      </c>
      <c r="H3093" s="14" t="s">
        <v>9103</v>
      </c>
      <c r="I3093" s="12">
        <v>110599.0</v>
      </c>
      <c r="J3093" s="15" t="str">
        <f t="shared" si="1"/>
        <v>Relevant</v>
      </c>
    </row>
    <row r="3094" ht="22.5" customHeight="1">
      <c r="A3094" s="9" t="s">
        <v>9104</v>
      </c>
      <c r="B3094" s="10">
        <v>45606.67724537037</v>
      </c>
      <c r="C3094" s="11" t="s">
        <v>9105</v>
      </c>
      <c r="D3094" s="12">
        <v>11.0</v>
      </c>
      <c r="E3094" s="10" t="s">
        <v>17</v>
      </c>
      <c r="F3094" s="12">
        <v>2024.0</v>
      </c>
      <c r="G3094" s="13" t="s">
        <v>13</v>
      </c>
      <c r="H3094" s="14" t="s">
        <v>100</v>
      </c>
      <c r="I3094" s="12">
        <v>1101.0</v>
      </c>
      <c r="J3094" s="15" t="str">
        <f t="shared" si="1"/>
        <v>Relevant</v>
      </c>
    </row>
    <row r="3095" ht="22.5" customHeight="1">
      <c r="A3095" s="9" t="s">
        <v>9106</v>
      </c>
      <c r="B3095" s="10">
        <v>45615.637557870374</v>
      </c>
      <c r="C3095" s="11" t="s">
        <v>9107</v>
      </c>
      <c r="D3095" s="12">
        <v>11.0</v>
      </c>
      <c r="E3095" s="10" t="s">
        <v>17</v>
      </c>
      <c r="F3095" s="12">
        <v>2024.0</v>
      </c>
      <c r="G3095" s="13" t="s">
        <v>13</v>
      </c>
      <c r="H3095" s="14" t="s">
        <v>1325</v>
      </c>
      <c r="I3095" s="12">
        <v>31.0</v>
      </c>
      <c r="J3095" s="15" t="str">
        <f t="shared" si="1"/>
        <v>Relevant</v>
      </c>
    </row>
    <row r="3096" ht="22.5" customHeight="1">
      <c r="A3096" s="9" t="s">
        <v>9108</v>
      </c>
      <c r="B3096" s="10">
        <v>45696.96606481481</v>
      </c>
      <c r="C3096" s="11" t="s">
        <v>9109</v>
      </c>
      <c r="D3096" s="12">
        <v>2.0</v>
      </c>
      <c r="E3096" s="10" t="s">
        <v>12</v>
      </c>
      <c r="F3096" s="12">
        <v>2025.0</v>
      </c>
      <c r="G3096" s="13" t="s">
        <v>13</v>
      </c>
      <c r="H3096" s="14" t="s">
        <v>14</v>
      </c>
      <c r="I3096" s="12">
        <v>111.0</v>
      </c>
      <c r="J3096" s="15" t="str">
        <f t="shared" si="1"/>
        <v>Relevant</v>
      </c>
    </row>
    <row r="3097" ht="22.5" customHeight="1">
      <c r="A3097" s="9" t="s">
        <v>9110</v>
      </c>
      <c r="B3097" s="10">
        <v>45710.68818287037</v>
      </c>
      <c r="C3097" s="11" t="s">
        <v>9111</v>
      </c>
      <c r="D3097" s="12">
        <v>2.0</v>
      </c>
      <c r="E3097" s="10" t="s">
        <v>12</v>
      </c>
      <c r="F3097" s="12">
        <v>2025.0</v>
      </c>
      <c r="G3097" s="13" t="s">
        <v>13</v>
      </c>
      <c r="H3097" s="14" t="s">
        <v>52</v>
      </c>
      <c r="I3097" s="12">
        <v>40.0</v>
      </c>
      <c r="J3097" s="15" t="str">
        <f t="shared" si="1"/>
        <v>Relevant</v>
      </c>
    </row>
    <row r="3098" ht="22.5" customHeight="1">
      <c r="A3098" s="9" t="s">
        <v>9112</v>
      </c>
      <c r="B3098" s="10">
        <v>45696.75350694444</v>
      </c>
      <c r="C3098" s="11" t="s">
        <v>9113</v>
      </c>
      <c r="D3098" s="12">
        <v>2.0</v>
      </c>
      <c r="E3098" s="10" t="s">
        <v>12</v>
      </c>
      <c r="F3098" s="12">
        <v>2025.0</v>
      </c>
      <c r="G3098" s="13" t="s">
        <v>13</v>
      </c>
      <c r="H3098" s="14" t="s">
        <v>14</v>
      </c>
      <c r="I3098" s="12">
        <v>313.0</v>
      </c>
      <c r="J3098" s="15" t="str">
        <f t="shared" si="1"/>
        <v>Relevant</v>
      </c>
    </row>
    <row r="3099" ht="22.5" customHeight="1">
      <c r="A3099" s="9" t="s">
        <v>9114</v>
      </c>
      <c r="B3099" s="10">
        <v>45570.47063657407</v>
      </c>
      <c r="C3099" s="11" t="s">
        <v>9115</v>
      </c>
      <c r="D3099" s="12">
        <v>10.0</v>
      </c>
      <c r="E3099" s="10" t="s">
        <v>42</v>
      </c>
      <c r="F3099" s="12">
        <v>2024.0</v>
      </c>
      <c r="G3099" s="13" t="s">
        <v>9116</v>
      </c>
      <c r="H3099" s="14" t="s">
        <v>9117</v>
      </c>
      <c r="I3099" s="12">
        <v>8322396.0</v>
      </c>
      <c r="J3099" s="15" t="str">
        <f t="shared" si="1"/>
        <v>Irrelevant</v>
      </c>
    </row>
    <row r="3100" ht="22.5" customHeight="1">
      <c r="A3100" s="9" t="s">
        <v>9118</v>
      </c>
      <c r="B3100" s="10">
        <v>45601.3031712963</v>
      </c>
      <c r="C3100" s="11" t="s">
        <v>9119</v>
      </c>
      <c r="D3100" s="12">
        <v>11.0</v>
      </c>
      <c r="E3100" s="10" t="s">
        <v>17</v>
      </c>
      <c r="F3100" s="12">
        <v>2024.0</v>
      </c>
      <c r="G3100" s="13" t="s">
        <v>9120</v>
      </c>
      <c r="H3100" s="14" t="s">
        <v>9121</v>
      </c>
      <c r="I3100" s="12">
        <v>2083070.0</v>
      </c>
      <c r="J3100" s="15" t="str">
        <f t="shared" si="1"/>
        <v>Relevant</v>
      </c>
    </row>
    <row r="3101" ht="22.5" customHeight="1">
      <c r="A3101" s="9" t="s">
        <v>9122</v>
      </c>
      <c r="B3101" s="10">
        <v>45557.18002314815</v>
      </c>
      <c r="C3101" s="11" t="s">
        <v>9123</v>
      </c>
      <c r="D3101" s="12">
        <v>9.0</v>
      </c>
      <c r="E3101" s="10" t="s">
        <v>114</v>
      </c>
      <c r="F3101" s="12">
        <v>2024.0</v>
      </c>
      <c r="G3101" s="13" t="s">
        <v>13</v>
      </c>
      <c r="H3101" s="14" t="s">
        <v>9124</v>
      </c>
      <c r="I3101" s="12">
        <v>3629.0</v>
      </c>
      <c r="J3101" s="15" t="str">
        <f t="shared" si="1"/>
        <v>Relevant</v>
      </c>
    </row>
    <row r="3102" ht="22.5" customHeight="1">
      <c r="A3102" s="9" t="s">
        <v>9125</v>
      </c>
      <c r="B3102" s="10">
        <v>45681.942349537036</v>
      </c>
      <c r="C3102" s="11" t="s">
        <v>9126</v>
      </c>
      <c r="D3102" s="12">
        <v>1.0</v>
      </c>
      <c r="E3102" s="10" t="s">
        <v>70</v>
      </c>
      <c r="F3102" s="12">
        <v>2025.0</v>
      </c>
      <c r="G3102" s="13" t="s">
        <v>13</v>
      </c>
      <c r="H3102" s="14" t="s">
        <v>5037</v>
      </c>
      <c r="I3102" s="12">
        <v>10347.0</v>
      </c>
      <c r="J3102" s="15" t="str">
        <f t="shared" si="1"/>
        <v>Relevant</v>
      </c>
    </row>
    <row r="3103" ht="22.5" customHeight="1">
      <c r="A3103" s="9" t="s">
        <v>9127</v>
      </c>
      <c r="B3103" s="10">
        <v>45616.52976851852</v>
      </c>
      <c r="C3103" s="11" t="s">
        <v>9128</v>
      </c>
      <c r="D3103" s="12">
        <v>11.0</v>
      </c>
      <c r="E3103" s="10" t="s">
        <v>17</v>
      </c>
      <c r="F3103" s="12">
        <v>2024.0</v>
      </c>
      <c r="G3103" s="13" t="s">
        <v>13</v>
      </c>
      <c r="H3103" s="14" t="s">
        <v>9129</v>
      </c>
      <c r="I3103" s="12">
        <v>24.0</v>
      </c>
      <c r="J3103" s="15" t="str">
        <f t="shared" si="1"/>
        <v>Relevant</v>
      </c>
    </row>
    <row r="3104" ht="22.5" customHeight="1">
      <c r="A3104" s="9" t="s">
        <v>9130</v>
      </c>
      <c r="B3104" s="10">
        <v>45595.38438657407</v>
      </c>
      <c r="C3104" s="11" t="s">
        <v>9131</v>
      </c>
      <c r="D3104" s="12">
        <v>10.0</v>
      </c>
      <c r="E3104" s="10" t="s">
        <v>42</v>
      </c>
      <c r="F3104" s="12">
        <v>2024.0</v>
      </c>
      <c r="G3104" s="13" t="s">
        <v>9132</v>
      </c>
      <c r="H3104" s="14" t="s">
        <v>9133</v>
      </c>
      <c r="I3104" s="12">
        <v>0.0</v>
      </c>
      <c r="J3104" s="15" t="str">
        <f t="shared" si="1"/>
        <v>Relevant</v>
      </c>
    </row>
    <row r="3105" ht="22.5" customHeight="1">
      <c r="A3105" s="9" t="s">
        <v>9134</v>
      </c>
      <c r="B3105" s="10">
        <v>45611.11852945602</v>
      </c>
      <c r="C3105" s="11" t="s">
        <v>9135</v>
      </c>
      <c r="D3105" s="12">
        <v>11.0</v>
      </c>
      <c r="E3105" s="10" t="s">
        <v>17</v>
      </c>
      <c r="F3105" s="12">
        <v>2024.0</v>
      </c>
      <c r="G3105" s="13" t="s">
        <v>9136</v>
      </c>
      <c r="H3105" s="14" t="s">
        <v>9137</v>
      </c>
      <c r="I3105" s="12">
        <v>1.0830293E7</v>
      </c>
      <c r="J3105" s="15" t="str">
        <f t="shared" si="1"/>
        <v>Relevant</v>
      </c>
    </row>
    <row r="3106" ht="22.5" customHeight="1">
      <c r="A3106" s="9" t="s">
        <v>9138</v>
      </c>
      <c r="B3106" s="10">
        <v>45610.6009837963</v>
      </c>
      <c r="C3106" s="11" t="s">
        <v>9139</v>
      </c>
      <c r="D3106" s="12">
        <v>11.0</v>
      </c>
      <c r="E3106" s="10" t="s">
        <v>17</v>
      </c>
      <c r="F3106" s="12">
        <v>2024.0</v>
      </c>
      <c r="G3106" s="13" t="s">
        <v>13</v>
      </c>
      <c r="H3106" s="14" t="s">
        <v>47</v>
      </c>
      <c r="I3106" s="12">
        <v>105.0</v>
      </c>
      <c r="J3106" s="15" t="str">
        <f t="shared" si="1"/>
        <v>Relevant</v>
      </c>
    </row>
    <row r="3107" ht="22.5" customHeight="1">
      <c r="A3107" s="9" t="s">
        <v>9140</v>
      </c>
      <c r="B3107" s="10">
        <v>45619.30931712963</v>
      </c>
      <c r="C3107" s="11" t="s">
        <v>9141</v>
      </c>
      <c r="D3107" s="12">
        <v>11.0</v>
      </c>
      <c r="E3107" s="10" t="s">
        <v>17</v>
      </c>
      <c r="F3107" s="12">
        <v>2024.0</v>
      </c>
      <c r="G3107" s="13" t="s">
        <v>13</v>
      </c>
      <c r="H3107" s="14" t="s">
        <v>91</v>
      </c>
      <c r="I3107" s="12">
        <v>49.0</v>
      </c>
      <c r="J3107" s="15" t="str">
        <f t="shared" si="1"/>
        <v>Relevant</v>
      </c>
    </row>
    <row r="3108" ht="22.5" customHeight="1">
      <c r="A3108" s="9" t="s">
        <v>9142</v>
      </c>
      <c r="B3108" s="10">
        <v>45708.29298611111</v>
      </c>
      <c r="C3108" s="11" t="s">
        <v>9143</v>
      </c>
      <c r="D3108" s="12">
        <v>2.0</v>
      </c>
      <c r="E3108" s="10" t="s">
        <v>12</v>
      </c>
      <c r="F3108" s="12">
        <v>2025.0</v>
      </c>
      <c r="G3108" s="13" t="s">
        <v>9144</v>
      </c>
      <c r="H3108" s="14" t="s">
        <v>9145</v>
      </c>
      <c r="I3108" s="12">
        <v>7790395.0</v>
      </c>
      <c r="J3108" s="15" t="str">
        <f t="shared" si="1"/>
        <v>Relevant</v>
      </c>
    </row>
    <row r="3109" ht="22.5" customHeight="1">
      <c r="A3109" s="9" t="s">
        <v>9146</v>
      </c>
      <c r="B3109" s="10">
        <v>45646.91462962963</v>
      </c>
      <c r="C3109" s="11" t="s">
        <v>9147</v>
      </c>
      <c r="D3109" s="12">
        <v>12.0</v>
      </c>
      <c r="E3109" s="10" t="s">
        <v>26</v>
      </c>
      <c r="F3109" s="12">
        <v>2024.0</v>
      </c>
      <c r="G3109" s="13" t="s">
        <v>13</v>
      </c>
      <c r="H3109" s="14" t="s">
        <v>220</v>
      </c>
      <c r="I3109" s="12">
        <v>62.0</v>
      </c>
      <c r="J3109" s="15" t="str">
        <f t="shared" si="1"/>
        <v>Relevant</v>
      </c>
    </row>
    <row r="3110" ht="22.5" customHeight="1">
      <c r="A3110" s="9" t="s">
        <v>9148</v>
      </c>
      <c r="B3110" s="10">
        <v>45609.599978032405</v>
      </c>
      <c r="C3110" s="11" t="s">
        <v>9149</v>
      </c>
      <c r="D3110" s="12">
        <v>11.0</v>
      </c>
      <c r="E3110" s="10" t="s">
        <v>17</v>
      </c>
      <c r="F3110" s="12">
        <v>2024.0</v>
      </c>
      <c r="G3110" s="13" t="s">
        <v>9150</v>
      </c>
      <c r="H3110" s="14" t="s">
        <v>9151</v>
      </c>
      <c r="I3110" s="12">
        <v>8026530.0</v>
      </c>
      <c r="J3110" s="15" t="str">
        <f t="shared" si="1"/>
        <v>Irrelevant</v>
      </c>
    </row>
    <row r="3111" ht="22.5" customHeight="1">
      <c r="A3111" s="9" t="s">
        <v>9152</v>
      </c>
      <c r="B3111" s="10">
        <v>45650.881006944444</v>
      </c>
      <c r="C3111" s="11" t="s">
        <v>9153</v>
      </c>
      <c r="D3111" s="12">
        <v>12.0</v>
      </c>
      <c r="E3111" s="10" t="s">
        <v>26</v>
      </c>
      <c r="F3111" s="12">
        <v>2024.0</v>
      </c>
      <c r="G3111" s="13" t="s">
        <v>13</v>
      </c>
      <c r="H3111" s="14" t="s">
        <v>4823</v>
      </c>
      <c r="I3111" s="12">
        <v>416.0</v>
      </c>
      <c r="J3111" s="15" t="str">
        <f t="shared" si="1"/>
        <v>Irrelevant</v>
      </c>
    </row>
    <row r="3112" ht="22.5" customHeight="1">
      <c r="A3112" s="9" t="s">
        <v>9154</v>
      </c>
      <c r="B3112" s="10">
        <v>45611.48966515046</v>
      </c>
      <c r="C3112" s="11" t="s">
        <v>9155</v>
      </c>
      <c r="D3112" s="12">
        <v>11.0</v>
      </c>
      <c r="E3112" s="10" t="s">
        <v>17</v>
      </c>
      <c r="F3112" s="12">
        <v>2024.0</v>
      </c>
      <c r="G3112" s="13" t="s">
        <v>9156</v>
      </c>
      <c r="H3112" s="14" t="s">
        <v>9157</v>
      </c>
      <c r="I3112" s="12">
        <v>6429.0</v>
      </c>
      <c r="J3112" s="15" t="str">
        <f t="shared" si="1"/>
        <v>Relevant</v>
      </c>
    </row>
    <row r="3113" ht="22.5" customHeight="1">
      <c r="A3113" s="9" t="s">
        <v>9158</v>
      </c>
      <c r="B3113" s="10">
        <v>45618.55297453704</v>
      </c>
      <c r="C3113" s="11" t="s">
        <v>9159</v>
      </c>
      <c r="D3113" s="12">
        <v>11.0</v>
      </c>
      <c r="E3113" s="10" t="s">
        <v>17</v>
      </c>
      <c r="F3113" s="12">
        <v>2024.0</v>
      </c>
      <c r="G3113" s="13" t="s">
        <v>13</v>
      </c>
      <c r="H3113" s="14" t="s">
        <v>91</v>
      </c>
      <c r="I3113" s="12">
        <v>467.0</v>
      </c>
      <c r="J3113" s="15" t="str">
        <f t="shared" si="1"/>
        <v>Relevant</v>
      </c>
    </row>
    <row r="3114" ht="22.5" customHeight="1">
      <c r="A3114" s="9" t="s">
        <v>9160</v>
      </c>
      <c r="B3114" s="10">
        <v>45494.5624537037</v>
      </c>
      <c r="C3114" s="11" t="s">
        <v>9161</v>
      </c>
      <c r="D3114" s="12">
        <v>7.0</v>
      </c>
      <c r="E3114" s="10" t="s">
        <v>55</v>
      </c>
      <c r="F3114" s="12">
        <v>2024.0</v>
      </c>
      <c r="G3114" s="13" t="s">
        <v>13</v>
      </c>
      <c r="H3114" s="14" t="s">
        <v>3127</v>
      </c>
      <c r="I3114" s="12">
        <v>18720.0</v>
      </c>
      <c r="J3114" s="15" t="str">
        <f t="shared" si="1"/>
        <v>Irrelevant</v>
      </c>
    </row>
    <row r="3115" ht="22.5" customHeight="1">
      <c r="A3115" s="9" t="s">
        <v>9162</v>
      </c>
      <c r="B3115" s="10">
        <v>45595.89863425926</v>
      </c>
      <c r="C3115" s="11" t="s">
        <v>9163</v>
      </c>
      <c r="D3115" s="12">
        <v>10.0</v>
      </c>
      <c r="E3115" s="10" t="s">
        <v>42</v>
      </c>
      <c r="F3115" s="12">
        <v>2024.0</v>
      </c>
      <c r="G3115" s="13" t="s">
        <v>9164</v>
      </c>
      <c r="H3115" s="14" t="s">
        <v>9165</v>
      </c>
      <c r="I3115" s="12">
        <v>1489800.0</v>
      </c>
      <c r="J3115" s="15" t="str">
        <f t="shared" si="1"/>
        <v>Relevant</v>
      </c>
    </row>
    <row r="3116" ht="22.5" customHeight="1">
      <c r="A3116" s="9" t="s">
        <v>9166</v>
      </c>
      <c r="B3116" s="10">
        <v>45404.89748842592</v>
      </c>
      <c r="C3116" s="11" t="s">
        <v>9167</v>
      </c>
      <c r="D3116" s="12">
        <v>4.0</v>
      </c>
      <c r="E3116" s="10" t="s">
        <v>274</v>
      </c>
      <c r="F3116" s="12">
        <v>2024.0</v>
      </c>
      <c r="G3116" s="13" t="s">
        <v>13</v>
      </c>
      <c r="H3116" s="14" t="s">
        <v>9168</v>
      </c>
      <c r="I3116" s="12">
        <v>91.0</v>
      </c>
      <c r="J3116" s="15" t="str">
        <f t="shared" si="1"/>
        <v>Relevant</v>
      </c>
    </row>
    <row r="3117" ht="22.5" customHeight="1">
      <c r="A3117" s="9" t="s">
        <v>9169</v>
      </c>
      <c r="B3117" s="10">
        <v>45696.805300925924</v>
      </c>
      <c r="C3117" s="11" t="s">
        <v>9170</v>
      </c>
      <c r="D3117" s="12">
        <v>2.0</v>
      </c>
      <c r="E3117" s="10" t="s">
        <v>12</v>
      </c>
      <c r="F3117" s="12">
        <v>2025.0</v>
      </c>
      <c r="G3117" s="13" t="s">
        <v>13</v>
      </c>
      <c r="H3117" s="14" t="s">
        <v>14</v>
      </c>
      <c r="I3117" s="12">
        <v>3.0</v>
      </c>
      <c r="J3117" s="15" t="str">
        <f t="shared" si="1"/>
        <v>Relevant</v>
      </c>
    </row>
    <row r="3118" ht="22.5" customHeight="1">
      <c r="A3118" s="9" t="s">
        <v>9171</v>
      </c>
      <c r="B3118" s="10">
        <v>45578.52612268519</v>
      </c>
      <c r="C3118" s="11" t="s">
        <v>9172</v>
      </c>
      <c r="D3118" s="12">
        <v>10.0</v>
      </c>
      <c r="E3118" s="10" t="s">
        <v>42</v>
      </c>
      <c r="F3118" s="12">
        <v>2024.0</v>
      </c>
      <c r="G3118" s="13" t="s">
        <v>13</v>
      </c>
      <c r="H3118" s="14" t="s">
        <v>9173</v>
      </c>
      <c r="I3118" s="12">
        <v>1583.0</v>
      </c>
      <c r="J3118" s="15" t="str">
        <f t="shared" si="1"/>
        <v>Relevant</v>
      </c>
    </row>
    <row r="3119" ht="22.5" customHeight="1">
      <c r="A3119" s="9" t="s">
        <v>9174</v>
      </c>
      <c r="B3119" s="10">
        <v>45698.76880787037</v>
      </c>
      <c r="C3119" s="11" t="s">
        <v>9175</v>
      </c>
      <c r="D3119" s="12">
        <v>2.0</v>
      </c>
      <c r="E3119" s="10" t="s">
        <v>12</v>
      </c>
      <c r="F3119" s="12">
        <v>2025.0</v>
      </c>
      <c r="G3119" s="13" t="s">
        <v>13</v>
      </c>
      <c r="H3119" s="14" t="s">
        <v>691</v>
      </c>
      <c r="I3119" s="12">
        <v>122.0</v>
      </c>
      <c r="J3119" s="15" t="str">
        <f t="shared" si="1"/>
        <v>Relevant</v>
      </c>
    </row>
    <row r="3120" ht="22.5" customHeight="1">
      <c r="A3120" s="9" t="s">
        <v>9176</v>
      </c>
      <c r="B3120" s="10">
        <v>45423.58137731482</v>
      </c>
      <c r="C3120" s="11" t="s">
        <v>9177</v>
      </c>
      <c r="D3120" s="12">
        <v>5.0</v>
      </c>
      <c r="E3120" s="10" t="s">
        <v>21</v>
      </c>
      <c r="F3120" s="12">
        <v>2024.0</v>
      </c>
      <c r="G3120" s="13" t="s">
        <v>13</v>
      </c>
      <c r="H3120" s="14" t="s">
        <v>5425</v>
      </c>
      <c r="I3120" s="12">
        <v>54.0</v>
      </c>
      <c r="J3120" s="15" t="str">
        <f t="shared" si="1"/>
        <v>Relevant</v>
      </c>
    </row>
    <row r="3121" ht="22.5" customHeight="1">
      <c r="A3121" s="9" t="s">
        <v>9178</v>
      </c>
      <c r="B3121" s="10">
        <v>45635.65659722222</v>
      </c>
      <c r="C3121" s="11" t="s">
        <v>9179</v>
      </c>
      <c r="D3121" s="12">
        <v>12.0</v>
      </c>
      <c r="E3121" s="10" t="s">
        <v>26</v>
      </c>
      <c r="F3121" s="12">
        <v>2024.0</v>
      </c>
      <c r="G3121" s="13" t="s">
        <v>9180</v>
      </c>
      <c r="H3121" s="14" t="s">
        <v>9181</v>
      </c>
      <c r="I3121" s="12">
        <v>622887.0</v>
      </c>
      <c r="J3121" s="15" t="str">
        <f t="shared" si="1"/>
        <v>Irrelevant</v>
      </c>
    </row>
    <row r="3122" ht="22.5" customHeight="1">
      <c r="A3122" s="9" t="s">
        <v>9182</v>
      </c>
      <c r="B3122" s="10">
        <v>45597.86570601852</v>
      </c>
      <c r="C3122" s="11" t="s">
        <v>9183</v>
      </c>
      <c r="D3122" s="12">
        <v>11.0</v>
      </c>
      <c r="E3122" s="10" t="s">
        <v>17</v>
      </c>
      <c r="F3122" s="12">
        <v>2024.0</v>
      </c>
      <c r="G3122" s="13" t="s">
        <v>13</v>
      </c>
      <c r="H3122" s="14" t="s">
        <v>124</v>
      </c>
      <c r="I3122" s="12">
        <v>1.0</v>
      </c>
      <c r="J3122" s="15" t="str">
        <f t="shared" si="1"/>
        <v>Relevant</v>
      </c>
    </row>
    <row r="3123" ht="22.5" customHeight="1">
      <c r="A3123" s="9" t="s">
        <v>9184</v>
      </c>
      <c r="B3123" s="10">
        <v>45643.69584490741</v>
      </c>
      <c r="C3123" s="11" t="s">
        <v>9185</v>
      </c>
      <c r="D3123" s="12">
        <v>12.0</v>
      </c>
      <c r="E3123" s="10" t="s">
        <v>26</v>
      </c>
      <c r="F3123" s="12">
        <v>2024.0</v>
      </c>
      <c r="G3123" s="13" t="s">
        <v>13</v>
      </c>
      <c r="H3123" s="14" t="s">
        <v>1646</v>
      </c>
      <c r="I3123" s="12">
        <v>4880.0</v>
      </c>
      <c r="J3123" s="15" t="str">
        <f t="shared" si="1"/>
        <v>Irrelevant</v>
      </c>
    </row>
    <row r="3124" ht="22.5" customHeight="1">
      <c r="A3124" s="9" t="s">
        <v>9186</v>
      </c>
      <c r="B3124" s="10">
        <v>45631.9640625</v>
      </c>
      <c r="C3124" s="11" t="s">
        <v>9187</v>
      </c>
      <c r="D3124" s="12">
        <v>12.0</v>
      </c>
      <c r="E3124" s="10" t="s">
        <v>26</v>
      </c>
      <c r="F3124" s="12">
        <v>2024.0</v>
      </c>
      <c r="G3124" s="13" t="s">
        <v>13</v>
      </c>
      <c r="H3124" s="14" t="s">
        <v>1809</v>
      </c>
      <c r="I3124" s="12">
        <v>3693.0</v>
      </c>
      <c r="J3124" s="15" t="str">
        <f t="shared" si="1"/>
        <v>Relevant</v>
      </c>
    </row>
    <row r="3125" ht="22.5" customHeight="1">
      <c r="A3125" s="9" t="s">
        <v>9188</v>
      </c>
      <c r="B3125" s="10">
        <v>45478.83273148148</v>
      </c>
      <c r="C3125" s="11" t="s">
        <v>9189</v>
      </c>
      <c r="D3125" s="12">
        <v>7.0</v>
      </c>
      <c r="E3125" s="10" t="s">
        <v>55</v>
      </c>
      <c r="F3125" s="12">
        <v>2024.0</v>
      </c>
      <c r="G3125" s="13" t="s">
        <v>13</v>
      </c>
      <c r="H3125" s="14" t="s">
        <v>56</v>
      </c>
      <c r="I3125" s="12">
        <v>8.0</v>
      </c>
      <c r="J3125" s="15" t="str">
        <f t="shared" si="1"/>
        <v>Relevant</v>
      </c>
    </row>
    <row r="3126" ht="22.5" customHeight="1">
      <c r="A3126" s="9" t="s">
        <v>9190</v>
      </c>
      <c r="B3126" s="10">
        <v>45710.85539351852</v>
      </c>
      <c r="C3126" s="11" t="s">
        <v>9191</v>
      </c>
      <c r="D3126" s="12">
        <v>2.0</v>
      </c>
      <c r="E3126" s="10" t="s">
        <v>12</v>
      </c>
      <c r="F3126" s="12">
        <v>2025.0</v>
      </c>
      <c r="G3126" s="13" t="s">
        <v>13</v>
      </c>
      <c r="H3126" s="14" t="s">
        <v>9192</v>
      </c>
      <c r="I3126" s="12">
        <v>752.0</v>
      </c>
      <c r="J3126" s="15" t="str">
        <f t="shared" si="1"/>
        <v>Relevant</v>
      </c>
    </row>
    <row r="3127" ht="22.5" customHeight="1">
      <c r="A3127" s="9" t="s">
        <v>9193</v>
      </c>
      <c r="B3127" s="10">
        <v>45696.81630787037</v>
      </c>
      <c r="C3127" s="11" t="s">
        <v>9194</v>
      </c>
      <c r="D3127" s="12">
        <v>2.0</v>
      </c>
      <c r="E3127" s="10" t="s">
        <v>12</v>
      </c>
      <c r="F3127" s="12">
        <v>2025.0</v>
      </c>
      <c r="G3127" s="13" t="s">
        <v>13</v>
      </c>
      <c r="H3127" s="14" t="s">
        <v>14</v>
      </c>
      <c r="I3127" s="12">
        <v>176.0</v>
      </c>
      <c r="J3127" s="15" t="str">
        <f t="shared" si="1"/>
        <v>Relevant</v>
      </c>
    </row>
    <row r="3128" ht="22.5" customHeight="1">
      <c r="A3128" s="9" t="s">
        <v>9195</v>
      </c>
      <c r="B3128" s="10">
        <v>45597.50270834491</v>
      </c>
      <c r="C3128" s="11" t="s">
        <v>9196</v>
      </c>
      <c r="D3128" s="12">
        <v>11.0</v>
      </c>
      <c r="E3128" s="10" t="s">
        <v>17</v>
      </c>
      <c r="F3128" s="12">
        <v>2024.0</v>
      </c>
      <c r="G3128" s="13" t="s">
        <v>9197</v>
      </c>
      <c r="H3128" s="14" t="s">
        <v>9198</v>
      </c>
      <c r="I3128" s="12">
        <v>1.2767834E7</v>
      </c>
      <c r="J3128" s="15" t="str">
        <f t="shared" si="1"/>
        <v>Relevant</v>
      </c>
    </row>
    <row r="3129" ht="22.5" customHeight="1">
      <c r="A3129" s="9" t="s">
        <v>9199</v>
      </c>
      <c r="B3129" s="10">
        <v>45603.48532225694</v>
      </c>
      <c r="C3129" s="11" t="s">
        <v>9200</v>
      </c>
      <c r="D3129" s="12">
        <v>11.0</v>
      </c>
      <c r="E3129" s="10" t="s">
        <v>17</v>
      </c>
      <c r="F3129" s="12">
        <v>2024.0</v>
      </c>
      <c r="G3129" s="13" t="s">
        <v>9201</v>
      </c>
      <c r="H3129" s="14" t="s">
        <v>9202</v>
      </c>
      <c r="I3129" s="12">
        <v>1.0830293E7</v>
      </c>
      <c r="J3129" s="15" t="str">
        <f t="shared" si="1"/>
        <v>Relevant</v>
      </c>
    </row>
    <row r="3130" ht="22.5" customHeight="1">
      <c r="A3130" s="9" t="s">
        <v>9203</v>
      </c>
      <c r="B3130" s="10">
        <v>45601.429606481484</v>
      </c>
      <c r="C3130" s="11" t="s">
        <v>9204</v>
      </c>
      <c r="D3130" s="12">
        <v>11.0</v>
      </c>
      <c r="E3130" s="10" t="s">
        <v>17</v>
      </c>
      <c r="F3130" s="12">
        <v>2024.0</v>
      </c>
      <c r="G3130" s="13" t="s">
        <v>13</v>
      </c>
      <c r="H3130" s="14" t="s">
        <v>259</v>
      </c>
      <c r="I3130" s="12">
        <v>27.0</v>
      </c>
      <c r="J3130" s="15" t="str">
        <f t="shared" si="1"/>
        <v>Relevant</v>
      </c>
    </row>
    <row r="3131" ht="22.5" customHeight="1">
      <c r="A3131" s="9" t="s">
        <v>9205</v>
      </c>
      <c r="B3131" s="10">
        <v>45614.16572916666</v>
      </c>
      <c r="C3131" s="11" t="s">
        <v>9206</v>
      </c>
      <c r="D3131" s="12">
        <v>11.0</v>
      </c>
      <c r="E3131" s="10" t="s">
        <v>17</v>
      </c>
      <c r="F3131" s="12">
        <v>2024.0</v>
      </c>
      <c r="G3131" s="13" t="s">
        <v>13</v>
      </c>
      <c r="H3131" s="14" t="s">
        <v>3250</v>
      </c>
      <c r="I3131" s="12">
        <v>758.0</v>
      </c>
      <c r="J3131" s="15" t="str">
        <f t="shared" si="1"/>
        <v>Relevant</v>
      </c>
    </row>
    <row r="3132" ht="22.5" customHeight="1">
      <c r="A3132" s="9" t="s">
        <v>9207</v>
      </c>
      <c r="B3132" s="10">
        <v>45594.33170138889</v>
      </c>
      <c r="C3132" s="11" t="s">
        <v>9208</v>
      </c>
      <c r="D3132" s="12">
        <v>10.0</v>
      </c>
      <c r="E3132" s="10" t="s">
        <v>42</v>
      </c>
      <c r="F3132" s="12">
        <v>2024.0</v>
      </c>
      <c r="G3132" s="13" t="s">
        <v>13</v>
      </c>
      <c r="H3132" s="14" t="s">
        <v>131</v>
      </c>
      <c r="I3132" s="12">
        <v>77.0</v>
      </c>
      <c r="J3132" s="15" t="str">
        <f t="shared" si="1"/>
        <v>Relevant</v>
      </c>
    </row>
    <row r="3133" ht="22.5" customHeight="1">
      <c r="A3133" s="9" t="s">
        <v>9209</v>
      </c>
      <c r="B3133" s="10">
        <v>45599.99223873843</v>
      </c>
      <c r="C3133" s="11" t="s">
        <v>9210</v>
      </c>
      <c r="D3133" s="12">
        <v>11.0</v>
      </c>
      <c r="E3133" s="10" t="s">
        <v>17</v>
      </c>
      <c r="F3133" s="12">
        <v>2024.0</v>
      </c>
      <c r="G3133" s="13" t="s">
        <v>9211</v>
      </c>
      <c r="H3133" s="14" t="s">
        <v>9212</v>
      </c>
      <c r="I3133" s="12">
        <v>1.2258608E7</v>
      </c>
      <c r="J3133" s="15" t="str">
        <f t="shared" si="1"/>
        <v>Relevant</v>
      </c>
    </row>
    <row r="3134" ht="22.5" customHeight="1">
      <c r="A3134" s="9" t="s">
        <v>9213</v>
      </c>
      <c r="B3134" s="10">
        <v>45459.38439814815</v>
      </c>
      <c r="C3134" s="11" t="s">
        <v>9214</v>
      </c>
      <c r="D3134" s="12">
        <v>6.0</v>
      </c>
      <c r="E3134" s="10" t="s">
        <v>34</v>
      </c>
      <c r="F3134" s="12">
        <v>2024.0</v>
      </c>
      <c r="G3134" s="13" t="s">
        <v>9215</v>
      </c>
      <c r="H3134" s="14" t="s">
        <v>9216</v>
      </c>
      <c r="I3134" s="12">
        <v>790620.0</v>
      </c>
      <c r="J3134" s="15" t="str">
        <f t="shared" si="1"/>
        <v>Irrelevant</v>
      </c>
    </row>
    <row r="3135" ht="22.5" customHeight="1">
      <c r="A3135" s="9" t="s">
        <v>9217</v>
      </c>
      <c r="B3135" s="10">
        <v>45620.65468153935</v>
      </c>
      <c r="C3135" s="11" t="s">
        <v>9218</v>
      </c>
      <c r="D3135" s="12">
        <v>11.0</v>
      </c>
      <c r="E3135" s="10" t="s">
        <v>17</v>
      </c>
      <c r="F3135" s="12">
        <v>2024.0</v>
      </c>
      <c r="G3135" s="13" t="s">
        <v>9219</v>
      </c>
      <c r="H3135" s="14" t="s">
        <v>9220</v>
      </c>
      <c r="I3135" s="12">
        <v>1.1946612E7</v>
      </c>
      <c r="J3135" s="15" t="str">
        <f t="shared" si="1"/>
        <v>Relevant</v>
      </c>
    </row>
    <row r="3136" ht="22.5" customHeight="1">
      <c r="A3136" s="9" t="s">
        <v>9221</v>
      </c>
      <c r="B3136" s="10">
        <v>45646.64466435185</v>
      </c>
      <c r="C3136" s="11" t="s">
        <v>9222</v>
      </c>
      <c r="D3136" s="12">
        <v>12.0</v>
      </c>
      <c r="E3136" s="10" t="s">
        <v>26</v>
      </c>
      <c r="F3136" s="12">
        <v>2024.0</v>
      </c>
      <c r="G3136" s="13" t="s">
        <v>13</v>
      </c>
      <c r="H3136" s="14" t="s">
        <v>9223</v>
      </c>
      <c r="I3136" s="12">
        <v>223.0</v>
      </c>
      <c r="J3136" s="15" t="str">
        <f t="shared" si="1"/>
        <v>Irrelevant</v>
      </c>
    </row>
    <row r="3137" ht="22.5" customHeight="1">
      <c r="A3137" s="9" t="s">
        <v>9224</v>
      </c>
      <c r="B3137" s="10">
        <v>45646.98002314815</v>
      </c>
      <c r="C3137" s="11" t="s">
        <v>9225</v>
      </c>
      <c r="D3137" s="12">
        <v>12.0</v>
      </c>
      <c r="E3137" s="10" t="s">
        <v>26</v>
      </c>
      <c r="F3137" s="12">
        <v>2024.0</v>
      </c>
      <c r="G3137" s="13" t="s">
        <v>9226</v>
      </c>
      <c r="H3137" s="14" t="s">
        <v>9227</v>
      </c>
      <c r="I3137" s="12">
        <v>478858.0</v>
      </c>
      <c r="J3137" s="15" t="str">
        <f t="shared" si="1"/>
        <v>Relevant</v>
      </c>
    </row>
    <row r="3138" ht="22.5" customHeight="1">
      <c r="A3138" s="9" t="s">
        <v>9228</v>
      </c>
      <c r="B3138" s="10">
        <v>45650.39680555555</v>
      </c>
      <c r="C3138" s="11" t="s">
        <v>9229</v>
      </c>
      <c r="D3138" s="12">
        <v>12.0</v>
      </c>
      <c r="E3138" s="10" t="s">
        <v>26</v>
      </c>
      <c r="F3138" s="12">
        <v>2024.0</v>
      </c>
      <c r="G3138" s="13" t="s">
        <v>13</v>
      </c>
      <c r="H3138" s="14" t="s">
        <v>4823</v>
      </c>
      <c r="I3138" s="12">
        <v>575.0</v>
      </c>
      <c r="J3138" s="15" t="str">
        <f t="shared" si="1"/>
        <v>Irrelevant</v>
      </c>
    </row>
    <row r="3139" ht="22.5" customHeight="1">
      <c r="A3139" s="9" t="s">
        <v>9230</v>
      </c>
      <c r="B3139" s="10">
        <v>45589.323958333334</v>
      </c>
      <c r="C3139" s="11" t="s">
        <v>9231</v>
      </c>
      <c r="D3139" s="12">
        <v>10.0</v>
      </c>
      <c r="E3139" s="10" t="s">
        <v>42</v>
      </c>
      <c r="F3139" s="12">
        <v>2024.0</v>
      </c>
      <c r="G3139" s="13" t="s">
        <v>13</v>
      </c>
      <c r="H3139" s="14" t="s">
        <v>338</v>
      </c>
      <c r="I3139" s="12">
        <v>456.0</v>
      </c>
      <c r="J3139" s="15" t="str">
        <f t="shared" si="1"/>
        <v>Relevant</v>
      </c>
    </row>
    <row r="3140" ht="22.5" customHeight="1">
      <c r="A3140" s="9" t="s">
        <v>9232</v>
      </c>
      <c r="B3140" s="10">
        <v>45614.75791666667</v>
      </c>
      <c r="C3140" s="11" t="s">
        <v>9233</v>
      </c>
      <c r="D3140" s="12">
        <v>11.0</v>
      </c>
      <c r="E3140" s="10" t="s">
        <v>17</v>
      </c>
      <c r="F3140" s="12">
        <v>2024.0</v>
      </c>
      <c r="G3140" s="13" t="s">
        <v>13</v>
      </c>
      <c r="H3140" s="14" t="s">
        <v>423</v>
      </c>
      <c r="I3140" s="12">
        <v>2051.0</v>
      </c>
      <c r="J3140" s="15" t="str">
        <f t="shared" si="1"/>
        <v>Relevant</v>
      </c>
    </row>
    <row r="3141" ht="22.5" customHeight="1">
      <c r="A3141" s="9" t="s">
        <v>9234</v>
      </c>
      <c r="B3141" s="10">
        <v>45621.88947916667</v>
      </c>
      <c r="C3141" s="11" t="s">
        <v>9235</v>
      </c>
      <c r="D3141" s="12">
        <v>11.0</v>
      </c>
      <c r="E3141" s="10" t="s">
        <v>17</v>
      </c>
      <c r="F3141" s="12">
        <v>2024.0</v>
      </c>
      <c r="G3141" s="13" t="s">
        <v>13</v>
      </c>
      <c r="H3141" s="14" t="s">
        <v>9236</v>
      </c>
      <c r="I3141" s="12">
        <v>55.0</v>
      </c>
      <c r="J3141" s="15" t="str">
        <f t="shared" si="1"/>
        <v>Irrelevant</v>
      </c>
    </row>
    <row r="3142" ht="22.5" customHeight="1">
      <c r="A3142" s="9" t="s">
        <v>9237</v>
      </c>
      <c r="B3142" s="10">
        <v>45610.908285185185</v>
      </c>
      <c r="C3142" s="11" t="s">
        <v>9238</v>
      </c>
      <c r="D3142" s="12">
        <v>11.0</v>
      </c>
      <c r="E3142" s="10" t="s">
        <v>17</v>
      </c>
      <c r="F3142" s="12">
        <v>2024.0</v>
      </c>
      <c r="G3142" s="13" t="s">
        <v>9239</v>
      </c>
      <c r="H3142" s="14" t="s">
        <v>9240</v>
      </c>
      <c r="I3142" s="12">
        <v>0.0</v>
      </c>
      <c r="J3142" s="15" t="str">
        <f t="shared" si="1"/>
        <v>Relevant</v>
      </c>
    </row>
    <row r="3143" ht="22.5" customHeight="1">
      <c r="A3143" s="9" t="s">
        <v>9241</v>
      </c>
      <c r="B3143" s="10">
        <v>45449.03135416667</v>
      </c>
      <c r="C3143" s="11" t="s">
        <v>9242</v>
      </c>
      <c r="D3143" s="12">
        <v>6.0</v>
      </c>
      <c r="E3143" s="10" t="s">
        <v>34</v>
      </c>
      <c r="F3143" s="12">
        <v>2024.0</v>
      </c>
      <c r="G3143" s="13" t="s">
        <v>9243</v>
      </c>
      <c r="H3143" s="14" t="str">
        <f>IFERROR(__xludf.DUMMYFUNCTION("TRIM(REGEXREPLACE(GOOGLETRANSLATE(G3143,""auto"",""en""),""(?i)\b(RT|QT)\s*@?\w*:?\s*|https?://\S+|@\w+|#\w+|[^\x00-\x7F]|[^\w\s]"",""""))"),"World Environment Day Planting trees is the only way to deal with the growing global warming crisis")</f>
        <v>World Environment Day Planting trees is the only way to deal with the growing global warming crisis</v>
      </c>
      <c r="I3143" s="12">
        <v>1.1414016E7</v>
      </c>
      <c r="J3143" s="15" t="str">
        <f t="shared" si="1"/>
        <v>Irrelevant</v>
      </c>
    </row>
    <row r="3144" ht="22.5" customHeight="1">
      <c r="A3144" s="9" t="s">
        <v>9244</v>
      </c>
      <c r="B3144" s="10">
        <v>45630.83490740741</v>
      </c>
      <c r="C3144" s="11" t="s">
        <v>9245</v>
      </c>
      <c r="D3144" s="12">
        <v>12.0</v>
      </c>
      <c r="E3144" s="10" t="s">
        <v>26</v>
      </c>
      <c r="F3144" s="12">
        <v>2024.0</v>
      </c>
      <c r="G3144" s="13" t="s">
        <v>13</v>
      </c>
      <c r="H3144" s="14" t="s">
        <v>1907</v>
      </c>
      <c r="I3144" s="12">
        <v>1008.0</v>
      </c>
      <c r="J3144" s="15" t="str">
        <f t="shared" si="1"/>
        <v>Relevant</v>
      </c>
    </row>
    <row r="3145" ht="22.5" customHeight="1">
      <c r="A3145" s="9" t="s">
        <v>9246</v>
      </c>
      <c r="B3145" s="10">
        <v>45707.29488425926</v>
      </c>
      <c r="C3145" s="11" t="s">
        <v>9247</v>
      </c>
      <c r="D3145" s="12">
        <v>2.0</v>
      </c>
      <c r="E3145" s="10" t="s">
        <v>12</v>
      </c>
      <c r="F3145" s="12">
        <v>2025.0</v>
      </c>
      <c r="G3145" s="13" t="s">
        <v>13</v>
      </c>
      <c r="H3145" s="14" t="s">
        <v>3340</v>
      </c>
      <c r="I3145" s="12">
        <v>58755.0</v>
      </c>
      <c r="J3145" s="15" t="str">
        <f t="shared" si="1"/>
        <v>Relevant</v>
      </c>
    </row>
    <row r="3146" ht="22.5" customHeight="1">
      <c r="A3146" s="9" t="s">
        <v>9248</v>
      </c>
      <c r="B3146" s="10">
        <v>45601.23001157407</v>
      </c>
      <c r="C3146" s="11" t="s">
        <v>9249</v>
      </c>
      <c r="D3146" s="12">
        <v>11.0</v>
      </c>
      <c r="E3146" s="10" t="s">
        <v>17</v>
      </c>
      <c r="F3146" s="12">
        <v>2024.0</v>
      </c>
      <c r="G3146" s="13" t="s">
        <v>9250</v>
      </c>
      <c r="H3146" s="14" t="s">
        <v>9251</v>
      </c>
      <c r="I3146" s="12">
        <v>8494959.0</v>
      </c>
      <c r="J3146" s="15" t="str">
        <f t="shared" si="1"/>
        <v>Relevant</v>
      </c>
    </row>
    <row r="3147" ht="22.5" customHeight="1">
      <c r="A3147" s="9" t="s">
        <v>9252</v>
      </c>
      <c r="B3147" s="10">
        <v>45505.74765046296</v>
      </c>
      <c r="C3147" s="11" t="s">
        <v>9253</v>
      </c>
      <c r="D3147" s="12">
        <v>8.0</v>
      </c>
      <c r="E3147" s="10" t="s">
        <v>167</v>
      </c>
      <c r="F3147" s="12">
        <v>2024.0</v>
      </c>
      <c r="G3147" s="13" t="s">
        <v>9254</v>
      </c>
      <c r="H3147" s="14" t="s">
        <v>9255</v>
      </c>
      <c r="I3147" s="12">
        <v>0.0</v>
      </c>
      <c r="J3147" s="15" t="str">
        <f t="shared" si="1"/>
        <v>Irrelevant</v>
      </c>
    </row>
    <row r="3148" ht="22.5" customHeight="1">
      <c r="A3148" s="9" t="s">
        <v>9256</v>
      </c>
      <c r="B3148" s="10">
        <v>45595.46251157407</v>
      </c>
      <c r="C3148" s="11" t="s">
        <v>9257</v>
      </c>
      <c r="D3148" s="12">
        <v>10.0</v>
      </c>
      <c r="E3148" s="10" t="s">
        <v>42</v>
      </c>
      <c r="F3148" s="12">
        <v>2024.0</v>
      </c>
      <c r="G3148" s="13" t="s">
        <v>13</v>
      </c>
      <c r="H3148" s="14" t="s">
        <v>9258</v>
      </c>
      <c r="I3148" s="12">
        <v>8.0</v>
      </c>
      <c r="J3148" s="15" t="str">
        <f t="shared" si="1"/>
        <v>Relevant</v>
      </c>
    </row>
    <row r="3149" ht="22.5" customHeight="1">
      <c r="A3149" s="9" t="s">
        <v>9259</v>
      </c>
      <c r="B3149" s="10">
        <v>45614.625</v>
      </c>
      <c r="C3149" s="11" t="s">
        <v>9260</v>
      </c>
      <c r="D3149" s="12">
        <v>11.0</v>
      </c>
      <c r="E3149" s="10" t="s">
        <v>17</v>
      </c>
      <c r="F3149" s="12">
        <v>2024.0</v>
      </c>
      <c r="G3149" s="13" t="s">
        <v>13</v>
      </c>
      <c r="H3149" s="14" t="s">
        <v>9261</v>
      </c>
      <c r="I3149" s="12">
        <v>3.0</v>
      </c>
      <c r="J3149" s="15" t="str">
        <f t="shared" si="1"/>
        <v>Relevant</v>
      </c>
    </row>
    <row r="3150" ht="22.5" customHeight="1">
      <c r="A3150" s="9" t="s">
        <v>9262</v>
      </c>
      <c r="B3150" s="10">
        <v>45613.932015185186</v>
      </c>
      <c r="C3150" s="11" t="s">
        <v>9263</v>
      </c>
      <c r="D3150" s="12">
        <v>11.0</v>
      </c>
      <c r="E3150" s="10" t="s">
        <v>17</v>
      </c>
      <c r="F3150" s="12">
        <v>2024.0</v>
      </c>
      <c r="G3150" s="13" t="s">
        <v>9264</v>
      </c>
      <c r="H3150" s="14" t="s">
        <v>9265</v>
      </c>
      <c r="I3150" s="12">
        <v>1.0830293E7</v>
      </c>
      <c r="J3150" s="15" t="str">
        <f t="shared" si="1"/>
        <v>Relevant</v>
      </c>
    </row>
    <row r="3151" ht="22.5" customHeight="1">
      <c r="A3151" s="9" t="s">
        <v>9266</v>
      </c>
      <c r="B3151" s="10">
        <v>45702.48945601852</v>
      </c>
      <c r="C3151" s="11" t="s">
        <v>9267</v>
      </c>
      <c r="D3151" s="12">
        <v>2.0</v>
      </c>
      <c r="E3151" s="10" t="s">
        <v>12</v>
      </c>
      <c r="F3151" s="12">
        <v>2025.0</v>
      </c>
      <c r="G3151" s="13" t="s">
        <v>13</v>
      </c>
      <c r="H3151" s="14" t="s">
        <v>832</v>
      </c>
      <c r="I3151" s="12">
        <v>1482.0</v>
      </c>
      <c r="J3151" s="15" t="str">
        <f t="shared" si="1"/>
        <v>Irrelevant</v>
      </c>
    </row>
    <row r="3152" ht="22.5" customHeight="1">
      <c r="A3152" s="9" t="s">
        <v>9268</v>
      </c>
      <c r="B3152" s="10">
        <v>45706.58323375</v>
      </c>
      <c r="C3152" s="11" t="s">
        <v>9269</v>
      </c>
      <c r="D3152" s="12">
        <v>2.0</v>
      </c>
      <c r="E3152" s="10" t="s">
        <v>12</v>
      </c>
      <c r="F3152" s="12">
        <v>2025.0</v>
      </c>
      <c r="G3152" s="13" t="s">
        <v>9270</v>
      </c>
      <c r="H3152" s="14" t="s">
        <v>9271</v>
      </c>
      <c r="I3152" s="12">
        <v>9011958.0</v>
      </c>
      <c r="J3152" s="15" t="str">
        <f t="shared" si="1"/>
        <v>Relevant</v>
      </c>
    </row>
    <row r="3153" ht="22.5" customHeight="1">
      <c r="A3153" s="9" t="s">
        <v>9272</v>
      </c>
      <c r="B3153" s="10">
        <v>45602.7803125</v>
      </c>
      <c r="C3153" s="11" t="s">
        <v>9273</v>
      </c>
      <c r="D3153" s="12">
        <v>11.0</v>
      </c>
      <c r="E3153" s="10" t="s">
        <v>17</v>
      </c>
      <c r="F3153" s="12">
        <v>2024.0</v>
      </c>
      <c r="G3153" s="13" t="s">
        <v>13</v>
      </c>
      <c r="H3153" s="14" t="s">
        <v>4198</v>
      </c>
      <c r="I3153" s="12">
        <v>55.0</v>
      </c>
      <c r="J3153" s="15" t="str">
        <f t="shared" si="1"/>
        <v>Relevant</v>
      </c>
    </row>
    <row r="3154" ht="22.5" customHeight="1">
      <c r="A3154" s="9" t="s">
        <v>9274</v>
      </c>
      <c r="B3154" s="10">
        <v>45628.65418981481</v>
      </c>
      <c r="C3154" s="11" t="s">
        <v>9275</v>
      </c>
      <c r="D3154" s="12">
        <v>12.0</v>
      </c>
      <c r="E3154" s="10" t="s">
        <v>26</v>
      </c>
      <c r="F3154" s="12">
        <v>2024.0</v>
      </c>
      <c r="G3154" s="13" t="s">
        <v>13</v>
      </c>
      <c r="H3154" s="14" t="s">
        <v>1483</v>
      </c>
      <c r="I3154" s="12">
        <v>364.0</v>
      </c>
      <c r="J3154" s="15" t="str">
        <f t="shared" si="1"/>
        <v>Relevant</v>
      </c>
    </row>
    <row r="3155" ht="22.5" customHeight="1">
      <c r="A3155" s="9" t="s">
        <v>9276</v>
      </c>
      <c r="B3155" s="10">
        <v>45605.52125</v>
      </c>
      <c r="C3155" s="11" t="s">
        <v>9277</v>
      </c>
      <c r="D3155" s="12">
        <v>11.0</v>
      </c>
      <c r="E3155" s="10" t="s">
        <v>17</v>
      </c>
      <c r="F3155" s="12">
        <v>2024.0</v>
      </c>
      <c r="G3155" s="13" t="s">
        <v>13</v>
      </c>
      <c r="H3155" s="14" t="s">
        <v>9278</v>
      </c>
      <c r="I3155" s="12">
        <v>151645.0</v>
      </c>
      <c r="J3155" s="15" t="str">
        <f t="shared" si="1"/>
        <v>Relevant</v>
      </c>
    </row>
    <row r="3156" ht="22.5" customHeight="1">
      <c r="A3156" s="9" t="s">
        <v>9279</v>
      </c>
      <c r="B3156" s="10">
        <v>45697.19871527778</v>
      </c>
      <c r="C3156" s="11" t="s">
        <v>9280</v>
      </c>
      <c r="D3156" s="12">
        <v>2.0</v>
      </c>
      <c r="E3156" s="10" t="s">
        <v>12</v>
      </c>
      <c r="F3156" s="12">
        <v>2025.0</v>
      </c>
      <c r="G3156" s="13" t="s">
        <v>13</v>
      </c>
      <c r="H3156" s="14" t="s">
        <v>14</v>
      </c>
      <c r="I3156" s="12">
        <v>274.0</v>
      </c>
      <c r="J3156" s="15" t="str">
        <f t="shared" si="1"/>
        <v>Relevant</v>
      </c>
    </row>
    <row r="3157" ht="22.5" customHeight="1">
      <c r="A3157" s="9" t="s">
        <v>9281</v>
      </c>
      <c r="B3157" s="10">
        <v>45614.78488425926</v>
      </c>
      <c r="C3157" s="11" t="s">
        <v>9282</v>
      </c>
      <c r="D3157" s="12">
        <v>11.0</v>
      </c>
      <c r="E3157" s="10" t="s">
        <v>17</v>
      </c>
      <c r="F3157" s="12">
        <v>2024.0</v>
      </c>
      <c r="G3157" s="13" t="s">
        <v>13</v>
      </c>
      <c r="H3157" s="14" t="s">
        <v>31</v>
      </c>
      <c r="I3157" s="12">
        <v>4.0</v>
      </c>
      <c r="J3157" s="15" t="str">
        <f t="shared" si="1"/>
        <v>Relevant</v>
      </c>
    </row>
    <row r="3158" ht="22.5" customHeight="1">
      <c r="A3158" s="9" t="s">
        <v>9283</v>
      </c>
      <c r="B3158" s="10">
        <v>45697.70995370371</v>
      </c>
      <c r="C3158" s="11" t="s">
        <v>9284</v>
      </c>
      <c r="D3158" s="12">
        <v>2.0</v>
      </c>
      <c r="E3158" s="10" t="s">
        <v>12</v>
      </c>
      <c r="F3158" s="12">
        <v>2025.0</v>
      </c>
      <c r="G3158" s="13" t="s">
        <v>13</v>
      </c>
      <c r="H3158" s="14" t="s">
        <v>14</v>
      </c>
      <c r="I3158" s="12">
        <v>1.0</v>
      </c>
      <c r="J3158" s="15" t="str">
        <f t="shared" si="1"/>
        <v>Relevant</v>
      </c>
    </row>
    <row r="3159" ht="22.5" customHeight="1">
      <c r="A3159" s="9" t="s">
        <v>9285</v>
      </c>
      <c r="B3159" s="10">
        <v>45739.086875</v>
      </c>
      <c r="C3159" s="11" t="s">
        <v>9286</v>
      </c>
      <c r="D3159" s="12">
        <v>3.0</v>
      </c>
      <c r="E3159" s="10" t="s">
        <v>59</v>
      </c>
      <c r="F3159" s="12">
        <v>2025.0</v>
      </c>
      <c r="G3159" s="13" t="s">
        <v>9287</v>
      </c>
      <c r="H3159" s="14" t="s">
        <v>9288</v>
      </c>
      <c r="I3159" s="12">
        <v>6532273.0</v>
      </c>
      <c r="J3159" s="15" t="str">
        <f t="shared" si="1"/>
        <v>Irrelevant</v>
      </c>
    </row>
    <row r="3160" ht="22.5" customHeight="1">
      <c r="A3160" s="9" t="s">
        <v>9289</v>
      </c>
      <c r="B3160" s="10">
        <v>45632.669699074075</v>
      </c>
      <c r="C3160" s="11" t="s">
        <v>9290</v>
      </c>
      <c r="D3160" s="12">
        <v>12.0</v>
      </c>
      <c r="E3160" s="10" t="s">
        <v>26</v>
      </c>
      <c r="F3160" s="12">
        <v>2024.0</v>
      </c>
      <c r="G3160" s="13" t="s">
        <v>13</v>
      </c>
      <c r="H3160" s="14" t="s">
        <v>1809</v>
      </c>
      <c r="I3160" s="12">
        <v>3409.0</v>
      </c>
      <c r="J3160" s="15" t="str">
        <f t="shared" si="1"/>
        <v>Relevant</v>
      </c>
    </row>
    <row r="3161" ht="22.5" customHeight="1">
      <c r="A3161" s="9" t="s">
        <v>9291</v>
      </c>
      <c r="B3161" s="10">
        <v>45602.507627314815</v>
      </c>
      <c r="C3161" s="11" t="s">
        <v>9292</v>
      </c>
      <c r="D3161" s="12">
        <v>11.0</v>
      </c>
      <c r="E3161" s="10" t="s">
        <v>17</v>
      </c>
      <c r="F3161" s="12">
        <v>2024.0</v>
      </c>
      <c r="G3161" s="13" t="s">
        <v>13</v>
      </c>
      <c r="H3161" s="14" t="s">
        <v>9293</v>
      </c>
      <c r="I3161" s="12">
        <v>12.0</v>
      </c>
      <c r="J3161" s="15" t="str">
        <f t="shared" si="1"/>
        <v>Irrelevant</v>
      </c>
    </row>
    <row r="3162" ht="22.5" customHeight="1">
      <c r="A3162" s="9" t="s">
        <v>9294</v>
      </c>
      <c r="B3162" s="10">
        <v>45717.40113928241</v>
      </c>
      <c r="C3162" s="11" t="s">
        <v>9295</v>
      </c>
      <c r="D3162" s="12">
        <v>3.0</v>
      </c>
      <c r="E3162" s="10" t="s">
        <v>59</v>
      </c>
      <c r="F3162" s="12">
        <v>2025.0</v>
      </c>
      <c r="G3162" s="13" t="s">
        <v>9296</v>
      </c>
      <c r="H3162" s="14" t="s">
        <v>9297</v>
      </c>
      <c r="I3162" s="12">
        <v>6750344.0</v>
      </c>
      <c r="J3162" s="15" t="str">
        <f t="shared" si="1"/>
        <v>Relevant</v>
      </c>
    </row>
    <row r="3163" ht="22.5" customHeight="1">
      <c r="A3163" s="9" t="s">
        <v>9298</v>
      </c>
      <c r="B3163" s="10">
        <v>45648.26972957176</v>
      </c>
      <c r="C3163" s="11" t="s">
        <v>9299</v>
      </c>
      <c r="D3163" s="12">
        <v>12.0</v>
      </c>
      <c r="E3163" s="10" t="s">
        <v>26</v>
      </c>
      <c r="F3163" s="12">
        <v>2024.0</v>
      </c>
      <c r="G3163" s="13" t="s">
        <v>9300</v>
      </c>
      <c r="H3163" s="14" t="s">
        <v>9301</v>
      </c>
      <c r="I3163" s="12">
        <v>9205384.0</v>
      </c>
      <c r="J3163" s="15" t="str">
        <f t="shared" si="1"/>
        <v>Relevant</v>
      </c>
    </row>
    <row r="3164" ht="22.5" customHeight="1">
      <c r="A3164" s="9" t="s">
        <v>9302</v>
      </c>
      <c r="B3164" s="10">
        <v>45610.439837962964</v>
      </c>
      <c r="C3164" s="11" t="s">
        <v>9303</v>
      </c>
      <c r="D3164" s="12">
        <v>11.0</v>
      </c>
      <c r="E3164" s="10" t="s">
        <v>17</v>
      </c>
      <c r="F3164" s="12">
        <v>2024.0</v>
      </c>
      <c r="G3164" s="13" t="s">
        <v>13</v>
      </c>
      <c r="H3164" s="14" t="s">
        <v>1877</v>
      </c>
      <c r="I3164" s="12">
        <v>80.0</v>
      </c>
      <c r="J3164" s="15" t="str">
        <f t="shared" si="1"/>
        <v>Irrelevant</v>
      </c>
    </row>
    <row r="3165" ht="22.5" customHeight="1">
      <c r="A3165" s="9" t="s">
        <v>9304</v>
      </c>
      <c r="B3165" s="10">
        <v>45595.75178240741</v>
      </c>
      <c r="C3165" s="11" t="s">
        <v>9305</v>
      </c>
      <c r="D3165" s="12">
        <v>10.0</v>
      </c>
      <c r="E3165" s="10" t="s">
        <v>42</v>
      </c>
      <c r="F3165" s="12">
        <v>2024.0</v>
      </c>
      <c r="G3165" s="13" t="s">
        <v>13</v>
      </c>
      <c r="H3165" s="14" t="s">
        <v>8953</v>
      </c>
      <c r="I3165" s="12">
        <v>91.0</v>
      </c>
      <c r="J3165" s="15" t="str">
        <f t="shared" si="1"/>
        <v>Relevant</v>
      </c>
    </row>
    <row r="3166" ht="22.5" customHeight="1">
      <c r="A3166" s="9" t="s">
        <v>9306</v>
      </c>
      <c r="B3166" s="10">
        <v>45526.571122685185</v>
      </c>
      <c r="C3166" s="11" t="s">
        <v>9307</v>
      </c>
      <c r="D3166" s="12">
        <v>8.0</v>
      </c>
      <c r="E3166" s="10" t="s">
        <v>167</v>
      </c>
      <c r="F3166" s="12">
        <v>2024.0</v>
      </c>
      <c r="G3166" s="13" t="s">
        <v>9308</v>
      </c>
      <c r="H3166" s="14" t="s">
        <v>9309</v>
      </c>
      <c r="I3166" s="12">
        <v>244690.0</v>
      </c>
      <c r="J3166" s="15" t="str">
        <f t="shared" si="1"/>
        <v>Irrelevant</v>
      </c>
    </row>
    <row r="3167" ht="22.5" customHeight="1">
      <c r="A3167" s="9" t="s">
        <v>9310</v>
      </c>
      <c r="B3167" s="10">
        <v>45587.38681712963</v>
      </c>
      <c r="C3167" s="11" t="s">
        <v>8915</v>
      </c>
      <c r="D3167" s="12">
        <v>10.0</v>
      </c>
      <c r="E3167" s="10" t="s">
        <v>42</v>
      </c>
      <c r="F3167" s="12">
        <v>2024.0</v>
      </c>
      <c r="G3167" s="13" t="s">
        <v>9311</v>
      </c>
      <c r="H3167" s="14" t="s">
        <v>9312</v>
      </c>
      <c r="I3167" s="12">
        <v>218757.0</v>
      </c>
      <c r="J3167" s="15" t="str">
        <f t="shared" si="1"/>
        <v>Relevant</v>
      </c>
    </row>
    <row r="3168" ht="22.5" customHeight="1">
      <c r="A3168" s="9" t="s">
        <v>9313</v>
      </c>
      <c r="B3168" s="10">
        <v>45597.347916666666</v>
      </c>
      <c r="C3168" s="11" t="s">
        <v>9314</v>
      </c>
      <c r="D3168" s="12">
        <v>11.0</v>
      </c>
      <c r="E3168" s="10" t="s">
        <v>17</v>
      </c>
      <c r="F3168" s="12">
        <v>2024.0</v>
      </c>
      <c r="G3168" s="13" t="s">
        <v>9315</v>
      </c>
      <c r="H3168" s="14" t="s">
        <v>9316</v>
      </c>
      <c r="I3168" s="12">
        <v>1.5232462E7</v>
      </c>
      <c r="J3168" s="15" t="str">
        <f t="shared" si="1"/>
        <v>Relevant</v>
      </c>
    </row>
    <row r="3169" ht="22.5" customHeight="1">
      <c r="A3169" s="9" t="s">
        <v>9317</v>
      </c>
      <c r="B3169" s="10">
        <v>45544.88136574074</v>
      </c>
      <c r="C3169" s="11" t="s">
        <v>9318</v>
      </c>
      <c r="D3169" s="12">
        <v>9.0</v>
      </c>
      <c r="E3169" s="10" t="s">
        <v>114</v>
      </c>
      <c r="F3169" s="12">
        <v>2024.0</v>
      </c>
      <c r="G3169" s="13" t="s">
        <v>13</v>
      </c>
      <c r="H3169" s="14" t="s">
        <v>9319</v>
      </c>
      <c r="I3169" s="12">
        <v>2223.0</v>
      </c>
      <c r="J3169" s="15" t="str">
        <f t="shared" si="1"/>
        <v>Relevant</v>
      </c>
    </row>
    <row r="3170" ht="22.5" customHeight="1">
      <c r="A3170" s="9" t="s">
        <v>9320</v>
      </c>
      <c r="B3170" s="10">
        <v>45615.846666666665</v>
      </c>
      <c r="C3170" s="11" t="s">
        <v>9321</v>
      </c>
      <c r="D3170" s="12">
        <v>11.0</v>
      </c>
      <c r="E3170" s="10" t="s">
        <v>17</v>
      </c>
      <c r="F3170" s="12">
        <v>2024.0</v>
      </c>
      <c r="G3170" s="13" t="s">
        <v>13</v>
      </c>
      <c r="H3170" s="14" t="s">
        <v>9322</v>
      </c>
      <c r="I3170" s="12">
        <v>225.0</v>
      </c>
      <c r="J3170" s="15" t="str">
        <f t="shared" si="1"/>
        <v>Relevant</v>
      </c>
    </row>
    <row r="3171" ht="22.5" customHeight="1">
      <c r="A3171" s="9" t="s">
        <v>9323</v>
      </c>
      <c r="B3171" s="10">
        <v>45609.660729166666</v>
      </c>
      <c r="C3171" s="11" t="s">
        <v>9324</v>
      </c>
      <c r="D3171" s="12">
        <v>11.0</v>
      </c>
      <c r="E3171" s="10" t="s">
        <v>17</v>
      </c>
      <c r="F3171" s="12">
        <v>2024.0</v>
      </c>
      <c r="G3171" s="13" t="s">
        <v>13</v>
      </c>
      <c r="H3171" s="14" t="s">
        <v>3706</v>
      </c>
      <c r="I3171" s="12">
        <v>453.0</v>
      </c>
      <c r="J3171" s="15" t="str">
        <f t="shared" si="1"/>
        <v>Relevant</v>
      </c>
    </row>
    <row r="3172" ht="22.5" customHeight="1">
      <c r="A3172" s="9" t="s">
        <v>9325</v>
      </c>
      <c r="B3172" s="10">
        <v>45594.57959490741</v>
      </c>
      <c r="C3172" s="11" t="s">
        <v>9326</v>
      </c>
      <c r="D3172" s="12">
        <v>10.0</v>
      </c>
      <c r="E3172" s="10" t="s">
        <v>42</v>
      </c>
      <c r="F3172" s="12">
        <v>2024.0</v>
      </c>
      <c r="G3172" s="13" t="s">
        <v>9327</v>
      </c>
      <c r="H3172" s="14" t="s">
        <v>9328</v>
      </c>
      <c r="I3172" s="12">
        <v>8026530.0</v>
      </c>
      <c r="J3172" s="15" t="str">
        <f t="shared" si="1"/>
        <v>Relevant</v>
      </c>
    </row>
    <row r="3173" ht="22.5" customHeight="1">
      <c r="A3173" s="9" t="s">
        <v>9329</v>
      </c>
      <c r="B3173" s="10">
        <v>45584.7521875</v>
      </c>
      <c r="C3173" s="11" t="s">
        <v>8584</v>
      </c>
      <c r="D3173" s="12">
        <v>10.0</v>
      </c>
      <c r="E3173" s="10" t="s">
        <v>42</v>
      </c>
      <c r="F3173" s="12">
        <v>2024.0</v>
      </c>
      <c r="G3173" s="13" t="s">
        <v>9330</v>
      </c>
      <c r="H3173" s="14" t="s">
        <v>9331</v>
      </c>
      <c r="I3173" s="12">
        <v>29157.0</v>
      </c>
      <c r="J3173" s="15" t="str">
        <f t="shared" si="1"/>
        <v>Relevant</v>
      </c>
    </row>
    <row r="3174" ht="22.5" customHeight="1">
      <c r="A3174" s="9" t="s">
        <v>9332</v>
      </c>
      <c r="B3174" s="10">
        <v>45707.64059027778</v>
      </c>
      <c r="C3174" s="11" t="s">
        <v>9333</v>
      </c>
      <c r="D3174" s="12">
        <v>2.0</v>
      </c>
      <c r="E3174" s="10" t="s">
        <v>12</v>
      </c>
      <c r="F3174" s="12">
        <v>2025.0</v>
      </c>
      <c r="G3174" s="13" t="s">
        <v>13</v>
      </c>
      <c r="H3174" s="14" t="s">
        <v>9334</v>
      </c>
      <c r="I3174" s="12">
        <v>135.0</v>
      </c>
      <c r="J3174" s="15" t="str">
        <f t="shared" si="1"/>
        <v>Relevant</v>
      </c>
    </row>
    <row r="3175" ht="22.5" customHeight="1">
      <c r="A3175" s="9" t="s">
        <v>9335</v>
      </c>
      <c r="B3175" s="10">
        <v>45653.38730324074</v>
      </c>
      <c r="C3175" s="11" t="s">
        <v>9336</v>
      </c>
      <c r="D3175" s="12">
        <v>12.0</v>
      </c>
      <c r="E3175" s="10" t="s">
        <v>26</v>
      </c>
      <c r="F3175" s="12">
        <v>2024.0</v>
      </c>
      <c r="G3175" s="13" t="s">
        <v>13</v>
      </c>
      <c r="H3175" s="14" t="s">
        <v>2976</v>
      </c>
      <c r="I3175" s="12">
        <v>7250.0</v>
      </c>
      <c r="J3175" s="15" t="str">
        <f t="shared" si="1"/>
        <v>Irrelevant</v>
      </c>
    </row>
    <row r="3176" ht="22.5" customHeight="1">
      <c r="A3176" s="9" t="s">
        <v>9337</v>
      </c>
      <c r="B3176" s="10">
        <v>45443.492002314815</v>
      </c>
      <c r="C3176" s="11" t="s">
        <v>9338</v>
      </c>
      <c r="D3176" s="12">
        <v>5.0</v>
      </c>
      <c r="E3176" s="10" t="s">
        <v>21</v>
      </c>
      <c r="F3176" s="12">
        <v>2024.0</v>
      </c>
      <c r="G3176" s="13" t="s">
        <v>9339</v>
      </c>
      <c r="H3176" s="14" t="s">
        <v>9340</v>
      </c>
      <c r="I3176" s="12">
        <v>179252.0</v>
      </c>
      <c r="J3176" s="15" t="str">
        <f t="shared" si="1"/>
        <v>Irrelevant</v>
      </c>
    </row>
    <row r="3177" ht="22.5" customHeight="1">
      <c r="A3177" s="9" t="s">
        <v>9341</v>
      </c>
      <c r="B3177" s="10">
        <v>45624.61324074074</v>
      </c>
      <c r="C3177" s="11" t="s">
        <v>9342</v>
      </c>
      <c r="D3177" s="12">
        <v>11.0</v>
      </c>
      <c r="E3177" s="10" t="s">
        <v>17</v>
      </c>
      <c r="F3177" s="12">
        <v>2024.0</v>
      </c>
      <c r="G3177" s="13" t="s">
        <v>9343</v>
      </c>
      <c r="H3177" s="14" t="s">
        <v>9344</v>
      </c>
      <c r="I3177" s="12">
        <v>3658.0</v>
      </c>
      <c r="J3177" s="15" t="str">
        <f t="shared" si="1"/>
        <v>Relevant</v>
      </c>
    </row>
    <row r="3178" ht="22.5" customHeight="1">
      <c r="A3178" s="9" t="s">
        <v>9345</v>
      </c>
      <c r="B3178" s="10">
        <v>45731.76799768519</v>
      </c>
      <c r="C3178" s="11" t="s">
        <v>9346</v>
      </c>
      <c r="D3178" s="12">
        <v>3.0</v>
      </c>
      <c r="E3178" s="10" t="s">
        <v>59</v>
      </c>
      <c r="F3178" s="12">
        <v>2025.0</v>
      </c>
      <c r="G3178" s="13" t="s">
        <v>13</v>
      </c>
      <c r="H3178" s="14" t="s">
        <v>562</v>
      </c>
      <c r="I3178" s="12">
        <v>165.0</v>
      </c>
      <c r="J3178" s="15" t="str">
        <f t="shared" si="1"/>
        <v>Irrelevant</v>
      </c>
    </row>
    <row r="3179" ht="22.5" customHeight="1">
      <c r="A3179" s="9" t="s">
        <v>9347</v>
      </c>
      <c r="B3179" s="10">
        <v>45424.69149305556</v>
      </c>
      <c r="C3179" s="11" t="s">
        <v>9348</v>
      </c>
      <c r="D3179" s="12">
        <v>5.0</v>
      </c>
      <c r="E3179" s="10" t="s">
        <v>21</v>
      </c>
      <c r="F3179" s="12">
        <v>2024.0</v>
      </c>
      <c r="G3179" s="13" t="s">
        <v>13</v>
      </c>
      <c r="H3179" s="14" t="s">
        <v>9349</v>
      </c>
      <c r="I3179" s="12">
        <v>912.0</v>
      </c>
      <c r="J3179" s="15" t="str">
        <f t="shared" si="1"/>
        <v>Irrelevant</v>
      </c>
    </row>
    <row r="3180" ht="22.5" customHeight="1">
      <c r="A3180" s="9" t="s">
        <v>9350</v>
      </c>
      <c r="B3180" s="10">
        <v>45617.3978125</v>
      </c>
      <c r="C3180" s="11" t="s">
        <v>9351</v>
      </c>
      <c r="D3180" s="12">
        <v>11.0</v>
      </c>
      <c r="E3180" s="10" t="s">
        <v>17</v>
      </c>
      <c r="F3180" s="12">
        <v>2024.0</v>
      </c>
      <c r="G3180" s="13" t="s">
        <v>13</v>
      </c>
      <c r="H3180" s="14" t="s">
        <v>31</v>
      </c>
      <c r="I3180" s="12">
        <v>5451.0</v>
      </c>
      <c r="J3180" s="15" t="str">
        <f t="shared" si="1"/>
        <v>Relevant</v>
      </c>
    </row>
    <row r="3181" ht="22.5" customHeight="1">
      <c r="A3181" s="9" t="s">
        <v>9352</v>
      </c>
      <c r="B3181" s="10">
        <v>45656.61976164352</v>
      </c>
      <c r="C3181" s="11" t="s">
        <v>9353</v>
      </c>
      <c r="D3181" s="12">
        <v>12.0</v>
      </c>
      <c r="E3181" s="10" t="s">
        <v>26</v>
      </c>
      <c r="F3181" s="12">
        <v>2024.0</v>
      </c>
      <c r="G3181" s="13" t="s">
        <v>9354</v>
      </c>
      <c r="H3181" s="14" t="s">
        <v>9355</v>
      </c>
      <c r="I3181" s="12">
        <v>5282.0</v>
      </c>
      <c r="J3181" s="15" t="str">
        <f t="shared" si="1"/>
        <v>Relevant</v>
      </c>
    </row>
    <row r="3182" ht="22.5" customHeight="1">
      <c r="A3182" s="9" t="s">
        <v>9356</v>
      </c>
      <c r="B3182" s="10">
        <v>45612.93547453704</v>
      </c>
      <c r="C3182" s="11" t="s">
        <v>9357</v>
      </c>
      <c r="D3182" s="12">
        <v>11.0</v>
      </c>
      <c r="E3182" s="10" t="s">
        <v>17</v>
      </c>
      <c r="F3182" s="12">
        <v>2024.0</v>
      </c>
      <c r="G3182" s="13" t="s">
        <v>9358</v>
      </c>
      <c r="H3182" s="14" t="s">
        <v>9359</v>
      </c>
      <c r="I3182" s="12">
        <v>294.0</v>
      </c>
      <c r="J3182" s="15" t="str">
        <f t="shared" si="1"/>
        <v>Irrelevant</v>
      </c>
    </row>
    <row r="3183" ht="22.5" customHeight="1">
      <c r="A3183" s="9" t="s">
        <v>9360</v>
      </c>
      <c r="B3183" s="10">
        <v>45587.44861111111</v>
      </c>
      <c r="C3183" s="11" t="s">
        <v>5355</v>
      </c>
      <c r="D3183" s="12">
        <v>10.0</v>
      </c>
      <c r="E3183" s="10" t="s">
        <v>42</v>
      </c>
      <c r="F3183" s="12">
        <v>2024.0</v>
      </c>
      <c r="G3183" s="13" t="s">
        <v>9361</v>
      </c>
      <c r="H3183" s="14" t="s">
        <v>9362</v>
      </c>
      <c r="I3183" s="12">
        <v>76273.0</v>
      </c>
      <c r="J3183" s="15" t="str">
        <f t="shared" si="1"/>
        <v>Relevant</v>
      </c>
    </row>
    <row r="3184" ht="22.5" customHeight="1">
      <c r="A3184" s="9" t="s">
        <v>9363</v>
      </c>
      <c r="B3184" s="10">
        <v>45609.743680555555</v>
      </c>
      <c r="C3184" s="11" t="s">
        <v>9364</v>
      </c>
      <c r="D3184" s="12">
        <v>11.0</v>
      </c>
      <c r="E3184" s="10" t="s">
        <v>17</v>
      </c>
      <c r="F3184" s="12">
        <v>2024.0</v>
      </c>
      <c r="G3184" s="13" t="s">
        <v>9365</v>
      </c>
      <c r="H3184" s="14" t="s">
        <v>9366</v>
      </c>
      <c r="I3184" s="12">
        <v>3353645.0</v>
      </c>
      <c r="J3184" s="15" t="str">
        <f t="shared" si="1"/>
        <v>Irrelevant</v>
      </c>
    </row>
    <row r="3185" ht="22.5" customHeight="1">
      <c r="A3185" s="9" t="s">
        <v>9367</v>
      </c>
      <c r="B3185" s="10">
        <v>45586.62278935185</v>
      </c>
      <c r="C3185" s="11" t="s">
        <v>9368</v>
      </c>
      <c r="D3185" s="12">
        <v>10.0</v>
      </c>
      <c r="E3185" s="10" t="s">
        <v>42</v>
      </c>
      <c r="F3185" s="12">
        <v>2024.0</v>
      </c>
      <c r="G3185" s="13" t="s">
        <v>13</v>
      </c>
      <c r="H3185" s="14" t="s">
        <v>9369</v>
      </c>
      <c r="I3185" s="12">
        <v>1286.0</v>
      </c>
      <c r="J3185" s="15" t="str">
        <f t="shared" si="1"/>
        <v>Relevant</v>
      </c>
    </row>
    <row r="3186" ht="22.5" customHeight="1">
      <c r="A3186" s="9" t="s">
        <v>9370</v>
      </c>
      <c r="B3186" s="10">
        <v>45623.37060185185</v>
      </c>
      <c r="C3186" s="11" t="s">
        <v>5301</v>
      </c>
      <c r="D3186" s="12">
        <v>11.0</v>
      </c>
      <c r="E3186" s="10" t="s">
        <v>17</v>
      </c>
      <c r="F3186" s="12">
        <v>2024.0</v>
      </c>
      <c r="G3186" s="13" t="s">
        <v>9371</v>
      </c>
      <c r="H3186" s="14" t="s">
        <v>9372</v>
      </c>
      <c r="I3186" s="12">
        <v>1744713.0</v>
      </c>
      <c r="J3186" s="15" t="str">
        <f t="shared" si="1"/>
        <v>Relevant</v>
      </c>
    </row>
    <row r="3187" ht="22.5" customHeight="1">
      <c r="A3187" s="9" t="s">
        <v>9373</v>
      </c>
      <c r="B3187" s="10">
        <v>45429.656331018516</v>
      </c>
      <c r="C3187" s="11" t="s">
        <v>9374</v>
      </c>
      <c r="D3187" s="12">
        <v>5.0</v>
      </c>
      <c r="E3187" s="10" t="s">
        <v>21</v>
      </c>
      <c r="F3187" s="12">
        <v>2024.0</v>
      </c>
      <c r="G3187" s="13" t="s">
        <v>9375</v>
      </c>
      <c r="H3187" s="14" t="s">
        <v>9376</v>
      </c>
      <c r="I3187" s="12">
        <v>0.0</v>
      </c>
      <c r="J3187" s="15" t="str">
        <f t="shared" si="1"/>
        <v>Irrelevant</v>
      </c>
    </row>
    <row r="3188" ht="22.5" customHeight="1">
      <c r="A3188" s="9" t="s">
        <v>9377</v>
      </c>
      <c r="B3188" s="10">
        <v>45617.47158564815</v>
      </c>
      <c r="C3188" s="11" t="s">
        <v>9378</v>
      </c>
      <c r="D3188" s="12">
        <v>11.0</v>
      </c>
      <c r="E3188" s="10" t="s">
        <v>17</v>
      </c>
      <c r="F3188" s="12">
        <v>2024.0</v>
      </c>
      <c r="G3188" s="13" t="s">
        <v>13</v>
      </c>
      <c r="H3188" s="14" t="s">
        <v>9379</v>
      </c>
      <c r="I3188" s="12">
        <v>1749.0</v>
      </c>
      <c r="J3188" s="15" t="str">
        <f t="shared" si="1"/>
        <v>Relevant</v>
      </c>
    </row>
    <row r="3189" ht="22.5" customHeight="1">
      <c r="A3189" s="9" t="s">
        <v>9380</v>
      </c>
      <c r="B3189" s="10">
        <v>45741.53020833333</v>
      </c>
      <c r="C3189" s="11" t="s">
        <v>9381</v>
      </c>
      <c r="D3189" s="12">
        <v>3.0</v>
      </c>
      <c r="E3189" s="10" t="s">
        <v>59</v>
      </c>
      <c r="F3189" s="12">
        <v>2025.0</v>
      </c>
      <c r="G3189" s="13" t="s">
        <v>9382</v>
      </c>
      <c r="H3189" s="14" t="s">
        <v>9383</v>
      </c>
      <c r="I3189" s="12">
        <v>0.0</v>
      </c>
      <c r="J3189" s="15" t="str">
        <f t="shared" si="1"/>
        <v>Relevant</v>
      </c>
    </row>
    <row r="3190" ht="22.5" customHeight="1">
      <c r="A3190" s="9" t="s">
        <v>9384</v>
      </c>
      <c r="B3190" s="10">
        <v>45614.83173611111</v>
      </c>
      <c r="C3190" s="11" t="s">
        <v>9385</v>
      </c>
      <c r="D3190" s="12">
        <v>11.0</v>
      </c>
      <c r="E3190" s="10" t="s">
        <v>17</v>
      </c>
      <c r="F3190" s="12">
        <v>2024.0</v>
      </c>
      <c r="G3190" s="13" t="s">
        <v>9386</v>
      </c>
      <c r="H3190" s="14" t="s">
        <v>9387</v>
      </c>
      <c r="I3190" s="12">
        <v>379986.0</v>
      </c>
      <c r="J3190" s="15" t="str">
        <f t="shared" si="1"/>
        <v>Irrelevant</v>
      </c>
    </row>
    <row r="3191" ht="22.5" customHeight="1">
      <c r="A3191" s="9" t="s">
        <v>9388</v>
      </c>
      <c r="B3191" s="10">
        <v>45482.79377314815</v>
      </c>
      <c r="C3191" s="11" t="s">
        <v>9389</v>
      </c>
      <c r="D3191" s="12">
        <v>7.0</v>
      </c>
      <c r="E3191" s="10" t="s">
        <v>55</v>
      </c>
      <c r="F3191" s="12">
        <v>2024.0</v>
      </c>
      <c r="G3191" s="13" t="s">
        <v>13</v>
      </c>
      <c r="H3191" s="14" t="s">
        <v>5908</v>
      </c>
      <c r="I3191" s="12">
        <v>1214.0</v>
      </c>
      <c r="J3191" s="15" t="str">
        <f t="shared" si="1"/>
        <v>Irrelevant</v>
      </c>
    </row>
    <row r="3192" ht="22.5" customHeight="1">
      <c r="A3192" s="9" t="s">
        <v>9390</v>
      </c>
      <c r="B3192" s="10">
        <v>45697.01962962963</v>
      </c>
      <c r="C3192" s="11" t="s">
        <v>9391</v>
      </c>
      <c r="D3192" s="12">
        <v>2.0</v>
      </c>
      <c r="E3192" s="10" t="s">
        <v>12</v>
      </c>
      <c r="F3192" s="12">
        <v>2025.0</v>
      </c>
      <c r="G3192" s="13" t="s">
        <v>13</v>
      </c>
      <c r="H3192" s="14" t="s">
        <v>14</v>
      </c>
      <c r="I3192" s="12">
        <v>257.0</v>
      </c>
      <c r="J3192" s="15" t="str">
        <f t="shared" si="1"/>
        <v>Relevant</v>
      </c>
    </row>
    <row r="3193" ht="22.5" customHeight="1">
      <c r="A3193" s="9" t="s">
        <v>9392</v>
      </c>
      <c r="B3193" s="10">
        <v>45579.6087578125</v>
      </c>
      <c r="C3193" s="11" t="s">
        <v>9393</v>
      </c>
      <c r="D3193" s="12">
        <v>10.0</v>
      </c>
      <c r="E3193" s="10" t="s">
        <v>42</v>
      </c>
      <c r="F3193" s="12">
        <v>2024.0</v>
      </c>
      <c r="G3193" s="13" t="s">
        <v>9394</v>
      </c>
      <c r="H3193" s="14" t="s">
        <v>9395</v>
      </c>
      <c r="I3193" s="12">
        <v>0.0</v>
      </c>
      <c r="J3193" s="15" t="str">
        <f t="shared" si="1"/>
        <v>Irrelevant</v>
      </c>
    </row>
    <row r="3194" ht="22.5" customHeight="1">
      <c r="A3194" s="9" t="s">
        <v>9396</v>
      </c>
      <c r="B3194" s="10">
        <v>45725.50408564815</v>
      </c>
      <c r="C3194" s="11" t="s">
        <v>9397</v>
      </c>
      <c r="D3194" s="12">
        <v>3.0</v>
      </c>
      <c r="E3194" s="10" t="s">
        <v>59</v>
      </c>
      <c r="F3194" s="12">
        <v>2025.0</v>
      </c>
      <c r="G3194" s="13" t="s">
        <v>13</v>
      </c>
      <c r="H3194" s="14" t="s">
        <v>420</v>
      </c>
      <c r="I3194" s="12">
        <v>1128.0</v>
      </c>
      <c r="J3194" s="15" t="str">
        <f t="shared" si="1"/>
        <v>Irrelevant</v>
      </c>
    </row>
    <row r="3195" ht="22.5" customHeight="1">
      <c r="A3195" s="9" t="s">
        <v>9398</v>
      </c>
      <c r="B3195" s="10">
        <v>45586.47568287037</v>
      </c>
      <c r="C3195" s="11" t="s">
        <v>9399</v>
      </c>
      <c r="D3195" s="12">
        <v>10.0</v>
      </c>
      <c r="E3195" s="10" t="s">
        <v>42</v>
      </c>
      <c r="F3195" s="12">
        <v>2024.0</v>
      </c>
      <c r="G3195" s="13" t="s">
        <v>13</v>
      </c>
      <c r="H3195" s="14" t="s">
        <v>9400</v>
      </c>
      <c r="I3195" s="12">
        <v>15351.0</v>
      </c>
      <c r="J3195" s="15" t="str">
        <f t="shared" si="1"/>
        <v>Irrelevant</v>
      </c>
    </row>
    <row r="3196" ht="22.5" customHeight="1">
      <c r="A3196" s="9" t="s">
        <v>9401</v>
      </c>
      <c r="B3196" s="10">
        <v>45592.38721064815</v>
      </c>
      <c r="C3196" s="11" t="s">
        <v>9402</v>
      </c>
      <c r="D3196" s="12">
        <v>10.0</v>
      </c>
      <c r="E3196" s="10" t="s">
        <v>42</v>
      </c>
      <c r="F3196" s="12">
        <v>2024.0</v>
      </c>
      <c r="G3196" s="13" t="s">
        <v>13</v>
      </c>
      <c r="H3196" s="14" t="s">
        <v>9403</v>
      </c>
      <c r="I3196" s="12">
        <v>697.0</v>
      </c>
      <c r="J3196" s="15" t="str">
        <f t="shared" si="1"/>
        <v>Relevant</v>
      </c>
    </row>
    <row r="3197" ht="22.5" customHeight="1">
      <c r="A3197" s="9" t="s">
        <v>9404</v>
      </c>
      <c r="B3197" s="10">
        <v>45606.707037037035</v>
      </c>
      <c r="C3197" s="11" t="s">
        <v>9405</v>
      </c>
      <c r="D3197" s="12">
        <v>11.0</v>
      </c>
      <c r="E3197" s="10" t="s">
        <v>17</v>
      </c>
      <c r="F3197" s="12">
        <v>2024.0</v>
      </c>
      <c r="G3197" s="13" t="s">
        <v>13</v>
      </c>
      <c r="H3197" s="14" t="s">
        <v>9406</v>
      </c>
      <c r="I3197" s="12">
        <v>6577.0</v>
      </c>
      <c r="J3197" s="15" t="str">
        <f t="shared" si="1"/>
        <v>Relevant</v>
      </c>
    </row>
    <row r="3198" ht="22.5" customHeight="1">
      <c r="A3198" s="9" t="s">
        <v>9407</v>
      </c>
      <c r="B3198" s="10">
        <v>45696.656435185185</v>
      </c>
      <c r="C3198" s="11" t="s">
        <v>9408</v>
      </c>
      <c r="D3198" s="12">
        <v>2.0</v>
      </c>
      <c r="E3198" s="10" t="s">
        <v>12</v>
      </c>
      <c r="F3198" s="12">
        <v>2025.0</v>
      </c>
      <c r="G3198" s="13" t="s">
        <v>13</v>
      </c>
      <c r="H3198" s="14" t="s">
        <v>1624</v>
      </c>
      <c r="I3198" s="12">
        <v>4008.0</v>
      </c>
      <c r="J3198" s="15" t="str">
        <f t="shared" si="1"/>
        <v>Relevant</v>
      </c>
    </row>
    <row r="3199" ht="22.5" customHeight="1">
      <c r="A3199" s="9" t="s">
        <v>9409</v>
      </c>
      <c r="B3199" s="10">
        <v>45696.897997685184</v>
      </c>
      <c r="C3199" s="11" t="s">
        <v>9410</v>
      </c>
      <c r="D3199" s="12">
        <v>2.0</v>
      </c>
      <c r="E3199" s="10" t="s">
        <v>12</v>
      </c>
      <c r="F3199" s="12">
        <v>2025.0</v>
      </c>
      <c r="G3199" s="13" t="s">
        <v>13</v>
      </c>
      <c r="H3199" s="14" t="s">
        <v>14</v>
      </c>
      <c r="I3199" s="12">
        <v>18.0</v>
      </c>
      <c r="J3199" s="15" t="str">
        <f t="shared" si="1"/>
        <v>Relevant</v>
      </c>
    </row>
    <row r="3200" ht="22.5" customHeight="1">
      <c r="A3200" s="9" t="s">
        <v>9411</v>
      </c>
      <c r="B3200" s="10">
        <v>45702.58017361111</v>
      </c>
      <c r="C3200" s="11" t="s">
        <v>9412</v>
      </c>
      <c r="D3200" s="12">
        <v>2.0</v>
      </c>
      <c r="E3200" s="10" t="s">
        <v>12</v>
      </c>
      <c r="F3200" s="12">
        <v>2025.0</v>
      </c>
      <c r="G3200" s="13" t="s">
        <v>13</v>
      </c>
      <c r="H3200" s="14" t="s">
        <v>6928</v>
      </c>
      <c r="I3200" s="12">
        <v>25508.0</v>
      </c>
      <c r="J3200" s="15" t="str">
        <f t="shared" si="1"/>
        <v>Relevant</v>
      </c>
    </row>
    <row r="3201" ht="22.5" customHeight="1">
      <c r="A3201" s="9" t="s">
        <v>9413</v>
      </c>
      <c r="B3201" s="10">
        <v>45614.689351851855</v>
      </c>
      <c r="C3201" s="11" t="s">
        <v>9414</v>
      </c>
      <c r="D3201" s="12">
        <v>11.0</v>
      </c>
      <c r="E3201" s="10" t="s">
        <v>17</v>
      </c>
      <c r="F3201" s="12">
        <v>2024.0</v>
      </c>
      <c r="G3201" s="13" t="s">
        <v>13</v>
      </c>
      <c r="H3201" s="14" t="s">
        <v>423</v>
      </c>
      <c r="I3201" s="12">
        <v>109.0</v>
      </c>
      <c r="J3201" s="15" t="str">
        <f t="shared" si="1"/>
        <v>Relevant</v>
      </c>
    </row>
    <row r="3202" ht="22.5" customHeight="1">
      <c r="A3202" s="9" t="s">
        <v>9415</v>
      </c>
      <c r="B3202" s="10">
        <v>45616.46472222222</v>
      </c>
      <c r="C3202" s="11" t="s">
        <v>9416</v>
      </c>
      <c r="D3202" s="12">
        <v>11.0</v>
      </c>
      <c r="E3202" s="10" t="s">
        <v>17</v>
      </c>
      <c r="F3202" s="12">
        <v>2024.0</v>
      </c>
      <c r="G3202" s="13" t="s">
        <v>13</v>
      </c>
      <c r="H3202" s="14" t="s">
        <v>907</v>
      </c>
      <c r="I3202" s="12">
        <v>199.0</v>
      </c>
      <c r="J3202" s="15" t="str">
        <f t="shared" si="1"/>
        <v>Relevant</v>
      </c>
    </row>
    <row r="3203" ht="22.5" customHeight="1">
      <c r="A3203" s="9" t="s">
        <v>9417</v>
      </c>
      <c r="B3203" s="10">
        <v>45625.748148148145</v>
      </c>
      <c r="C3203" s="11" t="s">
        <v>9418</v>
      </c>
      <c r="D3203" s="12">
        <v>11.0</v>
      </c>
      <c r="E3203" s="10" t="s">
        <v>17</v>
      </c>
      <c r="F3203" s="12">
        <v>2024.0</v>
      </c>
      <c r="G3203" s="13" t="s">
        <v>13</v>
      </c>
      <c r="H3203" s="14" t="s">
        <v>9419</v>
      </c>
      <c r="I3203" s="12">
        <v>4878.0</v>
      </c>
      <c r="J3203" s="15" t="str">
        <f t="shared" si="1"/>
        <v>Relevant</v>
      </c>
    </row>
    <row r="3204" ht="22.5" customHeight="1">
      <c r="A3204" s="9" t="s">
        <v>9420</v>
      </c>
      <c r="B3204" s="10">
        <v>45531.677083333336</v>
      </c>
      <c r="C3204" s="11" t="s">
        <v>9421</v>
      </c>
      <c r="D3204" s="12">
        <v>8.0</v>
      </c>
      <c r="E3204" s="10" t="s">
        <v>167</v>
      </c>
      <c r="F3204" s="12">
        <v>2024.0</v>
      </c>
      <c r="G3204" s="13" t="s">
        <v>9422</v>
      </c>
      <c r="H3204" s="14" t="s">
        <v>9423</v>
      </c>
      <c r="I3204" s="12">
        <v>1.140782E7</v>
      </c>
      <c r="J3204" s="15" t="str">
        <f t="shared" si="1"/>
        <v>Irrelevant</v>
      </c>
    </row>
    <row r="3205" ht="22.5" customHeight="1">
      <c r="A3205" s="9" t="s">
        <v>9424</v>
      </c>
      <c r="B3205" s="10">
        <v>45597.695752314816</v>
      </c>
      <c r="C3205" s="11" t="s">
        <v>9425</v>
      </c>
      <c r="D3205" s="12">
        <v>11.0</v>
      </c>
      <c r="E3205" s="10" t="s">
        <v>17</v>
      </c>
      <c r="F3205" s="12">
        <v>2024.0</v>
      </c>
      <c r="G3205" s="13" t="s">
        <v>13</v>
      </c>
      <c r="H3205" s="14" t="s">
        <v>124</v>
      </c>
      <c r="I3205" s="12">
        <v>308.0</v>
      </c>
      <c r="J3205" s="15" t="str">
        <f t="shared" si="1"/>
        <v>Relevant</v>
      </c>
    </row>
    <row r="3206" ht="22.5" customHeight="1">
      <c r="A3206" s="9" t="s">
        <v>9426</v>
      </c>
      <c r="B3206" s="10">
        <v>45592.55619212963</v>
      </c>
      <c r="C3206" s="11" t="s">
        <v>9427</v>
      </c>
      <c r="D3206" s="12">
        <v>10.0</v>
      </c>
      <c r="E3206" s="10" t="s">
        <v>42</v>
      </c>
      <c r="F3206" s="12">
        <v>2024.0</v>
      </c>
      <c r="G3206" s="13" t="s">
        <v>13</v>
      </c>
      <c r="H3206" s="14" t="s">
        <v>9428</v>
      </c>
      <c r="I3206" s="12">
        <v>5586.0</v>
      </c>
      <c r="J3206" s="15" t="str">
        <f t="shared" si="1"/>
        <v>Relevant</v>
      </c>
    </row>
    <row r="3207" ht="22.5" customHeight="1">
      <c r="A3207" s="9" t="s">
        <v>9429</v>
      </c>
      <c r="B3207" s="10">
        <v>45621.819918981484</v>
      </c>
      <c r="C3207" s="11" t="s">
        <v>9430</v>
      </c>
      <c r="D3207" s="12">
        <v>11.0</v>
      </c>
      <c r="E3207" s="10" t="s">
        <v>17</v>
      </c>
      <c r="F3207" s="12">
        <v>2024.0</v>
      </c>
      <c r="G3207" s="13" t="s">
        <v>13</v>
      </c>
      <c r="H3207" s="14" t="s">
        <v>9431</v>
      </c>
      <c r="I3207" s="12">
        <v>261.0</v>
      </c>
      <c r="J3207" s="15" t="str">
        <f t="shared" si="1"/>
        <v>Relevant</v>
      </c>
    </row>
    <row r="3208" ht="22.5" customHeight="1">
      <c r="A3208" s="9" t="s">
        <v>9432</v>
      </c>
      <c r="B3208" s="10">
        <v>45703.63533070602</v>
      </c>
      <c r="C3208" s="11" t="s">
        <v>9433</v>
      </c>
      <c r="D3208" s="12">
        <v>2.0</v>
      </c>
      <c r="E3208" s="10" t="s">
        <v>12</v>
      </c>
      <c r="F3208" s="12">
        <v>2025.0</v>
      </c>
      <c r="G3208" s="13" t="s">
        <v>9434</v>
      </c>
      <c r="H3208" s="14" t="s">
        <v>9435</v>
      </c>
      <c r="I3208" s="12">
        <v>0.0</v>
      </c>
      <c r="J3208" s="15" t="str">
        <f t="shared" si="1"/>
        <v>Irrelevant</v>
      </c>
    </row>
    <row r="3209" ht="22.5" customHeight="1">
      <c r="A3209" s="9" t="s">
        <v>9436</v>
      </c>
      <c r="B3209" s="10">
        <v>45732.64550925926</v>
      </c>
      <c r="C3209" s="11" t="s">
        <v>9437</v>
      </c>
      <c r="D3209" s="12">
        <v>3.0</v>
      </c>
      <c r="E3209" s="10" t="s">
        <v>59</v>
      </c>
      <c r="F3209" s="12">
        <v>2025.0</v>
      </c>
      <c r="G3209" s="13" t="s">
        <v>13</v>
      </c>
      <c r="H3209" s="14" t="s">
        <v>9438</v>
      </c>
      <c r="I3209" s="12">
        <v>8.0</v>
      </c>
      <c r="J3209" s="15" t="str">
        <f t="shared" si="1"/>
        <v>Relevant</v>
      </c>
    </row>
    <row r="3210" ht="22.5" customHeight="1">
      <c r="A3210" s="9" t="s">
        <v>9439</v>
      </c>
      <c r="B3210" s="10">
        <v>45448.41136574074</v>
      </c>
      <c r="C3210" s="11" t="s">
        <v>9440</v>
      </c>
      <c r="D3210" s="12">
        <v>6.0</v>
      </c>
      <c r="E3210" s="10" t="s">
        <v>34</v>
      </c>
      <c r="F3210" s="12">
        <v>2024.0</v>
      </c>
      <c r="G3210" s="13" t="s">
        <v>13</v>
      </c>
      <c r="H3210" s="14" t="s">
        <v>9441</v>
      </c>
      <c r="I3210" s="12">
        <v>1868.0</v>
      </c>
      <c r="J3210" s="15" t="str">
        <f t="shared" si="1"/>
        <v>Relevant</v>
      </c>
    </row>
    <row r="3211" ht="22.5" customHeight="1">
      <c r="A3211" s="9" t="s">
        <v>9442</v>
      </c>
      <c r="B3211" s="10">
        <v>45700.68131944445</v>
      </c>
      <c r="C3211" s="11" t="s">
        <v>9443</v>
      </c>
      <c r="D3211" s="12">
        <v>2.0</v>
      </c>
      <c r="E3211" s="10" t="s">
        <v>12</v>
      </c>
      <c r="F3211" s="12">
        <v>2025.0</v>
      </c>
      <c r="G3211" s="13" t="s">
        <v>13</v>
      </c>
      <c r="H3211" s="14" t="s">
        <v>9444</v>
      </c>
      <c r="I3211" s="12">
        <v>132.0</v>
      </c>
      <c r="J3211" s="15" t="str">
        <f t="shared" si="1"/>
        <v>Relevant</v>
      </c>
    </row>
    <row r="3212" ht="22.5" customHeight="1">
      <c r="A3212" s="9" t="s">
        <v>9445</v>
      </c>
      <c r="B3212" s="10">
        <v>45593.93083333333</v>
      </c>
      <c r="C3212" s="11" t="s">
        <v>9446</v>
      </c>
      <c r="D3212" s="12">
        <v>10.0</v>
      </c>
      <c r="E3212" s="10" t="s">
        <v>42</v>
      </c>
      <c r="F3212" s="12">
        <v>2024.0</v>
      </c>
      <c r="G3212" s="13" t="s">
        <v>13</v>
      </c>
      <c r="H3212" s="14" t="s">
        <v>97</v>
      </c>
      <c r="I3212" s="12">
        <v>45.0</v>
      </c>
      <c r="J3212" s="15" t="str">
        <f t="shared" si="1"/>
        <v>Relevant</v>
      </c>
    </row>
    <row r="3213" ht="22.5" customHeight="1">
      <c r="A3213" s="9" t="s">
        <v>9447</v>
      </c>
      <c r="B3213" s="10">
        <v>45613.3449537037</v>
      </c>
      <c r="C3213" s="11" t="s">
        <v>9448</v>
      </c>
      <c r="D3213" s="12">
        <v>11.0</v>
      </c>
      <c r="E3213" s="10" t="s">
        <v>17</v>
      </c>
      <c r="F3213" s="12">
        <v>2024.0</v>
      </c>
      <c r="G3213" s="13" t="s">
        <v>9449</v>
      </c>
      <c r="H3213" s="14" t="s">
        <v>9450</v>
      </c>
      <c r="I3213" s="12">
        <v>2495345.0</v>
      </c>
      <c r="J3213" s="15" t="str">
        <f t="shared" si="1"/>
        <v>Relevant</v>
      </c>
    </row>
    <row r="3214" ht="22.5" customHeight="1">
      <c r="A3214" s="9" t="s">
        <v>9451</v>
      </c>
      <c r="B3214" s="10">
        <v>45519.643245127314</v>
      </c>
      <c r="C3214" s="11" t="s">
        <v>9452</v>
      </c>
      <c r="D3214" s="12">
        <v>8.0</v>
      </c>
      <c r="E3214" s="10" t="s">
        <v>167</v>
      </c>
      <c r="F3214" s="12">
        <v>2024.0</v>
      </c>
      <c r="G3214" s="13" t="s">
        <v>9453</v>
      </c>
      <c r="H3214" s="14" t="s">
        <v>9454</v>
      </c>
      <c r="I3214" s="12">
        <v>350747.0</v>
      </c>
      <c r="J3214" s="15" t="str">
        <f t="shared" si="1"/>
        <v>Irrelevant</v>
      </c>
    </row>
    <row r="3215" ht="22.5" customHeight="1">
      <c r="A3215" s="9" t="s">
        <v>9455</v>
      </c>
      <c r="B3215" s="10">
        <v>45532.36032407408</v>
      </c>
      <c r="C3215" s="11" t="s">
        <v>9456</v>
      </c>
      <c r="D3215" s="12">
        <v>8.0</v>
      </c>
      <c r="E3215" s="10" t="s">
        <v>167</v>
      </c>
      <c r="F3215" s="12">
        <v>2024.0</v>
      </c>
      <c r="G3215" s="13" t="s">
        <v>9457</v>
      </c>
      <c r="H3215" s="14" t="s">
        <v>9458</v>
      </c>
      <c r="I3215" s="12">
        <v>78.0</v>
      </c>
      <c r="J3215" s="15" t="str">
        <f t="shared" si="1"/>
        <v>Irrelevant</v>
      </c>
    </row>
    <row r="3216" ht="22.5" customHeight="1">
      <c r="A3216" s="9" t="s">
        <v>9459</v>
      </c>
      <c r="B3216" s="10">
        <v>45607.44886574074</v>
      </c>
      <c r="C3216" s="11" t="s">
        <v>9460</v>
      </c>
      <c r="D3216" s="12">
        <v>11.0</v>
      </c>
      <c r="E3216" s="10" t="s">
        <v>17</v>
      </c>
      <c r="F3216" s="12">
        <v>2024.0</v>
      </c>
      <c r="G3216" s="13" t="s">
        <v>9461</v>
      </c>
      <c r="H3216" s="14" t="s">
        <v>9462</v>
      </c>
      <c r="I3216" s="12">
        <v>1934.0</v>
      </c>
      <c r="J3216" s="15" t="str">
        <f t="shared" si="1"/>
        <v>Relevant</v>
      </c>
    </row>
    <row r="3217" ht="22.5" customHeight="1">
      <c r="A3217" s="9" t="s">
        <v>9463</v>
      </c>
      <c r="B3217" s="10">
        <v>45614.94194444444</v>
      </c>
      <c r="C3217" s="11" t="s">
        <v>9464</v>
      </c>
      <c r="D3217" s="12">
        <v>11.0</v>
      </c>
      <c r="E3217" s="10" t="s">
        <v>17</v>
      </c>
      <c r="F3217" s="12">
        <v>2024.0</v>
      </c>
      <c r="G3217" s="13" t="s">
        <v>13</v>
      </c>
      <c r="H3217" s="14" t="s">
        <v>1129</v>
      </c>
      <c r="I3217" s="12">
        <v>245.0</v>
      </c>
      <c r="J3217" s="15" t="str">
        <f t="shared" si="1"/>
        <v>Relevant</v>
      </c>
    </row>
    <row r="3218" ht="22.5" customHeight="1">
      <c r="A3218" s="9" t="s">
        <v>9465</v>
      </c>
      <c r="B3218" s="10">
        <v>45636.25513788195</v>
      </c>
      <c r="C3218" s="11" t="s">
        <v>9466</v>
      </c>
      <c r="D3218" s="12">
        <v>12.0</v>
      </c>
      <c r="E3218" s="10" t="s">
        <v>26</v>
      </c>
      <c r="F3218" s="12">
        <v>2024.0</v>
      </c>
      <c r="G3218" s="13" t="s">
        <v>9467</v>
      </c>
      <c r="H3218" s="14" t="s">
        <v>9468</v>
      </c>
      <c r="I3218" s="12">
        <v>7850902.0</v>
      </c>
      <c r="J3218" s="15" t="str">
        <f t="shared" si="1"/>
        <v>Relevant</v>
      </c>
    </row>
    <row r="3219" ht="22.5" customHeight="1">
      <c r="A3219" s="9" t="s">
        <v>9469</v>
      </c>
      <c r="B3219" s="10">
        <v>45561.409837962965</v>
      </c>
      <c r="C3219" s="11" t="s">
        <v>9470</v>
      </c>
      <c r="D3219" s="12">
        <v>9.0</v>
      </c>
      <c r="E3219" s="10" t="s">
        <v>114</v>
      </c>
      <c r="F3219" s="12">
        <v>2024.0</v>
      </c>
      <c r="G3219" s="13" t="s">
        <v>13</v>
      </c>
      <c r="H3219" s="14" t="s">
        <v>9471</v>
      </c>
      <c r="I3219" s="12">
        <v>4014.0</v>
      </c>
      <c r="J3219" s="15" t="str">
        <f t="shared" si="1"/>
        <v>Relevant</v>
      </c>
    </row>
    <row r="3220" ht="22.5" customHeight="1">
      <c r="A3220" s="9" t="s">
        <v>9472</v>
      </c>
      <c r="B3220" s="10">
        <v>45696.936319444445</v>
      </c>
      <c r="C3220" s="11" t="s">
        <v>9473</v>
      </c>
      <c r="D3220" s="12">
        <v>2.0</v>
      </c>
      <c r="E3220" s="10" t="s">
        <v>12</v>
      </c>
      <c r="F3220" s="12">
        <v>2025.0</v>
      </c>
      <c r="G3220" s="13" t="s">
        <v>13</v>
      </c>
      <c r="H3220" s="14" t="s">
        <v>2923</v>
      </c>
      <c r="I3220" s="12">
        <v>4105.0</v>
      </c>
      <c r="J3220" s="15" t="str">
        <f t="shared" si="1"/>
        <v>Relevant</v>
      </c>
    </row>
    <row r="3221" ht="22.5" customHeight="1">
      <c r="A3221" s="9" t="s">
        <v>9474</v>
      </c>
      <c r="B3221" s="10">
        <v>45437.80181712963</v>
      </c>
      <c r="C3221" s="11" t="s">
        <v>9475</v>
      </c>
      <c r="D3221" s="12">
        <v>5.0</v>
      </c>
      <c r="E3221" s="10" t="s">
        <v>21</v>
      </c>
      <c r="F3221" s="12">
        <v>2024.0</v>
      </c>
      <c r="G3221" s="13" t="s">
        <v>13</v>
      </c>
      <c r="H3221" s="14" t="s">
        <v>1744</v>
      </c>
      <c r="I3221" s="12">
        <v>319.0</v>
      </c>
      <c r="J3221" s="15" t="str">
        <f t="shared" si="1"/>
        <v>Relevant</v>
      </c>
    </row>
    <row r="3222" ht="22.5" customHeight="1">
      <c r="A3222" s="9" t="s">
        <v>9476</v>
      </c>
      <c r="B3222" s="10">
        <v>45582.34835648148</v>
      </c>
      <c r="C3222" s="11" t="s">
        <v>9477</v>
      </c>
      <c r="D3222" s="12">
        <v>10.0</v>
      </c>
      <c r="E3222" s="10" t="s">
        <v>42</v>
      </c>
      <c r="F3222" s="12">
        <v>2024.0</v>
      </c>
      <c r="G3222" s="13" t="s">
        <v>9478</v>
      </c>
      <c r="H3222" s="14" t="s">
        <v>9479</v>
      </c>
      <c r="I3222" s="12">
        <v>8322396.0</v>
      </c>
      <c r="J3222" s="15" t="str">
        <f t="shared" si="1"/>
        <v>Relevant</v>
      </c>
    </row>
    <row r="3223" ht="22.5" customHeight="1">
      <c r="A3223" s="9" t="s">
        <v>9480</v>
      </c>
      <c r="B3223" s="10">
        <v>45575.35423611111</v>
      </c>
      <c r="C3223" s="11" t="s">
        <v>9481</v>
      </c>
      <c r="D3223" s="12">
        <v>10.0</v>
      </c>
      <c r="E3223" s="10" t="s">
        <v>42</v>
      </c>
      <c r="F3223" s="12">
        <v>2024.0</v>
      </c>
      <c r="G3223" s="13" t="s">
        <v>13</v>
      </c>
      <c r="H3223" s="14" t="s">
        <v>9482</v>
      </c>
      <c r="I3223" s="12">
        <v>226.0</v>
      </c>
      <c r="J3223" s="15" t="str">
        <f t="shared" si="1"/>
        <v>Relevant</v>
      </c>
    </row>
    <row r="3224" ht="22.5" customHeight="1">
      <c r="A3224" s="9" t="s">
        <v>9483</v>
      </c>
      <c r="B3224" s="10">
        <v>45615.43761574074</v>
      </c>
      <c r="C3224" s="11" t="s">
        <v>9484</v>
      </c>
      <c r="D3224" s="12">
        <v>11.0</v>
      </c>
      <c r="E3224" s="10" t="s">
        <v>17</v>
      </c>
      <c r="F3224" s="12">
        <v>2024.0</v>
      </c>
      <c r="G3224" s="13" t="s">
        <v>13</v>
      </c>
      <c r="H3224" s="14" t="s">
        <v>8209</v>
      </c>
      <c r="I3224" s="12">
        <v>461.0</v>
      </c>
      <c r="J3224" s="15" t="str">
        <f t="shared" si="1"/>
        <v>Relevant</v>
      </c>
    </row>
    <row r="3225" ht="22.5" customHeight="1">
      <c r="A3225" s="9" t="s">
        <v>9485</v>
      </c>
      <c r="B3225" s="10">
        <v>45580.5838215162</v>
      </c>
      <c r="C3225" s="11" t="s">
        <v>728</v>
      </c>
      <c r="D3225" s="12">
        <v>10.0</v>
      </c>
      <c r="E3225" s="10" t="s">
        <v>42</v>
      </c>
      <c r="F3225" s="12">
        <v>2024.0</v>
      </c>
      <c r="G3225" s="13" t="s">
        <v>9486</v>
      </c>
      <c r="H3225" s="14" t="s">
        <v>9487</v>
      </c>
      <c r="I3225" s="12">
        <v>0.0</v>
      </c>
      <c r="J3225" s="15" t="str">
        <f t="shared" si="1"/>
        <v>Relevant</v>
      </c>
    </row>
    <row r="3226" ht="22.5" customHeight="1">
      <c r="A3226" s="9" t="s">
        <v>9488</v>
      </c>
      <c r="B3226" s="10">
        <v>45597.511666666665</v>
      </c>
      <c r="C3226" s="11" t="s">
        <v>9489</v>
      </c>
      <c r="D3226" s="12">
        <v>11.0</v>
      </c>
      <c r="E3226" s="10" t="s">
        <v>17</v>
      </c>
      <c r="F3226" s="12">
        <v>2024.0</v>
      </c>
      <c r="G3226" s="13" t="s">
        <v>9490</v>
      </c>
      <c r="H3226" s="14" t="s">
        <v>9491</v>
      </c>
      <c r="I3226" s="12">
        <v>8026530.0</v>
      </c>
      <c r="J3226" s="15" t="str">
        <f t="shared" si="1"/>
        <v>Relevant</v>
      </c>
    </row>
    <row r="3227" ht="22.5" customHeight="1">
      <c r="A3227" s="9" t="s">
        <v>9492</v>
      </c>
      <c r="B3227" s="10">
        <v>45637.23831018519</v>
      </c>
      <c r="C3227" s="11" t="s">
        <v>9493</v>
      </c>
      <c r="D3227" s="12">
        <v>12.0</v>
      </c>
      <c r="E3227" s="10" t="s">
        <v>26</v>
      </c>
      <c r="F3227" s="12">
        <v>2024.0</v>
      </c>
      <c r="G3227" s="13" t="s">
        <v>9494</v>
      </c>
      <c r="H3227" s="14" t="s">
        <v>9495</v>
      </c>
      <c r="I3227" s="12">
        <v>8468849.0</v>
      </c>
      <c r="J3227" s="15" t="str">
        <f t="shared" si="1"/>
        <v>Irrelevant</v>
      </c>
    </row>
    <row r="3228" ht="22.5" customHeight="1">
      <c r="A3228" s="9" t="s">
        <v>9496</v>
      </c>
      <c r="B3228" s="10">
        <v>45592.38185185185</v>
      </c>
      <c r="C3228" s="11" t="s">
        <v>9497</v>
      </c>
      <c r="D3228" s="12">
        <v>10.0</v>
      </c>
      <c r="E3228" s="10" t="s">
        <v>42</v>
      </c>
      <c r="F3228" s="12">
        <v>2024.0</v>
      </c>
      <c r="G3228" s="13" t="s">
        <v>13</v>
      </c>
      <c r="H3228" s="14" t="s">
        <v>97</v>
      </c>
      <c r="I3228" s="12">
        <v>349.0</v>
      </c>
      <c r="J3228" s="15" t="str">
        <f t="shared" si="1"/>
        <v>Relevant</v>
      </c>
    </row>
    <row r="3229" ht="22.5" customHeight="1">
      <c r="A3229" s="9" t="s">
        <v>9498</v>
      </c>
      <c r="B3229" s="10">
        <v>45611.140393518515</v>
      </c>
      <c r="C3229" s="11" t="s">
        <v>9499</v>
      </c>
      <c r="D3229" s="12">
        <v>11.0</v>
      </c>
      <c r="E3229" s="10" t="s">
        <v>17</v>
      </c>
      <c r="F3229" s="12">
        <v>2024.0</v>
      </c>
      <c r="G3229" s="13" t="s">
        <v>9500</v>
      </c>
      <c r="H3229" s="14" t="s">
        <v>9501</v>
      </c>
      <c r="I3229" s="12">
        <v>2755.0</v>
      </c>
      <c r="J3229" s="15" t="str">
        <f t="shared" si="1"/>
        <v>Relevant</v>
      </c>
    </row>
    <row r="3230" ht="22.5" customHeight="1">
      <c r="A3230" s="9" t="s">
        <v>9502</v>
      </c>
      <c r="B3230" s="10">
        <v>45608.80673611111</v>
      </c>
      <c r="C3230" s="11" t="s">
        <v>1533</v>
      </c>
      <c r="D3230" s="12">
        <v>11.0</v>
      </c>
      <c r="E3230" s="10" t="s">
        <v>17</v>
      </c>
      <c r="F3230" s="12">
        <v>2024.0</v>
      </c>
      <c r="G3230" s="13" t="s">
        <v>13</v>
      </c>
      <c r="H3230" s="14" t="s">
        <v>1877</v>
      </c>
      <c r="I3230" s="12">
        <v>272.0</v>
      </c>
      <c r="J3230" s="15" t="str">
        <f t="shared" si="1"/>
        <v>Irrelevant</v>
      </c>
    </row>
    <row r="3231" ht="22.5" customHeight="1">
      <c r="A3231" s="9" t="s">
        <v>9503</v>
      </c>
      <c r="B3231" s="10">
        <v>45602.38958333333</v>
      </c>
      <c r="C3231" s="11" t="s">
        <v>9504</v>
      </c>
      <c r="D3231" s="12">
        <v>11.0</v>
      </c>
      <c r="E3231" s="10" t="s">
        <v>17</v>
      </c>
      <c r="F3231" s="12">
        <v>2024.0</v>
      </c>
      <c r="G3231" s="13" t="s">
        <v>9505</v>
      </c>
      <c r="H3231" s="14" t="s">
        <v>9506</v>
      </c>
      <c r="I3231" s="12">
        <v>1.5232462E7</v>
      </c>
      <c r="J3231" s="15" t="str">
        <f t="shared" si="1"/>
        <v>Relevant</v>
      </c>
    </row>
    <row r="3232" ht="22.5" customHeight="1">
      <c r="A3232" s="9" t="s">
        <v>9507</v>
      </c>
      <c r="B3232" s="10">
        <v>45614.633425925924</v>
      </c>
      <c r="C3232" s="11" t="s">
        <v>9508</v>
      </c>
      <c r="D3232" s="12">
        <v>11.0</v>
      </c>
      <c r="E3232" s="10" t="s">
        <v>17</v>
      </c>
      <c r="F3232" s="12">
        <v>2024.0</v>
      </c>
      <c r="G3232" s="13" t="s">
        <v>13</v>
      </c>
      <c r="H3232" s="14" t="s">
        <v>423</v>
      </c>
      <c r="I3232" s="12">
        <v>126.0</v>
      </c>
      <c r="J3232" s="15" t="str">
        <f t="shared" si="1"/>
        <v>Relevant</v>
      </c>
    </row>
    <row r="3233" ht="22.5" customHeight="1">
      <c r="A3233" s="9" t="s">
        <v>9509</v>
      </c>
      <c r="B3233" s="10">
        <v>45653.40048611111</v>
      </c>
      <c r="C3233" s="11" t="s">
        <v>9510</v>
      </c>
      <c r="D3233" s="12">
        <v>12.0</v>
      </c>
      <c r="E3233" s="10" t="s">
        <v>26</v>
      </c>
      <c r="F3233" s="12">
        <v>2024.0</v>
      </c>
      <c r="G3233" s="13" t="s">
        <v>13</v>
      </c>
      <c r="H3233" s="14" t="s">
        <v>2976</v>
      </c>
      <c r="I3233" s="12">
        <v>6402.0</v>
      </c>
      <c r="J3233" s="15" t="str">
        <f t="shared" si="1"/>
        <v>Irrelevant</v>
      </c>
    </row>
    <row r="3234" ht="22.5" customHeight="1">
      <c r="A3234" s="9" t="s">
        <v>9511</v>
      </c>
      <c r="B3234" s="10">
        <v>45608.40453703704</v>
      </c>
      <c r="C3234" s="11" t="s">
        <v>9512</v>
      </c>
      <c r="D3234" s="12">
        <v>11.0</v>
      </c>
      <c r="E3234" s="10" t="s">
        <v>17</v>
      </c>
      <c r="F3234" s="12">
        <v>2024.0</v>
      </c>
      <c r="G3234" s="13" t="s">
        <v>13</v>
      </c>
      <c r="H3234" s="14" t="s">
        <v>2369</v>
      </c>
      <c r="I3234" s="12">
        <v>348.0</v>
      </c>
      <c r="J3234" s="15" t="str">
        <f t="shared" si="1"/>
        <v>Relevant</v>
      </c>
    </row>
    <row r="3235" ht="22.5" customHeight="1">
      <c r="A3235" s="9" t="s">
        <v>9513</v>
      </c>
      <c r="B3235" s="10">
        <v>45593.9190625</v>
      </c>
      <c r="C3235" s="11" t="s">
        <v>9514</v>
      </c>
      <c r="D3235" s="12">
        <v>10.0</v>
      </c>
      <c r="E3235" s="10" t="s">
        <v>42</v>
      </c>
      <c r="F3235" s="12">
        <v>2024.0</v>
      </c>
      <c r="G3235" s="13" t="s">
        <v>13</v>
      </c>
      <c r="H3235" s="14" t="s">
        <v>97</v>
      </c>
      <c r="I3235" s="12">
        <v>312.0</v>
      </c>
      <c r="J3235" s="15" t="str">
        <f t="shared" si="1"/>
        <v>Relevant</v>
      </c>
    </row>
    <row r="3236" ht="22.5" customHeight="1">
      <c r="A3236" s="9" t="s">
        <v>9515</v>
      </c>
      <c r="B3236" s="10">
        <v>45705.299467592595</v>
      </c>
      <c r="C3236" s="11" t="s">
        <v>9516</v>
      </c>
      <c r="D3236" s="12">
        <v>2.0</v>
      </c>
      <c r="E3236" s="10" t="s">
        <v>12</v>
      </c>
      <c r="F3236" s="12">
        <v>2025.0</v>
      </c>
      <c r="G3236" s="13" t="s">
        <v>9517</v>
      </c>
      <c r="H3236" s="14" t="s">
        <v>9518</v>
      </c>
      <c r="I3236" s="12">
        <v>3165382.0</v>
      </c>
      <c r="J3236" s="15" t="str">
        <f t="shared" si="1"/>
        <v>Irrelevant</v>
      </c>
    </row>
    <row r="3237" ht="22.5" customHeight="1">
      <c r="A3237" s="9" t="s">
        <v>9519</v>
      </c>
      <c r="B3237" s="10">
        <v>45532.54482106482</v>
      </c>
      <c r="C3237" s="11" t="s">
        <v>9520</v>
      </c>
      <c r="D3237" s="12">
        <v>8.0</v>
      </c>
      <c r="E3237" s="10" t="s">
        <v>167</v>
      </c>
      <c r="F3237" s="12">
        <v>2024.0</v>
      </c>
      <c r="G3237" s="13" t="s">
        <v>9521</v>
      </c>
      <c r="H3237" s="14" t="s">
        <v>9522</v>
      </c>
      <c r="I3237" s="12">
        <v>7223.0</v>
      </c>
      <c r="J3237" s="15" t="str">
        <f t="shared" si="1"/>
        <v>Relevant</v>
      </c>
    </row>
    <row r="3238" ht="22.5" customHeight="1">
      <c r="A3238" s="9" t="s">
        <v>9523</v>
      </c>
      <c r="B3238" s="10">
        <v>45649.637083333335</v>
      </c>
      <c r="C3238" s="11" t="s">
        <v>9524</v>
      </c>
      <c r="D3238" s="12">
        <v>12.0</v>
      </c>
      <c r="E3238" s="10" t="s">
        <v>26</v>
      </c>
      <c r="F3238" s="12">
        <v>2024.0</v>
      </c>
      <c r="G3238" s="13" t="s">
        <v>13</v>
      </c>
      <c r="H3238" s="14" t="s">
        <v>9525</v>
      </c>
      <c r="I3238" s="12">
        <v>3736.0</v>
      </c>
      <c r="J3238" s="15" t="str">
        <f t="shared" si="1"/>
        <v>Relevant</v>
      </c>
    </row>
    <row r="3239" ht="22.5" customHeight="1">
      <c r="A3239" s="9" t="s">
        <v>9526</v>
      </c>
      <c r="B3239" s="10">
        <v>45696.744039351855</v>
      </c>
      <c r="C3239" s="11" t="s">
        <v>9527</v>
      </c>
      <c r="D3239" s="12">
        <v>2.0</v>
      </c>
      <c r="E3239" s="10" t="s">
        <v>12</v>
      </c>
      <c r="F3239" s="12">
        <v>2025.0</v>
      </c>
      <c r="G3239" s="13" t="s">
        <v>13</v>
      </c>
      <c r="H3239" s="14" t="s">
        <v>14</v>
      </c>
      <c r="I3239" s="12">
        <v>225.0</v>
      </c>
      <c r="J3239" s="15" t="str">
        <f t="shared" si="1"/>
        <v>Relevant</v>
      </c>
    </row>
    <row r="3240" ht="22.5" customHeight="1">
      <c r="A3240" s="9" t="s">
        <v>9528</v>
      </c>
      <c r="B3240" s="10">
        <v>45614.470821759256</v>
      </c>
      <c r="C3240" s="11" t="s">
        <v>9529</v>
      </c>
      <c r="D3240" s="12">
        <v>11.0</v>
      </c>
      <c r="E3240" s="10" t="s">
        <v>17</v>
      </c>
      <c r="F3240" s="12">
        <v>2024.0</v>
      </c>
      <c r="G3240" s="13" t="s">
        <v>9530</v>
      </c>
      <c r="H3240" s="14" t="s">
        <v>9531</v>
      </c>
      <c r="I3240" s="12">
        <v>1.0474812E7</v>
      </c>
      <c r="J3240" s="15" t="str">
        <f t="shared" si="1"/>
        <v>Relevant</v>
      </c>
    </row>
    <row r="3241" ht="22.5" customHeight="1">
      <c r="A3241" s="9" t="s">
        <v>9532</v>
      </c>
      <c r="B3241" s="10">
        <v>45583.32409722222</v>
      </c>
      <c r="C3241" s="11" t="s">
        <v>9533</v>
      </c>
      <c r="D3241" s="12">
        <v>10.0</v>
      </c>
      <c r="E3241" s="10" t="s">
        <v>42</v>
      </c>
      <c r="F3241" s="12">
        <v>2024.0</v>
      </c>
      <c r="G3241" s="13" t="s">
        <v>13</v>
      </c>
      <c r="H3241" s="14" t="s">
        <v>9534</v>
      </c>
      <c r="I3241" s="12">
        <v>1025.0</v>
      </c>
      <c r="J3241" s="15" t="str">
        <f t="shared" si="1"/>
        <v>Irrelevant</v>
      </c>
    </row>
    <row r="3242" ht="22.5" customHeight="1">
      <c r="A3242" s="9" t="s">
        <v>9535</v>
      </c>
      <c r="B3242" s="10">
        <v>45480.832094907404</v>
      </c>
      <c r="C3242" s="11" t="s">
        <v>9536</v>
      </c>
      <c r="D3242" s="12">
        <v>7.0</v>
      </c>
      <c r="E3242" s="10" t="s">
        <v>55</v>
      </c>
      <c r="F3242" s="12">
        <v>2024.0</v>
      </c>
      <c r="G3242" s="13" t="s">
        <v>9537</v>
      </c>
      <c r="H3242" s="14" t="s">
        <v>9538</v>
      </c>
      <c r="I3242" s="12">
        <v>410.0</v>
      </c>
      <c r="J3242" s="15" t="str">
        <f t="shared" si="1"/>
        <v>Irrelevant</v>
      </c>
    </row>
    <row r="3243" ht="22.5" customHeight="1">
      <c r="A3243" s="9" t="s">
        <v>9539</v>
      </c>
      <c r="B3243" s="10">
        <v>45624.40277777778</v>
      </c>
      <c r="C3243" s="11" t="s">
        <v>9540</v>
      </c>
      <c r="D3243" s="12">
        <v>11.0</v>
      </c>
      <c r="E3243" s="10" t="s">
        <v>17</v>
      </c>
      <c r="F3243" s="12">
        <v>2024.0</v>
      </c>
      <c r="G3243" s="13" t="s">
        <v>13</v>
      </c>
      <c r="H3243" s="14" t="s">
        <v>9541</v>
      </c>
      <c r="I3243" s="12">
        <v>3681.0</v>
      </c>
      <c r="J3243" s="15" t="str">
        <f t="shared" si="1"/>
        <v>Relevant</v>
      </c>
    </row>
    <row r="3244" ht="22.5" customHeight="1">
      <c r="A3244" s="9" t="s">
        <v>9542</v>
      </c>
      <c r="B3244" s="10">
        <v>45732.5934837963</v>
      </c>
      <c r="C3244" s="11" t="s">
        <v>9543</v>
      </c>
      <c r="D3244" s="12">
        <v>3.0</v>
      </c>
      <c r="E3244" s="10" t="s">
        <v>59</v>
      </c>
      <c r="F3244" s="12">
        <v>2025.0</v>
      </c>
      <c r="G3244" s="13" t="s">
        <v>13</v>
      </c>
      <c r="H3244" s="14" t="s">
        <v>562</v>
      </c>
      <c r="I3244" s="12">
        <v>1142.0</v>
      </c>
      <c r="J3244" s="15" t="str">
        <f t="shared" si="1"/>
        <v>Irrelevant</v>
      </c>
    </row>
    <row r="3245" ht="22.5" customHeight="1">
      <c r="A3245" s="9" t="s">
        <v>9544</v>
      </c>
      <c r="B3245" s="10">
        <v>45643.47523148148</v>
      </c>
      <c r="C3245" s="11" t="s">
        <v>9545</v>
      </c>
      <c r="D3245" s="12">
        <v>12.0</v>
      </c>
      <c r="E3245" s="10" t="s">
        <v>26</v>
      </c>
      <c r="F3245" s="12">
        <v>2024.0</v>
      </c>
      <c r="G3245" s="13" t="s">
        <v>13</v>
      </c>
      <c r="H3245" s="14" t="s">
        <v>5408</v>
      </c>
      <c r="I3245" s="12">
        <v>3652.0</v>
      </c>
      <c r="J3245" s="15" t="str">
        <f t="shared" si="1"/>
        <v>Relevant</v>
      </c>
    </row>
    <row r="3246" ht="22.5" customHeight="1">
      <c r="A3246" s="9" t="s">
        <v>9546</v>
      </c>
      <c r="B3246" s="10">
        <v>45593.799050925925</v>
      </c>
      <c r="C3246" s="11" t="s">
        <v>9547</v>
      </c>
      <c r="D3246" s="12">
        <v>10.0</v>
      </c>
      <c r="E3246" s="10" t="s">
        <v>42</v>
      </c>
      <c r="F3246" s="12">
        <v>2024.0</v>
      </c>
      <c r="G3246" s="13" t="s">
        <v>13</v>
      </c>
      <c r="H3246" s="14" t="s">
        <v>9548</v>
      </c>
      <c r="I3246" s="12">
        <v>116.0</v>
      </c>
      <c r="J3246" s="15" t="str">
        <f t="shared" si="1"/>
        <v>Relevant</v>
      </c>
    </row>
    <row r="3247" ht="22.5" customHeight="1">
      <c r="A3247" s="9" t="s">
        <v>9549</v>
      </c>
      <c r="B3247" s="10">
        <v>45639.574166666665</v>
      </c>
      <c r="C3247" s="11" t="s">
        <v>9550</v>
      </c>
      <c r="D3247" s="12">
        <v>12.0</v>
      </c>
      <c r="E3247" s="10" t="s">
        <v>26</v>
      </c>
      <c r="F3247" s="12">
        <v>2024.0</v>
      </c>
      <c r="G3247" s="13" t="s">
        <v>13</v>
      </c>
      <c r="H3247" s="14" t="s">
        <v>9551</v>
      </c>
      <c r="I3247" s="12">
        <v>480.0</v>
      </c>
      <c r="J3247" s="15" t="str">
        <f t="shared" si="1"/>
        <v>Relevant</v>
      </c>
    </row>
    <row r="3248" ht="22.5" customHeight="1">
      <c r="A3248" s="9" t="s">
        <v>9552</v>
      </c>
      <c r="B3248" s="10">
        <v>45699.933703703704</v>
      </c>
      <c r="C3248" s="11" t="s">
        <v>9553</v>
      </c>
      <c r="D3248" s="12">
        <v>2.0</v>
      </c>
      <c r="E3248" s="10" t="s">
        <v>12</v>
      </c>
      <c r="F3248" s="12">
        <v>2025.0</v>
      </c>
      <c r="G3248" s="13" t="s">
        <v>13</v>
      </c>
      <c r="H3248" s="14" t="s">
        <v>3328</v>
      </c>
      <c r="I3248" s="12">
        <v>405.0</v>
      </c>
      <c r="J3248" s="15" t="str">
        <f t="shared" si="1"/>
        <v>Irrelevant</v>
      </c>
    </row>
    <row r="3249" ht="22.5" customHeight="1">
      <c r="A3249" s="9" t="s">
        <v>9554</v>
      </c>
      <c r="B3249" s="10">
        <v>45622.28009259259</v>
      </c>
      <c r="C3249" s="11" t="s">
        <v>9555</v>
      </c>
      <c r="D3249" s="12">
        <v>11.0</v>
      </c>
      <c r="E3249" s="10" t="s">
        <v>17</v>
      </c>
      <c r="F3249" s="12">
        <v>2024.0</v>
      </c>
      <c r="G3249" s="13" t="s">
        <v>9556</v>
      </c>
      <c r="H3249" s="14" t="s">
        <v>9557</v>
      </c>
      <c r="I3249" s="12">
        <v>8468849.0</v>
      </c>
      <c r="J3249" s="15" t="str">
        <f t="shared" si="1"/>
        <v>Relevant</v>
      </c>
    </row>
    <row r="3250" ht="22.5" customHeight="1">
      <c r="A3250" s="9" t="s">
        <v>9558</v>
      </c>
      <c r="B3250" s="10">
        <v>45492.49561342593</v>
      </c>
      <c r="C3250" s="11" t="s">
        <v>9559</v>
      </c>
      <c r="D3250" s="12">
        <v>7.0</v>
      </c>
      <c r="E3250" s="10" t="s">
        <v>55</v>
      </c>
      <c r="F3250" s="12">
        <v>2024.0</v>
      </c>
      <c r="G3250" s="13" t="s">
        <v>13</v>
      </c>
      <c r="H3250" s="14" t="s">
        <v>214</v>
      </c>
      <c r="I3250" s="12">
        <v>23.0</v>
      </c>
      <c r="J3250" s="15" t="str">
        <f t="shared" si="1"/>
        <v>Relevant</v>
      </c>
    </row>
    <row r="3251" ht="22.5" customHeight="1">
      <c r="A3251" s="9" t="s">
        <v>9560</v>
      </c>
      <c r="B3251" s="10">
        <v>45600.544699074075</v>
      </c>
      <c r="C3251" s="11" t="s">
        <v>9561</v>
      </c>
      <c r="D3251" s="12">
        <v>11.0</v>
      </c>
      <c r="E3251" s="10" t="s">
        <v>17</v>
      </c>
      <c r="F3251" s="12">
        <v>2024.0</v>
      </c>
      <c r="G3251" s="13" t="s">
        <v>13</v>
      </c>
      <c r="H3251" s="14" t="s">
        <v>9562</v>
      </c>
      <c r="I3251" s="12">
        <v>7.0</v>
      </c>
      <c r="J3251" s="15" t="str">
        <f t="shared" si="1"/>
        <v>Irrelevant</v>
      </c>
    </row>
    <row r="3252" ht="22.5" customHeight="1">
      <c r="A3252" s="9" t="s">
        <v>9563</v>
      </c>
      <c r="B3252" s="10">
        <v>45473.76739583333</v>
      </c>
      <c r="C3252" s="11" t="s">
        <v>9564</v>
      </c>
      <c r="D3252" s="12">
        <v>6.0</v>
      </c>
      <c r="E3252" s="10" t="s">
        <v>34</v>
      </c>
      <c r="F3252" s="12">
        <v>2024.0</v>
      </c>
      <c r="G3252" s="13" t="s">
        <v>13</v>
      </c>
      <c r="H3252" s="14" t="s">
        <v>56</v>
      </c>
      <c r="I3252" s="12">
        <v>1406.0</v>
      </c>
      <c r="J3252" s="15" t="str">
        <f t="shared" si="1"/>
        <v>Relevant</v>
      </c>
    </row>
    <row r="3253" ht="22.5" customHeight="1">
      <c r="A3253" s="9" t="s">
        <v>9565</v>
      </c>
      <c r="B3253" s="10">
        <v>45629.56688657407</v>
      </c>
      <c r="C3253" s="11" t="s">
        <v>9566</v>
      </c>
      <c r="D3253" s="12">
        <v>12.0</v>
      </c>
      <c r="E3253" s="10" t="s">
        <v>26</v>
      </c>
      <c r="F3253" s="12">
        <v>2024.0</v>
      </c>
      <c r="G3253" s="13" t="s">
        <v>13</v>
      </c>
      <c r="H3253" s="14" t="s">
        <v>1685</v>
      </c>
      <c r="I3253" s="12">
        <v>1106.0</v>
      </c>
      <c r="J3253" s="15" t="str">
        <f t="shared" si="1"/>
        <v>Relevant</v>
      </c>
    </row>
    <row r="3254" ht="22.5" customHeight="1">
      <c r="A3254" s="9" t="s">
        <v>9567</v>
      </c>
      <c r="B3254" s="10">
        <v>45651.60668981481</v>
      </c>
      <c r="C3254" s="11" t="s">
        <v>9568</v>
      </c>
      <c r="D3254" s="12">
        <v>12.0</v>
      </c>
      <c r="E3254" s="10" t="s">
        <v>26</v>
      </c>
      <c r="F3254" s="12">
        <v>2024.0</v>
      </c>
      <c r="G3254" s="13" t="s">
        <v>13</v>
      </c>
      <c r="H3254" s="14" t="s">
        <v>4980</v>
      </c>
      <c r="I3254" s="12">
        <v>7445.0</v>
      </c>
      <c r="J3254" s="15" t="str">
        <f t="shared" si="1"/>
        <v>Relevant</v>
      </c>
    </row>
    <row r="3255" ht="22.5" customHeight="1">
      <c r="A3255" s="9" t="s">
        <v>9569</v>
      </c>
      <c r="B3255" s="10">
        <v>45656.98042835648</v>
      </c>
      <c r="C3255" s="11" t="s">
        <v>9570</v>
      </c>
      <c r="D3255" s="12">
        <v>12.0</v>
      </c>
      <c r="E3255" s="10" t="s">
        <v>26</v>
      </c>
      <c r="F3255" s="12">
        <v>2024.0</v>
      </c>
      <c r="G3255" s="13" t="s">
        <v>9571</v>
      </c>
      <c r="H3255" s="14" t="s">
        <v>9572</v>
      </c>
      <c r="I3255" s="12">
        <v>478858.0</v>
      </c>
      <c r="J3255" s="15" t="str">
        <f t="shared" si="1"/>
        <v>Irrelevant</v>
      </c>
    </row>
    <row r="3256" ht="22.5" customHeight="1">
      <c r="A3256" s="9" t="s">
        <v>9573</v>
      </c>
      <c r="B3256" s="10">
        <v>45618.50130787037</v>
      </c>
      <c r="C3256" s="11" t="s">
        <v>9574</v>
      </c>
      <c r="D3256" s="12">
        <v>11.0</v>
      </c>
      <c r="E3256" s="10" t="s">
        <v>17</v>
      </c>
      <c r="F3256" s="12">
        <v>2024.0</v>
      </c>
      <c r="G3256" s="13" t="s">
        <v>9575</v>
      </c>
      <c r="H3256" s="14" t="s">
        <v>9576</v>
      </c>
      <c r="I3256" s="12">
        <v>1489800.0</v>
      </c>
      <c r="J3256" s="15" t="str">
        <f t="shared" si="1"/>
        <v>Relevant</v>
      </c>
    </row>
    <row r="3257" ht="22.5" customHeight="1">
      <c r="A3257" s="9" t="s">
        <v>9577</v>
      </c>
      <c r="B3257" s="10">
        <v>45667.41284722222</v>
      </c>
      <c r="C3257" s="11" t="s">
        <v>9578</v>
      </c>
      <c r="D3257" s="12">
        <v>1.0</v>
      </c>
      <c r="E3257" s="10" t="s">
        <v>70</v>
      </c>
      <c r="F3257" s="12">
        <v>2025.0</v>
      </c>
      <c r="G3257" s="13" t="s">
        <v>13</v>
      </c>
      <c r="H3257" s="14" t="s">
        <v>9579</v>
      </c>
      <c r="I3257" s="12">
        <v>212.0</v>
      </c>
      <c r="J3257" s="15" t="str">
        <f t="shared" si="1"/>
        <v>Relevant</v>
      </c>
    </row>
    <row r="3258" ht="22.5" customHeight="1">
      <c r="A3258" s="9" t="s">
        <v>9580</v>
      </c>
      <c r="B3258" s="10">
        <v>45707.41564814815</v>
      </c>
      <c r="C3258" s="11" t="s">
        <v>9581</v>
      </c>
      <c r="D3258" s="12">
        <v>2.0</v>
      </c>
      <c r="E3258" s="10" t="s">
        <v>12</v>
      </c>
      <c r="F3258" s="12">
        <v>2025.0</v>
      </c>
      <c r="G3258" s="13" t="s">
        <v>13</v>
      </c>
      <c r="H3258" s="14" t="s">
        <v>9582</v>
      </c>
      <c r="I3258" s="12">
        <v>221.0</v>
      </c>
      <c r="J3258" s="15" t="str">
        <f t="shared" si="1"/>
        <v>Relevant</v>
      </c>
    </row>
    <row r="3259" ht="22.5" customHeight="1">
      <c r="A3259" s="9" t="s">
        <v>9583</v>
      </c>
      <c r="B3259" s="10">
        <v>45620.45974537037</v>
      </c>
      <c r="C3259" s="11" t="s">
        <v>9584</v>
      </c>
      <c r="D3259" s="12">
        <v>11.0</v>
      </c>
      <c r="E3259" s="10" t="s">
        <v>17</v>
      </c>
      <c r="F3259" s="12">
        <v>2024.0</v>
      </c>
      <c r="G3259" s="13" t="s">
        <v>13</v>
      </c>
      <c r="H3259" s="14" t="s">
        <v>9585</v>
      </c>
      <c r="I3259" s="12">
        <v>33.0</v>
      </c>
      <c r="J3259" s="15" t="str">
        <f t="shared" si="1"/>
        <v>Relevant</v>
      </c>
    </row>
    <row r="3260" ht="22.5" customHeight="1">
      <c r="A3260" s="9" t="s">
        <v>9586</v>
      </c>
      <c r="B3260" s="10">
        <v>45729.296273148146</v>
      </c>
      <c r="C3260" s="11" t="s">
        <v>9587</v>
      </c>
      <c r="D3260" s="12">
        <v>3.0</v>
      </c>
      <c r="E3260" s="10" t="s">
        <v>59</v>
      </c>
      <c r="F3260" s="12">
        <v>2025.0</v>
      </c>
      <c r="G3260" s="13" t="s">
        <v>9588</v>
      </c>
      <c r="H3260" s="14" t="s">
        <v>9589</v>
      </c>
      <c r="I3260" s="12">
        <v>6532273.0</v>
      </c>
      <c r="J3260" s="15" t="str">
        <f t="shared" si="1"/>
        <v>Relevant</v>
      </c>
    </row>
    <row r="3261" ht="22.5" customHeight="1">
      <c r="A3261" s="9" t="s">
        <v>9590</v>
      </c>
      <c r="B3261" s="10">
        <v>45616.26332175926</v>
      </c>
      <c r="C3261" s="11" t="s">
        <v>9591</v>
      </c>
      <c r="D3261" s="12">
        <v>11.0</v>
      </c>
      <c r="E3261" s="10" t="s">
        <v>17</v>
      </c>
      <c r="F3261" s="12">
        <v>2024.0</v>
      </c>
      <c r="G3261" s="13" t="s">
        <v>13</v>
      </c>
      <c r="H3261" s="14" t="s">
        <v>9592</v>
      </c>
      <c r="I3261" s="12">
        <v>883.0</v>
      </c>
      <c r="J3261" s="15" t="str">
        <f t="shared" si="1"/>
        <v>Relevant</v>
      </c>
    </row>
    <row r="3262" ht="22.5" customHeight="1">
      <c r="A3262" s="9" t="s">
        <v>9593</v>
      </c>
      <c r="B3262" s="10">
        <v>45742.826261574075</v>
      </c>
      <c r="C3262" s="11" t="s">
        <v>9594</v>
      </c>
      <c r="D3262" s="12">
        <v>3.0</v>
      </c>
      <c r="E3262" s="10" t="s">
        <v>59</v>
      </c>
      <c r="F3262" s="12">
        <v>2025.0</v>
      </c>
      <c r="G3262" s="13" t="s">
        <v>13</v>
      </c>
      <c r="H3262" s="14" t="s">
        <v>204</v>
      </c>
      <c r="I3262" s="12">
        <v>366.0</v>
      </c>
      <c r="J3262" s="15" t="str">
        <f t="shared" si="1"/>
        <v>Relevant</v>
      </c>
    </row>
    <row r="3263" ht="22.5" customHeight="1">
      <c r="A3263" s="9" t="s">
        <v>9595</v>
      </c>
      <c r="B3263" s="10">
        <v>45579.17786967593</v>
      </c>
      <c r="C3263" s="11" t="s">
        <v>9596</v>
      </c>
      <c r="D3263" s="12">
        <v>10.0</v>
      </c>
      <c r="E3263" s="10" t="s">
        <v>42</v>
      </c>
      <c r="F3263" s="12">
        <v>2024.0</v>
      </c>
      <c r="G3263" s="13" t="s">
        <v>9597</v>
      </c>
      <c r="H3263" s="14" t="s">
        <v>9598</v>
      </c>
      <c r="I3263" s="12">
        <v>2209689.0</v>
      </c>
      <c r="J3263" s="15" t="str">
        <f t="shared" si="1"/>
        <v>Irrelevant</v>
      </c>
    </row>
    <row r="3264" ht="22.5" customHeight="1">
      <c r="A3264" s="9" t="s">
        <v>9599</v>
      </c>
      <c r="B3264" s="10">
        <v>45633.0625462963</v>
      </c>
      <c r="C3264" s="11" t="s">
        <v>9600</v>
      </c>
      <c r="D3264" s="12">
        <v>12.0</v>
      </c>
      <c r="E3264" s="10" t="s">
        <v>26</v>
      </c>
      <c r="F3264" s="12">
        <v>2024.0</v>
      </c>
      <c r="G3264" s="13" t="s">
        <v>13</v>
      </c>
      <c r="H3264" s="14" t="s">
        <v>1809</v>
      </c>
      <c r="I3264" s="12">
        <v>627.0</v>
      </c>
      <c r="J3264" s="15" t="str">
        <f t="shared" si="1"/>
        <v>Relevant</v>
      </c>
    </row>
    <row r="3265" ht="22.5" customHeight="1">
      <c r="A3265" s="9" t="s">
        <v>9601</v>
      </c>
      <c r="B3265" s="10">
        <v>45621.36555555555</v>
      </c>
      <c r="C3265" s="11" t="s">
        <v>9602</v>
      </c>
      <c r="D3265" s="12">
        <v>11.0</v>
      </c>
      <c r="E3265" s="10" t="s">
        <v>17</v>
      </c>
      <c r="F3265" s="12">
        <v>2024.0</v>
      </c>
      <c r="G3265" s="13" t="s">
        <v>13</v>
      </c>
      <c r="H3265" s="14" t="s">
        <v>9001</v>
      </c>
      <c r="I3265" s="12">
        <v>25.0</v>
      </c>
      <c r="J3265" s="15" t="str">
        <f t="shared" si="1"/>
        <v>Relevant</v>
      </c>
    </row>
    <row r="3266" ht="22.5" customHeight="1">
      <c r="A3266" s="9" t="s">
        <v>9603</v>
      </c>
      <c r="B3266" s="10">
        <v>45596.342627314814</v>
      </c>
      <c r="C3266" s="11" t="s">
        <v>9604</v>
      </c>
      <c r="D3266" s="12">
        <v>10.0</v>
      </c>
      <c r="E3266" s="10" t="s">
        <v>42</v>
      </c>
      <c r="F3266" s="12">
        <v>2024.0</v>
      </c>
      <c r="G3266" s="13" t="s">
        <v>13</v>
      </c>
      <c r="H3266" s="14" t="s">
        <v>9605</v>
      </c>
      <c r="I3266" s="12">
        <v>12815.0</v>
      </c>
      <c r="J3266" s="15" t="str">
        <f t="shared" si="1"/>
        <v>Relevant</v>
      </c>
    </row>
    <row r="3267" ht="22.5" customHeight="1">
      <c r="A3267" s="9" t="s">
        <v>9606</v>
      </c>
      <c r="B3267" s="10">
        <v>45620.50763892361</v>
      </c>
      <c r="C3267" s="11" t="s">
        <v>9607</v>
      </c>
      <c r="D3267" s="12">
        <v>11.0</v>
      </c>
      <c r="E3267" s="10" t="s">
        <v>17</v>
      </c>
      <c r="F3267" s="12">
        <v>2024.0</v>
      </c>
      <c r="G3267" s="13" t="s">
        <v>9608</v>
      </c>
      <c r="H3267" s="14" t="s">
        <v>9609</v>
      </c>
      <c r="I3267" s="12">
        <v>0.0</v>
      </c>
      <c r="J3267" s="15" t="str">
        <f t="shared" si="1"/>
        <v>Relevant</v>
      </c>
    </row>
    <row r="3268" ht="22.5" customHeight="1">
      <c r="A3268" s="9" t="s">
        <v>9610</v>
      </c>
      <c r="B3268" s="10">
        <v>45614.640439814815</v>
      </c>
      <c r="C3268" s="11" t="s">
        <v>9611</v>
      </c>
      <c r="D3268" s="12">
        <v>11.0</v>
      </c>
      <c r="E3268" s="10" t="s">
        <v>17</v>
      </c>
      <c r="F3268" s="12">
        <v>2024.0</v>
      </c>
      <c r="G3268" s="13" t="s">
        <v>13</v>
      </c>
      <c r="H3268" s="14" t="s">
        <v>423</v>
      </c>
      <c r="I3268" s="12">
        <v>765.0</v>
      </c>
      <c r="J3268" s="15" t="str">
        <f t="shared" si="1"/>
        <v>Relevant</v>
      </c>
    </row>
    <row r="3269" ht="22.5" customHeight="1">
      <c r="A3269" s="9" t="s">
        <v>9612</v>
      </c>
      <c r="B3269" s="10">
        <v>45595.45726851852</v>
      </c>
      <c r="C3269" s="11" t="s">
        <v>9613</v>
      </c>
      <c r="D3269" s="12">
        <v>10.0</v>
      </c>
      <c r="E3269" s="10" t="s">
        <v>42</v>
      </c>
      <c r="F3269" s="12">
        <v>2024.0</v>
      </c>
      <c r="G3269" s="13" t="s">
        <v>9614</v>
      </c>
      <c r="H3269" s="14" t="s">
        <v>9615</v>
      </c>
      <c r="I3269" s="12">
        <v>3353645.0</v>
      </c>
      <c r="J3269" s="15" t="str">
        <f t="shared" si="1"/>
        <v>Irrelevant</v>
      </c>
    </row>
    <row r="3270" ht="22.5" customHeight="1">
      <c r="A3270" s="9" t="s">
        <v>9616</v>
      </c>
      <c r="B3270" s="10">
        <v>45696.78804398148</v>
      </c>
      <c r="C3270" s="11" t="s">
        <v>9617</v>
      </c>
      <c r="D3270" s="12">
        <v>2.0</v>
      </c>
      <c r="E3270" s="10" t="s">
        <v>12</v>
      </c>
      <c r="F3270" s="12">
        <v>2025.0</v>
      </c>
      <c r="G3270" s="13" t="s">
        <v>13</v>
      </c>
      <c r="H3270" s="14" t="s">
        <v>14</v>
      </c>
      <c r="I3270" s="12">
        <v>67.0</v>
      </c>
      <c r="J3270" s="15" t="str">
        <f t="shared" si="1"/>
        <v>Relevant</v>
      </c>
    </row>
    <row r="3271" ht="22.5" customHeight="1">
      <c r="A3271" s="9" t="s">
        <v>9618</v>
      </c>
      <c r="B3271" s="10">
        <v>45603.448587962965</v>
      </c>
      <c r="C3271" s="11" t="s">
        <v>9619</v>
      </c>
      <c r="D3271" s="12">
        <v>11.0</v>
      </c>
      <c r="E3271" s="10" t="s">
        <v>17</v>
      </c>
      <c r="F3271" s="12">
        <v>2024.0</v>
      </c>
      <c r="G3271" s="13" t="s">
        <v>13</v>
      </c>
      <c r="H3271" s="14" t="s">
        <v>18</v>
      </c>
      <c r="I3271" s="12">
        <v>396.0</v>
      </c>
      <c r="J3271" s="15" t="str">
        <f t="shared" si="1"/>
        <v>Irrelevant</v>
      </c>
    </row>
    <row r="3272" ht="22.5" customHeight="1">
      <c r="A3272" s="9" t="s">
        <v>9620</v>
      </c>
      <c r="B3272" s="10">
        <v>45401.50130787037</v>
      </c>
      <c r="C3272" s="11" t="s">
        <v>9574</v>
      </c>
      <c r="D3272" s="12">
        <v>4.0</v>
      </c>
      <c r="E3272" s="10" t="s">
        <v>274</v>
      </c>
      <c r="F3272" s="12">
        <v>2024.0</v>
      </c>
      <c r="G3272" s="13" t="s">
        <v>13</v>
      </c>
      <c r="H3272" s="14" t="s">
        <v>2067</v>
      </c>
      <c r="I3272" s="12">
        <v>2080.0</v>
      </c>
      <c r="J3272" s="15" t="str">
        <f t="shared" si="1"/>
        <v>Relevant</v>
      </c>
    </row>
    <row r="3273" ht="22.5" customHeight="1">
      <c r="A3273" s="9" t="s">
        <v>9621</v>
      </c>
      <c r="B3273" s="10">
        <v>45588.67172453704</v>
      </c>
      <c r="C3273" s="11" t="s">
        <v>9622</v>
      </c>
      <c r="D3273" s="12">
        <v>10.0</v>
      </c>
      <c r="E3273" s="10" t="s">
        <v>42</v>
      </c>
      <c r="F3273" s="12">
        <v>2024.0</v>
      </c>
      <c r="G3273" s="13" t="s">
        <v>13</v>
      </c>
      <c r="H3273" s="14" t="s">
        <v>338</v>
      </c>
      <c r="I3273" s="12">
        <v>27.0</v>
      </c>
      <c r="J3273" s="15" t="str">
        <f t="shared" si="1"/>
        <v>Relevant</v>
      </c>
    </row>
    <row r="3274" ht="22.5" customHeight="1">
      <c r="A3274" s="9" t="s">
        <v>9623</v>
      </c>
      <c r="B3274" s="10">
        <v>45473.86804398148</v>
      </c>
      <c r="C3274" s="11" t="s">
        <v>9624</v>
      </c>
      <c r="D3274" s="12">
        <v>6.0</v>
      </c>
      <c r="E3274" s="10" t="s">
        <v>34</v>
      </c>
      <c r="F3274" s="12">
        <v>2024.0</v>
      </c>
      <c r="G3274" s="13" t="s">
        <v>13</v>
      </c>
      <c r="H3274" s="14" t="s">
        <v>56</v>
      </c>
      <c r="I3274" s="12">
        <v>100.0</v>
      </c>
      <c r="J3274" s="15" t="str">
        <f t="shared" si="1"/>
        <v>Relevant</v>
      </c>
    </row>
    <row r="3275" ht="22.5" customHeight="1">
      <c r="A3275" s="9" t="s">
        <v>9625</v>
      </c>
      <c r="B3275" s="10">
        <v>45607.789618055554</v>
      </c>
      <c r="C3275" s="11" t="s">
        <v>9626</v>
      </c>
      <c r="D3275" s="12">
        <v>11.0</v>
      </c>
      <c r="E3275" s="10" t="s">
        <v>17</v>
      </c>
      <c r="F3275" s="12">
        <v>2024.0</v>
      </c>
      <c r="G3275" s="13" t="s">
        <v>13</v>
      </c>
      <c r="H3275" s="14" t="s">
        <v>9627</v>
      </c>
      <c r="I3275" s="12">
        <v>6361.0</v>
      </c>
      <c r="J3275" s="15" t="str">
        <f t="shared" si="1"/>
        <v>Relevant</v>
      </c>
    </row>
    <row r="3276" ht="22.5" customHeight="1">
      <c r="A3276" s="9" t="s">
        <v>9628</v>
      </c>
      <c r="B3276" s="10">
        <v>45743.39525462963</v>
      </c>
      <c r="C3276" s="11" t="s">
        <v>9629</v>
      </c>
      <c r="D3276" s="12">
        <v>3.0</v>
      </c>
      <c r="E3276" s="10" t="s">
        <v>59</v>
      </c>
      <c r="F3276" s="12">
        <v>2025.0</v>
      </c>
      <c r="G3276" s="13" t="s">
        <v>13</v>
      </c>
      <c r="H3276" s="14" t="s">
        <v>204</v>
      </c>
      <c r="I3276" s="12">
        <v>584.0</v>
      </c>
      <c r="J3276" s="15" t="str">
        <f t="shared" si="1"/>
        <v>Relevant</v>
      </c>
    </row>
    <row r="3277" ht="22.5" customHeight="1">
      <c r="A3277" s="9" t="s">
        <v>9630</v>
      </c>
      <c r="B3277" s="10">
        <v>45595.45375</v>
      </c>
      <c r="C3277" s="11" t="s">
        <v>9631</v>
      </c>
      <c r="D3277" s="12">
        <v>10.0</v>
      </c>
      <c r="E3277" s="10" t="s">
        <v>42</v>
      </c>
      <c r="F3277" s="12">
        <v>2024.0</v>
      </c>
      <c r="G3277" s="13" t="s">
        <v>13</v>
      </c>
      <c r="H3277" s="14" t="s">
        <v>2062</v>
      </c>
      <c r="I3277" s="12">
        <v>817.0</v>
      </c>
      <c r="J3277" s="15" t="str">
        <f t="shared" si="1"/>
        <v>Relevant</v>
      </c>
    </row>
    <row r="3278" ht="22.5" customHeight="1">
      <c r="A3278" s="9" t="s">
        <v>9632</v>
      </c>
      <c r="B3278" s="10">
        <v>45593.990219907406</v>
      </c>
      <c r="C3278" s="11" t="s">
        <v>9633</v>
      </c>
      <c r="D3278" s="12">
        <v>10.0</v>
      </c>
      <c r="E3278" s="10" t="s">
        <v>42</v>
      </c>
      <c r="F3278" s="12">
        <v>2024.0</v>
      </c>
      <c r="G3278" s="13" t="s">
        <v>9634</v>
      </c>
      <c r="H3278" s="14" t="s">
        <v>9635</v>
      </c>
      <c r="I3278" s="12">
        <v>8026530.0</v>
      </c>
      <c r="J3278" s="15" t="str">
        <f t="shared" si="1"/>
        <v>Irrelevant</v>
      </c>
    </row>
    <row r="3279" ht="22.5" customHeight="1">
      <c r="A3279" s="9" t="s">
        <v>9636</v>
      </c>
      <c r="B3279" s="10">
        <v>45602.41806712963</v>
      </c>
      <c r="C3279" s="11" t="s">
        <v>9637</v>
      </c>
      <c r="D3279" s="12">
        <v>11.0</v>
      </c>
      <c r="E3279" s="10" t="s">
        <v>17</v>
      </c>
      <c r="F3279" s="12">
        <v>2024.0</v>
      </c>
      <c r="G3279" s="13" t="s">
        <v>9638</v>
      </c>
      <c r="H3279" s="14" t="s">
        <v>9639</v>
      </c>
      <c r="I3279" s="12">
        <v>8443435.0</v>
      </c>
      <c r="J3279" s="15" t="str">
        <f t="shared" si="1"/>
        <v>Relevant</v>
      </c>
    </row>
    <row r="3280" ht="22.5" customHeight="1">
      <c r="A3280" s="9" t="s">
        <v>9640</v>
      </c>
      <c r="B3280" s="10">
        <v>45697.033680555556</v>
      </c>
      <c r="C3280" s="11" t="s">
        <v>9641</v>
      </c>
      <c r="D3280" s="12">
        <v>2.0</v>
      </c>
      <c r="E3280" s="10" t="s">
        <v>12</v>
      </c>
      <c r="F3280" s="12">
        <v>2025.0</v>
      </c>
      <c r="G3280" s="13" t="s">
        <v>13</v>
      </c>
      <c r="H3280" s="14" t="s">
        <v>14</v>
      </c>
      <c r="I3280" s="12">
        <v>2502.0</v>
      </c>
      <c r="J3280" s="15" t="str">
        <f t="shared" si="1"/>
        <v>Relevant</v>
      </c>
    </row>
    <row r="3281" ht="22.5" customHeight="1">
      <c r="A3281" s="9" t="s">
        <v>9642</v>
      </c>
      <c r="B3281" s="10">
        <v>45591.643854166665</v>
      </c>
      <c r="C3281" s="11" t="s">
        <v>9643</v>
      </c>
      <c r="D3281" s="12">
        <v>10.0</v>
      </c>
      <c r="E3281" s="10" t="s">
        <v>42</v>
      </c>
      <c r="F3281" s="12">
        <v>2024.0</v>
      </c>
      <c r="G3281" s="13" t="s">
        <v>13</v>
      </c>
      <c r="H3281" s="14" t="s">
        <v>131</v>
      </c>
      <c r="I3281" s="12">
        <v>529.0</v>
      </c>
      <c r="J3281" s="15" t="str">
        <f t="shared" si="1"/>
        <v>Relevant</v>
      </c>
    </row>
    <row r="3282" ht="22.5" customHeight="1">
      <c r="A3282" s="9" t="s">
        <v>9644</v>
      </c>
      <c r="B3282" s="10">
        <v>45731.902094907404</v>
      </c>
      <c r="C3282" s="11" t="s">
        <v>9645</v>
      </c>
      <c r="D3282" s="12">
        <v>3.0</v>
      </c>
      <c r="E3282" s="10" t="s">
        <v>59</v>
      </c>
      <c r="F3282" s="12">
        <v>2025.0</v>
      </c>
      <c r="G3282" s="13" t="s">
        <v>13</v>
      </c>
      <c r="H3282" s="14" t="s">
        <v>562</v>
      </c>
      <c r="I3282" s="12">
        <v>101.0</v>
      </c>
      <c r="J3282" s="15" t="str">
        <f t="shared" si="1"/>
        <v>Irrelevant</v>
      </c>
    </row>
    <row r="3283" ht="22.5" customHeight="1">
      <c r="A3283" s="9" t="s">
        <v>9646</v>
      </c>
      <c r="B3283" s="10">
        <v>45696.8794212963</v>
      </c>
      <c r="C3283" s="11" t="s">
        <v>9647</v>
      </c>
      <c r="D3283" s="12">
        <v>2.0</v>
      </c>
      <c r="E3283" s="10" t="s">
        <v>12</v>
      </c>
      <c r="F3283" s="12">
        <v>2025.0</v>
      </c>
      <c r="G3283" s="13" t="s">
        <v>13</v>
      </c>
      <c r="H3283" s="14" t="s">
        <v>2923</v>
      </c>
      <c r="I3283" s="12">
        <v>27.0</v>
      </c>
      <c r="J3283" s="15" t="str">
        <f t="shared" si="1"/>
        <v>Relevant</v>
      </c>
    </row>
    <row r="3284" ht="22.5" customHeight="1">
      <c r="A3284" s="9" t="s">
        <v>9648</v>
      </c>
      <c r="B3284" s="10">
        <v>45641.335810185185</v>
      </c>
      <c r="C3284" s="11" t="s">
        <v>9649</v>
      </c>
      <c r="D3284" s="12">
        <v>12.0</v>
      </c>
      <c r="E3284" s="10" t="s">
        <v>26</v>
      </c>
      <c r="F3284" s="12">
        <v>2024.0</v>
      </c>
      <c r="G3284" s="13" t="s">
        <v>13</v>
      </c>
      <c r="H3284" s="14" t="s">
        <v>9650</v>
      </c>
      <c r="I3284" s="12">
        <v>1236.0</v>
      </c>
      <c r="J3284" s="15" t="str">
        <f t="shared" si="1"/>
        <v>Relevant</v>
      </c>
    </row>
    <row r="3285" ht="22.5" customHeight="1">
      <c r="A3285" s="9" t="s">
        <v>9651</v>
      </c>
      <c r="B3285" s="10">
        <v>45621.81872685185</v>
      </c>
      <c r="C3285" s="11" t="s">
        <v>9652</v>
      </c>
      <c r="D3285" s="12">
        <v>11.0</v>
      </c>
      <c r="E3285" s="10" t="s">
        <v>17</v>
      </c>
      <c r="F3285" s="12">
        <v>2024.0</v>
      </c>
      <c r="G3285" s="13" t="s">
        <v>9653</v>
      </c>
      <c r="H3285" s="14" t="s">
        <v>9654</v>
      </c>
      <c r="I3285" s="12">
        <v>1.0474812E7</v>
      </c>
      <c r="J3285" s="15" t="str">
        <f t="shared" si="1"/>
        <v>Relevant</v>
      </c>
    </row>
    <row r="3286" ht="22.5" customHeight="1">
      <c r="A3286" s="9" t="s">
        <v>9655</v>
      </c>
      <c r="B3286" s="10">
        <v>45615.458020833335</v>
      </c>
      <c r="C3286" s="11" t="s">
        <v>9656</v>
      </c>
      <c r="D3286" s="12">
        <v>11.0</v>
      </c>
      <c r="E3286" s="10" t="s">
        <v>17</v>
      </c>
      <c r="F3286" s="12">
        <v>2024.0</v>
      </c>
      <c r="G3286" s="13" t="s">
        <v>13</v>
      </c>
      <c r="H3286" s="14" t="s">
        <v>781</v>
      </c>
      <c r="I3286" s="12">
        <v>571.0</v>
      </c>
      <c r="J3286" s="15" t="str">
        <f t="shared" si="1"/>
        <v>Irrelevant</v>
      </c>
    </row>
    <row r="3287" ht="22.5" customHeight="1">
      <c r="A3287" s="9" t="s">
        <v>9657</v>
      </c>
      <c r="B3287" s="10">
        <v>45609.90827546296</v>
      </c>
      <c r="C3287" s="11" t="s">
        <v>9658</v>
      </c>
      <c r="D3287" s="12">
        <v>11.0</v>
      </c>
      <c r="E3287" s="10" t="s">
        <v>17</v>
      </c>
      <c r="F3287" s="12">
        <v>2024.0</v>
      </c>
      <c r="G3287" s="13" t="s">
        <v>13</v>
      </c>
      <c r="H3287" s="14" t="s">
        <v>9659</v>
      </c>
      <c r="I3287" s="12">
        <v>9096.0</v>
      </c>
      <c r="J3287" s="15" t="str">
        <f t="shared" si="1"/>
        <v>Relevant</v>
      </c>
    </row>
    <row r="3288" ht="22.5" customHeight="1">
      <c r="A3288" s="9" t="s">
        <v>9660</v>
      </c>
      <c r="B3288" s="10">
        <v>45496.91438657408</v>
      </c>
      <c r="C3288" s="11" t="s">
        <v>9661</v>
      </c>
      <c r="D3288" s="12">
        <v>7.0</v>
      </c>
      <c r="E3288" s="10" t="s">
        <v>55</v>
      </c>
      <c r="F3288" s="12">
        <v>2024.0</v>
      </c>
      <c r="G3288" s="13" t="s">
        <v>13</v>
      </c>
      <c r="H3288" s="14" t="s">
        <v>9662</v>
      </c>
      <c r="I3288" s="12">
        <v>596.0</v>
      </c>
      <c r="J3288" s="15" t="str">
        <f t="shared" si="1"/>
        <v>Relevant</v>
      </c>
    </row>
    <row r="3289" ht="22.5" customHeight="1">
      <c r="A3289" s="9" t="s">
        <v>9663</v>
      </c>
      <c r="B3289" s="10">
        <v>45402.02106481481</v>
      </c>
      <c r="C3289" s="11" t="s">
        <v>9664</v>
      </c>
      <c r="D3289" s="12">
        <v>4.0</v>
      </c>
      <c r="E3289" s="10" t="s">
        <v>274</v>
      </c>
      <c r="F3289" s="12">
        <v>2024.0</v>
      </c>
      <c r="G3289" s="13" t="s">
        <v>9665</v>
      </c>
      <c r="H3289" s="14" t="s">
        <v>9666</v>
      </c>
      <c r="I3289" s="12">
        <v>1.0029689E7</v>
      </c>
      <c r="J3289" s="15" t="str">
        <f t="shared" si="1"/>
        <v>Relevant</v>
      </c>
    </row>
    <row r="3290" ht="22.5" customHeight="1">
      <c r="A3290" s="9" t="s">
        <v>9667</v>
      </c>
      <c r="B3290" s="10">
        <v>45609.53508101852</v>
      </c>
      <c r="C3290" s="11" t="s">
        <v>9668</v>
      </c>
      <c r="D3290" s="12">
        <v>11.0</v>
      </c>
      <c r="E3290" s="10" t="s">
        <v>17</v>
      </c>
      <c r="F3290" s="12">
        <v>2024.0</v>
      </c>
      <c r="G3290" s="13" t="s">
        <v>9669</v>
      </c>
      <c r="H3290" s="14" t="s">
        <v>9670</v>
      </c>
      <c r="I3290" s="12">
        <v>27978.0</v>
      </c>
      <c r="J3290" s="15" t="str">
        <f t="shared" si="1"/>
        <v>Irrelevant</v>
      </c>
    </row>
    <row r="3291" ht="22.5" customHeight="1">
      <c r="A3291" s="9" t="s">
        <v>9671</v>
      </c>
      <c r="B3291" s="10">
        <v>45608.53965277778</v>
      </c>
      <c r="C3291" s="11" t="s">
        <v>9672</v>
      </c>
      <c r="D3291" s="12">
        <v>11.0</v>
      </c>
      <c r="E3291" s="10" t="s">
        <v>17</v>
      </c>
      <c r="F3291" s="12">
        <v>2024.0</v>
      </c>
      <c r="G3291" s="13" t="s">
        <v>13</v>
      </c>
      <c r="H3291" s="14" t="s">
        <v>9673</v>
      </c>
      <c r="I3291" s="12">
        <v>1272.0</v>
      </c>
      <c r="J3291" s="15" t="str">
        <f t="shared" si="1"/>
        <v>Relevant</v>
      </c>
    </row>
    <row r="3292" ht="22.5" customHeight="1">
      <c r="A3292" s="9" t="s">
        <v>9674</v>
      </c>
      <c r="B3292" s="10">
        <v>45600.944386574076</v>
      </c>
      <c r="C3292" s="11" t="s">
        <v>9675</v>
      </c>
      <c r="D3292" s="12">
        <v>11.0</v>
      </c>
      <c r="E3292" s="10" t="s">
        <v>17</v>
      </c>
      <c r="F3292" s="12">
        <v>2024.0</v>
      </c>
      <c r="G3292" s="13" t="s">
        <v>13</v>
      </c>
      <c r="H3292" s="14" t="s">
        <v>9676</v>
      </c>
      <c r="I3292" s="12">
        <v>10468.0</v>
      </c>
      <c r="J3292" s="15" t="str">
        <f t="shared" si="1"/>
        <v>Relevant</v>
      </c>
    </row>
    <row r="3293" ht="22.5" customHeight="1">
      <c r="A3293" s="9" t="s">
        <v>9677</v>
      </c>
      <c r="B3293" s="10">
        <v>45605.612442129626</v>
      </c>
      <c r="C3293" s="11" t="s">
        <v>9678</v>
      </c>
      <c r="D3293" s="12">
        <v>11.0</v>
      </c>
      <c r="E3293" s="10" t="s">
        <v>17</v>
      </c>
      <c r="F3293" s="12">
        <v>2024.0</v>
      </c>
      <c r="G3293" s="13" t="s">
        <v>13</v>
      </c>
      <c r="H3293" s="14" t="s">
        <v>9679</v>
      </c>
      <c r="I3293" s="12">
        <v>4462.0</v>
      </c>
      <c r="J3293" s="15" t="str">
        <f t="shared" si="1"/>
        <v>Relevant</v>
      </c>
    </row>
    <row r="3294" ht="22.5" customHeight="1">
      <c r="A3294" s="9" t="s">
        <v>9680</v>
      </c>
      <c r="B3294" s="10">
        <v>45615.43424768518</v>
      </c>
      <c r="C3294" s="11" t="s">
        <v>9681</v>
      </c>
      <c r="D3294" s="12">
        <v>11.0</v>
      </c>
      <c r="E3294" s="10" t="s">
        <v>17</v>
      </c>
      <c r="F3294" s="12">
        <v>2024.0</v>
      </c>
      <c r="G3294" s="13" t="s">
        <v>13</v>
      </c>
      <c r="H3294" s="14" t="s">
        <v>9682</v>
      </c>
      <c r="I3294" s="12">
        <v>73.0</v>
      </c>
      <c r="J3294" s="15" t="str">
        <f t="shared" si="1"/>
        <v>Relevant</v>
      </c>
    </row>
    <row r="3295" ht="22.5" customHeight="1">
      <c r="A3295" s="9" t="s">
        <v>9683</v>
      </c>
      <c r="B3295" s="10">
        <v>45696.84706018519</v>
      </c>
      <c r="C3295" s="11" t="s">
        <v>9684</v>
      </c>
      <c r="D3295" s="12">
        <v>2.0</v>
      </c>
      <c r="E3295" s="10" t="s">
        <v>12</v>
      </c>
      <c r="F3295" s="12">
        <v>2025.0</v>
      </c>
      <c r="G3295" s="13" t="s">
        <v>13</v>
      </c>
      <c r="H3295" s="14" t="s">
        <v>14</v>
      </c>
      <c r="I3295" s="12">
        <v>25.0</v>
      </c>
      <c r="J3295" s="15" t="str">
        <f t="shared" si="1"/>
        <v>Relevant</v>
      </c>
    </row>
    <row r="3296" ht="22.5" customHeight="1">
      <c r="A3296" s="9" t="s">
        <v>9685</v>
      </c>
      <c r="B3296" s="10">
        <v>45590.521631944444</v>
      </c>
      <c r="C3296" s="11" t="s">
        <v>9686</v>
      </c>
      <c r="D3296" s="12">
        <v>10.0</v>
      </c>
      <c r="E3296" s="10" t="s">
        <v>42</v>
      </c>
      <c r="F3296" s="12">
        <v>2024.0</v>
      </c>
      <c r="G3296" s="13" t="s">
        <v>13</v>
      </c>
      <c r="H3296" s="14" t="s">
        <v>9687</v>
      </c>
      <c r="I3296" s="12">
        <v>3686.0</v>
      </c>
      <c r="J3296" s="15" t="str">
        <f t="shared" si="1"/>
        <v>Relevant</v>
      </c>
    </row>
    <row r="3297" ht="22.5" customHeight="1">
      <c r="A3297" s="9" t="s">
        <v>9688</v>
      </c>
      <c r="B3297" s="10">
        <v>45737.535</v>
      </c>
      <c r="C3297" s="11" t="s">
        <v>9689</v>
      </c>
      <c r="D3297" s="12">
        <v>3.0</v>
      </c>
      <c r="E3297" s="10" t="s">
        <v>59</v>
      </c>
      <c r="F3297" s="12">
        <v>2025.0</v>
      </c>
      <c r="G3297" s="13" t="s">
        <v>13</v>
      </c>
      <c r="H3297" s="14" t="s">
        <v>75</v>
      </c>
      <c r="I3297" s="12">
        <v>656.0</v>
      </c>
      <c r="J3297" s="15" t="str">
        <f t="shared" si="1"/>
        <v>Relevant</v>
      </c>
    </row>
    <row r="3298" ht="22.5" customHeight="1">
      <c r="A3298" s="9" t="s">
        <v>9690</v>
      </c>
      <c r="B3298" s="10">
        <v>45744.54195601852</v>
      </c>
      <c r="C3298" s="11" t="s">
        <v>9691</v>
      </c>
      <c r="D3298" s="12">
        <v>3.0</v>
      </c>
      <c r="E3298" s="10" t="s">
        <v>59</v>
      </c>
      <c r="F3298" s="12">
        <v>2025.0</v>
      </c>
      <c r="G3298" s="13" t="s">
        <v>9692</v>
      </c>
      <c r="H3298" s="14" t="s">
        <v>9693</v>
      </c>
      <c r="I3298" s="12">
        <v>6532273.0</v>
      </c>
      <c r="J3298" s="15" t="str">
        <f t="shared" si="1"/>
        <v>Irrelevant</v>
      </c>
    </row>
    <row r="3299" ht="22.5" customHeight="1">
      <c r="A3299" s="9" t="s">
        <v>9694</v>
      </c>
      <c r="B3299" s="10">
        <v>45742.82163194445</v>
      </c>
      <c r="C3299" s="11" t="s">
        <v>9695</v>
      </c>
      <c r="D3299" s="12">
        <v>3.0</v>
      </c>
      <c r="E3299" s="10" t="s">
        <v>59</v>
      </c>
      <c r="F3299" s="12">
        <v>2025.0</v>
      </c>
      <c r="G3299" s="13" t="s">
        <v>13</v>
      </c>
      <c r="H3299" s="14" t="s">
        <v>204</v>
      </c>
      <c r="I3299" s="12">
        <v>188.0</v>
      </c>
      <c r="J3299" s="15" t="str">
        <f t="shared" si="1"/>
        <v>Relevant</v>
      </c>
    </row>
    <row r="3300" ht="22.5" customHeight="1">
      <c r="A3300" s="9" t="s">
        <v>9696</v>
      </c>
      <c r="B3300" s="10">
        <v>45696.86138888889</v>
      </c>
      <c r="C3300" s="11" t="s">
        <v>9697</v>
      </c>
      <c r="D3300" s="12">
        <v>2.0</v>
      </c>
      <c r="E3300" s="10" t="s">
        <v>12</v>
      </c>
      <c r="F3300" s="12">
        <v>2025.0</v>
      </c>
      <c r="G3300" s="13" t="s">
        <v>13</v>
      </c>
      <c r="H3300" s="14" t="s">
        <v>14</v>
      </c>
      <c r="I3300" s="12">
        <v>26.0</v>
      </c>
      <c r="J3300" s="15" t="str">
        <f t="shared" si="1"/>
        <v>Relevant</v>
      </c>
    </row>
    <row r="3301" ht="22.5" customHeight="1">
      <c r="A3301" s="9" t="s">
        <v>9698</v>
      </c>
      <c r="B3301" s="10">
        <v>45591.759108796294</v>
      </c>
      <c r="C3301" s="11" t="s">
        <v>9699</v>
      </c>
      <c r="D3301" s="12">
        <v>10.0</v>
      </c>
      <c r="E3301" s="10" t="s">
        <v>42</v>
      </c>
      <c r="F3301" s="12">
        <v>2024.0</v>
      </c>
      <c r="G3301" s="13" t="s">
        <v>13</v>
      </c>
      <c r="H3301" s="14" t="s">
        <v>131</v>
      </c>
      <c r="I3301" s="12">
        <v>111.0</v>
      </c>
      <c r="J3301" s="15" t="str">
        <f t="shared" si="1"/>
        <v>Relevant</v>
      </c>
    </row>
    <row r="3302" ht="22.5" customHeight="1">
      <c r="A3302" s="9" t="s">
        <v>9700</v>
      </c>
      <c r="B3302" s="10">
        <v>45579.80013888889</v>
      </c>
      <c r="C3302" s="11" t="s">
        <v>9701</v>
      </c>
      <c r="D3302" s="12">
        <v>10.0</v>
      </c>
      <c r="E3302" s="10" t="s">
        <v>42</v>
      </c>
      <c r="F3302" s="12">
        <v>2024.0</v>
      </c>
      <c r="G3302" s="13" t="s">
        <v>13</v>
      </c>
      <c r="H3302" s="14" t="s">
        <v>642</v>
      </c>
      <c r="I3302" s="12">
        <v>915.0</v>
      </c>
      <c r="J3302" s="15" t="str">
        <f t="shared" si="1"/>
        <v>Relevant</v>
      </c>
    </row>
    <row r="3303" ht="22.5" customHeight="1">
      <c r="A3303" s="9" t="s">
        <v>9702</v>
      </c>
      <c r="B3303" s="10">
        <v>45697.820127314815</v>
      </c>
      <c r="C3303" s="11" t="s">
        <v>9703</v>
      </c>
      <c r="D3303" s="12">
        <v>2.0</v>
      </c>
      <c r="E3303" s="10" t="s">
        <v>12</v>
      </c>
      <c r="F3303" s="12">
        <v>2025.0</v>
      </c>
      <c r="G3303" s="13" t="s">
        <v>13</v>
      </c>
      <c r="H3303" s="14" t="s">
        <v>14</v>
      </c>
      <c r="I3303" s="12">
        <v>532.0</v>
      </c>
      <c r="J3303" s="15" t="str">
        <f t="shared" si="1"/>
        <v>Relevant</v>
      </c>
    </row>
    <row r="3304" ht="22.5" customHeight="1">
      <c r="A3304" s="9" t="s">
        <v>9704</v>
      </c>
      <c r="B3304" s="10">
        <v>45660.69027777778</v>
      </c>
      <c r="C3304" s="11" t="s">
        <v>4153</v>
      </c>
      <c r="D3304" s="12">
        <v>1.0</v>
      </c>
      <c r="E3304" s="10" t="s">
        <v>70</v>
      </c>
      <c r="F3304" s="12">
        <v>2025.0</v>
      </c>
      <c r="G3304" s="13" t="s">
        <v>13</v>
      </c>
      <c r="H3304" s="14" t="s">
        <v>9705</v>
      </c>
      <c r="I3304" s="12">
        <v>82.0</v>
      </c>
      <c r="J3304" s="15" t="str">
        <f t="shared" si="1"/>
        <v>Irrelevant</v>
      </c>
    </row>
    <row r="3305" ht="22.5" customHeight="1">
      <c r="A3305" s="9" t="s">
        <v>9706</v>
      </c>
      <c r="B3305" s="10">
        <v>45696.88039351852</v>
      </c>
      <c r="C3305" s="11" t="s">
        <v>9707</v>
      </c>
      <c r="D3305" s="12">
        <v>2.0</v>
      </c>
      <c r="E3305" s="10" t="s">
        <v>12</v>
      </c>
      <c r="F3305" s="12">
        <v>2025.0</v>
      </c>
      <c r="G3305" s="13" t="s">
        <v>13</v>
      </c>
      <c r="H3305" s="14" t="s">
        <v>1624</v>
      </c>
      <c r="I3305" s="12">
        <v>2778.0</v>
      </c>
      <c r="J3305" s="15" t="str">
        <f t="shared" si="1"/>
        <v>Relevant</v>
      </c>
    </row>
    <row r="3306" ht="22.5" customHeight="1">
      <c r="A3306" s="9" t="s">
        <v>9708</v>
      </c>
      <c r="B3306" s="10">
        <v>45624.93299854167</v>
      </c>
      <c r="C3306" s="11" t="s">
        <v>9709</v>
      </c>
      <c r="D3306" s="12">
        <v>11.0</v>
      </c>
      <c r="E3306" s="10" t="s">
        <v>17</v>
      </c>
      <c r="F3306" s="12">
        <v>2024.0</v>
      </c>
      <c r="G3306" s="13" t="s">
        <v>9710</v>
      </c>
      <c r="H3306" s="14" t="s">
        <v>9711</v>
      </c>
      <c r="I3306" s="12">
        <v>1.0830293E7</v>
      </c>
      <c r="J3306" s="15" t="str">
        <f t="shared" si="1"/>
        <v>Relevant</v>
      </c>
    </row>
    <row r="3307" ht="22.5" customHeight="1">
      <c r="A3307" s="9" t="s">
        <v>9712</v>
      </c>
      <c r="B3307" s="10">
        <v>45593.24772777778</v>
      </c>
      <c r="C3307" s="11" t="s">
        <v>9713</v>
      </c>
      <c r="D3307" s="12">
        <v>10.0</v>
      </c>
      <c r="E3307" s="10" t="s">
        <v>42</v>
      </c>
      <c r="F3307" s="12">
        <v>2024.0</v>
      </c>
      <c r="G3307" s="13" t="s">
        <v>9714</v>
      </c>
      <c r="H3307" s="14" t="s">
        <v>9715</v>
      </c>
      <c r="I3307" s="12">
        <v>1.5232462E7</v>
      </c>
      <c r="J3307" s="15" t="str">
        <f t="shared" si="1"/>
        <v>Relevant</v>
      </c>
    </row>
    <row r="3308" ht="22.5" customHeight="1">
      <c r="A3308" s="9" t="s">
        <v>9716</v>
      </c>
      <c r="B3308" s="10">
        <v>45621.76299054398</v>
      </c>
      <c r="C3308" s="11" t="s">
        <v>9717</v>
      </c>
      <c r="D3308" s="12">
        <v>11.0</v>
      </c>
      <c r="E3308" s="10" t="s">
        <v>17</v>
      </c>
      <c r="F3308" s="12">
        <v>2024.0</v>
      </c>
      <c r="G3308" s="13" t="s">
        <v>9718</v>
      </c>
      <c r="H3308" s="14" t="s">
        <v>9719</v>
      </c>
      <c r="I3308" s="12">
        <v>1088257.0</v>
      </c>
      <c r="J3308" s="15" t="str">
        <f t="shared" si="1"/>
        <v>Relevant</v>
      </c>
    </row>
    <row r="3309" ht="22.5" customHeight="1">
      <c r="A3309" s="9" t="s">
        <v>9720</v>
      </c>
      <c r="B3309" s="10">
        <v>45597.87275462963</v>
      </c>
      <c r="C3309" s="11" t="s">
        <v>193</v>
      </c>
      <c r="D3309" s="12">
        <v>11.0</v>
      </c>
      <c r="E3309" s="10" t="s">
        <v>17</v>
      </c>
      <c r="F3309" s="12">
        <v>2024.0</v>
      </c>
      <c r="G3309" s="13" t="s">
        <v>13</v>
      </c>
      <c r="H3309" s="14" t="s">
        <v>124</v>
      </c>
      <c r="I3309" s="12">
        <v>13.0</v>
      </c>
      <c r="J3309" s="15" t="str">
        <f t="shared" si="1"/>
        <v>Relevant</v>
      </c>
    </row>
    <row r="3310" ht="22.5" customHeight="1">
      <c r="A3310" s="9" t="s">
        <v>9721</v>
      </c>
      <c r="B3310" s="10">
        <v>45596.92980324074</v>
      </c>
      <c r="C3310" s="11" t="s">
        <v>9722</v>
      </c>
      <c r="D3310" s="12">
        <v>10.0</v>
      </c>
      <c r="E3310" s="10" t="s">
        <v>42</v>
      </c>
      <c r="F3310" s="12">
        <v>2024.0</v>
      </c>
      <c r="G3310" s="13" t="s">
        <v>13</v>
      </c>
      <c r="H3310" s="14" t="s">
        <v>124</v>
      </c>
      <c r="I3310" s="12">
        <v>3.0</v>
      </c>
      <c r="J3310" s="15" t="str">
        <f t="shared" si="1"/>
        <v>Relevant</v>
      </c>
    </row>
    <row r="3311" ht="22.5" customHeight="1">
      <c r="A3311" s="9" t="s">
        <v>9723</v>
      </c>
      <c r="B3311" s="10">
        <v>45629.76909722222</v>
      </c>
      <c r="C3311" s="11" t="s">
        <v>9724</v>
      </c>
      <c r="D3311" s="12">
        <v>12.0</v>
      </c>
      <c r="E3311" s="10" t="s">
        <v>26</v>
      </c>
      <c r="F3311" s="12">
        <v>2024.0</v>
      </c>
      <c r="G3311" s="13" t="s">
        <v>13</v>
      </c>
      <c r="H3311" s="14" t="s">
        <v>9725</v>
      </c>
      <c r="I3311" s="12">
        <v>15635.0</v>
      </c>
      <c r="J3311" s="15" t="str">
        <f t="shared" si="1"/>
        <v>Relevant</v>
      </c>
    </row>
    <row r="3312" ht="22.5" customHeight="1">
      <c r="A3312" s="9" t="s">
        <v>9726</v>
      </c>
      <c r="B3312" s="10">
        <v>45697.00984953704</v>
      </c>
      <c r="C3312" s="11" t="s">
        <v>9727</v>
      </c>
      <c r="D3312" s="12">
        <v>2.0</v>
      </c>
      <c r="E3312" s="10" t="s">
        <v>12</v>
      </c>
      <c r="F3312" s="12">
        <v>2025.0</v>
      </c>
      <c r="G3312" s="13" t="s">
        <v>13</v>
      </c>
      <c r="H3312" s="14" t="s">
        <v>14</v>
      </c>
      <c r="I3312" s="12">
        <v>110.0</v>
      </c>
      <c r="J3312" s="15" t="str">
        <f t="shared" si="1"/>
        <v>Relevant</v>
      </c>
    </row>
    <row r="3313" ht="22.5" customHeight="1">
      <c r="A3313" s="9" t="s">
        <v>9728</v>
      </c>
      <c r="B3313" s="10">
        <v>45629.42880787037</v>
      </c>
      <c r="C3313" s="11" t="s">
        <v>9729</v>
      </c>
      <c r="D3313" s="12">
        <v>12.0</v>
      </c>
      <c r="E3313" s="10" t="s">
        <v>26</v>
      </c>
      <c r="F3313" s="12">
        <v>2024.0</v>
      </c>
      <c r="G3313" s="13" t="s">
        <v>9730</v>
      </c>
      <c r="H3313" s="14" t="s">
        <v>9731</v>
      </c>
      <c r="I3313" s="12">
        <v>187.0</v>
      </c>
      <c r="J3313" s="15" t="str">
        <f t="shared" si="1"/>
        <v>Irrelevant</v>
      </c>
    </row>
    <row r="3314" ht="22.5" customHeight="1">
      <c r="A3314" s="9" t="s">
        <v>9732</v>
      </c>
      <c r="B3314" s="10">
        <v>45608.955462962964</v>
      </c>
      <c r="C3314" s="11" t="s">
        <v>9733</v>
      </c>
      <c r="D3314" s="12">
        <v>11.0</v>
      </c>
      <c r="E3314" s="10" t="s">
        <v>17</v>
      </c>
      <c r="F3314" s="12">
        <v>2024.0</v>
      </c>
      <c r="G3314" s="13" t="s">
        <v>13</v>
      </c>
      <c r="H3314" s="14" t="s">
        <v>2369</v>
      </c>
      <c r="I3314" s="12">
        <v>2956.0</v>
      </c>
      <c r="J3314" s="15" t="str">
        <f t="shared" si="1"/>
        <v>Relevant</v>
      </c>
    </row>
    <row r="3315" ht="22.5" customHeight="1">
      <c r="A3315" s="9" t="s">
        <v>9734</v>
      </c>
      <c r="B3315" s="10">
        <v>45628.826886574076</v>
      </c>
      <c r="C3315" s="11" t="s">
        <v>9735</v>
      </c>
      <c r="D3315" s="12">
        <v>12.0</v>
      </c>
      <c r="E3315" s="10" t="s">
        <v>26</v>
      </c>
      <c r="F3315" s="12">
        <v>2024.0</v>
      </c>
      <c r="G3315" s="13" t="s">
        <v>9736</v>
      </c>
      <c r="H3315" s="14" t="s">
        <v>9737</v>
      </c>
      <c r="I3315" s="12">
        <v>622887.0</v>
      </c>
      <c r="J3315" s="15" t="str">
        <f t="shared" si="1"/>
        <v>Relevant</v>
      </c>
    </row>
    <row r="3316" ht="22.5" customHeight="1">
      <c r="A3316" s="9" t="s">
        <v>9738</v>
      </c>
      <c r="B3316" s="10">
        <v>45689.353472222225</v>
      </c>
      <c r="C3316" s="11" t="s">
        <v>6252</v>
      </c>
      <c r="D3316" s="12">
        <v>2.0</v>
      </c>
      <c r="E3316" s="10" t="s">
        <v>12</v>
      </c>
      <c r="F3316" s="12">
        <v>2025.0</v>
      </c>
      <c r="G3316" s="13" t="s">
        <v>9739</v>
      </c>
      <c r="H3316" s="14" t="s">
        <v>9740</v>
      </c>
      <c r="I3316" s="12">
        <v>1.4899694E7</v>
      </c>
      <c r="J3316" s="15" t="str">
        <f t="shared" si="1"/>
        <v>Irrelevant</v>
      </c>
    </row>
    <row r="3317" ht="22.5" customHeight="1">
      <c r="A3317" s="9" t="s">
        <v>9741</v>
      </c>
      <c r="B3317" s="10">
        <v>45659.03942152778</v>
      </c>
      <c r="C3317" s="11" t="s">
        <v>9742</v>
      </c>
      <c r="D3317" s="12">
        <v>1.0</v>
      </c>
      <c r="E3317" s="10" t="s">
        <v>70</v>
      </c>
      <c r="F3317" s="12">
        <v>2025.0</v>
      </c>
      <c r="G3317" s="13" t="s">
        <v>9743</v>
      </c>
      <c r="H3317" s="14" t="s">
        <v>9744</v>
      </c>
      <c r="I3317" s="12">
        <v>3154.0</v>
      </c>
      <c r="J3317" s="15" t="str">
        <f t="shared" si="1"/>
        <v>Relevant</v>
      </c>
    </row>
    <row r="3318" ht="22.5" customHeight="1">
      <c r="A3318" s="9" t="s">
        <v>9745</v>
      </c>
      <c r="B3318" s="10">
        <v>45647.43194444444</v>
      </c>
      <c r="C3318" s="11" t="s">
        <v>9746</v>
      </c>
      <c r="D3318" s="12">
        <v>12.0</v>
      </c>
      <c r="E3318" s="10" t="s">
        <v>26</v>
      </c>
      <c r="F3318" s="12">
        <v>2024.0</v>
      </c>
      <c r="G3318" s="13" t="s">
        <v>9747</v>
      </c>
      <c r="H3318" s="14" t="s">
        <v>9748</v>
      </c>
      <c r="I3318" s="12">
        <v>28789.0</v>
      </c>
      <c r="J3318" s="15" t="str">
        <f t="shared" si="1"/>
        <v>Relevant</v>
      </c>
    </row>
    <row r="3319" ht="22.5" customHeight="1">
      <c r="A3319" s="9" t="s">
        <v>9749</v>
      </c>
      <c r="B3319" s="10">
        <v>45409.17361111111</v>
      </c>
      <c r="C3319" s="11" t="s">
        <v>8684</v>
      </c>
      <c r="D3319" s="12">
        <v>4.0</v>
      </c>
      <c r="E3319" s="10" t="s">
        <v>274</v>
      </c>
      <c r="F3319" s="12">
        <v>2024.0</v>
      </c>
      <c r="G3319" s="13" t="s">
        <v>9750</v>
      </c>
      <c r="H3319" s="14" t="s">
        <v>9751</v>
      </c>
      <c r="I3319" s="12">
        <v>1.0442369E7</v>
      </c>
      <c r="J3319" s="15" t="str">
        <f t="shared" si="1"/>
        <v>Relevant</v>
      </c>
    </row>
    <row r="3320" ht="22.5" customHeight="1">
      <c r="A3320" s="9" t="s">
        <v>9752</v>
      </c>
      <c r="B3320" s="10">
        <v>45464.46165509259</v>
      </c>
      <c r="C3320" s="11" t="s">
        <v>9753</v>
      </c>
      <c r="D3320" s="12">
        <v>6.0</v>
      </c>
      <c r="E3320" s="10" t="s">
        <v>34</v>
      </c>
      <c r="F3320" s="12">
        <v>2024.0</v>
      </c>
      <c r="G3320" s="13" t="s">
        <v>13</v>
      </c>
      <c r="H3320" s="14" t="s">
        <v>9754</v>
      </c>
      <c r="I3320" s="12">
        <v>89155.0</v>
      </c>
      <c r="J3320" s="15" t="str">
        <f t="shared" si="1"/>
        <v>Irrelevant</v>
      </c>
    </row>
    <row r="3321" ht="22.5" customHeight="1">
      <c r="A3321" s="9" t="s">
        <v>9755</v>
      </c>
      <c r="B3321" s="10">
        <v>45618.73457175926</v>
      </c>
      <c r="C3321" s="11" t="s">
        <v>9756</v>
      </c>
      <c r="D3321" s="12">
        <v>11.0</v>
      </c>
      <c r="E3321" s="10" t="s">
        <v>17</v>
      </c>
      <c r="F3321" s="12">
        <v>2024.0</v>
      </c>
      <c r="G3321" s="13" t="s">
        <v>13</v>
      </c>
      <c r="H3321" s="14" t="s">
        <v>965</v>
      </c>
      <c r="I3321" s="12">
        <v>388.0</v>
      </c>
      <c r="J3321" s="15" t="str">
        <f t="shared" si="1"/>
        <v>Relevant</v>
      </c>
    </row>
    <row r="3322" ht="22.5" customHeight="1">
      <c r="A3322" s="9" t="s">
        <v>9757</v>
      </c>
      <c r="B3322" s="10">
        <v>45615.43739583333</v>
      </c>
      <c r="C3322" s="11" t="s">
        <v>9758</v>
      </c>
      <c r="D3322" s="12">
        <v>11.0</v>
      </c>
      <c r="E3322" s="10" t="s">
        <v>17</v>
      </c>
      <c r="F3322" s="12">
        <v>2024.0</v>
      </c>
      <c r="G3322" s="13" t="s">
        <v>9759</v>
      </c>
      <c r="H3322" s="14" t="s">
        <v>9760</v>
      </c>
      <c r="I3322" s="12">
        <v>0.0</v>
      </c>
      <c r="J3322" s="15" t="str">
        <f t="shared" si="1"/>
        <v>Relevant</v>
      </c>
    </row>
    <row r="3323" ht="22.5" customHeight="1">
      <c r="A3323" s="9" t="s">
        <v>9761</v>
      </c>
      <c r="B3323" s="10">
        <v>45590.35236111111</v>
      </c>
      <c r="C3323" s="11" t="s">
        <v>9762</v>
      </c>
      <c r="D3323" s="12">
        <v>10.0</v>
      </c>
      <c r="E3323" s="10" t="s">
        <v>42</v>
      </c>
      <c r="F3323" s="12">
        <v>2024.0</v>
      </c>
      <c r="G3323" s="13" t="s">
        <v>13</v>
      </c>
      <c r="H3323" s="14" t="s">
        <v>9763</v>
      </c>
      <c r="I3323" s="12">
        <v>36986.0</v>
      </c>
      <c r="J3323" s="15" t="str">
        <f t="shared" si="1"/>
        <v>Relevant</v>
      </c>
    </row>
    <row r="3324" ht="22.5" customHeight="1">
      <c r="A3324" s="9" t="s">
        <v>9764</v>
      </c>
      <c r="B3324" s="10">
        <v>45623.74375</v>
      </c>
      <c r="C3324" s="11" t="s">
        <v>9765</v>
      </c>
      <c r="D3324" s="12">
        <v>11.0</v>
      </c>
      <c r="E3324" s="10" t="s">
        <v>17</v>
      </c>
      <c r="F3324" s="12">
        <v>2024.0</v>
      </c>
      <c r="G3324" s="13" t="s">
        <v>9766</v>
      </c>
      <c r="H3324" s="14" t="s">
        <v>9767</v>
      </c>
      <c r="I3324" s="12">
        <v>1744713.0</v>
      </c>
      <c r="J3324" s="15" t="str">
        <f t="shared" si="1"/>
        <v>Irrelevant</v>
      </c>
    </row>
    <row r="3325" ht="22.5" customHeight="1">
      <c r="A3325" s="9" t="s">
        <v>9768</v>
      </c>
      <c r="B3325" s="10">
        <v>45614.99177083333</v>
      </c>
      <c r="C3325" s="11" t="s">
        <v>9769</v>
      </c>
      <c r="D3325" s="12">
        <v>11.0</v>
      </c>
      <c r="E3325" s="10" t="s">
        <v>17</v>
      </c>
      <c r="F3325" s="12">
        <v>2024.0</v>
      </c>
      <c r="G3325" s="13" t="s">
        <v>13</v>
      </c>
      <c r="H3325" s="14" t="s">
        <v>423</v>
      </c>
      <c r="I3325" s="12">
        <v>113.0</v>
      </c>
      <c r="J3325" s="15" t="str">
        <f t="shared" si="1"/>
        <v>Relevant</v>
      </c>
    </row>
    <row r="3326" ht="22.5" customHeight="1">
      <c r="A3326" s="9" t="s">
        <v>9770</v>
      </c>
      <c r="B3326" s="10">
        <v>45620.44501157408</v>
      </c>
      <c r="C3326" s="11" t="s">
        <v>9771</v>
      </c>
      <c r="D3326" s="12">
        <v>11.0</v>
      </c>
      <c r="E3326" s="10" t="s">
        <v>17</v>
      </c>
      <c r="F3326" s="12">
        <v>2024.0</v>
      </c>
      <c r="G3326" s="13" t="s">
        <v>9772</v>
      </c>
      <c r="H3326" s="14" t="s">
        <v>9773</v>
      </c>
      <c r="I3326" s="12">
        <v>288406.0</v>
      </c>
      <c r="J3326" s="15" t="str">
        <f t="shared" si="1"/>
        <v>Relevant</v>
      </c>
    </row>
    <row r="3327" ht="22.5" customHeight="1">
      <c r="A3327" s="9" t="s">
        <v>9774</v>
      </c>
      <c r="B3327" s="10">
        <v>45742.88413194445</v>
      </c>
      <c r="C3327" s="11" t="s">
        <v>8827</v>
      </c>
      <c r="D3327" s="12">
        <v>3.0</v>
      </c>
      <c r="E3327" s="10" t="s">
        <v>59</v>
      </c>
      <c r="F3327" s="12">
        <v>2025.0</v>
      </c>
      <c r="G3327" s="13" t="s">
        <v>13</v>
      </c>
      <c r="H3327" s="14" t="s">
        <v>204</v>
      </c>
      <c r="I3327" s="12">
        <v>628.0</v>
      </c>
      <c r="J3327" s="15" t="str">
        <f t="shared" si="1"/>
        <v>Relevant</v>
      </c>
    </row>
    <row r="3328" ht="22.5" customHeight="1">
      <c r="A3328" s="9" t="s">
        <v>9775</v>
      </c>
      <c r="B3328" s="10">
        <v>45722.6603125</v>
      </c>
      <c r="C3328" s="11" t="s">
        <v>9776</v>
      </c>
      <c r="D3328" s="12">
        <v>3.0</v>
      </c>
      <c r="E3328" s="10" t="s">
        <v>59</v>
      </c>
      <c r="F3328" s="12">
        <v>2025.0</v>
      </c>
      <c r="G3328" s="13" t="s">
        <v>13</v>
      </c>
      <c r="H3328" s="14" t="s">
        <v>8953</v>
      </c>
      <c r="I3328" s="12">
        <v>4579.0</v>
      </c>
      <c r="J3328" s="15" t="str">
        <f t="shared" si="1"/>
        <v>Relevant</v>
      </c>
    </row>
    <row r="3329" ht="22.5" customHeight="1">
      <c r="A3329" s="9" t="s">
        <v>9777</v>
      </c>
      <c r="B3329" s="10">
        <v>45708.74769675926</v>
      </c>
      <c r="C3329" s="11" t="s">
        <v>9778</v>
      </c>
      <c r="D3329" s="12">
        <v>2.0</v>
      </c>
      <c r="E3329" s="10" t="s">
        <v>12</v>
      </c>
      <c r="F3329" s="12">
        <v>2025.0</v>
      </c>
      <c r="G3329" s="13" t="s">
        <v>9779</v>
      </c>
      <c r="H3329" s="14" t="s">
        <v>9780</v>
      </c>
      <c r="I3329" s="12">
        <v>325840.0</v>
      </c>
      <c r="J3329" s="15" t="str">
        <f t="shared" si="1"/>
        <v>Irrelevant</v>
      </c>
    </row>
    <row r="3330" ht="22.5" customHeight="1">
      <c r="A3330" s="9" t="s">
        <v>9781</v>
      </c>
      <c r="B3330" s="10">
        <v>45519.03538194444</v>
      </c>
      <c r="C3330" s="11" t="s">
        <v>9782</v>
      </c>
      <c r="D3330" s="12">
        <v>8.0</v>
      </c>
      <c r="E3330" s="10" t="s">
        <v>167</v>
      </c>
      <c r="F3330" s="12">
        <v>2024.0</v>
      </c>
      <c r="G3330" s="13" t="s">
        <v>13</v>
      </c>
      <c r="H3330" s="14" t="s">
        <v>9783</v>
      </c>
      <c r="I3330" s="12">
        <v>0.0</v>
      </c>
      <c r="J3330" s="15" t="str">
        <f t="shared" si="1"/>
        <v>Relevant</v>
      </c>
    </row>
    <row r="3331" ht="22.5" customHeight="1">
      <c r="A3331" s="9" t="s">
        <v>9784</v>
      </c>
      <c r="B3331" s="10">
        <v>45599.68105324074</v>
      </c>
      <c r="C3331" s="11" t="s">
        <v>9785</v>
      </c>
      <c r="D3331" s="12">
        <v>11.0</v>
      </c>
      <c r="E3331" s="10" t="s">
        <v>17</v>
      </c>
      <c r="F3331" s="12">
        <v>2024.0</v>
      </c>
      <c r="G3331" s="13" t="s">
        <v>13</v>
      </c>
      <c r="H3331" s="14" t="s">
        <v>9786</v>
      </c>
      <c r="I3331" s="12">
        <v>733.0</v>
      </c>
      <c r="J3331" s="15" t="str">
        <f t="shared" si="1"/>
        <v>Relevant</v>
      </c>
    </row>
    <row r="3332" ht="22.5" customHeight="1">
      <c r="A3332" s="9" t="s">
        <v>9787</v>
      </c>
      <c r="B3332" s="10">
        <v>45615.641597222224</v>
      </c>
      <c r="C3332" s="11" t="s">
        <v>9788</v>
      </c>
      <c r="D3332" s="12">
        <v>11.0</v>
      </c>
      <c r="E3332" s="10" t="s">
        <v>17</v>
      </c>
      <c r="F3332" s="12">
        <v>2024.0</v>
      </c>
      <c r="G3332" s="13" t="s">
        <v>9789</v>
      </c>
      <c r="H3332" s="14" t="s">
        <v>9790</v>
      </c>
      <c r="I3332" s="12">
        <v>255122.0</v>
      </c>
      <c r="J3332" s="15" t="str">
        <f t="shared" si="1"/>
        <v>Irrelevant</v>
      </c>
    </row>
    <row r="3333" ht="22.5" customHeight="1">
      <c r="A3333" s="9" t="s">
        <v>9791</v>
      </c>
      <c r="B3333" s="10">
        <v>45656.770902777775</v>
      </c>
      <c r="C3333" s="11" t="s">
        <v>9792</v>
      </c>
      <c r="D3333" s="12">
        <v>12.0</v>
      </c>
      <c r="E3333" s="10" t="s">
        <v>26</v>
      </c>
      <c r="F3333" s="12">
        <v>2024.0</v>
      </c>
      <c r="G3333" s="13" t="s">
        <v>13</v>
      </c>
      <c r="H3333" s="14" t="s">
        <v>9793</v>
      </c>
      <c r="I3333" s="12">
        <v>13.0</v>
      </c>
      <c r="J3333" s="15" t="str">
        <f t="shared" si="1"/>
        <v>Relevant</v>
      </c>
    </row>
    <row r="3334" ht="22.5" customHeight="1">
      <c r="A3334" s="9" t="s">
        <v>9794</v>
      </c>
      <c r="B3334" s="10">
        <v>45607.799193796294</v>
      </c>
      <c r="C3334" s="11" t="s">
        <v>9795</v>
      </c>
      <c r="D3334" s="12">
        <v>11.0</v>
      </c>
      <c r="E3334" s="10" t="s">
        <v>17</v>
      </c>
      <c r="F3334" s="12">
        <v>2024.0</v>
      </c>
      <c r="G3334" s="13" t="s">
        <v>9796</v>
      </c>
      <c r="H3334" s="14" t="s">
        <v>9797</v>
      </c>
      <c r="I3334" s="12">
        <v>6334.0</v>
      </c>
      <c r="J3334" s="15" t="str">
        <f t="shared" si="1"/>
        <v>Relevant</v>
      </c>
    </row>
    <row r="3335" ht="22.5" customHeight="1">
      <c r="A3335" s="9" t="s">
        <v>9798</v>
      </c>
      <c r="B3335" s="10">
        <v>45609.41135982639</v>
      </c>
      <c r="C3335" s="11" t="s">
        <v>9799</v>
      </c>
      <c r="D3335" s="12">
        <v>11.0</v>
      </c>
      <c r="E3335" s="10" t="s">
        <v>17</v>
      </c>
      <c r="F3335" s="12">
        <v>2024.0</v>
      </c>
      <c r="G3335" s="13" t="s">
        <v>9800</v>
      </c>
      <c r="H3335" s="14" t="s">
        <v>9801</v>
      </c>
      <c r="I3335" s="12">
        <v>670197.0</v>
      </c>
      <c r="J3335" s="15" t="str">
        <f t="shared" si="1"/>
        <v>Irrelevant</v>
      </c>
    </row>
    <row r="3336" ht="22.5" customHeight="1">
      <c r="A3336" s="9" t="s">
        <v>9802</v>
      </c>
      <c r="B3336" s="10">
        <v>45595.330555555556</v>
      </c>
      <c r="C3336" s="11" t="s">
        <v>174</v>
      </c>
      <c r="D3336" s="12">
        <v>10.0</v>
      </c>
      <c r="E3336" s="10" t="s">
        <v>42</v>
      </c>
      <c r="F3336" s="12">
        <v>2024.0</v>
      </c>
      <c r="G3336" s="13" t="s">
        <v>9803</v>
      </c>
      <c r="H3336" s="14" t="s">
        <v>9804</v>
      </c>
      <c r="I3336" s="12">
        <v>2254164.0</v>
      </c>
      <c r="J3336" s="15" t="str">
        <f t="shared" si="1"/>
        <v>Relevant</v>
      </c>
    </row>
    <row r="3337" ht="22.5" customHeight="1">
      <c r="A3337" s="9" t="s">
        <v>9805</v>
      </c>
      <c r="B3337" s="10">
        <v>45580.388078703705</v>
      </c>
      <c r="C3337" s="11" t="s">
        <v>9806</v>
      </c>
      <c r="D3337" s="12">
        <v>10.0</v>
      </c>
      <c r="E3337" s="10" t="s">
        <v>42</v>
      </c>
      <c r="F3337" s="12">
        <v>2024.0</v>
      </c>
      <c r="G3337" s="13" t="s">
        <v>9807</v>
      </c>
      <c r="H3337" s="14" t="s">
        <v>9808</v>
      </c>
      <c r="I3337" s="12">
        <v>9611136.0</v>
      </c>
      <c r="J3337" s="15" t="str">
        <f t="shared" si="1"/>
        <v>Relevant</v>
      </c>
    </row>
    <row r="3338" ht="22.5" customHeight="1">
      <c r="A3338" s="9" t="s">
        <v>9809</v>
      </c>
      <c r="B3338" s="10">
        <v>45601.395625</v>
      </c>
      <c r="C3338" s="11" t="s">
        <v>9810</v>
      </c>
      <c r="D3338" s="12">
        <v>11.0</v>
      </c>
      <c r="E3338" s="10" t="s">
        <v>17</v>
      </c>
      <c r="F3338" s="12">
        <v>2024.0</v>
      </c>
      <c r="G3338" s="13" t="s">
        <v>13</v>
      </c>
      <c r="H3338" s="14" t="s">
        <v>259</v>
      </c>
      <c r="I3338" s="12">
        <v>471.0</v>
      </c>
      <c r="J3338" s="15" t="str">
        <f t="shared" si="1"/>
        <v>Relevant</v>
      </c>
    </row>
    <row r="3339" ht="22.5" customHeight="1">
      <c r="A3339" s="9" t="s">
        <v>9811</v>
      </c>
      <c r="B3339" s="10">
        <v>45631.73721064815</v>
      </c>
      <c r="C3339" s="11" t="s">
        <v>9812</v>
      </c>
      <c r="D3339" s="12">
        <v>12.0</v>
      </c>
      <c r="E3339" s="10" t="s">
        <v>26</v>
      </c>
      <c r="F3339" s="12">
        <v>2024.0</v>
      </c>
      <c r="G3339" s="13" t="s">
        <v>9813</v>
      </c>
      <c r="H3339" s="14" t="s">
        <v>9814</v>
      </c>
      <c r="I3339" s="12">
        <v>1982.0</v>
      </c>
      <c r="J3339" s="15" t="str">
        <f t="shared" si="1"/>
        <v>Relevant</v>
      </c>
    </row>
    <row r="3340" ht="22.5" customHeight="1">
      <c r="A3340" s="9" t="s">
        <v>9815</v>
      </c>
      <c r="B3340" s="10">
        <v>45598.951583368056</v>
      </c>
      <c r="C3340" s="11" t="s">
        <v>9816</v>
      </c>
      <c r="D3340" s="12">
        <v>11.0</v>
      </c>
      <c r="E3340" s="10" t="s">
        <v>17</v>
      </c>
      <c r="F3340" s="12">
        <v>2024.0</v>
      </c>
      <c r="G3340" s="13" t="s">
        <v>9817</v>
      </c>
      <c r="H3340" s="14" t="s">
        <v>9818</v>
      </c>
      <c r="I3340" s="12">
        <v>1.2767834E7</v>
      </c>
      <c r="J3340" s="15" t="str">
        <f t="shared" si="1"/>
        <v>Relevant</v>
      </c>
    </row>
    <row r="3341" ht="22.5" customHeight="1">
      <c r="A3341" s="9" t="s">
        <v>9819</v>
      </c>
      <c r="B3341" s="10">
        <v>45601.75138863426</v>
      </c>
      <c r="C3341" s="11" t="s">
        <v>9820</v>
      </c>
      <c r="D3341" s="12">
        <v>11.0</v>
      </c>
      <c r="E3341" s="10" t="s">
        <v>17</v>
      </c>
      <c r="F3341" s="12">
        <v>2024.0</v>
      </c>
      <c r="G3341" s="13" t="s">
        <v>9821</v>
      </c>
      <c r="H3341" s="14" t="s">
        <v>9822</v>
      </c>
      <c r="I3341" s="12">
        <v>27646.0</v>
      </c>
      <c r="J3341" s="15" t="str">
        <f t="shared" si="1"/>
        <v>Relevant</v>
      </c>
    </row>
    <row r="3342" ht="22.5" customHeight="1">
      <c r="A3342" s="9" t="s">
        <v>9823</v>
      </c>
      <c r="B3342" s="10">
        <v>45589.390185185184</v>
      </c>
      <c r="C3342" s="11" t="s">
        <v>9824</v>
      </c>
      <c r="D3342" s="12">
        <v>10.0</v>
      </c>
      <c r="E3342" s="10" t="s">
        <v>42</v>
      </c>
      <c r="F3342" s="12">
        <v>2024.0</v>
      </c>
      <c r="G3342" s="13" t="s">
        <v>13</v>
      </c>
      <c r="H3342" s="14" t="s">
        <v>3169</v>
      </c>
      <c r="I3342" s="12">
        <v>47.0</v>
      </c>
      <c r="J3342" s="15" t="str">
        <f t="shared" si="1"/>
        <v>Relevant</v>
      </c>
    </row>
    <row r="3343" ht="22.5" customHeight="1">
      <c r="A3343" s="9" t="s">
        <v>9825</v>
      </c>
      <c r="B3343" s="10">
        <v>45591.94362268518</v>
      </c>
      <c r="C3343" s="11" t="s">
        <v>9826</v>
      </c>
      <c r="D3343" s="12">
        <v>10.0</v>
      </c>
      <c r="E3343" s="10" t="s">
        <v>42</v>
      </c>
      <c r="F3343" s="12">
        <v>2024.0</v>
      </c>
      <c r="G3343" s="13" t="s">
        <v>13</v>
      </c>
      <c r="H3343" s="14" t="s">
        <v>131</v>
      </c>
      <c r="I3343" s="12">
        <v>152.0</v>
      </c>
      <c r="J3343" s="15" t="str">
        <f t="shared" si="1"/>
        <v>Relevant</v>
      </c>
    </row>
    <row r="3344" ht="22.5" customHeight="1">
      <c r="A3344" s="9" t="s">
        <v>9827</v>
      </c>
      <c r="B3344" s="10">
        <v>45623.465162037035</v>
      </c>
      <c r="C3344" s="11" t="s">
        <v>9828</v>
      </c>
      <c r="D3344" s="12">
        <v>11.0</v>
      </c>
      <c r="E3344" s="10" t="s">
        <v>17</v>
      </c>
      <c r="F3344" s="12">
        <v>2024.0</v>
      </c>
      <c r="G3344" s="13" t="s">
        <v>9829</v>
      </c>
      <c r="H3344" s="14" t="s">
        <v>9830</v>
      </c>
      <c r="I3344" s="12">
        <v>2823088.0</v>
      </c>
      <c r="J3344" s="15" t="str">
        <f t="shared" si="1"/>
        <v>Relevant</v>
      </c>
    </row>
    <row r="3345" ht="22.5" customHeight="1">
      <c r="A3345" s="9" t="s">
        <v>9831</v>
      </c>
      <c r="B3345" s="10">
        <v>45607.397824074076</v>
      </c>
      <c r="C3345" s="11" t="s">
        <v>9832</v>
      </c>
      <c r="D3345" s="12">
        <v>11.0</v>
      </c>
      <c r="E3345" s="10" t="s">
        <v>17</v>
      </c>
      <c r="F3345" s="12">
        <v>2024.0</v>
      </c>
      <c r="G3345" s="13" t="s">
        <v>13</v>
      </c>
      <c r="H3345" s="14" t="s">
        <v>9833</v>
      </c>
      <c r="I3345" s="12">
        <v>64.0</v>
      </c>
      <c r="J3345" s="15" t="str">
        <f t="shared" si="1"/>
        <v>Irrelevant</v>
      </c>
    </row>
    <row r="3346" ht="22.5" customHeight="1">
      <c r="A3346" s="9" t="s">
        <v>9834</v>
      </c>
      <c r="B3346" s="10">
        <v>45643.782118055555</v>
      </c>
      <c r="C3346" s="11" t="s">
        <v>9835</v>
      </c>
      <c r="D3346" s="12">
        <v>12.0</v>
      </c>
      <c r="E3346" s="10" t="s">
        <v>26</v>
      </c>
      <c r="F3346" s="12">
        <v>2024.0</v>
      </c>
      <c r="G3346" s="13" t="s">
        <v>13</v>
      </c>
      <c r="H3346" s="14" t="s">
        <v>357</v>
      </c>
      <c r="I3346" s="12">
        <v>0.0</v>
      </c>
      <c r="J3346" s="15" t="str">
        <f t="shared" si="1"/>
        <v>Relevant</v>
      </c>
    </row>
    <row r="3347" ht="22.5" customHeight="1">
      <c r="A3347" s="9" t="s">
        <v>9836</v>
      </c>
      <c r="B3347" s="10">
        <v>45664.78693662037</v>
      </c>
      <c r="C3347" s="11" t="s">
        <v>9837</v>
      </c>
      <c r="D3347" s="12">
        <v>1.0</v>
      </c>
      <c r="E3347" s="10" t="s">
        <v>70</v>
      </c>
      <c r="F3347" s="12">
        <v>2025.0</v>
      </c>
      <c r="G3347" s="13" t="s">
        <v>9838</v>
      </c>
      <c r="H3347" s="14" t="s">
        <v>9839</v>
      </c>
      <c r="I3347" s="12">
        <v>2579376.0</v>
      </c>
      <c r="J3347" s="15" t="str">
        <f t="shared" si="1"/>
        <v>Relevant</v>
      </c>
    </row>
    <row r="3348" ht="22.5" customHeight="1">
      <c r="A3348" s="9" t="s">
        <v>9840</v>
      </c>
      <c r="B3348" s="10">
        <v>45675.66612268519</v>
      </c>
      <c r="C3348" s="11" t="s">
        <v>9841</v>
      </c>
      <c r="D3348" s="12">
        <v>1.0</v>
      </c>
      <c r="E3348" s="10" t="s">
        <v>70</v>
      </c>
      <c r="F3348" s="12">
        <v>2025.0</v>
      </c>
      <c r="G3348" s="13" t="s">
        <v>13</v>
      </c>
      <c r="H3348" s="14" t="s">
        <v>9842</v>
      </c>
      <c r="I3348" s="12">
        <v>0.0</v>
      </c>
      <c r="J3348" s="15" t="str">
        <f t="shared" si="1"/>
        <v>Irrelevant</v>
      </c>
    </row>
    <row r="3349" ht="22.5" customHeight="1">
      <c r="A3349" s="9" t="s">
        <v>9843</v>
      </c>
      <c r="B3349" s="10">
        <v>45614.881944444445</v>
      </c>
      <c r="C3349" s="11" t="s">
        <v>9844</v>
      </c>
      <c r="D3349" s="12">
        <v>11.0</v>
      </c>
      <c r="E3349" s="10" t="s">
        <v>17</v>
      </c>
      <c r="F3349" s="12">
        <v>2024.0</v>
      </c>
      <c r="G3349" s="13" t="s">
        <v>9845</v>
      </c>
      <c r="H3349" s="14" t="s">
        <v>9846</v>
      </c>
      <c r="I3349" s="12">
        <v>11921.0</v>
      </c>
      <c r="J3349" s="15" t="str">
        <f t="shared" si="1"/>
        <v>Relevant</v>
      </c>
    </row>
    <row r="3350" ht="22.5" customHeight="1">
      <c r="A3350" s="9" t="s">
        <v>9847</v>
      </c>
      <c r="B3350" s="10">
        <v>45632.47626157408</v>
      </c>
      <c r="C3350" s="11" t="s">
        <v>9848</v>
      </c>
      <c r="D3350" s="12">
        <v>12.0</v>
      </c>
      <c r="E3350" s="10" t="s">
        <v>26</v>
      </c>
      <c r="F3350" s="12">
        <v>2024.0</v>
      </c>
      <c r="G3350" s="13" t="s">
        <v>13</v>
      </c>
      <c r="H3350" s="14" t="s">
        <v>1809</v>
      </c>
      <c r="I3350" s="12">
        <v>45.0</v>
      </c>
      <c r="J3350" s="15" t="str">
        <f t="shared" si="1"/>
        <v>Relevant</v>
      </c>
    </row>
    <row r="3351" ht="22.5" customHeight="1">
      <c r="A3351" s="9" t="s">
        <v>9849</v>
      </c>
      <c r="B3351" s="10">
        <v>45423.36318287037</v>
      </c>
      <c r="C3351" s="11" t="s">
        <v>9850</v>
      </c>
      <c r="D3351" s="12">
        <v>5.0</v>
      </c>
      <c r="E3351" s="10" t="s">
        <v>21</v>
      </c>
      <c r="F3351" s="12">
        <v>2024.0</v>
      </c>
      <c r="G3351" s="13" t="s">
        <v>13</v>
      </c>
      <c r="H3351" s="14" t="s">
        <v>9851</v>
      </c>
      <c r="I3351" s="12">
        <v>15.0</v>
      </c>
      <c r="J3351" s="15" t="str">
        <f t="shared" si="1"/>
        <v>Relevant</v>
      </c>
    </row>
    <row r="3352" ht="22.5" customHeight="1">
      <c r="A3352" s="9" t="s">
        <v>9852</v>
      </c>
      <c r="B3352" s="10">
        <v>45600.65421296296</v>
      </c>
      <c r="C3352" s="11" t="s">
        <v>9853</v>
      </c>
      <c r="D3352" s="12">
        <v>11.0</v>
      </c>
      <c r="E3352" s="10" t="s">
        <v>17</v>
      </c>
      <c r="F3352" s="12">
        <v>2024.0</v>
      </c>
      <c r="G3352" s="13" t="s">
        <v>13</v>
      </c>
      <c r="H3352" s="14" t="s">
        <v>815</v>
      </c>
      <c r="I3352" s="12">
        <v>286.0</v>
      </c>
      <c r="J3352" s="15" t="str">
        <f t="shared" si="1"/>
        <v>Relevant</v>
      </c>
    </row>
    <row r="3353" ht="22.5" customHeight="1">
      <c r="A3353" s="9" t="s">
        <v>9854</v>
      </c>
      <c r="B3353" s="10">
        <v>45614.616944444446</v>
      </c>
      <c r="C3353" s="11" t="s">
        <v>9855</v>
      </c>
      <c r="D3353" s="12">
        <v>11.0</v>
      </c>
      <c r="E3353" s="10" t="s">
        <v>17</v>
      </c>
      <c r="F3353" s="12">
        <v>2024.0</v>
      </c>
      <c r="G3353" s="13" t="s">
        <v>13</v>
      </c>
      <c r="H3353" s="14" t="s">
        <v>423</v>
      </c>
      <c r="I3353" s="12">
        <v>42.0</v>
      </c>
      <c r="J3353" s="15" t="str">
        <f t="shared" si="1"/>
        <v>Relevant</v>
      </c>
    </row>
    <row r="3354" ht="22.5" customHeight="1">
      <c r="A3354" s="9" t="s">
        <v>9856</v>
      </c>
      <c r="B3354" s="10">
        <v>45592.422627314816</v>
      </c>
      <c r="C3354" s="11" t="s">
        <v>9857</v>
      </c>
      <c r="D3354" s="12">
        <v>10.0</v>
      </c>
      <c r="E3354" s="10" t="s">
        <v>42</v>
      </c>
      <c r="F3354" s="12">
        <v>2024.0</v>
      </c>
      <c r="G3354" s="13" t="s">
        <v>13</v>
      </c>
      <c r="H3354" s="14" t="s">
        <v>97</v>
      </c>
      <c r="I3354" s="12">
        <v>1233.0</v>
      </c>
      <c r="J3354" s="15" t="str">
        <f t="shared" si="1"/>
        <v>Relevant</v>
      </c>
    </row>
    <row r="3355" ht="22.5" customHeight="1">
      <c r="A3355" s="9" t="s">
        <v>9858</v>
      </c>
      <c r="B3355" s="10">
        <v>45597.82916666667</v>
      </c>
      <c r="C3355" s="11" t="s">
        <v>9859</v>
      </c>
      <c r="D3355" s="12">
        <v>11.0</v>
      </c>
      <c r="E3355" s="10" t="s">
        <v>17</v>
      </c>
      <c r="F3355" s="12">
        <v>2024.0</v>
      </c>
      <c r="G3355" s="13" t="s">
        <v>9860</v>
      </c>
      <c r="H3355" s="14" t="s">
        <v>9861</v>
      </c>
      <c r="I3355" s="12">
        <v>1.5232462E7</v>
      </c>
      <c r="J3355" s="15" t="str">
        <f t="shared" si="1"/>
        <v>Relevant</v>
      </c>
    </row>
    <row r="3356" ht="22.5" customHeight="1">
      <c r="A3356" s="9" t="s">
        <v>9862</v>
      </c>
      <c r="B3356" s="10">
        <v>45604.413194444445</v>
      </c>
      <c r="C3356" s="11" t="s">
        <v>9863</v>
      </c>
      <c r="D3356" s="12">
        <v>11.0</v>
      </c>
      <c r="E3356" s="10" t="s">
        <v>17</v>
      </c>
      <c r="F3356" s="12">
        <v>2024.0</v>
      </c>
      <c r="G3356" s="13" t="s">
        <v>13</v>
      </c>
      <c r="H3356" s="14" t="s">
        <v>9864</v>
      </c>
      <c r="I3356" s="12">
        <v>43271.0</v>
      </c>
      <c r="J3356" s="15" t="str">
        <f t="shared" si="1"/>
        <v>Relevant</v>
      </c>
    </row>
    <row r="3357" ht="22.5" customHeight="1">
      <c r="A3357" s="9" t="s">
        <v>9865</v>
      </c>
      <c r="B3357" s="10">
        <v>45596.35824074074</v>
      </c>
      <c r="C3357" s="11" t="s">
        <v>9866</v>
      </c>
      <c r="D3357" s="12">
        <v>10.0</v>
      </c>
      <c r="E3357" s="10" t="s">
        <v>42</v>
      </c>
      <c r="F3357" s="12">
        <v>2024.0</v>
      </c>
      <c r="G3357" s="13" t="s">
        <v>13</v>
      </c>
      <c r="H3357" s="14" t="s">
        <v>9867</v>
      </c>
      <c r="I3357" s="12">
        <v>0.0</v>
      </c>
      <c r="J3357" s="15" t="str">
        <f t="shared" si="1"/>
        <v>Relevant</v>
      </c>
    </row>
    <row r="3358" ht="22.5" customHeight="1">
      <c r="A3358" s="9" t="s">
        <v>9868</v>
      </c>
      <c r="B3358" s="10">
        <v>45743.37027777778</v>
      </c>
      <c r="C3358" s="11" t="s">
        <v>9869</v>
      </c>
      <c r="D3358" s="12">
        <v>3.0</v>
      </c>
      <c r="E3358" s="10" t="s">
        <v>59</v>
      </c>
      <c r="F3358" s="12">
        <v>2025.0</v>
      </c>
      <c r="G3358" s="13" t="s">
        <v>9870</v>
      </c>
      <c r="H3358" s="14" t="s">
        <v>9871</v>
      </c>
      <c r="I3358" s="12">
        <v>0.0</v>
      </c>
      <c r="J3358" s="15" t="str">
        <f t="shared" si="1"/>
        <v>Irrelevant</v>
      </c>
    </row>
    <row r="3359" ht="22.5" customHeight="1">
      <c r="A3359" s="9" t="s">
        <v>9872</v>
      </c>
      <c r="B3359" s="10">
        <v>45697.50104166667</v>
      </c>
      <c r="C3359" s="11" t="s">
        <v>9873</v>
      </c>
      <c r="D3359" s="12">
        <v>2.0</v>
      </c>
      <c r="E3359" s="10" t="s">
        <v>12</v>
      </c>
      <c r="F3359" s="12">
        <v>2025.0</v>
      </c>
      <c r="G3359" s="13" t="s">
        <v>13</v>
      </c>
      <c r="H3359" s="14" t="s">
        <v>14</v>
      </c>
      <c r="I3359" s="12">
        <v>487.0</v>
      </c>
      <c r="J3359" s="15" t="str">
        <f t="shared" si="1"/>
        <v>Relevant</v>
      </c>
    </row>
    <row r="3360" ht="22.5" customHeight="1">
      <c r="A3360" s="9" t="s">
        <v>9874</v>
      </c>
      <c r="B3360" s="10">
        <v>45649.348495370374</v>
      </c>
      <c r="C3360" s="11" t="s">
        <v>9875</v>
      </c>
      <c r="D3360" s="12">
        <v>12.0</v>
      </c>
      <c r="E3360" s="10" t="s">
        <v>26</v>
      </c>
      <c r="F3360" s="12">
        <v>2024.0</v>
      </c>
      <c r="G3360" s="13" t="s">
        <v>9876</v>
      </c>
      <c r="H3360" s="14" t="s">
        <v>9877</v>
      </c>
      <c r="I3360" s="12">
        <v>221816.0</v>
      </c>
      <c r="J3360" s="15" t="str">
        <f t="shared" si="1"/>
        <v>Relevant</v>
      </c>
    </row>
    <row r="3361" ht="22.5" customHeight="1">
      <c r="A3361" s="9" t="s">
        <v>9878</v>
      </c>
      <c r="B3361" s="10">
        <v>45588.412569444445</v>
      </c>
      <c r="C3361" s="11" t="s">
        <v>9879</v>
      </c>
      <c r="D3361" s="12">
        <v>10.0</v>
      </c>
      <c r="E3361" s="10" t="s">
        <v>42</v>
      </c>
      <c r="F3361" s="12">
        <v>2024.0</v>
      </c>
      <c r="G3361" s="13" t="s">
        <v>13</v>
      </c>
      <c r="H3361" s="14" t="s">
        <v>3169</v>
      </c>
      <c r="I3361" s="12">
        <v>73.0</v>
      </c>
      <c r="J3361" s="15" t="str">
        <f t="shared" si="1"/>
        <v>Relevant</v>
      </c>
    </row>
    <row r="3362" ht="22.5" customHeight="1">
      <c r="A3362" s="9" t="s">
        <v>9880</v>
      </c>
      <c r="B3362" s="10">
        <v>45648.249606481484</v>
      </c>
      <c r="C3362" s="11" t="s">
        <v>9881</v>
      </c>
      <c r="D3362" s="12">
        <v>12.0</v>
      </c>
      <c r="E3362" s="10" t="s">
        <v>26</v>
      </c>
      <c r="F3362" s="12">
        <v>2024.0</v>
      </c>
      <c r="G3362" s="13" t="s">
        <v>9882</v>
      </c>
      <c r="H3362" s="14" t="s">
        <v>9883</v>
      </c>
      <c r="I3362" s="12">
        <v>4838.0</v>
      </c>
      <c r="J3362" s="15" t="str">
        <f t="shared" si="1"/>
        <v>Irrelevant</v>
      </c>
    </row>
    <row r="3363" ht="22.5" customHeight="1">
      <c r="A3363" s="9" t="s">
        <v>9884</v>
      </c>
      <c r="B3363" s="10">
        <v>45696.754583333335</v>
      </c>
      <c r="C3363" s="11" t="s">
        <v>7464</v>
      </c>
      <c r="D3363" s="12">
        <v>2.0</v>
      </c>
      <c r="E3363" s="10" t="s">
        <v>12</v>
      </c>
      <c r="F3363" s="12">
        <v>2025.0</v>
      </c>
      <c r="G3363" s="13" t="s">
        <v>13</v>
      </c>
      <c r="H3363" s="14" t="s">
        <v>14</v>
      </c>
      <c r="I3363" s="12">
        <v>982.0</v>
      </c>
      <c r="J3363" s="15" t="str">
        <f t="shared" si="1"/>
        <v>Relevant</v>
      </c>
    </row>
    <row r="3364" ht="22.5" customHeight="1">
      <c r="A3364" s="9" t="s">
        <v>9885</v>
      </c>
      <c r="B3364" s="10">
        <v>45696.91197916667</v>
      </c>
      <c r="C3364" s="11" t="s">
        <v>9886</v>
      </c>
      <c r="D3364" s="12">
        <v>2.0</v>
      </c>
      <c r="E3364" s="10" t="s">
        <v>12</v>
      </c>
      <c r="F3364" s="12">
        <v>2025.0</v>
      </c>
      <c r="G3364" s="13" t="s">
        <v>13</v>
      </c>
      <c r="H3364" s="14" t="s">
        <v>14</v>
      </c>
      <c r="I3364" s="12">
        <v>115.0</v>
      </c>
      <c r="J3364" s="15" t="str">
        <f t="shared" si="1"/>
        <v>Relevant</v>
      </c>
    </row>
    <row r="3365" ht="22.5" customHeight="1">
      <c r="A3365" s="9" t="s">
        <v>9887</v>
      </c>
      <c r="B3365" s="10">
        <v>45710.63303240741</v>
      </c>
      <c r="C3365" s="11" t="s">
        <v>9888</v>
      </c>
      <c r="D3365" s="12">
        <v>2.0</v>
      </c>
      <c r="E3365" s="10" t="s">
        <v>12</v>
      </c>
      <c r="F3365" s="12">
        <v>2025.0</v>
      </c>
      <c r="G3365" s="13" t="s">
        <v>13</v>
      </c>
      <c r="H3365" s="14" t="s">
        <v>9889</v>
      </c>
      <c r="I3365" s="12">
        <v>24234.0</v>
      </c>
      <c r="J3365" s="15" t="str">
        <f t="shared" si="1"/>
        <v>Relevant</v>
      </c>
    </row>
    <row r="3366" ht="22.5" customHeight="1">
      <c r="A3366" s="9" t="s">
        <v>9890</v>
      </c>
      <c r="B3366" s="10">
        <v>45450.89011574074</v>
      </c>
      <c r="C3366" s="11" t="s">
        <v>9891</v>
      </c>
      <c r="D3366" s="12">
        <v>6.0</v>
      </c>
      <c r="E3366" s="10" t="s">
        <v>34</v>
      </c>
      <c r="F3366" s="12">
        <v>2024.0</v>
      </c>
      <c r="G3366" s="13" t="s">
        <v>13</v>
      </c>
      <c r="H3366" s="14" t="s">
        <v>3593</v>
      </c>
      <c r="I3366" s="12">
        <v>318.0</v>
      </c>
      <c r="J3366" s="15" t="str">
        <f t="shared" si="1"/>
        <v>Irrelevant</v>
      </c>
    </row>
    <row r="3367" ht="22.5" customHeight="1">
      <c r="A3367" s="9" t="s">
        <v>9892</v>
      </c>
      <c r="B3367" s="10">
        <v>45554.38630787037</v>
      </c>
      <c r="C3367" s="11" t="s">
        <v>9893</v>
      </c>
      <c r="D3367" s="12">
        <v>9.0</v>
      </c>
      <c r="E3367" s="10" t="s">
        <v>114</v>
      </c>
      <c r="F3367" s="12">
        <v>2024.0</v>
      </c>
      <c r="G3367" s="13" t="s">
        <v>9894</v>
      </c>
      <c r="H3367" s="14" t="s">
        <v>9895</v>
      </c>
      <c r="I3367" s="12">
        <v>916289.0</v>
      </c>
      <c r="J3367" s="15" t="str">
        <f t="shared" si="1"/>
        <v>Irrelevant</v>
      </c>
    </row>
    <row r="3368" ht="22.5" customHeight="1">
      <c r="A3368" s="9" t="s">
        <v>9896</v>
      </c>
      <c r="B3368" s="10">
        <v>45454.71854166667</v>
      </c>
      <c r="C3368" s="11" t="s">
        <v>9897</v>
      </c>
      <c r="D3368" s="12">
        <v>6.0</v>
      </c>
      <c r="E3368" s="10" t="s">
        <v>34</v>
      </c>
      <c r="F3368" s="12">
        <v>2024.0</v>
      </c>
      <c r="G3368" s="13" t="s">
        <v>13</v>
      </c>
      <c r="H3368" s="14" t="s">
        <v>5140</v>
      </c>
      <c r="I3368" s="12">
        <v>15.0</v>
      </c>
      <c r="J3368" s="15" t="str">
        <f t="shared" si="1"/>
        <v>Relevant</v>
      </c>
    </row>
    <row r="3369" ht="22.5" customHeight="1">
      <c r="A3369" s="9" t="s">
        <v>9898</v>
      </c>
      <c r="B3369" s="10">
        <v>45494.74859953704</v>
      </c>
      <c r="C3369" s="11" t="s">
        <v>9899</v>
      </c>
      <c r="D3369" s="12">
        <v>7.0</v>
      </c>
      <c r="E3369" s="10" t="s">
        <v>55</v>
      </c>
      <c r="F3369" s="12">
        <v>2024.0</v>
      </c>
      <c r="G3369" s="13" t="s">
        <v>13</v>
      </c>
      <c r="H3369" s="14" t="s">
        <v>3060</v>
      </c>
      <c r="I3369" s="12">
        <v>79.0</v>
      </c>
      <c r="J3369" s="15" t="str">
        <f t="shared" si="1"/>
        <v>Relevant</v>
      </c>
    </row>
    <row r="3370" ht="22.5" customHeight="1">
      <c r="A3370" s="9" t="s">
        <v>9900</v>
      </c>
      <c r="B3370" s="10">
        <v>45592.468148148146</v>
      </c>
      <c r="C3370" s="11" t="s">
        <v>9901</v>
      </c>
      <c r="D3370" s="12">
        <v>10.0</v>
      </c>
      <c r="E3370" s="10" t="s">
        <v>42</v>
      </c>
      <c r="F3370" s="12">
        <v>2024.0</v>
      </c>
      <c r="G3370" s="13" t="s">
        <v>13</v>
      </c>
      <c r="H3370" s="14" t="s">
        <v>97</v>
      </c>
      <c r="I3370" s="12">
        <v>329.0</v>
      </c>
      <c r="J3370" s="15" t="str">
        <f t="shared" si="1"/>
        <v>Relevant</v>
      </c>
    </row>
    <row r="3371" ht="22.5" customHeight="1">
      <c r="A3371" s="9" t="s">
        <v>9902</v>
      </c>
      <c r="B3371" s="10">
        <v>45599.481574074074</v>
      </c>
      <c r="C3371" s="11" t="s">
        <v>9903</v>
      </c>
      <c r="D3371" s="12">
        <v>11.0</v>
      </c>
      <c r="E3371" s="10" t="s">
        <v>17</v>
      </c>
      <c r="F3371" s="12">
        <v>2024.0</v>
      </c>
      <c r="G3371" s="13" t="s">
        <v>9904</v>
      </c>
      <c r="H3371" s="14" t="s">
        <v>9905</v>
      </c>
      <c r="I3371" s="12">
        <v>8026530.0</v>
      </c>
      <c r="J3371" s="15" t="str">
        <f t="shared" si="1"/>
        <v>Relevant</v>
      </c>
    </row>
    <row r="3372" ht="22.5" customHeight="1">
      <c r="A3372" s="9" t="s">
        <v>9906</v>
      </c>
      <c r="B3372" s="10">
        <v>45615.73349537037</v>
      </c>
      <c r="C3372" s="11" t="s">
        <v>9907</v>
      </c>
      <c r="D3372" s="12">
        <v>11.0</v>
      </c>
      <c r="E3372" s="10" t="s">
        <v>17</v>
      </c>
      <c r="F3372" s="12">
        <v>2024.0</v>
      </c>
      <c r="G3372" s="13" t="s">
        <v>13</v>
      </c>
      <c r="H3372" s="14" t="s">
        <v>511</v>
      </c>
      <c r="I3372" s="12">
        <v>2084.0</v>
      </c>
      <c r="J3372" s="15" t="str">
        <f t="shared" si="1"/>
        <v>Relevant</v>
      </c>
    </row>
    <row r="3373" ht="22.5" customHeight="1">
      <c r="A3373" s="9" t="s">
        <v>9908</v>
      </c>
      <c r="B3373" s="10">
        <v>45621.801354166666</v>
      </c>
      <c r="C3373" s="11" t="s">
        <v>9909</v>
      </c>
      <c r="D3373" s="12">
        <v>11.0</v>
      </c>
      <c r="E3373" s="10" t="s">
        <v>17</v>
      </c>
      <c r="F3373" s="12">
        <v>2024.0</v>
      </c>
      <c r="G3373" s="13" t="s">
        <v>13</v>
      </c>
      <c r="H3373" s="14" t="s">
        <v>9431</v>
      </c>
      <c r="I3373" s="12">
        <v>1868092.0</v>
      </c>
      <c r="J3373" s="15" t="str">
        <f t="shared" si="1"/>
        <v>Relevant</v>
      </c>
    </row>
    <row r="3374" ht="22.5" customHeight="1">
      <c r="A3374" s="9" t="s">
        <v>9910</v>
      </c>
      <c r="B3374" s="10">
        <v>45419.73263888889</v>
      </c>
      <c r="C3374" s="11" t="s">
        <v>9911</v>
      </c>
      <c r="D3374" s="12">
        <v>5.0</v>
      </c>
      <c r="E3374" s="10" t="s">
        <v>21</v>
      </c>
      <c r="F3374" s="12">
        <v>2024.0</v>
      </c>
      <c r="G3374" s="13" t="s">
        <v>13</v>
      </c>
      <c r="H3374" s="14" t="s">
        <v>9912</v>
      </c>
      <c r="I3374" s="12">
        <v>373.0</v>
      </c>
      <c r="J3374" s="15" t="str">
        <f t="shared" si="1"/>
        <v>Relevant</v>
      </c>
    </row>
    <row r="3375" ht="22.5" customHeight="1">
      <c r="A3375" s="9" t="s">
        <v>9913</v>
      </c>
      <c r="B3375" s="10">
        <v>45611.451053240744</v>
      </c>
      <c r="C3375" s="11" t="s">
        <v>9914</v>
      </c>
      <c r="D3375" s="12">
        <v>11.0</v>
      </c>
      <c r="E3375" s="10" t="s">
        <v>17</v>
      </c>
      <c r="F3375" s="12">
        <v>2024.0</v>
      </c>
      <c r="G3375" s="13" t="s">
        <v>13</v>
      </c>
      <c r="H3375" s="14" t="s">
        <v>2744</v>
      </c>
      <c r="I3375" s="12">
        <v>3576.0</v>
      </c>
      <c r="J3375" s="15" t="str">
        <f t="shared" si="1"/>
        <v>Relevant</v>
      </c>
    </row>
    <row r="3376" ht="22.5" customHeight="1">
      <c r="A3376" s="9" t="s">
        <v>9915</v>
      </c>
      <c r="B3376" s="10">
        <v>45696.9718287037</v>
      </c>
      <c r="C3376" s="11" t="s">
        <v>9916</v>
      </c>
      <c r="D3376" s="12">
        <v>2.0</v>
      </c>
      <c r="E3376" s="10" t="s">
        <v>12</v>
      </c>
      <c r="F3376" s="12">
        <v>2025.0</v>
      </c>
      <c r="G3376" s="13" t="s">
        <v>13</v>
      </c>
      <c r="H3376" s="14" t="s">
        <v>14</v>
      </c>
      <c r="I3376" s="12">
        <v>164.0</v>
      </c>
      <c r="J3376" s="15" t="str">
        <f t="shared" si="1"/>
        <v>Relevant</v>
      </c>
    </row>
    <row r="3377" ht="22.5" customHeight="1">
      <c r="A3377" s="9" t="s">
        <v>9917</v>
      </c>
      <c r="B3377" s="10">
        <v>45618.833333333336</v>
      </c>
      <c r="C3377" s="11" t="s">
        <v>9918</v>
      </c>
      <c r="D3377" s="12">
        <v>11.0</v>
      </c>
      <c r="E3377" s="10" t="s">
        <v>17</v>
      </c>
      <c r="F3377" s="12">
        <v>2024.0</v>
      </c>
      <c r="G3377" s="13" t="s">
        <v>9919</v>
      </c>
      <c r="H3377" s="14" t="s">
        <v>9920</v>
      </c>
      <c r="I3377" s="12">
        <v>1.5232462E7</v>
      </c>
      <c r="J3377" s="15" t="str">
        <f t="shared" si="1"/>
        <v>Relevant</v>
      </c>
    </row>
    <row r="3378" ht="22.5" customHeight="1">
      <c r="A3378" s="9" t="s">
        <v>9921</v>
      </c>
      <c r="B3378" s="10">
        <v>45625.542175925926</v>
      </c>
      <c r="C3378" s="11" t="s">
        <v>9922</v>
      </c>
      <c r="D3378" s="12">
        <v>11.0</v>
      </c>
      <c r="E3378" s="10" t="s">
        <v>17</v>
      </c>
      <c r="F3378" s="12">
        <v>2024.0</v>
      </c>
      <c r="G3378" s="13" t="s">
        <v>9923</v>
      </c>
      <c r="H3378" s="14" t="s">
        <v>9924</v>
      </c>
      <c r="I3378" s="12">
        <v>34849.0</v>
      </c>
      <c r="J3378" s="15" t="str">
        <f t="shared" si="1"/>
        <v>Relevant</v>
      </c>
    </row>
    <row r="3379" ht="22.5" customHeight="1">
      <c r="A3379" s="9" t="s">
        <v>9925</v>
      </c>
      <c r="B3379" s="10">
        <v>45586.41181712963</v>
      </c>
      <c r="C3379" s="11" t="s">
        <v>9926</v>
      </c>
      <c r="D3379" s="12">
        <v>10.0</v>
      </c>
      <c r="E3379" s="10" t="s">
        <v>42</v>
      </c>
      <c r="F3379" s="12">
        <v>2024.0</v>
      </c>
      <c r="G3379" s="13" t="s">
        <v>13</v>
      </c>
      <c r="H3379" s="14" t="s">
        <v>8425</v>
      </c>
      <c r="I3379" s="12">
        <v>175.0</v>
      </c>
      <c r="J3379" s="15" t="str">
        <f t="shared" si="1"/>
        <v>Relevant</v>
      </c>
    </row>
    <row r="3380" ht="22.5" customHeight="1">
      <c r="A3380" s="9" t="s">
        <v>9927</v>
      </c>
      <c r="B3380" s="10">
        <v>45696.88398148148</v>
      </c>
      <c r="C3380" s="11" t="s">
        <v>9928</v>
      </c>
      <c r="D3380" s="12">
        <v>2.0</v>
      </c>
      <c r="E3380" s="10" t="s">
        <v>12</v>
      </c>
      <c r="F3380" s="12">
        <v>2025.0</v>
      </c>
      <c r="G3380" s="13" t="s">
        <v>13</v>
      </c>
      <c r="H3380" s="14" t="s">
        <v>14</v>
      </c>
      <c r="I3380" s="12">
        <v>19142.0</v>
      </c>
      <c r="J3380" s="15" t="str">
        <f t="shared" si="1"/>
        <v>Relevant</v>
      </c>
    </row>
    <row r="3381" ht="22.5" customHeight="1">
      <c r="A3381" s="9" t="s">
        <v>9929</v>
      </c>
      <c r="B3381" s="10">
        <v>45593.38952546296</v>
      </c>
      <c r="C3381" s="11" t="s">
        <v>9930</v>
      </c>
      <c r="D3381" s="12">
        <v>10.0</v>
      </c>
      <c r="E3381" s="10" t="s">
        <v>42</v>
      </c>
      <c r="F3381" s="12">
        <v>2024.0</v>
      </c>
      <c r="G3381" s="13" t="s">
        <v>13</v>
      </c>
      <c r="H3381" s="14" t="s">
        <v>1278</v>
      </c>
      <c r="I3381" s="12">
        <v>814.0</v>
      </c>
      <c r="J3381" s="15" t="str">
        <f t="shared" si="1"/>
        <v>Irrelevant</v>
      </c>
    </row>
    <row r="3382" ht="22.5" customHeight="1">
      <c r="A3382" s="9" t="s">
        <v>9931</v>
      </c>
      <c r="B3382" s="10">
        <v>45403.48951388889</v>
      </c>
      <c r="C3382" s="11" t="s">
        <v>9932</v>
      </c>
      <c r="D3382" s="12">
        <v>4.0</v>
      </c>
      <c r="E3382" s="10" t="s">
        <v>274</v>
      </c>
      <c r="F3382" s="12">
        <v>2024.0</v>
      </c>
      <c r="G3382" s="13" t="s">
        <v>13</v>
      </c>
      <c r="H3382" s="14" t="s">
        <v>9933</v>
      </c>
      <c r="I3382" s="12">
        <v>3358.0</v>
      </c>
      <c r="J3382" s="15" t="str">
        <f t="shared" si="1"/>
        <v>Relevant</v>
      </c>
    </row>
    <row r="3383" ht="22.5" customHeight="1">
      <c r="A3383" s="9" t="s">
        <v>9934</v>
      </c>
      <c r="B3383" s="10">
        <v>45717.72423611111</v>
      </c>
      <c r="C3383" s="11" t="s">
        <v>9935</v>
      </c>
      <c r="D3383" s="12">
        <v>3.0</v>
      </c>
      <c r="E3383" s="10" t="s">
        <v>59</v>
      </c>
      <c r="F3383" s="12">
        <v>2025.0</v>
      </c>
      <c r="G3383" s="13" t="s">
        <v>9936</v>
      </c>
      <c r="H3383" s="14" t="str">
        <f>IFERROR(__xludf.DUMMYFUNCTION("TRIM(REGEXREPLACE(GOOGLETRANSLATE(G3383,""auto"",""en""),""(?i)\b(RT|QT)\s*@?\w*:?\s*|https?://\S+|@\w+|#\w+|[^\x00-\x7F]|[^\w\s]"",""""))"),"Vehicles older than 15 years will not get petrol and diesel in Delhi")</f>
        <v>Vehicles older than 15 years will not get petrol and diesel in Delhi</v>
      </c>
      <c r="I3383" s="12">
        <v>0.0</v>
      </c>
      <c r="J3383" s="15" t="str">
        <f t="shared" si="1"/>
        <v>Irrelevant</v>
      </c>
    </row>
    <row r="3384" ht="22.5" customHeight="1">
      <c r="A3384" s="9" t="s">
        <v>9937</v>
      </c>
      <c r="B3384" s="10">
        <v>45676.54641203704</v>
      </c>
      <c r="C3384" s="11" t="s">
        <v>9938</v>
      </c>
      <c r="D3384" s="12">
        <v>1.0</v>
      </c>
      <c r="E3384" s="10" t="s">
        <v>70</v>
      </c>
      <c r="F3384" s="12">
        <v>2025.0</v>
      </c>
      <c r="G3384" s="13" t="s">
        <v>13</v>
      </c>
      <c r="H3384" s="14" t="s">
        <v>9939</v>
      </c>
      <c r="I3384" s="12">
        <v>943.0</v>
      </c>
      <c r="J3384" s="15" t="str">
        <f t="shared" si="1"/>
        <v>Irrelevant</v>
      </c>
    </row>
    <row r="3385" ht="22.5" customHeight="1">
      <c r="A3385" s="9" t="s">
        <v>9940</v>
      </c>
      <c r="B3385" s="10">
        <v>45583.48243055555</v>
      </c>
      <c r="C3385" s="11" t="s">
        <v>9941</v>
      </c>
      <c r="D3385" s="12">
        <v>10.0</v>
      </c>
      <c r="E3385" s="10" t="s">
        <v>42</v>
      </c>
      <c r="F3385" s="12">
        <v>2024.0</v>
      </c>
      <c r="G3385" s="13" t="s">
        <v>13</v>
      </c>
      <c r="H3385" s="14" t="s">
        <v>2841</v>
      </c>
      <c r="I3385" s="12">
        <v>1597.0</v>
      </c>
      <c r="J3385" s="15" t="str">
        <f t="shared" si="1"/>
        <v>Relevant</v>
      </c>
    </row>
    <row r="3386" ht="22.5" customHeight="1">
      <c r="A3386" s="9" t="s">
        <v>9942</v>
      </c>
      <c r="B3386" s="10">
        <v>45696.801875</v>
      </c>
      <c r="C3386" s="11" t="s">
        <v>9943</v>
      </c>
      <c r="D3386" s="12">
        <v>2.0</v>
      </c>
      <c r="E3386" s="10" t="s">
        <v>12</v>
      </c>
      <c r="F3386" s="12">
        <v>2025.0</v>
      </c>
      <c r="G3386" s="13" t="s">
        <v>13</v>
      </c>
      <c r="H3386" s="14" t="s">
        <v>14</v>
      </c>
      <c r="I3386" s="12">
        <v>65.0</v>
      </c>
      <c r="J3386" s="15" t="str">
        <f t="shared" si="1"/>
        <v>Relevant</v>
      </c>
    </row>
    <row r="3387" ht="22.5" customHeight="1">
      <c r="A3387" s="9" t="s">
        <v>9944</v>
      </c>
      <c r="B3387" s="10">
        <v>45615.515555555554</v>
      </c>
      <c r="C3387" s="11" t="s">
        <v>9945</v>
      </c>
      <c r="D3387" s="12">
        <v>11.0</v>
      </c>
      <c r="E3387" s="10" t="s">
        <v>17</v>
      </c>
      <c r="F3387" s="12">
        <v>2024.0</v>
      </c>
      <c r="G3387" s="13" t="s">
        <v>13</v>
      </c>
      <c r="H3387" s="14" t="s">
        <v>1325</v>
      </c>
      <c r="I3387" s="12">
        <v>425.0</v>
      </c>
      <c r="J3387" s="15" t="str">
        <f t="shared" si="1"/>
        <v>Relevant</v>
      </c>
    </row>
    <row r="3388" ht="22.5" customHeight="1">
      <c r="A3388" s="9" t="s">
        <v>9946</v>
      </c>
      <c r="B3388" s="10">
        <v>45642.51598379629</v>
      </c>
      <c r="C3388" s="11" t="s">
        <v>9947</v>
      </c>
      <c r="D3388" s="12">
        <v>12.0</v>
      </c>
      <c r="E3388" s="10" t="s">
        <v>26</v>
      </c>
      <c r="F3388" s="12">
        <v>2024.0</v>
      </c>
      <c r="G3388" s="13" t="s">
        <v>13</v>
      </c>
      <c r="H3388" s="14" t="s">
        <v>232</v>
      </c>
      <c r="I3388" s="12">
        <v>3788.0</v>
      </c>
      <c r="J3388" s="15" t="str">
        <f t="shared" si="1"/>
        <v>Relevant</v>
      </c>
    </row>
    <row r="3389" ht="22.5" customHeight="1">
      <c r="A3389" s="9" t="s">
        <v>9948</v>
      </c>
      <c r="B3389" s="10">
        <v>45648.40010416666</v>
      </c>
      <c r="C3389" s="11" t="s">
        <v>9949</v>
      </c>
      <c r="D3389" s="12">
        <v>12.0</v>
      </c>
      <c r="E3389" s="10" t="s">
        <v>26</v>
      </c>
      <c r="F3389" s="12">
        <v>2024.0</v>
      </c>
      <c r="G3389" s="13" t="s">
        <v>13</v>
      </c>
      <c r="H3389" s="14" t="s">
        <v>5150</v>
      </c>
      <c r="I3389" s="12">
        <v>0.0</v>
      </c>
      <c r="J3389" s="15" t="str">
        <f t="shared" si="1"/>
        <v>Irrelevant</v>
      </c>
    </row>
    <row r="3390" ht="22.5" customHeight="1">
      <c r="A3390" s="9" t="s">
        <v>9950</v>
      </c>
      <c r="B3390" s="10">
        <v>45573.77361111111</v>
      </c>
      <c r="C3390" s="11" t="s">
        <v>9951</v>
      </c>
      <c r="D3390" s="12">
        <v>10.0</v>
      </c>
      <c r="E3390" s="10" t="s">
        <v>42</v>
      </c>
      <c r="F3390" s="12">
        <v>2024.0</v>
      </c>
      <c r="G3390" s="13" t="s">
        <v>9952</v>
      </c>
      <c r="H3390" s="14" t="s">
        <v>9953</v>
      </c>
      <c r="I3390" s="12">
        <v>1.6242846E7</v>
      </c>
      <c r="J3390" s="15" t="str">
        <f t="shared" si="1"/>
        <v>Irrelevant</v>
      </c>
    </row>
    <row r="3391" ht="22.5" customHeight="1">
      <c r="A3391" s="9" t="s">
        <v>9954</v>
      </c>
      <c r="B3391" s="10">
        <v>45594.819548611114</v>
      </c>
      <c r="C3391" s="11" t="s">
        <v>9955</v>
      </c>
      <c r="D3391" s="12">
        <v>10.0</v>
      </c>
      <c r="E3391" s="10" t="s">
        <v>42</v>
      </c>
      <c r="F3391" s="12">
        <v>2024.0</v>
      </c>
      <c r="G3391" s="13" t="s">
        <v>9956</v>
      </c>
      <c r="H3391" s="14" t="s">
        <v>9957</v>
      </c>
      <c r="I3391" s="12">
        <v>9593283.0</v>
      </c>
      <c r="J3391" s="15" t="str">
        <f t="shared" si="1"/>
        <v>Relevant</v>
      </c>
    </row>
    <row r="3392" ht="22.5" customHeight="1">
      <c r="A3392" s="9" t="s">
        <v>9958</v>
      </c>
      <c r="B3392" s="10">
        <v>45614.59217592593</v>
      </c>
      <c r="C3392" s="11" t="s">
        <v>9959</v>
      </c>
      <c r="D3392" s="12">
        <v>11.0</v>
      </c>
      <c r="E3392" s="10" t="s">
        <v>17</v>
      </c>
      <c r="F3392" s="12">
        <v>2024.0</v>
      </c>
      <c r="G3392" s="13" t="s">
        <v>13</v>
      </c>
      <c r="H3392" s="14" t="s">
        <v>423</v>
      </c>
      <c r="I3392" s="12">
        <v>330.0</v>
      </c>
      <c r="J3392" s="15" t="str">
        <f t="shared" si="1"/>
        <v>Relevant</v>
      </c>
    </row>
    <row r="3393" ht="22.5" customHeight="1">
      <c r="A3393" s="9" t="s">
        <v>9960</v>
      </c>
      <c r="B3393" s="10">
        <v>45420.57628917824</v>
      </c>
      <c r="C3393" s="11" t="s">
        <v>9961</v>
      </c>
      <c r="D3393" s="12">
        <v>5.0</v>
      </c>
      <c r="E3393" s="10" t="s">
        <v>21</v>
      </c>
      <c r="F3393" s="12">
        <v>2024.0</v>
      </c>
      <c r="G3393" s="13" t="s">
        <v>9962</v>
      </c>
      <c r="H3393" s="14" t="s">
        <v>9963</v>
      </c>
      <c r="I3393" s="12">
        <v>1.0442369E7</v>
      </c>
      <c r="J3393" s="15" t="str">
        <f t="shared" si="1"/>
        <v>Irrelevant</v>
      </c>
    </row>
    <row r="3394" ht="22.5" customHeight="1">
      <c r="A3394" s="9" t="s">
        <v>9964</v>
      </c>
      <c r="B3394" s="10">
        <v>45591.54818287037</v>
      </c>
      <c r="C3394" s="11" t="s">
        <v>9965</v>
      </c>
      <c r="D3394" s="12">
        <v>10.0</v>
      </c>
      <c r="E3394" s="10" t="s">
        <v>42</v>
      </c>
      <c r="F3394" s="12">
        <v>2024.0</v>
      </c>
      <c r="G3394" s="13" t="s">
        <v>13</v>
      </c>
      <c r="H3394" s="14" t="s">
        <v>131</v>
      </c>
      <c r="I3394" s="12">
        <v>1857.0</v>
      </c>
      <c r="J3394" s="15" t="str">
        <f t="shared" si="1"/>
        <v>Relevant</v>
      </c>
    </row>
    <row r="3395" ht="22.5" customHeight="1">
      <c r="A3395" s="9" t="s">
        <v>9966</v>
      </c>
      <c r="B3395" s="10">
        <v>45588.35414351852</v>
      </c>
      <c r="C3395" s="11" t="s">
        <v>9967</v>
      </c>
      <c r="D3395" s="12">
        <v>10.0</v>
      </c>
      <c r="E3395" s="10" t="s">
        <v>42</v>
      </c>
      <c r="F3395" s="12">
        <v>2024.0</v>
      </c>
      <c r="G3395" s="13" t="s">
        <v>13</v>
      </c>
      <c r="H3395" s="14" t="s">
        <v>9968</v>
      </c>
      <c r="I3395" s="12">
        <v>324.0</v>
      </c>
      <c r="J3395" s="15" t="str">
        <f t="shared" si="1"/>
        <v>Relevant</v>
      </c>
    </row>
    <row r="3396" ht="22.5" customHeight="1">
      <c r="A3396" s="9" t="s">
        <v>9969</v>
      </c>
      <c r="B3396" s="10">
        <v>45437.85</v>
      </c>
      <c r="C3396" s="11" t="s">
        <v>9970</v>
      </c>
      <c r="D3396" s="12">
        <v>5.0</v>
      </c>
      <c r="E3396" s="10" t="s">
        <v>21</v>
      </c>
      <c r="F3396" s="12">
        <v>2024.0</v>
      </c>
      <c r="G3396" s="13" t="s">
        <v>13</v>
      </c>
      <c r="H3396" s="14" t="s">
        <v>1744</v>
      </c>
      <c r="I3396" s="12">
        <v>1799.0</v>
      </c>
      <c r="J3396" s="15" t="str">
        <f t="shared" si="1"/>
        <v>Relevant</v>
      </c>
    </row>
    <row r="3397" ht="22.5" customHeight="1">
      <c r="A3397" s="9" t="s">
        <v>9971</v>
      </c>
      <c r="B3397" s="10">
        <v>45622.37787037037</v>
      </c>
      <c r="C3397" s="11" t="s">
        <v>4526</v>
      </c>
      <c r="D3397" s="12">
        <v>11.0</v>
      </c>
      <c r="E3397" s="10" t="s">
        <v>17</v>
      </c>
      <c r="F3397" s="12">
        <v>2024.0</v>
      </c>
      <c r="G3397" s="13" t="s">
        <v>9972</v>
      </c>
      <c r="H3397" s="14" t="s">
        <v>9973</v>
      </c>
      <c r="I3397" s="12">
        <v>485270.0</v>
      </c>
      <c r="J3397" s="15" t="str">
        <f t="shared" si="1"/>
        <v>Relevant</v>
      </c>
    </row>
    <row r="3398" ht="22.5" customHeight="1">
      <c r="A3398" s="9" t="s">
        <v>9974</v>
      </c>
      <c r="B3398" s="10">
        <v>45699.51763888889</v>
      </c>
      <c r="C3398" s="11" t="s">
        <v>9975</v>
      </c>
      <c r="D3398" s="12">
        <v>2.0</v>
      </c>
      <c r="E3398" s="10" t="s">
        <v>12</v>
      </c>
      <c r="F3398" s="12">
        <v>2025.0</v>
      </c>
      <c r="G3398" s="13" t="s">
        <v>13</v>
      </c>
      <c r="H3398" s="14" t="s">
        <v>9976</v>
      </c>
      <c r="I3398" s="12">
        <v>643.0</v>
      </c>
      <c r="J3398" s="15" t="str">
        <f t="shared" si="1"/>
        <v>Irrelevant</v>
      </c>
    </row>
    <row r="3399" ht="22.5" customHeight="1">
      <c r="A3399" s="9" t="s">
        <v>9977</v>
      </c>
      <c r="B3399" s="10">
        <v>45710.857453703706</v>
      </c>
      <c r="C3399" s="11" t="s">
        <v>9978</v>
      </c>
      <c r="D3399" s="12">
        <v>2.0</v>
      </c>
      <c r="E3399" s="10" t="s">
        <v>12</v>
      </c>
      <c r="F3399" s="12">
        <v>2025.0</v>
      </c>
      <c r="G3399" s="13" t="s">
        <v>13</v>
      </c>
      <c r="H3399" s="14" t="s">
        <v>52</v>
      </c>
      <c r="I3399" s="12">
        <v>0.0</v>
      </c>
      <c r="J3399" s="15" t="str">
        <f t="shared" si="1"/>
        <v>Relevant</v>
      </c>
    </row>
    <row r="3400" ht="22.5" customHeight="1">
      <c r="A3400" s="9" t="s">
        <v>9979</v>
      </c>
      <c r="B3400" s="10">
        <v>45743.657013888886</v>
      </c>
      <c r="C3400" s="11" t="s">
        <v>9980</v>
      </c>
      <c r="D3400" s="12">
        <v>3.0</v>
      </c>
      <c r="E3400" s="10" t="s">
        <v>59</v>
      </c>
      <c r="F3400" s="12">
        <v>2025.0</v>
      </c>
      <c r="G3400" s="13" t="s">
        <v>13</v>
      </c>
      <c r="H3400" s="14" t="s">
        <v>9981</v>
      </c>
      <c r="I3400" s="12">
        <v>5158.0</v>
      </c>
      <c r="J3400" s="15" t="str">
        <f t="shared" si="1"/>
        <v>Irrelevant</v>
      </c>
    </row>
    <row r="3401" ht="22.5" customHeight="1">
      <c r="A3401" s="9" t="s">
        <v>9982</v>
      </c>
      <c r="B3401" s="10">
        <v>45720.58247685185</v>
      </c>
      <c r="C3401" s="11" t="s">
        <v>9983</v>
      </c>
      <c r="D3401" s="12">
        <v>3.0</v>
      </c>
      <c r="E3401" s="10" t="s">
        <v>59</v>
      </c>
      <c r="F3401" s="12">
        <v>2025.0</v>
      </c>
      <c r="G3401" s="13" t="s">
        <v>9984</v>
      </c>
      <c r="H3401" s="14" t="s">
        <v>9985</v>
      </c>
      <c r="I3401" s="12">
        <v>2812061.0</v>
      </c>
      <c r="J3401" s="15" t="str">
        <f t="shared" si="1"/>
        <v>Relevant</v>
      </c>
    </row>
    <row r="3402" ht="22.5" customHeight="1">
      <c r="A3402" s="9" t="s">
        <v>9986</v>
      </c>
      <c r="B3402" s="10">
        <v>45635.961689814816</v>
      </c>
      <c r="C3402" s="11" t="s">
        <v>9987</v>
      </c>
      <c r="D3402" s="12">
        <v>12.0</v>
      </c>
      <c r="E3402" s="10" t="s">
        <v>26</v>
      </c>
      <c r="F3402" s="12">
        <v>2024.0</v>
      </c>
      <c r="G3402" s="13" t="s">
        <v>9988</v>
      </c>
      <c r="H3402" s="14" t="s">
        <v>9989</v>
      </c>
      <c r="I3402" s="12">
        <v>8149206.0</v>
      </c>
      <c r="J3402" s="15" t="str">
        <f t="shared" si="1"/>
        <v>Irrelevant</v>
      </c>
    </row>
    <row r="3403" ht="22.5" customHeight="1">
      <c r="A3403" s="9" t="s">
        <v>9990</v>
      </c>
      <c r="B3403" s="10">
        <v>45643.39497685185</v>
      </c>
      <c r="C3403" s="11" t="s">
        <v>9991</v>
      </c>
      <c r="D3403" s="12">
        <v>12.0</v>
      </c>
      <c r="E3403" s="10" t="s">
        <v>26</v>
      </c>
      <c r="F3403" s="12">
        <v>2024.0</v>
      </c>
      <c r="G3403" s="13" t="s">
        <v>13</v>
      </c>
      <c r="H3403" s="14" t="s">
        <v>9992</v>
      </c>
      <c r="I3403" s="12">
        <v>230.0</v>
      </c>
      <c r="J3403" s="15" t="str">
        <f t="shared" si="1"/>
        <v>Relevant</v>
      </c>
    </row>
    <row r="3404" ht="22.5" customHeight="1">
      <c r="A3404" s="9" t="s">
        <v>9993</v>
      </c>
      <c r="B3404" s="10">
        <v>45651.44158564815</v>
      </c>
      <c r="C3404" s="11" t="s">
        <v>9994</v>
      </c>
      <c r="D3404" s="12">
        <v>12.0</v>
      </c>
      <c r="E3404" s="10" t="s">
        <v>26</v>
      </c>
      <c r="F3404" s="12">
        <v>2024.0</v>
      </c>
      <c r="G3404" s="13" t="s">
        <v>13</v>
      </c>
      <c r="H3404" s="14" t="s">
        <v>121</v>
      </c>
      <c r="I3404" s="12">
        <v>2464.0</v>
      </c>
      <c r="J3404" s="15" t="str">
        <f t="shared" si="1"/>
        <v>Irrelevant</v>
      </c>
    </row>
    <row r="3405" ht="22.5" customHeight="1">
      <c r="A3405" s="9" t="s">
        <v>9995</v>
      </c>
      <c r="B3405" s="10">
        <v>45607.976631944446</v>
      </c>
      <c r="C3405" s="11" t="s">
        <v>9996</v>
      </c>
      <c r="D3405" s="12">
        <v>11.0</v>
      </c>
      <c r="E3405" s="10" t="s">
        <v>17</v>
      </c>
      <c r="F3405" s="12">
        <v>2024.0</v>
      </c>
      <c r="G3405" s="13" t="s">
        <v>9997</v>
      </c>
      <c r="H3405" s="14" t="s">
        <v>9998</v>
      </c>
      <c r="I3405" s="12">
        <v>8443435.0</v>
      </c>
      <c r="J3405" s="15" t="str">
        <f t="shared" si="1"/>
        <v>Relevant</v>
      </c>
    </row>
    <row r="3406" ht="22.5" customHeight="1">
      <c r="A3406" s="9" t="s">
        <v>9999</v>
      </c>
      <c r="B3406" s="10">
        <v>45655.28289351852</v>
      </c>
      <c r="C3406" s="11" t="s">
        <v>10000</v>
      </c>
      <c r="D3406" s="12">
        <v>12.0</v>
      </c>
      <c r="E3406" s="10" t="s">
        <v>26</v>
      </c>
      <c r="F3406" s="12">
        <v>2024.0</v>
      </c>
      <c r="G3406" s="13" t="s">
        <v>13</v>
      </c>
      <c r="H3406" s="14" t="s">
        <v>2462</v>
      </c>
      <c r="I3406" s="12">
        <v>3902.0</v>
      </c>
      <c r="J3406" s="15" t="str">
        <f t="shared" si="1"/>
        <v>Relevant</v>
      </c>
    </row>
    <row r="3407" ht="22.5" customHeight="1">
      <c r="A3407" s="9" t="s">
        <v>10001</v>
      </c>
      <c r="B3407" s="10">
        <v>45445.84836805556</v>
      </c>
      <c r="C3407" s="11" t="s">
        <v>10002</v>
      </c>
      <c r="D3407" s="12">
        <v>6.0</v>
      </c>
      <c r="E3407" s="10" t="s">
        <v>34</v>
      </c>
      <c r="F3407" s="12">
        <v>2024.0</v>
      </c>
      <c r="G3407" s="13" t="s">
        <v>13</v>
      </c>
      <c r="H3407" s="14" t="s">
        <v>5140</v>
      </c>
      <c r="I3407" s="12">
        <v>148.0</v>
      </c>
      <c r="J3407" s="15" t="str">
        <f t="shared" si="1"/>
        <v>Relevant</v>
      </c>
    </row>
    <row r="3408" ht="22.5" customHeight="1">
      <c r="A3408" s="9" t="s">
        <v>10003</v>
      </c>
      <c r="B3408" s="10">
        <v>45603.3594212963</v>
      </c>
      <c r="C3408" s="11" t="s">
        <v>10004</v>
      </c>
      <c r="D3408" s="12">
        <v>11.0</v>
      </c>
      <c r="E3408" s="10" t="s">
        <v>17</v>
      </c>
      <c r="F3408" s="12">
        <v>2024.0</v>
      </c>
      <c r="G3408" s="13" t="s">
        <v>10005</v>
      </c>
      <c r="H3408" s="14" t="s">
        <v>10006</v>
      </c>
      <c r="I3408" s="12">
        <v>9593283.0</v>
      </c>
      <c r="J3408" s="15" t="str">
        <f t="shared" si="1"/>
        <v>Irrelevant</v>
      </c>
    </row>
    <row r="3409" ht="22.5" customHeight="1">
      <c r="A3409" s="9" t="s">
        <v>10007</v>
      </c>
      <c r="B3409" s="10">
        <v>45588.680601851855</v>
      </c>
      <c r="C3409" s="11" t="s">
        <v>10008</v>
      </c>
      <c r="D3409" s="12">
        <v>10.0</v>
      </c>
      <c r="E3409" s="10" t="s">
        <v>42</v>
      </c>
      <c r="F3409" s="12">
        <v>2024.0</v>
      </c>
      <c r="G3409" s="13" t="s">
        <v>13</v>
      </c>
      <c r="H3409" s="14" t="s">
        <v>10009</v>
      </c>
      <c r="I3409" s="12">
        <v>814.0</v>
      </c>
      <c r="J3409" s="15" t="str">
        <f t="shared" si="1"/>
        <v>Relevant</v>
      </c>
    </row>
    <row r="3410" ht="22.5" customHeight="1">
      <c r="A3410" s="9" t="s">
        <v>10010</v>
      </c>
      <c r="B3410" s="10">
        <v>45710.37150462963</v>
      </c>
      <c r="C3410" s="11" t="s">
        <v>10011</v>
      </c>
      <c r="D3410" s="12">
        <v>2.0</v>
      </c>
      <c r="E3410" s="10" t="s">
        <v>12</v>
      </c>
      <c r="F3410" s="12">
        <v>2025.0</v>
      </c>
      <c r="G3410" s="13" t="s">
        <v>13</v>
      </c>
      <c r="H3410" s="14" t="s">
        <v>6815</v>
      </c>
      <c r="I3410" s="12">
        <v>1241.0</v>
      </c>
      <c r="J3410" s="15" t="str">
        <f t="shared" si="1"/>
        <v>Irrelevant</v>
      </c>
    </row>
    <row r="3411" ht="22.5" customHeight="1">
      <c r="A3411" s="9" t="s">
        <v>10012</v>
      </c>
      <c r="B3411" s="10">
        <v>45651.89732638889</v>
      </c>
      <c r="C3411" s="11" t="s">
        <v>10013</v>
      </c>
      <c r="D3411" s="12">
        <v>12.0</v>
      </c>
      <c r="E3411" s="10" t="s">
        <v>26</v>
      </c>
      <c r="F3411" s="12">
        <v>2024.0</v>
      </c>
      <c r="G3411" s="13" t="s">
        <v>13</v>
      </c>
      <c r="H3411" s="14" t="s">
        <v>121</v>
      </c>
      <c r="I3411" s="12">
        <v>293.0</v>
      </c>
      <c r="J3411" s="15" t="str">
        <f t="shared" si="1"/>
        <v>Irrelevant</v>
      </c>
    </row>
    <row r="3412" ht="22.5" customHeight="1">
      <c r="A3412" s="9" t="s">
        <v>10014</v>
      </c>
      <c r="B3412" s="10">
        <v>45629.61010416667</v>
      </c>
      <c r="C3412" s="11" t="s">
        <v>10015</v>
      </c>
      <c r="D3412" s="12">
        <v>12.0</v>
      </c>
      <c r="E3412" s="10" t="s">
        <v>26</v>
      </c>
      <c r="F3412" s="12">
        <v>2024.0</v>
      </c>
      <c r="G3412" s="13" t="s">
        <v>13</v>
      </c>
      <c r="H3412" s="14" t="s">
        <v>10016</v>
      </c>
      <c r="I3412" s="12">
        <v>20.0</v>
      </c>
      <c r="J3412" s="15" t="str">
        <f t="shared" si="1"/>
        <v>Irrelevant</v>
      </c>
    </row>
    <row r="3413" ht="22.5" customHeight="1">
      <c r="A3413" s="9" t="s">
        <v>10017</v>
      </c>
      <c r="B3413" s="10">
        <v>45552.75032407408</v>
      </c>
      <c r="C3413" s="11" t="s">
        <v>10018</v>
      </c>
      <c r="D3413" s="12">
        <v>9.0</v>
      </c>
      <c r="E3413" s="10" t="s">
        <v>114</v>
      </c>
      <c r="F3413" s="12">
        <v>2024.0</v>
      </c>
      <c r="G3413" s="13" t="s">
        <v>10019</v>
      </c>
      <c r="H3413" s="14" t="s">
        <v>10020</v>
      </c>
      <c r="I3413" s="12">
        <v>4721.0</v>
      </c>
      <c r="J3413" s="15" t="str">
        <f t="shared" si="1"/>
        <v>Irrelevant</v>
      </c>
    </row>
    <row r="3414" ht="22.5" customHeight="1">
      <c r="A3414" s="9" t="s">
        <v>10021</v>
      </c>
      <c r="B3414" s="10">
        <v>45615.375543981485</v>
      </c>
      <c r="C3414" s="11" t="s">
        <v>10022</v>
      </c>
      <c r="D3414" s="12">
        <v>11.0</v>
      </c>
      <c r="E3414" s="10" t="s">
        <v>17</v>
      </c>
      <c r="F3414" s="12">
        <v>2024.0</v>
      </c>
      <c r="G3414" s="13" t="s">
        <v>10023</v>
      </c>
      <c r="H3414" s="14" t="s">
        <v>10024</v>
      </c>
      <c r="I3414" s="12">
        <v>3568.0</v>
      </c>
      <c r="J3414" s="15" t="str">
        <f t="shared" si="1"/>
        <v>Irrelevant</v>
      </c>
    </row>
    <row r="3415" ht="22.5" customHeight="1">
      <c r="A3415" s="9" t="s">
        <v>10025</v>
      </c>
      <c r="B3415" s="10">
        <v>45609.285</v>
      </c>
      <c r="C3415" s="11" t="s">
        <v>10026</v>
      </c>
      <c r="D3415" s="12">
        <v>11.0</v>
      </c>
      <c r="E3415" s="10" t="s">
        <v>17</v>
      </c>
      <c r="F3415" s="12">
        <v>2024.0</v>
      </c>
      <c r="G3415" s="13" t="s">
        <v>13</v>
      </c>
      <c r="H3415" s="14" t="s">
        <v>2369</v>
      </c>
      <c r="I3415" s="12">
        <v>100.0</v>
      </c>
      <c r="J3415" s="15" t="str">
        <f t="shared" si="1"/>
        <v>Relevant</v>
      </c>
    </row>
    <row r="3416" ht="22.5" customHeight="1">
      <c r="A3416" s="9" t="s">
        <v>10027</v>
      </c>
      <c r="B3416" s="10">
        <v>45696.81925925926</v>
      </c>
      <c r="C3416" s="11" t="s">
        <v>10028</v>
      </c>
      <c r="D3416" s="12">
        <v>2.0</v>
      </c>
      <c r="E3416" s="10" t="s">
        <v>12</v>
      </c>
      <c r="F3416" s="12">
        <v>2025.0</v>
      </c>
      <c r="G3416" s="13" t="s">
        <v>13</v>
      </c>
      <c r="H3416" s="14" t="s">
        <v>14</v>
      </c>
      <c r="I3416" s="12">
        <v>1557.0</v>
      </c>
      <c r="J3416" s="15" t="str">
        <f t="shared" si="1"/>
        <v>Relevant</v>
      </c>
    </row>
    <row r="3417" ht="22.5" customHeight="1">
      <c r="A3417" s="9" t="s">
        <v>10029</v>
      </c>
      <c r="B3417" s="10">
        <v>45646.388032407405</v>
      </c>
      <c r="C3417" s="11" t="s">
        <v>10030</v>
      </c>
      <c r="D3417" s="12">
        <v>12.0</v>
      </c>
      <c r="E3417" s="10" t="s">
        <v>26</v>
      </c>
      <c r="F3417" s="12">
        <v>2024.0</v>
      </c>
      <c r="G3417" s="13" t="s">
        <v>13</v>
      </c>
      <c r="H3417" s="14" t="s">
        <v>9223</v>
      </c>
      <c r="I3417" s="12">
        <v>710.0</v>
      </c>
      <c r="J3417" s="15" t="str">
        <f t="shared" si="1"/>
        <v>Irrelevant</v>
      </c>
    </row>
    <row r="3418" ht="22.5" customHeight="1">
      <c r="A3418" s="9" t="s">
        <v>10031</v>
      </c>
      <c r="B3418" s="10">
        <v>45442.468090277776</v>
      </c>
      <c r="C3418" s="11" t="s">
        <v>10032</v>
      </c>
      <c r="D3418" s="12">
        <v>5.0</v>
      </c>
      <c r="E3418" s="10" t="s">
        <v>21</v>
      </c>
      <c r="F3418" s="12">
        <v>2024.0</v>
      </c>
      <c r="G3418" s="13" t="s">
        <v>13</v>
      </c>
      <c r="H3418" s="14" t="s">
        <v>10033</v>
      </c>
      <c r="I3418" s="12">
        <v>115.0</v>
      </c>
      <c r="J3418" s="15" t="str">
        <f t="shared" si="1"/>
        <v>Irrelevant</v>
      </c>
    </row>
    <row r="3419" ht="22.5" customHeight="1">
      <c r="A3419" s="9" t="s">
        <v>10034</v>
      </c>
      <c r="B3419" s="10">
        <v>45586.79725694445</v>
      </c>
      <c r="C3419" s="11" t="s">
        <v>10035</v>
      </c>
      <c r="D3419" s="12">
        <v>10.0</v>
      </c>
      <c r="E3419" s="10" t="s">
        <v>42</v>
      </c>
      <c r="F3419" s="12">
        <v>2024.0</v>
      </c>
      <c r="G3419" s="13" t="s">
        <v>13</v>
      </c>
      <c r="H3419" s="14" t="s">
        <v>175</v>
      </c>
      <c r="I3419" s="12">
        <v>112.0</v>
      </c>
      <c r="J3419" s="15" t="str">
        <f t="shared" si="1"/>
        <v>Irrelevant</v>
      </c>
    </row>
    <row r="3420" ht="22.5" customHeight="1">
      <c r="A3420" s="9" t="s">
        <v>10036</v>
      </c>
      <c r="B3420" s="10">
        <v>45591.72443287037</v>
      </c>
      <c r="C3420" s="11" t="s">
        <v>10037</v>
      </c>
      <c r="D3420" s="12">
        <v>10.0</v>
      </c>
      <c r="E3420" s="10" t="s">
        <v>42</v>
      </c>
      <c r="F3420" s="12">
        <v>2024.0</v>
      </c>
      <c r="G3420" s="13" t="s">
        <v>13</v>
      </c>
      <c r="H3420" s="14" t="s">
        <v>131</v>
      </c>
      <c r="I3420" s="12">
        <v>34.0</v>
      </c>
      <c r="J3420" s="15" t="str">
        <f t="shared" si="1"/>
        <v>Relevant</v>
      </c>
    </row>
    <row r="3421" ht="22.5" customHeight="1">
      <c r="A3421" s="9" t="s">
        <v>10038</v>
      </c>
      <c r="B3421" s="10">
        <v>45653.75602112269</v>
      </c>
      <c r="C3421" s="11" t="s">
        <v>10039</v>
      </c>
      <c r="D3421" s="12">
        <v>12.0</v>
      </c>
      <c r="E3421" s="10" t="s">
        <v>26</v>
      </c>
      <c r="F3421" s="12">
        <v>2024.0</v>
      </c>
      <c r="G3421" s="13" t="s">
        <v>10040</v>
      </c>
      <c r="H3421" s="14" t="str">
        <f>IFERROR(__xludf.DUMMYFUNCTION("TRIM(REGEXREPLACE(GOOGLETRANSLATE(G3421,""auto"",""en""),""(?i)\b(RT|QT)\s*@?\w*:?\s*|https?://\S+|@\w+|#\w+|[^\x00-\x7F]|[^\w\s]"",""""))"),"From smog to health protection Why health insurance matters in a world of everincreasing air pollution")</f>
        <v>From smog to health protection Why health insurance matters in a world of everincreasing air pollution</v>
      </c>
      <c r="I3421" s="12">
        <v>25808.0</v>
      </c>
      <c r="J3421" s="15" t="str">
        <f t="shared" si="1"/>
        <v>Relevant</v>
      </c>
    </row>
    <row r="3422" ht="22.5" customHeight="1">
      <c r="A3422" s="9" t="s">
        <v>10041</v>
      </c>
      <c r="B3422" s="10">
        <v>45453.7608912037</v>
      </c>
      <c r="C3422" s="11" t="s">
        <v>10042</v>
      </c>
      <c r="D3422" s="12">
        <v>6.0</v>
      </c>
      <c r="E3422" s="10" t="s">
        <v>34</v>
      </c>
      <c r="F3422" s="12">
        <v>2024.0</v>
      </c>
      <c r="G3422" s="13" t="s">
        <v>13</v>
      </c>
      <c r="H3422" s="14" t="s">
        <v>10043</v>
      </c>
      <c r="I3422" s="12">
        <v>343.0</v>
      </c>
      <c r="J3422" s="15" t="str">
        <f t="shared" si="1"/>
        <v>Irrelevant</v>
      </c>
    </row>
    <row r="3423" ht="22.5" customHeight="1">
      <c r="A3423" s="9" t="s">
        <v>10044</v>
      </c>
      <c r="B3423" s="10">
        <v>45698.43605324074</v>
      </c>
      <c r="C3423" s="11" t="s">
        <v>5656</v>
      </c>
      <c r="D3423" s="12">
        <v>2.0</v>
      </c>
      <c r="E3423" s="10" t="s">
        <v>12</v>
      </c>
      <c r="F3423" s="12">
        <v>2025.0</v>
      </c>
      <c r="G3423" s="13" t="s">
        <v>13</v>
      </c>
      <c r="H3423" s="14" t="s">
        <v>10045</v>
      </c>
      <c r="I3423" s="12">
        <v>18.0</v>
      </c>
      <c r="J3423" s="15" t="str">
        <f t="shared" si="1"/>
        <v>Relevant</v>
      </c>
    </row>
    <row r="3424" ht="22.5" customHeight="1">
      <c r="A3424" s="9" t="s">
        <v>10046</v>
      </c>
      <c r="B3424" s="10">
        <v>45497.39059027778</v>
      </c>
      <c r="C3424" s="11" t="s">
        <v>10047</v>
      </c>
      <c r="D3424" s="12">
        <v>7.0</v>
      </c>
      <c r="E3424" s="10" t="s">
        <v>55</v>
      </c>
      <c r="F3424" s="12">
        <v>2024.0</v>
      </c>
      <c r="G3424" s="13" t="s">
        <v>13</v>
      </c>
      <c r="H3424" s="14" t="s">
        <v>5711</v>
      </c>
      <c r="I3424" s="12">
        <v>6507.0</v>
      </c>
      <c r="J3424" s="15" t="str">
        <f t="shared" si="1"/>
        <v>Irrelevant</v>
      </c>
    </row>
    <row r="3425" ht="22.5" customHeight="1">
      <c r="A3425" s="9" t="s">
        <v>10048</v>
      </c>
      <c r="B3425" s="10">
        <v>45602.527395833335</v>
      </c>
      <c r="C3425" s="11" t="s">
        <v>10049</v>
      </c>
      <c r="D3425" s="12">
        <v>11.0</v>
      </c>
      <c r="E3425" s="10" t="s">
        <v>17</v>
      </c>
      <c r="F3425" s="12">
        <v>2024.0</v>
      </c>
      <c r="G3425" s="13" t="s">
        <v>13</v>
      </c>
      <c r="H3425" s="14" t="s">
        <v>4198</v>
      </c>
      <c r="I3425" s="12">
        <v>727.0</v>
      </c>
      <c r="J3425" s="15" t="str">
        <f t="shared" si="1"/>
        <v>Relevant</v>
      </c>
    </row>
    <row r="3426" ht="22.5" customHeight="1">
      <c r="A3426" s="9" t="s">
        <v>10050</v>
      </c>
      <c r="B3426" s="10">
        <v>45697.67024305555</v>
      </c>
      <c r="C3426" s="11" t="s">
        <v>10051</v>
      </c>
      <c r="D3426" s="12">
        <v>2.0</v>
      </c>
      <c r="E3426" s="10" t="s">
        <v>12</v>
      </c>
      <c r="F3426" s="12">
        <v>2025.0</v>
      </c>
      <c r="G3426" s="13" t="s">
        <v>13</v>
      </c>
      <c r="H3426" s="14" t="s">
        <v>1264</v>
      </c>
      <c r="I3426" s="12">
        <v>63.0</v>
      </c>
      <c r="J3426" s="15" t="str">
        <f t="shared" si="1"/>
        <v>Relevant</v>
      </c>
    </row>
    <row r="3427" ht="22.5" customHeight="1">
      <c r="A3427" s="9" t="s">
        <v>10052</v>
      </c>
      <c r="B3427" s="10">
        <v>45624.78625</v>
      </c>
      <c r="C3427" s="11" t="s">
        <v>10053</v>
      </c>
      <c r="D3427" s="12">
        <v>11.0</v>
      </c>
      <c r="E3427" s="10" t="s">
        <v>17</v>
      </c>
      <c r="F3427" s="12">
        <v>2024.0</v>
      </c>
      <c r="G3427" s="13" t="s">
        <v>10054</v>
      </c>
      <c r="H3427" s="14" t="s">
        <v>10055</v>
      </c>
      <c r="I3427" s="12">
        <v>29566.0</v>
      </c>
      <c r="J3427" s="15" t="str">
        <f t="shared" si="1"/>
        <v>Relevant</v>
      </c>
    </row>
    <row r="3428" ht="22.5" customHeight="1">
      <c r="A3428" s="9" t="s">
        <v>10056</v>
      </c>
      <c r="B3428" s="10">
        <v>45545.54571759259</v>
      </c>
      <c r="C3428" s="11" t="s">
        <v>10057</v>
      </c>
      <c r="D3428" s="12">
        <v>9.0</v>
      </c>
      <c r="E3428" s="10" t="s">
        <v>114</v>
      </c>
      <c r="F3428" s="12">
        <v>2024.0</v>
      </c>
      <c r="G3428" s="13" t="s">
        <v>13</v>
      </c>
      <c r="H3428" s="14" t="s">
        <v>10058</v>
      </c>
      <c r="I3428" s="12">
        <v>34.0</v>
      </c>
      <c r="J3428" s="15" t="str">
        <f t="shared" si="1"/>
        <v>Relevant</v>
      </c>
    </row>
    <row r="3429" ht="22.5" customHeight="1">
      <c r="A3429" s="9" t="s">
        <v>10059</v>
      </c>
      <c r="B3429" s="10">
        <v>45623.67681712963</v>
      </c>
      <c r="C3429" s="11" t="s">
        <v>10060</v>
      </c>
      <c r="D3429" s="12">
        <v>11.0</v>
      </c>
      <c r="E3429" s="10" t="s">
        <v>17</v>
      </c>
      <c r="F3429" s="12">
        <v>2024.0</v>
      </c>
      <c r="G3429" s="13" t="s">
        <v>10061</v>
      </c>
      <c r="H3429" s="14" t="s">
        <v>10062</v>
      </c>
      <c r="I3429" s="12">
        <v>87353.0</v>
      </c>
      <c r="J3429" s="15" t="str">
        <f t="shared" si="1"/>
        <v>Irrelevant</v>
      </c>
    </row>
    <row r="3430" ht="22.5" customHeight="1">
      <c r="A3430" s="9" t="s">
        <v>10063</v>
      </c>
      <c r="B3430" s="10">
        <v>45696.99385416666</v>
      </c>
      <c r="C3430" s="11" t="s">
        <v>10064</v>
      </c>
      <c r="D3430" s="12">
        <v>2.0</v>
      </c>
      <c r="E3430" s="10" t="s">
        <v>12</v>
      </c>
      <c r="F3430" s="12">
        <v>2025.0</v>
      </c>
      <c r="G3430" s="13" t="s">
        <v>13</v>
      </c>
      <c r="H3430" s="14" t="s">
        <v>14</v>
      </c>
      <c r="I3430" s="12">
        <v>9.0</v>
      </c>
      <c r="J3430" s="15" t="str">
        <f t="shared" si="1"/>
        <v>Relevant</v>
      </c>
    </row>
    <row r="3431" ht="22.5" customHeight="1">
      <c r="A3431" s="9" t="s">
        <v>10065</v>
      </c>
      <c r="B3431" s="10">
        <v>45606.66924768518</v>
      </c>
      <c r="C3431" s="11" t="s">
        <v>10066</v>
      </c>
      <c r="D3431" s="12">
        <v>11.0</v>
      </c>
      <c r="E3431" s="10" t="s">
        <v>17</v>
      </c>
      <c r="F3431" s="12">
        <v>2024.0</v>
      </c>
      <c r="G3431" s="13" t="s">
        <v>13</v>
      </c>
      <c r="H3431" s="14" t="s">
        <v>100</v>
      </c>
      <c r="I3431" s="12">
        <v>93.0</v>
      </c>
      <c r="J3431" s="15" t="str">
        <f t="shared" si="1"/>
        <v>Relevant</v>
      </c>
    </row>
    <row r="3432" ht="22.5" customHeight="1">
      <c r="A3432" s="9" t="s">
        <v>10067</v>
      </c>
      <c r="B3432" s="10">
        <v>45590.54856481482</v>
      </c>
      <c r="C3432" s="11" t="s">
        <v>10068</v>
      </c>
      <c r="D3432" s="12">
        <v>10.0</v>
      </c>
      <c r="E3432" s="10" t="s">
        <v>42</v>
      </c>
      <c r="F3432" s="12">
        <v>2024.0</v>
      </c>
      <c r="G3432" s="13" t="s">
        <v>13</v>
      </c>
      <c r="H3432" s="14" t="s">
        <v>10069</v>
      </c>
      <c r="I3432" s="12">
        <v>1332.0</v>
      </c>
      <c r="J3432" s="15" t="str">
        <f t="shared" si="1"/>
        <v>Relevant</v>
      </c>
    </row>
    <row r="3433" ht="22.5" customHeight="1">
      <c r="A3433" s="9" t="s">
        <v>10070</v>
      </c>
      <c r="B3433" s="10">
        <v>45622.602627314816</v>
      </c>
      <c r="C3433" s="11" t="s">
        <v>10071</v>
      </c>
      <c r="D3433" s="12">
        <v>11.0</v>
      </c>
      <c r="E3433" s="10" t="s">
        <v>17</v>
      </c>
      <c r="F3433" s="12">
        <v>2024.0</v>
      </c>
      <c r="G3433" s="13" t="s">
        <v>13</v>
      </c>
      <c r="H3433" s="14" t="s">
        <v>220</v>
      </c>
      <c r="I3433" s="12">
        <v>42.0</v>
      </c>
      <c r="J3433" s="15" t="str">
        <f t="shared" si="1"/>
        <v>Relevant</v>
      </c>
    </row>
    <row r="3434" ht="22.5" customHeight="1">
      <c r="A3434" s="9" t="s">
        <v>10072</v>
      </c>
      <c r="B3434" s="10">
        <v>45597.36634259259</v>
      </c>
      <c r="C3434" s="11" t="s">
        <v>10073</v>
      </c>
      <c r="D3434" s="12">
        <v>11.0</v>
      </c>
      <c r="E3434" s="10" t="s">
        <v>17</v>
      </c>
      <c r="F3434" s="12">
        <v>2024.0</v>
      </c>
      <c r="G3434" s="13" t="s">
        <v>13</v>
      </c>
      <c r="H3434" s="14" t="s">
        <v>10074</v>
      </c>
      <c r="I3434" s="12">
        <v>1.4091577E7</v>
      </c>
      <c r="J3434" s="15" t="str">
        <f t="shared" si="1"/>
        <v>Relevant</v>
      </c>
    </row>
    <row r="3435" ht="22.5" customHeight="1">
      <c r="A3435" s="9" t="s">
        <v>10075</v>
      </c>
      <c r="B3435" s="10">
        <v>45621.87810185185</v>
      </c>
      <c r="C3435" s="11" t="s">
        <v>10076</v>
      </c>
      <c r="D3435" s="12">
        <v>11.0</v>
      </c>
      <c r="E3435" s="10" t="s">
        <v>17</v>
      </c>
      <c r="F3435" s="12">
        <v>2024.0</v>
      </c>
      <c r="G3435" s="13" t="s">
        <v>13</v>
      </c>
      <c r="H3435" s="14" t="s">
        <v>220</v>
      </c>
      <c r="I3435" s="12">
        <v>135.0</v>
      </c>
      <c r="J3435" s="15" t="str">
        <f t="shared" si="1"/>
        <v>Relevant</v>
      </c>
    </row>
    <row r="3436" ht="22.5" customHeight="1">
      <c r="A3436" s="9" t="s">
        <v>10077</v>
      </c>
      <c r="B3436" s="10">
        <v>45625.37458333333</v>
      </c>
      <c r="C3436" s="11" t="s">
        <v>10078</v>
      </c>
      <c r="D3436" s="12">
        <v>11.0</v>
      </c>
      <c r="E3436" s="10" t="s">
        <v>17</v>
      </c>
      <c r="F3436" s="12">
        <v>2024.0</v>
      </c>
      <c r="G3436" s="13" t="s">
        <v>5401</v>
      </c>
      <c r="H3436" s="14" t="s">
        <v>10079</v>
      </c>
      <c r="I3436" s="12">
        <v>622887.0</v>
      </c>
      <c r="J3436" s="15" t="str">
        <f t="shared" si="1"/>
        <v>Irrelevant</v>
      </c>
    </row>
    <row r="3437" ht="22.5" customHeight="1">
      <c r="A3437" s="9" t="s">
        <v>10080</v>
      </c>
      <c r="B3437" s="10">
        <v>45611.89930597222</v>
      </c>
      <c r="C3437" s="11" t="s">
        <v>10081</v>
      </c>
      <c r="D3437" s="12">
        <v>11.0</v>
      </c>
      <c r="E3437" s="10" t="s">
        <v>17</v>
      </c>
      <c r="F3437" s="12">
        <v>2024.0</v>
      </c>
      <c r="G3437" s="13" t="s">
        <v>10082</v>
      </c>
      <c r="H3437" s="14" t="s">
        <v>10083</v>
      </c>
      <c r="I3437" s="12">
        <v>0.0</v>
      </c>
      <c r="J3437" s="15" t="str">
        <f t="shared" si="1"/>
        <v>Relevant</v>
      </c>
    </row>
    <row r="3438" ht="22.5" customHeight="1">
      <c r="A3438" s="9" t="s">
        <v>10084</v>
      </c>
      <c r="B3438" s="10">
        <v>45609.94405092593</v>
      </c>
      <c r="C3438" s="11" t="s">
        <v>10085</v>
      </c>
      <c r="D3438" s="12">
        <v>11.0</v>
      </c>
      <c r="E3438" s="10" t="s">
        <v>17</v>
      </c>
      <c r="F3438" s="12">
        <v>2024.0</v>
      </c>
      <c r="G3438" s="13" t="s">
        <v>13</v>
      </c>
      <c r="H3438" s="14" t="s">
        <v>10086</v>
      </c>
      <c r="I3438" s="12">
        <v>86.0</v>
      </c>
      <c r="J3438" s="15" t="str">
        <f t="shared" si="1"/>
        <v>Irrelevant</v>
      </c>
    </row>
    <row r="3439" ht="22.5" customHeight="1">
      <c r="A3439" s="9" t="s">
        <v>10087</v>
      </c>
      <c r="B3439" s="10">
        <v>45423.299465358796</v>
      </c>
      <c r="C3439" s="11" t="s">
        <v>9516</v>
      </c>
      <c r="D3439" s="12">
        <v>5.0</v>
      </c>
      <c r="E3439" s="10" t="s">
        <v>21</v>
      </c>
      <c r="F3439" s="12">
        <v>2024.0</v>
      </c>
      <c r="G3439" s="13" t="s">
        <v>10088</v>
      </c>
      <c r="H3439" s="14" t="s">
        <v>10089</v>
      </c>
      <c r="I3439" s="12">
        <v>1.0442369E7</v>
      </c>
      <c r="J3439" s="15" t="str">
        <f t="shared" si="1"/>
        <v>Relevant</v>
      </c>
    </row>
    <row r="3440" ht="22.5" customHeight="1">
      <c r="A3440" s="9" t="s">
        <v>10090</v>
      </c>
      <c r="B3440" s="10">
        <v>45495.59736111111</v>
      </c>
      <c r="C3440" s="11" t="s">
        <v>10091</v>
      </c>
      <c r="D3440" s="12">
        <v>7.0</v>
      </c>
      <c r="E3440" s="10" t="s">
        <v>55</v>
      </c>
      <c r="F3440" s="12">
        <v>2024.0</v>
      </c>
      <c r="G3440" s="13" t="s">
        <v>13</v>
      </c>
      <c r="H3440" s="14" t="s">
        <v>3060</v>
      </c>
      <c r="I3440" s="12">
        <v>724.0</v>
      </c>
      <c r="J3440" s="15" t="str">
        <f t="shared" si="1"/>
        <v>Relevant</v>
      </c>
    </row>
    <row r="3441" ht="22.5" customHeight="1">
      <c r="A3441" s="9" t="s">
        <v>10092</v>
      </c>
      <c r="B3441" s="10">
        <v>45549.49333333333</v>
      </c>
      <c r="C3441" s="11" t="s">
        <v>10093</v>
      </c>
      <c r="D3441" s="12">
        <v>9.0</v>
      </c>
      <c r="E3441" s="10" t="s">
        <v>114</v>
      </c>
      <c r="F3441" s="12">
        <v>2024.0</v>
      </c>
      <c r="G3441" s="13" t="s">
        <v>13</v>
      </c>
      <c r="H3441" s="14" t="s">
        <v>1426</v>
      </c>
      <c r="I3441" s="12">
        <v>364.0</v>
      </c>
      <c r="J3441" s="15" t="str">
        <f t="shared" si="1"/>
        <v>Irrelevant</v>
      </c>
    </row>
    <row r="3442" ht="22.5" customHeight="1">
      <c r="A3442" s="9" t="s">
        <v>10094</v>
      </c>
      <c r="B3442" s="10">
        <v>45696.69280092593</v>
      </c>
      <c r="C3442" s="11" t="s">
        <v>10095</v>
      </c>
      <c r="D3442" s="12">
        <v>2.0</v>
      </c>
      <c r="E3442" s="10" t="s">
        <v>12</v>
      </c>
      <c r="F3442" s="12">
        <v>2025.0</v>
      </c>
      <c r="G3442" s="13" t="s">
        <v>13</v>
      </c>
      <c r="H3442" s="14" t="s">
        <v>2923</v>
      </c>
      <c r="I3442" s="12">
        <v>2519.0</v>
      </c>
      <c r="J3442" s="15" t="str">
        <f t="shared" si="1"/>
        <v>Relevant</v>
      </c>
    </row>
    <row r="3443" ht="22.5" customHeight="1">
      <c r="A3443" s="9" t="s">
        <v>10096</v>
      </c>
      <c r="B3443" s="10">
        <v>45423.50770833333</v>
      </c>
      <c r="C3443" s="11" t="s">
        <v>10097</v>
      </c>
      <c r="D3443" s="12">
        <v>5.0</v>
      </c>
      <c r="E3443" s="10" t="s">
        <v>21</v>
      </c>
      <c r="F3443" s="12">
        <v>2024.0</v>
      </c>
      <c r="G3443" s="13" t="s">
        <v>13</v>
      </c>
      <c r="H3443" s="14" t="s">
        <v>1708</v>
      </c>
      <c r="I3443" s="12">
        <v>1.0</v>
      </c>
      <c r="J3443" s="15" t="str">
        <f t="shared" si="1"/>
        <v>Relevant</v>
      </c>
    </row>
    <row r="3444" ht="22.5" customHeight="1">
      <c r="A3444" s="9" t="s">
        <v>10098</v>
      </c>
      <c r="B3444" s="10">
        <v>45565.645844907405</v>
      </c>
      <c r="C3444" s="11" t="s">
        <v>6404</v>
      </c>
      <c r="D3444" s="12">
        <v>9.0</v>
      </c>
      <c r="E3444" s="10" t="s">
        <v>114</v>
      </c>
      <c r="F3444" s="12">
        <v>2024.0</v>
      </c>
      <c r="G3444" s="13" t="s">
        <v>10099</v>
      </c>
      <c r="H3444" s="14" t="s">
        <v>10100</v>
      </c>
      <c r="I3444" s="12">
        <v>28298.0</v>
      </c>
      <c r="J3444" s="15" t="str">
        <f t="shared" si="1"/>
        <v>Irrelevant</v>
      </c>
    </row>
    <row r="3445" ht="22.5" customHeight="1">
      <c r="A3445" s="9" t="s">
        <v>10101</v>
      </c>
      <c r="B3445" s="10">
        <v>45639.6875</v>
      </c>
      <c r="C3445" s="11" t="s">
        <v>1380</v>
      </c>
      <c r="D3445" s="12">
        <v>12.0</v>
      </c>
      <c r="E3445" s="10" t="s">
        <v>26</v>
      </c>
      <c r="F3445" s="12">
        <v>2024.0</v>
      </c>
      <c r="G3445" s="13" t="s">
        <v>10102</v>
      </c>
      <c r="H3445" s="14" t="s">
        <v>10103</v>
      </c>
      <c r="I3445" s="12">
        <v>2258850.0</v>
      </c>
      <c r="J3445" s="15" t="str">
        <f t="shared" si="1"/>
        <v>Relevant</v>
      </c>
    </row>
    <row r="3446" ht="22.5" customHeight="1">
      <c r="A3446" s="9" t="s">
        <v>10104</v>
      </c>
      <c r="B3446" s="10">
        <v>45474.46380787037</v>
      </c>
      <c r="C3446" s="11" t="s">
        <v>10105</v>
      </c>
      <c r="D3446" s="12">
        <v>7.0</v>
      </c>
      <c r="E3446" s="10" t="s">
        <v>55</v>
      </c>
      <c r="F3446" s="12">
        <v>2024.0</v>
      </c>
      <c r="G3446" s="13" t="s">
        <v>13</v>
      </c>
      <c r="H3446" s="14" t="s">
        <v>56</v>
      </c>
      <c r="I3446" s="12">
        <v>0.0</v>
      </c>
      <c r="J3446" s="15" t="str">
        <f t="shared" si="1"/>
        <v>Relevant</v>
      </c>
    </row>
    <row r="3447" ht="22.5" customHeight="1">
      <c r="A3447" s="9" t="s">
        <v>10106</v>
      </c>
      <c r="B3447" s="10">
        <v>45612.554303171295</v>
      </c>
      <c r="C3447" s="11" t="s">
        <v>10107</v>
      </c>
      <c r="D3447" s="12">
        <v>11.0</v>
      </c>
      <c r="E3447" s="10" t="s">
        <v>17</v>
      </c>
      <c r="F3447" s="12">
        <v>2024.0</v>
      </c>
      <c r="G3447" s="13" t="s">
        <v>13</v>
      </c>
      <c r="H3447" s="14" t="s">
        <v>10108</v>
      </c>
      <c r="I3447" s="12">
        <v>6429.0</v>
      </c>
      <c r="J3447" s="15" t="str">
        <f t="shared" si="1"/>
        <v>Relevant</v>
      </c>
    </row>
    <row r="3448" ht="22.5" customHeight="1">
      <c r="A3448" s="9" t="s">
        <v>10109</v>
      </c>
      <c r="B3448" s="10">
        <v>45737.42438657407</v>
      </c>
      <c r="C3448" s="11" t="s">
        <v>663</v>
      </c>
      <c r="D3448" s="12">
        <v>3.0</v>
      </c>
      <c r="E3448" s="10" t="s">
        <v>59</v>
      </c>
      <c r="F3448" s="12">
        <v>2025.0</v>
      </c>
      <c r="G3448" s="13" t="s">
        <v>13</v>
      </c>
      <c r="H3448" s="14" t="s">
        <v>75</v>
      </c>
      <c r="I3448" s="12">
        <v>754.0</v>
      </c>
      <c r="J3448" s="15" t="str">
        <f t="shared" si="1"/>
        <v>Relevant</v>
      </c>
    </row>
    <row r="3449" ht="22.5" customHeight="1">
      <c r="A3449" s="9" t="s">
        <v>10110</v>
      </c>
      <c r="B3449" s="10">
        <v>45728.43833333333</v>
      </c>
      <c r="C3449" s="11" t="s">
        <v>10111</v>
      </c>
      <c r="D3449" s="12">
        <v>3.0</v>
      </c>
      <c r="E3449" s="10" t="s">
        <v>59</v>
      </c>
      <c r="F3449" s="12">
        <v>2025.0</v>
      </c>
      <c r="G3449" s="13" t="s">
        <v>10112</v>
      </c>
      <c r="H3449" s="14" t="s">
        <v>10113</v>
      </c>
      <c r="I3449" s="12">
        <v>996.0</v>
      </c>
      <c r="J3449" s="15" t="str">
        <f t="shared" si="1"/>
        <v>Irrelevant</v>
      </c>
    </row>
    <row r="3450" ht="22.5" customHeight="1">
      <c r="A3450" s="9" t="s">
        <v>10114</v>
      </c>
      <c r="B3450" s="10">
        <v>45622.861493055556</v>
      </c>
      <c r="C3450" s="11" t="s">
        <v>10115</v>
      </c>
      <c r="D3450" s="12">
        <v>11.0</v>
      </c>
      <c r="E3450" s="10" t="s">
        <v>17</v>
      </c>
      <c r="F3450" s="12">
        <v>2024.0</v>
      </c>
      <c r="G3450" s="13" t="s">
        <v>13</v>
      </c>
      <c r="H3450" s="14" t="s">
        <v>2331</v>
      </c>
      <c r="I3450" s="12">
        <v>0.0</v>
      </c>
      <c r="J3450" s="15" t="str">
        <f t="shared" si="1"/>
        <v>Relevant</v>
      </c>
    </row>
    <row r="3451" ht="22.5" customHeight="1">
      <c r="A3451" s="9" t="s">
        <v>10116</v>
      </c>
      <c r="B3451" s="10">
        <v>45622.166666666664</v>
      </c>
      <c r="C3451" s="11" t="s">
        <v>374</v>
      </c>
      <c r="D3451" s="12">
        <v>11.0</v>
      </c>
      <c r="E3451" s="10" t="s">
        <v>17</v>
      </c>
      <c r="F3451" s="12">
        <v>2024.0</v>
      </c>
      <c r="G3451" s="13" t="s">
        <v>10117</v>
      </c>
      <c r="H3451" s="14" t="s">
        <v>10118</v>
      </c>
      <c r="I3451" s="12">
        <v>8468849.0</v>
      </c>
      <c r="J3451" s="15" t="str">
        <f t="shared" si="1"/>
        <v>Relevant</v>
      </c>
    </row>
    <row r="3452" ht="22.5" customHeight="1">
      <c r="A3452" s="9" t="s">
        <v>10119</v>
      </c>
      <c r="B3452" s="10">
        <v>45593.396875</v>
      </c>
      <c r="C3452" s="11" t="s">
        <v>10120</v>
      </c>
      <c r="D3452" s="12">
        <v>10.0</v>
      </c>
      <c r="E3452" s="10" t="s">
        <v>42</v>
      </c>
      <c r="F3452" s="12">
        <v>2024.0</v>
      </c>
      <c r="G3452" s="13" t="s">
        <v>13</v>
      </c>
      <c r="H3452" s="14" t="s">
        <v>9085</v>
      </c>
      <c r="I3452" s="12">
        <v>2842.0</v>
      </c>
      <c r="J3452" s="15" t="str">
        <f t="shared" si="1"/>
        <v>Irrelevant</v>
      </c>
    </row>
    <row r="3453" ht="22.5" customHeight="1">
      <c r="A3453" s="9" t="s">
        <v>10121</v>
      </c>
      <c r="B3453" s="10">
        <v>45698.61756944445</v>
      </c>
      <c r="C3453" s="11" t="s">
        <v>10122</v>
      </c>
      <c r="D3453" s="12">
        <v>2.0</v>
      </c>
      <c r="E3453" s="10" t="s">
        <v>12</v>
      </c>
      <c r="F3453" s="12">
        <v>2025.0</v>
      </c>
      <c r="G3453" s="13" t="s">
        <v>13</v>
      </c>
      <c r="H3453" s="14" t="s">
        <v>691</v>
      </c>
      <c r="I3453" s="12">
        <v>26.0</v>
      </c>
      <c r="J3453" s="15" t="str">
        <f t="shared" si="1"/>
        <v>Relevant</v>
      </c>
    </row>
    <row r="3454" ht="22.5" customHeight="1">
      <c r="A3454" s="9" t="s">
        <v>10123</v>
      </c>
      <c r="B3454" s="10">
        <v>45436.29923611111</v>
      </c>
      <c r="C3454" s="11" t="s">
        <v>10124</v>
      </c>
      <c r="D3454" s="12">
        <v>5.0</v>
      </c>
      <c r="E3454" s="10" t="s">
        <v>21</v>
      </c>
      <c r="F3454" s="12">
        <v>2024.0</v>
      </c>
      <c r="G3454" s="13" t="s">
        <v>10125</v>
      </c>
      <c r="H3454" s="14" t="s">
        <v>10126</v>
      </c>
      <c r="I3454" s="12">
        <v>135412.0</v>
      </c>
      <c r="J3454" s="15" t="str">
        <f t="shared" si="1"/>
        <v>Irrelevant</v>
      </c>
    </row>
    <row r="3455" ht="22.5" customHeight="1">
      <c r="A3455" s="9" t="s">
        <v>10127</v>
      </c>
      <c r="B3455" s="10">
        <v>45629.560648148145</v>
      </c>
      <c r="C3455" s="11" t="s">
        <v>10128</v>
      </c>
      <c r="D3455" s="12">
        <v>12.0</v>
      </c>
      <c r="E3455" s="10" t="s">
        <v>26</v>
      </c>
      <c r="F3455" s="12">
        <v>2024.0</v>
      </c>
      <c r="G3455" s="13" t="s">
        <v>13</v>
      </c>
      <c r="H3455" s="14" t="s">
        <v>237</v>
      </c>
      <c r="I3455" s="12">
        <v>90.0</v>
      </c>
      <c r="J3455" s="15" t="str">
        <f t="shared" si="1"/>
        <v>Relevant</v>
      </c>
    </row>
    <row r="3456" ht="22.5" customHeight="1">
      <c r="A3456" s="9" t="s">
        <v>10129</v>
      </c>
      <c r="B3456" s="10">
        <v>45419.900092592594</v>
      </c>
      <c r="C3456" s="11" t="s">
        <v>10130</v>
      </c>
      <c r="D3456" s="12">
        <v>5.0</v>
      </c>
      <c r="E3456" s="10" t="s">
        <v>21</v>
      </c>
      <c r="F3456" s="12">
        <v>2024.0</v>
      </c>
      <c r="G3456" s="13" t="s">
        <v>13</v>
      </c>
      <c r="H3456" s="14" t="s">
        <v>3365</v>
      </c>
      <c r="I3456" s="12">
        <v>16.0</v>
      </c>
      <c r="J3456" s="15" t="str">
        <f t="shared" si="1"/>
        <v>Irrelevant</v>
      </c>
    </row>
    <row r="3457" ht="22.5" customHeight="1">
      <c r="A3457" s="9" t="s">
        <v>10131</v>
      </c>
      <c r="B3457" s="10">
        <v>45696.82670138889</v>
      </c>
      <c r="C3457" s="11" t="s">
        <v>10132</v>
      </c>
      <c r="D3457" s="12">
        <v>2.0</v>
      </c>
      <c r="E3457" s="10" t="s">
        <v>12</v>
      </c>
      <c r="F3457" s="12">
        <v>2025.0</v>
      </c>
      <c r="G3457" s="13" t="s">
        <v>13</v>
      </c>
      <c r="H3457" s="14" t="s">
        <v>14</v>
      </c>
      <c r="I3457" s="12">
        <v>31.0</v>
      </c>
      <c r="J3457" s="15" t="str">
        <f t="shared" si="1"/>
        <v>Relevant</v>
      </c>
    </row>
    <row r="3458" ht="22.5" customHeight="1">
      <c r="A3458" s="9" t="s">
        <v>10133</v>
      </c>
      <c r="B3458" s="10">
        <v>45643.246875</v>
      </c>
      <c r="C3458" s="11" t="s">
        <v>10134</v>
      </c>
      <c r="D3458" s="12">
        <v>12.0</v>
      </c>
      <c r="E3458" s="10" t="s">
        <v>26</v>
      </c>
      <c r="F3458" s="12">
        <v>2024.0</v>
      </c>
      <c r="G3458" s="13" t="s">
        <v>13</v>
      </c>
      <c r="H3458" s="14" t="s">
        <v>9992</v>
      </c>
      <c r="I3458" s="12">
        <v>1127.0</v>
      </c>
      <c r="J3458" s="15" t="str">
        <f t="shared" si="1"/>
        <v>Relevant</v>
      </c>
    </row>
    <row r="3459" ht="22.5" customHeight="1">
      <c r="A3459" s="9" t="s">
        <v>10135</v>
      </c>
      <c r="B3459" s="10">
        <v>45617.45741898148</v>
      </c>
      <c r="C3459" s="11" t="s">
        <v>10136</v>
      </c>
      <c r="D3459" s="12">
        <v>11.0</v>
      </c>
      <c r="E3459" s="10" t="s">
        <v>17</v>
      </c>
      <c r="F3459" s="12">
        <v>2024.0</v>
      </c>
      <c r="G3459" s="13" t="s">
        <v>10137</v>
      </c>
      <c r="H3459" s="14" t="str">
        <f>IFERROR(__xludf.DUMMYFUNCTION("TRIM(REGEXREPLACE(GOOGLETRANSLATE(G3459,""auto"",""en""),""(?i)\b(RT|QT)\s*@?\w*:?\s*|https?://\S+|@\w+|#\w+|[^\x00-\x7F]|[^\w\s]"",""""))"),"Indore To curb pollution it is mandatory for vehicles to get Pollution Under Control Certificate Indore To curb pollution it is mandatory for vehicles to get Pollution Under Control Certificate")</f>
        <v>Indore To curb pollution it is mandatory for vehicles to get Pollution Under Control Certificate Indore To curb pollution it is mandatory for vehicles to get Pollution Under Control Certificate</v>
      </c>
      <c r="I3459" s="12">
        <v>288406.0</v>
      </c>
      <c r="J3459" s="15" t="str">
        <f t="shared" si="1"/>
        <v>Relevant</v>
      </c>
    </row>
    <row r="3460" ht="22.5" customHeight="1">
      <c r="A3460" s="9" t="s">
        <v>10138</v>
      </c>
      <c r="B3460" s="10">
        <v>45614.737442129626</v>
      </c>
      <c r="C3460" s="11" t="s">
        <v>10139</v>
      </c>
      <c r="D3460" s="12">
        <v>11.0</v>
      </c>
      <c r="E3460" s="10" t="s">
        <v>17</v>
      </c>
      <c r="F3460" s="12">
        <v>2024.0</v>
      </c>
      <c r="G3460" s="13" t="s">
        <v>13</v>
      </c>
      <c r="H3460" s="14" t="s">
        <v>423</v>
      </c>
      <c r="I3460" s="12">
        <v>277.0</v>
      </c>
      <c r="J3460" s="15" t="str">
        <f t="shared" si="1"/>
        <v>Relevant</v>
      </c>
    </row>
    <row r="3461" ht="22.5" customHeight="1">
      <c r="A3461" s="9" t="s">
        <v>10140</v>
      </c>
      <c r="B3461" s="10">
        <v>45651.31232351852</v>
      </c>
      <c r="C3461" s="11" t="s">
        <v>10141</v>
      </c>
      <c r="D3461" s="12">
        <v>12.0</v>
      </c>
      <c r="E3461" s="10" t="s">
        <v>26</v>
      </c>
      <c r="F3461" s="12">
        <v>2024.0</v>
      </c>
      <c r="G3461" s="13" t="s">
        <v>10142</v>
      </c>
      <c r="H3461" s="14" t="s">
        <v>10143</v>
      </c>
      <c r="I3461" s="12">
        <v>31097.0</v>
      </c>
      <c r="J3461" s="15" t="str">
        <f t="shared" si="1"/>
        <v>Relevant</v>
      </c>
    </row>
    <row r="3462" ht="22.5" customHeight="1">
      <c r="A3462" s="9" t="s">
        <v>10144</v>
      </c>
      <c r="B3462" s="10">
        <v>45614.70960648148</v>
      </c>
      <c r="C3462" s="11" t="s">
        <v>10145</v>
      </c>
      <c r="D3462" s="12">
        <v>11.0</v>
      </c>
      <c r="E3462" s="10" t="s">
        <v>17</v>
      </c>
      <c r="F3462" s="12">
        <v>2024.0</v>
      </c>
      <c r="G3462" s="13" t="s">
        <v>13</v>
      </c>
      <c r="H3462" s="14" t="s">
        <v>423</v>
      </c>
      <c r="I3462" s="12">
        <v>289.0</v>
      </c>
      <c r="J3462" s="15" t="str">
        <f t="shared" si="1"/>
        <v>Relevant</v>
      </c>
    </row>
    <row r="3463" ht="22.5" customHeight="1">
      <c r="A3463" s="9" t="s">
        <v>10146</v>
      </c>
      <c r="B3463" s="10">
        <v>45614.800208333334</v>
      </c>
      <c r="C3463" s="11" t="s">
        <v>10147</v>
      </c>
      <c r="D3463" s="12">
        <v>11.0</v>
      </c>
      <c r="E3463" s="10" t="s">
        <v>17</v>
      </c>
      <c r="F3463" s="12">
        <v>2024.0</v>
      </c>
      <c r="G3463" s="13" t="s">
        <v>13</v>
      </c>
      <c r="H3463" s="14" t="s">
        <v>31</v>
      </c>
      <c r="I3463" s="12">
        <v>1.0</v>
      </c>
      <c r="J3463" s="15" t="str">
        <f t="shared" si="1"/>
        <v>Relevant</v>
      </c>
    </row>
    <row r="3464" ht="22.5" customHeight="1">
      <c r="A3464" s="9" t="s">
        <v>10148</v>
      </c>
      <c r="B3464" s="10">
        <v>45606.68184027778</v>
      </c>
      <c r="C3464" s="11" t="s">
        <v>10149</v>
      </c>
      <c r="D3464" s="12">
        <v>11.0</v>
      </c>
      <c r="E3464" s="10" t="s">
        <v>17</v>
      </c>
      <c r="F3464" s="12">
        <v>2024.0</v>
      </c>
      <c r="G3464" s="13" t="s">
        <v>13</v>
      </c>
      <c r="H3464" s="14" t="s">
        <v>100</v>
      </c>
      <c r="I3464" s="12">
        <v>278.0</v>
      </c>
      <c r="J3464" s="15" t="str">
        <f t="shared" si="1"/>
        <v>Relevant</v>
      </c>
    </row>
    <row r="3465" ht="22.5" customHeight="1">
      <c r="A3465" s="9" t="s">
        <v>10150</v>
      </c>
      <c r="B3465" s="10">
        <v>45492.43667824074</v>
      </c>
      <c r="C3465" s="11" t="s">
        <v>8614</v>
      </c>
      <c r="D3465" s="12">
        <v>7.0</v>
      </c>
      <c r="E3465" s="10" t="s">
        <v>55</v>
      </c>
      <c r="F3465" s="12">
        <v>2024.0</v>
      </c>
      <c r="G3465" s="13" t="s">
        <v>13</v>
      </c>
      <c r="H3465" s="14" t="s">
        <v>214</v>
      </c>
      <c r="I3465" s="12">
        <v>4225.0</v>
      </c>
      <c r="J3465" s="15" t="str">
        <f t="shared" si="1"/>
        <v>Relevant</v>
      </c>
    </row>
    <row r="3466" ht="22.5" customHeight="1">
      <c r="A3466" s="9" t="s">
        <v>10151</v>
      </c>
      <c r="B3466" s="10">
        <v>45596.80836805556</v>
      </c>
      <c r="C3466" s="11" t="s">
        <v>8813</v>
      </c>
      <c r="D3466" s="12">
        <v>10.0</v>
      </c>
      <c r="E3466" s="10" t="s">
        <v>42</v>
      </c>
      <c r="F3466" s="12">
        <v>2024.0</v>
      </c>
      <c r="G3466" s="13" t="s">
        <v>13</v>
      </c>
      <c r="H3466" s="14" t="s">
        <v>10152</v>
      </c>
      <c r="I3466" s="12">
        <v>1904.0</v>
      </c>
      <c r="J3466" s="15" t="str">
        <f t="shared" si="1"/>
        <v>Relevant</v>
      </c>
    </row>
    <row r="3467" ht="22.5" customHeight="1">
      <c r="A3467" s="9" t="s">
        <v>10153</v>
      </c>
      <c r="B3467" s="10">
        <v>45697.60865740741</v>
      </c>
      <c r="C3467" s="11" t="s">
        <v>10154</v>
      </c>
      <c r="D3467" s="12">
        <v>2.0</v>
      </c>
      <c r="E3467" s="10" t="s">
        <v>12</v>
      </c>
      <c r="F3467" s="12">
        <v>2025.0</v>
      </c>
      <c r="G3467" s="13" t="s">
        <v>13</v>
      </c>
      <c r="H3467" s="14" t="s">
        <v>14</v>
      </c>
      <c r="I3467" s="12">
        <v>873.0</v>
      </c>
      <c r="J3467" s="15" t="str">
        <f t="shared" si="1"/>
        <v>Relevant</v>
      </c>
    </row>
    <row r="3468" ht="22.5" customHeight="1">
      <c r="A3468" s="9" t="s">
        <v>10155</v>
      </c>
      <c r="B3468" s="10">
        <v>45614.89960648148</v>
      </c>
      <c r="C3468" s="11" t="s">
        <v>10156</v>
      </c>
      <c r="D3468" s="12">
        <v>11.0</v>
      </c>
      <c r="E3468" s="10" t="s">
        <v>17</v>
      </c>
      <c r="F3468" s="12">
        <v>2024.0</v>
      </c>
      <c r="G3468" s="13" t="s">
        <v>13</v>
      </c>
      <c r="H3468" s="14" t="s">
        <v>4013</v>
      </c>
      <c r="I3468" s="12">
        <v>703.0</v>
      </c>
      <c r="J3468" s="15" t="str">
        <f t="shared" si="1"/>
        <v>Relevant</v>
      </c>
    </row>
    <row r="3469" ht="22.5" customHeight="1">
      <c r="A3469" s="9" t="s">
        <v>10157</v>
      </c>
      <c r="B3469" s="10">
        <v>45621.73542824074</v>
      </c>
      <c r="C3469" s="11" t="s">
        <v>10158</v>
      </c>
      <c r="D3469" s="12">
        <v>11.0</v>
      </c>
      <c r="E3469" s="10" t="s">
        <v>17</v>
      </c>
      <c r="F3469" s="12">
        <v>2024.0</v>
      </c>
      <c r="G3469" s="13" t="s">
        <v>13</v>
      </c>
      <c r="H3469" s="14" t="s">
        <v>220</v>
      </c>
      <c r="I3469" s="12">
        <v>84.0</v>
      </c>
      <c r="J3469" s="15" t="str">
        <f t="shared" si="1"/>
        <v>Relevant</v>
      </c>
    </row>
    <row r="3470" ht="22.5" customHeight="1">
      <c r="A3470" s="9" t="s">
        <v>10159</v>
      </c>
      <c r="B3470" s="10">
        <v>45549.35403935185</v>
      </c>
      <c r="C3470" s="11" t="s">
        <v>10160</v>
      </c>
      <c r="D3470" s="12">
        <v>9.0</v>
      </c>
      <c r="E3470" s="10" t="s">
        <v>114</v>
      </c>
      <c r="F3470" s="12">
        <v>2024.0</v>
      </c>
      <c r="G3470" s="13" t="s">
        <v>13</v>
      </c>
      <c r="H3470" s="14" t="s">
        <v>1426</v>
      </c>
      <c r="I3470" s="12">
        <v>2209.0</v>
      </c>
      <c r="J3470" s="15" t="str">
        <f t="shared" si="1"/>
        <v>Irrelevant</v>
      </c>
    </row>
    <row r="3471" ht="22.5" customHeight="1">
      <c r="A3471" s="9" t="s">
        <v>10161</v>
      </c>
      <c r="B3471" s="10">
        <v>45586.58796296296</v>
      </c>
      <c r="C3471" s="11" t="s">
        <v>10162</v>
      </c>
      <c r="D3471" s="12">
        <v>10.0</v>
      </c>
      <c r="E3471" s="10" t="s">
        <v>42</v>
      </c>
      <c r="F3471" s="12">
        <v>2024.0</v>
      </c>
      <c r="G3471" s="13" t="s">
        <v>10163</v>
      </c>
      <c r="H3471" s="14" t="s">
        <v>10164</v>
      </c>
      <c r="I3471" s="12">
        <v>125169.0</v>
      </c>
      <c r="J3471" s="15" t="str">
        <f t="shared" si="1"/>
        <v>Relevant</v>
      </c>
    </row>
    <row r="3472" ht="22.5" customHeight="1">
      <c r="A3472" s="9" t="s">
        <v>10165</v>
      </c>
      <c r="B3472" s="10">
        <v>45714.436319444445</v>
      </c>
      <c r="C3472" s="11" t="s">
        <v>10166</v>
      </c>
      <c r="D3472" s="12">
        <v>2.0</v>
      </c>
      <c r="E3472" s="10" t="s">
        <v>12</v>
      </c>
      <c r="F3472" s="12">
        <v>2025.0</v>
      </c>
      <c r="G3472" s="13" t="s">
        <v>10167</v>
      </c>
      <c r="H3472" s="14" t="s">
        <v>10168</v>
      </c>
      <c r="I3472" s="12">
        <v>386309.0</v>
      </c>
      <c r="J3472" s="15" t="str">
        <f t="shared" si="1"/>
        <v>Irrelevant</v>
      </c>
    </row>
    <row r="3473" ht="22.5" customHeight="1">
      <c r="A3473" s="9" t="s">
        <v>10169</v>
      </c>
      <c r="B3473" s="10">
        <v>45595.440462962964</v>
      </c>
      <c r="C3473" s="11" t="s">
        <v>10170</v>
      </c>
      <c r="D3473" s="12">
        <v>10.0</v>
      </c>
      <c r="E3473" s="10" t="s">
        <v>42</v>
      </c>
      <c r="F3473" s="12">
        <v>2024.0</v>
      </c>
      <c r="G3473" s="13" t="s">
        <v>13</v>
      </c>
      <c r="H3473" s="14" t="s">
        <v>10171</v>
      </c>
      <c r="I3473" s="12">
        <v>5.0</v>
      </c>
      <c r="J3473" s="15" t="str">
        <f t="shared" si="1"/>
        <v>Irrelevant</v>
      </c>
    </row>
    <row r="3474" ht="22.5" customHeight="1">
      <c r="A3474" s="9" t="s">
        <v>10172</v>
      </c>
      <c r="B3474" s="10">
        <v>45492.46042824074</v>
      </c>
      <c r="C3474" s="11" t="s">
        <v>10173</v>
      </c>
      <c r="D3474" s="12">
        <v>7.0</v>
      </c>
      <c r="E3474" s="10" t="s">
        <v>55</v>
      </c>
      <c r="F3474" s="12">
        <v>2024.0</v>
      </c>
      <c r="G3474" s="13" t="s">
        <v>13</v>
      </c>
      <c r="H3474" s="14" t="s">
        <v>214</v>
      </c>
      <c r="I3474" s="12">
        <v>57.0</v>
      </c>
      <c r="J3474" s="15" t="str">
        <f t="shared" si="1"/>
        <v>Relevant</v>
      </c>
    </row>
    <row r="3475" ht="22.5" customHeight="1">
      <c r="A3475" s="9" t="s">
        <v>10174</v>
      </c>
      <c r="B3475" s="10">
        <v>45601.375243055554</v>
      </c>
      <c r="C3475" s="11" t="s">
        <v>10175</v>
      </c>
      <c r="D3475" s="12">
        <v>11.0</v>
      </c>
      <c r="E3475" s="10" t="s">
        <v>17</v>
      </c>
      <c r="F3475" s="12">
        <v>2024.0</v>
      </c>
      <c r="G3475" s="13" t="s">
        <v>13</v>
      </c>
      <c r="H3475" s="14" t="s">
        <v>10176</v>
      </c>
      <c r="I3475" s="12">
        <v>388.0</v>
      </c>
      <c r="J3475" s="15" t="str">
        <f t="shared" si="1"/>
        <v>Relevant</v>
      </c>
    </row>
    <row r="3476" ht="22.5" customHeight="1">
      <c r="A3476" s="9" t="s">
        <v>10177</v>
      </c>
      <c r="B3476" s="10">
        <v>45597.403707777776</v>
      </c>
      <c r="C3476" s="11" t="s">
        <v>10178</v>
      </c>
      <c r="D3476" s="12">
        <v>11.0</v>
      </c>
      <c r="E3476" s="10" t="s">
        <v>17</v>
      </c>
      <c r="F3476" s="12">
        <v>2024.0</v>
      </c>
      <c r="G3476" s="13" t="s">
        <v>10179</v>
      </c>
      <c r="H3476" s="14" t="s">
        <v>10180</v>
      </c>
      <c r="I3476" s="12">
        <v>2.1345286E7</v>
      </c>
      <c r="J3476" s="15" t="str">
        <f t="shared" si="1"/>
        <v>Relevant</v>
      </c>
    </row>
    <row r="3477" ht="22.5" customHeight="1">
      <c r="A3477" s="9" t="s">
        <v>10181</v>
      </c>
      <c r="B3477" s="10">
        <v>45546.42784722222</v>
      </c>
      <c r="C3477" s="11" t="s">
        <v>10182</v>
      </c>
      <c r="D3477" s="12">
        <v>9.0</v>
      </c>
      <c r="E3477" s="10" t="s">
        <v>114</v>
      </c>
      <c r="F3477" s="12">
        <v>2024.0</v>
      </c>
      <c r="G3477" s="13" t="s">
        <v>13</v>
      </c>
      <c r="H3477" s="14" t="s">
        <v>10183</v>
      </c>
      <c r="I3477" s="12">
        <v>2415.0</v>
      </c>
      <c r="J3477" s="15" t="str">
        <f t="shared" si="1"/>
        <v>Relevant</v>
      </c>
    </row>
    <row r="3478" ht="22.5" customHeight="1">
      <c r="A3478" s="9" t="s">
        <v>10184</v>
      </c>
      <c r="B3478" s="10">
        <v>45586.92148163194</v>
      </c>
      <c r="C3478" s="11" t="s">
        <v>10185</v>
      </c>
      <c r="D3478" s="12">
        <v>10.0</v>
      </c>
      <c r="E3478" s="10" t="s">
        <v>42</v>
      </c>
      <c r="F3478" s="12">
        <v>2024.0</v>
      </c>
      <c r="G3478" s="13" t="s">
        <v>10186</v>
      </c>
      <c r="H3478" s="14" t="s">
        <v>10187</v>
      </c>
      <c r="I3478" s="12">
        <v>1.2767834E7</v>
      </c>
      <c r="J3478" s="15" t="str">
        <f t="shared" si="1"/>
        <v>Relevant</v>
      </c>
    </row>
    <row r="3479" ht="22.5" customHeight="1">
      <c r="A3479" s="9" t="s">
        <v>10188</v>
      </c>
      <c r="B3479" s="10">
        <v>45701.65796296296</v>
      </c>
      <c r="C3479" s="11" t="s">
        <v>10189</v>
      </c>
      <c r="D3479" s="12">
        <v>2.0</v>
      </c>
      <c r="E3479" s="10" t="s">
        <v>12</v>
      </c>
      <c r="F3479" s="12">
        <v>2025.0</v>
      </c>
      <c r="G3479" s="13" t="s">
        <v>13</v>
      </c>
      <c r="H3479" s="14" t="s">
        <v>7025</v>
      </c>
      <c r="I3479" s="12">
        <v>141.0</v>
      </c>
      <c r="J3479" s="15" t="str">
        <f t="shared" si="1"/>
        <v>Irrelevant</v>
      </c>
    </row>
    <row r="3480" ht="22.5" customHeight="1">
      <c r="A3480" s="9" t="s">
        <v>10190</v>
      </c>
      <c r="B3480" s="10">
        <v>45434.56726851852</v>
      </c>
      <c r="C3480" s="11" t="s">
        <v>10191</v>
      </c>
      <c r="D3480" s="12">
        <v>5.0</v>
      </c>
      <c r="E3480" s="10" t="s">
        <v>21</v>
      </c>
      <c r="F3480" s="12">
        <v>2024.0</v>
      </c>
      <c r="G3480" s="13" t="s">
        <v>13</v>
      </c>
      <c r="H3480" s="14" t="s">
        <v>189</v>
      </c>
      <c r="I3480" s="12">
        <v>216.0</v>
      </c>
      <c r="J3480" s="15" t="str">
        <f t="shared" si="1"/>
        <v>Relevant</v>
      </c>
    </row>
    <row r="3481" ht="22.5" customHeight="1">
      <c r="A3481" s="9" t="s">
        <v>10192</v>
      </c>
      <c r="B3481" s="10">
        <v>45588.86369212963</v>
      </c>
      <c r="C3481" s="11" t="s">
        <v>10193</v>
      </c>
      <c r="D3481" s="12">
        <v>10.0</v>
      </c>
      <c r="E3481" s="10" t="s">
        <v>42</v>
      </c>
      <c r="F3481" s="12">
        <v>2024.0</v>
      </c>
      <c r="G3481" s="13" t="s">
        <v>13</v>
      </c>
      <c r="H3481" s="14" t="s">
        <v>642</v>
      </c>
      <c r="I3481" s="12">
        <v>241.0</v>
      </c>
      <c r="J3481" s="15" t="str">
        <f t="shared" si="1"/>
        <v>Relevant</v>
      </c>
    </row>
    <row r="3482" ht="22.5" customHeight="1">
      <c r="A3482" s="9" t="s">
        <v>10194</v>
      </c>
      <c r="B3482" s="10">
        <v>45611.38659722222</v>
      </c>
      <c r="C3482" s="11" t="s">
        <v>10195</v>
      </c>
      <c r="D3482" s="12">
        <v>11.0</v>
      </c>
      <c r="E3482" s="10" t="s">
        <v>17</v>
      </c>
      <c r="F3482" s="12">
        <v>2024.0</v>
      </c>
      <c r="G3482" s="13" t="s">
        <v>13</v>
      </c>
      <c r="H3482" s="14" t="s">
        <v>2744</v>
      </c>
      <c r="I3482" s="12">
        <v>1120.0</v>
      </c>
      <c r="J3482" s="15" t="str">
        <f t="shared" si="1"/>
        <v>Relevant</v>
      </c>
    </row>
    <row r="3483" ht="22.5" customHeight="1">
      <c r="A3483" s="9" t="s">
        <v>10196</v>
      </c>
      <c r="B3483" s="10">
        <v>45696.99773148148</v>
      </c>
      <c r="C3483" s="11" t="s">
        <v>10197</v>
      </c>
      <c r="D3483" s="12">
        <v>2.0</v>
      </c>
      <c r="E3483" s="10" t="s">
        <v>12</v>
      </c>
      <c r="F3483" s="12">
        <v>2025.0</v>
      </c>
      <c r="G3483" s="13" t="s">
        <v>13</v>
      </c>
      <c r="H3483" s="14" t="s">
        <v>14</v>
      </c>
      <c r="I3483" s="12">
        <v>1062.0</v>
      </c>
      <c r="J3483" s="15" t="str">
        <f t="shared" si="1"/>
        <v>Relevant</v>
      </c>
    </row>
    <row r="3484" ht="22.5" customHeight="1">
      <c r="A3484" s="9" t="s">
        <v>10198</v>
      </c>
      <c r="B3484" s="10">
        <v>45660.77484953704</v>
      </c>
      <c r="C3484" s="11" t="s">
        <v>10199</v>
      </c>
      <c r="D3484" s="12">
        <v>1.0</v>
      </c>
      <c r="E3484" s="10" t="s">
        <v>70</v>
      </c>
      <c r="F3484" s="12">
        <v>2025.0</v>
      </c>
      <c r="G3484" s="13" t="s">
        <v>13</v>
      </c>
      <c r="H3484" s="14" t="s">
        <v>2417</v>
      </c>
      <c r="I3484" s="12">
        <v>331.0</v>
      </c>
      <c r="J3484" s="15" t="str">
        <f t="shared" si="1"/>
        <v>Irrelevant</v>
      </c>
    </row>
    <row r="3485" ht="22.5" customHeight="1">
      <c r="A3485" s="9" t="s">
        <v>10200</v>
      </c>
      <c r="B3485" s="10">
        <v>45473.50386574074</v>
      </c>
      <c r="C3485" s="11" t="s">
        <v>10201</v>
      </c>
      <c r="D3485" s="12">
        <v>6.0</v>
      </c>
      <c r="E3485" s="10" t="s">
        <v>34</v>
      </c>
      <c r="F3485" s="12">
        <v>2024.0</v>
      </c>
      <c r="G3485" s="13" t="s">
        <v>13</v>
      </c>
      <c r="H3485" s="14" t="s">
        <v>56</v>
      </c>
      <c r="I3485" s="12">
        <v>56.0</v>
      </c>
      <c r="J3485" s="15" t="str">
        <f t="shared" si="1"/>
        <v>Relevant</v>
      </c>
    </row>
    <row r="3486" ht="22.5" customHeight="1">
      <c r="A3486" s="9" t="s">
        <v>10202</v>
      </c>
      <c r="B3486" s="10">
        <v>45607.33813739583</v>
      </c>
      <c r="C3486" s="11" t="s">
        <v>10203</v>
      </c>
      <c r="D3486" s="12">
        <v>11.0</v>
      </c>
      <c r="E3486" s="10" t="s">
        <v>17</v>
      </c>
      <c r="F3486" s="12">
        <v>2024.0</v>
      </c>
      <c r="G3486" s="13" t="s">
        <v>10204</v>
      </c>
      <c r="H3486" s="14" t="s">
        <v>10205</v>
      </c>
      <c r="I3486" s="12">
        <v>1.1946612E7</v>
      </c>
      <c r="J3486" s="15" t="str">
        <f t="shared" si="1"/>
        <v>Relevant</v>
      </c>
    </row>
    <row r="3487" ht="22.5" customHeight="1">
      <c r="A3487" s="9" t="s">
        <v>10206</v>
      </c>
      <c r="B3487" s="10">
        <v>45641.48247685185</v>
      </c>
      <c r="C3487" s="11" t="s">
        <v>6346</v>
      </c>
      <c r="D3487" s="12">
        <v>12.0</v>
      </c>
      <c r="E3487" s="10" t="s">
        <v>26</v>
      </c>
      <c r="F3487" s="12">
        <v>2024.0</v>
      </c>
      <c r="G3487" s="13" t="s">
        <v>10207</v>
      </c>
      <c r="H3487" s="14" t="s">
        <v>10208</v>
      </c>
      <c r="I3487" s="12">
        <v>622887.0</v>
      </c>
      <c r="J3487" s="15" t="str">
        <f t="shared" si="1"/>
        <v>Irrelevant</v>
      </c>
    </row>
    <row r="3488" ht="22.5" customHeight="1">
      <c r="A3488" s="9" t="s">
        <v>10209</v>
      </c>
      <c r="B3488" s="10">
        <v>45596.48138888889</v>
      </c>
      <c r="C3488" s="11" t="s">
        <v>10210</v>
      </c>
      <c r="D3488" s="12">
        <v>10.0</v>
      </c>
      <c r="E3488" s="10" t="s">
        <v>42</v>
      </c>
      <c r="F3488" s="12">
        <v>2024.0</v>
      </c>
      <c r="G3488" s="13" t="s">
        <v>13</v>
      </c>
      <c r="H3488" s="14" t="s">
        <v>5957</v>
      </c>
      <c r="I3488" s="12">
        <v>5.0</v>
      </c>
      <c r="J3488" s="15" t="str">
        <f t="shared" si="1"/>
        <v>Irrelevant</v>
      </c>
    </row>
    <row r="3489" ht="22.5" customHeight="1">
      <c r="A3489" s="9" t="s">
        <v>10211</v>
      </c>
      <c r="B3489" s="10">
        <v>45535.524409722224</v>
      </c>
      <c r="C3489" s="11" t="s">
        <v>10212</v>
      </c>
      <c r="D3489" s="12">
        <v>8.0</v>
      </c>
      <c r="E3489" s="10" t="s">
        <v>167</v>
      </c>
      <c r="F3489" s="12">
        <v>2024.0</v>
      </c>
      <c r="G3489" s="13" t="s">
        <v>13</v>
      </c>
      <c r="H3489" s="14" t="s">
        <v>10213</v>
      </c>
      <c r="I3489" s="12">
        <v>32708.0</v>
      </c>
      <c r="J3489" s="15" t="str">
        <f t="shared" si="1"/>
        <v>Irrelevant</v>
      </c>
    </row>
    <row r="3490" ht="22.5" customHeight="1">
      <c r="A3490" s="9" t="s">
        <v>10214</v>
      </c>
      <c r="B3490" s="10">
        <v>45591.64677083334</v>
      </c>
      <c r="C3490" s="11" t="s">
        <v>10215</v>
      </c>
      <c r="D3490" s="12">
        <v>10.0</v>
      </c>
      <c r="E3490" s="10" t="s">
        <v>42</v>
      </c>
      <c r="F3490" s="12">
        <v>2024.0</v>
      </c>
      <c r="G3490" s="13" t="s">
        <v>13</v>
      </c>
      <c r="H3490" s="14" t="s">
        <v>131</v>
      </c>
      <c r="I3490" s="12">
        <v>163.0</v>
      </c>
      <c r="J3490" s="15" t="str">
        <f t="shared" si="1"/>
        <v>Relevant</v>
      </c>
    </row>
    <row r="3491" ht="22.5" customHeight="1">
      <c r="A3491" s="9" t="s">
        <v>10216</v>
      </c>
      <c r="B3491" s="10">
        <v>45597.310891203706</v>
      </c>
      <c r="C3491" s="11" t="s">
        <v>10217</v>
      </c>
      <c r="D3491" s="12">
        <v>11.0</v>
      </c>
      <c r="E3491" s="10" t="s">
        <v>17</v>
      </c>
      <c r="F3491" s="12">
        <v>2024.0</v>
      </c>
      <c r="G3491" s="13" t="s">
        <v>13</v>
      </c>
      <c r="H3491" s="14" t="s">
        <v>10218</v>
      </c>
      <c r="I3491" s="12">
        <v>549.0</v>
      </c>
      <c r="J3491" s="15" t="str">
        <f t="shared" si="1"/>
        <v>Relevant</v>
      </c>
    </row>
    <row r="3492" ht="22.5" customHeight="1">
      <c r="A3492" s="9" t="s">
        <v>10219</v>
      </c>
      <c r="B3492" s="10">
        <v>45693.348333333335</v>
      </c>
      <c r="C3492" s="11" t="s">
        <v>2671</v>
      </c>
      <c r="D3492" s="12">
        <v>2.0</v>
      </c>
      <c r="E3492" s="10" t="s">
        <v>12</v>
      </c>
      <c r="F3492" s="12">
        <v>2025.0</v>
      </c>
      <c r="G3492" s="13" t="s">
        <v>13</v>
      </c>
      <c r="H3492" s="14" t="s">
        <v>10220</v>
      </c>
      <c r="I3492" s="12">
        <v>1473.0</v>
      </c>
      <c r="J3492" s="15" t="str">
        <f t="shared" si="1"/>
        <v>Relevant</v>
      </c>
    </row>
    <row r="3493" ht="22.5" customHeight="1">
      <c r="A3493" s="9" t="s">
        <v>10221</v>
      </c>
      <c r="B3493" s="10">
        <v>45638.58399305555</v>
      </c>
      <c r="C3493" s="11" t="s">
        <v>10222</v>
      </c>
      <c r="D3493" s="12">
        <v>12.0</v>
      </c>
      <c r="E3493" s="10" t="s">
        <v>26</v>
      </c>
      <c r="F3493" s="12">
        <v>2024.0</v>
      </c>
      <c r="G3493" s="13" t="s">
        <v>10223</v>
      </c>
      <c r="H3493" s="14" t="s">
        <v>10224</v>
      </c>
      <c r="I3493" s="12">
        <v>19253.0</v>
      </c>
      <c r="J3493" s="15" t="str">
        <f t="shared" si="1"/>
        <v>Irrelevant</v>
      </c>
    </row>
    <row r="3494" ht="22.5" customHeight="1">
      <c r="A3494" s="9" t="s">
        <v>10225</v>
      </c>
      <c r="B3494" s="10">
        <v>45628.70630787037</v>
      </c>
      <c r="C3494" s="11" t="s">
        <v>10226</v>
      </c>
      <c r="D3494" s="12">
        <v>12.0</v>
      </c>
      <c r="E3494" s="10" t="s">
        <v>26</v>
      </c>
      <c r="F3494" s="12">
        <v>2024.0</v>
      </c>
      <c r="G3494" s="13" t="s">
        <v>10227</v>
      </c>
      <c r="H3494" s="14" t="s">
        <v>10228</v>
      </c>
      <c r="I3494" s="12">
        <v>792.0</v>
      </c>
      <c r="J3494" s="15" t="str">
        <f t="shared" si="1"/>
        <v>Relevant</v>
      </c>
    </row>
    <row r="3495" ht="22.5" customHeight="1">
      <c r="A3495" s="9" t="s">
        <v>10229</v>
      </c>
      <c r="B3495" s="10">
        <v>45434.550092592595</v>
      </c>
      <c r="C3495" s="11" t="s">
        <v>10230</v>
      </c>
      <c r="D3495" s="12">
        <v>5.0</v>
      </c>
      <c r="E3495" s="10" t="s">
        <v>21</v>
      </c>
      <c r="F3495" s="12">
        <v>2024.0</v>
      </c>
      <c r="G3495" s="13" t="s">
        <v>13</v>
      </c>
      <c r="H3495" s="14" t="s">
        <v>189</v>
      </c>
      <c r="I3495" s="12">
        <v>85.0</v>
      </c>
      <c r="J3495" s="15" t="str">
        <f t="shared" si="1"/>
        <v>Relevant</v>
      </c>
    </row>
    <row r="3496" ht="22.5" customHeight="1">
      <c r="A3496" s="9" t="s">
        <v>10231</v>
      </c>
      <c r="B3496" s="10">
        <v>45588.401655092595</v>
      </c>
      <c r="C3496" s="11" t="s">
        <v>10232</v>
      </c>
      <c r="D3496" s="12">
        <v>10.0</v>
      </c>
      <c r="E3496" s="10" t="s">
        <v>42</v>
      </c>
      <c r="F3496" s="12">
        <v>2024.0</v>
      </c>
      <c r="G3496" s="13" t="s">
        <v>10233</v>
      </c>
      <c r="H3496" s="14" t="s">
        <v>10234</v>
      </c>
      <c r="I3496" s="12">
        <v>0.0</v>
      </c>
      <c r="J3496" s="15" t="str">
        <f t="shared" si="1"/>
        <v>Irrelevant</v>
      </c>
    </row>
    <row r="3497" ht="22.5" customHeight="1">
      <c r="A3497" s="9" t="s">
        <v>10235</v>
      </c>
      <c r="B3497" s="10">
        <v>45621.39282407407</v>
      </c>
      <c r="C3497" s="11" t="s">
        <v>10236</v>
      </c>
      <c r="D3497" s="12">
        <v>11.0</v>
      </c>
      <c r="E3497" s="10" t="s">
        <v>17</v>
      </c>
      <c r="F3497" s="12">
        <v>2024.0</v>
      </c>
      <c r="G3497" s="13" t="s">
        <v>13</v>
      </c>
      <c r="H3497" s="14" t="s">
        <v>9001</v>
      </c>
      <c r="I3497" s="12">
        <v>541.0</v>
      </c>
      <c r="J3497" s="15" t="str">
        <f t="shared" si="1"/>
        <v>Relevant</v>
      </c>
    </row>
    <row r="3498" ht="22.5" customHeight="1">
      <c r="A3498" s="9" t="s">
        <v>10237</v>
      </c>
      <c r="B3498" s="10">
        <v>45709.02638894676</v>
      </c>
      <c r="C3498" s="11" t="s">
        <v>10238</v>
      </c>
      <c r="D3498" s="12">
        <v>2.0</v>
      </c>
      <c r="E3498" s="10" t="s">
        <v>12</v>
      </c>
      <c r="F3498" s="12">
        <v>2025.0</v>
      </c>
      <c r="G3498" s="13" t="s">
        <v>10239</v>
      </c>
      <c r="H3498" s="14" t="s">
        <v>10240</v>
      </c>
      <c r="I3498" s="12">
        <v>0.0</v>
      </c>
      <c r="J3498" s="15" t="str">
        <f t="shared" si="1"/>
        <v>Irrelevant</v>
      </c>
    </row>
    <row r="3499" ht="22.5" customHeight="1">
      <c r="A3499" s="9" t="s">
        <v>10241</v>
      </c>
      <c r="B3499" s="10">
        <v>45600.49597222222</v>
      </c>
      <c r="C3499" s="11" t="s">
        <v>10242</v>
      </c>
      <c r="D3499" s="12">
        <v>11.0</v>
      </c>
      <c r="E3499" s="10" t="s">
        <v>17</v>
      </c>
      <c r="F3499" s="12">
        <v>2024.0</v>
      </c>
      <c r="G3499" s="13" t="s">
        <v>10243</v>
      </c>
      <c r="H3499" s="14" t="s">
        <v>10244</v>
      </c>
      <c r="I3499" s="12">
        <v>288406.0</v>
      </c>
      <c r="J3499" s="15" t="str">
        <f t="shared" si="1"/>
        <v>Relevant</v>
      </c>
    </row>
    <row r="3500" ht="22.5" customHeight="1">
      <c r="A3500" s="9" t="s">
        <v>10245</v>
      </c>
      <c r="B3500" s="10">
        <v>45588.43613425926</v>
      </c>
      <c r="C3500" s="11" t="s">
        <v>10246</v>
      </c>
      <c r="D3500" s="12">
        <v>10.0</v>
      </c>
      <c r="E3500" s="10" t="s">
        <v>42</v>
      </c>
      <c r="F3500" s="12">
        <v>2024.0</v>
      </c>
      <c r="G3500" s="13" t="s">
        <v>13</v>
      </c>
      <c r="H3500" s="14" t="s">
        <v>848</v>
      </c>
      <c r="I3500" s="12">
        <v>205.0</v>
      </c>
      <c r="J3500" s="15" t="str">
        <f t="shared" si="1"/>
        <v>Relevant</v>
      </c>
    </row>
    <row r="3501" ht="22.5" customHeight="1">
      <c r="A3501" s="9" t="s">
        <v>10247</v>
      </c>
      <c r="B3501" s="10">
        <v>45653.70079861111</v>
      </c>
      <c r="C3501" s="11" t="s">
        <v>10248</v>
      </c>
      <c r="D3501" s="12">
        <v>12.0</v>
      </c>
      <c r="E3501" s="10" t="s">
        <v>26</v>
      </c>
      <c r="F3501" s="12">
        <v>2024.0</v>
      </c>
      <c r="G3501" s="13" t="s">
        <v>13</v>
      </c>
      <c r="H3501" s="14" t="s">
        <v>10249</v>
      </c>
      <c r="I3501" s="12">
        <v>14.0</v>
      </c>
      <c r="J3501" s="15" t="str">
        <f t="shared" si="1"/>
        <v>Relevant</v>
      </c>
    </row>
    <row r="3502" ht="22.5" customHeight="1">
      <c r="A3502" s="9" t="s">
        <v>10250</v>
      </c>
      <c r="B3502" s="10">
        <v>45742.993425925924</v>
      </c>
      <c r="C3502" s="11" t="s">
        <v>10251</v>
      </c>
      <c r="D3502" s="12">
        <v>3.0</v>
      </c>
      <c r="E3502" s="10" t="s">
        <v>59</v>
      </c>
      <c r="F3502" s="12">
        <v>2025.0</v>
      </c>
      <c r="G3502" s="13" t="s">
        <v>13</v>
      </c>
      <c r="H3502" s="14" t="s">
        <v>204</v>
      </c>
      <c r="I3502" s="12">
        <v>194.0</v>
      </c>
      <c r="J3502" s="15" t="str">
        <f t="shared" si="1"/>
        <v>Relevant</v>
      </c>
    </row>
    <row r="3503" ht="22.5" customHeight="1">
      <c r="A3503" s="9" t="s">
        <v>10252</v>
      </c>
      <c r="B3503" s="10">
        <v>45606.42780092593</v>
      </c>
      <c r="C3503" s="11" t="s">
        <v>10253</v>
      </c>
      <c r="D3503" s="12">
        <v>11.0</v>
      </c>
      <c r="E3503" s="10" t="s">
        <v>17</v>
      </c>
      <c r="F3503" s="12">
        <v>2024.0</v>
      </c>
      <c r="G3503" s="13" t="s">
        <v>10254</v>
      </c>
      <c r="H3503" s="14" t="s">
        <v>10255</v>
      </c>
      <c r="I3503" s="12">
        <v>31597.0</v>
      </c>
      <c r="J3503" s="15" t="str">
        <f t="shared" si="1"/>
        <v>Relevant</v>
      </c>
    </row>
    <row r="3504" ht="22.5" customHeight="1">
      <c r="A3504" s="9" t="s">
        <v>10256</v>
      </c>
      <c r="B3504" s="10">
        <v>45614.91490740741</v>
      </c>
      <c r="C3504" s="11" t="s">
        <v>10257</v>
      </c>
      <c r="D3504" s="12">
        <v>11.0</v>
      </c>
      <c r="E3504" s="10" t="s">
        <v>17</v>
      </c>
      <c r="F3504" s="12">
        <v>2024.0</v>
      </c>
      <c r="G3504" s="13" t="s">
        <v>13</v>
      </c>
      <c r="H3504" s="14" t="s">
        <v>10258</v>
      </c>
      <c r="I3504" s="12">
        <v>9245.0</v>
      </c>
      <c r="J3504" s="15" t="str">
        <f t="shared" si="1"/>
        <v>Relevant</v>
      </c>
    </row>
    <row r="3505" ht="22.5" customHeight="1">
      <c r="A3505" s="9" t="s">
        <v>10259</v>
      </c>
      <c r="B3505" s="10">
        <v>45711.58631944445</v>
      </c>
      <c r="C3505" s="11" t="s">
        <v>10260</v>
      </c>
      <c r="D3505" s="12">
        <v>2.0</v>
      </c>
      <c r="E3505" s="10" t="s">
        <v>12</v>
      </c>
      <c r="F3505" s="12">
        <v>2025.0</v>
      </c>
      <c r="G3505" s="13" t="s">
        <v>13</v>
      </c>
      <c r="H3505" s="14" t="s">
        <v>10261</v>
      </c>
      <c r="I3505" s="12">
        <v>0.0</v>
      </c>
      <c r="J3505" s="15" t="str">
        <f t="shared" si="1"/>
        <v>Relevant</v>
      </c>
    </row>
    <row r="3506" ht="22.5" customHeight="1">
      <c r="A3506" s="9" t="s">
        <v>10262</v>
      </c>
      <c r="B3506" s="10">
        <v>45703.64582175926</v>
      </c>
      <c r="C3506" s="11" t="s">
        <v>10263</v>
      </c>
      <c r="D3506" s="12">
        <v>2.0</v>
      </c>
      <c r="E3506" s="10" t="s">
        <v>12</v>
      </c>
      <c r="F3506" s="12">
        <v>2025.0</v>
      </c>
      <c r="G3506" s="13" t="s">
        <v>10264</v>
      </c>
      <c r="H3506" s="14" t="s">
        <v>10265</v>
      </c>
      <c r="I3506" s="12">
        <v>7338541.0</v>
      </c>
      <c r="J3506" s="15" t="str">
        <f t="shared" si="1"/>
        <v>Irrelevant</v>
      </c>
    </row>
    <row r="3507" ht="22.5" customHeight="1">
      <c r="A3507" s="9" t="s">
        <v>10266</v>
      </c>
      <c r="B3507" s="10">
        <v>45586.5053587963</v>
      </c>
      <c r="C3507" s="11" t="s">
        <v>10267</v>
      </c>
      <c r="D3507" s="12">
        <v>10.0</v>
      </c>
      <c r="E3507" s="10" t="s">
        <v>42</v>
      </c>
      <c r="F3507" s="12">
        <v>2024.0</v>
      </c>
      <c r="G3507" s="13" t="s">
        <v>13</v>
      </c>
      <c r="H3507" s="14" t="s">
        <v>10268</v>
      </c>
      <c r="I3507" s="12">
        <v>8000.0</v>
      </c>
      <c r="J3507" s="15" t="str">
        <f t="shared" si="1"/>
        <v>Relevant</v>
      </c>
    </row>
    <row r="3508" ht="22.5" customHeight="1">
      <c r="A3508" s="9" t="s">
        <v>10269</v>
      </c>
      <c r="B3508" s="10">
        <v>45609.85427083333</v>
      </c>
      <c r="C3508" s="11" t="s">
        <v>10270</v>
      </c>
      <c r="D3508" s="12">
        <v>11.0</v>
      </c>
      <c r="E3508" s="10" t="s">
        <v>17</v>
      </c>
      <c r="F3508" s="12">
        <v>2024.0</v>
      </c>
      <c r="G3508" s="13" t="s">
        <v>13</v>
      </c>
      <c r="H3508" s="14" t="s">
        <v>10271</v>
      </c>
      <c r="I3508" s="12">
        <v>32.0</v>
      </c>
      <c r="J3508" s="15" t="str">
        <f t="shared" si="1"/>
        <v>Relevant</v>
      </c>
    </row>
    <row r="3509" ht="22.5" customHeight="1">
      <c r="A3509" s="9" t="s">
        <v>10272</v>
      </c>
      <c r="B3509" s="10">
        <v>45615.423193738425</v>
      </c>
      <c r="C3509" s="11" t="s">
        <v>10273</v>
      </c>
      <c r="D3509" s="12">
        <v>11.0</v>
      </c>
      <c r="E3509" s="10" t="s">
        <v>17</v>
      </c>
      <c r="F3509" s="12">
        <v>2024.0</v>
      </c>
      <c r="G3509" s="13" t="s">
        <v>10274</v>
      </c>
      <c r="H3509" s="14" t="s">
        <v>10275</v>
      </c>
      <c r="I3509" s="12">
        <v>27646.0</v>
      </c>
      <c r="J3509" s="15" t="str">
        <f t="shared" si="1"/>
        <v>Relevant</v>
      </c>
    </row>
    <row r="3510" ht="22.5" customHeight="1">
      <c r="A3510" s="9" t="s">
        <v>10276</v>
      </c>
      <c r="B3510" s="10">
        <v>45599.795324074075</v>
      </c>
      <c r="C3510" s="11" t="s">
        <v>10277</v>
      </c>
      <c r="D3510" s="12">
        <v>11.0</v>
      </c>
      <c r="E3510" s="10" t="s">
        <v>17</v>
      </c>
      <c r="F3510" s="12">
        <v>2024.0</v>
      </c>
      <c r="G3510" s="13" t="s">
        <v>13</v>
      </c>
      <c r="H3510" s="14" t="s">
        <v>10278</v>
      </c>
      <c r="I3510" s="12">
        <v>163.0</v>
      </c>
      <c r="J3510" s="15" t="str">
        <f t="shared" si="1"/>
        <v>Relevant</v>
      </c>
    </row>
    <row r="3511" ht="22.5" customHeight="1">
      <c r="A3511" s="9" t="s">
        <v>10279</v>
      </c>
      <c r="B3511" s="10">
        <v>45597.64121527778</v>
      </c>
      <c r="C3511" s="11" t="s">
        <v>10280</v>
      </c>
      <c r="D3511" s="12">
        <v>11.0</v>
      </c>
      <c r="E3511" s="10" t="s">
        <v>17</v>
      </c>
      <c r="F3511" s="12">
        <v>2024.0</v>
      </c>
      <c r="G3511" s="13" t="s">
        <v>13</v>
      </c>
      <c r="H3511" s="14" t="s">
        <v>124</v>
      </c>
      <c r="I3511" s="12">
        <v>34.0</v>
      </c>
      <c r="J3511" s="15" t="str">
        <f t="shared" si="1"/>
        <v>Relevant</v>
      </c>
    </row>
    <row r="3512" ht="22.5" customHeight="1">
      <c r="A3512" s="9" t="s">
        <v>10281</v>
      </c>
      <c r="B3512" s="10">
        <v>45407.789664351854</v>
      </c>
      <c r="C3512" s="11" t="s">
        <v>10282</v>
      </c>
      <c r="D3512" s="12">
        <v>4.0</v>
      </c>
      <c r="E3512" s="10" t="s">
        <v>274</v>
      </c>
      <c r="F3512" s="12">
        <v>2024.0</v>
      </c>
      <c r="G3512" s="13" t="s">
        <v>13</v>
      </c>
      <c r="H3512" s="14" t="s">
        <v>10283</v>
      </c>
      <c r="I3512" s="12">
        <v>726.0</v>
      </c>
      <c r="J3512" s="15" t="str">
        <f t="shared" si="1"/>
        <v>Irrelevant</v>
      </c>
    </row>
    <row r="3513" ht="22.5" customHeight="1">
      <c r="A3513" s="9" t="s">
        <v>10284</v>
      </c>
      <c r="B3513" s="10">
        <v>45615.58305555556</v>
      </c>
      <c r="C3513" s="11" t="s">
        <v>10285</v>
      </c>
      <c r="D3513" s="12">
        <v>11.0</v>
      </c>
      <c r="E3513" s="10" t="s">
        <v>17</v>
      </c>
      <c r="F3513" s="12">
        <v>2024.0</v>
      </c>
      <c r="G3513" s="13" t="s">
        <v>10286</v>
      </c>
      <c r="H3513" s="14" t="s">
        <v>10287</v>
      </c>
      <c r="I3513" s="12">
        <v>1146.0</v>
      </c>
      <c r="J3513" s="15" t="str">
        <f t="shared" si="1"/>
        <v>Relevant</v>
      </c>
    </row>
    <row r="3514" ht="22.5" customHeight="1">
      <c r="A3514" s="9" t="s">
        <v>10288</v>
      </c>
      <c r="B3514" s="10">
        <v>45643.48159722222</v>
      </c>
      <c r="C3514" s="11" t="s">
        <v>10289</v>
      </c>
      <c r="D3514" s="12">
        <v>12.0</v>
      </c>
      <c r="E3514" s="10" t="s">
        <v>26</v>
      </c>
      <c r="F3514" s="12">
        <v>2024.0</v>
      </c>
      <c r="G3514" s="13" t="s">
        <v>5401</v>
      </c>
      <c r="H3514" s="14" t="s">
        <v>10290</v>
      </c>
      <c r="I3514" s="12">
        <v>622887.0</v>
      </c>
      <c r="J3514" s="15" t="str">
        <f t="shared" si="1"/>
        <v>Irrelevant</v>
      </c>
    </row>
    <row r="3515" ht="22.5" customHeight="1">
      <c r="A3515" s="9" t="s">
        <v>10291</v>
      </c>
      <c r="B3515" s="10">
        <v>45619.35912037037</v>
      </c>
      <c r="C3515" s="11" t="s">
        <v>10292</v>
      </c>
      <c r="D3515" s="12">
        <v>11.0</v>
      </c>
      <c r="E3515" s="10" t="s">
        <v>17</v>
      </c>
      <c r="F3515" s="12">
        <v>2024.0</v>
      </c>
      <c r="G3515" s="13" t="s">
        <v>13</v>
      </c>
      <c r="H3515" s="14" t="s">
        <v>965</v>
      </c>
      <c r="I3515" s="12">
        <v>428.0</v>
      </c>
      <c r="J3515" s="15" t="str">
        <f t="shared" si="1"/>
        <v>Relevant</v>
      </c>
    </row>
    <row r="3516" ht="22.5" customHeight="1">
      <c r="A3516" s="9" t="s">
        <v>10293</v>
      </c>
      <c r="B3516" s="10">
        <v>45646.34248842593</v>
      </c>
      <c r="C3516" s="11" t="s">
        <v>10294</v>
      </c>
      <c r="D3516" s="12">
        <v>12.0</v>
      </c>
      <c r="E3516" s="10" t="s">
        <v>26</v>
      </c>
      <c r="F3516" s="12">
        <v>2024.0</v>
      </c>
      <c r="G3516" s="13" t="s">
        <v>13</v>
      </c>
      <c r="H3516" s="14" t="s">
        <v>31</v>
      </c>
      <c r="I3516" s="12">
        <v>3.0</v>
      </c>
      <c r="J3516" s="15" t="str">
        <f t="shared" si="1"/>
        <v>Relevant</v>
      </c>
    </row>
    <row r="3517" ht="22.5" customHeight="1">
      <c r="A3517" s="9" t="s">
        <v>10295</v>
      </c>
      <c r="B3517" s="10">
        <v>45591.344143518516</v>
      </c>
      <c r="C3517" s="11" t="s">
        <v>10296</v>
      </c>
      <c r="D3517" s="12">
        <v>10.0</v>
      </c>
      <c r="E3517" s="10" t="s">
        <v>42</v>
      </c>
      <c r="F3517" s="12">
        <v>2024.0</v>
      </c>
      <c r="G3517" s="13" t="s">
        <v>13</v>
      </c>
      <c r="H3517" s="14" t="s">
        <v>2309</v>
      </c>
      <c r="I3517" s="12">
        <v>140.0</v>
      </c>
      <c r="J3517" s="15" t="str">
        <f t="shared" si="1"/>
        <v>Irrelevant</v>
      </c>
    </row>
    <row r="3518" ht="22.5" customHeight="1">
      <c r="A3518" s="9" t="s">
        <v>10297</v>
      </c>
      <c r="B3518" s="10">
        <v>45611.772881944446</v>
      </c>
      <c r="C3518" s="11" t="s">
        <v>10298</v>
      </c>
      <c r="D3518" s="12">
        <v>11.0</v>
      </c>
      <c r="E3518" s="10" t="s">
        <v>17</v>
      </c>
      <c r="F3518" s="12">
        <v>2024.0</v>
      </c>
      <c r="G3518" s="13" t="s">
        <v>13</v>
      </c>
      <c r="H3518" s="14" t="s">
        <v>10299</v>
      </c>
      <c r="I3518" s="12">
        <v>3755.0</v>
      </c>
      <c r="J3518" s="15" t="str">
        <f t="shared" si="1"/>
        <v>Relevant</v>
      </c>
    </row>
    <row r="3519" ht="22.5" customHeight="1">
      <c r="A3519" s="9" t="s">
        <v>10300</v>
      </c>
      <c r="B3519" s="10">
        <v>45464.51516203704</v>
      </c>
      <c r="C3519" s="11" t="s">
        <v>10301</v>
      </c>
      <c r="D3519" s="12">
        <v>6.0</v>
      </c>
      <c r="E3519" s="10" t="s">
        <v>34</v>
      </c>
      <c r="F3519" s="12">
        <v>2024.0</v>
      </c>
      <c r="G3519" s="13" t="s">
        <v>13</v>
      </c>
      <c r="H3519" s="14" t="s">
        <v>10302</v>
      </c>
      <c r="I3519" s="12">
        <v>68.0</v>
      </c>
      <c r="J3519" s="15" t="str">
        <f t="shared" si="1"/>
        <v>Relevant</v>
      </c>
    </row>
    <row r="3520" ht="22.5" customHeight="1">
      <c r="A3520" s="9" t="s">
        <v>10303</v>
      </c>
      <c r="B3520" s="10">
        <v>45621.759668321756</v>
      </c>
      <c r="C3520" s="11" t="s">
        <v>10304</v>
      </c>
      <c r="D3520" s="12">
        <v>11.0</v>
      </c>
      <c r="E3520" s="10" t="s">
        <v>17</v>
      </c>
      <c r="F3520" s="12">
        <v>2024.0</v>
      </c>
      <c r="G3520" s="13" t="s">
        <v>10305</v>
      </c>
      <c r="H3520" s="14" t="s">
        <v>10306</v>
      </c>
      <c r="I3520" s="12">
        <v>29478.0</v>
      </c>
      <c r="J3520" s="15" t="str">
        <f t="shared" si="1"/>
        <v>Relevant</v>
      </c>
    </row>
    <row r="3521" ht="22.5" customHeight="1">
      <c r="A3521" s="9" t="s">
        <v>10307</v>
      </c>
      <c r="B3521" s="10">
        <v>45423.767916666664</v>
      </c>
      <c r="C3521" s="11" t="s">
        <v>10308</v>
      </c>
      <c r="D3521" s="12">
        <v>5.0</v>
      </c>
      <c r="E3521" s="10" t="s">
        <v>21</v>
      </c>
      <c r="F3521" s="12">
        <v>2024.0</v>
      </c>
      <c r="G3521" s="13" t="s">
        <v>13</v>
      </c>
      <c r="H3521" s="14" t="s">
        <v>10309</v>
      </c>
      <c r="I3521" s="12">
        <v>810.0</v>
      </c>
      <c r="J3521" s="15" t="str">
        <f t="shared" si="1"/>
        <v>Relevant</v>
      </c>
    </row>
    <row r="3522" ht="22.5" customHeight="1">
      <c r="A3522" s="9" t="s">
        <v>10310</v>
      </c>
      <c r="B3522" s="10">
        <v>45606.62898148148</v>
      </c>
      <c r="C3522" s="11" t="s">
        <v>10311</v>
      </c>
      <c r="D3522" s="12">
        <v>11.0</v>
      </c>
      <c r="E3522" s="10" t="s">
        <v>17</v>
      </c>
      <c r="F3522" s="12">
        <v>2024.0</v>
      </c>
      <c r="G3522" s="13" t="s">
        <v>13</v>
      </c>
      <c r="H3522" s="14" t="s">
        <v>100</v>
      </c>
      <c r="I3522" s="12">
        <v>3475.0</v>
      </c>
      <c r="J3522" s="15" t="str">
        <f t="shared" si="1"/>
        <v>Relevant</v>
      </c>
    </row>
    <row r="3523" ht="22.5" customHeight="1">
      <c r="A3523" s="9" t="s">
        <v>10312</v>
      </c>
      <c r="B3523" s="10">
        <v>45554.74729166667</v>
      </c>
      <c r="C3523" s="11" t="s">
        <v>10313</v>
      </c>
      <c r="D3523" s="12">
        <v>9.0</v>
      </c>
      <c r="E3523" s="10" t="s">
        <v>114</v>
      </c>
      <c r="F3523" s="12">
        <v>2024.0</v>
      </c>
      <c r="G3523" s="13" t="s">
        <v>13</v>
      </c>
      <c r="H3523" s="14" t="s">
        <v>842</v>
      </c>
      <c r="I3523" s="12">
        <v>6718.0</v>
      </c>
      <c r="J3523" s="15" t="str">
        <f t="shared" si="1"/>
        <v>Irrelevant</v>
      </c>
    </row>
    <row r="3524" ht="22.5" customHeight="1">
      <c r="A3524" s="9" t="s">
        <v>10314</v>
      </c>
      <c r="B3524" s="10">
        <v>45512.64480107639</v>
      </c>
      <c r="C3524" s="11" t="s">
        <v>10315</v>
      </c>
      <c r="D3524" s="12">
        <v>8.0</v>
      </c>
      <c r="E3524" s="10" t="s">
        <v>167</v>
      </c>
      <c r="F3524" s="12">
        <v>2024.0</v>
      </c>
      <c r="G3524" s="13" t="s">
        <v>10316</v>
      </c>
      <c r="H3524" s="14" t="s">
        <v>10317</v>
      </c>
      <c r="I3524" s="12">
        <v>3643159.0</v>
      </c>
      <c r="J3524" s="15" t="str">
        <f t="shared" si="1"/>
        <v>Relevant</v>
      </c>
    </row>
    <row r="3525" ht="22.5" customHeight="1">
      <c r="A3525" s="9" t="s">
        <v>10318</v>
      </c>
      <c r="B3525" s="10">
        <v>45593.92690972222</v>
      </c>
      <c r="C3525" s="11" t="s">
        <v>10319</v>
      </c>
      <c r="D3525" s="12">
        <v>10.0</v>
      </c>
      <c r="E3525" s="10" t="s">
        <v>42</v>
      </c>
      <c r="F3525" s="12">
        <v>2024.0</v>
      </c>
      <c r="G3525" s="13" t="s">
        <v>13</v>
      </c>
      <c r="H3525" s="14" t="s">
        <v>97</v>
      </c>
      <c r="I3525" s="12">
        <v>139.0</v>
      </c>
      <c r="J3525" s="15" t="str">
        <f t="shared" si="1"/>
        <v>Relevant</v>
      </c>
    </row>
    <row r="3526" ht="22.5" customHeight="1">
      <c r="A3526" s="9" t="s">
        <v>10320</v>
      </c>
      <c r="B3526" s="10">
        <v>45494.30496527778</v>
      </c>
      <c r="C3526" s="11" t="s">
        <v>10321</v>
      </c>
      <c r="D3526" s="12">
        <v>7.0</v>
      </c>
      <c r="E3526" s="10" t="s">
        <v>55</v>
      </c>
      <c r="F3526" s="12">
        <v>2024.0</v>
      </c>
      <c r="G3526" s="13" t="s">
        <v>13</v>
      </c>
      <c r="H3526" s="14" t="s">
        <v>787</v>
      </c>
      <c r="I3526" s="12">
        <v>802.0</v>
      </c>
      <c r="J3526" s="15" t="str">
        <f t="shared" si="1"/>
        <v>Relevant</v>
      </c>
    </row>
    <row r="3527" ht="22.5" customHeight="1">
      <c r="A3527" s="9" t="s">
        <v>10322</v>
      </c>
      <c r="B3527" s="10">
        <v>45627.8237037037</v>
      </c>
      <c r="C3527" s="11" t="s">
        <v>10323</v>
      </c>
      <c r="D3527" s="12">
        <v>12.0</v>
      </c>
      <c r="E3527" s="10" t="s">
        <v>26</v>
      </c>
      <c r="F3527" s="12">
        <v>2024.0</v>
      </c>
      <c r="G3527" s="13" t="s">
        <v>13</v>
      </c>
      <c r="H3527" s="14" t="s">
        <v>4317</v>
      </c>
      <c r="I3527" s="12">
        <v>7569.0</v>
      </c>
      <c r="J3527" s="15" t="str">
        <f t="shared" si="1"/>
        <v>Relevant</v>
      </c>
    </row>
    <row r="3528" ht="22.5" customHeight="1">
      <c r="A3528" s="9" t="s">
        <v>10324</v>
      </c>
      <c r="B3528" s="10">
        <v>45608.81804398148</v>
      </c>
      <c r="C3528" s="11" t="s">
        <v>10325</v>
      </c>
      <c r="D3528" s="12">
        <v>11.0</v>
      </c>
      <c r="E3528" s="10" t="s">
        <v>17</v>
      </c>
      <c r="F3528" s="12">
        <v>2024.0</v>
      </c>
      <c r="G3528" s="13" t="s">
        <v>13</v>
      </c>
      <c r="H3528" s="14" t="s">
        <v>1877</v>
      </c>
      <c r="I3528" s="12">
        <v>365.0</v>
      </c>
      <c r="J3528" s="15" t="str">
        <f t="shared" si="1"/>
        <v>Irrelevant</v>
      </c>
    </row>
    <row r="3529" ht="22.5" customHeight="1">
      <c r="A3529" s="9" t="s">
        <v>10326</v>
      </c>
      <c r="B3529" s="10">
        <v>45696.83311342593</v>
      </c>
      <c r="C3529" s="11" t="s">
        <v>10327</v>
      </c>
      <c r="D3529" s="12">
        <v>2.0</v>
      </c>
      <c r="E3529" s="10" t="s">
        <v>12</v>
      </c>
      <c r="F3529" s="12">
        <v>2025.0</v>
      </c>
      <c r="G3529" s="13" t="s">
        <v>13</v>
      </c>
      <c r="H3529" s="14" t="s">
        <v>14</v>
      </c>
      <c r="I3529" s="12">
        <v>169.0</v>
      </c>
      <c r="J3529" s="15" t="str">
        <f t="shared" si="1"/>
        <v>Relevant</v>
      </c>
    </row>
    <row r="3530" ht="22.5" customHeight="1">
      <c r="A3530" s="9" t="s">
        <v>10328</v>
      </c>
      <c r="B3530" s="10">
        <v>45742.90603009259</v>
      </c>
      <c r="C3530" s="11" t="s">
        <v>10329</v>
      </c>
      <c r="D3530" s="12">
        <v>3.0</v>
      </c>
      <c r="E3530" s="10" t="s">
        <v>59</v>
      </c>
      <c r="F3530" s="12">
        <v>2025.0</v>
      </c>
      <c r="G3530" s="13" t="s">
        <v>13</v>
      </c>
      <c r="H3530" s="14" t="s">
        <v>204</v>
      </c>
      <c r="I3530" s="12">
        <v>90.0</v>
      </c>
      <c r="J3530" s="15" t="str">
        <f t="shared" si="1"/>
        <v>Relevant</v>
      </c>
    </row>
    <row r="3531" ht="22.5" customHeight="1">
      <c r="A3531" s="9" t="s">
        <v>10330</v>
      </c>
      <c r="B3531" s="10">
        <v>45651.82664351852</v>
      </c>
      <c r="C3531" s="11" t="s">
        <v>10331</v>
      </c>
      <c r="D3531" s="12">
        <v>12.0</v>
      </c>
      <c r="E3531" s="10" t="s">
        <v>26</v>
      </c>
      <c r="F3531" s="12">
        <v>2024.0</v>
      </c>
      <c r="G3531" s="13" t="s">
        <v>13</v>
      </c>
      <c r="H3531" s="14" t="s">
        <v>8953</v>
      </c>
      <c r="I3531" s="12">
        <v>4583.0</v>
      </c>
      <c r="J3531" s="15" t="str">
        <f t="shared" si="1"/>
        <v>Relevant</v>
      </c>
    </row>
    <row r="3532" ht="22.5" customHeight="1">
      <c r="A3532" s="9" t="s">
        <v>10332</v>
      </c>
      <c r="B3532" s="10">
        <v>45653.651712962965</v>
      </c>
      <c r="C3532" s="11" t="s">
        <v>10333</v>
      </c>
      <c r="D3532" s="12">
        <v>12.0</v>
      </c>
      <c r="E3532" s="10" t="s">
        <v>26</v>
      </c>
      <c r="F3532" s="12">
        <v>2024.0</v>
      </c>
      <c r="G3532" s="13" t="s">
        <v>13</v>
      </c>
      <c r="H3532" s="14" t="s">
        <v>10334</v>
      </c>
      <c r="I3532" s="12">
        <v>6989.0</v>
      </c>
      <c r="J3532" s="15" t="str">
        <f t="shared" si="1"/>
        <v>Relevant</v>
      </c>
    </row>
    <row r="3533" ht="22.5" customHeight="1">
      <c r="A3533" s="9" t="s">
        <v>10335</v>
      </c>
      <c r="B3533" s="10">
        <v>45587.41342592592</v>
      </c>
      <c r="C3533" s="11" t="s">
        <v>10336</v>
      </c>
      <c r="D3533" s="12">
        <v>10.0</v>
      </c>
      <c r="E3533" s="10" t="s">
        <v>42</v>
      </c>
      <c r="F3533" s="12">
        <v>2024.0</v>
      </c>
      <c r="G3533" s="13" t="s">
        <v>13</v>
      </c>
      <c r="H3533" s="14" t="s">
        <v>1119</v>
      </c>
      <c r="I3533" s="12">
        <v>906.0</v>
      </c>
      <c r="J3533" s="15" t="str">
        <f t="shared" si="1"/>
        <v>Relevant</v>
      </c>
    </row>
    <row r="3534" ht="22.5" customHeight="1">
      <c r="A3534" s="9" t="s">
        <v>10337</v>
      </c>
      <c r="B3534" s="10">
        <v>45602.020931122686</v>
      </c>
      <c r="C3534" s="11" t="s">
        <v>10338</v>
      </c>
      <c r="D3534" s="12">
        <v>11.0</v>
      </c>
      <c r="E3534" s="10" t="s">
        <v>17</v>
      </c>
      <c r="F3534" s="12">
        <v>2024.0</v>
      </c>
      <c r="G3534" s="13" t="s">
        <v>10339</v>
      </c>
      <c r="H3534" s="14" t="s">
        <v>10340</v>
      </c>
      <c r="I3534" s="12">
        <v>1.2767834E7</v>
      </c>
      <c r="J3534" s="15" t="str">
        <f t="shared" si="1"/>
        <v>Irrelevant</v>
      </c>
    </row>
    <row r="3535" ht="22.5" customHeight="1">
      <c r="A3535" s="9" t="s">
        <v>10341</v>
      </c>
      <c r="B3535" s="10">
        <v>45600.94267361111</v>
      </c>
      <c r="C3535" s="11" t="s">
        <v>10342</v>
      </c>
      <c r="D3535" s="12">
        <v>11.0</v>
      </c>
      <c r="E3535" s="10" t="s">
        <v>17</v>
      </c>
      <c r="F3535" s="12">
        <v>2024.0</v>
      </c>
      <c r="G3535" s="13" t="s">
        <v>13</v>
      </c>
      <c r="H3535" s="14" t="s">
        <v>259</v>
      </c>
      <c r="I3535" s="12">
        <v>546.0</v>
      </c>
      <c r="J3535" s="15" t="str">
        <f t="shared" si="1"/>
        <v>Relevant</v>
      </c>
    </row>
    <row r="3536" ht="22.5" customHeight="1">
      <c r="A3536" s="9" t="s">
        <v>10343</v>
      </c>
      <c r="B3536" s="10">
        <v>45615.51695601852</v>
      </c>
      <c r="C3536" s="11" t="s">
        <v>10344</v>
      </c>
      <c r="D3536" s="12">
        <v>11.0</v>
      </c>
      <c r="E3536" s="10" t="s">
        <v>17</v>
      </c>
      <c r="F3536" s="12">
        <v>2024.0</v>
      </c>
      <c r="G3536" s="13" t="s">
        <v>13</v>
      </c>
      <c r="H3536" s="14" t="s">
        <v>489</v>
      </c>
      <c r="I3536" s="12">
        <v>363.0</v>
      </c>
      <c r="J3536" s="15" t="str">
        <f t="shared" si="1"/>
        <v>Relevant</v>
      </c>
    </row>
    <row r="3537" ht="22.5" customHeight="1">
      <c r="A3537" s="9" t="s">
        <v>10345</v>
      </c>
      <c r="B3537" s="10">
        <v>45618.60849537037</v>
      </c>
      <c r="C3537" s="11" t="s">
        <v>10346</v>
      </c>
      <c r="D3537" s="12">
        <v>11.0</v>
      </c>
      <c r="E3537" s="10" t="s">
        <v>17</v>
      </c>
      <c r="F3537" s="12">
        <v>2024.0</v>
      </c>
      <c r="G3537" s="13" t="s">
        <v>13</v>
      </c>
      <c r="H3537" s="14" t="s">
        <v>10347</v>
      </c>
      <c r="I3537" s="12">
        <v>404798.0</v>
      </c>
      <c r="J3537" s="15" t="str">
        <f t="shared" si="1"/>
        <v>Relevant</v>
      </c>
    </row>
    <row r="3538" ht="22.5" customHeight="1">
      <c r="A3538" s="9" t="s">
        <v>10348</v>
      </c>
      <c r="B3538" s="10">
        <v>45588.16811342593</v>
      </c>
      <c r="C3538" s="11" t="s">
        <v>10349</v>
      </c>
      <c r="D3538" s="12">
        <v>10.0</v>
      </c>
      <c r="E3538" s="10" t="s">
        <v>42</v>
      </c>
      <c r="F3538" s="12">
        <v>2024.0</v>
      </c>
      <c r="G3538" s="13" t="s">
        <v>10350</v>
      </c>
      <c r="H3538" s="14" t="s">
        <v>10351</v>
      </c>
      <c r="I3538" s="12">
        <v>1400.0</v>
      </c>
      <c r="J3538" s="15" t="str">
        <f t="shared" si="1"/>
        <v>Relevant</v>
      </c>
    </row>
    <row r="3539" ht="22.5" customHeight="1">
      <c r="A3539" s="9" t="s">
        <v>10352</v>
      </c>
      <c r="B3539" s="10">
        <v>45434.61966435185</v>
      </c>
      <c r="C3539" s="11" t="s">
        <v>10353</v>
      </c>
      <c r="D3539" s="12">
        <v>5.0</v>
      </c>
      <c r="E3539" s="10" t="s">
        <v>21</v>
      </c>
      <c r="F3539" s="12">
        <v>2024.0</v>
      </c>
      <c r="G3539" s="13" t="s">
        <v>13</v>
      </c>
      <c r="H3539" s="14" t="s">
        <v>189</v>
      </c>
      <c r="I3539" s="12">
        <v>770.0</v>
      </c>
      <c r="J3539" s="15" t="str">
        <f t="shared" si="1"/>
        <v>Relevant</v>
      </c>
    </row>
    <row r="3540" ht="22.5" customHeight="1">
      <c r="A3540" s="9" t="s">
        <v>10354</v>
      </c>
      <c r="B3540" s="10">
        <v>45593.56135416667</v>
      </c>
      <c r="C3540" s="11" t="s">
        <v>7499</v>
      </c>
      <c r="D3540" s="12">
        <v>10.0</v>
      </c>
      <c r="E3540" s="10" t="s">
        <v>42</v>
      </c>
      <c r="F3540" s="12">
        <v>2024.0</v>
      </c>
      <c r="G3540" s="13" t="s">
        <v>10355</v>
      </c>
      <c r="H3540" s="14" t="s">
        <v>10356</v>
      </c>
      <c r="I3540" s="12">
        <v>0.0</v>
      </c>
      <c r="J3540" s="15" t="str">
        <f t="shared" si="1"/>
        <v>Irrelevant</v>
      </c>
    </row>
    <row r="3541" ht="22.5" customHeight="1">
      <c r="A3541" s="9" t="s">
        <v>10357</v>
      </c>
      <c r="B3541" s="10">
        <v>45610.818820925924</v>
      </c>
      <c r="C3541" s="11" t="s">
        <v>10358</v>
      </c>
      <c r="D3541" s="12">
        <v>11.0</v>
      </c>
      <c r="E3541" s="10" t="s">
        <v>17</v>
      </c>
      <c r="F3541" s="12">
        <v>2024.0</v>
      </c>
      <c r="G3541" s="13" t="s">
        <v>10359</v>
      </c>
      <c r="H3541" s="14" t="s">
        <v>10360</v>
      </c>
      <c r="I3541" s="12">
        <v>1.1946612E7</v>
      </c>
      <c r="J3541" s="15" t="str">
        <f t="shared" si="1"/>
        <v>Relevant</v>
      </c>
    </row>
    <row r="3542" ht="22.5" customHeight="1">
      <c r="A3542" s="9" t="s">
        <v>10361</v>
      </c>
      <c r="B3542" s="10">
        <v>45593.895833333336</v>
      </c>
      <c r="C3542" s="11" t="s">
        <v>10362</v>
      </c>
      <c r="D3542" s="12">
        <v>10.0</v>
      </c>
      <c r="E3542" s="10" t="s">
        <v>42</v>
      </c>
      <c r="F3542" s="12">
        <v>2024.0</v>
      </c>
      <c r="G3542" s="13" t="s">
        <v>10363</v>
      </c>
      <c r="H3542" s="14" t="s">
        <v>10364</v>
      </c>
      <c r="I3542" s="12">
        <v>0.0</v>
      </c>
      <c r="J3542" s="15" t="str">
        <f t="shared" si="1"/>
        <v>Irrelevant</v>
      </c>
    </row>
    <row r="3543" ht="22.5" customHeight="1">
      <c r="A3543" s="9" t="s">
        <v>10365</v>
      </c>
      <c r="B3543" s="10">
        <v>45742.85408564815</v>
      </c>
      <c r="C3543" s="11" t="s">
        <v>10366</v>
      </c>
      <c r="D3543" s="12">
        <v>3.0</v>
      </c>
      <c r="E3543" s="10" t="s">
        <v>59</v>
      </c>
      <c r="F3543" s="12">
        <v>2025.0</v>
      </c>
      <c r="G3543" s="13" t="s">
        <v>13</v>
      </c>
      <c r="H3543" s="14" t="s">
        <v>204</v>
      </c>
      <c r="I3543" s="12">
        <v>5322.0</v>
      </c>
      <c r="J3543" s="15" t="str">
        <f t="shared" si="1"/>
        <v>Relevant</v>
      </c>
    </row>
    <row r="3544" ht="22.5" customHeight="1">
      <c r="A3544" s="9" t="s">
        <v>10367</v>
      </c>
      <c r="B3544" s="10">
        <v>45588.57975694445</v>
      </c>
      <c r="C3544" s="11" t="s">
        <v>5531</v>
      </c>
      <c r="D3544" s="12">
        <v>10.0</v>
      </c>
      <c r="E3544" s="10" t="s">
        <v>42</v>
      </c>
      <c r="F3544" s="12">
        <v>2024.0</v>
      </c>
      <c r="G3544" s="13" t="s">
        <v>13</v>
      </c>
      <c r="H3544" s="14" t="s">
        <v>7688</v>
      </c>
      <c r="I3544" s="12">
        <v>163.0</v>
      </c>
      <c r="J3544" s="15" t="str">
        <f t="shared" si="1"/>
        <v>Relevant</v>
      </c>
    </row>
    <row r="3545" ht="22.5" customHeight="1">
      <c r="A3545" s="9" t="s">
        <v>10368</v>
      </c>
      <c r="B3545" s="10">
        <v>45584.50510416667</v>
      </c>
      <c r="C3545" s="11" t="s">
        <v>10369</v>
      </c>
      <c r="D3545" s="12">
        <v>10.0</v>
      </c>
      <c r="E3545" s="10" t="s">
        <v>42</v>
      </c>
      <c r="F3545" s="12">
        <v>2024.0</v>
      </c>
      <c r="G3545" s="13" t="s">
        <v>10370</v>
      </c>
      <c r="H3545" s="14" t="s">
        <v>10371</v>
      </c>
      <c r="I3545" s="12">
        <v>30729.0</v>
      </c>
      <c r="J3545" s="15" t="str">
        <f t="shared" si="1"/>
        <v>Irrelevant</v>
      </c>
    </row>
    <row r="3546" ht="22.5" customHeight="1">
      <c r="A3546" s="9" t="s">
        <v>10372</v>
      </c>
      <c r="B3546" s="10">
        <v>45586.531747685185</v>
      </c>
      <c r="C3546" s="11" t="s">
        <v>10373</v>
      </c>
      <c r="D3546" s="12">
        <v>10.0</v>
      </c>
      <c r="E3546" s="10" t="s">
        <v>42</v>
      </c>
      <c r="F3546" s="12">
        <v>2024.0</v>
      </c>
      <c r="G3546" s="13" t="s">
        <v>13</v>
      </c>
      <c r="H3546" s="14" t="s">
        <v>1442</v>
      </c>
      <c r="I3546" s="12">
        <v>224.0</v>
      </c>
      <c r="J3546" s="15" t="str">
        <f t="shared" si="1"/>
        <v>Relevant</v>
      </c>
    </row>
    <row r="3547" ht="22.5" customHeight="1">
      <c r="A3547" s="9" t="s">
        <v>10374</v>
      </c>
      <c r="B3547" s="10">
        <v>45623.66412037037</v>
      </c>
      <c r="C3547" s="11" t="s">
        <v>10375</v>
      </c>
      <c r="D3547" s="12">
        <v>11.0</v>
      </c>
      <c r="E3547" s="10" t="s">
        <v>17</v>
      </c>
      <c r="F3547" s="12">
        <v>2024.0</v>
      </c>
      <c r="G3547" s="13" t="s">
        <v>10376</v>
      </c>
      <c r="H3547" s="14" t="s">
        <v>10377</v>
      </c>
      <c r="I3547" s="12">
        <v>220815.0</v>
      </c>
      <c r="J3547" s="15" t="str">
        <f t="shared" si="1"/>
        <v>Relevant</v>
      </c>
    </row>
    <row r="3548" ht="22.5" customHeight="1">
      <c r="A3548" s="9" t="s">
        <v>10378</v>
      </c>
      <c r="B3548" s="10">
        <v>45492.96144675926</v>
      </c>
      <c r="C3548" s="11" t="s">
        <v>10379</v>
      </c>
      <c r="D3548" s="12">
        <v>7.0</v>
      </c>
      <c r="E3548" s="10" t="s">
        <v>55</v>
      </c>
      <c r="F3548" s="12">
        <v>2024.0</v>
      </c>
      <c r="G3548" s="13" t="s">
        <v>10380</v>
      </c>
      <c r="H3548" s="14" t="s">
        <v>10381</v>
      </c>
      <c r="I3548" s="12">
        <v>115462.0</v>
      </c>
      <c r="J3548" s="15" t="str">
        <f t="shared" si="1"/>
        <v>Irrelevant</v>
      </c>
    </row>
    <row r="3549" ht="22.5" customHeight="1">
      <c r="A3549" s="9" t="s">
        <v>10382</v>
      </c>
      <c r="B3549" s="10">
        <v>45586.603310185186</v>
      </c>
      <c r="C3549" s="11" t="s">
        <v>10383</v>
      </c>
      <c r="D3549" s="12">
        <v>10.0</v>
      </c>
      <c r="E3549" s="10" t="s">
        <v>42</v>
      </c>
      <c r="F3549" s="12">
        <v>2024.0</v>
      </c>
      <c r="G3549" s="13" t="s">
        <v>10384</v>
      </c>
      <c r="H3549" s="14" t="s">
        <v>10385</v>
      </c>
      <c r="I3549" s="12">
        <v>62049.0</v>
      </c>
      <c r="J3549" s="15" t="str">
        <f t="shared" si="1"/>
        <v>Relevant</v>
      </c>
    </row>
    <row r="3550" ht="22.5" customHeight="1">
      <c r="A3550" s="9" t="s">
        <v>10386</v>
      </c>
      <c r="B3550" s="10">
        <v>45622.25653549768</v>
      </c>
      <c r="C3550" s="11" t="s">
        <v>10387</v>
      </c>
      <c r="D3550" s="12">
        <v>11.0</v>
      </c>
      <c r="E3550" s="10" t="s">
        <v>17</v>
      </c>
      <c r="F3550" s="12">
        <v>2024.0</v>
      </c>
      <c r="G3550" s="13" t="s">
        <v>10388</v>
      </c>
      <c r="H3550" s="14" t="s">
        <v>10389</v>
      </c>
      <c r="I3550" s="12">
        <v>1230318.0</v>
      </c>
      <c r="J3550" s="15" t="str">
        <f t="shared" si="1"/>
        <v>Relevant</v>
      </c>
    </row>
    <row r="3551" ht="22.5" customHeight="1">
      <c r="A3551" s="9" t="s">
        <v>10390</v>
      </c>
      <c r="B3551" s="10">
        <v>45696.74319444445</v>
      </c>
      <c r="C3551" s="11" t="s">
        <v>10391</v>
      </c>
      <c r="D3551" s="12">
        <v>2.0</v>
      </c>
      <c r="E3551" s="10" t="s">
        <v>12</v>
      </c>
      <c r="F3551" s="12">
        <v>2025.0</v>
      </c>
      <c r="G3551" s="13" t="s">
        <v>13</v>
      </c>
      <c r="H3551" s="14" t="s">
        <v>14</v>
      </c>
      <c r="I3551" s="12">
        <v>66.0</v>
      </c>
      <c r="J3551" s="15" t="str">
        <f t="shared" si="1"/>
        <v>Relevant</v>
      </c>
    </row>
    <row r="3552" ht="22.5" customHeight="1">
      <c r="A3552" s="9" t="s">
        <v>10392</v>
      </c>
      <c r="B3552" s="10">
        <v>45629.67762731481</v>
      </c>
      <c r="C3552" s="11" t="s">
        <v>10393</v>
      </c>
      <c r="D3552" s="12">
        <v>12.0</v>
      </c>
      <c r="E3552" s="10" t="s">
        <v>26</v>
      </c>
      <c r="F3552" s="12">
        <v>2024.0</v>
      </c>
      <c r="G3552" s="13" t="s">
        <v>13</v>
      </c>
      <c r="H3552" s="14" t="s">
        <v>10394</v>
      </c>
      <c r="I3552" s="12">
        <v>106.0</v>
      </c>
      <c r="J3552" s="15" t="str">
        <f t="shared" si="1"/>
        <v>Relevant</v>
      </c>
    </row>
    <row r="3553" ht="22.5" customHeight="1">
      <c r="A3553" s="9" t="s">
        <v>10395</v>
      </c>
      <c r="B3553" s="10">
        <v>45600.3233912037</v>
      </c>
      <c r="C3553" s="11" t="s">
        <v>10396</v>
      </c>
      <c r="D3553" s="12">
        <v>11.0</v>
      </c>
      <c r="E3553" s="10" t="s">
        <v>17</v>
      </c>
      <c r="F3553" s="12">
        <v>2024.0</v>
      </c>
      <c r="G3553" s="13" t="s">
        <v>10397</v>
      </c>
      <c r="H3553" s="14" t="s">
        <v>10398</v>
      </c>
      <c r="I3553" s="12">
        <v>0.0</v>
      </c>
      <c r="J3553" s="15" t="str">
        <f t="shared" si="1"/>
        <v>Relevant</v>
      </c>
    </row>
    <row r="3554" ht="22.5" customHeight="1">
      <c r="A3554" s="9" t="s">
        <v>10399</v>
      </c>
      <c r="B3554" s="10">
        <v>45741.40515046296</v>
      </c>
      <c r="C3554" s="11" t="s">
        <v>10400</v>
      </c>
      <c r="D3554" s="12">
        <v>3.0</v>
      </c>
      <c r="E3554" s="10" t="s">
        <v>59</v>
      </c>
      <c r="F3554" s="12">
        <v>2025.0</v>
      </c>
      <c r="G3554" s="13" t="s">
        <v>13</v>
      </c>
      <c r="H3554" s="14" t="s">
        <v>980</v>
      </c>
      <c r="I3554" s="12">
        <v>1893.0</v>
      </c>
      <c r="J3554" s="15" t="str">
        <f t="shared" si="1"/>
        <v>Relevant</v>
      </c>
    </row>
    <row r="3555" ht="22.5" customHeight="1">
      <c r="A3555" s="9" t="s">
        <v>10401</v>
      </c>
      <c r="B3555" s="10">
        <v>45581.45138888889</v>
      </c>
      <c r="C3555" s="11" t="s">
        <v>10402</v>
      </c>
      <c r="D3555" s="12">
        <v>10.0</v>
      </c>
      <c r="E3555" s="10" t="s">
        <v>42</v>
      </c>
      <c r="F3555" s="12">
        <v>2024.0</v>
      </c>
      <c r="G3555" s="13" t="s">
        <v>10403</v>
      </c>
      <c r="H3555" s="14" t="s">
        <v>10404</v>
      </c>
      <c r="I3555" s="12">
        <v>0.0</v>
      </c>
      <c r="J3555" s="15" t="str">
        <f t="shared" si="1"/>
        <v>Irrelevant</v>
      </c>
    </row>
    <row r="3556" ht="22.5" customHeight="1">
      <c r="A3556" s="9" t="s">
        <v>10405</v>
      </c>
      <c r="B3556" s="10">
        <v>45601.437314814815</v>
      </c>
      <c r="C3556" s="11" t="s">
        <v>10406</v>
      </c>
      <c r="D3556" s="12">
        <v>11.0</v>
      </c>
      <c r="E3556" s="10" t="s">
        <v>17</v>
      </c>
      <c r="F3556" s="12">
        <v>2024.0</v>
      </c>
      <c r="G3556" s="13" t="s">
        <v>13</v>
      </c>
      <c r="H3556" s="14" t="s">
        <v>10407</v>
      </c>
      <c r="I3556" s="12">
        <v>3849.0</v>
      </c>
      <c r="J3556" s="15" t="str">
        <f t="shared" si="1"/>
        <v>Relevant</v>
      </c>
    </row>
    <row r="3557" ht="22.5" customHeight="1">
      <c r="A3557" s="9" t="s">
        <v>10408</v>
      </c>
      <c r="B3557" s="10">
        <v>45601.55322916667</v>
      </c>
      <c r="C3557" s="11" t="s">
        <v>10409</v>
      </c>
      <c r="D3557" s="12">
        <v>11.0</v>
      </c>
      <c r="E3557" s="10" t="s">
        <v>17</v>
      </c>
      <c r="F3557" s="12">
        <v>2024.0</v>
      </c>
      <c r="G3557" s="13" t="s">
        <v>10410</v>
      </c>
      <c r="H3557" s="14" t="s">
        <v>10411</v>
      </c>
      <c r="I3557" s="12">
        <v>3353645.0</v>
      </c>
      <c r="J3557" s="15" t="str">
        <f t="shared" si="1"/>
        <v>Irrelevant</v>
      </c>
    </row>
    <row r="3558" ht="22.5" customHeight="1">
      <c r="A3558" s="9" t="s">
        <v>10412</v>
      </c>
      <c r="B3558" s="10">
        <v>45583.983310185184</v>
      </c>
      <c r="C3558" s="11" t="s">
        <v>10413</v>
      </c>
      <c r="D3558" s="12">
        <v>10.0</v>
      </c>
      <c r="E3558" s="10" t="s">
        <v>42</v>
      </c>
      <c r="F3558" s="12">
        <v>2024.0</v>
      </c>
      <c r="G3558" s="13" t="s">
        <v>10414</v>
      </c>
      <c r="H3558" s="14" t="s">
        <v>10415</v>
      </c>
      <c r="I3558" s="12">
        <v>9292977.0</v>
      </c>
      <c r="J3558" s="15" t="str">
        <f t="shared" si="1"/>
        <v>Irrelevant</v>
      </c>
    </row>
    <row r="3559" ht="22.5" customHeight="1">
      <c r="A3559" s="9" t="s">
        <v>10416</v>
      </c>
      <c r="B3559" s="10">
        <v>45578.52385416667</v>
      </c>
      <c r="C3559" s="11" t="s">
        <v>10417</v>
      </c>
      <c r="D3559" s="12">
        <v>10.0</v>
      </c>
      <c r="E3559" s="10" t="s">
        <v>42</v>
      </c>
      <c r="F3559" s="12">
        <v>2024.0</v>
      </c>
      <c r="G3559" s="13" t="s">
        <v>13</v>
      </c>
      <c r="H3559" s="14" t="s">
        <v>6683</v>
      </c>
      <c r="I3559" s="12">
        <v>342.0</v>
      </c>
      <c r="J3559" s="15" t="str">
        <f t="shared" si="1"/>
        <v>Relevant</v>
      </c>
    </row>
    <row r="3560" ht="22.5" customHeight="1">
      <c r="A3560" s="9" t="s">
        <v>10418</v>
      </c>
      <c r="B3560" s="10">
        <v>45696.743622685186</v>
      </c>
      <c r="C3560" s="11" t="s">
        <v>10419</v>
      </c>
      <c r="D3560" s="12">
        <v>2.0</v>
      </c>
      <c r="E3560" s="10" t="s">
        <v>12</v>
      </c>
      <c r="F3560" s="12">
        <v>2025.0</v>
      </c>
      <c r="G3560" s="13" t="s">
        <v>13</v>
      </c>
      <c r="H3560" s="14" t="s">
        <v>14</v>
      </c>
      <c r="I3560" s="12">
        <v>71.0</v>
      </c>
      <c r="J3560" s="15" t="str">
        <f t="shared" si="1"/>
        <v>Relevant</v>
      </c>
    </row>
    <row r="3561" ht="22.5" customHeight="1">
      <c r="A3561" s="9" t="s">
        <v>10420</v>
      </c>
      <c r="B3561" s="10">
        <v>45583.91180555556</v>
      </c>
      <c r="C3561" s="11" t="s">
        <v>10421</v>
      </c>
      <c r="D3561" s="12">
        <v>10.0</v>
      </c>
      <c r="E3561" s="10" t="s">
        <v>42</v>
      </c>
      <c r="F3561" s="12">
        <v>2024.0</v>
      </c>
      <c r="G3561" s="13" t="s">
        <v>10422</v>
      </c>
      <c r="H3561" s="14" t="s">
        <v>10423</v>
      </c>
      <c r="I3561" s="12">
        <v>1.6242846E7</v>
      </c>
      <c r="J3561" s="15" t="str">
        <f t="shared" si="1"/>
        <v>Relevant</v>
      </c>
    </row>
    <row r="3562" ht="22.5" customHeight="1">
      <c r="A3562" s="9" t="s">
        <v>10424</v>
      </c>
      <c r="B3562" s="10">
        <v>45596.72862268519</v>
      </c>
      <c r="C3562" s="11" t="s">
        <v>10425</v>
      </c>
      <c r="D3562" s="12">
        <v>10.0</v>
      </c>
      <c r="E3562" s="10" t="s">
        <v>42</v>
      </c>
      <c r="F3562" s="12">
        <v>2024.0</v>
      </c>
      <c r="G3562" s="13" t="s">
        <v>13</v>
      </c>
      <c r="H3562" s="14" t="s">
        <v>10426</v>
      </c>
      <c r="I3562" s="12">
        <v>1825.0</v>
      </c>
      <c r="J3562" s="15" t="str">
        <f t="shared" si="1"/>
        <v>Relevant</v>
      </c>
    </row>
    <row r="3563" ht="22.5" customHeight="1">
      <c r="A3563" s="9" t="s">
        <v>10427</v>
      </c>
      <c r="B3563" s="10">
        <v>45587.72010416666</v>
      </c>
      <c r="C3563" s="11" t="s">
        <v>10428</v>
      </c>
      <c r="D3563" s="12">
        <v>10.0</v>
      </c>
      <c r="E3563" s="10" t="s">
        <v>42</v>
      </c>
      <c r="F3563" s="12">
        <v>2024.0</v>
      </c>
      <c r="G3563" s="13" t="s">
        <v>13</v>
      </c>
      <c r="H3563" s="14" t="s">
        <v>175</v>
      </c>
      <c r="I3563" s="12">
        <v>13.0</v>
      </c>
      <c r="J3563" s="15" t="str">
        <f t="shared" si="1"/>
        <v>Irrelevant</v>
      </c>
    </row>
    <row r="3564" ht="22.5" customHeight="1">
      <c r="A3564" s="9" t="s">
        <v>10429</v>
      </c>
      <c r="B3564" s="10">
        <v>45612.99109953704</v>
      </c>
      <c r="C3564" s="11" t="s">
        <v>10430</v>
      </c>
      <c r="D3564" s="12">
        <v>11.0</v>
      </c>
      <c r="E3564" s="10" t="s">
        <v>17</v>
      </c>
      <c r="F3564" s="12">
        <v>2024.0</v>
      </c>
      <c r="G3564" s="13" t="s">
        <v>13</v>
      </c>
      <c r="H3564" s="14" t="s">
        <v>100</v>
      </c>
      <c r="I3564" s="12">
        <v>1053.0</v>
      </c>
      <c r="J3564" s="15" t="str">
        <f t="shared" si="1"/>
        <v>Relevant</v>
      </c>
    </row>
    <row r="3565" ht="22.5" customHeight="1">
      <c r="A3565" s="9" t="s">
        <v>10431</v>
      </c>
      <c r="B3565" s="10">
        <v>45643.69957175926</v>
      </c>
      <c r="C3565" s="11" t="s">
        <v>10432</v>
      </c>
      <c r="D3565" s="12">
        <v>12.0</v>
      </c>
      <c r="E3565" s="10" t="s">
        <v>26</v>
      </c>
      <c r="F3565" s="12">
        <v>2024.0</v>
      </c>
      <c r="G3565" s="13" t="s">
        <v>13</v>
      </c>
      <c r="H3565" s="14" t="s">
        <v>1646</v>
      </c>
      <c r="I3565" s="12">
        <v>28402.0</v>
      </c>
      <c r="J3565" s="15" t="str">
        <f t="shared" si="1"/>
        <v>Irrelevant</v>
      </c>
    </row>
    <row r="3566" ht="22.5" customHeight="1">
      <c r="A3566" s="9" t="s">
        <v>10433</v>
      </c>
      <c r="B3566" s="10">
        <v>45438.97009259259</v>
      </c>
      <c r="C3566" s="11" t="s">
        <v>10434</v>
      </c>
      <c r="D3566" s="12">
        <v>5.0</v>
      </c>
      <c r="E3566" s="10" t="s">
        <v>21</v>
      </c>
      <c r="F3566" s="12">
        <v>2024.0</v>
      </c>
      <c r="G3566" s="13" t="s">
        <v>13</v>
      </c>
      <c r="H3566" s="14" t="s">
        <v>484</v>
      </c>
      <c r="I3566" s="12">
        <v>34.0</v>
      </c>
      <c r="J3566" s="15" t="str">
        <f t="shared" si="1"/>
        <v>Irrelevant</v>
      </c>
    </row>
    <row r="3567" ht="22.5" customHeight="1">
      <c r="A3567" s="9" t="s">
        <v>10435</v>
      </c>
      <c r="B3567" s="10">
        <v>45625.75042824074</v>
      </c>
      <c r="C3567" s="11" t="s">
        <v>3682</v>
      </c>
      <c r="D3567" s="12">
        <v>11.0</v>
      </c>
      <c r="E3567" s="10" t="s">
        <v>17</v>
      </c>
      <c r="F3567" s="12">
        <v>2024.0</v>
      </c>
      <c r="G3567" s="13" t="s">
        <v>13</v>
      </c>
      <c r="H3567" s="14" t="s">
        <v>6143</v>
      </c>
      <c r="I3567" s="12">
        <v>700.0</v>
      </c>
      <c r="J3567" s="15" t="str">
        <f t="shared" si="1"/>
        <v>Relevant</v>
      </c>
    </row>
    <row r="3568" ht="22.5" customHeight="1">
      <c r="A3568" s="9" t="s">
        <v>10436</v>
      </c>
      <c r="B3568" s="10">
        <v>45595.38947916667</v>
      </c>
      <c r="C3568" s="11" t="s">
        <v>10437</v>
      </c>
      <c r="D3568" s="12">
        <v>10.0</v>
      </c>
      <c r="E3568" s="10" t="s">
        <v>42</v>
      </c>
      <c r="F3568" s="12">
        <v>2024.0</v>
      </c>
      <c r="G3568" s="13" t="s">
        <v>10438</v>
      </c>
      <c r="H3568" s="14" t="s">
        <v>10439</v>
      </c>
      <c r="I3568" s="12">
        <v>1174355.0</v>
      </c>
      <c r="J3568" s="15" t="str">
        <f t="shared" si="1"/>
        <v>Relevant</v>
      </c>
    </row>
    <row r="3569" ht="22.5" customHeight="1">
      <c r="A3569" s="9" t="s">
        <v>10440</v>
      </c>
      <c r="B3569" s="10">
        <v>45597.459444444445</v>
      </c>
      <c r="C3569" s="11" t="s">
        <v>10441</v>
      </c>
      <c r="D3569" s="12">
        <v>11.0</v>
      </c>
      <c r="E3569" s="10" t="s">
        <v>17</v>
      </c>
      <c r="F3569" s="12">
        <v>2024.0</v>
      </c>
      <c r="G3569" s="13" t="s">
        <v>13</v>
      </c>
      <c r="H3569" s="14" t="s">
        <v>2634</v>
      </c>
      <c r="I3569" s="12">
        <v>14509.0</v>
      </c>
      <c r="J3569" s="15" t="str">
        <f t="shared" si="1"/>
        <v>Relevant</v>
      </c>
    </row>
    <row r="3570" ht="22.5" customHeight="1">
      <c r="A3570" s="9" t="s">
        <v>10442</v>
      </c>
      <c r="B3570" s="10">
        <v>45621.305613425924</v>
      </c>
      <c r="C3570" s="11" t="s">
        <v>10443</v>
      </c>
      <c r="D3570" s="12">
        <v>11.0</v>
      </c>
      <c r="E3570" s="10" t="s">
        <v>17</v>
      </c>
      <c r="F3570" s="12">
        <v>2024.0</v>
      </c>
      <c r="G3570" s="13" t="s">
        <v>10444</v>
      </c>
      <c r="H3570" s="14" t="s">
        <v>10445</v>
      </c>
      <c r="I3570" s="12">
        <v>3593546.0</v>
      </c>
      <c r="J3570" s="15" t="str">
        <f t="shared" si="1"/>
        <v>Relevant</v>
      </c>
    </row>
    <row r="3571" ht="22.5" customHeight="1">
      <c r="A3571" s="9" t="s">
        <v>10446</v>
      </c>
      <c r="B3571" s="10">
        <v>45467.87546296296</v>
      </c>
      <c r="C3571" s="11" t="s">
        <v>10447</v>
      </c>
      <c r="D3571" s="12">
        <v>6.0</v>
      </c>
      <c r="E3571" s="10" t="s">
        <v>34</v>
      </c>
      <c r="F3571" s="12">
        <v>2024.0</v>
      </c>
      <c r="G3571" s="13" t="s">
        <v>10448</v>
      </c>
      <c r="H3571" s="14" t="s">
        <v>10449</v>
      </c>
      <c r="I3571" s="12">
        <v>790620.0</v>
      </c>
      <c r="J3571" s="15" t="str">
        <f t="shared" si="1"/>
        <v>Irrelevant</v>
      </c>
    </row>
    <row r="3572" ht="22.5" customHeight="1">
      <c r="A3572" s="9" t="s">
        <v>10450</v>
      </c>
      <c r="B3572" s="10">
        <v>45597.34923611111</v>
      </c>
      <c r="C3572" s="11" t="s">
        <v>10451</v>
      </c>
      <c r="D3572" s="12">
        <v>11.0</v>
      </c>
      <c r="E3572" s="10" t="s">
        <v>17</v>
      </c>
      <c r="F3572" s="12">
        <v>2024.0</v>
      </c>
      <c r="G3572" s="13" t="s">
        <v>13</v>
      </c>
      <c r="H3572" s="14" t="s">
        <v>4028</v>
      </c>
      <c r="I3572" s="12">
        <v>1133.0</v>
      </c>
      <c r="J3572" s="15" t="str">
        <f t="shared" si="1"/>
        <v>Irrelevant</v>
      </c>
    </row>
    <row r="3573" ht="22.5" customHeight="1">
      <c r="A3573" s="9" t="s">
        <v>10452</v>
      </c>
      <c r="B3573" s="10">
        <v>45527.45142361111</v>
      </c>
      <c r="C3573" s="11" t="s">
        <v>10453</v>
      </c>
      <c r="D3573" s="12">
        <v>8.0</v>
      </c>
      <c r="E3573" s="10" t="s">
        <v>167</v>
      </c>
      <c r="F3573" s="12">
        <v>2024.0</v>
      </c>
      <c r="G3573" s="13" t="s">
        <v>10454</v>
      </c>
      <c r="H3573" s="14" t="s">
        <v>10455</v>
      </c>
      <c r="I3573" s="12">
        <v>1304078.0</v>
      </c>
      <c r="J3573" s="15" t="str">
        <f t="shared" si="1"/>
        <v>Irrelevant</v>
      </c>
    </row>
    <row r="3574" ht="22.5" customHeight="1">
      <c r="A3574" s="9" t="s">
        <v>10456</v>
      </c>
      <c r="B3574" s="10">
        <v>45623.50111827546</v>
      </c>
      <c r="C3574" s="11" t="s">
        <v>10457</v>
      </c>
      <c r="D3574" s="12">
        <v>11.0</v>
      </c>
      <c r="E3574" s="10" t="s">
        <v>17</v>
      </c>
      <c r="F3574" s="12">
        <v>2024.0</v>
      </c>
      <c r="G3574" s="13" t="s">
        <v>1851</v>
      </c>
      <c r="H3574" s="14" t="s">
        <v>10458</v>
      </c>
      <c r="I3574" s="12">
        <v>0.0</v>
      </c>
      <c r="J3574" s="15" t="str">
        <f t="shared" si="1"/>
        <v>Relevant</v>
      </c>
    </row>
    <row r="3575" ht="22.5" customHeight="1">
      <c r="A3575" s="9" t="s">
        <v>10459</v>
      </c>
      <c r="B3575" s="10">
        <v>45622.68256944444</v>
      </c>
      <c r="C3575" s="11" t="s">
        <v>10460</v>
      </c>
      <c r="D3575" s="12">
        <v>11.0</v>
      </c>
      <c r="E3575" s="10" t="s">
        <v>17</v>
      </c>
      <c r="F3575" s="12">
        <v>2024.0</v>
      </c>
      <c r="G3575" s="13" t="s">
        <v>13</v>
      </c>
      <c r="H3575" s="14" t="s">
        <v>10461</v>
      </c>
      <c r="I3575" s="12">
        <v>7.0</v>
      </c>
      <c r="J3575" s="15" t="str">
        <f t="shared" si="1"/>
        <v>Relevant</v>
      </c>
    </row>
    <row r="3576" ht="22.5" customHeight="1">
      <c r="A3576" s="9" t="s">
        <v>10462</v>
      </c>
      <c r="B3576" s="10">
        <v>45619.665625</v>
      </c>
      <c r="C3576" s="11" t="s">
        <v>10463</v>
      </c>
      <c r="D3576" s="12">
        <v>11.0</v>
      </c>
      <c r="E3576" s="10" t="s">
        <v>17</v>
      </c>
      <c r="F3576" s="12">
        <v>2024.0</v>
      </c>
      <c r="G3576" s="13" t="s">
        <v>10464</v>
      </c>
      <c r="H3576" s="14" t="s">
        <v>10465</v>
      </c>
      <c r="I3576" s="12">
        <v>288406.0</v>
      </c>
      <c r="J3576" s="15" t="str">
        <f t="shared" si="1"/>
        <v>Irrelevant</v>
      </c>
    </row>
    <row r="3577" ht="22.5" customHeight="1">
      <c r="A3577" s="9" t="s">
        <v>10466</v>
      </c>
      <c r="B3577" s="10">
        <v>45607.82449074074</v>
      </c>
      <c r="C3577" s="11" t="s">
        <v>10467</v>
      </c>
      <c r="D3577" s="12">
        <v>11.0</v>
      </c>
      <c r="E3577" s="10" t="s">
        <v>17</v>
      </c>
      <c r="F3577" s="12">
        <v>2024.0</v>
      </c>
      <c r="G3577" s="13" t="s">
        <v>10468</v>
      </c>
      <c r="H3577" s="14" t="s">
        <v>10469</v>
      </c>
      <c r="I3577" s="12">
        <v>0.0</v>
      </c>
      <c r="J3577" s="15" t="str">
        <f t="shared" si="1"/>
        <v>Relevant</v>
      </c>
    </row>
    <row r="3578" ht="22.5" customHeight="1">
      <c r="A3578" s="9" t="s">
        <v>10470</v>
      </c>
      <c r="B3578" s="10">
        <v>45662.56711805556</v>
      </c>
      <c r="C3578" s="11" t="s">
        <v>10471</v>
      </c>
      <c r="D3578" s="12">
        <v>1.0</v>
      </c>
      <c r="E3578" s="10" t="s">
        <v>70</v>
      </c>
      <c r="F3578" s="12">
        <v>2025.0</v>
      </c>
      <c r="G3578" s="13" t="s">
        <v>13</v>
      </c>
      <c r="H3578" s="14" t="s">
        <v>10472</v>
      </c>
      <c r="I3578" s="12">
        <v>1515.0</v>
      </c>
      <c r="J3578" s="15" t="str">
        <f t="shared" si="1"/>
        <v>Relevant</v>
      </c>
    </row>
    <row r="3579" ht="22.5" customHeight="1">
      <c r="A3579" s="9" t="s">
        <v>10473</v>
      </c>
      <c r="B3579" s="10">
        <v>45705.72100694444</v>
      </c>
      <c r="C3579" s="11" t="s">
        <v>10474</v>
      </c>
      <c r="D3579" s="12">
        <v>2.0</v>
      </c>
      <c r="E3579" s="10" t="s">
        <v>12</v>
      </c>
      <c r="F3579" s="12">
        <v>2025.0</v>
      </c>
      <c r="G3579" s="13" t="s">
        <v>13</v>
      </c>
      <c r="H3579" s="14" t="s">
        <v>1973</v>
      </c>
      <c r="I3579" s="12">
        <v>2342.0</v>
      </c>
      <c r="J3579" s="15" t="str">
        <f t="shared" si="1"/>
        <v>Relevant</v>
      </c>
    </row>
    <row r="3580" ht="22.5" customHeight="1">
      <c r="A3580" s="9" t="s">
        <v>10475</v>
      </c>
      <c r="B3580" s="10">
        <v>45554.51503472222</v>
      </c>
      <c r="C3580" s="11" t="s">
        <v>10476</v>
      </c>
      <c r="D3580" s="12">
        <v>9.0</v>
      </c>
      <c r="E3580" s="10" t="s">
        <v>114</v>
      </c>
      <c r="F3580" s="12">
        <v>2024.0</v>
      </c>
      <c r="G3580" s="13" t="s">
        <v>13</v>
      </c>
      <c r="H3580" s="14" t="s">
        <v>4738</v>
      </c>
      <c r="I3580" s="12">
        <v>2269.0</v>
      </c>
      <c r="J3580" s="15" t="str">
        <f t="shared" si="1"/>
        <v>Relevant</v>
      </c>
    </row>
    <row r="3581" ht="22.5" customHeight="1">
      <c r="A3581" s="9" t="s">
        <v>10477</v>
      </c>
      <c r="B3581" s="10">
        <v>45696.82579861111</v>
      </c>
      <c r="C3581" s="11" t="s">
        <v>10478</v>
      </c>
      <c r="D3581" s="12">
        <v>2.0</v>
      </c>
      <c r="E3581" s="10" t="s">
        <v>12</v>
      </c>
      <c r="F3581" s="12">
        <v>2025.0</v>
      </c>
      <c r="G3581" s="13" t="s">
        <v>13</v>
      </c>
      <c r="H3581" s="14" t="s">
        <v>14</v>
      </c>
      <c r="I3581" s="12">
        <v>5.0</v>
      </c>
      <c r="J3581" s="15" t="str">
        <f t="shared" si="1"/>
        <v>Relevant</v>
      </c>
    </row>
    <row r="3582" ht="22.5" customHeight="1">
      <c r="A3582" s="9" t="s">
        <v>10479</v>
      </c>
      <c r="B3582" s="10">
        <v>45589.468506944446</v>
      </c>
      <c r="C3582" s="11" t="s">
        <v>10480</v>
      </c>
      <c r="D3582" s="12">
        <v>10.0</v>
      </c>
      <c r="E3582" s="10" t="s">
        <v>42</v>
      </c>
      <c r="F3582" s="12">
        <v>2024.0</v>
      </c>
      <c r="G3582" s="13" t="s">
        <v>13</v>
      </c>
      <c r="H3582" s="14" t="s">
        <v>3169</v>
      </c>
      <c r="I3582" s="12">
        <v>29.0</v>
      </c>
      <c r="J3582" s="15" t="str">
        <f t="shared" si="1"/>
        <v>Relevant</v>
      </c>
    </row>
    <row r="3583" ht="22.5" customHeight="1">
      <c r="A3583" s="9" t="s">
        <v>10481</v>
      </c>
      <c r="B3583" s="10">
        <v>45648.45873842593</v>
      </c>
      <c r="C3583" s="11" t="s">
        <v>10482</v>
      </c>
      <c r="D3583" s="12">
        <v>12.0</v>
      </c>
      <c r="E3583" s="10" t="s">
        <v>26</v>
      </c>
      <c r="F3583" s="12">
        <v>2024.0</v>
      </c>
      <c r="G3583" s="13" t="s">
        <v>10483</v>
      </c>
      <c r="H3583" s="14" t="s">
        <v>10484</v>
      </c>
      <c r="I3583" s="12">
        <v>76952.0</v>
      </c>
      <c r="J3583" s="15" t="str">
        <f t="shared" si="1"/>
        <v>Irrelevant</v>
      </c>
    </row>
    <row r="3584" ht="22.5" customHeight="1">
      <c r="A3584" s="9" t="s">
        <v>10485</v>
      </c>
      <c r="B3584" s="10">
        <v>45617.8158912037</v>
      </c>
      <c r="C3584" s="11" t="s">
        <v>10486</v>
      </c>
      <c r="D3584" s="12">
        <v>11.0</v>
      </c>
      <c r="E3584" s="10" t="s">
        <v>17</v>
      </c>
      <c r="F3584" s="12">
        <v>2024.0</v>
      </c>
      <c r="G3584" s="13" t="s">
        <v>13</v>
      </c>
      <c r="H3584" s="14" t="s">
        <v>972</v>
      </c>
      <c r="I3584" s="12">
        <v>311.0</v>
      </c>
      <c r="J3584" s="15" t="str">
        <f t="shared" si="1"/>
        <v>Irrelevant</v>
      </c>
    </row>
    <row r="3585" ht="22.5" customHeight="1">
      <c r="A3585" s="9" t="s">
        <v>10487</v>
      </c>
      <c r="B3585" s="10">
        <v>45616.23148997685</v>
      </c>
      <c r="C3585" s="11" t="s">
        <v>10488</v>
      </c>
      <c r="D3585" s="12">
        <v>11.0</v>
      </c>
      <c r="E3585" s="10" t="s">
        <v>17</v>
      </c>
      <c r="F3585" s="12">
        <v>2024.0</v>
      </c>
      <c r="G3585" s="13" t="s">
        <v>10489</v>
      </c>
      <c r="H3585" s="14" t="s">
        <v>10490</v>
      </c>
      <c r="I3585" s="12">
        <v>1.0830293E7</v>
      </c>
      <c r="J3585" s="15" t="str">
        <f t="shared" si="1"/>
        <v>Irrelevant</v>
      </c>
    </row>
    <row r="3586" ht="22.5" customHeight="1">
      <c r="A3586" s="9" t="s">
        <v>10491</v>
      </c>
      <c r="B3586" s="10">
        <v>45442.88101851852</v>
      </c>
      <c r="C3586" s="11" t="s">
        <v>10492</v>
      </c>
      <c r="D3586" s="12">
        <v>5.0</v>
      </c>
      <c r="E3586" s="10" t="s">
        <v>21</v>
      </c>
      <c r="F3586" s="12">
        <v>2024.0</v>
      </c>
      <c r="G3586" s="13" t="s">
        <v>13</v>
      </c>
      <c r="H3586" s="14" t="s">
        <v>8462</v>
      </c>
      <c r="I3586" s="12">
        <v>15.0</v>
      </c>
      <c r="J3586" s="15" t="str">
        <f t="shared" si="1"/>
        <v>Irrelevant</v>
      </c>
    </row>
    <row r="3587" ht="22.5" customHeight="1">
      <c r="A3587" s="9" t="s">
        <v>10493</v>
      </c>
      <c r="B3587" s="10">
        <v>45456.619942129626</v>
      </c>
      <c r="C3587" s="11" t="s">
        <v>10494</v>
      </c>
      <c r="D3587" s="12">
        <v>6.0</v>
      </c>
      <c r="E3587" s="10" t="s">
        <v>34</v>
      </c>
      <c r="F3587" s="12">
        <v>2024.0</v>
      </c>
      <c r="G3587" s="13" t="s">
        <v>10495</v>
      </c>
      <c r="H3587" s="14" t="s">
        <v>10496</v>
      </c>
      <c r="I3587" s="12">
        <v>0.0</v>
      </c>
      <c r="J3587" s="15" t="str">
        <f t="shared" si="1"/>
        <v>Irrelevant</v>
      </c>
    </row>
    <row r="3588" ht="22.5" customHeight="1">
      <c r="A3588" s="9" t="s">
        <v>10497</v>
      </c>
      <c r="B3588" s="10">
        <v>45614.937581018516</v>
      </c>
      <c r="C3588" s="11" t="s">
        <v>10498</v>
      </c>
      <c r="D3588" s="12">
        <v>11.0</v>
      </c>
      <c r="E3588" s="10" t="s">
        <v>17</v>
      </c>
      <c r="F3588" s="12">
        <v>2024.0</v>
      </c>
      <c r="G3588" s="13" t="s">
        <v>13</v>
      </c>
      <c r="H3588" s="14" t="s">
        <v>423</v>
      </c>
      <c r="I3588" s="12">
        <v>119.0</v>
      </c>
      <c r="J3588" s="15" t="str">
        <f t="shared" si="1"/>
        <v>Relevant</v>
      </c>
    </row>
    <row r="3589" ht="22.5" customHeight="1">
      <c r="A3589" s="9" t="s">
        <v>10499</v>
      </c>
      <c r="B3589" s="10">
        <v>45599.41111111111</v>
      </c>
      <c r="C3589" s="11" t="s">
        <v>10500</v>
      </c>
      <c r="D3589" s="12">
        <v>11.0</v>
      </c>
      <c r="E3589" s="10" t="s">
        <v>17</v>
      </c>
      <c r="F3589" s="12">
        <v>2024.0</v>
      </c>
      <c r="G3589" s="13" t="s">
        <v>10501</v>
      </c>
      <c r="H3589" s="14" t="s">
        <v>10502</v>
      </c>
      <c r="I3589" s="12">
        <v>11003.0</v>
      </c>
      <c r="J3589" s="15" t="str">
        <f t="shared" si="1"/>
        <v>Relevant</v>
      </c>
    </row>
    <row r="3590" ht="22.5" customHeight="1">
      <c r="A3590" s="9" t="s">
        <v>10503</v>
      </c>
      <c r="B3590" s="10">
        <v>45667.64533564815</v>
      </c>
      <c r="C3590" s="11" t="s">
        <v>10504</v>
      </c>
      <c r="D3590" s="12">
        <v>1.0</v>
      </c>
      <c r="E3590" s="10" t="s">
        <v>70</v>
      </c>
      <c r="F3590" s="12">
        <v>2025.0</v>
      </c>
      <c r="G3590" s="13" t="s">
        <v>13</v>
      </c>
      <c r="H3590" s="14" t="s">
        <v>10505</v>
      </c>
      <c r="I3590" s="12">
        <v>949.0</v>
      </c>
      <c r="J3590" s="15" t="str">
        <f t="shared" si="1"/>
        <v>Relevant</v>
      </c>
    </row>
    <row r="3591" ht="22.5" customHeight="1">
      <c r="A3591" s="9" t="s">
        <v>10506</v>
      </c>
      <c r="B3591" s="10">
        <v>45614.947222222225</v>
      </c>
      <c r="C3591" s="11" t="s">
        <v>2718</v>
      </c>
      <c r="D3591" s="12">
        <v>11.0</v>
      </c>
      <c r="E3591" s="10" t="s">
        <v>17</v>
      </c>
      <c r="F3591" s="12">
        <v>2024.0</v>
      </c>
      <c r="G3591" s="13" t="s">
        <v>10507</v>
      </c>
      <c r="H3591" s="14" t="s">
        <v>10508</v>
      </c>
      <c r="I3591" s="12">
        <v>1.5232462E7</v>
      </c>
      <c r="J3591" s="15" t="str">
        <f t="shared" si="1"/>
        <v>Relevant</v>
      </c>
    </row>
    <row r="3592" ht="22.5" customHeight="1">
      <c r="A3592" s="9" t="s">
        <v>10509</v>
      </c>
      <c r="B3592" s="10">
        <v>45609.18525462963</v>
      </c>
      <c r="C3592" s="11" t="s">
        <v>10510</v>
      </c>
      <c r="D3592" s="12">
        <v>11.0</v>
      </c>
      <c r="E3592" s="10" t="s">
        <v>17</v>
      </c>
      <c r="F3592" s="12">
        <v>2024.0</v>
      </c>
      <c r="G3592" s="13" t="s">
        <v>13</v>
      </c>
      <c r="H3592" s="14" t="s">
        <v>100</v>
      </c>
      <c r="I3592" s="12">
        <v>0.0</v>
      </c>
      <c r="J3592" s="15" t="str">
        <f t="shared" si="1"/>
        <v>Relevant</v>
      </c>
    </row>
    <row r="3593" ht="22.5" customHeight="1">
      <c r="A3593" s="9" t="s">
        <v>10511</v>
      </c>
      <c r="B3593" s="10">
        <v>45602.75103009259</v>
      </c>
      <c r="C3593" s="11" t="s">
        <v>10512</v>
      </c>
      <c r="D3593" s="12">
        <v>11.0</v>
      </c>
      <c r="E3593" s="10" t="s">
        <v>17</v>
      </c>
      <c r="F3593" s="12">
        <v>2024.0</v>
      </c>
      <c r="G3593" s="13" t="s">
        <v>13</v>
      </c>
      <c r="H3593" s="14" t="s">
        <v>4198</v>
      </c>
      <c r="I3593" s="12">
        <v>14510.0</v>
      </c>
      <c r="J3593" s="15" t="str">
        <f t="shared" si="1"/>
        <v>Relevant</v>
      </c>
    </row>
    <row r="3594" ht="22.5" customHeight="1">
      <c r="A3594" s="9" t="s">
        <v>10513</v>
      </c>
      <c r="B3594" s="10">
        <v>45705.279340277775</v>
      </c>
      <c r="C3594" s="11" t="s">
        <v>10514</v>
      </c>
      <c r="D3594" s="12">
        <v>2.0</v>
      </c>
      <c r="E3594" s="10" t="s">
        <v>12</v>
      </c>
      <c r="F3594" s="12">
        <v>2025.0</v>
      </c>
      <c r="G3594" s="13" t="s">
        <v>13</v>
      </c>
      <c r="H3594" s="14" t="s">
        <v>8085</v>
      </c>
      <c r="I3594" s="12">
        <v>5.0</v>
      </c>
      <c r="J3594" s="15" t="str">
        <f t="shared" si="1"/>
        <v>Relevant</v>
      </c>
    </row>
    <row r="3595" ht="22.5" customHeight="1">
      <c r="A3595" s="9" t="s">
        <v>10515</v>
      </c>
      <c r="B3595" s="10">
        <v>45438.42513888889</v>
      </c>
      <c r="C3595" s="11" t="s">
        <v>10516</v>
      </c>
      <c r="D3595" s="12">
        <v>5.0</v>
      </c>
      <c r="E3595" s="10" t="s">
        <v>21</v>
      </c>
      <c r="F3595" s="12">
        <v>2024.0</v>
      </c>
      <c r="G3595" s="13" t="s">
        <v>13</v>
      </c>
      <c r="H3595" s="14" t="s">
        <v>1744</v>
      </c>
      <c r="I3595" s="12">
        <v>899.0</v>
      </c>
      <c r="J3595" s="15" t="str">
        <f t="shared" si="1"/>
        <v>Relevant</v>
      </c>
    </row>
    <row r="3596" ht="22.5" customHeight="1">
      <c r="A3596" s="9" t="s">
        <v>10517</v>
      </c>
      <c r="B3596" s="10">
        <v>45589.01709490741</v>
      </c>
      <c r="C3596" s="11" t="s">
        <v>10518</v>
      </c>
      <c r="D3596" s="12">
        <v>10.0</v>
      </c>
      <c r="E3596" s="10" t="s">
        <v>42</v>
      </c>
      <c r="F3596" s="12">
        <v>2024.0</v>
      </c>
      <c r="G3596" s="13" t="s">
        <v>13</v>
      </c>
      <c r="H3596" s="14" t="s">
        <v>3169</v>
      </c>
      <c r="I3596" s="12">
        <v>115.0</v>
      </c>
      <c r="J3596" s="15" t="str">
        <f t="shared" si="1"/>
        <v>Relevant</v>
      </c>
    </row>
    <row r="3597" ht="22.5" customHeight="1">
      <c r="A3597" s="9" t="s">
        <v>10519</v>
      </c>
      <c r="B3597" s="10">
        <v>45618.006527777776</v>
      </c>
      <c r="C3597" s="11" t="s">
        <v>10520</v>
      </c>
      <c r="D3597" s="12">
        <v>11.0</v>
      </c>
      <c r="E3597" s="10" t="s">
        <v>17</v>
      </c>
      <c r="F3597" s="12">
        <v>2024.0</v>
      </c>
      <c r="G3597" s="13" t="s">
        <v>13</v>
      </c>
      <c r="H3597" s="14" t="s">
        <v>91</v>
      </c>
      <c r="I3597" s="12">
        <v>446.0</v>
      </c>
      <c r="J3597" s="15" t="str">
        <f t="shared" si="1"/>
        <v>Relevant</v>
      </c>
    </row>
    <row r="3598" ht="22.5" customHeight="1">
      <c r="A3598" s="9" t="s">
        <v>10521</v>
      </c>
      <c r="B3598" s="10">
        <v>45600.63837962963</v>
      </c>
      <c r="C3598" s="11" t="s">
        <v>10522</v>
      </c>
      <c r="D3598" s="12">
        <v>11.0</v>
      </c>
      <c r="E3598" s="10" t="s">
        <v>17</v>
      </c>
      <c r="F3598" s="12">
        <v>2024.0</v>
      </c>
      <c r="G3598" s="13" t="s">
        <v>13</v>
      </c>
      <c r="H3598" s="14" t="s">
        <v>259</v>
      </c>
      <c r="I3598" s="12">
        <v>307.0</v>
      </c>
      <c r="J3598" s="15" t="str">
        <f t="shared" si="1"/>
        <v>Relevant</v>
      </c>
    </row>
    <row r="3599" ht="22.5" customHeight="1">
      <c r="A3599" s="9" t="s">
        <v>10523</v>
      </c>
      <c r="B3599" s="10">
        <v>45591.4562037037</v>
      </c>
      <c r="C3599" s="11" t="s">
        <v>10524</v>
      </c>
      <c r="D3599" s="12">
        <v>10.0</v>
      </c>
      <c r="E3599" s="10" t="s">
        <v>42</v>
      </c>
      <c r="F3599" s="12">
        <v>2024.0</v>
      </c>
      <c r="G3599" s="13" t="s">
        <v>10525</v>
      </c>
      <c r="H3599" s="14" t="s">
        <v>10526</v>
      </c>
      <c r="I3599" s="12">
        <v>0.0</v>
      </c>
      <c r="J3599" s="15" t="str">
        <f t="shared" si="1"/>
        <v>Relevant</v>
      </c>
    </row>
    <row r="3600" ht="22.5" customHeight="1">
      <c r="A3600" s="9" t="s">
        <v>10527</v>
      </c>
      <c r="B3600" s="10">
        <v>45615.722708333335</v>
      </c>
      <c r="C3600" s="11" t="s">
        <v>10528</v>
      </c>
      <c r="D3600" s="12">
        <v>11.0</v>
      </c>
      <c r="E3600" s="10" t="s">
        <v>17</v>
      </c>
      <c r="F3600" s="12">
        <v>2024.0</v>
      </c>
      <c r="G3600" s="13" t="s">
        <v>13</v>
      </c>
      <c r="H3600" s="14" t="s">
        <v>511</v>
      </c>
      <c r="I3600" s="12">
        <v>66.0</v>
      </c>
      <c r="J3600" s="15" t="str">
        <f t="shared" si="1"/>
        <v>Relevant</v>
      </c>
    </row>
    <row r="3601" ht="22.5" customHeight="1">
      <c r="A3601" s="9" t="s">
        <v>10529</v>
      </c>
      <c r="B3601" s="10">
        <v>45560.29369212963</v>
      </c>
      <c r="C3601" s="11" t="s">
        <v>804</v>
      </c>
      <c r="D3601" s="12">
        <v>9.0</v>
      </c>
      <c r="E3601" s="10" t="s">
        <v>114</v>
      </c>
      <c r="F3601" s="12">
        <v>2024.0</v>
      </c>
      <c r="G3601" s="13" t="s">
        <v>10530</v>
      </c>
      <c r="H3601" s="14" t="s">
        <v>10531</v>
      </c>
      <c r="I3601" s="12">
        <v>9486916.0</v>
      </c>
      <c r="J3601" s="15" t="str">
        <f t="shared" si="1"/>
        <v>Relevant</v>
      </c>
    </row>
    <row r="3602" ht="22.5" customHeight="1">
      <c r="A3602" s="9" t="s">
        <v>10532</v>
      </c>
      <c r="B3602" s="10">
        <v>45588.84401244213</v>
      </c>
      <c r="C3602" s="11" t="s">
        <v>10533</v>
      </c>
      <c r="D3602" s="12">
        <v>10.0</v>
      </c>
      <c r="E3602" s="10" t="s">
        <v>42</v>
      </c>
      <c r="F3602" s="12">
        <v>2024.0</v>
      </c>
      <c r="G3602" s="13" t="s">
        <v>10534</v>
      </c>
      <c r="H3602" s="14" t="s">
        <v>10535</v>
      </c>
      <c r="I3602" s="12">
        <v>1.2767834E7</v>
      </c>
      <c r="J3602" s="15" t="str">
        <f t="shared" si="1"/>
        <v>Relevant</v>
      </c>
    </row>
    <row r="3603" ht="22.5" customHeight="1">
      <c r="A3603" s="9" t="s">
        <v>10536</v>
      </c>
      <c r="B3603" s="10">
        <v>45555.251388888886</v>
      </c>
      <c r="C3603" s="11" t="s">
        <v>10537</v>
      </c>
      <c r="D3603" s="12">
        <v>9.0</v>
      </c>
      <c r="E3603" s="10" t="s">
        <v>114</v>
      </c>
      <c r="F3603" s="12">
        <v>2024.0</v>
      </c>
      <c r="G3603" s="13" t="s">
        <v>10538</v>
      </c>
      <c r="H3603" s="14" t="s">
        <v>10539</v>
      </c>
      <c r="I3603" s="12">
        <v>8882855.0</v>
      </c>
      <c r="J3603" s="15" t="str">
        <f t="shared" si="1"/>
        <v>Irrelevant</v>
      </c>
    </row>
    <row r="3604" ht="22.5" customHeight="1">
      <c r="A3604" s="9" t="s">
        <v>10540</v>
      </c>
      <c r="B3604" s="10">
        <v>45543.883263888885</v>
      </c>
      <c r="C3604" s="11" t="s">
        <v>10541</v>
      </c>
      <c r="D3604" s="12">
        <v>9.0</v>
      </c>
      <c r="E3604" s="10" t="s">
        <v>114</v>
      </c>
      <c r="F3604" s="12">
        <v>2024.0</v>
      </c>
      <c r="G3604" s="13" t="s">
        <v>13</v>
      </c>
      <c r="H3604" s="14" t="s">
        <v>10542</v>
      </c>
      <c r="I3604" s="12">
        <v>6777.0</v>
      </c>
      <c r="J3604" s="15" t="str">
        <f t="shared" si="1"/>
        <v>Relevant</v>
      </c>
    </row>
    <row r="3605" ht="22.5" customHeight="1">
      <c r="A3605" s="9" t="s">
        <v>10543</v>
      </c>
      <c r="B3605" s="10">
        <v>45596.480092592596</v>
      </c>
      <c r="C3605" s="11" t="s">
        <v>10544</v>
      </c>
      <c r="D3605" s="12">
        <v>10.0</v>
      </c>
      <c r="E3605" s="10" t="s">
        <v>42</v>
      </c>
      <c r="F3605" s="12">
        <v>2024.0</v>
      </c>
      <c r="G3605" s="13" t="s">
        <v>13</v>
      </c>
      <c r="H3605" s="14" t="s">
        <v>10545</v>
      </c>
      <c r="I3605" s="12">
        <v>5.0</v>
      </c>
      <c r="J3605" s="15" t="str">
        <f t="shared" si="1"/>
        <v>Irrelevant</v>
      </c>
    </row>
    <row r="3606" ht="22.5" customHeight="1">
      <c r="A3606" s="9" t="s">
        <v>10546</v>
      </c>
      <c r="B3606" s="10">
        <v>45437.99586805556</v>
      </c>
      <c r="C3606" s="11" t="s">
        <v>10547</v>
      </c>
      <c r="D3606" s="12">
        <v>5.0</v>
      </c>
      <c r="E3606" s="10" t="s">
        <v>21</v>
      </c>
      <c r="F3606" s="12">
        <v>2024.0</v>
      </c>
      <c r="G3606" s="13" t="s">
        <v>13</v>
      </c>
      <c r="H3606" s="14" t="s">
        <v>10548</v>
      </c>
      <c r="I3606" s="12">
        <v>8722.0</v>
      </c>
      <c r="J3606" s="15" t="str">
        <f t="shared" si="1"/>
        <v>Irrelevant</v>
      </c>
    </row>
    <row r="3607" ht="22.5" customHeight="1">
      <c r="A3607" s="9" t="s">
        <v>10549</v>
      </c>
      <c r="B3607" s="10">
        <v>45472.84915509259</v>
      </c>
      <c r="C3607" s="11" t="s">
        <v>10550</v>
      </c>
      <c r="D3607" s="12">
        <v>6.0</v>
      </c>
      <c r="E3607" s="10" t="s">
        <v>34</v>
      </c>
      <c r="F3607" s="12">
        <v>2024.0</v>
      </c>
      <c r="G3607" s="13" t="s">
        <v>13</v>
      </c>
      <c r="H3607" s="14" t="s">
        <v>56</v>
      </c>
      <c r="I3607" s="12">
        <v>1.0</v>
      </c>
      <c r="J3607" s="15" t="str">
        <f t="shared" si="1"/>
        <v>Relevant</v>
      </c>
    </row>
    <row r="3608" ht="22.5" customHeight="1">
      <c r="A3608" s="9" t="s">
        <v>10551</v>
      </c>
      <c r="B3608" s="10">
        <v>45584.618101851855</v>
      </c>
      <c r="C3608" s="11" t="s">
        <v>10552</v>
      </c>
      <c r="D3608" s="12">
        <v>10.0</v>
      </c>
      <c r="E3608" s="10" t="s">
        <v>42</v>
      </c>
      <c r="F3608" s="12">
        <v>2024.0</v>
      </c>
      <c r="G3608" s="13" t="s">
        <v>13</v>
      </c>
      <c r="H3608" s="14" t="s">
        <v>10553</v>
      </c>
      <c r="I3608" s="12">
        <v>2819.0</v>
      </c>
      <c r="J3608" s="15" t="str">
        <f t="shared" si="1"/>
        <v>Relevant</v>
      </c>
    </row>
    <row r="3609" ht="22.5" customHeight="1">
      <c r="A3609" s="9" t="s">
        <v>10554</v>
      </c>
      <c r="B3609" s="10">
        <v>45458.166666666664</v>
      </c>
      <c r="C3609" s="11" t="s">
        <v>374</v>
      </c>
      <c r="D3609" s="12">
        <v>6.0</v>
      </c>
      <c r="E3609" s="10" t="s">
        <v>34</v>
      </c>
      <c r="F3609" s="12">
        <v>2024.0</v>
      </c>
      <c r="G3609" s="13" t="s">
        <v>10555</v>
      </c>
      <c r="H3609" s="14" t="s">
        <v>10556</v>
      </c>
      <c r="I3609" s="12">
        <v>7456164.0</v>
      </c>
      <c r="J3609" s="15" t="str">
        <f t="shared" si="1"/>
        <v>Irrelevant</v>
      </c>
    </row>
    <row r="3610" ht="22.5" customHeight="1">
      <c r="A3610" s="9" t="s">
        <v>10557</v>
      </c>
      <c r="B3610" s="10">
        <v>45477.72326675926</v>
      </c>
      <c r="C3610" s="11" t="s">
        <v>10558</v>
      </c>
      <c r="D3610" s="12">
        <v>7.0</v>
      </c>
      <c r="E3610" s="10" t="s">
        <v>55</v>
      </c>
      <c r="F3610" s="12">
        <v>2024.0</v>
      </c>
      <c r="G3610" s="13" t="s">
        <v>10559</v>
      </c>
      <c r="H3610" s="14" t="s">
        <v>10560</v>
      </c>
      <c r="I3610" s="12">
        <v>2.2926973E7</v>
      </c>
      <c r="J3610" s="15" t="str">
        <f t="shared" si="1"/>
        <v>Relevant</v>
      </c>
    </row>
    <row r="3611" ht="22.5" customHeight="1">
      <c r="A3611" s="9" t="s">
        <v>10561</v>
      </c>
      <c r="B3611" s="10">
        <v>45395.53202546296</v>
      </c>
      <c r="C3611" s="11" t="s">
        <v>10562</v>
      </c>
      <c r="D3611" s="12">
        <v>4.0</v>
      </c>
      <c r="E3611" s="10" t="s">
        <v>274</v>
      </c>
      <c r="F3611" s="12">
        <v>2024.0</v>
      </c>
      <c r="G3611" s="13" t="s">
        <v>13</v>
      </c>
      <c r="H3611" s="14" t="s">
        <v>10563</v>
      </c>
      <c r="I3611" s="12">
        <v>5845.0</v>
      </c>
      <c r="J3611" s="15" t="str">
        <f t="shared" si="1"/>
        <v>Relevant</v>
      </c>
    </row>
    <row r="3612" ht="22.5" customHeight="1">
      <c r="A3612" s="9" t="s">
        <v>10564</v>
      </c>
      <c r="B3612" s="10">
        <v>45742.891064814816</v>
      </c>
      <c r="C3612" s="11" t="s">
        <v>10565</v>
      </c>
      <c r="D3612" s="12">
        <v>3.0</v>
      </c>
      <c r="E3612" s="10" t="s">
        <v>59</v>
      </c>
      <c r="F3612" s="12">
        <v>2025.0</v>
      </c>
      <c r="G3612" s="13" t="s">
        <v>13</v>
      </c>
      <c r="H3612" s="14" t="s">
        <v>204</v>
      </c>
      <c r="I3612" s="12">
        <v>34.0</v>
      </c>
      <c r="J3612" s="15" t="str">
        <f t="shared" si="1"/>
        <v>Relevant</v>
      </c>
    </row>
    <row r="3613" ht="22.5" customHeight="1">
      <c r="A3613" s="9" t="s">
        <v>10566</v>
      </c>
      <c r="B3613" s="10">
        <v>45696.711226851854</v>
      </c>
      <c r="C3613" s="11" t="s">
        <v>10567</v>
      </c>
      <c r="D3613" s="12">
        <v>2.0</v>
      </c>
      <c r="E3613" s="10" t="s">
        <v>12</v>
      </c>
      <c r="F3613" s="12">
        <v>2025.0</v>
      </c>
      <c r="G3613" s="13" t="s">
        <v>13</v>
      </c>
      <c r="H3613" s="14" t="s">
        <v>2923</v>
      </c>
      <c r="I3613" s="12">
        <v>730.0</v>
      </c>
      <c r="J3613" s="15" t="str">
        <f t="shared" si="1"/>
        <v>Relevant</v>
      </c>
    </row>
    <row r="3614" ht="22.5" customHeight="1">
      <c r="A3614" s="9" t="s">
        <v>10568</v>
      </c>
      <c r="B3614" s="10">
        <v>45590.09793981481</v>
      </c>
      <c r="C3614" s="11" t="s">
        <v>10569</v>
      </c>
      <c r="D3614" s="12">
        <v>10.0</v>
      </c>
      <c r="E3614" s="10" t="s">
        <v>42</v>
      </c>
      <c r="F3614" s="12">
        <v>2024.0</v>
      </c>
      <c r="G3614" s="13" t="s">
        <v>10570</v>
      </c>
      <c r="H3614" s="14" t="s">
        <v>10571</v>
      </c>
      <c r="I3614" s="12">
        <v>9292977.0</v>
      </c>
      <c r="J3614" s="15" t="str">
        <f t="shared" si="1"/>
        <v>Relevant</v>
      </c>
    </row>
    <row r="3615" ht="22.5" customHeight="1">
      <c r="A3615" s="9" t="s">
        <v>10572</v>
      </c>
      <c r="B3615" s="10">
        <v>45618.89386574074</v>
      </c>
      <c r="C3615" s="11" t="s">
        <v>10573</v>
      </c>
      <c r="D3615" s="12">
        <v>11.0</v>
      </c>
      <c r="E3615" s="10" t="s">
        <v>17</v>
      </c>
      <c r="F3615" s="12">
        <v>2024.0</v>
      </c>
      <c r="G3615" s="13" t="s">
        <v>13</v>
      </c>
      <c r="H3615" s="14" t="s">
        <v>965</v>
      </c>
      <c r="I3615" s="12">
        <v>170.0</v>
      </c>
      <c r="J3615" s="15" t="str">
        <f t="shared" si="1"/>
        <v>Relevant</v>
      </c>
    </row>
    <row r="3616" ht="22.5" customHeight="1">
      <c r="A3616" s="9" t="s">
        <v>10574</v>
      </c>
      <c r="B3616" s="10">
        <v>45587.71726851852</v>
      </c>
      <c r="C3616" s="11" t="s">
        <v>10575</v>
      </c>
      <c r="D3616" s="12">
        <v>10.0</v>
      </c>
      <c r="E3616" s="10" t="s">
        <v>42</v>
      </c>
      <c r="F3616" s="12">
        <v>2024.0</v>
      </c>
      <c r="G3616" s="13" t="s">
        <v>13</v>
      </c>
      <c r="H3616" s="14" t="s">
        <v>338</v>
      </c>
      <c r="I3616" s="12">
        <v>368.0</v>
      </c>
      <c r="J3616" s="15" t="str">
        <f t="shared" si="1"/>
        <v>Relevant</v>
      </c>
    </row>
    <row r="3617" ht="22.5" customHeight="1">
      <c r="A3617" s="9" t="s">
        <v>10576</v>
      </c>
      <c r="B3617" s="10">
        <v>45607.0616087963</v>
      </c>
      <c r="C3617" s="11" t="s">
        <v>10577</v>
      </c>
      <c r="D3617" s="12">
        <v>11.0</v>
      </c>
      <c r="E3617" s="10" t="s">
        <v>17</v>
      </c>
      <c r="F3617" s="12">
        <v>2024.0</v>
      </c>
      <c r="G3617" s="13" t="s">
        <v>13</v>
      </c>
      <c r="H3617" s="14" t="s">
        <v>100</v>
      </c>
      <c r="I3617" s="12">
        <v>631.0</v>
      </c>
      <c r="J3617" s="15" t="str">
        <f t="shared" si="1"/>
        <v>Relevant</v>
      </c>
    </row>
    <row r="3618" ht="22.5" customHeight="1">
      <c r="A3618" s="9" t="s">
        <v>10578</v>
      </c>
      <c r="B3618" s="10">
        <v>45489.43682870371</v>
      </c>
      <c r="C3618" s="11" t="s">
        <v>10579</v>
      </c>
      <c r="D3618" s="12">
        <v>7.0</v>
      </c>
      <c r="E3618" s="10" t="s">
        <v>55</v>
      </c>
      <c r="F3618" s="12">
        <v>2024.0</v>
      </c>
      <c r="G3618" s="13" t="s">
        <v>10580</v>
      </c>
      <c r="H3618" s="14" t="s">
        <v>10581</v>
      </c>
      <c r="I3618" s="12">
        <v>1879.0</v>
      </c>
      <c r="J3618" s="15" t="str">
        <f t="shared" si="1"/>
        <v>Relevant</v>
      </c>
    </row>
    <row r="3619" ht="22.5" customHeight="1">
      <c r="A3619" s="9" t="s">
        <v>10582</v>
      </c>
      <c r="B3619" s="10">
        <v>45583.430906932874</v>
      </c>
      <c r="C3619" s="11" t="s">
        <v>10583</v>
      </c>
      <c r="D3619" s="12">
        <v>10.0</v>
      </c>
      <c r="E3619" s="10" t="s">
        <v>42</v>
      </c>
      <c r="F3619" s="12">
        <v>2024.0</v>
      </c>
      <c r="G3619" s="13" t="s">
        <v>10584</v>
      </c>
      <c r="H3619" s="14" t="s">
        <v>10585</v>
      </c>
      <c r="I3619" s="12">
        <v>1.2767834E7</v>
      </c>
      <c r="J3619" s="15" t="str">
        <f t="shared" si="1"/>
        <v>Relevant</v>
      </c>
    </row>
    <row r="3620" ht="22.5" customHeight="1">
      <c r="A3620" s="9" t="s">
        <v>10586</v>
      </c>
      <c r="B3620" s="10">
        <v>45423.99337962963</v>
      </c>
      <c r="C3620" s="11" t="s">
        <v>10587</v>
      </c>
      <c r="D3620" s="12">
        <v>5.0</v>
      </c>
      <c r="E3620" s="10" t="s">
        <v>21</v>
      </c>
      <c r="F3620" s="12">
        <v>2024.0</v>
      </c>
      <c r="G3620" s="13" t="s">
        <v>13</v>
      </c>
      <c r="H3620" s="14" t="s">
        <v>5425</v>
      </c>
      <c r="I3620" s="12">
        <v>1125.0</v>
      </c>
      <c r="J3620" s="15" t="str">
        <f t="shared" si="1"/>
        <v>Relevant</v>
      </c>
    </row>
    <row r="3621" ht="22.5" customHeight="1">
      <c r="A3621" s="9" t="s">
        <v>10588</v>
      </c>
      <c r="B3621" s="10">
        <v>45570.799050925925</v>
      </c>
      <c r="C3621" s="11" t="s">
        <v>9547</v>
      </c>
      <c r="D3621" s="12">
        <v>10.0</v>
      </c>
      <c r="E3621" s="10" t="s">
        <v>42</v>
      </c>
      <c r="F3621" s="12">
        <v>2024.0</v>
      </c>
      <c r="G3621" s="13" t="s">
        <v>10589</v>
      </c>
      <c r="H3621" s="14" t="s">
        <v>10590</v>
      </c>
      <c r="I3621" s="12">
        <v>308.0</v>
      </c>
      <c r="J3621" s="15" t="str">
        <f t="shared" si="1"/>
        <v>Irrelevant</v>
      </c>
    </row>
    <row r="3622" ht="22.5" customHeight="1">
      <c r="A3622" s="9" t="s">
        <v>10591</v>
      </c>
      <c r="B3622" s="10">
        <v>45602.49048611111</v>
      </c>
      <c r="C3622" s="11" t="s">
        <v>10592</v>
      </c>
      <c r="D3622" s="12">
        <v>11.0</v>
      </c>
      <c r="E3622" s="10" t="s">
        <v>17</v>
      </c>
      <c r="F3622" s="12">
        <v>2024.0</v>
      </c>
      <c r="G3622" s="13" t="s">
        <v>13</v>
      </c>
      <c r="H3622" s="14" t="s">
        <v>822</v>
      </c>
      <c r="I3622" s="12">
        <v>0.0</v>
      </c>
      <c r="J3622" s="15" t="str">
        <f t="shared" si="1"/>
        <v>Relevant</v>
      </c>
    </row>
    <row r="3623" ht="22.5" customHeight="1">
      <c r="A3623" s="9" t="s">
        <v>10593</v>
      </c>
      <c r="B3623" s="10">
        <v>45593.52070601852</v>
      </c>
      <c r="C3623" s="11" t="s">
        <v>10594</v>
      </c>
      <c r="D3623" s="12">
        <v>10.0</v>
      </c>
      <c r="E3623" s="10" t="s">
        <v>42</v>
      </c>
      <c r="F3623" s="12">
        <v>2024.0</v>
      </c>
      <c r="G3623" s="13" t="s">
        <v>13</v>
      </c>
      <c r="H3623" s="14" t="s">
        <v>10595</v>
      </c>
      <c r="I3623" s="12">
        <v>898.0</v>
      </c>
      <c r="J3623" s="15" t="str">
        <f t="shared" si="1"/>
        <v>Relevant</v>
      </c>
    </row>
    <row r="3624" ht="22.5" customHeight="1">
      <c r="A3624" s="9" t="s">
        <v>10596</v>
      </c>
      <c r="B3624" s="10">
        <v>45544.685648148145</v>
      </c>
      <c r="C3624" s="11" t="s">
        <v>10597</v>
      </c>
      <c r="D3624" s="12">
        <v>9.0</v>
      </c>
      <c r="E3624" s="10" t="s">
        <v>114</v>
      </c>
      <c r="F3624" s="12">
        <v>2024.0</v>
      </c>
      <c r="G3624" s="13" t="s">
        <v>10598</v>
      </c>
      <c r="H3624" s="14" t="s">
        <v>10599</v>
      </c>
      <c r="I3624" s="12">
        <v>181015.0</v>
      </c>
      <c r="J3624" s="15" t="str">
        <f t="shared" si="1"/>
        <v>Relevant</v>
      </c>
    </row>
    <row r="3625" ht="22.5" customHeight="1">
      <c r="A3625" s="9" t="s">
        <v>10600</v>
      </c>
      <c r="B3625" s="10">
        <v>45613.3265856713</v>
      </c>
      <c r="C3625" s="11" t="s">
        <v>10601</v>
      </c>
      <c r="D3625" s="12">
        <v>11.0</v>
      </c>
      <c r="E3625" s="10" t="s">
        <v>17</v>
      </c>
      <c r="F3625" s="12">
        <v>2024.0</v>
      </c>
      <c r="G3625" s="13" t="s">
        <v>10602</v>
      </c>
      <c r="H3625" s="14" t="s">
        <v>10603</v>
      </c>
      <c r="I3625" s="12">
        <v>0.0</v>
      </c>
      <c r="J3625" s="15" t="str">
        <f t="shared" si="1"/>
        <v>Irrelevant</v>
      </c>
    </row>
    <row r="3626" ht="22.5" customHeight="1">
      <c r="A3626" s="9" t="s">
        <v>10604</v>
      </c>
      <c r="B3626" s="10">
        <v>45424.743113425924</v>
      </c>
      <c r="C3626" s="11" t="s">
        <v>10605</v>
      </c>
      <c r="D3626" s="12">
        <v>5.0</v>
      </c>
      <c r="E3626" s="10" t="s">
        <v>21</v>
      </c>
      <c r="F3626" s="12">
        <v>2024.0</v>
      </c>
      <c r="G3626" s="13" t="s">
        <v>10606</v>
      </c>
      <c r="H3626" s="14" t="s">
        <v>10607</v>
      </c>
      <c r="I3626" s="12">
        <v>1.1414016E7</v>
      </c>
      <c r="J3626" s="15" t="str">
        <f t="shared" si="1"/>
        <v>Irrelevant</v>
      </c>
    </row>
    <row r="3627" ht="22.5" customHeight="1">
      <c r="A3627" s="9" t="s">
        <v>10608</v>
      </c>
      <c r="B3627" s="10">
        <v>45600.3952253125</v>
      </c>
      <c r="C3627" s="11" t="s">
        <v>10609</v>
      </c>
      <c r="D3627" s="12">
        <v>11.0</v>
      </c>
      <c r="E3627" s="10" t="s">
        <v>17</v>
      </c>
      <c r="F3627" s="12">
        <v>2024.0</v>
      </c>
      <c r="G3627" s="13" t="s">
        <v>10610</v>
      </c>
      <c r="H3627" s="14" t="s">
        <v>10611</v>
      </c>
      <c r="I3627" s="12">
        <v>2.1345286E7</v>
      </c>
      <c r="J3627" s="15" t="str">
        <f t="shared" si="1"/>
        <v>Relevant</v>
      </c>
    </row>
    <row r="3628" ht="22.5" customHeight="1">
      <c r="A3628" s="9" t="s">
        <v>10612</v>
      </c>
      <c r="B3628" s="10">
        <v>45617.077836805554</v>
      </c>
      <c r="C3628" s="11" t="s">
        <v>10613</v>
      </c>
      <c r="D3628" s="12">
        <v>11.0</v>
      </c>
      <c r="E3628" s="10" t="s">
        <v>17</v>
      </c>
      <c r="F3628" s="12">
        <v>2024.0</v>
      </c>
      <c r="G3628" s="13" t="s">
        <v>10614</v>
      </c>
      <c r="H3628" s="14" t="s">
        <v>10615</v>
      </c>
      <c r="I3628" s="12">
        <v>1.0830293E7</v>
      </c>
      <c r="J3628" s="15" t="str">
        <f t="shared" si="1"/>
        <v>Relevant</v>
      </c>
    </row>
    <row r="3629" ht="22.5" customHeight="1">
      <c r="A3629" s="9" t="s">
        <v>10616</v>
      </c>
      <c r="B3629" s="10">
        <v>45608.7908912037</v>
      </c>
      <c r="C3629" s="11" t="s">
        <v>10617</v>
      </c>
      <c r="D3629" s="12">
        <v>11.0</v>
      </c>
      <c r="E3629" s="10" t="s">
        <v>17</v>
      </c>
      <c r="F3629" s="12">
        <v>2024.0</v>
      </c>
      <c r="G3629" s="13" t="s">
        <v>13</v>
      </c>
      <c r="H3629" s="14" t="s">
        <v>1877</v>
      </c>
      <c r="I3629" s="12">
        <v>698.0</v>
      </c>
      <c r="J3629" s="15" t="str">
        <f t="shared" si="1"/>
        <v>Irrelevant</v>
      </c>
    </row>
    <row r="3630" ht="22.5" customHeight="1">
      <c r="A3630" s="9" t="s">
        <v>10618</v>
      </c>
      <c r="B3630" s="10">
        <v>45622.4453587963</v>
      </c>
      <c r="C3630" s="11" t="s">
        <v>10619</v>
      </c>
      <c r="D3630" s="12">
        <v>11.0</v>
      </c>
      <c r="E3630" s="10" t="s">
        <v>17</v>
      </c>
      <c r="F3630" s="12">
        <v>2024.0</v>
      </c>
      <c r="G3630" s="13" t="s">
        <v>13</v>
      </c>
      <c r="H3630" s="14" t="s">
        <v>10620</v>
      </c>
      <c r="I3630" s="12">
        <v>84704.0</v>
      </c>
      <c r="J3630" s="15" t="str">
        <f t="shared" si="1"/>
        <v>Relevant</v>
      </c>
    </row>
    <row r="3631" ht="22.5" customHeight="1">
      <c r="A3631" s="9" t="s">
        <v>10621</v>
      </c>
      <c r="B3631" s="10">
        <v>45609.777546446756</v>
      </c>
      <c r="C3631" s="11" t="s">
        <v>10622</v>
      </c>
      <c r="D3631" s="12">
        <v>11.0</v>
      </c>
      <c r="E3631" s="10" t="s">
        <v>17</v>
      </c>
      <c r="F3631" s="12">
        <v>2024.0</v>
      </c>
      <c r="G3631" s="13" t="s">
        <v>10623</v>
      </c>
      <c r="H3631" s="14" t="s">
        <v>10624</v>
      </c>
      <c r="I3631" s="12">
        <v>1.1946612E7</v>
      </c>
      <c r="J3631" s="15" t="str">
        <f t="shared" si="1"/>
        <v>Relevant</v>
      </c>
    </row>
    <row r="3632" ht="22.5" customHeight="1">
      <c r="A3632" s="9" t="s">
        <v>10625</v>
      </c>
      <c r="B3632" s="10">
        <v>45592.56643518519</v>
      </c>
      <c r="C3632" s="11" t="s">
        <v>10626</v>
      </c>
      <c r="D3632" s="12">
        <v>10.0</v>
      </c>
      <c r="E3632" s="10" t="s">
        <v>42</v>
      </c>
      <c r="F3632" s="12">
        <v>2024.0</v>
      </c>
      <c r="G3632" s="13" t="s">
        <v>13</v>
      </c>
      <c r="H3632" s="14" t="s">
        <v>97</v>
      </c>
      <c r="I3632" s="12">
        <v>1538.0</v>
      </c>
      <c r="J3632" s="15" t="str">
        <f t="shared" si="1"/>
        <v>Relevant</v>
      </c>
    </row>
    <row r="3633" ht="22.5" customHeight="1">
      <c r="A3633" s="9" t="s">
        <v>10627</v>
      </c>
      <c r="B3633" s="10">
        <v>45595.97607638889</v>
      </c>
      <c r="C3633" s="11" t="s">
        <v>10628</v>
      </c>
      <c r="D3633" s="12">
        <v>10.0</v>
      </c>
      <c r="E3633" s="10" t="s">
        <v>42</v>
      </c>
      <c r="F3633" s="12">
        <v>2024.0</v>
      </c>
      <c r="G3633" s="13" t="s">
        <v>10629</v>
      </c>
      <c r="H3633" s="14" t="s">
        <v>10630</v>
      </c>
      <c r="I3633" s="12">
        <v>9292977.0</v>
      </c>
      <c r="J3633" s="15" t="str">
        <f t="shared" si="1"/>
        <v>Relevant</v>
      </c>
    </row>
    <row r="3634" ht="22.5" customHeight="1">
      <c r="A3634" s="9" t="s">
        <v>10631</v>
      </c>
      <c r="B3634" s="10">
        <v>45590.76020833333</v>
      </c>
      <c r="C3634" s="11" t="s">
        <v>10632</v>
      </c>
      <c r="D3634" s="12">
        <v>10.0</v>
      </c>
      <c r="E3634" s="10" t="s">
        <v>42</v>
      </c>
      <c r="F3634" s="12">
        <v>2024.0</v>
      </c>
      <c r="G3634" s="13" t="s">
        <v>10633</v>
      </c>
      <c r="H3634" s="14" t="s">
        <v>10634</v>
      </c>
      <c r="I3634" s="12">
        <v>30729.0</v>
      </c>
      <c r="J3634" s="15" t="str">
        <f t="shared" si="1"/>
        <v>Relevant</v>
      </c>
    </row>
    <row r="3635" ht="22.5" customHeight="1">
      <c r="A3635" s="9" t="s">
        <v>10635</v>
      </c>
      <c r="B3635" s="10">
        <v>45597.507743055554</v>
      </c>
      <c r="C3635" s="11" t="s">
        <v>10636</v>
      </c>
      <c r="D3635" s="12">
        <v>11.0</v>
      </c>
      <c r="E3635" s="10" t="s">
        <v>17</v>
      </c>
      <c r="F3635" s="12">
        <v>2024.0</v>
      </c>
      <c r="G3635" s="13" t="s">
        <v>13</v>
      </c>
      <c r="H3635" s="14" t="s">
        <v>124</v>
      </c>
      <c r="I3635" s="12">
        <v>122.0</v>
      </c>
      <c r="J3635" s="15" t="str">
        <f t="shared" si="1"/>
        <v>Relevant</v>
      </c>
    </row>
    <row r="3636" ht="22.5" customHeight="1">
      <c r="A3636" s="9" t="s">
        <v>10637</v>
      </c>
      <c r="B3636" s="10">
        <v>45623.514652777776</v>
      </c>
      <c r="C3636" s="11" t="s">
        <v>10638</v>
      </c>
      <c r="D3636" s="12">
        <v>11.0</v>
      </c>
      <c r="E3636" s="10" t="s">
        <v>17</v>
      </c>
      <c r="F3636" s="12">
        <v>2024.0</v>
      </c>
      <c r="G3636" s="13" t="s">
        <v>10639</v>
      </c>
      <c r="H3636" s="14" t="s">
        <v>10640</v>
      </c>
      <c r="I3636" s="12">
        <v>8414.0</v>
      </c>
      <c r="J3636" s="15" t="str">
        <f t="shared" si="1"/>
        <v>Irrelevant</v>
      </c>
    </row>
    <row r="3637" ht="22.5" customHeight="1">
      <c r="A3637" s="9" t="s">
        <v>10641</v>
      </c>
      <c r="B3637" s="10">
        <v>45612.686215277776</v>
      </c>
      <c r="C3637" s="11" t="s">
        <v>10642</v>
      </c>
      <c r="D3637" s="12">
        <v>11.0</v>
      </c>
      <c r="E3637" s="10" t="s">
        <v>17</v>
      </c>
      <c r="F3637" s="12">
        <v>2024.0</v>
      </c>
      <c r="G3637" s="13" t="s">
        <v>13</v>
      </c>
      <c r="H3637" s="14" t="s">
        <v>10643</v>
      </c>
      <c r="I3637" s="12">
        <v>1.0</v>
      </c>
      <c r="J3637" s="15" t="str">
        <f t="shared" si="1"/>
        <v>Irrelevant</v>
      </c>
    </row>
    <row r="3638" ht="22.5" customHeight="1">
      <c r="A3638" s="9" t="s">
        <v>10644</v>
      </c>
      <c r="B3638" s="10">
        <v>45520.70586805556</v>
      </c>
      <c r="C3638" s="11" t="s">
        <v>10645</v>
      </c>
      <c r="D3638" s="12">
        <v>8.0</v>
      </c>
      <c r="E3638" s="10" t="s">
        <v>167</v>
      </c>
      <c r="F3638" s="12">
        <v>2024.0</v>
      </c>
      <c r="G3638" s="13" t="s">
        <v>13</v>
      </c>
      <c r="H3638" s="14" t="s">
        <v>1991</v>
      </c>
      <c r="I3638" s="12">
        <v>14947.0</v>
      </c>
      <c r="J3638" s="15" t="str">
        <f t="shared" si="1"/>
        <v>Relevant</v>
      </c>
    </row>
    <row r="3639" ht="22.5" customHeight="1">
      <c r="A3639" s="9" t="s">
        <v>10646</v>
      </c>
      <c r="B3639" s="10">
        <v>45702.455462962964</v>
      </c>
      <c r="C3639" s="11" t="s">
        <v>10647</v>
      </c>
      <c r="D3639" s="12">
        <v>2.0</v>
      </c>
      <c r="E3639" s="10" t="s">
        <v>12</v>
      </c>
      <c r="F3639" s="12">
        <v>2025.0</v>
      </c>
      <c r="G3639" s="13" t="s">
        <v>13</v>
      </c>
      <c r="H3639" s="14" t="s">
        <v>8953</v>
      </c>
      <c r="I3639" s="12">
        <v>4553.0</v>
      </c>
      <c r="J3639" s="15" t="str">
        <f t="shared" si="1"/>
        <v>Relevant</v>
      </c>
    </row>
    <row r="3640" ht="22.5" customHeight="1">
      <c r="A3640" s="9" t="s">
        <v>10648</v>
      </c>
      <c r="B3640" s="10">
        <v>45615.56408564815</v>
      </c>
      <c r="C3640" s="11" t="s">
        <v>10649</v>
      </c>
      <c r="D3640" s="12">
        <v>11.0</v>
      </c>
      <c r="E3640" s="10" t="s">
        <v>17</v>
      </c>
      <c r="F3640" s="12">
        <v>2024.0</v>
      </c>
      <c r="G3640" s="13" t="s">
        <v>13</v>
      </c>
      <c r="H3640" s="14" t="s">
        <v>1325</v>
      </c>
      <c r="I3640" s="12">
        <v>124.0</v>
      </c>
      <c r="J3640" s="15" t="str">
        <f t="shared" si="1"/>
        <v>Relevant</v>
      </c>
    </row>
    <row r="3641" ht="22.5" customHeight="1">
      <c r="A3641" s="9" t="s">
        <v>10650</v>
      </c>
      <c r="B3641" s="10">
        <v>45615.56390046296</v>
      </c>
      <c r="C3641" s="11" t="s">
        <v>10651</v>
      </c>
      <c r="D3641" s="12">
        <v>11.0</v>
      </c>
      <c r="E3641" s="10" t="s">
        <v>17</v>
      </c>
      <c r="F3641" s="12">
        <v>2024.0</v>
      </c>
      <c r="G3641" s="13" t="s">
        <v>10652</v>
      </c>
      <c r="H3641" s="14" t="s">
        <v>10653</v>
      </c>
      <c r="I3641" s="12">
        <v>45429.0</v>
      </c>
      <c r="J3641" s="15" t="str">
        <f t="shared" si="1"/>
        <v>Relevant</v>
      </c>
    </row>
    <row r="3642" ht="22.5" customHeight="1">
      <c r="A3642" s="9" t="s">
        <v>10654</v>
      </c>
      <c r="B3642" s="10">
        <v>45419.42375</v>
      </c>
      <c r="C3642" s="11" t="s">
        <v>10655</v>
      </c>
      <c r="D3642" s="12">
        <v>5.0</v>
      </c>
      <c r="E3642" s="10" t="s">
        <v>21</v>
      </c>
      <c r="F3642" s="12">
        <v>2024.0</v>
      </c>
      <c r="G3642" s="13" t="s">
        <v>10656</v>
      </c>
      <c r="H3642" s="14" t="s">
        <v>10657</v>
      </c>
      <c r="I3642" s="12">
        <v>11551.0</v>
      </c>
      <c r="J3642" s="15" t="str">
        <f t="shared" si="1"/>
        <v>Relevant</v>
      </c>
    </row>
    <row r="3643" ht="22.5" customHeight="1">
      <c r="A3643" s="9" t="s">
        <v>10658</v>
      </c>
      <c r="B3643" s="10">
        <v>45615.52123842593</v>
      </c>
      <c r="C3643" s="11" t="s">
        <v>10659</v>
      </c>
      <c r="D3643" s="12">
        <v>11.0</v>
      </c>
      <c r="E3643" s="10" t="s">
        <v>17</v>
      </c>
      <c r="F3643" s="12">
        <v>2024.0</v>
      </c>
      <c r="G3643" s="13" t="s">
        <v>13</v>
      </c>
      <c r="H3643" s="14" t="s">
        <v>10660</v>
      </c>
      <c r="I3643" s="12">
        <v>17051.0</v>
      </c>
      <c r="J3643" s="15" t="str">
        <f t="shared" si="1"/>
        <v>Relevant</v>
      </c>
    </row>
    <row r="3644" ht="22.5" customHeight="1">
      <c r="A3644" s="9" t="s">
        <v>10661</v>
      </c>
      <c r="B3644" s="10">
        <v>45443.5787037037</v>
      </c>
      <c r="C3644" s="11" t="s">
        <v>10662</v>
      </c>
      <c r="D3644" s="12">
        <v>5.0</v>
      </c>
      <c r="E3644" s="10" t="s">
        <v>21</v>
      </c>
      <c r="F3644" s="12">
        <v>2024.0</v>
      </c>
      <c r="G3644" s="13" t="s">
        <v>13</v>
      </c>
      <c r="H3644" s="14" t="s">
        <v>10663</v>
      </c>
      <c r="I3644" s="12">
        <v>108.0</v>
      </c>
      <c r="J3644" s="15" t="str">
        <f t="shared" si="1"/>
        <v>Relevant</v>
      </c>
    </row>
    <row r="3645" ht="22.5" customHeight="1">
      <c r="A3645" s="9" t="s">
        <v>10664</v>
      </c>
      <c r="B3645" s="10">
        <v>45610.934479166666</v>
      </c>
      <c r="C3645" s="11" t="s">
        <v>10665</v>
      </c>
      <c r="D3645" s="12">
        <v>11.0</v>
      </c>
      <c r="E3645" s="10" t="s">
        <v>17</v>
      </c>
      <c r="F3645" s="12">
        <v>2024.0</v>
      </c>
      <c r="G3645" s="13" t="s">
        <v>13</v>
      </c>
      <c r="H3645" s="14" t="s">
        <v>47</v>
      </c>
      <c r="I3645" s="12">
        <v>41.0</v>
      </c>
      <c r="J3645" s="15" t="str">
        <f t="shared" si="1"/>
        <v>Relevant</v>
      </c>
    </row>
    <row r="3646" ht="22.5" customHeight="1">
      <c r="A3646" s="9" t="s">
        <v>10666</v>
      </c>
      <c r="B3646" s="10">
        <v>45742.92686342593</v>
      </c>
      <c r="C3646" s="11" t="s">
        <v>10667</v>
      </c>
      <c r="D3646" s="12">
        <v>3.0</v>
      </c>
      <c r="E3646" s="10" t="s">
        <v>59</v>
      </c>
      <c r="F3646" s="12">
        <v>2025.0</v>
      </c>
      <c r="G3646" s="13" t="s">
        <v>13</v>
      </c>
      <c r="H3646" s="14" t="s">
        <v>204</v>
      </c>
      <c r="I3646" s="12">
        <v>329.0</v>
      </c>
      <c r="J3646" s="15" t="str">
        <f t="shared" si="1"/>
        <v>Relevant</v>
      </c>
    </row>
    <row r="3647" ht="22.5" customHeight="1">
      <c r="A3647" s="9" t="s">
        <v>10668</v>
      </c>
      <c r="B3647" s="10">
        <v>45489.612442129626</v>
      </c>
      <c r="C3647" s="11" t="s">
        <v>9678</v>
      </c>
      <c r="D3647" s="12">
        <v>7.0</v>
      </c>
      <c r="E3647" s="10" t="s">
        <v>55</v>
      </c>
      <c r="F3647" s="12">
        <v>2024.0</v>
      </c>
      <c r="G3647" s="13" t="s">
        <v>13</v>
      </c>
      <c r="H3647" s="14" t="s">
        <v>10669</v>
      </c>
      <c r="I3647" s="12">
        <v>14.0</v>
      </c>
      <c r="J3647" s="15" t="str">
        <f t="shared" si="1"/>
        <v>Irrelevant</v>
      </c>
    </row>
    <row r="3648" ht="22.5" customHeight="1">
      <c r="A3648" s="9" t="s">
        <v>10670</v>
      </c>
      <c r="B3648" s="10">
        <v>45710.663449074076</v>
      </c>
      <c r="C3648" s="11" t="s">
        <v>10671</v>
      </c>
      <c r="D3648" s="12">
        <v>2.0</v>
      </c>
      <c r="E3648" s="10" t="s">
        <v>12</v>
      </c>
      <c r="F3648" s="12">
        <v>2025.0</v>
      </c>
      <c r="G3648" s="13" t="s">
        <v>13</v>
      </c>
      <c r="H3648" s="14" t="s">
        <v>10672</v>
      </c>
      <c r="I3648" s="12">
        <v>7.0</v>
      </c>
      <c r="J3648" s="15" t="str">
        <f t="shared" si="1"/>
        <v>Relevant</v>
      </c>
    </row>
    <row r="3649" ht="22.5" customHeight="1">
      <c r="A3649" s="9" t="s">
        <v>10673</v>
      </c>
      <c r="B3649" s="10">
        <v>45710.654953703706</v>
      </c>
      <c r="C3649" s="11" t="s">
        <v>10674</v>
      </c>
      <c r="D3649" s="12">
        <v>2.0</v>
      </c>
      <c r="E3649" s="10" t="s">
        <v>12</v>
      </c>
      <c r="F3649" s="12">
        <v>2025.0</v>
      </c>
      <c r="G3649" s="13" t="s">
        <v>13</v>
      </c>
      <c r="H3649" s="14" t="s">
        <v>9192</v>
      </c>
      <c r="I3649" s="12">
        <v>6295.0</v>
      </c>
      <c r="J3649" s="15" t="str">
        <f t="shared" si="1"/>
        <v>Relevant</v>
      </c>
    </row>
    <row r="3650" ht="22.5" customHeight="1">
      <c r="A3650" s="9" t="s">
        <v>10675</v>
      </c>
      <c r="B3650" s="10">
        <v>45654.21379224537</v>
      </c>
      <c r="C3650" s="11" t="s">
        <v>10676</v>
      </c>
      <c r="D3650" s="12">
        <v>12.0</v>
      </c>
      <c r="E3650" s="10" t="s">
        <v>26</v>
      </c>
      <c r="F3650" s="12">
        <v>2024.0</v>
      </c>
      <c r="G3650" s="13" t="s">
        <v>10677</v>
      </c>
      <c r="H3650" s="14" t="s">
        <v>10678</v>
      </c>
      <c r="I3650" s="12">
        <v>2920055.0</v>
      </c>
      <c r="J3650" s="15" t="str">
        <f t="shared" si="1"/>
        <v>Relevant</v>
      </c>
    </row>
    <row r="3651" ht="22.5" customHeight="1">
      <c r="A3651" s="9" t="s">
        <v>10679</v>
      </c>
      <c r="B3651" s="10">
        <v>45682.28707175926</v>
      </c>
      <c r="C3651" s="11" t="s">
        <v>10680</v>
      </c>
      <c r="D3651" s="12">
        <v>1.0</v>
      </c>
      <c r="E3651" s="10" t="s">
        <v>70</v>
      </c>
      <c r="F3651" s="12">
        <v>2025.0</v>
      </c>
      <c r="G3651" s="13" t="s">
        <v>13</v>
      </c>
      <c r="H3651" s="14" t="s">
        <v>10681</v>
      </c>
      <c r="I3651" s="12">
        <v>31.0</v>
      </c>
      <c r="J3651" s="15" t="str">
        <f t="shared" si="1"/>
        <v>Relevant</v>
      </c>
    </row>
    <row r="3652" ht="22.5" customHeight="1">
      <c r="A3652" s="9" t="s">
        <v>10682</v>
      </c>
      <c r="B3652" s="10">
        <v>45508.47083333333</v>
      </c>
      <c r="C3652" s="11" t="s">
        <v>10683</v>
      </c>
      <c r="D3652" s="12">
        <v>8.0</v>
      </c>
      <c r="E3652" s="10" t="s">
        <v>167</v>
      </c>
      <c r="F3652" s="12">
        <v>2024.0</v>
      </c>
      <c r="G3652" s="13" t="s">
        <v>10684</v>
      </c>
      <c r="H3652" s="14" t="s">
        <v>10685</v>
      </c>
      <c r="I3652" s="12">
        <v>7223.0</v>
      </c>
      <c r="J3652" s="15" t="str">
        <f t="shared" si="1"/>
        <v>Irrelevant</v>
      </c>
    </row>
    <row r="3653" ht="22.5" customHeight="1">
      <c r="A3653" s="9" t="s">
        <v>10686</v>
      </c>
      <c r="B3653" s="10">
        <v>45602.59359953704</v>
      </c>
      <c r="C3653" s="11" t="s">
        <v>10687</v>
      </c>
      <c r="D3653" s="12">
        <v>11.0</v>
      </c>
      <c r="E3653" s="10" t="s">
        <v>17</v>
      </c>
      <c r="F3653" s="12">
        <v>2024.0</v>
      </c>
      <c r="G3653" s="13" t="s">
        <v>10688</v>
      </c>
      <c r="H3653" s="14" t="s">
        <v>10689</v>
      </c>
      <c r="I3653" s="12">
        <v>3658.0</v>
      </c>
      <c r="J3653" s="15" t="str">
        <f t="shared" si="1"/>
        <v>Relevant</v>
      </c>
    </row>
    <row r="3654" ht="22.5" customHeight="1">
      <c r="A3654" s="9" t="s">
        <v>10690</v>
      </c>
      <c r="B3654" s="10">
        <v>45618.43958333333</v>
      </c>
      <c r="C3654" s="11" t="s">
        <v>2848</v>
      </c>
      <c r="D3654" s="12">
        <v>11.0</v>
      </c>
      <c r="E3654" s="10" t="s">
        <v>17</v>
      </c>
      <c r="F3654" s="12">
        <v>2024.0</v>
      </c>
      <c r="G3654" s="13" t="s">
        <v>10691</v>
      </c>
      <c r="H3654" s="14" t="s">
        <v>10692</v>
      </c>
      <c r="I3654" s="12">
        <v>2258850.0</v>
      </c>
      <c r="J3654" s="15" t="str">
        <f t="shared" si="1"/>
        <v>Relevant</v>
      </c>
    </row>
    <row r="3655" ht="22.5" customHeight="1">
      <c r="A3655" s="9" t="s">
        <v>10693</v>
      </c>
      <c r="B3655" s="10">
        <v>45696.75987268519</v>
      </c>
      <c r="C3655" s="11" t="s">
        <v>10694</v>
      </c>
      <c r="D3655" s="12">
        <v>2.0</v>
      </c>
      <c r="E3655" s="10" t="s">
        <v>12</v>
      </c>
      <c r="F3655" s="12">
        <v>2025.0</v>
      </c>
      <c r="G3655" s="13" t="s">
        <v>13</v>
      </c>
      <c r="H3655" s="14" t="s">
        <v>14</v>
      </c>
      <c r="I3655" s="12">
        <v>758.0</v>
      </c>
      <c r="J3655" s="15" t="str">
        <f t="shared" si="1"/>
        <v>Relevant</v>
      </c>
    </row>
    <row r="3656" ht="22.5" customHeight="1">
      <c r="A3656" s="9" t="s">
        <v>10695</v>
      </c>
      <c r="B3656" s="10">
        <v>45587.88</v>
      </c>
      <c r="C3656" s="11" t="s">
        <v>10696</v>
      </c>
      <c r="D3656" s="12">
        <v>10.0</v>
      </c>
      <c r="E3656" s="10" t="s">
        <v>42</v>
      </c>
      <c r="F3656" s="12">
        <v>2024.0</v>
      </c>
      <c r="G3656" s="13" t="s">
        <v>13</v>
      </c>
      <c r="H3656" s="14" t="s">
        <v>338</v>
      </c>
      <c r="I3656" s="12">
        <v>159.0</v>
      </c>
      <c r="J3656" s="15" t="str">
        <f t="shared" si="1"/>
        <v>Relevant</v>
      </c>
    </row>
    <row r="3657" ht="22.5" customHeight="1">
      <c r="A3657" s="9" t="s">
        <v>10697</v>
      </c>
      <c r="B3657" s="10">
        <v>45428.904178240744</v>
      </c>
      <c r="C3657" s="11" t="s">
        <v>10698</v>
      </c>
      <c r="D3657" s="12">
        <v>5.0</v>
      </c>
      <c r="E3657" s="10" t="s">
        <v>21</v>
      </c>
      <c r="F3657" s="12">
        <v>2024.0</v>
      </c>
      <c r="G3657" s="13" t="s">
        <v>10699</v>
      </c>
      <c r="H3657" s="14" t="s">
        <v>10700</v>
      </c>
      <c r="I3657" s="12">
        <v>2274325.0</v>
      </c>
      <c r="J3657" s="15" t="str">
        <f t="shared" si="1"/>
        <v>Irrelevant</v>
      </c>
    </row>
    <row r="3658" ht="22.5" customHeight="1">
      <c r="A3658" s="9" t="s">
        <v>10701</v>
      </c>
      <c r="B3658" s="10">
        <v>45613.50079861111</v>
      </c>
      <c r="C3658" s="11" t="s">
        <v>10702</v>
      </c>
      <c r="D3658" s="12">
        <v>11.0</v>
      </c>
      <c r="E3658" s="10" t="s">
        <v>17</v>
      </c>
      <c r="F3658" s="12">
        <v>2024.0</v>
      </c>
      <c r="G3658" s="13" t="s">
        <v>13</v>
      </c>
      <c r="H3658" s="14" t="s">
        <v>10703</v>
      </c>
      <c r="I3658" s="12">
        <v>387.0</v>
      </c>
      <c r="J3658" s="15" t="str">
        <f t="shared" si="1"/>
        <v>Relevant</v>
      </c>
    </row>
    <row r="3659" ht="22.5" customHeight="1">
      <c r="A3659" s="9" t="s">
        <v>10704</v>
      </c>
      <c r="B3659" s="10">
        <v>45631.90917824074</v>
      </c>
      <c r="C3659" s="11" t="s">
        <v>10705</v>
      </c>
      <c r="D3659" s="12">
        <v>12.0</v>
      </c>
      <c r="E3659" s="10" t="s">
        <v>26</v>
      </c>
      <c r="F3659" s="12">
        <v>2024.0</v>
      </c>
      <c r="G3659" s="13" t="s">
        <v>13</v>
      </c>
      <c r="H3659" s="14" t="s">
        <v>514</v>
      </c>
      <c r="I3659" s="12">
        <v>544.0</v>
      </c>
      <c r="J3659" s="15" t="str">
        <f t="shared" si="1"/>
        <v>Relevant</v>
      </c>
    </row>
    <row r="3660" ht="22.5" customHeight="1">
      <c r="A3660" s="9" t="s">
        <v>10706</v>
      </c>
      <c r="B3660" s="10">
        <v>45614.42710648148</v>
      </c>
      <c r="C3660" s="11" t="s">
        <v>10707</v>
      </c>
      <c r="D3660" s="12">
        <v>11.0</v>
      </c>
      <c r="E3660" s="10" t="s">
        <v>17</v>
      </c>
      <c r="F3660" s="12">
        <v>2024.0</v>
      </c>
      <c r="G3660" s="13" t="s">
        <v>13</v>
      </c>
      <c r="H3660" s="14" t="s">
        <v>10708</v>
      </c>
      <c r="I3660" s="12">
        <v>1565.0</v>
      </c>
      <c r="J3660" s="15" t="str">
        <f t="shared" si="1"/>
        <v>Relevant</v>
      </c>
    </row>
    <row r="3661" ht="22.5" customHeight="1">
      <c r="A3661" s="9" t="s">
        <v>10709</v>
      </c>
      <c r="B3661" s="10">
        <v>45705.90961805556</v>
      </c>
      <c r="C3661" s="11" t="s">
        <v>10710</v>
      </c>
      <c r="D3661" s="12">
        <v>2.0</v>
      </c>
      <c r="E3661" s="10" t="s">
        <v>12</v>
      </c>
      <c r="F3661" s="12">
        <v>2025.0</v>
      </c>
      <c r="G3661" s="13" t="s">
        <v>13</v>
      </c>
      <c r="H3661" s="14" t="s">
        <v>4383</v>
      </c>
      <c r="I3661" s="12">
        <v>2922.0</v>
      </c>
      <c r="J3661" s="15" t="str">
        <f t="shared" si="1"/>
        <v>Irrelevant</v>
      </c>
    </row>
    <row r="3662" ht="22.5" customHeight="1">
      <c r="A3662" s="9" t="s">
        <v>10711</v>
      </c>
      <c r="B3662" s="10">
        <v>45611.6781712963</v>
      </c>
      <c r="C3662" s="11" t="s">
        <v>10712</v>
      </c>
      <c r="D3662" s="12">
        <v>11.0</v>
      </c>
      <c r="E3662" s="10" t="s">
        <v>17</v>
      </c>
      <c r="F3662" s="12">
        <v>2024.0</v>
      </c>
      <c r="G3662" s="13" t="s">
        <v>10713</v>
      </c>
      <c r="H3662" s="14" t="s">
        <v>10714</v>
      </c>
      <c r="I3662" s="12">
        <v>75297.0</v>
      </c>
      <c r="J3662" s="15" t="str">
        <f t="shared" si="1"/>
        <v>Relevant</v>
      </c>
    </row>
    <row r="3663" ht="22.5" customHeight="1">
      <c r="A3663" s="9" t="s">
        <v>10715</v>
      </c>
      <c r="B3663" s="10">
        <v>45482.86476851852</v>
      </c>
      <c r="C3663" s="11" t="s">
        <v>10716</v>
      </c>
      <c r="D3663" s="12">
        <v>7.0</v>
      </c>
      <c r="E3663" s="10" t="s">
        <v>55</v>
      </c>
      <c r="F3663" s="12">
        <v>2024.0</v>
      </c>
      <c r="G3663" s="13" t="s">
        <v>13</v>
      </c>
      <c r="H3663" s="14" t="s">
        <v>5908</v>
      </c>
      <c r="I3663" s="12">
        <v>6055.0</v>
      </c>
      <c r="J3663" s="15" t="str">
        <f t="shared" si="1"/>
        <v>Irrelevant</v>
      </c>
    </row>
    <row r="3664" ht="22.5" customHeight="1">
      <c r="A3664" s="9" t="s">
        <v>10717</v>
      </c>
      <c r="B3664" s="10">
        <v>45609.118737233795</v>
      </c>
      <c r="C3664" s="11" t="s">
        <v>10718</v>
      </c>
      <c r="D3664" s="12">
        <v>11.0</v>
      </c>
      <c r="E3664" s="10" t="s">
        <v>17</v>
      </c>
      <c r="F3664" s="12">
        <v>2024.0</v>
      </c>
      <c r="G3664" s="13" t="s">
        <v>10719</v>
      </c>
      <c r="H3664" s="14" t="s">
        <v>10720</v>
      </c>
      <c r="I3664" s="12">
        <v>1.0830293E7</v>
      </c>
      <c r="J3664" s="15" t="str">
        <f t="shared" si="1"/>
        <v>Relevant</v>
      </c>
    </row>
    <row r="3665" ht="22.5" customHeight="1">
      <c r="A3665" s="9" t="s">
        <v>10721</v>
      </c>
      <c r="B3665" s="10">
        <v>45586.828564814816</v>
      </c>
      <c r="C3665" s="11" t="s">
        <v>10722</v>
      </c>
      <c r="D3665" s="12">
        <v>10.0</v>
      </c>
      <c r="E3665" s="10" t="s">
        <v>42</v>
      </c>
      <c r="F3665" s="12">
        <v>2024.0</v>
      </c>
      <c r="G3665" s="13" t="s">
        <v>10723</v>
      </c>
      <c r="H3665" s="14" t="s">
        <v>10724</v>
      </c>
      <c r="I3665" s="12">
        <v>8322396.0</v>
      </c>
      <c r="J3665" s="15" t="str">
        <f t="shared" si="1"/>
        <v>Relevant</v>
      </c>
    </row>
    <row r="3666" ht="22.5" customHeight="1">
      <c r="A3666" s="9" t="s">
        <v>10725</v>
      </c>
      <c r="B3666" s="10">
        <v>45726.337372685186</v>
      </c>
      <c r="C3666" s="11" t="s">
        <v>10726</v>
      </c>
      <c r="D3666" s="12">
        <v>3.0</v>
      </c>
      <c r="E3666" s="10" t="s">
        <v>59</v>
      </c>
      <c r="F3666" s="12">
        <v>2025.0</v>
      </c>
      <c r="G3666" s="13" t="s">
        <v>10727</v>
      </c>
      <c r="H3666" s="14" t="s">
        <v>10728</v>
      </c>
      <c r="I3666" s="12">
        <v>7894642.0</v>
      </c>
      <c r="J3666" s="15" t="str">
        <f t="shared" si="1"/>
        <v>Irrelevant</v>
      </c>
    </row>
    <row r="3667" ht="22.5" customHeight="1">
      <c r="A3667" s="9" t="s">
        <v>10729</v>
      </c>
      <c r="B3667" s="10">
        <v>45701.971342592595</v>
      </c>
      <c r="C3667" s="11" t="s">
        <v>10730</v>
      </c>
      <c r="D3667" s="12">
        <v>2.0</v>
      </c>
      <c r="E3667" s="10" t="s">
        <v>12</v>
      </c>
      <c r="F3667" s="12">
        <v>2025.0</v>
      </c>
      <c r="G3667" s="13" t="s">
        <v>13</v>
      </c>
      <c r="H3667" s="14" t="s">
        <v>253</v>
      </c>
      <c r="I3667" s="12">
        <v>584.0</v>
      </c>
      <c r="J3667" s="15" t="str">
        <f t="shared" si="1"/>
        <v>Irrelevant</v>
      </c>
    </row>
    <row r="3668" ht="22.5" customHeight="1">
      <c r="A3668" s="9" t="s">
        <v>10731</v>
      </c>
      <c r="B3668" s="10">
        <v>45611.350497685184</v>
      </c>
      <c r="C3668" s="11" t="s">
        <v>10732</v>
      </c>
      <c r="D3668" s="12">
        <v>11.0</v>
      </c>
      <c r="E3668" s="10" t="s">
        <v>17</v>
      </c>
      <c r="F3668" s="12">
        <v>2024.0</v>
      </c>
      <c r="G3668" s="13" t="s">
        <v>10733</v>
      </c>
      <c r="H3668" s="14" t="s">
        <v>10734</v>
      </c>
      <c r="I3668" s="12">
        <v>6438.0</v>
      </c>
      <c r="J3668" s="15" t="str">
        <f t="shared" si="1"/>
        <v>Relevant</v>
      </c>
    </row>
    <row r="3669" ht="22.5" customHeight="1">
      <c r="A3669" s="9" t="s">
        <v>10735</v>
      </c>
      <c r="B3669" s="10">
        <v>45579.376805555556</v>
      </c>
      <c r="C3669" s="11" t="s">
        <v>10736</v>
      </c>
      <c r="D3669" s="12">
        <v>10.0</v>
      </c>
      <c r="E3669" s="10" t="s">
        <v>42</v>
      </c>
      <c r="F3669" s="12">
        <v>2024.0</v>
      </c>
      <c r="G3669" s="13" t="s">
        <v>13</v>
      </c>
      <c r="H3669" s="14" t="s">
        <v>383</v>
      </c>
      <c r="I3669" s="12">
        <v>1377.0</v>
      </c>
      <c r="J3669" s="15" t="str">
        <f t="shared" si="1"/>
        <v>Relevant</v>
      </c>
    </row>
    <row r="3670" ht="22.5" customHeight="1">
      <c r="A3670" s="9" t="s">
        <v>10737</v>
      </c>
      <c r="B3670" s="10">
        <v>45606.854537037034</v>
      </c>
      <c r="C3670" s="11" t="s">
        <v>149</v>
      </c>
      <c r="D3670" s="12">
        <v>11.0</v>
      </c>
      <c r="E3670" s="10" t="s">
        <v>17</v>
      </c>
      <c r="F3670" s="12">
        <v>2024.0</v>
      </c>
      <c r="G3670" s="13" t="s">
        <v>13</v>
      </c>
      <c r="H3670" s="14" t="s">
        <v>100</v>
      </c>
      <c r="I3670" s="12">
        <v>775.0</v>
      </c>
      <c r="J3670" s="15" t="str">
        <f t="shared" si="1"/>
        <v>Relevant</v>
      </c>
    </row>
    <row r="3671" ht="22.5" customHeight="1">
      <c r="A3671" s="9" t="s">
        <v>10738</v>
      </c>
      <c r="B3671" s="10">
        <v>45579.36623842592</v>
      </c>
      <c r="C3671" s="11" t="s">
        <v>10739</v>
      </c>
      <c r="D3671" s="12">
        <v>10.0</v>
      </c>
      <c r="E3671" s="10" t="s">
        <v>42</v>
      </c>
      <c r="F3671" s="12">
        <v>2024.0</v>
      </c>
      <c r="G3671" s="13" t="s">
        <v>10740</v>
      </c>
      <c r="H3671" s="14" t="s">
        <v>10741</v>
      </c>
      <c r="I3671" s="12">
        <v>3209941.0</v>
      </c>
      <c r="J3671" s="15" t="str">
        <f t="shared" si="1"/>
        <v>Irrelevant</v>
      </c>
    </row>
    <row r="3672" ht="22.5" customHeight="1">
      <c r="A3672" s="9" t="s">
        <v>10742</v>
      </c>
      <c r="B3672" s="10">
        <v>45696.81259259259</v>
      </c>
      <c r="C3672" s="11" t="s">
        <v>10743</v>
      </c>
      <c r="D3672" s="12">
        <v>2.0</v>
      </c>
      <c r="E3672" s="10" t="s">
        <v>12</v>
      </c>
      <c r="F3672" s="12">
        <v>2025.0</v>
      </c>
      <c r="G3672" s="13" t="s">
        <v>13</v>
      </c>
      <c r="H3672" s="14" t="s">
        <v>14</v>
      </c>
      <c r="I3672" s="12">
        <v>168.0</v>
      </c>
      <c r="J3672" s="15" t="str">
        <f t="shared" si="1"/>
        <v>Relevant</v>
      </c>
    </row>
    <row r="3673" ht="22.5" customHeight="1">
      <c r="A3673" s="9" t="s">
        <v>10744</v>
      </c>
      <c r="B3673" s="10">
        <v>45541.48616898148</v>
      </c>
      <c r="C3673" s="11" t="s">
        <v>10745</v>
      </c>
      <c r="D3673" s="12">
        <v>9.0</v>
      </c>
      <c r="E3673" s="10" t="s">
        <v>114</v>
      </c>
      <c r="F3673" s="12">
        <v>2024.0</v>
      </c>
      <c r="G3673" s="13" t="s">
        <v>10746</v>
      </c>
      <c r="H3673" s="14" t="s">
        <v>10747</v>
      </c>
      <c r="I3673" s="12">
        <v>916289.0</v>
      </c>
      <c r="J3673" s="15" t="str">
        <f t="shared" si="1"/>
        <v>Relevant</v>
      </c>
    </row>
    <row r="3674" ht="22.5" customHeight="1">
      <c r="A3674" s="9" t="s">
        <v>10748</v>
      </c>
      <c r="B3674" s="10">
        <v>45696.82381944444</v>
      </c>
      <c r="C3674" s="11" t="s">
        <v>10749</v>
      </c>
      <c r="D3674" s="12">
        <v>2.0</v>
      </c>
      <c r="E3674" s="10" t="s">
        <v>12</v>
      </c>
      <c r="F3674" s="12">
        <v>2025.0</v>
      </c>
      <c r="G3674" s="13" t="s">
        <v>13</v>
      </c>
      <c r="H3674" s="14" t="s">
        <v>14</v>
      </c>
      <c r="I3674" s="12">
        <v>88.0</v>
      </c>
      <c r="J3674" s="15" t="str">
        <f t="shared" si="1"/>
        <v>Relevant</v>
      </c>
    </row>
    <row r="3675" ht="22.5" customHeight="1">
      <c r="A3675" s="9" t="s">
        <v>10750</v>
      </c>
      <c r="B3675" s="10">
        <v>45550.791666666664</v>
      </c>
      <c r="C3675" s="11" t="s">
        <v>8376</v>
      </c>
      <c r="D3675" s="12">
        <v>9.0</v>
      </c>
      <c r="E3675" s="10" t="s">
        <v>114</v>
      </c>
      <c r="F3675" s="12">
        <v>2024.0</v>
      </c>
      <c r="G3675" s="13" t="s">
        <v>10751</v>
      </c>
      <c r="H3675" s="14" t="s">
        <v>10752</v>
      </c>
      <c r="I3675" s="12">
        <v>916289.0</v>
      </c>
      <c r="J3675" s="15" t="str">
        <f t="shared" si="1"/>
        <v>Irrelevant</v>
      </c>
    </row>
    <row r="3676" ht="22.5" customHeight="1">
      <c r="A3676" s="9" t="s">
        <v>10753</v>
      </c>
      <c r="B3676" s="10">
        <v>45592.46041666667</v>
      </c>
      <c r="C3676" s="11" t="s">
        <v>10754</v>
      </c>
      <c r="D3676" s="12">
        <v>10.0</v>
      </c>
      <c r="E3676" s="10" t="s">
        <v>42</v>
      </c>
      <c r="F3676" s="12">
        <v>2024.0</v>
      </c>
      <c r="G3676" s="13" t="s">
        <v>10755</v>
      </c>
      <c r="H3676" s="14" t="s">
        <v>10756</v>
      </c>
      <c r="I3676" s="12">
        <v>11003.0</v>
      </c>
      <c r="J3676" s="15" t="str">
        <f t="shared" si="1"/>
        <v>Irrelevant</v>
      </c>
    </row>
    <row r="3677" ht="22.5" customHeight="1">
      <c r="A3677" s="9" t="s">
        <v>10757</v>
      </c>
      <c r="B3677" s="10">
        <v>45619.86409722222</v>
      </c>
      <c r="C3677" s="11" t="s">
        <v>10758</v>
      </c>
      <c r="D3677" s="12">
        <v>11.0</v>
      </c>
      <c r="E3677" s="10" t="s">
        <v>17</v>
      </c>
      <c r="F3677" s="12">
        <v>2024.0</v>
      </c>
      <c r="G3677" s="13" t="s">
        <v>10759</v>
      </c>
      <c r="H3677" s="14" t="s">
        <v>10760</v>
      </c>
      <c r="I3677" s="12">
        <v>2161306.0</v>
      </c>
      <c r="J3677" s="15" t="str">
        <f t="shared" si="1"/>
        <v>Relevant</v>
      </c>
    </row>
    <row r="3678" ht="22.5" customHeight="1">
      <c r="A3678" s="9" t="s">
        <v>10761</v>
      </c>
      <c r="B3678" s="10">
        <v>45572.458344907405</v>
      </c>
      <c r="C3678" s="11" t="s">
        <v>10762</v>
      </c>
      <c r="D3678" s="12">
        <v>10.0</v>
      </c>
      <c r="E3678" s="10" t="s">
        <v>42</v>
      </c>
      <c r="F3678" s="12">
        <v>2024.0</v>
      </c>
      <c r="G3678" s="13" t="s">
        <v>10763</v>
      </c>
      <c r="H3678" s="14" t="s">
        <v>10764</v>
      </c>
      <c r="I3678" s="12">
        <v>4721.0</v>
      </c>
      <c r="J3678" s="15" t="str">
        <f t="shared" si="1"/>
        <v>Irrelevant</v>
      </c>
    </row>
    <row r="3679" ht="22.5" customHeight="1">
      <c r="A3679" s="9" t="s">
        <v>10765</v>
      </c>
      <c r="B3679" s="10">
        <v>45696.811956018515</v>
      </c>
      <c r="C3679" s="11" t="s">
        <v>10766</v>
      </c>
      <c r="D3679" s="12">
        <v>2.0</v>
      </c>
      <c r="E3679" s="10" t="s">
        <v>12</v>
      </c>
      <c r="F3679" s="12">
        <v>2025.0</v>
      </c>
      <c r="G3679" s="13" t="s">
        <v>13</v>
      </c>
      <c r="H3679" s="14" t="s">
        <v>14</v>
      </c>
      <c r="I3679" s="12">
        <v>165.0</v>
      </c>
      <c r="J3679" s="15" t="str">
        <f t="shared" si="1"/>
        <v>Relevant</v>
      </c>
    </row>
    <row r="3680" ht="22.5" customHeight="1">
      <c r="A3680" s="9" t="s">
        <v>10767</v>
      </c>
      <c r="B3680" s="10">
        <v>45697.44016203703</v>
      </c>
      <c r="C3680" s="11" t="s">
        <v>267</v>
      </c>
      <c r="D3680" s="12">
        <v>2.0</v>
      </c>
      <c r="E3680" s="10" t="s">
        <v>12</v>
      </c>
      <c r="F3680" s="12">
        <v>2025.0</v>
      </c>
      <c r="G3680" s="13" t="s">
        <v>13</v>
      </c>
      <c r="H3680" s="14" t="s">
        <v>2923</v>
      </c>
      <c r="I3680" s="12">
        <v>322.0</v>
      </c>
      <c r="J3680" s="15" t="str">
        <f t="shared" si="1"/>
        <v>Relevant</v>
      </c>
    </row>
    <row r="3681" ht="22.5" customHeight="1">
      <c r="A3681" s="9" t="s">
        <v>10768</v>
      </c>
      <c r="B3681" s="10">
        <v>45614.76664351852</v>
      </c>
      <c r="C3681" s="11" t="s">
        <v>10769</v>
      </c>
      <c r="D3681" s="12">
        <v>11.0</v>
      </c>
      <c r="E3681" s="10" t="s">
        <v>17</v>
      </c>
      <c r="F3681" s="12">
        <v>2024.0</v>
      </c>
      <c r="G3681" s="13" t="s">
        <v>10770</v>
      </c>
      <c r="H3681" s="14" t="s">
        <v>10771</v>
      </c>
      <c r="I3681" s="12">
        <v>255122.0</v>
      </c>
      <c r="J3681" s="15" t="str">
        <f t="shared" si="1"/>
        <v>Relevant</v>
      </c>
    </row>
    <row r="3682" ht="22.5" customHeight="1">
      <c r="A3682" s="9" t="s">
        <v>10772</v>
      </c>
      <c r="B3682" s="10">
        <v>45599.29369212963</v>
      </c>
      <c r="C3682" s="11" t="s">
        <v>804</v>
      </c>
      <c r="D3682" s="12">
        <v>11.0</v>
      </c>
      <c r="E3682" s="10" t="s">
        <v>17</v>
      </c>
      <c r="F3682" s="12">
        <v>2024.0</v>
      </c>
      <c r="G3682" s="13" t="s">
        <v>10773</v>
      </c>
      <c r="H3682" s="14" t="s">
        <v>10774</v>
      </c>
      <c r="I3682" s="12">
        <v>8443435.0</v>
      </c>
      <c r="J3682" s="15" t="str">
        <f t="shared" si="1"/>
        <v>Relevant</v>
      </c>
    </row>
    <row r="3683" ht="22.5" customHeight="1">
      <c r="A3683" s="9" t="s">
        <v>10775</v>
      </c>
      <c r="B3683" s="10">
        <v>45720.544386574074</v>
      </c>
      <c r="C3683" s="11" t="s">
        <v>10776</v>
      </c>
      <c r="D3683" s="12">
        <v>3.0</v>
      </c>
      <c r="E3683" s="10" t="s">
        <v>59</v>
      </c>
      <c r="F3683" s="12">
        <v>2025.0</v>
      </c>
      <c r="G3683" s="13" t="s">
        <v>10777</v>
      </c>
      <c r="H3683" s="14" t="s">
        <v>10778</v>
      </c>
      <c r="I3683" s="12">
        <v>3298.0</v>
      </c>
      <c r="J3683" s="15" t="str">
        <f t="shared" si="1"/>
        <v>Relevant</v>
      </c>
    </row>
    <row r="3684" ht="22.5" customHeight="1">
      <c r="A3684" s="9" t="s">
        <v>10779</v>
      </c>
      <c r="B3684" s="10">
        <v>45652.48306712963</v>
      </c>
      <c r="C3684" s="11" t="s">
        <v>10780</v>
      </c>
      <c r="D3684" s="12">
        <v>12.0</v>
      </c>
      <c r="E3684" s="10" t="s">
        <v>26</v>
      </c>
      <c r="F3684" s="12">
        <v>2024.0</v>
      </c>
      <c r="G3684" s="13" t="s">
        <v>13</v>
      </c>
      <c r="H3684" s="14" t="s">
        <v>121</v>
      </c>
      <c r="I3684" s="12">
        <v>5.0</v>
      </c>
      <c r="J3684" s="15" t="str">
        <f t="shared" si="1"/>
        <v>Irrelevant</v>
      </c>
    </row>
    <row r="3685" ht="22.5" customHeight="1">
      <c r="A3685" s="9" t="s">
        <v>10781</v>
      </c>
      <c r="B3685" s="10">
        <v>45696.8703125</v>
      </c>
      <c r="C3685" s="11" t="s">
        <v>10782</v>
      </c>
      <c r="D3685" s="12">
        <v>2.0</v>
      </c>
      <c r="E3685" s="10" t="s">
        <v>12</v>
      </c>
      <c r="F3685" s="12">
        <v>2025.0</v>
      </c>
      <c r="G3685" s="13" t="s">
        <v>13</v>
      </c>
      <c r="H3685" s="14" t="s">
        <v>14</v>
      </c>
      <c r="I3685" s="12">
        <v>4310.0</v>
      </c>
      <c r="J3685" s="15" t="str">
        <f t="shared" si="1"/>
        <v>Relevant</v>
      </c>
    </row>
    <row r="3686" ht="22.5" customHeight="1">
      <c r="A3686" s="9" t="s">
        <v>10783</v>
      </c>
      <c r="B3686" s="10">
        <v>45580.49040423611</v>
      </c>
      <c r="C3686" s="11" t="s">
        <v>10784</v>
      </c>
      <c r="D3686" s="12">
        <v>10.0</v>
      </c>
      <c r="E3686" s="10" t="s">
        <v>42</v>
      </c>
      <c r="F3686" s="12">
        <v>2024.0</v>
      </c>
      <c r="G3686" s="13" t="s">
        <v>13</v>
      </c>
      <c r="H3686" s="14" t="s">
        <v>10785</v>
      </c>
      <c r="I3686" s="12">
        <v>1369376.0</v>
      </c>
      <c r="J3686" s="15" t="str">
        <f t="shared" si="1"/>
        <v>Relevant</v>
      </c>
    </row>
    <row r="3687" ht="22.5" customHeight="1">
      <c r="A3687" s="9" t="s">
        <v>10786</v>
      </c>
      <c r="B3687" s="10">
        <v>45615.58773148148</v>
      </c>
      <c r="C3687" s="11" t="s">
        <v>10787</v>
      </c>
      <c r="D3687" s="12">
        <v>11.0</v>
      </c>
      <c r="E3687" s="10" t="s">
        <v>17</v>
      </c>
      <c r="F3687" s="12">
        <v>2024.0</v>
      </c>
      <c r="G3687" s="13" t="s">
        <v>13</v>
      </c>
      <c r="H3687" s="14" t="s">
        <v>31</v>
      </c>
      <c r="I3687" s="12">
        <v>220.0</v>
      </c>
      <c r="J3687" s="15" t="str">
        <f t="shared" si="1"/>
        <v>Relevant</v>
      </c>
    </row>
    <row r="3688" ht="22.5" customHeight="1">
      <c r="A3688" s="9" t="s">
        <v>10788</v>
      </c>
      <c r="B3688" s="10">
        <v>45633.38688657407</v>
      </c>
      <c r="C3688" s="11" t="s">
        <v>10789</v>
      </c>
      <c r="D3688" s="12">
        <v>12.0</v>
      </c>
      <c r="E3688" s="10" t="s">
        <v>26</v>
      </c>
      <c r="F3688" s="12">
        <v>2024.0</v>
      </c>
      <c r="G3688" s="13" t="s">
        <v>13</v>
      </c>
      <c r="H3688" s="14" t="s">
        <v>514</v>
      </c>
      <c r="I3688" s="12">
        <v>6.0</v>
      </c>
      <c r="J3688" s="15" t="str">
        <f t="shared" si="1"/>
        <v>Relevant</v>
      </c>
    </row>
    <row r="3689" ht="22.5" customHeight="1">
      <c r="A3689" s="9" t="s">
        <v>10790</v>
      </c>
      <c r="B3689" s="10">
        <v>45614.70788805556</v>
      </c>
      <c r="C3689" s="11" t="s">
        <v>10791</v>
      </c>
      <c r="D3689" s="12">
        <v>11.0</v>
      </c>
      <c r="E3689" s="10" t="s">
        <v>17</v>
      </c>
      <c r="F3689" s="12">
        <v>2024.0</v>
      </c>
      <c r="G3689" s="13" t="s">
        <v>10792</v>
      </c>
      <c r="H3689" s="14" t="s">
        <v>10793</v>
      </c>
      <c r="I3689" s="12">
        <v>1.1946612E7</v>
      </c>
      <c r="J3689" s="15" t="str">
        <f t="shared" si="1"/>
        <v>Relevant</v>
      </c>
    </row>
    <row r="3690" ht="22.5" customHeight="1">
      <c r="A3690" s="9" t="s">
        <v>10794</v>
      </c>
      <c r="B3690" s="10">
        <v>45697.37119212963</v>
      </c>
      <c r="C3690" s="11" t="s">
        <v>10795</v>
      </c>
      <c r="D3690" s="12">
        <v>2.0</v>
      </c>
      <c r="E3690" s="10" t="s">
        <v>12</v>
      </c>
      <c r="F3690" s="12">
        <v>2025.0</v>
      </c>
      <c r="G3690" s="13" t="s">
        <v>13</v>
      </c>
      <c r="H3690" s="14" t="s">
        <v>14</v>
      </c>
      <c r="I3690" s="12">
        <v>59.0</v>
      </c>
      <c r="J3690" s="15" t="str">
        <f t="shared" si="1"/>
        <v>Relevant</v>
      </c>
    </row>
    <row r="3691" ht="22.5" customHeight="1">
      <c r="A3691" s="9" t="s">
        <v>10796</v>
      </c>
      <c r="B3691" s="10">
        <v>45613.468206018515</v>
      </c>
      <c r="C3691" s="11" t="s">
        <v>10797</v>
      </c>
      <c r="D3691" s="12">
        <v>11.0</v>
      </c>
      <c r="E3691" s="10" t="s">
        <v>17</v>
      </c>
      <c r="F3691" s="12">
        <v>2024.0</v>
      </c>
      <c r="G3691" s="13" t="s">
        <v>13</v>
      </c>
      <c r="H3691" s="14" t="s">
        <v>10798</v>
      </c>
      <c r="I3691" s="12">
        <v>1214366.0</v>
      </c>
      <c r="J3691" s="15" t="str">
        <f t="shared" si="1"/>
        <v>Relevant</v>
      </c>
    </row>
    <row r="3692" ht="22.5" customHeight="1">
      <c r="A3692" s="9" t="s">
        <v>10799</v>
      </c>
      <c r="B3692" s="10">
        <v>45396.51457175926</v>
      </c>
      <c r="C3692" s="11" t="s">
        <v>10800</v>
      </c>
      <c r="D3692" s="12">
        <v>4.0</v>
      </c>
      <c r="E3692" s="10" t="s">
        <v>274</v>
      </c>
      <c r="F3692" s="12">
        <v>2024.0</v>
      </c>
      <c r="G3692" s="13" t="s">
        <v>10801</v>
      </c>
      <c r="H3692" s="14" t="s">
        <v>10802</v>
      </c>
      <c r="I3692" s="12">
        <v>2246196.0</v>
      </c>
      <c r="J3692" s="15" t="str">
        <f t="shared" si="1"/>
        <v>Irrelevant</v>
      </c>
    </row>
    <row r="3693" ht="22.5" customHeight="1">
      <c r="A3693" s="9" t="s">
        <v>10803</v>
      </c>
      <c r="B3693" s="10">
        <v>45609.59347222222</v>
      </c>
      <c r="C3693" s="11" t="s">
        <v>10804</v>
      </c>
      <c r="D3693" s="12">
        <v>11.0</v>
      </c>
      <c r="E3693" s="10" t="s">
        <v>17</v>
      </c>
      <c r="F3693" s="12">
        <v>2024.0</v>
      </c>
      <c r="G3693" s="13" t="s">
        <v>13</v>
      </c>
      <c r="H3693" s="14" t="s">
        <v>3706</v>
      </c>
      <c r="I3693" s="12">
        <v>3662.0</v>
      </c>
      <c r="J3693" s="15" t="str">
        <f t="shared" si="1"/>
        <v>Relevant</v>
      </c>
    </row>
    <row r="3694" ht="22.5" customHeight="1">
      <c r="A3694" s="9" t="s">
        <v>10805</v>
      </c>
      <c r="B3694" s="10">
        <v>45444.64601851852</v>
      </c>
      <c r="C3694" s="11" t="s">
        <v>10806</v>
      </c>
      <c r="D3694" s="12">
        <v>6.0</v>
      </c>
      <c r="E3694" s="10" t="s">
        <v>34</v>
      </c>
      <c r="F3694" s="12">
        <v>2024.0</v>
      </c>
      <c r="G3694" s="13" t="s">
        <v>10807</v>
      </c>
      <c r="H3694" s="14" t="s">
        <v>10808</v>
      </c>
      <c r="I3694" s="12">
        <v>135412.0</v>
      </c>
      <c r="J3694" s="15" t="str">
        <f t="shared" si="1"/>
        <v>Irrelevant</v>
      </c>
    </row>
    <row r="3695" ht="22.5" customHeight="1">
      <c r="A3695" s="9" t="s">
        <v>10809</v>
      </c>
      <c r="B3695" s="10">
        <v>45494.5450462963</v>
      </c>
      <c r="C3695" s="11" t="s">
        <v>10810</v>
      </c>
      <c r="D3695" s="12">
        <v>7.0</v>
      </c>
      <c r="E3695" s="10" t="s">
        <v>55</v>
      </c>
      <c r="F3695" s="12">
        <v>2024.0</v>
      </c>
      <c r="G3695" s="13" t="s">
        <v>13</v>
      </c>
      <c r="H3695" s="14" t="s">
        <v>3127</v>
      </c>
      <c r="I3695" s="12">
        <v>72644.0</v>
      </c>
      <c r="J3695" s="15" t="str">
        <f t="shared" si="1"/>
        <v>Irrelevant</v>
      </c>
    </row>
    <row r="3696" ht="22.5" customHeight="1">
      <c r="A3696" s="9" t="s">
        <v>10811</v>
      </c>
      <c r="B3696" s="10">
        <v>45446.5734375</v>
      </c>
      <c r="C3696" s="11" t="s">
        <v>10812</v>
      </c>
      <c r="D3696" s="12">
        <v>6.0</v>
      </c>
      <c r="E3696" s="10" t="s">
        <v>34</v>
      </c>
      <c r="F3696" s="12">
        <v>2024.0</v>
      </c>
      <c r="G3696" s="13" t="s">
        <v>10813</v>
      </c>
      <c r="H3696" s="14" t="s">
        <v>10814</v>
      </c>
      <c r="I3696" s="12">
        <v>135412.0</v>
      </c>
      <c r="J3696" s="15" t="str">
        <f t="shared" si="1"/>
        <v>Irrelevant</v>
      </c>
    </row>
    <row r="3697" ht="22.5" customHeight="1">
      <c r="A3697" s="9" t="s">
        <v>10815</v>
      </c>
      <c r="B3697" s="10">
        <v>45652.25</v>
      </c>
      <c r="C3697" s="11" t="s">
        <v>425</v>
      </c>
      <c r="D3697" s="12">
        <v>12.0</v>
      </c>
      <c r="E3697" s="10" t="s">
        <v>26</v>
      </c>
      <c r="F3697" s="12">
        <v>2024.0</v>
      </c>
      <c r="G3697" s="13" t="s">
        <v>10816</v>
      </c>
      <c r="H3697" s="14" t="s">
        <v>10817</v>
      </c>
      <c r="I3697" s="12">
        <v>1678968.0</v>
      </c>
      <c r="J3697" s="15" t="str">
        <f t="shared" si="1"/>
        <v>Relevant</v>
      </c>
    </row>
    <row r="3698" ht="22.5" customHeight="1">
      <c r="A3698" s="9" t="s">
        <v>10818</v>
      </c>
      <c r="B3698" s="10">
        <v>45614.86342592593</v>
      </c>
      <c r="C3698" s="11" t="s">
        <v>10819</v>
      </c>
      <c r="D3698" s="12">
        <v>11.0</v>
      </c>
      <c r="E3698" s="10" t="s">
        <v>17</v>
      </c>
      <c r="F3698" s="12">
        <v>2024.0</v>
      </c>
      <c r="G3698" s="13" t="s">
        <v>13</v>
      </c>
      <c r="H3698" s="14" t="s">
        <v>423</v>
      </c>
      <c r="I3698" s="12">
        <v>212.0</v>
      </c>
      <c r="J3698" s="15" t="str">
        <f t="shared" si="1"/>
        <v>Relevant</v>
      </c>
    </row>
    <row r="3699" ht="22.5" customHeight="1">
      <c r="A3699" s="9" t="s">
        <v>10820</v>
      </c>
      <c r="B3699" s="10">
        <v>45583.47119212963</v>
      </c>
      <c r="C3699" s="11" t="s">
        <v>10821</v>
      </c>
      <c r="D3699" s="12">
        <v>10.0</v>
      </c>
      <c r="E3699" s="10" t="s">
        <v>42</v>
      </c>
      <c r="F3699" s="12">
        <v>2024.0</v>
      </c>
      <c r="G3699" s="13" t="s">
        <v>13</v>
      </c>
      <c r="H3699" s="14" t="s">
        <v>10822</v>
      </c>
      <c r="I3699" s="12">
        <v>1638.0</v>
      </c>
      <c r="J3699" s="15" t="str">
        <f t="shared" si="1"/>
        <v>Relevant</v>
      </c>
    </row>
    <row r="3700" ht="22.5" customHeight="1">
      <c r="A3700" s="9" t="s">
        <v>10823</v>
      </c>
      <c r="B3700" s="10">
        <v>45698.68020833333</v>
      </c>
      <c r="C3700" s="11" t="s">
        <v>10824</v>
      </c>
      <c r="D3700" s="12">
        <v>2.0</v>
      </c>
      <c r="E3700" s="10" t="s">
        <v>12</v>
      </c>
      <c r="F3700" s="12">
        <v>2025.0</v>
      </c>
      <c r="G3700" s="13" t="s">
        <v>13</v>
      </c>
      <c r="H3700" s="14" t="s">
        <v>10825</v>
      </c>
      <c r="I3700" s="12">
        <v>68.0</v>
      </c>
      <c r="J3700" s="15" t="str">
        <f t="shared" si="1"/>
        <v>Relevant</v>
      </c>
    </row>
    <row r="3701" ht="22.5" customHeight="1">
      <c r="A3701" s="9" t="s">
        <v>10826</v>
      </c>
      <c r="B3701" s="10">
        <v>45594.6634837963</v>
      </c>
      <c r="C3701" s="11" t="s">
        <v>10827</v>
      </c>
      <c r="D3701" s="12">
        <v>10.0</v>
      </c>
      <c r="E3701" s="10" t="s">
        <v>42</v>
      </c>
      <c r="F3701" s="12">
        <v>2024.0</v>
      </c>
      <c r="G3701" s="13" t="s">
        <v>13</v>
      </c>
      <c r="H3701" s="14" t="s">
        <v>10828</v>
      </c>
      <c r="I3701" s="12">
        <v>86.0</v>
      </c>
      <c r="J3701" s="15" t="str">
        <f t="shared" si="1"/>
        <v>Relevant</v>
      </c>
    </row>
    <row r="3702" ht="22.5" customHeight="1">
      <c r="A3702" s="9" t="s">
        <v>10829</v>
      </c>
      <c r="B3702" s="10">
        <v>45462.84960648148</v>
      </c>
      <c r="C3702" s="11" t="s">
        <v>10830</v>
      </c>
      <c r="D3702" s="12">
        <v>6.0</v>
      </c>
      <c r="E3702" s="10" t="s">
        <v>34</v>
      </c>
      <c r="F3702" s="12">
        <v>2024.0</v>
      </c>
      <c r="G3702" s="13" t="s">
        <v>10831</v>
      </c>
      <c r="H3702" s="14" t="s">
        <v>10832</v>
      </c>
      <c r="I3702" s="12">
        <v>790620.0</v>
      </c>
      <c r="J3702" s="15" t="str">
        <f t="shared" si="1"/>
        <v>Relevant</v>
      </c>
    </row>
    <row r="3703" ht="22.5" customHeight="1">
      <c r="A3703" s="9" t="s">
        <v>10833</v>
      </c>
      <c r="B3703" s="10">
        <v>45649.9591087963</v>
      </c>
      <c r="C3703" s="11" t="s">
        <v>10834</v>
      </c>
      <c r="D3703" s="12">
        <v>12.0</v>
      </c>
      <c r="E3703" s="10" t="s">
        <v>26</v>
      </c>
      <c r="F3703" s="12">
        <v>2024.0</v>
      </c>
      <c r="G3703" s="13" t="s">
        <v>10835</v>
      </c>
      <c r="H3703" s="14" t="s">
        <v>10836</v>
      </c>
      <c r="I3703" s="12">
        <v>8149206.0</v>
      </c>
      <c r="J3703" s="15" t="str">
        <f t="shared" si="1"/>
        <v>Irrelevant</v>
      </c>
    </row>
    <row r="3704" ht="22.5" customHeight="1">
      <c r="A3704" s="9" t="s">
        <v>10837</v>
      </c>
      <c r="B3704" s="10">
        <v>45590.506791597225</v>
      </c>
      <c r="C3704" s="11" t="s">
        <v>10838</v>
      </c>
      <c r="D3704" s="12">
        <v>10.0</v>
      </c>
      <c r="E3704" s="10" t="s">
        <v>42</v>
      </c>
      <c r="F3704" s="12">
        <v>2024.0</v>
      </c>
      <c r="G3704" s="13" t="s">
        <v>10839</v>
      </c>
      <c r="H3704" s="14" t="s">
        <v>10840</v>
      </c>
      <c r="I3704" s="12">
        <v>473244.0</v>
      </c>
      <c r="J3704" s="15" t="str">
        <f t="shared" si="1"/>
        <v>Relevant</v>
      </c>
    </row>
    <row r="3705" ht="22.5" customHeight="1">
      <c r="A3705" s="9" t="s">
        <v>10841</v>
      </c>
      <c r="B3705" s="10">
        <v>45579.52543981482</v>
      </c>
      <c r="C3705" s="11" t="s">
        <v>10842</v>
      </c>
      <c r="D3705" s="12">
        <v>10.0</v>
      </c>
      <c r="E3705" s="10" t="s">
        <v>42</v>
      </c>
      <c r="F3705" s="12">
        <v>2024.0</v>
      </c>
      <c r="G3705" s="13" t="s">
        <v>10843</v>
      </c>
      <c r="H3705" s="14" t="s">
        <v>10844</v>
      </c>
      <c r="I3705" s="12">
        <v>9593283.0</v>
      </c>
      <c r="J3705" s="15" t="str">
        <f t="shared" si="1"/>
        <v>Relevant</v>
      </c>
    </row>
    <row r="3706" ht="22.5" customHeight="1">
      <c r="A3706" s="9" t="s">
        <v>10845</v>
      </c>
      <c r="B3706" s="10">
        <v>45696.786724537036</v>
      </c>
      <c r="C3706" s="11" t="s">
        <v>10846</v>
      </c>
      <c r="D3706" s="12">
        <v>2.0</v>
      </c>
      <c r="E3706" s="10" t="s">
        <v>12</v>
      </c>
      <c r="F3706" s="12">
        <v>2025.0</v>
      </c>
      <c r="G3706" s="13" t="s">
        <v>13</v>
      </c>
      <c r="H3706" s="14" t="s">
        <v>1624</v>
      </c>
      <c r="I3706" s="12">
        <v>73.0</v>
      </c>
      <c r="J3706" s="15" t="str">
        <f t="shared" si="1"/>
        <v>Relevant</v>
      </c>
    </row>
    <row r="3707" ht="22.5" customHeight="1">
      <c r="A3707" s="9" t="s">
        <v>10847</v>
      </c>
      <c r="B3707" s="10">
        <v>45591.62462962963</v>
      </c>
      <c r="C3707" s="11" t="s">
        <v>10848</v>
      </c>
      <c r="D3707" s="12">
        <v>10.0</v>
      </c>
      <c r="E3707" s="10" t="s">
        <v>42</v>
      </c>
      <c r="F3707" s="12">
        <v>2024.0</v>
      </c>
      <c r="G3707" s="13" t="s">
        <v>10849</v>
      </c>
      <c r="H3707" s="14" t="s">
        <v>10850</v>
      </c>
      <c r="I3707" s="12">
        <v>2044972.0</v>
      </c>
      <c r="J3707" s="15" t="str">
        <f t="shared" si="1"/>
        <v>Relevant</v>
      </c>
    </row>
    <row r="3708" ht="22.5" customHeight="1">
      <c r="A3708" s="9" t="s">
        <v>10851</v>
      </c>
      <c r="B3708" s="10">
        <v>45644.28645225694</v>
      </c>
      <c r="C3708" s="11" t="s">
        <v>10852</v>
      </c>
      <c r="D3708" s="12">
        <v>12.0</v>
      </c>
      <c r="E3708" s="10" t="s">
        <v>26</v>
      </c>
      <c r="F3708" s="12">
        <v>2024.0</v>
      </c>
      <c r="G3708" s="13" t="s">
        <v>10853</v>
      </c>
      <c r="H3708" s="14" t="s">
        <v>10854</v>
      </c>
      <c r="I3708" s="12">
        <v>7496.0</v>
      </c>
      <c r="J3708" s="15" t="str">
        <f t="shared" si="1"/>
        <v>Relevant</v>
      </c>
    </row>
    <row r="3709" ht="22.5" customHeight="1">
      <c r="A3709" s="9" t="s">
        <v>10855</v>
      </c>
      <c r="B3709" s="10">
        <v>45741.52085648148</v>
      </c>
      <c r="C3709" s="11" t="s">
        <v>10856</v>
      </c>
      <c r="D3709" s="12">
        <v>3.0</v>
      </c>
      <c r="E3709" s="10" t="s">
        <v>59</v>
      </c>
      <c r="F3709" s="12">
        <v>2025.0</v>
      </c>
      <c r="G3709" s="13" t="s">
        <v>13</v>
      </c>
      <c r="H3709" s="14" t="s">
        <v>10857</v>
      </c>
      <c r="I3709" s="12">
        <v>99.0</v>
      </c>
      <c r="J3709" s="15" t="str">
        <f t="shared" si="1"/>
        <v>Relevant</v>
      </c>
    </row>
    <row r="3710" ht="22.5" customHeight="1">
      <c r="A3710" s="9" t="s">
        <v>10858</v>
      </c>
      <c r="B3710" s="10">
        <v>45613.987974537034</v>
      </c>
      <c r="C3710" s="11" t="s">
        <v>10859</v>
      </c>
      <c r="D3710" s="12">
        <v>11.0</v>
      </c>
      <c r="E3710" s="10" t="s">
        <v>17</v>
      </c>
      <c r="F3710" s="12">
        <v>2024.0</v>
      </c>
      <c r="G3710" s="13" t="s">
        <v>13</v>
      </c>
      <c r="H3710" s="14" t="s">
        <v>10860</v>
      </c>
      <c r="I3710" s="12">
        <v>1860.0</v>
      </c>
      <c r="J3710" s="15" t="str">
        <f t="shared" si="1"/>
        <v>Relevant</v>
      </c>
    </row>
    <row r="3711" ht="22.5" customHeight="1">
      <c r="A3711" s="9" t="s">
        <v>10861</v>
      </c>
      <c r="B3711" s="10">
        <v>45614.81796296296</v>
      </c>
      <c r="C3711" s="11" t="s">
        <v>10862</v>
      </c>
      <c r="D3711" s="12">
        <v>11.0</v>
      </c>
      <c r="E3711" s="10" t="s">
        <v>17</v>
      </c>
      <c r="F3711" s="12">
        <v>2024.0</v>
      </c>
      <c r="G3711" s="13" t="s">
        <v>13</v>
      </c>
      <c r="H3711" s="14" t="s">
        <v>10863</v>
      </c>
      <c r="I3711" s="12">
        <v>92.0</v>
      </c>
      <c r="J3711" s="15" t="str">
        <f t="shared" si="1"/>
        <v>Relevant</v>
      </c>
    </row>
    <row r="3712" ht="22.5" customHeight="1">
      <c r="A3712" s="9" t="s">
        <v>10864</v>
      </c>
      <c r="B3712" s="10">
        <v>45646.2956712963</v>
      </c>
      <c r="C3712" s="11" t="s">
        <v>3342</v>
      </c>
      <c r="D3712" s="12">
        <v>12.0</v>
      </c>
      <c r="E3712" s="10" t="s">
        <v>26</v>
      </c>
      <c r="F3712" s="12">
        <v>2024.0</v>
      </c>
      <c r="G3712" s="13" t="s">
        <v>10865</v>
      </c>
      <c r="H3712" s="14" t="s">
        <v>10866</v>
      </c>
      <c r="I3712" s="12">
        <v>8149206.0</v>
      </c>
      <c r="J3712" s="15" t="str">
        <f t="shared" si="1"/>
        <v>Irrelevant</v>
      </c>
    </row>
    <row r="3713" ht="22.5" customHeight="1">
      <c r="A3713" s="9" t="s">
        <v>10867</v>
      </c>
      <c r="B3713" s="10">
        <v>45615.45585648148</v>
      </c>
      <c r="C3713" s="11" t="s">
        <v>10868</v>
      </c>
      <c r="D3713" s="12">
        <v>11.0</v>
      </c>
      <c r="E3713" s="10" t="s">
        <v>17</v>
      </c>
      <c r="F3713" s="12">
        <v>2024.0</v>
      </c>
      <c r="G3713" s="13" t="s">
        <v>13</v>
      </c>
      <c r="H3713" s="14" t="s">
        <v>504</v>
      </c>
      <c r="I3713" s="12">
        <v>421.0</v>
      </c>
      <c r="J3713" s="15" t="str">
        <f t="shared" si="1"/>
        <v>Relevant</v>
      </c>
    </row>
    <row r="3714" ht="22.5" customHeight="1">
      <c r="A3714" s="9" t="s">
        <v>10869</v>
      </c>
      <c r="B3714" s="10">
        <v>45643.6099809838</v>
      </c>
      <c r="C3714" s="11" t="s">
        <v>10870</v>
      </c>
      <c r="D3714" s="12">
        <v>12.0</v>
      </c>
      <c r="E3714" s="10" t="s">
        <v>26</v>
      </c>
      <c r="F3714" s="12">
        <v>2024.0</v>
      </c>
      <c r="G3714" s="13" t="s">
        <v>10871</v>
      </c>
      <c r="H3714" s="14" t="s">
        <v>10872</v>
      </c>
      <c r="I3714" s="12">
        <v>7850902.0</v>
      </c>
      <c r="J3714" s="15" t="str">
        <f t="shared" si="1"/>
        <v>Relevant</v>
      </c>
    </row>
    <row r="3715" ht="22.5" customHeight="1">
      <c r="A3715" s="9" t="s">
        <v>10873</v>
      </c>
      <c r="B3715" s="10">
        <v>45629.619525462964</v>
      </c>
      <c r="C3715" s="11" t="s">
        <v>7651</v>
      </c>
      <c r="D3715" s="12">
        <v>12.0</v>
      </c>
      <c r="E3715" s="10" t="s">
        <v>26</v>
      </c>
      <c r="F3715" s="12">
        <v>2024.0</v>
      </c>
      <c r="G3715" s="13" t="s">
        <v>13</v>
      </c>
      <c r="H3715" s="14" t="s">
        <v>1939</v>
      </c>
      <c r="I3715" s="12">
        <v>4209.0</v>
      </c>
      <c r="J3715" s="15" t="str">
        <f t="shared" si="1"/>
        <v>Relevant</v>
      </c>
    </row>
    <row r="3716" ht="22.5" customHeight="1">
      <c r="A3716" s="9" t="s">
        <v>10874</v>
      </c>
      <c r="B3716" s="10">
        <v>45696.85396990741</v>
      </c>
      <c r="C3716" s="11" t="s">
        <v>10875</v>
      </c>
      <c r="D3716" s="12">
        <v>2.0</v>
      </c>
      <c r="E3716" s="10" t="s">
        <v>12</v>
      </c>
      <c r="F3716" s="12">
        <v>2025.0</v>
      </c>
      <c r="G3716" s="13" t="s">
        <v>13</v>
      </c>
      <c r="H3716" s="14" t="s">
        <v>14</v>
      </c>
      <c r="I3716" s="12">
        <v>146.0</v>
      </c>
      <c r="J3716" s="15" t="str">
        <f t="shared" si="1"/>
        <v>Relevant</v>
      </c>
    </row>
    <row r="3717" ht="22.5" customHeight="1">
      <c r="A3717" s="9" t="s">
        <v>10876</v>
      </c>
      <c r="B3717" s="10">
        <v>45745.43002314815</v>
      </c>
      <c r="C3717" s="11" t="s">
        <v>10877</v>
      </c>
      <c r="D3717" s="12">
        <v>3.0</v>
      </c>
      <c r="E3717" s="10" t="s">
        <v>59</v>
      </c>
      <c r="F3717" s="12">
        <v>2025.0</v>
      </c>
      <c r="G3717" s="13" t="s">
        <v>13</v>
      </c>
      <c r="H3717" s="14" t="s">
        <v>5256</v>
      </c>
      <c r="I3717" s="12">
        <v>121.0</v>
      </c>
      <c r="J3717" s="15" t="str">
        <f t="shared" si="1"/>
        <v>Relevant</v>
      </c>
    </row>
    <row r="3718" ht="22.5" customHeight="1">
      <c r="A3718" s="9" t="s">
        <v>10878</v>
      </c>
      <c r="B3718" s="10">
        <v>45698.598703703705</v>
      </c>
      <c r="C3718" s="11" t="s">
        <v>10879</v>
      </c>
      <c r="D3718" s="12">
        <v>2.0</v>
      </c>
      <c r="E3718" s="10" t="s">
        <v>12</v>
      </c>
      <c r="F3718" s="12">
        <v>2025.0</v>
      </c>
      <c r="G3718" s="13" t="s">
        <v>13</v>
      </c>
      <c r="H3718" s="14" t="s">
        <v>14</v>
      </c>
      <c r="I3718" s="12">
        <v>26.0</v>
      </c>
      <c r="J3718" s="15" t="str">
        <f t="shared" si="1"/>
        <v>Relevant</v>
      </c>
    </row>
    <row r="3719" ht="22.5" customHeight="1">
      <c r="A3719" s="9" t="s">
        <v>10880</v>
      </c>
      <c r="B3719" s="10">
        <v>45629.398075289355</v>
      </c>
      <c r="C3719" s="11" t="s">
        <v>10881</v>
      </c>
      <c r="D3719" s="12">
        <v>12.0</v>
      </c>
      <c r="E3719" s="10" t="s">
        <v>26</v>
      </c>
      <c r="F3719" s="12">
        <v>2024.0</v>
      </c>
      <c r="G3719" s="13" t="s">
        <v>10882</v>
      </c>
      <c r="H3719" s="14" t="s">
        <v>10883</v>
      </c>
      <c r="I3719" s="12">
        <v>86457.0</v>
      </c>
      <c r="J3719" s="15" t="str">
        <f t="shared" si="1"/>
        <v>Irrelevant</v>
      </c>
    </row>
    <row r="3720" ht="22.5" customHeight="1">
      <c r="A3720" s="9" t="s">
        <v>10884</v>
      </c>
      <c r="B3720" s="10">
        <v>45602.669537037036</v>
      </c>
      <c r="C3720" s="11" t="s">
        <v>10885</v>
      </c>
      <c r="D3720" s="12">
        <v>11.0</v>
      </c>
      <c r="E3720" s="10" t="s">
        <v>17</v>
      </c>
      <c r="F3720" s="12">
        <v>2024.0</v>
      </c>
      <c r="G3720" s="13" t="s">
        <v>13</v>
      </c>
      <c r="H3720" s="14" t="s">
        <v>4198</v>
      </c>
      <c r="I3720" s="12">
        <v>1697.0</v>
      </c>
      <c r="J3720" s="15" t="str">
        <f t="shared" si="1"/>
        <v>Relevant</v>
      </c>
    </row>
    <row r="3721" ht="22.5" customHeight="1">
      <c r="A3721" s="9" t="s">
        <v>10886</v>
      </c>
      <c r="B3721" s="10">
        <v>45696.859664351854</v>
      </c>
      <c r="C3721" s="11" t="s">
        <v>10887</v>
      </c>
      <c r="D3721" s="12">
        <v>2.0</v>
      </c>
      <c r="E3721" s="10" t="s">
        <v>12</v>
      </c>
      <c r="F3721" s="12">
        <v>2025.0</v>
      </c>
      <c r="G3721" s="13" t="s">
        <v>13</v>
      </c>
      <c r="H3721" s="14" t="s">
        <v>14</v>
      </c>
      <c r="I3721" s="12">
        <v>31.0</v>
      </c>
      <c r="J3721" s="15" t="str">
        <f t="shared" si="1"/>
        <v>Relevant</v>
      </c>
    </row>
    <row r="3722" ht="22.5" customHeight="1">
      <c r="A3722" s="9" t="s">
        <v>10888</v>
      </c>
      <c r="B3722" s="10">
        <v>45613.29300925926</v>
      </c>
      <c r="C3722" s="11" t="s">
        <v>10889</v>
      </c>
      <c r="D3722" s="12">
        <v>11.0</v>
      </c>
      <c r="E3722" s="10" t="s">
        <v>17</v>
      </c>
      <c r="F3722" s="12">
        <v>2024.0</v>
      </c>
      <c r="G3722" s="13" t="s">
        <v>13</v>
      </c>
      <c r="H3722" s="14" t="s">
        <v>10890</v>
      </c>
      <c r="I3722" s="12">
        <v>2048.0</v>
      </c>
      <c r="J3722" s="15" t="str">
        <f t="shared" si="1"/>
        <v>Irrelevant</v>
      </c>
    </row>
    <row r="3723" ht="22.5" customHeight="1">
      <c r="A3723" s="9" t="s">
        <v>10891</v>
      </c>
      <c r="B3723" s="10">
        <v>45731.36267361111</v>
      </c>
      <c r="C3723" s="11" t="s">
        <v>10892</v>
      </c>
      <c r="D3723" s="12">
        <v>3.0</v>
      </c>
      <c r="E3723" s="10" t="s">
        <v>59</v>
      </c>
      <c r="F3723" s="12">
        <v>2025.0</v>
      </c>
      <c r="G3723" s="13" t="s">
        <v>10893</v>
      </c>
      <c r="H3723" s="14" t="str">
        <f>IFERROR(__xludf.DUMMYFUNCTION("TRIM(REGEXREPLACE(GOOGLETRANSLATE(G3723,""auto"",""en""),""(?i)\b(RT|QT)\s*@?\w*:?\s*|https?://\S+|@\w+|#\w+|[^\x00-\x7F]|[^\w\s]"",""""))"),"Rising temperatures wreak havoc Mango litchi and Rabi crop production to be affected Lok Shakti")</f>
        <v>Rising temperatures wreak havoc Mango litchi and Rabi crop production to be affected Lok Shakti</v>
      </c>
      <c r="I3723" s="12">
        <v>0.0</v>
      </c>
      <c r="J3723" s="15" t="str">
        <f t="shared" si="1"/>
        <v>Irrelevant</v>
      </c>
    </row>
    <row r="3724" ht="22.5" customHeight="1">
      <c r="A3724" s="9" t="s">
        <v>10894</v>
      </c>
      <c r="B3724" s="10">
        <v>45607.194444444445</v>
      </c>
      <c r="C3724" s="11" t="s">
        <v>10895</v>
      </c>
      <c r="D3724" s="12">
        <v>11.0</v>
      </c>
      <c r="E3724" s="10" t="s">
        <v>17</v>
      </c>
      <c r="F3724" s="12">
        <v>2024.0</v>
      </c>
      <c r="G3724" s="13" t="s">
        <v>10896</v>
      </c>
      <c r="H3724" s="14" t="s">
        <v>10897</v>
      </c>
      <c r="I3724" s="12">
        <v>8494959.0</v>
      </c>
      <c r="J3724" s="15" t="str">
        <f t="shared" si="1"/>
        <v>Relevant</v>
      </c>
    </row>
    <row r="3725" ht="22.5" customHeight="1">
      <c r="A3725" s="9" t="s">
        <v>10898</v>
      </c>
      <c r="B3725" s="10">
        <v>45614.70342592592</v>
      </c>
      <c r="C3725" s="11" t="s">
        <v>10899</v>
      </c>
      <c r="D3725" s="12">
        <v>11.0</v>
      </c>
      <c r="E3725" s="10" t="s">
        <v>17</v>
      </c>
      <c r="F3725" s="12">
        <v>2024.0</v>
      </c>
      <c r="G3725" s="13" t="s">
        <v>13</v>
      </c>
      <c r="H3725" s="14" t="s">
        <v>10900</v>
      </c>
      <c r="I3725" s="12">
        <v>163.0</v>
      </c>
      <c r="J3725" s="15" t="str">
        <f t="shared" si="1"/>
        <v>Relevant</v>
      </c>
    </row>
    <row r="3726" ht="22.5" customHeight="1">
      <c r="A3726" s="9" t="s">
        <v>10901</v>
      </c>
      <c r="B3726" s="10">
        <v>45719.76736111111</v>
      </c>
      <c r="C3726" s="11" t="s">
        <v>10902</v>
      </c>
      <c r="D3726" s="12">
        <v>3.0</v>
      </c>
      <c r="E3726" s="10" t="s">
        <v>59</v>
      </c>
      <c r="F3726" s="12">
        <v>2025.0</v>
      </c>
      <c r="G3726" s="13" t="s">
        <v>10903</v>
      </c>
      <c r="H3726" s="14" t="s">
        <v>10904</v>
      </c>
      <c r="I3726" s="12">
        <v>0.0</v>
      </c>
      <c r="J3726" s="15" t="str">
        <f t="shared" si="1"/>
        <v>Irrelevant</v>
      </c>
    </row>
    <row r="3727" ht="22.5" customHeight="1">
      <c r="A3727" s="9" t="s">
        <v>10905</v>
      </c>
      <c r="B3727" s="10">
        <v>45635.4728125</v>
      </c>
      <c r="C3727" s="11" t="s">
        <v>10906</v>
      </c>
      <c r="D3727" s="12">
        <v>12.0</v>
      </c>
      <c r="E3727" s="10" t="s">
        <v>26</v>
      </c>
      <c r="F3727" s="12">
        <v>2024.0</v>
      </c>
      <c r="G3727" s="13" t="s">
        <v>13</v>
      </c>
      <c r="H3727" s="14" t="s">
        <v>10907</v>
      </c>
      <c r="I3727" s="12">
        <v>793.0</v>
      </c>
      <c r="J3727" s="15" t="str">
        <f t="shared" si="1"/>
        <v>Relevant</v>
      </c>
    </row>
    <row r="3728" ht="22.5" customHeight="1">
      <c r="A3728" s="9" t="s">
        <v>10908</v>
      </c>
      <c r="B3728" s="10">
        <v>45608.97519675926</v>
      </c>
      <c r="C3728" s="11" t="s">
        <v>10909</v>
      </c>
      <c r="D3728" s="12">
        <v>11.0</v>
      </c>
      <c r="E3728" s="10" t="s">
        <v>17</v>
      </c>
      <c r="F3728" s="12">
        <v>2024.0</v>
      </c>
      <c r="G3728" s="13" t="s">
        <v>13</v>
      </c>
      <c r="H3728" s="14" t="s">
        <v>2369</v>
      </c>
      <c r="I3728" s="12">
        <v>298.0</v>
      </c>
      <c r="J3728" s="15" t="str">
        <f t="shared" si="1"/>
        <v>Relevant</v>
      </c>
    </row>
    <row r="3729" ht="22.5" customHeight="1">
      <c r="A3729" s="9" t="s">
        <v>10910</v>
      </c>
      <c r="B3729" s="10">
        <v>45612.650358796294</v>
      </c>
      <c r="C3729" s="11" t="s">
        <v>445</v>
      </c>
      <c r="D3729" s="12">
        <v>11.0</v>
      </c>
      <c r="E3729" s="10" t="s">
        <v>17</v>
      </c>
      <c r="F3729" s="12">
        <v>2024.0</v>
      </c>
      <c r="G3729" s="13" t="s">
        <v>10911</v>
      </c>
      <c r="H3729" s="14" t="s">
        <v>10912</v>
      </c>
      <c r="I3729" s="12">
        <v>8026530.0</v>
      </c>
      <c r="J3729" s="15" t="str">
        <f t="shared" si="1"/>
        <v>Relevant</v>
      </c>
    </row>
    <row r="3730" ht="22.5" customHeight="1">
      <c r="A3730" s="9" t="s">
        <v>10913</v>
      </c>
      <c r="B3730" s="10">
        <v>45614.58378472222</v>
      </c>
      <c r="C3730" s="11" t="s">
        <v>10914</v>
      </c>
      <c r="D3730" s="12">
        <v>11.0</v>
      </c>
      <c r="E3730" s="10" t="s">
        <v>17</v>
      </c>
      <c r="F3730" s="12">
        <v>2024.0</v>
      </c>
      <c r="G3730" s="13" t="s">
        <v>13</v>
      </c>
      <c r="H3730" s="14" t="s">
        <v>3803</v>
      </c>
      <c r="I3730" s="12">
        <v>271.0</v>
      </c>
      <c r="J3730" s="15" t="str">
        <f t="shared" si="1"/>
        <v>Relevant</v>
      </c>
    </row>
    <row r="3731" ht="22.5" customHeight="1">
      <c r="A3731" s="9" t="s">
        <v>10915</v>
      </c>
      <c r="B3731" s="10">
        <v>45653.400717592594</v>
      </c>
      <c r="C3731" s="11" t="s">
        <v>10916</v>
      </c>
      <c r="D3731" s="12">
        <v>12.0</v>
      </c>
      <c r="E3731" s="10" t="s">
        <v>26</v>
      </c>
      <c r="F3731" s="12">
        <v>2024.0</v>
      </c>
      <c r="G3731" s="13" t="s">
        <v>13</v>
      </c>
      <c r="H3731" s="14" t="s">
        <v>10917</v>
      </c>
      <c r="I3731" s="12">
        <v>347.0</v>
      </c>
      <c r="J3731" s="15" t="str">
        <f t="shared" si="1"/>
        <v>Relevant</v>
      </c>
    </row>
    <row r="3732" ht="22.5" customHeight="1">
      <c r="A3732" s="9" t="s">
        <v>10918</v>
      </c>
      <c r="B3732" s="10">
        <v>45697.22744212963</v>
      </c>
      <c r="C3732" s="11" t="s">
        <v>10919</v>
      </c>
      <c r="D3732" s="12">
        <v>2.0</v>
      </c>
      <c r="E3732" s="10" t="s">
        <v>12</v>
      </c>
      <c r="F3732" s="12">
        <v>2025.0</v>
      </c>
      <c r="G3732" s="13" t="s">
        <v>13</v>
      </c>
      <c r="H3732" s="14" t="s">
        <v>2923</v>
      </c>
      <c r="I3732" s="12">
        <v>2812.0</v>
      </c>
      <c r="J3732" s="15" t="str">
        <f t="shared" si="1"/>
        <v>Relevant</v>
      </c>
    </row>
    <row r="3733" ht="22.5" customHeight="1">
      <c r="A3733" s="9" t="s">
        <v>10920</v>
      </c>
      <c r="B3733" s="10">
        <v>45434.757883969905</v>
      </c>
      <c r="C3733" s="11" t="s">
        <v>6729</v>
      </c>
      <c r="D3733" s="12">
        <v>5.0</v>
      </c>
      <c r="E3733" s="10" t="s">
        <v>21</v>
      </c>
      <c r="F3733" s="12">
        <v>2024.0</v>
      </c>
      <c r="G3733" s="13" t="s">
        <v>10921</v>
      </c>
      <c r="H3733" s="14" t="s">
        <v>10922</v>
      </c>
      <c r="I3733" s="12">
        <v>2438004.0</v>
      </c>
      <c r="J3733" s="15" t="str">
        <f t="shared" si="1"/>
        <v>Relevant</v>
      </c>
    </row>
    <row r="3734" ht="22.5" customHeight="1">
      <c r="A3734" s="9" t="s">
        <v>10923</v>
      </c>
      <c r="B3734" s="10">
        <v>45638.52211805555</v>
      </c>
      <c r="C3734" s="11" t="s">
        <v>10924</v>
      </c>
      <c r="D3734" s="12">
        <v>12.0</v>
      </c>
      <c r="E3734" s="10" t="s">
        <v>26</v>
      </c>
      <c r="F3734" s="12">
        <v>2024.0</v>
      </c>
      <c r="G3734" s="13" t="s">
        <v>10925</v>
      </c>
      <c r="H3734" s="14" t="s">
        <v>10926</v>
      </c>
      <c r="I3734" s="12">
        <v>99517.0</v>
      </c>
      <c r="J3734" s="15" t="str">
        <f t="shared" si="1"/>
        <v>Relevant</v>
      </c>
    </row>
    <row r="3735" ht="22.5" customHeight="1">
      <c r="A3735" s="9" t="s">
        <v>10927</v>
      </c>
      <c r="B3735" s="10">
        <v>45587.68678240741</v>
      </c>
      <c r="C3735" s="11" t="s">
        <v>10928</v>
      </c>
      <c r="D3735" s="12">
        <v>10.0</v>
      </c>
      <c r="E3735" s="10" t="s">
        <v>42</v>
      </c>
      <c r="F3735" s="12">
        <v>2024.0</v>
      </c>
      <c r="G3735" s="13" t="s">
        <v>10929</v>
      </c>
      <c r="H3735" s="14" t="s">
        <v>10930</v>
      </c>
      <c r="I3735" s="12">
        <v>3109247.0</v>
      </c>
      <c r="J3735" s="15" t="str">
        <f t="shared" si="1"/>
        <v>Relevant</v>
      </c>
    </row>
    <row r="3736" ht="22.5" customHeight="1">
      <c r="A3736" s="9" t="s">
        <v>10931</v>
      </c>
      <c r="B3736" s="10">
        <v>45580.533321759256</v>
      </c>
      <c r="C3736" s="11" t="s">
        <v>10932</v>
      </c>
      <c r="D3736" s="12">
        <v>10.0</v>
      </c>
      <c r="E3736" s="10" t="s">
        <v>42</v>
      </c>
      <c r="F3736" s="12">
        <v>2024.0</v>
      </c>
      <c r="G3736" s="13" t="s">
        <v>10933</v>
      </c>
      <c r="H3736" s="14" t="s">
        <v>10934</v>
      </c>
      <c r="I3736" s="12">
        <v>0.0</v>
      </c>
      <c r="J3736" s="15" t="str">
        <f t="shared" si="1"/>
        <v>Irrelevant</v>
      </c>
    </row>
    <row r="3737" ht="22.5" customHeight="1">
      <c r="A3737" s="9" t="s">
        <v>10935</v>
      </c>
      <c r="B3737" s="10">
        <v>45725.35670138889</v>
      </c>
      <c r="C3737" s="11" t="s">
        <v>10936</v>
      </c>
      <c r="D3737" s="12">
        <v>3.0</v>
      </c>
      <c r="E3737" s="10" t="s">
        <v>59</v>
      </c>
      <c r="F3737" s="12">
        <v>2025.0</v>
      </c>
      <c r="G3737" s="13" t="s">
        <v>13</v>
      </c>
      <c r="H3737" s="14" t="s">
        <v>10937</v>
      </c>
      <c r="I3737" s="12">
        <v>118.0</v>
      </c>
      <c r="J3737" s="15" t="str">
        <f t="shared" si="1"/>
        <v>Irrelevant</v>
      </c>
    </row>
    <row r="3738" ht="22.5" customHeight="1">
      <c r="A3738" s="9" t="s">
        <v>10938</v>
      </c>
      <c r="B3738" s="10">
        <v>45614.5459837963</v>
      </c>
      <c r="C3738" s="11" t="s">
        <v>10939</v>
      </c>
      <c r="D3738" s="12">
        <v>11.0</v>
      </c>
      <c r="E3738" s="10" t="s">
        <v>17</v>
      </c>
      <c r="F3738" s="12">
        <v>2024.0</v>
      </c>
      <c r="G3738" s="13" t="s">
        <v>13</v>
      </c>
      <c r="H3738" s="14" t="s">
        <v>10940</v>
      </c>
      <c r="I3738" s="12">
        <v>18191.0</v>
      </c>
      <c r="J3738" s="15" t="str">
        <f t="shared" si="1"/>
        <v>Relevant</v>
      </c>
    </row>
    <row r="3739" ht="22.5" customHeight="1">
      <c r="A3739" s="9" t="s">
        <v>10941</v>
      </c>
      <c r="B3739" s="10">
        <v>45629.715351956016</v>
      </c>
      <c r="C3739" s="11" t="s">
        <v>10942</v>
      </c>
      <c r="D3739" s="12">
        <v>12.0</v>
      </c>
      <c r="E3739" s="10" t="s">
        <v>26</v>
      </c>
      <c r="F3739" s="12">
        <v>2024.0</v>
      </c>
      <c r="G3739" s="13" t="s">
        <v>10943</v>
      </c>
      <c r="H3739" s="14" t="s">
        <v>10944</v>
      </c>
      <c r="I3739" s="12">
        <v>2699.0</v>
      </c>
      <c r="J3739" s="15" t="str">
        <f t="shared" si="1"/>
        <v>Relevant</v>
      </c>
    </row>
    <row r="3740" ht="22.5" customHeight="1">
      <c r="A3740" s="9" t="s">
        <v>10945</v>
      </c>
      <c r="B3740" s="10">
        <v>45614.62863425926</v>
      </c>
      <c r="C3740" s="11" t="s">
        <v>10946</v>
      </c>
      <c r="D3740" s="12">
        <v>11.0</v>
      </c>
      <c r="E3740" s="10" t="s">
        <v>17</v>
      </c>
      <c r="F3740" s="12">
        <v>2024.0</v>
      </c>
      <c r="G3740" s="13" t="s">
        <v>13</v>
      </c>
      <c r="H3740" s="14" t="s">
        <v>423</v>
      </c>
      <c r="I3740" s="12">
        <v>242.0</v>
      </c>
      <c r="J3740" s="15" t="str">
        <f t="shared" si="1"/>
        <v>Relevant</v>
      </c>
    </row>
    <row r="3741" ht="22.5" customHeight="1">
      <c r="A3741" s="9" t="s">
        <v>10947</v>
      </c>
      <c r="B3741" s="10">
        <v>45600.46761574074</v>
      </c>
      <c r="C3741" s="11" t="s">
        <v>10948</v>
      </c>
      <c r="D3741" s="12">
        <v>11.0</v>
      </c>
      <c r="E3741" s="10" t="s">
        <v>17</v>
      </c>
      <c r="F3741" s="12">
        <v>2024.0</v>
      </c>
      <c r="G3741" s="13" t="s">
        <v>13</v>
      </c>
      <c r="H3741" s="14" t="s">
        <v>10949</v>
      </c>
      <c r="I3741" s="12">
        <v>418.0</v>
      </c>
      <c r="J3741" s="15" t="str">
        <f t="shared" si="1"/>
        <v>Relevant</v>
      </c>
    </row>
    <row r="3742" ht="22.5" customHeight="1">
      <c r="A3742" s="9" t="s">
        <v>10950</v>
      </c>
      <c r="B3742" s="10">
        <v>45685.88780092593</v>
      </c>
      <c r="C3742" s="11" t="s">
        <v>10951</v>
      </c>
      <c r="D3742" s="12">
        <v>1.0</v>
      </c>
      <c r="E3742" s="10" t="s">
        <v>70</v>
      </c>
      <c r="F3742" s="12">
        <v>2025.0</v>
      </c>
      <c r="G3742" s="13" t="s">
        <v>13</v>
      </c>
      <c r="H3742" s="14" t="s">
        <v>10952</v>
      </c>
      <c r="I3742" s="12">
        <v>1523.0</v>
      </c>
      <c r="J3742" s="15" t="str">
        <f t="shared" si="1"/>
        <v>Irrelevant</v>
      </c>
    </row>
    <row r="3743" ht="22.5" customHeight="1">
      <c r="A3743" s="9" t="s">
        <v>10953</v>
      </c>
      <c r="B3743" s="10">
        <v>45501.512094907404</v>
      </c>
      <c r="C3743" s="11" t="s">
        <v>10954</v>
      </c>
      <c r="D3743" s="12">
        <v>7.0</v>
      </c>
      <c r="E3743" s="10" t="s">
        <v>55</v>
      </c>
      <c r="F3743" s="12">
        <v>2024.0</v>
      </c>
      <c r="G3743" s="13" t="s">
        <v>10955</v>
      </c>
      <c r="H3743" s="14" t="s">
        <v>10956</v>
      </c>
      <c r="I3743" s="12">
        <v>9714997.0</v>
      </c>
      <c r="J3743" s="15" t="str">
        <f t="shared" si="1"/>
        <v>Irrelevant</v>
      </c>
    </row>
    <row r="3744" ht="22.5" customHeight="1">
      <c r="A3744" s="9" t="s">
        <v>10957</v>
      </c>
      <c r="B3744" s="10">
        <v>45713.74201388889</v>
      </c>
      <c r="C3744" s="11" t="s">
        <v>10958</v>
      </c>
      <c r="D3744" s="12">
        <v>2.0</v>
      </c>
      <c r="E3744" s="10" t="s">
        <v>12</v>
      </c>
      <c r="F3744" s="12">
        <v>2025.0</v>
      </c>
      <c r="G3744" s="13" t="s">
        <v>13</v>
      </c>
      <c r="H3744" s="14" t="s">
        <v>124</v>
      </c>
      <c r="I3744" s="12">
        <v>610.0</v>
      </c>
      <c r="J3744" s="15" t="str">
        <f t="shared" si="1"/>
        <v>Relevant</v>
      </c>
    </row>
    <row r="3745" ht="22.5" customHeight="1">
      <c r="A3745" s="9" t="s">
        <v>10959</v>
      </c>
      <c r="B3745" s="10">
        <v>45593.478321759256</v>
      </c>
      <c r="C3745" s="11" t="s">
        <v>10960</v>
      </c>
      <c r="D3745" s="12">
        <v>10.0</v>
      </c>
      <c r="E3745" s="10" t="s">
        <v>42</v>
      </c>
      <c r="F3745" s="12">
        <v>2024.0</v>
      </c>
      <c r="G3745" s="13" t="s">
        <v>13</v>
      </c>
      <c r="H3745" s="14" t="s">
        <v>10961</v>
      </c>
      <c r="I3745" s="12">
        <v>521.0</v>
      </c>
      <c r="J3745" s="15" t="str">
        <f t="shared" si="1"/>
        <v>Relevant</v>
      </c>
    </row>
    <row r="3746" ht="22.5" customHeight="1">
      <c r="A3746" s="9" t="s">
        <v>10962</v>
      </c>
      <c r="B3746" s="10">
        <v>45394.402104155095</v>
      </c>
      <c r="C3746" s="11" t="s">
        <v>10963</v>
      </c>
      <c r="D3746" s="12">
        <v>4.0</v>
      </c>
      <c r="E3746" s="10" t="s">
        <v>274</v>
      </c>
      <c r="F3746" s="12">
        <v>2024.0</v>
      </c>
      <c r="G3746" s="13" t="s">
        <v>10964</v>
      </c>
      <c r="H3746" s="14" t="s">
        <v>10965</v>
      </c>
      <c r="I3746" s="12">
        <v>1.001413E7</v>
      </c>
      <c r="J3746" s="15" t="str">
        <f t="shared" si="1"/>
        <v>Irrelevant</v>
      </c>
    </row>
    <row r="3747" ht="22.5" customHeight="1">
      <c r="A3747" s="9" t="s">
        <v>10966</v>
      </c>
      <c r="B3747" s="10">
        <v>45696.76712962963</v>
      </c>
      <c r="C3747" s="11" t="s">
        <v>10967</v>
      </c>
      <c r="D3747" s="12">
        <v>2.0</v>
      </c>
      <c r="E3747" s="10" t="s">
        <v>12</v>
      </c>
      <c r="F3747" s="12">
        <v>2025.0</v>
      </c>
      <c r="G3747" s="13" t="s">
        <v>13</v>
      </c>
      <c r="H3747" s="14" t="s">
        <v>14</v>
      </c>
      <c r="I3747" s="12">
        <v>1062.0</v>
      </c>
      <c r="J3747" s="15" t="str">
        <f t="shared" si="1"/>
        <v>Relevant</v>
      </c>
    </row>
    <row r="3748" ht="22.5" customHeight="1">
      <c r="A3748" s="9" t="s">
        <v>10968</v>
      </c>
      <c r="B3748" s="10">
        <v>45604.74653935185</v>
      </c>
      <c r="C3748" s="11" t="s">
        <v>10969</v>
      </c>
      <c r="D3748" s="12">
        <v>11.0</v>
      </c>
      <c r="E3748" s="10" t="s">
        <v>17</v>
      </c>
      <c r="F3748" s="12">
        <v>2024.0</v>
      </c>
      <c r="G3748" s="13" t="s">
        <v>13</v>
      </c>
      <c r="H3748" s="14" t="s">
        <v>10970</v>
      </c>
      <c r="I3748" s="12">
        <v>8754.0</v>
      </c>
      <c r="J3748" s="15" t="str">
        <f t="shared" si="1"/>
        <v>Relevant</v>
      </c>
    </row>
    <row r="3749" ht="22.5" customHeight="1">
      <c r="A3749" s="9" t="s">
        <v>10971</v>
      </c>
      <c r="B3749" s="10">
        <v>45615.863217592596</v>
      </c>
      <c r="C3749" s="11" t="s">
        <v>10972</v>
      </c>
      <c r="D3749" s="12">
        <v>11.0</v>
      </c>
      <c r="E3749" s="10" t="s">
        <v>17</v>
      </c>
      <c r="F3749" s="12">
        <v>2024.0</v>
      </c>
      <c r="G3749" s="13" t="s">
        <v>13</v>
      </c>
      <c r="H3749" s="14" t="s">
        <v>1325</v>
      </c>
      <c r="I3749" s="12">
        <v>164.0</v>
      </c>
      <c r="J3749" s="15" t="str">
        <f t="shared" si="1"/>
        <v>Relevant</v>
      </c>
    </row>
    <row r="3750" ht="22.5" customHeight="1">
      <c r="A3750" s="9" t="s">
        <v>10973</v>
      </c>
      <c r="B3750" s="10">
        <v>45585.93598940972</v>
      </c>
      <c r="C3750" s="11" t="s">
        <v>10974</v>
      </c>
      <c r="D3750" s="12">
        <v>10.0</v>
      </c>
      <c r="E3750" s="10" t="s">
        <v>42</v>
      </c>
      <c r="F3750" s="12">
        <v>2024.0</v>
      </c>
      <c r="G3750" s="13" t="s">
        <v>10975</v>
      </c>
      <c r="H3750" s="14" t="s">
        <v>10976</v>
      </c>
      <c r="I3750" s="12">
        <v>6334.0</v>
      </c>
      <c r="J3750" s="15" t="str">
        <f t="shared" si="1"/>
        <v>Relevant</v>
      </c>
    </row>
    <row r="3751" ht="22.5" customHeight="1">
      <c r="A3751" s="9" t="s">
        <v>10977</v>
      </c>
      <c r="B3751" s="10">
        <v>45618.46030092592</v>
      </c>
      <c r="C3751" s="11" t="s">
        <v>10978</v>
      </c>
      <c r="D3751" s="12">
        <v>11.0</v>
      </c>
      <c r="E3751" s="10" t="s">
        <v>17</v>
      </c>
      <c r="F3751" s="12">
        <v>2024.0</v>
      </c>
      <c r="G3751" s="13" t="s">
        <v>13</v>
      </c>
      <c r="H3751" s="14" t="s">
        <v>10979</v>
      </c>
      <c r="I3751" s="12">
        <v>302.0</v>
      </c>
      <c r="J3751" s="15" t="str">
        <f t="shared" si="1"/>
        <v>Relevant</v>
      </c>
    </row>
    <row r="3752" ht="22.5" customHeight="1">
      <c r="A3752" s="9" t="s">
        <v>10980</v>
      </c>
      <c r="B3752" s="10">
        <v>45588.09179663195</v>
      </c>
      <c r="C3752" s="11" t="s">
        <v>10981</v>
      </c>
      <c r="D3752" s="12">
        <v>10.0</v>
      </c>
      <c r="E3752" s="10" t="s">
        <v>42</v>
      </c>
      <c r="F3752" s="12">
        <v>2024.0</v>
      </c>
      <c r="G3752" s="13" t="s">
        <v>10982</v>
      </c>
      <c r="H3752" s="14" t="s">
        <v>10983</v>
      </c>
      <c r="I3752" s="12">
        <v>1.2767834E7</v>
      </c>
      <c r="J3752" s="15" t="str">
        <f t="shared" si="1"/>
        <v>Irrelevant</v>
      </c>
    </row>
    <row r="3753" ht="22.5" customHeight="1">
      <c r="A3753" s="9" t="s">
        <v>10984</v>
      </c>
      <c r="B3753" s="10">
        <v>45622.175468912035</v>
      </c>
      <c r="C3753" s="11" t="s">
        <v>10985</v>
      </c>
      <c r="D3753" s="12">
        <v>11.0</v>
      </c>
      <c r="E3753" s="10" t="s">
        <v>17</v>
      </c>
      <c r="F3753" s="12">
        <v>2024.0</v>
      </c>
      <c r="G3753" s="13" t="s">
        <v>10986</v>
      </c>
      <c r="H3753" s="14" t="s">
        <v>10987</v>
      </c>
      <c r="I3753" s="12">
        <v>31097.0</v>
      </c>
      <c r="J3753" s="15" t="str">
        <f t="shared" si="1"/>
        <v>Relevant</v>
      </c>
    </row>
    <row r="3754" ht="22.5" customHeight="1">
      <c r="A3754" s="9" t="s">
        <v>10988</v>
      </c>
      <c r="B3754" s="10">
        <v>45632.29570601852</v>
      </c>
      <c r="C3754" s="11" t="s">
        <v>10989</v>
      </c>
      <c r="D3754" s="12">
        <v>12.0</v>
      </c>
      <c r="E3754" s="10" t="s">
        <v>26</v>
      </c>
      <c r="F3754" s="12">
        <v>2024.0</v>
      </c>
      <c r="G3754" s="13" t="s">
        <v>13</v>
      </c>
      <c r="H3754" s="14" t="s">
        <v>181</v>
      </c>
      <c r="I3754" s="12">
        <v>21.0</v>
      </c>
      <c r="J3754" s="15" t="str">
        <f t="shared" si="1"/>
        <v>Irrelevant</v>
      </c>
    </row>
    <row r="3755" ht="22.5" customHeight="1">
      <c r="A3755" s="9" t="s">
        <v>10990</v>
      </c>
      <c r="B3755" s="10">
        <v>45584.938784722224</v>
      </c>
      <c r="C3755" s="11" t="s">
        <v>10991</v>
      </c>
      <c r="D3755" s="12">
        <v>10.0</v>
      </c>
      <c r="E3755" s="10" t="s">
        <v>42</v>
      </c>
      <c r="F3755" s="12">
        <v>2024.0</v>
      </c>
      <c r="G3755" s="13" t="s">
        <v>13</v>
      </c>
      <c r="H3755" s="14" t="s">
        <v>642</v>
      </c>
      <c r="I3755" s="12">
        <v>1.0</v>
      </c>
      <c r="J3755" s="15" t="str">
        <f t="shared" si="1"/>
        <v>Relevant</v>
      </c>
    </row>
    <row r="3756" ht="22.5" customHeight="1">
      <c r="A3756" s="9" t="s">
        <v>10992</v>
      </c>
      <c r="B3756" s="10">
        <v>45637.35721064815</v>
      </c>
      <c r="C3756" s="11" t="s">
        <v>10993</v>
      </c>
      <c r="D3756" s="12">
        <v>12.0</v>
      </c>
      <c r="E3756" s="10" t="s">
        <v>26</v>
      </c>
      <c r="F3756" s="12">
        <v>2024.0</v>
      </c>
      <c r="G3756" s="13" t="s">
        <v>10994</v>
      </c>
      <c r="H3756" s="14" t="s">
        <v>10995</v>
      </c>
      <c r="I3756" s="12">
        <v>2161306.0</v>
      </c>
      <c r="J3756" s="15" t="str">
        <f t="shared" si="1"/>
        <v>Irrelevant</v>
      </c>
    </row>
    <row r="3757" ht="22.5" customHeight="1">
      <c r="A3757" s="9" t="s">
        <v>10996</v>
      </c>
      <c r="B3757" s="10">
        <v>45615.139710648145</v>
      </c>
      <c r="C3757" s="11" t="s">
        <v>10997</v>
      </c>
      <c r="D3757" s="12">
        <v>11.0</v>
      </c>
      <c r="E3757" s="10" t="s">
        <v>17</v>
      </c>
      <c r="F3757" s="12">
        <v>2024.0</v>
      </c>
      <c r="G3757" s="13" t="s">
        <v>13</v>
      </c>
      <c r="H3757" s="14" t="s">
        <v>423</v>
      </c>
      <c r="I3757" s="12">
        <v>201.0</v>
      </c>
      <c r="J3757" s="15" t="str">
        <f t="shared" si="1"/>
        <v>Relevant</v>
      </c>
    </row>
    <row r="3758" ht="22.5" customHeight="1">
      <c r="A3758" s="9" t="s">
        <v>10998</v>
      </c>
      <c r="B3758" s="10">
        <v>45388.883680555555</v>
      </c>
      <c r="C3758" s="11" t="s">
        <v>10999</v>
      </c>
      <c r="D3758" s="12">
        <v>4.0</v>
      </c>
      <c r="E3758" s="10" t="s">
        <v>274</v>
      </c>
      <c r="F3758" s="12">
        <v>2024.0</v>
      </c>
      <c r="G3758" s="13" t="s">
        <v>13</v>
      </c>
      <c r="H3758" s="14" t="s">
        <v>11000</v>
      </c>
      <c r="I3758" s="12">
        <v>641.0</v>
      </c>
      <c r="J3758" s="15" t="str">
        <f t="shared" si="1"/>
        <v>Irrelevant</v>
      </c>
    </row>
    <row r="3759" ht="22.5" customHeight="1">
      <c r="A3759" s="9" t="s">
        <v>11001</v>
      </c>
      <c r="B3759" s="10">
        <v>45697.37677083333</v>
      </c>
      <c r="C3759" s="11" t="s">
        <v>11002</v>
      </c>
      <c r="D3759" s="12">
        <v>2.0</v>
      </c>
      <c r="E3759" s="10" t="s">
        <v>12</v>
      </c>
      <c r="F3759" s="12">
        <v>2025.0</v>
      </c>
      <c r="G3759" s="13" t="s">
        <v>13</v>
      </c>
      <c r="H3759" s="14" t="s">
        <v>14</v>
      </c>
      <c r="I3759" s="12">
        <v>127.0</v>
      </c>
      <c r="J3759" s="15" t="str">
        <f t="shared" si="1"/>
        <v>Relevant</v>
      </c>
    </row>
    <row r="3760" ht="22.5" customHeight="1">
      <c r="A3760" s="9" t="s">
        <v>11003</v>
      </c>
      <c r="B3760" s="10">
        <v>45714.778715277775</v>
      </c>
      <c r="C3760" s="11" t="s">
        <v>11004</v>
      </c>
      <c r="D3760" s="12">
        <v>2.0</v>
      </c>
      <c r="E3760" s="10" t="s">
        <v>12</v>
      </c>
      <c r="F3760" s="12">
        <v>2025.0</v>
      </c>
      <c r="G3760" s="13" t="s">
        <v>13</v>
      </c>
      <c r="H3760" s="14" t="s">
        <v>7401</v>
      </c>
      <c r="I3760" s="12">
        <v>112.0</v>
      </c>
      <c r="J3760" s="15" t="str">
        <f t="shared" si="1"/>
        <v>Relevant</v>
      </c>
    </row>
    <row r="3761" ht="22.5" customHeight="1">
      <c r="A3761" s="9" t="s">
        <v>11005</v>
      </c>
      <c r="B3761" s="10">
        <v>45595.36069444445</v>
      </c>
      <c r="C3761" s="11" t="s">
        <v>11006</v>
      </c>
      <c r="D3761" s="12">
        <v>10.0</v>
      </c>
      <c r="E3761" s="10" t="s">
        <v>42</v>
      </c>
      <c r="F3761" s="12">
        <v>2024.0</v>
      </c>
      <c r="G3761" s="13" t="s">
        <v>11007</v>
      </c>
      <c r="H3761" s="14" t="s">
        <v>11008</v>
      </c>
      <c r="I3761" s="12">
        <v>8026530.0</v>
      </c>
      <c r="J3761" s="15" t="str">
        <f t="shared" si="1"/>
        <v>Relevant</v>
      </c>
    </row>
    <row r="3762" ht="22.5" customHeight="1">
      <c r="A3762" s="9" t="s">
        <v>11009</v>
      </c>
      <c r="B3762" s="10">
        <v>45582.83090277778</v>
      </c>
      <c r="C3762" s="11" t="s">
        <v>11010</v>
      </c>
      <c r="D3762" s="12">
        <v>10.0</v>
      </c>
      <c r="E3762" s="10" t="s">
        <v>42</v>
      </c>
      <c r="F3762" s="12">
        <v>2024.0</v>
      </c>
      <c r="G3762" s="13" t="s">
        <v>13</v>
      </c>
      <c r="H3762" s="14" t="s">
        <v>11011</v>
      </c>
      <c r="I3762" s="12">
        <v>49617.0</v>
      </c>
      <c r="J3762" s="15" t="str">
        <f t="shared" si="1"/>
        <v>Relevant</v>
      </c>
    </row>
    <row r="3763" ht="22.5" customHeight="1">
      <c r="A3763" s="9" t="s">
        <v>11012</v>
      </c>
      <c r="B3763" s="10">
        <v>45660.89387731482</v>
      </c>
      <c r="C3763" s="11" t="s">
        <v>11013</v>
      </c>
      <c r="D3763" s="12">
        <v>1.0</v>
      </c>
      <c r="E3763" s="10" t="s">
        <v>70</v>
      </c>
      <c r="F3763" s="12">
        <v>2025.0</v>
      </c>
      <c r="G3763" s="13" t="s">
        <v>13</v>
      </c>
      <c r="H3763" s="14" t="s">
        <v>2417</v>
      </c>
      <c r="I3763" s="12">
        <v>1609.0</v>
      </c>
      <c r="J3763" s="15" t="str">
        <f t="shared" si="1"/>
        <v>Irrelevant</v>
      </c>
    </row>
    <row r="3764" ht="22.5" customHeight="1">
      <c r="A3764" s="9" t="s">
        <v>11014</v>
      </c>
      <c r="B3764" s="10">
        <v>45559.57729166667</v>
      </c>
      <c r="C3764" s="11" t="s">
        <v>11015</v>
      </c>
      <c r="D3764" s="12">
        <v>9.0</v>
      </c>
      <c r="E3764" s="10" t="s">
        <v>114</v>
      </c>
      <c r="F3764" s="12">
        <v>2024.0</v>
      </c>
      <c r="G3764" s="13" t="s">
        <v>13</v>
      </c>
      <c r="H3764" s="14" t="s">
        <v>7047</v>
      </c>
      <c r="I3764" s="12">
        <v>4493.0</v>
      </c>
      <c r="J3764" s="15" t="str">
        <f t="shared" si="1"/>
        <v>Relevant</v>
      </c>
    </row>
    <row r="3765" ht="22.5" customHeight="1">
      <c r="A3765" s="9" t="s">
        <v>11016</v>
      </c>
      <c r="B3765" s="10">
        <v>45696.85412037037</v>
      </c>
      <c r="C3765" s="11" t="s">
        <v>11017</v>
      </c>
      <c r="D3765" s="12">
        <v>2.0</v>
      </c>
      <c r="E3765" s="10" t="s">
        <v>12</v>
      </c>
      <c r="F3765" s="12">
        <v>2025.0</v>
      </c>
      <c r="G3765" s="13" t="s">
        <v>13</v>
      </c>
      <c r="H3765" s="14" t="s">
        <v>14</v>
      </c>
      <c r="I3765" s="12">
        <v>2025.0</v>
      </c>
      <c r="J3765" s="15" t="str">
        <f t="shared" si="1"/>
        <v>Relevant</v>
      </c>
    </row>
    <row r="3766" ht="22.5" customHeight="1">
      <c r="A3766" s="9" t="s">
        <v>11018</v>
      </c>
      <c r="B3766" s="10">
        <v>45604.68996527778</v>
      </c>
      <c r="C3766" s="11" t="s">
        <v>11019</v>
      </c>
      <c r="D3766" s="12">
        <v>11.0</v>
      </c>
      <c r="E3766" s="10" t="s">
        <v>17</v>
      </c>
      <c r="F3766" s="12">
        <v>2024.0</v>
      </c>
      <c r="G3766" s="13" t="s">
        <v>13</v>
      </c>
      <c r="H3766" s="14" t="s">
        <v>11020</v>
      </c>
      <c r="I3766" s="12">
        <v>9781.0</v>
      </c>
      <c r="J3766" s="15" t="str">
        <f t="shared" si="1"/>
        <v>Relevant</v>
      </c>
    </row>
    <row r="3767" ht="22.5" customHeight="1">
      <c r="A3767" s="9" t="s">
        <v>11021</v>
      </c>
      <c r="B3767" s="10">
        <v>45545.68194444444</v>
      </c>
      <c r="C3767" s="11" t="s">
        <v>7471</v>
      </c>
      <c r="D3767" s="12">
        <v>9.0</v>
      </c>
      <c r="E3767" s="10" t="s">
        <v>114</v>
      </c>
      <c r="F3767" s="12">
        <v>2024.0</v>
      </c>
      <c r="G3767" s="13" t="s">
        <v>11022</v>
      </c>
      <c r="H3767" s="14" t="s">
        <v>11023</v>
      </c>
      <c r="I3767" s="12">
        <v>45651.0</v>
      </c>
      <c r="J3767" s="15" t="str">
        <f t="shared" si="1"/>
        <v>Relevant</v>
      </c>
    </row>
    <row r="3768" ht="22.5" customHeight="1">
      <c r="A3768" s="9" t="s">
        <v>11024</v>
      </c>
      <c r="B3768" s="10">
        <v>45559.66815972222</v>
      </c>
      <c r="C3768" s="11" t="s">
        <v>11025</v>
      </c>
      <c r="D3768" s="12">
        <v>9.0</v>
      </c>
      <c r="E3768" s="10" t="s">
        <v>114</v>
      </c>
      <c r="F3768" s="12">
        <v>2024.0</v>
      </c>
      <c r="G3768" s="13" t="s">
        <v>11026</v>
      </c>
      <c r="H3768" s="14" t="s">
        <v>11027</v>
      </c>
      <c r="I3768" s="12">
        <v>9486916.0</v>
      </c>
      <c r="J3768" s="15" t="str">
        <f t="shared" si="1"/>
        <v>Relevant</v>
      </c>
    </row>
    <row r="3769" ht="22.5" customHeight="1">
      <c r="A3769" s="9" t="s">
        <v>11028</v>
      </c>
      <c r="B3769" s="10">
        <v>45614.53508180555</v>
      </c>
      <c r="C3769" s="11" t="s">
        <v>9668</v>
      </c>
      <c r="D3769" s="12">
        <v>11.0</v>
      </c>
      <c r="E3769" s="10" t="s">
        <v>17</v>
      </c>
      <c r="F3769" s="12">
        <v>2024.0</v>
      </c>
      <c r="G3769" s="13" t="s">
        <v>11029</v>
      </c>
      <c r="H3769" s="14" t="s">
        <v>11030</v>
      </c>
      <c r="I3769" s="12">
        <v>0.0</v>
      </c>
      <c r="J3769" s="15" t="str">
        <f t="shared" si="1"/>
        <v>Relevant</v>
      </c>
    </row>
    <row r="3770" ht="22.5" customHeight="1">
      <c r="A3770" s="9" t="s">
        <v>11031</v>
      </c>
      <c r="B3770" s="10">
        <v>45585.6883912037</v>
      </c>
      <c r="C3770" s="11" t="s">
        <v>11032</v>
      </c>
      <c r="D3770" s="12">
        <v>10.0</v>
      </c>
      <c r="E3770" s="10" t="s">
        <v>42</v>
      </c>
      <c r="F3770" s="12">
        <v>2024.0</v>
      </c>
      <c r="G3770" s="13" t="s">
        <v>13</v>
      </c>
      <c r="H3770" s="14" t="s">
        <v>1119</v>
      </c>
      <c r="I3770" s="12">
        <v>0.0</v>
      </c>
      <c r="J3770" s="15" t="str">
        <f t="shared" si="1"/>
        <v>Relevant</v>
      </c>
    </row>
    <row r="3771" ht="22.5" customHeight="1">
      <c r="A3771" s="9" t="s">
        <v>11033</v>
      </c>
      <c r="B3771" s="10">
        <v>45723.736134259256</v>
      </c>
      <c r="C3771" s="11" t="s">
        <v>11034</v>
      </c>
      <c r="D3771" s="12">
        <v>3.0</v>
      </c>
      <c r="E3771" s="10" t="s">
        <v>59</v>
      </c>
      <c r="F3771" s="12">
        <v>2025.0</v>
      </c>
      <c r="G3771" s="13" t="s">
        <v>11035</v>
      </c>
      <c r="H3771" s="14" t="s">
        <v>11036</v>
      </c>
      <c r="I3771" s="12">
        <v>2665375.0</v>
      </c>
      <c r="J3771" s="15" t="str">
        <f t="shared" si="1"/>
        <v>Relevant</v>
      </c>
    </row>
    <row r="3772" ht="22.5" customHeight="1">
      <c r="A3772" s="9" t="s">
        <v>11037</v>
      </c>
      <c r="B3772" s="10">
        <v>45583.68678240741</v>
      </c>
      <c r="C3772" s="11" t="s">
        <v>10928</v>
      </c>
      <c r="D3772" s="12">
        <v>10.0</v>
      </c>
      <c r="E3772" s="10" t="s">
        <v>42</v>
      </c>
      <c r="F3772" s="12">
        <v>2024.0</v>
      </c>
      <c r="G3772" s="13" t="s">
        <v>11038</v>
      </c>
      <c r="H3772" s="14" t="s">
        <v>11039</v>
      </c>
      <c r="I3772" s="12">
        <v>2793760.0</v>
      </c>
      <c r="J3772" s="15" t="str">
        <f t="shared" si="1"/>
        <v>Irrelevant</v>
      </c>
    </row>
    <row r="3773" ht="22.5" customHeight="1">
      <c r="A3773" s="9" t="s">
        <v>11040</v>
      </c>
      <c r="B3773" s="10">
        <v>45603.18129716435</v>
      </c>
      <c r="C3773" s="11" t="s">
        <v>11041</v>
      </c>
      <c r="D3773" s="12">
        <v>11.0</v>
      </c>
      <c r="E3773" s="10" t="s">
        <v>17</v>
      </c>
      <c r="F3773" s="12">
        <v>2024.0</v>
      </c>
      <c r="G3773" s="13" t="s">
        <v>11042</v>
      </c>
      <c r="H3773" s="14" t="s">
        <v>11043</v>
      </c>
      <c r="I3773" s="12">
        <v>16328.0</v>
      </c>
      <c r="J3773" s="15" t="str">
        <f t="shared" si="1"/>
        <v>Irrelevant</v>
      </c>
    </row>
    <row r="3774" ht="22.5" customHeight="1">
      <c r="A3774" s="9" t="s">
        <v>11044</v>
      </c>
      <c r="B3774" s="10">
        <v>45588.34196759259</v>
      </c>
      <c r="C3774" s="11" t="s">
        <v>11045</v>
      </c>
      <c r="D3774" s="12">
        <v>10.0</v>
      </c>
      <c r="E3774" s="10" t="s">
        <v>42</v>
      </c>
      <c r="F3774" s="12">
        <v>2024.0</v>
      </c>
      <c r="G3774" s="13" t="s">
        <v>11046</v>
      </c>
      <c r="H3774" s="14" t="s">
        <v>11047</v>
      </c>
      <c r="I3774" s="12">
        <v>2505967.0</v>
      </c>
      <c r="J3774" s="15" t="str">
        <f t="shared" si="1"/>
        <v>Irrelevant</v>
      </c>
    </row>
    <row r="3775" ht="22.5" customHeight="1">
      <c r="A3775" s="9" t="s">
        <v>11048</v>
      </c>
      <c r="B3775" s="10">
        <v>45579.64738608796</v>
      </c>
      <c r="C3775" s="11" t="s">
        <v>11049</v>
      </c>
      <c r="D3775" s="12">
        <v>10.0</v>
      </c>
      <c r="E3775" s="10" t="s">
        <v>42</v>
      </c>
      <c r="F3775" s="12">
        <v>2024.0</v>
      </c>
      <c r="G3775" s="13" t="s">
        <v>11050</v>
      </c>
      <c r="H3775" s="14" t="s">
        <v>11051</v>
      </c>
      <c r="I3775" s="12">
        <v>0.0</v>
      </c>
      <c r="J3775" s="15" t="str">
        <f t="shared" si="1"/>
        <v>Relevant</v>
      </c>
    </row>
    <row r="3776" ht="22.5" customHeight="1">
      <c r="A3776" s="9" t="s">
        <v>11052</v>
      </c>
      <c r="B3776" s="10">
        <v>45636.67357638889</v>
      </c>
      <c r="C3776" s="11" t="s">
        <v>11053</v>
      </c>
      <c r="D3776" s="12">
        <v>12.0</v>
      </c>
      <c r="E3776" s="10" t="s">
        <v>26</v>
      </c>
      <c r="F3776" s="12">
        <v>2024.0</v>
      </c>
      <c r="G3776" s="13" t="s">
        <v>11054</v>
      </c>
      <c r="H3776" s="14" t="s">
        <v>11055</v>
      </c>
      <c r="I3776" s="12">
        <v>0.0</v>
      </c>
      <c r="J3776" s="15" t="str">
        <f t="shared" si="1"/>
        <v>Irrelevant</v>
      </c>
    </row>
    <row r="3777" ht="22.5" customHeight="1">
      <c r="A3777" s="9" t="s">
        <v>11056</v>
      </c>
      <c r="B3777" s="10">
        <v>45712.66633101852</v>
      </c>
      <c r="C3777" s="11" t="s">
        <v>11057</v>
      </c>
      <c r="D3777" s="12">
        <v>2.0</v>
      </c>
      <c r="E3777" s="10" t="s">
        <v>12</v>
      </c>
      <c r="F3777" s="12">
        <v>2025.0</v>
      </c>
      <c r="G3777" s="13" t="s">
        <v>13</v>
      </c>
      <c r="H3777" s="14" t="s">
        <v>11058</v>
      </c>
      <c r="I3777" s="12">
        <v>2143.0</v>
      </c>
      <c r="J3777" s="15" t="str">
        <f t="shared" si="1"/>
        <v>Relevant</v>
      </c>
    </row>
    <row r="3778" ht="22.5" customHeight="1">
      <c r="A3778" s="9" t="s">
        <v>11059</v>
      </c>
      <c r="B3778" s="10">
        <v>45584.62283564815</v>
      </c>
      <c r="C3778" s="11" t="s">
        <v>11060</v>
      </c>
      <c r="D3778" s="12">
        <v>10.0</v>
      </c>
      <c r="E3778" s="10" t="s">
        <v>42</v>
      </c>
      <c r="F3778" s="12">
        <v>2024.0</v>
      </c>
      <c r="G3778" s="13" t="s">
        <v>13</v>
      </c>
      <c r="H3778" s="14" t="s">
        <v>11061</v>
      </c>
      <c r="I3778" s="12">
        <v>129.0</v>
      </c>
      <c r="J3778" s="15" t="str">
        <f t="shared" si="1"/>
        <v>Relevant</v>
      </c>
    </row>
    <row r="3779" ht="22.5" customHeight="1">
      <c r="A3779" s="9" t="s">
        <v>11062</v>
      </c>
      <c r="B3779" s="10">
        <v>45602.88717592593</v>
      </c>
      <c r="C3779" s="11" t="s">
        <v>11063</v>
      </c>
      <c r="D3779" s="12">
        <v>11.0</v>
      </c>
      <c r="E3779" s="10" t="s">
        <v>17</v>
      </c>
      <c r="F3779" s="12">
        <v>2024.0</v>
      </c>
      <c r="G3779" s="13" t="s">
        <v>13</v>
      </c>
      <c r="H3779" s="14" t="s">
        <v>4198</v>
      </c>
      <c r="I3779" s="12">
        <v>12.0</v>
      </c>
      <c r="J3779" s="15" t="str">
        <f t="shared" si="1"/>
        <v>Relevant</v>
      </c>
    </row>
    <row r="3780" ht="22.5" customHeight="1">
      <c r="A3780" s="9" t="s">
        <v>11064</v>
      </c>
      <c r="B3780" s="10">
        <v>45413.567662037036</v>
      </c>
      <c r="C3780" s="11" t="s">
        <v>11065</v>
      </c>
      <c r="D3780" s="12">
        <v>5.0</v>
      </c>
      <c r="E3780" s="10" t="s">
        <v>21</v>
      </c>
      <c r="F3780" s="12">
        <v>2024.0</v>
      </c>
      <c r="G3780" s="13" t="s">
        <v>13</v>
      </c>
      <c r="H3780" s="14" t="s">
        <v>1609</v>
      </c>
      <c r="I3780" s="12">
        <v>181.0</v>
      </c>
      <c r="J3780" s="15" t="str">
        <f t="shared" si="1"/>
        <v>Relevant</v>
      </c>
    </row>
    <row r="3781" ht="22.5" customHeight="1">
      <c r="A3781" s="9" t="s">
        <v>11066</v>
      </c>
      <c r="B3781" s="10">
        <v>45580.61991898148</v>
      </c>
      <c r="C3781" s="11" t="s">
        <v>11067</v>
      </c>
      <c r="D3781" s="12">
        <v>10.0</v>
      </c>
      <c r="E3781" s="10" t="s">
        <v>42</v>
      </c>
      <c r="F3781" s="12">
        <v>2024.0</v>
      </c>
      <c r="G3781" s="13" t="s">
        <v>13</v>
      </c>
      <c r="H3781" s="14" t="s">
        <v>642</v>
      </c>
      <c r="I3781" s="12">
        <v>2000.0</v>
      </c>
      <c r="J3781" s="15" t="str">
        <f t="shared" si="1"/>
        <v>Relevant</v>
      </c>
    </row>
    <row r="3782" ht="22.5" customHeight="1">
      <c r="A3782" s="9" t="s">
        <v>11068</v>
      </c>
      <c r="B3782" s="10">
        <v>45696.800833333335</v>
      </c>
      <c r="C3782" s="11" t="s">
        <v>11069</v>
      </c>
      <c r="D3782" s="12">
        <v>2.0</v>
      </c>
      <c r="E3782" s="10" t="s">
        <v>12</v>
      </c>
      <c r="F3782" s="12">
        <v>2025.0</v>
      </c>
      <c r="G3782" s="13" t="s">
        <v>13</v>
      </c>
      <c r="H3782" s="14" t="s">
        <v>14</v>
      </c>
      <c r="I3782" s="12">
        <v>197.0</v>
      </c>
      <c r="J3782" s="15" t="str">
        <f t="shared" si="1"/>
        <v>Relevant</v>
      </c>
    </row>
    <row r="3783" ht="22.5" customHeight="1">
      <c r="A3783" s="9" t="s">
        <v>11070</v>
      </c>
      <c r="B3783" s="10">
        <v>45423.399872685186</v>
      </c>
      <c r="C3783" s="11" t="s">
        <v>11071</v>
      </c>
      <c r="D3783" s="12">
        <v>5.0</v>
      </c>
      <c r="E3783" s="10" t="s">
        <v>21</v>
      </c>
      <c r="F3783" s="12">
        <v>2024.0</v>
      </c>
      <c r="G3783" s="13" t="s">
        <v>13</v>
      </c>
      <c r="H3783" s="14" t="s">
        <v>11072</v>
      </c>
      <c r="I3783" s="12">
        <v>50.0</v>
      </c>
      <c r="J3783" s="15" t="str">
        <f t="shared" si="1"/>
        <v>Relevant</v>
      </c>
    </row>
    <row r="3784" ht="22.5" customHeight="1">
      <c r="A3784" s="9" t="s">
        <v>11073</v>
      </c>
      <c r="B3784" s="10">
        <v>45463.72027336805</v>
      </c>
      <c r="C3784" s="11" t="s">
        <v>11074</v>
      </c>
      <c r="D3784" s="12">
        <v>6.0</v>
      </c>
      <c r="E3784" s="10" t="s">
        <v>34</v>
      </c>
      <c r="F3784" s="12">
        <v>2024.0</v>
      </c>
      <c r="G3784" s="13" t="s">
        <v>11075</v>
      </c>
      <c r="H3784" s="14" t="s">
        <v>11076</v>
      </c>
      <c r="I3784" s="12">
        <v>1.1631812E7</v>
      </c>
      <c r="J3784" s="15" t="str">
        <f t="shared" si="1"/>
        <v>Relevant</v>
      </c>
    </row>
    <row r="3785" ht="22.5" customHeight="1">
      <c r="A3785" s="9" t="s">
        <v>11077</v>
      </c>
      <c r="B3785" s="10">
        <v>45614.26740740741</v>
      </c>
      <c r="C3785" s="11" t="s">
        <v>11078</v>
      </c>
      <c r="D3785" s="12">
        <v>11.0</v>
      </c>
      <c r="E3785" s="10" t="s">
        <v>17</v>
      </c>
      <c r="F3785" s="12">
        <v>2024.0</v>
      </c>
      <c r="G3785" s="13" t="s">
        <v>13</v>
      </c>
      <c r="H3785" s="14" t="s">
        <v>1375</v>
      </c>
      <c r="I3785" s="12">
        <v>774.0</v>
      </c>
      <c r="J3785" s="15" t="str">
        <f t="shared" si="1"/>
        <v>Relevant</v>
      </c>
    </row>
    <row r="3786" ht="22.5" customHeight="1">
      <c r="A3786" s="9" t="s">
        <v>11079</v>
      </c>
      <c r="B3786" s="10">
        <v>45696.82549768518</v>
      </c>
      <c r="C3786" s="11" t="s">
        <v>11080</v>
      </c>
      <c r="D3786" s="12">
        <v>2.0</v>
      </c>
      <c r="E3786" s="10" t="s">
        <v>12</v>
      </c>
      <c r="F3786" s="12">
        <v>2025.0</v>
      </c>
      <c r="G3786" s="13" t="s">
        <v>13</v>
      </c>
      <c r="H3786" s="14" t="s">
        <v>14</v>
      </c>
      <c r="I3786" s="12">
        <v>1456.0</v>
      </c>
      <c r="J3786" s="15" t="str">
        <f t="shared" si="1"/>
        <v>Relevant</v>
      </c>
    </row>
    <row r="3787" ht="22.5" customHeight="1">
      <c r="A3787" s="9" t="s">
        <v>11081</v>
      </c>
      <c r="B3787" s="10">
        <v>45583.49699074074</v>
      </c>
      <c r="C3787" s="11" t="s">
        <v>11082</v>
      </c>
      <c r="D3787" s="12">
        <v>10.0</v>
      </c>
      <c r="E3787" s="10" t="s">
        <v>42</v>
      </c>
      <c r="F3787" s="12">
        <v>2024.0</v>
      </c>
      <c r="G3787" s="13" t="s">
        <v>13</v>
      </c>
      <c r="H3787" s="14" t="s">
        <v>2841</v>
      </c>
      <c r="I3787" s="12">
        <v>1382.0</v>
      </c>
      <c r="J3787" s="15" t="str">
        <f t="shared" si="1"/>
        <v>Relevant</v>
      </c>
    </row>
    <row r="3788" ht="22.5" customHeight="1">
      <c r="A3788" s="9" t="s">
        <v>11083</v>
      </c>
      <c r="B3788" s="10">
        <v>45608.51232638889</v>
      </c>
      <c r="C3788" s="11" t="s">
        <v>11084</v>
      </c>
      <c r="D3788" s="12">
        <v>11.0</v>
      </c>
      <c r="E3788" s="10" t="s">
        <v>17</v>
      </c>
      <c r="F3788" s="12">
        <v>2024.0</v>
      </c>
      <c r="G3788" s="13" t="s">
        <v>11085</v>
      </c>
      <c r="H3788" s="14" t="s">
        <v>11086</v>
      </c>
      <c r="I3788" s="12">
        <v>38154.0</v>
      </c>
      <c r="J3788" s="15" t="str">
        <f t="shared" si="1"/>
        <v>Relevant</v>
      </c>
    </row>
    <row r="3789" ht="22.5" customHeight="1">
      <c r="A3789" s="9" t="s">
        <v>11087</v>
      </c>
      <c r="B3789" s="10">
        <v>45625.90277777778</v>
      </c>
      <c r="C3789" s="11" t="s">
        <v>11088</v>
      </c>
      <c r="D3789" s="12">
        <v>11.0</v>
      </c>
      <c r="E3789" s="10" t="s">
        <v>17</v>
      </c>
      <c r="F3789" s="12">
        <v>2024.0</v>
      </c>
      <c r="G3789" s="13" t="s">
        <v>13</v>
      </c>
      <c r="H3789" s="14" t="s">
        <v>199</v>
      </c>
      <c r="I3789" s="12">
        <v>734.0</v>
      </c>
      <c r="J3789" s="15" t="str">
        <f t="shared" si="1"/>
        <v>Relevant</v>
      </c>
    </row>
    <row r="3790" ht="22.5" customHeight="1">
      <c r="A3790" s="9" t="s">
        <v>11089</v>
      </c>
      <c r="B3790" s="10">
        <v>45632.48546296296</v>
      </c>
      <c r="C3790" s="11" t="s">
        <v>11090</v>
      </c>
      <c r="D3790" s="12">
        <v>12.0</v>
      </c>
      <c r="E3790" s="10" t="s">
        <v>26</v>
      </c>
      <c r="F3790" s="12">
        <v>2024.0</v>
      </c>
      <c r="G3790" s="13" t="s">
        <v>13</v>
      </c>
      <c r="H3790" s="14" t="s">
        <v>1809</v>
      </c>
      <c r="I3790" s="12">
        <v>1394.0</v>
      </c>
      <c r="J3790" s="15" t="str">
        <f t="shared" si="1"/>
        <v>Relevant</v>
      </c>
    </row>
    <row r="3791" ht="22.5" customHeight="1">
      <c r="A3791" s="9" t="s">
        <v>11091</v>
      </c>
      <c r="B3791" s="10">
        <v>45615.61362268519</v>
      </c>
      <c r="C3791" s="11" t="s">
        <v>11092</v>
      </c>
      <c r="D3791" s="12">
        <v>11.0</v>
      </c>
      <c r="E3791" s="10" t="s">
        <v>17</v>
      </c>
      <c r="F3791" s="12">
        <v>2024.0</v>
      </c>
      <c r="G3791" s="13" t="s">
        <v>13</v>
      </c>
      <c r="H3791" s="14" t="s">
        <v>31</v>
      </c>
      <c r="I3791" s="12">
        <v>1.0</v>
      </c>
      <c r="J3791" s="15" t="str">
        <f t="shared" si="1"/>
        <v>Relevant</v>
      </c>
    </row>
    <row r="3792" ht="22.5" customHeight="1">
      <c r="A3792" s="9" t="s">
        <v>11093</v>
      </c>
      <c r="B3792" s="10">
        <v>45608.40422453704</v>
      </c>
      <c r="C3792" s="11" t="s">
        <v>11094</v>
      </c>
      <c r="D3792" s="12">
        <v>11.0</v>
      </c>
      <c r="E3792" s="10" t="s">
        <v>17</v>
      </c>
      <c r="F3792" s="12">
        <v>2024.0</v>
      </c>
      <c r="G3792" s="13" t="s">
        <v>13</v>
      </c>
      <c r="H3792" s="14" t="s">
        <v>2369</v>
      </c>
      <c r="I3792" s="12">
        <v>97.0</v>
      </c>
      <c r="J3792" s="15" t="str">
        <f t="shared" si="1"/>
        <v>Relevant</v>
      </c>
    </row>
    <row r="3793" ht="22.5" customHeight="1">
      <c r="A3793" s="9" t="s">
        <v>11095</v>
      </c>
      <c r="B3793" s="10">
        <v>45702.60644675926</v>
      </c>
      <c r="C3793" s="11" t="s">
        <v>11096</v>
      </c>
      <c r="D3793" s="12">
        <v>2.0</v>
      </c>
      <c r="E3793" s="10" t="s">
        <v>12</v>
      </c>
      <c r="F3793" s="12">
        <v>2025.0</v>
      </c>
      <c r="G3793" s="13" t="s">
        <v>13</v>
      </c>
      <c r="H3793" s="14" t="s">
        <v>6928</v>
      </c>
      <c r="I3793" s="12">
        <v>2113.0</v>
      </c>
      <c r="J3793" s="15" t="str">
        <f t="shared" si="1"/>
        <v>Relevant</v>
      </c>
    </row>
    <row r="3794" ht="22.5" customHeight="1">
      <c r="A3794" s="9" t="s">
        <v>11097</v>
      </c>
      <c r="B3794" s="10">
        <v>45640.93331615741</v>
      </c>
      <c r="C3794" s="11" t="s">
        <v>11098</v>
      </c>
      <c r="D3794" s="12">
        <v>12.0</v>
      </c>
      <c r="E3794" s="10" t="s">
        <v>26</v>
      </c>
      <c r="F3794" s="12">
        <v>2024.0</v>
      </c>
      <c r="G3794" s="13" t="s">
        <v>11099</v>
      </c>
      <c r="H3794" s="14" t="s">
        <v>11100</v>
      </c>
      <c r="I3794" s="12">
        <v>1.0830293E7</v>
      </c>
      <c r="J3794" s="15" t="str">
        <f t="shared" si="1"/>
        <v>Relevant</v>
      </c>
    </row>
    <row r="3795" ht="22.5" customHeight="1">
      <c r="A3795" s="9" t="s">
        <v>11101</v>
      </c>
      <c r="B3795" s="10">
        <v>45618.780791921294</v>
      </c>
      <c r="C3795" s="11" t="s">
        <v>11102</v>
      </c>
      <c r="D3795" s="12">
        <v>11.0</v>
      </c>
      <c r="E3795" s="10" t="s">
        <v>17</v>
      </c>
      <c r="F3795" s="12">
        <v>2024.0</v>
      </c>
      <c r="G3795" s="13" t="s">
        <v>6272</v>
      </c>
      <c r="H3795" s="14" t="s">
        <v>11103</v>
      </c>
      <c r="I3795" s="12">
        <v>0.0</v>
      </c>
      <c r="J3795" s="15" t="str">
        <f t="shared" si="1"/>
        <v>Relevant</v>
      </c>
    </row>
    <row r="3796" ht="22.5" customHeight="1">
      <c r="A3796" s="9" t="s">
        <v>11104</v>
      </c>
      <c r="B3796" s="10">
        <v>45627.31597222222</v>
      </c>
      <c r="C3796" s="11" t="s">
        <v>11105</v>
      </c>
      <c r="D3796" s="12">
        <v>12.0</v>
      </c>
      <c r="E3796" s="10" t="s">
        <v>26</v>
      </c>
      <c r="F3796" s="12">
        <v>2024.0</v>
      </c>
      <c r="G3796" s="13" t="s">
        <v>13</v>
      </c>
      <c r="H3796" s="14" t="s">
        <v>740</v>
      </c>
      <c r="I3796" s="12">
        <v>1056.0</v>
      </c>
      <c r="J3796" s="15" t="str">
        <f t="shared" si="1"/>
        <v>Relevant</v>
      </c>
    </row>
    <row r="3797" ht="22.5" customHeight="1">
      <c r="A3797" s="9" t="s">
        <v>11106</v>
      </c>
      <c r="B3797" s="10">
        <v>45699.42773148148</v>
      </c>
      <c r="C3797" s="11" t="s">
        <v>11107</v>
      </c>
      <c r="D3797" s="12">
        <v>2.0</v>
      </c>
      <c r="E3797" s="10" t="s">
        <v>12</v>
      </c>
      <c r="F3797" s="12">
        <v>2025.0</v>
      </c>
      <c r="G3797" s="13" t="s">
        <v>13</v>
      </c>
      <c r="H3797" s="14" t="s">
        <v>691</v>
      </c>
      <c r="I3797" s="12">
        <v>98.0</v>
      </c>
      <c r="J3797" s="15" t="str">
        <f t="shared" si="1"/>
        <v>Relevant</v>
      </c>
    </row>
    <row r="3798" ht="22.5" customHeight="1">
      <c r="A3798" s="9" t="s">
        <v>11108</v>
      </c>
      <c r="B3798" s="10">
        <v>45539.5571875</v>
      </c>
      <c r="C3798" s="11" t="s">
        <v>11109</v>
      </c>
      <c r="D3798" s="12">
        <v>9.0</v>
      </c>
      <c r="E3798" s="10" t="s">
        <v>114</v>
      </c>
      <c r="F3798" s="12">
        <v>2024.0</v>
      </c>
      <c r="G3798" s="13" t="s">
        <v>13</v>
      </c>
      <c r="H3798" s="14" t="s">
        <v>11110</v>
      </c>
      <c r="I3798" s="12">
        <v>5178.0</v>
      </c>
      <c r="J3798" s="15" t="str">
        <f t="shared" si="1"/>
        <v>Irrelevant</v>
      </c>
    </row>
    <row r="3799" ht="22.5" customHeight="1">
      <c r="A3799" s="9" t="s">
        <v>11111</v>
      </c>
      <c r="B3799" s="10">
        <v>45616.69290509259</v>
      </c>
      <c r="C3799" s="11" t="s">
        <v>11112</v>
      </c>
      <c r="D3799" s="12">
        <v>11.0</v>
      </c>
      <c r="E3799" s="10" t="s">
        <v>17</v>
      </c>
      <c r="F3799" s="12">
        <v>2024.0</v>
      </c>
      <c r="G3799" s="13" t="s">
        <v>13</v>
      </c>
      <c r="H3799" s="14" t="s">
        <v>11113</v>
      </c>
      <c r="I3799" s="12">
        <v>4095.0</v>
      </c>
      <c r="J3799" s="15" t="str">
        <f t="shared" si="1"/>
        <v>Relevant</v>
      </c>
    </row>
    <row r="3800" ht="22.5" customHeight="1">
      <c r="A3800" s="9" t="s">
        <v>11114</v>
      </c>
      <c r="B3800" s="10">
        <v>45628.73484820602</v>
      </c>
      <c r="C3800" s="11" t="s">
        <v>11115</v>
      </c>
      <c r="D3800" s="12">
        <v>12.0</v>
      </c>
      <c r="E3800" s="10" t="s">
        <v>26</v>
      </c>
      <c r="F3800" s="12">
        <v>2024.0</v>
      </c>
      <c r="G3800" s="13" t="s">
        <v>11116</v>
      </c>
      <c r="H3800" s="14" t="s">
        <v>11117</v>
      </c>
      <c r="I3800" s="12">
        <v>1.8830927E7</v>
      </c>
      <c r="J3800" s="15" t="str">
        <f t="shared" si="1"/>
        <v>Relevant</v>
      </c>
    </row>
    <row r="3801" ht="22.5" customHeight="1">
      <c r="A3801" s="9" t="s">
        <v>11118</v>
      </c>
      <c r="B3801" s="10">
        <v>45636.595972222225</v>
      </c>
      <c r="C3801" s="11" t="s">
        <v>11119</v>
      </c>
      <c r="D3801" s="12">
        <v>12.0</v>
      </c>
      <c r="E3801" s="10" t="s">
        <v>26</v>
      </c>
      <c r="F3801" s="12">
        <v>2024.0</v>
      </c>
      <c r="G3801" s="13" t="s">
        <v>13</v>
      </c>
      <c r="H3801" s="14" t="s">
        <v>11120</v>
      </c>
      <c r="I3801" s="12">
        <v>8.0</v>
      </c>
      <c r="J3801" s="15" t="str">
        <f t="shared" si="1"/>
        <v>Irrelevant</v>
      </c>
    </row>
    <row r="3802" ht="22.5" customHeight="1">
      <c r="A3802" s="9" t="s">
        <v>11121</v>
      </c>
      <c r="B3802" s="10">
        <v>45404.67949074074</v>
      </c>
      <c r="C3802" s="11" t="s">
        <v>11122</v>
      </c>
      <c r="D3802" s="12">
        <v>4.0</v>
      </c>
      <c r="E3802" s="10" t="s">
        <v>274</v>
      </c>
      <c r="F3802" s="12">
        <v>2024.0</v>
      </c>
      <c r="G3802" s="13" t="s">
        <v>11123</v>
      </c>
      <c r="H3802" s="14" t="s">
        <v>11124</v>
      </c>
      <c r="I3802" s="12">
        <v>184.0</v>
      </c>
      <c r="J3802" s="15" t="str">
        <f t="shared" si="1"/>
        <v>Irrelevant</v>
      </c>
    </row>
    <row r="3803" ht="22.5" customHeight="1">
      <c r="A3803" s="9" t="s">
        <v>11125</v>
      </c>
      <c r="B3803" s="10">
        <v>45743.36347222222</v>
      </c>
      <c r="C3803" s="11" t="s">
        <v>11126</v>
      </c>
      <c r="D3803" s="12">
        <v>3.0</v>
      </c>
      <c r="E3803" s="10" t="s">
        <v>59</v>
      </c>
      <c r="F3803" s="12">
        <v>2025.0</v>
      </c>
      <c r="G3803" s="13" t="s">
        <v>13</v>
      </c>
      <c r="H3803" s="14" t="s">
        <v>204</v>
      </c>
      <c r="I3803" s="12">
        <v>88.0</v>
      </c>
      <c r="J3803" s="15" t="str">
        <f t="shared" si="1"/>
        <v>Relevant</v>
      </c>
    </row>
    <row r="3804" ht="22.5" customHeight="1">
      <c r="A3804" s="9" t="s">
        <v>11127</v>
      </c>
      <c r="B3804" s="10">
        <v>45588.69349537037</v>
      </c>
      <c r="C3804" s="11" t="s">
        <v>11128</v>
      </c>
      <c r="D3804" s="12">
        <v>10.0</v>
      </c>
      <c r="E3804" s="10" t="s">
        <v>42</v>
      </c>
      <c r="F3804" s="12">
        <v>2024.0</v>
      </c>
      <c r="G3804" s="13" t="s">
        <v>13</v>
      </c>
      <c r="H3804" s="14" t="s">
        <v>11129</v>
      </c>
      <c r="I3804" s="12">
        <v>9.0</v>
      </c>
      <c r="J3804" s="15" t="str">
        <f t="shared" si="1"/>
        <v>Relevant</v>
      </c>
    </row>
    <row r="3805" ht="22.5" customHeight="1">
      <c r="A3805" s="9" t="s">
        <v>11130</v>
      </c>
      <c r="B3805" s="10">
        <v>45726.765543981484</v>
      </c>
      <c r="C3805" s="11" t="s">
        <v>11131</v>
      </c>
      <c r="D3805" s="12">
        <v>3.0</v>
      </c>
      <c r="E3805" s="10" t="s">
        <v>59</v>
      </c>
      <c r="F3805" s="12">
        <v>2025.0</v>
      </c>
      <c r="G3805" s="13" t="s">
        <v>13</v>
      </c>
      <c r="H3805" s="14" t="s">
        <v>11132</v>
      </c>
      <c r="I3805" s="12">
        <v>0.0</v>
      </c>
      <c r="J3805" s="15" t="str">
        <f t="shared" si="1"/>
        <v>Relevant</v>
      </c>
    </row>
    <row r="3806" ht="22.5" customHeight="1">
      <c r="A3806" s="9" t="s">
        <v>11133</v>
      </c>
      <c r="B3806" s="10">
        <v>45588.79064814815</v>
      </c>
      <c r="C3806" s="11" t="s">
        <v>11134</v>
      </c>
      <c r="D3806" s="12">
        <v>10.0</v>
      </c>
      <c r="E3806" s="10" t="s">
        <v>42</v>
      </c>
      <c r="F3806" s="12">
        <v>2024.0</v>
      </c>
      <c r="G3806" s="13" t="s">
        <v>13</v>
      </c>
      <c r="H3806" s="14" t="s">
        <v>338</v>
      </c>
      <c r="I3806" s="12">
        <v>40.0</v>
      </c>
      <c r="J3806" s="15" t="str">
        <f t="shared" si="1"/>
        <v>Relevant</v>
      </c>
    </row>
    <row r="3807" ht="22.5" customHeight="1">
      <c r="A3807" s="9" t="s">
        <v>11135</v>
      </c>
      <c r="B3807" s="10">
        <v>45598.14677760417</v>
      </c>
      <c r="C3807" s="11" t="s">
        <v>11136</v>
      </c>
      <c r="D3807" s="12">
        <v>11.0</v>
      </c>
      <c r="E3807" s="10" t="s">
        <v>17</v>
      </c>
      <c r="F3807" s="12">
        <v>2024.0</v>
      </c>
      <c r="G3807" s="13" t="s">
        <v>11137</v>
      </c>
      <c r="H3807" s="14" t="s">
        <v>11138</v>
      </c>
      <c r="I3807" s="12">
        <v>1.2767834E7</v>
      </c>
      <c r="J3807" s="15" t="str">
        <f t="shared" si="1"/>
        <v>Relevant</v>
      </c>
    </row>
    <row r="3808" ht="22.5" customHeight="1">
      <c r="A3808" s="9" t="s">
        <v>11139</v>
      </c>
      <c r="B3808" s="10">
        <v>45435.897997685184</v>
      </c>
      <c r="C3808" s="11" t="s">
        <v>9410</v>
      </c>
      <c r="D3808" s="12">
        <v>5.0</v>
      </c>
      <c r="E3808" s="10" t="s">
        <v>21</v>
      </c>
      <c r="F3808" s="12">
        <v>2024.0</v>
      </c>
      <c r="G3808" s="13" t="s">
        <v>11140</v>
      </c>
      <c r="H3808" s="14" t="s">
        <v>11141</v>
      </c>
      <c r="I3808" s="12">
        <v>7188.0</v>
      </c>
      <c r="J3808" s="15" t="str">
        <f t="shared" si="1"/>
        <v>Irrelevant</v>
      </c>
    </row>
    <row r="3809" ht="22.5" customHeight="1">
      <c r="A3809" s="9" t="s">
        <v>11142</v>
      </c>
      <c r="B3809" s="10">
        <v>45610.76615980324</v>
      </c>
      <c r="C3809" s="11" t="s">
        <v>11143</v>
      </c>
      <c r="D3809" s="12">
        <v>11.0</v>
      </c>
      <c r="E3809" s="10" t="s">
        <v>17</v>
      </c>
      <c r="F3809" s="12">
        <v>2024.0</v>
      </c>
      <c r="G3809" s="13" t="s">
        <v>11144</v>
      </c>
      <c r="H3809" s="14" t="s">
        <v>11145</v>
      </c>
      <c r="I3809" s="12">
        <v>9093.0</v>
      </c>
      <c r="J3809" s="15" t="str">
        <f t="shared" si="1"/>
        <v>Relevant</v>
      </c>
    </row>
    <row r="3810" ht="22.5" customHeight="1">
      <c r="A3810" s="9" t="s">
        <v>11146</v>
      </c>
      <c r="B3810" s="10">
        <v>45585.80732638889</v>
      </c>
      <c r="C3810" s="11" t="s">
        <v>11147</v>
      </c>
      <c r="D3810" s="12">
        <v>10.0</v>
      </c>
      <c r="E3810" s="10" t="s">
        <v>42</v>
      </c>
      <c r="F3810" s="12">
        <v>2024.0</v>
      </c>
      <c r="G3810" s="13" t="s">
        <v>13</v>
      </c>
      <c r="H3810" s="14" t="s">
        <v>11148</v>
      </c>
      <c r="I3810" s="12">
        <v>262.0</v>
      </c>
      <c r="J3810" s="15" t="str">
        <f t="shared" si="1"/>
        <v>Relevant</v>
      </c>
    </row>
    <row r="3811" ht="22.5" customHeight="1">
      <c r="A3811" s="9" t="s">
        <v>11149</v>
      </c>
      <c r="B3811" s="10">
        <v>45586.97119212963</v>
      </c>
      <c r="C3811" s="11" t="s">
        <v>11150</v>
      </c>
      <c r="D3811" s="12">
        <v>10.0</v>
      </c>
      <c r="E3811" s="10" t="s">
        <v>42</v>
      </c>
      <c r="F3811" s="12">
        <v>2024.0</v>
      </c>
      <c r="G3811" s="13" t="s">
        <v>11151</v>
      </c>
      <c r="H3811" s="14" t="s">
        <v>11152</v>
      </c>
      <c r="I3811" s="12">
        <v>9292977.0</v>
      </c>
      <c r="J3811" s="15" t="str">
        <f t="shared" si="1"/>
        <v>Relevant</v>
      </c>
    </row>
    <row r="3812" ht="22.5" customHeight="1">
      <c r="A3812" s="9" t="s">
        <v>11153</v>
      </c>
      <c r="B3812" s="10">
        <v>45616.79509259259</v>
      </c>
      <c r="C3812" s="11" t="s">
        <v>11154</v>
      </c>
      <c r="D3812" s="12">
        <v>11.0</v>
      </c>
      <c r="E3812" s="10" t="s">
        <v>17</v>
      </c>
      <c r="F3812" s="12">
        <v>2024.0</v>
      </c>
      <c r="G3812" s="13" t="s">
        <v>13</v>
      </c>
      <c r="H3812" s="14" t="s">
        <v>8028</v>
      </c>
      <c r="I3812" s="12">
        <v>107.0</v>
      </c>
      <c r="J3812" s="15" t="str">
        <f t="shared" si="1"/>
        <v>Relevant</v>
      </c>
    </row>
    <row r="3813" ht="22.5" customHeight="1">
      <c r="A3813" s="9" t="s">
        <v>11155</v>
      </c>
      <c r="B3813" s="10">
        <v>45699.38371527778</v>
      </c>
      <c r="C3813" s="11" t="s">
        <v>11156</v>
      </c>
      <c r="D3813" s="12">
        <v>2.0</v>
      </c>
      <c r="E3813" s="10" t="s">
        <v>12</v>
      </c>
      <c r="F3813" s="12">
        <v>2025.0</v>
      </c>
      <c r="G3813" s="13" t="s">
        <v>11157</v>
      </c>
      <c r="H3813" s="14" t="s">
        <v>11158</v>
      </c>
      <c r="I3813" s="12">
        <v>62263.0</v>
      </c>
      <c r="J3813" s="15" t="str">
        <f t="shared" si="1"/>
        <v>Relevant</v>
      </c>
    </row>
    <row r="3814" ht="22.5" customHeight="1">
      <c r="A3814" s="9" t="s">
        <v>11159</v>
      </c>
      <c r="B3814" s="10">
        <v>45697.64491898148</v>
      </c>
      <c r="C3814" s="11" t="s">
        <v>11160</v>
      </c>
      <c r="D3814" s="12">
        <v>2.0</v>
      </c>
      <c r="E3814" s="10" t="s">
        <v>12</v>
      </c>
      <c r="F3814" s="12">
        <v>2025.0</v>
      </c>
      <c r="G3814" s="13" t="s">
        <v>13</v>
      </c>
      <c r="H3814" s="14" t="s">
        <v>14</v>
      </c>
      <c r="I3814" s="12">
        <v>40.0</v>
      </c>
      <c r="J3814" s="15" t="str">
        <f t="shared" si="1"/>
        <v>Relevant</v>
      </c>
    </row>
    <row r="3815" ht="22.5" customHeight="1">
      <c r="A3815" s="9" t="s">
        <v>11161</v>
      </c>
      <c r="B3815" s="10">
        <v>45719.39325231482</v>
      </c>
      <c r="C3815" s="11" t="s">
        <v>252</v>
      </c>
      <c r="D3815" s="12">
        <v>3.0</v>
      </c>
      <c r="E3815" s="10" t="s">
        <v>59</v>
      </c>
      <c r="F3815" s="12">
        <v>2025.0</v>
      </c>
      <c r="G3815" s="13" t="s">
        <v>11162</v>
      </c>
      <c r="H3815" s="14" t="s">
        <v>11163</v>
      </c>
      <c r="I3815" s="12">
        <v>98.0</v>
      </c>
      <c r="J3815" s="15" t="str">
        <f t="shared" si="1"/>
        <v>Irrelevant</v>
      </c>
    </row>
    <row r="3816" ht="22.5" customHeight="1">
      <c r="A3816" s="9" t="s">
        <v>11164</v>
      </c>
      <c r="B3816" s="10">
        <v>45711.59174768518</v>
      </c>
      <c r="C3816" s="11" t="s">
        <v>11165</v>
      </c>
      <c r="D3816" s="12">
        <v>2.0</v>
      </c>
      <c r="E3816" s="10" t="s">
        <v>12</v>
      </c>
      <c r="F3816" s="12">
        <v>2025.0</v>
      </c>
      <c r="G3816" s="13" t="s">
        <v>13</v>
      </c>
      <c r="H3816" s="14" t="s">
        <v>52</v>
      </c>
      <c r="I3816" s="12">
        <v>124.0</v>
      </c>
      <c r="J3816" s="15" t="str">
        <f t="shared" si="1"/>
        <v>Relevant</v>
      </c>
    </row>
    <row r="3817" ht="22.5" customHeight="1">
      <c r="A3817" s="9" t="s">
        <v>11166</v>
      </c>
      <c r="B3817" s="10">
        <v>45640.870049606485</v>
      </c>
      <c r="C3817" s="11" t="s">
        <v>11167</v>
      </c>
      <c r="D3817" s="12">
        <v>12.0</v>
      </c>
      <c r="E3817" s="10" t="s">
        <v>26</v>
      </c>
      <c r="F3817" s="12">
        <v>2024.0</v>
      </c>
      <c r="G3817" s="13" t="s">
        <v>11168</v>
      </c>
      <c r="H3817" s="14" t="s">
        <v>11169</v>
      </c>
      <c r="I3817" s="12">
        <v>1.0830293E7</v>
      </c>
      <c r="J3817" s="15" t="str">
        <f t="shared" si="1"/>
        <v>Relevant</v>
      </c>
    </row>
    <row r="3818" ht="22.5" customHeight="1">
      <c r="A3818" s="9" t="s">
        <v>11170</v>
      </c>
      <c r="B3818" s="10">
        <v>45619.33775462963</v>
      </c>
      <c r="C3818" s="11" t="s">
        <v>11171</v>
      </c>
      <c r="D3818" s="12">
        <v>11.0</v>
      </c>
      <c r="E3818" s="10" t="s">
        <v>17</v>
      </c>
      <c r="F3818" s="12">
        <v>2024.0</v>
      </c>
      <c r="G3818" s="13" t="s">
        <v>13</v>
      </c>
      <c r="H3818" s="14" t="s">
        <v>995</v>
      </c>
      <c r="I3818" s="12">
        <v>3124.0</v>
      </c>
      <c r="J3818" s="15" t="str">
        <f t="shared" si="1"/>
        <v>Irrelevant</v>
      </c>
    </row>
    <row r="3819" ht="22.5" customHeight="1">
      <c r="A3819" s="9" t="s">
        <v>11172</v>
      </c>
      <c r="B3819" s="10">
        <v>45631.90725694445</v>
      </c>
      <c r="C3819" s="11" t="s">
        <v>11173</v>
      </c>
      <c r="D3819" s="12">
        <v>12.0</v>
      </c>
      <c r="E3819" s="10" t="s">
        <v>26</v>
      </c>
      <c r="F3819" s="12">
        <v>2024.0</v>
      </c>
      <c r="G3819" s="13" t="s">
        <v>13</v>
      </c>
      <c r="H3819" s="14" t="s">
        <v>514</v>
      </c>
      <c r="I3819" s="12">
        <v>675.0</v>
      </c>
      <c r="J3819" s="15" t="str">
        <f t="shared" si="1"/>
        <v>Relevant</v>
      </c>
    </row>
    <row r="3820" ht="22.5" customHeight="1">
      <c r="A3820" s="9" t="s">
        <v>11174</v>
      </c>
      <c r="B3820" s="10">
        <v>45607.6928125</v>
      </c>
      <c r="C3820" s="11" t="s">
        <v>11175</v>
      </c>
      <c r="D3820" s="12">
        <v>11.0</v>
      </c>
      <c r="E3820" s="10" t="s">
        <v>17</v>
      </c>
      <c r="F3820" s="12">
        <v>2024.0</v>
      </c>
      <c r="G3820" s="13" t="s">
        <v>13</v>
      </c>
      <c r="H3820" s="14" t="s">
        <v>11176</v>
      </c>
      <c r="I3820" s="12">
        <v>4192.0</v>
      </c>
      <c r="J3820" s="15" t="str">
        <f t="shared" si="1"/>
        <v>Relevant</v>
      </c>
    </row>
    <row r="3821" ht="22.5" customHeight="1">
      <c r="A3821" s="9" t="s">
        <v>11177</v>
      </c>
      <c r="B3821" s="10">
        <v>45589.769224537034</v>
      </c>
      <c r="C3821" s="11" t="s">
        <v>11178</v>
      </c>
      <c r="D3821" s="12">
        <v>10.0</v>
      </c>
      <c r="E3821" s="10" t="s">
        <v>42</v>
      </c>
      <c r="F3821" s="12">
        <v>2024.0</v>
      </c>
      <c r="G3821" s="13" t="s">
        <v>13</v>
      </c>
      <c r="H3821" s="14" t="s">
        <v>338</v>
      </c>
      <c r="I3821" s="12">
        <v>131.0</v>
      </c>
      <c r="J3821" s="15" t="str">
        <f t="shared" si="1"/>
        <v>Relevant</v>
      </c>
    </row>
    <row r="3822" ht="22.5" customHeight="1">
      <c r="A3822" s="9" t="s">
        <v>11179</v>
      </c>
      <c r="B3822" s="10">
        <v>45661.403715277775</v>
      </c>
      <c r="C3822" s="11" t="s">
        <v>11180</v>
      </c>
      <c r="D3822" s="12">
        <v>1.0</v>
      </c>
      <c r="E3822" s="10" t="s">
        <v>70</v>
      </c>
      <c r="F3822" s="12">
        <v>2025.0</v>
      </c>
      <c r="G3822" s="13" t="s">
        <v>13</v>
      </c>
      <c r="H3822" s="14" t="s">
        <v>11181</v>
      </c>
      <c r="I3822" s="12">
        <v>1275.0</v>
      </c>
      <c r="J3822" s="15" t="str">
        <f t="shared" si="1"/>
        <v>Relevant</v>
      </c>
    </row>
    <row r="3823" ht="22.5" customHeight="1">
      <c r="A3823" s="9" t="s">
        <v>11182</v>
      </c>
      <c r="B3823" s="10">
        <v>45614.90006944445</v>
      </c>
      <c r="C3823" s="11" t="s">
        <v>11183</v>
      </c>
      <c r="D3823" s="12">
        <v>11.0</v>
      </c>
      <c r="E3823" s="10" t="s">
        <v>17</v>
      </c>
      <c r="F3823" s="12">
        <v>2024.0</v>
      </c>
      <c r="G3823" s="13" t="s">
        <v>13</v>
      </c>
      <c r="H3823" s="14" t="s">
        <v>94</v>
      </c>
      <c r="I3823" s="12">
        <v>138.0</v>
      </c>
      <c r="J3823" s="15" t="str">
        <f t="shared" si="1"/>
        <v>Relevant</v>
      </c>
    </row>
    <row r="3824" ht="22.5" customHeight="1">
      <c r="A3824" s="9" t="s">
        <v>11184</v>
      </c>
      <c r="B3824" s="10">
        <v>45585.85456018519</v>
      </c>
      <c r="C3824" s="11" t="s">
        <v>11185</v>
      </c>
      <c r="D3824" s="12">
        <v>10.0</v>
      </c>
      <c r="E3824" s="10" t="s">
        <v>42</v>
      </c>
      <c r="F3824" s="12">
        <v>2024.0</v>
      </c>
      <c r="G3824" s="13" t="s">
        <v>13</v>
      </c>
      <c r="H3824" s="14" t="s">
        <v>1391</v>
      </c>
      <c r="I3824" s="12">
        <v>754.0</v>
      </c>
      <c r="J3824" s="15" t="str">
        <f t="shared" si="1"/>
        <v>Relevant</v>
      </c>
    </row>
    <row r="3825" ht="22.5" customHeight="1">
      <c r="A3825" s="9" t="s">
        <v>11186</v>
      </c>
      <c r="B3825" s="10">
        <v>45743.0946875</v>
      </c>
      <c r="C3825" s="11" t="s">
        <v>11187</v>
      </c>
      <c r="D3825" s="12">
        <v>3.0</v>
      </c>
      <c r="E3825" s="10" t="s">
        <v>59</v>
      </c>
      <c r="F3825" s="12">
        <v>2025.0</v>
      </c>
      <c r="G3825" s="13" t="s">
        <v>13</v>
      </c>
      <c r="H3825" s="14" t="s">
        <v>204</v>
      </c>
      <c r="I3825" s="12">
        <v>413.0</v>
      </c>
      <c r="J3825" s="15" t="str">
        <f t="shared" si="1"/>
        <v>Relevant</v>
      </c>
    </row>
    <row r="3826" ht="22.5" customHeight="1">
      <c r="A3826" s="9" t="s">
        <v>11188</v>
      </c>
      <c r="B3826" s="10">
        <v>45510.37222222222</v>
      </c>
      <c r="C3826" s="11" t="s">
        <v>11189</v>
      </c>
      <c r="D3826" s="12">
        <v>8.0</v>
      </c>
      <c r="E3826" s="10" t="s">
        <v>167</v>
      </c>
      <c r="F3826" s="12">
        <v>2024.0</v>
      </c>
      <c r="G3826" s="13" t="s">
        <v>3904</v>
      </c>
      <c r="H3826" s="14" t="s">
        <v>11190</v>
      </c>
      <c r="I3826" s="12">
        <v>1304078.0</v>
      </c>
      <c r="J3826" s="15" t="str">
        <f t="shared" si="1"/>
        <v>Irrelevant</v>
      </c>
    </row>
    <row r="3827" ht="22.5" customHeight="1">
      <c r="A3827" s="9" t="s">
        <v>11191</v>
      </c>
      <c r="B3827" s="10">
        <v>45592.48399305555</v>
      </c>
      <c r="C3827" s="11" t="s">
        <v>11192</v>
      </c>
      <c r="D3827" s="12">
        <v>10.0</v>
      </c>
      <c r="E3827" s="10" t="s">
        <v>42</v>
      </c>
      <c r="F3827" s="12">
        <v>2024.0</v>
      </c>
      <c r="G3827" s="13" t="s">
        <v>13</v>
      </c>
      <c r="H3827" s="14" t="s">
        <v>97</v>
      </c>
      <c r="I3827" s="12">
        <v>203.0</v>
      </c>
      <c r="J3827" s="15" t="str">
        <f t="shared" si="1"/>
        <v>Relevant</v>
      </c>
    </row>
    <row r="3828" ht="22.5" customHeight="1">
      <c r="A3828" s="9" t="s">
        <v>11193</v>
      </c>
      <c r="B3828" s="10">
        <v>45618.46440972222</v>
      </c>
      <c r="C3828" s="11" t="s">
        <v>11194</v>
      </c>
      <c r="D3828" s="12">
        <v>11.0</v>
      </c>
      <c r="E3828" s="10" t="s">
        <v>17</v>
      </c>
      <c r="F3828" s="12">
        <v>2024.0</v>
      </c>
      <c r="G3828" s="13" t="s">
        <v>13</v>
      </c>
      <c r="H3828" s="14" t="s">
        <v>91</v>
      </c>
      <c r="I3828" s="12">
        <v>61.0</v>
      </c>
      <c r="J3828" s="15" t="str">
        <f t="shared" si="1"/>
        <v>Relevant</v>
      </c>
    </row>
    <row r="3829" ht="22.5" customHeight="1">
      <c r="A3829" s="9" t="s">
        <v>11195</v>
      </c>
      <c r="B3829" s="10">
        <v>45637.47570601852</v>
      </c>
      <c r="C3829" s="11" t="s">
        <v>11196</v>
      </c>
      <c r="D3829" s="12">
        <v>12.0</v>
      </c>
      <c r="E3829" s="10" t="s">
        <v>26</v>
      </c>
      <c r="F3829" s="12">
        <v>2024.0</v>
      </c>
      <c r="G3829" s="13" t="s">
        <v>11197</v>
      </c>
      <c r="H3829" s="14" t="s">
        <v>11198</v>
      </c>
      <c r="I3829" s="12">
        <v>622887.0</v>
      </c>
      <c r="J3829" s="15" t="str">
        <f t="shared" si="1"/>
        <v>Irrelevant</v>
      </c>
    </row>
    <row r="3830" ht="22.5" customHeight="1">
      <c r="A3830" s="9" t="s">
        <v>11199</v>
      </c>
      <c r="B3830" s="10">
        <v>45615.97655092592</v>
      </c>
      <c r="C3830" s="11" t="s">
        <v>11200</v>
      </c>
      <c r="D3830" s="12">
        <v>11.0</v>
      </c>
      <c r="E3830" s="10" t="s">
        <v>17</v>
      </c>
      <c r="F3830" s="12">
        <v>2024.0</v>
      </c>
      <c r="G3830" s="13" t="s">
        <v>13</v>
      </c>
      <c r="H3830" s="14" t="s">
        <v>5234</v>
      </c>
      <c r="I3830" s="12">
        <v>6321.0</v>
      </c>
      <c r="J3830" s="15" t="str">
        <f t="shared" si="1"/>
        <v>Relevant</v>
      </c>
    </row>
    <row r="3831" ht="22.5" customHeight="1">
      <c r="A3831" s="9" t="s">
        <v>11201</v>
      </c>
      <c r="B3831" s="10">
        <v>45590.90987268519</v>
      </c>
      <c r="C3831" s="11" t="s">
        <v>11202</v>
      </c>
      <c r="D3831" s="12">
        <v>10.0</v>
      </c>
      <c r="E3831" s="10" t="s">
        <v>42</v>
      </c>
      <c r="F3831" s="12">
        <v>2024.0</v>
      </c>
      <c r="G3831" s="13" t="s">
        <v>13</v>
      </c>
      <c r="H3831" s="14" t="s">
        <v>338</v>
      </c>
      <c r="I3831" s="12">
        <v>130.0</v>
      </c>
      <c r="J3831" s="15" t="str">
        <f t="shared" si="1"/>
        <v>Relevant</v>
      </c>
    </row>
    <row r="3832" ht="22.5" customHeight="1">
      <c r="A3832" s="9" t="s">
        <v>11203</v>
      </c>
      <c r="B3832" s="10">
        <v>45737.50523148148</v>
      </c>
      <c r="C3832" s="11" t="s">
        <v>11204</v>
      </c>
      <c r="D3832" s="12">
        <v>3.0</v>
      </c>
      <c r="E3832" s="10" t="s">
        <v>59</v>
      </c>
      <c r="F3832" s="12">
        <v>2025.0</v>
      </c>
      <c r="G3832" s="13" t="s">
        <v>13</v>
      </c>
      <c r="H3832" s="14" t="s">
        <v>75</v>
      </c>
      <c r="I3832" s="12">
        <v>173.0</v>
      </c>
      <c r="J3832" s="15" t="str">
        <f t="shared" si="1"/>
        <v>Relevant</v>
      </c>
    </row>
    <row r="3833" ht="22.5" customHeight="1">
      <c r="A3833" s="9" t="s">
        <v>11205</v>
      </c>
      <c r="B3833" s="10">
        <v>45621.603541666664</v>
      </c>
      <c r="C3833" s="11" t="s">
        <v>11206</v>
      </c>
      <c r="D3833" s="12">
        <v>11.0</v>
      </c>
      <c r="E3833" s="10" t="s">
        <v>17</v>
      </c>
      <c r="F3833" s="12">
        <v>2024.0</v>
      </c>
      <c r="G3833" s="13" t="s">
        <v>13</v>
      </c>
      <c r="H3833" s="14" t="s">
        <v>220</v>
      </c>
      <c r="I3833" s="12">
        <v>518.0</v>
      </c>
      <c r="J3833" s="15" t="str">
        <f t="shared" si="1"/>
        <v>Relevant</v>
      </c>
    </row>
    <row r="3834" ht="22.5" customHeight="1">
      <c r="A3834" s="9" t="s">
        <v>11207</v>
      </c>
      <c r="B3834" s="10">
        <v>45599.77935185185</v>
      </c>
      <c r="C3834" s="11" t="s">
        <v>11208</v>
      </c>
      <c r="D3834" s="12">
        <v>11.0</v>
      </c>
      <c r="E3834" s="10" t="s">
        <v>17</v>
      </c>
      <c r="F3834" s="12">
        <v>2024.0</v>
      </c>
      <c r="G3834" s="13" t="s">
        <v>13</v>
      </c>
      <c r="H3834" s="14" t="s">
        <v>131</v>
      </c>
      <c r="I3834" s="12">
        <v>12.0</v>
      </c>
      <c r="J3834" s="15" t="str">
        <f t="shared" si="1"/>
        <v>Relevant</v>
      </c>
    </row>
    <row r="3835" ht="22.5" customHeight="1">
      <c r="A3835" s="9" t="s">
        <v>11209</v>
      </c>
      <c r="B3835" s="10">
        <v>45627.29267361111</v>
      </c>
      <c r="C3835" s="11" t="s">
        <v>11210</v>
      </c>
      <c r="D3835" s="12">
        <v>12.0</v>
      </c>
      <c r="E3835" s="10" t="s">
        <v>26</v>
      </c>
      <c r="F3835" s="12">
        <v>2024.0</v>
      </c>
      <c r="G3835" s="13" t="s">
        <v>11211</v>
      </c>
      <c r="H3835" s="14" t="s">
        <v>11212</v>
      </c>
      <c r="I3835" s="12">
        <v>8443435.0</v>
      </c>
      <c r="J3835" s="15" t="str">
        <f t="shared" si="1"/>
        <v>Relevant</v>
      </c>
    </row>
    <row r="3836" ht="22.5" customHeight="1">
      <c r="A3836" s="9" t="s">
        <v>11213</v>
      </c>
      <c r="B3836" s="10">
        <v>45644.031481481485</v>
      </c>
      <c r="C3836" s="11" t="s">
        <v>11214</v>
      </c>
      <c r="D3836" s="12">
        <v>12.0</v>
      </c>
      <c r="E3836" s="10" t="s">
        <v>26</v>
      </c>
      <c r="F3836" s="12">
        <v>2024.0</v>
      </c>
      <c r="G3836" s="13" t="s">
        <v>13</v>
      </c>
      <c r="H3836" s="14" t="s">
        <v>357</v>
      </c>
      <c r="I3836" s="12">
        <v>0.0</v>
      </c>
      <c r="J3836" s="15" t="str">
        <f t="shared" si="1"/>
        <v>Relevant</v>
      </c>
    </row>
    <row r="3837" ht="22.5" customHeight="1">
      <c r="A3837" s="9" t="s">
        <v>11215</v>
      </c>
      <c r="B3837" s="10">
        <v>45616.445706018516</v>
      </c>
      <c r="C3837" s="11" t="s">
        <v>11216</v>
      </c>
      <c r="D3837" s="12">
        <v>11.0</v>
      </c>
      <c r="E3837" s="10" t="s">
        <v>17</v>
      </c>
      <c r="F3837" s="12">
        <v>2024.0</v>
      </c>
      <c r="G3837" s="13" t="s">
        <v>13</v>
      </c>
      <c r="H3837" s="14" t="s">
        <v>11217</v>
      </c>
      <c r="I3837" s="12">
        <v>152.0</v>
      </c>
      <c r="J3837" s="15" t="str">
        <f t="shared" si="1"/>
        <v>Relevant</v>
      </c>
    </row>
    <row r="3838" ht="22.5" customHeight="1">
      <c r="A3838" s="9" t="s">
        <v>11218</v>
      </c>
      <c r="B3838" s="10">
        <v>45626.806180555555</v>
      </c>
      <c r="C3838" s="11" t="s">
        <v>11219</v>
      </c>
      <c r="D3838" s="12">
        <v>11.0</v>
      </c>
      <c r="E3838" s="10" t="s">
        <v>17</v>
      </c>
      <c r="F3838" s="12">
        <v>2024.0</v>
      </c>
      <c r="G3838" s="13" t="s">
        <v>13</v>
      </c>
      <c r="H3838" s="14" t="s">
        <v>11220</v>
      </c>
      <c r="I3838" s="12">
        <v>104763.0</v>
      </c>
      <c r="J3838" s="15" t="str">
        <f t="shared" si="1"/>
        <v>Irrelevant</v>
      </c>
    </row>
    <row r="3839" ht="22.5" customHeight="1">
      <c r="A3839" s="9" t="s">
        <v>11221</v>
      </c>
      <c r="B3839" s="10">
        <v>45618.525625</v>
      </c>
      <c r="C3839" s="11" t="s">
        <v>11222</v>
      </c>
      <c r="D3839" s="12">
        <v>11.0</v>
      </c>
      <c r="E3839" s="10" t="s">
        <v>17</v>
      </c>
      <c r="F3839" s="12">
        <v>2024.0</v>
      </c>
      <c r="G3839" s="13" t="s">
        <v>13</v>
      </c>
      <c r="H3839" s="14" t="s">
        <v>3766</v>
      </c>
      <c r="I3839" s="12">
        <v>9177.0</v>
      </c>
      <c r="J3839" s="15" t="str">
        <f t="shared" si="1"/>
        <v>Relevant</v>
      </c>
    </row>
    <row r="3840" ht="22.5" customHeight="1">
      <c r="A3840" s="9" t="s">
        <v>11223</v>
      </c>
      <c r="B3840" s="10">
        <v>45614.734918981485</v>
      </c>
      <c r="C3840" s="11" t="s">
        <v>11224</v>
      </c>
      <c r="D3840" s="12">
        <v>11.0</v>
      </c>
      <c r="E3840" s="10" t="s">
        <v>17</v>
      </c>
      <c r="F3840" s="12">
        <v>2024.0</v>
      </c>
      <c r="G3840" s="13" t="s">
        <v>13</v>
      </c>
      <c r="H3840" s="14" t="s">
        <v>423</v>
      </c>
      <c r="I3840" s="12">
        <v>1772.0</v>
      </c>
      <c r="J3840" s="15" t="str">
        <f t="shared" si="1"/>
        <v>Relevant</v>
      </c>
    </row>
    <row r="3841" ht="22.5" customHeight="1">
      <c r="A3841" s="9" t="s">
        <v>11225</v>
      </c>
      <c r="B3841" s="10">
        <v>45596.6746412037</v>
      </c>
      <c r="C3841" s="11" t="s">
        <v>11226</v>
      </c>
      <c r="D3841" s="12">
        <v>10.0</v>
      </c>
      <c r="E3841" s="10" t="s">
        <v>42</v>
      </c>
      <c r="F3841" s="12">
        <v>2024.0</v>
      </c>
      <c r="G3841" s="13" t="s">
        <v>13</v>
      </c>
      <c r="H3841" s="14" t="s">
        <v>131</v>
      </c>
      <c r="I3841" s="12">
        <v>12.0</v>
      </c>
      <c r="J3841" s="15" t="str">
        <f t="shared" si="1"/>
        <v>Relevant</v>
      </c>
    </row>
    <row r="3842" ht="22.5" customHeight="1">
      <c r="A3842" s="9" t="s">
        <v>11227</v>
      </c>
      <c r="B3842" s="10">
        <v>45616.74623842593</v>
      </c>
      <c r="C3842" s="11" t="s">
        <v>11228</v>
      </c>
      <c r="D3842" s="12">
        <v>11.0</v>
      </c>
      <c r="E3842" s="10" t="s">
        <v>17</v>
      </c>
      <c r="F3842" s="12">
        <v>2024.0</v>
      </c>
      <c r="G3842" s="13" t="s">
        <v>11229</v>
      </c>
      <c r="H3842" s="14" t="s">
        <v>11230</v>
      </c>
      <c r="I3842" s="12">
        <v>34849.0</v>
      </c>
      <c r="J3842" s="15" t="str">
        <f t="shared" si="1"/>
        <v>Relevant</v>
      </c>
    </row>
    <row r="3843" ht="22.5" customHeight="1">
      <c r="A3843" s="9" t="s">
        <v>11231</v>
      </c>
      <c r="B3843" s="10">
        <v>45586.71760416667</v>
      </c>
      <c r="C3843" s="11" t="s">
        <v>11232</v>
      </c>
      <c r="D3843" s="12">
        <v>10.0</v>
      </c>
      <c r="E3843" s="10" t="s">
        <v>42</v>
      </c>
      <c r="F3843" s="12">
        <v>2024.0</v>
      </c>
      <c r="G3843" s="13" t="s">
        <v>13</v>
      </c>
      <c r="H3843" s="14" t="s">
        <v>11233</v>
      </c>
      <c r="I3843" s="12">
        <v>6654.0</v>
      </c>
      <c r="J3843" s="15" t="str">
        <f t="shared" si="1"/>
        <v>Relevant</v>
      </c>
    </row>
    <row r="3844" ht="22.5" customHeight="1">
      <c r="A3844" s="9" t="s">
        <v>11234</v>
      </c>
      <c r="B3844" s="10">
        <v>45720.51562802083</v>
      </c>
      <c r="C3844" s="11" t="s">
        <v>11235</v>
      </c>
      <c r="D3844" s="12">
        <v>3.0</v>
      </c>
      <c r="E3844" s="10" t="s">
        <v>59</v>
      </c>
      <c r="F3844" s="12">
        <v>2025.0</v>
      </c>
      <c r="G3844" s="13" t="s">
        <v>11236</v>
      </c>
      <c r="H3844" s="14" t="s">
        <v>11237</v>
      </c>
      <c r="I3844" s="12">
        <v>1260.0</v>
      </c>
      <c r="J3844" s="15" t="str">
        <f t="shared" si="1"/>
        <v>Irrelevant</v>
      </c>
    </row>
    <row r="3845" ht="22.5" customHeight="1">
      <c r="A3845" s="9" t="s">
        <v>11238</v>
      </c>
      <c r="B3845" s="10">
        <v>45590.53734953704</v>
      </c>
      <c r="C3845" s="11" t="s">
        <v>11239</v>
      </c>
      <c r="D3845" s="12">
        <v>10.0</v>
      </c>
      <c r="E3845" s="10" t="s">
        <v>42</v>
      </c>
      <c r="F3845" s="12">
        <v>2024.0</v>
      </c>
      <c r="G3845" s="13" t="s">
        <v>13</v>
      </c>
      <c r="H3845" s="14" t="s">
        <v>11240</v>
      </c>
      <c r="I3845" s="12">
        <v>741.0</v>
      </c>
      <c r="J3845" s="15" t="str">
        <f t="shared" si="1"/>
        <v>Relevant</v>
      </c>
    </row>
    <row r="3846" ht="22.5" customHeight="1">
      <c r="A3846" s="9" t="s">
        <v>11241</v>
      </c>
      <c r="B3846" s="10">
        <v>45710.76118055556</v>
      </c>
      <c r="C3846" s="11" t="s">
        <v>11242</v>
      </c>
      <c r="D3846" s="12">
        <v>2.0</v>
      </c>
      <c r="E3846" s="10" t="s">
        <v>12</v>
      </c>
      <c r="F3846" s="12">
        <v>2025.0</v>
      </c>
      <c r="G3846" s="13" t="s">
        <v>13</v>
      </c>
      <c r="H3846" s="14" t="s">
        <v>52</v>
      </c>
      <c r="I3846" s="12">
        <v>15550.0</v>
      </c>
      <c r="J3846" s="15" t="str">
        <f t="shared" si="1"/>
        <v>Relevant</v>
      </c>
    </row>
    <row r="3847" ht="22.5" customHeight="1">
      <c r="A3847" s="9" t="s">
        <v>11243</v>
      </c>
      <c r="B3847" s="10">
        <v>45701.898831018516</v>
      </c>
      <c r="C3847" s="11" t="s">
        <v>11244</v>
      </c>
      <c r="D3847" s="12">
        <v>2.0</v>
      </c>
      <c r="E3847" s="10" t="s">
        <v>12</v>
      </c>
      <c r="F3847" s="12">
        <v>2025.0</v>
      </c>
      <c r="G3847" s="13" t="s">
        <v>13</v>
      </c>
      <c r="H3847" s="14" t="s">
        <v>253</v>
      </c>
      <c r="I3847" s="12">
        <v>20.0</v>
      </c>
      <c r="J3847" s="15" t="str">
        <f t="shared" si="1"/>
        <v>Irrelevant</v>
      </c>
    </row>
    <row r="3848" ht="22.5" customHeight="1">
      <c r="A3848" s="9" t="s">
        <v>11245</v>
      </c>
      <c r="B3848" s="10">
        <v>45609.26782407407</v>
      </c>
      <c r="C3848" s="11" t="s">
        <v>11246</v>
      </c>
      <c r="D3848" s="12">
        <v>11.0</v>
      </c>
      <c r="E3848" s="10" t="s">
        <v>17</v>
      </c>
      <c r="F3848" s="12">
        <v>2024.0</v>
      </c>
      <c r="G3848" s="13" t="s">
        <v>11247</v>
      </c>
      <c r="H3848" s="14" t="s">
        <v>11248</v>
      </c>
      <c r="I3848" s="12">
        <v>27642.0</v>
      </c>
      <c r="J3848" s="15" t="str">
        <f t="shared" si="1"/>
        <v>Relevant</v>
      </c>
    </row>
    <row r="3849" ht="22.5" customHeight="1">
      <c r="A3849" s="9" t="s">
        <v>11249</v>
      </c>
      <c r="B3849" s="10">
        <v>45616.72217592593</v>
      </c>
      <c r="C3849" s="11" t="s">
        <v>11250</v>
      </c>
      <c r="D3849" s="12">
        <v>11.0</v>
      </c>
      <c r="E3849" s="10" t="s">
        <v>17</v>
      </c>
      <c r="F3849" s="12">
        <v>2024.0</v>
      </c>
      <c r="G3849" s="13" t="s">
        <v>11251</v>
      </c>
      <c r="H3849" s="14" t="s">
        <v>11252</v>
      </c>
      <c r="I3849" s="12">
        <v>0.0</v>
      </c>
      <c r="J3849" s="15" t="str">
        <f t="shared" si="1"/>
        <v>Relevant</v>
      </c>
    </row>
    <row r="3850" ht="22.5" customHeight="1">
      <c r="A3850" s="9" t="s">
        <v>11253</v>
      </c>
      <c r="B3850" s="10">
        <v>45697.488587962966</v>
      </c>
      <c r="C3850" s="11" t="s">
        <v>11254</v>
      </c>
      <c r="D3850" s="12">
        <v>2.0</v>
      </c>
      <c r="E3850" s="10" t="s">
        <v>12</v>
      </c>
      <c r="F3850" s="12">
        <v>2025.0</v>
      </c>
      <c r="G3850" s="13" t="s">
        <v>13</v>
      </c>
      <c r="H3850" s="14" t="s">
        <v>14</v>
      </c>
      <c r="I3850" s="12">
        <v>329.0</v>
      </c>
      <c r="J3850" s="15" t="str">
        <f t="shared" si="1"/>
        <v>Relevant</v>
      </c>
    </row>
    <row r="3851" ht="22.5" customHeight="1">
      <c r="A3851" s="9" t="s">
        <v>11255</v>
      </c>
      <c r="B3851" s="10">
        <v>45730.48908564815</v>
      </c>
      <c r="C3851" s="11" t="s">
        <v>1596</v>
      </c>
      <c r="D3851" s="12">
        <v>3.0</v>
      </c>
      <c r="E3851" s="10" t="s">
        <v>59</v>
      </c>
      <c r="F3851" s="12">
        <v>2025.0</v>
      </c>
      <c r="G3851" s="13" t="s">
        <v>11256</v>
      </c>
      <c r="H3851" s="14" t="s">
        <v>11257</v>
      </c>
      <c r="I3851" s="12">
        <v>386309.0</v>
      </c>
      <c r="J3851" s="15" t="str">
        <f t="shared" si="1"/>
        <v>Irrelevant</v>
      </c>
    </row>
    <row r="3852" ht="22.5" customHeight="1">
      <c r="A3852" s="9" t="s">
        <v>11258</v>
      </c>
      <c r="B3852" s="10">
        <v>45696.78555555556</v>
      </c>
      <c r="C3852" s="11" t="s">
        <v>11259</v>
      </c>
      <c r="D3852" s="12">
        <v>2.0</v>
      </c>
      <c r="E3852" s="10" t="s">
        <v>12</v>
      </c>
      <c r="F3852" s="12">
        <v>2025.0</v>
      </c>
      <c r="G3852" s="13" t="s">
        <v>13</v>
      </c>
      <c r="H3852" s="14" t="s">
        <v>14</v>
      </c>
      <c r="I3852" s="12">
        <v>275.0</v>
      </c>
      <c r="J3852" s="15" t="str">
        <f t="shared" si="1"/>
        <v>Relevant</v>
      </c>
    </row>
    <row r="3853" ht="22.5" customHeight="1">
      <c r="A3853" s="9" t="s">
        <v>11260</v>
      </c>
      <c r="B3853" s="10">
        <v>45448.43310185185</v>
      </c>
      <c r="C3853" s="11" t="s">
        <v>6303</v>
      </c>
      <c r="D3853" s="12">
        <v>6.0</v>
      </c>
      <c r="E3853" s="10" t="s">
        <v>34</v>
      </c>
      <c r="F3853" s="12">
        <v>2024.0</v>
      </c>
      <c r="G3853" s="13" t="s">
        <v>13</v>
      </c>
      <c r="H3853" s="14" t="s">
        <v>759</v>
      </c>
      <c r="I3853" s="12">
        <v>723.0</v>
      </c>
      <c r="J3853" s="15" t="str">
        <f t="shared" si="1"/>
        <v>Relevant</v>
      </c>
    </row>
    <row r="3854" ht="22.5" customHeight="1">
      <c r="A3854" s="9" t="s">
        <v>11261</v>
      </c>
      <c r="B3854" s="10">
        <v>45531.57655092593</v>
      </c>
      <c r="C3854" s="11" t="s">
        <v>11262</v>
      </c>
      <c r="D3854" s="12">
        <v>8.0</v>
      </c>
      <c r="E3854" s="10" t="s">
        <v>167</v>
      </c>
      <c r="F3854" s="12">
        <v>2024.0</v>
      </c>
      <c r="G3854" s="13" t="s">
        <v>11263</v>
      </c>
      <c r="H3854" s="14" t="s">
        <v>11264</v>
      </c>
      <c r="I3854" s="12">
        <v>916289.0</v>
      </c>
      <c r="J3854" s="15" t="str">
        <f t="shared" si="1"/>
        <v>Relevant</v>
      </c>
    </row>
    <row r="3855" ht="22.5" customHeight="1">
      <c r="A3855" s="9" t="s">
        <v>11265</v>
      </c>
      <c r="B3855" s="10">
        <v>45555.333333333336</v>
      </c>
      <c r="C3855" s="11" t="s">
        <v>11266</v>
      </c>
      <c r="D3855" s="12">
        <v>9.0</v>
      </c>
      <c r="E3855" s="10" t="s">
        <v>114</v>
      </c>
      <c r="F3855" s="12">
        <v>2024.0</v>
      </c>
      <c r="G3855" s="13" t="s">
        <v>13</v>
      </c>
      <c r="H3855" s="14" t="s">
        <v>11267</v>
      </c>
      <c r="I3855" s="12">
        <v>4831.0</v>
      </c>
      <c r="J3855" s="15" t="str">
        <f t="shared" si="1"/>
        <v>Irrelevant</v>
      </c>
    </row>
    <row r="3856" ht="22.5" customHeight="1">
      <c r="A3856" s="9" t="s">
        <v>11268</v>
      </c>
      <c r="B3856" s="10">
        <v>45604.86289351852</v>
      </c>
      <c r="C3856" s="11" t="s">
        <v>11269</v>
      </c>
      <c r="D3856" s="12">
        <v>11.0</v>
      </c>
      <c r="E3856" s="10" t="s">
        <v>17</v>
      </c>
      <c r="F3856" s="12">
        <v>2024.0</v>
      </c>
      <c r="G3856" s="13" t="s">
        <v>13</v>
      </c>
      <c r="H3856" s="14" t="s">
        <v>11270</v>
      </c>
      <c r="I3856" s="12">
        <v>63.0</v>
      </c>
      <c r="J3856" s="15" t="str">
        <f t="shared" si="1"/>
        <v>Relevant</v>
      </c>
    </row>
    <row r="3857" ht="22.5" customHeight="1">
      <c r="A3857" s="9" t="s">
        <v>11271</v>
      </c>
      <c r="B3857" s="10">
        <v>45696.98266203704</v>
      </c>
      <c r="C3857" s="11" t="s">
        <v>11272</v>
      </c>
      <c r="D3857" s="12">
        <v>2.0</v>
      </c>
      <c r="E3857" s="10" t="s">
        <v>12</v>
      </c>
      <c r="F3857" s="12">
        <v>2025.0</v>
      </c>
      <c r="G3857" s="13" t="s">
        <v>13</v>
      </c>
      <c r="H3857" s="14" t="s">
        <v>14</v>
      </c>
      <c r="I3857" s="12">
        <v>4.0</v>
      </c>
      <c r="J3857" s="15" t="str">
        <f t="shared" si="1"/>
        <v>Relevant</v>
      </c>
    </row>
    <row r="3858" ht="22.5" customHeight="1">
      <c r="A3858" s="9" t="s">
        <v>11273</v>
      </c>
      <c r="B3858" s="10">
        <v>45601.064138622685</v>
      </c>
      <c r="C3858" s="11" t="s">
        <v>11274</v>
      </c>
      <c r="D3858" s="12">
        <v>11.0</v>
      </c>
      <c r="E3858" s="10" t="s">
        <v>17</v>
      </c>
      <c r="F3858" s="12">
        <v>2024.0</v>
      </c>
      <c r="G3858" s="13" t="s">
        <v>11275</v>
      </c>
      <c r="H3858" s="14" t="s">
        <v>11276</v>
      </c>
      <c r="I3858" s="12">
        <v>1.2767834E7</v>
      </c>
      <c r="J3858" s="15" t="str">
        <f t="shared" si="1"/>
        <v>Irrelevant</v>
      </c>
    </row>
    <row r="3859" ht="22.5" customHeight="1">
      <c r="A3859" s="9" t="s">
        <v>11277</v>
      </c>
      <c r="B3859" s="10">
        <v>45614.77814814815</v>
      </c>
      <c r="C3859" s="11" t="s">
        <v>11278</v>
      </c>
      <c r="D3859" s="12">
        <v>11.0</v>
      </c>
      <c r="E3859" s="10" t="s">
        <v>17</v>
      </c>
      <c r="F3859" s="12">
        <v>2024.0</v>
      </c>
      <c r="G3859" s="13" t="s">
        <v>11279</v>
      </c>
      <c r="H3859" s="14" t="str">
        <f>IFERROR(__xludf.DUMMYFUNCTION("TRIM(REGEXREPLACE(GOOGLETRANSLATE(G3859,""auto"",""en""),""(?i)\b(RT|QT)\s*@?\w*:?\s*|https?://\S+|@\w+|#\w+|[^\x00-\x7F]|[^\w\s]"",""""))"),"Delhi Office Timing Change Timings of government offices changed order will remain in effect till February 28")</f>
        <v>Delhi Office Timing Change Timings of government offices changed order will remain in effect till February 28</v>
      </c>
      <c r="I3859" s="12">
        <v>2495345.0</v>
      </c>
      <c r="J3859" s="15" t="str">
        <f t="shared" si="1"/>
        <v>Irrelevant</v>
      </c>
    </row>
    <row r="3860" ht="22.5" customHeight="1">
      <c r="A3860" s="9" t="s">
        <v>11280</v>
      </c>
      <c r="B3860" s="10">
        <v>45613.905694444446</v>
      </c>
      <c r="C3860" s="11" t="s">
        <v>11281</v>
      </c>
      <c r="D3860" s="12">
        <v>11.0</v>
      </c>
      <c r="E3860" s="10" t="s">
        <v>17</v>
      </c>
      <c r="F3860" s="12">
        <v>2024.0</v>
      </c>
      <c r="G3860" s="13" t="s">
        <v>13</v>
      </c>
      <c r="H3860" s="14" t="s">
        <v>1375</v>
      </c>
      <c r="I3860" s="12">
        <v>209.0</v>
      </c>
      <c r="J3860" s="15" t="str">
        <f t="shared" si="1"/>
        <v>Relevant</v>
      </c>
    </row>
    <row r="3861" ht="22.5" customHeight="1">
      <c r="A3861" s="9" t="s">
        <v>11282</v>
      </c>
      <c r="B3861" s="10">
        <v>45547.42042824074</v>
      </c>
      <c r="C3861" s="11" t="s">
        <v>11283</v>
      </c>
      <c r="D3861" s="12">
        <v>9.0</v>
      </c>
      <c r="E3861" s="10" t="s">
        <v>114</v>
      </c>
      <c r="F3861" s="12">
        <v>2024.0</v>
      </c>
      <c r="G3861" s="13" t="s">
        <v>13</v>
      </c>
      <c r="H3861" s="14" t="s">
        <v>11284</v>
      </c>
      <c r="I3861" s="12">
        <v>9976.0</v>
      </c>
      <c r="J3861" s="15" t="str">
        <f t="shared" si="1"/>
        <v>Relevant</v>
      </c>
    </row>
    <row r="3862" ht="22.5" customHeight="1">
      <c r="A3862" s="9" t="s">
        <v>11285</v>
      </c>
      <c r="B3862" s="10">
        <v>45650.428761574076</v>
      </c>
      <c r="C3862" s="11" t="s">
        <v>11286</v>
      </c>
      <c r="D3862" s="12">
        <v>12.0</v>
      </c>
      <c r="E3862" s="10" t="s">
        <v>26</v>
      </c>
      <c r="F3862" s="12">
        <v>2024.0</v>
      </c>
      <c r="G3862" s="13" t="s">
        <v>11287</v>
      </c>
      <c r="H3862" s="14" t="s">
        <v>11288</v>
      </c>
      <c r="I3862" s="12">
        <v>34849.0</v>
      </c>
      <c r="J3862" s="15" t="str">
        <f t="shared" si="1"/>
        <v>Relevant</v>
      </c>
    </row>
    <row r="3863" ht="22.5" customHeight="1">
      <c r="A3863" s="9" t="s">
        <v>11289</v>
      </c>
      <c r="B3863" s="10">
        <v>45612.25072916667</v>
      </c>
      <c r="C3863" s="11" t="s">
        <v>11290</v>
      </c>
      <c r="D3863" s="12">
        <v>11.0</v>
      </c>
      <c r="E3863" s="10" t="s">
        <v>17</v>
      </c>
      <c r="F3863" s="12">
        <v>2024.0</v>
      </c>
      <c r="G3863" s="13" t="s">
        <v>11291</v>
      </c>
      <c r="H3863" s="14" t="s">
        <v>11292</v>
      </c>
      <c r="I3863" s="12">
        <v>8026530.0</v>
      </c>
      <c r="J3863" s="15" t="str">
        <f t="shared" si="1"/>
        <v>Relevant</v>
      </c>
    </row>
    <row r="3864" ht="22.5" customHeight="1">
      <c r="A3864" s="9" t="s">
        <v>11293</v>
      </c>
      <c r="B3864" s="10">
        <v>45630.442025462966</v>
      </c>
      <c r="C3864" s="11" t="s">
        <v>11294</v>
      </c>
      <c r="D3864" s="12">
        <v>12.0</v>
      </c>
      <c r="E3864" s="10" t="s">
        <v>26</v>
      </c>
      <c r="F3864" s="12">
        <v>2024.0</v>
      </c>
      <c r="G3864" s="13" t="s">
        <v>13</v>
      </c>
      <c r="H3864" s="14" t="s">
        <v>11295</v>
      </c>
      <c r="I3864" s="12">
        <v>1926.0</v>
      </c>
      <c r="J3864" s="15" t="str">
        <f t="shared" si="1"/>
        <v>Irrelevant</v>
      </c>
    </row>
    <row r="3865" ht="22.5" customHeight="1">
      <c r="A3865" s="9" t="s">
        <v>11296</v>
      </c>
      <c r="B3865" s="10">
        <v>45435.50037109954</v>
      </c>
      <c r="C3865" s="11" t="s">
        <v>11297</v>
      </c>
      <c r="D3865" s="12">
        <v>5.0</v>
      </c>
      <c r="E3865" s="10" t="s">
        <v>21</v>
      </c>
      <c r="F3865" s="12">
        <v>2024.0</v>
      </c>
      <c r="G3865" s="13" t="s">
        <v>11298</v>
      </c>
      <c r="H3865" s="14" t="s">
        <v>11299</v>
      </c>
      <c r="I3865" s="12">
        <v>71627.0</v>
      </c>
      <c r="J3865" s="15" t="str">
        <f t="shared" si="1"/>
        <v>Irrelevant</v>
      </c>
    </row>
    <row r="3866" ht="22.5" customHeight="1">
      <c r="A3866" s="9" t="s">
        <v>11300</v>
      </c>
      <c r="B3866" s="10">
        <v>45495.9708912037</v>
      </c>
      <c r="C3866" s="11" t="s">
        <v>11301</v>
      </c>
      <c r="D3866" s="12">
        <v>7.0</v>
      </c>
      <c r="E3866" s="10" t="s">
        <v>55</v>
      </c>
      <c r="F3866" s="12">
        <v>2024.0</v>
      </c>
      <c r="G3866" s="13" t="s">
        <v>13</v>
      </c>
      <c r="H3866" s="14" t="s">
        <v>3060</v>
      </c>
      <c r="I3866" s="12">
        <v>484.0</v>
      </c>
      <c r="J3866" s="15" t="str">
        <f t="shared" si="1"/>
        <v>Relevant</v>
      </c>
    </row>
    <row r="3867" ht="22.5" customHeight="1">
      <c r="A3867" s="9" t="s">
        <v>11302</v>
      </c>
      <c r="B3867" s="10">
        <v>45534.518504988424</v>
      </c>
      <c r="C3867" s="11" t="s">
        <v>11303</v>
      </c>
      <c r="D3867" s="12">
        <v>8.0</v>
      </c>
      <c r="E3867" s="10" t="s">
        <v>167</v>
      </c>
      <c r="F3867" s="12">
        <v>2024.0</v>
      </c>
      <c r="G3867" s="13" t="s">
        <v>11304</v>
      </c>
      <c r="H3867" s="14" t="s">
        <v>11305</v>
      </c>
      <c r="I3867" s="12">
        <v>18608.0</v>
      </c>
      <c r="J3867" s="15" t="str">
        <f t="shared" si="1"/>
        <v>Relevant</v>
      </c>
    </row>
    <row r="3868" ht="22.5" customHeight="1">
      <c r="A3868" s="9" t="s">
        <v>11306</v>
      </c>
      <c r="B3868" s="10">
        <v>45614.37195601852</v>
      </c>
      <c r="C3868" s="11" t="s">
        <v>11307</v>
      </c>
      <c r="D3868" s="12">
        <v>11.0</v>
      </c>
      <c r="E3868" s="10" t="s">
        <v>17</v>
      </c>
      <c r="F3868" s="12">
        <v>2024.0</v>
      </c>
      <c r="G3868" s="13" t="s">
        <v>11308</v>
      </c>
      <c r="H3868" s="14" t="s">
        <v>11309</v>
      </c>
      <c r="I3868" s="12">
        <v>1.0474812E7</v>
      </c>
      <c r="J3868" s="15" t="str">
        <f t="shared" si="1"/>
        <v>Irrelevant</v>
      </c>
    </row>
    <row r="3869" ht="22.5" customHeight="1">
      <c r="A3869" s="9" t="s">
        <v>11310</v>
      </c>
      <c r="B3869" s="10">
        <v>45629.74104166667</v>
      </c>
      <c r="C3869" s="11" t="s">
        <v>11311</v>
      </c>
      <c r="D3869" s="12">
        <v>12.0</v>
      </c>
      <c r="E3869" s="10" t="s">
        <v>26</v>
      </c>
      <c r="F3869" s="12">
        <v>2024.0</v>
      </c>
      <c r="G3869" s="13" t="s">
        <v>13</v>
      </c>
      <c r="H3869" s="14" t="s">
        <v>3394</v>
      </c>
      <c r="I3869" s="12">
        <v>229.0</v>
      </c>
      <c r="J3869" s="15" t="str">
        <f t="shared" si="1"/>
        <v>Relevant</v>
      </c>
    </row>
    <row r="3870" ht="22.5" customHeight="1">
      <c r="A3870" s="9" t="s">
        <v>11312</v>
      </c>
      <c r="B3870" s="10">
        <v>45747.27321759259</v>
      </c>
      <c r="C3870" s="11" t="s">
        <v>11313</v>
      </c>
      <c r="D3870" s="12">
        <v>3.0</v>
      </c>
      <c r="E3870" s="10" t="s">
        <v>59</v>
      </c>
      <c r="F3870" s="12">
        <v>2025.0</v>
      </c>
      <c r="G3870" s="13" t="s">
        <v>11314</v>
      </c>
      <c r="H3870" s="14" t="s">
        <v>11315</v>
      </c>
      <c r="I3870" s="12">
        <v>6222159.0</v>
      </c>
      <c r="J3870" s="15" t="str">
        <f t="shared" si="1"/>
        <v>Irrelevant</v>
      </c>
    </row>
    <row r="3871" ht="22.5" customHeight="1">
      <c r="A3871" s="9" t="s">
        <v>11316</v>
      </c>
      <c r="B3871" s="10">
        <v>45614.85802083334</v>
      </c>
      <c r="C3871" s="11" t="s">
        <v>11317</v>
      </c>
      <c r="D3871" s="12">
        <v>11.0</v>
      </c>
      <c r="E3871" s="10" t="s">
        <v>17</v>
      </c>
      <c r="F3871" s="12">
        <v>2024.0</v>
      </c>
      <c r="G3871" s="13" t="s">
        <v>13</v>
      </c>
      <c r="H3871" s="14" t="s">
        <v>4816</v>
      </c>
      <c r="I3871" s="12">
        <v>1179.0</v>
      </c>
      <c r="J3871" s="15" t="str">
        <f t="shared" si="1"/>
        <v>Relevant</v>
      </c>
    </row>
    <row r="3872" ht="22.5" customHeight="1">
      <c r="A3872" s="9" t="s">
        <v>11318</v>
      </c>
      <c r="B3872" s="10">
        <v>45590.46231481482</v>
      </c>
      <c r="C3872" s="11" t="s">
        <v>11319</v>
      </c>
      <c r="D3872" s="12">
        <v>10.0</v>
      </c>
      <c r="E3872" s="10" t="s">
        <v>42</v>
      </c>
      <c r="F3872" s="12">
        <v>2024.0</v>
      </c>
      <c r="G3872" s="13" t="s">
        <v>13</v>
      </c>
      <c r="H3872" s="14" t="s">
        <v>11320</v>
      </c>
      <c r="I3872" s="12">
        <v>2466.0</v>
      </c>
      <c r="J3872" s="15" t="str">
        <f t="shared" si="1"/>
        <v>Relevant</v>
      </c>
    </row>
    <row r="3873" ht="22.5" customHeight="1">
      <c r="A3873" s="9" t="s">
        <v>11321</v>
      </c>
      <c r="B3873" s="10">
        <v>45615.7424537037</v>
      </c>
      <c r="C3873" s="11" t="s">
        <v>11322</v>
      </c>
      <c r="D3873" s="12">
        <v>11.0</v>
      </c>
      <c r="E3873" s="10" t="s">
        <v>17</v>
      </c>
      <c r="F3873" s="12">
        <v>2024.0</v>
      </c>
      <c r="G3873" s="13" t="s">
        <v>13</v>
      </c>
      <c r="H3873" s="14" t="s">
        <v>1325</v>
      </c>
      <c r="I3873" s="12">
        <v>989.0</v>
      </c>
      <c r="J3873" s="15" t="str">
        <f t="shared" si="1"/>
        <v>Relevant</v>
      </c>
    </row>
    <row r="3874" ht="22.5" customHeight="1">
      <c r="A3874" s="9" t="s">
        <v>11323</v>
      </c>
      <c r="B3874" s="10">
        <v>45624.962685185186</v>
      </c>
      <c r="C3874" s="11" t="s">
        <v>11324</v>
      </c>
      <c r="D3874" s="12">
        <v>11.0</v>
      </c>
      <c r="E3874" s="10" t="s">
        <v>17</v>
      </c>
      <c r="F3874" s="12">
        <v>2024.0</v>
      </c>
      <c r="G3874" s="13" t="s">
        <v>11325</v>
      </c>
      <c r="H3874" s="14" t="s">
        <v>11326</v>
      </c>
      <c r="I3874" s="12">
        <v>6831001.0</v>
      </c>
      <c r="J3874" s="15" t="str">
        <f t="shared" si="1"/>
        <v>Relevant</v>
      </c>
    </row>
    <row r="3875" ht="22.5" customHeight="1">
      <c r="A3875" s="9" t="s">
        <v>11327</v>
      </c>
      <c r="B3875" s="10">
        <v>45473.70724537037</v>
      </c>
      <c r="C3875" s="11" t="s">
        <v>11328</v>
      </c>
      <c r="D3875" s="12">
        <v>6.0</v>
      </c>
      <c r="E3875" s="10" t="s">
        <v>34</v>
      </c>
      <c r="F3875" s="12">
        <v>2024.0</v>
      </c>
      <c r="G3875" s="13" t="s">
        <v>13</v>
      </c>
      <c r="H3875" s="14" t="s">
        <v>56</v>
      </c>
      <c r="I3875" s="12">
        <v>145.0</v>
      </c>
      <c r="J3875" s="15" t="str">
        <f t="shared" si="1"/>
        <v>Relevant</v>
      </c>
    </row>
    <row r="3876" ht="22.5" customHeight="1">
      <c r="A3876" s="9" t="s">
        <v>11329</v>
      </c>
      <c r="B3876" s="10">
        <v>45586.37634259259</v>
      </c>
      <c r="C3876" s="11" t="s">
        <v>11330</v>
      </c>
      <c r="D3876" s="12">
        <v>10.0</v>
      </c>
      <c r="E3876" s="10" t="s">
        <v>42</v>
      </c>
      <c r="F3876" s="12">
        <v>2024.0</v>
      </c>
      <c r="G3876" s="13" t="s">
        <v>11331</v>
      </c>
      <c r="H3876" s="14" t="s">
        <v>11332</v>
      </c>
      <c r="I3876" s="12">
        <v>9593283.0</v>
      </c>
      <c r="J3876" s="15" t="str">
        <f t="shared" si="1"/>
        <v>Relevant</v>
      </c>
    </row>
    <row r="3877" ht="22.5" customHeight="1">
      <c r="A3877" s="9" t="s">
        <v>11333</v>
      </c>
      <c r="B3877" s="10">
        <v>45649.538194444445</v>
      </c>
      <c r="C3877" s="11" t="s">
        <v>11334</v>
      </c>
      <c r="D3877" s="12">
        <v>12.0</v>
      </c>
      <c r="E3877" s="10" t="s">
        <v>26</v>
      </c>
      <c r="F3877" s="12">
        <v>2024.0</v>
      </c>
      <c r="G3877" s="13" t="s">
        <v>13</v>
      </c>
      <c r="H3877" s="14" t="s">
        <v>11335</v>
      </c>
      <c r="I3877" s="12">
        <v>0.0</v>
      </c>
      <c r="J3877" s="15" t="str">
        <f t="shared" si="1"/>
        <v>Irrelevant</v>
      </c>
    </row>
    <row r="3878" ht="22.5" customHeight="1">
      <c r="A3878" s="9" t="s">
        <v>11336</v>
      </c>
      <c r="B3878" s="10">
        <v>45641.55295138889</v>
      </c>
      <c r="C3878" s="11" t="s">
        <v>11337</v>
      </c>
      <c r="D3878" s="12">
        <v>12.0</v>
      </c>
      <c r="E3878" s="10" t="s">
        <v>26</v>
      </c>
      <c r="F3878" s="12">
        <v>2024.0</v>
      </c>
      <c r="G3878" s="13" t="s">
        <v>13</v>
      </c>
      <c r="H3878" s="14" t="s">
        <v>1067</v>
      </c>
      <c r="I3878" s="12">
        <v>25377.0</v>
      </c>
      <c r="J3878" s="15" t="str">
        <f t="shared" si="1"/>
        <v>Relevant</v>
      </c>
    </row>
    <row r="3879" ht="22.5" customHeight="1">
      <c r="A3879" s="9" t="s">
        <v>11338</v>
      </c>
      <c r="B3879" s="10">
        <v>45514.09186627315</v>
      </c>
      <c r="C3879" s="11" t="s">
        <v>11339</v>
      </c>
      <c r="D3879" s="12">
        <v>8.0</v>
      </c>
      <c r="E3879" s="10" t="s">
        <v>167</v>
      </c>
      <c r="F3879" s="12">
        <v>2024.0</v>
      </c>
      <c r="G3879" s="13" t="s">
        <v>11340</v>
      </c>
      <c r="H3879" s="14" t="str">
        <f>IFERROR(__xludf.DUMMYFUNCTION("TRIM(REGEXREPLACE(GOOGLETRANSLATE(G3879,""auto"",""en""),""(?i)\b(RT|QT)\s*@?\w*:?\s*|https?://\S+|@\w+|#\w+|[^\x00-\x7F]|[^\w\s]"",""""))"),"Colleagues Jokingly Filled Air In Laborers Body He Died Jokingly died Air filled in laborers body from a compressor his health deteriorated he died a case was filed")</f>
        <v>Colleagues Jokingly Filled Air In Laborers Body He Died Jokingly died Air filled in laborers body from a compressor his health deteriorated he died a case was filed</v>
      </c>
      <c r="I3879" s="12">
        <v>1.4438863E7</v>
      </c>
      <c r="J3879" s="15" t="str">
        <f t="shared" si="1"/>
        <v>Irrelevant</v>
      </c>
    </row>
    <row r="3880" ht="22.5" customHeight="1">
      <c r="A3880" s="9" t="s">
        <v>11341</v>
      </c>
      <c r="B3880" s="10">
        <v>45423.46003472222</v>
      </c>
      <c r="C3880" s="11" t="s">
        <v>11342</v>
      </c>
      <c r="D3880" s="12">
        <v>5.0</v>
      </c>
      <c r="E3880" s="10" t="s">
        <v>21</v>
      </c>
      <c r="F3880" s="12">
        <v>2024.0</v>
      </c>
      <c r="G3880" s="13" t="s">
        <v>13</v>
      </c>
      <c r="H3880" s="14" t="s">
        <v>5425</v>
      </c>
      <c r="I3880" s="12">
        <v>101.0</v>
      </c>
      <c r="J3880" s="15" t="str">
        <f t="shared" si="1"/>
        <v>Relevant</v>
      </c>
    </row>
    <row r="3881" ht="22.5" customHeight="1">
      <c r="A3881" s="9" t="s">
        <v>11343</v>
      </c>
      <c r="B3881" s="10">
        <v>45667.4038446875</v>
      </c>
      <c r="C3881" s="11" t="s">
        <v>11344</v>
      </c>
      <c r="D3881" s="12">
        <v>1.0</v>
      </c>
      <c r="E3881" s="10" t="s">
        <v>70</v>
      </c>
      <c r="F3881" s="12">
        <v>2025.0</v>
      </c>
      <c r="G3881" s="13" t="s">
        <v>11345</v>
      </c>
      <c r="H3881" s="14" t="s">
        <v>11346</v>
      </c>
      <c r="I3881" s="12">
        <v>76.0</v>
      </c>
      <c r="J3881" s="15" t="str">
        <f t="shared" si="1"/>
        <v>Relevant</v>
      </c>
    </row>
    <row r="3882" ht="22.5" customHeight="1">
      <c r="A3882" s="9" t="s">
        <v>11347</v>
      </c>
      <c r="B3882" s="10">
        <v>45614.67159722222</v>
      </c>
      <c r="C3882" s="11" t="s">
        <v>11348</v>
      </c>
      <c r="D3882" s="12">
        <v>11.0</v>
      </c>
      <c r="E3882" s="10" t="s">
        <v>17</v>
      </c>
      <c r="F3882" s="12">
        <v>2024.0</v>
      </c>
      <c r="G3882" s="13" t="s">
        <v>11349</v>
      </c>
      <c r="H3882" s="14" t="s">
        <v>11350</v>
      </c>
      <c r="I3882" s="12">
        <v>0.0</v>
      </c>
      <c r="J3882" s="15" t="str">
        <f t="shared" si="1"/>
        <v>Relevant</v>
      </c>
    </row>
    <row r="3883" ht="22.5" customHeight="1">
      <c r="A3883" s="9" t="s">
        <v>11351</v>
      </c>
      <c r="B3883" s="10">
        <v>45615.600277777776</v>
      </c>
      <c r="C3883" s="11" t="s">
        <v>11352</v>
      </c>
      <c r="D3883" s="12">
        <v>11.0</v>
      </c>
      <c r="E3883" s="10" t="s">
        <v>17</v>
      </c>
      <c r="F3883" s="12">
        <v>2024.0</v>
      </c>
      <c r="G3883" s="13" t="s">
        <v>13</v>
      </c>
      <c r="H3883" s="14" t="s">
        <v>31</v>
      </c>
      <c r="I3883" s="12">
        <v>2.0</v>
      </c>
      <c r="J3883" s="15" t="str">
        <f t="shared" si="1"/>
        <v>Relevant</v>
      </c>
    </row>
    <row r="3884" ht="22.5" customHeight="1">
      <c r="A3884" s="9" t="s">
        <v>11353</v>
      </c>
      <c r="B3884" s="10">
        <v>45404.458506944444</v>
      </c>
      <c r="C3884" s="11" t="s">
        <v>11354</v>
      </c>
      <c r="D3884" s="12">
        <v>4.0</v>
      </c>
      <c r="E3884" s="10" t="s">
        <v>274</v>
      </c>
      <c r="F3884" s="12">
        <v>2024.0</v>
      </c>
      <c r="G3884" s="13" t="s">
        <v>11355</v>
      </c>
      <c r="H3884" s="14" t="s">
        <v>11356</v>
      </c>
      <c r="I3884" s="12">
        <v>1.0029689E7</v>
      </c>
      <c r="J3884" s="15" t="str">
        <f t="shared" si="1"/>
        <v>Relevant</v>
      </c>
    </row>
    <row r="3885" ht="22.5" customHeight="1">
      <c r="A3885" s="9" t="s">
        <v>11357</v>
      </c>
      <c r="B3885" s="10">
        <v>45472.401458333334</v>
      </c>
      <c r="C3885" s="11" t="s">
        <v>11358</v>
      </c>
      <c r="D3885" s="12">
        <v>6.0</v>
      </c>
      <c r="E3885" s="10" t="s">
        <v>34</v>
      </c>
      <c r="F3885" s="12">
        <v>2024.0</v>
      </c>
      <c r="G3885" s="13" t="s">
        <v>13</v>
      </c>
      <c r="H3885" s="14" t="s">
        <v>11359</v>
      </c>
      <c r="I3885" s="12">
        <v>4456.0</v>
      </c>
      <c r="J3885" s="15" t="str">
        <f t="shared" si="1"/>
        <v>Relevant</v>
      </c>
    </row>
    <row r="3886" ht="22.5" customHeight="1">
      <c r="A3886" s="9" t="s">
        <v>11360</v>
      </c>
      <c r="B3886" s="10">
        <v>45601.148194444446</v>
      </c>
      <c r="C3886" s="11" t="s">
        <v>11361</v>
      </c>
      <c r="D3886" s="12">
        <v>11.0</v>
      </c>
      <c r="E3886" s="10" t="s">
        <v>17</v>
      </c>
      <c r="F3886" s="12">
        <v>2024.0</v>
      </c>
      <c r="G3886" s="13" t="s">
        <v>11362</v>
      </c>
      <c r="H3886" s="14" t="s">
        <v>11363</v>
      </c>
      <c r="I3886" s="12">
        <v>1.2767834E7</v>
      </c>
      <c r="J3886" s="15" t="str">
        <f t="shared" si="1"/>
        <v>Relevant</v>
      </c>
    </row>
    <row r="3887" ht="22.5" customHeight="1">
      <c r="A3887" s="9" t="s">
        <v>11364</v>
      </c>
      <c r="B3887" s="10">
        <v>45625.34469907408</v>
      </c>
      <c r="C3887" s="11" t="s">
        <v>11365</v>
      </c>
      <c r="D3887" s="12">
        <v>11.0</v>
      </c>
      <c r="E3887" s="10" t="s">
        <v>17</v>
      </c>
      <c r="F3887" s="12">
        <v>2024.0</v>
      </c>
      <c r="G3887" s="13" t="s">
        <v>13</v>
      </c>
      <c r="H3887" s="14" t="s">
        <v>11366</v>
      </c>
      <c r="I3887" s="12">
        <v>1629.0</v>
      </c>
      <c r="J3887" s="15" t="str">
        <f t="shared" si="1"/>
        <v>Relevant</v>
      </c>
    </row>
    <row r="3888" ht="22.5" customHeight="1">
      <c r="A3888" s="9" t="s">
        <v>11367</v>
      </c>
      <c r="B3888" s="10">
        <v>45738.59375</v>
      </c>
      <c r="C3888" s="11" t="s">
        <v>11368</v>
      </c>
      <c r="D3888" s="12">
        <v>3.0</v>
      </c>
      <c r="E3888" s="10" t="s">
        <v>59</v>
      </c>
      <c r="F3888" s="12">
        <v>2025.0</v>
      </c>
      <c r="G3888" s="13" t="s">
        <v>11369</v>
      </c>
      <c r="H3888" s="14" t="s">
        <v>11370</v>
      </c>
      <c r="I3888" s="12">
        <v>1.776086E7</v>
      </c>
      <c r="J3888" s="15" t="str">
        <f t="shared" si="1"/>
        <v>Irrelevant</v>
      </c>
    </row>
    <row r="3889" ht="22.5" customHeight="1">
      <c r="A3889" s="9" t="s">
        <v>11371</v>
      </c>
      <c r="B3889" s="10">
        <v>45608.49884259259</v>
      </c>
      <c r="C3889" s="11" t="s">
        <v>11372</v>
      </c>
      <c r="D3889" s="12">
        <v>11.0</v>
      </c>
      <c r="E3889" s="10" t="s">
        <v>17</v>
      </c>
      <c r="F3889" s="12">
        <v>2024.0</v>
      </c>
      <c r="G3889" s="13" t="s">
        <v>11373</v>
      </c>
      <c r="H3889" s="14" t="s">
        <v>11374</v>
      </c>
      <c r="I3889" s="12">
        <v>0.0</v>
      </c>
      <c r="J3889" s="15" t="str">
        <f t="shared" si="1"/>
        <v>Relevant</v>
      </c>
    </row>
    <row r="3890" ht="22.5" customHeight="1">
      <c r="A3890" s="9" t="s">
        <v>11375</v>
      </c>
      <c r="B3890" s="10">
        <v>45583.44609953704</v>
      </c>
      <c r="C3890" s="11" t="s">
        <v>11376</v>
      </c>
      <c r="D3890" s="12">
        <v>10.0</v>
      </c>
      <c r="E3890" s="10" t="s">
        <v>42</v>
      </c>
      <c r="F3890" s="12">
        <v>2024.0</v>
      </c>
      <c r="G3890" s="13" t="s">
        <v>13</v>
      </c>
      <c r="H3890" s="14" t="s">
        <v>11377</v>
      </c>
      <c r="I3890" s="12">
        <v>5647.0</v>
      </c>
      <c r="J3890" s="15" t="str">
        <f t="shared" si="1"/>
        <v>Relevant</v>
      </c>
    </row>
    <row r="3891" ht="22.5" customHeight="1">
      <c r="A3891" s="9" t="s">
        <v>11378</v>
      </c>
      <c r="B3891" s="10">
        <v>45743.691157407404</v>
      </c>
      <c r="C3891" s="11" t="s">
        <v>11379</v>
      </c>
      <c r="D3891" s="12">
        <v>3.0</v>
      </c>
      <c r="E3891" s="10" t="s">
        <v>59</v>
      </c>
      <c r="F3891" s="12">
        <v>2025.0</v>
      </c>
      <c r="G3891" s="13" t="s">
        <v>13</v>
      </c>
      <c r="H3891" s="14" t="s">
        <v>204</v>
      </c>
      <c r="I3891" s="12">
        <v>2408.0</v>
      </c>
      <c r="J3891" s="15" t="str">
        <f t="shared" si="1"/>
        <v>Relevant</v>
      </c>
    </row>
    <row r="3892" ht="22.5" customHeight="1">
      <c r="A3892" s="9" t="s">
        <v>11380</v>
      </c>
      <c r="B3892" s="10">
        <v>45696.78859953704</v>
      </c>
      <c r="C3892" s="11" t="s">
        <v>11381</v>
      </c>
      <c r="D3892" s="12">
        <v>2.0</v>
      </c>
      <c r="E3892" s="10" t="s">
        <v>12</v>
      </c>
      <c r="F3892" s="12">
        <v>2025.0</v>
      </c>
      <c r="G3892" s="13" t="s">
        <v>13</v>
      </c>
      <c r="H3892" s="14" t="s">
        <v>14</v>
      </c>
      <c r="I3892" s="12">
        <v>133.0</v>
      </c>
      <c r="J3892" s="15" t="str">
        <f t="shared" si="1"/>
        <v>Relevant</v>
      </c>
    </row>
    <row r="3893" ht="22.5" customHeight="1">
      <c r="A3893" s="9" t="s">
        <v>11382</v>
      </c>
      <c r="B3893" s="10">
        <v>45707.5268075</v>
      </c>
      <c r="C3893" s="11" t="s">
        <v>11383</v>
      </c>
      <c r="D3893" s="12">
        <v>2.0</v>
      </c>
      <c r="E3893" s="10" t="s">
        <v>12</v>
      </c>
      <c r="F3893" s="12">
        <v>2025.0</v>
      </c>
      <c r="G3893" s="13" t="s">
        <v>11384</v>
      </c>
      <c r="H3893" s="14" t="s">
        <v>11385</v>
      </c>
      <c r="I3893" s="12">
        <v>945205.0</v>
      </c>
      <c r="J3893" s="15" t="str">
        <f t="shared" si="1"/>
        <v>Irrelevant</v>
      </c>
    </row>
    <row r="3894" ht="22.5" customHeight="1">
      <c r="A3894" s="9" t="s">
        <v>11386</v>
      </c>
      <c r="B3894" s="10">
        <v>45391.876226851855</v>
      </c>
      <c r="C3894" s="11" t="s">
        <v>11387</v>
      </c>
      <c r="D3894" s="12">
        <v>4.0</v>
      </c>
      <c r="E3894" s="10" t="s">
        <v>274</v>
      </c>
      <c r="F3894" s="12">
        <v>2024.0</v>
      </c>
      <c r="G3894" s="13" t="s">
        <v>13</v>
      </c>
      <c r="H3894" s="14" t="s">
        <v>11388</v>
      </c>
      <c r="I3894" s="12">
        <v>182.0</v>
      </c>
      <c r="J3894" s="15" t="str">
        <f t="shared" si="1"/>
        <v>Relevant</v>
      </c>
    </row>
    <row r="3895" ht="22.5" customHeight="1">
      <c r="A3895" s="9" t="s">
        <v>11389</v>
      </c>
      <c r="B3895" s="10">
        <v>45617.75787037037</v>
      </c>
      <c r="C3895" s="11" t="s">
        <v>11390</v>
      </c>
      <c r="D3895" s="12">
        <v>11.0</v>
      </c>
      <c r="E3895" s="10" t="s">
        <v>17</v>
      </c>
      <c r="F3895" s="12">
        <v>2024.0</v>
      </c>
      <c r="G3895" s="13" t="s">
        <v>13</v>
      </c>
      <c r="H3895" s="14" t="s">
        <v>11391</v>
      </c>
      <c r="I3895" s="12">
        <v>783.0</v>
      </c>
      <c r="J3895" s="15" t="str">
        <f t="shared" si="1"/>
        <v>Relevant</v>
      </c>
    </row>
    <row r="3896" ht="22.5" customHeight="1">
      <c r="A3896" s="9" t="s">
        <v>11392</v>
      </c>
      <c r="B3896" s="10">
        <v>45625.48175925926</v>
      </c>
      <c r="C3896" s="11" t="s">
        <v>11393</v>
      </c>
      <c r="D3896" s="12">
        <v>11.0</v>
      </c>
      <c r="E3896" s="10" t="s">
        <v>17</v>
      </c>
      <c r="F3896" s="12">
        <v>2024.0</v>
      </c>
      <c r="G3896" s="13" t="s">
        <v>13</v>
      </c>
      <c r="H3896" s="14" t="s">
        <v>11394</v>
      </c>
      <c r="I3896" s="12">
        <v>1275.0</v>
      </c>
      <c r="J3896" s="15" t="str">
        <f t="shared" si="1"/>
        <v>Relevant</v>
      </c>
    </row>
    <row r="3897" ht="22.5" customHeight="1">
      <c r="A3897" s="9" t="s">
        <v>11395</v>
      </c>
      <c r="B3897" s="10">
        <v>45636.62427083333</v>
      </c>
      <c r="C3897" s="11" t="s">
        <v>11396</v>
      </c>
      <c r="D3897" s="12">
        <v>12.0</v>
      </c>
      <c r="E3897" s="10" t="s">
        <v>26</v>
      </c>
      <c r="F3897" s="12">
        <v>2024.0</v>
      </c>
      <c r="G3897" s="13" t="s">
        <v>13</v>
      </c>
      <c r="H3897" s="14" t="s">
        <v>4374</v>
      </c>
      <c r="I3897" s="12">
        <v>9.0</v>
      </c>
      <c r="J3897" s="15" t="str">
        <f t="shared" si="1"/>
        <v>Irrelevant</v>
      </c>
    </row>
    <row r="3898" ht="22.5" customHeight="1">
      <c r="A3898" s="9" t="s">
        <v>11397</v>
      </c>
      <c r="B3898" s="10">
        <v>45586.84826388889</v>
      </c>
      <c r="C3898" s="11" t="s">
        <v>11398</v>
      </c>
      <c r="D3898" s="12">
        <v>10.0</v>
      </c>
      <c r="E3898" s="10" t="s">
        <v>42</v>
      </c>
      <c r="F3898" s="12">
        <v>2024.0</v>
      </c>
      <c r="G3898" s="13" t="s">
        <v>13</v>
      </c>
      <c r="H3898" s="14" t="s">
        <v>11399</v>
      </c>
      <c r="I3898" s="12">
        <v>1448.0</v>
      </c>
      <c r="J3898" s="15" t="str">
        <f t="shared" si="1"/>
        <v>Relevant</v>
      </c>
    </row>
    <row r="3899" ht="22.5" customHeight="1">
      <c r="A3899" s="9" t="s">
        <v>11400</v>
      </c>
      <c r="B3899" s="10">
        <v>45593.42490740741</v>
      </c>
      <c r="C3899" s="11" t="s">
        <v>11401</v>
      </c>
      <c r="D3899" s="12">
        <v>10.0</v>
      </c>
      <c r="E3899" s="10" t="s">
        <v>42</v>
      </c>
      <c r="F3899" s="12">
        <v>2024.0</v>
      </c>
      <c r="G3899" s="13" t="s">
        <v>13</v>
      </c>
      <c r="H3899" s="14" t="s">
        <v>9085</v>
      </c>
      <c r="I3899" s="12">
        <v>42.0</v>
      </c>
      <c r="J3899" s="15" t="str">
        <f t="shared" si="1"/>
        <v>Irrelevant</v>
      </c>
    </row>
    <row r="3900" ht="22.5" customHeight="1">
      <c r="A3900" s="9" t="s">
        <v>11402</v>
      </c>
      <c r="B3900" s="10">
        <v>45697.08237268519</v>
      </c>
      <c r="C3900" s="11" t="s">
        <v>11403</v>
      </c>
      <c r="D3900" s="12">
        <v>2.0</v>
      </c>
      <c r="E3900" s="10" t="s">
        <v>12</v>
      </c>
      <c r="F3900" s="12">
        <v>2025.0</v>
      </c>
      <c r="G3900" s="13" t="s">
        <v>13</v>
      </c>
      <c r="H3900" s="14" t="s">
        <v>2923</v>
      </c>
      <c r="I3900" s="12">
        <v>871.0</v>
      </c>
      <c r="J3900" s="15" t="str">
        <f t="shared" si="1"/>
        <v>Relevant</v>
      </c>
    </row>
    <row r="3901" ht="22.5" customHeight="1">
      <c r="A3901" s="9" t="s">
        <v>11404</v>
      </c>
      <c r="B3901" s="10">
        <v>45593.927453703705</v>
      </c>
      <c r="C3901" s="11" t="s">
        <v>11405</v>
      </c>
      <c r="D3901" s="12">
        <v>10.0</v>
      </c>
      <c r="E3901" s="10" t="s">
        <v>42</v>
      </c>
      <c r="F3901" s="12">
        <v>2024.0</v>
      </c>
      <c r="G3901" s="13" t="s">
        <v>13</v>
      </c>
      <c r="H3901" s="14" t="s">
        <v>97</v>
      </c>
      <c r="I3901" s="12">
        <v>1135.0</v>
      </c>
      <c r="J3901" s="15" t="str">
        <f t="shared" si="1"/>
        <v>Relevant</v>
      </c>
    </row>
    <row r="3902" ht="22.5" customHeight="1">
      <c r="A3902" s="9" t="s">
        <v>11406</v>
      </c>
      <c r="B3902" s="10">
        <v>45472.83925925926</v>
      </c>
      <c r="C3902" s="11" t="s">
        <v>11407</v>
      </c>
      <c r="D3902" s="12">
        <v>6.0</v>
      </c>
      <c r="E3902" s="10" t="s">
        <v>34</v>
      </c>
      <c r="F3902" s="12">
        <v>2024.0</v>
      </c>
      <c r="G3902" s="13" t="s">
        <v>13</v>
      </c>
      <c r="H3902" s="14" t="s">
        <v>56</v>
      </c>
      <c r="I3902" s="12">
        <v>321.0</v>
      </c>
      <c r="J3902" s="15" t="str">
        <f t="shared" si="1"/>
        <v>Relevant</v>
      </c>
    </row>
    <row r="3903" ht="22.5" customHeight="1">
      <c r="A3903" s="9" t="s">
        <v>11408</v>
      </c>
      <c r="B3903" s="10">
        <v>45598.10118055555</v>
      </c>
      <c r="C3903" s="11" t="s">
        <v>11409</v>
      </c>
      <c r="D3903" s="12">
        <v>11.0</v>
      </c>
      <c r="E3903" s="10" t="s">
        <v>17</v>
      </c>
      <c r="F3903" s="12">
        <v>2024.0</v>
      </c>
      <c r="G3903" s="13" t="s">
        <v>13</v>
      </c>
      <c r="H3903" s="14" t="s">
        <v>11410</v>
      </c>
      <c r="I3903" s="12">
        <v>4950.0</v>
      </c>
      <c r="J3903" s="15" t="str">
        <f t="shared" si="1"/>
        <v>Relevant</v>
      </c>
    </row>
    <row r="3904" ht="22.5" customHeight="1">
      <c r="A3904" s="9" t="s">
        <v>11411</v>
      </c>
      <c r="B3904" s="10">
        <v>45596.87061342593</v>
      </c>
      <c r="C3904" s="11" t="s">
        <v>11412</v>
      </c>
      <c r="D3904" s="12">
        <v>10.0</v>
      </c>
      <c r="E3904" s="10" t="s">
        <v>42</v>
      </c>
      <c r="F3904" s="12">
        <v>2024.0</v>
      </c>
      <c r="G3904" s="13" t="s">
        <v>13</v>
      </c>
      <c r="H3904" s="14" t="s">
        <v>124</v>
      </c>
      <c r="I3904" s="12">
        <v>241.0</v>
      </c>
      <c r="J3904" s="15" t="str">
        <f t="shared" si="1"/>
        <v>Relevant</v>
      </c>
    </row>
    <row r="3905" ht="22.5" customHeight="1">
      <c r="A3905" s="9" t="s">
        <v>11413</v>
      </c>
      <c r="B3905" s="10">
        <v>45615.8996412037</v>
      </c>
      <c r="C3905" s="11" t="s">
        <v>11414</v>
      </c>
      <c r="D3905" s="12">
        <v>11.0</v>
      </c>
      <c r="E3905" s="10" t="s">
        <v>17</v>
      </c>
      <c r="F3905" s="12">
        <v>2024.0</v>
      </c>
      <c r="G3905" s="13" t="s">
        <v>13</v>
      </c>
      <c r="H3905" s="14" t="s">
        <v>5841</v>
      </c>
      <c r="I3905" s="12">
        <v>411.0</v>
      </c>
      <c r="J3905" s="15" t="str">
        <f t="shared" si="1"/>
        <v>Relevant</v>
      </c>
    </row>
    <row r="3906" ht="22.5" customHeight="1">
      <c r="A3906" s="9" t="s">
        <v>11415</v>
      </c>
      <c r="B3906" s="10">
        <v>45585.605520833335</v>
      </c>
      <c r="C3906" s="11" t="s">
        <v>11416</v>
      </c>
      <c r="D3906" s="12">
        <v>10.0</v>
      </c>
      <c r="E3906" s="10" t="s">
        <v>42</v>
      </c>
      <c r="F3906" s="12">
        <v>2024.0</v>
      </c>
      <c r="G3906" s="13" t="s">
        <v>11417</v>
      </c>
      <c r="H3906" s="14" t="s">
        <v>11418</v>
      </c>
      <c r="I3906" s="12">
        <v>2191808.0</v>
      </c>
      <c r="J3906" s="15" t="str">
        <f t="shared" si="1"/>
        <v>Relevant</v>
      </c>
    </row>
    <row r="3907" ht="22.5" customHeight="1">
      <c r="A3907" s="9" t="s">
        <v>11419</v>
      </c>
      <c r="B3907" s="10">
        <v>45559.5177662037</v>
      </c>
      <c r="C3907" s="11" t="s">
        <v>11420</v>
      </c>
      <c r="D3907" s="12">
        <v>9.0</v>
      </c>
      <c r="E3907" s="10" t="s">
        <v>114</v>
      </c>
      <c r="F3907" s="12">
        <v>2024.0</v>
      </c>
      <c r="G3907" s="13" t="s">
        <v>13</v>
      </c>
      <c r="H3907" s="14" t="s">
        <v>7047</v>
      </c>
      <c r="I3907" s="12">
        <v>2593.0</v>
      </c>
      <c r="J3907" s="15" t="str">
        <f t="shared" si="1"/>
        <v>Relevant</v>
      </c>
    </row>
    <row r="3908" ht="22.5" customHeight="1">
      <c r="A3908" s="9" t="s">
        <v>11421</v>
      </c>
      <c r="B3908" s="10">
        <v>45557.86880787037</v>
      </c>
      <c r="C3908" s="11" t="s">
        <v>11422</v>
      </c>
      <c r="D3908" s="12">
        <v>9.0</v>
      </c>
      <c r="E3908" s="10" t="s">
        <v>114</v>
      </c>
      <c r="F3908" s="12">
        <v>2024.0</v>
      </c>
      <c r="G3908" s="13" t="s">
        <v>13</v>
      </c>
      <c r="H3908" s="14" t="s">
        <v>11423</v>
      </c>
      <c r="I3908" s="12">
        <v>275.0</v>
      </c>
      <c r="J3908" s="15" t="str">
        <f t="shared" si="1"/>
        <v>Relevant</v>
      </c>
    </row>
    <row r="3909" ht="22.5" customHeight="1">
      <c r="A3909" s="9" t="s">
        <v>11424</v>
      </c>
      <c r="B3909" s="10">
        <v>45613.74539351852</v>
      </c>
      <c r="C3909" s="11" t="s">
        <v>11425</v>
      </c>
      <c r="D3909" s="12">
        <v>11.0</v>
      </c>
      <c r="E3909" s="10" t="s">
        <v>17</v>
      </c>
      <c r="F3909" s="12">
        <v>2024.0</v>
      </c>
      <c r="G3909" s="13" t="s">
        <v>13</v>
      </c>
      <c r="H3909" s="14" t="s">
        <v>11426</v>
      </c>
      <c r="I3909" s="12">
        <v>34.0</v>
      </c>
      <c r="J3909" s="15" t="str">
        <f t="shared" si="1"/>
        <v>Irrelevant</v>
      </c>
    </row>
    <row r="3910" ht="22.5" customHeight="1">
      <c r="A3910" s="9" t="s">
        <v>11427</v>
      </c>
      <c r="B3910" s="10">
        <v>45579.94936342593</v>
      </c>
      <c r="C3910" s="11" t="s">
        <v>11428</v>
      </c>
      <c r="D3910" s="12">
        <v>10.0</v>
      </c>
      <c r="E3910" s="10" t="s">
        <v>42</v>
      </c>
      <c r="F3910" s="12">
        <v>2024.0</v>
      </c>
      <c r="G3910" s="13" t="s">
        <v>13</v>
      </c>
      <c r="H3910" s="14" t="s">
        <v>642</v>
      </c>
      <c r="I3910" s="12">
        <v>13.0</v>
      </c>
      <c r="J3910" s="15" t="str">
        <f t="shared" si="1"/>
        <v>Relevant</v>
      </c>
    </row>
    <row r="3911" ht="22.5" customHeight="1">
      <c r="A3911" s="9" t="s">
        <v>11429</v>
      </c>
      <c r="B3911" s="10">
        <v>45624.768113425926</v>
      </c>
      <c r="C3911" s="11" t="s">
        <v>11430</v>
      </c>
      <c r="D3911" s="12">
        <v>11.0</v>
      </c>
      <c r="E3911" s="10" t="s">
        <v>17</v>
      </c>
      <c r="F3911" s="12">
        <v>2024.0</v>
      </c>
      <c r="G3911" s="13" t="s">
        <v>13</v>
      </c>
      <c r="H3911" s="14" t="s">
        <v>11431</v>
      </c>
      <c r="I3911" s="12">
        <v>8179.0</v>
      </c>
      <c r="J3911" s="15" t="str">
        <f t="shared" si="1"/>
        <v>Relevant</v>
      </c>
    </row>
    <row r="3912" ht="22.5" customHeight="1">
      <c r="A3912" s="9" t="s">
        <v>11432</v>
      </c>
      <c r="B3912" s="10">
        <v>45493.955462962964</v>
      </c>
      <c r="C3912" s="11" t="s">
        <v>9733</v>
      </c>
      <c r="D3912" s="12">
        <v>7.0</v>
      </c>
      <c r="E3912" s="10" t="s">
        <v>55</v>
      </c>
      <c r="F3912" s="12">
        <v>2024.0</v>
      </c>
      <c r="G3912" s="13" t="s">
        <v>13</v>
      </c>
      <c r="H3912" s="14" t="s">
        <v>11433</v>
      </c>
      <c r="I3912" s="12">
        <v>35860.0</v>
      </c>
      <c r="J3912" s="15" t="str">
        <f t="shared" si="1"/>
        <v>Relevant</v>
      </c>
    </row>
    <row r="3913" ht="22.5" customHeight="1">
      <c r="A3913" s="9" t="s">
        <v>11434</v>
      </c>
      <c r="B3913" s="10">
        <v>45743.32346064815</v>
      </c>
      <c r="C3913" s="11" t="s">
        <v>11435</v>
      </c>
      <c r="D3913" s="12">
        <v>3.0</v>
      </c>
      <c r="E3913" s="10" t="s">
        <v>59</v>
      </c>
      <c r="F3913" s="12">
        <v>2025.0</v>
      </c>
      <c r="G3913" s="13" t="s">
        <v>13</v>
      </c>
      <c r="H3913" s="14" t="s">
        <v>204</v>
      </c>
      <c r="I3913" s="12">
        <v>135.0</v>
      </c>
      <c r="J3913" s="15" t="str">
        <f t="shared" si="1"/>
        <v>Relevant</v>
      </c>
    </row>
    <row r="3914" ht="22.5" customHeight="1">
      <c r="A3914" s="9" t="s">
        <v>11436</v>
      </c>
      <c r="B3914" s="10">
        <v>45725.81894675926</v>
      </c>
      <c r="C3914" s="11" t="s">
        <v>11437</v>
      </c>
      <c r="D3914" s="12">
        <v>3.0</v>
      </c>
      <c r="E3914" s="10" t="s">
        <v>59</v>
      </c>
      <c r="F3914" s="12">
        <v>2025.0</v>
      </c>
      <c r="G3914" s="13" t="s">
        <v>13</v>
      </c>
      <c r="H3914" s="14" t="s">
        <v>420</v>
      </c>
      <c r="I3914" s="12">
        <v>734.0</v>
      </c>
      <c r="J3914" s="15" t="str">
        <f t="shared" si="1"/>
        <v>Irrelevant</v>
      </c>
    </row>
    <row r="3915" ht="22.5" customHeight="1">
      <c r="A3915" s="9" t="s">
        <v>11438</v>
      </c>
      <c r="B3915" s="10">
        <v>45597.38899305555</v>
      </c>
      <c r="C3915" s="11" t="s">
        <v>11439</v>
      </c>
      <c r="D3915" s="12">
        <v>11.0</v>
      </c>
      <c r="E3915" s="10" t="s">
        <v>17</v>
      </c>
      <c r="F3915" s="12">
        <v>2024.0</v>
      </c>
      <c r="G3915" s="13" t="s">
        <v>13</v>
      </c>
      <c r="H3915" s="14" t="s">
        <v>11440</v>
      </c>
      <c r="I3915" s="12">
        <v>5010.0</v>
      </c>
      <c r="J3915" s="15" t="str">
        <f t="shared" si="1"/>
        <v>Irrelevant</v>
      </c>
    </row>
    <row r="3916" ht="22.5" customHeight="1">
      <c r="A3916" s="9" t="s">
        <v>11441</v>
      </c>
      <c r="B3916" s="10">
        <v>45720.171689814815</v>
      </c>
      <c r="C3916" s="11" t="s">
        <v>11442</v>
      </c>
      <c r="D3916" s="12">
        <v>3.0</v>
      </c>
      <c r="E3916" s="10" t="s">
        <v>59</v>
      </c>
      <c r="F3916" s="12">
        <v>2025.0</v>
      </c>
      <c r="G3916" s="13" t="s">
        <v>11443</v>
      </c>
      <c r="H3916" s="14" t="s">
        <v>11444</v>
      </c>
      <c r="I3916" s="12">
        <v>6532273.0</v>
      </c>
      <c r="J3916" s="15" t="str">
        <f t="shared" si="1"/>
        <v>Irrelevant</v>
      </c>
    </row>
    <row r="3917" ht="22.5" customHeight="1">
      <c r="A3917" s="9" t="s">
        <v>11445</v>
      </c>
      <c r="B3917" s="10">
        <v>45418.18634259259</v>
      </c>
      <c r="C3917" s="11" t="s">
        <v>11446</v>
      </c>
      <c r="D3917" s="12">
        <v>5.0</v>
      </c>
      <c r="E3917" s="10" t="s">
        <v>21</v>
      </c>
      <c r="F3917" s="12">
        <v>2024.0</v>
      </c>
      <c r="G3917" s="13" t="s">
        <v>11447</v>
      </c>
      <c r="H3917" s="14" t="s">
        <v>11448</v>
      </c>
      <c r="I3917" s="12">
        <v>7456164.0</v>
      </c>
      <c r="J3917" s="15" t="str">
        <f t="shared" si="1"/>
        <v>Irrelevant</v>
      </c>
    </row>
    <row r="3918" ht="22.5" customHeight="1">
      <c r="A3918" s="9" t="s">
        <v>11449</v>
      </c>
      <c r="B3918" s="10">
        <v>45592.366956018515</v>
      </c>
      <c r="C3918" s="11" t="s">
        <v>11450</v>
      </c>
      <c r="D3918" s="12">
        <v>10.0</v>
      </c>
      <c r="E3918" s="10" t="s">
        <v>42</v>
      </c>
      <c r="F3918" s="12">
        <v>2024.0</v>
      </c>
      <c r="G3918" s="13" t="s">
        <v>13</v>
      </c>
      <c r="H3918" s="14" t="s">
        <v>97</v>
      </c>
      <c r="I3918" s="12">
        <v>4796.0</v>
      </c>
      <c r="J3918" s="15" t="str">
        <f t="shared" si="1"/>
        <v>Relevant</v>
      </c>
    </row>
    <row r="3919" ht="22.5" customHeight="1">
      <c r="A3919" s="9" t="s">
        <v>11451</v>
      </c>
      <c r="B3919" s="10">
        <v>45618.6877662037</v>
      </c>
      <c r="C3919" s="11" t="s">
        <v>11452</v>
      </c>
      <c r="D3919" s="12">
        <v>11.0</v>
      </c>
      <c r="E3919" s="10" t="s">
        <v>17</v>
      </c>
      <c r="F3919" s="12">
        <v>2024.0</v>
      </c>
      <c r="G3919" s="13" t="s">
        <v>13</v>
      </c>
      <c r="H3919" s="14" t="s">
        <v>11453</v>
      </c>
      <c r="I3919" s="12">
        <v>4120.0</v>
      </c>
      <c r="J3919" s="15" t="str">
        <f t="shared" si="1"/>
        <v>Relevant</v>
      </c>
    </row>
    <row r="3920" ht="22.5" customHeight="1">
      <c r="A3920" s="9" t="s">
        <v>11454</v>
      </c>
      <c r="B3920" s="10">
        <v>45620.651412037034</v>
      </c>
      <c r="C3920" s="11" t="s">
        <v>11455</v>
      </c>
      <c r="D3920" s="12">
        <v>11.0</v>
      </c>
      <c r="E3920" s="10" t="s">
        <v>17</v>
      </c>
      <c r="F3920" s="12">
        <v>2024.0</v>
      </c>
      <c r="G3920" s="13" t="s">
        <v>13</v>
      </c>
      <c r="H3920" s="14" t="s">
        <v>31</v>
      </c>
      <c r="I3920" s="12">
        <v>4863.0</v>
      </c>
      <c r="J3920" s="15" t="str">
        <f t="shared" si="1"/>
        <v>Relevant</v>
      </c>
    </row>
    <row r="3921" ht="22.5" customHeight="1">
      <c r="A3921" s="9" t="s">
        <v>11456</v>
      </c>
      <c r="B3921" s="10">
        <v>45594.31251157408</v>
      </c>
      <c r="C3921" s="11" t="s">
        <v>11457</v>
      </c>
      <c r="D3921" s="12">
        <v>10.0</v>
      </c>
      <c r="E3921" s="10" t="s">
        <v>42</v>
      </c>
      <c r="F3921" s="12">
        <v>2024.0</v>
      </c>
      <c r="G3921" s="13" t="s">
        <v>13</v>
      </c>
      <c r="H3921" s="14" t="s">
        <v>11458</v>
      </c>
      <c r="I3921" s="12">
        <v>2535.0</v>
      </c>
      <c r="J3921" s="15" t="str">
        <f t="shared" si="1"/>
        <v>Relevant</v>
      </c>
    </row>
    <row r="3922" ht="22.5" customHeight="1">
      <c r="A3922" s="9" t="s">
        <v>11459</v>
      </c>
      <c r="B3922" s="10">
        <v>45581.750185185185</v>
      </c>
      <c r="C3922" s="11" t="s">
        <v>11460</v>
      </c>
      <c r="D3922" s="12">
        <v>10.0</v>
      </c>
      <c r="E3922" s="10" t="s">
        <v>42</v>
      </c>
      <c r="F3922" s="12">
        <v>2024.0</v>
      </c>
      <c r="G3922" s="13" t="s">
        <v>13</v>
      </c>
      <c r="H3922" s="14" t="s">
        <v>11461</v>
      </c>
      <c r="I3922" s="12">
        <v>1.0</v>
      </c>
      <c r="J3922" s="15" t="str">
        <f t="shared" si="1"/>
        <v>Irrelevant</v>
      </c>
    </row>
    <row r="3923" ht="22.5" customHeight="1">
      <c r="A3923" s="9" t="s">
        <v>11462</v>
      </c>
      <c r="B3923" s="10">
        <v>45482.385</v>
      </c>
      <c r="C3923" s="11" t="s">
        <v>11463</v>
      </c>
      <c r="D3923" s="12">
        <v>7.0</v>
      </c>
      <c r="E3923" s="10" t="s">
        <v>55</v>
      </c>
      <c r="F3923" s="12">
        <v>2024.0</v>
      </c>
      <c r="G3923" s="13" t="s">
        <v>13</v>
      </c>
      <c r="H3923" s="14" t="s">
        <v>5908</v>
      </c>
      <c r="I3923" s="12">
        <v>1281.0</v>
      </c>
      <c r="J3923" s="15" t="str">
        <f t="shared" si="1"/>
        <v>Irrelevant</v>
      </c>
    </row>
    <row r="3924" ht="22.5" customHeight="1">
      <c r="A3924" s="9" t="s">
        <v>11464</v>
      </c>
      <c r="B3924" s="10">
        <v>45590.42864583333</v>
      </c>
      <c r="C3924" s="11" t="s">
        <v>11465</v>
      </c>
      <c r="D3924" s="12">
        <v>10.0</v>
      </c>
      <c r="E3924" s="10" t="s">
        <v>42</v>
      </c>
      <c r="F3924" s="12">
        <v>2024.0</v>
      </c>
      <c r="G3924" s="13" t="s">
        <v>11466</v>
      </c>
      <c r="H3924" s="14" t="s">
        <v>11467</v>
      </c>
      <c r="I3924" s="12">
        <v>9292977.0</v>
      </c>
      <c r="J3924" s="15" t="str">
        <f t="shared" si="1"/>
        <v>Relevant</v>
      </c>
    </row>
    <row r="3925" ht="22.5" customHeight="1">
      <c r="A3925" s="9" t="s">
        <v>11468</v>
      </c>
      <c r="B3925" s="10">
        <v>45606.49277777778</v>
      </c>
      <c r="C3925" s="11" t="s">
        <v>11469</v>
      </c>
      <c r="D3925" s="12">
        <v>11.0</v>
      </c>
      <c r="E3925" s="10" t="s">
        <v>17</v>
      </c>
      <c r="F3925" s="12">
        <v>2024.0</v>
      </c>
      <c r="G3925" s="13" t="s">
        <v>11470</v>
      </c>
      <c r="H3925" s="14" t="s">
        <v>11471</v>
      </c>
      <c r="I3925" s="12">
        <v>0.0</v>
      </c>
      <c r="J3925" s="15" t="str">
        <f t="shared" si="1"/>
        <v>Irrelevant</v>
      </c>
    </row>
    <row r="3926" ht="22.5" customHeight="1">
      <c r="A3926" s="9" t="s">
        <v>11472</v>
      </c>
      <c r="B3926" s="10">
        <v>45413.961805555555</v>
      </c>
      <c r="C3926" s="11" t="s">
        <v>11473</v>
      </c>
      <c r="D3926" s="12">
        <v>5.0</v>
      </c>
      <c r="E3926" s="10" t="s">
        <v>21</v>
      </c>
      <c r="F3926" s="12">
        <v>2024.0</v>
      </c>
      <c r="G3926" s="13" t="s">
        <v>11474</v>
      </c>
      <c r="H3926" s="14" t="s">
        <v>11475</v>
      </c>
      <c r="I3926" s="12">
        <v>0.0</v>
      </c>
      <c r="J3926" s="15" t="str">
        <f t="shared" si="1"/>
        <v>Irrelevant</v>
      </c>
    </row>
    <row r="3927" ht="22.5" customHeight="1">
      <c r="A3927" s="9" t="s">
        <v>11476</v>
      </c>
      <c r="B3927" s="10">
        <v>45593.852430555555</v>
      </c>
      <c r="C3927" s="11" t="s">
        <v>11477</v>
      </c>
      <c r="D3927" s="12">
        <v>10.0</v>
      </c>
      <c r="E3927" s="10" t="s">
        <v>42</v>
      </c>
      <c r="F3927" s="12">
        <v>2024.0</v>
      </c>
      <c r="G3927" s="13" t="s">
        <v>13</v>
      </c>
      <c r="H3927" s="14" t="s">
        <v>97</v>
      </c>
      <c r="I3927" s="12">
        <v>108.0</v>
      </c>
      <c r="J3927" s="15" t="str">
        <f t="shared" si="1"/>
        <v>Relevant</v>
      </c>
    </row>
    <row r="3928" ht="22.5" customHeight="1">
      <c r="A3928" s="9" t="s">
        <v>11478</v>
      </c>
      <c r="B3928" s="10">
        <v>45607.29210648148</v>
      </c>
      <c r="C3928" s="11" t="s">
        <v>11479</v>
      </c>
      <c r="D3928" s="12">
        <v>11.0</v>
      </c>
      <c r="E3928" s="10" t="s">
        <v>17</v>
      </c>
      <c r="F3928" s="12">
        <v>2024.0</v>
      </c>
      <c r="G3928" s="13" t="s">
        <v>13</v>
      </c>
      <c r="H3928" s="14" t="s">
        <v>100</v>
      </c>
      <c r="I3928" s="12">
        <v>0.0</v>
      </c>
      <c r="J3928" s="15" t="str">
        <f t="shared" si="1"/>
        <v>Relevant</v>
      </c>
    </row>
    <row r="3929" ht="22.5" customHeight="1">
      <c r="A3929" s="9" t="s">
        <v>11480</v>
      </c>
      <c r="B3929" s="10">
        <v>45592.52653935185</v>
      </c>
      <c r="C3929" s="11" t="s">
        <v>11481</v>
      </c>
      <c r="D3929" s="12">
        <v>10.0</v>
      </c>
      <c r="E3929" s="10" t="s">
        <v>42</v>
      </c>
      <c r="F3929" s="12">
        <v>2024.0</v>
      </c>
      <c r="G3929" s="13" t="s">
        <v>11482</v>
      </c>
      <c r="H3929" s="14" t="s">
        <v>11483</v>
      </c>
      <c r="I3929" s="12">
        <v>2044972.0</v>
      </c>
      <c r="J3929" s="15" t="str">
        <f t="shared" si="1"/>
        <v>Irrelevant</v>
      </c>
    </row>
    <row r="3930" ht="22.5" customHeight="1">
      <c r="A3930" s="9" t="s">
        <v>11484</v>
      </c>
      <c r="B3930" s="10">
        <v>45594.88795138889</v>
      </c>
      <c r="C3930" s="11" t="s">
        <v>11485</v>
      </c>
      <c r="D3930" s="12">
        <v>10.0</v>
      </c>
      <c r="E3930" s="10" t="s">
        <v>42</v>
      </c>
      <c r="F3930" s="12">
        <v>2024.0</v>
      </c>
      <c r="G3930" s="13" t="s">
        <v>13</v>
      </c>
      <c r="H3930" s="14" t="s">
        <v>11486</v>
      </c>
      <c r="I3930" s="12">
        <v>376.0</v>
      </c>
      <c r="J3930" s="15" t="str">
        <f t="shared" si="1"/>
        <v>Relevant</v>
      </c>
    </row>
    <row r="3931" ht="22.5" customHeight="1">
      <c r="A3931" s="9" t="s">
        <v>11487</v>
      </c>
      <c r="B3931" s="10">
        <v>45707.28774305555</v>
      </c>
      <c r="C3931" s="11" t="s">
        <v>11488</v>
      </c>
      <c r="D3931" s="12">
        <v>2.0</v>
      </c>
      <c r="E3931" s="10" t="s">
        <v>12</v>
      </c>
      <c r="F3931" s="12">
        <v>2025.0</v>
      </c>
      <c r="G3931" s="13" t="s">
        <v>13</v>
      </c>
      <c r="H3931" s="14" t="s">
        <v>11489</v>
      </c>
      <c r="I3931" s="12">
        <v>14.0</v>
      </c>
      <c r="J3931" s="15" t="str">
        <f t="shared" si="1"/>
        <v>Relevant</v>
      </c>
    </row>
    <row r="3932" ht="22.5" customHeight="1">
      <c r="A3932" s="9" t="s">
        <v>11490</v>
      </c>
      <c r="B3932" s="10">
        <v>45707.37810185185</v>
      </c>
      <c r="C3932" s="11" t="s">
        <v>11491</v>
      </c>
      <c r="D3932" s="12">
        <v>2.0</v>
      </c>
      <c r="E3932" s="10" t="s">
        <v>12</v>
      </c>
      <c r="F3932" s="12">
        <v>2025.0</v>
      </c>
      <c r="G3932" s="13" t="s">
        <v>13</v>
      </c>
      <c r="H3932" s="14" t="s">
        <v>11492</v>
      </c>
      <c r="I3932" s="12">
        <v>289.0</v>
      </c>
      <c r="J3932" s="15" t="str">
        <f t="shared" si="1"/>
        <v>Irrelevant</v>
      </c>
    </row>
    <row r="3933" ht="22.5" customHeight="1">
      <c r="A3933" s="9" t="s">
        <v>11493</v>
      </c>
      <c r="B3933" s="10">
        <v>45659.889548611114</v>
      </c>
      <c r="C3933" s="11" t="s">
        <v>11494</v>
      </c>
      <c r="D3933" s="12">
        <v>1.0</v>
      </c>
      <c r="E3933" s="10" t="s">
        <v>70</v>
      </c>
      <c r="F3933" s="12">
        <v>2025.0</v>
      </c>
      <c r="G3933" s="13" t="s">
        <v>13</v>
      </c>
      <c r="H3933" s="14" t="s">
        <v>11495</v>
      </c>
      <c r="I3933" s="12">
        <v>116.0</v>
      </c>
      <c r="J3933" s="15" t="str">
        <f t="shared" si="1"/>
        <v>Relevant</v>
      </c>
    </row>
    <row r="3934" ht="22.5" customHeight="1">
      <c r="A3934" s="9" t="s">
        <v>11496</v>
      </c>
      <c r="B3934" s="10">
        <v>45611.659837962965</v>
      </c>
      <c r="C3934" s="11" t="s">
        <v>11497</v>
      </c>
      <c r="D3934" s="12">
        <v>11.0</v>
      </c>
      <c r="E3934" s="10" t="s">
        <v>17</v>
      </c>
      <c r="F3934" s="12">
        <v>2024.0</v>
      </c>
      <c r="G3934" s="13" t="s">
        <v>13</v>
      </c>
      <c r="H3934" s="14" t="s">
        <v>2153</v>
      </c>
      <c r="I3934" s="12">
        <v>964.0</v>
      </c>
      <c r="J3934" s="15" t="str">
        <f t="shared" si="1"/>
        <v>Relevant</v>
      </c>
    </row>
    <row r="3935" ht="22.5" customHeight="1">
      <c r="A3935" s="9" t="s">
        <v>11498</v>
      </c>
      <c r="B3935" s="10">
        <v>45650.956655092596</v>
      </c>
      <c r="C3935" s="11" t="s">
        <v>11499</v>
      </c>
      <c r="D3935" s="12">
        <v>12.0</v>
      </c>
      <c r="E3935" s="10" t="s">
        <v>26</v>
      </c>
      <c r="F3935" s="12">
        <v>2024.0</v>
      </c>
      <c r="G3935" s="13" t="s">
        <v>13</v>
      </c>
      <c r="H3935" s="14" t="s">
        <v>4823</v>
      </c>
      <c r="I3935" s="12">
        <v>3302.0</v>
      </c>
      <c r="J3935" s="15" t="str">
        <f t="shared" si="1"/>
        <v>Irrelevant</v>
      </c>
    </row>
    <row r="3936" ht="22.5" customHeight="1">
      <c r="A3936" s="9" t="s">
        <v>11500</v>
      </c>
      <c r="B3936" s="10">
        <v>45622.45756944444</v>
      </c>
      <c r="C3936" s="11" t="s">
        <v>11501</v>
      </c>
      <c r="D3936" s="12">
        <v>11.0</v>
      </c>
      <c r="E3936" s="10" t="s">
        <v>17</v>
      </c>
      <c r="F3936" s="12">
        <v>2024.0</v>
      </c>
      <c r="G3936" s="13" t="s">
        <v>13</v>
      </c>
      <c r="H3936" s="14" t="s">
        <v>11502</v>
      </c>
      <c r="I3936" s="12">
        <v>2211195.0</v>
      </c>
      <c r="J3936" s="15" t="str">
        <f t="shared" si="1"/>
        <v>Relevant</v>
      </c>
    </row>
    <row r="3937" ht="22.5" customHeight="1">
      <c r="A3937" s="9" t="s">
        <v>11503</v>
      </c>
      <c r="B3937" s="10">
        <v>45584.43875</v>
      </c>
      <c r="C3937" s="11" t="s">
        <v>11504</v>
      </c>
      <c r="D3937" s="12">
        <v>10.0</v>
      </c>
      <c r="E3937" s="10" t="s">
        <v>42</v>
      </c>
      <c r="F3937" s="12">
        <v>2024.0</v>
      </c>
      <c r="G3937" s="13" t="s">
        <v>13</v>
      </c>
      <c r="H3937" s="14" t="s">
        <v>610</v>
      </c>
      <c r="I3937" s="12">
        <v>17996.0</v>
      </c>
      <c r="J3937" s="15" t="str">
        <f t="shared" si="1"/>
        <v>Relevant</v>
      </c>
    </row>
    <row r="3938" ht="22.5" customHeight="1">
      <c r="A3938" s="9" t="s">
        <v>11505</v>
      </c>
      <c r="B3938" s="10">
        <v>45383.19199002315</v>
      </c>
      <c r="C3938" s="11" t="s">
        <v>11506</v>
      </c>
      <c r="D3938" s="12">
        <v>4.0</v>
      </c>
      <c r="E3938" s="10" t="s">
        <v>274</v>
      </c>
      <c r="F3938" s="12">
        <v>2024.0</v>
      </c>
      <c r="G3938" s="13" t="s">
        <v>11507</v>
      </c>
      <c r="H3938" s="14" t="s">
        <v>11508</v>
      </c>
      <c r="I3938" s="12">
        <v>1.0442369E7</v>
      </c>
      <c r="J3938" s="15" t="str">
        <f t="shared" si="1"/>
        <v>Relevant</v>
      </c>
    </row>
    <row r="3939" ht="22.5" customHeight="1">
      <c r="A3939" s="9" t="s">
        <v>11509</v>
      </c>
      <c r="B3939" s="10">
        <v>45642.53439814815</v>
      </c>
      <c r="C3939" s="11" t="s">
        <v>11510</v>
      </c>
      <c r="D3939" s="12">
        <v>12.0</v>
      </c>
      <c r="E3939" s="10" t="s">
        <v>26</v>
      </c>
      <c r="F3939" s="12">
        <v>2024.0</v>
      </c>
      <c r="G3939" s="13" t="s">
        <v>13</v>
      </c>
      <c r="H3939" s="14" t="s">
        <v>232</v>
      </c>
      <c r="I3939" s="12">
        <v>4998.0</v>
      </c>
      <c r="J3939" s="15" t="str">
        <f t="shared" si="1"/>
        <v>Relevant</v>
      </c>
    </row>
    <row r="3940" ht="22.5" customHeight="1">
      <c r="A3940" s="9" t="s">
        <v>11511</v>
      </c>
      <c r="B3940" s="10">
        <v>45610.83351851852</v>
      </c>
      <c r="C3940" s="11" t="s">
        <v>11512</v>
      </c>
      <c r="D3940" s="12">
        <v>11.0</v>
      </c>
      <c r="E3940" s="10" t="s">
        <v>17</v>
      </c>
      <c r="F3940" s="12">
        <v>2024.0</v>
      </c>
      <c r="G3940" s="13" t="s">
        <v>13</v>
      </c>
      <c r="H3940" s="14" t="s">
        <v>47</v>
      </c>
      <c r="I3940" s="12">
        <v>1582.0</v>
      </c>
      <c r="J3940" s="15" t="str">
        <f t="shared" si="1"/>
        <v>Relevant</v>
      </c>
    </row>
    <row r="3941" ht="22.5" customHeight="1">
      <c r="A3941" s="9" t="s">
        <v>11513</v>
      </c>
      <c r="B3941" s="10">
        <v>45614.62516203704</v>
      </c>
      <c r="C3941" s="11" t="s">
        <v>11514</v>
      </c>
      <c r="D3941" s="12">
        <v>11.0</v>
      </c>
      <c r="E3941" s="10" t="s">
        <v>17</v>
      </c>
      <c r="F3941" s="12">
        <v>2024.0</v>
      </c>
      <c r="G3941" s="13" t="s">
        <v>13</v>
      </c>
      <c r="H3941" s="14" t="s">
        <v>10900</v>
      </c>
      <c r="I3941" s="12">
        <v>60.0</v>
      </c>
      <c r="J3941" s="15" t="str">
        <f t="shared" si="1"/>
        <v>Relevant</v>
      </c>
    </row>
    <row r="3942" ht="22.5" customHeight="1">
      <c r="A3942" s="9" t="s">
        <v>11515</v>
      </c>
      <c r="B3942" s="10">
        <v>45627.333333333336</v>
      </c>
      <c r="C3942" s="11" t="s">
        <v>11266</v>
      </c>
      <c r="D3942" s="12">
        <v>12.0</v>
      </c>
      <c r="E3942" s="10" t="s">
        <v>26</v>
      </c>
      <c r="F3942" s="12">
        <v>2024.0</v>
      </c>
      <c r="G3942" s="13" t="s">
        <v>13</v>
      </c>
      <c r="H3942" s="14" t="s">
        <v>11516</v>
      </c>
      <c r="I3942" s="12">
        <v>1210.0</v>
      </c>
      <c r="J3942" s="15" t="str">
        <f t="shared" si="1"/>
        <v>Relevant</v>
      </c>
    </row>
    <row r="3943" ht="22.5" customHeight="1">
      <c r="A3943" s="9" t="s">
        <v>11517</v>
      </c>
      <c r="B3943" s="10">
        <v>45682.25796296296</v>
      </c>
      <c r="C3943" s="11" t="s">
        <v>11518</v>
      </c>
      <c r="D3943" s="12">
        <v>1.0</v>
      </c>
      <c r="E3943" s="10" t="s">
        <v>70</v>
      </c>
      <c r="F3943" s="12">
        <v>2025.0</v>
      </c>
      <c r="G3943" s="13" t="s">
        <v>13</v>
      </c>
      <c r="H3943" s="14" t="s">
        <v>11519</v>
      </c>
      <c r="I3943" s="12">
        <v>733.0</v>
      </c>
      <c r="J3943" s="15" t="str">
        <f t="shared" si="1"/>
        <v>Irrelevant</v>
      </c>
    </row>
    <row r="3944" ht="22.5" customHeight="1">
      <c r="A3944" s="9" t="s">
        <v>11520</v>
      </c>
      <c r="B3944" s="10">
        <v>45473.53637731481</v>
      </c>
      <c r="C3944" s="11" t="s">
        <v>11521</v>
      </c>
      <c r="D3944" s="12">
        <v>6.0</v>
      </c>
      <c r="E3944" s="10" t="s">
        <v>34</v>
      </c>
      <c r="F3944" s="12">
        <v>2024.0</v>
      </c>
      <c r="G3944" s="13" t="s">
        <v>13</v>
      </c>
      <c r="H3944" s="14" t="s">
        <v>56</v>
      </c>
      <c r="I3944" s="12">
        <v>28.0</v>
      </c>
      <c r="J3944" s="15" t="str">
        <f t="shared" si="1"/>
        <v>Relevant</v>
      </c>
    </row>
    <row r="3945" ht="22.5" customHeight="1">
      <c r="A3945" s="9" t="s">
        <v>11522</v>
      </c>
      <c r="B3945" s="10">
        <v>45697.40453703704</v>
      </c>
      <c r="C3945" s="11" t="s">
        <v>9512</v>
      </c>
      <c r="D3945" s="12">
        <v>2.0</v>
      </c>
      <c r="E3945" s="10" t="s">
        <v>12</v>
      </c>
      <c r="F3945" s="12">
        <v>2025.0</v>
      </c>
      <c r="G3945" s="13" t="s">
        <v>13</v>
      </c>
      <c r="H3945" s="14" t="s">
        <v>14</v>
      </c>
      <c r="I3945" s="12">
        <v>259.0</v>
      </c>
      <c r="J3945" s="15" t="str">
        <f t="shared" si="1"/>
        <v>Relevant</v>
      </c>
    </row>
    <row r="3946" ht="22.5" customHeight="1">
      <c r="A3946" s="9" t="s">
        <v>11523</v>
      </c>
      <c r="B3946" s="10">
        <v>45608.86865740741</v>
      </c>
      <c r="C3946" s="11" t="s">
        <v>11524</v>
      </c>
      <c r="D3946" s="12">
        <v>11.0</v>
      </c>
      <c r="E3946" s="10" t="s">
        <v>17</v>
      </c>
      <c r="F3946" s="12">
        <v>2024.0</v>
      </c>
      <c r="G3946" s="13" t="s">
        <v>13</v>
      </c>
      <c r="H3946" s="14" t="s">
        <v>7823</v>
      </c>
      <c r="I3946" s="12">
        <v>192.0</v>
      </c>
      <c r="J3946" s="15" t="str">
        <f t="shared" si="1"/>
        <v>Relevant</v>
      </c>
    </row>
    <row r="3947" ht="22.5" customHeight="1">
      <c r="A3947" s="9" t="s">
        <v>11525</v>
      </c>
      <c r="B3947" s="10">
        <v>45400.54078703704</v>
      </c>
      <c r="C3947" s="11" t="s">
        <v>11526</v>
      </c>
      <c r="D3947" s="12">
        <v>4.0</v>
      </c>
      <c r="E3947" s="10" t="s">
        <v>274</v>
      </c>
      <c r="F3947" s="12">
        <v>2024.0</v>
      </c>
      <c r="G3947" s="13" t="s">
        <v>13</v>
      </c>
      <c r="H3947" s="14" t="s">
        <v>1609</v>
      </c>
      <c r="I3947" s="12">
        <v>3.0</v>
      </c>
      <c r="J3947" s="15" t="str">
        <f t="shared" si="1"/>
        <v>Relevant</v>
      </c>
    </row>
    <row r="3948" ht="22.5" customHeight="1">
      <c r="A3948" s="9" t="s">
        <v>11527</v>
      </c>
      <c r="B3948" s="10">
        <v>45637.39770833333</v>
      </c>
      <c r="C3948" s="11" t="s">
        <v>11528</v>
      </c>
      <c r="D3948" s="12">
        <v>12.0</v>
      </c>
      <c r="E3948" s="10" t="s">
        <v>26</v>
      </c>
      <c r="F3948" s="12">
        <v>2024.0</v>
      </c>
      <c r="G3948" s="13" t="s">
        <v>13</v>
      </c>
      <c r="H3948" s="14" t="s">
        <v>11529</v>
      </c>
      <c r="I3948" s="12">
        <v>206.0</v>
      </c>
      <c r="J3948" s="15" t="str">
        <f t="shared" si="1"/>
        <v>Relevant</v>
      </c>
    </row>
    <row r="3949" ht="22.5" customHeight="1">
      <c r="A3949" s="9" t="s">
        <v>11530</v>
      </c>
      <c r="B3949" s="10">
        <v>45616.45779739584</v>
      </c>
      <c r="C3949" s="11" t="s">
        <v>11531</v>
      </c>
      <c r="D3949" s="12">
        <v>11.0</v>
      </c>
      <c r="E3949" s="10" t="s">
        <v>17</v>
      </c>
      <c r="F3949" s="12">
        <v>2024.0</v>
      </c>
      <c r="G3949" s="13" t="s">
        <v>11532</v>
      </c>
      <c r="H3949" s="14" t="s">
        <v>4043</v>
      </c>
      <c r="I3949" s="12">
        <v>7496.0</v>
      </c>
      <c r="J3949" s="15" t="str">
        <f t="shared" si="1"/>
        <v>Relevant</v>
      </c>
    </row>
    <row r="3950" ht="22.5" customHeight="1">
      <c r="A3950" s="9" t="s">
        <v>11533</v>
      </c>
      <c r="B3950" s="10">
        <v>45595.87734230324</v>
      </c>
      <c r="C3950" s="11" t="s">
        <v>11534</v>
      </c>
      <c r="D3950" s="12">
        <v>10.0</v>
      </c>
      <c r="E3950" s="10" t="s">
        <v>42</v>
      </c>
      <c r="F3950" s="12">
        <v>2024.0</v>
      </c>
      <c r="G3950" s="13" t="s">
        <v>11535</v>
      </c>
      <c r="H3950" s="14" t="s">
        <v>11536</v>
      </c>
      <c r="I3950" s="12">
        <v>0.0</v>
      </c>
      <c r="J3950" s="15" t="str">
        <f t="shared" si="1"/>
        <v>Relevant</v>
      </c>
    </row>
    <row r="3951" ht="22.5" customHeight="1">
      <c r="A3951" s="9" t="s">
        <v>11537</v>
      </c>
      <c r="B3951" s="10">
        <v>45585.73440972222</v>
      </c>
      <c r="C3951" s="11" t="s">
        <v>11538</v>
      </c>
      <c r="D3951" s="12">
        <v>10.0</v>
      </c>
      <c r="E3951" s="10" t="s">
        <v>42</v>
      </c>
      <c r="F3951" s="12">
        <v>2024.0</v>
      </c>
      <c r="G3951" s="13" t="s">
        <v>13</v>
      </c>
      <c r="H3951" s="14" t="s">
        <v>1442</v>
      </c>
      <c r="I3951" s="12">
        <v>1365.0</v>
      </c>
      <c r="J3951" s="15" t="str">
        <f t="shared" si="1"/>
        <v>Relevant</v>
      </c>
    </row>
    <row r="3952" ht="22.5" customHeight="1">
      <c r="A3952" s="9" t="s">
        <v>11539</v>
      </c>
      <c r="B3952" s="10">
        <v>45579.917916666665</v>
      </c>
      <c r="C3952" s="11" t="s">
        <v>11540</v>
      </c>
      <c r="D3952" s="12">
        <v>10.0</v>
      </c>
      <c r="E3952" s="10" t="s">
        <v>42</v>
      </c>
      <c r="F3952" s="12">
        <v>2024.0</v>
      </c>
      <c r="G3952" s="13" t="s">
        <v>13</v>
      </c>
      <c r="H3952" s="14" t="s">
        <v>642</v>
      </c>
      <c r="I3952" s="12">
        <v>167.0</v>
      </c>
      <c r="J3952" s="15" t="str">
        <f t="shared" si="1"/>
        <v>Relevant</v>
      </c>
    </row>
    <row r="3953" ht="22.5" customHeight="1">
      <c r="A3953" s="9" t="s">
        <v>11541</v>
      </c>
      <c r="B3953" s="10">
        <v>45571.56350694445</v>
      </c>
      <c r="C3953" s="11" t="s">
        <v>11542</v>
      </c>
      <c r="D3953" s="12">
        <v>10.0</v>
      </c>
      <c r="E3953" s="10" t="s">
        <v>42</v>
      </c>
      <c r="F3953" s="12">
        <v>2024.0</v>
      </c>
      <c r="G3953" s="13" t="s">
        <v>13</v>
      </c>
      <c r="H3953" s="14" t="s">
        <v>2353</v>
      </c>
      <c r="I3953" s="12">
        <v>1114.0</v>
      </c>
      <c r="J3953" s="15" t="str">
        <f t="shared" si="1"/>
        <v>Irrelevant</v>
      </c>
    </row>
    <row r="3954" ht="22.5" customHeight="1">
      <c r="A3954" s="9" t="s">
        <v>11543</v>
      </c>
      <c r="B3954" s="10">
        <v>45493.282847222225</v>
      </c>
      <c r="C3954" s="11" t="s">
        <v>11544</v>
      </c>
      <c r="D3954" s="12">
        <v>7.0</v>
      </c>
      <c r="E3954" s="10" t="s">
        <v>55</v>
      </c>
      <c r="F3954" s="12">
        <v>2024.0</v>
      </c>
      <c r="G3954" s="13" t="s">
        <v>13</v>
      </c>
      <c r="H3954" s="14" t="s">
        <v>214</v>
      </c>
      <c r="I3954" s="12">
        <v>1315.0</v>
      </c>
      <c r="J3954" s="15" t="str">
        <f t="shared" si="1"/>
        <v>Relevant</v>
      </c>
    </row>
    <row r="3955" ht="22.5" customHeight="1">
      <c r="A3955" s="9" t="s">
        <v>11545</v>
      </c>
      <c r="B3955" s="10">
        <v>45619.69835648148</v>
      </c>
      <c r="C3955" s="11" t="s">
        <v>11546</v>
      </c>
      <c r="D3955" s="12">
        <v>11.0</v>
      </c>
      <c r="E3955" s="10" t="s">
        <v>17</v>
      </c>
      <c r="F3955" s="12">
        <v>2024.0</v>
      </c>
      <c r="G3955" s="13" t="s">
        <v>13</v>
      </c>
      <c r="H3955" s="14" t="s">
        <v>131</v>
      </c>
      <c r="I3955" s="12">
        <v>76.0</v>
      </c>
      <c r="J3955" s="15" t="str">
        <f t="shared" si="1"/>
        <v>Relevant</v>
      </c>
    </row>
    <row r="3956" ht="22.5" customHeight="1">
      <c r="A3956" s="9" t="s">
        <v>11547</v>
      </c>
      <c r="B3956" s="10">
        <v>45595.79145833333</v>
      </c>
      <c r="C3956" s="11" t="s">
        <v>11548</v>
      </c>
      <c r="D3956" s="12">
        <v>10.0</v>
      </c>
      <c r="E3956" s="10" t="s">
        <v>42</v>
      </c>
      <c r="F3956" s="12">
        <v>2024.0</v>
      </c>
      <c r="G3956" s="13" t="s">
        <v>13</v>
      </c>
      <c r="H3956" s="14" t="s">
        <v>8953</v>
      </c>
      <c r="I3956" s="12">
        <v>2976.0</v>
      </c>
      <c r="J3956" s="15" t="str">
        <f t="shared" si="1"/>
        <v>Relevant</v>
      </c>
    </row>
    <row r="3957" ht="22.5" customHeight="1">
      <c r="A3957" s="9" t="s">
        <v>11549</v>
      </c>
      <c r="B3957" s="10">
        <v>45588.75351851852</v>
      </c>
      <c r="C3957" s="11" t="s">
        <v>11550</v>
      </c>
      <c r="D3957" s="12">
        <v>10.0</v>
      </c>
      <c r="E3957" s="10" t="s">
        <v>42</v>
      </c>
      <c r="F3957" s="12">
        <v>2024.0</v>
      </c>
      <c r="G3957" s="13" t="s">
        <v>13</v>
      </c>
      <c r="H3957" s="14" t="s">
        <v>338</v>
      </c>
      <c r="I3957" s="12">
        <v>404.0</v>
      </c>
      <c r="J3957" s="15" t="str">
        <f t="shared" si="1"/>
        <v>Relevant</v>
      </c>
    </row>
    <row r="3958" ht="22.5" customHeight="1">
      <c r="A3958" s="9" t="s">
        <v>11551</v>
      </c>
      <c r="B3958" s="10">
        <v>45628.60766203704</v>
      </c>
      <c r="C3958" s="11" t="s">
        <v>11552</v>
      </c>
      <c r="D3958" s="12">
        <v>12.0</v>
      </c>
      <c r="E3958" s="10" t="s">
        <v>26</v>
      </c>
      <c r="F3958" s="12">
        <v>2024.0</v>
      </c>
      <c r="G3958" s="13" t="s">
        <v>13</v>
      </c>
      <c r="H3958" s="14" t="s">
        <v>1483</v>
      </c>
      <c r="I3958" s="12">
        <v>1992.0</v>
      </c>
      <c r="J3958" s="15" t="str">
        <f t="shared" si="1"/>
        <v>Relevant</v>
      </c>
    </row>
    <row r="3959" ht="22.5" customHeight="1">
      <c r="A3959" s="9" t="s">
        <v>11553</v>
      </c>
      <c r="B3959" s="10">
        <v>45588.44069444444</v>
      </c>
      <c r="C3959" s="11" t="s">
        <v>11554</v>
      </c>
      <c r="D3959" s="12">
        <v>10.0</v>
      </c>
      <c r="E3959" s="10" t="s">
        <v>42</v>
      </c>
      <c r="F3959" s="12">
        <v>2024.0</v>
      </c>
      <c r="G3959" s="13" t="s">
        <v>13</v>
      </c>
      <c r="H3959" s="14" t="s">
        <v>3169</v>
      </c>
      <c r="I3959" s="12">
        <v>34.0</v>
      </c>
      <c r="J3959" s="15" t="str">
        <f t="shared" si="1"/>
        <v>Relevant</v>
      </c>
    </row>
    <row r="3960" ht="22.5" customHeight="1">
      <c r="A3960" s="9" t="s">
        <v>11555</v>
      </c>
      <c r="B3960" s="10">
        <v>45696.75619212963</v>
      </c>
      <c r="C3960" s="11" t="s">
        <v>11556</v>
      </c>
      <c r="D3960" s="12">
        <v>2.0</v>
      </c>
      <c r="E3960" s="10" t="s">
        <v>12</v>
      </c>
      <c r="F3960" s="12">
        <v>2025.0</v>
      </c>
      <c r="G3960" s="13" t="s">
        <v>13</v>
      </c>
      <c r="H3960" s="14" t="s">
        <v>14</v>
      </c>
      <c r="I3960" s="12">
        <v>3.0</v>
      </c>
      <c r="J3960" s="15" t="str">
        <f t="shared" si="1"/>
        <v>Relevant</v>
      </c>
    </row>
    <row r="3961" ht="22.5" customHeight="1">
      <c r="A3961" s="9" t="s">
        <v>11557</v>
      </c>
      <c r="B3961" s="10">
        <v>45603.510243055556</v>
      </c>
      <c r="C3961" s="11" t="s">
        <v>11558</v>
      </c>
      <c r="D3961" s="12">
        <v>11.0</v>
      </c>
      <c r="E3961" s="10" t="s">
        <v>17</v>
      </c>
      <c r="F3961" s="12">
        <v>2024.0</v>
      </c>
      <c r="G3961" s="13" t="s">
        <v>13</v>
      </c>
      <c r="H3961" s="14" t="s">
        <v>11559</v>
      </c>
      <c r="I3961" s="12">
        <v>261432.0</v>
      </c>
      <c r="J3961" s="15" t="str">
        <f t="shared" si="1"/>
        <v>Relevant</v>
      </c>
    </row>
    <row r="3962" ht="22.5" customHeight="1">
      <c r="A3962" s="9" t="s">
        <v>11560</v>
      </c>
      <c r="B3962" s="10">
        <v>45623.737337962964</v>
      </c>
      <c r="C3962" s="11" t="s">
        <v>11561</v>
      </c>
      <c r="D3962" s="12">
        <v>11.0</v>
      </c>
      <c r="E3962" s="10" t="s">
        <v>17</v>
      </c>
      <c r="F3962" s="12">
        <v>2024.0</v>
      </c>
      <c r="G3962" s="13" t="s">
        <v>13</v>
      </c>
      <c r="H3962" s="14" t="s">
        <v>642</v>
      </c>
      <c r="I3962" s="12">
        <v>14.0</v>
      </c>
      <c r="J3962" s="15" t="str">
        <f t="shared" si="1"/>
        <v>Relevant</v>
      </c>
    </row>
    <row r="3963" ht="22.5" customHeight="1">
      <c r="A3963" s="9" t="s">
        <v>11562</v>
      </c>
      <c r="B3963" s="10">
        <v>45404.422627314816</v>
      </c>
      <c r="C3963" s="11" t="s">
        <v>9857</v>
      </c>
      <c r="D3963" s="12">
        <v>4.0</v>
      </c>
      <c r="E3963" s="10" t="s">
        <v>274</v>
      </c>
      <c r="F3963" s="12">
        <v>2024.0</v>
      </c>
      <c r="G3963" s="13" t="s">
        <v>13</v>
      </c>
      <c r="H3963" s="14" t="s">
        <v>11563</v>
      </c>
      <c r="I3963" s="12">
        <v>280.0</v>
      </c>
      <c r="J3963" s="15" t="str">
        <f t="shared" si="1"/>
        <v>Relevant</v>
      </c>
    </row>
    <row r="3964" ht="22.5" customHeight="1">
      <c r="A3964" s="9" t="s">
        <v>11564</v>
      </c>
      <c r="B3964" s="10">
        <v>45442.53097222222</v>
      </c>
      <c r="C3964" s="11" t="s">
        <v>11565</v>
      </c>
      <c r="D3964" s="12">
        <v>5.0</v>
      </c>
      <c r="E3964" s="10" t="s">
        <v>21</v>
      </c>
      <c r="F3964" s="12">
        <v>2024.0</v>
      </c>
      <c r="G3964" s="13" t="s">
        <v>13</v>
      </c>
      <c r="H3964" s="14" t="s">
        <v>10033</v>
      </c>
      <c r="I3964" s="12">
        <v>7.0</v>
      </c>
      <c r="J3964" s="15" t="str">
        <f t="shared" si="1"/>
        <v>Irrelevant</v>
      </c>
    </row>
    <row r="3965" ht="22.5" customHeight="1">
      <c r="A3965" s="9" t="s">
        <v>11566</v>
      </c>
      <c r="B3965" s="10">
        <v>45607.29568287037</v>
      </c>
      <c r="C3965" s="11" t="s">
        <v>11567</v>
      </c>
      <c r="D3965" s="12">
        <v>11.0</v>
      </c>
      <c r="E3965" s="10" t="s">
        <v>17</v>
      </c>
      <c r="F3965" s="12">
        <v>2024.0</v>
      </c>
      <c r="G3965" s="13" t="s">
        <v>11568</v>
      </c>
      <c r="H3965" s="14" t="s">
        <v>11569</v>
      </c>
      <c r="I3965" s="12">
        <v>8443435.0</v>
      </c>
      <c r="J3965" s="15" t="str">
        <f t="shared" si="1"/>
        <v>Irrelevant</v>
      </c>
    </row>
    <row r="3966" ht="22.5" customHeight="1">
      <c r="A3966" s="9" t="s">
        <v>11570</v>
      </c>
      <c r="B3966" s="10">
        <v>45599.166666666664</v>
      </c>
      <c r="C3966" s="11" t="s">
        <v>374</v>
      </c>
      <c r="D3966" s="12">
        <v>11.0</v>
      </c>
      <c r="E3966" s="10" t="s">
        <v>17</v>
      </c>
      <c r="F3966" s="12">
        <v>2024.0</v>
      </c>
      <c r="G3966" s="13" t="s">
        <v>11571</v>
      </c>
      <c r="H3966" s="14" t="s">
        <v>11572</v>
      </c>
      <c r="I3966" s="12">
        <v>8494959.0</v>
      </c>
      <c r="J3966" s="15" t="str">
        <f t="shared" si="1"/>
        <v>Relevant</v>
      </c>
    </row>
    <row r="3967" ht="22.5" customHeight="1">
      <c r="A3967" s="9" t="s">
        <v>11573</v>
      </c>
      <c r="B3967" s="10">
        <v>45586.81743055556</v>
      </c>
      <c r="C3967" s="11" t="s">
        <v>11574</v>
      </c>
      <c r="D3967" s="12">
        <v>10.0</v>
      </c>
      <c r="E3967" s="10" t="s">
        <v>42</v>
      </c>
      <c r="F3967" s="12">
        <v>2024.0</v>
      </c>
      <c r="G3967" s="13" t="s">
        <v>13</v>
      </c>
      <c r="H3967" s="14" t="s">
        <v>175</v>
      </c>
      <c r="I3967" s="12">
        <v>401.0</v>
      </c>
      <c r="J3967" s="15" t="str">
        <f t="shared" si="1"/>
        <v>Irrelevant</v>
      </c>
    </row>
    <row r="3968" ht="22.5" customHeight="1">
      <c r="A3968" s="9" t="s">
        <v>11575</v>
      </c>
      <c r="B3968" s="10">
        <v>45699.79773148148</v>
      </c>
      <c r="C3968" s="11" t="s">
        <v>8343</v>
      </c>
      <c r="D3968" s="12">
        <v>2.0</v>
      </c>
      <c r="E3968" s="10" t="s">
        <v>12</v>
      </c>
      <c r="F3968" s="12">
        <v>2025.0</v>
      </c>
      <c r="G3968" s="13" t="s">
        <v>13</v>
      </c>
      <c r="H3968" s="14" t="s">
        <v>3328</v>
      </c>
      <c r="I3968" s="12">
        <v>423.0</v>
      </c>
      <c r="J3968" s="15" t="str">
        <f t="shared" si="1"/>
        <v>Irrelevant</v>
      </c>
    </row>
    <row r="3969" ht="22.5" customHeight="1">
      <c r="A3969" s="9" t="s">
        <v>11576</v>
      </c>
      <c r="B3969" s="10">
        <v>45625.44388888889</v>
      </c>
      <c r="C3969" s="11" t="s">
        <v>11577</v>
      </c>
      <c r="D3969" s="12">
        <v>11.0</v>
      </c>
      <c r="E3969" s="10" t="s">
        <v>17</v>
      </c>
      <c r="F3969" s="12">
        <v>2024.0</v>
      </c>
      <c r="G3969" s="13" t="s">
        <v>13</v>
      </c>
      <c r="H3969" s="14" t="s">
        <v>199</v>
      </c>
      <c r="I3969" s="12">
        <v>72.0</v>
      </c>
      <c r="J3969" s="15" t="str">
        <f t="shared" si="1"/>
        <v>Relevant</v>
      </c>
    </row>
    <row r="3970" ht="22.5" customHeight="1">
      <c r="A3970" s="9" t="s">
        <v>11578</v>
      </c>
      <c r="B3970" s="10">
        <v>45611.687939814816</v>
      </c>
      <c r="C3970" s="11" t="s">
        <v>11579</v>
      </c>
      <c r="D3970" s="12">
        <v>11.0</v>
      </c>
      <c r="E3970" s="10" t="s">
        <v>17</v>
      </c>
      <c r="F3970" s="12">
        <v>2024.0</v>
      </c>
      <c r="G3970" s="13" t="s">
        <v>11580</v>
      </c>
      <c r="H3970" s="14" t="s">
        <v>11581</v>
      </c>
      <c r="I3970" s="12">
        <v>315344.0</v>
      </c>
      <c r="J3970" s="15" t="str">
        <f t="shared" si="1"/>
        <v>Relevant</v>
      </c>
    </row>
    <row r="3971" ht="22.5" customHeight="1">
      <c r="A3971" s="9" t="s">
        <v>11582</v>
      </c>
      <c r="B3971" s="10">
        <v>45684.53662037037</v>
      </c>
      <c r="C3971" s="11" t="s">
        <v>11583</v>
      </c>
      <c r="D3971" s="12">
        <v>1.0</v>
      </c>
      <c r="E3971" s="10" t="s">
        <v>70</v>
      </c>
      <c r="F3971" s="12">
        <v>2025.0</v>
      </c>
      <c r="G3971" s="13" t="s">
        <v>13</v>
      </c>
      <c r="H3971" s="14" t="s">
        <v>11584</v>
      </c>
      <c r="I3971" s="12">
        <v>17223.0</v>
      </c>
      <c r="J3971" s="15" t="str">
        <f t="shared" si="1"/>
        <v>Relevant</v>
      </c>
    </row>
    <row r="3972" ht="22.5" customHeight="1">
      <c r="A3972" s="9" t="s">
        <v>11585</v>
      </c>
      <c r="B3972" s="10">
        <v>45602.84247685185</v>
      </c>
      <c r="C3972" s="11" t="s">
        <v>4354</v>
      </c>
      <c r="D3972" s="12">
        <v>11.0</v>
      </c>
      <c r="E3972" s="10" t="s">
        <v>17</v>
      </c>
      <c r="F3972" s="12">
        <v>2024.0</v>
      </c>
      <c r="G3972" s="13" t="s">
        <v>11586</v>
      </c>
      <c r="H3972" s="14" t="s">
        <v>11587</v>
      </c>
      <c r="I3972" s="12">
        <v>1823.0</v>
      </c>
      <c r="J3972" s="15" t="str">
        <f t="shared" si="1"/>
        <v>Relevant</v>
      </c>
    </row>
    <row r="3973" ht="22.5" customHeight="1">
      <c r="A3973" s="9" t="s">
        <v>11588</v>
      </c>
      <c r="B3973" s="10">
        <v>45589.69055555556</v>
      </c>
      <c r="C3973" s="11" t="s">
        <v>11589</v>
      </c>
      <c r="D3973" s="12">
        <v>10.0</v>
      </c>
      <c r="E3973" s="10" t="s">
        <v>42</v>
      </c>
      <c r="F3973" s="12">
        <v>2024.0</v>
      </c>
      <c r="G3973" s="13" t="s">
        <v>13</v>
      </c>
      <c r="H3973" s="14" t="s">
        <v>11590</v>
      </c>
      <c r="I3973" s="12">
        <v>28.0</v>
      </c>
      <c r="J3973" s="15" t="str">
        <f t="shared" si="1"/>
        <v>Relevant</v>
      </c>
    </row>
    <row r="3974" ht="22.5" customHeight="1">
      <c r="A3974" s="9" t="s">
        <v>11591</v>
      </c>
      <c r="B3974" s="10">
        <v>45614.82591435185</v>
      </c>
      <c r="C3974" s="11" t="s">
        <v>11592</v>
      </c>
      <c r="D3974" s="12">
        <v>11.0</v>
      </c>
      <c r="E3974" s="10" t="s">
        <v>17</v>
      </c>
      <c r="F3974" s="12">
        <v>2024.0</v>
      </c>
      <c r="G3974" s="13" t="s">
        <v>13</v>
      </c>
      <c r="H3974" s="14" t="s">
        <v>423</v>
      </c>
      <c r="I3974" s="12">
        <v>33.0</v>
      </c>
      <c r="J3974" s="15" t="str">
        <f t="shared" si="1"/>
        <v>Relevant</v>
      </c>
    </row>
    <row r="3975" ht="22.5" customHeight="1">
      <c r="A3975" s="9" t="s">
        <v>11593</v>
      </c>
      <c r="B3975" s="10">
        <v>45729.51861111111</v>
      </c>
      <c r="C3975" s="11" t="s">
        <v>11594</v>
      </c>
      <c r="D3975" s="12">
        <v>3.0</v>
      </c>
      <c r="E3975" s="10" t="s">
        <v>59</v>
      </c>
      <c r="F3975" s="12">
        <v>2025.0</v>
      </c>
      <c r="G3975" s="13" t="s">
        <v>13</v>
      </c>
      <c r="H3975" s="14" t="s">
        <v>11595</v>
      </c>
      <c r="I3975" s="12">
        <v>7943.0</v>
      </c>
      <c r="J3975" s="15" t="str">
        <f t="shared" si="1"/>
        <v>Relevant</v>
      </c>
    </row>
    <row r="3976" ht="22.5" customHeight="1">
      <c r="A3976" s="9" t="s">
        <v>11596</v>
      </c>
      <c r="B3976" s="10">
        <v>45614.38863425926</v>
      </c>
      <c r="C3976" s="11" t="s">
        <v>11597</v>
      </c>
      <c r="D3976" s="12">
        <v>11.0</v>
      </c>
      <c r="E3976" s="10" t="s">
        <v>17</v>
      </c>
      <c r="F3976" s="12">
        <v>2024.0</v>
      </c>
      <c r="G3976" s="13" t="s">
        <v>11598</v>
      </c>
      <c r="H3976" s="14" t="s">
        <v>11599</v>
      </c>
      <c r="I3976" s="12">
        <v>136257.0</v>
      </c>
      <c r="J3976" s="15" t="str">
        <f t="shared" si="1"/>
        <v>Irrelevant</v>
      </c>
    </row>
    <row r="3977" ht="22.5" customHeight="1">
      <c r="A3977" s="9" t="s">
        <v>11600</v>
      </c>
      <c r="B3977" s="10">
        <v>45549.50844907408</v>
      </c>
      <c r="C3977" s="11" t="s">
        <v>11601</v>
      </c>
      <c r="D3977" s="12">
        <v>9.0</v>
      </c>
      <c r="E3977" s="10" t="s">
        <v>114</v>
      </c>
      <c r="F3977" s="12">
        <v>2024.0</v>
      </c>
      <c r="G3977" s="13" t="s">
        <v>13</v>
      </c>
      <c r="H3977" s="14" t="s">
        <v>1426</v>
      </c>
      <c r="I3977" s="12">
        <v>501.0</v>
      </c>
      <c r="J3977" s="15" t="str">
        <f t="shared" si="1"/>
        <v>Irrelevant</v>
      </c>
    </row>
    <row r="3978" ht="22.5" customHeight="1">
      <c r="A3978" s="9" t="s">
        <v>11602</v>
      </c>
      <c r="B3978" s="10">
        <v>45623.57310185185</v>
      </c>
      <c r="C3978" s="11" t="s">
        <v>11603</v>
      </c>
      <c r="D3978" s="12">
        <v>11.0</v>
      </c>
      <c r="E3978" s="10" t="s">
        <v>17</v>
      </c>
      <c r="F3978" s="12">
        <v>2024.0</v>
      </c>
      <c r="G3978" s="13" t="s">
        <v>13</v>
      </c>
      <c r="H3978" s="14" t="s">
        <v>11604</v>
      </c>
      <c r="I3978" s="12">
        <v>261.0</v>
      </c>
      <c r="J3978" s="15" t="str">
        <f t="shared" si="1"/>
        <v>Relevant</v>
      </c>
    </row>
    <row r="3979" ht="22.5" customHeight="1">
      <c r="A3979" s="9" t="s">
        <v>11605</v>
      </c>
      <c r="B3979" s="10">
        <v>45582.51274305556</v>
      </c>
      <c r="C3979" s="11" t="s">
        <v>11606</v>
      </c>
      <c r="D3979" s="12">
        <v>10.0</v>
      </c>
      <c r="E3979" s="10" t="s">
        <v>42</v>
      </c>
      <c r="F3979" s="12">
        <v>2024.0</v>
      </c>
      <c r="G3979" s="13" t="s">
        <v>11607</v>
      </c>
      <c r="H3979" s="14" t="s">
        <v>11608</v>
      </c>
      <c r="I3979" s="12">
        <v>0.0</v>
      </c>
      <c r="J3979" s="15" t="str">
        <f t="shared" si="1"/>
        <v>Relevant</v>
      </c>
    </row>
    <row r="3980" ht="22.5" customHeight="1">
      <c r="A3980" s="9" t="s">
        <v>11609</v>
      </c>
      <c r="B3980" s="10">
        <v>45518.395636574074</v>
      </c>
      <c r="C3980" s="11" t="s">
        <v>11610</v>
      </c>
      <c r="D3980" s="12">
        <v>8.0</v>
      </c>
      <c r="E3980" s="10" t="s">
        <v>167</v>
      </c>
      <c r="F3980" s="12">
        <v>2024.0</v>
      </c>
      <c r="G3980" s="13" t="s">
        <v>11611</v>
      </c>
      <c r="H3980" s="14" t="s">
        <v>11612</v>
      </c>
      <c r="I3980" s="12">
        <v>1304078.0</v>
      </c>
      <c r="J3980" s="15" t="str">
        <f t="shared" si="1"/>
        <v>Irrelevant</v>
      </c>
    </row>
    <row r="3981" ht="22.5" customHeight="1">
      <c r="A3981" s="9" t="s">
        <v>11613</v>
      </c>
      <c r="B3981" s="10">
        <v>45583.3912037037</v>
      </c>
      <c r="C3981" s="11" t="s">
        <v>11614</v>
      </c>
      <c r="D3981" s="12">
        <v>10.0</v>
      </c>
      <c r="E3981" s="10" t="s">
        <v>42</v>
      </c>
      <c r="F3981" s="12">
        <v>2024.0</v>
      </c>
      <c r="G3981" s="13" t="s">
        <v>11615</v>
      </c>
      <c r="H3981" s="14" t="s">
        <v>11616</v>
      </c>
      <c r="I3981" s="12">
        <v>6822.0</v>
      </c>
      <c r="J3981" s="15" t="str">
        <f t="shared" si="1"/>
        <v>Relevant</v>
      </c>
    </row>
    <row r="3982" ht="22.5" customHeight="1">
      <c r="A3982" s="9" t="s">
        <v>11617</v>
      </c>
      <c r="B3982" s="10">
        <v>45696.80097222222</v>
      </c>
      <c r="C3982" s="11" t="s">
        <v>11618</v>
      </c>
      <c r="D3982" s="12">
        <v>2.0</v>
      </c>
      <c r="E3982" s="10" t="s">
        <v>12</v>
      </c>
      <c r="F3982" s="12">
        <v>2025.0</v>
      </c>
      <c r="G3982" s="13" t="s">
        <v>13</v>
      </c>
      <c r="H3982" s="14" t="s">
        <v>14</v>
      </c>
      <c r="I3982" s="12">
        <v>468.0</v>
      </c>
      <c r="J3982" s="15" t="str">
        <f t="shared" si="1"/>
        <v>Relevant</v>
      </c>
    </row>
    <row r="3983" ht="22.5" customHeight="1">
      <c r="A3983" s="9" t="s">
        <v>11619</v>
      </c>
      <c r="B3983" s="10">
        <v>45592.78366898148</v>
      </c>
      <c r="C3983" s="11" t="s">
        <v>11620</v>
      </c>
      <c r="D3983" s="12">
        <v>10.0</v>
      </c>
      <c r="E3983" s="10" t="s">
        <v>42</v>
      </c>
      <c r="F3983" s="12">
        <v>2024.0</v>
      </c>
      <c r="G3983" s="13" t="s">
        <v>13</v>
      </c>
      <c r="H3983" s="14" t="s">
        <v>131</v>
      </c>
      <c r="I3983" s="12">
        <v>50.0</v>
      </c>
      <c r="J3983" s="15" t="str">
        <f t="shared" si="1"/>
        <v>Relevant</v>
      </c>
    </row>
    <row r="3984" ht="22.5" customHeight="1">
      <c r="A3984" s="9" t="s">
        <v>11621</v>
      </c>
      <c r="B3984" s="10">
        <v>45456.96625</v>
      </c>
      <c r="C3984" s="11" t="s">
        <v>11622</v>
      </c>
      <c r="D3984" s="12">
        <v>6.0</v>
      </c>
      <c r="E3984" s="10" t="s">
        <v>34</v>
      </c>
      <c r="F3984" s="12">
        <v>2024.0</v>
      </c>
      <c r="G3984" s="13" t="s">
        <v>13</v>
      </c>
      <c r="H3984" s="14" t="s">
        <v>11623</v>
      </c>
      <c r="I3984" s="12">
        <v>369.0</v>
      </c>
      <c r="J3984" s="15" t="str">
        <f t="shared" si="1"/>
        <v>Relevant</v>
      </c>
    </row>
    <row r="3985" ht="22.5" customHeight="1">
      <c r="A3985" s="9" t="s">
        <v>11624</v>
      </c>
      <c r="B3985" s="10">
        <v>45642.389131944445</v>
      </c>
      <c r="C3985" s="11" t="s">
        <v>11625</v>
      </c>
      <c r="D3985" s="12">
        <v>12.0</v>
      </c>
      <c r="E3985" s="10" t="s">
        <v>26</v>
      </c>
      <c r="F3985" s="12">
        <v>2024.0</v>
      </c>
      <c r="G3985" s="13" t="s">
        <v>13</v>
      </c>
      <c r="H3985" s="14" t="s">
        <v>11626</v>
      </c>
      <c r="I3985" s="12">
        <v>31.0</v>
      </c>
      <c r="J3985" s="15" t="str">
        <f t="shared" si="1"/>
        <v>Relevant</v>
      </c>
    </row>
    <row r="3986" ht="22.5" customHeight="1">
      <c r="A3986" s="9" t="s">
        <v>11627</v>
      </c>
      <c r="B3986" s="10">
        <v>45591.6562037037</v>
      </c>
      <c r="C3986" s="11" t="s">
        <v>11628</v>
      </c>
      <c r="D3986" s="12">
        <v>10.0</v>
      </c>
      <c r="E3986" s="10" t="s">
        <v>42</v>
      </c>
      <c r="F3986" s="12">
        <v>2024.0</v>
      </c>
      <c r="G3986" s="13" t="s">
        <v>13</v>
      </c>
      <c r="H3986" s="14" t="s">
        <v>131</v>
      </c>
      <c r="I3986" s="12">
        <v>2.0</v>
      </c>
      <c r="J3986" s="15" t="str">
        <f t="shared" si="1"/>
        <v>Relevant</v>
      </c>
    </row>
    <row r="3987" ht="22.5" customHeight="1">
      <c r="A3987" s="9" t="s">
        <v>11629</v>
      </c>
      <c r="B3987" s="10">
        <v>45610.956145833334</v>
      </c>
      <c r="C3987" s="11" t="s">
        <v>8519</v>
      </c>
      <c r="D3987" s="12">
        <v>11.0</v>
      </c>
      <c r="E3987" s="10" t="s">
        <v>17</v>
      </c>
      <c r="F3987" s="12">
        <v>2024.0</v>
      </c>
      <c r="G3987" s="13" t="s">
        <v>13</v>
      </c>
      <c r="H3987" s="14" t="s">
        <v>47</v>
      </c>
      <c r="I3987" s="12">
        <v>223.0</v>
      </c>
      <c r="J3987" s="15" t="str">
        <f t="shared" si="1"/>
        <v>Relevant</v>
      </c>
    </row>
    <row r="3988" ht="22.5" customHeight="1">
      <c r="A3988" s="9" t="s">
        <v>11630</v>
      </c>
      <c r="B3988" s="10">
        <v>45631.90724537037</v>
      </c>
      <c r="C3988" s="11" t="s">
        <v>11631</v>
      </c>
      <c r="D3988" s="12">
        <v>12.0</v>
      </c>
      <c r="E3988" s="10" t="s">
        <v>26</v>
      </c>
      <c r="F3988" s="12">
        <v>2024.0</v>
      </c>
      <c r="G3988" s="13" t="s">
        <v>13</v>
      </c>
      <c r="H3988" s="14" t="s">
        <v>514</v>
      </c>
      <c r="I3988" s="12">
        <v>606.0</v>
      </c>
      <c r="J3988" s="15" t="str">
        <f t="shared" si="1"/>
        <v>Relevant</v>
      </c>
    </row>
    <row r="3989" ht="22.5" customHeight="1">
      <c r="A3989" s="9" t="s">
        <v>11632</v>
      </c>
      <c r="B3989" s="10">
        <v>45583.48155092593</v>
      </c>
      <c r="C3989" s="11" t="s">
        <v>11633</v>
      </c>
      <c r="D3989" s="12">
        <v>10.0</v>
      </c>
      <c r="E3989" s="10" t="s">
        <v>42</v>
      </c>
      <c r="F3989" s="12">
        <v>2024.0</v>
      </c>
      <c r="G3989" s="13" t="s">
        <v>13</v>
      </c>
      <c r="H3989" s="14" t="s">
        <v>2841</v>
      </c>
      <c r="I3989" s="12">
        <v>4765.0</v>
      </c>
      <c r="J3989" s="15" t="str">
        <f t="shared" si="1"/>
        <v>Relevant</v>
      </c>
    </row>
    <row r="3990" ht="22.5" customHeight="1">
      <c r="A3990" s="9" t="s">
        <v>11634</v>
      </c>
      <c r="B3990" s="10">
        <v>45613.90335648148</v>
      </c>
      <c r="C3990" s="11" t="s">
        <v>11635</v>
      </c>
      <c r="D3990" s="12">
        <v>11.0</v>
      </c>
      <c r="E3990" s="10" t="s">
        <v>17</v>
      </c>
      <c r="F3990" s="12">
        <v>2024.0</v>
      </c>
      <c r="G3990" s="13" t="s">
        <v>11636</v>
      </c>
      <c r="H3990" s="14" t="s">
        <v>11637</v>
      </c>
      <c r="I3990" s="12">
        <v>3568.0</v>
      </c>
      <c r="J3990" s="15" t="str">
        <f t="shared" si="1"/>
        <v>Relevant</v>
      </c>
    </row>
    <row r="3991" ht="22.5" customHeight="1">
      <c r="A3991" s="9" t="s">
        <v>11638</v>
      </c>
      <c r="B3991" s="10">
        <v>45650.32478844908</v>
      </c>
      <c r="C3991" s="11" t="s">
        <v>11639</v>
      </c>
      <c r="D3991" s="12">
        <v>12.0</v>
      </c>
      <c r="E3991" s="10" t="s">
        <v>26</v>
      </c>
      <c r="F3991" s="12">
        <v>2024.0</v>
      </c>
      <c r="G3991" s="13" t="s">
        <v>11640</v>
      </c>
      <c r="H3991" s="14" t="s">
        <v>11641</v>
      </c>
      <c r="I3991" s="12">
        <v>31097.0</v>
      </c>
      <c r="J3991" s="15" t="str">
        <f t="shared" si="1"/>
        <v>Relevant</v>
      </c>
    </row>
    <row r="3992" ht="22.5" customHeight="1">
      <c r="A3992" s="9" t="s">
        <v>11642</v>
      </c>
      <c r="B3992" s="10">
        <v>45740.961863425924</v>
      </c>
      <c r="C3992" s="11" t="s">
        <v>11643</v>
      </c>
      <c r="D3992" s="12">
        <v>3.0</v>
      </c>
      <c r="E3992" s="10" t="s">
        <v>59</v>
      </c>
      <c r="F3992" s="12">
        <v>2025.0</v>
      </c>
      <c r="G3992" s="13" t="s">
        <v>13</v>
      </c>
      <c r="H3992" s="14" t="s">
        <v>11644</v>
      </c>
      <c r="I3992" s="12">
        <v>7543.0</v>
      </c>
      <c r="J3992" s="15" t="str">
        <f t="shared" si="1"/>
        <v>Irrelevant</v>
      </c>
    </row>
    <row r="3993" ht="22.5" customHeight="1">
      <c r="A3993" s="9" t="s">
        <v>11645</v>
      </c>
      <c r="B3993" s="10">
        <v>45615.30667824074</v>
      </c>
      <c r="C3993" s="11" t="s">
        <v>11646</v>
      </c>
      <c r="D3993" s="12">
        <v>11.0</v>
      </c>
      <c r="E3993" s="10" t="s">
        <v>17</v>
      </c>
      <c r="F3993" s="12">
        <v>2024.0</v>
      </c>
      <c r="G3993" s="13" t="s">
        <v>13</v>
      </c>
      <c r="H3993" s="14" t="s">
        <v>11647</v>
      </c>
      <c r="I3993" s="12">
        <v>4402.0</v>
      </c>
      <c r="J3993" s="15" t="str">
        <f t="shared" si="1"/>
        <v>Irrelevant</v>
      </c>
    </row>
    <row r="3994" ht="22.5" customHeight="1">
      <c r="A3994" s="9" t="s">
        <v>11648</v>
      </c>
      <c r="B3994" s="10">
        <v>45671.982615740744</v>
      </c>
      <c r="C3994" s="11" t="s">
        <v>11649</v>
      </c>
      <c r="D3994" s="12">
        <v>1.0</v>
      </c>
      <c r="E3994" s="10" t="s">
        <v>70</v>
      </c>
      <c r="F3994" s="12">
        <v>2025.0</v>
      </c>
      <c r="G3994" s="13" t="s">
        <v>13</v>
      </c>
      <c r="H3994" s="14" t="s">
        <v>1999</v>
      </c>
      <c r="I3994" s="12">
        <v>313.0</v>
      </c>
      <c r="J3994" s="15" t="str">
        <f t="shared" si="1"/>
        <v>Relevant</v>
      </c>
    </row>
    <row r="3995" ht="22.5" customHeight="1">
      <c r="A3995" s="9" t="s">
        <v>11650</v>
      </c>
      <c r="B3995" s="10">
        <v>45614.93664351852</v>
      </c>
      <c r="C3995" s="11" t="s">
        <v>11651</v>
      </c>
      <c r="D3995" s="12">
        <v>11.0</v>
      </c>
      <c r="E3995" s="10" t="s">
        <v>17</v>
      </c>
      <c r="F3995" s="12">
        <v>2024.0</v>
      </c>
      <c r="G3995" s="13" t="s">
        <v>13</v>
      </c>
      <c r="H3995" s="14" t="s">
        <v>31</v>
      </c>
      <c r="I3995" s="12">
        <v>17.0</v>
      </c>
      <c r="J3995" s="15" t="str">
        <f t="shared" si="1"/>
        <v>Relevant</v>
      </c>
    </row>
    <row r="3996" ht="22.5" customHeight="1">
      <c r="A3996" s="9" t="s">
        <v>11652</v>
      </c>
      <c r="B3996" s="10">
        <v>45746.21644675926</v>
      </c>
      <c r="C3996" s="11" t="s">
        <v>11653</v>
      </c>
      <c r="D3996" s="12">
        <v>3.0</v>
      </c>
      <c r="E3996" s="10" t="s">
        <v>59</v>
      </c>
      <c r="F3996" s="12">
        <v>2025.0</v>
      </c>
      <c r="G3996" s="13" t="s">
        <v>11654</v>
      </c>
      <c r="H3996" s="14" t="s">
        <v>11655</v>
      </c>
      <c r="I3996" s="12">
        <v>6035476.0</v>
      </c>
      <c r="J3996" s="15" t="str">
        <f t="shared" si="1"/>
        <v>Irrelevant</v>
      </c>
    </row>
    <row r="3997" ht="22.5" customHeight="1">
      <c r="A3997" s="9" t="s">
        <v>11656</v>
      </c>
      <c r="B3997" s="10">
        <v>45455.664125358795</v>
      </c>
      <c r="C3997" s="11" t="s">
        <v>10375</v>
      </c>
      <c r="D3997" s="12">
        <v>6.0</v>
      </c>
      <c r="E3997" s="10" t="s">
        <v>34</v>
      </c>
      <c r="F3997" s="12">
        <v>2024.0</v>
      </c>
      <c r="G3997" s="13" t="s">
        <v>11657</v>
      </c>
      <c r="H3997" s="14" t="s">
        <v>11658</v>
      </c>
      <c r="I3997" s="12">
        <v>2438004.0</v>
      </c>
      <c r="J3997" s="15" t="str">
        <f t="shared" si="1"/>
        <v>Relevant</v>
      </c>
    </row>
    <row r="3998" ht="22.5" customHeight="1">
      <c r="A3998" s="9" t="s">
        <v>11659</v>
      </c>
      <c r="B3998" s="10">
        <v>45710.76241898148</v>
      </c>
      <c r="C3998" s="11" t="s">
        <v>11660</v>
      </c>
      <c r="D3998" s="12">
        <v>2.0</v>
      </c>
      <c r="E3998" s="10" t="s">
        <v>12</v>
      </c>
      <c r="F3998" s="12">
        <v>2025.0</v>
      </c>
      <c r="G3998" s="13" t="s">
        <v>13</v>
      </c>
      <c r="H3998" s="14" t="s">
        <v>52</v>
      </c>
      <c r="I3998" s="12">
        <v>25.0</v>
      </c>
      <c r="J3998" s="15" t="str">
        <f t="shared" si="1"/>
        <v>Relevant</v>
      </c>
    </row>
    <row r="3999" ht="22.5" customHeight="1">
      <c r="A3999" s="9" t="s">
        <v>11661</v>
      </c>
      <c r="B3999" s="10">
        <v>45434.57929398148</v>
      </c>
      <c r="C3999" s="11" t="s">
        <v>11662</v>
      </c>
      <c r="D3999" s="12">
        <v>5.0</v>
      </c>
      <c r="E3999" s="10" t="s">
        <v>21</v>
      </c>
      <c r="F3999" s="12">
        <v>2024.0</v>
      </c>
      <c r="G3999" s="13" t="s">
        <v>13</v>
      </c>
      <c r="H3999" s="14" t="s">
        <v>189</v>
      </c>
      <c r="I3999" s="12">
        <v>2233.0</v>
      </c>
      <c r="J3999" s="15" t="str">
        <f t="shared" si="1"/>
        <v>Relevant</v>
      </c>
    </row>
    <row r="4000" ht="22.5" customHeight="1">
      <c r="A4000" s="9" t="s">
        <v>11663</v>
      </c>
      <c r="B4000" s="10">
        <v>45458.5755115162</v>
      </c>
      <c r="C4000" s="11" t="s">
        <v>11664</v>
      </c>
      <c r="D4000" s="12">
        <v>6.0</v>
      </c>
      <c r="E4000" s="10" t="s">
        <v>34</v>
      </c>
      <c r="F4000" s="12">
        <v>2024.0</v>
      </c>
      <c r="G4000" s="13" t="s">
        <v>11665</v>
      </c>
      <c r="H4000" s="14" t="s">
        <v>11666</v>
      </c>
      <c r="I4000" s="12">
        <v>1.0442369E7</v>
      </c>
      <c r="J4000" s="15" t="str">
        <f t="shared" si="1"/>
        <v>Relevant</v>
      </c>
    </row>
    <row r="4001" ht="22.5" customHeight="1">
      <c r="A4001" s="9" t="s">
        <v>11667</v>
      </c>
      <c r="B4001" s="10">
        <v>45615.62090277778</v>
      </c>
      <c r="C4001" s="11" t="s">
        <v>11668</v>
      </c>
      <c r="D4001" s="12">
        <v>11.0</v>
      </c>
      <c r="E4001" s="10" t="s">
        <v>17</v>
      </c>
      <c r="F4001" s="12">
        <v>2024.0</v>
      </c>
      <c r="G4001" s="13" t="s">
        <v>13</v>
      </c>
      <c r="H4001" s="14" t="s">
        <v>1325</v>
      </c>
      <c r="I4001" s="12">
        <v>2298.0</v>
      </c>
      <c r="J4001" s="15" t="str">
        <f t="shared" si="1"/>
        <v>Relevant</v>
      </c>
    </row>
    <row r="4002" ht="22.5" customHeight="1">
      <c r="A4002" s="9" t="s">
        <v>11669</v>
      </c>
      <c r="B4002" s="10">
        <v>45473.85821759259</v>
      </c>
      <c r="C4002" s="11" t="s">
        <v>11670</v>
      </c>
      <c r="D4002" s="12">
        <v>6.0</v>
      </c>
      <c r="E4002" s="10" t="s">
        <v>34</v>
      </c>
      <c r="F4002" s="12">
        <v>2024.0</v>
      </c>
      <c r="G4002" s="13" t="s">
        <v>13</v>
      </c>
      <c r="H4002" s="14" t="s">
        <v>56</v>
      </c>
      <c r="I4002" s="12">
        <v>732.0</v>
      </c>
      <c r="J4002" s="15" t="str">
        <f t="shared" si="1"/>
        <v>Relevant</v>
      </c>
    </row>
    <row r="4003" ht="22.5" customHeight="1">
      <c r="A4003" s="9" t="s">
        <v>11671</v>
      </c>
      <c r="B4003" s="10">
        <v>45696.7896412037</v>
      </c>
      <c r="C4003" s="11" t="s">
        <v>11672</v>
      </c>
      <c r="D4003" s="12">
        <v>2.0</v>
      </c>
      <c r="E4003" s="10" t="s">
        <v>12</v>
      </c>
      <c r="F4003" s="12">
        <v>2025.0</v>
      </c>
      <c r="G4003" s="13" t="s">
        <v>13</v>
      </c>
      <c r="H4003" s="14" t="s">
        <v>14</v>
      </c>
      <c r="I4003" s="12">
        <v>179.0</v>
      </c>
      <c r="J4003" s="15" t="str">
        <f t="shared" si="1"/>
        <v>Relevant</v>
      </c>
    </row>
    <row r="4004" ht="22.5" customHeight="1">
      <c r="A4004" s="9" t="s">
        <v>11673</v>
      </c>
      <c r="B4004" s="10">
        <v>45546.6322337963</v>
      </c>
      <c r="C4004" s="11" t="s">
        <v>11674</v>
      </c>
      <c r="D4004" s="12">
        <v>9.0</v>
      </c>
      <c r="E4004" s="10" t="s">
        <v>114</v>
      </c>
      <c r="F4004" s="12">
        <v>2024.0</v>
      </c>
      <c r="G4004" s="13" t="s">
        <v>13</v>
      </c>
      <c r="H4004" s="14" t="s">
        <v>2563</v>
      </c>
      <c r="I4004" s="12">
        <v>19697.0</v>
      </c>
      <c r="J4004" s="15" t="str">
        <f t="shared" si="1"/>
        <v>Irrelevant</v>
      </c>
    </row>
    <row r="4005" ht="22.5" customHeight="1">
      <c r="A4005" s="9" t="s">
        <v>11675</v>
      </c>
      <c r="B4005" s="10">
        <v>45644.08128472222</v>
      </c>
      <c r="C4005" s="11" t="s">
        <v>11676</v>
      </c>
      <c r="D4005" s="12">
        <v>12.0</v>
      </c>
      <c r="E4005" s="10" t="s">
        <v>26</v>
      </c>
      <c r="F4005" s="12">
        <v>2024.0</v>
      </c>
      <c r="G4005" s="13" t="s">
        <v>13</v>
      </c>
      <c r="H4005" s="14" t="s">
        <v>357</v>
      </c>
      <c r="I4005" s="12">
        <v>0.0</v>
      </c>
      <c r="J4005" s="15" t="str">
        <f t="shared" si="1"/>
        <v>Relevant</v>
      </c>
    </row>
    <row r="4006" ht="22.5" customHeight="1">
      <c r="A4006" s="9" t="s">
        <v>11677</v>
      </c>
      <c r="B4006" s="10">
        <v>45633.522085613426</v>
      </c>
      <c r="C4006" s="11" t="s">
        <v>1796</v>
      </c>
      <c r="D4006" s="12">
        <v>12.0</v>
      </c>
      <c r="E4006" s="10" t="s">
        <v>26</v>
      </c>
      <c r="F4006" s="12">
        <v>2024.0</v>
      </c>
      <c r="G4006" s="13" t="s">
        <v>11678</v>
      </c>
      <c r="H4006" s="14" t="s">
        <v>11679</v>
      </c>
      <c r="I4006" s="12">
        <v>0.0</v>
      </c>
      <c r="J4006" s="15" t="str">
        <f t="shared" si="1"/>
        <v>Relevant</v>
      </c>
    </row>
    <row r="4007" ht="22.5" customHeight="1">
      <c r="A4007" s="9" t="s">
        <v>11680</v>
      </c>
      <c r="B4007" s="10">
        <v>45615.522997685184</v>
      </c>
      <c r="C4007" s="11" t="s">
        <v>11681</v>
      </c>
      <c r="D4007" s="12">
        <v>11.0</v>
      </c>
      <c r="E4007" s="10" t="s">
        <v>17</v>
      </c>
      <c r="F4007" s="12">
        <v>2024.0</v>
      </c>
      <c r="G4007" s="13" t="s">
        <v>13</v>
      </c>
      <c r="H4007" s="14" t="s">
        <v>489</v>
      </c>
      <c r="I4007" s="12">
        <v>184.0</v>
      </c>
      <c r="J4007" s="15" t="str">
        <f t="shared" si="1"/>
        <v>Relevant</v>
      </c>
    </row>
    <row r="4008" ht="22.5" customHeight="1">
      <c r="A4008" s="9" t="s">
        <v>11682</v>
      </c>
      <c r="B4008" s="10">
        <v>45615.42427083333</v>
      </c>
      <c r="C4008" s="11" t="s">
        <v>11683</v>
      </c>
      <c r="D4008" s="12">
        <v>11.0</v>
      </c>
      <c r="E4008" s="10" t="s">
        <v>17</v>
      </c>
      <c r="F4008" s="12">
        <v>2024.0</v>
      </c>
      <c r="G4008" s="13" t="s">
        <v>13</v>
      </c>
      <c r="H4008" s="14" t="s">
        <v>781</v>
      </c>
      <c r="I4008" s="12">
        <v>205.0</v>
      </c>
      <c r="J4008" s="15" t="str">
        <f t="shared" si="1"/>
        <v>Irrelevant</v>
      </c>
    </row>
    <row r="4009" ht="22.5" customHeight="1">
      <c r="A4009" s="9" t="s">
        <v>11684</v>
      </c>
      <c r="B4009" s="10">
        <v>45697.38820601852</v>
      </c>
      <c r="C4009" s="11" t="s">
        <v>11685</v>
      </c>
      <c r="D4009" s="12">
        <v>2.0</v>
      </c>
      <c r="E4009" s="10" t="s">
        <v>12</v>
      </c>
      <c r="F4009" s="12">
        <v>2025.0</v>
      </c>
      <c r="G4009" s="13" t="s">
        <v>13</v>
      </c>
      <c r="H4009" s="14" t="s">
        <v>14</v>
      </c>
      <c r="I4009" s="12">
        <v>202.0</v>
      </c>
      <c r="J4009" s="15" t="str">
        <f t="shared" si="1"/>
        <v>Relevant</v>
      </c>
    </row>
    <row r="4010" ht="22.5" customHeight="1">
      <c r="A4010" s="9" t="s">
        <v>11686</v>
      </c>
      <c r="B4010" s="10">
        <v>45700.4625</v>
      </c>
      <c r="C4010" s="11" t="s">
        <v>11687</v>
      </c>
      <c r="D4010" s="12">
        <v>2.0</v>
      </c>
      <c r="E4010" s="10" t="s">
        <v>12</v>
      </c>
      <c r="F4010" s="12">
        <v>2025.0</v>
      </c>
      <c r="G4010" s="13" t="s">
        <v>11688</v>
      </c>
      <c r="H4010" s="14" t="s">
        <v>11689</v>
      </c>
      <c r="I4010" s="12">
        <v>44495.0</v>
      </c>
      <c r="J4010" s="15" t="str">
        <f t="shared" si="1"/>
        <v>Irrelevant</v>
      </c>
    </row>
    <row r="4011" ht="22.5" customHeight="1">
      <c r="A4011" s="9" t="s">
        <v>11690</v>
      </c>
      <c r="B4011" s="10">
        <v>45446.44650462963</v>
      </c>
      <c r="C4011" s="11" t="s">
        <v>11691</v>
      </c>
      <c r="D4011" s="12">
        <v>6.0</v>
      </c>
      <c r="E4011" s="10" t="s">
        <v>34</v>
      </c>
      <c r="F4011" s="12">
        <v>2024.0</v>
      </c>
      <c r="G4011" s="13" t="s">
        <v>13</v>
      </c>
      <c r="H4011" s="14" t="s">
        <v>11692</v>
      </c>
      <c r="I4011" s="12">
        <v>7216.0</v>
      </c>
      <c r="J4011" s="15" t="str">
        <f t="shared" si="1"/>
        <v>Relevant</v>
      </c>
    </row>
    <row r="4012" ht="22.5" customHeight="1">
      <c r="A4012" s="9" t="s">
        <v>11693</v>
      </c>
      <c r="B4012" s="10">
        <v>45578.818020833336</v>
      </c>
      <c r="C4012" s="11" t="s">
        <v>11694</v>
      </c>
      <c r="D4012" s="12">
        <v>10.0</v>
      </c>
      <c r="E4012" s="10" t="s">
        <v>42</v>
      </c>
      <c r="F4012" s="12">
        <v>2024.0</v>
      </c>
      <c r="G4012" s="13" t="s">
        <v>13</v>
      </c>
      <c r="H4012" s="14" t="s">
        <v>4261</v>
      </c>
      <c r="I4012" s="12">
        <v>519.0</v>
      </c>
      <c r="J4012" s="15" t="str">
        <f t="shared" si="1"/>
        <v>Relevant</v>
      </c>
    </row>
    <row r="4013" ht="22.5" customHeight="1">
      <c r="A4013" s="9" t="s">
        <v>11695</v>
      </c>
      <c r="B4013" s="10">
        <v>45616.521253402774</v>
      </c>
      <c r="C4013" s="11" t="s">
        <v>9277</v>
      </c>
      <c r="D4013" s="12">
        <v>11.0</v>
      </c>
      <c r="E4013" s="10" t="s">
        <v>17</v>
      </c>
      <c r="F4013" s="12">
        <v>2024.0</v>
      </c>
      <c r="G4013" s="13" t="s">
        <v>11696</v>
      </c>
      <c r="H4013" s="14" t="s">
        <v>11697</v>
      </c>
      <c r="I4013" s="12">
        <v>90162.0</v>
      </c>
      <c r="J4013" s="15" t="str">
        <f t="shared" si="1"/>
        <v>Relevant</v>
      </c>
    </row>
    <row r="4014" ht="22.5" customHeight="1">
      <c r="A4014" s="9" t="s">
        <v>11698</v>
      </c>
      <c r="B4014" s="10">
        <v>45612.75303240741</v>
      </c>
      <c r="C4014" s="11" t="s">
        <v>11699</v>
      </c>
      <c r="D4014" s="12">
        <v>11.0</v>
      </c>
      <c r="E4014" s="10" t="s">
        <v>17</v>
      </c>
      <c r="F4014" s="12">
        <v>2024.0</v>
      </c>
      <c r="G4014" s="13" t="s">
        <v>13</v>
      </c>
      <c r="H4014" s="14" t="s">
        <v>11700</v>
      </c>
      <c r="I4014" s="12">
        <v>340195.0</v>
      </c>
      <c r="J4014" s="15" t="str">
        <f t="shared" si="1"/>
        <v>Relevant</v>
      </c>
    </row>
    <row r="4015" ht="22.5" customHeight="1">
      <c r="A4015" s="9" t="s">
        <v>11701</v>
      </c>
      <c r="B4015" s="10">
        <v>45611.74253472222</v>
      </c>
      <c r="C4015" s="11" t="s">
        <v>11702</v>
      </c>
      <c r="D4015" s="12">
        <v>11.0</v>
      </c>
      <c r="E4015" s="10" t="s">
        <v>17</v>
      </c>
      <c r="F4015" s="12">
        <v>2024.0</v>
      </c>
      <c r="G4015" s="13" t="s">
        <v>13</v>
      </c>
      <c r="H4015" s="14" t="s">
        <v>2744</v>
      </c>
      <c r="I4015" s="12">
        <v>173.0</v>
      </c>
      <c r="J4015" s="15" t="str">
        <f t="shared" si="1"/>
        <v>Relevant</v>
      </c>
    </row>
    <row r="4016" ht="22.5" customHeight="1">
      <c r="A4016" s="9" t="s">
        <v>11703</v>
      </c>
      <c r="B4016" s="10">
        <v>45436.49518518519</v>
      </c>
      <c r="C4016" s="11" t="s">
        <v>11704</v>
      </c>
      <c r="D4016" s="12">
        <v>5.0</v>
      </c>
      <c r="E4016" s="10" t="s">
        <v>21</v>
      </c>
      <c r="F4016" s="12">
        <v>2024.0</v>
      </c>
      <c r="G4016" s="13" t="s">
        <v>11705</v>
      </c>
      <c r="H4016" s="14" t="s">
        <v>11706</v>
      </c>
      <c r="I4016" s="12">
        <v>0.0</v>
      </c>
      <c r="J4016" s="15" t="str">
        <f t="shared" si="1"/>
        <v>Irrelevant</v>
      </c>
    </row>
    <row r="4017" ht="22.5" customHeight="1">
      <c r="A4017" s="9" t="s">
        <v>11707</v>
      </c>
      <c r="B4017" s="10">
        <v>45473.629270833335</v>
      </c>
      <c r="C4017" s="11" t="s">
        <v>11708</v>
      </c>
      <c r="D4017" s="12">
        <v>6.0</v>
      </c>
      <c r="E4017" s="10" t="s">
        <v>34</v>
      </c>
      <c r="F4017" s="12">
        <v>2024.0</v>
      </c>
      <c r="G4017" s="13" t="s">
        <v>13</v>
      </c>
      <c r="H4017" s="14" t="s">
        <v>56</v>
      </c>
      <c r="I4017" s="12">
        <v>5169.0</v>
      </c>
      <c r="J4017" s="15" t="str">
        <f t="shared" si="1"/>
        <v>Relevant</v>
      </c>
    </row>
    <row r="4018" ht="22.5" customHeight="1">
      <c r="A4018" s="9" t="s">
        <v>11709</v>
      </c>
      <c r="B4018" s="10">
        <v>45615.748877314814</v>
      </c>
      <c r="C4018" s="11" t="s">
        <v>11710</v>
      </c>
      <c r="D4018" s="12">
        <v>11.0</v>
      </c>
      <c r="E4018" s="10" t="s">
        <v>17</v>
      </c>
      <c r="F4018" s="12">
        <v>2024.0</v>
      </c>
      <c r="G4018" s="13" t="s">
        <v>13</v>
      </c>
      <c r="H4018" s="14" t="s">
        <v>11711</v>
      </c>
      <c r="I4018" s="12">
        <v>3762.0</v>
      </c>
      <c r="J4018" s="15" t="str">
        <f t="shared" si="1"/>
        <v>Relevant</v>
      </c>
    </row>
    <row r="4019" ht="22.5" customHeight="1">
      <c r="A4019" s="9" t="s">
        <v>11712</v>
      </c>
      <c r="B4019" s="10">
        <v>45609.53488425926</v>
      </c>
      <c r="C4019" s="11" t="s">
        <v>11713</v>
      </c>
      <c r="D4019" s="12">
        <v>11.0</v>
      </c>
      <c r="E4019" s="10" t="s">
        <v>17</v>
      </c>
      <c r="F4019" s="12">
        <v>2024.0</v>
      </c>
      <c r="G4019" s="13" t="s">
        <v>13</v>
      </c>
      <c r="H4019" s="14" t="s">
        <v>3706</v>
      </c>
      <c r="I4019" s="12">
        <v>492.0</v>
      </c>
      <c r="J4019" s="15" t="str">
        <f t="shared" si="1"/>
        <v>Relevant</v>
      </c>
    </row>
    <row r="4020" ht="22.5" customHeight="1">
      <c r="A4020" s="9" t="s">
        <v>11714</v>
      </c>
      <c r="B4020" s="10">
        <v>45643.25465277778</v>
      </c>
      <c r="C4020" s="11" t="s">
        <v>11715</v>
      </c>
      <c r="D4020" s="12">
        <v>12.0</v>
      </c>
      <c r="E4020" s="10" t="s">
        <v>26</v>
      </c>
      <c r="F4020" s="12">
        <v>2024.0</v>
      </c>
      <c r="G4020" s="13" t="s">
        <v>11716</v>
      </c>
      <c r="H4020" s="14" t="s">
        <v>11717</v>
      </c>
      <c r="I4020" s="12">
        <v>8468849.0</v>
      </c>
      <c r="J4020" s="15" t="str">
        <f t="shared" si="1"/>
        <v>Relevant</v>
      </c>
    </row>
    <row r="4021" ht="22.5" customHeight="1">
      <c r="A4021" s="9" t="s">
        <v>11718</v>
      </c>
      <c r="B4021" s="10">
        <v>45580.603993055556</v>
      </c>
      <c r="C4021" s="11" t="s">
        <v>11719</v>
      </c>
      <c r="D4021" s="12">
        <v>10.0</v>
      </c>
      <c r="E4021" s="10" t="s">
        <v>42</v>
      </c>
      <c r="F4021" s="12">
        <v>2024.0</v>
      </c>
      <c r="G4021" s="13" t="s">
        <v>13</v>
      </c>
      <c r="H4021" s="14" t="s">
        <v>11720</v>
      </c>
      <c r="I4021" s="12">
        <v>9297.0</v>
      </c>
      <c r="J4021" s="15" t="str">
        <f t="shared" si="1"/>
        <v>Relevant</v>
      </c>
    </row>
    <row r="4022" ht="22.5" customHeight="1">
      <c r="A4022" s="9" t="s">
        <v>11721</v>
      </c>
      <c r="B4022" s="10">
        <v>45473.66715277778</v>
      </c>
      <c r="C4022" s="11" t="s">
        <v>11722</v>
      </c>
      <c r="D4022" s="12">
        <v>6.0</v>
      </c>
      <c r="E4022" s="10" t="s">
        <v>34</v>
      </c>
      <c r="F4022" s="12">
        <v>2024.0</v>
      </c>
      <c r="G4022" s="13" t="s">
        <v>13</v>
      </c>
      <c r="H4022" s="14" t="s">
        <v>56</v>
      </c>
      <c r="I4022" s="12">
        <v>9.0</v>
      </c>
      <c r="J4022" s="15" t="str">
        <f t="shared" si="1"/>
        <v>Relevant</v>
      </c>
    </row>
    <row r="4023" ht="22.5" customHeight="1">
      <c r="A4023" s="9" t="s">
        <v>11723</v>
      </c>
      <c r="B4023" s="10">
        <v>45482.341574074075</v>
      </c>
      <c r="C4023" s="11" t="s">
        <v>11724</v>
      </c>
      <c r="D4023" s="12">
        <v>7.0</v>
      </c>
      <c r="E4023" s="10" t="s">
        <v>55</v>
      </c>
      <c r="F4023" s="12">
        <v>2024.0</v>
      </c>
      <c r="G4023" s="13" t="s">
        <v>13</v>
      </c>
      <c r="H4023" s="14" t="s">
        <v>11725</v>
      </c>
      <c r="I4023" s="12">
        <v>1047.0</v>
      </c>
      <c r="J4023" s="15" t="str">
        <f t="shared" si="1"/>
        <v>Irrelevant</v>
      </c>
    </row>
    <row r="4024" ht="22.5" customHeight="1">
      <c r="A4024" s="9" t="s">
        <v>11726</v>
      </c>
      <c r="B4024" s="10">
        <v>45702.80105324074</v>
      </c>
      <c r="C4024" s="11" t="s">
        <v>1909</v>
      </c>
      <c r="D4024" s="12">
        <v>2.0</v>
      </c>
      <c r="E4024" s="10" t="s">
        <v>12</v>
      </c>
      <c r="F4024" s="12">
        <v>2025.0</v>
      </c>
      <c r="G4024" s="13" t="s">
        <v>13</v>
      </c>
      <c r="H4024" s="14" t="s">
        <v>11727</v>
      </c>
      <c r="I4024" s="12">
        <v>15.0</v>
      </c>
      <c r="J4024" s="15" t="str">
        <f t="shared" si="1"/>
        <v>Relevant</v>
      </c>
    </row>
    <row r="4025" ht="22.5" customHeight="1">
      <c r="A4025" s="9" t="s">
        <v>11728</v>
      </c>
      <c r="B4025" s="10">
        <v>45619.38428240741</v>
      </c>
      <c r="C4025" s="11" t="s">
        <v>11729</v>
      </c>
      <c r="D4025" s="12">
        <v>11.0</v>
      </c>
      <c r="E4025" s="10" t="s">
        <v>17</v>
      </c>
      <c r="F4025" s="12">
        <v>2024.0</v>
      </c>
      <c r="G4025" s="13" t="s">
        <v>13</v>
      </c>
      <c r="H4025" s="14" t="s">
        <v>11730</v>
      </c>
      <c r="I4025" s="12">
        <v>14718.0</v>
      </c>
      <c r="J4025" s="15" t="str">
        <f t="shared" si="1"/>
        <v>Relevant</v>
      </c>
    </row>
    <row r="4026" ht="22.5" customHeight="1">
      <c r="A4026" s="9" t="s">
        <v>11731</v>
      </c>
      <c r="B4026" s="10">
        <v>45647.71239583333</v>
      </c>
      <c r="C4026" s="11" t="s">
        <v>11732</v>
      </c>
      <c r="D4026" s="12">
        <v>12.0</v>
      </c>
      <c r="E4026" s="10" t="s">
        <v>26</v>
      </c>
      <c r="F4026" s="12">
        <v>2024.0</v>
      </c>
      <c r="G4026" s="13" t="s">
        <v>13</v>
      </c>
      <c r="H4026" s="14" t="s">
        <v>11733</v>
      </c>
      <c r="I4026" s="12">
        <v>14.0</v>
      </c>
      <c r="J4026" s="15" t="str">
        <f t="shared" si="1"/>
        <v>Relevant</v>
      </c>
    </row>
    <row r="4027" ht="22.5" customHeight="1">
      <c r="A4027" s="9" t="s">
        <v>11734</v>
      </c>
      <c r="B4027" s="10">
        <v>45598.25329861111</v>
      </c>
      <c r="C4027" s="11" t="s">
        <v>11735</v>
      </c>
      <c r="D4027" s="12">
        <v>11.0</v>
      </c>
      <c r="E4027" s="10" t="s">
        <v>17</v>
      </c>
      <c r="F4027" s="12">
        <v>2024.0</v>
      </c>
      <c r="G4027" s="13" t="s">
        <v>11736</v>
      </c>
      <c r="H4027" s="14" t="s">
        <v>11737</v>
      </c>
      <c r="I4027" s="12">
        <v>421.0</v>
      </c>
      <c r="J4027" s="15" t="str">
        <f t="shared" si="1"/>
        <v>Relevant</v>
      </c>
    </row>
    <row r="4028" ht="22.5" customHeight="1">
      <c r="A4028" s="9" t="s">
        <v>11738</v>
      </c>
      <c r="B4028" s="10">
        <v>45587.65323934028</v>
      </c>
      <c r="C4028" s="11" t="s">
        <v>11739</v>
      </c>
      <c r="D4028" s="12">
        <v>10.0</v>
      </c>
      <c r="E4028" s="10" t="s">
        <v>42</v>
      </c>
      <c r="F4028" s="12">
        <v>2024.0</v>
      </c>
      <c r="G4028" s="13" t="s">
        <v>11740</v>
      </c>
      <c r="H4028" s="14" t="s">
        <v>11741</v>
      </c>
      <c r="I4028" s="12">
        <v>1736725.0</v>
      </c>
      <c r="J4028" s="15" t="str">
        <f t="shared" si="1"/>
        <v>Relevant</v>
      </c>
    </row>
    <row r="4029" ht="22.5" customHeight="1">
      <c r="A4029" s="9" t="s">
        <v>11742</v>
      </c>
      <c r="B4029" s="10">
        <v>45574.560428240744</v>
      </c>
      <c r="C4029" s="11" t="s">
        <v>11743</v>
      </c>
      <c r="D4029" s="12">
        <v>10.0</v>
      </c>
      <c r="E4029" s="10" t="s">
        <v>42</v>
      </c>
      <c r="F4029" s="12">
        <v>2024.0</v>
      </c>
      <c r="G4029" s="13" t="s">
        <v>13</v>
      </c>
      <c r="H4029" s="14" t="s">
        <v>9482</v>
      </c>
      <c r="I4029" s="12">
        <v>330.0</v>
      </c>
      <c r="J4029" s="15" t="str">
        <f t="shared" si="1"/>
        <v>Relevant</v>
      </c>
    </row>
    <row r="4030" ht="22.5" customHeight="1">
      <c r="A4030" s="9" t="s">
        <v>11744</v>
      </c>
      <c r="B4030" s="10">
        <v>45646.39435185185</v>
      </c>
      <c r="C4030" s="11" t="s">
        <v>11745</v>
      </c>
      <c r="D4030" s="12">
        <v>12.0</v>
      </c>
      <c r="E4030" s="10" t="s">
        <v>26</v>
      </c>
      <c r="F4030" s="12">
        <v>2024.0</v>
      </c>
      <c r="G4030" s="13" t="s">
        <v>13</v>
      </c>
      <c r="H4030" s="14" t="s">
        <v>11746</v>
      </c>
      <c r="I4030" s="12">
        <v>284.0</v>
      </c>
      <c r="J4030" s="15" t="str">
        <f t="shared" si="1"/>
        <v>Irrelevant</v>
      </c>
    </row>
    <row r="4031" ht="22.5" customHeight="1">
      <c r="A4031" s="9" t="s">
        <v>11747</v>
      </c>
      <c r="B4031" s="10">
        <v>45616.729780092595</v>
      </c>
      <c r="C4031" s="11" t="s">
        <v>11748</v>
      </c>
      <c r="D4031" s="12">
        <v>11.0</v>
      </c>
      <c r="E4031" s="10" t="s">
        <v>17</v>
      </c>
      <c r="F4031" s="12">
        <v>2024.0</v>
      </c>
      <c r="G4031" s="13" t="s">
        <v>13</v>
      </c>
      <c r="H4031" s="14" t="s">
        <v>31</v>
      </c>
      <c r="I4031" s="12">
        <v>161.0</v>
      </c>
      <c r="J4031" s="15" t="str">
        <f t="shared" si="1"/>
        <v>Relevant</v>
      </c>
    </row>
    <row r="4032" ht="22.5" customHeight="1">
      <c r="A4032" s="9" t="s">
        <v>11749</v>
      </c>
      <c r="B4032" s="10">
        <v>45711.51138888889</v>
      </c>
      <c r="C4032" s="11" t="s">
        <v>11750</v>
      </c>
      <c r="D4032" s="12">
        <v>2.0</v>
      </c>
      <c r="E4032" s="10" t="s">
        <v>12</v>
      </c>
      <c r="F4032" s="12">
        <v>2025.0</v>
      </c>
      <c r="G4032" s="13" t="s">
        <v>13</v>
      </c>
      <c r="H4032" s="14" t="s">
        <v>52</v>
      </c>
      <c r="I4032" s="12">
        <v>1095.0</v>
      </c>
      <c r="J4032" s="15" t="str">
        <f t="shared" si="1"/>
        <v>Relevant</v>
      </c>
    </row>
    <row r="4033" ht="22.5" customHeight="1">
      <c r="A4033" s="9" t="s">
        <v>11751</v>
      </c>
      <c r="B4033" s="10">
        <v>45742.83190972222</v>
      </c>
      <c r="C4033" s="11" t="s">
        <v>11752</v>
      </c>
      <c r="D4033" s="12">
        <v>3.0</v>
      </c>
      <c r="E4033" s="10" t="s">
        <v>59</v>
      </c>
      <c r="F4033" s="12">
        <v>2025.0</v>
      </c>
      <c r="G4033" s="13" t="s">
        <v>13</v>
      </c>
      <c r="H4033" s="14" t="s">
        <v>204</v>
      </c>
      <c r="I4033" s="12">
        <v>75.0</v>
      </c>
      <c r="J4033" s="15" t="str">
        <f t="shared" si="1"/>
        <v>Relevant</v>
      </c>
    </row>
    <row r="4034" ht="22.5" customHeight="1">
      <c r="A4034" s="9" t="s">
        <v>11753</v>
      </c>
      <c r="B4034" s="10">
        <v>45705.734305555554</v>
      </c>
      <c r="C4034" s="11" t="s">
        <v>11754</v>
      </c>
      <c r="D4034" s="12">
        <v>2.0</v>
      </c>
      <c r="E4034" s="10" t="s">
        <v>12</v>
      </c>
      <c r="F4034" s="12">
        <v>2025.0</v>
      </c>
      <c r="G4034" s="13" t="s">
        <v>11755</v>
      </c>
      <c r="H4034" s="14" t="s">
        <v>11756</v>
      </c>
      <c r="I4034" s="12">
        <v>0.0</v>
      </c>
      <c r="J4034" s="15" t="str">
        <f t="shared" si="1"/>
        <v>Relevant</v>
      </c>
    </row>
    <row r="4035" ht="22.5" customHeight="1">
      <c r="A4035" s="9" t="s">
        <v>11757</v>
      </c>
      <c r="B4035" s="10">
        <v>45631.768379629626</v>
      </c>
      <c r="C4035" s="11" t="s">
        <v>11758</v>
      </c>
      <c r="D4035" s="12">
        <v>12.0</v>
      </c>
      <c r="E4035" s="10" t="s">
        <v>26</v>
      </c>
      <c r="F4035" s="12">
        <v>2024.0</v>
      </c>
      <c r="G4035" s="13" t="s">
        <v>11759</v>
      </c>
      <c r="H4035" s="14" t="s">
        <v>11760</v>
      </c>
      <c r="I4035" s="12">
        <v>0.0</v>
      </c>
      <c r="J4035" s="15" t="str">
        <f t="shared" si="1"/>
        <v>Relevant</v>
      </c>
    </row>
    <row r="4036" ht="22.5" customHeight="1">
      <c r="A4036" s="9" t="s">
        <v>11761</v>
      </c>
      <c r="B4036" s="10">
        <v>45599.34861111111</v>
      </c>
      <c r="C4036" s="11" t="s">
        <v>11762</v>
      </c>
      <c r="D4036" s="12">
        <v>11.0</v>
      </c>
      <c r="E4036" s="10" t="s">
        <v>17</v>
      </c>
      <c r="F4036" s="12">
        <v>2024.0</v>
      </c>
      <c r="G4036" s="13" t="s">
        <v>11763</v>
      </c>
      <c r="H4036" s="14" t="s">
        <v>11764</v>
      </c>
      <c r="I4036" s="12">
        <v>1.5232462E7</v>
      </c>
      <c r="J4036" s="15" t="str">
        <f t="shared" si="1"/>
        <v>Relevant</v>
      </c>
    </row>
    <row r="4037" ht="22.5" customHeight="1">
      <c r="A4037" s="9" t="s">
        <v>11765</v>
      </c>
      <c r="B4037" s="10">
        <v>45585.73170138889</v>
      </c>
      <c r="C4037" s="11" t="s">
        <v>11766</v>
      </c>
      <c r="D4037" s="12">
        <v>10.0</v>
      </c>
      <c r="E4037" s="10" t="s">
        <v>42</v>
      </c>
      <c r="F4037" s="12">
        <v>2024.0</v>
      </c>
      <c r="G4037" s="13" t="s">
        <v>13</v>
      </c>
      <c r="H4037" s="14" t="s">
        <v>1119</v>
      </c>
      <c r="I4037" s="12">
        <v>1667.0</v>
      </c>
      <c r="J4037" s="15" t="str">
        <f t="shared" si="1"/>
        <v>Relevant</v>
      </c>
    </row>
    <row r="4038" ht="22.5" customHeight="1">
      <c r="A4038" s="9" t="s">
        <v>11767</v>
      </c>
      <c r="B4038" s="10">
        <v>45448.594618055555</v>
      </c>
      <c r="C4038" s="11" t="s">
        <v>11768</v>
      </c>
      <c r="D4038" s="12">
        <v>6.0</v>
      </c>
      <c r="E4038" s="10" t="s">
        <v>34</v>
      </c>
      <c r="F4038" s="12">
        <v>2024.0</v>
      </c>
      <c r="G4038" s="13" t="s">
        <v>13</v>
      </c>
      <c r="H4038" s="14" t="s">
        <v>11769</v>
      </c>
      <c r="I4038" s="12">
        <v>34.0</v>
      </c>
      <c r="J4038" s="15" t="str">
        <f t="shared" si="1"/>
        <v>Relevant</v>
      </c>
    </row>
    <row r="4039" ht="22.5" customHeight="1">
      <c r="A4039" s="9" t="s">
        <v>11770</v>
      </c>
      <c r="B4039" s="10">
        <v>45614.953680555554</v>
      </c>
      <c r="C4039" s="11" t="s">
        <v>11771</v>
      </c>
      <c r="D4039" s="12">
        <v>11.0</v>
      </c>
      <c r="E4039" s="10" t="s">
        <v>17</v>
      </c>
      <c r="F4039" s="12">
        <v>2024.0</v>
      </c>
      <c r="G4039" s="13" t="s">
        <v>11772</v>
      </c>
      <c r="H4039" s="14" t="s">
        <v>11773</v>
      </c>
      <c r="I4039" s="12">
        <v>0.0</v>
      </c>
      <c r="J4039" s="15" t="str">
        <f t="shared" si="1"/>
        <v>Relevant</v>
      </c>
    </row>
    <row r="4040" ht="22.5" customHeight="1">
      <c r="A4040" s="9" t="s">
        <v>11774</v>
      </c>
      <c r="B4040" s="10">
        <v>45649.930555555555</v>
      </c>
      <c r="C4040" s="11" t="s">
        <v>11775</v>
      </c>
      <c r="D4040" s="12">
        <v>12.0</v>
      </c>
      <c r="E4040" s="10" t="s">
        <v>26</v>
      </c>
      <c r="F4040" s="12">
        <v>2024.0</v>
      </c>
      <c r="G4040" s="13" t="s">
        <v>13</v>
      </c>
      <c r="H4040" s="14" t="s">
        <v>11776</v>
      </c>
      <c r="I4040" s="12">
        <v>19327.0</v>
      </c>
      <c r="J4040" s="15" t="str">
        <f t="shared" si="1"/>
        <v>Relevant</v>
      </c>
    </row>
    <row r="4041" ht="22.5" customHeight="1">
      <c r="A4041" s="9" t="s">
        <v>11777</v>
      </c>
      <c r="B4041" s="10">
        <v>45566.24690203703</v>
      </c>
      <c r="C4041" s="11" t="s">
        <v>11778</v>
      </c>
      <c r="D4041" s="12">
        <v>10.0</v>
      </c>
      <c r="E4041" s="10" t="s">
        <v>42</v>
      </c>
      <c r="F4041" s="12">
        <v>2024.0</v>
      </c>
      <c r="G4041" s="13" t="s">
        <v>11779</v>
      </c>
      <c r="H4041" s="14" t="s">
        <v>11780</v>
      </c>
      <c r="I4041" s="12">
        <v>1.2767834E7</v>
      </c>
      <c r="J4041" s="15" t="str">
        <f t="shared" si="1"/>
        <v>Irrelevant</v>
      </c>
    </row>
    <row r="4042" ht="22.5" customHeight="1">
      <c r="A4042" s="9" t="s">
        <v>11781</v>
      </c>
      <c r="B4042" s="10">
        <v>45600.5378125</v>
      </c>
      <c r="C4042" s="11" t="s">
        <v>11782</v>
      </c>
      <c r="D4042" s="12">
        <v>11.0</v>
      </c>
      <c r="E4042" s="10" t="s">
        <v>17</v>
      </c>
      <c r="F4042" s="12">
        <v>2024.0</v>
      </c>
      <c r="G4042" s="13" t="s">
        <v>13</v>
      </c>
      <c r="H4042" s="14" t="s">
        <v>815</v>
      </c>
      <c r="I4042" s="12">
        <v>42.0</v>
      </c>
      <c r="J4042" s="15" t="str">
        <f t="shared" si="1"/>
        <v>Relevant</v>
      </c>
    </row>
    <row r="4043" ht="22.5" customHeight="1">
      <c r="A4043" s="9" t="s">
        <v>11783</v>
      </c>
      <c r="B4043" s="10">
        <v>45613.97015046296</v>
      </c>
      <c r="C4043" s="11" t="s">
        <v>11784</v>
      </c>
      <c r="D4043" s="12">
        <v>11.0</v>
      </c>
      <c r="E4043" s="10" t="s">
        <v>17</v>
      </c>
      <c r="F4043" s="12">
        <v>2024.0</v>
      </c>
      <c r="G4043" s="13" t="s">
        <v>13</v>
      </c>
      <c r="H4043" s="14" t="s">
        <v>1375</v>
      </c>
      <c r="I4043" s="12">
        <v>204.0</v>
      </c>
      <c r="J4043" s="15" t="str">
        <f t="shared" si="1"/>
        <v>Relevant</v>
      </c>
    </row>
    <row r="4044" ht="22.5" customHeight="1">
      <c r="A4044" s="9" t="s">
        <v>11785</v>
      </c>
      <c r="B4044" s="10">
        <v>45593.380219907405</v>
      </c>
      <c r="C4044" s="11" t="s">
        <v>11786</v>
      </c>
      <c r="D4044" s="12">
        <v>10.0</v>
      </c>
      <c r="E4044" s="10" t="s">
        <v>42</v>
      </c>
      <c r="F4044" s="12">
        <v>2024.0</v>
      </c>
      <c r="G4044" s="13" t="s">
        <v>13</v>
      </c>
      <c r="H4044" s="14" t="s">
        <v>11787</v>
      </c>
      <c r="I4044" s="12">
        <v>518.0</v>
      </c>
      <c r="J4044" s="15" t="str">
        <f t="shared" si="1"/>
        <v>Relevant</v>
      </c>
    </row>
    <row r="4045" ht="22.5" customHeight="1">
      <c r="A4045" s="9" t="s">
        <v>11788</v>
      </c>
      <c r="B4045" s="10">
        <v>45592.84775462963</v>
      </c>
      <c r="C4045" s="11" t="s">
        <v>11789</v>
      </c>
      <c r="D4045" s="12">
        <v>10.0</v>
      </c>
      <c r="E4045" s="10" t="s">
        <v>42</v>
      </c>
      <c r="F4045" s="12">
        <v>2024.0</v>
      </c>
      <c r="G4045" s="13" t="s">
        <v>13</v>
      </c>
      <c r="H4045" s="14" t="s">
        <v>131</v>
      </c>
      <c r="I4045" s="12">
        <v>17.0</v>
      </c>
      <c r="J4045" s="15" t="str">
        <f t="shared" si="1"/>
        <v>Relevant</v>
      </c>
    </row>
    <row r="4046" ht="22.5" customHeight="1">
      <c r="A4046" s="9" t="s">
        <v>11790</v>
      </c>
      <c r="B4046" s="10">
        <v>45616.554236111115</v>
      </c>
      <c r="C4046" s="11" t="s">
        <v>11791</v>
      </c>
      <c r="D4046" s="12">
        <v>11.0</v>
      </c>
      <c r="E4046" s="10" t="s">
        <v>17</v>
      </c>
      <c r="F4046" s="12">
        <v>2024.0</v>
      </c>
      <c r="G4046" s="13" t="s">
        <v>13</v>
      </c>
      <c r="H4046" s="14" t="s">
        <v>11792</v>
      </c>
      <c r="I4046" s="12">
        <v>3303.0</v>
      </c>
      <c r="J4046" s="15" t="str">
        <f t="shared" si="1"/>
        <v>Relevant</v>
      </c>
    </row>
    <row r="4047" ht="22.5" customHeight="1">
      <c r="A4047" s="9" t="s">
        <v>11793</v>
      </c>
      <c r="B4047" s="10">
        <v>45610.75837962963</v>
      </c>
      <c r="C4047" s="11" t="s">
        <v>11794</v>
      </c>
      <c r="D4047" s="12">
        <v>11.0</v>
      </c>
      <c r="E4047" s="10" t="s">
        <v>17</v>
      </c>
      <c r="F4047" s="12">
        <v>2024.0</v>
      </c>
      <c r="G4047" s="13" t="s">
        <v>13</v>
      </c>
      <c r="H4047" s="14" t="s">
        <v>47</v>
      </c>
      <c r="I4047" s="12">
        <v>262.0</v>
      </c>
      <c r="J4047" s="15" t="str">
        <f t="shared" si="1"/>
        <v>Relevant</v>
      </c>
    </row>
    <row r="4048" ht="22.5" customHeight="1">
      <c r="A4048" s="9" t="s">
        <v>11795</v>
      </c>
      <c r="B4048" s="10">
        <v>45502.579909340275</v>
      </c>
      <c r="C4048" s="11" t="s">
        <v>11796</v>
      </c>
      <c r="D4048" s="12">
        <v>7.0</v>
      </c>
      <c r="E4048" s="10" t="s">
        <v>55</v>
      </c>
      <c r="F4048" s="12">
        <v>2024.0</v>
      </c>
      <c r="G4048" s="13" t="s">
        <v>11797</v>
      </c>
      <c r="H4048" s="14" t="s">
        <v>11798</v>
      </c>
      <c r="I4048" s="12">
        <v>1.4438863E7</v>
      </c>
      <c r="J4048" s="15" t="str">
        <f t="shared" si="1"/>
        <v>Irrelevant</v>
      </c>
    </row>
    <row r="4049" ht="22.5" customHeight="1">
      <c r="A4049" s="9" t="s">
        <v>11799</v>
      </c>
      <c r="B4049" s="10">
        <v>45720.952372685184</v>
      </c>
      <c r="C4049" s="11" t="s">
        <v>11800</v>
      </c>
      <c r="D4049" s="12">
        <v>3.0</v>
      </c>
      <c r="E4049" s="10" t="s">
        <v>59</v>
      </c>
      <c r="F4049" s="12">
        <v>2025.0</v>
      </c>
      <c r="G4049" s="13" t="s">
        <v>13</v>
      </c>
      <c r="H4049" s="14" t="s">
        <v>11801</v>
      </c>
      <c r="I4049" s="12">
        <v>4301.0</v>
      </c>
      <c r="J4049" s="15" t="str">
        <f t="shared" si="1"/>
        <v>Relevant</v>
      </c>
    </row>
    <row r="4050" ht="22.5" customHeight="1">
      <c r="A4050" s="9" t="s">
        <v>11802</v>
      </c>
      <c r="B4050" s="10">
        <v>45558.784791666665</v>
      </c>
      <c r="C4050" s="11" t="s">
        <v>8122</v>
      </c>
      <c r="D4050" s="12">
        <v>9.0</v>
      </c>
      <c r="E4050" s="10" t="s">
        <v>114</v>
      </c>
      <c r="F4050" s="12">
        <v>2024.0</v>
      </c>
      <c r="G4050" s="13" t="s">
        <v>13</v>
      </c>
      <c r="H4050" s="14" t="s">
        <v>11803</v>
      </c>
      <c r="I4050" s="12">
        <v>514.0</v>
      </c>
      <c r="J4050" s="15" t="str">
        <f t="shared" si="1"/>
        <v>Irrelevant</v>
      </c>
    </row>
    <row r="4051" ht="22.5" customHeight="1">
      <c r="A4051" s="9" t="s">
        <v>11804</v>
      </c>
      <c r="B4051" s="10">
        <v>45697.897777777776</v>
      </c>
      <c r="C4051" s="11" t="s">
        <v>11805</v>
      </c>
      <c r="D4051" s="12">
        <v>2.0</v>
      </c>
      <c r="E4051" s="10" t="s">
        <v>12</v>
      </c>
      <c r="F4051" s="12">
        <v>2025.0</v>
      </c>
      <c r="G4051" s="13" t="s">
        <v>13</v>
      </c>
      <c r="H4051" s="14" t="s">
        <v>14</v>
      </c>
      <c r="I4051" s="12">
        <v>11.0</v>
      </c>
      <c r="J4051" s="15" t="str">
        <f t="shared" si="1"/>
        <v>Relevant</v>
      </c>
    </row>
    <row r="4052" ht="22.5" customHeight="1">
      <c r="A4052" s="9" t="s">
        <v>11806</v>
      </c>
      <c r="B4052" s="10">
        <v>45562.371828703705</v>
      </c>
      <c r="C4052" s="11" t="s">
        <v>11807</v>
      </c>
      <c r="D4052" s="12">
        <v>9.0</v>
      </c>
      <c r="E4052" s="10" t="s">
        <v>114</v>
      </c>
      <c r="F4052" s="12">
        <v>2024.0</v>
      </c>
      <c r="G4052" s="13" t="s">
        <v>11808</v>
      </c>
      <c r="H4052" s="14" t="s">
        <v>11809</v>
      </c>
      <c r="I4052" s="12">
        <v>65508.0</v>
      </c>
      <c r="J4052" s="15" t="str">
        <f t="shared" si="1"/>
        <v>Irrelevant</v>
      </c>
    </row>
    <row r="4053" ht="22.5" customHeight="1">
      <c r="A4053" s="9" t="s">
        <v>11810</v>
      </c>
      <c r="B4053" s="10">
        <v>45615.73510416667</v>
      </c>
      <c r="C4053" s="11" t="s">
        <v>11811</v>
      </c>
      <c r="D4053" s="12">
        <v>11.0</v>
      </c>
      <c r="E4053" s="10" t="s">
        <v>17</v>
      </c>
      <c r="F4053" s="12">
        <v>2024.0</v>
      </c>
      <c r="G4053" s="13" t="s">
        <v>13</v>
      </c>
      <c r="H4053" s="14" t="s">
        <v>781</v>
      </c>
      <c r="I4053" s="12">
        <v>1444.0</v>
      </c>
      <c r="J4053" s="15" t="str">
        <f t="shared" si="1"/>
        <v>Irrelevant</v>
      </c>
    </row>
    <row r="4054" ht="22.5" customHeight="1">
      <c r="A4054" s="9" t="s">
        <v>11812</v>
      </c>
      <c r="B4054" s="10">
        <v>45580.87863425926</v>
      </c>
      <c r="C4054" s="11" t="s">
        <v>11813</v>
      </c>
      <c r="D4054" s="12">
        <v>10.0</v>
      </c>
      <c r="E4054" s="10" t="s">
        <v>42</v>
      </c>
      <c r="F4054" s="12">
        <v>2024.0</v>
      </c>
      <c r="G4054" s="13" t="s">
        <v>13</v>
      </c>
      <c r="H4054" s="14" t="s">
        <v>642</v>
      </c>
      <c r="I4054" s="12">
        <v>35.0</v>
      </c>
      <c r="J4054" s="15" t="str">
        <f t="shared" si="1"/>
        <v>Relevant</v>
      </c>
    </row>
    <row r="4055" ht="22.5" customHeight="1">
      <c r="A4055" s="9" t="s">
        <v>11814</v>
      </c>
      <c r="B4055" s="10">
        <v>45534.47657407408</v>
      </c>
      <c r="C4055" s="11" t="s">
        <v>11815</v>
      </c>
      <c r="D4055" s="12">
        <v>8.0</v>
      </c>
      <c r="E4055" s="10" t="s">
        <v>167</v>
      </c>
      <c r="F4055" s="12">
        <v>2024.0</v>
      </c>
      <c r="G4055" s="13" t="s">
        <v>13</v>
      </c>
      <c r="H4055" s="14" t="s">
        <v>11816</v>
      </c>
      <c r="I4055" s="12">
        <v>5774.0</v>
      </c>
      <c r="J4055" s="15" t="str">
        <f t="shared" si="1"/>
        <v>Irrelevant</v>
      </c>
    </row>
    <row r="4056" ht="22.5" customHeight="1">
      <c r="A4056" s="9" t="s">
        <v>11817</v>
      </c>
      <c r="B4056" s="10">
        <v>45586.965625</v>
      </c>
      <c r="C4056" s="11" t="s">
        <v>11818</v>
      </c>
      <c r="D4056" s="12">
        <v>10.0</v>
      </c>
      <c r="E4056" s="10" t="s">
        <v>42</v>
      </c>
      <c r="F4056" s="12">
        <v>2024.0</v>
      </c>
      <c r="G4056" s="13" t="s">
        <v>13</v>
      </c>
      <c r="H4056" s="14" t="s">
        <v>175</v>
      </c>
      <c r="I4056" s="12">
        <v>435.0</v>
      </c>
      <c r="J4056" s="15" t="str">
        <f t="shared" si="1"/>
        <v>Irrelevant</v>
      </c>
    </row>
    <row r="4057" ht="22.5" customHeight="1">
      <c r="A4057" s="9" t="s">
        <v>11819</v>
      </c>
      <c r="B4057" s="10">
        <v>45667.60628472222</v>
      </c>
      <c r="C4057" s="11" t="s">
        <v>11820</v>
      </c>
      <c r="D4057" s="12">
        <v>1.0</v>
      </c>
      <c r="E4057" s="10" t="s">
        <v>70</v>
      </c>
      <c r="F4057" s="12">
        <v>2025.0</v>
      </c>
      <c r="G4057" s="13" t="s">
        <v>13</v>
      </c>
      <c r="H4057" s="14" t="s">
        <v>6387</v>
      </c>
      <c r="I4057" s="12">
        <v>437.0</v>
      </c>
      <c r="J4057" s="15" t="str">
        <f t="shared" si="1"/>
        <v>Relevant</v>
      </c>
    </row>
    <row r="4058" ht="22.5" customHeight="1">
      <c r="A4058" s="9" t="s">
        <v>11821</v>
      </c>
      <c r="B4058" s="10">
        <v>45506.50021990741</v>
      </c>
      <c r="C4058" s="11" t="s">
        <v>11822</v>
      </c>
      <c r="D4058" s="12">
        <v>8.0</v>
      </c>
      <c r="E4058" s="10" t="s">
        <v>167</v>
      </c>
      <c r="F4058" s="12">
        <v>2024.0</v>
      </c>
      <c r="G4058" s="13" t="s">
        <v>13</v>
      </c>
      <c r="H4058" s="14" t="s">
        <v>11823</v>
      </c>
      <c r="I4058" s="12">
        <v>1058.0</v>
      </c>
      <c r="J4058" s="15" t="str">
        <f t="shared" si="1"/>
        <v>Relevant</v>
      </c>
    </row>
    <row r="4059" ht="22.5" customHeight="1">
      <c r="A4059" s="9" t="s">
        <v>11824</v>
      </c>
      <c r="B4059" s="10">
        <v>45580.59216435185</v>
      </c>
      <c r="C4059" s="11" t="s">
        <v>11825</v>
      </c>
      <c r="D4059" s="12">
        <v>10.0</v>
      </c>
      <c r="E4059" s="10" t="s">
        <v>42</v>
      </c>
      <c r="F4059" s="12">
        <v>2024.0</v>
      </c>
      <c r="G4059" s="13" t="s">
        <v>13</v>
      </c>
      <c r="H4059" s="14" t="s">
        <v>11826</v>
      </c>
      <c r="I4059" s="12">
        <v>4215.0</v>
      </c>
      <c r="J4059" s="15" t="str">
        <f t="shared" si="1"/>
        <v>Relevant</v>
      </c>
    </row>
    <row r="4060" ht="22.5" customHeight="1">
      <c r="A4060" s="9" t="s">
        <v>11827</v>
      </c>
      <c r="B4060" s="10">
        <v>45746.83237268519</v>
      </c>
      <c r="C4060" s="11" t="s">
        <v>11828</v>
      </c>
      <c r="D4060" s="12">
        <v>3.0</v>
      </c>
      <c r="E4060" s="10" t="s">
        <v>59</v>
      </c>
      <c r="F4060" s="12">
        <v>2025.0</v>
      </c>
      <c r="G4060" s="13" t="s">
        <v>13</v>
      </c>
      <c r="H4060" s="14" t="s">
        <v>11829</v>
      </c>
      <c r="I4060" s="12">
        <v>209.0</v>
      </c>
      <c r="J4060" s="15" t="str">
        <f t="shared" si="1"/>
        <v>Relevant</v>
      </c>
    </row>
    <row r="4061" ht="22.5" customHeight="1">
      <c r="A4061" s="9" t="s">
        <v>11830</v>
      </c>
      <c r="B4061" s="10">
        <v>45710.65795138889</v>
      </c>
      <c r="C4061" s="11" t="s">
        <v>11831</v>
      </c>
      <c r="D4061" s="12">
        <v>2.0</v>
      </c>
      <c r="E4061" s="10" t="s">
        <v>12</v>
      </c>
      <c r="F4061" s="12">
        <v>2025.0</v>
      </c>
      <c r="G4061" s="13" t="s">
        <v>13</v>
      </c>
      <c r="H4061" s="14" t="s">
        <v>52</v>
      </c>
      <c r="I4061" s="12">
        <v>857.0</v>
      </c>
      <c r="J4061" s="15" t="str">
        <f t="shared" si="1"/>
        <v>Relevant</v>
      </c>
    </row>
    <row r="4062" ht="22.5" customHeight="1">
      <c r="A4062" s="9" t="s">
        <v>11832</v>
      </c>
      <c r="B4062" s="10">
        <v>45597.39135416667</v>
      </c>
      <c r="C4062" s="11" t="s">
        <v>11833</v>
      </c>
      <c r="D4062" s="12">
        <v>11.0</v>
      </c>
      <c r="E4062" s="10" t="s">
        <v>17</v>
      </c>
      <c r="F4062" s="12">
        <v>2024.0</v>
      </c>
      <c r="G4062" s="13" t="s">
        <v>13</v>
      </c>
      <c r="H4062" s="14" t="s">
        <v>11834</v>
      </c>
      <c r="I4062" s="12">
        <v>3648.0</v>
      </c>
      <c r="J4062" s="15" t="str">
        <f t="shared" si="1"/>
        <v>Relevant</v>
      </c>
    </row>
    <row r="4063" ht="22.5" customHeight="1">
      <c r="A4063" s="9" t="s">
        <v>11835</v>
      </c>
      <c r="B4063" s="10">
        <v>45639.953414351854</v>
      </c>
      <c r="C4063" s="11" t="s">
        <v>11836</v>
      </c>
      <c r="D4063" s="12">
        <v>12.0</v>
      </c>
      <c r="E4063" s="10" t="s">
        <v>26</v>
      </c>
      <c r="F4063" s="12">
        <v>2024.0</v>
      </c>
      <c r="G4063" s="13" t="s">
        <v>11837</v>
      </c>
      <c r="H4063" s="14" t="s">
        <v>11838</v>
      </c>
      <c r="I4063" s="12">
        <v>622887.0</v>
      </c>
      <c r="J4063" s="15" t="str">
        <f t="shared" si="1"/>
        <v>Irrelevant</v>
      </c>
    </row>
    <row r="4064" ht="22.5" customHeight="1">
      <c r="A4064" s="9" t="s">
        <v>11839</v>
      </c>
      <c r="B4064" s="10">
        <v>45725.585185185184</v>
      </c>
      <c r="C4064" s="11" t="s">
        <v>11840</v>
      </c>
      <c r="D4064" s="12">
        <v>3.0</v>
      </c>
      <c r="E4064" s="10" t="s">
        <v>59</v>
      </c>
      <c r="F4064" s="12">
        <v>2025.0</v>
      </c>
      <c r="G4064" s="13" t="s">
        <v>13</v>
      </c>
      <c r="H4064" s="14" t="s">
        <v>11841</v>
      </c>
      <c r="I4064" s="12">
        <v>358363.0</v>
      </c>
      <c r="J4064" s="15" t="str">
        <f t="shared" si="1"/>
        <v>Relevant</v>
      </c>
    </row>
    <row r="4065" ht="22.5" customHeight="1">
      <c r="A4065" s="9" t="s">
        <v>11842</v>
      </c>
      <c r="B4065" s="10">
        <v>45434.539976851855</v>
      </c>
      <c r="C4065" s="11" t="s">
        <v>11843</v>
      </c>
      <c r="D4065" s="12">
        <v>5.0</v>
      </c>
      <c r="E4065" s="10" t="s">
        <v>21</v>
      </c>
      <c r="F4065" s="12">
        <v>2024.0</v>
      </c>
      <c r="G4065" s="13" t="s">
        <v>13</v>
      </c>
      <c r="H4065" s="14" t="s">
        <v>189</v>
      </c>
      <c r="I4065" s="12">
        <v>94.0</v>
      </c>
      <c r="J4065" s="15" t="str">
        <f t="shared" si="1"/>
        <v>Relevant</v>
      </c>
    </row>
    <row r="4066" ht="22.5" customHeight="1">
      <c r="A4066" s="9" t="s">
        <v>11844</v>
      </c>
      <c r="B4066" s="10">
        <v>45697.4624537037</v>
      </c>
      <c r="C4066" s="11" t="s">
        <v>11845</v>
      </c>
      <c r="D4066" s="12">
        <v>2.0</v>
      </c>
      <c r="E4066" s="10" t="s">
        <v>12</v>
      </c>
      <c r="F4066" s="12">
        <v>2025.0</v>
      </c>
      <c r="G4066" s="13" t="s">
        <v>13</v>
      </c>
      <c r="H4066" s="14" t="s">
        <v>14</v>
      </c>
      <c r="I4066" s="12">
        <v>115.0</v>
      </c>
      <c r="J4066" s="15" t="str">
        <f t="shared" si="1"/>
        <v>Relevant</v>
      </c>
    </row>
    <row r="4067" ht="22.5" customHeight="1">
      <c r="A4067" s="9" t="s">
        <v>11846</v>
      </c>
      <c r="B4067" s="10">
        <v>45605.417083333334</v>
      </c>
      <c r="C4067" s="11" t="s">
        <v>11847</v>
      </c>
      <c r="D4067" s="12">
        <v>11.0</v>
      </c>
      <c r="E4067" s="10" t="s">
        <v>17</v>
      </c>
      <c r="F4067" s="12">
        <v>2024.0</v>
      </c>
      <c r="G4067" s="13" t="s">
        <v>11848</v>
      </c>
      <c r="H4067" s="14" t="s">
        <v>11849</v>
      </c>
      <c r="I4067" s="12">
        <v>2495345.0</v>
      </c>
      <c r="J4067" s="15" t="str">
        <f t="shared" si="1"/>
        <v>Irrelevant</v>
      </c>
    </row>
    <row r="4068" ht="22.5" customHeight="1">
      <c r="A4068" s="9" t="s">
        <v>11850</v>
      </c>
      <c r="B4068" s="10">
        <v>45614.831145833334</v>
      </c>
      <c r="C4068" s="11" t="s">
        <v>11851</v>
      </c>
      <c r="D4068" s="12">
        <v>11.0</v>
      </c>
      <c r="E4068" s="10" t="s">
        <v>17</v>
      </c>
      <c r="F4068" s="12">
        <v>2024.0</v>
      </c>
      <c r="G4068" s="13" t="s">
        <v>13</v>
      </c>
      <c r="H4068" s="14" t="s">
        <v>11852</v>
      </c>
      <c r="I4068" s="12">
        <v>4080.0</v>
      </c>
      <c r="J4068" s="15" t="str">
        <f t="shared" si="1"/>
        <v>Relevant</v>
      </c>
    </row>
    <row r="4069" ht="22.5" customHeight="1">
      <c r="A4069" s="9" t="s">
        <v>11853</v>
      </c>
      <c r="B4069" s="10">
        <v>45740.572384259256</v>
      </c>
      <c r="C4069" s="11" t="s">
        <v>11854</v>
      </c>
      <c r="D4069" s="12">
        <v>3.0</v>
      </c>
      <c r="E4069" s="10" t="s">
        <v>59</v>
      </c>
      <c r="F4069" s="12">
        <v>2025.0</v>
      </c>
      <c r="G4069" s="13" t="s">
        <v>7675</v>
      </c>
      <c r="H4069" s="14" t="s">
        <v>7676</v>
      </c>
      <c r="I4069" s="12">
        <v>4640.0</v>
      </c>
      <c r="J4069" s="15" t="str">
        <f t="shared" si="1"/>
        <v>Relevant</v>
      </c>
    </row>
    <row r="4070" ht="22.5" customHeight="1">
      <c r="A4070" s="9" t="s">
        <v>11855</v>
      </c>
      <c r="B4070" s="10">
        <v>45625.50375855324</v>
      </c>
      <c r="C4070" s="11" t="s">
        <v>11856</v>
      </c>
      <c r="D4070" s="12">
        <v>11.0</v>
      </c>
      <c r="E4070" s="10" t="s">
        <v>17</v>
      </c>
      <c r="F4070" s="12">
        <v>2024.0</v>
      </c>
      <c r="G4070" s="13" t="s">
        <v>11857</v>
      </c>
      <c r="H4070" s="14" t="s">
        <v>11858</v>
      </c>
      <c r="I4070" s="12">
        <v>7850902.0</v>
      </c>
      <c r="J4070" s="15" t="str">
        <f t="shared" si="1"/>
        <v>Relevant</v>
      </c>
    </row>
    <row r="4071" ht="22.5" customHeight="1">
      <c r="A4071" s="9" t="s">
        <v>11859</v>
      </c>
      <c r="B4071" s="10">
        <v>45598.339004629626</v>
      </c>
      <c r="C4071" s="11" t="s">
        <v>11860</v>
      </c>
      <c r="D4071" s="12">
        <v>11.0</v>
      </c>
      <c r="E4071" s="10" t="s">
        <v>17</v>
      </c>
      <c r="F4071" s="12">
        <v>2024.0</v>
      </c>
      <c r="G4071" s="13" t="s">
        <v>13</v>
      </c>
      <c r="H4071" s="14" t="s">
        <v>11861</v>
      </c>
      <c r="I4071" s="12">
        <v>617.0</v>
      </c>
      <c r="J4071" s="15" t="str">
        <f t="shared" si="1"/>
        <v>Relevant</v>
      </c>
    </row>
    <row r="4072" ht="22.5" customHeight="1">
      <c r="A4072" s="9" t="s">
        <v>11862</v>
      </c>
      <c r="B4072" s="10">
        <v>45618.97483796296</v>
      </c>
      <c r="C4072" s="11" t="s">
        <v>11863</v>
      </c>
      <c r="D4072" s="12">
        <v>11.0</v>
      </c>
      <c r="E4072" s="10" t="s">
        <v>17</v>
      </c>
      <c r="F4072" s="12">
        <v>2024.0</v>
      </c>
      <c r="G4072" s="13" t="s">
        <v>13</v>
      </c>
      <c r="H4072" s="14" t="s">
        <v>11730</v>
      </c>
      <c r="I4072" s="12">
        <v>70.0</v>
      </c>
      <c r="J4072" s="15" t="str">
        <f t="shared" si="1"/>
        <v>Relevant</v>
      </c>
    </row>
    <row r="4073" ht="22.5" customHeight="1">
      <c r="A4073" s="9" t="s">
        <v>11864</v>
      </c>
      <c r="B4073" s="10">
        <v>45617.29829861111</v>
      </c>
      <c r="C4073" s="11" t="s">
        <v>11865</v>
      </c>
      <c r="D4073" s="12">
        <v>11.0</v>
      </c>
      <c r="E4073" s="10" t="s">
        <v>17</v>
      </c>
      <c r="F4073" s="12">
        <v>2024.0</v>
      </c>
      <c r="G4073" s="13" t="s">
        <v>11866</v>
      </c>
      <c r="H4073" s="14" t="s">
        <v>11867</v>
      </c>
      <c r="I4073" s="12">
        <v>8494959.0</v>
      </c>
      <c r="J4073" s="15" t="str">
        <f t="shared" si="1"/>
        <v>Relevant</v>
      </c>
    </row>
    <row r="4074" ht="22.5" customHeight="1">
      <c r="A4074" s="9" t="s">
        <v>11868</v>
      </c>
      <c r="B4074" s="10">
        <v>45732.78680555556</v>
      </c>
      <c r="C4074" s="11" t="s">
        <v>11869</v>
      </c>
      <c r="D4074" s="12">
        <v>3.0</v>
      </c>
      <c r="E4074" s="10" t="s">
        <v>59</v>
      </c>
      <c r="F4074" s="12">
        <v>2025.0</v>
      </c>
      <c r="G4074" s="13" t="s">
        <v>11870</v>
      </c>
      <c r="H4074" s="14" t="s">
        <v>11871</v>
      </c>
      <c r="I4074" s="12">
        <v>0.0</v>
      </c>
      <c r="J4074" s="15" t="str">
        <f t="shared" si="1"/>
        <v>Irrelevant</v>
      </c>
    </row>
    <row r="4075" ht="22.5" customHeight="1">
      <c r="A4075" s="9" t="s">
        <v>11872</v>
      </c>
      <c r="B4075" s="10">
        <v>45579.57166666666</v>
      </c>
      <c r="C4075" s="11" t="s">
        <v>11873</v>
      </c>
      <c r="D4075" s="12">
        <v>10.0</v>
      </c>
      <c r="E4075" s="10" t="s">
        <v>42</v>
      </c>
      <c r="F4075" s="12">
        <v>2024.0</v>
      </c>
      <c r="G4075" s="13" t="s">
        <v>13</v>
      </c>
      <c r="H4075" s="14" t="s">
        <v>4418</v>
      </c>
      <c r="I4075" s="12">
        <v>5550.0</v>
      </c>
      <c r="J4075" s="15" t="str">
        <f t="shared" si="1"/>
        <v>Relevant</v>
      </c>
    </row>
    <row r="4076" ht="22.5" customHeight="1">
      <c r="A4076" s="9" t="s">
        <v>11874</v>
      </c>
      <c r="B4076" s="10">
        <v>45666.7175462963</v>
      </c>
      <c r="C4076" s="11" t="s">
        <v>7724</v>
      </c>
      <c r="D4076" s="12">
        <v>1.0</v>
      </c>
      <c r="E4076" s="10" t="s">
        <v>70</v>
      </c>
      <c r="F4076" s="12">
        <v>2025.0</v>
      </c>
      <c r="G4076" s="13" t="s">
        <v>13</v>
      </c>
      <c r="H4076" s="14" t="s">
        <v>7826</v>
      </c>
      <c r="I4076" s="12">
        <v>814.0</v>
      </c>
      <c r="J4076" s="15" t="str">
        <f t="shared" si="1"/>
        <v>Relevant</v>
      </c>
    </row>
    <row r="4077" ht="22.5" customHeight="1">
      <c r="A4077" s="9" t="s">
        <v>11875</v>
      </c>
      <c r="B4077" s="10">
        <v>45589.73311342593</v>
      </c>
      <c r="C4077" s="11" t="s">
        <v>11876</v>
      </c>
      <c r="D4077" s="12">
        <v>10.0</v>
      </c>
      <c r="E4077" s="10" t="s">
        <v>42</v>
      </c>
      <c r="F4077" s="12">
        <v>2024.0</v>
      </c>
      <c r="G4077" s="13" t="s">
        <v>13</v>
      </c>
      <c r="H4077" s="14" t="s">
        <v>11877</v>
      </c>
      <c r="I4077" s="12">
        <v>23.0</v>
      </c>
      <c r="J4077" s="15" t="str">
        <f t="shared" si="1"/>
        <v>Relevant</v>
      </c>
    </row>
    <row r="4078" ht="22.5" customHeight="1">
      <c r="A4078" s="9" t="s">
        <v>11878</v>
      </c>
      <c r="B4078" s="10">
        <v>45614.39708333334</v>
      </c>
      <c r="C4078" s="11" t="s">
        <v>11879</v>
      </c>
      <c r="D4078" s="12">
        <v>11.0</v>
      </c>
      <c r="E4078" s="10" t="s">
        <v>17</v>
      </c>
      <c r="F4078" s="12">
        <v>2024.0</v>
      </c>
      <c r="G4078" s="13" t="s">
        <v>13</v>
      </c>
      <c r="H4078" s="14" t="s">
        <v>11880</v>
      </c>
      <c r="I4078" s="12">
        <v>3571.0</v>
      </c>
      <c r="J4078" s="15" t="str">
        <f t="shared" si="1"/>
        <v>Relevant</v>
      </c>
    </row>
    <row r="4079" ht="22.5" customHeight="1">
      <c r="A4079" s="9" t="s">
        <v>11881</v>
      </c>
      <c r="B4079" s="10">
        <v>45615.0721875</v>
      </c>
      <c r="C4079" s="11" t="s">
        <v>11882</v>
      </c>
      <c r="D4079" s="12">
        <v>11.0</v>
      </c>
      <c r="E4079" s="10" t="s">
        <v>17</v>
      </c>
      <c r="F4079" s="12">
        <v>2024.0</v>
      </c>
      <c r="G4079" s="13" t="s">
        <v>13</v>
      </c>
      <c r="H4079" s="14" t="s">
        <v>11883</v>
      </c>
      <c r="I4079" s="12">
        <v>5.0</v>
      </c>
      <c r="J4079" s="15" t="str">
        <f t="shared" si="1"/>
        <v>Irrelevant</v>
      </c>
    </row>
    <row r="4080" ht="22.5" customHeight="1">
      <c r="A4080" s="9" t="s">
        <v>11884</v>
      </c>
      <c r="B4080" s="10">
        <v>45597.70107638889</v>
      </c>
      <c r="C4080" s="11" t="s">
        <v>11885</v>
      </c>
      <c r="D4080" s="12">
        <v>11.0</v>
      </c>
      <c r="E4080" s="10" t="s">
        <v>17</v>
      </c>
      <c r="F4080" s="12">
        <v>2024.0</v>
      </c>
      <c r="G4080" s="13" t="s">
        <v>13</v>
      </c>
      <c r="H4080" s="14" t="s">
        <v>124</v>
      </c>
      <c r="I4080" s="12">
        <v>128.0</v>
      </c>
      <c r="J4080" s="15" t="str">
        <f t="shared" si="1"/>
        <v>Relevant</v>
      </c>
    </row>
    <row r="4081" ht="22.5" customHeight="1">
      <c r="A4081" s="9" t="s">
        <v>11886</v>
      </c>
      <c r="B4081" s="10">
        <v>45696.89409722222</v>
      </c>
      <c r="C4081" s="11" t="s">
        <v>11887</v>
      </c>
      <c r="D4081" s="12">
        <v>2.0</v>
      </c>
      <c r="E4081" s="10" t="s">
        <v>12</v>
      </c>
      <c r="F4081" s="12">
        <v>2025.0</v>
      </c>
      <c r="G4081" s="13" t="s">
        <v>13</v>
      </c>
      <c r="H4081" s="14" t="s">
        <v>14</v>
      </c>
      <c r="I4081" s="12">
        <v>321.0</v>
      </c>
      <c r="J4081" s="15" t="str">
        <f t="shared" si="1"/>
        <v>Relevant</v>
      </c>
    </row>
    <row r="4082" ht="22.5" customHeight="1">
      <c r="A4082" s="9" t="s">
        <v>11888</v>
      </c>
      <c r="B4082" s="10">
        <v>45477.42037037037</v>
      </c>
      <c r="C4082" s="11" t="s">
        <v>11889</v>
      </c>
      <c r="D4082" s="12">
        <v>7.0</v>
      </c>
      <c r="E4082" s="10" t="s">
        <v>55</v>
      </c>
      <c r="F4082" s="12">
        <v>2024.0</v>
      </c>
      <c r="G4082" s="13" t="s">
        <v>11890</v>
      </c>
      <c r="H4082" s="14" t="s">
        <v>11891</v>
      </c>
      <c r="I4082" s="12">
        <v>289517.0</v>
      </c>
      <c r="J4082" s="15" t="str">
        <f t="shared" si="1"/>
        <v>Relevant</v>
      </c>
    </row>
    <row r="4083" ht="22.5" customHeight="1">
      <c r="A4083" s="9" t="s">
        <v>11892</v>
      </c>
      <c r="B4083" s="10">
        <v>45583.60885416667</v>
      </c>
      <c r="C4083" s="11" t="s">
        <v>11893</v>
      </c>
      <c r="D4083" s="12">
        <v>10.0</v>
      </c>
      <c r="E4083" s="10" t="s">
        <v>42</v>
      </c>
      <c r="F4083" s="12">
        <v>2024.0</v>
      </c>
      <c r="G4083" s="13" t="s">
        <v>13</v>
      </c>
      <c r="H4083" s="14" t="s">
        <v>11894</v>
      </c>
      <c r="I4083" s="12">
        <v>2055.0</v>
      </c>
      <c r="J4083" s="15" t="str">
        <f t="shared" si="1"/>
        <v>Relevant</v>
      </c>
    </row>
    <row r="4084" ht="22.5" customHeight="1">
      <c r="A4084" s="9" t="s">
        <v>11895</v>
      </c>
      <c r="B4084" s="10">
        <v>45472.93934027778</v>
      </c>
      <c r="C4084" s="11" t="s">
        <v>11896</v>
      </c>
      <c r="D4084" s="12">
        <v>6.0</v>
      </c>
      <c r="E4084" s="10" t="s">
        <v>34</v>
      </c>
      <c r="F4084" s="12">
        <v>2024.0</v>
      </c>
      <c r="G4084" s="13" t="s">
        <v>13</v>
      </c>
      <c r="H4084" s="14" t="s">
        <v>56</v>
      </c>
      <c r="I4084" s="12">
        <v>339.0</v>
      </c>
      <c r="J4084" s="15" t="str">
        <f t="shared" si="1"/>
        <v>Relevant</v>
      </c>
    </row>
    <row r="4085" ht="22.5" customHeight="1">
      <c r="A4085" s="9" t="s">
        <v>11897</v>
      </c>
      <c r="B4085" s="10">
        <v>45614.67565972222</v>
      </c>
      <c r="C4085" s="11" t="s">
        <v>11898</v>
      </c>
      <c r="D4085" s="12">
        <v>11.0</v>
      </c>
      <c r="E4085" s="10" t="s">
        <v>17</v>
      </c>
      <c r="F4085" s="12">
        <v>2024.0</v>
      </c>
      <c r="G4085" s="13" t="s">
        <v>11899</v>
      </c>
      <c r="H4085" s="14" t="s">
        <v>11900</v>
      </c>
      <c r="I4085" s="12">
        <v>0.0</v>
      </c>
      <c r="J4085" s="15" t="str">
        <f t="shared" si="1"/>
        <v>Relevant</v>
      </c>
    </row>
    <row r="4086" ht="22.5" customHeight="1">
      <c r="A4086" s="9" t="s">
        <v>11901</v>
      </c>
      <c r="B4086" s="10">
        <v>45623.51055555556</v>
      </c>
      <c r="C4086" s="11" t="s">
        <v>11902</v>
      </c>
      <c r="D4086" s="12">
        <v>11.0</v>
      </c>
      <c r="E4086" s="10" t="s">
        <v>17</v>
      </c>
      <c r="F4086" s="12">
        <v>2024.0</v>
      </c>
      <c r="G4086" s="13" t="s">
        <v>13</v>
      </c>
      <c r="H4086" s="14" t="s">
        <v>11903</v>
      </c>
      <c r="I4086" s="12">
        <v>550.0</v>
      </c>
      <c r="J4086" s="15" t="str">
        <f t="shared" si="1"/>
        <v>Relevant</v>
      </c>
    </row>
    <row r="4087" ht="22.5" customHeight="1">
      <c r="A4087" s="9" t="s">
        <v>11904</v>
      </c>
      <c r="B4087" s="10">
        <v>45585.832719907405</v>
      </c>
      <c r="C4087" s="11" t="s">
        <v>11905</v>
      </c>
      <c r="D4087" s="12">
        <v>10.0</v>
      </c>
      <c r="E4087" s="10" t="s">
        <v>42</v>
      </c>
      <c r="F4087" s="12">
        <v>2024.0</v>
      </c>
      <c r="G4087" s="13" t="s">
        <v>13</v>
      </c>
      <c r="H4087" s="14" t="s">
        <v>1442</v>
      </c>
      <c r="I4087" s="12">
        <v>13256.0</v>
      </c>
      <c r="J4087" s="15" t="str">
        <f t="shared" si="1"/>
        <v>Relevant</v>
      </c>
    </row>
    <row r="4088" ht="22.5" customHeight="1">
      <c r="A4088" s="9" t="s">
        <v>11906</v>
      </c>
      <c r="B4088" s="10">
        <v>45611.60748842593</v>
      </c>
      <c r="C4088" s="11" t="s">
        <v>11907</v>
      </c>
      <c r="D4088" s="12">
        <v>11.0</v>
      </c>
      <c r="E4088" s="10" t="s">
        <v>17</v>
      </c>
      <c r="F4088" s="12">
        <v>2024.0</v>
      </c>
      <c r="G4088" s="13" t="s">
        <v>13</v>
      </c>
      <c r="H4088" s="14" t="s">
        <v>11908</v>
      </c>
      <c r="I4088" s="12">
        <v>12545.0</v>
      </c>
      <c r="J4088" s="15" t="str">
        <f t="shared" si="1"/>
        <v>Irrelevant</v>
      </c>
    </row>
    <row r="4089" ht="22.5" customHeight="1">
      <c r="A4089" s="9" t="s">
        <v>11909</v>
      </c>
      <c r="B4089" s="10">
        <v>45592.438113425924</v>
      </c>
      <c r="C4089" s="11" t="s">
        <v>11910</v>
      </c>
      <c r="D4089" s="12">
        <v>10.0</v>
      </c>
      <c r="E4089" s="10" t="s">
        <v>42</v>
      </c>
      <c r="F4089" s="12">
        <v>2024.0</v>
      </c>
      <c r="G4089" s="13" t="s">
        <v>13</v>
      </c>
      <c r="H4089" s="14" t="s">
        <v>11911</v>
      </c>
      <c r="I4089" s="12">
        <v>51323.0</v>
      </c>
      <c r="J4089" s="15" t="str">
        <f t="shared" si="1"/>
        <v>Relevant</v>
      </c>
    </row>
    <row r="4090" ht="22.5" customHeight="1">
      <c r="A4090" s="9" t="s">
        <v>11912</v>
      </c>
      <c r="B4090" s="10">
        <v>45600.7234375</v>
      </c>
      <c r="C4090" s="11" t="s">
        <v>11913</v>
      </c>
      <c r="D4090" s="12">
        <v>11.0</v>
      </c>
      <c r="E4090" s="10" t="s">
        <v>17</v>
      </c>
      <c r="F4090" s="12">
        <v>2024.0</v>
      </c>
      <c r="G4090" s="13" t="s">
        <v>11914</v>
      </c>
      <c r="H4090" s="14" t="s">
        <v>11915</v>
      </c>
      <c r="I4090" s="12">
        <v>126688.0</v>
      </c>
      <c r="J4090" s="15" t="str">
        <f t="shared" si="1"/>
        <v>Relevant</v>
      </c>
    </row>
    <row r="4091" ht="22.5" customHeight="1">
      <c r="A4091" s="9" t="s">
        <v>11916</v>
      </c>
      <c r="B4091" s="10">
        <v>45580.7628125</v>
      </c>
      <c r="C4091" s="11" t="s">
        <v>11917</v>
      </c>
      <c r="D4091" s="12">
        <v>10.0</v>
      </c>
      <c r="E4091" s="10" t="s">
        <v>42</v>
      </c>
      <c r="F4091" s="12">
        <v>2024.0</v>
      </c>
      <c r="G4091" s="13" t="s">
        <v>13</v>
      </c>
      <c r="H4091" s="14" t="s">
        <v>11918</v>
      </c>
      <c r="I4091" s="12">
        <v>89.0</v>
      </c>
      <c r="J4091" s="15" t="str">
        <f t="shared" si="1"/>
        <v>Irrelevant</v>
      </c>
    </row>
    <row r="4092" ht="22.5" customHeight="1">
      <c r="A4092" s="9" t="s">
        <v>11919</v>
      </c>
      <c r="B4092" s="10">
        <v>45615.448125</v>
      </c>
      <c r="C4092" s="11" t="s">
        <v>11920</v>
      </c>
      <c r="D4092" s="12">
        <v>11.0</v>
      </c>
      <c r="E4092" s="10" t="s">
        <v>17</v>
      </c>
      <c r="F4092" s="12">
        <v>2024.0</v>
      </c>
      <c r="G4092" s="13" t="s">
        <v>11921</v>
      </c>
      <c r="H4092" s="14" t="s">
        <v>11922</v>
      </c>
      <c r="I4092" s="12">
        <v>288406.0</v>
      </c>
      <c r="J4092" s="15" t="str">
        <f t="shared" si="1"/>
        <v>Relevant</v>
      </c>
    </row>
    <row r="4093" ht="22.5" customHeight="1">
      <c r="A4093" s="9" t="s">
        <v>11923</v>
      </c>
      <c r="B4093" s="10">
        <v>45586.82082175926</v>
      </c>
      <c r="C4093" s="11" t="s">
        <v>11924</v>
      </c>
      <c r="D4093" s="12">
        <v>10.0</v>
      </c>
      <c r="E4093" s="10" t="s">
        <v>42</v>
      </c>
      <c r="F4093" s="12">
        <v>2024.0</v>
      </c>
      <c r="G4093" s="13" t="s">
        <v>13</v>
      </c>
      <c r="H4093" s="14" t="s">
        <v>175</v>
      </c>
      <c r="I4093" s="12">
        <v>5315.0</v>
      </c>
      <c r="J4093" s="15" t="str">
        <f t="shared" si="1"/>
        <v>Irrelevant</v>
      </c>
    </row>
    <row r="4094" ht="22.5" customHeight="1">
      <c r="A4094" s="9" t="s">
        <v>11925</v>
      </c>
      <c r="B4094" s="10">
        <v>45569.27412037037</v>
      </c>
      <c r="C4094" s="11" t="s">
        <v>11926</v>
      </c>
      <c r="D4094" s="12">
        <v>10.0</v>
      </c>
      <c r="E4094" s="10" t="s">
        <v>42</v>
      </c>
      <c r="F4094" s="12">
        <v>2024.0</v>
      </c>
      <c r="G4094" s="13" t="s">
        <v>11927</v>
      </c>
      <c r="H4094" s="14" t="s">
        <v>11928</v>
      </c>
      <c r="I4094" s="12">
        <v>9292977.0</v>
      </c>
      <c r="J4094" s="15" t="str">
        <f t="shared" si="1"/>
        <v>Relevant</v>
      </c>
    </row>
    <row r="4095" ht="22.5" customHeight="1">
      <c r="A4095" s="9" t="s">
        <v>11929</v>
      </c>
      <c r="B4095" s="10">
        <v>45448.9718287037</v>
      </c>
      <c r="C4095" s="11" t="s">
        <v>9916</v>
      </c>
      <c r="D4095" s="12">
        <v>6.0</v>
      </c>
      <c r="E4095" s="10" t="s">
        <v>34</v>
      </c>
      <c r="F4095" s="12">
        <v>2024.0</v>
      </c>
      <c r="G4095" s="13" t="s">
        <v>13</v>
      </c>
      <c r="H4095" s="14" t="s">
        <v>11930</v>
      </c>
      <c r="I4095" s="12">
        <v>19.0</v>
      </c>
      <c r="J4095" s="15" t="str">
        <f t="shared" si="1"/>
        <v>Relevant</v>
      </c>
    </row>
    <row r="4096" ht="22.5" customHeight="1">
      <c r="A4096" s="9" t="s">
        <v>11931</v>
      </c>
      <c r="B4096" s="10">
        <v>45600.856307870374</v>
      </c>
      <c r="C4096" s="11" t="s">
        <v>9065</v>
      </c>
      <c r="D4096" s="12">
        <v>11.0</v>
      </c>
      <c r="E4096" s="10" t="s">
        <v>17</v>
      </c>
      <c r="F4096" s="12">
        <v>2024.0</v>
      </c>
      <c r="G4096" s="13" t="s">
        <v>13</v>
      </c>
      <c r="H4096" s="14" t="s">
        <v>259</v>
      </c>
      <c r="I4096" s="12">
        <v>4495.0</v>
      </c>
      <c r="J4096" s="15" t="str">
        <f t="shared" si="1"/>
        <v>Relevant</v>
      </c>
    </row>
    <row r="4097" ht="22.5" customHeight="1">
      <c r="A4097" s="9" t="s">
        <v>11932</v>
      </c>
      <c r="B4097" s="10">
        <v>45546.48646990741</v>
      </c>
      <c r="C4097" s="11" t="s">
        <v>11933</v>
      </c>
      <c r="D4097" s="12">
        <v>9.0</v>
      </c>
      <c r="E4097" s="10" t="s">
        <v>114</v>
      </c>
      <c r="F4097" s="12">
        <v>2024.0</v>
      </c>
      <c r="G4097" s="13" t="s">
        <v>11934</v>
      </c>
      <c r="H4097" s="14" t="s">
        <v>11935</v>
      </c>
      <c r="I4097" s="12">
        <v>916289.0</v>
      </c>
      <c r="J4097" s="15" t="str">
        <f t="shared" si="1"/>
        <v>Relevant</v>
      </c>
    </row>
    <row r="4098" ht="22.5" customHeight="1">
      <c r="A4098" s="9" t="s">
        <v>11936</v>
      </c>
      <c r="B4098" s="10">
        <v>45732.374930555554</v>
      </c>
      <c r="C4098" s="11" t="s">
        <v>11937</v>
      </c>
      <c r="D4098" s="12">
        <v>3.0</v>
      </c>
      <c r="E4098" s="10" t="s">
        <v>59</v>
      </c>
      <c r="F4098" s="12">
        <v>2025.0</v>
      </c>
      <c r="G4098" s="13" t="s">
        <v>13</v>
      </c>
      <c r="H4098" s="14" t="s">
        <v>11938</v>
      </c>
      <c r="I4098" s="12">
        <v>678.0</v>
      </c>
      <c r="J4098" s="15" t="str">
        <f t="shared" si="1"/>
        <v>Irrelevant</v>
      </c>
    </row>
    <row r="4099" ht="22.5" customHeight="1">
      <c r="A4099" s="9" t="s">
        <v>11939</v>
      </c>
      <c r="B4099" s="10">
        <v>45587.68697916667</v>
      </c>
      <c r="C4099" s="11" t="s">
        <v>11940</v>
      </c>
      <c r="D4099" s="12">
        <v>10.0</v>
      </c>
      <c r="E4099" s="10" t="s">
        <v>42</v>
      </c>
      <c r="F4099" s="12">
        <v>2024.0</v>
      </c>
      <c r="G4099" s="13" t="s">
        <v>13</v>
      </c>
      <c r="H4099" s="14" t="s">
        <v>11941</v>
      </c>
      <c r="I4099" s="12">
        <v>59.0</v>
      </c>
      <c r="J4099" s="15" t="str">
        <f t="shared" si="1"/>
        <v>Relevant</v>
      </c>
    </row>
    <row r="4100" ht="22.5" customHeight="1">
      <c r="A4100" s="9" t="s">
        <v>11942</v>
      </c>
      <c r="B4100" s="10">
        <v>45696.753958333335</v>
      </c>
      <c r="C4100" s="11" t="s">
        <v>11943</v>
      </c>
      <c r="D4100" s="12">
        <v>2.0</v>
      </c>
      <c r="E4100" s="10" t="s">
        <v>12</v>
      </c>
      <c r="F4100" s="12">
        <v>2025.0</v>
      </c>
      <c r="G4100" s="13" t="s">
        <v>13</v>
      </c>
      <c r="H4100" s="14" t="s">
        <v>14</v>
      </c>
      <c r="I4100" s="12">
        <v>431.0</v>
      </c>
      <c r="J4100" s="15" t="str">
        <f t="shared" si="1"/>
        <v>Relevant</v>
      </c>
    </row>
    <row r="4101" ht="22.5" customHeight="1">
      <c r="A4101" s="9" t="s">
        <v>11944</v>
      </c>
      <c r="B4101" s="10">
        <v>45743.31637177083</v>
      </c>
      <c r="C4101" s="11" t="s">
        <v>11945</v>
      </c>
      <c r="D4101" s="12">
        <v>3.0</v>
      </c>
      <c r="E4101" s="10" t="s">
        <v>59</v>
      </c>
      <c r="F4101" s="12">
        <v>2025.0</v>
      </c>
      <c r="G4101" s="13" t="s">
        <v>11946</v>
      </c>
      <c r="H4101" s="14" t="s">
        <v>11947</v>
      </c>
      <c r="I4101" s="12">
        <v>1006954.0</v>
      </c>
      <c r="J4101" s="15" t="str">
        <f t="shared" si="1"/>
        <v>Irrelevant</v>
      </c>
    </row>
    <row r="4102" ht="22.5" customHeight="1">
      <c r="A4102" s="9" t="s">
        <v>11948</v>
      </c>
      <c r="B4102" s="10">
        <v>45473.76832175926</v>
      </c>
      <c r="C4102" s="11" t="s">
        <v>11949</v>
      </c>
      <c r="D4102" s="12">
        <v>6.0</v>
      </c>
      <c r="E4102" s="10" t="s">
        <v>34</v>
      </c>
      <c r="F4102" s="12">
        <v>2024.0</v>
      </c>
      <c r="G4102" s="13" t="s">
        <v>13</v>
      </c>
      <c r="H4102" s="14" t="s">
        <v>56</v>
      </c>
      <c r="I4102" s="12">
        <v>362.0</v>
      </c>
      <c r="J4102" s="15" t="str">
        <f t="shared" si="1"/>
        <v>Relevant</v>
      </c>
    </row>
    <row r="4103" ht="22.5" customHeight="1">
      <c r="A4103" s="9" t="s">
        <v>11950</v>
      </c>
      <c r="B4103" s="10">
        <v>45631.98365740741</v>
      </c>
      <c r="C4103" s="11" t="s">
        <v>11951</v>
      </c>
      <c r="D4103" s="12">
        <v>12.0</v>
      </c>
      <c r="E4103" s="10" t="s">
        <v>26</v>
      </c>
      <c r="F4103" s="12">
        <v>2024.0</v>
      </c>
      <c r="G4103" s="13" t="s">
        <v>13</v>
      </c>
      <c r="H4103" s="14" t="s">
        <v>514</v>
      </c>
      <c r="I4103" s="12">
        <v>291.0</v>
      </c>
      <c r="J4103" s="15" t="str">
        <f t="shared" si="1"/>
        <v>Relevant</v>
      </c>
    </row>
    <row r="4104" ht="22.5" customHeight="1">
      <c r="A4104" s="9" t="s">
        <v>11952</v>
      </c>
      <c r="B4104" s="10">
        <v>45696.76918981481</v>
      </c>
      <c r="C4104" s="11" t="s">
        <v>11953</v>
      </c>
      <c r="D4104" s="12">
        <v>2.0</v>
      </c>
      <c r="E4104" s="10" t="s">
        <v>12</v>
      </c>
      <c r="F4104" s="12">
        <v>2025.0</v>
      </c>
      <c r="G4104" s="13" t="s">
        <v>13</v>
      </c>
      <c r="H4104" s="14" t="s">
        <v>14</v>
      </c>
      <c r="I4104" s="12">
        <v>360.0</v>
      </c>
      <c r="J4104" s="15" t="str">
        <f t="shared" si="1"/>
        <v>Relevant</v>
      </c>
    </row>
    <row r="4105" ht="22.5" customHeight="1">
      <c r="A4105" s="9" t="s">
        <v>11954</v>
      </c>
      <c r="B4105" s="10">
        <v>45603.584016203706</v>
      </c>
      <c r="C4105" s="11" t="s">
        <v>11955</v>
      </c>
      <c r="D4105" s="12">
        <v>11.0</v>
      </c>
      <c r="E4105" s="10" t="s">
        <v>17</v>
      </c>
      <c r="F4105" s="12">
        <v>2024.0</v>
      </c>
      <c r="G4105" s="13" t="s">
        <v>13</v>
      </c>
      <c r="H4105" s="14" t="s">
        <v>11956</v>
      </c>
      <c r="I4105" s="12">
        <v>2423.0</v>
      </c>
      <c r="J4105" s="15" t="str">
        <f t="shared" si="1"/>
        <v>Relevant</v>
      </c>
    </row>
    <row r="4106" ht="22.5" customHeight="1">
      <c r="A4106" s="9" t="s">
        <v>11957</v>
      </c>
      <c r="B4106" s="10">
        <v>45540.48563657407</v>
      </c>
      <c r="C4106" s="11" t="s">
        <v>11958</v>
      </c>
      <c r="D4106" s="12">
        <v>9.0</v>
      </c>
      <c r="E4106" s="10" t="s">
        <v>114</v>
      </c>
      <c r="F4106" s="12">
        <v>2024.0</v>
      </c>
      <c r="G4106" s="13" t="s">
        <v>13</v>
      </c>
      <c r="H4106" s="14" t="s">
        <v>115</v>
      </c>
      <c r="I4106" s="12">
        <v>327.0</v>
      </c>
      <c r="J4106" s="15" t="str">
        <f t="shared" si="1"/>
        <v>Relevant</v>
      </c>
    </row>
    <row r="4107" ht="22.5" customHeight="1">
      <c r="A4107" s="9" t="s">
        <v>11959</v>
      </c>
      <c r="B4107" s="10">
        <v>45596.76550925926</v>
      </c>
      <c r="C4107" s="11" t="s">
        <v>11960</v>
      </c>
      <c r="D4107" s="12">
        <v>10.0</v>
      </c>
      <c r="E4107" s="10" t="s">
        <v>42</v>
      </c>
      <c r="F4107" s="12">
        <v>2024.0</v>
      </c>
      <c r="G4107" s="13" t="s">
        <v>13</v>
      </c>
      <c r="H4107" s="14" t="s">
        <v>124</v>
      </c>
      <c r="I4107" s="12">
        <v>10.0</v>
      </c>
      <c r="J4107" s="15" t="str">
        <f t="shared" si="1"/>
        <v>Relevant</v>
      </c>
    </row>
    <row r="4108" ht="22.5" customHeight="1">
      <c r="A4108" s="9" t="s">
        <v>11961</v>
      </c>
      <c r="B4108" s="10">
        <v>45622.77725694444</v>
      </c>
      <c r="C4108" s="11" t="s">
        <v>11962</v>
      </c>
      <c r="D4108" s="12">
        <v>11.0</v>
      </c>
      <c r="E4108" s="10" t="s">
        <v>17</v>
      </c>
      <c r="F4108" s="12">
        <v>2024.0</v>
      </c>
      <c r="G4108" s="13" t="s">
        <v>13</v>
      </c>
      <c r="H4108" s="14" t="s">
        <v>220</v>
      </c>
      <c r="I4108" s="12">
        <v>39.0</v>
      </c>
      <c r="J4108" s="15" t="str">
        <f t="shared" si="1"/>
        <v>Relevant</v>
      </c>
    </row>
    <row r="4109" ht="22.5" customHeight="1">
      <c r="A4109" s="9" t="s">
        <v>11963</v>
      </c>
      <c r="B4109" s="10">
        <v>45614.467627314814</v>
      </c>
      <c r="C4109" s="11" t="s">
        <v>11964</v>
      </c>
      <c r="D4109" s="12">
        <v>11.0</v>
      </c>
      <c r="E4109" s="10" t="s">
        <v>17</v>
      </c>
      <c r="F4109" s="12">
        <v>2024.0</v>
      </c>
      <c r="G4109" s="13" t="s">
        <v>11965</v>
      </c>
      <c r="H4109" s="14" t="s">
        <v>11966</v>
      </c>
      <c r="I4109" s="12">
        <v>1146.0</v>
      </c>
      <c r="J4109" s="15" t="str">
        <f t="shared" si="1"/>
        <v>Relevant</v>
      </c>
    </row>
    <row r="4110" ht="22.5" customHeight="1">
      <c r="A4110" s="9" t="s">
        <v>11967</v>
      </c>
      <c r="B4110" s="10">
        <v>45486.600694444445</v>
      </c>
      <c r="C4110" s="11" t="s">
        <v>11968</v>
      </c>
      <c r="D4110" s="12">
        <v>7.0</v>
      </c>
      <c r="E4110" s="10" t="s">
        <v>55</v>
      </c>
      <c r="F4110" s="12">
        <v>2024.0</v>
      </c>
      <c r="G4110" s="13" t="s">
        <v>11969</v>
      </c>
      <c r="H4110" s="14" t="s">
        <v>11970</v>
      </c>
      <c r="I4110" s="12">
        <v>0.0</v>
      </c>
      <c r="J4110" s="15" t="str">
        <f t="shared" si="1"/>
        <v>Relevant</v>
      </c>
    </row>
    <row r="4111" ht="22.5" customHeight="1">
      <c r="A4111" s="9" t="s">
        <v>11971</v>
      </c>
      <c r="B4111" s="10">
        <v>45419.30354166667</v>
      </c>
      <c r="C4111" s="11" t="s">
        <v>11972</v>
      </c>
      <c r="D4111" s="12">
        <v>5.0</v>
      </c>
      <c r="E4111" s="10" t="s">
        <v>21</v>
      </c>
      <c r="F4111" s="12">
        <v>2024.0</v>
      </c>
      <c r="G4111" s="13" t="s">
        <v>13</v>
      </c>
      <c r="H4111" s="14" t="s">
        <v>9912</v>
      </c>
      <c r="I4111" s="12">
        <v>2110.0</v>
      </c>
      <c r="J4111" s="15" t="str">
        <f t="shared" si="1"/>
        <v>Relevant</v>
      </c>
    </row>
    <row r="4112" ht="22.5" customHeight="1">
      <c r="A4112" s="9" t="s">
        <v>11973</v>
      </c>
      <c r="B4112" s="10">
        <v>45588.86451388889</v>
      </c>
      <c r="C4112" s="11" t="s">
        <v>11974</v>
      </c>
      <c r="D4112" s="12">
        <v>10.0</v>
      </c>
      <c r="E4112" s="10" t="s">
        <v>42</v>
      </c>
      <c r="F4112" s="12">
        <v>2024.0</v>
      </c>
      <c r="G4112" s="13" t="s">
        <v>13</v>
      </c>
      <c r="H4112" s="14" t="s">
        <v>338</v>
      </c>
      <c r="I4112" s="12">
        <v>90.0</v>
      </c>
      <c r="J4112" s="15" t="str">
        <f t="shared" si="1"/>
        <v>Relevant</v>
      </c>
    </row>
    <row r="4113" ht="22.5" customHeight="1">
      <c r="A4113" s="9" t="s">
        <v>11975</v>
      </c>
      <c r="B4113" s="10">
        <v>45437.92989583333</v>
      </c>
      <c r="C4113" s="11" t="s">
        <v>11976</v>
      </c>
      <c r="D4113" s="12">
        <v>5.0</v>
      </c>
      <c r="E4113" s="10" t="s">
        <v>21</v>
      </c>
      <c r="F4113" s="12">
        <v>2024.0</v>
      </c>
      <c r="G4113" s="13" t="s">
        <v>13</v>
      </c>
      <c r="H4113" s="14" t="s">
        <v>484</v>
      </c>
      <c r="I4113" s="12">
        <v>10482.0</v>
      </c>
      <c r="J4113" s="15" t="str">
        <f t="shared" si="1"/>
        <v>Irrelevant</v>
      </c>
    </row>
    <row r="4114" ht="22.5" customHeight="1">
      <c r="A4114" s="9" t="s">
        <v>11977</v>
      </c>
      <c r="B4114" s="10">
        <v>45512.90253472222</v>
      </c>
      <c r="C4114" s="11" t="s">
        <v>11978</v>
      </c>
      <c r="D4114" s="12">
        <v>8.0</v>
      </c>
      <c r="E4114" s="10" t="s">
        <v>167</v>
      </c>
      <c r="F4114" s="12">
        <v>2024.0</v>
      </c>
      <c r="G4114" s="13" t="s">
        <v>11979</v>
      </c>
      <c r="H4114" s="14" t="s">
        <v>11980</v>
      </c>
      <c r="I4114" s="12">
        <v>78.0</v>
      </c>
      <c r="J4114" s="15" t="str">
        <f t="shared" si="1"/>
        <v>Irrelevant</v>
      </c>
    </row>
    <row r="4115" ht="22.5" customHeight="1">
      <c r="A4115" s="9" t="s">
        <v>11981</v>
      </c>
      <c r="B4115" s="10">
        <v>45423.9071875</v>
      </c>
      <c r="C4115" s="11" t="s">
        <v>11982</v>
      </c>
      <c r="D4115" s="12">
        <v>5.0</v>
      </c>
      <c r="E4115" s="10" t="s">
        <v>21</v>
      </c>
      <c r="F4115" s="12">
        <v>2024.0</v>
      </c>
      <c r="G4115" s="13" t="s">
        <v>13</v>
      </c>
      <c r="H4115" s="14" t="s">
        <v>1708</v>
      </c>
      <c r="I4115" s="12">
        <v>13.0</v>
      </c>
      <c r="J4115" s="15" t="str">
        <f t="shared" si="1"/>
        <v>Relevant</v>
      </c>
    </row>
    <row r="4116" ht="22.5" customHeight="1">
      <c r="A4116" s="9" t="s">
        <v>11983</v>
      </c>
      <c r="B4116" s="10">
        <v>45656.50625</v>
      </c>
      <c r="C4116" s="11" t="s">
        <v>11984</v>
      </c>
      <c r="D4116" s="12">
        <v>12.0</v>
      </c>
      <c r="E4116" s="10" t="s">
        <v>26</v>
      </c>
      <c r="F4116" s="12">
        <v>2024.0</v>
      </c>
      <c r="G4116" s="13" t="s">
        <v>11985</v>
      </c>
      <c r="H4116" s="14" t="s">
        <v>11986</v>
      </c>
      <c r="I4116" s="12">
        <v>0.0</v>
      </c>
      <c r="J4116" s="15" t="str">
        <f t="shared" si="1"/>
        <v>Irrelevant</v>
      </c>
    </row>
    <row r="4117" ht="22.5" customHeight="1">
      <c r="A4117" s="9" t="s">
        <v>11987</v>
      </c>
      <c r="B4117" s="10">
        <v>45606.54373842593</v>
      </c>
      <c r="C4117" s="11" t="s">
        <v>11988</v>
      </c>
      <c r="D4117" s="12">
        <v>11.0</v>
      </c>
      <c r="E4117" s="10" t="s">
        <v>17</v>
      </c>
      <c r="F4117" s="12">
        <v>2024.0</v>
      </c>
      <c r="G4117" s="13" t="s">
        <v>13</v>
      </c>
      <c r="H4117" s="14" t="s">
        <v>11989</v>
      </c>
      <c r="I4117" s="12">
        <v>508.0</v>
      </c>
      <c r="J4117" s="15" t="str">
        <f t="shared" si="1"/>
        <v>Relevant</v>
      </c>
    </row>
    <row r="4118" ht="22.5" customHeight="1">
      <c r="A4118" s="9" t="s">
        <v>11990</v>
      </c>
      <c r="B4118" s="10">
        <v>45715.85414351852</v>
      </c>
      <c r="C4118" s="11" t="s">
        <v>11991</v>
      </c>
      <c r="D4118" s="12">
        <v>2.0</v>
      </c>
      <c r="E4118" s="10" t="s">
        <v>12</v>
      </c>
      <c r="F4118" s="12">
        <v>2025.0</v>
      </c>
      <c r="G4118" s="13" t="s">
        <v>13</v>
      </c>
      <c r="H4118" s="14" t="s">
        <v>11992</v>
      </c>
      <c r="I4118" s="12">
        <v>64.0</v>
      </c>
      <c r="J4118" s="15" t="str">
        <f t="shared" si="1"/>
        <v>Irrelevant</v>
      </c>
    </row>
    <row r="4119" ht="22.5" customHeight="1">
      <c r="A4119" s="9" t="s">
        <v>11993</v>
      </c>
      <c r="B4119" s="10">
        <v>45614.50273148148</v>
      </c>
      <c r="C4119" s="11" t="s">
        <v>11994</v>
      </c>
      <c r="D4119" s="12">
        <v>11.0</v>
      </c>
      <c r="E4119" s="10" t="s">
        <v>17</v>
      </c>
      <c r="F4119" s="12">
        <v>2024.0</v>
      </c>
      <c r="G4119" s="13" t="s">
        <v>11995</v>
      </c>
      <c r="H4119" s="14" t="s">
        <v>11996</v>
      </c>
      <c r="I4119" s="12">
        <v>0.0</v>
      </c>
      <c r="J4119" s="15" t="str">
        <f t="shared" si="1"/>
        <v>Relevant</v>
      </c>
    </row>
    <row r="4120" ht="22.5" customHeight="1">
      <c r="A4120" s="9" t="s">
        <v>11997</v>
      </c>
      <c r="B4120" s="10">
        <v>45598.511436898145</v>
      </c>
      <c r="C4120" s="11" t="s">
        <v>11998</v>
      </c>
      <c r="D4120" s="12">
        <v>11.0</v>
      </c>
      <c r="E4120" s="10" t="s">
        <v>17</v>
      </c>
      <c r="F4120" s="12">
        <v>2024.0</v>
      </c>
      <c r="G4120" s="13" t="s">
        <v>11999</v>
      </c>
      <c r="H4120" s="14" t="s">
        <v>12000</v>
      </c>
      <c r="I4120" s="12">
        <v>27642.0</v>
      </c>
      <c r="J4120" s="15" t="str">
        <f t="shared" si="1"/>
        <v>Relevant</v>
      </c>
    </row>
    <row r="4121" ht="22.5" customHeight="1">
      <c r="A4121" s="9" t="s">
        <v>12001</v>
      </c>
      <c r="B4121" s="10">
        <v>45614.627291666664</v>
      </c>
      <c r="C4121" s="11" t="s">
        <v>12002</v>
      </c>
      <c r="D4121" s="12">
        <v>11.0</v>
      </c>
      <c r="E4121" s="10" t="s">
        <v>17</v>
      </c>
      <c r="F4121" s="12">
        <v>2024.0</v>
      </c>
      <c r="G4121" s="13" t="s">
        <v>13</v>
      </c>
      <c r="H4121" s="14" t="s">
        <v>423</v>
      </c>
      <c r="I4121" s="12">
        <v>328.0</v>
      </c>
      <c r="J4121" s="15" t="str">
        <f t="shared" si="1"/>
        <v>Relevant</v>
      </c>
    </row>
    <row r="4122" ht="22.5" customHeight="1">
      <c r="A4122" s="9" t="s">
        <v>12003</v>
      </c>
      <c r="B4122" s="10">
        <v>45582.82896990741</v>
      </c>
      <c r="C4122" s="11" t="s">
        <v>12004</v>
      </c>
      <c r="D4122" s="12">
        <v>10.0</v>
      </c>
      <c r="E4122" s="10" t="s">
        <v>42</v>
      </c>
      <c r="F4122" s="12">
        <v>2024.0</v>
      </c>
      <c r="G4122" s="13" t="s">
        <v>12005</v>
      </c>
      <c r="H4122" s="14" t="s">
        <v>12006</v>
      </c>
      <c r="I4122" s="12">
        <v>8322396.0</v>
      </c>
      <c r="J4122" s="15" t="str">
        <f t="shared" si="1"/>
        <v>Relevant</v>
      </c>
    </row>
    <row r="4123" ht="22.5" customHeight="1">
      <c r="A4123" s="9" t="s">
        <v>12007</v>
      </c>
      <c r="B4123" s="10">
        <v>45615.75747685185</v>
      </c>
      <c r="C4123" s="11" t="s">
        <v>12008</v>
      </c>
      <c r="D4123" s="12">
        <v>11.0</v>
      </c>
      <c r="E4123" s="10" t="s">
        <v>17</v>
      </c>
      <c r="F4123" s="12">
        <v>2024.0</v>
      </c>
      <c r="G4123" s="13" t="s">
        <v>13</v>
      </c>
      <c r="H4123" s="14" t="s">
        <v>12009</v>
      </c>
      <c r="I4123" s="12">
        <v>448.0</v>
      </c>
      <c r="J4123" s="15" t="str">
        <f t="shared" si="1"/>
        <v>Irrelevant</v>
      </c>
    </row>
    <row r="4124" ht="22.5" customHeight="1">
      <c r="A4124" s="9" t="s">
        <v>12010</v>
      </c>
      <c r="B4124" s="10">
        <v>45724.81909722222</v>
      </c>
      <c r="C4124" s="11" t="s">
        <v>12011</v>
      </c>
      <c r="D4124" s="12">
        <v>3.0</v>
      </c>
      <c r="E4124" s="10" t="s">
        <v>59</v>
      </c>
      <c r="F4124" s="12">
        <v>2025.0</v>
      </c>
      <c r="G4124" s="13" t="s">
        <v>13</v>
      </c>
      <c r="H4124" s="14" t="s">
        <v>430</v>
      </c>
      <c r="I4124" s="12">
        <v>0.0</v>
      </c>
      <c r="J4124" s="15" t="str">
        <f t="shared" si="1"/>
        <v>Relevant</v>
      </c>
    </row>
    <row r="4125" ht="22.5" customHeight="1">
      <c r="A4125" s="9" t="s">
        <v>12012</v>
      </c>
      <c r="B4125" s="10">
        <v>45566.65833333333</v>
      </c>
      <c r="C4125" s="11" t="s">
        <v>12013</v>
      </c>
      <c r="D4125" s="12">
        <v>10.0</v>
      </c>
      <c r="E4125" s="10" t="s">
        <v>42</v>
      </c>
      <c r="F4125" s="12">
        <v>2024.0</v>
      </c>
      <c r="G4125" s="13" t="s">
        <v>12014</v>
      </c>
      <c r="H4125" s="14" t="s">
        <v>12015</v>
      </c>
      <c r="I4125" s="12">
        <v>7850902.0</v>
      </c>
      <c r="J4125" s="15" t="str">
        <f t="shared" si="1"/>
        <v>Relevant</v>
      </c>
    </row>
    <row r="4126" ht="22.5" customHeight="1">
      <c r="A4126" s="9" t="s">
        <v>12016</v>
      </c>
      <c r="B4126" s="10">
        <v>45589.56701388889</v>
      </c>
      <c r="C4126" s="11" t="s">
        <v>12017</v>
      </c>
      <c r="D4126" s="12">
        <v>10.0</v>
      </c>
      <c r="E4126" s="10" t="s">
        <v>42</v>
      </c>
      <c r="F4126" s="12">
        <v>2024.0</v>
      </c>
      <c r="G4126" s="13" t="s">
        <v>13</v>
      </c>
      <c r="H4126" s="14" t="s">
        <v>642</v>
      </c>
      <c r="I4126" s="12">
        <v>95.0</v>
      </c>
      <c r="J4126" s="15" t="str">
        <f t="shared" si="1"/>
        <v>Relevant</v>
      </c>
    </row>
    <row r="4127" ht="22.5" customHeight="1">
      <c r="A4127" s="9" t="s">
        <v>12018</v>
      </c>
      <c r="B4127" s="10">
        <v>45586.8021875</v>
      </c>
      <c r="C4127" s="11" t="s">
        <v>12019</v>
      </c>
      <c r="D4127" s="12">
        <v>10.0</v>
      </c>
      <c r="E4127" s="10" t="s">
        <v>42</v>
      </c>
      <c r="F4127" s="12">
        <v>2024.0</v>
      </c>
      <c r="G4127" s="13" t="s">
        <v>13</v>
      </c>
      <c r="H4127" s="14" t="s">
        <v>175</v>
      </c>
      <c r="I4127" s="12">
        <v>1066.0</v>
      </c>
      <c r="J4127" s="15" t="str">
        <f t="shared" si="1"/>
        <v>Irrelevant</v>
      </c>
    </row>
    <row r="4128" ht="22.5" customHeight="1">
      <c r="A4128" s="9" t="s">
        <v>12020</v>
      </c>
      <c r="B4128" s="10">
        <v>45696.79802083333</v>
      </c>
      <c r="C4128" s="11" t="s">
        <v>12021</v>
      </c>
      <c r="D4128" s="12">
        <v>2.0</v>
      </c>
      <c r="E4128" s="10" t="s">
        <v>12</v>
      </c>
      <c r="F4128" s="12">
        <v>2025.0</v>
      </c>
      <c r="G4128" s="13" t="s">
        <v>13</v>
      </c>
      <c r="H4128" s="14" t="s">
        <v>14</v>
      </c>
      <c r="I4128" s="12">
        <v>124.0</v>
      </c>
      <c r="J4128" s="15" t="str">
        <f t="shared" si="1"/>
        <v>Relevant</v>
      </c>
    </row>
    <row r="4129" ht="22.5" customHeight="1">
      <c r="A4129" s="9" t="s">
        <v>12022</v>
      </c>
      <c r="B4129" s="10">
        <v>45426.37821988426</v>
      </c>
      <c r="C4129" s="11" t="s">
        <v>12023</v>
      </c>
      <c r="D4129" s="12">
        <v>5.0</v>
      </c>
      <c r="E4129" s="10" t="s">
        <v>21</v>
      </c>
      <c r="F4129" s="12">
        <v>2024.0</v>
      </c>
      <c r="G4129" s="13" t="s">
        <v>12024</v>
      </c>
      <c r="H4129" s="14" t="str">
        <f>IFERROR(__xludf.DUMMYFUNCTION("TRIM(REGEXREPLACE(GOOGLETRANSLATE(G4129,""auto"",""en""),""(?i)\b(RT|QT)\s*@?\w*:?\s*|https?://\S+|@\w+|#\w+|[^\x00-\x7F]|[^\w\s]"",""""))"),"Pakistan is scared of losing PoK Author Lalit GargEMS")</f>
        <v>Pakistan is scared of losing PoK Author Lalit GargEMS</v>
      </c>
      <c r="I4129" s="12">
        <v>82610.0</v>
      </c>
      <c r="J4129" s="15" t="str">
        <f t="shared" si="1"/>
        <v>Irrelevant</v>
      </c>
    </row>
    <row r="4130" ht="22.5" customHeight="1">
      <c r="A4130" s="9" t="s">
        <v>12025</v>
      </c>
      <c r="B4130" s="10">
        <v>45645.30755787037</v>
      </c>
      <c r="C4130" s="11" t="s">
        <v>12026</v>
      </c>
      <c r="D4130" s="12">
        <v>12.0</v>
      </c>
      <c r="E4130" s="10" t="s">
        <v>26</v>
      </c>
      <c r="F4130" s="12">
        <v>2024.0</v>
      </c>
      <c r="G4130" s="13" t="s">
        <v>12027</v>
      </c>
      <c r="H4130" s="14" t="s">
        <v>12028</v>
      </c>
      <c r="I4130" s="12">
        <v>6831001.0</v>
      </c>
      <c r="J4130" s="15" t="str">
        <f t="shared" si="1"/>
        <v>Relevant</v>
      </c>
    </row>
    <row r="4131" ht="22.5" customHeight="1">
      <c r="A4131" s="9" t="s">
        <v>12029</v>
      </c>
      <c r="B4131" s="10">
        <v>45618.56972222222</v>
      </c>
      <c r="C4131" s="11" t="s">
        <v>12030</v>
      </c>
      <c r="D4131" s="12">
        <v>11.0</v>
      </c>
      <c r="E4131" s="10" t="s">
        <v>17</v>
      </c>
      <c r="F4131" s="12">
        <v>2024.0</v>
      </c>
      <c r="G4131" s="13" t="s">
        <v>13</v>
      </c>
      <c r="H4131" s="14" t="s">
        <v>5532</v>
      </c>
      <c r="I4131" s="12">
        <v>0.0</v>
      </c>
      <c r="J4131" s="15" t="str">
        <f t="shared" si="1"/>
        <v>Relevant</v>
      </c>
    </row>
    <row r="4132" ht="22.5" customHeight="1">
      <c r="A4132" s="9" t="s">
        <v>12031</v>
      </c>
      <c r="B4132" s="10">
        <v>45553.9137962963</v>
      </c>
      <c r="C4132" s="11" t="s">
        <v>12032</v>
      </c>
      <c r="D4132" s="12">
        <v>9.0</v>
      </c>
      <c r="E4132" s="10" t="s">
        <v>114</v>
      </c>
      <c r="F4132" s="12">
        <v>2024.0</v>
      </c>
      <c r="G4132" s="13" t="s">
        <v>13</v>
      </c>
      <c r="H4132" s="14" t="s">
        <v>12033</v>
      </c>
      <c r="I4132" s="12">
        <v>2360.0</v>
      </c>
      <c r="J4132" s="15" t="str">
        <f t="shared" si="1"/>
        <v>Irrelevant</v>
      </c>
    </row>
    <row r="4133" ht="22.5" customHeight="1">
      <c r="A4133" s="9" t="s">
        <v>12034</v>
      </c>
      <c r="B4133" s="10">
        <v>45590.468668981484</v>
      </c>
      <c r="C4133" s="11" t="s">
        <v>12035</v>
      </c>
      <c r="D4133" s="12">
        <v>10.0</v>
      </c>
      <c r="E4133" s="10" t="s">
        <v>42</v>
      </c>
      <c r="F4133" s="12">
        <v>2024.0</v>
      </c>
      <c r="G4133" s="13" t="s">
        <v>13</v>
      </c>
      <c r="H4133" s="14" t="s">
        <v>12036</v>
      </c>
      <c r="I4133" s="12">
        <v>343.0</v>
      </c>
      <c r="J4133" s="15" t="str">
        <f t="shared" si="1"/>
        <v>Relevant</v>
      </c>
    </row>
    <row r="4134" ht="22.5" customHeight="1">
      <c r="A4134" s="9" t="s">
        <v>12037</v>
      </c>
      <c r="B4134" s="10">
        <v>45599.44306712963</v>
      </c>
      <c r="C4134" s="11" t="s">
        <v>12038</v>
      </c>
      <c r="D4134" s="12">
        <v>11.0</v>
      </c>
      <c r="E4134" s="10" t="s">
        <v>17</v>
      </c>
      <c r="F4134" s="12">
        <v>2024.0</v>
      </c>
      <c r="G4134" s="13" t="s">
        <v>12039</v>
      </c>
      <c r="H4134" s="14" t="s">
        <v>12040</v>
      </c>
      <c r="I4134" s="12">
        <v>1205132.0</v>
      </c>
      <c r="J4134" s="15" t="str">
        <f t="shared" si="1"/>
        <v>Relevant</v>
      </c>
    </row>
    <row r="4135" ht="22.5" customHeight="1">
      <c r="A4135" s="9" t="s">
        <v>12041</v>
      </c>
      <c r="B4135" s="10">
        <v>45601.740277777775</v>
      </c>
      <c r="C4135" s="11" t="s">
        <v>12042</v>
      </c>
      <c r="D4135" s="12">
        <v>11.0</v>
      </c>
      <c r="E4135" s="10" t="s">
        <v>17</v>
      </c>
      <c r="F4135" s="12">
        <v>2024.0</v>
      </c>
      <c r="G4135" s="13" t="s">
        <v>13</v>
      </c>
      <c r="H4135" s="14" t="s">
        <v>12043</v>
      </c>
      <c r="I4135" s="12">
        <v>409.0</v>
      </c>
      <c r="J4135" s="15" t="str">
        <f t="shared" si="1"/>
        <v>Relevant</v>
      </c>
    </row>
    <row r="4136" ht="22.5" customHeight="1">
      <c r="A4136" s="9" t="s">
        <v>12044</v>
      </c>
      <c r="B4136" s="10">
        <v>45593.965578703705</v>
      </c>
      <c r="C4136" s="11" t="s">
        <v>12045</v>
      </c>
      <c r="D4136" s="12">
        <v>10.0</v>
      </c>
      <c r="E4136" s="10" t="s">
        <v>42</v>
      </c>
      <c r="F4136" s="12">
        <v>2024.0</v>
      </c>
      <c r="G4136" s="13" t="s">
        <v>12046</v>
      </c>
      <c r="H4136" s="14" t="s">
        <v>12047</v>
      </c>
      <c r="I4136" s="12">
        <v>9292977.0</v>
      </c>
      <c r="J4136" s="15" t="str">
        <f t="shared" si="1"/>
        <v>Relevant</v>
      </c>
    </row>
    <row r="4137" ht="22.5" customHeight="1">
      <c r="A4137" s="9" t="s">
        <v>12048</v>
      </c>
      <c r="B4137" s="10">
        <v>45742.91202546296</v>
      </c>
      <c r="C4137" s="11" t="s">
        <v>12049</v>
      </c>
      <c r="D4137" s="12">
        <v>3.0</v>
      </c>
      <c r="E4137" s="10" t="s">
        <v>59</v>
      </c>
      <c r="F4137" s="12">
        <v>2025.0</v>
      </c>
      <c r="G4137" s="13" t="s">
        <v>13</v>
      </c>
      <c r="H4137" s="14" t="s">
        <v>204</v>
      </c>
      <c r="I4137" s="12">
        <v>403.0</v>
      </c>
      <c r="J4137" s="15" t="str">
        <f t="shared" si="1"/>
        <v>Relevant</v>
      </c>
    </row>
    <row r="4138" ht="22.5" customHeight="1">
      <c r="A4138" s="9" t="s">
        <v>12050</v>
      </c>
      <c r="B4138" s="10">
        <v>45458.44640046296</v>
      </c>
      <c r="C4138" s="11" t="s">
        <v>12051</v>
      </c>
      <c r="D4138" s="12">
        <v>6.0</v>
      </c>
      <c r="E4138" s="10" t="s">
        <v>34</v>
      </c>
      <c r="F4138" s="12">
        <v>2024.0</v>
      </c>
      <c r="G4138" s="13" t="s">
        <v>12052</v>
      </c>
      <c r="H4138" s="14" t="s">
        <v>12053</v>
      </c>
      <c r="I4138" s="12">
        <v>0.0</v>
      </c>
      <c r="J4138" s="15" t="str">
        <f t="shared" si="1"/>
        <v>Irrelevant</v>
      </c>
    </row>
    <row r="4139" ht="22.5" customHeight="1">
      <c r="A4139" s="9" t="s">
        <v>12054</v>
      </c>
      <c r="B4139" s="10">
        <v>45472.65454861111</v>
      </c>
      <c r="C4139" s="11" t="s">
        <v>12055</v>
      </c>
      <c r="D4139" s="12">
        <v>6.0</v>
      </c>
      <c r="E4139" s="10" t="s">
        <v>34</v>
      </c>
      <c r="F4139" s="12">
        <v>2024.0</v>
      </c>
      <c r="G4139" s="13" t="s">
        <v>12056</v>
      </c>
      <c r="H4139" s="14" t="s">
        <v>12057</v>
      </c>
      <c r="I4139" s="12">
        <v>5336506.0</v>
      </c>
      <c r="J4139" s="15" t="str">
        <f t="shared" si="1"/>
        <v>Irrelevant</v>
      </c>
    </row>
    <row r="4140" ht="22.5" customHeight="1">
      <c r="A4140" s="9" t="s">
        <v>12058</v>
      </c>
      <c r="B4140" s="10">
        <v>45416.45856481481</v>
      </c>
      <c r="C4140" s="11" t="s">
        <v>3508</v>
      </c>
      <c r="D4140" s="12">
        <v>5.0</v>
      </c>
      <c r="E4140" s="10" t="s">
        <v>21</v>
      </c>
      <c r="F4140" s="12">
        <v>2024.0</v>
      </c>
      <c r="G4140" s="13" t="s">
        <v>12059</v>
      </c>
      <c r="H4140" s="14" t="s">
        <v>12060</v>
      </c>
      <c r="I4140" s="12">
        <v>135412.0</v>
      </c>
      <c r="J4140" s="15" t="str">
        <f t="shared" si="1"/>
        <v>Irrelevant</v>
      </c>
    </row>
    <row r="4141" ht="22.5" customHeight="1">
      <c r="A4141" s="9" t="s">
        <v>12061</v>
      </c>
      <c r="B4141" s="10">
        <v>45586.58059027778</v>
      </c>
      <c r="C4141" s="11" t="s">
        <v>12062</v>
      </c>
      <c r="D4141" s="12">
        <v>10.0</v>
      </c>
      <c r="E4141" s="10" t="s">
        <v>42</v>
      </c>
      <c r="F4141" s="12">
        <v>2024.0</v>
      </c>
      <c r="G4141" s="13" t="s">
        <v>13</v>
      </c>
      <c r="H4141" s="14" t="s">
        <v>12063</v>
      </c>
      <c r="I4141" s="12">
        <v>66.0</v>
      </c>
      <c r="J4141" s="15" t="str">
        <f t="shared" si="1"/>
        <v>Relevant</v>
      </c>
    </row>
    <row r="4142" ht="22.5" customHeight="1">
      <c r="A4142" s="9" t="s">
        <v>12064</v>
      </c>
      <c r="B4142" s="10">
        <v>45617.04466773148</v>
      </c>
      <c r="C4142" s="11" t="s">
        <v>12065</v>
      </c>
      <c r="D4142" s="12">
        <v>11.0</v>
      </c>
      <c r="E4142" s="10" t="s">
        <v>17</v>
      </c>
      <c r="F4142" s="12">
        <v>2024.0</v>
      </c>
      <c r="G4142" s="13" t="s">
        <v>12066</v>
      </c>
      <c r="H4142" s="14" t="s">
        <v>12067</v>
      </c>
      <c r="I4142" s="12">
        <v>1.0830293E7</v>
      </c>
      <c r="J4142" s="15" t="str">
        <f t="shared" si="1"/>
        <v>Relevant</v>
      </c>
    </row>
    <row r="4143" ht="22.5" customHeight="1">
      <c r="A4143" s="9" t="s">
        <v>12068</v>
      </c>
      <c r="B4143" s="10">
        <v>45617.91704861111</v>
      </c>
      <c r="C4143" s="11" t="s">
        <v>12069</v>
      </c>
      <c r="D4143" s="12">
        <v>11.0</v>
      </c>
      <c r="E4143" s="10" t="s">
        <v>17</v>
      </c>
      <c r="F4143" s="12">
        <v>2024.0</v>
      </c>
      <c r="G4143" s="13" t="s">
        <v>12070</v>
      </c>
      <c r="H4143" s="14" t="s">
        <v>12071</v>
      </c>
      <c r="I4143" s="12">
        <v>31597.0</v>
      </c>
      <c r="J4143" s="15" t="str">
        <f t="shared" si="1"/>
        <v>Relevant</v>
      </c>
    </row>
    <row r="4144" ht="22.5" customHeight="1">
      <c r="A4144" s="9" t="s">
        <v>12072</v>
      </c>
      <c r="B4144" s="10">
        <v>45585.01944445602</v>
      </c>
      <c r="C4144" s="11" t="s">
        <v>3823</v>
      </c>
      <c r="D4144" s="12">
        <v>10.0</v>
      </c>
      <c r="E4144" s="10" t="s">
        <v>42</v>
      </c>
      <c r="F4144" s="12">
        <v>2024.0</v>
      </c>
      <c r="G4144" s="13" t="s">
        <v>5698</v>
      </c>
      <c r="H4144" s="14" t="s">
        <v>5699</v>
      </c>
      <c r="I4144" s="12">
        <v>0.0</v>
      </c>
      <c r="J4144" s="15" t="str">
        <f t="shared" si="1"/>
        <v>Relevant</v>
      </c>
    </row>
    <row r="4145" ht="22.5" customHeight="1">
      <c r="A4145" s="9" t="s">
        <v>12073</v>
      </c>
      <c r="B4145" s="10">
        <v>45654.40796296296</v>
      </c>
      <c r="C4145" s="11" t="s">
        <v>12074</v>
      </c>
      <c r="D4145" s="12">
        <v>12.0</v>
      </c>
      <c r="E4145" s="10" t="s">
        <v>26</v>
      </c>
      <c r="F4145" s="12">
        <v>2024.0</v>
      </c>
      <c r="G4145" s="13" t="s">
        <v>12075</v>
      </c>
      <c r="H4145" s="14" t="s">
        <v>12076</v>
      </c>
      <c r="I4145" s="12">
        <v>4972.0</v>
      </c>
      <c r="J4145" s="15" t="str">
        <f t="shared" si="1"/>
        <v>Relevant</v>
      </c>
    </row>
    <row r="4146" ht="22.5" customHeight="1">
      <c r="A4146" s="9" t="s">
        <v>12077</v>
      </c>
      <c r="B4146" s="10">
        <v>45592.4371875</v>
      </c>
      <c r="C4146" s="11" t="s">
        <v>12078</v>
      </c>
      <c r="D4146" s="12">
        <v>10.0</v>
      </c>
      <c r="E4146" s="10" t="s">
        <v>42</v>
      </c>
      <c r="F4146" s="12">
        <v>2024.0</v>
      </c>
      <c r="G4146" s="13" t="s">
        <v>13</v>
      </c>
      <c r="H4146" s="14" t="s">
        <v>12079</v>
      </c>
      <c r="I4146" s="12">
        <v>3625.0</v>
      </c>
      <c r="J4146" s="15" t="str">
        <f t="shared" si="1"/>
        <v>Relevant</v>
      </c>
    </row>
    <row r="4147" ht="22.5" customHeight="1">
      <c r="A4147" s="9" t="s">
        <v>12080</v>
      </c>
      <c r="B4147" s="10">
        <v>45615.69027777778</v>
      </c>
      <c r="C4147" s="11" t="s">
        <v>4153</v>
      </c>
      <c r="D4147" s="12">
        <v>11.0</v>
      </c>
      <c r="E4147" s="10" t="s">
        <v>17</v>
      </c>
      <c r="F4147" s="12">
        <v>2024.0</v>
      </c>
      <c r="G4147" s="13" t="s">
        <v>12081</v>
      </c>
      <c r="H4147" s="14" t="s">
        <v>12082</v>
      </c>
      <c r="I4147" s="12">
        <v>2258850.0</v>
      </c>
      <c r="J4147" s="15" t="str">
        <f t="shared" si="1"/>
        <v>Relevant</v>
      </c>
    </row>
    <row r="4148" ht="22.5" customHeight="1">
      <c r="A4148" s="9" t="s">
        <v>12083</v>
      </c>
      <c r="B4148" s="10">
        <v>45564.577581018515</v>
      </c>
      <c r="C4148" s="11" t="s">
        <v>12084</v>
      </c>
      <c r="D4148" s="12">
        <v>9.0</v>
      </c>
      <c r="E4148" s="10" t="s">
        <v>114</v>
      </c>
      <c r="F4148" s="12">
        <v>2024.0</v>
      </c>
      <c r="G4148" s="13" t="s">
        <v>13</v>
      </c>
      <c r="H4148" s="14" t="s">
        <v>12085</v>
      </c>
      <c r="I4148" s="12">
        <v>10901.0</v>
      </c>
      <c r="J4148" s="15" t="str">
        <f t="shared" si="1"/>
        <v>Relevant</v>
      </c>
    </row>
    <row r="4149" ht="22.5" customHeight="1">
      <c r="A4149" s="9" t="s">
        <v>12086</v>
      </c>
      <c r="B4149" s="10">
        <v>45476.46859953704</v>
      </c>
      <c r="C4149" s="11" t="s">
        <v>12087</v>
      </c>
      <c r="D4149" s="12">
        <v>7.0</v>
      </c>
      <c r="E4149" s="10" t="s">
        <v>55</v>
      </c>
      <c r="F4149" s="12">
        <v>2024.0</v>
      </c>
      <c r="G4149" s="13" t="s">
        <v>13</v>
      </c>
      <c r="H4149" s="14" t="s">
        <v>56</v>
      </c>
      <c r="I4149" s="12">
        <v>206.0</v>
      </c>
      <c r="J4149" s="15" t="str">
        <f t="shared" si="1"/>
        <v>Relevant</v>
      </c>
    </row>
    <row r="4150" ht="22.5" customHeight="1">
      <c r="A4150" s="9" t="s">
        <v>12088</v>
      </c>
      <c r="B4150" s="10">
        <v>45583.27131752315</v>
      </c>
      <c r="C4150" s="11" t="s">
        <v>12089</v>
      </c>
      <c r="D4150" s="12">
        <v>10.0</v>
      </c>
      <c r="E4150" s="10" t="s">
        <v>42</v>
      </c>
      <c r="F4150" s="12">
        <v>2024.0</v>
      </c>
      <c r="G4150" s="13" t="s">
        <v>12090</v>
      </c>
      <c r="H4150" s="14" t="s">
        <v>12091</v>
      </c>
      <c r="I4150" s="12">
        <v>7850902.0</v>
      </c>
      <c r="J4150" s="15" t="str">
        <f t="shared" si="1"/>
        <v>Relevant</v>
      </c>
    </row>
    <row r="4151" ht="22.5" customHeight="1">
      <c r="A4151" s="9" t="s">
        <v>12092</v>
      </c>
      <c r="B4151" s="10">
        <v>45708.856875</v>
      </c>
      <c r="C4151" s="11" t="s">
        <v>12093</v>
      </c>
      <c r="D4151" s="12">
        <v>2.0</v>
      </c>
      <c r="E4151" s="10" t="s">
        <v>12</v>
      </c>
      <c r="F4151" s="12">
        <v>2025.0</v>
      </c>
      <c r="G4151" s="13" t="s">
        <v>13</v>
      </c>
      <c r="H4151" s="14" t="s">
        <v>8953</v>
      </c>
      <c r="I4151" s="12">
        <v>4564.0</v>
      </c>
      <c r="J4151" s="15" t="str">
        <f t="shared" si="1"/>
        <v>Relevant</v>
      </c>
    </row>
    <row r="4152" ht="22.5" customHeight="1">
      <c r="A4152" s="9" t="s">
        <v>12094</v>
      </c>
      <c r="B4152" s="10">
        <v>45403.96388888889</v>
      </c>
      <c r="C4152" s="11" t="s">
        <v>12095</v>
      </c>
      <c r="D4152" s="12">
        <v>4.0</v>
      </c>
      <c r="E4152" s="10" t="s">
        <v>274</v>
      </c>
      <c r="F4152" s="12">
        <v>2024.0</v>
      </c>
      <c r="G4152" s="13" t="s">
        <v>12096</v>
      </c>
      <c r="H4152" s="14" t="s">
        <v>12097</v>
      </c>
      <c r="I4152" s="12">
        <v>1.2620616E7</v>
      </c>
      <c r="J4152" s="15" t="str">
        <f t="shared" si="1"/>
        <v>Relevant</v>
      </c>
    </row>
    <row r="4153" ht="22.5" customHeight="1">
      <c r="A4153" s="9" t="s">
        <v>12098</v>
      </c>
      <c r="B4153" s="10">
        <v>45696.77027777778</v>
      </c>
      <c r="C4153" s="11" t="s">
        <v>12099</v>
      </c>
      <c r="D4153" s="12">
        <v>2.0</v>
      </c>
      <c r="E4153" s="10" t="s">
        <v>12</v>
      </c>
      <c r="F4153" s="12">
        <v>2025.0</v>
      </c>
      <c r="G4153" s="13" t="s">
        <v>13</v>
      </c>
      <c r="H4153" s="14" t="s">
        <v>14</v>
      </c>
      <c r="I4153" s="12">
        <v>333.0</v>
      </c>
      <c r="J4153" s="15" t="str">
        <f t="shared" si="1"/>
        <v>Relevant</v>
      </c>
    </row>
    <row r="4154" ht="22.5" customHeight="1">
      <c r="A4154" s="9" t="s">
        <v>12100</v>
      </c>
      <c r="B4154" s="10">
        <v>45631.95736111111</v>
      </c>
      <c r="C4154" s="11" t="s">
        <v>12101</v>
      </c>
      <c r="D4154" s="12">
        <v>12.0</v>
      </c>
      <c r="E4154" s="10" t="s">
        <v>26</v>
      </c>
      <c r="F4154" s="12">
        <v>2024.0</v>
      </c>
      <c r="G4154" s="13" t="s">
        <v>13</v>
      </c>
      <c r="H4154" s="14" t="s">
        <v>514</v>
      </c>
      <c r="I4154" s="12">
        <v>256.0</v>
      </c>
      <c r="J4154" s="15" t="str">
        <f t="shared" si="1"/>
        <v>Relevant</v>
      </c>
    </row>
    <row r="4155" ht="22.5" customHeight="1">
      <c r="A4155" s="9" t="s">
        <v>12102</v>
      </c>
      <c r="B4155" s="10">
        <v>45731.85984953704</v>
      </c>
      <c r="C4155" s="11" t="s">
        <v>12103</v>
      </c>
      <c r="D4155" s="12">
        <v>3.0</v>
      </c>
      <c r="E4155" s="10" t="s">
        <v>59</v>
      </c>
      <c r="F4155" s="12">
        <v>2025.0</v>
      </c>
      <c r="G4155" s="13" t="s">
        <v>13</v>
      </c>
      <c r="H4155" s="14" t="s">
        <v>562</v>
      </c>
      <c r="I4155" s="12">
        <v>772.0</v>
      </c>
      <c r="J4155" s="15" t="str">
        <f t="shared" si="1"/>
        <v>Irrelevant</v>
      </c>
    </row>
    <row r="4156" ht="22.5" customHeight="1">
      <c r="A4156" s="9" t="s">
        <v>12104</v>
      </c>
      <c r="B4156" s="10">
        <v>45593.39196759259</v>
      </c>
      <c r="C4156" s="11" t="s">
        <v>12105</v>
      </c>
      <c r="D4156" s="12">
        <v>10.0</v>
      </c>
      <c r="E4156" s="10" t="s">
        <v>42</v>
      </c>
      <c r="F4156" s="12">
        <v>2024.0</v>
      </c>
      <c r="G4156" s="13" t="s">
        <v>13</v>
      </c>
      <c r="H4156" s="14" t="s">
        <v>9085</v>
      </c>
      <c r="I4156" s="12">
        <v>2732.0</v>
      </c>
      <c r="J4156" s="15" t="str">
        <f t="shared" si="1"/>
        <v>Irrelevant</v>
      </c>
    </row>
    <row r="4157" ht="22.5" customHeight="1">
      <c r="A4157" s="9" t="s">
        <v>12106</v>
      </c>
      <c r="B4157" s="10">
        <v>45606.63447916666</v>
      </c>
      <c r="C4157" s="11" t="s">
        <v>12107</v>
      </c>
      <c r="D4157" s="12">
        <v>11.0</v>
      </c>
      <c r="E4157" s="10" t="s">
        <v>17</v>
      </c>
      <c r="F4157" s="12">
        <v>2024.0</v>
      </c>
      <c r="G4157" s="13" t="s">
        <v>13</v>
      </c>
      <c r="H4157" s="14" t="s">
        <v>100</v>
      </c>
      <c r="I4157" s="12">
        <v>1137.0</v>
      </c>
      <c r="J4157" s="15" t="str">
        <f t="shared" si="1"/>
        <v>Relevant</v>
      </c>
    </row>
    <row r="4158" ht="22.5" customHeight="1">
      <c r="A4158" s="9" t="s">
        <v>12108</v>
      </c>
      <c r="B4158" s="10">
        <v>45445.04100694445</v>
      </c>
      <c r="C4158" s="11" t="s">
        <v>12109</v>
      </c>
      <c r="D4158" s="12">
        <v>6.0</v>
      </c>
      <c r="E4158" s="10" t="s">
        <v>34</v>
      </c>
      <c r="F4158" s="12">
        <v>2024.0</v>
      </c>
      <c r="G4158" s="13" t="s">
        <v>12110</v>
      </c>
      <c r="H4158" s="14" t="str">
        <f>IFERROR(__xludf.DUMMYFUNCTION("TRIM(REGEXREPLACE(GOOGLETRANSLATE(G4158,""auto"",""en""),""(?i)\b(RT|QT)\s*@?\w*:?\s*|https?://\S+|@\w+|#\w+|[^\x00-\x7F]|[^\w\s]"",""""))"),"Is it the right time to go for a walk in the summer Learn about evening walks")</f>
        <v>Is it the right time to go for a walk in the summer Learn about evening walks</v>
      </c>
      <c r="I4158" s="12">
        <v>184953.0</v>
      </c>
      <c r="J4158" s="15" t="str">
        <f t="shared" si="1"/>
        <v>Irrelevant</v>
      </c>
    </row>
    <row r="4159" ht="22.5" customHeight="1">
      <c r="A4159" s="9" t="s">
        <v>12111</v>
      </c>
      <c r="B4159" s="10">
        <v>45615.51905092593</v>
      </c>
      <c r="C4159" s="11" t="s">
        <v>12112</v>
      </c>
      <c r="D4159" s="12">
        <v>11.0</v>
      </c>
      <c r="E4159" s="10" t="s">
        <v>17</v>
      </c>
      <c r="F4159" s="12">
        <v>2024.0</v>
      </c>
      <c r="G4159" s="13" t="s">
        <v>13</v>
      </c>
      <c r="H4159" s="14" t="s">
        <v>12113</v>
      </c>
      <c r="I4159" s="12">
        <v>320.0</v>
      </c>
      <c r="J4159" s="15" t="str">
        <f t="shared" si="1"/>
        <v>Relevant</v>
      </c>
    </row>
    <row r="4160" ht="22.5" customHeight="1">
      <c r="A4160" s="9" t="s">
        <v>12114</v>
      </c>
      <c r="B4160" s="10">
        <v>45529.78146990741</v>
      </c>
      <c r="C4160" s="11" t="s">
        <v>12115</v>
      </c>
      <c r="D4160" s="12">
        <v>8.0</v>
      </c>
      <c r="E4160" s="10" t="s">
        <v>167</v>
      </c>
      <c r="F4160" s="12">
        <v>2024.0</v>
      </c>
      <c r="G4160" s="13" t="s">
        <v>13</v>
      </c>
      <c r="H4160" s="14" t="s">
        <v>12116</v>
      </c>
      <c r="I4160" s="12">
        <v>9.0</v>
      </c>
      <c r="J4160" s="15" t="str">
        <f t="shared" si="1"/>
        <v>Relevant</v>
      </c>
    </row>
    <row r="4161" ht="22.5" customHeight="1">
      <c r="A4161" s="9" t="s">
        <v>12117</v>
      </c>
      <c r="B4161" s="10">
        <v>45570.92122685185</v>
      </c>
      <c r="C4161" s="11" t="s">
        <v>12118</v>
      </c>
      <c r="D4161" s="12">
        <v>10.0</v>
      </c>
      <c r="E4161" s="10" t="s">
        <v>42</v>
      </c>
      <c r="F4161" s="12">
        <v>2024.0</v>
      </c>
      <c r="G4161" s="13" t="s">
        <v>13</v>
      </c>
      <c r="H4161" s="14" t="s">
        <v>12119</v>
      </c>
      <c r="I4161" s="12">
        <v>6019.0</v>
      </c>
      <c r="J4161" s="15" t="str">
        <f t="shared" si="1"/>
        <v>Relevant</v>
      </c>
    </row>
    <row r="4162" ht="22.5" customHeight="1">
      <c r="A4162" s="9" t="s">
        <v>12120</v>
      </c>
      <c r="B4162" s="10">
        <v>45645.291597222225</v>
      </c>
      <c r="C4162" s="11" t="s">
        <v>12121</v>
      </c>
      <c r="D4162" s="12">
        <v>12.0</v>
      </c>
      <c r="E4162" s="10" t="s">
        <v>26</v>
      </c>
      <c r="F4162" s="12">
        <v>2024.0</v>
      </c>
      <c r="G4162" s="13" t="s">
        <v>13</v>
      </c>
      <c r="H4162" s="14" t="s">
        <v>12122</v>
      </c>
      <c r="I4162" s="12">
        <v>144.0</v>
      </c>
      <c r="J4162" s="15" t="str">
        <f t="shared" si="1"/>
        <v>Irrelevant</v>
      </c>
    </row>
    <row r="4163" ht="22.5" customHeight="1">
      <c r="A4163" s="9" t="s">
        <v>12123</v>
      </c>
      <c r="B4163" s="10">
        <v>45622.68766203704</v>
      </c>
      <c r="C4163" s="11" t="s">
        <v>12124</v>
      </c>
      <c r="D4163" s="12">
        <v>11.0</v>
      </c>
      <c r="E4163" s="10" t="s">
        <v>17</v>
      </c>
      <c r="F4163" s="12">
        <v>2024.0</v>
      </c>
      <c r="G4163" s="13" t="s">
        <v>12125</v>
      </c>
      <c r="H4163" s="14" t="s">
        <v>12126</v>
      </c>
      <c r="I4163" s="12">
        <v>8443435.0</v>
      </c>
      <c r="J4163" s="15" t="str">
        <f t="shared" si="1"/>
        <v>Relevant</v>
      </c>
    </row>
    <row r="4164" ht="22.5" customHeight="1">
      <c r="A4164" s="9" t="s">
        <v>12127</v>
      </c>
      <c r="B4164" s="10">
        <v>45587.89150462963</v>
      </c>
      <c r="C4164" s="11" t="s">
        <v>12128</v>
      </c>
      <c r="D4164" s="12">
        <v>10.0</v>
      </c>
      <c r="E4164" s="10" t="s">
        <v>42</v>
      </c>
      <c r="F4164" s="12">
        <v>2024.0</v>
      </c>
      <c r="G4164" s="13" t="s">
        <v>13</v>
      </c>
      <c r="H4164" s="14" t="s">
        <v>338</v>
      </c>
      <c r="I4164" s="12">
        <v>22668.0</v>
      </c>
      <c r="J4164" s="15" t="str">
        <f t="shared" si="1"/>
        <v>Relevant</v>
      </c>
    </row>
    <row r="4165" ht="22.5" customHeight="1">
      <c r="A4165" s="9" t="s">
        <v>12129</v>
      </c>
      <c r="B4165" s="10">
        <v>45732.35417824074</v>
      </c>
      <c r="C4165" s="11" t="s">
        <v>12130</v>
      </c>
      <c r="D4165" s="12">
        <v>3.0</v>
      </c>
      <c r="E4165" s="10" t="s">
        <v>59</v>
      </c>
      <c r="F4165" s="12">
        <v>2025.0</v>
      </c>
      <c r="G4165" s="13" t="s">
        <v>13</v>
      </c>
      <c r="H4165" s="14" t="s">
        <v>8267</v>
      </c>
      <c r="I4165" s="12">
        <v>2590.0</v>
      </c>
      <c r="J4165" s="15" t="str">
        <f t="shared" si="1"/>
        <v>Irrelevant</v>
      </c>
    </row>
    <row r="4166" ht="22.5" customHeight="1">
      <c r="A4166" s="9" t="s">
        <v>12131</v>
      </c>
      <c r="B4166" s="10">
        <v>45602.51739583333</v>
      </c>
      <c r="C4166" s="11" t="s">
        <v>12132</v>
      </c>
      <c r="D4166" s="12">
        <v>11.0</v>
      </c>
      <c r="E4166" s="10" t="s">
        <v>17</v>
      </c>
      <c r="F4166" s="12">
        <v>2024.0</v>
      </c>
      <c r="G4166" s="13" t="s">
        <v>13</v>
      </c>
      <c r="H4166" s="14" t="s">
        <v>12133</v>
      </c>
      <c r="I4166" s="12">
        <v>2006.0</v>
      </c>
      <c r="J4166" s="15" t="str">
        <f t="shared" si="1"/>
        <v>Irrelevant</v>
      </c>
    </row>
    <row r="4167" ht="22.5" customHeight="1">
      <c r="A4167" s="9" t="s">
        <v>12134</v>
      </c>
      <c r="B4167" s="10">
        <v>45648.91204861111</v>
      </c>
      <c r="C4167" s="11" t="s">
        <v>12135</v>
      </c>
      <c r="D4167" s="12">
        <v>12.0</v>
      </c>
      <c r="E4167" s="10" t="s">
        <v>26</v>
      </c>
      <c r="F4167" s="12">
        <v>2024.0</v>
      </c>
      <c r="G4167" s="13" t="s">
        <v>13</v>
      </c>
      <c r="H4167" s="14" t="s">
        <v>12136</v>
      </c>
      <c r="I4167" s="12">
        <v>15379.0</v>
      </c>
      <c r="J4167" s="15" t="str">
        <f t="shared" si="1"/>
        <v>Irrelevant</v>
      </c>
    </row>
    <row r="4168" ht="22.5" customHeight="1">
      <c r="A4168" s="9" t="s">
        <v>12137</v>
      </c>
      <c r="B4168" s="10">
        <v>45589.531747685185</v>
      </c>
      <c r="C4168" s="11" t="s">
        <v>10373</v>
      </c>
      <c r="D4168" s="12">
        <v>10.0</v>
      </c>
      <c r="E4168" s="10" t="s">
        <v>42</v>
      </c>
      <c r="F4168" s="12">
        <v>2024.0</v>
      </c>
      <c r="G4168" s="13" t="s">
        <v>13</v>
      </c>
      <c r="H4168" s="14" t="s">
        <v>12138</v>
      </c>
      <c r="I4168" s="12">
        <v>1222.0</v>
      </c>
      <c r="J4168" s="15" t="str">
        <f t="shared" si="1"/>
        <v>Irrelevant</v>
      </c>
    </row>
    <row r="4169" ht="22.5" customHeight="1">
      <c r="A4169" s="9" t="s">
        <v>12139</v>
      </c>
      <c r="B4169" s="10">
        <v>45649.502858796295</v>
      </c>
      <c r="C4169" s="11" t="s">
        <v>12140</v>
      </c>
      <c r="D4169" s="12">
        <v>12.0</v>
      </c>
      <c r="E4169" s="10" t="s">
        <v>26</v>
      </c>
      <c r="F4169" s="12">
        <v>2024.0</v>
      </c>
      <c r="G4169" s="13" t="s">
        <v>12141</v>
      </c>
      <c r="H4169" s="14" t="s">
        <v>12142</v>
      </c>
      <c r="I4169" s="12">
        <v>424.0</v>
      </c>
      <c r="J4169" s="15" t="str">
        <f t="shared" si="1"/>
        <v>Irrelevant</v>
      </c>
    </row>
    <row r="4170" ht="22.5" customHeight="1">
      <c r="A4170" s="9" t="s">
        <v>12143</v>
      </c>
      <c r="B4170" s="10">
        <v>45630.04148148148</v>
      </c>
      <c r="C4170" s="11" t="s">
        <v>12144</v>
      </c>
      <c r="D4170" s="12">
        <v>12.0</v>
      </c>
      <c r="E4170" s="10" t="s">
        <v>26</v>
      </c>
      <c r="F4170" s="12">
        <v>2024.0</v>
      </c>
      <c r="G4170" s="13" t="s">
        <v>13</v>
      </c>
      <c r="H4170" s="14" t="s">
        <v>237</v>
      </c>
      <c r="I4170" s="12">
        <v>498.0</v>
      </c>
      <c r="J4170" s="15" t="str">
        <f t="shared" si="1"/>
        <v>Relevant</v>
      </c>
    </row>
    <row r="4171" ht="22.5" customHeight="1">
      <c r="A4171" s="9" t="s">
        <v>12145</v>
      </c>
      <c r="B4171" s="10">
        <v>45696.86524305555</v>
      </c>
      <c r="C4171" s="11" t="s">
        <v>12146</v>
      </c>
      <c r="D4171" s="12">
        <v>2.0</v>
      </c>
      <c r="E4171" s="10" t="s">
        <v>12</v>
      </c>
      <c r="F4171" s="12">
        <v>2025.0</v>
      </c>
      <c r="G4171" s="13" t="s">
        <v>13</v>
      </c>
      <c r="H4171" s="14" t="s">
        <v>2483</v>
      </c>
      <c r="I4171" s="12">
        <v>431.0</v>
      </c>
      <c r="J4171" s="15" t="str">
        <f t="shared" si="1"/>
        <v>Relevant</v>
      </c>
    </row>
    <row r="4172" ht="22.5" customHeight="1">
      <c r="A4172" s="9" t="s">
        <v>12147</v>
      </c>
      <c r="B4172" s="10">
        <v>45615.68336805556</v>
      </c>
      <c r="C4172" s="11" t="s">
        <v>12148</v>
      </c>
      <c r="D4172" s="12">
        <v>11.0</v>
      </c>
      <c r="E4172" s="10" t="s">
        <v>17</v>
      </c>
      <c r="F4172" s="12">
        <v>2024.0</v>
      </c>
      <c r="G4172" s="13" t="s">
        <v>13</v>
      </c>
      <c r="H4172" s="14" t="s">
        <v>489</v>
      </c>
      <c r="I4172" s="12">
        <v>100.0</v>
      </c>
      <c r="J4172" s="15" t="str">
        <f t="shared" si="1"/>
        <v>Relevant</v>
      </c>
    </row>
    <row r="4173" ht="22.5" customHeight="1">
      <c r="A4173" s="9" t="s">
        <v>12149</v>
      </c>
      <c r="B4173" s="10">
        <v>45666.687627314815</v>
      </c>
      <c r="C4173" s="11" t="s">
        <v>12150</v>
      </c>
      <c r="D4173" s="12">
        <v>1.0</v>
      </c>
      <c r="E4173" s="10" t="s">
        <v>70</v>
      </c>
      <c r="F4173" s="12">
        <v>2025.0</v>
      </c>
      <c r="G4173" s="13" t="s">
        <v>13</v>
      </c>
      <c r="H4173" s="14" t="s">
        <v>7826</v>
      </c>
      <c r="I4173" s="12">
        <v>574.0</v>
      </c>
      <c r="J4173" s="15" t="str">
        <f t="shared" si="1"/>
        <v>Relevant</v>
      </c>
    </row>
    <row r="4174" ht="22.5" customHeight="1">
      <c r="A4174" s="9" t="s">
        <v>12151</v>
      </c>
      <c r="B4174" s="10">
        <v>45589.950694444444</v>
      </c>
      <c r="C4174" s="11" t="s">
        <v>12152</v>
      </c>
      <c r="D4174" s="12">
        <v>10.0</v>
      </c>
      <c r="E4174" s="10" t="s">
        <v>42</v>
      </c>
      <c r="F4174" s="12">
        <v>2024.0</v>
      </c>
      <c r="G4174" s="13" t="s">
        <v>12153</v>
      </c>
      <c r="H4174" s="14" t="s">
        <v>12154</v>
      </c>
      <c r="I4174" s="12">
        <v>1.6242846E7</v>
      </c>
      <c r="J4174" s="15" t="str">
        <f t="shared" si="1"/>
        <v>Relevant</v>
      </c>
    </row>
    <row r="4175" ht="22.5" customHeight="1">
      <c r="A4175" s="9" t="s">
        <v>12155</v>
      </c>
      <c r="B4175" s="10">
        <v>45651.86541666667</v>
      </c>
      <c r="C4175" s="11" t="s">
        <v>12156</v>
      </c>
      <c r="D4175" s="12">
        <v>12.0</v>
      </c>
      <c r="E4175" s="10" t="s">
        <v>26</v>
      </c>
      <c r="F4175" s="12">
        <v>2024.0</v>
      </c>
      <c r="G4175" s="13" t="s">
        <v>13</v>
      </c>
      <c r="H4175" s="14" t="s">
        <v>217</v>
      </c>
      <c r="I4175" s="12">
        <v>314.0</v>
      </c>
      <c r="J4175" s="15" t="str">
        <f t="shared" si="1"/>
        <v>Relevant</v>
      </c>
    </row>
    <row r="4176" ht="22.5" customHeight="1">
      <c r="A4176" s="9" t="s">
        <v>12157</v>
      </c>
      <c r="B4176" s="10">
        <v>45587.29115740741</v>
      </c>
      <c r="C4176" s="11" t="s">
        <v>12158</v>
      </c>
      <c r="D4176" s="12">
        <v>10.0</v>
      </c>
      <c r="E4176" s="10" t="s">
        <v>42</v>
      </c>
      <c r="F4176" s="12">
        <v>2024.0</v>
      </c>
      <c r="G4176" s="13" t="s">
        <v>12159</v>
      </c>
      <c r="H4176" s="14" t="s">
        <v>12160</v>
      </c>
      <c r="I4176" s="12">
        <v>3109247.0</v>
      </c>
      <c r="J4176" s="15" t="str">
        <f t="shared" si="1"/>
        <v>Relevant</v>
      </c>
    </row>
    <row r="4177" ht="22.5" customHeight="1">
      <c r="A4177" s="9" t="s">
        <v>12161</v>
      </c>
      <c r="B4177" s="10">
        <v>45615.86608796296</v>
      </c>
      <c r="C4177" s="11" t="s">
        <v>12162</v>
      </c>
      <c r="D4177" s="12">
        <v>11.0</v>
      </c>
      <c r="E4177" s="10" t="s">
        <v>17</v>
      </c>
      <c r="F4177" s="12">
        <v>2024.0</v>
      </c>
      <c r="G4177" s="13" t="s">
        <v>13</v>
      </c>
      <c r="H4177" s="14" t="s">
        <v>1325</v>
      </c>
      <c r="I4177" s="12">
        <v>197.0</v>
      </c>
      <c r="J4177" s="15" t="str">
        <f t="shared" si="1"/>
        <v>Relevant</v>
      </c>
    </row>
    <row r="4178" ht="22.5" customHeight="1">
      <c r="A4178" s="9" t="s">
        <v>12163</v>
      </c>
      <c r="B4178" s="10">
        <v>45579.710335648146</v>
      </c>
      <c r="C4178" s="11" t="s">
        <v>12164</v>
      </c>
      <c r="D4178" s="12">
        <v>10.0</v>
      </c>
      <c r="E4178" s="10" t="s">
        <v>42</v>
      </c>
      <c r="F4178" s="12">
        <v>2024.0</v>
      </c>
      <c r="G4178" s="13" t="s">
        <v>13</v>
      </c>
      <c r="H4178" s="14" t="s">
        <v>642</v>
      </c>
      <c r="I4178" s="12">
        <v>115.0</v>
      </c>
      <c r="J4178" s="15" t="str">
        <f t="shared" si="1"/>
        <v>Relevant</v>
      </c>
    </row>
    <row r="4179" ht="22.5" customHeight="1">
      <c r="A4179" s="9" t="s">
        <v>12165</v>
      </c>
      <c r="B4179" s="10">
        <v>45617.844375</v>
      </c>
      <c r="C4179" s="11" t="s">
        <v>12166</v>
      </c>
      <c r="D4179" s="12">
        <v>11.0</v>
      </c>
      <c r="E4179" s="10" t="s">
        <v>17</v>
      </c>
      <c r="F4179" s="12">
        <v>2024.0</v>
      </c>
      <c r="G4179" s="13" t="s">
        <v>13</v>
      </c>
      <c r="H4179" s="14" t="s">
        <v>31</v>
      </c>
      <c r="I4179" s="12">
        <v>62.0</v>
      </c>
      <c r="J4179" s="15" t="str">
        <f t="shared" si="1"/>
        <v>Relevant</v>
      </c>
    </row>
    <row r="4180" ht="22.5" customHeight="1">
      <c r="A4180" s="9" t="s">
        <v>12167</v>
      </c>
      <c r="B4180" s="10">
        <v>45585.647372685184</v>
      </c>
      <c r="C4180" s="11" t="s">
        <v>12168</v>
      </c>
      <c r="D4180" s="12">
        <v>10.0</v>
      </c>
      <c r="E4180" s="10" t="s">
        <v>42</v>
      </c>
      <c r="F4180" s="12">
        <v>2024.0</v>
      </c>
      <c r="G4180" s="13" t="s">
        <v>13</v>
      </c>
      <c r="H4180" s="14" t="s">
        <v>1119</v>
      </c>
      <c r="I4180" s="12">
        <v>151.0</v>
      </c>
      <c r="J4180" s="15" t="str">
        <f t="shared" si="1"/>
        <v>Relevant</v>
      </c>
    </row>
    <row r="4181" ht="22.5" customHeight="1">
      <c r="A4181" s="9" t="s">
        <v>12169</v>
      </c>
      <c r="B4181" s="10">
        <v>45629.57100694445</v>
      </c>
      <c r="C4181" s="11" t="s">
        <v>12170</v>
      </c>
      <c r="D4181" s="12">
        <v>12.0</v>
      </c>
      <c r="E4181" s="10" t="s">
        <v>26</v>
      </c>
      <c r="F4181" s="12">
        <v>2024.0</v>
      </c>
      <c r="G4181" s="13" t="s">
        <v>13</v>
      </c>
      <c r="H4181" s="14" t="s">
        <v>237</v>
      </c>
      <c r="I4181" s="12">
        <v>772.0</v>
      </c>
      <c r="J4181" s="15" t="str">
        <f t="shared" si="1"/>
        <v>Relevant</v>
      </c>
    </row>
    <row r="4182" ht="22.5" customHeight="1">
      <c r="A4182" s="9" t="s">
        <v>12171</v>
      </c>
      <c r="B4182" s="10">
        <v>45697.122395833336</v>
      </c>
      <c r="C4182" s="11" t="s">
        <v>12172</v>
      </c>
      <c r="D4182" s="12">
        <v>2.0</v>
      </c>
      <c r="E4182" s="10" t="s">
        <v>12</v>
      </c>
      <c r="F4182" s="12">
        <v>2025.0</v>
      </c>
      <c r="G4182" s="13" t="s">
        <v>13</v>
      </c>
      <c r="H4182" s="14" t="s">
        <v>12173</v>
      </c>
      <c r="I4182" s="12">
        <v>8.0</v>
      </c>
      <c r="J4182" s="15" t="str">
        <f t="shared" si="1"/>
        <v>Relevant</v>
      </c>
    </row>
    <row r="4183" ht="22.5" customHeight="1">
      <c r="A4183" s="9" t="s">
        <v>12174</v>
      </c>
      <c r="B4183" s="10">
        <v>45632.66658564815</v>
      </c>
      <c r="C4183" s="11" t="s">
        <v>12175</v>
      </c>
      <c r="D4183" s="12">
        <v>12.0</v>
      </c>
      <c r="E4183" s="10" t="s">
        <v>26</v>
      </c>
      <c r="F4183" s="12">
        <v>2024.0</v>
      </c>
      <c r="G4183" s="13" t="s">
        <v>13</v>
      </c>
      <c r="H4183" s="14" t="s">
        <v>12176</v>
      </c>
      <c r="I4183" s="12">
        <v>289.0</v>
      </c>
      <c r="J4183" s="15" t="str">
        <f t="shared" si="1"/>
        <v>Relevant</v>
      </c>
    </row>
    <row r="4184" ht="22.5" customHeight="1">
      <c r="A4184" s="9" t="s">
        <v>12177</v>
      </c>
      <c r="B4184" s="10">
        <v>45631.931805555556</v>
      </c>
      <c r="C4184" s="11" t="s">
        <v>12178</v>
      </c>
      <c r="D4184" s="12">
        <v>12.0</v>
      </c>
      <c r="E4184" s="10" t="s">
        <v>26</v>
      </c>
      <c r="F4184" s="12">
        <v>2024.0</v>
      </c>
      <c r="G4184" s="13" t="s">
        <v>13</v>
      </c>
      <c r="H4184" s="14" t="s">
        <v>514</v>
      </c>
      <c r="I4184" s="12">
        <v>1224.0</v>
      </c>
      <c r="J4184" s="15" t="str">
        <f t="shared" si="1"/>
        <v>Relevant</v>
      </c>
    </row>
    <row r="4185" ht="22.5" customHeight="1">
      <c r="A4185" s="9" t="s">
        <v>12179</v>
      </c>
      <c r="B4185" s="10">
        <v>45591.60564814815</v>
      </c>
      <c r="C4185" s="11" t="s">
        <v>12180</v>
      </c>
      <c r="D4185" s="12">
        <v>10.0</v>
      </c>
      <c r="E4185" s="10" t="s">
        <v>42</v>
      </c>
      <c r="F4185" s="12">
        <v>2024.0</v>
      </c>
      <c r="G4185" s="13" t="s">
        <v>13</v>
      </c>
      <c r="H4185" s="14" t="s">
        <v>131</v>
      </c>
      <c r="I4185" s="12">
        <v>272.0</v>
      </c>
      <c r="J4185" s="15" t="str">
        <f t="shared" si="1"/>
        <v>Relevant</v>
      </c>
    </row>
    <row r="4186" ht="22.5" customHeight="1">
      <c r="A4186" s="9" t="s">
        <v>12181</v>
      </c>
      <c r="B4186" s="10">
        <v>45635.58082496528</v>
      </c>
      <c r="C4186" s="11" t="s">
        <v>12182</v>
      </c>
      <c r="D4186" s="12">
        <v>12.0</v>
      </c>
      <c r="E4186" s="10" t="s">
        <v>26</v>
      </c>
      <c r="F4186" s="12">
        <v>2024.0</v>
      </c>
      <c r="G4186" s="13" t="s">
        <v>12183</v>
      </c>
      <c r="H4186" s="14" t="s">
        <v>12184</v>
      </c>
      <c r="I4186" s="12">
        <v>0.0</v>
      </c>
      <c r="J4186" s="15" t="str">
        <f t="shared" si="1"/>
        <v>Irrelevant</v>
      </c>
    </row>
    <row r="4187" ht="22.5" customHeight="1">
      <c r="A4187" s="9" t="s">
        <v>12185</v>
      </c>
      <c r="B4187" s="10">
        <v>45609.85267361111</v>
      </c>
      <c r="C4187" s="11" t="s">
        <v>12186</v>
      </c>
      <c r="D4187" s="12">
        <v>11.0</v>
      </c>
      <c r="E4187" s="10" t="s">
        <v>17</v>
      </c>
      <c r="F4187" s="12">
        <v>2024.0</v>
      </c>
      <c r="G4187" s="13" t="s">
        <v>13</v>
      </c>
      <c r="H4187" s="14" t="s">
        <v>12187</v>
      </c>
      <c r="I4187" s="12">
        <v>364.0</v>
      </c>
      <c r="J4187" s="15" t="str">
        <f t="shared" si="1"/>
        <v>Relevant</v>
      </c>
    </row>
    <row r="4188" ht="22.5" customHeight="1">
      <c r="A4188" s="9" t="s">
        <v>12188</v>
      </c>
      <c r="B4188" s="10">
        <v>45618.71696759259</v>
      </c>
      <c r="C4188" s="11" t="s">
        <v>12189</v>
      </c>
      <c r="D4188" s="12">
        <v>11.0</v>
      </c>
      <c r="E4188" s="10" t="s">
        <v>17</v>
      </c>
      <c r="F4188" s="12">
        <v>2024.0</v>
      </c>
      <c r="G4188" s="13" t="s">
        <v>13</v>
      </c>
      <c r="H4188" s="14" t="s">
        <v>965</v>
      </c>
      <c r="I4188" s="12">
        <v>1589.0</v>
      </c>
      <c r="J4188" s="15" t="str">
        <f t="shared" si="1"/>
        <v>Relevant</v>
      </c>
    </row>
    <row r="4189" ht="22.5" customHeight="1">
      <c r="A4189" s="9" t="s">
        <v>12190</v>
      </c>
      <c r="B4189" s="10">
        <v>45627.55405092592</v>
      </c>
      <c r="C4189" s="11" t="s">
        <v>12191</v>
      </c>
      <c r="D4189" s="12">
        <v>12.0</v>
      </c>
      <c r="E4189" s="10" t="s">
        <v>26</v>
      </c>
      <c r="F4189" s="12">
        <v>2024.0</v>
      </c>
      <c r="G4189" s="13" t="s">
        <v>13</v>
      </c>
      <c r="H4189" s="14" t="s">
        <v>12192</v>
      </c>
      <c r="I4189" s="12">
        <v>33317.0</v>
      </c>
      <c r="J4189" s="15" t="str">
        <f t="shared" si="1"/>
        <v>Relevant</v>
      </c>
    </row>
    <row r="4190" ht="22.5" customHeight="1">
      <c r="A4190" s="9" t="s">
        <v>12193</v>
      </c>
      <c r="B4190" s="10">
        <v>45592.35875</v>
      </c>
      <c r="C4190" s="11" t="s">
        <v>12194</v>
      </c>
      <c r="D4190" s="12">
        <v>10.0</v>
      </c>
      <c r="E4190" s="10" t="s">
        <v>42</v>
      </c>
      <c r="F4190" s="12">
        <v>2024.0</v>
      </c>
      <c r="G4190" s="13" t="s">
        <v>13</v>
      </c>
      <c r="H4190" s="14" t="s">
        <v>131</v>
      </c>
      <c r="I4190" s="12">
        <v>3.0</v>
      </c>
      <c r="J4190" s="15" t="str">
        <f t="shared" si="1"/>
        <v>Relevant</v>
      </c>
    </row>
    <row r="4191" ht="22.5" customHeight="1">
      <c r="A4191" s="9" t="s">
        <v>12195</v>
      </c>
      <c r="B4191" s="10">
        <v>45560.91946519676</v>
      </c>
      <c r="C4191" s="11" t="s">
        <v>12196</v>
      </c>
      <c r="D4191" s="12">
        <v>9.0</v>
      </c>
      <c r="E4191" s="10" t="s">
        <v>114</v>
      </c>
      <c r="F4191" s="12">
        <v>2024.0</v>
      </c>
      <c r="G4191" s="13" t="s">
        <v>12197</v>
      </c>
      <c r="H4191" s="14" t="s">
        <v>12198</v>
      </c>
      <c r="I4191" s="12">
        <v>1.0742944E7</v>
      </c>
      <c r="J4191" s="15" t="str">
        <f t="shared" si="1"/>
        <v>Irrelevant</v>
      </c>
    </row>
    <row r="4192" ht="22.5" customHeight="1">
      <c r="A4192" s="9" t="s">
        <v>12199</v>
      </c>
      <c r="B4192" s="10">
        <v>45580.59991898148</v>
      </c>
      <c r="C4192" s="11" t="s">
        <v>12200</v>
      </c>
      <c r="D4192" s="12">
        <v>10.0</v>
      </c>
      <c r="E4192" s="10" t="s">
        <v>42</v>
      </c>
      <c r="F4192" s="12">
        <v>2024.0</v>
      </c>
      <c r="G4192" s="13" t="s">
        <v>13</v>
      </c>
      <c r="H4192" s="14" t="s">
        <v>642</v>
      </c>
      <c r="I4192" s="12">
        <v>247.0</v>
      </c>
      <c r="J4192" s="15" t="str">
        <f t="shared" si="1"/>
        <v>Relevant</v>
      </c>
    </row>
    <row r="4193" ht="22.5" customHeight="1">
      <c r="A4193" s="9" t="s">
        <v>12201</v>
      </c>
      <c r="B4193" s="10">
        <v>45597.40891203703</v>
      </c>
      <c r="C4193" s="11" t="s">
        <v>12202</v>
      </c>
      <c r="D4193" s="12">
        <v>11.0</v>
      </c>
      <c r="E4193" s="10" t="s">
        <v>17</v>
      </c>
      <c r="F4193" s="12">
        <v>2024.0</v>
      </c>
      <c r="G4193" s="13" t="s">
        <v>12203</v>
      </c>
      <c r="H4193" s="14" t="s">
        <v>12204</v>
      </c>
      <c r="I4193" s="12">
        <v>3065433.0</v>
      </c>
      <c r="J4193" s="15" t="str">
        <f t="shared" si="1"/>
        <v>Relevant</v>
      </c>
    </row>
    <row r="4194" ht="22.5" customHeight="1">
      <c r="A4194" s="9" t="s">
        <v>12205</v>
      </c>
      <c r="B4194" s="10">
        <v>45615.03346064815</v>
      </c>
      <c r="C4194" s="11" t="s">
        <v>12206</v>
      </c>
      <c r="D4194" s="12">
        <v>11.0</v>
      </c>
      <c r="E4194" s="10" t="s">
        <v>17</v>
      </c>
      <c r="F4194" s="12">
        <v>2024.0</v>
      </c>
      <c r="G4194" s="13" t="s">
        <v>12207</v>
      </c>
      <c r="H4194" s="14" t="s">
        <v>12208</v>
      </c>
      <c r="I4194" s="12">
        <v>73816.0</v>
      </c>
      <c r="J4194" s="15" t="str">
        <f t="shared" si="1"/>
        <v>Relevant</v>
      </c>
    </row>
    <row r="4195" ht="22.5" customHeight="1">
      <c r="A4195" s="9" t="s">
        <v>12209</v>
      </c>
      <c r="B4195" s="10">
        <v>45633.751388888886</v>
      </c>
      <c r="C4195" s="11" t="s">
        <v>9820</v>
      </c>
      <c r="D4195" s="12">
        <v>12.0</v>
      </c>
      <c r="E4195" s="10" t="s">
        <v>26</v>
      </c>
      <c r="F4195" s="12">
        <v>2024.0</v>
      </c>
      <c r="G4195" s="13" t="s">
        <v>12210</v>
      </c>
      <c r="H4195" s="14" t="s">
        <v>12211</v>
      </c>
      <c r="I4195" s="12">
        <v>622887.0</v>
      </c>
      <c r="J4195" s="15" t="str">
        <f t="shared" si="1"/>
        <v>Relevant</v>
      </c>
    </row>
    <row r="4196" ht="22.5" customHeight="1">
      <c r="A4196" s="9" t="s">
        <v>12212</v>
      </c>
      <c r="B4196" s="10">
        <v>45615.60606481481</v>
      </c>
      <c r="C4196" s="11" t="s">
        <v>568</v>
      </c>
      <c r="D4196" s="12">
        <v>11.0</v>
      </c>
      <c r="E4196" s="10" t="s">
        <v>17</v>
      </c>
      <c r="F4196" s="12">
        <v>2024.0</v>
      </c>
      <c r="G4196" s="13" t="s">
        <v>13</v>
      </c>
      <c r="H4196" s="14" t="s">
        <v>31</v>
      </c>
      <c r="I4196" s="12">
        <v>222.0</v>
      </c>
      <c r="J4196" s="15" t="str">
        <f t="shared" si="1"/>
        <v>Relevant</v>
      </c>
    </row>
    <row r="4197" ht="22.5" customHeight="1">
      <c r="A4197" s="9" t="s">
        <v>12213</v>
      </c>
      <c r="B4197" s="10">
        <v>45696.775868055556</v>
      </c>
      <c r="C4197" s="11" t="s">
        <v>12214</v>
      </c>
      <c r="D4197" s="12">
        <v>2.0</v>
      </c>
      <c r="E4197" s="10" t="s">
        <v>12</v>
      </c>
      <c r="F4197" s="12">
        <v>2025.0</v>
      </c>
      <c r="G4197" s="13" t="s">
        <v>13</v>
      </c>
      <c r="H4197" s="14" t="s">
        <v>14</v>
      </c>
      <c r="I4197" s="12">
        <v>49.0</v>
      </c>
      <c r="J4197" s="15" t="str">
        <f t="shared" si="1"/>
        <v>Relevant</v>
      </c>
    </row>
    <row r="4198" ht="22.5" customHeight="1">
      <c r="A4198" s="9" t="s">
        <v>12215</v>
      </c>
      <c r="B4198" s="10">
        <v>45696.8137037037</v>
      </c>
      <c r="C4198" s="11" t="s">
        <v>12216</v>
      </c>
      <c r="D4198" s="12">
        <v>2.0</v>
      </c>
      <c r="E4198" s="10" t="s">
        <v>12</v>
      </c>
      <c r="F4198" s="12">
        <v>2025.0</v>
      </c>
      <c r="G4198" s="13" t="s">
        <v>13</v>
      </c>
      <c r="H4198" s="14" t="s">
        <v>14</v>
      </c>
      <c r="I4198" s="12">
        <v>78.0</v>
      </c>
      <c r="J4198" s="15" t="str">
        <f t="shared" si="1"/>
        <v>Relevant</v>
      </c>
    </row>
    <row r="4199" ht="22.5" customHeight="1">
      <c r="A4199" s="9" t="s">
        <v>12217</v>
      </c>
      <c r="B4199" s="10">
        <v>45607.899976851855</v>
      </c>
      <c r="C4199" s="11" t="s">
        <v>12218</v>
      </c>
      <c r="D4199" s="12">
        <v>11.0</v>
      </c>
      <c r="E4199" s="10" t="s">
        <v>17</v>
      </c>
      <c r="F4199" s="12">
        <v>2024.0</v>
      </c>
      <c r="G4199" s="13" t="s">
        <v>13</v>
      </c>
      <c r="H4199" s="14" t="s">
        <v>12219</v>
      </c>
      <c r="I4199" s="12">
        <v>128.0</v>
      </c>
      <c r="J4199" s="15" t="str">
        <f t="shared" si="1"/>
        <v>Relevant</v>
      </c>
    </row>
    <row r="4200" ht="22.5" customHeight="1">
      <c r="A4200" s="9" t="s">
        <v>12220</v>
      </c>
      <c r="B4200" s="10">
        <v>45592.30868055556</v>
      </c>
      <c r="C4200" s="11" t="s">
        <v>12221</v>
      </c>
      <c r="D4200" s="12">
        <v>10.0</v>
      </c>
      <c r="E4200" s="10" t="s">
        <v>42</v>
      </c>
      <c r="F4200" s="12">
        <v>2024.0</v>
      </c>
      <c r="G4200" s="13" t="s">
        <v>13</v>
      </c>
      <c r="H4200" s="14" t="s">
        <v>131</v>
      </c>
      <c r="I4200" s="12">
        <v>6.0</v>
      </c>
      <c r="J4200" s="15" t="str">
        <f t="shared" si="1"/>
        <v>Relevant</v>
      </c>
    </row>
    <row r="4201" ht="22.5" customHeight="1">
      <c r="A4201" s="9" t="s">
        <v>12222</v>
      </c>
      <c r="B4201" s="10">
        <v>45618.60664351852</v>
      </c>
      <c r="C4201" s="11" t="s">
        <v>12223</v>
      </c>
      <c r="D4201" s="12">
        <v>11.0</v>
      </c>
      <c r="E4201" s="10" t="s">
        <v>17</v>
      </c>
      <c r="F4201" s="12">
        <v>2024.0</v>
      </c>
      <c r="G4201" s="13" t="s">
        <v>12224</v>
      </c>
      <c r="H4201" s="14" t="s">
        <v>12225</v>
      </c>
      <c r="I4201" s="12">
        <v>163775.0</v>
      </c>
      <c r="J4201" s="15" t="str">
        <f t="shared" si="1"/>
        <v>Relevant</v>
      </c>
    </row>
    <row r="4202" ht="22.5" customHeight="1">
      <c r="A4202" s="9" t="s">
        <v>12226</v>
      </c>
      <c r="B4202" s="10">
        <v>45699.720138888886</v>
      </c>
      <c r="C4202" s="11" t="s">
        <v>3287</v>
      </c>
      <c r="D4202" s="12">
        <v>2.0</v>
      </c>
      <c r="E4202" s="10" t="s">
        <v>12</v>
      </c>
      <c r="F4202" s="12">
        <v>2025.0</v>
      </c>
      <c r="G4202" s="13" t="s">
        <v>3288</v>
      </c>
      <c r="H4202" s="14" t="s">
        <v>3289</v>
      </c>
      <c r="I4202" s="12">
        <v>0.0</v>
      </c>
      <c r="J4202" s="15" t="str">
        <f t="shared" si="1"/>
        <v>Irrelevant</v>
      </c>
    </row>
    <row r="4203" ht="22.5" customHeight="1">
      <c r="A4203" s="9" t="s">
        <v>12227</v>
      </c>
      <c r="B4203" s="10">
        <v>45400.86431712963</v>
      </c>
      <c r="C4203" s="11" t="s">
        <v>12228</v>
      </c>
      <c r="D4203" s="12">
        <v>4.0</v>
      </c>
      <c r="E4203" s="10" t="s">
        <v>274</v>
      </c>
      <c r="F4203" s="12">
        <v>2024.0</v>
      </c>
      <c r="G4203" s="13" t="s">
        <v>12229</v>
      </c>
      <c r="H4203" s="14" t="s">
        <v>12230</v>
      </c>
      <c r="I4203" s="12">
        <v>2246196.0</v>
      </c>
      <c r="J4203" s="15" t="str">
        <f t="shared" si="1"/>
        <v>Irrelevant</v>
      </c>
    </row>
    <row r="4204" ht="22.5" customHeight="1">
      <c r="A4204" s="9" t="s">
        <v>12231</v>
      </c>
      <c r="B4204" s="10">
        <v>45586.90237268519</v>
      </c>
      <c r="C4204" s="11" t="s">
        <v>12232</v>
      </c>
      <c r="D4204" s="12">
        <v>10.0</v>
      </c>
      <c r="E4204" s="10" t="s">
        <v>42</v>
      </c>
      <c r="F4204" s="12">
        <v>2024.0</v>
      </c>
      <c r="G4204" s="13" t="s">
        <v>13</v>
      </c>
      <c r="H4204" s="14" t="s">
        <v>645</v>
      </c>
      <c r="I4204" s="12">
        <v>44.0</v>
      </c>
      <c r="J4204" s="15" t="str">
        <f t="shared" si="1"/>
        <v>Relevant</v>
      </c>
    </row>
    <row r="4205" ht="22.5" customHeight="1">
      <c r="A4205" s="9" t="s">
        <v>12233</v>
      </c>
      <c r="B4205" s="10">
        <v>45595.51304398148</v>
      </c>
      <c r="C4205" s="11" t="s">
        <v>12234</v>
      </c>
      <c r="D4205" s="12">
        <v>10.0</v>
      </c>
      <c r="E4205" s="10" t="s">
        <v>42</v>
      </c>
      <c r="F4205" s="12">
        <v>2024.0</v>
      </c>
      <c r="G4205" s="13" t="s">
        <v>13</v>
      </c>
      <c r="H4205" s="14" t="s">
        <v>2062</v>
      </c>
      <c r="I4205" s="12">
        <v>4223.0</v>
      </c>
      <c r="J4205" s="15" t="str">
        <f t="shared" si="1"/>
        <v>Relevant</v>
      </c>
    </row>
    <row r="4206" ht="22.5" customHeight="1">
      <c r="A4206" s="9" t="s">
        <v>12235</v>
      </c>
      <c r="B4206" s="10">
        <v>45697.575578703705</v>
      </c>
      <c r="C4206" s="11" t="s">
        <v>12236</v>
      </c>
      <c r="D4206" s="12">
        <v>2.0</v>
      </c>
      <c r="E4206" s="10" t="s">
        <v>12</v>
      </c>
      <c r="F4206" s="12">
        <v>2025.0</v>
      </c>
      <c r="G4206" s="13" t="s">
        <v>13</v>
      </c>
      <c r="H4206" s="14" t="s">
        <v>14</v>
      </c>
      <c r="I4206" s="12">
        <v>20.0</v>
      </c>
      <c r="J4206" s="15" t="str">
        <f t="shared" si="1"/>
        <v>Relevant</v>
      </c>
    </row>
    <row r="4207" ht="22.5" customHeight="1">
      <c r="A4207" s="9" t="s">
        <v>12237</v>
      </c>
      <c r="B4207" s="10">
        <v>45554.74212962963</v>
      </c>
      <c r="C4207" s="11" t="s">
        <v>4363</v>
      </c>
      <c r="D4207" s="12">
        <v>9.0</v>
      </c>
      <c r="E4207" s="10" t="s">
        <v>114</v>
      </c>
      <c r="F4207" s="12">
        <v>2024.0</v>
      </c>
      <c r="G4207" s="13" t="s">
        <v>13</v>
      </c>
      <c r="H4207" s="14" t="s">
        <v>12238</v>
      </c>
      <c r="I4207" s="12">
        <v>409.0</v>
      </c>
      <c r="J4207" s="15" t="str">
        <f t="shared" si="1"/>
        <v>Irrelevant</v>
      </c>
    </row>
    <row r="4208" ht="22.5" customHeight="1">
      <c r="A4208" s="9" t="s">
        <v>12239</v>
      </c>
      <c r="B4208" s="10">
        <v>45592.541666666664</v>
      </c>
      <c r="C4208" s="11" t="s">
        <v>12240</v>
      </c>
      <c r="D4208" s="12">
        <v>10.0</v>
      </c>
      <c r="E4208" s="10" t="s">
        <v>42</v>
      </c>
      <c r="F4208" s="12">
        <v>2024.0</v>
      </c>
      <c r="G4208" s="13" t="s">
        <v>13</v>
      </c>
      <c r="H4208" s="14" t="s">
        <v>12241</v>
      </c>
      <c r="I4208" s="12">
        <v>2208658.0</v>
      </c>
      <c r="J4208" s="15" t="str">
        <f t="shared" si="1"/>
        <v>Relevant</v>
      </c>
    </row>
    <row r="4209" ht="22.5" customHeight="1">
      <c r="A4209" s="9" t="s">
        <v>12242</v>
      </c>
      <c r="B4209" s="10">
        <v>45655.99763888889</v>
      </c>
      <c r="C4209" s="11" t="s">
        <v>12243</v>
      </c>
      <c r="D4209" s="12">
        <v>12.0</v>
      </c>
      <c r="E4209" s="10" t="s">
        <v>26</v>
      </c>
      <c r="F4209" s="12">
        <v>2024.0</v>
      </c>
      <c r="G4209" s="13" t="s">
        <v>12244</v>
      </c>
      <c r="H4209" s="14" t="s">
        <v>12245</v>
      </c>
      <c r="I4209" s="12">
        <v>6474685.0</v>
      </c>
      <c r="J4209" s="15" t="str">
        <f t="shared" si="1"/>
        <v>Irrelevant</v>
      </c>
    </row>
    <row r="4210" ht="22.5" customHeight="1">
      <c r="A4210" s="9" t="s">
        <v>12246</v>
      </c>
      <c r="B4210" s="10">
        <v>45582.5603587963</v>
      </c>
      <c r="C4210" s="11" t="s">
        <v>12247</v>
      </c>
      <c r="D4210" s="12">
        <v>10.0</v>
      </c>
      <c r="E4210" s="10" t="s">
        <v>42</v>
      </c>
      <c r="F4210" s="12">
        <v>2024.0</v>
      </c>
      <c r="G4210" s="13" t="s">
        <v>12248</v>
      </c>
      <c r="H4210" s="14" t="s">
        <v>12249</v>
      </c>
      <c r="I4210" s="12">
        <v>94769.0</v>
      </c>
      <c r="J4210" s="15" t="str">
        <f t="shared" si="1"/>
        <v>Irrelevant</v>
      </c>
    </row>
    <row r="4211" ht="22.5" customHeight="1">
      <c r="A4211" s="9" t="s">
        <v>12250</v>
      </c>
      <c r="B4211" s="10">
        <v>45583.53996527778</v>
      </c>
      <c r="C4211" s="11" t="s">
        <v>12251</v>
      </c>
      <c r="D4211" s="12">
        <v>10.0</v>
      </c>
      <c r="E4211" s="10" t="s">
        <v>42</v>
      </c>
      <c r="F4211" s="12">
        <v>2024.0</v>
      </c>
      <c r="G4211" s="13" t="s">
        <v>13</v>
      </c>
      <c r="H4211" s="14" t="s">
        <v>12252</v>
      </c>
      <c r="I4211" s="12">
        <v>84632.0</v>
      </c>
      <c r="J4211" s="15" t="str">
        <f t="shared" si="1"/>
        <v>Relevant</v>
      </c>
    </row>
    <row r="4212" ht="22.5" customHeight="1">
      <c r="A4212" s="9" t="s">
        <v>12253</v>
      </c>
      <c r="B4212" s="10">
        <v>45607.84984953704</v>
      </c>
      <c r="C4212" s="11" t="s">
        <v>12254</v>
      </c>
      <c r="D4212" s="12">
        <v>11.0</v>
      </c>
      <c r="E4212" s="10" t="s">
        <v>17</v>
      </c>
      <c r="F4212" s="12">
        <v>2024.0</v>
      </c>
      <c r="G4212" s="13" t="s">
        <v>12255</v>
      </c>
      <c r="H4212" s="14" t="s">
        <v>12256</v>
      </c>
      <c r="I4212" s="12">
        <v>8494959.0</v>
      </c>
      <c r="J4212" s="15" t="str">
        <f t="shared" si="1"/>
        <v>Relevant</v>
      </c>
    </row>
    <row r="4213" ht="22.5" customHeight="1">
      <c r="A4213" s="9" t="s">
        <v>12257</v>
      </c>
      <c r="B4213" s="10">
        <v>45495.565046296295</v>
      </c>
      <c r="C4213" s="11" t="s">
        <v>12258</v>
      </c>
      <c r="D4213" s="12">
        <v>7.0</v>
      </c>
      <c r="E4213" s="10" t="s">
        <v>55</v>
      </c>
      <c r="F4213" s="12">
        <v>2024.0</v>
      </c>
      <c r="G4213" s="13" t="s">
        <v>13</v>
      </c>
      <c r="H4213" s="14" t="s">
        <v>12259</v>
      </c>
      <c r="I4213" s="12">
        <v>1204.0</v>
      </c>
      <c r="J4213" s="15" t="str">
        <f t="shared" si="1"/>
        <v>Relevant</v>
      </c>
    </row>
    <row r="4214" ht="22.5" customHeight="1">
      <c r="A4214" s="9" t="s">
        <v>12260</v>
      </c>
      <c r="B4214" s="10">
        <v>45615.70208333333</v>
      </c>
      <c r="C4214" s="11" t="s">
        <v>1469</v>
      </c>
      <c r="D4214" s="12">
        <v>11.0</v>
      </c>
      <c r="E4214" s="10" t="s">
        <v>17</v>
      </c>
      <c r="F4214" s="12">
        <v>2024.0</v>
      </c>
      <c r="G4214" s="13" t="s">
        <v>12261</v>
      </c>
      <c r="H4214" s="14" t="str">
        <f>IFERROR(__xludf.DUMMYFUNCTION("TRIM(REGEXREPLACE(GOOGLETRANSLATE(G4214,""auto"",""en""),""(?i)\b(RT|QT)\s*@?\w*:?\s*|https?://\S+|@\w+|#\w+|[^\x00-\x7F]|[^\w\s]"",""""))"),"Air Purifier Do air purifiers really clean polluted air")</f>
        <v>Air Purifier Do air purifiers really clean polluted air</v>
      </c>
      <c r="I4214" s="12">
        <v>69334.0</v>
      </c>
      <c r="J4214" s="15" t="str">
        <f t="shared" si="1"/>
        <v>Irrelevant</v>
      </c>
    </row>
    <row r="4215" ht="22.5" customHeight="1">
      <c r="A4215" s="9" t="s">
        <v>12262</v>
      </c>
      <c r="B4215" s="10">
        <v>45639.57292824074</v>
      </c>
      <c r="C4215" s="11" t="s">
        <v>12263</v>
      </c>
      <c r="D4215" s="12">
        <v>12.0</v>
      </c>
      <c r="E4215" s="10" t="s">
        <v>26</v>
      </c>
      <c r="F4215" s="12">
        <v>2024.0</v>
      </c>
      <c r="G4215" s="13" t="s">
        <v>13</v>
      </c>
      <c r="H4215" s="14" t="s">
        <v>9551</v>
      </c>
      <c r="I4215" s="12">
        <v>480.0</v>
      </c>
      <c r="J4215" s="15" t="str">
        <f t="shared" si="1"/>
        <v>Relevant</v>
      </c>
    </row>
    <row r="4216" ht="22.5" customHeight="1">
      <c r="A4216" s="9" t="s">
        <v>12264</v>
      </c>
      <c r="B4216" s="10">
        <v>45597.38675925926</v>
      </c>
      <c r="C4216" s="11" t="s">
        <v>12265</v>
      </c>
      <c r="D4216" s="12">
        <v>11.0</v>
      </c>
      <c r="E4216" s="10" t="s">
        <v>17</v>
      </c>
      <c r="F4216" s="12">
        <v>2024.0</v>
      </c>
      <c r="G4216" s="13" t="s">
        <v>13</v>
      </c>
      <c r="H4216" s="14" t="s">
        <v>12266</v>
      </c>
      <c r="I4216" s="12">
        <v>113.0</v>
      </c>
      <c r="J4216" s="15" t="str">
        <f t="shared" si="1"/>
        <v>Relevant</v>
      </c>
    </row>
    <row r="4217" ht="22.5" customHeight="1">
      <c r="A4217" s="9" t="s">
        <v>12267</v>
      </c>
      <c r="B4217" s="10">
        <v>45471.5884375</v>
      </c>
      <c r="C4217" s="11" t="s">
        <v>12268</v>
      </c>
      <c r="D4217" s="12">
        <v>6.0</v>
      </c>
      <c r="E4217" s="10" t="s">
        <v>34</v>
      </c>
      <c r="F4217" s="12">
        <v>2024.0</v>
      </c>
      <c r="G4217" s="13" t="s">
        <v>12269</v>
      </c>
      <c r="H4217" s="14" t="s">
        <v>12270</v>
      </c>
      <c r="I4217" s="12">
        <v>0.0</v>
      </c>
      <c r="J4217" s="15" t="str">
        <f t="shared" si="1"/>
        <v>Relevant</v>
      </c>
    </row>
    <row r="4218" ht="22.5" customHeight="1">
      <c r="A4218" s="9" t="s">
        <v>12271</v>
      </c>
      <c r="B4218" s="10">
        <v>45705.345347222225</v>
      </c>
      <c r="C4218" s="11" t="s">
        <v>12272</v>
      </c>
      <c r="D4218" s="12">
        <v>2.0</v>
      </c>
      <c r="E4218" s="10" t="s">
        <v>12</v>
      </c>
      <c r="F4218" s="12">
        <v>2025.0</v>
      </c>
      <c r="G4218" s="13" t="s">
        <v>13</v>
      </c>
      <c r="H4218" s="14" t="s">
        <v>12273</v>
      </c>
      <c r="I4218" s="12">
        <v>876.0</v>
      </c>
      <c r="J4218" s="15" t="str">
        <f t="shared" si="1"/>
        <v>Relevant</v>
      </c>
    </row>
    <row r="4219" ht="22.5" customHeight="1">
      <c r="A4219" s="9" t="s">
        <v>12274</v>
      </c>
      <c r="B4219" s="10">
        <v>45613.21527777778</v>
      </c>
      <c r="C4219" s="11" t="s">
        <v>12275</v>
      </c>
      <c r="D4219" s="12">
        <v>11.0</v>
      </c>
      <c r="E4219" s="10" t="s">
        <v>17</v>
      </c>
      <c r="F4219" s="12">
        <v>2024.0</v>
      </c>
      <c r="G4219" s="13" t="s">
        <v>12276</v>
      </c>
      <c r="H4219" s="14" t="s">
        <v>12277</v>
      </c>
      <c r="I4219" s="12">
        <v>8494959.0</v>
      </c>
      <c r="J4219" s="15" t="str">
        <f t="shared" si="1"/>
        <v>Relevant</v>
      </c>
    </row>
    <row r="4220" ht="22.5" customHeight="1">
      <c r="A4220" s="9" t="s">
        <v>12278</v>
      </c>
      <c r="B4220" s="10">
        <v>45581.97101851852</v>
      </c>
      <c r="C4220" s="11" t="s">
        <v>12279</v>
      </c>
      <c r="D4220" s="12">
        <v>10.0</v>
      </c>
      <c r="E4220" s="10" t="s">
        <v>42</v>
      </c>
      <c r="F4220" s="12">
        <v>2024.0</v>
      </c>
      <c r="G4220" s="13" t="s">
        <v>12280</v>
      </c>
      <c r="H4220" s="14" t="s">
        <v>12281</v>
      </c>
      <c r="I4220" s="12">
        <v>20098.0</v>
      </c>
      <c r="J4220" s="15" t="str">
        <f t="shared" si="1"/>
        <v>Relevant</v>
      </c>
    </row>
    <row r="4221" ht="22.5" customHeight="1">
      <c r="A4221" s="9" t="s">
        <v>12282</v>
      </c>
      <c r="B4221" s="10">
        <v>45728.42392361111</v>
      </c>
      <c r="C4221" s="11" t="s">
        <v>12283</v>
      </c>
      <c r="D4221" s="12">
        <v>3.0</v>
      </c>
      <c r="E4221" s="10" t="s">
        <v>59</v>
      </c>
      <c r="F4221" s="12">
        <v>2025.0</v>
      </c>
      <c r="G4221" s="13" t="s">
        <v>13</v>
      </c>
      <c r="H4221" s="14" t="s">
        <v>12284</v>
      </c>
      <c r="I4221" s="12">
        <v>4571.0</v>
      </c>
      <c r="J4221" s="15" t="str">
        <f t="shared" si="1"/>
        <v>Relevant</v>
      </c>
    </row>
    <row r="4222" ht="22.5" customHeight="1">
      <c r="A4222" s="9" t="s">
        <v>12285</v>
      </c>
      <c r="B4222" s="10">
        <v>45596.766539351855</v>
      </c>
      <c r="C4222" s="11" t="s">
        <v>12286</v>
      </c>
      <c r="D4222" s="12">
        <v>10.0</v>
      </c>
      <c r="E4222" s="10" t="s">
        <v>42</v>
      </c>
      <c r="F4222" s="12">
        <v>2024.0</v>
      </c>
      <c r="G4222" s="13" t="s">
        <v>13</v>
      </c>
      <c r="H4222" s="14" t="s">
        <v>124</v>
      </c>
      <c r="I4222" s="12">
        <v>242.0</v>
      </c>
      <c r="J4222" s="15" t="str">
        <f t="shared" si="1"/>
        <v>Relevant</v>
      </c>
    </row>
    <row r="4223" ht="22.5" customHeight="1">
      <c r="A4223" s="9" t="s">
        <v>12287</v>
      </c>
      <c r="B4223" s="10">
        <v>45693.745833333334</v>
      </c>
      <c r="C4223" s="11" t="s">
        <v>12288</v>
      </c>
      <c r="D4223" s="12">
        <v>2.0</v>
      </c>
      <c r="E4223" s="10" t="s">
        <v>12</v>
      </c>
      <c r="F4223" s="12">
        <v>2025.0</v>
      </c>
      <c r="G4223" s="13" t="s">
        <v>13</v>
      </c>
      <c r="H4223" s="14" t="s">
        <v>12289</v>
      </c>
      <c r="I4223" s="12">
        <v>71.0</v>
      </c>
      <c r="J4223" s="15" t="str">
        <f t="shared" si="1"/>
        <v>Relevant</v>
      </c>
    </row>
    <row r="4224" ht="22.5" customHeight="1">
      <c r="A4224" s="9" t="s">
        <v>12290</v>
      </c>
      <c r="B4224" s="10">
        <v>45589.31369212963</v>
      </c>
      <c r="C4224" s="11" t="s">
        <v>12291</v>
      </c>
      <c r="D4224" s="12">
        <v>10.0</v>
      </c>
      <c r="E4224" s="10" t="s">
        <v>42</v>
      </c>
      <c r="F4224" s="12">
        <v>2024.0</v>
      </c>
      <c r="G4224" s="13" t="s">
        <v>12292</v>
      </c>
      <c r="H4224" s="14" t="s">
        <v>12293</v>
      </c>
      <c r="I4224" s="12">
        <v>24537.0</v>
      </c>
      <c r="J4224" s="15" t="str">
        <f t="shared" si="1"/>
        <v>Irrelevant</v>
      </c>
    </row>
    <row r="4225" ht="22.5" customHeight="1">
      <c r="A4225" s="9" t="s">
        <v>12294</v>
      </c>
      <c r="B4225" s="10">
        <v>45696.77905092593</v>
      </c>
      <c r="C4225" s="11" t="s">
        <v>12295</v>
      </c>
      <c r="D4225" s="12">
        <v>2.0</v>
      </c>
      <c r="E4225" s="10" t="s">
        <v>12</v>
      </c>
      <c r="F4225" s="12">
        <v>2025.0</v>
      </c>
      <c r="G4225" s="13" t="s">
        <v>13</v>
      </c>
      <c r="H4225" s="14" t="s">
        <v>14</v>
      </c>
      <c r="I4225" s="12">
        <v>759.0</v>
      </c>
      <c r="J4225" s="15" t="str">
        <f t="shared" si="1"/>
        <v>Relevant</v>
      </c>
    </row>
    <row r="4226" ht="22.5" customHeight="1">
      <c r="A4226" s="9" t="s">
        <v>12296</v>
      </c>
      <c r="B4226" s="10">
        <v>45603.63899305555</v>
      </c>
      <c r="C4226" s="11" t="s">
        <v>12297</v>
      </c>
      <c r="D4226" s="12">
        <v>11.0</v>
      </c>
      <c r="E4226" s="10" t="s">
        <v>17</v>
      </c>
      <c r="F4226" s="12">
        <v>2024.0</v>
      </c>
      <c r="G4226" s="13" t="s">
        <v>12298</v>
      </c>
      <c r="H4226" s="14" t="s">
        <v>12299</v>
      </c>
      <c r="I4226" s="12">
        <v>910.0</v>
      </c>
      <c r="J4226" s="15" t="str">
        <f t="shared" si="1"/>
        <v>Relevant</v>
      </c>
    </row>
    <row r="4227" ht="22.5" customHeight="1">
      <c r="A4227" s="9" t="s">
        <v>12300</v>
      </c>
      <c r="B4227" s="10">
        <v>45477.51536002315</v>
      </c>
      <c r="C4227" s="11" t="s">
        <v>12301</v>
      </c>
      <c r="D4227" s="12">
        <v>7.0</v>
      </c>
      <c r="E4227" s="10" t="s">
        <v>55</v>
      </c>
      <c r="F4227" s="12">
        <v>2024.0</v>
      </c>
      <c r="G4227" s="13" t="s">
        <v>12302</v>
      </c>
      <c r="H4227" s="14" t="s">
        <v>12303</v>
      </c>
      <c r="I4227" s="12">
        <v>1.4286884E7</v>
      </c>
      <c r="J4227" s="15" t="str">
        <f t="shared" si="1"/>
        <v>Relevant</v>
      </c>
    </row>
    <row r="4228" ht="22.5" customHeight="1">
      <c r="A4228" s="9" t="s">
        <v>12304</v>
      </c>
      <c r="B4228" s="10">
        <v>45696.95177083334</v>
      </c>
      <c r="C4228" s="11" t="s">
        <v>12305</v>
      </c>
      <c r="D4228" s="12">
        <v>2.0</v>
      </c>
      <c r="E4228" s="10" t="s">
        <v>12</v>
      </c>
      <c r="F4228" s="12">
        <v>2025.0</v>
      </c>
      <c r="G4228" s="13" t="s">
        <v>13</v>
      </c>
      <c r="H4228" s="14" t="s">
        <v>14</v>
      </c>
      <c r="I4228" s="12">
        <v>6.0</v>
      </c>
      <c r="J4228" s="15" t="str">
        <f t="shared" si="1"/>
        <v>Relevant</v>
      </c>
    </row>
    <row r="4229" ht="22.5" customHeight="1">
      <c r="A4229" s="9" t="s">
        <v>12306</v>
      </c>
      <c r="B4229" s="10">
        <v>45696.77918981481</v>
      </c>
      <c r="C4229" s="11" t="s">
        <v>12307</v>
      </c>
      <c r="D4229" s="12">
        <v>2.0</v>
      </c>
      <c r="E4229" s="10" t="s">
        <v>12</v>
      </c>
      <c r="F4229" s="12">
        <v>2025.0</v>
      </c>
      <c r="G4229" s="13" t="s">
        <v>13</v>
      </c>
      <c r="H4229" s="14" t="s">
        <v>12308</v>
      </c>
      <c r="I4229" s="12">
        <v>460.0</v>
      </c>
      <c r="J4229" s="15" t="str">
        <f t="shared" si="1"/>
        <v>Relevant</v>
      </c>
    </row>
    <row r="4230" ht="22.5" customHeight="1">
      <c r="A4230" s="9" t="s">
        <v>12309</v>
      </c>
      <c r="B4230" s="10">
        <v>45589.91371527778</v>
      </c>
      <c r="C4230" s="11" t="s">
        <v>12310</v>
      </c>
      <c r="D4230" s="12">
        <v>10.0</v>
      </c>
      <c r="E4230" s="10" t="s">
        <v>42</v>
      </c>
      <c r="F4230" s="12">
        <v>2024.0</v>
      </c>
      <c r="G4230" s="13" t="s">
        <v>12311</v>
      </c>
      <c r="H4230" s="14" t="s">
        <v>12312</v>
      </c>
      <c r="I4230" s="12">
        <v>0.0</v>
      </c>
      <c r="J4230" s="15" t="str">
        <f t="shared" si="1"/>
        <v>Irrelevant</v>
      </c>
    </row>
    <row r="4231" ht="22.5" customHeight="1">
      <c r="A4231" s="9" t="s">
        <v>12313</v>
      </c>
      <c r="B4231" s="10">
        <v>45614.49192335648</v>
      </c>
      <c r="C4231" s="11" t="s">
        <v>12314</v>
      </c>
      <c r="D4231" s="12">
        <v>11.0</v>
      </c>
      <c r="E4231" s="10" t="s">
        <v>17</v>
      </c>
      <c r="F4231" s="12">
        <v>2024.0</v>
      </c>
      <c r="G4231" s="13" t="s">
        <v>12315</v>
      </c>
      <c r="H4231" s="14" t="s">
        <v>12316</v>
      </c>
      <c r="I4231" s="12">
        <v>235998.0</v>
      </c>
      <c r="J4231" s="15" t="str">
        <f t="shared" si="1"/>
        <v>Relevant</v>
      </c>
    </row>
    <row r="4232" ht="22.5" customHeight="1">
      <c r="A4232" s="9" t="s">
        <v>12317</v>
      </c>
      <c r="B4232" s="10">
        <v>45595.740891203706</v>
      </c>
      <c r="C4232" s="11" t="s">
        <v>4763</v>
      </c>
      <c r="D4232" s="12">
        <v>10.0</v>
      </c>
      <c r="E4232" s="10" t="s">
        <v>42</v>
      </c>
      <c r="F4232" s="12">
        <v>2024.0</v>
      </c>
      <c r="G4232" s="13" t="s">
        <v>13</v>
      </c>
      <c r="H4232" s="14" t="s">
        <v>2062</v>
      </c>
      <c r="I4232" s="12">
        <v>1025.0</v>
      </c>
      <c r="J4232" s="15" t="str">
        <f t="shared" si="1"/>
        <v>Relevant</v>
      </c>
    </row>
    <row r="4233" ht="22.5" customHeight="1">
      <c r="A4233" s="9" t="s">
        <v>12318</v>
      </c>
      <c r="B4233" s="10">
        <v>45593.693391203706</v>
      </c>
      <c r="C4233" s="11" t="s">
        <v>12319</v>
      </c>
      <c r="D4233" s="12">
        <v>10.0</v>
      </c>
      <c r="E4233" s="10" t="s">
        <v>42</v>
      </c>
      <c r="F4233" s="12">
        <v>2024.0</v>
      </c>
      <c r="G4233" s="13" t="s">
        <v>13</v>
      </c>
      <c r="H4233" s="14" t="s">
        <v>12320</v>
      </c>
      <c r="I4233" s="12">
        <v>474.0</v>
      </c>
      <c r="J4233" s="15" t="str">
        <f t="shared" si="1"/>
        <v>Irrelevant</v>
      </c>
    </row>
    <row r="4234" ht="22.5" customHeight="1">
      <c r="A4234" s="9" t="s">
        <v>12321</v>
      </c>
      <c r="B4234" s="10">
        <v>45435.39758101852</v>
      </c>
      <c r="C4234" s="11" t="s">
        <v>12322</v>
      </c>
      <c r="D4234" s="12">
        <v>5.0</v>
      </c>
      <c r="E4234" s="10" t="s">
        <v>21</v>
      </c>
      <c r="F4234" s="12">
        <v>2024.0</v>
      </c>
      <c r="G4234" s="13" t="s">
        <v>12323</v>
      </c>
      <c r="H4234" s="14" t="s">
        <v>12324</v>
      </c>
      <c r="I4234" s="12">
        <v>2913095.0</v>
      </c>
      <c r="J4234" s="15" t="str">
        <f t="shared" si="1"/>
        <v>Irrelevant</v>
      </c>
    </row>
    <row r="4235" ht="22.5" customHeight="1">
      <c r="A4235" s="9" t="s">
        <v>12325</v>
      </c>
      <c r="B4235" s="10">
        <v>45646.41749555556</v>
      </c>
      <c r="C4235" s="11" t="s">
        <v>12326</v>
      </c>
      <c r="D4235" s="12">
        <v>12.0</v>
      </c>
      <c r="E4235" s="10" t="s">
        <v>26</v>
      </c>
      <c r="F4235" s="12">
        <v>2024.0</v>
      </c>
      <c r="G4235" s="13" t="s">
        <v>12327</v>
      </c>
      <c r="H4235" s="14" t="s">
        <v>12328</v>
      </c>
      <c r="I4235" s="12">
        <v>478858.0</v>
      </c>
      <c r="J4235" s="15" t="str">
        <f t="shared" si="1"/>
        <v>Relevant</v>
      </c>
    </row>
    <row r="4236" ht="22.5" customHeight="1">
      <c r="A4236" s="9" t="s">
        <v>12329</v>
      </c>
      <c r="B4236" s="10">
        <v>45627.858333344906</v>
      </c>
      <c r="C4236" s="11" t="s">
        <v>12330</v>
      </c>
      <c r="D4236" s="12">
        <v>12.0</v>
      </c>
      <c r="E4236" s="10" t="s">
        <v>26</v>
      </c>
      <c r="F4236" s="12">
        <v>2024.0</v>
      </c>
      <c r="G4236" s="13" t="s">
        <v>12331</v>
      </c>
      <c r="H4236" s="14" t="s">
        <v>12332</v>
      </c>
      <c r="I4236" s="12">
        <v>0.0</v>
      </c>
      <c r="J4236" s="15" t="str">
        <f t="shared" si="1"/>
        <v>Relevant</v>
      </c>
    </row>
    <row r="4237" ht="22.5" customHeight="1">
      <c r="A4237" s="9" t="s">
        <v>12333</v>
      </c>
      <c r="B4237" s="10">
        <v>45482.366064814814</v>
      </c>
      <c r="C4237" s="11" t="s">
        <v>12334</v>
      </c>
      <c r="D4237" s="12">
        <v>7.0</v>
      </c>
      <c r="E4237" s="10" t="s">
        <v>55</v>
      </c>
      <c r="F4237" s="12">
        <v>2024.0</v>
      </c>
      <c r="G4237" s="13" t="s">
        <v>13</v>
      </c>
      <c r="H4237" s="14" t="s">
        <v>12335</v>
      </c>
      <c r="I4237" s="12">
        <v>1136.0</v>
      </c>
      <c r="J4237" s="15" t="str">
        <f t="shared" si="1"/>
        <v>Irrelevant</v>
      </c>
    </row>
    <row r="4238" ht="22.5" customHeight="1">
      <c r="A4238" s="9" t="s">
        <v>12336</v>
      </c>
      <c r="B4238" s="10">
        <v>45722.69383101852</v>
      </c>
      <c r="C4238" s="11" t="s">
        <v>12337</v>
      </c>
      <c r="D4238" s="12">
        <v>3.0</v>
      </c>
      <c r="E4238" s="10" t="s">
        <v>59</v>
      </c>
      <c r="F4238" s="12">
        <v>2025.0</v>
      </c>
      <c r="G4238" s="13" t="s">
        <v>13</v>
      </c>
      <c r="H4238" s="14" t="s">
        <v>8953</v>
      </c>
      <c r="I4238" s="12">
        <v>4579.0</v>
      </c>
      <c r="J4238" s="15" t="str">
        <f t="shared" si="1"/>
        <v>Relevant</v>
      </c>
    </row>
    <row r="4239" ht="22.5" customHeight="1">
      <c r="A4239" s="9" t="s">
        <v>12338</v>
      </c>
      <c r="B4239" s="10">
        <v>45696.71134259259</v>
      </c>
      <c r="C4239" s="11" t="s">
        <v>12339</v>
      </c>
      <c r="D4239" s="12">
        <v>2.0</v>
      </c>
      <c r="E4239" s="10" t="s">
        <v>12</v>
      </c>
      <c r="F4239" s="12">
        <v>2025.0</v>
      </c>
      <c r="G4239" s="13" t="s">
        <v>13</v>
      </c>
      <c r="H4239" s="14" t="s">
        <v>12340</v>
      </c>
      <c r="I4239" s="12">
        <v>57.0</v>
      </c>
      <c r="J4239" s="15" t="str">
        <f t="shared" si="1"/>
        <v>Relevant</v>
      </c>
    </row>
    <row r="4240" ht="22.5" customHeight="1">
      <c r="A4240" s="9" t="s">
        <v>12341</v>
      </c>
      <c r="B4240" s="10">
        <v>45615.589733796296</v>
      </c>
      <c r="C4240" s="11" t="s">
        <v>12342</v>
      </c>
      <c r="D4240" s="12">
        <v>11.0</v>
      </c>
      <c r="E4240" s="10" t="s">
        <v>17</v>
      </c>
      <c r="F4240" s="12">
        <v>2024.0</v>
      </c>
      <c r="G4240" s="13" t="s">
        <v>13</v>
      </c>
      <c r="H4240" s="14" t="s">
        <v>12343</v>
      </c>
      <c r="I4240" s="12">
        <v>865.0</v>
      </c>
      <c r="J4240" s="15" t="str">
        <f t="shared" si="1"/>
        <v>Relevant</v>
      </c>
    </row>
    <row r="4241" ht="22.5" customHeight="1">
      <c r="A4241" s="9" t="s">
        <v>12344</v>
      </c>
      <c r="B4241" s="10">
        <v>45615.40373842593</v>
      </c>
      <c r="C4241" s="11" t="s">
        <v>12345</v>
      </c>
      <c r="D4241" s="12">
        <v>11.0</v>
      </c>
      <c r="E4241" s="10" t="s">
        <v>17</v>
      </c>
      <c r="F4241" s="12">
        <v>2024.0</v>
      </c>
      <c r="G4241" s="13" t="s">
        <v>13</v>
      </c>
      <c r="H4241" s="14" t="s">
        <v>781</v>
      </c>
      <c r="I4241" s="12">
        <v>383.0</v>
      </c>
      <c r="J4241" s="15" t="str">
        <f t="shared" si="1"/>
        <v>Irrelevant</v>
      </c>
    </row>
    <row r="4242" ht="22.5" customHeight="1">
      <c r="A4242" s="9" t="s">
        <v>12346</v>
      </c>
      <c r="B4242" s="10">
        <v>45611.204930555556</v>
      </c>
      <c r="C4242" s="11" t="s">
        <v>12347</v>
      </c>
      <c r="D4242" s="12">
        <v>11.0</v>
      </c>
      <c r="E4242" s="10" t="s">
        <v>17</v>
      </c>
      <c r="F4242" s="12">
        <v>2024.0</v>
      </c>
      <c r="G4242" s="13" t="s">
        <v>13</v>
      </c>
      <c r="H4242" s="14" t="s">
        <v>47</v>
      </c>
      <c r="I4242" s="12">
        <v>361.0</v>
      </c>
      <c r="J4242" s="15" t="str">
        <f t="shared" si="1"/>
        <v>Relevant</v>
      </c>
    </row>
    <row r="4243" ht="22.5" customHeight="1">
      <c r="A4243" s="9" t="s">
        <v>12348</v>
      </c>
      <c r="B4243" s="10">
        <v>45399.79313657407</v>
      </c>
      <c r="C4243" s="11" t="s">
        <v>12349</v>
      </c>
      <c r="D4243" s="12">
        <v>4.0</v>
      </c>
      <c r="E4243" s="10" t="s">
        <v>274</v>
      </c>
      <c r="F4243" s="12">
        <v>2024.0</v>
      </c>
      <c r="G4243" s="13" t="s">
        <v>12350</v>
      </c>
      <c r="H4243" s="14" t="s">
        <v>12351</v>
      </c>
      <c r="I4243" s="12">
        <v>1.0029689E7</v>
      </c>
      <c r="J4243" s="15" t="str">
        <f t="shared" si="1"/>
        <v>Irrelevant</v>
      </c>
    </row>
    <row r="4244" ht="22.5" customHeight="1">
      <c r="A4244" s="9" t="s">
        <v>12352</v>
      </c>
      <c r="B4244" s="10">
        <v>45473.0008912037</v>
      </c>
      <c r="C4244" s="11" t="s">
        <v>12353</v>
      </c>
      <c r="D4244" s="12">
        <v>6.0</v>
      </c>
      <c r="E4244" s="10" t="s">
        <v>34</v>
      </c>
      <c r="F4244" s="12">
        <v>2024.0</v>
      </c>
      <c r="G4244" s="13" t="s">
        <v>13</v>
      </c>
      <c r="H4244" s="14" t="s">
        <v>56</v>
      </c>
      <c r="I4244" s="12">
        <v>63836.0</v>
      </c>
      <c r="J4244" s="15" t="str">
        <f t="shared" si="1"/>
        <v>Relevant</v>
      </c>
    </row>
    <row r="4245" ht="22.5" customHeight="1">
      <c r="A4245" s="9" t="s">
        <v>12354</v>
      </c>
      <c r="B4245" s="10">
        <v>45622.53259259259</v>
      </c>
      <c r="C4245" s="11" t="s">
        <v>12355</v>
      </c>
      <c r="D4245" s="12">
        <v>11.0</v>
      </c>
      <c r="E4245" s="10" t="s">
        <v>17</v>
      </c>
      <c r="F4245" s="12">
        <v>2024.0</v>
      </c>
      <c r="G4245" s="13" t="s">
        <v>13</v>
      </c>
      <c r="H4245" s="14" t="s">
        <v>12356</v>
      </c>
      <c r="I4245" s="12">
        <v>6932.0</v>
      </c>
      <c r="J4245" s="15" t="str">
        <f t="shared" si="1"/>
        <v>Relevant</v>
      </c>
    </row>
    <row r="4246" ht="22.5" customHeight="1">
      <c r="A4246" s="9" t="s">
        <v>12357</v>
      </c>
      <c r="B4246" s="10">
        <v>45392.020208333335</v>
      </c>
      <c r="C4246" s="11" t="s">
        <v>12358</v>
      </c>
      <c r="D4246" s="12">
        <v>4.0</v>
      </c>
      <c r="E4246" s="10" t="s">
        <v>274</v>
      </c>
      <c r="F4246" s="12">
        <v>2024.0</v>
      </c>
      <c r="G4246" s="13" t="s">
        <v>13</v>
      </c>
      <c r="H4246" s="14" t="s">
        <v>12359</v>
      </c>
      <c r="I4246" s="12">
        <v>566.0</v>
      </c>
      <c r="J4246" s="15" t="str">
        <f t="shared" si="1"/>
        <v>Relevant</v>
      </c>
    </row>
    <row r="4247" ht="22.5" customHeight="1">
      <c r="A4247" s="9" t="s">
        <v>12360</v>
      </c>
      <c r="B4247" s="10">
        <v>45618.200011574074</v>
      </c>
      <c r="C4247" s="11" t="s">
        <v>12361</v>
      </c>
      <c r="D4247" s="12">
        <v>11.0</v>
      </c>
      <c r="E4247" s="10" t="s">
        <v>17</v>
      </c>
      <c r="F4247" s="12">
        <v>2024.0</v>
      </c>
      <c r="G4247" s="13" t="s">
        <v>13</v>
      </c>
      <c r="H4247" s="14" t="s">
        <v>12362</v>
      </c>
      <c r="I4247" s="12">
        <v>2130.0</v>
      </c>
      <c r="J4247" s="15" t="str">
        <f t="shared" si="1"/>
        <v>Relevant</v>
      </c>
    </row>
    <row r="4248" ht="22.5" customHeight="1">
      <c r="A4248" s="9" t="s">
        <v>12363</v>
      </c>
      <c r="B4248" s="10">
        <v>45632.4308912037</v>
      </c>
      <c r="C4248" s="11" t="s">
        <v>12364</v>
      </c>
      <c r="D4248" s="12">
        <v>12.0</v>
      </c>
      <c r="E4248" s="10" t="s">
        <v>26</v>
      </c>
      <c r="F4248" s="12">
        <v>2024.0</v>
      </c>
      <c r="G4248" s="13" t="s">
        <v>13</v>
      </c>
      <c r="H4248" s="14" t="s">
        <v>514</v>
      </c>
      <c r="I4248" s="12">
        <v>845.0</v>
      </c>
      <c r="J4248" s="15" t="str">
        <f t="shared" si="1"/>
        <v>Relevant</v>
      </c>
    </row>
    <row r="4249" ht="22.5" customHeight="1">
      <c r="A4249" s="9" t="s">
        <v>12365</v>
      </c>
      <c r="B4249" s="10">
        <v>45596.47771990741</v>
      </c>
      <c r="C4249" s="11" t="s">
        <v>12366</v>
      </c>
      <c r="D4249" s="12">
        <v>10.0</v>
      </c>
      <c r="E4249" s="10" t="s">
        <v>42</v>
      </c>
      <c r="F4249" s="12">
        <v>2024.0</v>
      </c>
      <c r="G4249" s="13" t="s">
        <v>13</v>
      </c>
      <c r="H4249" s="14" t="s">
        <v>10545</v>
      </c>
      <c r="I4249" s="12">
        <v>5.0</v>
      </c>
      <c r="J4249" s="15" t="str">
        <f t="shared" si="1"/>
        <v>Irrelevant</v>
      </c>
    </row>
    <row r="4250" ht="22.5" customHeight="1">
      <c r="A4250" s="9" t="s">
        <v>12367</v>
      </c>
      <c r="B4250" s="10">
        <v>45609.82892361111</v>
      </c>
      <c r="C4250" s="11" t="s">
        <v>12368</v>
      </c>
      <c r="D4250" s="12">
        <v>11.0</v>
      </c>
      <c r="E4250" s="10" t="s">
        <v>17</v>
      </c>
      <c r="F4250" s="12">
        <v>2024.0</v>
      </c>
      <c r="G4250" s="13" t="s">
        <v>12369</v>
      </c>
      <c r="H4250" s="14" t="s">
        <v>12370</v>
      </c>
      <c r="I4250" s="12">
        <v>0.0</v>
      </c>
      <c r="J4250" s="15" t="str">
        <f t="shared" si="1"/>
        <v>Relevant</v>
      </c>
    </row>
    <row r="4251" ht="22.5" customHeight="1">
      <c r="A4251" s="9" t="s">
        <v>12371</v>
      </c>
      <c r="B4251" s="10">
        <v>45614.97251157407</v>
      </c>
      <c r="C4251" s="11" t="s">
        <v>12372</v>
      </c>
      <c r="D4251" s="12">
        <v>11.0</v>
      </c>
      <c r="E4251" s="10" t="s">
        <v>17</v>
      </c>
      <c r="F4251" s="12">
        <v>2024.0</v>
      </c>
      <c r="G4251" s="13" t="s">
        <v>13</v>
      </c>
      <c r="H4251" s="14" t="s">
        <v>67</v>
      </c>
      <c r="I4251" s="12">
        <v>342.0</v>
      </c>
      <c r="J4251" s="15" t="str">
        <f t="shared" si="1"/>
        <v>Relevant</v>
      </c>
    </row>
    <row r="4252" ht="22.5" customHeight="1">
      <c r="A4252" s="9" t="s">
        <v>12373</v>
      </c>
      <c r="B4252" s="10">
        <v>45592.82802083333</v>
      </c>
      <c r="C4252" s="11" t="s">
        <v>12374</v>
      </c>
      <c r="D4252" s="12">
        <v>10.0</v>
      </c>
      <c r="E4252" s="10" t="s">
        <v>42</v>
      </c>
      <c r="F4252" s="12">
        <v>2024.0</v>
      </c>
      <c r="G4252" s="13" t="s">
        <v>13</v>
      </c>
      <c r="H4252" s="14" t="s">
        <v>97</v>
      </c>
      <c r="I4252" s="12">
        <v>4.0</v>
      </c>
      <c r="J4252" s="15" t="str">
        <f t="shared" si="1"/>
        <v>Relevant</v>
      </c>
    </row>
    <row r="4253" ht="22.5" customHeight="1">
      <c r="A4253" s="9" t="s">
        <v>12375</v>
      </c>
      <c r="B4253" s="10">
        <v>45452.08243055556</v>
      </c>
      <c r="C4253" s="11" t="s">
        <v>12376</v>
      </c>
      <c r="D4253" s="12">
        <v>6.0</v>
      </c>
      <c r="E4253" s="10" t="s">
        <v>34</v>
      </c>
      <c r="F4253" s="12">
        <v>2024.0</v>
      </c>
      <c r="G4253" s="13" t="s">
        <v>13</v>
      </c>
      <c r="H4253" s="14" t="s">
        <v>12377</v>
      </c>
      <c r="I4253" s="12">
        <v>61.0</v>
      </c>
      <c r="J4253" s="15" t="str">
        <f t="shared" si="1"/>
        <v>Relevant</v>
      </c>
    </row>
    <row r="4254" ht="22.5" customHeight="1">
      <c r="A4254" s="9" t="s">
        <v>12378</v>
      </c>
      <c r="B4254" s="10">
        <v>45688.83292824074</v>
      </c>
      <c r="C4254" s="11" t="s">
        <v>12379</v>
      </c>
      <c r="D4254" s="12">
        <v>1.0</v>
      </c>
      <c r="E4254" s="10" t="s">
        <v>70</v>
      </c>
      <c r="F4254" s="12">
        <v>2025.0</v>
      </c>
      <c r="G4254" s="13" t="s">
        <v>13</v>
      </c>
      <c r="H4254" s="14" t="s">
        <v>12380</v>
      </c>
      <c r="I4254" s="12">
        <v>255.0</v>
      </c>
      <c r="J4254" s="15" t="str">
        <f t="shared" si="1"/>
        <v>Relevant</v>
      </c>
    </row>
    <row r="4255" ht="22.5" customHeight="1">
      <c r="A4255" s="9" t="s">
        <v>12381</v>
      </c>
      <c r="B4255" s="10">
        <v>45747.90125581018</v>
      </c>
      <c r="C4255" s="11" t="s">
        <v>12382</v>
      </c>
      <c r="D4255" s="12">
        <v>3.0</v>
      </c>
      <c r="E4255" s="10" t="s">
        <v>59</v>
      </c>
      <c r="F4255" s="12">
        <v>2025.0</v>
      </c>
      <c r="G4255" s="13" t="s">
        <v>12383</v>
      </c>
      <c r="H4255" s="14" t="s">
        <v>12384</v>
      </c>
      <c r="I4255" s="12">
        <v>9538700.0</v>
      </c>
      <c r="J4255" s="15" t="str">
        <f t="shared" si="1"/>
        <v>Relevant</v>
      </c>
    </row>
    <row r="4256" ht="22.5" customHeight="1">
      <c r="A4256" s="9" t="s">
        <v>12385</v>
      </c>
      <c r="B4256" s="10">
        <v>45705.953738425924</v>
      </c>
      <c r="C4256" s="11" t="s">
        <v>12386</v>
      </c>
      <c r="D4256" s="12">
        <v>2.0</v>
      </c>
      <c r="E4256" s="10" t="s">
        <v>12</v>
      </c>
      <c r="F4256" s="12">
        <v>2025.0</v>
      </c>
      <c r="G4256" s="13" t="s">
        <v>13</v>
      </c>
      <c r="H4256" s="14" t="s">
        <v>4383</v>
      </c>
      <c r="I4256" s="12">
        <v>19.0</v>
      </c>
      <c r="J4256" s="15" t="str">
        <f t="shared" si="1"/>
        <v>Irrelevant</v>
      </c>
    </row>
    <row r="4257" ht="22.5" customHeight="1">
      <c r="A4257" s="9" t="s">
        <v>12387</v>
      </c>
      <c r="B4257" s="10">
        <v>45626.76428240741</v>
      </c>
      <c r="C4257" s="11" t="s">
        <v>12388</v>
      </c>
      <c r="D4257" s="12">
        <v>11.0</v>
      </c>
      <c r="E4257" s="10" t="s">
        <v>17</v>
      </c>
      <c r="F4257" s="12">
        <v>2024.0</v>
      </c>
      <c r="G4257" s="13" t="s">
        <v>13</v>
      </c>
      <c r="H4257" s="14" t="s">
        <v>12389</v>
      </c>
      <c r="I4257" s="12">
        <v>140192.0</v>
      </c>
      <c r="J4257" s="15" t="str">
        <f t="shared" si="1"/>
        <v>Relevant</v>
      </c>
    </row>
    <row r="4258" ht="22.5" customHeight="1">
      <c r="A4258" s="9" t="s">
        <v>12390</v>
      </c>
      <c r="B4258" s="10">
        <v>45602.64821759259</v>
      </c>
      <c r="C4258" s="11" t="s">
        <v>12391</v>
      </c>
      <c r="D4258" s="12">
        <v>11.0</v>
      </c>
      <c r="E4258" s="10" t="s">
        <v>17</v>
      </c>
      <c r="F4258" s="12">
        <v>2024.0</v>
      </c>
      <c r="G4258" s="13" t="s">
        <v>13</v>
      </c>
      <c r="H4258" s="14" t="s">
        <v>12392</v>
      </c>
      <c r="I4258" s="12">
        <v>1.0</v>
      </c>
      <c r="J4258" s="15" t="str">
        <f t="shared" si="1"/>
        <v>Relevant</v>
      </c>
    </row>
    <row r="4259" ht="22.5" customHeight="1">
      <c r="A4259" s="9" t="s">
        <v>12393</v>
      </c>
      <c r="B4259" s="10">
        <v>45697.4203125</v>
      </c>
      <c r="C4259" s="11" t="s">
        <v>12394</v>
      </c>
      <c r="D4259" s="12">
        <v>2.0</v>
      </c>
      <c r="E4259" s="10" t="s">
        <v>12</v>
      </c>
      <c r="F4259" s="12">
        <v>2025.0</v>
      </c>
      <c r="G4259" s="13" t="s">
        <v>13</v>
      </c>
      <c r="H4259" s="14" t="s">
        <v>14</v>
      </c>
      <c r="I4259" s="12">
        <v>211.0</v>
      </c>
      <c r="J4259" s="15" t="str">
        <f t="shared" si="1"/>
        <v>Relevant</v>
      </c>
    </row>
    <row r="4260" ht="22.5" customHeight="1">
      <c r="A4260" s="9" t="s">
        <v>12395</v>
      </c>
      <c r="B4260" s="10">
        <v>45439.54709490741</v>
      </c>
      <c r="C4260" s="11" t="s">
        <v>12396</v>
      </c>
      <c r="D4260" s="12">
        <v>5.0</v>
      </c>
      <c r="E4260" s="10" t="s">
        <v>21</v>
      </c>
      <c r="F4260" s="12">
        <v>2024.0</v>
      </c>
      <c r="G4260" s="13" t="s">
        <v>12397</v>
      </c>
      <c r="H4260" s="14" t="s">
        <v>12398</v>
      </c>
      <c r="I4260" s="12">
        <v>1.1406854E7</v>
      </c>
      <c r="J4260" s="15" t="str">
        <f t="shared" si="1"/>
        <v>Irrelevant</v>
      </c>
    </row>
    <row r="4261" ht="22.5" customHeight="1">
      <c r="A4261" s="9" t="s">
        <v>12399</v>
      </c>
      <c r="B4261" s="10">
        <v>45581.42556736111</v>
      </c>
      <c r="C4261" s="11" t="s">
        <v>12400</v>
      </c>
      <c r="D4261" s="12">
        <v>10.0</v>
      </c>
      <c r="E4261" s="10" t="s">
        <v>42</v>
      </c>
      <c r="F4261" s="12">
        <v>2024.0</v>
      </c>
      <c r="G4261" s="13" t="s">
        <v>12401</v>
      </c>
      <c r="H4261" s="14" t="s">
        <v>12402</v>
      </c>
      <c r="I4261" s="12">
        <v>76.0</v>
      </c>
      <c r="J4261" s="15" t="str">
        <f t="shared" si="1"/>
        <v>Irrelevant</v>
      </c>
    </row>
    <row r="4262" ht="22.5" customHeight="1">
      <c r="A4262" s="9" t="s">
        <v>12403</v>
      </c>
      <c r="B4262" s="10">
        <v>45597.61990740741</v>
      </c>
      <c r="C4262" s="11" t="s">
        <v>12404</v>
      </c>
      <c r="D4262" s="12">
        <v>11.0</v>
      </c>
      <c r="E4262" s="10" t="s">
        <v>17</v>
      </c>
      <c r="F4262" s="12">
        <v>2024.0</v>
      </c>
      <c r="G4262" s="13" t="s">
        <v>13</v>
      </c>
      <c r="H4262" s="14" t="s">
        <v>124</v>
      </c>
      <c r="I4262" s="12">
        <v>251.0</v>
      </c>
      <c r="J4262" s="15" t="str">
        <f t="shared" si="1"/>
        <v>Relevant</v>
      </c>
    </row>
    <row r="4263" ht="22.5" customHeight="1">
      <c r="A4263" s="9" t="s">
        <v>12405</v>
      </c>
      <c r="B4263" s="10">
        <v>45474.88966435185</v>
      </c>
      <c r="C4263" s="11" t="s">
        <v>12406</v>
      </c>
      <c r="D4263" s="12">
        <v>7.0</v>
      </c>
      <c r="E4263" s="10" t="s">
        <v>55</v>
      </c>
      <c r="F4263" s="12">
        <v>2024.0</v>
      </c>
      <c r="G4263" s="13" t="s">
        <v>13</v>
      </c>
      <c r="H4263" s="14" t="s">
        <v>56</v>
      </c>
      <c r="I4263" s="12">
        <v>30.0</v>
      </c>
      <c r="J4263" s="15" t="str">
        <f t="shared" si="1"/>
        <v>Relevant</v>
      </c>
    </row>
    <row r="4264" ht="22.5" customHeight="1">
      <c r="A4264" s="9" t="s">
        <v>12407</v>
      </c>
      <c r="B4264" s="10">
        <v>45579.77956814815</v>
      </c>
      <c r="C4264" s="11" t="s">
        <v>12408</v>
      </c>
      <c r="D4264" s="12">
        <v>10.0</v>
      </c>
      <c r="E4264" s="10" t="s">
        <v>42</v>
      </c>
      <c r="F4264" s="12">
        <v>2024.0</v>
      </c>
      <c r="G4264" s="13" t="s">
        <v>12409</v>
      </c>
      <c r="H4264" s="14" t="s">
        <v>12410</v>
      </c>
      <c r="I4264" s="12">
        <v>0.0</v>
      </c>
      <c r="J4264" s="15" t="str">
        <f t="shared" si="1"/>
        <v>Relevant</v>
      </c>
    </row>
    <row r="4265" ht="22.5" customHeight="1">
      <c r="A4265" s="9" t="s">
        <v>12411</v>
      </c>
      <c r="B4265" s="10">
        <v>45580.334027777775</v>
      </c>
      <c r="C4265" s="11" t="s">
        <v>12412</v>
      </c>
      <c r="D4265" s="12">
        <v>10.0</v>
      </c>
      <c r="E4265" s="10" t="s">
        <v>42</v>
      </c>
      <c r="F4265" s="12">
        <v>2024.0</v>
      </c>
      <c r="G4265" s="13" t="s">
        <v>12413</v>
      </c>
      <c r="H4265" s="14" t="s">
        <v>12414</v>
      </c>
      <c r="I4265" s="12">
        <v>1.6242846E7</v>
      </c>
      <c r="J4265" s="15" t="str">
        <f t="shared" si="1"/>
        <v>Relevant</v>
      </c>
    </row>
    <row r="4266" ht="22.5" customHeight="1">
      <c r="A4266" s="9" t="s">
        <v>12415</v>
      </c>
      <c r="B4266" s="10">
        <v>45615.37383101852</v>
      </c>
      <c r="C4266" s="11" t="s">
        <v>12416</v>
      </c>
      <c r="D4266" s="12">
        <v>11.0</v>
      </c>
      <c r="E4266" s="10" t="s">
        <v>17</v>
      </c>
      <c r="F4266" s="12">
        <v>2024.0</v>
      </c>
      <c r="G4266" s="13" t="s">
        <v>13</v>
      </c>
      <c r="H4266" s="14" t="s">
        <v>781</v>
      </c>
      <c r="I4266" s="12">
        <v>2344.0</v>
      </c>
      <c r="J4266" s="15" t="str">
        <f t="shared" si="1"/>
        <v>Irrelevant</v>
      </c>
    </row>
    <row r="4267" ht="22.5" customHeight="1">
      <c r="A4267" s="9" t="s">
        <v>12417</v>
      </c>
      <c r="B4267" s="10">
        <v>45742.86510416667</v>
      </c>
      <c r="C4267" s="11" t="s">
        <v>464</v>
      </c>
      <c r="D4267" s="12">
        <v>3.0</v>
      </c>
      <c r="E4267" s="10" t="s">
        <v>59</v>
      </c>
      <c r="F4267" s="12">
        <v>2025.0</v>
      </c>
      <c r="G4267" s="13" t="s">
        <v>13</v>
      </c>
      <c r="H4267" s="14" t="s">
        <v>204</v>
      </c>
      <c r="I4267" s="12">
        <v>32.0</v>
      </c>
      <c r="J4267" s="15" t="str">
        <f t="shared" si="1"/>
        <v>Relevant</v>
      </c>
    </row>
    <row r="4268" ht="22.5" customHeight="1">
      <c r="A4268" s="9" t="s">
        <v>12418</v>
      </c>
      <c r="B4268" s="10">
        <v>45501.61275462963</v>
      </c>
      <c r="C4268" s="11" t="s">
        <v>12419</v>
      </c>
      <c r="D4268" s="12">
        <v>7.0</v>
      </c>
      <c r="E4268" s="10" t="s">
        <v>55</v>
      </c>
      <c r="F4268" s="12">
        <v>2024.0</v>
      </c>
      <c r="G4268" s="13" t="s">
        <v>13</v>
      </c>
      <c r="H4268" s="14" t="s">
        <v>12420</v>
      </c>
      <c r="I4268" s="12">
        <v>751.0</v>
      </c>
      <c r="J4268" s="15" t="str">
        <f t="shared" si="1"/>
        <v>Relevant</v>
      </c>
    </row>
    <row r="4269" ht="22.5" customHeight="1">
      <c r="A4269" s="9" t="s">
        <v>12421</v>
      </c>
      <c r="B4269" s="10">
        <v>45698.51768518519</v>
      </c>
      <c r="C4269" s="11" t="s">
        <v>12422</v>
      </c>
      <c r="D4269" s="12">
        <v>2.0</v>
      </c>
      <c r="E4269" s="10" t="s">
        <v>12</v>
      </c>
      <c r="F4269" s="12">
        <v>2025.0</v>
      </c>
      <c r="G4269" s="13" t="s">
        <v>13</v>
      </c>
      <c r="H4269" s="14" t="s">
        <v>691</v>
      </c>
      <c r="I4269" s="12">
        <v>27.0</v>
      </c>
      <c r="J4269" s="15" t="str">
        <f t="shared" si="1"/>
        <v>Relevant</v>
      </c>
    </row>
    <row r="4270" ht="22.5" customHeight="1">
      <c r="A4270" s="9" t="s">
        <v>12423</v>
      </c>
      <c r="B4270" s="10">
        <v>45706.36765046296</v>
      </c>
      <c r="C4270" s="11" t="s">
        <v>12424</v>
      </c>
      <c r="D4270" s="12">
        <v>2.0</v>
      </c>
      <c r="E4270" s="10" t="s">
        <v>12</v>
      </c>
      <c r="F4270" s="12">
        <v>2025.0</v>
      </c>
      <c r="G4270" s="13" t="s">
        <v>13</v>
      </c>
      <c r="H4270" s="14" t="s">
        <v>4383</v>
      </c>
      <c r="I4270" s="12">
        <v>30.0</v>
      </c>
      <c r="J4270" s="15" t="str">
        <f t="shared" si="1"/>
        <v>Irrelevant</v>
      </c>
    </row>
    <row r="4271" ht="22.5" customHeight="1">
      <c r="A4271" s="9" t="s">
        <v>12425</v>
      </c>
      <c r="B4271" s="10">
        <v>45633.48798611111</v>
      </c>
      <c r="C4271" s="11" t="s">
        <v>12426</v>
      </c>
      <c r="D4271" s="12">
        <v>12.0</v>
      </c>
      <c r="E4271" s="10" t="s">
        <v>26</v>
      </c>
      <c r="F4271" s="12">
        <v>2024.0</v>
      </c>
      <c r="G4271" s="13" t="s">
        <v>13</v>
      </c>
      <c r="H4271" s="14" t="s">
        <v>12427</v>
      </c>
      <c r="I4271" s="12">
        <v>5630.0</v>
      </c>
      <c r="J4271" s="15" t="str">
        <f t="shared" si="1"/>
        <v>Relevant</v>
      </c>
    </row>
    <row r="4272" ht="22.5" customHeight="1">
      <c r="A4272" s="9" t="s">
        <v>12428</v>
      </c>
      <c r="B4272" s="10">
        <v>45615.46457175926</v>
      </c>
      <c r="C4272" s="11" t="s">
        <v>12429</v>
      </c>
      <c r="D4272" s="12">
        <v>11.0</v>
      </c>
      <c r="E4272" s="10" t="s">
        <v>17</v>
      </c>
      <c r="F4272" s="12">
        <v>2024.0</v>
      </c>
      <c r="G4272" s="13" t="s">
        <v>13</v>
      </c>
      <c r="H4272" s="14" t="s">
        <v>423</v>
      </c>
      <c r="I4272" s="12">
        <v>32.0</v>
      </c>
      <c r="J4272" s="15" t="str">
        <f t="shared" si="1"/>
        <v>Relevant</v>
      </c>
    </row>
    <row r="4273" ht="22.5" customHeight="1">
      <c r="A4273" s="9" t="s">
        <v>12430</v>
      </c>
      <c r="B4273" s="10">
        <v>45615.81519675926</v>
      </c>
      <c r="C4273" s="11" t="s">
        <v>12431</v>
      </c>
      <c r="D4273" s="12">
        <v>11.0</v>
      </c>
      <c r="E4273" s="10" t="s">
        <v>17</v>
      </c>
      <c r="F4273" s="12">
        <v>2024.0</v>
      </c>
      <c r="G4273" s="13" t="s">
        <v>13</v>
      </c>
      <c r="H4273" s="14" t="s">
        <v>511</v>
      </c>
      <c r="I4273" s="12">
        <v>545.0</v>
      </c>
      <c r="J4273" s="15" t="str">
        <f t="shared" si="1"/>
        <v>Relevant</v>
      </c>
    </row>
    <row r="4274" ht="22.5" customHeight="1">
      <c r="A4274" s="9" t="s">
        <v>12432</v>
      </c>
      <c r="B4274" s="10">
        <v>45730.357465277775</v>
      </c>
      <c r="C4274" s="11" t="s">
        <v>12433</v>
      </c>
      <c r="D4274" s="12">
        <v>3.0</v>
      </c>
      <c r="E4274" s="10" t="s">
        <v>59</v>
      </c>
      <c r="F4274" s="12">
        <v>2025.0</v>
      </c>
      <c r="G4274" s="13" t="s">
        <v>13</v>
      </c>
      <c r="H4274" s="14" t="s">
        <v>12434</v>
      </c>
      <c r="I4274" s="12">
        <v>1281.0</v>
      </c>
      <c r="J4274" s="15" t="str">
        <f t="shared" si="1"/>
        <v>Relevant</v>
      </c>
    </row>
    <row r="4275" ht="22.5" customHeight="1">
      <c r="A4275" s="9" t="s">
        <v>12435</v>
      </c>
      <c r="B4275" s="10">
        <v>45607.86701388889</v>
      </c>
      <c r="C4275" s="11" t="s">
        <v>12436</v>
      </c>
      <c r="D4275" s="12">
        <v>11.0</v>
      </c>
      <c r="E4275" s="10" t="s">
        <v>17</v>
      </c>
      <c r="F4275" s="12">
        <v>2024.0</v>
      </c>
      <c r="G4275" s="13" t="s">
        <v>13</v>
      </c>
      <c r="H4275" s="14" t="s">
        <v>12437</v>
      </c>
      <c r="I4275" s="12">
        <v>158.0</v>
      </c>
      <c r="J4275" s="15" t="str">
        <f t="shared" si="1"/>
        <v>Relevant</v>
      </c>
    </row>
    <row r="4276" ht="22.5" customHeight="1">
      <c r="A4276" s="9" t="s">
        <v>12438</v>
      </c>
      <c r="B4276" s="10">
        <v>45696.7440625</v>
      </c>
      <c r="C4276" s="11" t="s">
        <v>12439</v>
      </c>
      <c r="D4276" s="12">
        <v>2.0</v>
      </c>
      <c r="E4276" s="10" t="s">
        <v>12</v>
      </c>
      <c r="F4276" s="12">
        <v>2025.0</v>
      </c>
      <c r="G4276" s="13" t="s">
        <v>13</v>
      </c>
      <c r="H4276" s="14" t="s">
        <v>14</v>
      </c>
      <c r="I4276" s="12">
        <v>136.0</v>
      </c>
      <c r="J4276" s="15" t="str">
        <f t="shared" si="1"/>
        <v>Relevant</v>
      </c>
    </row>
    <row r="4277" ht="22.5" customHeight="1">
      <c r="A4277" s="9" t="s">
        <v>12440</v>
      </c>
      <c r="B4277" s="10">
        <v>45594.818325810185</v>
      </c>
      <c r="C4277" s="11" t="s">
        <v>12441</v>
      </c>
      <c r="D4277" s="12">
        <v>10.0</v>
      </c>
      <c r="E4277" s="10" t="s">
        <v>42</v>
      </c>
      <c r="F4277" s="12">
        <v>2024.0</v>
      </c>
      <c r="G4277" s="13" t="s">
        <v>12442</v>
      </c>
      <c r="H4277" s="14" t="s">
        <v>12443</v>
      </c>
      <c r="I4277" s="12">
        <v>72435.0</v>
      </c>
      <c r="J4277" s="15" t="str">
        <f t="shared" si="1"/>
        <v>Relevant</v>
      </c>
    </row>
    <row r="4278" ht="22.5" customHeight="1">
      <c r="A4278" s="9" t="s">
        <v>12444</v>
      </c>
      <c r="B4278" s="10">
        <v>45625.33988425926</v>
      </c>
      <c r="C4278" s="11" t="s">
        <v>12445</v>
      </c>
      <c r="D4278" s="12">
        <v>11.0</v>
      </c>
      <c r="E4278" s="10" t="s">
        <v>17</v>
      </c>
      <c r="F4278" s="12">
        <v>2024.0</v>
      </c>
      <c r="G4278" s="13" t="s">
        <v>13</v>
      </c>
      <c r="H4278" s="14" t="s">
        <v>12446</v>
      </c>
      <c r="I4278" s="12">
        <v>3277644.0</v>
      </c>
      <c r="J4278" s="15" t="str">
        <f t="shared" si="1"/>
        <v>Relevant</v>
      </c>
    </row>
    <row r="4279" ht="22.5" customHeight="1">
      <c r="A4279" s="9" t="s">
        <v>12447</v>
      </c>
      <c r="B4279" s="10">
        <v>45651.793900462966</v>
      </c>
      <c r="C4279" s="11" t="s">
        <v>12448</v>
      </c>
      <c r="D4279" s="12">
        <v>12.0</v>
      </c>
      <c r="E4279" s="10" t="s">
        <v>26</v>
      </c>
      <c r="F4279" s="12">
        <v>2024.0</v>
      </c>
      <c r="G4279" s="13" t="s">
        <v>13</v>
      </c>
      <c r="H4279" s="14" t="s">
        <v>12449</v>
      </c>
      <c r="I4279" s="12">
        <v>2176.0</v>
      </c>
      <c r="J4279" s="15" t="str">
        <f t="shared" si="1"/>
        <v>Irrelevant</v>
      </c>
    </row>
    <row r="4280" ht="22.5" customHeight="1">
      <c r="A4280" s="9" t="s">
        <v>12450</v>
      </c>
      <c r="B4280" s="10">
        <v>45562.248715277776</v>
      </c>
      <c r="C4280" s="11" t="s">
        <v>12451</v>
      </c>
      <c r="D4280" s="12">
        <v>9.0</v>
      </c>
      <c r="E4280" s="10" t="s">
        <v>114</v>
      </c>
      <c r="F4280" s="12">
        <v>2024.0</v>
      </c>
      <c r="G4280" s="13" t="s">
        <v>12452</v>
      </c>
      <c r="H4280" s="14" t="s">
        <v>12453</v>
      </c>
      <c r="I4280" s="12">
        <v>9486916.0</v>
      </c>
      <c r="J4280" s="15" t="str">
        <f t="shared" si="1"/>
        <v>Irrelevant</v>
      </c>
    </row>
    <row r="4281" ht="22.5" customHeight="1">
      <c r="A4281" s="9" t="s">
        <v>12454</v>
      </c>
      <c r="B4281" s="10">
        <v>45669.789502314816</v>
      </c>
      <c r="C4281" s="11" t="s">
        <v>12455</v>
      </c>
      <c r="D4281" s="12">
        <v>1.0</v>
      </c>
      <c r="E4281" s="10" t="s">
        <v>70</v>
      </c>
      <c r="F4281" s="12">
        <v>2025.0</v>
      </c>
      <c r="G4281" s="13" t="s">
        <v>13</v>
      </c>
      <c r="H4281" s="14" t="s">
        <v>12456</v>
      </c>
      <c r="I4281" s="12">
        <v>537.0</v>
      </c>
      <c r="J4281" s="15" t="str">
        <f t="shared" si="1"/>
        <v>Relevant</v>
      </c>
    </row>
    <row r="4282" ht="22.5" customHeight="1">
      <c r="A4282" s="9" t="s">
        <v>12457</v>
      </c>
      <c r="B4282" s="10">
        <v>45548.881261574075</v>
      </c>
      <c r="C4282" s="11" t="s">
        <v>12458</v>
      </c>
      <c r="D4282" s="12">
        <v>9.0</v>
      </c>
      <c r="E4282" s="10" t="s">
        <v>114</v>
      </c>
      <c r="F4282" s="12">
        <v>2024.0</v>
      </c>
      <c r="G4282" s="13" t="s">
        <v>13</v>
      </c>
      <c r="H4282" s="14" t="s">
        <v>12459</v>
      </c>
      <c r="I4282" s="12">
        <v>158.0</v>
      </c>
      <c r="J4282" s="15" t="str">
        <f t="shared" si="1"/>
        <v>Relevant</v>
      </c>
    </row>
    <row r="4283" ht="22.5" customHeight="1">
      <c r="A4283" s="9" t="s">
        <v>12460</v>
      </c>
      <c r="B4283" s="10">
        <v>45492.596770833334</v>
      </c>
      <c r="C4283" s="11" t="s">
        <v>12461</v>
      </c>
      <c r="D4283" s="12">
        <v>7.0</v>
      </c>
      <c r="E4283" s="10" t="s">
        <v>55</v>
      </c>
      <c r="F4283" s="12">
        <v>2024.0</v>
      </c>
      <c r="G4283" s="13" t="s">
        <v>13</v>
      </c>
      <c r="H4283" s="14" t="s">
        <v>214</v>
      </c>
      <c r="I4283" s="12">
        <v>340.0</v>
      </c>
      <c r="J4283" s="15" t="str">
        <f t="shared" si="1"/>
        <v>Relevant</v>
      </c>
    </row>
    <row r="4284" ht="22.5" customHeight="1">
      <c r="A4284" s="9" t="s">
        <v>12462</v>
      </c>
      <c r="B4284" s="10">
        <v>45659.72247685185</v>
      </c>
      <c r="C4284" s="11" t="s">
        <v>12463</v>
      </c>
      <c r="D4284" s="12">
        <v>1.0</v>
      </c>
      <c r="E4284" s="10" t="s">
        <v>70</v>
      </c>
      <c r="F4284" s="12">
        <v>2025.0</v>
      </c>
      <c r="G4284" s="13" t="s">
        <v>13</v>
      </c>
      <c r="H4284" s="14" t="s">
        <v>12464</v>
      </c>
      <c r="I4284" s="12">
        <v>13522.0</v>
      </c>
      <c r="J4284" s="15" t="str">
        <f t="shared" si="1"/>
        <v>Relevant</v>
      </c>
    </row>
    <row r="4285" ht="22.5" customHeight="1">
      <c r="A4285" s="9" t="s">
        <v>12465</v>
      </c>
      <c r="B4285" s="10">
        <v>45697.59386574074</v>
      </c>
      <c r="C4285" s="11" t="s">
        <v>12466</v>
      </c>
      <c r="D4285" s="12">
        <v>2.0</v>
      </c>
      <c r="E4285" s="10" t="s">
        <v>12</v>
      </c>
      <c r="F4285" s="12">
        <v>2025.0</v>
      </c>
      <c r="G4285" s="13" t="s">
        <v>13</v>
      </c>
      <c r="H4285" s="14" t="s">
        <v>14</v>
      </c>
      <c r="I4285" s="12">
        <v>6092.0</v>
      </c>
      <c r="J4285" s="15" t="str">
        <f t="shared" si="1"/>
        <v>Relevant</v>
      </c>
    </row>
    <row r="4286" ht="22.5" customHeight="1">
      <c r="A4286" s="9" t="s">
        <v>12467</v>
      </c>
      <c r="B4286" s="10">
        <v>45632.70664351852</v>
      </c>
      <c r="C4286" s="11" t="s">
        <v>12468</v>
      </c>
      <c r="D4286" s="12">
        <v>12.0</v>
      </c>
      <c r="E4286" s="10" t="s">
        <v>26</v>
      </c>
      <c r="F4286" s="12">
        <v>2024.0</v>
      </c>
      <c r="G4286" s="13" t="s">
        <v>13</v>
      </c>
      <c r="H4286" s="14" t="s">
        <v>1809</v>
      </c>
      <c r="I4286" s="12">
        <v>243.0</v>
      </c>
      <c r="J4286" s="15" t="str">
        <f t="shared" si="1"/>
        <v>Relevant</v>
      </c>
    </row>
    <row r="4287" ht="22.5" customHeight="1">
      <c r="A4287" s="9" t="s">
        <v>12469</v>
      </c>
      <c r="B4287" s="10">
        <v>45471.390023148146</v>
      </c>
      <c r="C4287" s="11" t="s">
        <v>12470</v>
      </c>
      <c r="D4287" s="12">
        <v>6.0</v>
      </c>
      <c r="E4287" s="10" t="s">
        <v>34</v>
      </c>
      <c r="F4287" s="12">
        <v>2024.0</v>
      </c>
      <c r="G4287" s="13" t="s">
        <v>12471</v>
      </c>
      <c r="H4287" s="14" t="s">
        <v>12472</v>
      </c>
      <c r="I4287" s="12">
        <v>769718.0</v>
      </c>
      <c r="J4287" s="15" t="str">
        <f t="shared" si="1"/>
        <v>Relevant</v>
      </c>
    </row>
    <row r="4288" ht="22.5" customHeight="1">
      <c r="A4288" s="9" t="s">
        <v>12473</v>
      </c>
      <c r="B4288" s="10">
        <v>45601.3344212963</v>
      </c>
      <c r="C4288" s="11" t="s">
        <v>12474</v>
      </c>
      <c r="D4288" s="12">
        <v>11.0</v>
      </c>
      <c r="E4288" s="10" t="s">
        <v>17</v>
      </c>
      <c r="F4288" s="12">
        <v>2024.0</v>
      </c>
      <c r="G4288" s="13" t="s">
        <v>13</v>
      </c>
      <c r="H4288" s="14" t="s">
        <v>259</v>
      </c>
      <c r="I4288" s="12">
        <v>624.0</v>
      </c>
      <c r="J4288" s="15" t="str">
        <f t="shared" si="1"/>
        <v>Relevant</v>
      </c>
    </row>
    <row r="4289" ht="22.5" customHeight="1">
      <c r="A4289" s="9" t="s">
        <v>12475</v>
      </c>
      <c r="B4289" s="10">
        <v>45725.792175925926</v>
      </c>
      <c r="C4289" s="11" t="s">
        <v>12476</v>
      </c>
      <c r="D4289" s="12">
        <v>3.0</v>
      </c>
      <c r="E4289" s="10" t="s">
        <v>59</v>
      </c>
      <c r="F4289" s="12">
        <v>2025.0</v>
      </c>
      <c r="G4289" s="13" t="s">
        <v>13</v>
      </c>
      <c r="H4289" s="14" t="s">
        <v>420</v>
      </c>
      <c r="I4289" s="12">
        <v>200.0</v>
      </c>
      <c r="J4289" s="15" t="str">
        <f t="shared" si="1"/>
        <v>Irrelevant</v>
      </c>
    </row>
    <row r="4290" ht="22.5" customHeight="1">
      <c r="A4290" s="9" t="s">
        <v>12477</v>
      </c>
      <c r="B4290" s="10">
        <v>45618.50021990741</v>
      </c>
      <c r="C4290" s="11" t="s">
        <v>11822</v>
      </c>
      <c r="D4290" s="12">
        <v>11.0</v>
      </c>
      <c r="E4290" s="10" t="s">
        <v>17</v>
      </c>
      <c r="F4290" s="12">
        <v>2024.0</v>
      </c>
      <c r="G4290" s="13" t="s">
        <v>12478</v>
      </c>
      <c r="H4290" s="14" t="s">
        <v>12479</v>
      </c>
      <c r="I4290" s="12">
        <v>0.0</v>
      </c>
      <c r="J4290" s="15" t="str">
        <f t="shared" si="1"/>
        <v>Relevant</v>
      </c>
    </row>
    <row r="4291" ht="22.5" customHeight="1">
      <c r="A4291" s="9" t="s">
        <v>12480</v>
      </c>
      <c r="B4291" s="10">
        <v>45624.25932305556</v>
      </c>
      <c r="C4291" s="11" t="s">
        <v>12481</v>
      </c>
      <c r="D4291" s="12">
        <v>11.0</v>
      </c>
      <c r="E4291" s="10" t="s">
        <v>17</v>
      </c>
      <c r="F4291" s="12">
        <v>2024.0</v>
      </c>
      <c r="G4291" s="13" t="s">
        <v>12482</v>
      </c>
      <c r="H4291" s="14" t="s">
        <v>12483</v>
      </c>
      <c r="I4291" s="12">
        <v>1.0830293E7</v>
      </c>
      <c r="J4291" s="15" t="str">
        <f t="shared" si="1"/>
        <v>Relevant</v>
      </c>
    </row>
    <row r="4292" ht="22.5" customHeight="1">
      <c r="A4292" s="9" t="s">
        <v>12484</v>
      </c>
      <c r="B4292" s="10">
        <v>45608.98054398148</v>
      </c>
      <c r="C4292" s="11" t="s">
        <v>12485</v>
      </c>
      <c r="D4292" s="12">
        <v>11.0</v>
      </c>
      <c r="E4292" s="10" t="s">
        <v>17</v>
      </c>
      <c r="F4292" s="12">
        <v>2024.0</v>
      </c>
      <c r="G4292" s="13" t="s">
        <v>13</v>
      </c>
      <c r="H4292" s="14" t="s">
        <v>12486</v>
      </c>
      <c r="I4292" s="12">
        <v>505.0</v>
      </c>
      <c r="J4292" s="15" t="str">
        <f t="shared" si="1"/>
        <v>Relevant</v>
      </c>
    </row>
    <row r="4293" ht="22.5" customHeight="1">
      <c r="A4293" s="9" t="s">
        <v>12487</v>
      </c>
      <c r="B4293" s="10">
        <v>45586.39960648148</v>
      </c>
      <c r="C4293" s="11" t="s">
        <v>12488</v>
      </c>
      <c r="D4293" s="12">
        <v>10.0</v>
      </c>
      <c r="E4293" s="10" t="s">
        <v>42</v>
      </c>
      <c r="F4293" s="12">
        <v>2024.0</v>
      </c>
      <c r="G4293" s="13" t="s">
        <v>13</v>
      </c>
      <c r="H4293" s="14" t="s">
        <v>8425</v>
      </c>
      <c r="I4293" s="12">
        <v>150.0</v>
      </c>
      <c r="J4293" s="15" t="str">
        <f t="shared" si="1"/>
        <v>Relevant</v>
      </c>
    </row>
    <row r="4294" ht="22.5" customHeight="1">
      <c r="A4294" s="9" t="s">
        <v>12489</v>
      </c>
      <c r="B4294" s="10">
        <v>45743.04096064815</v>
      </c>
      <c r="C4294" s="11" t="s">
        <v>12490</v>
      </c>
      <c r="D4294" s="12">
        <v>3.0</v>
      </c>
      <c r="E4294" s="10" t="s">
        <v>59</v>
      </c>
      <c r="F4294" s="12">
        <v>2025.0</v>
      </c>
      <c r="G4294" s="13" t="s">
        <v>13</v>
      </c>
      <c r="H4294" s="14" t="s">
        <v>204</v>
      </c>
      <c r="I4294" s="12">
        <v>222.0</v>
      </c>
      <c r="J4294" s="15" t="str">
        <f t="shared" si="1"/>
        <v>Relevant</v>
      </c>
    </row>
    <row r="4295" ht="22.5" customHeight="1">
      <c r="A4295" s="9" t="s">
        <v>12491</v>
      </c>
      <c r="B4295" s="10">
        <v>45619.85196759259</v>
      </c>
      <c r="C4295" s="11" t="s">
        <v>12492</v>
      </c>
      <c r="D4295" s="12">
        <v>11.0</v>
      </c>
      <c r="E4295" s="10" t="s">
        <v>17</v>
      </c>
      <c r="F4295" s="12">
        <v>2024.0</v>
      </c>
      <c r="G4295" s="13" t="s">
        <v>13</v>
      </c>
      <c r="H4295" s="14" t="s">
        <v>6812</v>
      </c>
      <c r="I4295" s="12">
        <v>6268.0</v>
      </c>
      <c r="J4295" s="15" t="str">
        <f t="shared" si="1"/>
        <v>Relevant</v>
      </c>
    </row>
    <row r="4296" ht="22.5" customHeight="1">
      <c r="A4296" s="9" t="s">
        <v>12493</v>
      </c>
      <c r="B4296" s="10">
        <v>45615.59900462963</v>
      </c>
      <c r="C4296" s="11" t="s">
        <v>12494</v>
      </c>
      <c r="D4296" s="12">
        <v>11.0</v>
      </c>
      <c r="E4296" s="10" t="s">
        <v>17</v>
      </c>
      <c r="F4296" s="12">
        <v>2024.0</v>
      </c>
      <c r="G4296" s="13" t="s">
        <v>13</v>
      </c>
      <c r="H4296" s="14" t="s">
        <v>1325</v>
      </c>
      <c r="I4296" s="12">
        <v>623.0</v>
      </c>
      <c r="J4296" s="15" t="str">
        <f t="shared" si="1"/>
        <v>Relevant</v>
      </c>
    </row>
    <row r="4297" ht="22.5" customHeight="1">
      <c r="A4297" s="9" t="s">
        <v>12495</v>
      </c>
      <c r="B4297" s="10">
        <v>45587.763078703705</v>
      </c>
      <c r="C4297" s="11" t="s">
        <v>12496</v>
      </c>
      <c r="D4297" s="12">
        <v>10.0</v>
      </c>
      <c r="E4297" s="10" t="s">
        <v>42</v>
      </c>
      <c r="F4297" s="12">
        <v>2024.0</v>
      </c>
      <c r="G4297" s="13" t="s">
        <v>13</v>
      </c>
      <c r="H4297" s="14" t="s">
        <v>338</v>
      </c>
      <c r="I4297" s="12">
        <v>32.0</v>
      </c>
      <c r="J4297" s="15" t="str">
        <f t="shared" si="1"/>
        <v>Relevant</v>
      </c>
    </row>
    <row r="4298" ht="22.5" customHeight="1">
      <c r="A4298" s="9" t="s">
        <v>12497</v>
      </c>
      <c r="B4298" s="10">
        <v>45651.43541666667</v>
      </c>
      <c r="C4298" s="11" t="s">
        <v>12498</v>
      </c>
      <c r="D4298" s="12">
        <v>12.0</v>
      </c>
      <c r="E4298" s="10" t="s">
        <v>26</v>
      </c>
      <c r="F4298" s="12">
        <v>2024.0</v>
      </c>
      <c r="G4298" s="13" t="s">
        <v>13</v>
      </c>
      <c r="H4298" s="14" t="s">
        <v>12499</v>
      </c>
      <c r="I4298" s="12">
        <v>686.0</v>
      </c>
      <c r="J4298" s="15" t="str">
        <f t="shared" si="1"/>
        <v>Irrelevant</v>
      </c>
    </row>
    <row r="4299" ht="22.5" customHeight="1">
      <c r="A4299" s="9" t="s">
        <v>12500</v>
      </c>
      <c r="B4299" s="10">
        <v>45593.79040509259</v>
      </c>
      <c r="C4299" s="11" t="s">
        <v>12501</v>
      </c>
      <c r="D4299" s="12">
        <v>10.0</v>
      </c>
      <c r="E4299" s="10" t="s">
        <v>42</v>
      </c>
      <c r="F4299" s="12">
        <v>2024.0</v>
      </c>
      <c r="G4299" s="13" t="s">
        <v>13</v>
      </c>
      <c r="H4299" s="14" t="s">
        <v>131</v>
      </c>
      <c r="I4299" s="12">
        <v>8.0</v>
      </c>
      <c r="J4299" s="15" t="str">
        <f t="shared" si="1"/>
        <v>Relevant</v>
      </c>
    </row>
    <row r="4300" ht="22.5" customHeight="1">
      <c r="A4300" s="9" t="s">
        <v>12502</v>
      </c>
      <c r="B4300" s="10">
        <v>45614.95422453704</v>
      </c>
      <c r="C4300" s="11" t="s">
        <v>12503</v>
      </c>
      <c r="D4300" s="12">
        <v>11.0</v>
      </c>
      <c r="E4300" s="10" t="s">
        <v>17</v>
      </c>
      <c r="F4300" s="12">
        <v>2024.0</v>
      </c>
      <c r="G4300" s="13" t="s">
        <v>13</v>
      </c>
      <c r="H4300" s="14" t="s">
        <v>423</v>
      </c>
      <c r="I4300" s="12">
        <v>308.0</v>
      </c>
      <c r="J4300" s="15" t="str">
        <f t="shared" si="1"/>
        <v>Relevant</v>
      </c>
    </row>
    <row r="4301" ht="22.5" customHeight="1">
      <c r="A4301" s="9" t="s">
        <v>12504</v>
      </c>
      <c r="B4301" s="10">
        <v>45593.35833333333</v>
      </c>
      <c r="C4301" s="11" t="s">
        <v>12505</v>
      </c>
      <c r="D4301" s="12">
        <v>10.0</v>
      </c>
      <c r="E4301" s="10" t="s">
        <v>42</v>
      </c>
      <c r="F4301" s="12">
        <v>2024.0</v>
      </c>
      <c r="G4301" s="13" t="s">
        <v>13</v>
      </c>
      <c r="H4301" s="14" t="s">
        <v>97</v>
      </c>
      <c r="I4301" s="12">
        <v>127.0</v>
      </c>
      <c r="J4301" s="15" t="str">
        <f t="shared" si="1"/>
        <v>Relevant</v>
      </c>
    </row>
    <row r="4302" ht="22.5" customHeight="1">
      <c r="A4302" s="9" t="s">
        <v>12506</v>
      </c>
      <c r="B4302" s="10">
        <v>45593.65696759259</v>
      </c>
      <c r="C4302" s="11" t="s">
        <v>12507</v>
      </c>
      <c r="D4302" s="12">
        <v>10.0</v>
      </c>
      <c r="E4302" s="10" t="s">
        <v>42</v>
      </c>
      <c r="F4302" s="12">
        <v>2024.0</v>
      </c>
      <c r="G4302" s="13" t="s">
        <v>13</v>
      </c>
      <c r="H4302" s="14" t="s">
        <v>97</v>
      </c>
      <c r="I4302" s="12">
        <v>166.0</v>
      </c>
      <c r="J4302" s="15" t="str">
        <f t="shared" si="1"/>
        <v>Relevant</v>
      </c>
    </row>
    <row r="4303" ht="22.5" customHeight="1">
      <c r="A4303" s="9" t="s">
        <v>12508</v>
      </c>
      <c r="B4303" s="10">
        <v>45606.233460648145</v>
      </c>
      <c r="C4303" s="11" t="s">
        <v>12509</v>
      </c>
      <c r="D4303" s="12">
        <v>11.0</v>
      </c>
      <c r="E4303" s="10" t="s">
        <v>17</v>
      </c>
      <c r="F4303" s="12">
        <v>2024.0</v>
      </c>
      <c r="G4303" s="13" t="s">
        <v>13</v>
      </c>
      <c r="H4303" s="14" t="s">
        <v>8953</v>
      </c>
      <c r="I4303" s="12">
        <v>4510.0</v>
      </c>
      <c r="J4303" s="15" t="str">
        <f t="shared" si="1"/>
        <v>Relevant</v>
      </c>
    </row>
    <row r="4304" ht="22.5" customHeight="1">
      <c r="A4304" s="9" t="s">
        <v>12510</v>
      </c>
      <c r="B4304" s="10">
        <v>45723.962013888886</v>
      </c>
      <c r="C4304" s="11" t="s">
        <v>12511</v>
      </c>
      <c r="D4304" s="12">
        <v>3.0</v>
      </c>
      <c r="E4304" s="10" t="s">
        <v>59</v>
      </c>
      <c r="F4304" s="12">
        <v>2025.0</v>
      </c>
      <c r="G4304" s="13" t="s">
        <v>13</v>
      </c>
      <c r="H4304" s="14" t="s">
        <v>12512</v>
      </c>
      <c r="I4304" s="12">
        <v>16472.0</v>
      </c>
      <c r="J4304" s="15" t="str">
        <f t="shared" si="1"/>
        <v>Relevant</v>
      </c>
    </row>
    <row r="4305" ht="22.5" customHeight="1">
      <c r="A4305" s="9" t="s">
        <v>12513</v>
      </c>
      <c r="B4305" s="10">
        <v>45723.902719907404</v>
      </c>
      <c r="C4305" s="11" t="s">
        <v>12514</v>
      </c>
      <c r="D4305" s="12">
        <v>3.0</v>
      </c>
      <c r="E4305" s="10" t="s">
        <v>59</v>
      </c>
      <c r="F4305" s="12">
        <v>2025.0</v>
      </c>
      <c r="G4305" s="13" t="s">
        <v>13</v>
      </c>
      <c r="H4305" s="14" t="s">
        <v>430</v>
      </c>
      <c r="I4305" s="12">
        <v>403.0</v>
      </c>
      <c r="J4305" s="15" t="str">
        <f t="shared" si="1"/>
        <v>Relevant</v>
      </c>
    </row>
    <row r="4306" ht="22.5" customHeight="1">
      <c r="A4306" s="9" t="s">
        <v>12515</v>
      </c>
      <c r="B4306" s="10">
        <v>45718.51710175926</v>
      </c>
      <c r="C4306" s="11" t="s">
        <v>12516</v>
      </c>
      <c r="D4306" s="12">
        <v>3.0</v>
      </c>
      <c r="E4306" s="10" t="s">
        <v>59</v>
      </c>
      <c r="F4306" s="12">
        <v>2025.0</v>
      </c>
      <c r="G4306" s="13" t="s">
        <v>12517</v>
      </c>
      <c r="H4306" s="14" t="s">
        <v>12518</v>
      </c>
      <c r="I4306" s="12">
        <v>1.0988526E7</v>
      </c>
      <c r="J4306" s="15" t="str">
        <f t="shared" si="1"/>
        <v>Irrelevant</v>
      </c>
    </row>
    <row r="4307" ht="22.5" customHeight="1">
      <c r="A4307" s="9" t="s">
        <v>12519</v>
      </c>
      <c r="B4307" s="10">
        <v>45696.784108796295</v>
      </c>
      <c r="C4307" s="11" t="s">
        <v>12520</v>
      </c>
      <c r="D4307" s="12">
        <v>2.0</v>
      </c>
      <c r="E4307" s="10" t="s">
        <v>12</v>
      </c>
      <c r="F4307" s="12">
        <v>2025.0</v>
      </c>
      <c r="G4307" s="13" t="s">
        <v>13</v>
      </c>
      <c r="H4307" s="14" t="s">
        <v>14</v>
      </c>
      <c r="I4307" s="12">
        <v>187.0</v>
      </c>
      <c r="J4307" s="15" t="str">
        <f t="shared" si="1"/>
        <v>Relevant</v>
      </c>
    </row>
    <row r="4308" ht="22.5" customHeight="1">
      <c r="A4308" s="9" t="s">
        <v>12521</v>
      </c>
      <c r="B4308" s="10">
        <v>45615.58634259259</v>
      </c>
      <c r="C4308" s="11" t="s">
        <v>12522</v>
      </c>
      <c r="D4308" s="12">
        <v>11.0</v>
      </c>
      <c r="E4308" s="10" t="s">
        <v>17</v>
      </c>
      <c r="F4308" s="12">
        <v>2024.0</v>
      </c>
      <c r="G4308" s="13" t="s">
        <v>13</v>
      </c>
      <c r="H4308" s="14" t="s">
        <v>12523</v>
      </c>
      <c r="I4308" s="12">
        <v>965.0</v>
      </c>
      <c r="J4308" s="15" t="str">
        <f t="shared" si="1"/>
        <v>Relevant</v>
      </c>
    </row>
    <row r="4309" ht="22.5" customHeight="1">
      <c r="A4309" s="9" t="s">
        <v>12524</v>
      </c>
      <c r="B4309" s="10">
        <v>45743.081666666665</v>
      </c>
      <c r="C4309" s="11" t="s">
        <v>12525</v>
      </c>
      <c r="D4309" s="12">
        <v>3.0</v>
      </c>
      <c r="E4309" s="10" t="s">
        <v>59</v>
      </c>
      <c r="F4309" s="12">
        <v>2025.0</v>
      </c>
      <c r="G4309" s="13" t="s">
        <v>13</v>
      </c>
      <c r="H4309" s="14" t="s">
        <v>204</v>
      </c>
      <c r="I4309" s="12">
        <v>1702.0</v>
      </c>
      <c r="J4309" s="15" t="str">
        <f t="shared" si="1"/>
        <v>Relevant</v>
      </c>
    </row>
    <row r="4310" ht="22.5" customHeight="1">
      <c r="A4310" s="9" t="s">
        <v>12526</v>
      </c>
      <c r="B4310" s="10">
        <v>45610.34756944444</v>
      </c>
      <c r="C4310" s="11" t="s">
        <v>12527</v>
      </c>
      <c r="D4310" s="12">
        <v>11.0</v>
      </c>
      <c r="E4310" s="10" t="s">
        <v>17</v>
      </c>
      <c r="F4310" s="12">
        <v>2024.0</v>
      </c>
      <c r="G4310" s="13" t="s">
        <v>13</v>
      </c>
      <c r="H4310" s="14" t="s">
        <v>3155</v>
      </c>
      <c r="I4310" s="12">
        <v>1101.0</v>
      </c>
      <c r="J4310" s="15" t="str">
        <f t="shared" si="1"/>
        <v>Relevant</v>
      </c>
    </row>
    <row r="4311" ht="22.5" customHeight="1">
      <c r="A4311" s="9" t="s">
        <v>12528</v>
      </c>
      <c r="B4311" s="10">
        <v>45553.707916666666</v>
      </c>
      <c r="C4311" s="11" t="s">
        <v>12529</v>
      </c>
      <c r="D4311" s="12">
        <v>9.0</v>
      </c>
      <c r="E4311" s="10" t="s">
        <v>114</v>
      </c>
      <c r="F4311" s="12">
        <v>2024.0</v>
      </c>
      <c r="G4311" s="13" t="s">
        <v>12530</v>
      </c>
      <c r="H4311" s="14" t="s">
        <v>12531</v>
      </c>
      <c r="I4311" s="12">
        <v>9489482.0</v>
      </c>
      <c r="J4311" s="15" t="str">
        <f t="shared" si="1"/>
        <v>Relevant</v>
      </c>
    </row>
    <row r="4312" ht="22.5" customHeight="1">
      <c r="A4312" s="9" t="s">
        <v>12532</v>
      </c>
      <c r="B4312" s="10">
        <v>45441.785084675925</v>
      </c>
      <c r="C4312" s="11" t="s">
        <v>12533</v>
      </c>
      <c r="D4312" s="12">
        <v>5.0</v>
      </c>
      <c r="E4312" s="10" t="s">
        <v>21</v>
      </c>
      <c r="F4312" s="12">
        <v>2024.0</v>
      </c>
      <c r="G4312" s="13" t="s">
        <v>12534</v>
      </c>
      <c r="H4312" s="14" t="s">
        <v>12535</v>
      </c>
      <c r="I4312" s="12">
        <v>6043276.0</v>
      </c>
      <c r="J4312" s="15" t="str">
        <f t="shared" si="1"/>
        <v>Relevant</v>
      </c>
    </row>
    <row r="4313" ht="22.5" customHeight="1">
      <c r="A4313" s="9" t="s">
        <v>12536</v>
      </c>
      <c r="B4313" s="10">
        <v>45621.65771990741</v>
      </c>
      <c r="C4313" s="11" t="s">
        <v>12537</v>
      </c>
      <c r="D4313" s="12">
        <v>11.0</v>
      </c>
      <c r="E4313" s="10" t="s">
        <v>17</v>
      </c>
      <c r="F4313" s="12">
        <v>2024.0</v>
      </c>
      <c r="G4313" s="13" t="s">
        <v>12538</v>
      </c>
      <c r="H4313" s="14" t="s">
        <v>12539</v>
      </c>
      <c r="I4313" s="12">
        <v>229245.0</v>
      </c>
      <c r="J4313" s="15" t="str">
        <f t="shared" si="1"/>
        <v>Relevant</v>
      </c>
    </row>
    <row r="4314" ht="22.5" customHeight="1">
      <c r="A4314" s="9" t="s">
        <v>12540</v>
      </c>
      <c r="B4314" s="10">
        <v>45423.736342592594</v>
      </c>
      <c r="C4314" s="11" t="s">
        <v>12541</v>
      </c>
      <c r="D4314" s="12">
        <v>5.0</v>
      </c>
      <c r="E4314" s="10" t="s">
        <v>21</v>
      </c>
      <c r="F4314" s="12">
        <v>2024.0</v>
      </c>
      <c r="G4314" s="13" t="s">
        <v>13</v>
      </c>
      <c r="H4314" s="14" t="s">
        <v>5425</v>
      </c>
      <c r="I4314" s="12">
        <v>189.0</v>
      </c>
      <c r="J4314" s="15" t="str">
        <f t="shared" si="1"/>
        <v>Relevant</v>
      </c>
    </row>
    <row r="4315" ht="22.5" customHeight="1">
      <c r="A4315" s="9" t="s">
        <v>12542</v>
      </c>
      <c r="B4315" s="10">
        <v>45707.47917824074</v>
      </c>
      <c r="C4315" s="11" t="s">
        <v>6525</v>
      </c>
      <c r="D4315" s="12">
        <v>2.0</v>
      </c>
      <c r="E4315" s="10" t="s">
        <v>12</v>
      </c>
      <c r="F4315" s="12">
        <v>2025.0</v>
      </c>
      <c r="G4315" s="13" t="s">
        <v>12543</v>
      </c>
      <c r="H4315" s="14" t="s">
        <v>12544</v>
      </c>
      <c r="I4315" s="12">
        <v>1767250.0</v>
      </c>
      <c r="J4315" s="15" t="str">
        <f t="shared" si="1"/>
        <v>Irrelevant</v>
      </c>
    </row>
    <row r="4316" ht="22.5" customHeight="1">
      <c r="A4316" s="9" t="s">
        <v>12545</v>
      </c>
      <c r="B4316" s="10">
        <v>45617.55409722222</v>
      </c>
      <c r="C4316" s="11" t="s">
        <v>12546</v>
      </c>
      <c r="D4316" s="12">
        <v>11.0</v>
      </c>
      <c r="E4316" s="10" t="s">
        <v>17</v>
      </c>
      <c r="F4316" s="12">
        <v>2024.0</v>
      </c>
      <c r="G4316" s="13" t="s">
        <v>13</v>
      </c>
      <c r="H4316" s="14" t="s">
        <v>2994</v>
      </c>
      <c r="I4316" s="12">
        <v>1107.0</v>
      </c>
      <c r="J4316" s="15" t="str">
        <f t="shared" si="1"/>
        <v>Relevant</v>
      </c>
    </row>
    <row r="4317" ht="22.5" customHeight="1">
      <c r="A4317" s="9" t="s">
        <v>12547</v>
      </c>
      <c r="B4317" s="10">
        <v>45592.725856481484</v>
      </c>
      <c r="C4317" s="11" t="s">
        <v>12548</v>
      </c>
      <c r="D4317" s="12">
        <v>10.0</v>
      </c>
      <c r="E4317" s="10" t="s">
        <v>42</v>
      </c>
      <c r="F4317" s="12">
        <v>2024.0</v>
      </c>
      <c r="G4317" s="13" t="s">
        <v>13</v>
      </c>
      <c r="H4317" s="14" t="s">
        <v>12549</v>
      </c>
      <c r="I4317" s="12">
        <v>31401.0</v>
      </c>
      <c r="J4317" s="15" t="str">
        <f t="shared" si="1"/>
        <v>Relevant</v>
      </c>
    </row>
    <row r="4318" ht="22.5" customHeight="1">
      <c r="A4318" s="9" t="s">
        <v>12550</v>
      </c>
      <c r="B4318" s="10">
        <v>45596.76091435185</v>
      </c>
      <c r="C4318" s="11" t="s">
        <v>12551</v>
      </c>
      <c r="D4318" s="12">
        <v>10.0</v>
      </c>
      <c r="E4318" s="10" t="s">
        <v>42</v>
      </c>
      <c r="F4318" s="12">
        <v>2024.0</v>
      </c>
      <c r="G4318" s="13" t="s">
        <v>13</v>
      </c>
      <c r="H4318" s="14" t="s">
        <v>124</v>
      </c>
      <c r="I4318" s="12">
        <v>523.0</v>
      </c>
      <c r="J4318" s="15" t="str">
        <f t="shared" si="1"/>
        <v>Relevant</v>
      </c>
    </row>
    <row r="4319" ht="22.5" customHeight="1">
      <c r="A4319" s="9" t="s">
        <v>12552</v>
      </c>
      <c r="B4319" s="10">
        <v>45474.54337962963</v>
      </c>
      <c r="C4319" s="11" t="s">
        <v>12553</v>
      </c>
      <c r="D4319" s="12">
        <v>7.0</v>
      </c>
      <c r="E4319" s="10" t="s">
        <v>55</v>
      </c>
      <c r="F4319" s="12">
        <v>2024.0</v>
      </c>
      <c r="G4319" s="13" t="s">
        <v>13</v>
      </c>
      <c r="H4319" s="14" t="s">
        <v>56</v>
      </c>
      <c r="I4319" s="12">
        <v>158.0</v>
      </c>
      <c r="J4319" s="15" t="str">
        <f t="shared" si="1"/>
        <v>Relevant</v>
      </c>
    </row>
    <row r="4320" ht="22.5" customHeight="1">
      <c r="A4320" s="9" t="s">
        <v>12554</v>
      </c>
      <c r="B4320" s="10">
        <v>45621.750972222224</v>
      </c>
      <c r="C4320" s="11" t="s">
        <v>12555</v>
      </c>
      <c r="D4320" s="12">
        <v>11.0</v>
      </c>
      <c r="E4320" s="10" t="s">
        <v>17</v>
      </c>
      <c r="F4320" s="12">
        <v>2024.0</v>
      </c>
      <c r="G4320" s="13" t="s">
        <v>13</v>
      </c>
      <c r="H4320" s="14" t="s">
        <v>220</v>
      </c>
      <c r="I4320" s="12">
        <v>0.0</v>
      </c>
      <c r="J4320" s="15" t="str">
        <f t="shared" si="1"/>
        <v>Relevant</v>
      </c>
    </row>
    <row r="4321" ht="22.5" customHeight="1">
      <c r="A4321" s="9" t="s">
        <v>12556</v>
      </c>
      <c r="B4321" s="10">
        <v>45710.65188657407</v>
      </c>
      <c r="C4321" s="11" t="s">
        <v>12557</v>
      </c>
      <c r="D4321" s="12">
        <v>2.0</v>
      </c>
      <c r="E4321" s="10" t="s">
        <v>12</v>
      </c>
      <c r="F4321" s="12">
        <v>2025.0</v>
      </c>
      <c r="G4321" s="13" t="s">
        <v>13</v>
      </c>
      <c r="H4321" s="14" t="s">
        <v>52</v>
      </c>
      <c r="I4321" s="12">
        <v>101.0</v>
      </c>
      <c r="J4321" s="15" t="str">
        <f t="shared" si="1"/>
        <v>Relevant</v>
      </c>
    </row>
    <row r="4322" ht="22.5" customHeight="1">
      <c r="A4322" s="9" t="s">
        <v>12558</v>
      </c>
      <c r="B4322" s="10">
        <v>45614.55619212963</v>
      </c>
      <c r="C4322" s="11" t="s">
        <v>9427</v>
      </c>
      <c r="D4322" s="12">
        <v>11.0</v>
      </c>
      <c r="E4322" s="10" t="s">
        <v>17</v>
      </c>
      <c r="F4322" s="12">
        <v>2024.0</v>
      </c>
      <c r="G4322" s="13" t="s">
        <v>13</v>
      </c>
      <c r="H4322" s="14" t="s">
        <v>12559</v>
      </c>
      <c r="I4322" s="12">
        <v>1724.0</v>
      </c>
      <c r="J4322" s="15" t="str">
        <f t="shared" si="1"/>
        <v>Relevant</v>
      </c>
    </row>
    <row r="4323" ht="22.5" customHeight="1">
      <c r="A4323" s="9" t="s">
        <v>12560</v>
      </c>
      <c r="B4323" s="10">
        <v>45621.63554398148</v>
      </c>
      <c r="C4323" s="11" t="s">
        <v>12561</v>
      </c>
      <c r="D4323" s="12">
        <v>11.0</v>
      </c>
      <c r="E4323" s="10" t="s">
        <v>17</v>
      </c>
      <c r="F4323" s="12">
        <v>2024.0</v>
      </c>
      <c r="G4323" s="13" t="s">
        <v>12562</v>
      </c>
      <c r="H4323" s="14" t="s">
        <v>12563</v>
      </c>
      <c r="I4323" s="12">
        <v>1146.0</v>
      </c>
      <c r="J4323" s="15" t="str">
        <f t="shared" si="1"/>
        <v>Relevant</v>
      </c>
    </row>
    <row r="4324" ht="22.5" customHeight="1">
      <c r="A4324" s="9" t="s">
        <v>12564</v>
      </c>
      <c r="B4324" s="10">
        <v>45588.741956018515</v>
      </c>
      <c r="C4324" s="11" t="s">
        <v>12565</v>
      </c>
      <c r="D4324" s="12">
        <v>10.0</v>
      </c>
      <c r="E4324" s="10" t="s">
        <v>42</v>
      </c>
      <c r="F4324" s="12">
        <v>2024.0</v>
      </c>
      <c r="G4324" s="13" t="s">
        <v>13</v>
      </c>
      <c r="H4324" s="14" t="s">
        <v>12566</v>
      </c>
      <c r="I4324" s="12">
        <v>1855603.0</v>
      </c>
      <c r="J4324" s="15" t="str">
        <f t="shared" si="1"/>
        <v>Relevant</v>
      </c>
    </row>
    <row r="4325" ht="22.5" customHeight="1">
      <c r="A4325" s="9" t="s">
        <v>12567</v>
      </c>
      <c r="B4325" s="10">
        <v>45585.542395833334</v>
      </c>
      <c r="C4325" s="11" t="s">
        <v>12568</v>
      </c>
      <c r="D4325" s="12">
        <v>10.0</v>
      </c>
      <c r="E4325" s="10" t="s">
        <v>42</v>
      </c>
      <c r="F4325" s="12">
        <v>2024.0</v>
      </c>
      <c r="G4325" s="13" t="s">
        <v>13</v>
      </c>
      <c r="H4325" s="14" t="s">
        <v>12569</v>
      </c>
      <c r="I4325" s="12">
        <v>645.0</v>
      </c>
      <c r="J4325" s="15" t="str">
        <f t="shared" si="1"/>
        <v>Relevant</v>
      </c>
    </row>
    <row r="4326" ht="22.5" customHeight="1">
      <c r="A4326" s="9" t="s">
        <v>12570</v>
      </c>
      <c r="B4326" s="10">
        <v>45624.533587962964</v>
      </c>
      <c r="C4326" s="11" t="s">
        <v>12571</v>
      </c>
      <c r="D4326" s="12">
        <v>11.0</v>
      </c>
      <c r="E4326" s="10" t="s">
        <v>17</v>
      </c>
      <c r="F4326" s="12">
        <v>2024.0</v>
      </c>
      <c r="G4326" s="13" t="s">
        <v>13</v>
      </c>
      <c r="H4326" s="14" t="s">
        <v>12572</v>
      </c>
      <c r="I4326" s="12">
        <v>6174.0</v>
      </c>
      <c r="J4326" s="15" t="str">
        <f t="shared" si="1"/>
        <v>Irrelevant</v>
      </c>
    </row>
    <row r="4327" ht="22.5" customHeight="1">
      <c r="A4327" s="9" t="s">
        <v>12573</v>
      </c>
      <c r="B4327" s="10">
        <v>45609.586643518516</v>
      </c>
      <c r="C4327" s="11" t="s">
        <v>12574</v>
      </c>
      <c r="D4327" s="12">
        <v>11.0</v>
      </c>
      <c r="E4327" s="10" t="s">
        <v>17</v>
      </c>
      <c r="F4327" s="12">
        <v>2024.0</v>
      </c>
      <c r="G4327" s="13" t="s">
        <v>13</v>
      </c>
      <c r="H4327" s="14" t="s">
        <v>12575</v>
      </c>
      <c r="I4327" s="12">
        <v>230.0</v>
      </c>
      <c r="J4327" s="15" t="str">
        <f t="shared" si="1"/>
        <v>Relevant</v>
      </c>
    </row>
    <row r="4328" ht="22.5" customHeight="1">
      <c r="A4328" s="9" t="s">
        <v>12576</v>
      </c>
      <c r="B4328" s="10">
        <v>45555.40368055556</v>
      </c>
      <c r="C4328" s="11" t="s">
        <v>12577</v>
      </c>
      <c r="D4328" s="12">
        <v>9.0</v>
      </c>
      <c r="E4328" s="10" t="s">
        <v>114</v>
      </c>
      <c r="F4328" s="12">
        <v>2024.0</v>
      </c>
      <c r="G4328" s="13" t="s">
        <v>12578</v>
      </c>
      <c r="H4328" s="14" t="s">
        <v>12579</v>
      </c>
      <c r="I4328" s="12">
        <v>283812.0</v>
      </c>
      <c r="J4328" s="15" t="str">
        <f t="shared" si="1"/>
        <v>Irrelevant</v>
      </c>
    </row>
    <row r="4329" ht="22.5" customHeight="1">
      <c r="A4329" s="9" t="s">
        <v>12580</v>
      </c>
      <c r="B4329" s="10">
        <v>45451.50329861111</v>
      </c>
      <c r="C4329" s="11" t="s">
        <v>12581</v>
      </c>
      <c r="D4329" s="12">
        <v>6.0</v>
      </c>
      <c r="E4329" s="10" t="s">
        <v>34</v>
      </c>
      <c r="F4329" s="12">
        <v>2024.0</v>
      </c>
      <c r="G4329" s="13" t="s">
        <v>12582</v>
      </c>
      <c r="H4329" s="14" t="s">
        <v>12583</v>
      </c>
      <c r="I4329" s="12">
        <v>790620.0</v>
      </c>
      <c r="J4329" s="15" t="str">
        <f t="shared" si="1"/>
        <v>Irrelevant</v>
      </c>
    </row>
    <row r="4330" ht="22.5" customHeight="1">
      <c r="A4330" s="9" t="s">
        <v>12584</v>
      </c>
      <c r="B4330" s="10">
        <v>45643.64016203704</v>
      </c>
      <c r="C4330" s="11" t="s">
        <v>12585</v>
      </c>
      <c r="D4330" s="12">
        <v>12.0</v>
      </c>
      <c r="E4330" s="10" t="s">
        <v>26</v>
      </c>
      <c r="F4330" s="12">
        <v>2024.0</v>
      </c>
      <c r="G4330" s="13" t="s">
        <v>13</v>
      </c>
      <c r="H4330" s="14" t="s">
        <v>357</v>
      </c>
      <c r="I4330" s="12">
        <v>1611.0</v>
      </c>
      <c r="J4330" s="15" t="str">
        <f t="shared" si="1"/>
        <v>Relevant</v>
      </c>
    </row>
    <row r="4331" ht="22.5" customHeight="1">
      <c r="A4331" s="9" t="s">
        <v>12586</v>
      </c>
      <c r="B4331" s="10">
        <v>45642.544564317126</v>
      </c>
      <c r="C4331" s="11" t="s">
        <v>12587</v>
      </c>
      <c r="D4331" s="12">
        <v>12.0</v>
      </c>
      <c r="E4331" s="10" t="s">
        <v>26</v>
      </c>
      <c r="F4331" s="12">
        <v>2024.0</v>
      </c>
      <c r="G4331" s="13" t="s">
        <v>12588</v>
      </c>
      <c r="H4331" s="14" t="s">
        <v>12589</v>
      </c>
      <c r="I4331" s="12">
        <v>577.0</v>
      </c>
      <c r="J4331" s="15" t="str">
        <f t="shared" si="1"/>
        <v>Relevant</v>
      </c>
    </row>
    <row r="4332" ht="22.5" customHeight="1">
      <c r="A4332" s="9" t="s">
        <v>12590</v>
      </c>
      <c r="B4332" s="10">
        <v>45697.0369212963</v>
      </c>
      <c r="C4332" s="11" t="s">
        <v>12591</v>
      </c>
      <c r="D4332" s="12">
        <v>2.0</v>
      </c>
      <c r="E4332" s="10" t="s">
        <v>12</v>
      </c>
      <c r="F4332" s="12">
        <v>2025.0</v>
      </c>
      <c r="G4332" s="13" t="s">
        <v>13</v>
      </c>
      <c r="H4332" s="14" t="s">
        <v>14</v>
      </c>
      <c r="I4332" s="12">
        <v>14.0</v>
      </c>
      <c r="J4332" s="15" t="str">
        <f t="shared" si="1"/>
        <v>Relevant</v>
      </c>
    </row>
    <row r="4333" ht="22.5" customHeight="1">
      <c r="A4333" s="9" t="s">
        <v>12592</v>
      </c>
      <c r="B4333" s="10">
        <v>45623.69804398148</v>
      </c>
      <c r="C4333" s="11" t="s">
        <v>12593</v>
      </c>
      <c r="D4333" s="12">
        <v>11.0</v>
      </c>
      <c r="E4333" s="10" t="s">
        <v>17</v>
      </c>
      <c r="F4333" s="12">
        <v>2024.0</v>
      </c>
      <c r="G4333" s="13" t="s">
        <v>13</v>
      </c>
      <c r="H4333" s="14" t="s">
        <v>220</v>
      </c>
      <c r="I4333" s="12">
        <v>9.0</v>
      </c>
      <c r="J4333" s="15" t="str">
        <f t="shared" si="1"/>
        <v>Relevant</v>
      </c>
    </row>
    <row r="4334" ht="22.5" customHeight="1">
      <c r="A4334" s="9" t="s">
        <v>12594</v>
      </c>
      <c r="B4334" s="10">
        <v>45389.43814814815</v>
      </c>
      <c r="C4334" s="11" t="s">
        <v>12595</v>
      </c>
      <c r="D4334" s="12">
        <v>4.0</v>
      </c>
      <c r="E4334" s="10" t="s">
        <v>274</v>
      </c>
      <c r="F4334" s="12">
        <v>2024.0</v>
      </c>
      <c r="G4334" s="13" t="s">
        <v>12596</v>
      </c>
      <c r="H4334" s="14" t="s">
        <v>12597</v>
      </c>
      <c r="I4334" s="12">
        <v>8456392.0</v>
      </c>
      <c r="J4334" s="15" t="str">
        <f t="shared" si="1"/>
        <v>Irrelevant</v>
      </c>
    </row>
    <row r="4335" ht="22.5" customHeight="1">
      <c r="A4335" s="9" t="s">
        <v>12598</v>
      </c>
      <c r="B4335" s="10">
        <v>45601.84259259259</v>
      </c>
      <c r="C4335" s="11" t="s">
        <v>12599</v>
      </c>
      <c r="D4335" s="12">
        <v>11.0</v>
      </c>
      <c r="E4335" s="10" t="s">
        <v>17</v>
      </c>
      <c r="F4335" s="12">
        <v>2024.0</v>
      </c>
      <c r="G4335" s="13" t="s">
        <v>13</v>
      </c>
      <c r="H4335" s="14" t="s">
        <v>12600</v>
      </c>
      <c r="I4335" s="12">
        <v>3.0</v>
      </c>
      <c r="J4335" s="15" t="str">
        <f t="shared" si="1"/>
        <v>Relevant</v>
      </c>
    </row>
    <row r="4336" ht="22.5" customHeight="1">
      <c r="A4336" s="9" t="s">
        <v>12601</v>
      </c>
      <c r="B4336" s="10">
        <v>45600.90951388889</v>
      </c>
      <c r="C4336" s="11" t="s">
        <v>12602</v>
      </c>
      <c r="D4336" s="12">
        <v>11.0</v>
      </c>
      <c r="E4336" s="10" t="s">
        <v>17</v>
      </c>
      <c r="F4336" s="12">
        <v>2024.0</v>
      </c>
      <c r="G4336" s="13" t="s">
        <v>13</v>
      </c>
      <c r="H4336" s="14" t="s">
        <v>12603</v>
      </c>
      <c r="I4336" s="12">
        <v>108.0</v>
      </c>
      <c r="J4336" s="15" t="str">
        <f t="shared" si="1"/>
        <v>Irrelevant</v>
      </c>
    </row>
    <row r="4337" ht="22.5" customHeight="1">
      <c r="A4337" s="9" t="s">
        <v>12604</v>
      </c>
      <c r="B4337" s="10">
        <v>45743.332974537036</v>
      </c>
      <c r="C4337" s="11" t="s">
        <v>12605</v>
      </c>
      <c r="D4337" s="12">
        <v>3.0</v>
      </c>
      <c r="E4337" s="10" t="s">
        <v>59</v>
      </c>
      <c r="F4337" s="12">
        <v>2025.0</v>
      </c>
      <c r="G4337" s="13" t="s">
        <v>13</v>
      </c>
      <c r="H4337" s="14" t="s">
        <v>12606</v>
      </c>
      <c r="I4337" s="12">
        <v>37255.0</v>
      </c>
      <c r="J4337" s="15" t="str">
        <f t="shared" si="1"/>
        <v>Relevant</v>
      </c>
    </row>
    <row r="4338" ht="22.5" customHeight="1">
      <c r="A4338" s="9" t="s">
        <v>12607</v>
      </c>
      <c r="B4338" s="10">
        <v>45711.63319054398</v>
      </c>
      <c r="C4338" s="11" t="s">
        <v>12608</v>
      </c>
      <c r="D4338" s="12">
        <v>2.0</v>
      </c>
      <c r="E4338" s="10" t="s">
        <v>12</v>
      </c>
      <c r="F4338" s="12">
        <v>2025.0</v>
      </c>
      <c r="G4338" s="13" t="s">
        <v>12609</v>
      </c>
      <c r="H4338" s="14" t="s">
        <v>12610</v>
      </c>
      <c r="I4338" s="12">
        <v>0.0</v>
      </c>
      <c r="J4338" s="15" t="str">
        <f t="shared" si="1"/>
        <v>Irrelevant</v>
      </c>
    </row>
    <row r="4339" ht="22.5" customHeight="1">
      <c r="A4339" s="9" t="s">
        <v>12611</v>
      </c>
      <c r="B4339" s="10">
        <v>45438.790613425925</v>
      </c>
      <c r="C4339" s="11" t="s">
        <v>12612</v>
      </c>
      <c r="D4339" s="12">
        <v>5.0</v>
      </c>
      <c r="E4339" s="10" t="s">
        <v>21</v>
      </c>
      <c r="F4339" s="12">
        <v>2024.0</v>
      </c>
      <c r="G4339" s="13" t="s">
        <v>12613</v>
      </c>
      <c r="H4339" s="14" t="s">
        <v>12614</v>
      </c>
      <c r="I4339" s="12">
        <v>7188.0</v>
      </c>
      <c r="J4339" s="15" t="str">
        <f t="shared" si="1"/>
        <v>Relevant</v>
      </c>
    </row>
    <row r="4340" ht="22.5" customHeight="1">
      <c r="A4340" s="9" t="s">
        <v>12615</v>
      </c>
      <c r="B4340" s="10">
        <v>45605.96434359954</v>
      </c>
      <c r="C4340" s="11" t="s">
        <v>12616</v>
      </c>
      <c r="D4340" s="12">
        <v>11.0</v>
      </c>
      <c r="E4340" s="10" t="s">
        <v>17</v>
      </c>
      <c r="F4340" s="12">
        <v>2024.0</v>
      </c>
      <c r="G4340" s="13" t="s">
        <v>12617</v>
      </c>
      <c r="H4340" s="14" t="s">
        <v>12618</v>
      </c>
      <c r="I4340" s="12">
        <v>1.0830293E7</v>
      </c>
      <c r="J4340" s="15" t="str">
        <f t="shared" si="1"/>
        <v>Relevant</v>
      </c>
    </row>
    <row r="4341" ht="22.5" customHeight="1">
      <c r="A4341" s="9" t="s">
        <v>12619</v>
      </c>
      <c r="B4341" s="10">
        <v>45434.100586875</v>
      </c>
      <c r="C4341" s="11" t="s">
        <v>12620</v>
      </c>
      <c r="D4341" s="12">
        <v>5.0</v>
      </c>
      <c r="E4341" s="10" t="s">
        <v>21</v>
      </c>
      <c r="F4341" s="12">
        <v>2024.0</v>
      </c>
      <c r="G4341" s="13" t="s">
        <v>12621</v>
      </c>
      <c r="H4341" s="14" t="s">
        <v>12622</v>
      </c>
      <c r="I4341" s="12">
        <v>1.0442369E7</v>
      </c>
      <c r="J4341" s="15" t="str">
        <f t="shared" si="1"/>
        <v>Irrelevant</v>
      </c>
    </row>
    <row r="4342" ht="22.5" customHeight="1">
      <c r="A4342" s="9" t="s">
        <v>12623</v>
      </c>
      <c r="B4342" s="10">
        <v>45615.73648148148</v>
      </c>
      <c r="C4342" s="11" t="s">
        <v>12624</v>
      </c>
      <c r="D4342" s="12">
        <v>11.0</v>
      </c>
      <c r="E4342" s="10" t="s">
        <v>17</v>
      </c>
      <c r="F4342" s="12">
        <v>2024.0</v>
      </c>
      <c r="G4342" s="13" t="s">
        <v>13</v>
      </c>
      <c r="H4342" s="14" t="s">
        <v>12625</v>
      </c>
      <c r="I4342" s="12">
        <v>349.0</v>
      </c>
      <c r="J4342" s="15" t="str">
        <f t="shared" si="1"/>
        <v>Relevant</v>
      </c>
    </row>
    <row r="4343" ht="22.5" customHeight="1">
      <c r="A4343" s="9" t="s">
        <v>12626</v>
      </c>
      <c r="B4343" s="10">
        <v>45596.777280092596</v>
      </c>
      <c r="C4343" s="11" t="s">
        <v>12627</v>
      </c>
      <c r="D4343" s="12">
        <v>10.0</v>
      </c>
      <c r="E4343" s="10" t="s">
        <v>42</v>
      </c>
      <c r="F4343" s="12">
        <v>2024.0</v>
      </c>
      <c r="G4343" s="13" t="s">
        <v>13</v>
      </c>
      <c r="H4343" s="14" t="s">
        <v>124</v>
      </c>
      <c r="I4343" s="12">
        <v>308.0</v>
      </c>
      <c r="J4343" s="15" t="str">
        <f t="shared" si="1"/>
        <v>Relevant</v>
      </c>
    </row>
    <row r="4344" ht="22.5" customHeight="1">
      <c r="A4344" s="9" t="s">
        <v>12628</v>
      </c>
      <c r="B4344" s="10">
        <v>45611.290810185186</v>
      </c>
      <c r="C4344" s="11" t="s">
        <v>12629</v>
      </c>
      <c r="D4344" s="12">
        <v>11.0</v>
      </c>
      <c r="E4344" s="10" t="s">
        <v>17</v>
      </c>
      <c r="F4344" s="12">
        <v>2024.0</v>
      </c>
      <c r="G4344" s="13" t="s">
        <v>13</v>
      </c>
      <c r="H4344" s="14" t="s">
        <v>47</v>
      </c>
      <c r="I4344" s="12">
        <v>104.0</v>
      </c>
      <c r="J4344" s="15" t="str">
        <f t="shared" si="1"/>
        <v>Relevant</v>
      </c>
    </row>
    <row r="4345" ht="22.5" customHeight="1">
      <c r="A4345" s="9" t="s">
        <v>12630</v>
      </c>
      <c r="B4345" s="10">
        <v>45615.336331018516</v>
      </c>
      <c r="C4345" s="11" t="s">
        <v>12631</v>
      </c>
      <c r="D4345" s="12">
        <v>11.0</v>
      </c>
      <c r="E4345" s="10" t="s">
        <v>17</v>
      </c>
      <c r="F4345" s="12">
        <v>2024.0</v>
      </c>
      <c r="G4345" s="13" t="s">
        <v>13</v>
      </c>
      <c r="H4345" s="14" t="s">
        <v>423</v>
      </c>
      <c r="I4345" s="12">
        <v>74.0</v>
      </c>
      <c r="J4345" s="15" t="str">
        <f t="shared" si="1"/>
        <v>Relevant</v>
      </c>
    </row>
    <row r="4346" ht="22.5" customHeight="1">
      <c r="A4346" s="9" t="s">
        <v>12632</v>
      </c>
      <c r="B4346" s="10">
        <v>45597.653032407405</v>
      </c>
      <c r="C4346" s="11" t="s">
        <v>12633</v>
      </c>
      <c r="D4346" s="12">
        <v>11.0</v>
      </c>
      <c r="E4346" s="10" t="s">
        <v>17</v>
      </c>
      <c r="F4346" s="12">
        <v>2024.0</v>
      </c>
      <c r="G4346" s="13" t="s">
        <v>13</v>
      </c>
      <c r="H4346" s="14" t="s">
        <v>124</v>
      </c>
      <c r="I4346" s="12">
        <v>17.0</v>
      </c>
      <c r="J4346" s="15" t="str">
        <f t="shared" si="1"/>
        <v>Relevant</v>
      </c>
    </row>
    <row r="4347" ht="22.5" customHeight="1">
      <c r="A4347" s="9" t="s">
        <v>12634</v>
      </c>
      <c r="B4347" s="10">
        <v>45696.74177083333</v>
      </c>
      <c r="C4347" s="11" t="s">
        <v>12635</v>
      </c>
      <c r="D4347" s="12">
        <v>2.0</v>
      </c>
      <c r="E4347" s="10" t="s">
        <v>12</v>
      </c>
      <c r="F4347" s="12">
        <v>2025.0</v>
      </c>
      <c r="G4347" s="13" t="s">
        <v>13</v>
      </c>
      <c r="H4347" s="14" t="s">
        <v>14</v>
      </c>
      <c r="I4347" s="12">
        <v>410.0</v>
      </c>
      <c r="J4347" s="15" t="str">
        <f t="shared" si="1"/>
        <v>Relevant</v>
      </c>
    </row>
    <row r="4348" ht="22.5" customHeight="1">
      <c r="A4348" s="9" t="s">
        <v>12636</v>
      </c>
      <c r="B4348" s="10">
        <v>45594.33116898148</v>
      </c>
      <c r="C4348" s="11" t="s">
        <v>12637</v>
      </c>
      <c r="D4348" s="12">
        <v>10.0</v>
      </c>
      <c r="E4348" s="10" t="s">
        <v>42</v>
      </c>
      <c r="F4348" s="12">
        <v>2024.0</v>
      </c>
      <c r="G4348" s="13" t="s">
        <v>13</v>
      </c>
      <c r="H4348" s="14" t="s">
        <v>12638</v>
      </c>
      <c r="I4348" s="12">
        <v>230.0</v>
      </c>
      <c r="J4348" s="15" t="str">
        <f t="shared" si="1"/>
        <v>Relevant</v>
      </c>
    </row>
    <row r="4349" ht="22.5" customHeight="1">
      <c r="A4349" s="9" t="s">
        <v>12639</v>
      </c>
      <c r="B4349" s="10">
        <v>45579.66801400463</v>
      </c>
      <c r="C4349" s="11" t="s">
        <v>12640</v>
      </c>
      <c r="D4349" s="12">
        <v>10.0</v>
      </c>
      <c r="E4349" s="10" t="s">
        <v>42</v>
      </c>
      <c r="F4349" s="12">
        <v>2024.0</v>
      </c>
      <c r="G4349" s="13" t="s">
        <v>12641</v>
      </c>
      <c r="H4349" s="14" t="s">
        <v>12642</v>
      </c>
      <c r="I4349" s="12">
        <v>2257.0</v>
      </c>
      <c r="J4349" s="15" t="str">
        <f t="shared" si="1"/>
        <v>Irrelevant</v>
      </c>
    </row>
    <row r="4350" ht="22.5" customHeight="1">
      <c r="A4350" s="9" t="s">
        <v>12643</v>
      </c>
      <c r="B4350" s="10">
        <v>45622.83292824074</v>
      </c>
      <c r="C4350" s="11" t="s">
        <v>12379</v>
      </c>
      <c r="D4350" s="12">
        <v>11.0</v>
      </c>
      <c r="E4350" s="10" t="s">
        <v>17</v>
      </c>
      <c r="F4350" s="12">
        <v>2024.0</v>
      </c>
      <c r="G4350" s="13" t="s">
        <v>13</v>
      </c>
      <c r="H4350" s="14" t="s">
        <v>31</v>
      </c>
      <c r="I4350" s="12">
        <v>288.0</v>
      </c>
      <c r="J4350" s="15" t="str">
        <f t="shared" si="1"/>
        <v>Relevant</v>
      </c>
    </row>
    <row r="4351" ht="22.5" customHeight="1">
      <c r="A4351" s="9" t="s">
        <v>12644</v>
      </c>
      <c r="B4351" s="10">
        <v>45600.8409837963</v>
      </c>
      <c r="C4351" s="11" t="s">
        <v>12645</v>
      </c>
      <c r="D4351" s="12">
        <v>11.0</v>
      </c>
      <c r="E4351" s="10" t="s">
        <v>17</v>
      </c>
      <c r="F4351" s="12">
        <v>2024.0</v>
      </c>
      <c r="G4351" s="13" t="s">
        <v>13</v>
      </c>
      <c r="H4351" s="14" t="s">
        <v>12646</v>
      </c>
      <c r="I4351" s="12">
        <v>224.0</v>
      </c>
      <c r="J4351" s="15" t="str">
        <f t="shared" si="1"/>
        <v>Relevant</v>
      </c>
    </row>
    <row r="4352" ht="22.5" customHeight="1">
      <c r="A4352" s="9" t="s">
        <v>12647</v>
      </c>
      <c r="B4352" s="10">
        <v>45616.62036313657</v>
      </c>
      <c r="C4352" s="11" t="s">
        <v>12648</v>
      </c>
      <c r="D4352" s="12">
        <v>11.0</v>
      </c>
      <c r="E4352" s="10" t="s">
        <v>17</v>
      </c>
      <c r="F4352" s="12">
        <v>2024.0</v>
      </c>
      <c r="G4352" s="13" t="s">
        <v>12649</v>
      </c>
      <c r="H4352" s="14" t="s">
        <v>12650</v>
      </c>
      <c r="I4352" s="12">
        <v>637883.0</v>
      </c>
      <c r="J4352" s="15" t="str">
        <f t="shared" si="1"/>
        <v>Relevant</v>
      </c>
    </row>
    <row r="4353" ht="22.5" customHeight="1">
      <c r="A4353" s="9" t="s">
        <v>12651</v>
      </c>
      <c r="B4353" s="10">
        <v>45603.25</v>
      </c>
      <c r="C4353" s="11" t="s">
        <v>425</v>
      </c>
      <c r="D4353" s="12">
        <v>11.0</v>
      </c>
      <c r="E4353" s="10" t="s">
        <v>17</v>
      </c>
      <c r="F4353" s="12">
        <v>2024.0</v>
      </c>
      <c r="G4353" s="13" t="s">
        <v>12652</v>
      </c>
      <c r="H4353" s="14" t="s">
        <v>12653</v>
      </c>
      <c r="I4353" s="12">
        <v>8494959.0</v>
      </c>
      <c r="J4353" s="15" t="str">
        <f t="shared" si="1"/>
        <v>Relevant</v>
      </c>
    </row>
    <row r="4354" ht="22.5" customHeight="1">
      <c r="A4354" s="9" t="s">
        <v>12654</v>
      </c>
      <c r="B4354" s="10">
        <v>45438.32303240741</v>
      </c>
      <c r="C4354" s="11" t="s">
        <v>12655</v>
      </c>
      <c r="D4354" s="12">
        <v>5.0</v>
      </c>
      <c r="E4354" s="10" t="s">
        <v>21</v>
      </c>
      <c r="F4354" s="12">
        <v>2024.0</v>
      </c>
      <c r="G4354" s="13" t="s">
        <v>13</v>
      </c>
      <c r="H4354" s="14" t="s">
        <v>484</v>
      </c>
      <c r="I4354" s="12">
        <v>172.0</v>
      </c>
      <c r="J4354" s="15" t="str">
        <f t="shared" si="1"/>
        <v>Irrelevant</v>
      </c>
    </row>
    <row r="4355" ht="22.5" customHeight="1">
      <c r="A4355" s="9" t="s">
        <v>12656</v>
      </c>
      <c r="B4355" s="10">
        <v>45642.80396990741</v>
      </c>
      <c r="C4355" s="11" t="s">
        <v>12657</v>
      </c>
      <c r="D4355" s="12">
        <v>12.0</v>
      </c>
      <c r="E4355" s="10" t="s">
        <v>26</v>
      </c>
      <c r="F4355" s="12">
        <v>2024.0</v>
      </c>
      <c r="G4355" s="13" t="s">
        <v>12658</v>
      </c>
      <c r="H4355" s="14" t="s">
        <v>12659</v>
      </c>
      <c r="I4355" s="12">
        <v>0.0</v>
      </c>
      <c r="J4355" s="15" t="str">
        <f t="shared" si="1"/>
        <v>Irrelevant</v>
      </c>
    </row>
    <row r="4356" ht="22.5" customHeight="1">
      <c r="A4356" s="9" t="s">
        <v>12660</v>
      </c>
      <c r="B4356" s="10">
        <v>45592.82295138889</v>
      </c>
      <c r="C4356" s="11" t="s">
        <v>12661</v>
      </c>
      <c r="D4356" s="12">
        <v>10.0</v>
      </c>
      <c r="E4356" s="10" t="s">
        <v>42</v>
      </c>
      <c r="F4356" s="12">
        <v>2024.0</v>
      </c>
      <c r="G4356" s="13" t="s">
        <v>13</v>
      </c>
      <c r="H4356" s="14" t="s">
        <v>9053</v>
      </c>
      <c r="I4356" s="12">
        <v>1023.0</v>
      </c>
      <c r="J4356" s="15" t="str">
        <f t="shared" si="1"/>
        <v>Relevant</v>
      </c>
    </row>
    <row r="4357" ht="22.5" customHeight="1">
      <c r="A4357" s="9" t="s">
        <v>12662</v>
      </c>
      <c r="B4357" s="10">
        <v>45591.773831018516</v>
      </c>
      <c r="C4357" s="11" t="s">
        <v>12663</v>
      </c>
      <c r="D4357" s="12">
        <v>10.0</v>
      </c>
      <c r="E4357" s="10" t="s">
        <v>42</v>
      </c>
      <c r="F4357" s="12">
        <v>2024.0</v>
      </c>
      <c r="G4357" s="13" t="s">
        <v>13</v>
      </c>
      <c r="H4357" s="14" t="s">
        <v>131</v>
      </c>
      <c r="I4357" s="12">
        <v>200.0</v>
      </c>
      <c r="J4357" s="15" t="str">
        <f t="shared" si="1"/>
        <v>Relevant</v>
      </c>
    </row>
    <row r="4358" ht="22.5" customHeight="1">
      <c r="A4358" s="9" t="s">
        <v>12664</v>
      </c>
      <c r="B4358" s="10">
        <v>45634.53364583333</v>
      </c>
      <c r="C4358" s="11" t="s">
        <v>12665</v>
      </c>
      <c r="D4358" s="12">
        <v>12.0</v>
      </c>
      <c r="E4358" s="10" t="s">
        <v>26</v>
      </c>
      <c r="F4358" s="12">
        <v>2024.0</v>
      </c>
      <c r="G4358" s="13" t="s">
        <v>13</v>
      </c>
      <c r="H4358" s="14" t="s">
        <v>12666</v>
      </c>
      <c r="I4358" s="12">
        <v>5737.0</v>
      </c>
      <c r="J4358" s="15" t="str">
        <f t="shared" si="1"/>
        <v>Irrelevant</v>
      </c>
    </row>
    <row r="4359" ht="22.5" customHeight="1">
      <c r="A4359" s="9" t="s">
        <v>12667</v>
      </c>
      <c r="B4359" s="10">
        <v>45606.66243055555</v>
      </c>
      <c r="C4359" s="11" t="s">
        <v>12668</v>
      </c>
      <c r="D4359" s="12">
        <v>11.0</v>
      </c>
      <c r="E4359" s="10" t="s">
        <v>17</v>
      </c>
      <c r="F4359" s="12">
        <v>2024.0</v>
      </c>
      <c r="G4359" s="13" t="s">
        <v>13</v>
      </c>
      <c r="H4359" s="14" t="s">
        <v>100</v>
      </c>
      <c r="I4359" s="12">
        <v>331.0</v>
      </c>
      <c r="J4359" s="15" t="str">
        <f t="shared" si="1"/>
        <v>Relevant</v>
      </c>
    </row>
    <row r="4360" ht="22.5" customHeight="1">
      <c r="A4360" s="9" t="s">
        <v>12669</v>
      </c>
      <c r="B4360" s="10">
        <v>45432.78226851852</v>
      </c>
      <c r="C4360" s="11" t="s">
        <v>12670</v>
      </c>
      <c r="D4360" s="12">
        <v>5.0</v>
      </c>
      <c r="E4360" s="10" t="s">
        <v>21</v>
      </c>
      <c r="F4360" s="12">
        <v>2024.0</v>
      </c>
      <c r="G4360" s="13" t="s">
        <v>12671</v>
      </c>
      <c r="H4360" s="14" t="s">
        <v>12672</v>
      </c>
      <c r="I4360" s="12">
        <v>960.0</v>
      </c>
      <c r="J4360" s="15" t="str">
        <f t="shared" si="1"/>
        <v>Irrelevant</v>
      </c>
    </row>
    <row r="4361" ht="22.5" customHeight="1">
      <c r="A4361" s="9" t="s">
        <v>12673</v>
      </c>
      <c r="B4361" s="10">
        <v>45696.876122685186</v>
      </c>
      <c r="C4361" s="11" t="s">
        <v>12674</v>
      </c>
      <c r="D4361" s="12">
        <v>2.0</v>
      </c>
      <c r="E4361" s="10" t="s">
        <v>12</v>
      </c>
      <c r="F4361" s="12">
        <v>2025.0</v>
      </c>
      <c r="G4361" s="13" t="s">
        <v>13</v>
      </c>
      <c r="H4361" s="14" t="s">
        <v>14</v>
      </c>
      <c r="I4361" s="12">
        <v>13580.0</v>
      </c>
      <c r="J4361" s="15" t="str">
        <f t="shared" si="1"/>
        <v>Relevant</v>
      </c>
    </row>
    <row r="4362" ht="22.5" customHeight="1">
      <c r="A4362" s="9" t="s">
        <v>12675</v>
      </c>
      <c r="B4362" s="10">
        <v>45697.226539351854</v>
      </c>
      <c r="C4362" s="11" t="s">
        <v>12676</v>
      </c>
      <c r="D4362" s="12">
        <v>2.0</v>
      </c>
      <c r="E4362" s="10" t="s">
        <v>12</v>
      </c>
      <c r="F4362" s="12">
        <v>2025.0</v>
      </c>
      <c r="G4362" s="13" t="s">
        <v>13</v>
      </c>
      <c r="H4362" s="14" t="s">
        <v>14</v>
      </c>
      <c r="I4362" s="12">
        <v>261.0</v>
      </c>
      <c r="J4362" s="15" t="str">
        <f t="shared" si="1"/>
        <v>Relevant</v>
      </c>
    </row>
    <row r="4363" ht="22.5" customHeight="1">
      <c r="A4363" s="9" t="s">
        <v>12677</v>
      </c>
      <c r="B4363" s="10">
        <v>45614.78805555555</v>
      </c>
      <c r="C4363" s="11" t="s">
        <v>12678</v>
      </c>
      <c r="D4363" s="12">
        <v>11.0</v>
      </c>
      <c r="E4363" s="10" t="s">
        <v>17</v>
      </c>
      <c r="F4363" s="12">
        <v>2024.0</v>
      </c>
      <c r="G4363" s="13" t="s">
        <v>12679</v>
      </c>
      <c r="H4363" s="14" t="s">
        <v>12680</v>
      </c>
      <c r="I4363" s="12">
        <v>8026530.0</v>
      </c>
      <c r="J4363" s="15" t="str">
        <f t="shared" si="1"/>
        <v>Irrelevant</v>
      </c>
    </row>
    <row r="4364" ht="22.5" customHeight="1">
      <c r="A4364" s="9" t="s">
        <v>12681</v>
      </c>
      <c r="B4364" s="10">
        <v>45607.75429398148</v>
      </c>
      <c r="C4364" s="11" t="s">
        <v>12682</v>
      </c>
      <c r="D4364" s="12">
        <v>11.0</v>
      </c>
      <c r="E4364" s="10" t="s">
        <v>17</v>
      </c>
      <c r="F4364" s="12">
        <v>2024.0</v>
      </c>
      <c r="G4364" s="13" t="s">
        <v>13</v>
      </c>
      <c r="H4364" s="14" t="s">
        <v>12683</v>
      </c>
      <c r="I4364" s="12">
        <v>6807.0</v>
      </c>
      <c r="J4364" s="15" t="str">
        <f t="shared" si="1"/>
        <v>Relevant</v>
      </c>
    </row>
    <row r="4365" ht="22.5" customHeight="1">
      <c r="A4365" s="9" t="s">
        <v>12684</v>
      </c>
      <c r="B4365" s="10">
        <v>45604.6843575463</v>
      </c>
      <c r="C4365" s="11" t="s">
        <v>6413</v>
      </c>
      <c r="D4365" s="12">
        <v>11.0</v>
      </c>
      <c r="E4365" s="10" t="s">
        <v>17</v>
      </c>
      <c r="F4365" s="12">
        <v>2024.0</v>
      </c>
      <c r="G4365" s="13" t="s">
        <v>12685</v>
      </c>
      <c r="H4365" s="14" t="s">
        <v>12686</v>
      </c>
      <c r="I4365" s="12">
        <v>1.0830293E7</v>
      </c>
      <c r="J4365" s="15" t="str">
        <f t="shared" si="1"/>
        <v>Relevant</v>
      </c>
    </row>
    <row r="4366" ht="22.5" customHeight="1">
      <c r="A4366" s="9" t="s">
        <v>12687</v>
      </c>
      <c r="B4366" s="10">
        <v>45599.83826085648</v>
      </c>
      <c r="C4366" s="11" t="s">
        <v>12688</v>
      </c>
      <c r="D4366" s="12">
        <v>11.0</v>
      </c>
      <c r="E4366" s="10" t="s">
        <v>17</v>
      </c>
      <c r="F4366" s="12">
        <v>2024.0</v>
      </c>
      <c r="G4366" s="13" t="s">
        <v>12689</v>
      </c>
      <c r="H4366" s="14" t="s">
        <v>12690</v>
      </c>
      <c r="I4366" s="12">
        <v>7850902.0</v>
      </c>
      <c r="J4366" s="15" t="str">
        <f t="shared" si="1"/>
        <v>Relevant</v>
      </c>
    </row>
    <row r="4367" ht="22.5" customHeight="1">
      <c r="A4367" s="9" t="s">
        <v>12691</v>
      </c>
      <c r="B4367" s="10">
        <v>45677.64680555555</v>
      </c>
      <c r="C4367" s="11" t="s">
        <v>12692</v>
      </c>
      <c r="D4367" s="12">
        <v>1.0</v>
      </c>
      <c r="E4367" s="10" t="s">
        <v>70</v>
      </c>
      <c r="F4367" s="12">
        <v>2025.0</v>
      </c>
      <c r="G4367" s="13" t="s">
        <v>13</v>
      </c>
      <c r="H4367" s="14" t="s">
        <v>12693</v>
      </c>
      <c r="I4367" s="12">
        <v>243.0</v>
      </c>
      <c r="J4367" s="15" t="str">
        <f t="shared" si="1"/>
        <v>Relevant</v>
      </c>
    </row>
    <row r="4368" ht="22.5" customHeight="1">
      <c r="A4368" s="9" t="s">
        <v>12694</v>
      </c>
      <c r="B4368" s="10">
        <v>45626.82027777778</v>
      </c>
      <c r="C4368" s="11" t="s">
        <v>12695</v>
      </c>
      <c r="D4368" s="12">
        <v>11.0</v>
      </c>
      <c r="E4368" s="10" t="s">
        <v>17</v>
      </c>
      <c r="F4368" s="12">
        <v>2024.0</v>
      </c>
      <c r="G4368" s="13" t="s">
        <v>13</v>
      </c>
      <c r="H4368" s="14" t="s">
        <v>7246</v>
      </c>
      <c r="I4368" s="12">
        <v>730.0</v>
      </c>
      <c r="J4368" s="15" t="str">
        <f t="shared" si="1"/>
        <v>Relevant</v>
      </c>
    </row>
    <row r="4369" ht="22.5" customHeight="1">
      <c r="A4369" s="9" t="s">
        <v>12696</v>
      </c>
      <c r="B4369" s="10">
        <v>45616.76260644676</v>
      </c>
      <c r="C4369" s="11" t="s">
        <v>12697</v>
      </c>
      <c r="D4369" s="12">
        <v>11.0</v>
      </c>
      <c r="E4369" s="10" t="s">
        <v>17</v>
      </c>
      <c r="F4369" s="12">
        <v>2024.0</v>
      </c>
      <c r="G4369" s="13" t="s">
        <v>12698</v>
      </c>
      <c r="H4369" s="14" t="s">
        <v>12699</v>
      </c>
      <c r="I4369" s="12">
        <v>409.0</v>
      </c>
      <c r="J4369" s="15" t="str">
        <f t="shared" si="1"/>
        <v>Relevant</v>
      </c>
    </row>
    <row r="4370" ht="22.5" customHeight="1">
      <c r="A4370" s="9" t="s">
        <v>12700</v>
      </c>
      <c r="B4370" s="10">
        <v>45743.477060185185</v>
      </c>
      <c r="C4370" s="11" t="s">
        <v>12701</v>
      </c>
      <c r="D4370" s="12">
        <v>3.0</v>
      </c>
      <c r="E4370" s="10" t="s">
        <v>59</v>
      </c>
      <c r="F4370" s="12">
        <v>2025.0</v>
      </c>
      <c r="G4370" s="13" t="s">
        <v>13</v>
      </c>
      <c r="H4370" s="14" t="s">
        <v>204</v>
      </c>
      <c r="I4370" s="12">
        <v>966.0</v>
      </c>
      <c r="J4370" s="15" t="str">
        <f t="shared" si="1"/>
        <v>Relevant</v>
      </c>
    </row>
    <row r="4371" ht="22.5" customHeight="1">
      <c r="A4371" s="9" t="s">
        <v>12702</v>
      </c>
      <c r="B4371" s="10">
        <v>45603.29568287037</v>
      </c>
      <c r="C4371" s="11" t="s">
        <v>11567</v>
      </c>
      <c r="D4371" s="12">
        <v>11.0</v>
      </c>
      <c r="E4371" s="10" t="s">
        <v>17</v>
      </c>
      <c r="F4371" s="12">
        <v>2024.0</v>
      </c>
      <c r="G4371" s="13" t="s">
        <v>12703</v>
      </c>
      <c r="H4371" s="14" t="s">
        <v>12704</v>
      </c>
      <c r="I4371" s="12">
        <v>8443435.0</v>
      </c>
      <c r="J4371" s="15" t="str">
        <f t="shared" si="1"/>
        <v>Irrelevant</v>
      </c>
    </row>
    <row r="4372" ht="22.5" customHeight="1">
      <c r="A4372" s="9" t="s">
        <v>12705</v>
      </c>
      <c r="B4372" s="10">
        <v>45617.95195601852</v>
      </c>
      <c r="C4372" s="11" t="s">
        <v>12706</v>
      </c>
      <c r="D4372" s="12">
        <v>11.0</v>
      </c>
      <c r="E4372" s="10" t="s">
        <v>17</v>
      </c>
      <c r="F4372" s="12">
        <v>2024.0</v>
      </c>
      <c r="G4372" s="13" t="s">
        <v>12707</v>
      </c>
      <c r="H4372" s="14" t="s">
        <v>12708</v>
      </c>
      <c r="I4372" s="12">
        <v>1146.0</v>
      </c>
      <c r="J4372" s="15" t="str">
        <f t="shared" si="1"/>
        <v>Relevant</v>
      </c>
    </row>
    <row r="4373" ht="22.5" customHeight="1">
      <c r="A4373" s="9" t="s">
        <v>12709</v>
      </c>
      <c r="B4373" s="10">
        <v>45599.43612268518</v>
      </c>
      <c r="C4373" s="11" t="s">
        <v>12710</v>
      </c>
      <c r="D4373" s="12">
        <v>11.0</v>
      </c>
      <c r="E4373" s="10" t="s">
        <v>17</v>
      </c>
      <c r="F4373" s="12">
        <v>2024.0</v>
      </c>
      <c r="G4373" s="13" t="s">
        <v>13</v>
      </c>
      <c r="H4373" s="14" t="s">
        <v>12711</v>
      </c>
      <c r="I4373" s="12">
        <v>2438.0</v>
      </c>
      <c r="J4373" s="15" t="str">
        <f t="shared" si="1"/>
        <v>Irrelevant</v>
      </c>
    </row>
    <row r="4374" ht="22.5" customHeight="1">
      <c r="A4374" s="9" t="s">
        <v>12712</v>
      </c>
      <c r="B4374" s="10">
        <v>45719.95471064815</v>
      </c>
      <c r="C4374" s="11" t="s">
        <v>12713</v>
      </c>
      <c r="D4374" s="12">
        <v>3.0</v>
      </c>
      <c r="E4374" s="10" t="s">
        <v>59</v>
      </c>
      <c r="F4374" s="12">
        <v>2025.0</v>
      </c>
      <c r="G4374" s="13" t="s">
        <v>13</v>
      </c>
      <c r="H4374" s="14" t="s">
        <v>279</v>
      </c>
      <c r="I4374" s="12">
        <v>4799.0</v>
      </c>
      <c r="J4374" s="15" t="str">
        <f t="shared" si="1"/>
        <v>Irrelevant</v>
      </c>
    </row>
    <row r="4375" ht="22.5" customHeight="1">
      <c r="A4375" s="9" t="s">
        <v>12714</v>
      </c>
      <c r="B4375" s="10">
        <v>45625.57413194444</v>
      </c>
      <c r="C4375" s="11" t="s">
        <v>12715</v>
      </c>
      <c r="D4375" s="12">
        <v>11.0</v>
      </c>
      <c r="E4375" s="10" t="s">
        <v>17</v>
      </c>
      <c r="F4375" s="12">
        <v>2024.0</v>
      </c>
      <c r="G4375" s="13" t="s">
        <v>13</v>
      </c>
      <c r="H4375" s="14" t="s">
        <v>199</v>
      </c>
      <c r="I4375" s="12">
        <v>2265.0</v>
      </c>
      <c r="J4375" s="15" t="str">
        <f t="shared" si="1"/>
        <v>Relevant</v>
      </c>
    </row>
    <row r="4376" ht="22.5" customHeight="1">
      <c r="A4376" s="9" t="s">
        <v>12716</v>
      </c>
      <c r="B4376" s="10">
        <v>45609.38959490741</v>
      </c>
      <c r="C4376" s="11" t="s">
        <v>12717</v>
      </c>
      <c r="D4376" s="12">
        <v>11.0</v>
      </c>
      <c r="E4376" s="10" t="s">
        <v>17</v>
      </c>
      <c r="F4376" s="12">
        <v>2024.0</v>
      </c>
      <c r="G4376" s="13" t="s">
        <v>13</v>
      </c>
      <c r="H4376" s="14" t="s">
        <v>12718</v>
      </c>
      <c r="I4376" s="12">
        <v>2523.0</v>
      </c>
      <c r="J4376" s="15" t="str">
        <f t="shared" si="1"/>
        <v>Relevant</v>
      </c>
    </row>
    <row r="4377" ht="22.5" customHeight="1">
      <c r="A4377" s="9" t="s">
        <v>12719</v>
      </c>
      <c r="B4377" s="10">
        <v>45610.073623923614</v>
      </c>
      <c r="C4377" s="11" t="s">
        <v>12720</v>
      </c>
      <c r="D4377" s="12">
        <v>11.0</v>
      </c>
      <c r="E4377" s="10" t="s">
        <v>17</v>
      </c>
      <c r="F4377" s="12">
        <v>2024.0</v>
      </c>
      <c r="G4377" s="13" t="s">
        <v>12721</v>
      </c>
      <c r="H4377" s="14" t="s">
        <v>12722</v>
      </c>
      <c r="I4377" s="12">
        <v>1.0830293E7</v>
      </c>
      <c r="J4377" s="15" t="str">
        <f t="shared" si="1"/>
        <v>Relevant</v>
      </c>
    </row>
    <row r="4378" ht="22.5" customHeight="1">
      <c r="A4378" s="9" t="s">
        <v>12723</v>
      </c>
      <c r="B4378" s="10">
        <v>45586.81581018519</v>
      </c>
      <c r="C4378" s="11" t="s">
        <v>12724</v>
      </c>
      <c r="D4378" s="12">
        <v>10.0</v>
      </c>
      <c r="E4378" s="10" t="s">
        <v>42</v>
      </c>
      <c r="F4378" s="12">
        <v>2024.0</v>
      </c>
      <c r="G4378" s="13" t="s">
        <v>13</v>
      </c>
      <c r="H4378" s="14" t="s">
        <v>175</v>
      </c>
      <c r="I4378" s="12">
        <v>799.0</v>
      </c>
      <c r="J4378" s="15" t="str">
        <f t="shared" si="1"/>
        <v>Irrelevant</v>
      </c>
    </row>
    <row r="4379" ht="22.5" customHeight="1">
      <c r="A4379" s="9" t="s">
        <v>12725</v>
      </c>
      <c r="B4379" s="10">
        <v>45596.63584490741</v>
      </c>
      <c r="C4379" s="11" t="s">
        <v>12726</v>
      </c>
      <c r="D4379" s="12">
        <v>10.0</v>
      </c>
      <c r="E4379" s="10" t="s">
        <v>42</v>
      </c>
      <c r="F4379" s="12">
        <v>2024.0</v>
      </c>
      <c r="G4379" s="13" t="s">
        <v>12727</v>
      </c>
      <c r="H4379" s="14" t="s">
        <v>12728</v>
      </c>
      <c r="I4379" s="12">
        <v>6822.0</v>
      </c>
      <c r="J4379" s="15" t="str">
        <f t="shared" si="1"/>
        <v>Irrelevant</v>
      </c>
    </row>
    <row r="4380" ht="22.5" customHeight="1">
      <c r="A4380" s="9" t="s">
        <v>12729</v>
      </c>
      <c r="B4380" s="10">
        <v>45589.461481481485</v>
      </c>
      <c r="C4380" s="11" t="s">
        <v>12730</v>
      </c>
      <c r="D4380" s="12">
        <v>10.0</v>
      </c>
      <c r="E4380" s="10" t="s">
        <v>42</v>
      </c>
      <c r="F4380" s="12">
        <v>2024.0</v>
      </c>
      <c r="G4380" s="13" t="s">
        <v>13</v>
      </c>
      <c r="H4380" s="14" t="s">
        <v>848</v>
      </c>
      <c r="I4380" s="12">
        <v>29.0</v>
      </c>
      <c r="J4380" s="15" t="str">
        <f t="shared" si="1"/>
        <v>Relevant</v>
      </c>
    </row>
    <row r="4381" ht="22.5" customHeight="1">
      <c r="A4381" s="9" t="s">
        <v>12731</v>
      </c>
      <c r="B4381" s="10">
        <v>45616.00104166667</v>
      </c>
      <c r="C4381" s="11" t="s">
        <v>530</v>
      </c>
      <c r="D4381" s="12">
        <v>11.0</v>
      </c>
      <c r="E4381" s="10" t="s">
        <v>17</v>
      </c>
      <c r="F4381" s="12">
        <v>2024.0</v>
      </c>
      <c r="G4381" s="13" t="s">
        <v>13</v>
      </c>
      <c r="H4381" s="14" t="s">
        <v>12732</v>
      </c>
      <c r="I4381" s="12">
        <v>2645.0</v>
      </c>
      <c r="J4381" s="15" t="str">
        <f t="shared" si="1"/>
        <v>Relevant</v>
      </c>
    </row>
    <row r="4382" ht="22.5" customHeight="1">
      <c r="A4382" s="9" t="s">
        <v>12733</v>
      </c>
      <c r="B4382" s="10">
        <v>45597.284953703704</v>
      </c>
      <c r="C4382" s="11" t="s">
        <v>12734</v>
      </c>
      <c r="D4382" s="12">
        <v>11.0</v>
      </c>
      <c r="E4382" s="10" t="s">
        <v>17</v>
      </c>
      <c r="F4382" s="12">
        <v>2024.0</v>
      </c>
      <c r="G4382" s="13" t="s">
        <v>12735</v>
      </c>
      <c r="H4382" s="14" t="s">
        <v>12736</v>
      </c>
      <c r="I4382" s="12">
        <v>8026530.0</v>
      </c>
      <c r="J4382" s="15" t="str">
        <f t="shared" si="1"/>
        <v>Relevant</v>
      </c>
    </row>
    <row r="4383" ht="22.5" customHeight="1">
      <c r="A4383" s="9" t="s">
        <v>12737</v>
      </c>
      <c r="B4383" s="10">
        <v>45628.37</v>
      </c>
      <c r="C4383" s="11" t="s">
        <v>12738</v>
      </c>
      <c r="D4383" s="12">
        <v>12.0</v>
      </c>
      <c r="E4383" s="10" t="s">
        <v>26</v>
      </c>
      <c r="F4383" s="12">
        <v>2024.0</v>
      </c>
      <c r="G4383" s="13" t="s">
        <v>13</v>
      </c>
      <c r="H4383" s="14" t="s">
        <v>12739</v>
      </c>
      <c r="I4383" s="12">
        <v>10350.0</v>
      </c>
      <c r="J4383" s="15" t="str">
        <f t="shared" si="1"/>
        <v>Relevant</v>
      </c>
    </row>
    <row r="4384" ht="22.5" customHeight="1">
      <c r="A4384" s="9" t="s">
        <v>12740</v>
      </c>
      <c r="B4384" s="10">
        <v>45614.92221064815</v>
      </c>
      <c r="C4384" s="11" t="s">
        <v>12741</v>
      </c>
      <c r="D4384" s="12">
        <v>11.0</v>
      </c>
      <c r="E4384" s="10" t="s">
        <v>17</v>
      </c>
      <c r="F4384" s="12">
        <v>2024.0</v>
      </c>
      <c r="G4384" s="13" t="s">
        <v>13</v>
      </c>
      <c r="H4384" s="14" t="s">
        <v>423</v>
      </c>
      <c r="I4384" s="12">
        <v>577.0</v>
      </c>
      <c r="J4384" s="15" t="str">
        <f t="shared" si="1"/>
        <v>Relevant</v>
      </c>
    </row>
    <row r="4385" ht="22.5" customHeight="1">
      <c r="A4385" s="9" t="s">
        <v>12742</v>
      </c>
      <c r="B4385" s="10">
        <v>45578.55134259259</v>
      </c>
      <c r="C4385" s="11" t="s">
        <v>12743</v>
      </c>
      <c r="D4385" s="12">
        <v>10.0</v>
      </c>
      <c r="E4385" s="10" t="s">
        <v>42</v>
      </c>
      <c r="F4385" s="12">
        <v>2024.0</v>
      </c>
      <c r="G4385" s="13" t="s">
        <v>13</v>
      </c>
      <c r="H4385" s="14" t="s">
        <v>6683</v>
      </c>
      <c r="I4385" s="12">
        <v>1241.0</v>
      </c>
      <c r="J4385" s="15" t="str">
        <f t="shared" si="1"/>
        <v>Relevant</v>
      </c>
    </row>
    <row r="4386" ht="22.5" customHeight="1">
      <c r="A4386" s="9" t="s">
        <v>12744</v>
      </c>
      <c r="B4386" s="10">
        <v>45579.76688657407</v>
      </c>
      <c r="C4386" s="11" t="s">
        <v>12745</v>
      </c>
      <c r="D4386" s="12">
        <v>10.0</v>
      </c>
      <c r="E4386" s="10" t="s">
        <v>42</v>
      </c>
      <c r="F4386" s="12">
        <v>2024.0</v>
      </c>
      <c r="G4386" s="13" t="s">
        <v>13</v>
      </c>
      <c r="H4386" s="14" t="s">
        <v>642</v>
      </c>
      <c r="I4386" s="12">
        <v>12.0</v>
      </c>
      <c r="J4386" s="15" t="str">
        <f t="shared" si="1"/>
        <v>Relevant</v>
      </c>
    </row>
    <row r="4387" ht="22.5" customHeight="1">
      <c r="A4387" s="9" t="s">
        <v>12746</v>
      </c>
      <c r="B4387" s="10">
        <v>45604.450277777774</v>
      </c>
      <c r="C4387" s="11" t="s">
        <v>12747</v>
      </c>
      <c r="D4387" s="12">
        <v>11.0</v>
      </c>
      <c r="E4387" s="10" t="s">
        <v>17</v>
      </c>
      <c r="F4387" s="12">
        <v>2024.0</v>
      </c>
      <c r="G4387" s="13" t="s">
        <v>12748</v>
      </c>
      <c r="H4387" s="14" t="s">
        <v>12749</v>
      </c>
      <c r="I4387" s="12">
        <v>8026530.0</v>
      </c>
      <c r="J4387" s="15" t="str">
        <f t="shared" si="1"/>
        <v>Relevant</v>
      </c>
    </row>
    <row r="4388" ht="22.5" customHeight="1">
      <c r="A4388" s="9" t="s">
        <v>12750</v>
      </c>
      <c r="B4388" s="10">
        <v>45651.81606481481</v>
      </c>
      <c r="C4388" s="11" t="s">
        <v>12751</v>
      </c>
      <c r="D4388" s="12">
        <v>12.0</v>
      </c>
      <c r="E4388" s="10" t="s">
        <v>26</v>
      </c>
      <c r="F4388" s="12">
        <v>2024.0</v>
      </c>
      <c r="G4388" s="13" t="s">
        <v>13</v>
      </c>
      <c r="H4388" s="14" t="s">
        <v>12752</v>
      </c>
      <c r="I4388" s="12">
        <v>695.0</v>
      </c>
      <c r="J4388" s="15" t="str">
        <f t="shared" si="1"/>
        <v>Relevant</v>
      </c>
    </row>
    <row r="4389" ht="22.5" customHeight="1">
      <c r="A4389" s="9" t="s">
        <v>12753</v>
      </c>
      <c r="B4389" s="10">
        <v>45548.64581018518</v>
      </c>
      <c r="C4389" s="11" t="s">
        <v>12754</v>
      </c>
      <c r="D4389" s="12">
        <v>9.0</v>
      </c>
      <c r="E4389" s="10" t="s">
        <v>114</v>
      </c>
      <c r="F4389" s="12">
        <v>2024.0</v>
      </c>
      <c r="G4389" s="13" t="s">
        <v>13</v>
      </c>
      <c r="H4389" s="14" t="s">
        <v>1426</v>
      </c>
      <c r="I4389" s="12">
        <v>139.0</v>
      </c>
      <c r="J4389" s="15" t="str">
        <f t="shared" si="1"/>
        <v>Irrelevant</v>
      </c>
    </row>
    <row r="4390" ht="22.5" customHeight="1">
      <c r="A4390" s="9" t="s">
        <v>12755</v>
      </c>
      <c r="B4390" s="10">
        <v>45729.96875</v>
      </c>
      <c r="C4390" s="11" t="s">
        <v>12756</v>
      </c>
      <c r="D4390" s="12">
        <v>3.0</v>
      </c>
      <c r="E4390" s="10" t="s">
        <v>59</v>
      </c>
      <c r="F4390" s="12">
        <v>2025.0</v>
      </c>
      <c r="G4390" s="13" t="s">
        <v>12757</v>
      </c>
      <c r="H4390" s="14" t="s">
        <v>12758</v>
      </c>
      <c r="I4390" s="12">
        <v>61714.0</v>
      </c>
      <c r="J4390" s="15" t="str">
        <f t="shared" si="1"/>
        <v>Irrelevant</v>
      </c>
    </row>
    <row r="4391" ht="22.5" customHeight="1">
      <c r="A4391" s="9" t="s">
        <v>12759</v>
      </c>
      <c r="B4391" s="10">
        <v>45641.36450231481</v>
      </c>
      <c r="C4391" s="11" t="s">
        <v>12760</v>
      </c>
      <c r="D4391" s="12">
        <v>12.0</v>
      </c>
      <c r="E4391" s="10" t="s">
        <v>26</v>
      </c>
      <c r="F4391" s="12">
        <v>2024.0</v>
      </c>
      <c r="G4391" s="13" t="s">
        <v>13</v>
      </c>
      <c r="H4391" s="14" t="s">
        <v>9650</v>
      </c>
      <c r="I4391" s="12">
        <v>172.0</v>
      </c>
      <c r="J4391" s="15" t="str">
        <f t="shared" si="1"/>
        <v>Relevant</v>
      </c>
    </row>
    <row r="4392" ht="22.5" customHeight="1">
      <c r="A4392" s="9" t="s">
        <v>12761</v>
      </c>
      <c r="B4392" s="10">
        <v>45591.41085648148</v>
      </c>
      <c r="C4392" s="11" t="s">
        <v>12762</v>
      </c>
      <c r="D4392" s="12">
        <v>10.0</v>
      </c>
      <c r="E4392" s="10" t="s">
        <v>42</v>
      </c>
      <c r="F4392" s="12">
        <v>2024.0</v>
      </c>
      <c r="G4392" s="13" t="s">
        <v>13</v>
      </c>
      <c r="H4392" s="14" t="s">
        <v>4690</v>
      </c>
      <c r="I4392" s="12">
        <v>150.0</v>
      </c>
      <c r="J4392" s="15" t="str">
        <f t="shared" si="1"/>
        <v>Irrelevant</v>
      </c>
    </row>
    <row r="4393" ht="22.5" customHeight="1">
      <c r="A4393" s="9" t="s">
        <v>12763</v>
      </c>
      <c r="B4393" s="10">
        <v>45710.77175925926</v>
      </c>
      <c r="C4393" s="11" t="s">
        <v>12764</v>
      </c>
      <c r="D4393" s="12">
        <v>2.0</v>
      </c>
      <c r="E4393" s="10" t="s">
        <v>12</v>
      </c>
      <c r="F4393" s="12">
        <v>2025.0</v>
      </c>
      <c r="G4393" s="13" t="s">
        <v>13</v>
      </c>
      <c r="H4393" s="14" t="s">
        <v>52</v>
      </c>
      <c r="I4393" s="12">
        <v>14.0</v>
      </c>
      <c r="J4393" s="15" t="str">
        <f t="shared" si="1"/>
        <v>Relevant</v>
      </c>
    </row>
    <row r="4394" ht="22.5" customHeight="1">
      <c r="A4394" s="9" t="s">
        <v>12765</v>
      </c>
      <c r="B4394" s="10">
        <v>45577.88597222222</v>
      </c>
      <c r="C4394" s="11" t="s">
        <v>12766</v>
      </c>
      <c r="D4394" s="12">
        <v>10.0</v>
      </c>
      <c r="E4394" s="10" t="s">
        <v>42</v>
      </c>
      <c r="F4394" s="12">
        <v>2024.0</v>
      </c>
      <c r="G4394" s="13" t="s">
        <v>13</v>
      </c>
      <c r="H4394" s="14" t="s">
        <v>12767</v>
      </c>
      <c r="I4394" s="12">
        <v>26382.0</v>
      </c>
      <c r="J4394" s="15" t="str">
        <f t="shared" si="1"/>
        <v>Relevant</v>
      </c>
    </row>
    <row r="4395" ht="22.5" customHeight="1">
      <c r="A4395" s="9" t="s">
        <v>12768</v>
      </c>
      <c r="B4395" s="10">
        <v>45644.09652777778</v>
      </c>
      <c r="C4395" s="11" t="s">
        <v>12769</v>
      </c>
      <c r="D4395" s="12">
        <v>12.0</v>
      </c>
      <c r="E4395" s="10" t="s">
        <v>26</v>
      </c>
      <c r="F4395" s="12">
        <v>2024.0</v>
      </c>
      <c r="G4395" s="13" t="s">
        <v>13</v>
      </c>
      <c r="H4395" s="14" t="s">
        <v>357</v>
      </c>
      <c r="I4395" s="12">
        <v>0.0</v>
      </c>
      <c r="J4395" s="15" t="str">
        <f t="shared" si="1"/>
        <v>Relevant</v>
      </c>
    </row>
    <row r="4396" ht="22.5" customHeight="1">
      <c r="A4396" s="9" t="s">
        <v>12770</v>
      </c>
      <c r="B4396" s="10">
        <v>45696.82890046296</v>
      </c>
      <c r="C4396" s="11" t="s">
        <v>12771</v>
      </c>
      <c r="D4396" s="12">
        <v>2.0</v>
      </c>
      <c r="E4396" s="10" t="s">
        <v>12</v>
      </c>
      <c r="F4396" s="12">
        <v>2025.0</v>
      </c>
      <c r="G4396" s="13" t="s">
        <v>13</v>
      </c>
      <c r="H4396" s="14" t="s">
        <v>14</v>
      </c>
      <c r="I4396" s="12">
        <v>54.0</v>
      </c>
      <c r="J4396" s="15" t="str">
        <f t="shared" si="1"/>
        <v>Relevant</v>
      </c>
    </row>
    <row r="4397" ht="22.5" customHeight="1">
      <c r="A4397" s="9" t="s">
        <v>12772</v>
      </c>
      <c r="B4397" s="10">
        <v>45696.95512731482</v>
      </c>
      <c r="C4397" s="11" t="s">
        <v>12773</v>
      </c>
      <c r="D4397" s="12">
        <v>2.0</v>
      </c>
      <c r="E4397" s="10" t="s">
        <v>12</v>
      </c>
      <c r="F4397" s="12">
        <v>2025.0</v>
      </c>
      <c r="G4397" s="13" t="s">
        <v>13</v>
      </c>
      <c r="H4397" s="14" t="s">
        <v>14</v>
      </c>
      <c r="I4397" s="12">
        <v>737.0</v>
      </c>
      <c r="J4397" s="15" t="str">
        <f t="shared" si="1"/>
        <v>Relevant</v>
      </c>
    </row>
    <row r="4398" ht="22.5" customHeight="1">
      <c r="A4398" s="9" t="s">
        <v>12774</v>
      </c>
      <c r="B4398" s="10">
        <v>45625.84554398148</v>
      </c>
      <c r="C4398" s="11" t="s">
        <v>12775</v>
      </c>
      <c r="D4398" s="12">
        <v>11.0</v>
      </c>
      <c r="E4398" s="10" t="s">
        <v>17</v>
      </c>
      <c r="F4398" s="12">
        <v>2024.0</v>
      </c>
      <c r="G4398" s="13" t="s">
        <v>13</v>
      </c>
      <c r="H4398" s="14" t="s">
        <v>2680</v>
      </c>
      <c r="I4398" s="12">
        <v>9718.0</v>
      </c>
      <c r="J4398" s="15" t="str">
        <f t="shared" si="1"/>
        <v>Relevant</v>
      </c>
    </row>
    <row r="4399" ht="22.5" customHeight="1">
      <c r="A4399" s="9" t="s">
        <v>12776</v>
      </c>
      <c r="B4399" s="10">
        <v>45524.25</v>
      </c>
      <c r="C4399" s="11" t="s">
        <v>425</v>
      </c>
      <c r="D4399" s="12">
        <v>8.0</v>
      </c>
      <c r="E4399" s="10" t="s">
        <v>167</v>
      </c>
      <c r="F4399" s="12">
        <v>2024.0</v>
      </c>
      <c r="G4399" s="13" t="s">
        <v>12777</v>
      </c>
      <c r="H4399" s="14" t="s">
        <v>12778</v>
      </c>
      <c r="I4399" s="12">
        <v>7489320.0</v>
      </c>
      <c r="J4399" s="15" t="str">
        <f t="shared" si="1"/>
        <v>Irrelevant</v>
      </c>
    </row>
    <row r="4400" ht="22.5" customHeight="1">
      <c r="A4400" s="9" t="s">
        <v>12779</v>
      </c>
      <c r="B4400" s="10">
        <v>45696.83243055556</v>
      </c>
      <c r="C4400" s="11" t="s">
        <v>12780</v>
      </c>
      <c r="D4400" s="12">
        <v>2.0</v>
      </c>
      <c r="E4400" s="10" t="s">
        <v>12</v>
      </c>
      <c r="F4400" s="12">
        <v>2025.0</v>
      </c>
      <c r="G4400" s="13" t="s">
        <v>13</v>
      </c>
      <c r="H4400" s="14" t="s">
        <v>14</v>
      </c>
      <c r="I4400" s="12">
        <v>1294.0</v>
      </c>
      <c r="J4400" s="15" t="str">
        <f t="shared" si="1"/>
        <v>Relevant</v>
      </c>
    </row>
    <row r="4401" ht="22.5" customHeight="1">
      <c r="A4401" s="9" t="s">
        <v>12781</v>
      </c>
      <c r="B4401" s="10">
        <v>45731.88606481482</v>
      </c>
      <c r="C4401" s="11" t="s">
        <v>12782</v>
      </c>
      <c r="D4401" s="12">
        <v>3.0</v>
      </c>
      <c r="E4401" s="10" t="s">
        <v>59</v>
      </c>
      <c r="F4401" s="12">
        <v>2025.0</v>
      </c>
      <c r="G4401" s="13" t="s">
        <v>13</v>
      </c>
      <c r="H4401" s="14" t="s">
        <v>562</v>
      </c>
      <c r="I4401" s="12">
        <v>258.0</v>
      </c>
      <c r="J4401" s="15" t="str">
        <f t="shared" si="1"/>
        <v>Irrelevant</v>
      </c>
    </row>
    <row r="4402" ht="22.5" customHeight="1">
      <c r="A4402" s="9" t="s">
        <v>12783</v>
      </c>
      <c r="B4402" s="10">
        <v>45643.52658564815</v>
      </c>
      <c r="C4402" s="11" t="s">
        <v>12784</v>
      </c>
      <c r="D4402" s="12">
        <v>12.0</v>
      </c>
      <c r="E4402" s="10" t="s">
        <v>26</v>
      </c>
      <c r="F4402" s="12">
        <v>2024.0</v>
      </c>
      <c r="G4402" s="13" t="s">
        <v>13</v>
      </c>
      <c r="H4402" s="14" t="s">
        <v>12785</v>
      </c>
      <c r="I4402" s="12">
        <v>452.0</v>
      </c>
      <c r="J4402" s="15" t="str">
        <f t="shared" si="1"/>
        <v>Relevant</v>
      </c>
    </row>
    <row r="4403" ht="22.5" customHeight="1">
      <c r="A4403" s="9" t="s">
        <v>12786</v>
      </c>
      <c r="B4403" s="10">
        <v>45606.62331018518</v>
      </c>
      <c r="C4403" s="11" t="s">
        <v>12787</v>
      </c>
      <c r="D4403" s="12">
        <v>11.0</v>
      </c>
      <c r="E4403" s="10" t="s">
        <v>17</v>
      </c>
      <c r="F4403" s="12">
        <v>2024.0</v>
      </c>
      <c r="G4403" s="13" t="s">
        <v>13</v>
      </c>
      <c r="H4403" s="14" t="s">
        <v>100</v>
      </c>
      <c r="I4403" s="12">
        <v>908.0</v>
      </c>
      <c r="J4403" s="15" t="str">
        <f t="shared" si="1"/>
        <v>Relevant</v>
      </c>
    </row>
    <row r="4404" ht="22.5" customHeight="1">
      <c r="A4404" s="9" t="s">
        <v>12788</v>
      </c>
      <c r="B4404" s="10">
        <v>45532.67261378472</v>
      </c>
      <c r="C4404" s="11" t="s">
        <v>12789</v>
      </c>
      <c r="D4404" s="12">
        <v>8.0</v>
      </c>
      <c r="E4404" s="10" t="s">
        <v>167</v>
      </c>
      <c r="F4404" s="12">
        <v>2024.0</v>
      </c>
      <c r="G4404" s="13" t="s">
        <v>12790</v>
      </c>
      <c r="H4404" s="14" t="s">
        <v>9522</v>
      </c>
      <c r="I4404" s="12">
        <v>7223.0</v>
      </c>
      <c r="J4404" s="15" t="str">
        <f t="shared" si="1"/>
        <v>Relevant</v>
      </c>
    </row>
    <row r="4405" ht="22.5" customHeight="1">
      <c r="A4405" s="9" t="s">
        <v>12791</v>
      </c>
      <c r="B4405" s="10">
        <v>45733.78261574074</v>
      </c>
      <c r="C4405" s="11" t="s">
        <v>12792</v>
      </c>
      <c r="D4405" s="12">
        <v>3.0</v>
      </c>
      <c r="E4405" s="10" t="s">
        <v>59</v>
      </c>
      <c r="F4405" s="12">
        <v>2025.0</v>
      </c>
      <c r="G4405" s="13" t="s">
        <v>12793</v>
      </c>
      <c r="H4405" s="14" t="s">
        <v>12794</v>
      </c>
      <c r="I4405" s="12">
        <v>136277.0</v>
      </c>
      <c r="J4405" s="15" t="str">
        <f t="shared" si="1"/>
        <v>Relevant</v>
      </c>
    </row>
    <row r="4406" ht="22.5" customHeight="1">
      <c r="A4406" s="9" t="s">
        <v>12795</v>
      </c>
      <c r="B4406" s="10">
        <v>45611.14171296296</v>
      </c>
      <c r="C4406" s="11" t="s">
        <v>12796</v>
      </c>
      <c r="D4406" s="12">
        <v>11.0</v>
      </c>
      <c r="E4406" s="10" t="s">
        <v>17</v>
      </c>
      <c r="F4406" s="12">
        <v>2024.0</v>
      </c>
      <c r="G4406" s="13" t="s">
        <v>13</v>
      </c>
      <c r="H4406" s="14" t="s">
        <v>47</v>
      </c>
      <c r="I4406" s="12">
        <v>101.0</v>
      </c>
      <c r="J4406" s="15" t="str">
        <f t="shared" si="1"/>
        <v>Relevant</v>
      </c>
    </row>
    <row r="4407" ht="22.5" customHeight="1">
      <c r="A4407" s="9" t="s">
        <v>12797</v>
      </c>
      <c r="B4407" s="10">
        <v>45615.58020833333</v>
      </c>
      <c r="C4407" s="11" t="s">
        <v>4881</v>
      </c>
      <c r="D4407" s="12">
        <v>11.0</v>
      </c>
      <c r="E4407" s="10" t="s">
        <v>17</v>
      </c>
      <c r="F4407" s="12">
        <v>2024.0</v>
      </c>
      <c r="G4407" s="13" t="s">
        <v>12798</v>
      </c>
      <c r="H4407" s="14" t="s">
        <v>12799</v>
      </c>
      <c r="I4407" s="12">
        <v>3353645.0</v>
      </c>
      <c r="J4407" s="15" t="str">
        <f t="shared" si="1"/>
        <v>Relevant</v>
      </c>
    </row>
    <row r="4408" ht="22.5" customHeight="1">
      <c r="A4408" s="9" t="s">
        <v>12800</v>
      </c>
      <c r="B4408" s="10">
        <v>45593.58521990741</v>
      </c>
      <c r="C4408" s="11" t="s">
        <v>12801</v>
      </c>
      <c r="D4408" s="12">
        <v>10.0</v>
      </c>
      <c r="E4408" s="10" t="s">
        <v>42</v>
      </c>
      <c r="F4408" s="12">
        <v>2024.0</v>
      </c>
      <c r="G4408" s="13" t="s">
        <v>13</v>
      </c>
      <c r="H4408" s="14" t="s">
        <v>97</v>
      </c>
      <c r="I4408" s="12">
        <v>186.0</v>
      </c>
      <c r="J4408" s="15" t="str">
        <f t="shared" si="1"/>
        <v>Relevant</v>
      </c>
    </row>
    <row r="4409" ht="22.5" customHeight="1">
      <c r="A4409" s="9" t="s">
        <v>12802</v>
      </c>
      <c r="B4409" s="10">
        <v>45421.363740127315</v>
      </c>
      <c r="C4409" s="11" t="s">
        <v>12803</v>
      </c>
      <c r="D4409" s="12">
        <v>5.0</v>
      </c>
      <c r="E4409" s="10" t="s">
        <v>21</v>
      </c>
      <c r="F4409" s="12">
        <v>2024.0</v>
      </c>
      <c r="G4409" s="13" t="s">
        <v>12804</v>
      </c>
      <c r="H4409" s="14" t="s">
        <v>12805</v>
      </c>
      <c r="I4409" s="12">
        <v>283532.0</v>
      </c>
      <c r="J4409" s="15" t="str">
        <f t="shared" si="1"/>
        <v>Irrelevant</v>
      </c>
    </row>
    <row r="4410" ht="22.5" customHeight="1">
      <c r="A4410" s="9" t="s">
        <v>12806</v>
      </c>
      <c r="B4410" s="10">
        <v>45620.27430556713</v>
      </c>
      <c r="C4410" s="11" t="s">
        <v>12807</v>
      </c>
      <c r="D4410" s="12">
        <v>11.0</v>
      </c>
      <c r="E4410" s="10" t="s">
        <v>17</v>
      </c>
      <c r="F4410" s="12">
        <v>2024.0</v>
      </c>
      <c r="G4410" s="13" t="s">
        <v>12808</v>
      </c>
      <c r="H4410" s="14" t="s">
        <v>12809</v>
      </c>
      <c r="I4410" s="12">
        <v>0.0</v>
      </c>
      <c r="J4410" s="15" t="str">
        <f t="shared" si="1"/>
        <v>Relevant</v>
      </c>
    </row>
    <row r="4411" ht="22.5" customHeight="1">
      <c r="A4411" s="9" t="s">
        <v>12810</v>
      </c>
      <c r="B4411" s="10">
        <v>45746.16458333333</v>
      </c>
      <c r="C4411" s="11" t="s">
        <v>12811</v>
      </c>
      <c r="D4411" s="12">
        <v>3.0</v>
      </c>
      <c r="E4411" s="10" t="s">
        <v>59</v>
      </c>
      <c r="F4411" s="12">
        <v>2025.0</v>
      </c>
      <c r="G4411" s="13" t="s">
        <v>12812</v>
      </c>
      <c r="H4411" s="14" t="s">
        <v>12813</v>
      </c>
      <c r="I4411" s="12">
        <v>9538700.0</v>
      </c>
      <c r="J4411" s="15" t="str">
        <f t="shared" si="1"/>
        <v>Relevant</v>
      </c>
    </row>
    <row r="4412" ht="22.5" customHeight="1">
      <c r="A4412" s="9" t="s">
        <v>12814</v>
      </c>
      <c r="B4412" s="10">
        <v>45396.38997685185</v>
      </c>
      <c r="C4412" s="11" t="s">
        <v>12815</v>
      </c>
      <c r="D4412" s="12">
        <v>4.0</v>
      </c>
      <c r="E4412" s="10" t="s">
        <v>274</v>
      </c>
      <c r="F4412" s="12">
        <v>2024.0</v>
      </c>
      <c r="G4412" s="13" t="s">
        <v>12816</v>
      </c>
      <c r="H4412" s="14" t="s">
        <v>12817</v>
      </c>
      <c r="I4412" s="12">
        <v>8793839.0</v>
      </c>
      <c r="J4412" s="15" t="str">
        <f t="shared" si="1"/>
        <v>Irrelevant</v>
      </c>
    </row>
    <row r="4413" ht="22.5" customHeight="1">
      <c r="A4413" s="9" t="s">
        <v>12818</v>
      </c>
      <c r="B4413" s="10">
        <v>45697.11363425926</v>
      </c>
      <c r="C4413" s="11" t="s">
        <v>12819</v>
      </c>
      <c r="D4413" s="12">
        <v>2.0</v>
      </c>
      <c r="E4413" s="10" t="s">
        <v>12</v>
      </c>
      <c r="F4413" s="12">
        <v>2025.0</v>
      </c>
      <c r="G4413" s="13" t="s">
        <v>13</v>
      </c>
      <c r="H4413" s="14" t="s">
        <v>14</v>
      </c>
      <c r="I4413" s="12">
        <v>1146.0</v>
      </c>
      <c r="J4413" s="15" t="str">
        <f t="shared" si="1"/>
        <v>Relevant</v>
      </c>
    </row>
    <row r="4414" ht="22.5" customHeight="1">
      <c r="A4414" s="9" t="s">
        <v>12820</v>
      </c>
      <c r="B4414" s="10">
        <v>45619.00010416667</v>
      </c>
      <c r="C4414" s="11" t="s">
        <v>12821</v>
      </c>
      <c r="D4414" s="12">
        <v>11.0</v>
      </c>
      <c r="E4414" s="10" t="s">
        <v>17</v>
      </c>
      <c r="F4414" s="12">
        <v>2024.0</v>
      </c>
      <c r="G4414" s="13" t="s">
        <v>13</v>
      </c>
      <c r="H4414" s="14" t="s">
        <v>1214</v>
      </c>
      <c r="I4414" s="12">
        <v>1702.0</v>
      </c>
      <c r="J4414" s="15" t="str">
        <f t="shared" si="1"/>
        <v>Relevant</v>
      </c>
    </row>
    <row r="4415" ht="22.5" customHeight="1">
      <c r="A4415" s="9" t="s">
        <v>12822</v>
      </c>
      <c r="B4415" s="10">
        <v>45742.940729166665</v>
      </c>
      <c r="C4415" s="11" t="s">
        <v>2013</v>
      </c>
      <c r="D4415" s="12">
        <v>3.0</v>
      </c>
      <c r="E4415" s="10" t="s">
        <v>59</v>
      </c>
      <c r="F4415" s="12">
        <v>2025.0</v>
      </c>
      <c r="G4415" s="13" t="s">
        <v>13</v>
      </c>
      <c r="H4415" s="14" t="s">
        <v>204</v>
      </c>
      <c r="I4415" s="12">
        <v>2797.0</v>
      </c>
      <c r="J4415" s="15" t="str">
        <f t="shared" si="1"/>
        <v>Relevant</v>
      </c>
    </row>
    <row r="4416" ht="22.5" customHeight="1">
      <c r="A4416" s="9" t="s">
        <v>12823</v>
      </c>
      <c r="B4416" s="10">
        <v>45601.39431712963</v>
      </c>
      <c r="C4416" s="11" t="s">
        <v>12824</v>
      </c>
      <c r="D4416" s="12">
        <v>11.0</v>
      </c>
      <c r="E4416" s="10" t="s">
        <v>17</v>
      </c>
      <c r="F4416" s="12">
        <v>2024.0</v>
      </c>
      <c r="G4416" s="13" t="s">
        <v>12825</v>
      </c>
      <c r="H4416" s="14" t="s">
        <v>12826</v>
      </c>
      <c r="I4416" s="12">
        <v>2044972.0</v>
      </c>
      <c r="J4416" s="15" t="str">
        <f t="shared" si="1"/>
        <v>Irrelevant</v>
      </c>
    </row>
    <row r="4417" ht="22.5" customHeight="1">
      <c r="A4417" s="9" t="s">
        <v>12827</v>
      </c>
      <c r="B4417" s="10">
        <v>45587.72578703704</v>
      </c>
      <c r="C4417" s="11" t="s">
        <v>12828</v>
      </c>
      <c r="D4417" s="12">
        <v>10.0</v>
      </c>
      <c r="E4417" s="10" t="s">
        <v>42</v>
      </c>
      <c r="F4417" s="12">
        <v>2024.0</v>
      </c>
      <c r="G4417" s="13" t="s">
        <v>13</v>
      </c>
      <c r="H4417" s="14" t="s">
        <v>338</v>
      </c>
      <c r="I4417" s="12">
        <v>503.0</v>
      </c>
      <c r="J4417" s="15" t="str">
        <f t="shared" si="1"/>
        <v>Relevant</v>
      </c>
    </row>
    <row r="4418" ht="22.5" customHeight="1">
      <c r="A4418" s="9" t="s">
        <v>12829</v>
      </c>
      <c r="B4418" s="10">
        <v>45627.43518518518</v>
      </c>
      <c r="C4418" s="11" t="s">
        <v>12830</v>
      </c>
      <c r="D4418" s="12">
        <v>12.0</v>
      </c>
      <c r="E4418" s="10" t="s">
        <v>26</v>
      </c>
      <c r="F4418" s="12">
        <v>2024.0</v>
      </c>
      <c r="G4418" s="13" t="s">
        <v>13</v>
      </c>
      <c r="H4418" s="14" t="s">
        <v>12831</v>
      </c>
      <c r="I4418" s="12">
        <v>5496.0</v>
      </c>
      <c r="J4418" s="15" t="str">
        <f t="shared" si="1"/>
        <v>Relevant</v>
      </c>
    </row>
    <row r="4419" ht="22.5" customHeight="1">
      <c r="A4419" s="9" t="s">
        <v>12832</v>
      </c>
      <c r="B4419" s="10">
        <v>45614.34901251157</v>
      </c>
      <c r="C4419" s="11" t="s">
        <v>12833</v>
      </c>
      <c r="D4419" s="12">
        <v>11.0</v>
      </c>
      <c r="E4419" s="10" t="s">
        <v>17</v>
      </c>
      <c r="F4419" s="12">
        <v>2024.0</v>
      </c>
      <c r="G4419" s="13" t="s">
        <v>12834</v>
      </c>
      <c r="H4419" s="14" t="s">
        <v>12835</v>
      </c>
      <c r="I4419" s="12">
        <v>0.0</v>
      </c>
      <c r="J4419" s="15" t="str">
        <f t="shared" si="1"/>
        <v>Relevant</v>
      </c>
    </row>
    <row r="4420" ht="22.5" customHeight="1">
      <c r="A4420" s="9" t="s">
        <v>12836</v>
      </c>
      <c r="B4420" s="10">
        <v>45477.55415319445</v>
      </c>
      <c r="C4420" s="11" t="s">
        <v>8154</v>
      </c>
      <c r="D4420" s="12">
        <v>7.0</v>
      </c>
      <c r="E4420" s="10" t="s">
        <v>55</v>
      </c>
      <c r="F4420" s="12">
        <v>2024.0</v>
      </c>
      <c r="G4420" s="13" t="s">
        <v>12837</v>
      </c>
      <c r="H4420" s="14" t="s">
        <v>12838</v>
      </c>
      <c r="I4420" s="12">
        <v>9297.0</v>
      </c>
      <c r="J4420" s="15" t="str">
        <f t="shared" si="1"/>
        <v>Irrelevant</v>
      </c>
    </row>
    <row r="4421" ht="22.5" customHeight="1">
      <c r="A4421" s="9" t="s">
        <v>12839</v>
      </c>
      <c r="B4421" s="10">
        <v>45415.625543981485</v>
      </c>
      <c r="C4421" s="11" t="s">
        <v>12840</v>
      </c>
      <c r="D4421" s="12">
        <v>5.0</v>
      </c>
      <c r="E4421" s="10" t="s">
        <v>21</v>
      </c>
      <c r="F4421" s="12">
        <v>2024.0</v>
      </c>
      <c r="G4421" s="13" t="s">
        <v>12841</v>
      </c>
      <c r="H4421" s="14" t="s">
        <v>12842</v>
      </c>
      <c r="I4421" s="12">
        <v>135412.0</v>
      </c>
      <c r="J4421" s="15" t="str">
        <f t="shared" si="1"/>
        <v>Relevant</v>
      </c>
    </row>
    <row r="4422" ht="22.5" customHeight="1">
      <c r="A4422" s="9" t="s">
        <v>12843</v>
      </c>
      <c r="B4422" s="10">
        <v>45586.91001157407</v>
      </c>
      <c r="C4422" s="11" t="s">
        <v>12844</v>
      </c>
      <c r="D4422" s="12">
        <v>10.0</v>
      </c>
      <c r="E4422" s="10" t="s">
        <v>42</v>
      </c>
      <c r="F4422" s="12">
        <v>2024.0</v>
      </c>
      <c r="G4422" s="13" t="s">
        <v>13</v>
      </c>
      <c r="H4422" s="14" t="s">
        <v>645</v>
      </c>
      <c r="I4422" s="12">
        <v>10.0</v>
      </c>
      <c r="J4422" s="15" t="str">
        <f t="shared" si="1"/>
        <v>Relevant</v>
      </c>
    </row>
    <row r="4423" ht="22.5" customHeight="1">
      <c r="A4423" s="9" t="s">
        <v>12845</v>
      </c>
      <c r="B4423" s="10">
        <v>45705.58248842593</v>
      </c>
      <c r="C4423" s="11" t="s">
        <v>12846</v>
      </c>
      <c r="D4423" s="12">
        <v>2.0</v>
      </c>
      <c r="E4423" s="10" t="s">
        <v>12</v>
      </c>
      <c r="F4423" s="12">
        <v>2025.0</v>
      </c>
      <c r="G4423" s="13" t="s">
        <v>13</v>
      </c>
      <c r="H4423" s="14" t="s">
        <v>12847</v>
      </c>
      <c r="I4423" s="12">
        <v>1692.0</v>
      </c>
      <c r="J4423" s="15" t="str">
        <f t="shared" si="1"/>
        <v>Relevant</v>
      </c>
    </row>
    <row r="4424" ht="22.5" customHeight="1">
      <c r="A4424" s="9" t="s">
        <v>12848</v>
      </c>
      <c r="B4424" s="10">
        <v>45621.4034837963</v>
      </c>
      <c r="C4424" s="11" t="s">
        <v>12849</v>
      </c>
      <c r="D4424" s="12">
        <v>11.0</v>
      </c>
      <c r="E4424" s="10" t="s">
        <v>17</v>
      </c>
      <c r="F4424" s="12">
        <v>2024.0</v>
      </c>
      <c r="G4424" s="13" t="s">
        <v>13</v>
      </c>
      <c r="H4424" s="14" t="s">
        <v>9001</v>
      </c>
      <c r="I4424" s="12">
        <v>6709.0</v>
      </c>
      <c r="J4424" s="15" t="str">
        <f t="shared" si="1"/>
        <v>Relevant</v>
      </c>
    </row>
    <row r="4425" ht="22.5" customHeight="1">
      <c r="A4425" s="9" t="s">
        <v>12850</v>
      </c>
      <c r="B4425" s="10">
        <v>45477.62789351852</v>
      </c>
      <c r="C4425" s="11" t="s">
        <v>12851</v>
      </c>
      <c r="D4425" s="12">
        <v>7.0</v>
      </c>
      <c r="E4425" s="10" t="s">
        <v>55</v>
      </c>
      <c r="F4425" s="12">
        <v>2024.0</v>
      </c>
      <c r="G4425" s="13" t="s">
        <v>12852</v>
      </c>
      <c r="H4425" s="14" t="s">
        <v>12853</v>
      </c>
      <c r="I4425" s="12">
        <v>17427.0</v>
      </c>
      <c r="J4425" s="15" t="str">
        <f t="shared" si="1"/>
        <v>Relevant</v>
      </c>
    </row>
    <row r="4426" ht="22.5" customHeight="1">
      <c r="A4426" s="9" t="s">
        <v>12854</v>
      </c>
      <c r="B4426" s="10">
        <v>45583.683796296296</v>
      </c>
      <c r="C4426" s="11" t="s">
        <v>12855</v>
      </c>
      <c r="D4426" s="12">
        <v>10.0</v>
      </c>
      <c r="E4426" s="10" t="s">
        <v>42</v>
      </c>
      <c r="F4426" s="12">
        <v>2024.0</v>
      </c>
      <c r="G4426" s="13" t="s">
        <v>13</v>
      </c>
      <c r="H4426" s="14" t="s">
        <v>12856</v>
      </c>
      <c r="I4426" s="12">
        <v>0.0</v>
      </c>
      <c r="J4426" s="15" t="str">
        <f t="shared" si="1"/>
        <v>Relevant</v>
      </c>
    </row>
    <row r="4427" ht="22.5" customHeight="1">
      <c r="A4427" s="9" t="s">
        <v>12857</v>
      </c>
      <c r="B4427" s="10">
        <v>45586.86549768518</v>
      </c>
      <c r="C4427" s="11" t="s">
        <v>12858</v>
      </c>
      <c r="D4427" s="12">
        <v>10.0</v>
      </c>
      <c r="E4427" s="10" t="s">
        <v>42</v>
      </c>
      <c r="F4427" s="12">
        <v>2024.0</v>
      </c>
      <c r="G4427" s="13" t="s">
        <v>13</v>
      </c>
      <c r="H4427" s="14" t="s">
        <v>175</v>
      </c>
      <c r="I4427" s="12">
        <v>8096.0</v>
      </c>
      <c r="J4427" s="15" t="str">
        <f t="shared" si="1"/>
        <v>Irrelevant</v>
      </c>
    </row>
    <row r="4428" ht="22.5" customHeight="1">
      <c r="A4428" s="9" t="s">
        <v>12859</v>
      </c>
      <c r="B4428" s="10">
        <v>45696.94148148148</v>
      </c>
      <c r="C4428" s="11" t="s">
        <v>12860</v>
      </c>
      <c r="D4428" s="12">
        <v>2.0</v>
      </c>
      <c r="E4428" s="10" t="s">
        <v>12</v>
      </c>
      <c r="F4428" s="12">
        <v>2025.0</v>
      </c>
      <c r="G4428" s="13" t="s">
        <v>13</v>
      </c>
      <c r="H4428" s="14" t="s">
        <v>14</v>
      </c>
      <c r="I4428" s="12">
        <v>195.0</v>
      </c>
      <c r="J4428" s="15" t="str">
        <f t="shared" si="1"/>
        <v>Relevant</v>
      </c>
    </row>
    <row r="4429" ht="22.5" customHeight="1">
      <c r="A4429" s="9" t="s">
        <v>12861</v>
      </c>
      <c r="B4429" s="10">
        <v>45592.29625</v>
      </c>
      <c r="C4429" s="11" t="s">
        <v>12862</v>
      </c>
      <c r="D4429" s="12">
        <v>10.0</v>
      </c>
      <c r="E4429" s="10" t="s">
        <v>42</v>
      </c>
      <c r="F4429" s="12">
        <v>2024.0</v>
      </c>
      <c r="G4429" s="13" t="s">
        <v>12863</v>
      </c>
      <c r="H4429" s="14" t="s">
        <v>12864</v>
      </c>
      <c r="I4429" s="12">
        <v>37314.0</v>
      </c>
      <c r="J4429" s="15" t="str">
        <f t="shared" si="1"/>
        <v>Irrelevant</v>
      </c>
    </row>
    <row r="4430" ht="22.5" customHeight="1">
      <c r="A4430" s="9" t="s">
        <v>12865</v>
      </c>
      <c r="B4430" s="10">
        <v>45592.74682340278</v>
      </c>
      <c r="C4430" s="11" t="s">
        <v>12866</v>
      </c>
      <c r="D4430" s="12">
        <v>10.0</v>
      </c>
      <c r="E4430" s="10" t="s">
        <v>42</v>
      </c>
      <c r="F4430" s="12">
        <v>2024.0</v>
      </c>
      <c r="G4430" s="13" t="s">
        <v>12867</v>
      </c>
      <c r="H4430" s="14" t="s">
        <v>12868</v>
      </c>
      <c r="I4430" s="12">
        <v>0.0</v>
      </c>
      <c r="J4430" s="15" t="str">
        <f t="shared" si="1"/>
        <v>Relevant</v>
      </c>
    </row>
    <row r="4431" ht="22.5" customHeight="1">
      <c r="A4431" s="9" t="s">
        <v>12869</v>
      </c>
      <c r="B4431" s="10">
        <v>45566.45297453704</v>
      </c>
      <c r="C4431" s="11" t="s">
        <v>12870</v>
      </c>
      <c r="D4431" s="12">
        <v>10.0</v>
      </c>
      <c r="E4431" s="10" t="s">
        <v>42</v>
      </c>
      <c r="F4431" s="12">
        <v>2024.0</v>
      </c>
      <c r="G4431" s="13" t="s">
        <v>13</v>
      </c>
      <c r="H4431" s="14" t="s">
        <v>12871</v>
      </c>
      <c r="I4431" s="12">
        <v>5495.0</v>
      </c>
      <c r="J4431" s="15" t="str">
        <f t="shared" si="1"/>
        <v>Irrelevant</v>
      </c>
    </row>
    <row r="4432" ht="22.5" customHeight="1">
      <c r="A4432" s="9" t="s">
        <v>12872</v>
      </c>
      <c r="B4432" s="10">
        <v>45618.57929398148</v>
      </c>
      <c r="C4432" s="11" t="s">
        <v>11662</v>
      </c>
      <c r="D4432" s="12">
        <v>11.0</v>
      </c>
      <c r="E4432" s="10" t="s">
        <v>17</v>
      </c>
      <c r="F4432" s="12">
        <v>2024.0</v>
      </c>
      <c r="G4432" s="13" t="s">
        <v>13</v>
      </c>
      <c r="H4432" s="14" t="s">
        <v>5532</v>
      </c>
      <c r="I4432" s="12">
        <v>0.0</v>
      </c>
      <c r="J4432" s="15" t="str">
        <f t="shared" si="1"/>
        <v>Relevant</v>
      </c>
    </row>
    <row r="4433" ht="22.5" customHeight="1">
      <c r="A4433" s="9" t="s">
        <v>12873</v>
      </c>
      <c r="B4433" s="10">
        <v>45548.502783634256</v>
      </c>
      <c r="C4433" s="11" t="s">
        <v>12874</v>
      </c>
      <c r="D4433" s="12">
        <v>9.0</v>
      </c>
      <c r="E4433" s="10" t="s">
        <v>114</v>
      </c>
      <c r="F4433" s="12">
        <v>2024.0</v>
      </c>
      <c r="G4433" s="13" t="s">
        <v>12875</v>
      </c>
      <c r="H4433" s="14" t="s">
        <v>12876</v>
      </c>
      <c r="I4433" s="12">
        <v>1.0742944E7</v>
      </c>
      <c r="J4433" s="15" t="str">
        <f t="shared" si="1"/>
        <v>Relevant</v>
      </c>
    </row>
    <row r="4434" ht="22.5" customHeight="1">
      <c r="A4434" s="9" t="s">
        <v>12877</v>
      </c>
      <c r="B4434" s="10">
        <v>45561.32074074074</v>
      </c>
      <c r="C4434" s="11" t="s">
        <v>12878</v>
      </c>
      <c r="D4434" s="12">
        <v>9.0</v>
      </c>
      <c r="E4434" s="10" t="s">
        <v>114</v>
      </c>
      <c r="F4434" s="12">
        <v>2024.0</v>
      </c>
      <c r="G4434" s="13" t="s">
        <v>13</v>
      </c>
      <c r="H4434" s="14" t="s">
        <v>12879</v>
      </c>
      <c r="I4434" s="12">
        <v>0.0</v>
      </c>
      <c r="J4434" s="15" t="str">
        <f t="shared" si="1"/>
        <v>Relevant</v>
      </c>
    </row>
    <row r="4435" ht="22.5" customHeight="1">
      <c r="A4435" s="9" t="s">
        <v>12880</v>
      </c>
      <c r="B4435" s="10">
        <v>45564.53123842592</v>
      </c>
      <c r="C4435" s="11" t="s">
        <v>12881</v>
      </c>
      <c r="D4435" s="12">
        <v>9.0</v>
      </c>
      <c r="E4435" s="10" t="s">
        <v>114</v>
      </c>
      <c r="F4435" s="12">
        <v>2024.0</v>
      </c>
      <c r="G4435" s="13" t="s">
        <v>13</v>
      </c>
      <c r="H4435" s="14" t="s">
        <v>12085</v>
      </c>
      <c r="I4435" s="12">
        <v>3489.0</v>
      </c>
      <c r="J4435" s="15" t="str">
        <f t="shared" si="1"/>
        <v>Relevant</v>
      </c>
    </row>
    <row r="4436" ht="22.5" customHeight="1">
      <c r="A4436" s="9" t="s">
        <v>12882</v>
      </c>
      <c r="B4436" s="10">
        <v>45707.450266203705</v>
      </c>
      <c r="C4436" s="11" t="s">
        <v>12883</v>
      </c>
      <c r="D4436" s="12">
        <v>2.0</v>
      </c>
      <c r="E4436" s="10" t="s">
        <v>12</v>
      </c>
      <c r="F4436" s="12">
        <v>2025.0</v>
      </c>
      <c r="G4436" s="13" t="s">
        <v>13</v>
      </c>
      <c r="H4436" s="14" t="s">
        <v>3340</v>
      </c>
      <c r="I4436" s="12">
        <v>19356.0</v>
      </c>
      <c r="J4436" s="15" t="str">
        <f t="shared" si="1"/>
        <v>Relevant</v>
      </c>
    </row>
    <row r="4437" ht="22.5" customHeight="1">
      <c r="A4437" s="9" t="s">
        <v>12884</v>
      </c>
      <c r="B4437" s="10">
        <v>45737.470625</v>
      </c>
      <c r="C4437" s="11" t="s">
        <v>12885</v>
      </c>
      <c r="D4437" s="12">
        <v>3.0</v>
      </c>
      <c r="E4437" s="10" t="s">
        <v>59</v>
      </c>
      <c r="F4437" s="12">
        <v>2025.0</v>
      </c>
      <c r="G4437" s="13" t="s">
        <v>13</v>
      </c>
      <c r="H4437" s="14" t="s">
        <v>75</v>
      </c>
      <c r="I4437" s="12">
        <v>724.0</v>
      </c>
      <c r="J4437" s="15" t="str">
        <f t="shared" si="1"/>
        <v>Relevant</v>
      </c>
    </row>
    <row r="4438" ht="22.5" customHeight="1">
      <c r="A4438" s="9" t="s">
        <v>12886</v>
      </c>
      <c r="B4438" s="10">
        <v>45591.774813634256</v>
      </c>
      <c r="C4438" s="11" t="s">
        <v>12887</v>
      </c>
      <c r="D4438" s="12">
        <v>10.0</v>
      </c>
      <c r="E4438" s="10" t="s">
        <v>42</v>
      </c>
      <c r="F4438" s="12">
        <v>2024.0</v>
      </c>
      <c r="G4438" s="13" t="s">
        <v>12888</v>
      </c>
      <c r="H4438" s="14" t="s">
        <v>12889</v>
      </c>
      <c r="I4438" s="12">
        <v>0.0</v>
      </c>
      <c r="J4438" s="15" t="str">
        <f t="shared" si="1"/>
        <v>Relevant</v>
      </c>
    </row>
    <row r="4439" ht="22.5" customHeight="1">
      <c r="A4439" s="9" t="s">
        <v>12890</v>
      </c>
      <c r="B4439" s="10">
        <v>45645.93875</v>
      </c>
      <c r="C4439" s="11" t="s">
        <v>12891</v>
      </c>
      <c r="D4439" s="12">
        <v>12.0</v>
      </c>
      <c r="E4439" s="10" t="s">
        <v>26</v>
      </c>
      <c r="F4439" s="12">
        <v>2024.0</v>
      </c>
      <c r="G4439" s="13" t="s">
        <v>12892</v>
      </c>
      <c r="H4439" s="14" t="s">
        <v>12893</v>
      </c>
      <c r="I4439" s="12">
        <v>2410885.0</v>
      </c>
      <c r="J4439" s="15" t="str">
        <f t="shared" si="1"/>
        <v>Irrelevant</v>
      </c>
    </row>
    <row r="4440" ht="22.5" customHeight="1">
      <c r="A4440" s="9" t="s">
        <v>12894</v>
      </c>
      <c r="B4440" s="10">
        <v>45696.91197916667</v>
      </c>
      <c r="C4440" s="11" t="s">
        <v>9886</v>
      </c>
      <c r="D4440" s="12">
        <v>2.0</v>
      </c>
      <c r="E4440" s="10" t="s">
        <v>12</v>
      </c>
      <c r="F4440" s="12">
        <v>2025.0</v>
      </c>
      <c r="G4440" s="13" t="s">
        <v>13</v>
      </c>
      <c r="H4440" s="14" t="s">
        <v>14</v>
      </c>
      <c r="I4440" s="12">
        <v>1510.0</v>
      </c>
      <c r="J4440" s="15" t="str">
        <f t="shared" si="1"/>
        <v>Relevant</v>
      </c>
    </row>
    <row r="4441" ht="22.5" customHeight="1">
      <c r="A4441" s="9" t="s">
        <v>12895</v>
      </c>
      <c r="B4441" s="10">
        <v>45417.70024305556</v>
      </c>
      <c r="C4441" s="11" t="s">
        <v>12896</v>
      </c>
      <c r="D4441" s="12">
        <v>5.0</v>
      </c>
      <c r="E4441" s="10" t="s">
        <v>21</v>
      </c>
      <c r="F4441" s="12">
        <v>2024.0</v>
      </c>
      <c r="G4441" s="13" t="s">
        <v>12897</v>
      </c>
      <c r="H4441" s="14" t="s">
        <v>12898</v>
      </c>
      <c r="I4441" s="12">
        <v>76484.0</v>
      </c>
      <c r="J4441" s="15" t="str">
        <f t="shared" si="1"/>
        <v>Relevant</v>
      </c>
    </row>
    <row r="4442" ht="22.5" customHeight="1">
      <c r="A4442" s="9" t="s">
        <v>12899</v>
      </c>
      <c r="B4442" s="10">
        <v>45619.53744212963</v>
      </c>
      <c r="C4442" s="11" t="s">
        <v>12900</v>
      </c>
      <c r="D4442" s="12">
        <v>11.0</v>
      </c>
      <c r="E4442" s="10" t="s">
        <v>17</v>
      </c>
      <c r="F4442" s="12">
        <v>2024.0</v>
      </c>
      <c r="G4442" s="13" t="s">
        <v>12901</v>
      </c>
      <c r="H4442" s="14" t="s">
        <v>12902</v>
      </c>
      <c r="I4442" s="12">
        <v>949.0</v>
      </c>
      <c r="J4442" s="15" t="str">
        <f t="shared" si="1"/>
        <v>Irrelevant</v>
      </c>
    </row>
    <row r="4443" ht="22.5" customHeight="1">
      <c r="A4443" s="9" t="s">
        <v>12903</v>
      </c>
      <c r="B4443" s="10">
        <v>45696.85293981482</v>
      </c>
      <c r="C4443" s="11" t="s">
        <v>12904</v>
      </c>
      <c r="D4443" s="12">
        <v>2.0</v>
      </c>
      <c r="E4443" s="10" t="s">
        <v>12</v>
      </c>
      <c r="F4443" s="12">
        <v>2025.0</v>
      </c>
      <c r="G4443" s="13" t="s">
        <v>13</v>
      </c>
      <c r="H4443" s="14" t="s">
        <v>14</v>
      </c>
      <c r="I4443" s="12">
        <v>45.0</v>
      </c>
      <c r="J4443" s="15" t="str">
        <f t="shared" si="1"/>
        <v>Relevant</v>
      </c>
    </row>
    <row r="4444" ht="22.5" customHeight="1">
      <c r="A4444" s="9" t="s">
        <v>12905</v>
      </c>
      <c r="B4444" s="10">
        <v>45598.95892361111</v>
      </c>
      <c r="C4444" s="11" t="s">
        <v>8676</v>
      </c>
      <c r="D4444" s="12">
        <v>11.0</v>
      </c>
      <c r="E4444" s="10" t="s">
        <v>17</v>
      </c>
      <c r="F4444" s="12">
        <v>2024.0</v>
      </c>
      <c r="G4444" s="13" t="s">
        <v>13</v>
      </c>
      <c r="H4444" s="14" t="s">
        <v>12906</v>
      </c>
      <c r="I4444" s="12">
        <v>48.0</v>
      </c>
      <c r="J4444" s="15" t="str">
        <f t="shared" si="1"/>
        <v>Irrelevant</v>
      </c>
    </row>
    <row r="4445" ht="22.5" customHeight="1">
      <c r="A4445" s="9" t="s">
        <v>12907</v>
      </c>
      <c r="B4445" s="10">
        <v>45630.438206018516</v>
      </c>
      <c r="C4445" s="11" t="s">
        <v>12908</v>
      </c>
      <c r="D4445" s="12">
        <v>12.0</v>
      </c>
      <c r="E4445" s="10" t="s">
        <v>26</v>
      </c>
      <c r="F4445" s="12">
        <v>2024.0</v>
      </c>
      <c r="G4445" s="13" t="s">
        <v>13</v>
      </c>
      <c r="H4445" s="14" t="s">
        <v>181</v>
      </c>
      <c r="I4445" s="12">
        <v>42.0</v>
      </c>
      <c r="J4445" s="15" t="str">
        <f t="shared" si="1"/>
        <v>Irrelevant</v>
      </c>
    </row>
    <row r="4446" ht="22.5" customHeight="1">
      <c r="A4446" s="9" t="s">
        <v>12909</v>
      </c>
      <c r="B4446" s="10">
        <v>45580.762337962966</v>
      </c>
      <c r="C4446" s="11" t="s">
        <v>12910</v>
      </c>
      <c r="D4446" s="12">
        <v>10.0</v>
      </c>
      <c r="E4446" s="10" t="s">
        <v>42</v>
      </c>
      <c r="F4446" s="12">
        <v>2024.0</v>
      </c>
      <c r="G4446" s="13" t="s">
        <v>13</v>
      </c>
      <c r="H4446" s="14" t="s">
        <v>642</v>
      </c>
      <c r="I4446" s="12">
        <v>495.0</v>
      </c>
      <c r="J4446" s="15" t="str">
        <f t="shared" si="1"/>
        <v>Relevant</v>
      </c>
    </row>
    <row r="4447" ht="22.5" customHeight="1">
      <c r="A4447" s="9" t="s">
        <v>12911</v>
      </c>
      <c r="B4447" s="10">
        <v>45614.99008101852</v>
      </c>
      <c r="C4447" s="11" t="s">
        <v>12912</v>
      </c>
      <c r="D4447" s="12">
        <v>11.0</v>
      </c>
      <c r="E4447" s="10" t="s">
        <v>17</v>
      </c>
      <c r="F4447" s="12">
        <v>2024.0</v>
      </c>
      <c r="G4447" s="13" t="s">
        <v>13</v>
      </c>
      <c r="H4447" s="14" t="s">
        <v>1295</v>
      </c>
      <c r="I4447" s="12">
        <v>70.0</v>
      </c>
      <c r="J4447" s="15" t="str">
        <f t="shared" si="1"/>
        <v>Relevant</v>
      </c>
    </row>
    <row r="4448" ht="22.5" customHeight="1">
      <c r="A4448" s="9" t="s">
        <v>12913</v>
      </c>
      <c r="B4448" s="10">
        <v>45594.467361111114</v>
      </c>
      <c r="C4448" s="11" t="s">
        <v>12914</v>
      </c>
      <c r="D4448" s="12">
        <v>10.0</v>
      </c>
      <c r="E4448" s="10" t="s">
        <v>42</v>
      </c>
      <c r="F4448" s="12">
        <v>2024.0</v>
      </c>
      <c r="G4448" s="13" t="s">
        <v>13</v>
      </c>
      <c r="H4448" s="14" t="s">
        <v>97</v>
      </c>
      <c r="I4448" s="12">
        <v>3375.0</v>
      </c>
      <c r="J4448" s="15" t="str">
        <f t="shared" si="1"/>
        <v>Relevant</v>
      </c>
    </row>
    <row r="4449" ht="22.5" customHeight="1">
      <c r="A4449" s="9" t="s">
        <v>12915</v>
      </c>
      <c r="B4449" s="10">
        <v>45614.92380787037</v>
      </c>
      <c r="C4449" s="11" t="s">
        <v>12916</v>
      </c>
      <c r="D4449" s="12">
        <v>11.0</v>
      </c>
      <c r="E4449" s="10" t="s">
        <v>17</v>
      </c>
      <c r="F4449" s="12">
        <v>2024.0</v>
      </c>
      <c r="G4449" s="13" t="s">
        <v>13</v>
      </c>
      <c r="H4449" s="14" t="s">
        <v>423</v>
      </c>
      <c r="I4449" s="12">
        <v>273.0</v>
      </c>
      <c r="J4449" s="15" t="str">
        <f t="shared" si="1"/>
        <v>Relevant</v>
      </c>
    </row>
    <row r="4450" ht="22.5" customHeight="1">
      <c r="A4450" s="9" t="s">
        <v>12917</v>
      </c>
      <c r="B4450" s="10">
        <v>45482.37872685185</v>
      </c>
      <c r="C4450" s="11" t="s">
        <v>12918</v>
      </c>
      <c r="D4450" s="12">
        <v>7.0</v>
      </c>
      <c r="E4450" s="10" t="s">
        <v>55</v>
      </c>
      <c r="F4450" s="12">
        <v>2024.0</v>
      </c>
      <c r="G4450" s="13" t="s">
        <v>13</v>
      </c>
      <c r="H4450" s="14" t="s">
        <v>5908</v>
      </c>
      <c r="I4450" s="12">
        <v>340.0</v>
      </c>
      <c r="J4450" s="15" t="str">
        <f t="shared" si="1"/>
        <v>Irrelevant</v>
      </c>
    </row>
    <row r="4451" ht="22.5" customHeight="1">
      <c r="A4451" s="9" t="s">
        <v>12919</v>
      </c>
      <c r="B4451" s="10">
        <v>45401.3990625</v>
      </c>
      <c r="C4451" s="11" t="s">
        <v>12920</v>
      </c>
      <c r="D4451" s="12">
        <v>4.0</v>
      </c>
      <c r="E4451" s="10" t="s">
        <v>274</v>
      </c>
      <c r="F4451" s="12">
        <v>2024.0</v>
      </c>
      <c r="G4451" s="13" t="s">
        <v>13</v>
      </c>
      <c r="H4451" s="14" t="s">
        <v>2067</v>
      </c>
      <c r="I4451" s="12">
        <v>397.0</v>
      </c>
      <c r="J4451" s="15" t="str">
        <f t="shared" si="1"/>
        <v>Relevant</v>
      </c>
    </row>
    <row r="4452" ht="22.5" customHeight="1">
      <c r="A4452" s="9" t="s">
        <v>12921</v>
      </c>
      <c r="B4452" s="10">
        <v>45615.67133496528</v>
      </c>
      <c r="C4452" s="11" t="s">
        <v>12922</v>
      </c>
      <c r="D4452" s="12">
        <v>11.0</v>
      </c>
      <c r="E4452" s="10" t="s">
        <v>17</v>
      </c>
      <c r="F4452" s="12">
        <v>2024.0</v>
      </c>
      <c r="G4452" s="13" t="s">
        <v>12923</v>
      </c>
      <c r="H4452" s="14" t="s">
        <v>12924</v>
      </c>
      <c r="I4452" s="12">
        <v>837.0</v>
      </c>
      <c r="J4452" s="15" t="str">
        <f t="shared" si="1"/>
        <v>Relevant</v>
      </c>
    </row>
    <row r="4453" ht="22.5" customHeight="1">
      <c r="A4453" s="9" t="s">
        <v>12925</v>
      </c>
      <c r="B4453" s="10">
        <v>45697.478796296295</v>
      </c>
      <c r="C4453" s="11" t="s">
        <v>12926</v>
      </c>
      <c r="D4453" s="12">
        <v>2.0</v>
      </c>
      <c r="E4453" s="10" t="s">
        <v>12</v>
      </c>
      <c r="F4453" s="12">
        <v>2025.0</v>
      </c>
      <c r="G4453" s="13" t="s">
        <v>13</v>
      </c>
      <c r="H4453" s="14" t="s">
        <v>12927</v>
      </c>
      <c r="I4453" s="12">
        <v>1318.0</v>
      </c>
      <c r="J4453" s="15" t="str">
        <f t="shared" si="1"/>
        <v>Relevant</v>
      </c>
    </row>
    <row r="4454" ht="22.5" customHeight="1">
      <c r="A4454" s="9" t="s">
        <v>12928</v>
      </c>
      <c r="B4454" s="10">
        <v>45611.45233796296</v>
      </c>
      <c r="C4454" s="11" t="s">
        <v>12929</v>
      </c>
      <c r="D4454" s="12">
        <v>11.0</v>
      </c>
      <c r="E4454" s="10" t="s">
        <v>17</v>
      </c>
      <c r="F4454" s="12">
        <v>2024.0</v>
      </c>
      <c r="G4454" s="13" t="s">
        <v>13</v>
      </c>
      <c r="H4454" s="14" t="s">
        <v>1636</v>
      </c>
      <c r="I4454" s="12">
        <v>204.0</v>
      </c>
      <c r="J4454" s="15" t="str">
        <f t="shared" si="1"/>
        <v>Relevant</v>
      </c>
    </row>
    <row r="4455" ht="22.5" customHeight="1">
      <c r="A4455" s="9" t="s">
        <v>12930</v>
      </c>
      <c r="B4455" s="10">
        <v>45696.75828703704</v>
      </c>
      <c r="C4455" s="11" t="s">
        <v>12931</v>
      </c>
      <c r="D4455" s="12">
        <v>2.0</v>
      </c>
      <c r="E4455" s="10" t="s">
        <v>12</v>
      </c>
      <c r="F4455" s="12">
        <v>2025.0</v>
      </c>
      <c r="G4455" s="13" t="s">
        <v>13</v>
      </c>
      <c r="H4455" s="14" t="s">
        <v>14</v>
      </c>
      <c r="I4455" s="12">
        <v>316.0</v>
      </c>
      <c r="J4455" s="15" t="str">
        <f t="shared" si="1"/>
        <v>Relevant</v>
      </c>
    </row>
    <row r="4456" ht="22.5" customHeight="1">
      <c r="A4456" s="9" t="s">
        <v>12932</v>
      </c>
      <c r="B4456" s="10">
        <v>45492.40056712963</v>
      </c>
      <c r="C4456" s="11" t="s">
        <v>12933</v>
      </c>
      <c r="D4456" s="12">
        <v>7.0</v>
      </c>
      <c r="E4456" s="10" t="s">
        <v>55</v>
      </c>
      <c r="F4456" s="12">
        <v>2024.0</v>
      </c>
      <c r="G4456" s="13" t="s">
        <v>13</v>
      </c>
      <c r="H4456" s="14" t="s">
        <v>214</v>
      </c>
      <c r="I4456" s="12">
        <v>1042.0</v>
      </c>
      <c r="J4456" s="15" t="str">
        <f t="shared" si="1"/>
        <v>Relevant</v>
      </c>
    </row>
    <row r="4457" ht="22.5" customHeight="1">
      <c r="A4457" s="9" t="s">
        <v>12934</v>
      </c>
      <c r="B4457" s="10">
        <v>45626.0121875</v>
      </c>
      <c r="C4457" s="11" t="s">
        <v>12935</v>
      </c>
      <c r="D4457" s="12">
        <v>11.0</v>
      </c>
      <c r="E4457" s="10" t="s">
        <v>17</v>
      </c>
      <c r="F4457" s="12">
        <v>2024.0</v>
      </c>
      <c r="G4457" s="13" t="s">
        <v>13</v>
      </c>
      <c r="H4457" s="14" t="s">
        <v>6143</v>
      </c>
      <c r="I4457" s="12">
        <v>371.0</v>
      </c>
      <c r="J4457" s="15" t="str">
        <f t="shared" si="1"/>
        <v>Relevant</v>
      </c>
    </row>
    <row r="4458" ht="22.5" customHeight="1">
      <c r="A4458" s="9" t="s">
        <v>12936</v>
      </c>
      <c r="B4458" s="10">
        <v>45497.447384259256</v>
      </c>
      <c r="C4458" s="11" t="s">
        <v>12937</v>
      </c>
      <c r="D4458" s="12">
        <v>7.0</v>
      </c>
      <c r="E4458" s="10" t="s">
        <v>55</v>
      </c>
      <c r="F4458" s="12">
        <v>2024.0</v>
      </c>
      <c r="G4458" s="13" t="s">
        <v>13</v>
      </c>
      <c r="H4458" s="14" t="s">
        <v>12938</v>
      </c>
      <c r="I4458" s="12">
        <v>3326.0</v>
      </c>
      <c r="J4458" s="15" t="str">
        <f t="shared" si="1"/>
        <v>Irrelevant</v>
      </c>
    </row>
    <row r="4459" ht="22.5" customHeight="1">
      <c r="A4459" s="9" t="s">
        <v>12939</v>
      </c>
      <c r="B4459" s="10">
        <v>45696.77979166667</v>
      </c>
      <c r="C4459" s="11" t="s">
        <v>12940</v>
      </c>
      <c r="D4459" s="12">
        <v>2.0</v>
      </c>
      <c r="E4459" s="10" t="s">
        <v>12</v>
      </c>
      <c r="F4459" s="12">
        <v>2025.0</v>
      </c>
      <c r="G4459" s="13" t="s">
        <v>13</v>
      </c>
      <c r="H4459" s="14" t="s">
        <v>14</v>
      </c>
      <c r="I4459" s="12">
        <v>371.0</v>
      </c>
      <c r="J4459" s="15" t="str">
        <f t="shared" si="1"/>
        <v>Relevant</v>
      </c>
    </row>
    <row r="4460" ht="22.5" customHeight="1">
      <c r="A4460" s="9" t="s">
        <v>12941</v>
      </c>
      <c r="B4460" s="10">
        <v>45703.40666666667</v>
      </c>
      <c r="C4460" s="11" t="s">
        <v>12942</v>
      </c>
      <c r="D4460" s="12">
        <v>2.0</v>
      </c>
      <c r="E4460" s="10" t="s">
        <v>12</v>
      </c>
      <c r="F4460" s="12">
        <v>2025.0</v>
      </c>
      <c r="G4460" s="13" t="s">
        <v>13</v>
      </c>
      <c r="H4460" s="14" t="s">
        <v>6260</v>
      </c>
      <c r="I4460" s="12">
        <v>4982.0</v>
      </c>
      <c r="J4460" s="15" t="str">
        <f t="shared" si="1"/>
        <v>Relevant</v>
      </c>
    </row>
    <row r="4461" ht="22.5" customHeight="1">
      <c r="A4461" s="9" t="s">
        <v>12943</v>
      </c>
      <c r="B4461" s="10">
        <v>45593.39679398148</v>
      </c>
      <c r="C4461" s="11" t="s">
        <v>12944</v>
      </c>
      <c r="D4461" s="12">
        <v>10.0</v>
      </c>
      <c r="E4461" s="10" t="s">
        <v>42</v>
      </c>
      <c r="F4461" s="12">
        <v>2024.0</v>
      </c>
      <c r="G4461" s="13" t="s">
        <v>13</v>
      </c>
      <c r="H4461" s="14" t="s">
        <v>9085</v>
      </c>
      <c r="I4461" s="12">
        <v>712.0</v>
      </c>
      <c r="J4461" s="15" t="str">
        <f t="shared" si="1"/>
        <v>Irrelevant</v>
      </c>
    </row>
    <row r="4462" ht="22.5" customHeight="1">
      <c r="A4462" s="9" t="s">
        <v>12945</v>
      </c>
      <c r="B4462" s="10">
        <v>45615.96681712963</v>
      </c>
      <c r="C4462" s="11" t="s">
        <v>12946</v>
      </c>
      <c r="D4462" s="12">
        <v>11.0</v>
      </c>
      <c r="E4462" s="10" t="s">
        <v>17</v>
      </c>
      <c r="F4462" s="12">
        <v>2024.0</v>
      </c>
      <c r="G4462" s="13" t="s">
        <v>12947</v>
      </c>
      <c r="H4462" s="14" t="s">
        <v>12948</v>
      </c>
      <c r="I4462" s="12">
        <v>8443435.0</v>
      </c>
      <c r="J4462" s="15" t="str">
        <f t="shared" si="1"/>
        <v>Relevant</v>
      </c>
    </row>
    <row r="4463" ht="22.5" customHeight="1">
      <c r="A4463" s="9" t="s">
        <v>12949</v>
      </c>
      <c r="B4463" s="10">
        <v>45558.66490516204</v>
      </c>
      <c r="C4463" s="11" t="s">
        <v>12950</v>
      </c>
      <c r="D4463" s="12">
        <v>9.0</v>
      </c>
      <c r="E4463" s="10" t="s">
        <v>114</v>
      </c>
      <c r="F4463" s="12">
        <v>2024.0</v>
      </c>
      <c r="G4463" s="13" t="s">
        <v>12951</v>
      </c>
      <c r="H4463" s="14" t="s">
        <v>12952</v>
      </c>
      <c r="I4463" s="12">
        <v>0.0</v>
      </c>
      <c r="J4463" s="15" t="str">
        <f t="shared" si="1"/>
        <v>Relevant</v>
      </c>
    </row>
    <row r="4464" ht="22.5" customHeight="1">
      <c r="A4464" s="9" t="s">
        <v>12953</v>
      </c>
      <c r="B4464" s="10">
        <v>45585.61849537037</v>
      </c>
      <c r="C4464" s="11" t="s">
        <v>12954</v>
      </c>
      <c r="D4464" s="12">
        <v>10.0</v>
      </c>
      <c r="E4464" s="10" t="s">
        <v>42</v>
      </c>
      <c r="F4464" s="12">
        <v>2024.0</v>
      </c>
      <c r="G4464" s="13" t="s">
        <v>12955</v>
      </c>
      <c r="H4464" s="14" t="s">
        <v>12956</v>
      </c>
      <c r="I4464" s="12">
        <v>0.0</v>
      </c>
      <c r="J4464" s="15" t="str">
        <f t="shared" si="1"/>
        <v>Relevant</v>
      </c>
    </row>
    <row r="4465" ht="22.5" customHeight="1">
      <c r="A4465" s="9" t="s">
        <v>12957</v>
      </c>
      <c r="B4465" s="10">
        <v>45597.63924768518</v>
      </c>
      <c r="C4465" s="11" t="s">
        <v>2855</v>
      </c>
      <c r="D4465" s="12">
        <v>11.0</v>
      </c>
      <c r="E4465" s="10" t="s">
        <v>17</v>
      </c>
      <c r="F4465" s="12">
        <v>2024.0</v>
      </c>
      <c r="G4465" s="13" t="s">
        <v>13</v>
      </c>
      <c r="H4465" s="14" t="s">
        <v>1797</v>
      </c>
      <c r="I4465" s="12">
        <v>498.0</v>
      </c>
      <c r="J4465" s="15" t="str">
        <f t="shared" si="1"/>
        <v>Relevant</v>
      </c>
    </row>
    <row r="4466" ht="22.5" customHeight="1">
      <c r="A4466" s="9" t="s">
        <v>12958</v>
      </c>
      <c r="B4466" s="10">
        <v>45494.75371527778</v>
      </c>
      <c r="C4466" s="11" t="s">
        <v>12959</v>
      </c>
      <c r="D4466" s="12">
        <v>7.0</v>
      </c>
      <c r="E4466" s="10" t="s">
        <v>55</v>
      </c>
      <c r="F4466" s="12">
        <v>2024.0</v>
      </c>
      <c r="G4466" s="13" t="s">
        <v>13</v>
      </c>
      <c r="H4466" s="14" t="s">
        <v>3060</v>
      </c>
      <c r="I4466" s="12">
        <v>6564.0</v>
      </c>
      <c r="J4466" s="15" t="str">
        <f t="shared" si="1"/>
        <v>Relevant</v>
      </c>
    </row>
    <row r="4467" ht="22.5" customHeight="1">
      <c r="A4467" s="9" t="s">
        <v>12960</v>
      </c>
      <c r="B4467" s="10">
        <v>45482.36990740741</v>
      </c>
      <c r="C4467" s="11" t="s">
        <v>12961</v>
      </c>
      <c r="D4467" s="12">
        <v>7.0</v>
      </c>
      <c r="E4467" s="10" t="s">
        <v>55</v>
      </c>
      <c r="F4467" s="12">
        <v>2024.0</v>
      </c>
      <c r="G4467" s="13" t="s">
        <v>13</v>
      </c>
      <c r="H4467" s="14" t="s">
        <v>5908</v>
      </c>
      <c r="I4467" s="12">
        <v>35.0</v>
      </c>
      <c r="J4467" s="15" t="str">
        <f t="shared" si="1"/>
        <v>Irrelevant</v>
      </c>
    </row>
    <row r="4468" ht="22.5" customHeight="1">
      <c r="A4468" s="9" t="s">
        <v>12962</v>
      </c>
      <c r="B4468" s="10">
        <v>45632.33138888889</v>
      </c>
      <c r="C4468" s="11" t="s">
        <v>12963</v>
      </c>
      <c r="D4468" s="12">
        <v>12.0</v>
      </c>
      <c r="E4468" s="10" t="s">
        <v>26</v>
      </c>
      <c r="F4468" s="12">
        <v>2024.0</v>
      </c>
      <c r="G4468" s="13" t="s">
        <v>13</v>
      </c>
      <c r="H4468" s="14" t="s">
        <v>1809</v>
      </c>
      <c r="I4468" s="12">
        <v>295.0</v>
      </c>
      <c r="J4468" s="15" t="str">
        <f t="shared" si="1"/>
        <v>Relevant</v>
      </c>
    </row>
    <row r="4469" ht="22.5" customHeight="1">
      <c r="A4469" s="9" t="s">
        <v>12964</v>
      </c>
      <c r="B4469" s="10">
        <v>45710.764814814815</v>
      </c>
      <c r="C4469" s="11" t="s">
        <v>12965</v>
      </c>
      <c r="D4469" s="12">
        <v>2.0</v>
      </c>
      <c r="E4469" s="10" t="s">
        <v>12</v>
      </c>
      <c r="F4469" s="12">
        <v>2025.0</v>
      </c>
      <c r="G4469" s="13" t="s">
        <v>13</v>
      </c>
      <c r="H4469" s="14" t="s">
        <v>52</v>
      </c>
      <c r="I4469" s="12">
        <v>2309.0</v>
      </c>
      <c r="J4469" s="15" t="str">
        <f t="shared" si="1"/>
        <v>Relevant</v>
      </c>
    </row>
    <row r="4470" ht="22.5" customHeight="1">
      <c r="A4470" s="9" t="s">
        <v>12966</v>
      </c>
      <c r="B4470" s="10">
        <v>45649.502858796295</v>
      </c>
      <c r="C4470" s="11" t="s">
        <v>12140</v>
      </c>
      <c r="D4470" s="12">
        <v>12.0</v>
      </c>
      <c r="E4470" s="10" t="s">
        <v>26</v>
      </c>
      <c r="F4470" s="12">
        <v>2024.0</v>
      </c>
      <c r="G4470" s="13" t="s">
        <v>12141</v>
      </c>
      <c r="H4470" s="14" t="s">
        <v>12142</v>
      </c>
      <c r="I4470" s="12">
        <v>0.0</v>
      </c>
      <c r="J4470" s="15" t="str">
        <f t="shared" si="1"/>
        <v>Irrelevant</v>
      </c>
    </row>
    <row r="4471" ht="22.5" customHeight="1">
      <c r="A4471" s="9" t="s">
        <v>12967</v>
      </c>
      <c r="B4471" s="10">
        <v>45591.58849537037</v>
      </c>
      <c r="C4471" s="11" t="s">
        <v>12968</v>
      </c>
      <c r="D4471" s="12">
        <v>10.0</v>
      </c>
      <c r="E4471" s="10" t="s">
        <v>42</v>
      </c>
      <c r="F4471" s="12">
        <v>2024.0</v>
      </c>
      <c r="G4471" s="13" t="s">
        <v>13</v>
      </c>
      <c r="H4471" s="14" t="s">
        <v>131</v>
      </c>
      <c r="I4471" s="12">
        <v>164.0</v>
      </c>
      <c r="J4471" s="15" t="str">
        <f t="shared" si="1"/>
        <v>Relevant</v>
      </c>
    </row>
    <row r="4472" ht="22.5" customHeight="1">
      <c r="A4472" s="9" t="s">
        <v>12969</v>
      </c>
      <c r="B4472" s="10">
        <v>45616.79362268518</v>
      </c>
      <c r="C4472" s="11" t="s">
        <v>12970</v>
      </c>
      <c r="D4472" s="12">
        <v>11.0</v>
      </c>
      <c r="E4472" s="10" t="s">
        <v>17</v>
      </c>
      <c r="F4472" s="12">
        <v>2024.0</v>
      </c>
      <c r="G4472" s="13" t="s">
        <v>13</v>
      </c>
      <c r="H4472" s="14" t="s">
        <v>8028</v>
      </c>
      <c r="I4472" s="12">
        <v>107.0</v>
      </c>
      <c r="J4472" s="15" t="str">
        <f t="shared" si="1"/>
        <v>Relevant</v>
      </c>
    </row>
    <row r="4473" ht="22.5" customHeight="1">
      <c r="A4473" s="9" t="s">
        <v>12971</v>
      </c>
      <c r="B4473" s="10">
        <v>45597.842141203706</v>
      </c>
      <c r="C4473" s="11" t="s">
        <v>12972</v>
      </c>
      <c r="D4473" s="12">
        <v>11.0</v>
      </c>
      <c r="E4473" s="10" t="s">
        <v>17</v>
      </c>
      <c r="F4473" s="12">
        <v>2024.0</v>
      </c>
      <c r="G4473" s="13" t="s">
        <v>13</v>
      </c>
      <c r="H4473" s="14" t="s">
        <v>12973</v>
      </c>
      <c r="I4473" s="12">
        <v>100.0</v>
      </c>
      <c r="J4473" s="15" t="str">
        <f t="shared" si="1"/>
        <v>Relevant</v>
      </c>
    </row>
    <row r="4474" ht="22.5" customHeight="1">
      <c r="A4474" s="9" t="s">
        <v>12974</v>
      </c>
      <c r="B4474" s="10">
        <v>45423.30517361111</v>
      </c>
      <c r="C4474" s="11" t="s">
        <v>12975</v>
      </c>
      <c r="D4474" s="12">
        <v>5.0</v>
      </c>
      <c r="E4474" s="10" t="s">
        <v>21</v>
      </c>
      <c r="F4474" s="12">
        <v>2024.0</v>
      </c>
      <c r="G4474" s="13" t="s">
        <v>13</v>
      </c>
      <c r="H4474" s="14" t="s">
        <v>12976</v>
      </c>
      <c r="I4474" s="12">
        <v>0.0</v>
      </c>
      <c r="J4474" s="15" t="str">
        <f t="shared" si="1"/>
        <v>Relevant</v>
      </c>
    </row>
    <row r="4475" ht="22.5" customHeight="1">
      <c r="A4475" s="9" t="s">
        <v>12977</v>
      </c>
      <c r="B4475" s="10">
        <v>45626.87056712963</v>
      </c>
      <c r="C4475" s="11" t="s">
        <v>12978</v>
      </c>
      <c r="D4475" s="12">
        <v>11.0</v>
      </c>
      <c r="E4475" s="10" t="s">
        <v>17</v>
      </c>
      <c r="F4475" s="12">
        <v>2024.0</v>
      </c>
      <c r="G4475" s="13" t="s">
        <v>13</v>
      </c>
      <c r="H4475" s="14" t="s">
        <v>12979</v>
      </c>
      <c r="I4475" s="12">
        <v>5393.0</v>
      </c>
      <c r="J4475" s="15" t="str">
        <f t="shared" si="1"/>
        <v>Relevant</v>
      </c>
    </row>
    <row r="4476" ht="22.5" customHeight="1">
      <c r="A4476" s="9" t="s">
        <v>12980</v>
      </c>
      <c r="B4476" s="10">
        <v>45615.4415625</v>
      </c>
      <c r="C4476" s="11" t="s">
        <v>12981</v>
      </c>
      <c r="D4476" s="12">
        <v>11.0</v>
      </c>
      <c r="E4476" s="10" t="s">
        <v>17</v>
      </c>
      <c r="F4476" s="12">
        <v>2024.0</v>
      </c>
      <c r="G4476" s="13" t="s">
        <v>13</v>
      </c>
      <c r="H4476" s="14" t="s">
        <v>781</v>
      </c>
      <c r="I4476" s="12">
        <v>492.0</v>
      </c>
      <c r="J4476" s="15" t="str">
        <f t="shared" si="1"/>
        <v>Irrelevant</v>
      </c>
    </row>
    <row r="4477" ht="22.5" customHeight="1">
      <c r="A4477" s="9" t="s">
        <v>12982</v>
      </c>
      <c r="B4477" s="10">
        <v>45549.60291666666</v>
      </c>
      <c r="C4477" s="11" t="s">
        <v>12983</v>
      </c>
      <c r="D4477" s="12">
        <v>9.0</v>
      </c>
      <c r="E4477" s="10" t="s">
        <v>114</v>
      </c>
      <c r="F4477" s="12">
        <v>2024.0</v>
      </c>
      <c r="G4477" s="13" t="s">
        <v>13</v>
      </c>
      <c r="H4477" s="14" t="s">
        <v>2566</v>
      </c>
      <c r="I4477" s="12">
        <v>669.0</v>
      </c>
      <c r="J4477" s="15" t="str">
        <f t="shared" si="1"/>
        <v>Relevant</v>
      </c>
    </row>
    <row r="4478" ht="22.5" customHeight="1">
      <c r="A4478" s="9" t="s">
        <v>12984</v>
      </c>
      <c r="B4478" s="10">
        <v>45440.50561342593</v>
      </c>
      <c r="C4478" s="11" t="s">
        <v>12985</v>
      </c>
      <c r="D4478" s="12">
        <v>5.0</v>
      </c>
      <c r="E4478" s="10" t="s">
        <v>21</v>
      </c>
      <c r="F4478" s="12">
        <v>2024.0</v>
      </c>
      <c r="G4478" s="13" t="s">
        <v>12986</v>
      </c>
      <c r="H4478" s="14" t="s">
        <v>12987</v>
      </c>
      <c r="I4478" s="12">
        <v>0.0</v>
      </c>
      <c r="J4478" s="15" t="str">
        <f t="shared" si="1"/>
        <v>Irrelevant</v>
      </c>
    </row>
    <row r="4479" ht="22.5" customHeight="1">
      <c r="A4479" s="9" t="s">
        <v>12988</v>
      </c>
      <c r="B4479" s="10">
        <v>45696.930925925924</v>
      </c>
      <c r="C4479" s="11" t="s">
        <v>12989</v>
      </c>
      <c r="D4479" s="12">
        <v>2.0</v>
      </c>
      <c r="E4479" s="10" t="s">
        <v>12</v>
      </c>
      <c r="F4479" s="12">
        <v>2025.0</v>
      </c>
      <c r="G4479" s="13" t="s">
        <v>13</v>
      </c>
      <c r="H4479" s="14" t="s">
        <v>1264</v>
      </c>
      <c r="I4479" s="12">
        <v>11405.0</v>
      </c>
      <c r="J4479" s="15" t="str">
        <f t="shared" si="1"/>
        <v>Relevant</v>
      </c>
    </row>
    <row r="4480" ht="22.5" customHeight="1">
      <c r="A4480" s="9" t="s">
        <v>12990</v>
      </c>
      <c r="B4480" s="10">
        <v>45595.37615740741</v>
      </c>
      <c r="C4480" s="11" t="s">
        <v>12991</v>
      </c>
      <c r="D4480" s="12">
        <v>10.0</v>
      </c>
      <c r="E4480" s="10" t="s">
        <v>42</v>
      </c>
      <c r="F4480" s="12">
        <v>2024.0</v>
      </c>
      <c r="G4480" s="13" t="s">
        <v>13</v>
      </c>
      <c r="H4480" s="14" t="s">
        <v>3516</v>
      </c>
      <c r="I4480" s="12">
        <v>4.0</v>
      </c>
      <c r="J4480" s="15" t="str">
        <f t="shared" si="1"/>
        <v>Relevant</v>
      </c>
    </row>
    <row r="4481" ht="22.5" customHeight="1">
      <c r="A4481" s="9" t="s">
        <v>12992</v>
      </c>
      <c r="B4481" s="10">
        <v>45593.753876875</v>
      </c>
      <c r="C4481" s="11" t="s">
        <v>12993</v>
      </c>
      <c r="D4481" s="12">
        <v>10.0</v>
      </c>
      <c r="E4481" s="10" t="s">
        <v>42</v>
      </c>
      <c r="F4481" s="12">
        <v>2024.0</v>
      </c>
      <c r="G4481" s="13" t="s">
        <v>12994</v>
      </c>
      <c r="H4481" s="14" t="s">
        <v>12995</v>
      </c>
      <c r="I4481" s="12">
        <v>1.2258608E7</v>
      </c>
      <c r="J4481" s="15" t="str">
        <f t="shared" si="1"/>
        <v>Relevant</v>
      </c>
    </row>
    <row r="4482" ht="22.5" customHeight="1">
      <c r="A4482" s="9" t="s">
        <v>12996</v>
      </c>
      <c r="B4482" s="10">
        <v>45717.808217592596</v>
      </c>
      <c r="C4482" s="11" t="s">
        <v>12997</v>
      </c>
      <c r="D4482" s="12">
        <v>3.0</v>
      </c>
      <c r="E4482" s="10" t="s">
        <v>59</v>
      </c>
      <c r="F4482" s="12">
        <v>2025.0</v>
      </c>
      <c r="G4482" s="13" t="s">
        <v>13</v>
      </c>
      <c r="H4482" s="14" t="s">
        <v>12998</v>
      </c>
      <c r="I4482" s="12">
        <v>0.0</v>
      </c>
      <c r="J4482" s="15" t="str">
        <f t="shared" si="1"/>
        <v>Relevant</v>
      </c>
    </row>
    <row r="4483" ht="22.5" customHeight="1">
      <c r="A4483" s="9" t="s">
        <v>12999</v>
      </c>
      <c r="B4483" s="10">
        <v>45586.360451388886</v>
      </c>
      <c r="C4483" s="11" t="s">
        <v>13000</v>
      </c>
      <c r="D4483" s="12">
        <v>10.0</v>
      </c>
      <c r="E4483" s="10" t="s">
        <v>42</v>
      </c>
      <c r="F4483" s="12">
        <v>2024.0</v>
      </c>
      <c r="G4483" s="13" t="s">
        <v>13</v>
      </c>
      <c r="H4483" s="14" t="s">
        <v>13001</v>
      </c>
      <c r="I4483" s="12">
        <v>455113.0</v>
      </c>
      <c r="J4483" s="15" t="str">
        <f t="shared" si="1"/>
        <v>Relevant</v>
      </c>
    </row>
    <row r="4484" ht="22.5" customHeight="1">
      <c r="A4484" s="9" t="s">
        <v>13002</v>
      </c>
      <c r="B4484" s="10">
        <v>45587.92659079861</v>
      </c>
      <c r="C4484" s="11" t="s">
        <v>13003</v>
      </c>
      <c r="D4484" s="12">
        <v>10.0</v>
      </c>
      <c r="E4484" s="10" t="s">
        <v>42</v>
      </c>
      <c r="F4484" s="12">
        <v>2024.0</v>
      </c>
      <c r="G4484" s="13" t="s">
        <v>13004</v>
      </c>
      <c r="H4484" s="14" t="s">
        <v>13005</v>
      </c>
      <c r="I4484" s="12">
        <v>1.2767834E7</v>
      </c>
      <c r="J4484" s="15" t="str">
        <f t="shared" si="1"/>
        <v>Relevant</v>
      </c>
    </row>
    <row r="4485" ht="22.5" customHeight="1">
      <c r="A4485" s="9" t="s">
        <v>13006</v>
      </c>
      <c r="B4485" s="10">
        <v>45615.34224537037</v>
      </c>
      <c r="C4485" s="11" t="s">
        <v>13007</v>
      </c>
      <c r="D4485" s="12">
        <v>11.0</v>
      </c>
      <c r="E4485" s="10" t="s">
        <v>17</v>
      </c>
      <c r="F4485" s="12">
        <v>2024.0</v>
      </c>
      <c r="G4485" s="13" t="s">
        <v>13</v>
      </c>
      <c r="H4485" s="14" t="s">
        <v>10900</v>
      </c>
      <c r="I4485" s="12">
        <v>152.0</v>
      </c>
      <c r="J4485" s="15" t="str">
        <f t="shared" si="1"/>
        <v>Relevant</v>
      </c>
    </row>
    <row r="4486" ht="22.5" customHeight="1">
      <c r="A4486" s="9" t="s">
        <v>13008</v>
      </c>
      <c r="B4486" s="10">
        <v>45584.55702599537</v>
      </c>
      <c r="C4486" s="11" t="s">
        <v>13009</v>
      </c>
      <c r="D4486" s="12">
        <v>10.0</v>
      </c>
      <c r="E4486" s="10" t="s">
        <v>42</v>
      </c>
      <c r="F4486" s="12">
        <v>2024.0</v>
      </c>
      <c r="G4486" s="13" t="s">
        <v>13010</v>
      </c>
      <c r="H4486" s="14" t="s">
        <v>13011</v>
      </c>
      <c r="I4486" s="12">
        <v>165181.0</v>
      </c>
      <c r="J4486" s="15" t="str">
        <f t="shared" si="1"/>
        <v>Relevant</v>
      </c>
    </row>
    <row r="4487" ht="22.5" customHeight="1">
      <c r="A4487" s="9" t="s">
        <v>13012</v>
      </c>
      <c r="B4487" s="10">
        <v>45614.517962962964</v>
      </c>
      <c r="C4487" s="11" t="s">
        <v>13013</v>
      </c>
      <c r="D4487" s="12">
        <v>11.0</v>
      </c>
      <c r="E4487" s="10" t="s">
        <v>17</v>
      </c>
      <c r="F4487" s="12">
        <v>2024.0</v>
      </c>
      <c r="G4487" s="13" t="s">
        <v>13014</v>
      </c>
      <c r="H4487" s="14" t="s">
        <v>13015</v>
      </c>
      <c r="I4487" s="12">
        <v>35239.0</v>
      </c>
      <c r="J4487" s="15" t="str">
        <f t="shared" si="1"/>
        <v>Relevant</v>
      </c>
    </row>
    <row r="4488" ht="22.5" customHeight="1">
      <c r="A4488" s="9" t="s">
        <v>13016</v>
      </c>
      <c r="B4488" s="10">
        <v>45612.795590277776</v>
      </c>
      <c r="C4488" s="11" t="s">
        <v>13017</v>
      </c>
      <c r="D4488" s="12">
        <v>11.0</v>
      </c>
      <c r="E4488" s="10" t="s">
        <v>17</v>
      </c>
      <c r="F4488" s="12">
        <v>2024.0</v>
      </c>
      <c r="G4488" s="13" t="s">
        <v>13018</v>
      </c>
      <c r="H4488" s="14" t="s">
        <v>13019</v>
      </c>
      <c r="I4488" s="12">
        <v>3353645.0</v>
      </c>
      <c r="J4488" s="15" t="str">
        <f t="shared" si="1"/>
        <v>Relevant</v>
      </c>
    </row>
    <row r="4489" ht="22.5" customHeight="1">
      <c r="A4489" s="9" t="s">
        <v>13020</v>
      </c>
      <c r="B4489" s="10">
        <v>45610.66857638889</v>
      </c>
      <c r="C4489" s="11" t="s">
        <v>13021</v>
      </c>
      <c r="D4489" s="12">
        <v>11.0</v>
      </c>
      <c r="E4489" s="10" t="s">
        <v>17</v>
      </c>
      <c r="F4489" s="12">
        <v>2024.0</v>
      </c>
      <c r="G4489" s="13" t="s">
        <v>13</v>
      </c>
      <c r="H4489" s="14" t="s">
        <v>47</v>
      </c>
      <c r="I4489" s="12">
        <v>190.0</v>
      </c>
      <c r="J4489" s="15" t="str">
        <f t="shared" si="1"/>
        <v>Relevant</v>
      </c>
    </row>
    <row r="4490" ht="22.5" customHeight="1">
      <c r="A4490" s="9" t="s">
        <v>13022</v>
      </c>
      <c r="B4490" s="10">
        <v>45605.60420138889</v>
      </c>
      <c r="C4490" s="11" t="s">
        <v>13023</v>
      </c>
      <c r="D4490" s="12">
        <v>11.0</v>
      </c>
      <c r="E4490" s="10" t="s">
        <v>17</v>
      </c>
      <c r="F4490" s="12">
        <v>2024.0</v>
      </c>
      <c r="G4490" s="13" t="s">
        <v>13</v>
      </c>
      <c r="H4490" s="14" t="s">
        <v>13024</v>
      </c>
      <c r="I4490" s="12">
        <v>712161.0</v>
      </c>
      <c r="J4490" s="15" t="str">
        <f t="shared" si="1"/>
        <v>Irrelevant</v>
      </c>
    </row>
    <row r="4491" ht="22.5" customHeight="1">
      <c r="A4491" s="9" t="s">
        <v>13025</v>
      </c>
      <c r="B4491" s="10">
        <v>45708.61393518518</v>
      </c>
      <c r="C4491" s="11" t="s">
        <v>13026</v>
      </c>
      <c r="D4491" s="12">
        <v>2.0</v>
      </c>
      <c r="E4491" s="10" t="s">
        <v>12</v>
      </c>
      <c r="F4491" s="12">
        <v>2025.0</v>
      </c>
      <c r="G4491" s="13" t="s">
        <v>13</v>
      </c>
      <c r="H4491" s="14" t="s">
        <v>11492</v>
      </c>
      <c r="I4491" s="12">
        <v>6265.0</v>
      </c>
      <c r="J4491" s="15" t="str">
        <f t="shared" si="1"/>
        <v>Irrelevant</v>
      </c>
    </row>
    <row r="4492" ht="22.5" customHeight="1">
      <c r="A4492" s="9" t="s">
        <v>13027</v>
      </c>
      <c r="B4492" s="10">
        <v>45600.02395833333</v>
      </c>
      <c r="C4492" s="11" t="s">
        <v>13028</v>
      </c>
      <c r="D4492" s="12">
        <v>11.0</v>
      </c>
      <c r="E4492" s="10" t="s">
        <v>17</v>
      </c>
      <c r="F4492" s="12">
        <v>2024.0</v>
      </c>
      <c r="G4492" s="13" t="s">
        <v>13</v>
      </c>
      <c r="H4492" s="14" t="s">
        <v>436</v>
      </c>
      <c r="I4492" s="12">
        <v>3600.0</v>
      </c>
      <c r="J4492" s="15" t="str">
        <f t="shared" si="1"/>
        <v>Relevant</v>
      </c>
    </row>
    <row r="4493" ht="22.5" customHeight="1">
      <c r="A4493" s="9" t="s">
        <v>13029</v>
      </c>
      <c r="B4493" s="10">
        <v>45448.351747685185</v>
      </c>
      <c r="C4493" s="11" t="s">
        <v>13030</v>
      </c>
      <c r="D4493" s="12">
        <v>6.0</v>
      </c>
      <c r="E4493" s="10" t="s">
        <v>34</v>
      </c>
      <c r="F4493" s="12">
        <v>2024.0</v>
      </c>
      <c r="G4493" s="13" t="s">
        <v>13</v>
      </c>
      <c r="H4493" s="14" t="s">
        <v>759</v>
      </c>
      <c r="I4493" s="12">
        <v>17.0</v>
      </c>
      <c r="J4493" s="15" t="str">
        <f t="shared" si="1"/>
        <v>Relevant</v>
      </c>
    </row>
    <row r="4494" ht="22.5" customHeight="1">
      <c r="A4494" s="9" t="s">
        <v>13031</v>
      </c>
      <c r="B4494" s="10">
        <v>45579.63752314815</v>
      </c>
      <c r="C4494" s="11" t="s">
        <v>13032</v>
      </c>
      <c r="D4494" s="12">
        <v>10.0</v>
      </c>
      <c r="E4494" s="10" t="s">
        <v>42</v>
      </c>
      <c r="F4494" s="12">
        <v>2024.0</v>
      </c>
      <c r="G4494" s="13" t="s">
        <v>13033</v>
      </c>
      <c r="H4494" s="14" t="s">
        <v>13034</v>
      </c>
      <c r="I4494" s="12">
        <v>1200483.0</v>
      </c>
      <c r="J4494" s="15" t="str">
        <f t="shared" si="1"/>
        <v>Relevant</v>
      </c>
    </row>
    <row r="4495" ht="22.5" customHeight="1">
      <c r="A4495" s="9" t="s">
        <v>13035</v>
      </c>
      <c r="B4495" s="10">
        <v>45616.651354166665</v>
      </c>
      <c r="C4495" s="11" t="s">
        <v>13036</v>
      </c>
      <c r="D4495" s="12">
        <v>11.0</v>
      </c>
      <c r="E4495" s="10" t="s">
        <v>17</v>
      </c>
      <c r="F4495" s="12">
        <v>2024.0</v>
      </c>
      <c r="G4495" s="13" t="s">
        <v>13037</v>
      </c>
      <c r="H4495" s="14" t="s">
        <v>13038</v>
      </c>
      <c r="I4495" s="12">
        <v>0.0</v>
      </c>
      <c r="J4495" s="15" t="str">
        <f t="shared" si="1"/>
        <v>Irrelevant</v>
      </c>
    </row>
    <row r="4496" ht="22.5" customHeight="1">
      <c r="A4496" s="9" t="s">
        <v>13039</v>
      </c>
      <c r="B4496" s="10">
        <v>45696.78732638889</v>
      </c>
      <c r="C4496" s="11" t="s">
        <v>13040</v>
      </c>
      <c r="D4496" s="12">
        <v>2.0</v>
      </c>
      <c r="E4496" s="10" t="s">
        <v>12</v>
      </c>
      <c r="F4496" s="12">
        <v>2025.0</v>
      </c>
      <c r="G4496" s="13" t="s">
        <v>13</v>
      </c>
      <c r="H4496" s="14" t="s">
        <v>14</v>
      </c>
      <c r="I4496" s="12">
        <v>2679.0</v>
      </c>
      <c r="J4496" s="15" t="str">
        <f t="shared" si="1"/>
        <v>Relevant</v>
      </c>
    </row>
    <row r="4497" ht="22.5" customHeight="1">
      <c r="A4497" s="9" t="s">
        <v>13041</v>
      </c>
      <c r="B4497" s="10">
        <v>45743.67878472222</v>
      </c>
      <c r="C4497" s="11" t="s">
        <v>4365</v>
      </c>
      <c r="D4497" s="12">
        <v>3.0</v>
      </c>
      <c r="E4497" s="10" t="s">
        <v>59</v>
      </c>
      <c r="F4497" s="12">
        <v>2025.0</v>
      </c>
      <c r="G4497" s="13" t="s">
        <v>13</v>
      </c>
      <c r="H4497" s="14" t="s">
        <v>204</v>
      </c>
      <c r="I4497" s="12">
        <v>28.0</v>
      </c>
      <c r="J4497" s="15" t="str">
        <f t="shared" si="1"/>
        <v>Relevant</v>
      </c>
    </row>
    <row r="4498" ht="22.5" customHeight="1">
      <c r="A4498" s="9" t="s">
        <v>13042</v>
      </c>
      <c r="B4498" s="10">
        <v>45708.756377314814</v>
      </c>
      <c r="C4498" s="11" t="s">
        <v>13043</v>
      </c>
      <c r="D4498" s="12">
        <v>2.0</v>
      </c>
      <c r="E4498" s="10" t="s">
        <v>12</v>
      </c>
      <c r="F4498" s="12">
        <v>2025.0</v>
      </c>
      <c r="G4498" s="13" t="s">
        <v>13</v>
      </c>
      <c r="H4498" s="14" t="s">
        <v>13044</v>
      </c>
      <c r="I4498" s="12">
        <v>78.0</v>
      </c>
      <c r="J4498" s="15" t="str">
        <f t="shared" si="1"/>
        <v>Relevant</v>
      </c>
    </row>
    <row r="4499" ht="22.5" customHeight="1">
      <c r="A4499" s="9" t="s">
        <v>13045</v>
      </c>
      <c r="B4499" s="10">
        <v>45596.24120370371</v>
      </c>
      <c r="C4499" s="11" t="s">
        <v>13046</v>
      </c>
      <c r="D4499" s="12">
        <v>10.0</v>
      </c>
      <c r="E4499" s="10" t="s">
        <v>42</v>
      </c>
      <c r="F4499" s="12">
        <v>2024.0</v>
      </c>
      <c r="G4499" s="13" t="s">
        <v>13047</v>
      </c>
      <c r="H4499" s="14" t="s">
        <v>13048</v>
      </c>
      <c r="I4499" s="12">
        <v>8494959.0</v>
      </c>
      <c r="J4499" s="15" t="str">
        <f t="shared" si="1"/>
        <v>Irrelevant</v>
      </c>
    </row>
    <row r="4500" ht="22.5" customHeight="1">
      <c r="A4500" s="9" t="s">
        <v>13049</v>
      </c>
      <c r="B4500" s="10">
        <v>45590.557863877315</v>
      </c>
      <c r="C4500" s="11" t="s">
        <v>13050</v>
      </c>
      <c r="D4500" s="12">
        <v>10.0</v>
      </c>
      <c r="E4500" s="10" t="s">
        <v>42</v>
      </c>
      <c r="F4500" s="12">
        <v>2024.0</v>
      </c>
      <c r="G4500" s="13" t="s">
        <v>13051</v>
      </c>
      <c r="H4500" s="14" t="s">
        <v>13052</v>
      </c>
      <c r="I4500" s="12">
        <v>7850902.0</v>
      </c>
      <c r="J4500" s="15" t="str">
        <f t="shared" si="1"/>
        <v>Relevant</v>
      </c>
    </row>
    <row r="4501" ht="22.5" customHeight="1">
      <c r="A4501" s="9" t="s">
        <v>13053</v>
      </c>
      <c r="B4501" s="10">
        <v>45578.65625</v>
      </c>
      <c r="C4501" s="11" t="s">
        <v>13054</v>
      </c>
      <c r="D4501" s="12">
        <v>10.0</v>
      </c>
      <c r="E4501" s="10" t="s">
        <v>42</v>
      </c>
      <c r="F4501" s="12">
        <v>2024.0</v>
      </c>
      <c r="G4501" s="13" t="s">
        <v>13055</v>
      </c>
      <c r="H4501" s="14" t="s">
        <v>13056</v>
      </c>
      <c r="I4501" s="12">
        <v>8322396.0</v>
      </c>
      <c r="J4501" s="15" t="str">
        <f t="shared" si="1"/>
        <v>Relevant</v>
      </c>
    </row>
    <row r="4502" ht="22.5" customHeight="1">
      <c r="A4502" s="9" t="s">
        <v>13057</v>
      </c>
      <c r="B4502" s="10">
        <v>45590.80391203704</v>
      </c>
      <c r="C4502" s="11" t="s">
        <v>13058</v>
      </c>
      <c r="D4502" s="12">
        <v>10.0</v>
      </c>
      <c r="E4502" s="10" t="s">
        <v>42</v>
      </c>
      <c r="F4502" s="12">
        <v>2024.0</v>
      </c>
      <c r="G4502" s="13" t="s">
        <v>13059</v>
      </c>
      <c r="H4502" s="14" t="s">
        <v>13060</v>
      </c>
      <c r="I4502" s="12">
        <v>2083070.0</v>
      </c>
      <c r="J4502" s="15" t="str">
        <f t="shared" si="1"/>
        <v>Relevant</v>
      </c>
    </row>
    <row r="4503" ht="22.5" customHeight="1">
      <c r="A4503" s="9" t="s">
        <v>13061</v>
      </c>
      <c r="B4503" s="10">
        <v>45442.94513891204</v>
      </c>
      <c r="C4503" s="11" t="s">
        <v>13062</v>
      </c>
      <c r="D4503" s="12">
        <v>5.0</v>
      </c>
      <c r="E4503" s="10" t="s">
        <v>21</v>
      </c>
      <c r="F4503" s="12">
        <v>2024.0</v>
      </c>
      <c r="G4503" s="13" t="s">
        <v>13063</v>
      </c>
      <c r="H4503" s="14" t="s">
        <v>13064</v>
      </c>
      <c r="I4503" s="12">
        <v>105247.0</v>
      </c>
      <c r="J4503" s="15" t="str">
        <f t="shared" si="1"/>
        <v>Irrelevant</v>
      </c>
    </row>
    <row r="4504" ht="22.5" customHeight="1">
      <c r="A4504" s="9" t="s">
        <v>13065</v>
      </c>
      <c r="B4504" s="10">
        <v>45607.97414351852</v>
      </c>
      <c r="C4504" s="11" t="s">
        <v>13066</v>
      </c>
      <c r="D4504" s="12">
        <v>11.0</v>
      </c>
      <c r="E4504" s="10" t="s">
        <v>17</v>
      </c>
      <c r="F4504" s="12">
        <v>2024.0</v>
      </c>
      <c r="G4504" s="13" t="s">
        <v>13</v>
      </c>
      <c r="H4504" s="14" t="s">
        <v>13067</v>
      </c>
      <c r="I4504" s="12">
        <v>500.0</v>
      </c>
      <c r="J4504" s="15" t="str">
        <f t="shared" si="1"/>
        <v>Relevant</v>
      </c>
    </row>
    <row r="4505" ht="22.5" customHeight="1">
      <c r="A4505" s="9" t="s">
        <v>13068</v>
      </c>
      <c r="B4505" s="10">
        <v>45587.884722222225</v>
      </c>
      <c r="C4505" s="11" t="s">
        <v>13069</v>
      </c>
      <c r="D4505" s="12">
        <v>10.0</v>
      </c>
      <c r="E4505" s="10" t="s">
        <v>42</v>
      </c>
      <c r="F4505" s="12">
        <v>2024.0</v>
      </c>
      <c r="G4505" s="13" t="s">
        <v>13070</v>
      </c>
      <c r="H4505" s="14" t="s">
        <v>13071</v>
      </c>
      <c r="I4505" s="12">
        <v>1.6242846E7</v>
      </c>
      <c r="J4505" s="15" t="str">
        <f t="shared" si="1"/>
        <v>Relevant</v>
      </c>
    </row>
    <row r="4506" ht="22.5" customHeight="1">
      <c r="A4506" s="9" t="s">
        <v>13072</v>
      </c>
      <c r="B4506" s="10">
        <v>45629.74952546296</v>
      </c>
      <c r="C4506" s="11" t="s">
        <v>13073</v>
      </c>
      <c r="D4506" s="12">
        <v>12.0</v>
      </c>
      <c r="E4506" s="10" t="s">
        <v>26</v>
      </c>
      <c r="F4506" s="12">
        <v>2024.0</v>
      </c>
      <c r="G4506" s="13" t="s">
        <v>13</v>
      </c>
      <c r="H4506" s="14" t="s">
        <v>1685</v>
      </c>
      <c r="I4506" s="12">
        <v>1299.0</v>
      </c>
      <c r="J4506" s="15" t="str">
        <f t="shared" si="1"/>
        <v>Relevant</v>
      </c>
    </row>
    <row r="4507" ht="22.5" customHeight="1">
      <c r="A4507" s="9" t="s">
        <v>13074</v>
      </c>
      <c r="B4507" s="10">
        <v>45600.675150462965</v>
      </c>
      <c r="C4507" s="11" t="s">
        <v>13075</v>
      </c>
      <c r="D4507" s="12">
        <v>11.0</v>
      </c>
      <c r="E4507" s="10" t="s">
        <v>17</v>
      </c>
      <c r="F4507" s="12">
        <v>2024.0</v>
      </c>
      <c r="G4507" s="13" t="s">
        <v>13076</v>
      </c>
      <c r="H4507" s="14" t="str">
        <f>IFERROR(__xludf.DUMMYFUNCTION("TRIM(REGEXREPLACE(GOOGLETRANSLATE(G4507,""auto"",""en""),""(?i)\b(RT|QT)\s*@?\w*:?\s*|https?://\S+|@\w+|#\w+|[^\x00-\x7F]|[^\w\s]"",""""))"),"Average AQI 169 air quality improving Average AQI 169 air quality improving Average AQI 169 air quality improving")</f>
        <v>Average AQI 169 air quality improving Average AQI 169 air quality improving Average AQI 169 air quality improving</v>
      </c>
      <c r="I4507" s="12">
        <v>288406.0</v>
      </c>
      <c r="J4507" s="15" t="str">
        <f t="shared" si="1"/>
        <v>Relevant</v>
      </c>
    </row>
    <row r="4508" ht="22.5" customHeight="1">
      <c r="A4508" s="9" t="s">
        <v>13077</v>
      </c>
      <c r="B4508" s="10">
        <v>45652.42320601852</v>
      </c>
      <c r="C4508" s="11" t="s">
        <v>13078</v>
      </c>
      <c r="D4508" s="12">
        <v>12.0</v>
      </c>
      <c r="E4508" s="10" t="s">
        <v>26</v>
      </c>
      <c r="F4508" s="12">
        <v>2024.0</v>
      </c>
      <c r="G4508" s="13" t="s">
        <v>13079</v>
      </c>
      <c r="H4508" s="14" t="s">
        <v>13080</v>
      </c>
      <c r="I4508" s="12">
        <v>28.0</v>
      </c>
      <c r="J4508" s="15" t="str">
        <f t="shared" si="1"/>
        <v>Irrelevant</v>
      </c>
    </row>
    <row r="4509" ht="22.5" customHeight="1">
      <c r="A4509" s="9" t="s">
        <v>13081</v>
      </c>
      <c r="B4509" s="10">
        <v>45628.31109018518</v>
      </c>
      <c r="C4509" s="11" t="s">
        <v>13082</v>
      </c>
      <c r="D4509" s="12">
        <v>12.0</v>
      </c>
      <c r="E4509" s="10" t="s">
        <v>26</v>
      </c>
      <c r="F4509" s="12">
        <v>2024.0</v>
      </c>
      <c r="G4509" s="13" t="s">
        <v>13083</v>
      </c>
      <c r="H4509" s="14" t="s">
        <v>13084</v>
      </c>
      <c r="I4509" s="12">
        <v>6195.0</v>
      </c>
      <c r="J4509" s="15" t="str">
        <f t="shared" si="1"/>
        <v>Relevant</v>
      </c>
    </row>
    <row r="4510" ht="22.5" customHeight="1">
      <c r="A4510" s="9" t="s">
        <v>13085</v>
      </c>
      <c r="B4510" s="10">
        <v>45406.86455582176</v>
      </c>
      <c r="C4510" s="11" t="s">
        <v>13086</v>
      </c>
      <c r="D4510" s="12">
        <v>4.0</v>
      </c>
      <c r="E4510" s="10" t="s">
        <v>274</v>
      </c>
      <c r="F4510" s="12">
        <v>2024.0</v>
      </c>
      <c r="G4510" s="13" t="s">
        <v>13087</v>
      </c>
      <c r="H4510" s="14" t="s">
        <v>13088</v>
      </c>
      <c r="I4510" s="12">
        <v>582157.0</v>
      </c>
      <c r="J4510" s="15" t="str">
        <f t="shared" si="1"/>
        <v>Relevant</v>
      </c>
    </row>
    <row r="4511" ht="22.5" customHeight="1">
      <c r="A4511" s="9" t="s">
        <v>13089</v>
      </c>
      <c r="B4511" s="10">
        <v>45713.48849537037</v>
      </c>
      <c r="C4511" s="11" t="s">
        <v>13090</v>
      </c>
      <c r="D4511" s="12">
        <v>2.0</v>
      </c>
      <c r="E4511" s="10" t="s">
        <v>12</v>
      </c>
      <c r="F4511" s="12">
        <v>2025.0</v>
      </c>
      <c r="G4511" s="13" t="s">
        <v>13</v>
      </c>
      <c r="H4511" s="14" t="s">
        <v>7401</v>
      </c>
      <c r="I4511" s="12">
        <v>1210.0</v>
      </c>
      <c r="J4511" s="15" t="str">
        <f t="shared" si="1"/>
        <v>Relevant</v>
      </c>
    </row>
    <row r="4512" ht="22.5" customHeight="1">
      <c r="A4512" s="9" t="s">
        <v>13091</v>
      </c>
      <c r="B4512" s="10">
        <v>45397.697916666664</v>
      </c>
      <c r="C4512" s="11" t="s">
        <v>13092</v>
      </c>
      <c r="D4512" s="12">
        <v>4.0</v>
      </c>
      <c r="E4512" s="10" t="s">
        <v>274</v>
      </c>
      <c r="F4512" s="12">
        <v>2024.0</v>
      </c>
      <c r="G4512" s="13" t="s">
        <v>13093</v>
      </c>
      <c r="H4512" s="14" t="s">
        <v>13094</v>
      </c>
      <c r="I4512" s="12">
        <v>1.2620616E7</v>
      </c>
      <c r="J4512" s="15" t="str">
        <f t="shared" si="1"/>
        <v>Irrelevant</v>
      </c>
    </row>
    <row r="4513" ht="22.5" customHeight="1">
      <c r="A4513" s="9" t="s">
        <v>13095</v>
      </c>
      <c r="B4513" s="10">
        <v>45593.48861111111</v>
      </c>
      <c r="C4513" s="11" t="s">
        <v>13096</v>
      </c>
      <c r="D4513" s="12">
        <v>10.0</v>
      </c>
      <c r="E4513" s="10" t="s">
        <v>42</v>
      </c>
      <c r="F4513" s="12">
        <v>2024.0</v>
      </c>
      <c r="G4513" s="13" t="s">
        <v>13</v>
      </c>
      <c r="H4513" s="14" t="s">
        <v>13097</v>
      </c>
      <c r="I4513" s="12">
        <v>180.0</v>
      </c>
      <c r="J4513" s="15" t="str">
        <f t="shared" si="1"/>
        <v>Irrelevant</v>
      </c>
    </row>
    <row r="4514" ht="22.5" customHeight="1">
      <c r="A4514" s="9" t="s">
        <v>13098</v>
      </c>
      <c r="B4514" s="10">
        <v>45696.82934027778</v>
      </c>
      <c r="C4514" s="11" t="s">
        <v>13099</v>
      </c>
      <c r="D4514" s="12">
        <v>2.0</v>
      </c>
      <c r="E4514" s="10" t="s">
        <v>12</v>
      </c>
      <c r="F4514" s="12">
        <v>2025.0</v>
      </c>
      <c r="G4514" s="13" t="s">
        <v>13</v>
      </c>
      <c r="H4514" s="14" t="s">
        <v>14</v>
      </c>
      <c r="I4514" s="12">
        <v>476.0</v>
      </c>
      <c r="J4514" s="15" t="str">
        <f t="shared" si="1"/>
        <v>Relevant</v>
      </c>
    </row>
    <row r="4515" ht="22.5" customHeight="1">
      <c r="A4515" s="9" t="s">
        <v>13100</v>
      </c>
      <c r="B4515" s="10">
        <v>45581.65094907407</v>
      </c>
      <c r="C4515" s="11" t="s">
        <v>13101</v>
      </c>
      <c r="D4515" s="12">
        <v>10.0</v>
      </c>
      <c r="E4515" s="10" t="s">
        <v>42</v>
      </c>
      <c r="F4515" s="12">
        <v>2024.0</v>
      </c>
      <c r="G4515" s="13" t="s">
        <v>13102</v>
      </c>
      <c r="H4515" s="14" t="s">
        <v>13103</v>
      </c>
      <c r="I4515" s="12">
        <v>0.0</v>
      </c>
      <c r="J4515" s="15" t="str">
        <f t="shared" si="1"/>
        <v>Relevant</v>
      </c>
    </row>
    <row r="4516" ht="22.5" customHeight="1">
      <c r="A4516" s="9" t="s">
        <v>13104</v>
      </c>
      <c r="B4516" s="10">
        <v>45632.76037037037</v>
      </c>
      <c r="C4516" s="11" t="s">
        <v>13105</v>
      </c>
      <c r="D4516" s="12">
        <v>12.0</v>
      </c>
      <c r="E4516" s="10" t="s">
        <v>26</v>
      </c>
      <c r="F4516" s="12">
        <v>2024.0</v>
      </c>
      <c r="G4516" s="13" t="s">
        <v>13</v>
      </c>
      <c r="H4516" s="14" t="s">
        <v>1809</v>
      </c>
      <c r="I4516" s="12">
        <v>102.0</v>
      </c>
      <c r="J4516" s="15" t="str">
        <f t="shared" si="1"/>
        <v>Relevant</v>
      </c>
    </row>
    <row r="4517" ht="22.5" customHeight="1">
      <c r="A4517" s="9" t="s">
        <v>13106</v>
      </c>
      <c r="B4517" s="10">
        <v>45635.34097222222</v>
      </c>
      <c r="C4517" s="11" t="s">
        <v>731</v>
      </c>
      <c r="D4517" s="12">
        <v>12.0</v>
      </c>
      <c r="E4517" s="10" t="s">
        <v>26</v>
      </c>
      <c r="F4517" s="12">
        <v>2024.0</v>
      </c>
      <c r="G4517" s="13" t="s">
        <v>13107</v>
      </c>
      <c r="H4517" s="14" t="s">
        <v>13108</v>
      </c>
      <c r="I4517" s="12">
        <v>1.3972868E7</v>
      </c>
      <c r="J4517" s="15" t="str">
        <f t="shared" si="1"/>
        <v>Relevant</v>
      </c>
    </row>
    <row r="4518" ht="22.5" customHeight="1">
      <c r="A4518" s="9" t="s">
        <v>13109</v>
      </c>
      <c r="B4518" s="10">
        <v>45647.745</v>
      </c>
      <c r="C4518" s="11" t="s">
        <v>13110</v>
      </c>
      <c r="D4518" s="12">
        <v>12.0</v>
      </c>
      <c r="E4518" s="10" t="s">
        <v>26</v>
      </c>
      <c r="F4518" s="12">
        <v>2024.0</v>
      </c>
      <c r="G4518" s="13" t="s">
        <v>13</v>
      </c>
      <c r="H4518" s="14" t="s">
        <v>13111</v>
      </c>
      <c r="I4518" s="12">
        <v>13.0</v>
      </c>
      <c r="J4518" s="15" t="str">
        <f t="shared" si="1"/>
        <v>Irrelevant</v>
      </c>
    </row>
    <row r="4519" ht="22.5" customHeight="1">
      <c r="A4519" s="9" t="s">
        <v>13112</v>
      </c>
      <c r="B4519" s="10">
        <v>45610.48263888889</v>
      </c>
      <c r="C4519" s="11" t="s">
        <v>7411</v>
      </c>
      <c r="D4519" s="12">
        <v>11.0</v>
      </c>
      <c r="E4519" s="10" t="s">
        <v>17</v>
      </c>
      <c r="F4519" s="12">
        <v>2024.0</v>
      </c>
      <c r="G4519" s="13" t="s">
        <v>13113</v>
      </c>
      <c r="H4519" s="14" t="s">
        <v>13114</v>
      </c>
      <c r="I4519" s="12">
        <v>11921.0</v>
      </c>
      <c r="J4519" s="15" t="str">
        <f t="shared" si="1"/>
        <v>Relevant</v>
      </c>
    </row>
    <row r="4520" ht="22.5" customHeight="1">
      <c r="A4520" s="9" t="s">
        <v>13115</v>
      </c>
      <c r="B4520" s="10">
        <v>45621.599641203706</v>
      </c>
      <c r="C4520" s="11" t="s">
        <v>13116</v>
      </c>
      <c r="D4520" s="12">
        <v>11.0</v>
      </c>
      <c r="E4520" s="10" t="s">
        <v>17</v>
      </c>
      <c r="F4520" s="12">
        <v>2024.0</v>
      </c>
      <c r="G4520" s="13" t="s">
        <v>13</v>
      </c>
      <c r="H4520" s="14" t="s">
        <v>220</v>
      </c>
      <c r="I4520" s="12">
        <v>39.0</v>
      </c>
      <c r="J4520" s="15" t="str">
        <f t="shared" si="1"/>
        <v>Relevant</v>
      </c>
    </row>
    <row r="4521" ht="22.5" customHeight="1">
      <c r="A4521" s="9" t="s">
        <v>13117</v>
      </c>
      <c r="B4521" s="10">
        <v>45560.354363425926</v>
      </c>
      <c r="C4521" s="11" t="s">
        <v>13118</v>
      </c>
      <c r="D4521" s="12">
        <v>9.0</v>
      </c>
      <c r="E4521" s="10" t="s">
        <v>114</v>
      </c>
      <c r="F4521" s="12">
        <v>2024.0</v>
      </c>
      <c r="G4521" s="13" t="s">
        <v>13</v>
      </c>
      <c r="H4521" s="14" t="s">
        <v>13119</v>
      </c>
      <c r="I4521" s="12">
        <v>768.0</v>
      </c>
      <c r="J4521" s="15" t="str">
        <f t="shared" si="1"/>
        <v>Relevant</v>
      </c>
    </row>
    <row r="4522" ht="22.5" customHeight="1">
      <c r="A4522" s="9" t="s">
        <v>13120</v>
      </c>
      <c r="B4522" s="10">
        <v>45615.63576388889</v>
      </c>
      <c r="C4522" s="11" t="s">
        <v>13121</v>
      </c>
      <c r="D4522" s="12">
        <v>11.0</v>
      </c>
      <c r="E4522" s="10" t="s">
        <v>17</v>
      </c>
      <c r="F4522" s="12">
        <v>2024.0</v>
      </c>
      <c r="G4522" s="13" t="s">
        <v>13</v>
      </c>
      <c r="H4522" s="14" t="s">
        <v>423</v>
      </c>
      <c r="I4522" s="12">
        <v>110.0</v>
      </c>
      <c r="J4522" s="15" t="str">
        <f t="shared" si="1"/>
        <v>Relevant</v>
      </c>
    </row>
    <row r="4523" ht="22.5" customHeight="1">
      <c r="A4523" s="9" t="s">
        <v>13122</v>
      </c>
      <c r="B4523" s="10">
        <v>45629.55584490741</v>
      </c>
      <c r="C4523" s="11" t="s">
        <v>13123</v>
      </c>
      <c r="D4523" s="12">
        <v>12.0</v>
      </c>
      <c r="E4523" s="10" t="s">
        <v>26</v>
      </c>
      <c r="F4523" s="12">
        <v>2024.0</v>
      </c>
      <c r="G4523" s="13" t="s">
        <v>13</v>
      </c>
      <c r="H4523" s="14" t="s">
        <v>237</v>
      </c>
      <c r="I4523" s="12">
        <v>10377.0</v>
      </c>
      <c r="J4523" s="15" t="str">
        <f t="shared" si="1"/>
        <v>Relevant</v>
      </c>
    </row>
    <row r="4524" ht="22.5" customHeight="1">
      <c r="A4524" s="9" t="s">
        <v>13124</v>
      </c>
      <c r="B4524" s="10">
        <v>45615.51452546296</v>
      </c>
      <c r="C4524" s="11" t="s">
        <v>13125</v>
      </c>
      <c r="D4524" s="12">
        <v>11.0</v>
      </c>
      <c r="E4524" s="10" t="s">
        <v>17</v>
      </c>
      <c r="F4524" s="12">
        <v>2024.0</v>
      </c>
      <c r="G4524" s="13" t="s">
        <v>13</v>
      </c>
      <c r="H4524" s="14" t="s">
        <v>8209</v>
      </c>
      <c r="I4524" s="12">
        <v>183.0</v>
      </c>
      <c r="J4524" s="15" t="str">
        <f t="shared" si="1"/>
        <v>Relevant</v>
      </c>
    </row>
    <row r="4525" ht="22.5" customHeight="1">
      <c r="A4525" s="9" t="s">
        <v>13126</v>
      </c>
      <c r="B4525" s="10">
        <v>45586.75962962963</v>
      </c>
      <c r="C4525" s="11" t="s">
        <v>13127</v>
      </c>
      <c r="D4525" s="12">
        <v>10.0</v>
      </c>
      <c r="E4525" s="10" t="s">
        <v>42</v>
      </c>
      <c r="F4525" s="12">
        <v>2024.0</v>
      </c>
      <c r="G4525" s="13" t="s">
        <v>13</v>
      </c>
      <c r="H4525" s="14" t="s">
        <v>645</v>
      </c>
      <c r="I4525" s="12">
        <v>311.0</v>
      </c>
      <c r="J4525" s="15" t="str">
        <f t="shared" si="1"/>
        <v>Relevant</v>
      </c>
    </row>
    <row r="4526" ht="22.5" customHeight="1">
      <c r="A4526" s="9" t="s">
        <v>13128</v>
      </c>
      <c r="B4526" s="10">
        <v>45633.53975694445</v>
      </c>
      <c r="C4526" s="11" t="s">
        <v>13129</v>
      </c>
      <c r="D4526" s="12">
        <v>12.0</v>
      </c>
      <c r="E4526" s="10" t="s">
        <v>26</v>
      </c>
      <c r="F4526" s="12">
        <v>2024.0</v>
      </c>
      <c r="G4526" s="13" t="s">
        <v>13</v>
      </c>
      <c r="H4526" s="14" t="s">
        <v>13130</v>
      </c>
      <c r="I4526" s="12">
        <v>177.0</v>
      </c>
      <c r="J4526" s="15" t="str">
        <f t="shared" si="1"/>
        <v>Irrelevant</v>
      </c>
    </row>
    <row r="4527" ht="22.5" customHeight="1">
      <c r="A4527" s="9" t="s">
        <v>13131</v>
      </c>
      <c r="B4527" s="10">
        <v>45696.87131944444</v>
      </c>
      <c r="C4527" s="11" t="s">
        <v>13132</v>
      </c>
      <c r="D4527" s="12">
        <v>2.0</v>
      </c>
      <c r="E4527" s="10" t="s">
        <v>12</v>
      </c>
      <c r="F4527" s="12">
        <v>2025.0</v>
      </c>
      <c r="G4527" s="13" t="s">
        <v>13</v>
      </c>
      <c r="H4527" s="14" t="s">
        <v>14</v>
      </c>
      <c r="I4527" s="12">
        <v>118.0</v>
      </c>
      <c r="J4527" s="15" t="str">
        <f t="shared" si="1"/>
        <v>Relevant</v>
      </c>
    </row>
    <row r="4528" ht="22.5" customHeight="1">
      <c r="A4528" s="9" t="s">
        <v>13133</v>
      </c>
      <c r="B4528" s="10">
        <v>45472.87585648148</v>
      </c>
      <c r="C4528" s="11" t="s">
        <v>13134</v>
      </c>
      <c r="D4528" s="12">
        <v>6.0</v>
      </c>
      <c r="E4528" s="10" t="s">
        <v>34</v>
      </c>
      <c r="F4528" s="12">
        <v>2024.0</v>
      </c>
      <c r="G4528" s="13" t="s">
        <v>13</v>
      </c>
      <c r="H4528" s="14" t="s">
        <v>56</v>
      </c>
      <c r="I4528" s="12">
        <v>19.0</v>
      </c>
      <c r="J4528" s="15" t="str">
        <f t="shared" si="1"/>
        <v>Relevant</v>
      </c>
    </row>
    <row r="4529" ht="22.5" customHeight="1">
      <c r="A4529" s="9" t="s">
        <v>13135</v>
      </c>
      <c r="B4529" s="10">
        <v>45615.388819444444</v>
      </c>
      <c r="C4529" s="11" t="s">
        <v>13136</v>
      </c>
      <c r="D4529" s="12">
        <v>11.0</v>
      </c>
      <c r="E4529" s="10" t="s">
        <v>17</v>
      </c>
      <c r="F4529" s="12">
        <v>2024.0</v>
      </c>
      <c r="G4529" s="13" t="s">
        <v>13</v>
      </c>
      <c r="H4529" s="14" t="s">
        <v>423</v>
      </c>
      <c r="I4529" s="12">
        <v>121.0</v>
      </c>
      <c r="J4529" s="15" t="str">
        <f t="shared" si="1"/>
        <v>Relevant</v>
      </c>
    </row>
    <row r="4530" ht="22.5" customHeight="1">
      <c r="A4530" s="9" t="s">
        <v>13137</v>
      </c>
      <c r="B4530" s="10">
        <v>45492.50537037037</v>
      </c>
      <c r="C4530" s="11" t="s">
        <v>13138</v>
      </c>
      <c r="D4530" s="12">
        <v>7.0</v>
      </c>
      <c r="E4530" s="10" t="s">
        <v>55</v>
      </c>
      <c r="F4530" s="12">
        <v>2024.0</v>
      </c>
      <c r="G4530" s="13" t="s">
        <v>13</v>
      </c>
      <c r="H4530" s="14" t="s">
        <v>214</v>
      </c>
      <c r="I4530" s="12">
        <v>2652.0</v>
      </c>
      <c r="J4530" s="15" t="str">
        <f t="shared" si="1"/>
        <v>Relevant</v>
      </c>
    </row>
    <row r="4531" ht="22.5" customHeight="1">
      <c r="A4531" s="9" t="s">
        <v>13139</v>
      </c>
      <c r="B4531" s="10">
        <v>45697.56275462963</v>
      </c>
      <c r="C4531" s="11" t="s">
        <v>6753</v>
      </c>
      <c r="D4531" s="12">
        <v>2.0</v>
      </c>
      <c r="E4531" s="10" t="s">
        <v>12</v>
      </c>
      <c r="F4531" s="12">
        <v>2025.0</v>
      </c>
      <c r="G4531" s="13" t="s">
        <v>13</v>
      </c>
      <c r="H4531" s="14" t="s">
        <v>1264</v>
      </c>
      <c r="I4531" s="12">
        <v>37.0</v>
      </c>
      <c r="J4531" s="15" t="str">
        <f t="shared" si="1"/>
        <v>Relevant</v>
      </c>
    </row>
    <row r="4532" ht="22.5" customHeight="1">
      <c r="A4532" s="9" t="s">
        <v>13140</v>
      </c>
      <c r="B4532" s="10">
        <v>45534.848703703705</v>
      </c>
      <c r="C4532" s="11" t="s">
        <v>13141</v>
      </c>
      <c r="D4532" s="12">
        <v>8.0</v>
      </c>
      <c r="E4532" s="10" t="s">
        <v>167</v>
      </c>
      <c r="F4532" s="12">
        <v>2024.0</v>
      </c>
      <c r="G4532" s="13" t="s">
        <v>13142</v>
      </c>
      <c r="H4532" s="14" t="s">
        <v>13143</v>
      </c>
      <c r="I4532" s="12">
        <v>9489482.0</v>
      </c>
      <c r="J4532" s="15" t="str">
        <f t="shared" si="1"/>
        <v>Relevant</v>
      </c>
    </row>
    <row r="4533" ht="22.5" customHeight="1">
      <c r="A4533" s="9" t="s">
        <v>13144</v>
      </c>
      <c r="B4533" s="10">
        <v>45575.92</v>
      </c>
      <c r="C4533" s="11" t="s">
        <v>13145</v>
      </c>
      <c r="D4533" s="12">
        <v>10.0</v>
      </c>
      <c r="E4533" s="10" t="s">
        <v>42</v>
      </c>
      <c r="F4533" s="12">
        <v>2024.0</v>
      </c>
      <c r="G4533" s="13" t="s">
        <v>13146</v>
      </c>
      <c r="H4533" s="14" t="s">
        <v>13147</v>
      </c>
      <c r="I4533" s="12">
        <v>2544156.0</v>
      </c>
      <c r="J4533" s="15" t="str">
        <f t="shared" si="1"/>
        <v>Relevant</v>
      </c>
    </row>
    <row r="4534" ht="22.5" customHeight="1">
      <c r="A4534" s="9" t="s">
        <v>13148</v>
      </c>
      <c r="B4534" s="10">
        <v>45534.871469907404</v>
      </c>
      <c r="C4534" s="11" t="s">
        <v>13149</v>
      </c>
      <c r="D4534" s="12">
        <v>8.0</v>
      </c>
      <c r="E4534" s="10" t="s">
        <v>167</v>
      </c>
      <c r="F4534" s="12">
        <v>2024.0</v>
      </c>
      <c r="G4534" s="13" t="s">
        <v>13</v>
      </c>
      <c r="H4534" s="14" t="s">
        <v>13150</v>
      </c>
      <c r="I4534" s="12">
        <v>1591.0</v>
      </c>
      <c r="J4534" s="15" t="str">
        <f t="shared" si="1"/>
        <v>Relevant</v>
      </c>
    </row>
    <row r="4535" ht="22.5" customHeight="1">
      <c r="A4535" s="9" t="s">
        <v>13151</v>
      </c>
      <c r="B4535" s="10">
        <v>45619.43958333333</v>
      </c>
      <c r="C4535" s="11" t="s">
        <v>2848</v>
      </c>
      <c r="D4535" s="12">
        <v>11.0</v>
      </c>
      <c r="E4535" s="10" t="s">
        <v>17</v>
      </c>
      <c r="F4535" s="12">
        <v>2024.0</v>
      </c>
      <c r="G4535" s="13" t="s">
        <v>13152</v>
      </c>
      <c r="H4535" s="14" t="s">
        <v>13153</v>
      </c>
      <c r="I4535" s="12">
        <v>2258850.0</v>
      </c>
      <c r="J4535" s="15" t="str">
        <f t="shared" si="1"/>
        <v>Relevant</v>
      </c>
    </row>
    <row r="4536" ht="22.5" customHeight="1">
      <c r="A4536" s="9" t="s">
        <v>13154</v>
      </c>
      <c r="B4536" s="10">
        <v>45477.829508703704</v>
      </c>
      <c r="C4536" s="11" t="s">
        <v>13155</v>
      </c>
      <c r="D4536" s="12">
        <v>7.0</v>
      </c>
      <c r="E4536" s="10" t="s">
        <v>55</v>
      </c>
      <c r="F4536" s="12">
        <v>2024.0</v>
      </c>
      <c r="G4536" s="13" t="s">
        <v>13156</v>
      </c>
      <c r="H4536" s="14" t="s">
        <v>13157</v>
      </c>
      <c r="I4536" s="12">
        <v>2659333.0</v>
      </c>
      <c r="J4536" s="15" t="str">
        <f t="shared" si="1"/>
        <v>Irrelevant</v>
      </c>
    </row>
    <row r="4537" ht="22.5" customHeight="1">
      <c r="A4537" s="9" t="s">
        <v>13158</v>
      </c>
      <c r="B4537" s="10">
        <v>45696.98207175926</v>
      </c>
      <c r="C4537" s="11" t="s">
        <v>13159</v>
      </c>
      <c r="D4537" s="12">
        <v>2.0</v>
      </c>
      <c r="E4537" s="10" t="s">
        <v>12</v>
      </c>
      <c r="F4537" s="12">
        <v>2025.0</v>
      </c>
      <c r="G4537" s="13" t="s">
        <v>13</v>
      </c>
      <c r="H4537" s="14" t="s">
        <v>14</v>
      </c>
      <c r="I4537" s="12">
        <v>1891.0</v>
      </c>
      <c r="J4537" s="15" t="str">
        <f t="shared" si="1"/>
        <v>Relevant</v>
      </c>
    </row>
    <row r="4538" ht="22.5" customHeight="1">
      <c r="A4538" s="9" t="s">
        <v>13160</v>
      </c>
      <c r="B4538" s="10">
        <v>45696.87912037037</v>
      </c>
      <c r="C4538" s="11" t="s">
        <v>13161</v>
      </c>
      <c r="D4538" s="12">
        <v>2.0</v>
      </c>
      <c r="E4538" s="10" t="s">
        <v>12</v>
      </c>
      <c r="F4538" s="12">
        <v>2025.0</v>
      </c>
      <c r="G4538" s="13" t="s">
        <v>13</v>
      </c>
      <c r="H4538" s="14" t="s">
        <v>1624</v>
      </c>
      <c r="I4538" s="12">
        <v>18.0</v>
      </c>
      <c r="J4538" s="15" t="str">
        <f t="shared" si="1"/>
        <v>Relevant</v>
      </c>
    </row>
    <row r="4539" ht="22.5" customHeight="1">
      <c r="A4539" s="9" t="s">
        <v>13162</v>
      </c>
      <c r="B4539" s="10">
        <v>45611.45737268519</v>
      </c>
      <c r="C4539" s="11" t="s">
        <v>13163</v>
      </c>
      <c r="D4539" s="12">
        <v>11.0</v>
      </c>
      <c r="E4539" s="10" t="s">
        <v>17</v>
      </c>
      <c r="F4539" s="12">
        <v>2024.0</v>
      </c>
      <c r="G4539" s="13" t="s">
        <v>13</v>
      </c>
      <c r="H4539" s="14" t="s">
        <v>47</v>
      </c>
      <c r="I4539" s="12">
        <v>5813.0</v>
      </c>
      <c r="J4539" s="15" t="str">
        <f t="shared" si="1"/>
        <v>Relevant</v>
      </c>
    </row>
    <row r="4540" ht="22.5" customHeight="1">
      <c r="A4540" s="9" t="s">
        <v>13164</v>
      </c>
      <c r="B4540" s="10">
        <v>45585.831770833334</v>
      </c>
      <c r="C4540" s="11" t="s">
        <v>13165</v>
      </c>
      <c r="D4540" s="12">
        <v>10.0</v>
      </c>
      <c r="E4540" s="10" t="s">
        <v>42</v>
      </c>
      <c r="F4540" s="12">
        <v>2024.0</v>
      </c>
      <c r="G4540" s="13" t="s">
        <v>13</v>
      </c>
      <c r="H4540" s="14" t="s">
        <v>172</v>
      </c>
      <c r="I4540" s="12">
        <v>909.0</v>
      </c>
      <c r="J4540" s="15" t="str">
        <f t="shared" si="1"/>
        <v>Irrelevant</v>
      </c>
    </row>
    <row r="4541" ht="22.5" customHeight="1">
      <c r="A4541" s="9" t="s">
        <v>13166</v>
      </c>
      <c r="B4541" s="10">
        <v>45534.42275462963</v>
      </c>
      <c r="C4541" s="11" t="s">
        <v>13167</v>
      </c>
      <c r="D4541" s="12">
        <v>8.0</v>
      </c>
      <c r="E4541" s="10" t="s">
        <v>167</v>
      </c>
      <c r="F4541" s="12">
        <v>2024.0</v>
      </c>
      <c r="G4541" s="13" t="s">
        <v>13168</v>
      </c>
      <c r="H4541" s="14" t="str">
        <f>IFERROR(__xludf.DUMMYFUNCTION("TRIM(REGEXREPLACE(GOOGLETRANSLATE(G4541,""auto"",""en""),""(?i)\b(RT|QT)\s*@?\w*:?\s*|https?://\S+|@\w+|#\w+|[^\x00-\x7F]|[^\w\s]"",""""))"),"Chandigarh Chandigarh weather at 2599 C")</f>
        <v>Chandigarh Chandigarh weather at 2599 C</v>
      </c>
      <c r="I4541" s="12">
        <v>916289.0</v>
      </c>
      <c r="J4541" s="15" t="str">
        <f t="shared" si="1"/>
        <v>Irrelevant</v>
      </c>
    </row>
    <row r="4542" ht="22.5" customHeight="1">
      <c r="A4542" s="9" t="s">
        <v>13169</v>
      </c>
      <c r="B4542" s="10">
        <v>45697.55898148148</v>
      </c>
      <c r="C4542" s="11" t="s">
        <v>13170</v>
      </c>
      <c r="D4542" s="12">
        <v>2.0</v>
      </c>
      <c r="E4542" s="10" t="s">
        <v>12</v>
      </c>
      <c r="F4542" s="12">
        <v>2025.0</v>
      </c>
      <c r="G4542" s="13" t="s">
        <v>13</v>
      </c>
      <c r="H4542" s="14" t="s">
        <v>14</v>
      </c>
      <c r="I4542" s="12">
        <v>82.0</v>
      </c>
      <c r="J4542" s="15" t="str">
        <f t="shared" si="1"/>
        <v>Relevant</v>
      </c>
    </row>
    <row r="4543" ht="22.5" customHeight="1">
      <c r="A4543" s="9" t="s">
        <v>13171</v>
      </c>
      <c r="B4543" s="10">
        <v>45590.5589459375</v>
      </c>
      <c r="C4543" s="11" t="s">
        <v>13172</v>
      </c>
      <c r="D4543" s="12">
        <v>10.0</v>
      </c>
      <c r="E4543" s="10" t="s">
        <v>42</v>
      </c>
      <c r="F4543" s="12">
        <v>2024.0</v>
      </c>
      <c r="G4543" s="13" t="s">
        <v>13173</v>
      </c>
      <c r="H4543" s="14" t="s">
        <v>13174</v>
      </c>
      <c r="I4543" s="12">
        <v>1.5320918E7</v>
      </c>
      <c r="J4543" s="15" t="str">
        <f t="shared" si="1"/>
        <v>Relevant</v>
      </c>
    </row>
    <row r="4544" ht="22.5" customHeight="1">
      <c r="A4544" s="9" t="s">
        <v>13175</v>
      </c>
      <c r="B4544" s="10">
        <v>45600.73849537037</v>
      </c>
      <c r="C4544" s="11" t="s">
        <v>13176</v>
      </c>
      <c r="D4544" s="12">
        <v>11.0</v>
      </c>
      <c r="E4544" s="10" t="s">
        <v>17</v>
      </c>
      <c r="F4544" s="12">
        <v>2024.0</v>
      </c>
      <c r="G4544" s="13" t="s">
        <v>13</v>
      </c>
      <c r="H4544" s="14" t="s">
        <v>815</v>
      </c>
      <c r="I4544" s="12">
        <v>192.0</v>
      </c>
      <c r="J4544" s="15" t="str">
        <f t="shared" si="1"/>
        <v>Relevant</v>
      </c>
    </row>
    <row r="4545" ht="22.5" customHeight="1">
      <c r="A4545" s="9" t="s">
        <v>13177</v>
      </c>
      <c r="B4545" s="10">
        <v>45699.411203703705</v>
      </c>
      <c r="C4545" s="11" t="s">
        <v>13178</v>
      </c>
      <c r="D4545" s="12">
        <v>2.0</v>
      </c>
      <c r="E4545" s="10" t="s">
        <v>12</v>
      </c>
      <c r="F4545" s="12">
        <v>2025.0</v>
      </c>
      <c r="G4545" s="13" t="s">
        <v>13</v>
      </c>
      <c r="H4545" s="14" t="s">
        <v>3328</v>
      </c>
      <c r="I4545" s="12">
        <v>1206.0</v>
      </c>
      <c r="J4545" s="15" t="str">
        <f t="shared" si="1"/>
        <v>Irrelevant</v>
      </c>
    </row>
    <row r="4546" ht="22.5" customHeight="1">
      <c r="A4546" s="9" t="s">
        <v>13179</v>
      </c>
      <c r="B4546" s="10">
        <v>45621.867164351854</v>
      </c>
      <c r="C4546" s="11" t="s">
        <v>13180</v>
      </c>
      <c r="D4546" s="12">
        <v>11.0</v>
      </c>
      <c r="E4546" s="10" t="s">
        <v>17</v>
      </c>
      <c r="F4546" s="12">
        <v>2024.0</v>
      </c>
      <c r="G4546" s="13" t="s">
        <v>13</v>
      </c>
      <c r="H4546" s="14" t="s">
        <v>220</v>
      </c>
      <c r="I4546" s="12">
        <v>87.0</v>
      </c>
      <c r="J4546" s="15" t="str">
        <f t="shared" si="1"/>
        <v>Relevant</v>
      </c>
    </row>
    <row r="4547" ht="22.5" customHeight="1">
      <c r="A4547" s="9" t="s">
        <v>13181</v>
      </c>
      <c r="B4547" s="10">
        <v>45667.69336805555</v>
      </c>
      <c r="C4547" s="11" t="s">
        <v>5807</v>
      </c>
      <c r="D4547" s="12">
        <v>1.0</v>
      </c>
      <c r="E4547" s="10" t="s">
        <v>70</v>
      </c>
      <c r="F4547" s="12">
        <v>2025.0</v>
      </c>
      <c r="G4547" s="13" t="s">
        <v>13</v>
      </c>
      <c r="H4547" s="14" t="s">
        <v>9579</v>
      </c>
      <c r="I4547" s="12">
        <v>205.0</v>
      </c>
      <c r="J4547" s="15" t="str">
        <f t="shared" si="1"/>
        <v>Relevant</v>
      </c>
    </row>
    <row r="4548" ht="22.5" customHeight="1">
      <c r="A4548" s="9" t="s">
        <v>13182</v>
      </c>
      <c r="B4548" s="10">
        <v>45651.50158564815</v>
      </c>
      <c r="C4548" s="11" t="s">
        <v>13183</v>
      </c>
      <c r="D4548" s="12">
        <v>12.0</v>
      </c>
      <c r="E4548" s="10" t="s">
        <v>26</v>
      </c>
      <c r="F4548" s="12">
        <v>2024.0</v>
      </c>
      <c r="G4548" s="13" t="s">
        <v>13</v>
      </c>
      <c r="H4548" s="14" t="s">
        <v>121</v>
      </c>
      <c r="I4548" s="12">
        <v>1281.0</v>
      </c>
      <c r="J4548" s="15" t="str">
        <f t="shared" si="1"/>
        <v>Irrelevant</v>
      </c>
    </row>
    <row r="4549" ht="22.5" customHeight="1">
      <c r="A4549" s="9" t="s">
        <v>13184</v>
      </c>
      <c r="B4549" s="10">
        <v>45585.571921296294</v>
      </c>
      <c r="C4549" s="11" t="s">
        <v>13185</v>
      </c>
      <c r="D4549" s="12">
        <v>10.0</v>
      </c>
      <c r="E4549" s="10" t="s">
        <v>42</v>
      </c>
      <c r="F4549" s="12">
        <v>2024.0</v>
      </c>
      <c r="G4549" s="13" t="s">
        <v>13</v>
      </c>
      <c r="H4549" s="14" t="s">
        <v>172</v>
      </c>
      <c r="I4549" s="12">
        <v>42.0</v>
      </c>
      <c r="J4549" s="15" t="str">
        <f t="shared" si="1"/>
        <v>Irrelevant</v>
      </c>
    </row>
    <row r="4550" ht="22.5" customHeight="1">
      <c r="A4550" s="9" t="s">
        <v>13186</v>
      </c>
      <c r="B4550" s="10">
        <v>45646.92234953704</v>
      </c>
      <c r="C4550" s="11" t="s">
        <v>13187</v>
      </c>
      <c r="D4550" s="12">
        <v>12.0</v>
      </c>
      <c r="E4550" s="10" t="s">
        <v>26</v>
      </c>
      <c r="F4550" s="12">
        <v>2024.0</v>
      </c>
      <c r="G4550" s="13" t="s">
        <v>13188</v>
      </c>
      <c r="H4550" s="14" t="s">
        <v>13189</v>
      </c>
      <c r="I4550" s="12">
        <v>485270.0</v>
      </c>
      <c r="J4550" s="15" t="str">
        <f t="shared" si="1"/>
        <v>Relevant</v>
      </c>
    </row>
    <row r="4551" ht="22.5" customHeight="1">
      <c r="A4551" s="9" t="s">
        <v>13190</v>
      </c>
      <c r="B4551" s="10">
        <v>45593.62787037037</v>
      </c>
      <c r="C4551" s="11" t="s">
        <v>13191</v>
      </c>
      <c r="D4551" s="12">
        <v>10.0</v>
      </c>
      <c r="E4551" s="10" t="s">
        <v>42</v>
      </c>
      <c r="F4551" s="12">
        <v>2024.0</v>
      </c>
      <c r="G4551" s="13" t="s">
        <v>13</v>
      </c>
      <c r="H4551" s="14" t="s">
        <v>97</v>
      </c>
      <c r="I4551" s="12">
        <v>754.0</v>
      </c>
      <c r="J4551" s="15" t="str">
        <f t="shared" si="1"/>
        <v>Relevant</v>
      </c>
    </row>
    <row r="4552" ht="22.5" customHeight="1">
      <c r="A4552" s="9" t="s">
        <v>13192</v>
      </c>
      <c r="B4552" s="10">
        <v>45606.38487268519</v>
      </c>
      <c r="C4552" s="11" t="s">
        <v>13193</v>
      </c>
      <c r="D4552" s="12">
        <v>11.0</v>
      </c>
      <c r="E4552" s="10" t="s">
        <v>17</v>
      </c>
      <c r="F4552" s="12">
        <v>2024.0</v>
      </c>
      <c r="G4552" s="13" t="s">
        <v>13</v>
      </c>
      <c r="H4552" s="14" t="s">
        <v>13194</v>
      </c>
      <c r="I4552" s="12">
        <v>151623.0</v>
      </c>
      <c r="J4552" s="15" t="str">
        <f t="shared" si="1"/>
        <v>Relevant</v>
      </c>
    </row>
    <row r="4553" ht="22.5" customHeight="1">
      <c r="A4553" s="9" t="s">
        <v>13195</v>
      </c>
      <c r="B4553" s="10">
        <v>45747.040304780094</v>
      </c>
      <c r="C4553" s="11" t="s">
        <v>13196</v>
      </c>
      <c r="D4553" s="12">
        <v>3.0</v>
      </c>
      <c r="E4553" s="10" t="s">
        <v>59</v>
      </c>
      <c r="F4553" s="12">
        <v>2025.0</v>
      </c>
      <c r="G4553" s="13" t="s">
        <v>13197</v>
      </c>
      <c r="H4553" s="14" t="s">
        <v>13198</v>
      </c>
      <c r="I4553" s="12">
        <v>14008.0</v>
      </c>
      <c r="J4553" s="15" t="str">
        <f t="shared" si="1"/>
        <v>Relevant</v>
      </c>
    </row>
    <row r="4554" ht="22.5" customHeight="1">
      <c r="A4554" s="9" t="s">
        <v>13199</v>
      </c>
      <c r="B4554" s="10">
        <v>45696.741423611114</v>
      </c>
      <c r="C4554" s="11" t="s">
        <v>13200</v>
      </c>
      <c r="D4554" s="12">
        <v>2.0</v>
      </c>
      <c r="E4554" s="10" t="s">
        <v>12</v>
      </c>
      <c r="F4554" s="12">
        <v>2025.0</v>
      </c>
      <c r="G4554" s="13" t="s">
        <v>13</v>
      </c>
      <c r="H4554" s="14" t="s">
        <v>14</v>
      </c>
      <c r="I4554" s="12">
        <v>277.0</v>
      </c>
      <c r="J4554" s="15" t="str">
        <f t="shared" si="1"/>
        <v>Relevant</v>
      </c>
    </row>
    <row r="4555" ht="22.5" customHeight="1">
      <c r="A4555" s="9" t="s">
        <v>13201</v>
      </c>
      <c r="B4555" s="10">
        <v>45598.67525462963</v>
      </c>
      <c r="C4555" s="11" t="s">
        <v>13202</v>
      </c>
      <c r="D4555" s="12">
        <v>11.0</v>
      </c>
      <c r="E4555" s="10" t="s">
        <v>17</v>
      </c>
      <c r="F4555" s="12">
        <v>2024.0</v>
      </c>
      <c r="G4555" s="13" t="s">
        <v>13</v>
      </c>
      <c r="H4555" s="14" t="s">
        <v>124</v>
      </c>
      <c r="I4555" s="12">
        <v>104.0</v>
      </c>
      <c r="J4555" s="15" t="str">
        <f t="shared" si="1"/>
        <v>Relevant</v>
      </c>
    </row>
    <row r="4556" ht="22.5" customHeight="1">
      <c r="A4556" s="9" t="s">
        <v>13203</v>
      </c>
      <c r="B4556" s="10">
        <v>45698.618483796294</v>
      </c>
      <c r="C4556" s="11" t="s">
        <v>13204</v>
      </c>
      <c r="D4556" s="12">
        <v>2.0</v>
      </c>
      <c r="E4556" s="10" t="s">
        <v>12</v>
      </c>
      <c r="F4556" s="12">
        <v>2025.0</v>
      </c>
      <c r="G4556" s="13" t="s">
        <v>13</v>
      </c>
      <c r="H4556" s="14" t="s">
        <v>691</v>
      </c>
      <c r="I4556" s="12">
        <v>100.0</v>
      </c>
      <c r="J4556" s="15" t="str">
        <f t="shared" si="1"/>
        <v>Relevant</v>
      </c>
    </row>
    <row r="4557" ht="22.5" customHeight="1">
      <c r="A4557" s="9" t="s">
        <v>13205</v>
      </c>
      <c r="B4557" s="10">
        <v>45640.25</v>
      </c>
      <c r="C4557" s="11" t="s">
        <v>425</v>
      </c>
      <c r="D4557" s="12">
        <v>12.0</v>
      </c>
      <c r="E4557" s="10" t="s">
        <v>26</v>
      </c>
      <c r="F4557" s="12">
        <v>2024.0</v>
      </c>
      <c r="G4557" s="13" t="s">
        <v>13206</v>
      </c>
      <c r="H4557" s="14" t="s">
        <v>13207</v>
      </c>
      <c r="I4557" s="12">
        <v>1.3972868E7</v>
      </c>
      <c r="J4557" s="15" t="str">
        <f t="shared" si="1"/>
        <v>Irrelevant</v>
      </c>
    </row>
    <row r="4558" ht="22.5" customHeight="1">
      <c r="A4558" s="9" t="s">
        <v>13208</v>
      </c>
      <c r="B4558" s="10">
        <v>45492.62150462963</v>
      </c>
      <c r="C4558" s="11" t="s">
        <v>13209</v>
      </c>
      <c r="D4558" s="12">
        <v>7.0</v>
      </c>
      <c r="E4558" s="10" t="s">
        <v>55</v>
      </c>
      <c r="F4558" s="12">
        <v>2024.0</v>
      </c>
      <c r="G4558" s="13" t="s">
        <v>13</v>
      </c>
      <c r="H4558" s="14" t="s">
        <v>214</v>
      </c>
      <c r="I4558" s="12">
        <v>1572.0</v>
      </c>
      <c r="J4558" s="15" t="str">
        <f t="shared" si="1"/>
        <v>Relevant</v>
      </c>
    </row>
    <row r="4559" ht="22.5" customHeight="1">
      <c r="A4559" s="9" t="s">
        <v>13210</v>
      </c>
      <c r="B4559" s="10">
        <v>45600.61429398148</v>
      </c>
      <c r="C4559" s="11" t="s">
        <v>13211</v>
      </c>
      <c r="D4559" s="12">
        <v>11.0</v>
      </c>
      <c r="E4559" s="10" t="s">
        <v>17</v>
      </c>
      <c r="F4559" s="12">
        <v>2024.0</v>
      </c>
      <c r="G4559" s="13" t="s">
        <v>13</v>
      </c>
      <c r="H4559" s="14" t="s">
        <v>259</v>
      </c>
      <c r="I4559" s="12">
        <v>1927.0</v>
      </c>
      <c r="J4559" s="15" t="str">
        <f t="shared" si="1"/>
        <v>Relevant</v>
      </c>
    </row>
    <row r="4560" ht="22.5" customHeight="1">
      <c r="A4560" s="9" t="s">
        <v>13212</v>
      </c>
      <c r="B4560" s="10">
        <v>45628.664143518516</v>
      </c>
      <c r="C4560" s="11" t="s">
        <v>13213</v>
      </c>
      <c r="D4560" s="12">
        <v>12.0</v>
      </c>
      <c r="E4560" s="10" t="s">
        <v>26</v>
      </c>
      <c r="F4560" s="12">
        <v>2024.0</v>
      </c>
      <c r="G4560" s="13" t="s">
        <v>13</v>
      </c>
      <c r="H4560" s="14" t="s">
        <v>3120</v>
      </c>
      <c r="I4560" s="12">
        <v>165.0</v>
      </c>
      <c r="J4560" s="15" t="str">
        <f t="shared" si="1"/>
        <v>Relevant</v>
      </c>
    </row>
    <row r="4561" ht="22.5" customHeight="1">
      <c r="A4561" s="9" t="s">
        <v>13214</v>
      </c>
      <c r="B4561" s="10">
        <v>45609.47366898148</v>
      </c>
      <c r="C4561" s="11" t="s">
        <v>13215</v>
      </c>
      <c r="D4561" s="12">
        <v>11.0</v>
      </c>
      <c r="E4561" s="10" t="s">
        <v>17</v>
      </c>
      <c r="F4561" s="12">
        <v>2024.0</v>
      </c>
      <c r="G4561" s="13" t="s">
        <v>13</v>
      </c>
      <c r="H4561" s="14" t="s">
        <v>3706</v>
      </c>
      <c r="I4561" s="12">
        <v>87.0</v>
      </c>
      <c r="J4561" s="15" t="str">
        <f t="shared" si="1"/>
        <v>Relevant</v>
      </c>
    </row>
    <row r="4562" ht="22.5" customHeight="1">
      <c r="A4562" s="9" t="s">
        <v>13216</v>
      </c>
      <c r="B4562" s="10">
        <v>45664.45008101852</v>
      </c>
      <c r="C4562" s="11" t="s">
        <v>13217</v>
      </c>
      <c r="D4562" s="12">
        <v>1.0</v>
      </c>
      <c r="E4562" s="10" t="s">
        <v>70</v>
      </c>
      <c r="F4562" s="12">
        <v>2025.0</v>
      </c>
      <c r="G4562" s="13" t="s">
        <v>13</v>
      </c>
      <c r="H4562" s="14" t="s">
        <v>13218</v>
      </c>
      <c r="I4562" s="12">
        <v>3.0</v>
      </c>
      <c r="J4562" s="15" t="str">
        <f t="shared" si="1"/>
        <v>Relevant</v>
      </c>
    </row>
    <row r="4563" ht="22.5" customHeight="1">
      <c r="A4563" s="9" t="s">
        <v>13219</v>
      </c>
      <c r="B4563" s="10">
        <v>45598.560625</v>
      </c>
      <c r="C4563" s="11" t="s">
        <v>13220</v>
      </c>
      <c r="D4563" s="12">
        <v>11.0</v>
      </c>
      <c r="E4563" s="10" t="s">
        <v>17</v>
      </c>
      <c r="F4563" s="12">
        <v>2024.0</v>
      </c>
      <c r="G4563" s="13" t="s">
        <v>13</v>
      </c>
      <c r="H4563" s="14" t="s">
        <v>124</v>
      </c>
      <c r="I4563" s="12">
        <v>643.0</v>
      </c>
      <c r="J4563" s="15" t="str">
        <f t="shared" si="1"/>
        <v>Relevant</v>
      </c>
    </row>
    <row r="4564" ht="22.5" customHeight="1">
      <c r="A4564" s="9" t="s">
        <v>13221</v>
      </c>
      <c r="B4564" s="10">
        <v>45699.73166666667</v>
      </c>
      <c r="C4564" s="11" t="s">
        <v>13222</v>
      </c>
      <c r="D4564" s="12">
        <v>2.0</v>
      </c>
      <c r="E4564" s="10" t="s">
        <v>12</v>
      </c>
      <c r="F4564" s="12">
        <v>2025.0</v>
      </c>
      <c r="G4564" s="13" t="s">
        <v>13</v>
      </c>
      <c r="H4564" s="14" t="s">
        <v>13223</v>
      </c>
      <c r="I4564" s="12">
        <v>1030.0</v>
      </c>
      <c r="J4564" s="15" t="str">
        <f t="shared" si="1"/>
        <v>Relevant</v>
      </c>
    </row>
    <row r="4565" ht="22.5" customHeight="1">
      <c r="A4565" s="9" t="s">
        <v>13224</v>
      </c>
      <c r="B4565" s="10">
        <v>45603.60136574074</v>
      </c>
      <c r="C4565" s="11" t="s">
        <v>13225</v>
      </c>
      <c r="D4565" s="12">
        <v>11.0</v>
      </c>
      <c r="E4565" s="10" t="s">
        <v>17</v>
      </c>
      <c r="F4565" s="12">
        <v>2024.0</v>
      </c>
      <c r="G4565" s="13" t="s">
        <v>13</v>
      </c>
      <c r="H4565" s="14" t="s">
        <v>13226</v>
      </c>
      <c r="I4565" s="12">
        <v>9074.0</v>
      </c>
      <c r="J4565" s="15" t="str">
        <f t="shared" si="1"/>
        <v>Irrelevant</v>
      </c>
    </row>
    <row r="4566" ht="22.5" customHeight="1">
      <c r="A4566" s="9" t="s">
        <v>13227</v>
      </c>
      <c r="B4566" s="10">
        <v>45622.65255787037</v>
      </c>
      <c r="C4566" s="11" t="s">
        <v>13228</v>
      </c>
      <c r="D4566" s="12">
        <v>11.0</v>
      </c>
      <c r="E4566" s="10" t="s">
        <v>17</v>
      </c>
      <c r="F4566" s="12">
        <v>2024.0</v>
      </c>
      <c r="G4566" s="13" t="s">
        <v>13229</v>
      </c>
      <c r="H4566" s="14" t="s">
        <v>13230</v>
      </c>
      <c r="I4566" s="12">
        <v>8468849.0</v>
      </c>
      <c r="J4566" s="15" t="str">
        <f t="shared" si="1"/>
        <v>Relevant</v>
      </c>
    </row>
    <row r="4567" ht="22.5" customHeight="1">
      <c r="A4567" s="9" t="s">
        <v>13231</v>
      </c>
      <c r="B4567" s="10">
        <v>45618.497928240744</v>
      </c>
      <c r="C4567" s="11" t="s">
        <v>13232</v>
      </c>
      <c r="D4567" s="12">
        <v>11.0</v>
      </c>
      <c r="E4567" s="10" t="s">
        <v>17</v>
      </c>
      <c r="F4567" s="12">
        <v>2024.0</v>
      </c>
      <c r="G4567" s="13" t="s">
        <v>13</v>
      </c>
      <c r="H4567" s="14" t="s">
        <v>91</v>
      </c>
      <c r="I4567" s="12">
        <v>413.0</v>
      </c>
      <c r="J4567" s="15" t="str">
        <f t="shared" si="1"/>
        <v>Relevant</v>
      </c>
    </row>
    <row r="4568" ht="22.5" customHeight="1">
      <c r="A4568" s="9" t="s">
        <v>13233</v>
      </c>
      <c r="B4568" s="10">
        <v>45621.31715091435</v>
      </c>
      <c r="C4568" s="11" t="s">
        <v>13234</v>
      </c>
      <c r="D4568" s="12">
        <v>11.0</v>
      </c>
      <c r="E4568" s="10" t="s">
        <v>17</v>
      </c>
      <c r="F4568" s="12">
        <v>2024.0</v>
      </c>
      <c r="G4568" s="13" t="s">
        <v>13235</v>
      </c>
      <c r="H4568" s="14" t="s">
        <v>13236</v>
      </c>
      <c r="I4568" s="12">
        <v>1.0830293E7</v>
      </c>
      <c r="J4568" s="15" t="str">
        <f t="shared" si="1"/>
        <v>Irrelevant</v>
      </c>
    </row>
    <row r="4569" ht="22.5" customHeight="1">
      <c r="A4569" s="9" t="s">
        <v>13237</v>
      </c>
      <c r="B4569" s="10">
        <v>45502.94831789352</v>
      </c>
      <c r="C4569" s="11" t="s">
        <v>13238</v>
      </c>
      <c r="D4569" s="12">
        <v>7.0</v>
      </c>
      <c r="E4569" s="10" t="s">
        <v>55</v>
      </c>
      <c r="F4569" s="12">
        <v>2024.0</v>
      </c>
      <c r="G4569" s="13" t="s">
        <v>13239</v>
      </c>
      <c r="H4569" s="14" t="s">
        <v>13240</v>
      </c>
      <c r="I4569" s="12">
        <v>1.4438863E7</v>
      </c>
      <c r="J4569" s="15" t="str">
        <f t="shared" si="1"/>
        <v>Irrelevant</v>
      </c>
    </row>
    <row r="4570" ht="22.5" customHeight="1">
      <c r="A4570" s="9" t="s">
        <v>13241</v>
      </c>
      <c r="B4570" s="10">
        <v>45595.848449074074</v>
      </c>
      <c r="C4570" s="11" t="s">
        <v>13242</v>
      </c>
      <c r="D4570" s="12">
        <v>10.0</v>
      </c>
      <c r="E4570" s="10" t="s">
        <v>42</v>
      </c>
      <c r="F4570" s="12">
        <v>2024.0</v>
      </c>
      <c r="G4570" s="13" t="s">
        <v>13243</v>
      </c>
      <c r="H4570" s="14" t="s">
        <v>13244</v>
      </c>
      <c r="I4570" s="12">
        <v>3353645.0</v>
      </c>
      <c r="J4570" s="15" t="str">
        <f t="shared" si="1"/>
        <v>Relevant</v>
      </c>
    </row>
    <row r="4571" ht="22.5" customHeight="1">
      <c r="A4571" s="9" t="s">
        <v>13245</v>
      </c>
      <c r="B4571" s="10">
        <v>45581.467848645836</v>
      </c>
      <c r="C4571" s="11" t="s">
        <v>13246</v>
      </c>
      <c r="D4571" s="12">
        <v>10.0</v>
      </c>
      <c r="E4571" s="10" t="s">
        <v>42</v>
      </c>
      <c r="F4571" s="12">
        <v>2024.0</v>
      </c>
      <c r="G4571" s="13" t="s">
        <v>13247</v>
      </c>
      <c r="H4571" s="14" t="s">
        <v>13248</v>
      </c>
      <c r="I4571" s="12">
        <v>4793.0</v>
      </c>
      <c r="J4571" s="15" t="str">
        <f t="shared" si="1"/>
        <v>Relevant</v>
      </c>
    </row>
    <row r="4572" ht="22.5" customHeight="1">
      <c r="A4572" s="9" t="s">
        <v>13249</v>
      </c>
      <c r="B4572" s="10">
        <v>45696.80917824074</v>
      </c>
      <c r="C4572" s="11" t="s">
        <v>13250</v>
      </c>
      <c r="D4572" s="12">
        <v>2.0</v>
      </c>
      <c r="E4572" s="10" t="s">
        <v>12</v>
      </c>
      <c r="F4572" s="12">
        <v>2025.0</v>
      </c>
      <c r="G4572" s="13" t="s">
        <v>13</v>
      </c>
      <c r="H4572" s="14" t="s">
        <v>14</v>
      </c>
      <c r="I4572" s="12">
        <v>184.0</v>
      </c>
      <c r="J4572" s="15" t="str">
        <f t="shared" si="1"/>
        <v>Relevant</v>
      </c>
    </row>
    <row r="4573" ht="22.5" customHeight="1">
      <c r="A4573" s="9" t="s">
        <v>13251</v>
      </c>
      <c r="B4573" s="10">
        <v>45641.587164351855</v>
      </c>
      <c r="C4573" s="11" t="s">
        <v>13252</v>
      </c>
      <c r="D4573" s="12">
        <v>12.0</v>
      </c>
      <c r="E4573" s="10" t="s">
        <v>26</v>
      </c>
      <c r="F4573" s="12">
        <v>2024.0</v>
      </c>
      <c r="G4573" s="13" t="s">
        <v>13253</v>
      </c>
      <c r="H4573" s="14" t="s">
        <v>13254</v>
      </c>
      <c r="I4573" s="12">
        <v>8468849.0</v>
      </c>
      <c r="J4573" s="15" t="str">
        <f t="shared" si="1"/>
        <v>Irrelevant</v>
      </c>
    </row>
    <row r="4574" ht="22.5" customHeight="1">
      <c r="A4574" s="9" t="s">
        <v>13255</v>
      </c>
      <c r="B4574" s="10">
        <v>45600.666967592595</v>
      </c>
      <c r="C4574" s="11" t="s">
        <v>13256</v>
      </c>
      <c r="D4574" s="12">
        <v>11.0</v>
      </c>
      <c r="E4574" s="10" t="s">
        <v>17</v>
      </c>
      <c r="F4574" s="12">
        <v>2024.0</v>
      </c>
      <c r="G4574" s="13" t="s">
        <v>13</v>
      </c>
      <c r="H4574" s="14" t="s">
        <v>259</v>
      </c>
      <c r="I4574" s="12">
        <v>544.0</v>
      </c>
      <c r="J4574" s="15" t="str">
        <f t="shared" si="1"/>
        <v>Relevant</v>
      </c>
    </row>
    <row r="4575" ht="22.5" customHeight="1">
      <c r="A4575" s="9" t="s">
        <v>13257</v>
      </c>
      <c r="B4575" s="10">
        <v>45609.780543981484</v>
      </c>
      <c r="C4575" s="11" t="s">
        <v>13258</v>
      </c>
      <c r="D4575" s="12">
        <v>11.0</v>
      </c>
      <c r="E4575" s="10" t="s">
        <v>17</v>
      </c>
      <c r="F4575" s="12">
        <v>2024.0</v>
      </c>
      <c r="G4575" s="13" t="s">
        <v>13</v>
      </c>
      <c r="H4575" s="14" t="s">
        <v>13259</v>
      </c>
      <c r="I4575" s="12">
        <v>15640.0</v>
      </c>
      <c r="J4575" s="15" t="str">
        <f t="shared" si="1"/>
        <v>Relevant</v>
      </c>
    </row>
    <row r="4576" ht="22.5" customHeight="1">
      <c r="A4576" s="9" t="s">
        <v>13260</v>
      </c>
      <c r="B4576" s="10">
        <v>45625.59354166667</v>
      </c>
      <c r="C4576" s="11" t="s">
        <v>13261</v>
      </c>
      <c r="D4576" s="12">
        <v>11.0</v>
      </c>
      <c r="E4576" s="10" t="s">
        <v>17</v>
      </c>
      <c r="F4576" s="12">
        <v>2024.0</v>
      </c>
      <c r="G4576" s="13" t="s">
        <v>13</v>
      </c>
      <c r="H4576" s="14" t="s">
        <v>199</v>
      </c>
      <c r="I4576" s="12">
        <v>180.0</v>
      </c>
      <c r="J4576" s="15" t="str">
        <f t="shared" si="1"/>
        <v>Relevant</v>
      </c>
    </row>
    <row r="4577" ht="22.5" customHeight="1">
      <c r="A4577" s="9" t="s">
        <v>13262</v>
      </c>
      <c r="B4577" s="10">
        <v>45729.949711712965</v>
      </c>
      <c r="C4577" s="11" t="s">
        <v>13263</v>
      </c>
      <c r="D4577" s="12">
        <v>3.0</v>
      </c>
      <c r="E4577" s="10" t="s">
        <v>59</v>
      </c>
      <c r="F4577" s="12">
        <v>2025.0</v>
      </c>
      <c r="G4577" s="13" t="s">
        <v>13264</v>
      </c>
      <c r="H4577" s="14" t="s">
        <v>13265</v>
      </c>
      <c r="I4577" s="12">
        <v>296178.0</v>
      </c>
      <c r="J4577" s="15" t="str">
        <f t="shared" si="1"/>
        <v>Relevant</v>
      </c>
    </row>
    <row r="4578" ht="22.5" customHeight="1">
      <c r="A4578" s="9" t="s">
        <v>13266</v>
      </c>
      <c r="B4578" s="10">
        <v>45616.59164351852</v>
      </c>
      <c r="C4578" s="11" t="s">
        <v>1455</v>
      </c>
      <c r="D4578" s="12">
        <v>11.0</v>
      </c>
      <c r="E4578" s="10" t="s">
        <v>17</v>
      </c>
      <c r="F4578" s="12">
        <v>2024.0</v>
      </c>
      <c r="G4578" s="13" t="s">
        <v>13</v>
      </c>
      <c r="H4578" s="14" t="s">
        <v>13267</v>
      </c>
      <c r="I4578" s="12">
        <v>154.0</v>
      </c>
      <c r="J4578" s="15" t="str">
        <f t="shared" si="1"/>
        <v>Relevant</v>
      </c>
    </row>
    <row r="4579" ht="22.5" customHeight="1">
      <c r="A4579" s="9" t="s">
        <v>13268</v>
      </c>
      <c r="B4579" s="10">
        <v>45586.798414351855</v>
      </c>
      <c r="C4579" s="11" t="s">
        <v>13269</v>
      </c>
      <c r="D4579" s="12">
        <v>10.0</v>
      </c>
      <c r="E4579" s="10" t="s">
        <v>42</v>
      </c>
      <c r="F4579" s="12">
        <v>2024.0</v>
      </c>
      <c r="G4579" s="13" t="s">
        <v>13</v>
      </c>
      <c r="H4579" s="14" t="s">
        <v>175</v>
      </c>
      <c r="I4579" s="12">
        <v>175.0</v>
      </c>
      <c r="J4579" s="15" t="str">
        <f t="shared" si="1"/>
        <v>Irrelevant</v>
      </c>
    </row>
    <row r="4580" ht="22.5" customHeight="1">
      <c r="A4580" s="9" t="s">
        <v>13270</v>
      </c>
      <c r="B4580" s="10">
        <v>45697.43592592593</v>
      </c>
      <c r="C4580" s="11" t="s">
        <v>13271</v>
      </c>
      <c r="D4580" s="12">
        <v>2.0</v>
      </c>
      <c r="E4580" s="10" t="s">
        <v>12</v>
      </c>
      <c r="F4580" s="12">
        <v>2025.0</v>
      </c>
      <c r="G4580" s="13" t="s">
        <v>13</v>
      </c>
      <c r="H4580" s="14" t="s">
        <v>14</v>
      </c>
      <c r="I4580" s="12">
        <v>9.0</v>
      </c>
      <c r="J4580" s="15" t="str">
        <f t="shared" si="1"/>
        <v>Relevant</v>
      </c>
    </row>
    <row r="4581" ht="22.5" customHeight="1">
      <c r="A4581" s="9" t="s">
        <v>13272</v>
      </c>
      <c r="B4581" s="10">
        <v>45593.872037037036</v>
      </c>
      <c r="C4581" s="11" t="s">
        <v>13273</v>
      </c>
      <c r="D4581" s="12">
        <v>10.0</v>
      </c>
      <c r="E4581" s="10" t="s">
        <v>42</v>
      </c>
      <c r="F4581" s="12">
        <v>2024.0</v>
      </c>
      <c r="G4581" s="13" t="s">
        <v>13</v>
      </c>
      <c r="H4581" s="14" t="s">
        <v>338</v>
      </c>
      <c r="I4581" s="12">
        <v>172.0</v>
      </c>
      <c r="J4581" s="15" t="str">
        <f t="shared" si="1"/>
        <v>Relevant</v>
      </c>
    </row>
    <row r="4582" ht="22.5" customHeight="1">
      <c r="A4582" s="9" t="s">
        <v>13274</v>
      </c>
      <c r="B4582" s="10">
        <v>45723.868738425925</v>
      </c>
      <c r="C4582" s="11" t="s">
        <v>13275</v>
      </c>
      <c r="D4582" s="12">
        <v>3.0</v>
      </c>
      <c r="E4582" s="10" t="s">
        <v>59</v>
      </c>
      <c r="F4582" s="12">
        <v>2025.0</v>
      </c>
      <c r="G4582" s="13" t="s">
        <v>13</v>
      </c>
      <c r="H4582" s="14" t="s">
        <v>430</v>
      </c>
      <c r="I4582" s="12">
        <v>21.0</v>
      </c>
      <c r="J4582" s="15" t="str">
        <f t="shared" si="1"/>
        <v>Relevant</v>
      </c>
    </row>
    <row r="4583" ht="22.5" customHeight="1">
      <c r="A4583" s="9" t="s">
        <v>13276</v>
      </c>
      <c r="B4583" s="10">
        <v>45589.90372685185</v>
      </c>
      <c r="C4583" s="11" t="s">
        <v>13277</v>
      </c>
      <c r="D4583" s="12">
        <v>10.0</v>
      </c>
      <c r="E4583" s="10" t="s">
        <v>42</v>
      </c>
      <c r="F4583" s="12">
        <v>2024.0</v>
      </c>
      <c r="G4583" s="13" t="s">
        <v>13</v>
      </c>
      <c r="H4583" s="14" t="s">
        <v>2991</v>
      </c>
      <c r="I4583" s="12">
        <v>3353.0</v>
      </c>
      <c r="J4583" s="15" t="str">
        <f t="shared" si="1"/>
        <v>Relevant</v>
      </c>
    </row>
    <row r="4584" ht="22.5" customHeight="1">
      <c r="A4584" s="9" t="s">
        <v>13278</v>
      </c>
      <c r="B4584" s="10">
        <v>45632.59369212963</v>
      </c>
      <c r="C4584" s="11" t="s">
        <v>13279</v>
      </c>
      <c r="D4584" s="12">
        <v>12.0</v>
      </c>
      <c r="E4584" s="10" t="s">
        <v>26</v>
      </c>
      <c r="F4584" s="12">
        <v>2024.0</v>
      </c>
      <c r="G4584" s="13" t="s">
        <v>13</v>
      </c>
      <c r="H4584" s="14" t="s">
        <v>634</v>
      </c>
      <c r="I4584" s="12">
        <v>200.0</v>
      </c>
      <c r="J4584" s="15" t="str">
        <f t="shared" si="1"/>
        <v>Relevant</v>
      </c>
    </row>
    <row r="4585" ht="22.5" customHeight="1">
      <c r="A4585" s="9" t="s">
        <v>13280</v>
      </c>
      <c r="B4585" s="10">
        <v>45616.80304398148</v>
      </c>
      <c r="C4585" s="11" t="s">
        <v>13281</v>
      </c>
      <c r="D4585" s="12">
        <v>11.0</v>
      </c>
      <c r="E4585" s="10" t="s">
        <v>17</v>
      </c>
      <c r="F4585" s="12">
        <v>2024.0</v>
      </c>
      <c r="G4585" s="13" t="s">
        <v>13</v>
      </c>
      <c r="H4585" s="14" t="s">
        <v>13282</v>
      </c>
      <c r="I4585" s="12">
        <v>223.0</v>
      </c>
      <c r="J4585" s="15" t="str">
        <f t="shared" si="1"/>
        <v>Irrelevant</v>
      </c>
    </row>
    <row r="4586" ht="22.5" customHeight="1">
      <c r="A4586" s="9" t="s">
        <v>13283</v>
      </c>
      <c r="B4586" s="10">
        <v>45596.91504629629</v>
      </c>
      <c r="C4586" s="11" t="s">
        <v>13284</v>
      </c>
      <c r="D4586" s="12">
        <v>10.0</v>
      </c>
      <c r="E4586" s="10" t="s">
        <v>42</v>
      </c>
      <c r="F4586" s="12">
        <v>2024.0</v>
      </c>
      <c r="G4586" s="13" t="s">
        <v>13</v>
      </c>
      <c r="H4586" s="14" t="s">
        <v>13285</v>
      </c>
      <c r="I4586" s="12">
        <v>507.0</v>
      </c>
      <c r="J4586" s="15" t="str">
        <f t="shared" si="1"/>
        <v>Relevant</v>
      </c>
    </row>
    <row r="4587" ht="22.5" customHeight="1">
      <c r="A4587" s="9" t="s">
        <v>13286</v>
      </c>
      <c r="B4587" s="10">
        <v>45615.70991898148</v>
      </c>
      <c r="C4587" s="11" t="s">
        <v>13287</v>
      </c>
      <c r="D4587" s="12">
        <v>11.0</v>
      </c>
      <c r="E4587" s="10" t="s">
        <v>17</v>
      </c>
      <c r="F4587" s="12">
        <v>2024.0</v>
      </c>
      <c r="G4587" s="13" t="s">
        <v>13288</v>
      </c>
      <c r="H4587" s="14" t="s">
        <v>13289</v>
      </c>
      <c r="I4587" s="12">
        <v>29566.0</v>
      </c>
      <c r="J4587" s="15" t="str">
        <f t="shared" si="1"/>
        <v>Relevant</v>
      </c>
    </row>
    <row r="4588" ht="22.5" customHeight="1">
      <c r="A4588" s="9" t="s">
        <v>13290</v>
      </c>
      <c r="B4588" s="10">
        <v>45663.87039351852</v>
      </c>
      <c r="C4588" s="11" t="s">
        <v>13291</v>
      </c>
      <c r="D4588" s="12">
        <v>1.0</v>
      </c>
      <c r="E4588" s="10" t="s">
        <v>70</v>
      </c>
      <c r="F4588" s="12">
        <v>2025.0</v>
      </c>
      <c r="G4588" s="13" t="s">
        <v>13</v>
      </c>
      <c r="H4588" s="14" t="s">
        <v>13292</v>
      </c>
      <c r="I4588" s="12">
        <v>390.0</v>
      </c>
      <c r="J4588" s="15" t="str">
        <f t="shared" si="1"/>
        <v>Relevant</v>
      </c>
    </row>
    <row r="4589" ht="22.5" customHeight="1">
      <c r="A4589" s="9" t="s">
        <v>13293</v>
      </c>
      <c r="B4589" s="10">
        <v>45618.38694444444</v>
      </c>
      <c r="C4589" s="11" t="s">
        <v>13294</v>
      </c>
      <c r="D4589" s="12">
        <v>11.0</v>
      </c>
      <c r="E4589" s="10" t="s">
        <v>17</v>
      </c>
      <c r="F4589" s="12">
        <v>2024.0</v>
      </c>
      <c r="G4589" s="13" t="s">
        <v>13295</v>
      </c>
      <c r="H4589" s="14" t="s">
        <v>13296</v>
      </c>
      <c r="I4589" s="12">
        <v>0.0</v>
      </c>
      <c r="J4589" s="15" t="str">
        <f t="shared" si="1"/>
        <v>Irrelevant</v>
      </c>
    </row>
    <row r="4590" ht="22.5" customHeight="1">
      <c r="A4590" s="9" t="s">
        <v>13297</v>
      </c>
      <c r="B4590" s="10">
        <v>45615.75996527778</v>
      </c>
      <c r="C4590" s="11" t="s">
        <v>13298</v>
      </c>
      <c r="D4590" s="12">
        <v>11.0</v>
      </c>
      <c r="E4590" s="10" t="s">
        <v>17</v>
      </c>
      <c r="F4590" s="12">
        <v>2024.0</v>
      </c>
      <c r="G4590" s="13" t="s">
        <v>13</v>
      </c>
      <c r="H4590" s="14" t="s">
        <v>4013</v>
      </c>
      <c r="I4590" s="12">
        <v>2210.0</v>
      </c>
      <c r="J4590" s="15" t="str">
        <f t="shared" si="1"/>
        <v>Relevant</v>
      </c>
    </row>
    <row r="4591" ht="22.5" customHeight="1">
      <c r="A4591" s="9" t="s">
        <v>13299</v>
      </c>
      <c r="B4591" s="10">
        <v>45615.735300925924</v>
      </c>
      <c r="C4591" s="11" t="s">
        <v>13300</v>
      </c>
      <c r="D4591" s="12">
        <v>11.0</v>
      </c>
      <c r="E4591" s="10" t="s">
        <v>17</v>
      </c>
      <c r="F4591" s="12">
        <v>2024.0</v>
      </c>
      <c r="G4591" s="13" t="s">
        <v>13</v>
      </c>
      <c r="H4591" s="14" t="s">
        <v>31</v>
      </c>
      <c r="I4591" s="12">
        <v>22.0</v>
      </c>
      <c r="J4591" s="15" t="str">
        <f t="shared" si="1"/>
        <v>Relevant</v>
      </c>
    </row>
    <row r="4592" ht="22.5" customHeight="1">
      <c r="A4592" s="9" t="s">
        <v>13301</v>
      </c>
      <c r="B4592" s="10">
        <v>45448.368622685186</v>
      </c>
      <c r="C4592" s="11" t="s">
        <v>13302</v>
      </c>
      <c r="D4592" s="12">
        <v>6.0</v>
      </c>
      <c r="E4592" s="10" t="s">
        <v>34</v>
      </c>
      <c r="F4592" s="12">
        <v>2024.0</v>
      </c>
      <c r="G4592" s="13" t="s">
        <v>13</v>
      </c>
      <c r="H4592" s="14" t="s">
        <v>890</v>
      </c>
      <c r="I4592" s="12">
        <v>82.0</v>
      </c>
      <c r="J4592" s="15" t="str">
        <f t="shared" si="1"/>
        <v>Relevant</v>
      </c>
    </row>
    <row r="4593" ht="22.5" customHeight="1">
      <c r="A4593" s="9" t="s">
        <v>13303</v>
      </c>
      <c r="B4593" s="10">
        <v>45615.55678240741</v>
      </c>
      <c r="C4593" s="11" t="s">
        <v>6216</v>
      </c>
      <c r="D4593" s="12">
        <v>11.0</v>
      </c>
      <c r="E4593" s="10" t="s">
        <v>17</v>
      </c>
      <c r="F4593" s="12">
        <v>2024.0</v>
      </c>
      <c r="G4593" s="13" t="s">
        <v>13</v>
      </c>
      <c r="H4593" s="14" t="s">
        <v>13304</v>
      </c>
      <c r="I4593" s="12">
        <v>6936.0</v>
      </c>
      <c r="J4593" s="15" t="str">
        <f t="shared" si="1"/>
        <v>Relevant</v>
      </c>
    </row>
    <row r="4594" ht="22.5" customHeight="1">
      <c r="A4594" s="9" t="s">
        <v>13305</v>
      </c>
      <c r="B4594" s="10">
        <v>45482.44038194444</v>
      </c>
      <c r="C4594" s="11" t="s">
        <v>394</v>
      </c>
      <c r="D4594" s="12">
        <v>7.0</v>
      </c>
      <c r="E4594" s="10" t="s">
        <v>55</v>
      </c>
      <c r="F4594" s="12">
        <v>2024.0</v>
      </c>
      <c r="G4594" s="13" t="s">
        <v>13</v>
      </c>
      <c r="H4594" s="14" t="s">
        <v>5908</v>
      </c>
      <c r="I4594" s="12">
        <v>53.0</v>
      </c>
      <c r="J4594" s="15" t="str">
        <f t="shared" si="1"/>
        <v>Irrelevant</v>
      </c>
    </row>
    <row r="4595" ht="22.5" customHeight="1">
      <c r="A4595" s="9" t="s">
        <v>13306</v>
      </c>
      <c r="B4595" s="10">
        <v>45468.43770833333</v>
      </c>
      <c r="C4595" s="11" t="s">
        <v>13307</v>
      </c>
      <c r="D4595" s="12">
        <v>6.0</v>
      </c>
      <c r="E4595" s="10" t="s">
        <v>34</v>
      </c>
      <c r="F4595" s="12">
        <v>2024.0</v>
      </c>
      <c r="G4595" s="13" t="s">
        <v>13</v>
      </c>
      <c r="H4595" s="14" t="s">
        <v>13308</v>
      </c>
      <c r="I4595" s="12">
        <v>6310.0</v>
      </c>
      <c r="J4595" s="15" t="str">
        <f t="shared" si="1"/>
        <v>Relevant</v>
      </c>
    </row>
    <row r="4596" ht="22.5" customHeight="1">
      <c r="A4596" s="9" t="s">
        <v>13309</v>
      </c>
      <c r="B4596" s="10">
        <v>45636.75686342592</v>
      </c>
      <c r="C4596" s="11" t="s">
        <v>13310</v>
      </c>
      <c r="D4596" s="12">
        <v>12.0</v>
      </c>
      <c r="E4596" s="10" t="s">
        <v>26</v>
      </c>
      <c r="F4596" s="12">
        <v>2024.0</v>
      </c>
      <c r="G4596" s="13" t="s">
        <v>13</v>
      </c>
      <c r="H4596" s="14" t="s">
        <v>31</v>
      </c>
      <c r="I4596" s="12">
        <v>654.0</v>
      </c>
      <c r="J4596" s="15" t="str">
        <f t="shared" si="1"/>
        <v>Relevant</v>
      </c>
    </row>
    <row r="4597" ht="22.5" customHeight="1">
      <c r="A4597" s="9" t="s">
        <v>13311</v>
      </c>
      <c r="B4597" s="10">
        <v>45501.24539351852</v>
      </c>
      <c r="C4597" s="11" t="s">
        <v>13312</v>
      </c>
      <c r="D4597" s="12">
        <v>7.0</v>
      </c>
      <c r="E4597" s="10" t="s">
        <v>55</v>
      </c>
      <c r="F4597" s="12">
        <v>2024.0</v>
      </c>
      <c r="G4597" s="13" t="s">
        <v>13</v>
      </c>
      <c r="H4597" s="14" t="s">
        <v>13313</v>
      </c>
      <c r="I4597" s="12">
        <v>432.0</v>
      </c>
      <c r="J4597" s="15" t="str">
        <f t="shared" si="1"/>
        <v>Irrelevant</v>
      </c>
    </row>
    <row r="4598" ht="22.5" customHeight="1">
      <c r="A4598" s="9" t="s">
        <v>13314</v>
      </c>
      <c r="B4598" s="10">
        <v>45597.751388888886</v>
      </c>
      <c r="C4598" s="11" t="s">
        <v>9820</v>
      </c>
      <c r="D4598" s="12">
        <v>11.0</v>
      </c>
      <c r="E4598" s="10" t="s">
        <v>17</v>
      </c>
      <c r="F4598" s="12">
        <v>2024.0</v>
      </c>
      <c r="G4598" s="13" t="s">
        <v>13315</v>
      </c>
      <c r="H4598" s="14" t="s">
        <v>13316</v>
      </c>
      <c r="I4598" s="12">
        <v>76273.0</v>
      </c>
      <c r="J4598" s="15" t="str">
        <f t="shared" si="1"/>
        <v>Irrelevant</v>
      </c>
    </row>
    <row r="4599" ht="22.5" customHeight="1">
      <c r="A4599" s="9" t="s">
        <v>13317</v>
      </c>
      <c r="B4599" s="10">
        <v>45584.43945601852</v>
      </c>
      <c r="C4599" s="11" t="s">
        <v>13318</v>
      </c>
      <c r="D4599" s="12">
        <v>10.0</v>
      </c>
      <c r="E4599" s="10" t="s">
        <v>42</v>
      </c>
      <c r="F4599" s="12">
        <v>2024.0</v>
      </c>
      <c r="G4599" s="13" t="s">
        <v>13</v>
      </c>
      <c r="H4599" s="14" t="s">
        <v>610</v>
      </c>
      <c r="I4599" s="12">
        <v>31491.0</v>
      </c>
      <c r="J4599" s="15" t="str">
        <f t="shared" si="1"/>
        <v>Relevant</v>
      </c>
    </row>
    <row r="4600" ht="22.5" customHeight="1">
      <c r="A4600" s="9" t="s">
        <v>13319</v>
      </c>
      <c r="B4600" s="10">
        <v>45615.426620370374</v>
      </c>
      <c r="C4600" s="11" t="s">
        <v>13320</v>
      </c>
      <c r="D4600" s="12">
        <v>11.0</v>
      </c>
      <c r="E4600" s="10" t="s">
        <v>17</v>
      </c>
      <c r="F4600" s="12">
        <v>2024.0</v>
      </c>
      <c r="G4600" s="13" t="s">
        <v>13</v>
      </c>
      <c r="H4600" s="14" t="s">
        <v>4401</v>
      </c>
      <c r="I4600" s="12">
        <v>107.0</v>
      </c>
      <c r="J4600" s="15" t="str">
        <f t="shared" si="1"/>
        <v>Relevant</v>
      </c>
    </row>
    <row r="4601" ht="22.5" customHeight="1">
      <c r="A4601" s="9" t="s">
        <v>13321</v>
      </c>
      <c r="B4601" s="10">
        <v>45593.72453703704</v>
      </c>
      <c r="C4601" s="11" t="s">
        <v>13322</v>
      </c>
      <c r="D4601" s="12">
        <v>10.0</v>
      </c>
      <c r="E4601" s="10" t="s">
        <v>42</v>
      </c>
      <c r="F4601" s="12">
        <v>2024.0</v>
      </c>
      <c r="G4601" s="13" t="s">
        <v>13</v>
      </c>
      <c r="H4601" s="14" t="s">
        <v>13323</v>
      </c>
      <c r="I4601" s="12">
        <v>14392.0</v>
      </c>
      <c r="J4601" s="15" t="str">
        <f t="shared" si="1"/>
        <v>Relevant</v>
      </c>
    </row>
    <row r="4602" ht="22.5" customHeight="1">
      <c r="A4602" s="9" t="s">
        <v>13324</v>
      </c>
      <c r="B4602" s="10">
        <v>45618.949837962966</v>
      </c>
      <c r="C4602" s="11" t="s">
        <v>13325</v>
      </c>
      <c r="D4602" s="12">
        <v>11.0</v>
      </c>
      <c r="E4602" s="10" t="s">
        <v>17</v>
      </c>
      <c r="F4602" s="12">
        <v>2024.0</v>
      </c>
      <c r="G4602" s="13" t="s">
        <v>13</v>
      </c>
      <c r="H4602" s="14" t="s">
        <v>13326</v>
      </c>
      <c r="I4602" s="12">
        <v>90.0</v>
      </c>
      <c r="J4602" s="15" t="str">
        <f t="shared" si="1"/>
        <v>Relevant</v>
      </c>
    </row>
    <row r="4603" ht="22.5" customHeight="1">
      <c r="A4603" s="9" t="s">
        <v>13327</v>
      </c>
      <c r="B4603" s="10">
        <v>45636.294444444444</v>
      </c>
      <c r="C4603" s="11" t="s">
        <v>930</v>
      </c>
      <c r="D4603" s="12">
        <v>12.0</v>
      </c>
      <c r="E4603" s="10" t="s">
        <v>26</v>
      </c>
      <c r="F4603" s="12">
        <v>2024.0</v>
      </c>
      <c r="G4603" s="13" t="s">
        <v>13328</v>
      </c>
      <c r="H4603" s="14" t="s">
        <v>13329</v>
      </c>
      <c r="I4603" s="12">
        <v>6195.0</v>
      </c>
      <c r="J4603" s="15" t="str">
        <f t="shared" si="1"/>
        <v>Relevant</v>
      </c>
    </row>
    <row r="4604" ht="22.5" customHeight="1">
      <c r="A4604" s="9" t="s">
        <v>13330</v>
      </c>
      <c r="B4604" s="10">
        <v>45609.82640046296</v>
      </c>
      <c r="C4604" s="11" t="s">
        <v>1224</v>
      </c>
      <c r="D4604" s="12">
        <v>11.0</v>
      </c>
      <c r="E4604" s="10" t="s">
        <v>17</v>
      </c>
      <c r="F4604" s="12">
        <v>2024.0</v>
      </c>
      <c r="G4604" s="13" t="s">
        <v>13</v>
      </c>
      <c r="H4604" s="14" t="s">
        <v>1384</v>
      </c>
      <c r="I4604" s="12">
        <v>315.0</v>
      </c>
      <c r="J4604" s="15" t="str">
        <f t="shared" si="1"/>
        <v>Relevant</v>
      </c>
    </row>
    <row r="4605" ht="22.5" customHeight="1">
      <c r="A4605" s="9" t="s">
        <v>13331</v>
      </c>
      <c r="B4605" s="10">
        <v>45586.94965277778</v>
      </c>
      <c r="C4605" s="11" t="s">
        <v>2064</v>
      </c>
      <c r="D4605" s="12">
        <v>10.0</v>
      </c>
      <c r="E4605" s="10" t="s">
        <v>42</v>
      </c>
      <c r="F4605" s="12">
        <v>2024.0</v>
      </c>
      <c r="G4605" s="13" t="s">
        <v>13</v>
      </c>
      <c r="H4605" s="14" t="s">
        <v>13332</v>
      </c>
      <c r="I4605" s="12">
        <v>2955.0</v>
      </c>
      <c r="J4605" s="15" t="str">
        <f t="shared" si="1"/>
        <v>Relevant</v>
      </c>
    </row>
    <row r="4606" ht="22.5" customHeight="1">
      <c r="A4606" s="9" t="s">
        <v>13333</v>
      </c>
      <c r="B4606" s="10">
        <v>45603.353055555555</v>
      </c>
      <c r="C4606" s="11" t="s">
        <v>13334</v>
      </c>
      <c r="D4606" s="12">
        <v>11.0</v>
      </c>
      <c r="E4606" s="10" t="s">
        <v>17</v>
      </c>
      <c r="F4606" s="12">
        <v>2024.0</v>
      </c>
      <c r="G4606" s="13" t="s">
        <v>13335</v>
      </c>
      <c r="H4606" s="14" t="s">
        <v>13336</v>
      </c>
      <c r="I4606" s="12">
        <v>171616.0</v>
      </c>
      <c r="J4606" s="15" t="str">
        <f t="shared" si="1"/>
        <v>Irrelevant</v>
      </c>
    </row>
    <row r="4607" ht="22.5" customHeight="1">
      <c r="A4607" s="9" t="s">
        <v>13337</v>
      </c>
      <c r="B4607" s="10">
        <v>45645.846597222226</v>
      </c>
      <c r="C4607" s="11" t="s">
        <v>13338</v>
      </c>
      <c r="D4607" s="12">
        <v>12.0</v>
      </c>
      <c r="E4607" s="10" t="s">
        <v>26</v>
      </c>
      <c r="F4607" s="12">
        <v>2024.0</v>
      </c>
      <c r="G4607" s="13" t="s">
        <v>13339</v>
      </c>
      <c r="H4607" s="14" t="s">
        <v>13340</v>
      </c>
      <c r="I4607" s="12">
        <v>2221.0</v>
      </c>
      <c r="J4607" s="15" t="str">
        <f t="shared" si="1"/>
        <v>Relevant</v>
      </c>
    </row>
    <row r="4608" ht="22.5" customHeight="1">
      <c r="A4608" s="9" t="s">
        <v>13341</v>
      </c>
      <c r="B4608" s="10">
        <v>45696.84476851852</v>
      </c>
      <c r="C4608" s="11" t="s">
        <v>13342</v>
      </c>
      <c r="D4608" s="12">
        <v>2.0</v>
      </c>
      <c r="E4608" s="10" t="s">
        <v>12</v>
      </c>
      <c r="F4608" s="12">
        <v>2025.0</v>
      </c>
      <c r="G4608" s="13" t="s">
        <v>13</v>
      </c>
      <c r="H4608" s="14" t="s">
        <v>14</v>
      </c>
      <c r="I4608" s="12">
        <v>129.0</v>
      </c>
      <c r="J4608" s="15" t="str">
        <f t="shared" si="1"/>
        <v>Relevant</v>
      </c>
    </row>
    <row r="4609" ht="22.5" customHeight="1">
      <c r="A4609" s="9" t="s">
        <v>13343</v>
      </c>
      <c r="B4609" s="10">
        <v>45721.445914351854</v>
      </c>
      <c r="C4609" s="11" t="s">
        <v>13344</v>
      </c>
      <c r="D4609" s="12">
        <v>3.0</v>
      </c>
      <c r="E4609" s="10" t="s">
        <v>59</v>
      </c>
      <c r="F4609" s="12">
        <v>2025.0</v>
      </c>
      <c r="G4609" s="13" t="s">
        <v>13</v>
      </c>
      <c r="H4609" s="14" t="s">
        <v>13345</v>
      </c>
      <c r="I4609" s="12">
        <v>192.0</v>
      </c>
      <c r="J4609" s="15" t="str">
        <f t="shared" si="1"/>
        <v>Relevant</v>
      </c>
    </row>
    <row r="4610" ht="22.5" customHeight="1">
      <c r="A4610" s="9" t="s">
        <v>13346</v>
      </c>
      <c r="B4610" s="10">
        <v>45634.03686342593</v>
      </c>
      <c r="C4610" s="11" t="s">
        <v>13347</v>
      </c>
      <c r="D4610" s="12">
        <v>12.0</v>
      </c>
      <c r="E4610" s="10" t="s">
        <v>26</v>
      </c>
      <c r="F4610" s="12">
        <v>2024.0</v>
      </c>
      <c r="G4610" s="13" t="s">
        <v>13348</v>
      </c>
      <c r="H4610" s="14" t="s">
        <v>13349</v>
      </c>
      <c r="I4610" s="12">
        <v>38154.0</v>
      </c>
      <c r="J4610" s="15" t="str">
        <f t="shared" si="1"/>
        <v>Relevant</v>
      </c>
    </row>
    <row r="4611" ht="22.5" customHeight="1">
      <c r="A4611" s="9" t="s">
        <v>13350</v>
      </c>
      <c r="B4611" s="10">
        <v>45742.81239583333</v>
      </c>
      <c r="C4611" s="11" t="s">
        <v>13351</v>
      </c>
      <c r="D4611" s="12">
        <v>3.0</v>
      </c>
      <c r="E4611" s="10" t="s">
        <v>59</v>
      </c>
      <c r="F4611" s="12">
        <v>2025.0</v>
      </c>
      <c r="G4611" s="13" t="s">
        <v>13</v>
      </c>
      <c r="H4611" s="14" t="s">
        <v>204</v>
      </c>
      <c r="I4611" s="12">
        <v>11.0</v>
      </c>
      <c r="J4611" s="15" t="str">
        <f t="shared" si="1"/>
        <v>Relevant</v>
      </c>
    </row>
    <row r="4612" ht="22.5" customHeight="1">
      <c r="A4612" s="9" t="s">
        <v>13352</v>
      </c>
      <c r="B4612" s="10">
        <v>45696.957650462966</v>
      </c>
      <c r="C4612" s="11" t="s">
        <v>13353</v>
      </c>
      <c r="D4612" s="12">
        <v>2.0</v>
      </c>
      <c r="E4612" s="10" t="s">
        <v>12</v>
      </c>
      <c r="F4612" s="12">
        <v>2025.0</v>
      </c>
      <c r="G4612" s="13" t="s">
        <v>13</v>
      </c>
      <c r="H4612" s="14" t="s">
        <v>14</v>
      </c>
      <c r="I4612" s="12">
        <v>802.0</v>
      </c>
      <c r="J4612" s="15" t="str">
        <f t="shared" si="1"/>
        <v>Relevant</v>
      </c>
    </row>
    <row r="4613" ht="22.5" customHeight="1">
      <c r="A4613" s="9" t="s">
        <v>13354</v>
      </c>
      <c r="B4613" s="10">
        <v>45642.96743055555</v>
      </c>
      <c r="C4613" s="11" t="s">
        <v>13355</v>
      </c>
      <c r="D4613" s="12">
        <v>12.0</v>
      </c>
      <c r="E4613" s="10" t="s">
        <v>26</v>
      </c>
      <c r="F4613" s="12">
        <v>2024.0</v>
      </c>
      <c r="G4613" s="13" t="s">
        <v>13</v>
      </c>
      <c r="H4613" s="14" t="s">
        <v>9992</v>
      </c>
      <c r="I4613" s="12">
        <v>1988.0</v>
      </c>
      <c r="J4613" s="15" t="str">
        <f t="shared" si="1"/>
        <v>Relevant</v>
      </c>
    </row>
    <row r="4614" ht="22.5" customHeight="1">
      <c r="A4614" s="9" t="s">
        <v>13356</v>
      </c>
      <c r="B4614" s="10">
        <v>45438.29938657407</v>
      </c>
      <c r="C4614" s="11" t="s">
        <v>13357</v>
      </c>
      <c r="D4614" s="12">
        <v>5.0</v>
      </c>
      <c r="E4614" s="10" t="s">
        <v>21</v>
      </c>
      <c r="F4614" s="12">
        <v>2024.0</v>
      </c>
      <c r="G4614" s="13" t="s">
        <v>13</v>
      </c>
      <c r="H4614" s="14" t="s">
        <v>484</v>
      </c>
      <c r="I4614" s="12">
        <v>738.0</v>
      </c>
      <c r="J4614" s="15" t="str">
        <f t="shared" si="1"/>
        <v>Irrelevant</v>
      </c>
    </row>
    <row r="4615" ht="22.5" customHeight="1">
      <c r="A4615" s="9" t="s">
        <v>13358</v>
      </c>
      <c r="B4615" s="10">
        <v>45614.826365740744</v>
      </c>
      <c r="C4615" s="11" t="s">
        <v>13359</v>
      </c>
      <c r="D4615" s="12">
        <v>11.0</v>
      </c>
      <c r="E4615" s="10" t="s">
        <v>17</v>
      </c>
      <c r="F4615" s="12">
        <v>2024.0</v>
      </c>
      <c r="G4615" s="13" t="s">
        <v>13</v>
      </c>
      <c r="H4615" s="14" t="s">
        <v>423</v>
      </c>
      <c r="I4615" s="12">
        <v>227.0</v>
      </c>
      <c r="J4615" s="15" t="str">
        <f t="shared" si="1"/>
        <v>Relevant</v>
      </c>
    </row>
    <row r="4616" ht="22.5" customHeight="1">
      <c r="A4616" s="9" t="s">
        <v>13360</v>
      </c>
      <c r="B4616" s="10">
        <v>45647.3094212963</v>
      </c>
      <c r="C4616" s="11" t="s">
        <v>13361</v>
      </c>
      <c r="D4616" s="12">
        <v>12.0</v>
      </c>
      <c r="E4616" s="10" t="s">
        <v>26</v>
      </c>
      <c r="F4616" s="12">
        <v>2024.0</v>
      </c>
      <c r="G4616" s="13" t="s">
        <v>13</v>
      </c>
      <c r="H4616" s="14" t="s">
        <v>13362</v>
      </c>
      <c r="I4616" s="12">
        <v>841.0</v>
      </c>
      <c r="J4616" s="15" t="str">
        <f t="shared" si="1"/>
        <v>Relevant</v>
      </c>
    </row>
    <row r="4617" ht="22.5" customHeight="1">
      <c r="A4617" s="9" t="s">
        <v>13363</v>
      </c>
      <c r="B4617" s="10">
        <v>45614.76739583333</v>
      </c>
      <c r="C4617" s="11" t="s">
        <v>9564</v>
      </c>
      <c r="D4617" s="12">
        <v>11.0</v>
      </c>
      <c r="E4617" s="10" t="s">
        <v>17</v>
      </c>
      <c r="F4617" s="12">
        <v>2024.0</v>
      </c>
      <c r="G4617" s="13" t="s">
        <v>13</v>
      </c>
      <c r="H4617" s="14" t="s">
        <v>13364</v>
      </c>
      <c r="I4617" s="12">
        <v>17833.0</v>
      </c>
      <c r="J4617" s="15" t="str">
        <f t="shared" si="1"/>
        <v>Relevant</v>
      </c>
    </row>
    <row r="4618" ht="22.5" customHeight="1">
      <c r="A4618" s="9" t="s">
        <v>13365</v>
      </c>
      <c r="B4618" s="10">
        <v>45606.54305555556</v>
      </c>
      <c r="C4618" s="11" t="s">
        <v>13366</v>
      </c>
      <c r="D4618" s="12">
        <v>11.0</v>
      </c>
      <c r="E4618" s="10" t="s">
        <v>17</v>
      </c>
      <c r="F4618" s="12">
        <v>2024.0</v>
      </c>
      <c r="G4618" s="13" t="s">
        <v>13</v>
      </c>
      <c r="H4618" s="14" t="s">
        <v>13367</v>
      </c>
      <c r="I4618" s="12">
        <v>121.0</v>
      </c>
      <c r="J4618" s="15" t="str">
        <f t="shared" si="1"/>
        <v>Relevant</v>
      </c>
    </row>
    <row r="4619" ht="22.5" customHeight="1">
      <c r="A4619" s="9" t="s">
        <v>13368</v>
      </c>
      <c r="B4619" s="10">
        <v>45621.82142361111</v>
      </c>
      <c r="C4619" s="11" t="s">
        <v>5434</v>
      </c>
      <c r="D4619" s="12">
        <v>11.0</v>
      </c>
      <c r="E4619" s="10" t="s">
        <v>17</v>
      </c>
      <c r="F4619" s="12">
        <v>2024.0</v>
      </c>
      <c r="G4619" s="13" t="s">
        <v>13</v>
      </c>
      <c r="H4619" s="14" t="s">
        <v>220</v>
      </c>
      <c r="I4619" s="12">
        <v>4.0</v>
      </c>
      <c r="J4619" s="15" t="str">
        <f t="shared" si="1"/>
        <v>Relevant</v>
      </c>
    </row>
    <row r="4620" ht="22.5" customHeight="1">
      <c r="A4620" s="9" t="s">
        <v>13369</v>
      </c>
      <c r="B4620" s="10">
        <v>45743.325532407405</v>
      </c>
      <c r="C4620" s="11" t="s">
        <v>13370</v>
      </c>
      <c r="D4620" s="12">
        <v>3.0</v>
      </c>
      <c r="E4620" s="10" t="s">
        <v>59</v>
      </c>
      <c r="F4620" s="12">
        <v>2025.0</v>
      </c>
      <c r="G4620" s="13" t="s">
        <v>13</v>
      </c>
      <c r="H4620" s="14" t="s">
        <v>204</v>
      </c>
      <c r="I4620" s="12">
        <v>957.0</v>
      </c>
      <c r="J4620" s="15" t="str">
        <f t="shared" si="1"/>
        <v>Relevant</v>
      </c>
    </row>
    <row r="4621" ht="22.5" customHeight="1">
      <c r="A4621" s="9" t="s">
        <v>13371</v>
      </c>
      <c r="B4621" s="10">
        <v>45441.42040509259</v>
      </c>
      <c r="C4621" s="11" t="s">
        <v>13372</v>
      </c>
      <c r="D4621" s="12">
        <v>5.0</v>
      </c>
      <c r="E4621" s="10" t="s">
        <v>21</v>
      </c>
      <c r="F4621" s="12">
        <v>2024.0</v>
      </c>
      <c r="G4621" s="13" t="s">
        <v>13</v>
      </c>
      <c r="H4621" s="14" t="s">
        <v>13373</v>
      </c>
      <c r="I4621" s="12">
        <v>21385.0</v>
      </c>
      <c r="J4621" s="15" t="str">
        <f t="shared" si="1"/>
        <v>Irrelevant</v>
      </c>
    </row>
    <row r="4622" ht="22.5" customHeight="1">
      <c r="A4622" s="9" t="s">
        <v>13374</v>
      </c>
      <c r="B4622" s="10">
        <v>45529.62615740741</v>
      </c>
      <c r="C4622" s="11" t="s">
        <v>13375</v>
      </c>
      <c r="D4622" s="12">
        <v>8.0</v>
      </c>
      <c r="E4622" s="10" t="s">
        <v>167</v>
      </c>
      <c r="F4622" s="12">
        <v>2024.0</v>
      </c>
      <c r="G4622" s="13" t="s">
        <v>13</v>
      </c>
      <c r="H4622" s="14" t="s">
        <v>12116</v>
      </c>
      <c r="I4622" s="12">
        <v>4.0</v>
      </c>
      <c r="J4622" s="15" t="str">
        <f t="shared" si="1"/>
        <v>Relevant</v>
      </c>
    </row>
    <row r="4623" ht="22.5" customHeight="1">
      <c r="A4623" s="9" t="s">
        <v>13376</v>
      </c>
      <c r="B4623" s="10">
        <v>45625.94137731481</v>
      </c>
      <c r="C4623" s="11" t="s">
        <v>13377</v>
      </c>
      <c r="D4623" s="12">
        <v>11.0</v>
      </c>
      <c r="E4623" s="10" t="s">
        <v>17</v>
      </c>
      <c r="F4623" s="12">
        <v>2024.0</v>
      </c>
      <c r="G4623" s="13" t="s">
        <v>13</v>
      </c>
      <c r="H4623" s="14" t="s">
        <v>199</v>
      </c>
      <c r="I4623" s="12">
        <v>103.0</v>
      </c>
      <c r="J4623" s="15" t="str">
        <f t="shared" si="1"/>
        <v>Relevant</v>
      </c>
    </row>
    <row r="4624" ht="22.5" customHeight="1">
      <c r="A4624" s="9" t="s">
        <v>13378</v>
      </c>
      <c r="B4624" s="10">
        <v>45625.815567129626</v>
      </c>
      <c r="C4624" s="11" t="s">
        <v>13379</v>
      </c>
      <c r="D4624" s="12">
        <v>11.0</v>
      </c>
      <c r="E4624" s="10" t="s">
        <v>17</v>
      </c>
      <c r="F4624" s="12">
        <v>2024.0</v>
      </c>
      <c r="G4624" s="13" t="s">
        <v>13</v>
      </c>
      <c r="H4624" s="14" t="s">
        <v>13380</v>
      </c>
      <c r="I4624" s="12">
        <v>2211.0</v>
      </c>
      <c r="J4624" s="15" t="str">
        <f t="shared" si="1"/>
        <v>Relevant</v>
      </c>
    </row>
    <row r="4625" ht="22.5" customHeight="1">
      <c r="A4625" s="9" t="s">
        <v>13381</v>
      </c>
      <c r="B4625" s="10">
        <v>45579.774826388886</v>
      </c>
      <c r="C4625" s="11" t="s">
        <v>13382</v>
      </c>
      <c r="D4625" s="12">
        <v>10.0</v>
      </c>
      <c r="E4625" s="10" t="s">
        <v>42</v>
      </c>
      <c r="F4625" s="12">
        <v>2024.0</v>
      </c>
      <c r="G4625" s="13" t="s">
        <v>13</v>
      </c>
      <c r="H4625" s="14" t="s">
        <v>642</v>
      </c>
      <c r="I4625" s="12">
        <v>1112.0</v>
      </c>
      <c r="J4625" s="15" t="str">
        <f t="shared" si="1"/>
        <v>Relevant</v>
      </c>
    </row>
    <row r="4626" ht="22.5" customHeight="1">
      <c r="A4626" s="9" t="s">
        <v>13383</v>
      </c>
      <c r="B4626" s="10">
        <v>45610.510405092595</v>
      </c>
      <c r="C4626" s="11" t="s">
        <v>13384</v>
      </c>
      <c r="D4626" s="12">
        <v>11.0</v>
      </c>
      <c r="E4626" s="10" t="s">
        <v>17</v>
      </c>
      <c r="F4626" s="12">
        <v>2024.0</v>
      </c>
      <c r="G4626" s="13" t="s">
        <v>13</v>
      </c>
      <c r="H4626" s="14" t="s">
        <v>147</v>
      </c>
      <c r="I4626" s="12">
        <v>230.0</v>
      </c>
      <c r="J4626" s="15" t="str">
        <f t="shared" si="1"/>
        <v>Relevant</v>
      </c>
    </row>
    <row r="4627" ht="22.5" customHeight="1">
      <c r="A4627" s="9" t="s">
        <v>13385</v>
      </c>
      <c r="B4627" s="10">
        <v>45615.74784722222</v>
      </c>
      <c r="C4627" s="11" t="s">
        <v>13386</v>
      </c>
      <c r="D4627" s="12">
        <v>11.0</v>
      </c>
      <c r="E4627" s="10" t="s">
        <v>17</v>
      </c>
      <c r="F4627" s="12">
        <v>2024.0</v>
      </c>
      <c r="G4627" s="13" t="s">
        <v>13</v>
      </c>
      <c r="H4627" s="14" t="s">
        <v>423</v>
      </c>
      <c r="I4627" s="12">
        <v>125.0</v>
      </c>
      <c r="J4627" s="15" t="str">
        <f t="shared" si="1"/>
        <v>Relevant</v>
      </c>
    </row>
    <row r="4628" ht="22.5" customHeight="1">
      <c r="A4628" s="9" t="s">
        <v>13387</v>
      </c>
      <c r="B4628" s="10">
        <v>45615.57520160879</v>
      </c>
      <c r="C4628" s="11" t="s">
        <v>13388</v>
      </c>
      <c r="D4628" s="12">
        <v>11.0</v>
      </c>
      <c r="E4628" s="10" t="s">
        <v>17</v>
      </c>
      <c r="F4628" s="12">
        <v>2024.0</v>
      </c>
      <c r="G4628" s="13" t="s">
        <v>13389</v>
      </c>
      <c r="H4628" s="14" t="s">
        <v>13390</v>
      </c>
      <c r="I4628" s="12">
        <v>27646.0</v>
      </c>
      <c r="J4628" s="15" t="str">
        <f t="shared" si="1"/>
        <v>Relevant</v>
      </c>
    </row>
    <row r="4629" ht="22.5" customHeight="1">
      <c r="A4629" s="9" t="s">
        <v>13391</v>
      </c>
      <c r="B4629" s="10">
        <v>45614.83392361111</v>
      </c>
      <c r="C4629" s="11" t="s">
        <v>13392</v>
      </c>
      <c r="D4629" s="12">
        <v>11.0</v>
      </c>
      <c r="E4629" s="10" t="s">
        <v>17</v>
      </c>
      <c r="F4629" s="12">
        <v>2024.0</v>
      </c>
      <c r="G4629" s="13" t="s">
        <v>13</v>
      </c>
      <c r="H4629" s="14" t="s">
        <v>423</v>
      </c>
      <c r="I4629" s="12">
        <v>1451.0</v>
      </c>
      <c r="J4629" s="15" t="str">
        <f t="shared" si="1"/>
        <v>Relevant</v>
      </c>
    </row>
    <row r="4630" ht="22.5" customHeight="1">
      <c r="A4630" s="9" t="s">
        <v>13393</v>
      </c>
      <c r="B4630" s="10">
        <v>45619.662569444445</v>
      </c>
      <c r="C4630" s="11" t="s">
        <v>13394</v>
      </c>
      <c r="D4630" s="12">
        <v>11.0</v>
      </c>
      <c r="E4630" s="10" t="s">
        <v>17</v>
      </c>
      <c r="F4630" s="12">
        <v>2024.0</v>
      </c>
      <c r="G4630" s="13" t="s">
        <v>13395</v>
      </c>
      <c r="H4630" s="14" t="s">
        <v>13396</v>
      </c>
      <c r="I4630" s="12">
        <v>136257.0</v>
      </c>
      <c r="J4630" s="15" t="str">
        <f t="shared" si="1"/>
        <v>Relevant</v>
      </c>
    </row>
    <row r="4631" ht="22.5" customHeight="1">
      <c r="A4631" s="9" t="s">
        <v>13397</v>
      </c>
      <c r="B4631" s="10">
        <v>45473.471342592595</v>
      </c>
      <c r="C4631" s="11" t="s">
        <v>13398</v>
      </c>
      <c r="D4631" s="12">
        <v>6.0</v>
      </c>
      <c r="E4631" s="10" t="s">
        <v>34</v>
      </c>
      <c r="F4631" s="12">
        <v>2024.0</v>
      </c>
      <c r="G4631" s="13" t="s">
        <v>13</v>
      </c>
      <c r="H4631" s="14" t="s">
        <v>56</v>
      </c>
      <c r="I4631" s="12">
        <v>510.0</v>
      </c>
      <c r="J4631" s="15" t="str">
        <f t="shared" si="1"/>
        <v>Relevant</v>
      </c>
    </row>
    <row r="4632" ht="22.5" customHeight="1">
      <c r="A4632" s="9" t="s">
        <v>13399</v>
      </c>
      <c r="B4632" s="10">
        <v>45607.37336805555</v>
      </c>
      <c r="C4632" s="11" t="s">
        <v>13400</v>
      </c>
      <c r="D4632" s="12">
        <v>11.0</v>
      </c>
      <c r="E4632" s="10" t="s">
        <v>17</v>
      </c>
      <c r="F4632" s="12">
        <v>2024.0</v>
      </c>
      <c r="G4632" s="13" t="s">
        <v>13</v>
      </c>
      <c r="H4632" s="14" t="s">
        <v>100</v>
      </c>
      <c r="I4632" s="12">
        <v>195.0</v>
      </c>
      <c r="J4632" s="15" t="str">
        <f t="shared" si="1"/>
        <v>Relevant</v>
      </c>
    </row>
    <row r="4633" ht="22.5" customHeight="1">
      <c r="A4633" s="9" t="s">
        <v>13401</v>
      </c>
      <c r="B4633" s="10">
        <v>45619.408171296294</v>
      </c>
      <c r="C4633" s="11" t="s">
        <v>13402</v>
      </c>
      <c r="D4633" s="12">
        <v>11.0</v>
      </c>
      <c r="E4633" s="10" t="s">
        <v>17</v>
      </c>
      <c r="F4633" s="12">
        <v>2024.0</v>
      </c>
      <c r="G4633" s="13" t="s">
        <v>13</v>
      </c>
      <c r="H4633" s="14" t="s">
        <v>965</v>
      </c>
      <c r="I4633" s="12">
        <v>11.0</v>
      </c>
      <c r="J4633" s="15" t="str">
        <f t="shared" si="1"/>
        <v>Relevant</v>
      </c>
    </row>
    <row r="4634" ht="22.5" customHeight="1">
      <c r="A4634" s="9" t="s">
        <v>13403</v>
      </c>
      <c r="B4634" s="10">
        <v>45696.765694444446</v>
      </c>
      <c r="C4634" s="11" t="s">
        <v>13404</v>
      </c>
      <c r="D4634" s="12">
        <v>2.0</v>
      </c>
      <c r="E4634" s="10" t="s">
        <v>12</v>
      </c>
      <c r="F4634" s="12">
        <v>2025.0</v>
      </c>
      <c r="G4634" s="13" t="s">
        <v>13</v>
      </c>
      <c r="H4634" s="14" t="s">
        <v>14</v>
      </c>
      <c r="I4634" s="12">
        <v>58.0</v>
      </c>
      <c r="J4634" s="15" t="str">
        <f t="shared" si="1"/>
        <v>Relevant</v>
      </c>
    </row>
    <row r="4635" ht="22.5" customHeight="1">
      <c r="A4635" s="9" t="s">
        <v>13405</v>
      </c>
      <c r="B4635" s="10">
        <v>45634.33054398148</v>
      </c>
      <c r="C4635" s="11" t="s">
        <v>13406</v>
      </c>
      <c r="D4635" s="12">
        <v>12.0</v>
      </c>
      <c r="E4635" s="10" t="s">
        <v>26</v>
      </c>
      <c r="F4635" s="12">
        <v>2024.0</v>
      </c>
      <c r="G4635" s="13" t="s">
        <v>13407</v>
      </c>
      <c r="H4635" s="14" t="s">
        <v>13408</v>
      </c>
      <c r="I4635" s="12">
        <v>6831001.0</v>
      </c>
      <c r="J4635" s="15" t="str">
        <f t="shared" si="1"/>
        <v>Relevant</v>
      </c>
    </row>
    <row r="4636" ht="22.5" customHeight="1">
      <c r="A4636" s="9" t="s">
        <v>13409</v>
      </c>
      <c r="B4636" s="10">
        <v>45400.6975</v>
      </c>
      <c r="C4636" s="11" t="s">
        <v>13410</v>
      </c>
      <c r="D4636" s="12">
        <v>4.0</v>
      </c>
      <c r="E4636" s="10" t="s">
        <v>274</v>
      </c>
      <c r="F4636" s="12">
        <v>2024.0</v>
      </c>
      <c r="G4636" s="13" t="s">
        <v>13</v>
      </c>
      <c r="H4636" s="14" t="s">
        <v>13411</v>
      </c>
      <c r="I4636" s="12">
        <v>11568.0</v>
      </c>
      <c r="J4636" s="15" t="str">
        <f t="shared" si="1"/>
        <v>Irrelevant</v>
      </c>
    </row>
    <row r="4637" ht="22.5" customHeight="1">
      <c r="A4637" s="9" t="s">
        <v>13412</v>
      </c>
      <c r="B4637" s="10">
        <v>45632.494780092595</v>
      </c>
      <c r="C4637" s="11" t="s">
        <v>13413</v>
      </c>
      <c r="D4637" s="12">
        <v>12.0</v>
      </c>
      <c r="E4637" s="10" t="s">
        <v>26</v>
      </c>
      <c r="F4637" s="12">
        <v>2024.0</v>
      </c>
      <c r="G4637" s="13" t="s">
        <v>986</v>
      </c>
      <c r="H4637" s="14" t="s">
        <v>13414</v>
      </c>
      <c r="I4637" s="12">
        <v>622887.0</v>
      </c>
      <c r="J4637" s="15" t="str">
        <f t="shared" si="1"/>
        <v>Irrelevant</v>
      </c>
    </row>
    <row r="4638" ht="22.5" customHeight="1">
      <c r="A4638" s="9" t="s">
        <v>13415</v>
      </c>
      <c r="B4638" s="10">
        <v>45435.54486111111</v>
      </c>
      <c r="C4638" s="11" t="s">
        <v>13416</v>
      </c>
      <c r="D4638" s="12">
        <v>5.0</v>
      </c>
      <c r="E4638" s="10" t="s">
        <v>21</v>
      </c>
      <c r="F4638" s="12">
        <v>2024.0</v>
      </c>
      <c r="G4638" s="13" t="s">
        <v>13417</v>
      </c>
      <c r="H4638" s="14" t="s">
        <v>13418</v>
      </c>
      <c r="I4638" s="12">
        <v>135412.0</v>
      </c>
      <c r="J4638" s="15" t="str">
        <f t="shared" si="1"/>
        <v>Irrelevant</v>
      </c>
    </row>
    <row r="4639" ht="22.5" customHeight="1">
      <c r="A4639" s="9" t="s">
        <v>13419</v>
      </c>
      <c r="B4639" s="10">
        <v>45710.71564814815</v>
      </c>
      <c r="C4639" s="11" t="s">
        <v>13420</v>
      </c>
      <c r="D4639" s="12">
        <v>2.0</v>
      </c>
      <c r="E4639" s="10" t="s">
        <v>12</v>
      </c>
      <c r="F4639" s="12">
        <v>2025.0</v>
      </c>
      <c r="G4639" s="13" t="s">
        <v>13</v>
      </c>
      <c r="H4639" s="14" t="s">
        <v>52</v>
      </c>
      <c r="I4639" s="12">
        <v>2025.0</v>
      </c>
      <c r="J4639" s="15" t="str">
        <f t="shared" si="1"/>
        <v>Relevant</v>
      </c>
    </row>
    <row r="4640" ht="22.5" customHeight="1">
      <c r="A4640" s="9" t="s">
        <v>13421</v>
      </c>
      <c r="B4640" s="10">
        <v>45588.53171296296</v>
      </c>
      <c r="C4640" s="11" t="s">
        <v>13422</v>
      </c>
      <c r="D4640" s="12">
        <v>10.0</v>
      </c>
      <c r="E4640" s="10" t="s">
        <v>42</v>
      </c>
      <c r="F4640" s="12">
        <v>2024.0</v>
      </c>
      <c r="G4640" s="13" t="s">
        <v>13</v>
      </c>
      <c r="H4640" s="14" t="s">
        <v>13423</v>
      </c>
      <c r="I4640" s="12">
        <v>28006.0</v>
      </c>
      <c r="J4640" s="15" t="str">
        <f t="shared" si="1"/>
        <v>Relevant</v>
      </c>
    </row>
    <row r="4641" ht="22.5" customHeight="1">
      <c r="A4641" s="9" t="s">
        <v>13424</v>
      </c>
      <c r="B4641" s="10">
        <v>45642.714953703704</v>
      </c>
      <c r="C4641" s="11" t="s">
        <v>13425</v>
      </c>
      <c r="D4641" s="12">
        <v>12.0</v>
      </c>
      <c r="E4641" s="10" t="s">
        <v>26</v>
      </c>
      <c r="F4641" s="12">
        <v>2024.0</v>
      </c>
      <c r="G4641" s="13" t="s">
        <v>13</v>
      </c>
      <c r="H4641" s="14" t="s">
        <v>13426</v>
      </c>
      <c r="I4641" s="12">
        <v>58.0</v>
      </c>
      <c r="J4641" s="15" t="str">
        <f t="shared" si="1"/>
        <v>Relevant</v>
      </c>
    </row>
    <row r="4642" ht="22.5" customHeight="1">
      <c r="A4642" s="9" t="s">
        <v>13427</v>
      </c>
      <c r="B4642" s="10">
        <v>45600.79681712963</v>
      </c>
      <c r="C4642" s="11" t="s">
        <v>4015</v>
      </c>
      <c r="D4642" s="12">
        <v>11.0</v>
      </c>
      <c r="E4642" s="10" t="s">
        <v>17</v>
      </c>
      <c r="F4642" s="12">
        <v>2024.0</v>
      </c>
      <c r="G4642" s="13" t="s">
        <v>13</v>
      </c>
      <c r="H4642" s="14" t="s">
        <v>259</v>
      </c>
      <c r="I4642" s="12">
        <v>121.0</v>
      </c>
      <c r="J4642" s="15" t="str">
        <f t="shared" si="1"/>
        <v>Relevant</v>
      </c>
    </row>
    <row r="4643" ht="22.5" customHeight="1">
      <c r="A4643" s="9" t="s">
        <v>13428</v>
      </c>
      <c r="B4643" s="10">
        <v>45585.91501157408</v>
      </c>
      <c r="C4643" s="11" t="s">
        <v>13429</v>
      </c>
      <c r="D4643" s="12">
        <v>10.0</v>
      </c>
      <c r="E4643" s="10" t="s">
        <v>42</v>
      </c>
      <c r="F4643" s="12">
        <v>2024.0</v>
      </c>
      <c r="G4643" s="13" t="s">
        <v>13</v>
      </c>
      <c r="H4643" s="14" t="s">
        <v>1119</v>
      </c>
      <c r="I4643" s="12">
        <v>531.0</v>
      </c>
      <c r="J4643" s="15" t="str">
        <f t="shared" si="1"/>
        <v>Relevant</v>
      </c>
    </row>
    <row r="4644" ht="22.5" customHeight="1">
      <c r="A4644" s="9" t="s">
        <v>13430</v>
      </c>
      <c r="B4644" s="10">
        <v>45708.55674768519</v>
      </c>
      <c r="C4644" s="11" t="s">
        <v>13431</v>
      </c>
      <c r="D4644" s="12">
        <v>2.0</v>
      </c>
      <c r="E4644" s="10" t="s">
        <v>12</v>
      </c>
      <c r="F4644" s="12">
        <v>2025.0</v>
      </c>
      <c r="G4644" s="13" t="s">
        <v>13</v>
      </c>
      <c r="H4644" s="14" t="s">
        <v>13432</v>
      </c>
      <c r="I4644" s="12">
        <v>36.0</v>
      </c>
      <c r="J4644" s="15" t="str">
        <f t="shared" si="1"/>
        <v>Relevant</v>
      </c>
    </row>
    <row r="4645" ht="22.5" customHeight="1">
      <c r="A4645" s="9" t="s">
        <v>13433</v>
      </c>
      <c r="B4645" s="10">
        <v>45615.33045138889</v>
      </c>
      <c r="C4645" s="11" t="s">
        <v>13434</v>
      </c>
      <c r="D4645" s="12">
        <v>11.0</v>
      </c>
      <c r="E4645" s="10" t="s">
        <v>17</v>
      </c>
      <c r="F4645" s="12">
        <v>2024.0</v>
      </c>
      <c r="G4645" s="13" t="s">
        <v>13</v>
      </c>
      <c r="H4645" s="14" t="s">
        <v>13435</v>
      </c>
      <c r="I4645" s="12">
        <v>2210524.0</v>
      </c>
      <c r="J4645" s="15" t="str">
        <f t="shared" si="1"/>
        <v>Relevant</v>
      </c>
    </row>
    <row r="4646" ht="22.5" customHeight="1">
      <c r="A4646" s="9" t="s">
        <v>13436</v>
      </c>
      <c r="B4646" s="10">
        <v>45448.75850694445</v>
      </c>
      <c r="C4646" s="11" t="s">
        <v>13437</v>
      </c>
      <c r="D4646" s="12">
        <v>6.0</v>
      </c>
      <c r="E4646" s="10" t="s">
        <v>34</v>
      </c>
      <c r="F4646" s="12">
        <v>2024.0</v>
      </c>
      <c r="G4646" s="13" t="s">
        <v>13</v>
      </c>
      <c r="H4646" s="14" t="s">
        <v>759</v>
      </c>
      <c r="I4646" s="12">
        <v>722.0</v>
      </c>
      <c r="J4646" s="15" t="str">
        <f t="shared" si="1"/>
        <v>Relevant</v>
      </c>
    </row>
    <row r="4647" ht="22.5" customHeight="1">
      <c r="A4647" s="9" t="s">
        <v>13438</v>
      </c>
      <c r="B4647" s="10">
        <v>45596.314930555556</v>
      </c>
      <c r="C4647" s="11" t="s">
        <v>13439</v>
      </c>
      <c r="D4647" s="12">
        <v>10.0</v>
      </c>
      <c r="E4647" s="10" t="s">
        <v>42</v>
      </c>
      <c r="F4647" s="12">
        <v>2024.0</v>
      </c>
      <c r="G4647" s="13" t="s">
        <v>13</v>
      </c>
      <c r="H4647" s="14" t="s">
        <v>13440</v>
      </c>
      <c r="I4647" s="12">
        <v>2.0</v>
      </c>
      <c r="J4647" s="15" t="str">
        <f t="shared" si="1"/>
        <v>Relevant</v>
      </c>
    </row>
    <row r="4648" ht="22.5" customHeight="1">
      <c r="A4648" s="9" t="s">
        <v>13441</v>
      </c>
      <c r="B4648" s="10">
        <v>45611.808020833334</v>
      </c>
      <c r="C4648" s="11" t="s">
        <v>13442</v>
      </c>
      <c r="D4648" s="12">
        <v>11.0</v>
      </c>
      <c r="E4648" s="10" t="s">
        <v>17</v>
      </c>
      <c r="F4648" s="12">
        <v>2024.0</v>
      </c>
      <c r="G4648" s="13" t="s">
        <v>13443</v>
      </c>
      <c r="H4648" s="14" t="s">
        <v>13444</v>
      </c>
      <c r="I4648" s="12">
        <v>1.0653867E7</v>
      </c>
      <c r="J4648" s="15" t="str">
        <f t="shared" si="1"/>
        <v>Relevant</v>
      </c>
    </row>
    <row r="4649" ht="22.5" customHeight="1">
      <c r="A4649" s="9" t="s">
        <v>13445</v>
      </c>
      <c r="B4649" s="10">
        <v>45615.75099537037</v>
      </c>
      <c r="C4649" s="11" t="s">
        <v>13446</v>
      </c>
      <c r="D4649" s="12">
        <v>11.0</v>
      </c>
      <c r="E4649" s="10" t="s">
        <v>17</v>
      </c>
      <c r="F4649" s="12">
        <v>2024.0</v>
      </c>
      <c r="G4649" s="13" t="s">
        <v>13</v>
      </c>
      <c r="H4649" s="14" t="s">
        <v>13447</v>
      </c>
      <c r="I4649" s="12">
        <v>35.0</v>
      </c>
      <c r="J4649" s="15" t="str">
        <f t="shared" si="1"/>
        <v>Relevant</v>
      </c>
    </row>
    <row r="4650" ht="22.5" customHeight="1">
      <c r="A4650" s="9" t="s">
        <v>13448</v>
      </c>
      <c r="B4650" s="10">
        <v>45580.723125</v>
      </c>
      <c r="C4650" s="11" t="s">
        <v>13449</v>
      </c>
      <c r="D4650" s="12">
        <v>10.0</v>
      </c>
      <c r="E4650" s="10" t="s">
        <v>42</v>
      </c>
      <c r="F4650" s="12">
        <v>2024.0</v>
      </c>
      <c r="G4650" s="13" t="s">
        <v>13</v>
      </c>
      <c r="H4650" s="14" t="s">
        <v>642</v>
      </c>
      <c r="I4650" s="12">
        <v>309.0</v>
      </c>
      <c r="J4650" s="15" t="str">
        <f t="shared" si="1"/>
        <v>Relevant</v>
      </c>
    </row>
    <row r="4651" ht="22.5" customHeight="1">
      <c r="A4651" s="9" t="s">
        <v>13450</v>
      </c>
      <c r="B4651" s="10">
        <v>45696.860138888886</v>
      </c>
      <c r="C4651" s="11" t="s">
        <v>13451</v>
      </c>
      <c r="D4651" s="12">
        <v>2.0</v>
      </c>
      <c r="E4651" s="10" t="s">
        <v>12</v>
      </c>
      <c r="F4651" s="12">
        <v>2025.0</v>
      </c>
      <c r="G4651" s="13" t="s">
        <v>13</v>
      </c>
      <c r="H4651" s="14" t="s">
        <v>1624</v>
      </c>
      <c r="I4651" s="12">
        <v>127.0</v>
      </c>
      <c r="J4651" s="15" t="str">
        <f t="shared" si="1"/>
        <v>Relevant</v>
      </c>
    </row>
    <row r="4652" ht="22.5" customHeight="1">
      <c r="A4652" s="9" t="s">
        <v>13452</v>
      </c>
      <c r="B4652" s="10">
        <v>45617.9333334375</v>
      </c>
      <c r="C4652" s="11" t="s">
        <v>13453</v>
      </c>
      <c r="D4652" s="12">
        <v>11.0</v>
      </c>
      <c r="E4652" s="10" t="s">
        <v>17</v>
      </c>
      <c r="F4652" s="12">
        <v>2024.0</v>
      </c>
      <c r="G4652" s="13" t="s">
        <v>13454</v>
      </c>
      <c r="H4652" s="14" t="s">
        <v>13455</v>
      </c>
      <c r="I4652" s="12">
        <v>0.0</v>
      </c>
      <c r="J4652" s="15" t="str">
        <f t="shared" si="1"/>
        <v>Relevant</v>
      </c>
    </row>
    <row r="4653" ht="22.5" customHeight="1">
      <c r="A4653" s="9" t="s">
        <v>13456</v>
      </c>
      <c r="B4653" s="10">
        <v>45515.748402777775</v>
      </c>
      <c r="C4653" s="11" t="s">
        <v>13457</v>
      </c>
      <c r="D4653" s="12">
        <v>8.0</v>
      </c>
      <c r="E4653" s="10" t="s">
        <v>167</v>
      </c>
      <c r="F4653" s="12">
        <v>2024.0</v>
      </c>
      <c r="G4653" s="13" t="s">
        <v>13</v>
      </c>
      <c r="H4653" s="14" t="s">
        <v>13458</v>
      </c>
      <c r="I4653" s="12">
        <v>756.0</v>
      </c>
      <c r="J4653" s="15" t="str">
        <f t="shared" si="1"/>
        <v>Irrelevant</v>
      </c>
    </row>
    <row r="4654" ht="22.5" customHeight="1">
      <c r="A4654" s="9" t="s">
        <v>13459</v>
      </c>
      <c r="B4654" s="10">
        <v>45697.02240740741</v>
      </c>
      <c r="C4654" s="11" t="s">
        <v>13460</v>
      </c>
      <c r="D4654" s="12">
        <v>2.0</v>
      </c>
      <c r="E4654" s="10" t="s">
        <v>12</v>
      </c>
      <c r="F4654" s="12">
        <v>2025.0</v>
      </c>
      <c r="G4654" s="13" t="s">
        <v>13</v>
      </c>
      <c r="H4654" s="14" t="s">
        <v>14</v>
      </c>
      <c r="I4654" s="12">
        <v>272.0</v>
      </c>
      <c r="J4654" s="15" t="str">
        <f t="shared" si="1"/>
        <v>Relevant</v>
      </c>
    </row>
    <row r="4655" ht="22.5" customHeight="1">
      <c r="A4655" s="9" t="s">
        <v>13461</v>
      </c>
      <c r="B4655" s="10">
        <v>45601.18212962963</v>
      </c>
      <c r="C4655" s="11" t="s">
        <v>13462</v>
      </c>
      <c r="D4655" s="12">
        <v>11.0</v>
      </c>
      <c r="E4655" s="10" t="s">
        <v>17</v>
      </c>
      <c r="F4655" s="12">
        <v>2024.0</v>
      </c>
      <c r="G4655" s="13" t="s">
        <v>13</v>
      </c>
      <c r="H4655" s="14" t="s">
        <v>259</v>
      </c>
      <c r="I4655" s="12">
        <v>576.0</v>
      </c>
      <c r="J4655" s="15" t="str">
        <f t="shared" si="1"/>
        <v>Relevant</v>
      </c>
    </row>
    <row r="4656" ht="22.5" customHeight="1">
      <c r="A4656" s="9" t="s">
        <v>13463</v>
      </c>
      <c r="B4656" s="10">
        <v>45621.777592592596</v>
      </c>
      <c r="C4656" s="11" t="s">
        <v>13464</v>
      </c>
      <c r="D4656" s="12">
        <v>11.0</v>
      </c>
      <c r="E4656" s="10" t="s">
        <v>17</v>
      </c>
      <c r="F4656" s="12">
        <v>2024.0</v>
      </c>
      <c r="G4656" s="13" t="s">
        <v>13</v>
      </c>
      <c r="H4656" s="14" t="s">
        <v>220</v>
      </c>
      <c r="I4656" s="12">
        <v>859.0</v>
      </c>
      <c r="J4656" s="15" t="str">
        <f t="shared" si="1"/>
        <v>Relevant</v>
      </c>
    </row>
    <row r="4657" ht="22.5" customHeight="1">
      <c r="A4657" s="9" t="s">
        <v>13465</v>
      </c>
      <c r="B4657" s="10">
        <v>45662.76210648148</v>
      </c>
      <c r="C4657" s="11" t="s">
        <v>13466</v>
      </c>
      <c r="D4657" s="12">
        <v>1.0</v>
      </c>
      <c r="E4657" s="10" t="s">
        <v>70</v>
      </c>
      <c r="F4657" s="12">
        <v>2025.0</v>
      </c>
      <c r="G4657" s="13" t="s">
        <v>13</v>
      </c>
      <c r="H4657" s="14" t="s">
        <v>13467</v>
      </c>
      <c r="I4657" s="12">
        <v>3517.0</v>
      </c>
      <c r="J4657" s="15" t="str">
        <f t="shared" si="1"/>
        <v>Relevant</v>
      </c>
    </row>
    <row r="4658" ht="22.5" customHeight="1">
      <c r="A4658" s="9" t="s">
        <v>13468</v>
      </c>
      <c r="B4658" s="10">
        <v>45615.458032407405</v>
      </c>
      <c r="C4658" s="11" t="s">
        <v>13469</v>
      </c>
      <c r="D4658" s="12">
        <v>11.0</v>
      </c>
      <c r="E4658" s="10" t="s">
        <v>17</v>
      </c>
      <c r="F4658" s="12">
        <v>2024.0</v>
      </c>
      <c r="G4658" s="13" t="s">
        <v>13</v>
      </c>
      <c r="H4658" s="14" t="s">
        <v>781</v>
      </c>
      <c r="I4658" s="12">
        <v>20.0</v>
      </c>
      <c r="J4658" s="15" t="str">
        <f t="shared" si="1"/>
        <v>Irrelevant</v>
      </c>
    </row>
    <row r="4659" ht="22.5" customHeight="1">
      <c r="A4659" s="9" t="s">
        <v>13470</v>
      </c>
      <c r="B4659" s="10">
        <v>45609.61438951389</v>
      </c>
      <c r="C4659" s="11" t="s">
        <v>13471</v>
      </c>
      <c r="D4659" s="12">
        <v>11.0</v>
      </c>
      <c r="E4659" s="10" t="s">
        <v>17</v>
      </c>
      <c r="F4659" s="12">
        <v>2024.0</v>
      </c>
      <c r="G4659" s="13" t="s">
        <v>13472</v>
      </c>
      <c r="H4659" s="14" t="s">
        <v>13473</v>
      </c>
      <c r="I4659" s="12">
        <v>1.0830293E7</v>
      </c>
      <c r="J4659" s="15" t="str">
        <f t="shared" si="1"/>
        <v>Relevant</v>
      </c>
    </row>
    <row r="4660" ht="22.5" customHeight="1">
      <c r="A4660" s="9" t="s">
        <v>13474</v>
      </c>
      <c r="B4660" s="10">
        <v>45615.67204861111</v>
      </c>
      <c r="C4660" s="11" t="s">
        <v>13475</v>
      </c>
      <c r="D4660" s="12">
        <v>11.0</v>
      </c>
      <c r="E4660" s="10" t="s">
        <v>17</v>
      </c>
      <c r="F4660" s="12">
        <v>2024.0</v>
      </c>
      <c r="G4660" s="13" t="s">
        <v>13</v>
      </c>
      <c r="H4660" s="14" t="s">
        <v>1325</v>
      </c>
      <c r="I4660" s="12">
        <v>117.0</v>
      </c>
      <c r="J4660" s="15" t="str">
        <f t="shared" si="1"/>
        <v>Relevant</v>
      </c>
    </row>
    <row r="4661" ht="22.5" customHeight="1">
      <c r="A4661" s="9" t="s">
        <v>13476</v>
      </c>
      <c r="B4661" s="10">
        <v>45631.72096064815</v>
      </c>
      <c r="C4661" s="11" t="s">
        <v>13477</v>
      </c>
      <c r="D4661" s="12">
        <v>12.0</v>
      </c>
      <c r="E4661" s="10" t="s">
        <v>26</v>
      </c>
      <c r="F4661" s="12">
        <v>2024.0</v>
      </c>
      <c r="G4661" s="13" t="s">
        <v>13</v>
      </c>
      <c r="H4661" s="14" t="s">
        <v>12176</v>
      </c>
      <c r="I4661" s="12">
        <v>629.0</v>
      </c>
      <c r="J4661" s="15" t="str">
        <f t="shared" si="1"/>
        <v>Relevant</v>
      </c>
    </row>
    <row r="4662" ht="22.5" customHeight="1">
      <c r="A4662" s="9" t="s">
        <v>13478</v>
      </c>
      <c r="B4662" s="10">
        <v>45494.772685185184</v>
      </c>
      <c r="C4662" s="11" t="s">
        <v>13479</v>
      </c>
      <c r="D4662" s="12">
        <v>7.0</v>
      </c>
      <c r="E4662" s="10" t="s">
        <v>55</v>
      </c>
      <c r="F4662" s="12">
        <v>2024.0</v>
      </c>
      <c r="G4662" s="13" t="s">
        <v>13</v>
      </c>
      <c r="H4662" s="14" t="s">
        <v>3060</v>
      </c>
      <c r="I4662" s="12">
        <v>4366.0</v>
      </c>
      <c r="J4662" s="15" t="str">
        <f t="shared" si="1"/>
        <v>Relevant</v>
      </c>
    </row>
    <row r="4663" ht="22.5" customHeight="1">
      <c r="A4663" s="9" t="s">
        <v>13480</v>
      </c>
      <c r="B4663" s="10">
        <v>45644.23849537037</v>
      </c>
      <c r="C4663" s="11" t="s">
        <v>13481</v>
      </c>
      <c r="D4663" s="12">
        <v>12.0</v>
      </c>
      <c r="E4663" s="10" t="s">
        <v>26</v>
      </c>
      <c r="F4663" s="12">
        <v>2024.0</v>
      </c>
      <c r="G4663" s="13" t="s">
        <v>13</v>
      </c>
      <c r="H4663" s="14" t="s">
        <v>357</v>
      </c>
      <c r="I4663" s="12">
        <v>0.0</v>
      </c>
      <c r="J4663" s="15" t="str">
        <f t="shared" si="1"/>
        <v>Relevant</v>
      </c>
    </row>
    <row r="4664" ht="22.5" customHeight="1">
      <c r="A4664" s="9" t="s">
        <v>13482</v>
      </c>
      <c r="B4664" s="10">
        <v>45494.66186342593</v>
      </c>
      <c r="C4664" s="11" t="s">
        <v>13483</v>
      </c>
      <c r="D4664" s="12">
        <v>7.0</v>
      </c>
      <c r="E4664" s="10" t="s">
        <v>55</v>
      </c>
      <c r="F4664" s="12">
        <v>2024.0</v>
      </c>
      <c r="G4664" s="13" t="s">
        <v>13</v>
      </c>
      <c r="H4664" s="14" t="s">
        <v>56</v>
      </c>
      <c r="I4664" s="12">
        <v>725.0</v>
      </c>
      <c r="J4664" s="15" t="str">
        <f t="shared" si="1"/>
        <v>Relevant</v>
      </c>
    </row>
    <row r="4665" ht="22.5" customHeight="1">
      <c r="A4665" s="9" t="s">
        <v>13484</v>
      </c>
      <c r="B4665" s="10">
        <v>45643.73380787037</v>
      </c>
      <c r="C4665" s="11" t="s">
        <v>13485</v>
      </c>
      <c r="D4665" s="12">
        <v>12.0</v>
      </c>
      <c r="E4665" s="10" t="s">
        <v>26</v>
      </c>
      <c r="F4665" s="12">
        <v>2024.0</v>
      </c>
      <c r="G4665" s="13" t="s">
        <v>13</v>
      </c>
      <c r="H4665" s="14" t="s">
        <v>357</v>
      </c>
      <c r="I4665" s="12">
        <v>0.0</v>
      </c>
      <c r="J4665" s="15" t="str">
        <f t="shared" si="1"/>
        <v>Relevant</v>
      </c>
    </row>
    <row r="4666" ht="22.5" customHeight="1">
      <c r="A4666" s="9" t="s">
        <v>13486</v>
      </c>
      <c r="B4666" s="10">
        <v>45591.62832175926</v>
      </c>
      <c r="C4666" s="11" t="s">
        <v>13487</v>
      </c>
      <c r="D4666" s="12">
        <v>10.0</v>
      </c>
      <c r="E4666" s="10" t="s">
        <v>42</v>
      </c>
      <c r="F4666" s="12">
        <v>2024.0</v>
      </c>
      <c r="G4666" s="13" t="s">
        <v>13</v>
      </c>
      <c r="H4666" s="14" t="s">
        <v>131</v>
      </c>
      <c r="I4666" s="12">
        <v>33.0</v>
      </c>
      <c r="J4666" s="15" t="str">
        <f t="shared" si="1"/>
        <v>Relevant</v>
      </c>
    </row>
    <row r="4667" ht="22.5" customHeight="1">
      <c r="A4667" s="9" t="s">
        <v>13488</v>
      </c>
      <c r="B4667" s="10">
        <v>45615.3687037037</v>
      </c>
      <c r="C4667" s="11" t="s">
        <v>13489</v>
      </c>
      <c r="D4667" s="12">
        <v>11.0</v>
      </c>
      <c r="E4667" s="10" t="s">
        <v>17</v>
      </c>
      <c r="F4667" s="12">
        <v>2024.0</v>
      </c>
      <c r="G4667" s="13" t="s">
        <v>13</v>
      </c>
      <c r="H4667" s="14" t="s">
        <v>31</v>
      </c>
      <c r="I4667" s="12">
        <v>16701.0</v>
      </c>
      <c r="J4667" s="15" t="str">
        <f t="shared" si="1"/>
        <v>Relevant</v>
      </c>
    </row>
    <row r="4668" ht="22.5" customHeight="1">
      <c r="A4668" s="9" t="s">
        <v>13490</v>
      </c>
      <c r="B4668" s="10">
        <v>45631.695185185185</v>
      </c>
      <c r="C4668" s="11" t="s">
        <v>13491</v>
      </c>
      <c r="D4668" s="12">
        <v>12.0</v>
      </c>
      <c r="E4668" s="10" t="s">
        <v>26</v>
      </c>
      <c r="F4668" s="12">
        <v>2024.0</v>
      </c>
      <c r="G4668" s="13" t="s">
        <v>13</v>
      </c>
      <c r="H4668" s="14" t="s">
        <v>220</v>
      </c>
      <c r="I4668" s="12">
        <v>19.0</v>
      </c>
      <c r="J4668" s="15" t="str">
        <f t="shared" si="1"/>
        <v>Relevant</v>
      </c>
    </row>
    <row r="4669" ht="22.5" customHeight="1">
      <c r="A4669" s="9" t="s">
        <v>13492</v>
      </c>
      <c r="B4669" s="10">
        <v>45725.701157407406</v>
      </c>
      <c r="C4669" s="11" t="s">
        <v>13493</v>
      </c>
      <c r="D4669" s="12">
        <v>3.0</v>
      </c>
      <c r="E4669" s="10" t="s">
        <v>59</v>
      </c>
      <c r="F4669" s="12">
        <v>2025.0</v>
      </c>
      <c r="G4669" s="13" t="s">
        <v>13</v>
      </c>
      <c r="H4669" s="14" t="s">
        <v>13494</v>
      </c>
      <c r="I4669" s="12">
        <v>278.0</v>
      </c>
      <c r="J4669" s="15" t="str">
        <f t="shared" si="1"/>
        <v>Relevant</v>
      </c>
    </row>
    <row r="4670" ht="22.5" customHeight="1">
      <c r="A4670" s="9" t="s">
        <v>13495</v>
      </c>
      <c r="B4670" s="10">
        <v>45619.72840277778</v>
      </c>
      <c r="C4670" s="11" t="s">
        <v>13496</v>
      </c>
      <c r="D4670" s="12">
        <v>11.0</v>
      </c>
      <c r="E4670" s="10" t="s">
        <v>17</v>
      </c>
      <c r="F4670" s="12">
        <v>2024.0</v>
      </c>
      <c r="G4670" s="13" t="s">
        <v>13</v>
      </c>
      <c r="H4670" s="14" t="s">
        <v>6812</v>
      </c>
      <c r="I4670" s="12">
        <v>12709.0</v>
      </c>
      <c r="J4670" s="15" t="str">
        <f t="shared" si="1"/>
        <v>Relevant</v>
      </c>
    </row>
    <row r="4671" ht="22.5" customHeight="1">
      <c r="A4671" s="9" t="s">
        <v>13497</v>
      </c>
      <c r="B4671" s="10">
        <v>45614.61204861111</v>
      </c>
      <c r="C4671" s="11" t="s">
        <v>13498</v>
      </c>
      <c r="D4671" s="12">
        <v>11.0</v>
      </c>
      <c r="E4671" s="10" t="s">
        <v>17</v>
      </c>
      <c r="F4671" s="12">
        <v>2024.0</v>
      </c>
      <c r="G4671" s="13" t="s">
        <v>13</v>
      </c>
      <c r="H4671" s="14" t="s">
        <v>423</v>
      </c>
      <c r="I4671" s="12">
        <v>16787.0</v>
      </c>
      <c r="J4671" s="15" t="str">
        <f t="shared" si="1"/>
        <v>Relevant</v>
      </c>
    </row>
    <row r="4672" ht="22.5" customHeight="1">
      <c r="A4672" s="9" t="s">
        <v>13499</v>
      </c>
      <c r="B4672" s="10">
        <v>45591.32916666667</v>
      </c>
      <c r="C4672" s="11" t="s">
        <v>13500</v>
      </c>
      <c r="D4672" s="12">
        <v>10.0</v>
      </c>
      <c r="E4672" s="10" t="s">
        <v>42</v>
      </c>
      <c r="F4672" s="12">
        <v>2024.0</v>
      </c>
      <c r="G4672" s="13" t="s">
        <v>13501</v>
      </c>
      <c r="H4672" s="14" t="s">
        <v>13502</v>
      </c>
      <c r="I4672" s="12">
        <v>1.5232462E7</v>
      </c>
      <c r="J4672" s="15" t="str">
        <f t="shared" si="1"/>
        <v>Relevant</v>
      </c>
    </row>
    <row r="4673" ht="22.5" customHeight="1">
      <c r="A4673" s="9" t="s">
        <v>13503</v>
      </c>
      <c r="B4673" s="10">
        <v>45707.59390046296</v>
      </c>
      <c r="C4673" s="11" t="s">
        <v>13504</v>
      </c>
      <c r="D4673" s="12">
        <v>2.0</v>
      </c>
      <c r="E4673" s="10" t="s">
        <v>12</v>
      </c>
      <c r="F4673" s="12">
        <v>2025.0</v>
      </c>
      <c r="G4673" s="13" t="s">
        <v>13</v>
      </c>
      <c r="H4673" s="14" t="s">
        <v>13505</v>
      </c>
      <c r="I4673" s="12">
        <v>1070.0</v>
      </c>
      <c r="J4673" s="15" t="str">
        <f t="shared" si="1"/>
        <v>Irrelevant</v>
      </c>
    </row>
    <row r="4674" ht="22.5" customHeight="1">
      <c r="A4674" s="9" t="s">
        <v>13506</v>
      </c>
      <c r="B4674" s="10">
        <v>45614.79112268519</v>
      </c>
      <c r="C4674" s="11" t="s">
        <v>13507</v>
      </c>
      <c r="D4674" s="12">
        <v>11.0</v>
      </c>
      <c r="E4674" s="10" t="s">
        <v>17</v>
      </c>
      <c r="F4674" s="12">
        <v>2024.0</v>
      </c>
      <c r="G4674" s="13" t="s">
        <v>13</v>
      </c>
      <c r="H4674" s="14" t="s">
        <v>423</v>
      </c>
      <c r="I4674" s="12">
        <v>1010.0</v>
      </c>
      <c r="J4674" s="15" t="str">
        <f t="shared" si="1"/>
        <v>Relevant</v>
      </c>
    </row>
    <row r="4675" ht="22.5" customHeight="1">
      <c r="A4675" s="9" t="s">
        <v>13508</v>
      </c>
      <c r="B4675" s="10">
        <v>45483.586805555555</v>
      </c>
      <c r="C4675" s="11" t="s">
        <v>13509</v>
      </c>
      <c r="D4675" s="12">
        <v>7.0</v>
      </c>
      <c r="E4675" s="10" t="s">
        <v>55</v>
      </c>
      <c r="F4675" s="12">
        <v>2024.0</v>
      </c>
      <c r="G4675" s="13" t="s">
        <v>13510</v>
      </c>
      <c r="H4675" s="14" t="s">
        <v>13511</v>
      </c>
      <c r="I4675" s="12">
        <v>0.0</v>
      </c>
      <c r="J4675" s="15" t="str">
        <f t="shared" si="1"/>
        <v>Irrelevant</v>
      </c>
    </row>
    <row r="4676" ht="22.5" customHeight="1">
      <c r="A4676" s="9" t="s">
        <v>13512</v>
      </c>
      <c r="B4676" s="10">
        <v>45696.7765625</v>
      </c>
      <c r="C4676" s="11" t="s">
        <v>13513</v>
      </c>
      <c r="D4676" s="12">
        <v>2.0</v>
      </c>
      <c r="E4676" s="10" t="s">
        <v>12</v>
      </c>
      <c r="F4676" s="12">
        <v>2025.0</v>
      </c>
      <c r="G4676" s="13" t="s">
        <v>13</v>
      </c>
      <c r="H4676" s="14" t="s">
        <v>14</v>
      </c>
      <c r="I4676" s="12">
        <v>54.0</v>
      </c>
      <c r="J4676" s="15" t="str">
        <f t="shared" si="1"/>
        <v>Relevant</v>
      </c>
    </row>
    <row r="4677" ht="22.5" customHeight="1">
      <c r="A4677" s="9" t="s">
        <v>13514</v>
      </c>
      <c r="B4677" s="10">
        <v>45531.94050925926</v>
      </c>
      <c r="C4677" s="11" t="s">
        <v>13515</v>
      </c>
      <c r="D4677" s="12">
        <v>8.0</v>
      </c>
      <c r="E4677" s="10" t="s">
        <v>167</v>
      </c>
      <c r="F4677" s="12">
        <v>2024.0</v>
      </c>
      <c r="G4677" s="13" t="s">
        <v>13</v>
      </c>
      <c r="H4677" s="14" t="s">
        <v>13516</v>
      </c>
      <c r="I4677" s="12">
        <v>156.0</v>
      </c>
      <c r="J4677" s="15" t="str">
        <f t="shared" si="1"/>
        <v>Irrelevant</v>
      </c>
    </row>
    <row r="4678" ht="22.5" customHeight="1">
      <c r="A4678" s="9" t="s">
        <v>13517</v>
      </c>
      <c r="B4678" s="10">
        <v>45608.445601851854</v>
      </c>
      <c r="C4678" s="11" t="s">
        <v>13518</v>
      </c>
      <c r="D4678" s="12">
        <v>11.0</v>
      </c>
      <c r="E4678" s="10" t="s">
        <v>17</v>
      </c>
      <c r="F4678" s="12">
        <v>2024.0</v>
      </c>
      <c r="G4678" s="13" t="s">
        <v>13</v>
      </c>
      <c r="H4678" s="14" t="s">
        <v>13519</v>
      </c>
      <c r="I4678" s="12">
        <v>2155633.0</v>
      </c>
      <c r="J4678" s="15" t="str">
        <f t="shared" si="1"/>
        <v>Relevant</v>
      </c>
    </row>
    <row r="4679" ht="22.5" customHeight="1">
      <c r="A4679" s="9" t="s">
        <v>13520</v>
      </c>
      <c r="B4679" s="10">
        <v>45630.35921296296</v>
      </c>
      <c r="C4679" s="11" t="s">
        <v>13521</v>
      </c>
      <c r="D4679" s="12">
        <v>12.0</v>
      </c>
      <c r="E4679" s="10" t="s">
        <v>26</v>
      </c>
      <c r="F4679" s="12">
        <v>2024.0</v>
      </c>
      <c r="G4679" s="13" t="s">
        <v>13</v>
      </c>
      <c r="H4679" s="14" t="s">
        <v>3394</v>
      </c>
      <c r="I4679" s="12">
        <v>1042.0</v>
      </c>
      <c r="J4679" s="15" t="str">
        <f t="shared" si="1"/>
        <v>Relevant</v>
      </c>
    </row>
    <row r="4680" ht="22.5" customHeight="1">
      <c r="A4680" s="9" t="s">
        <v>13522</v>
      </c>
      <c r="B4680" s="10">
        <v>45717.75811342592</v>
      </c>
      <c r="C4680" s="11" t="s">
        <v>13523</v>
      </c>
      <c r="D4680" s="12">
        <v>3.0</v>
      </c>
      <c r="E4680" s="10" t="s">
        <v>59</v>
      </c>
      <c r="F4680" s="12">
        <v>2025.0</v>
      </c>
      <c r="G4680" s="13" t="s">
        <v>13524</v>
      </c>
      <c r="H4680" s="14" t="s">
        <v>13525</v>
      </c>
      <c r="I4680" s="12">
        <v>325840.0</v>
      </c>
      <c r="J4680" s="15" t="str">
        <f t="shared" si="1"/>
        <v>Relevant</v>
      </c>
    </row>
    <row r="4681" ht="22.5" customHeight="1">
      <c r="A4681" s="9" t="s">
        <v>13526</v>
      </c>
      <c r="B4681" s="10">
        <v>45434.719675925924</v>
      </c>
      <c r="C4681" s="11" t="s">
        <v>7049</v>
      </c>
      <c r="D4681" s="12">
        <v>5.0</v>
      </c>
      <c r="E4681" s="10" t="s">
        <v>21</v>
      </c>
      <c r="F4681" s="12">
        <v>2024.0</v>
      </c>
      <c r="G4681" s="13" t="s">
        <v>13</v>
      </c>
      <c r="H4681" s="14" t="s">
        <v>189</v>
      </c>
      <c r="I4681" s="12">
        <v>19.0</v>
      </c>
      <c r="J4681" s="15" t="str">
        <f t="shared" si="1"/>
        <v>Relevant</v>
      </c>
    </row>
    <row r="4682" ht="22.5" customHeight="1">
      <c r="A4682" s="9" t="s">
        <v>13527</v>
      </c>
      <c r="B4682" s="10">
        <v>45562.6390625</v>
      </c>
      <c r="C4682" s="11" t="s">
        <v>13528</v>
      </c>
      <c r="D4682" s="12">
        <v>9.0</v>
      </c>
      <c r="E4682" s="10" t="s">
        <v>114</v>
      </c>
      <c r="F4682" s="12">
        <v>2024.0</v>
      </c>
      <c r="G4682" s="13" t="s">
        <v>13</v>
      </c>
      <c r="H4682" s="14" t="s">
        <v>2700</v>
      </c>
      <c r="I4682" s="12">
        <v>619.0</v>
      </c>
      <c r="J4682" s="15" t="str">
        <f t="shared" si="1"/>
        <v>Irrelevant</v>
      </c>
    </row>
    <row r="4683" ht="22.5" customHeight="1">
      <c r="A4683" s="9" t="s">
        <v>13529</v>
      </c>
      <c r="B4683" s="10">
        <v>45643.4900462963</v>
      </c>
      <c r="C4683" s="11" t="s">
        <v>13530</v>
      </c>
      <c r="D4683" s="12">
        <v>12.0</v>
      </c>
      <c r="E4683" s="10" t="s">
        <v>26</v>
      </c>
      <c r="F4683" s="12">
        <v>2024.0</v>
      </c>
      <c r="G4683" s="13" t="s">
        <v>13</v>
      </c>
      <c r="H4683" s="14" t="s">
        <v>13531</v>
      </c>
      <c r="I4683" s="12">
        <v>4501.0</v>
      </c>
      <c r="J4683" s="15" t="str">
        <f t="shared" si="1"/>
        <v>Relevant</v>
      </c>
    </row>
    <row r="4684" ht="22.5" customHeight="1">
      <c r="A4684" s="9" t="s">
        <v>13532</v>
      </c>
      <c r="B4684" s="10">
        <v>45574.3881965625</v>
      </c>
      <c r="C4684" s="11" t="s">
        <v>13533</v>
      </c>
      <c r="D4684" s="12">
        <v>10.0</v>
      </c>
      <c r="E4684" s="10" t="s">
        <v>42</v>
      </c>
      <c r="F4684" s="12">
        <v>2024.0</v>
      </c>
      <c r="G4684" s="13" t="s">
        <v>13534</v>
      </c>
      <c r="H4684" s="14" t="s">
        <v>13535</v>
      </c>
      <c r="I4684" s="12">
        <v>58986.0</v>
      </c>
      <c r="J4684" s="15" t="str">
        <f t="shared" si="1"/>
        <v>Irrelevant</v>
      </c>
    </row>
    <row r="4685" ht="22.5" customHeight="1">
      <c r="A4685" s="9" t="s">
        <v>13536</v>
      </c>
      <c r="B4685" s="10">
        <v>45610.268900462965</v>
      </c>
      <c r="C4685" s="11" t="s">
        <v>13537</v>
      </c>
      <c r="D4685" s="12">
        <v>11.0</v>
      </c>
      <c r="E4685" s="10" t="s">
        <v>17</v>
      </c>
      <c r="F4685" s="12">
        <v>2024.0</v>
      </c>
      <c r="G4685" s="13" t="s">
        <v>13</v>
      </c>
      <c r="H4685" s="14" t="s">
        <v>13538</v>
      </c>
      <c r="I4685" s="12">
        <v>12531.0</v>
      </c>
      <c r="J4685" s="15" t="str">
        <f t="shared" si="1"/>
        <v>Relevant</v>
      </c>
    </row>
    <row r="4686" ht="22.5" customHeight="1">
      <c r="A4686" s="9" t="s">
        <v>13539</v>
      </c>
      <c r="B4686" s="10">
        <v>45587.78046296296</v>
      </c>
      <c r="C4686" s="11" t="s">
        <v>13540</v>
      </c>
      <c r="D4686" s="12">
        <v>10.0</v>
      </c>
      <c r="E4686" s="10" t="s">
        <v>42</v>
      </c>
      <c r="F4686" s="12">
        <v>2024.0</v>
      </c>
      <c r="G4686" s="13" t="s">
        <v>13</v>
      </c>
      <c r="H4686" s="14" t="s">
        <v>175</v>
      </c>
      <c r="I4686" s="12">
        <v>293.0</v>
      </c>
      <c r="J4686" s="15" t="str">
        <f t="shared" si="1"/>
        <v>Irrelevant</v>
      </c>
    </row>
    <row r="4687" ht="22.5" customHeight="1">
      <c r="A4687" s="9" t="s">
        <v>13541</v>
      </c>
      <c r="B4687" s="10">
        <v>45696.98550925926</v>
      </c>
      <c r="C4687" s="11" t="s">
        <v>13542</v>
      </c>
      <c r="D4687" s="12">
        <v>2.0</v>
      </c>
      <c r="E4687" s="10" t="s">
        <v>12</v>
      </c>
      <c r="F4687" s="12">
        <v>2025.0</v>
      </c>
      <c r="G4687" s="13" t="s">
        <v>13</v>
      </c>
      <c r="H4687" s="14" t="s">
        <v>14</v>
      </c>
      <c r="I4687" s="12">
        <v>2505.0</v>
      </c>
      <c r="J4687" s="15" t="str">
        <f t="shared" si="1"/>
        <v>Relevant</v>
      </c>
    </row>
    <row r="4688" ht="22.5" customHeight="1">
      <c r="A4688" s="9" t="s">
        <v>13543</v>
      </c>
      <c r="B4688" s="10">
        <v>45596.32200231482</v>
      </c>
      <c r="C4688" s="11" t="s">
        <v>13544</v>
      </c>
      <c r="D4688" s="12">
        <v>10.0</v>
      </c>
      <c r="E4688" s="10" t="s">
        <v>42</v>
      </c>
      <c r="F4688" s="12">
        <v>2024.0</v>
      </c>
      <c r="G4688" s="13" t="s">
        <v>13</v>
      </c>
      <c r="H4688" s="14" t="s">
        <v>7688</v>
      </c>
      <c r="I4688" s="12">
        <v>19.0</v>
      </c>
      <c r="J4688" s="15" t="str">
        <f t="shared" si="1"/>
        <v>Relevant</v>
      </c>
    </row>
    <row r="4689" ht="22.5" customHeight="1">
      <c r="A4689" s="9" t="s">
        <v>13545</v>
      </c>
      <c r="B4689" s="10">
        <v>45597.45159722222</v>
      </c>
      <c r="C4689" s="11" t="s">
        <v>13546</v>
      </c>
      <c r="D4689" s="12">
        <v>11.0</v>
      </c>
      <c r="E4689" s="10" t="s">
        <v>17</v>
      </c>
      <c r="F4689" s="12">
        <v>2024.0</v>
      </c>
      <c r="G4689" s="13" t="s">
        <v>13</v>
      </c>
      <c r="H4689" s="14" t="s">
        <v>2634</v>
      </c>
      <c r="I4689" s="12">
        <v>5666.0</v>
      </c>
      <c r="J4689" s="15" t="str">
        <f t="shared" si="1"/>
        <v>Relevant</v>
      </c>
    </row>
    <row r="4690" ht="22.5" customHeight="1">
      <c r="A4690" s="9" t="s">
        <v>13547</v>
      </c>
      <c r="B4690" s="10">
        <v>45618.56215277778</v>
      </c>
      <c r="C4690" s="11" t="s">
        <v>13548</v>
      </c>
      <c r="D4690" s="12">
        <v>11.0</v>
      </c>
      <c r="E4690" s="10" t="s">
        <v>17</v>
      </c>
      <c r="F4690" s="12">
        <v>2024.0</v>
      </c>
      <c r="G4690" s="13" t="s">
        <v>13</v>
      </c>
      <c r="H4690" s="14" t="s">
        <v>91</v>
      </c>
      <c r="I4690" s="12">
        <v>237.0</v>
      </c>
      <c r="J4690" s="15" t="str">
        <f t="shared" si="1"/>
        <v>Relevant</v>
      </c>
    </row>
    <row r="4691" ht="22.5" customHeight="1">
      <c r="A4691" s="9" t="s">
        <v>13549</v>
      </c>
      <c r="B4691" s="10">
        <v>45593.63234953704</v>
      </c>
      <c r="C4691" s="11" t="s">
        <v>13550</v>
      </c>
      <c r="D4691" s="12">
        <v>10.0</v>
      </c>
      <c r="E4691" s="10" t="s">
        <v>42</v>
      </c>
      <c r="F4691" s="12">
        <v>2024.0</v>
      </c>
      <c r="G4691" s="13" t="s">
        <v>13</v>
      </c>
      <c r="H4691" s="14" t="s">
        <v>131</v>
      </c>
      <c r="I4691" s="12">
        <v>1163.0</v>
      </c>
      <c r="J4691" s="15" t="str">
        <f t="shared" si="1"/>
        <v>Relevant</v>
      </c>
    </row>
    <row r="4692" ht="22.5" customHeight="1">
      <c r="A4692" s="9" t="s">
        <v>13551</v>
      </c>
      <c r="B4692" s="10">
        <v>45580.47168981482</v>
      </c>
      <c r="C4692" s="11" t="s">
        <v>13552</v>
      </c>
      <c r="D4692" s="12">
        <v>10.0</v>
      </c>
      <c r="E4692" s="10" t="s">
        <v>42</v>
      </c>
      <c r="F4692" s="12">
        <v>2024.0</v>
      </c>
      <c r="G4692" s="13" t="s">
        <v>13</v>
      </c>
      <c r="H4692" s="14" t="s">
        <v>642</v>
      </c>
      <c r="I4692" s="12">
        <v>41.0</v>
      </c>
      <c r="J4692" s="15" t="str">
        <f t="shared" si="1"/>
        <v>Relevant</v>
      </c>
    </row>
    <row r="4693" ht="22.5" customHeight="1">
      <c r="A4693" s="9" t="s">
        <v>13553</v>
      </c>
      <c r="B4693" s="10">
        <v>45615.679872685185</v>
      </c>
      <c r="C4693" s="11" t="s">
        <v>13554</v>
      </c>
      <c r="D4693" s="12">
        <v>11.0</v>
      </c>
      <c r="E4693" s="10" t="s">
        <v>17</v>
      </c>
      <c r="F4693" s="12">
        <v>2024.0</v>
      </c>
      <c r="G4693" s="13" t="s">
        <v>13</v>
      </c>
      <c r="H4693" s="14" t="s">
        <v>5384</v>
      </c>
      <c r="I4693" s="12">
        <v>8281.0</v>
      </c>
      <c r="J4693" s="15" t="str">
        <f t="shared" si="1"/>
        <v>Relevant</v>
      </c>
    </row>
    <row r="4694" ht="22.5" customHeight="1">
      <c r="A4694" s="9" t="s">
        <v>13555</v>
      </c>
      <c r="B4694" s="10">
        <v>45616.347708333335</v>
      </c>
      <c r="C4694" s="11" t="s">
        <v>13556</v>
      </c>
      <c r="D4694" s="12">
        <v>11.0</v>
      </c>
      <c r="E4694" s="10" t="s">
        <v>17</v>
      </c>
      <c r="F4694" s="12">
        <v>2024.0</v>
      </c>
      <c r="G4694" s="13" t="s">
        <v>13</v>
      </c>
      <c r="H4694" s="14" t="s">
        <v>13557</v>
      </c>
      <c r="I4694" s="12">
        <v>589.0</v>
      </c>
      <c r="J4694" s="15" t="str">
        <f t="shared" si="1"/>
        <v>Relevant</v>
      </c>
    </row>
    <row r="4695" ht="22.5" customHeight="1">
      <c r="A4695" s="9" t="s">
        <v>13558</v>
      </c>
      <c r="B4695" s="10">
        <v>45696.96769675926</v>
      </c>
      <c r="C4695" s="11" t="s">
        <v>13559</v>
      </c>
      <c r="D4695" s="12">
        <v>2.0</v>
      </c>
      <c r="E4695" s="10" t="s">
        <v>12</v>
      </c>
      <c r="F4695" s="12">
        <v>2025.0</v>
      </c>
      <c r="G4695" s="13" t="s">
        <v>13</v>
      </c>
      <c r="H4695" s="14" t="s">
        <v>14</v>
      </c>
      <c r="I4695" s="12">
        <v>124.0</v>
      </c>
      <c r="J4695" s="15" t="str">
        <f t="shared" si="1"/>
        <v>Relevant</v>
      </c>
    </row>
    <row r="4696" ht="22.5" customHeight="1">
      <c r="A4696" s="9" t="s">
        <v>13560</v>
      </c>
      <c r="B4696" s="10">
        <v>45601.51457175926</v>
      </c>
      <c r="C4696" s="11" t="s">
        <v>10800</v>
      </c>
      <c r="D4696" s="12">
        <v>11.0</v>
      </c>
      <c r="E4696" s="10" t="s">
        <v>17</v>
      </c>
      <c r="F4696" s="12">
        <v>2024.0</v>
      </c>
      <c r="G4696" s="13" t="s">
        <v>13</v>
      </c>
      <c r="H4696" s="14" t="s">
        <v>4471</v>
      </c>
      <c r="I4696" s="12">
        <v>4363.0</v>
      </c>
      <c r="J4696" s="15" t="str">
        <f t="shared" si="1"/>
        <v>Relevant</v>
      </c>
    </row>
    <row r="4697" ht="22.5" customHeight="1">
      <c r="A4697" s="9" t="s">
        <v>13561</v>
      </c>
      <c r="B4697" s="10">
        <v>45696.82178240741</v>
      </c>
      <c r="C4697" s="11" t="s">
        <v>13562</v>
      </c>
      <c r="D4697" s="12">
        <v>2.0</v>
      </c>
      <c r="E4697" s="10" t="s">
        <v>12</v>
      </c>
      <c r="F4697" s="12">
        <v>2025.0</v>
      </c>
      <c r="G4697" s="13" t="s">
        <v>13</v>
      </c>
      <c r="H4697" s="14" t="s">
        <v>14</v>
      </c>
      <c r="I4697" s="12">
        <v>68.0</v>
      </c>
      <c r="J4697" s="15" t="str">
        <f t="shared" si="1"/>
        <v>Relevant</v>
      </c>
    </row>
    <row r="4698" ht="22.5" customHeight="1">
      <c r="A4698" s="9" t="s">
        <v>13563</v>
      </c>
      <c r="B4698" s="10">
        <v>45680.881064814814</v>
      </c>
      <c r="C4698" s="11" t="s">
        <v>13564</v>
      </c>
      <c r="D4698" s="12">
        <v>1.0</v>
      </c>
      <c r="E4698" s="10" t="s">
        <v>70</v>
      </c>
      <c r="F4698" s="12">
        <v>2025.0</v>
      </c>
      <c r="G4698" s="13" t="s">
        <v>13</v>
      </c>
      <c r="H4698" s="14" t="s">
        <v>13565</v>
      </c>
      <c r="I4698" s="12">
        <v>159.0</v>
      </c>
      <c r="J4698" s="15" t="str">
        <f t="shared" si="1"/>
        <v>Relevant</v>
      </c>
    </row>
    <row r="4699" ht="22.5" customHeight="1">
      <c r="A4699" s="9" t="s">
        <v>13566</v>
      </c>
      <c r="B4699" s="10">
        <v>45434.67675925926</v>
      </c>
      <c r="C4699" s="11" t="s">
        <v>13567</v>
      </c>
      <c r="D4699" s="12">
        <v>5.0</v>
      </c>
      <c r="E4699" s="10" t="s">
        <v>21</v>
      </c>
      <c r="F4699" s="12">
        <v>2024.0</v>
      </c>
      <c r="G4699" s="13" t="s">
        <v>13</v>
      </c>
      <c r="H4699" s="14" t="s">
        <v>189</v>
      </c>
      <c r="I4699" s="12">
        <v>54.0</v>
      </c>
      <c r="J4699" s="15" t="str">
        <f t="shared" si="1"/>
        <v>Relevant</v>
      </c>
    </row>
    <row r="4700" ht="22.5" customHeight="1">
      <c r="A4700" s="9" t="s">
        <v>13568</v>
      </c>
      <c r="B4700" s="10">
        <v>45643.317291666666</v>
      </c>
      <c r="C4700" s="11" t="s">
        <v>13569</v>
      </c>
      <c r="D4700" s="12">
        <v>12.0</v>
      </c>
      <c r="E4700" s="10" t="s">
        <v>26</v>
      </c>
      <c r="F4700" s="12">
        <v>2024.0</v>
      </c>
      <c r="G4700" s="13" t="s">
        <v>13570</v>
      </c>
      <c r="H4700" s="14" t="s">
        <v>13571</v>
      </c>
      <c r="I4700" s="12">
        <v>2978376.0</v>
      </c>
      <c r="J4700" s="15" t="str">
        <f t="shared" si="1"/>
        <v>Relevant</v>
      </c>
    </row>
    <row r="4701" ht="22.5" customHeight="1">
      <c r="A4701" s="9" t="s">
        <v>13572</v>
      </c>
      <c r="B4701" s="10">
        <v>45607.94306712963</v>
      </c>
      <c r="C4701" s="11" t="s">
        <v>4047</v>
      </c>
      <c r="D4701" s="12">
        <v>11.0</v>
      </c>
      <c r="E4701" s="10" t="s">
        <v>17</v>
      </c>
      <c r="F4701" s="12">
        <v>2024.0</v>
      </c>
      <c r="G4701" s="13" t="s">
        <v>13</v>
      </c>
      <c r="H4701" s="14" t="s">
        <v>13573</v>
      </c>
      <c r="I4701" s="12">
        <v>2564.0</v>
      </c>
      <c r="J4701" s="15" t="str">
        <f t="shared" si="1"/>
        <v>Relevant</v>
      </c>
    </row>
    <row r="4702" ht="22.5" customHeight="1">
      <c r="A4702" s="9" t="s">
        <v>13574</v>
      </c>
      <c r="B4702" s="10">
        <v>45612.6078715162</v>
      </c>
      <c r="C4702" s="11" t="s">
        <v>13575</v>
      </c>
      <c r="D4702" s="12">
        <v>11.0</v>
      </c>
      <c r="E4702" s="10" t="s">
        <v>17</v>
      </c>
      <c r="F4702" s="12">
        <v>2024.0</v>
      </c>
      <c r="G4702" s="13" t="s">
        <v>13576</v>
      </c>
      <c r="H4702" s="14" t="s">
        <v>13577</v>
      </c>
      <c r="I4702" s="12">
        <v>1.0830293E7</v>
      </c>
      <c r="J4702" s="15" t="str">
        <f t="shared" si="1"/>
        <v>Relevant</v>
      </c>
    </row>
    <row r="4703" ht="22.5" customHeight="1">
      <c r="A4703" s="9" t="s">
        <v>13578</v>
      </c>
      <c r="B4703" s="10">
        <v>45569.52958333334</v>
      </c>
      <c r="C4703" s="11" t="s">
        <v>13579</v>
      </c>
      <c r="D4703" s="12">
        <v>10.0</v>
      </c>
      <c r="E4703" s="10" t="s">
        <v>42</v>
      </c>
      <c r="F4703" s="12">
        <v>2024.0</v>
      </c>
      <c r="G4703" s="13" t="s">
        <v>13580</v>
      </c>
      <c r="H4703" s="14" t="s">
        <v>13581</v>
      </c>
      <c r="I4703" s="12">
        <v>153.0</v>
      </c>
      <c r="J4703" s="15" t="str">
        <f t="shared" si="1"/>
        <v>Irrelevant</v>
      </c>
    </row>
    <row r="4704" ht="22.5" customHeight="1">
      <c r="A4704" s="9" t="s">
        <v>13582</v>
      </c>
      <c r="B4704" s="10">
        <v>45576.215888819446</v>
      </c>
      <c r="C4704" s="11" t="s">
        <v>13583</v>
      </c>
      <c r="D4704" s="12">
        <v>10.0</v>
      </c>
      <c r="E4704" s="10" t="s">
        <v>42</v>
      </c>
      <c r="F4704" s="12">
        <v>2024.0</v>
      </c>
      <c r="G4704" s="13" t="s">
        <v>13584</v>
      </c>
      <c r="H4704" s="14" t="s">
        <v>13585</v>
      </c>
      <c r="I4704" s="12">
        <v>1.2767834E7</v>
      </c>
      <c r="J4704" s="15" t="str">
        <f t="shared" si="1"/>
        <v>Relevant</v>
      </c>
    </row>
    <row r="4705" ht="22.5" customHeight="1">
      <c r="A4705" s="9" t="s">
        <v>13586</v>
      </c>
      <c r="B4705" s="10">
        <v>45652.33412037037</v>
      </c>
      <c r="C4705" s="11" t="s">
        <v>13587</v>
      </c>
      <c r="D4705" s="12">
        <v>12.0</v>
      </c>
      <c r="E4705" s="10" t="s">
        <v>26</v>
      </c>
      <c r="F4705" s="12">
        <v>2024.0</v>
      </c>
      <c r="G4705" s="13" t="s">
        <v>13588</v>
      </c>
      <c r="H4705" s="14" t="s">
        <v>13589</v>
      </c>
      <c r="I4705" s="12">
        <v>6474685.0</v>
      </c>
      <c r="J4705" s="15" t="str">
        <f t="shared" si="1"/>
        <v>Relevant</v>
      </c>
    </row>
    <row r="4706" ht="22.5" customHeight="1">
      <c r="A4706" s="9" t="s">
        <v>13590</v>
      </c>
      <c r="B4706" s="10">
        <v>45696.77322916667</v>
      </c>
      <c r="C4706" s="11" t="s">
        <v>13591</v>
      </c>
      <c r="D4706" s="12">
        <v>2.0</v>
      </c>
      <c r="E4706" s="10" t="s">
        <v>12</v>
      </c>
      <c r="F4706" s="12">
        <v>2025.0</v>
      </c>
      <c r="G4706" s="13" t="s">
        <v>13</v>
      </c>
      <c r="H4706" s="14" t="s">
        <v>14</v>
      </c>
      <c r="I4706" s="12">
        <v>33.0</v>
      </c>
      <c r="J4706" s="15" t="str">
        <f t="shared" si="1"/>
        <v>Relevant</v>
      </c>
    </row>
    <row r="4707" ht="22.5" customHeight="1">
      <c r="A4707" s="9" t="s">
        <v>13592</v>
      </c>
      <c r="B4707" s="10">
        <v>45603.46417020833</v>
      </c>
      <c r="C4707" s="11" t="s">
        <v>13593</v>
      </c>
      <c r="D4707" s="12">
        <v>11.0</v>
      </c>
      <c r="E4707" s="10" t="s">
        <v>17</v>
      </c>
      <c r="F4707" s="12">
        <v>2024.0</v>
      </c>
      <c r="G4707" s="13" t="s">
        <v>13594</v>
      </c>
      <c r="H4707" s="14" t="s">
        <v>13595</v>
      </c>
      <c r="I4707" s="12">
        <v>72435.0</v>
      </c>
      <c r="J4707" s="15" t="str">
        <f t="shared" si="1"/>
        <v>Relevant</v>
      </c>
    </row>
    <row r="4708" ht="22.5" customHeight="1">
      <c r="A4708" s="9" t="s">
        <v>13596</v>
      </c>
      <c r="B4708" s="10">
        <v>45541.4287465625</v>
      </c>
      <c r="C4708" s="11" t="s">
        <v>6687</v>
      </c>
      <c r="D4708" s="12">
        <v>9.0</v>
      </c>
      <c r="E4708" s="10" t="s">
        <v>114</v>
      </c>
      <c r="F4708" s="12">
        <v>2024.0</v>
      </c>
      <c r="G4708" s="13" t="s">
        <v>13597</v>
      </c>
      <c r="H4708" s="14" t="s">
        <v>13598</v>
      </c>
      <c r="I4708" s="12">
        <v>9709912.0</v>
      </c>
      <c r="J4708" s="15" t="str">
        <f t="shared" si="1"/>
        <v>Irrelevant</v>
      </c>
    </row>
    <row r="4709" ht="22.5" customHeight="1">
      <c r="A4709" s="9" t="s">
        <v>13599</v>
      </c>
      <c r="B4709" s="10">
        <v>45545.85271990741</v>
      </c>
      <c r="C4709" s="11" t="s">
        <v>13600</v>
      </c>
      <c r="D4709" s="12">
        <v>9.0</v>
      </c>
      <c r="E4709" s="10" t="s">
        <v>114</v>
      </c>
      <c r="F4709" s="12">
        <v>2024.0</v>
      </c>
      <c r="G4709" s="13" t="s">
        <v>13</v>
      </c>
      <c r="H4709" s="14" t="s">
        <v>13601</v>
      </c>
      <c r="I4709" s="12">
        <v>8.0</v>
      </c>
      <c r="J4709" s="15" t="str">
        <f t="shared" si="1"/>
        <v>Relevant</v>
      </c>
    </row>
    <row r="4710" ht="22.5" customHeight="1">
      <c r="A4710" s="9" t="s">
        <v>13602</v>
      </c>
      <c r="B4710" s="10">
        <v>45594.4934375</v>
      </c>
      <c r="C4710" s="11" t="s">
        <v>13603</v>
      </c>
      <c r="D4710" s="12">
        <v>10.0</v>
      </c>
      <c r="E4710" s="10" t="s">
        <v>42</v>
      </c>
      <c r="F4710" s="12">
        <v>2024.0</v>
      </c>
      <c r="G4710" s="13" t="s">
        <v>13</v>
      </c>
      <c r="H4710" s="14" t="s">
        <v>13604</v>
      </c>
      <c r="I4710" s="12">
        <v>22.0</v>
      </c>
      <c r="J4710" s="15" t="str">
        <f t="shared" si="1"/>
        <v>Relevant</v>
      </c>
    </row>
    <row r="4711" ht="22.5" customHeight="1">
      <c r="A4711" s="9" t="s">
        <v>13605</v>
      </c>
      <c r="B4711" s="10">
        <v>45606.63621527778</v>
      </c>
      <c r="C4711" s="11" t="s">
        <v>13606</v>
      </c>
      <c r="D4711" s="12">
        <v>11.0</v>
      </c>
      <c r="E4711" s="10" t="s">
        <v>17</v>
      </c>
      <c r="F4711" s="12">
        <v>2024.0</v>
      </c>
      <c r="G4711" s="13" t="s">
        <v>13</v>
      </c>
      <c r="H4711" s="14" t="s">
        <v>9406</v>
      </c>
      <c r="I4711" s="12">
        <v>6601.0</v>
      </c>
      <c r="J4711" s="15" t="str">
        <f t="shared" si="1"/>
        <v>Relevant</v>
      </c>
    </row>
    <row r="4712" ht="22.5" customHeight="1">
      <c r="A4712" s="9" t="s">
        <v>13607</v>
      </c>
      <c r="B4712" s="10">
        <v>45597.618842592594</v>
      </c>
      <c r="C4712" s="11" t="s">
        <v>13608</v>
      </c>
      <c r="D4712" s="12">
        <v>11.0</v>
      </c>
      <c r="E4712" s="10" t="s">
        <v>17</v>
      </c>
      <c r="F4712" s="12">
        <v>2024.0</v>
      </c>
      <c r="G4712" s="13" t="s">
        <v>13</v>
      </c>
      <c r="H4712" s="14" t="s">
        <v>124</v>
      </c>
      <c r="I4712" s="12">
        <v>28.0</v>
      </c>
      <c r="J4712" s="15" t="str">
        <f t="shared" si="1"/>
        <v>Relevant</v>
      </c>
    </row>
    <row r="4713" ht="22.5" customHeight="1">
      <c r="A4713" s="9" t="s">
        <v>13609</v>
      </c>
      <c r="B4713" s="10">
        <v>45609.48648148148</v>
      </c>
      <c r="C4713" s="11" t="s">
        <v>13610</v>
      </c>
      <c r="D4713" s="12">
        <v>11.0</v>
      </c>
      <c r="E4713" s="10" t="s">
        <v>17</v>
      </c>
      <c r="F4713" s="12">
        <v>2024.0</v>
      </c>
      <c r="G4713" s="13" t="s">
        <v>13</v>
      </c>
      <c r="H4713" s="14" t="s">
        <v>3706</v>
      </c>
      <c r="I4713" s="12">
        <v>521.0</v>
      </c>
      <c r="J4713" s="15" t="str">
        <f t="shared" si="1"/>
        <v>Relevant</v>
      </c>
    </row>
    <row r="4714" ht="22.5" customHeight="1">
      <c r="A4714" s="9" t="s">
        <v>13611</v>
      </c>
      <c r="B4714" s="10">
        <v>45529.41527777778</v>
      </c>
      <c r="C4714" s="11" t="s">
        <v>13612</v>
      </c>
      <c r="D4714" s="12">
        <v>8.0</v>
      </c>
      <c r="E4714" s="10" t="s">
        <v>167</v>
      </c>
      <c r="F4714" s="12">
        <v>2024.0</v>
      </c>
      <c r="G4714" s="13" t="s">
        <v>13613</v>
      </c>
      <c r="H4714" s="14" t="s">
        <v>13614</v>
      </c>
      <c r="I4714" s="12">
        <v>1304078.0</v>
      </c>
      <c r="J4714" s="15" t="str">
        <f t="shared" si="1"/>
        <v>Irrelevant</v>
      </c>
    </row>
    <row r="4715" ht="22.5" customHeight="1">
      <c r="A4715" s="9" t="s">
        <v>13615</v>
      </c>
      <c r="B4715" s="10">
        <v>45431.992997685185</v>
      </c>
      <c r="C4715" s="11" t="s">
        <v>13616</v>
      </c>
      <c r="D4715" s="12">
        <v>5.0</v>
      </c>
      <c r="E4715" s="10" t="s">
        <v>21</v>
      </c>
      <c r="F4715" s="12">
        <v>2024.0</v>
      </c>
      <c r="G4715" s="13" t="s">
        <v>13</v>
      </c>
      <c r="H4715" s="14" t="s">
        <v>13617</v>
      </c>
      <c r="I4715" s="12">
        <v>24.0</v>
      </c>
      <c r="J4715" s="15" t="str">
        <f t="shared" si="1"/>
        <v>Irrelevant</v>
      </c>
    </row>
    <row r="4716" ht="22.5" customHeight="1">
      <c r="A4716" s="9" t="s">
        <v>13618</v>
      </c>
      <c r="B4716" s="10">
        <v>45696.84179398148</v>
      </c>
      <c r="C4716" s="11" t="s">
        <v>13619</v>
      </c>
      <c r="D4716" s="12">
        <v>2.0</v>
      </c>
      <c r="E4716" s="10" t="s">
        <v>12</v>
      </c>
      <c r="F4716" s="12">
        <v>2025.0</v>
      </c>
      <c r="G4716" s="13" t="s">
        <v>13</v>
      </c>
      <c r="H4716" s="14" t="s">
        <v>14</v>
      </c>
      <c r="I4716" s="12">
        <v>41.0</v>
      </c>
      <c r="J4716" s="15" t="str">
        <f t="shared" si="1"/>
        <v>Relevant</v>
      </c>
    </row>
    <row r="4717" ht="22.5" customHeight="1">
      <c r="A4717" s="9" t="s">
        <v>13620</v>
      </c>
      <c r="B4717" s="10">
        <v>45618.699375</v>
      </c>
      <c r="C4717" s="11" t="s">
        <v>13621</v>
      </c>
      <c r="D4717" s="12">
        <v>11.0</v>
      </c>
      <c r="E4717" s="10" t="s">
        <v>17</v>
      </c>
      <c r="F4717" s="12">
        <v>2024.0</v>
      </c>
      <c r="G4717" s="13" t="s">
        <v>13</v>
      </c>
      <c r="H4717" s="14" t="s">
        <v>965</v>
      </c>
      <c r="I4717" s="12">
        <v>1217.0</v>
      </c>
      <c r="J4717" s="15" t="str">
        <f t="shared" si="1"/>
        <v>Relevant</v>
      </c>
    </row>
    <row r="4718" ht="22.5" customHeight="1">
      <c r="A4718" s="9" t="s">
        <v>13622</v>
      </c>
      <c r="B4718" s="10">
        <v>45595.79711092592</v>
      </c>
      <c r="C4718" s="11" t="s">
        <v>13623</v>
      </c>
      <c r="D4718" s="12">
        <v>10.0</v>
      </c>
      <c r="E4718" s="10" t="s">
        <v>42</v>
      </c>
      <c r="F4718" s="12">
        <v>2024.0</v>
      </c>
      <c r="G4718" s="13" t="s">
        <v>13624</v>
      </c>
      <c r="H4718" s="14" t="s">
        <v>13625</v>
      </c>
      <c r="I4718" s="12">
        <v>234748.0</v>
      </c>
      <c r="J4718" s="15" t="str">
        <f t="shared" si="1"/>
        <v>Irrelevant</v>
      </c>
    </row>
    <row r="4719" ht="22.5" customHeight="1">
      <c r="A4719" s="9" t="s">
        <v>13626</v>
      </c>
      <c r="B4719" s="10">
        <v>45438.0005787037</v>
      </c>
      <c r="C4719" s="11" t="s">
        <v>13627</v>
      </c>
      <c r="D4719" s="12">
        <v>5.0</v>
      </c>
      <c r="E4719" s="10" t="s">
        <v>21</v>
      </c>
      <c r="F4719" s="12">
        <v>2024.0</v>
      </c>
      <c r="G4719" s="13" t="s">
        <v>13628</v>
      </c>
      <c r="H4719" s="14" t="s">
        <v>13629</v>
      </c>
      <c r="I4719" s="12">
        <v>1.1414016E7</v>
      </c>
      <c r="J4719" s="15" t="str">
        <f t="shared" si="1"/>
        <v>Irrelevant</v>
      </c>
    </row>
    <row r="4720" ht="22.5" customHeight="1">
      <c r="A4720" s="9" t="s">
        <v>13630</v>
      </c>
      <c r="B4720" s="10">
        <v>45592.500439814816</v>
      </c>
      <c r="C4720" s="11" t="s">
        <v>13631</v>
      </c>
      <c r="D4720" s="12">
        <v>10.0</v>
      </c>
      <c r="E4720" s="10" t="s">
        <v>42</v>
      </c>
      <c r="F4720" s="12">
        <v>2024.0</v>
      </c>
      <c r="G4720" s="13" t="s">
        <v>13</v>
      </c>
      <c r="H4720" s="14" t="s">
        <v>97</v>
      </c>
      <c r="I4720" s="12">
        <v>1663.0</v>
      </c>
      <c r="J4720" s="15" t="str">
        <f t="shared" si="1"/>
        <v>Relevant</v>
      </c>
    </row>
    <row r="4721" ht="22.5" customHeight="1">
      <c r="A4721" s="9" t="s">
        <v>13632</v>
      </c>
      <c r="B4721" s="10">
        <v>45474.70912037037</v>
      </c>
      <c r="C4721" s="11" t="s">
        <v>13633</v>
      </c>
      <c r="D4721" s="12">
        <v>7.0</v>
      </c>
      <c r="E4721" s="10" t="s">
        <v>55</v>
      </c>
      <c r="F4721" s="12">
        <v>2024.0</v>
      </c>
      <c r="G4721" s="13" t="s">
        <v>13</v>
      </c>
      <c r="H4721" s="14" t="s">
        <v>56</v>
      </c>
      <c r="I4721" s="12">
        <v>36.0</v>
      </c>
      <c r="J4721" s="15" t="str">
        <f t="shared" si="1"/>
        <v>Relevant</v>
      </c>
    </row>
    <row r="4722" ht="22.5" customHeight="1">
      <c r="A4722" s="9" t="s">
        <v>13634</v>
      </c>
      <c r="B4722" s="10">
        <v>45560.35266203704</v>
      </c>
      <c r="C4722" s="11" t="s">
        <v>13635</v>
      </c>
      <c r="D4722" s="12">
        <v>9.0</v>
      </c>
      <c r="E4722" s="10" t="s">
        <v>114</v>
      </c>
      <c r="F4722" s="12">
        <v>2024.0</v>
      </c>
      <c r="G4722" s="13" t="s">
        <v>13</v>
      </c>
      <c r="H4722" s="14" t="s">
        <v>13636</v>
      </c>
      <c r="I4722" s="12">
        <v>3436.0</v>
      </c>
      <c r="J4722" s="15" t="str">
        <f t="shared" si="1"/>
        <v>Relevant</v>
      </c>
    </row>
    <row r="4723" ht="22.5" customHeight="1">
      <c r="A4723" s="9" t="s">
        <v>13637</v>
      </c>
      <c r="B4723" s="10">
        <v>45534.80227354167</v>
      </c>
      <c r="C4723" s="11" t="s">
        <v>13638</v>
      </c>
      <c r="D4723" s="12">
        <v>8.0</v>
      </c>
      <c r="E4723" s="10" t="s">
        <v>167</v>
      </c>
      <c r="F4723" s="12">
        <v>2024.0</v>
      </c>
      <c r="G4723" s="13" t="s">
        <v>13639</v>
      </c>
      <c r="H4723" s="14" t="s">
        <v>13640</v>
      </c>
      <c r="I4723" s="12">
        <v>1.4438863E7</v>
      </c>
      <c r="J4723" s="15" t="str">
        <f t="shared" si="1"/>
        <v>Relevant</v>
      </c>
    </row>
    <row r="4724" ht="22.5" customHeight="1">
      <c r="A4724" s="9" t="s">
        <v>13641</v>
      </c>
      <c r="B4724" s="10">
        <v>45615.39534722222</v>
      </c>
      <c r="C4724" s="11" t="s">
        <v>13642</v>
      </c>
      <c r="D4724" s="12">
        <v>11.0</v>
      </c>
      <c r="E4724" s="10" t="s">
        <v>17</v>
      </c>
      <c r="F4724" s="12">
        <v>2024.0</v>
      </c>
      <c r="G4724" s="13" t="s">
        <v>13</v>
      </c>
      <c r="H4724" s="14" t="s">
        <v>781</v>
      </c>
      <c r="I4724" s="12">
        <v>27.0</v>
      </c>
      <c r="J4724" s="15" t="str">
        <f t="shared" si="1"/>
        <v>Irrelevant</v>
      </c>
    </row>
    <row r="4725" ht="22.5" customHeight="1">
      <c r="A4725" s="9" t="s">
        <v>13643</v>
      </c>
      <c r="B4725" s="10">
        <v>45608.7593287037</v>
      </c>
      <c r="C4725" s="11" t="s">
        <v>13644</v>
      </c>
      <c r="D4725" s="12">
        <v>11.0</v>
      </c>
      <c r="E4725" s="10" t="s">
        <v>17</v>
      </c>
      <c r="F4725" s="12">
        <v>2024.0</v>
      </c>
      <c r="G4725" s="13" t="s">
        <v>13</v>
      </c>
      <c r="H4725" s="14" t="s">
        <v>13645</v>
      </c>
      <c r="I4725" s="12">
        <v>345.0</v>
      </c>
      <c r="J4725" s="15" t="str">
        <f t="shared" si="1"/>
        <v>Relevant</v>
      </c>
    </row>
    <row r="4726" ht="22.5" customHeight="1">
      <c r="A4726" s="9" t="s">
        <v>13646</v>
      </c>
      <c r="B4726" s="10">
        <v>45592.366956018515</v>
      </c>
      <c r="C4726" s="11" t="s">
        <v>11450</v>
      </c>
      <c r="D4726" s="12">
        <v>10.0</v>
      </c>
      <c r="E4726" s="10" t="s">
        <v>42</v>
      </c>
      <c r="F4726" s="12">
        <v>2024.0</v>
      </c>
      <c r="G4726" s="13" t="s">
        <v>13</v>
      </c>
      <c r="H4726" s="14" t="s">
        <v>97</v>
      </c>
      <c r="I4726" s="12">
        <v>1856.0</v>
      </c>
      <c r="J4726" s="15" t="str">
        <f t="shared" si="1"/>
        <v>Relevant</v>
      </c>
    </row>
    <row r="4727" ht="22.5" customHeight="1">
      <c r="A4727" s="9" t="s">
        <v>13647</v>
      </c>
      <c r="B4727" s="10">
        <v>45584.094428993056</v>
      </c>
      <c r="C4727" s="11" t="s">
        <v>13648</v>
      </c>
      <c r="D4727" s="12">
        <v>10.0</v>
      </c>
      <c r="E4727" s="10" t="s">
        <v>42</v>
      </c>
      <c r="F4727" s="12">
        <v>2024.0</v>
      </c>
      <c r="G4727" s="13" t="s">
        <v>13649</v>
      </c>
      <c r="H4727" s="14" t="s">
        <v>13650</v>
      </c>
      <c r="I4727" s="12">
        <v>7850902.0</v>
      </c>
      <c r="J4727" s="15" t="str">
        <f t="shared" si="1"/>
        <v>Relevant</v>
      </c>
    </row>
    <row r="4728" ht="22.5" customHeight="1">
      <c r="A4728" s="9" t="s">
        <v>13651</v>
      </c>
      <c r="B4728" s="10">
        <v>45613.36592592593</v>
      </c>
      <c r="C4728" s="11" t="s">
        <v>13652</v>
      </c>
      <c r="D4728" s="12">
        <v>11.0</v>
      </c>
      <c r="E4728" s="10" t="s">
        <v>17</v>
      </c>
      <c r="F4728" s="12">
        <v>2024.0</v>
      </c>
      <c r="G4728" s="13" t="s">
        <v>13</v>
      </c>
      <c r="H4728" s="14" t="s">
        <v>13653</v>
      </c>
      <c r="I4728" s="12">
        <v>2023.0</v>
      </c>
      <c r="J4728" s="15" t="str">
        <f t="shared" si="1"/>
        <v>Relevant</v>
      </c>
    </row>
    <row r="4729" ht="22.5" customHeight="1">
      <c r="A4729" s="9" t="s">
        <v>13654</v>
      </c>
      <c r="B4729" s="10">
        <v>45587.7625462963</v>
      </c>
      <c r="C4729" s="11" t="s">
        <v>13655</v>
      </c>
      <c r="D4729" s="12">
        <v>10.0</v>
      </c>
      <c r="E4729" s="10" t="s">
        <v>42</v>
      </c>
      <c r="F4729" s="12">
        <v>2024.0</v>
      </c>
      <c r="G4729" s="13" t="s">
        <v>13</v>
      </c>
      <c r="H4729" s="14" t="s">
        <v>338</v>
      </c>
      <c r="I4729" s="12">
        <v>31.0</v>
      </c>
      <c r="J4729" s="15" t="str">
        <f t="shared" si="1"/>
        <v>Relevant</v>
      </c>
    </row>
    <row r="4730" ht="22.5" customHeight="1">
      <c r="A4730" s="9" t="s">
        <v>13656</v>
      </c>
      <c r="B4730" s="10">
        <v>45700.97828703704</v>
      </c>
      <c r="C4730" s="11" t="s">
        <v>13657</v>
      </c>
      <c r="D4730" s="12">
        <v>2.0</v>
      </c>
      <c r="E4730" s="10" t="s">
        <v>12</v>
      </c>
      <c r="F4730" s="12">
        <v>2025.0</v>
      </c>
      <c r="G4730" s="13" t="s">
        <v>13</v>
      </c>
      <c r="H4730" s="14" t="s">
        <v>13658</v>
      </c>
      <c r="I4730" s="12">
        <v>2708.0</v>
      </c>
      <c r="J4730" s="15" t="str">
        <f t="shared" si="1"/>
        <v>Relevant</v>
      </c>
    </row>
    <row r="4731" ht="22.5" customHeight="1">
      <c r="A4731" s="9" t="s">
        <v>13659</v>
      </c>
      <c r="B4731" s="10">
        <v>45487.50449074074</v>
      </c>
      <c r="C4731" s="11" t="s">
        <v>13660</v>
      </c>
      <c r="D4731" s="12">
        <v>7.0</v>
      </c>
      <c r="E4731" s="10" t="s">
        <v>55</v>
      </c>
      <c r="F4731" s="12">
        <v>2024.0</v>
      </c>
      <c r="G4731" s="13" t="s">
        <v>13</v>
      </c>
      <c r="H4731" s="14" t="s">
        <v>13661</v>
      </c>
      <c r="I4731" s="12">
        <v>5160.0</v>
      </c>
      <c r="J4731" s="15" t="str">
        <f t="shared" si="1"/>
        <v>Irrelevant</v>
      </c>
    </row>
    <row r="4732" ht="22.5" customHeight="1">
      <c r="A4732" s="9" t="s">
        <v>13662</v>
      </c>
      <c r="B4732" s="10">
        <v>45590.46980324074</v>
      </c>
      <c r="C4732" s="11" t="s">
        <v>13663</v>
      </c>
      <c r="D4732" s="12">
        <v>10.0</v>
      </c>
      <c r="E4732" s="10" t="s">
        <v>42</v>
      </c>
      <c r="F4732" s="12">
        <v>2024.0</v>
      </c>
      <c r="G4732" s="13" t="s">
        <v>13</v>
      </c>
      <c r="H4732" s="14" t="s">
        <v>13664</v>
      </c>
      <c r="I4732" s="12">
        <v>3572.0</v>
      </c>
      <c r="J4732" s="15" t="str">
        <f t="shared" si="1"/>
        <v>Relevant</v>
      </c>
    </row>
    <row r="4733" ht="22.5" customHeight="1">
      <c r="A4733" s="9" t="s">
        <v>13665</v>
      </c>
      <c r="B4733" s="10">
        <v>45742.968935185185</v>
      </c>
      <c r="C4733" s="11" t="s">
        <v>13666</v>
      </c>
      <c r="D4733" s="12">
        <v>3.0</v>
      </c>
      <c r="E4733" s="10" t="s">
        <v>59</v>
      </c>
      <c r="F4733" s="12">
        <v>2025.0</v>
      </c>
      <c r="G4733" s="13" t="s">
        <v>13</v>
      </c>
      <c r="H4733" s="14" t="s">
        <v>204</v>
      </c>
      <c r="I4733" s="12">
        <v>1361.0</v>
      </c>
      <c r="J4733" s="15" t="str">
        <f t="shared" si="1"/>
        <v>Relevant</v>
      </c>
    </row>
    <row r="4734" ht="22.5" customHeight="1">
      <c r="A4734" s="9" t="s">
        <v>13667</v>
      </c>
      <c r="B4734" s="10">
        <v>45597.74115740741</v>
      </c>
      <c r="C4734" s="11" t="s">
        <v>2758</v>
      </c>
      <c r="D4734" s="12">
        <v>11.0</v>
      </c>
      <c r="E4734" s="10" t="s">
        <v>17</v>
      </c>
      <c r="F4734" s="12">
        <v>2024.0</v>
      </c>
      <c r="G4734" s="13" t="s">
        <v>13</v>
      </c>
      <c r="H4734" s="14" t="s">
        <v>13668</v>
      </c>
      <c r="I4734" s="12">
        <v>1565.0</v>
      </c>
      <c r="J4734" s="15" t="str">
        <f t="shared" si="1"/>
        <v>Relevant</v>
      </c>
    </row>
    <row r="4735" ht="22.5" customHeight="1">
      <c r="A4735" s="9" t="s">
        <v>13669</v>
      </c>
      <c r="B4735" s="10">
        <v>45599.58594907408</v>
      </c>
      <c r="C4735" s="11" t="s">
        <v>13670</v>
      </c>
      <c r="D4735" s="12">
        <v>11.0</v>
      </c>
      <c r="E4735" s="10" t="s">
        <v>17</v>
      </c>
      <c r="F4735" s="12">
        <v>2024.0</v>
      </c>
      <c r="G4735" s="13" t="s">
        <v>13671</v>
      </c>
      <c r="H4735" s="14" t="s">
        <v>13672</v>
      </c>
      <c r="I4735" s="12">
        <v>31597.0</v>
      </c>
      <c r="J4735" s="15" t="str">
        <f t="shared" si="1"/>
        <v>Relevant</v>
      </c>
    </row>
    <row r="4736" ht="22.5" customHeight="1">
      <c r="A4736" s="9" t="s">
        <v>13673</v>
      </c>
      <c r="B4736" s="10">
        <v>45648.71462962963</v>
      </c>
      <c r="C4736" s="11" t="s">
        <v>13674</v>
      </c>
      <c r="D4736" s="12">
        <v>12.0</v>
      </c>
      <c r="E4736" s="10" t="s">
        <v>26</v>
      </c>
      <c r="F4736" s="12">
        <v>2024.0</v>
      </c>
      <c r="G4736" s="13" t="s">
        <v>13</v>
      </c>
      <c r="H4736" s="14" t="s">
        <v>13675</v>
      </c>
      <c r="I4736" s="12">
        <v>308.0</v>
      </c>
      <c r="J4736" s="15" t="str">
        <f t="shared" si="1"/>
        <v>Irrelevant</v>
      </c>
    </row>
    <row r="4737" ht="22.5" customHeight="1">
      <c r="A4737" s="9" t="s">
        <v>13676</v>
      </c>
      <c r="B4737" s="10">
        <v>45596.81233796296</v>
      </c>
      <c r="C4737" s="11" t="s">
        <v>13677</v>
      </c>
      <c r="D4737" s="12">
        <v>10.0</v>
      </c>
      <c r="E4737" s="10" t="s">
        <v>42</v>
      </c>
      <c r="F4737" s="12">
        <v>2024.0</v>
      </c>
      <c r="G4737" s="13" t="s">
        <v>13</v>
      </c>
      <c r="H4737" s="14" t="s">
        <v>124</v>
      </c>
      <c r="I4737" s="12">
        <v>853.0</v>
      </c>
      <c r="J4737" s="15" t="str">
        <f t="shared" si="1"/>
        <v>Relevant</v>
      </c>
    </row>
    <row r="4738" ht="22.5" customHeight="1">
      <c r="A4738" s="9" t="s">
        <v>13678</v>
      </c>
      <c r="B4738" s="10">
        <v>45628.879212962966</v>
      </c>
      <c r="C4738" s="11" t="s">
        <v>13679</v>
      </c>
      <c r="D4738" s="12">
        <v>12.0</v>
      </c>
      <c r="E4738" s="10" t="s">
        <v>26</v>
      </c>
      <c r="F4738" s="12">
        <v>2024.0</v>
      </c>
      <c r="G4738" s="13" t="s">
        <v>13680</v>
      </c>
      <c r="H4738" s="14" t="s">
        <v>13681</v>
      </c>
      <c r="I4738" s="12">
        <v>424.0</v>
      </c>
      <c r="J4738" s="15" t="str">
        <f t="shared" si="1"/>
        <v>Irrelevant</v>
      </c>
    </row>
    <row r="4739" ht="22.5" customHeight="1">
      <c r="A4739" s="9" t="s">
        <v>13682</v>
      </c>
      <c r="B4739" s="10">
        <v>45384.70454861111</v>
      </c>
      <c r="C4739" s="11" t="s">
        <v>13683</v>
      </c>
      <c r="D4739" s="12">
        <v>4.0</v>
      </c>
      <c r="E4739" s="10" t="s">
        <v>274</v>
      </c>
      <c r="F4739" s="12">
        <v>2024.0</v>
      </c>
      <c r="G4739" s="13" t="s">
        <v>13</v>
      </c>
      <c r="H4739" s="14" t="s">
        <v>13684</v>
      </c>
      <c r="I4739" s="12">
        <v>5404.0</v>
      </c>
      <c r="J4739" s="15" t="str">
        <f t="shared" si="1"/>
        <v>Irrelevant</v>
      </c>
    </row>
    <row r="4740" ht="22.5" customHeight="1">
      <c r="A4740" s="9" t="s">
        <v>13685</v>
      </c>
      <c r="B4740" s="10">
        <v>45601.03163194445</v>
      </c>
      <c r="C4740" s="11" t="s">
        <v>13686</v>
      </c>
      <c r="D4740" s="12">
        <v>11.0</v>
      </c>
      <c r="E4740" s="10" t="s">
        <v>17</v>
      </c>
      <c r="F4740" s="12">
        <v>2024.0</v>
      </c>
      <c r="G4740" s="13" t="s">
        <v>13</v>
      </c>
      <c r="H4740" s="14" t="s">
        <v>259</v>
      </c>
      <c r="I4740" s="12">
        <v>3216.0</v>
      </c>
      <c r="J4740" s="15" t="str">
        <f t="shared" si="1"/>
        <v>Relevant</v>
      </c>
    </row>
    <row r="4741" ht="22.5" customHeight="1">
      <c r="A4741" s="9" t="s">
        <v>13687</v>
      </c>
      <c r="B4741" s="10">
        <v>45600.51180555556</v>
      </c>
      <c r="C4741" s="11" t="s">
        <v>5070</v>
      </c>
      <c r="D4741" s="12">
        <v>11.0</v>
      </c>
      <c r="E4741" s="10" t="s">
        <v>17</v>
      </c>
      <c r="F4741" s="12">
        <v>2024.0</v>
      </c>
      <c r="G4741" s="13" t="s">
        <v>13688</v>
      </c>
      <c r="H4741" s="14" t="s">
        <v>13689</v>
      </c>
      <c r="I4741" s="12">
        <v>0.0</v>
      </c>
      <c r="J4741" s="15" t="str">
        <f t="shared" si="1"/>
        <v>Relevant</v>
      </c>
    </row>
    <row r="4742" ht="22.5" customHeight="1">
      <c r="A4742" s="9" t="s">
        <v>13690</v>
      </c>
      <c r="B4742" s="10">
        <v>45624.64202546296</v>
      </c>
      <c r="C4742" s="11" t="s">
        <v>13691</v>
      </c>
      <c r="D4742" s="12">
        <v>11.0</v>
      </c>
      <c r="E4742" s="10" t="s">
        <v>17</v>
      </c>
      <c r="F4742" s="12">
        <v>2024.0</v>
      </c>
      <c r="G4742" s="13" t="s">
        <v>13692</v>
      </c>
      <c r="H4742" s="14" t="s">
        <v>13693</v>
      </c>
      <c r="I4742" s="12">
        <v>2972225.0</v>
      </c>
      <c r="J4742" s="15" t="str">
        <f t="shared" si="1"/>
        <v>Irrelevant</v>
      </c>
    </row>
    <row r="4743" ht="22.5" customHeight="1">
      <c r="A4743" s="9" t="s">
        <v>13694</v>
      </c>
      <c r="B4743" s="10">
        <v>45710.71896990741</v>
      </c>
      <c r="C4743" s="11" t="s">
        <v>13695</v>
      </c>
      <c r="D4743" s="12">
        <v>2.0</v>
      </c>
      <c r="E4743" s="10" t="s">
        <v>12</v>
      </c>
      <c r="F4743" s="12">
        <v>2025.0</v>
      </c>
      <c r="G4743" s="13" t="s">
        <v>13</v>
      </c>
      <c r="H4743" s="14" t="s">
        <v>52</v>
      </c>
      <c r="I4743" s="12">
        <v>60.0</v>
      </c>
      <c r="J4743" s="15" t="str">
        <f t="shared" si="1"/>
        <v>Relevant</v>
      </c>
    </row>
    <row r="4744" ht="22.5" customHeight="1">
      <c r="A4744" s="9" t="s">
        <v>13696</v>
      </c>
      <c r="B4744" s="10">
        <v>45743.01086805556</v>
      </c>
      <c r="C4744" s="11" t="s">
        <v>13697</v>
      </c>
      <c r="D4744" s="12">
        <v>3.0</v>
      </c>
      <c r="E4744" s="10" t="s">
        <v>59</v>
      </c>
      <c r="F4744" s="12">
        <v>2025.0</v>
      </c>
      <c r="G4744" s="13" t="s">
        <v>13</v>
      </c>
      <c r="H4744" s="14" t="s">
        <v>204</v>
      </c>
      <c r="I4744" s="12">
        <v>104.0</v>
      </c>
      <c r="J4744" s="15" t="str">
        <f t="shared" si="1"/>
        <v>Relevant</v>
      </c>
    </row>
    <row r="4745" ht="22.5" customHeight="1">
      <c r="A4745" s="9" t="s">
        <v>13698</v>
      </c>
      <c r="B4745" s="10">
        <v>45615.42165509259</v>
      </c>
      <c r="C4745" s="11" t="s">
        <v>13699</v>
      </c>
      <c r="D4745" s="12">
        <v>11.0</v>
      </c>
      <c r="E4745" s="10" t="s">
        <v>17</v>
      </c>
      <c r="F4745" s="12">
        <v>2024.0</v>
      </c>
      <c r="G4745" s="13" t="s">
        <v>13700</v>
      </c>
      <c r="H4745" s="14" t="s">
        <v>13701</v>
      </c>
      <c r="I4745" s="12">
        <v>3658.0</v>
      </c>
      <c r="J4745" s="15" t="str">
        <f t="shared" si="1"/>
        <v>Relevant</v>
      </c>
    </row>
    <row r="4746" ht="22.5" customHeight="1">
      <c r="A4746" s="9" t="s">
        <v>13702</v>
      </c>
      <c r="B4746" s="10">
        <v>45614.59091435185</v>
      </c>
      <c r="C4746" s="11" t="s">
        <v>13703</v>
      </c>
      <c r="D4746" s="12">
        <v>11.0</v>
      </c>
      <c r="E4746" s="10" t="s">
        <v>17</v>
      </c>
      <c r="F4746" s="12">
        <v>2024.0</v>
      </c>
      <c r="G4746" s="13" t="s">
        <v>13</v>
      </c>
      <c r="H4746" s="14" t="s">
        <v>423</v>
      </c>
      <c r="I4746" s="12">
        <v>390.0</v>
      </c>
      <c r="J4746" s="15" t="str">
        <f t="shared" si="1"/>
        <v>Relevant</v>
      </c>
    </row>
    <row r="4747" ht="22.5" customHeight="1">
      <c r="A4747" s="9" t="s">
        <v>13704</v>
      </c>
      <c r="B4747" s="10">
        <v>45611.51614583333</v>
      </c>
      <c r="C4747" s="11" t="s">
        <v>13705</v>
      </c>
      <c r="D4747" s="12">
        <v>11.0</v>
      </c>
      <c r="E4747" s="10" t="s">
        <v>17</v>
      </c>
      <c r="F4747" s="12">
        <v>2024.0</v>
      </c>
      <c r="G4747" s="13" t="s">
        <v>13</v>
      </c>
      <c r="H4747" s="14" t="s">
        <v>13706</v>
      </c>
      <c r="I4747" s="12">
        <v>2146.0</v>
      </c>
      <c r="J4747" s="15" t="str">
        <f t="shared" si="1"/>
        <v>Irrelevant</v>
      </c>
    </row>
    <row r="4748" ht="22.5" customHeight="1">
      <c r="A4748" s="9" t="s">
        <v>13707</v>
      </c>
      <c r="B4748" s="10">
        <v>45657.36342482639</v>
      </c>
      <c r="C4748" s="11" t="s">
        <v>13708</v>
      </c>
      <c r="D4748" s="12">
        <v>12.0</v>
      </c>
      <c r="E4748" s="10" t="s">
        <v>26</v>
      </c>
      <c r="F4748" s="12">
        <v>2024.0</v>
      </c>
      <c r="G4748" s="13" t="s">
        <v>13709</v>
      </c>
      <c r="H4748" s="14" t="s">
        <v>13710</v>
      </c>
      <c r="I4748" s="12">
        <v>7662.0</v>
      </c>
      <c r="J4748" s="15" t="str">
        <f t="shared" si="1"/>
        <v>Relevant</v>
      </c>
    </row>
    <row r="4749" ht="22.5" customHeight="1">
      <c r="A4749" s="9" t="s">
        <v>13711</v>
      </c>
      <c r="B4749" s="10">
        <v>45600.12559002315</v>
      </c>
      <c r="C4749" s="11" t="s">
        <v>13712</v>
      </c>
      <c r="D4749" s="12">
        <v>11.0</v>
      </c>
      <c r="E4749" s="10" t="s">
        <v>17</v>
      </c>
      <c r="F4749" s="12">
        <v>2024.0</v>
      </c>
      <c r="G4749" s="13" t="s">
        <v>13713</v>
      </c>
      <c r="H4749" s="14" t="s">
        <v>13714</v>
      </c>
      <c r="I4749" s="12">
        <v>1.2767834E7</v>
      </c>
      <c r="J4749" s="15" t="str">
        <f t="shared" si="1"/>
        <v>Relevant</v>
      </c>
    </row>
    <row r="4750" ht="22.5" customHeight="1">
      <c r="A4750" s="9" t="s">
        <v>13715</v>
      </c>
      <c r="B4750" s="10">
        <v>45529.75780092592</v>
      </c>
      <c r="C4750" s="11" t="s">
        <v>13716</v>
      </c>
      <c r="D4750" s="12">
        <v>8.0</v>
      </c>
      <c r="E4750" s="10" t="s">
        <v>167</v>
      </c>
      <c r="F4750" s="12">
        <v>2024.0</v>
      </c>
      <c r="G4750" s="13" t="s">
        <v>13</v>
      </c>
      <c r="H4750" s="14" t="s">
        <v>13717</v>
      </c>
      <c r="I4750" s="12">
        <v>33.0</v>
      </c>
      <c r="J4750" s="15" t="str">
        <f t="shared" si="1"/>
        <v>Relevant</v>
      </c>
    </row>
    <row r="4751" ht="22.5" customHeight="1">
      <c r="A4751" s="9" t="s">
        <v>13718</v>
      </c>
      <c r="B4751" s="10">
        <v>45607.38034722222</v>
      </c>
      <c r="C4751" s="11" t="s">
        <v>13719</v>
      </c>
      <c r="D4751" s="12">
        <v>11.0</v>
      </c>
      <c r="E4751" s="10" t="s">
        <v>17</v>
      </c>
      <c r="F4751" s="12">
        <v>2024.0</v>
      </c>
      <c r="G4751" s="13" t="s">
        <v>13</v>
      </c>
      <c r="H4751" s="14" t="s">
        <v>13720</v>
      </c>
      <c r="I4751" s="12">
        <v>340.0</v>
      </c>
      <c r="J4751" s="15" t="str">
        <f t="shared" si="1"/>
        <v>Relevant</v>
      </c>
    </row>
    <row r="4752" ht="22.5" customHeight="1">
      <c r="A4752" s="9" t="s">
        <v>13721</v>
      </c>
      <c r="B4752" s="10">
        <v>45624.98743055556</v>
      </c>
      <c r="C4752" s="11" t="s">
        <v>13722</v>
      </c>
      <c r="D4752" s="12">
        <v>11.0</v>
      </c>
      <c r="E4752" s="10" t="s">
        <v>17</v>
      </c>
      <c r="F4752" s="12">
        <v>2024.0</v>
      </c>
      <c r="G4752" s="13" t="s">
        <v>13</v>
      </c>
      <c r="H4752" s="14" t="s">
        <v>13723</v>
      </c>
      <c r="I4752" s="12">
        <v>713.0</v>
      </c>
      <c r="J4752" s="15" t="str">
        <f t="shared" si="1"/>
        <v>Relevant</v>
      </c>
    </row>
    <row r="4753" ht="22.5" customHeight="1">
      <c r="A4753" s="9" t="s">
        <v>13724</v>
      </c>
      <c r="B4753" s="10">
        <v>45630.272465277776</v>
      </c>
      <c r="C4753" s="11" t="s">
        <v>13725</v>
      </c>
      <c r="D4753" s="12">
        <v>12.0</v>
      </c>
      <c r="E4753" s="10" t="s">
        <v>26</v>
      </c>
      <c r="F4753" s="12">
        <v>2024.0</v>
      </c>
      <c r="G4753" s="13" t="s">
        <v>13</v>
      </c>
      <c r="H4753" s="14" t="s">
        <v>1685</v>
      </c>
      <c r="I4753" s="12">
        <v>170.0</v>
      </c>
      <c r="J4753" s="15" t="str">
        <f t="shared" si="1"/>
        <v>Relevant</v>
      </c>
    </row>
    <row r="4754" ht="22.5" customHeight="1">
      <c r="A4754" s="9" t="s">
        <v>13726</v>
      </c>
      <c r="B4754" s="10">
        <v>45600.67203703704</v>
      </c>
      <c r="C4754" s="11" t="s">
        <v>13727</v>
      </c>
      <c r="D4754" s="12">
        <v>11.0</v>
      </c>
      <c r="E4754" s="10" t="s">
        <v>17</v>
      </c>
      <c r="F4754" s="12">
        <v>2024.0</v>
      </c>
      <c r="G4754" s="13" t="s">
        <v>13</v>
      </c>
      <c r="H4754" s="14" t="s">
        <v>259</v>
      </c>
      <c r="I4754" s="12">
        <v>998.0</v>
      </c>
      <c r="J4754" s="15" t="str">
        <f t="shared" si="1"/>
        <v>Relevant</v>
      </c>
    </row>
    <row r="4755" ht="22.5" customHeight="1">
      <c r="A4755" s="9" t="s">
        <v>13728</v>
      </c>
      <c r="B4755" s="10">
        <v>45580.529965277776</v>
      </c>
      <c r="C4755" s="11" t="s">
        <v>13729</v>
      </c>
      <c r="D4755" s="12">
        <v>10.0</v>
      </c>
      <c r="E4755" s="10" t="s">
        <v>42</v>
      </c>
      <c r="F4755" s="12">
        <v>2024.0</v>
      </c>
      <c r="G4755" s="13" t="s">
        <v>13</v>
      </c>
      <c r="H4755" s="14" t="s">
        <v>642</v>
      </c>
      <c r="I4755" s="12">
        <v>26.0</v>
      </c>
      <c r="J4755" s="15" t="str">
        <f t="shared" si="1"/>
        <v>Relevant</v>
      </c>
    </row>
    <row r="4756" ht="22.5" customHeight="1">
      <c r="A4756" s="9" t="s">
        <v>13730</v>
      </c>
      <c r="B4756" s="10">
        <v>45696.68546296296</v>
      </c>
      <c r="C4756" s="11" t="s">
        <v>13731</v>
      </c>
      <c r="D4756" s="12">
        <v>2.0</v>
      </c>
      <c r="E4756" s="10" t="s">
        <v>12</v>
      </c>
      <c r="F4756" s="12">
        <v>2025.0</v>
      </c>
      <c r="G4756" s="13" t="s">
        <v>13</v>
      </c>
      <c r="H4756" s="14" t="s">
        <v>1624</v>
      </c>
      <c r="I4756" s="12">
        <v>98.0</v>
      </c>
      <c r="J4756" s="15" t="str">
        <f t="shared" si="1"/>
        <v>Relevant</v>
      </c>
    </row>
    <row r="4757" ht="22.5" customHeight="1">
      <c r="A4757" s="9" t="s">
        <v>13732</v>
      </c>
      <c r="B4757" s="10">
        <v>45437.92978009259</v>
      </c>
      <c r="C4757" s="11" t="s">
        <v>13733</v>
      </c>
      <c r="D4757" s="12">
        <v>5.0</v>
      </c>
      <c r="E4757" s="10" t="s">
        <v>21</v>
      </c>
      <c r="F4757" s="12">
        <v>2024.0</v>
      </c>
      <c r="G4757" s="13" t="s">
        <v>13</v>
      </c>
      <c r="H4757" s="14" t="s">
        <v>484</v>
      </c>
      <c r="I4757" s="12">
        <v>35.0</v>
      </c>
      <c r="J4757" s="15" t="str">
        <f t="shared" si="1"/>
        <v>Irrelevant</v>
      </c>
    </row>
    <row r="4758" ht="22.5" customHeight="1">
      <c r="A4758" s="9" t="s">
        <v>13734</v>
      </c>
      <c r="B4758" s="10">
        <v>45711.69107638889</v>
      </c>
      <c r="C4758" s="11" t="s">
        <v>13735</v>
      </c>
      <c r="D4758" s="12">
        <v>2.0</v>
      </c>
      <c r="E4758" s="10" t="s">
        <v>12</v>
      </c>
      <c r="F4758" s="12">
        <v>2025.0</v>
      </c>
      <c r="G4758" s="13" t="s">
        <v>13</v>
      </c>
      <c r="H4758" s="14" t="s">
        <v>8085</v>
      </c>
      <c r="I4758" s="12">
        <v>0.0</v>
      </c>
      <c r="J4758" s="15" t="str">
        <f t="shared" si="1"/>
        <v>Relevant</v>
      </c>
    </row>
    <row r="4759" ht="22.5" customHeight="1">
      <c r="A4759" s="9" t="s">
        <v>13736</v>
      </c>
      <c r="B4759" s="10">
        <v>45615.43063657408</v>
      </c>
      <c r="C4759" s="11" t="s">
        <v>13737</v>
      </c>
      <c r="D4759" s="12">
        <v>11.0</v>
      </c>
      <c r="E4759" s="10" t="s">
        <v>17</v>
      </c>
      <c r="F4759" s="12">
        <v>2024.0</v>
      </c>
      <c r="G4759" s="13" t="s">
        <v>13</v>
      </c>
      <c r="H4759" s="14" t="s">
        <v>8209</v>
      </c>
      <c r="I4759" s="12">
        <v>804.0</v>
      </c>
      <c r="J4759" s="15" t="str">
        <f t="shared" si="1"/>
        <v>Relevant</v>
      </c>
    </row>
    <row r="4760" ht="22.5" customHeight="1">
      <c r="A4760" s="9" t="s">
        <v>13738</v>
      </c>
      <c r="B4760" s="10">
        <v>45615.36817129629</v>
      </c>
      <c r="C4760" s="11" t="s">
        <v>13739</v>
      </c>
      <c r="D4760" s="12">
        <v>11.0</v>
      </c>
      <c r="E4760" s="10" t="s">
        <v>17</v>
      </c>
      <c r="F4760" s="12">
        <v>2024.0</v>
      </c>
      <c r="G4760" s="13" t="s">
        <v>13</v>
      </c>
      <c r="H4760" s="14" t="s">
        <v>781</v>
      </c>
      <c r="I4760" s="12">
        <v>1273.0</v>
      </c>
      <c r="J4760" s="15" t="str">
        <f t="shared" si="1"/>
        <v>Irrelevant</v>
      </c>
    </row>
    <row r="4761" ht="22.5" customHeight="1">
      <c r="A4761" s="9" t="s">
        <v>13740</v>
      </c>
      <c r="B4761" s="10">
        <v>45596.55642361111</v>
      </c>
      <c r="C4761" s="11" t="s">
        <v>13741</v>
      </c>
      <c r="D4761" s="12">
        <v>10.0</v>
      </c>
      <c r="E4761" s="10" t="s">
        <v>42</v>
      </c>
      <c r="F4761" s="12">
        <v>2024.0</v>
      </c>
      <c r="G4761" s="13" t="s">
        <v>13742</v>
      </c>
      <c r="H4761" s="14" t="str">
        <f>IFERROR(__xludf.DUMMYFUNCTION("TRIM(REGEXREPLACE(GOOGLETRANSLATE(G4761,""auto"",""en""),""(?i)\b(RT|QT)\s*@?\w*:?\s*|https?://\S+|@\w+|#\w+|[^\x00-\x7F]|[^\w\s]"",""""))"),"Narnauls air turned toxic on Diwali Air Quality Index 172 reaching the hazardous category")</f>
        <v>Narnauls air turned toxic on Diwali Air Quality Index 172 reaching the hazardous category</v>
      </c>
      <c r="I4761" s="12">
        <v>8494959.0</v>
      </c>
      <c r="J4761" s="15" t="str">
        <f t="shared" si="1"/>
        <v>Relevant</v>
      </c>
    </row>
    <row r="4762" ht="22.5" customHeight="1">
      <c r="A4762" s="9" t="s">
        <v>13743</v>
      </c>
      <c r="B4762" s="10">
        <v>45600.32430555556</v>
      </c>
      <c r="C4762" s="11" t="s">
        <v>13744</v>
      </c>
      <c r="D4762" s="12">
        <v>11.0</v>
      </c>
      <c r="E4762" s="10" t="s">
        <v>17</v>
      </c>
      <c r="F4762" s="12">
        <v>2024.0</v>
      </c>
      <c r="G4762" s="13" t="s">
        <v>13745</v>
      </c>
      <c r="H4762" s="14" t="s">
        <v>13746</v>
      </c>
      <c r="I4762" s="12">
        <v>1.5232462E7</v>
      </c>
      <c r="J4762" s="15" t="str">
        <f t="shared" si="1"/>
        <v>Irrelevant</v>
      </c>
    </row>
    <row r="4763" ht="22.5" customHeight="1">
      <c r="A4763" s="9" t="s">
        <v>13747</v>
      </c>
      <c r="B4763" s="10">
        <v>45697.42600694444</v>
      </c>
      <c r="C4763" s="11" t="s">
        <v>7198</v>
      </c>
      <c r="D4763" s="12">
        <v>2.0</v>
      </c>
      <c r="E4763" s="10" t="s">
        <v>12</v>
      </c>
      <c r="F4763" s="12">
        <v>2025.0</v>
      </c>
      <c r="G4763" s="13" t="s">
        <v>13</v>
      </c>
      <c r="H4763" s="14" t="s">
        <v>14</v>
      </c>
      <c r="I4763" s="12">
        <v>417.0</v>
      </c>
      <c r="J4763" s="15" t="str">
        <f t="shared" si="1"/>
        <v>Relevant</v>
      </c>
    </row>
    <row r="4764" ht="22.5" customHeight="1">
      <c r="A4764" s="9" t="s">
        <v>13748</v>
      </c>
      <c r="B4764" s="10">
        <v>45615.58667824074</v>
      </c>
      <c r="C4764" s="11" t="s">
        <v>13749</v>
      </c>
      <c r="D4764" s="12">
        <v>11.0</v>
      </c>
      <c r="E4764" s="10" t="s">
        <v>17</v>
      </c>
      <c r="F4764" s="12">
        <v>2024.0</v>
      </c>
      <c r="G4764" s="13" t="s">
        <v>13750</v>
      </c>
      <c r="H4764" s="14" t="s">
        <v>13751</v>
      </c>
      <c r="I4764" s="12">
        <v>637883.0</v>
      </c>
      <c r="J4764" s="15" t="str">
        <f t="shared" si="1"/>
        <v>Irrelevant</v>
      </c>
    </row>
    <row r="4765" ht="22.5" customHeight="1">
      <c r="A4765" s="9" t="s">
        <v>13752</v>
      </c>
      <c r="B4765" s="10">
        <v>45593.976956018516</v>
      </c>
      <c r="C4765" s="11" t="s">
        <v>13753</v>
      </c>
      <c r="D4765" s="12">
        <v>10.0</v>
      </c>
      <c r="E4765" s="10" t="s">
        <v>42</v>
      </c>
      <c r="F4765" s="12">
        <v>2024.0</v>
      </c>
      <c r="G4765" s="13" t="s">
        <v>13</v>
      </c>
      <c r="H4765" s="14" t="s">
        <v>1536</v>
      </c>
      <c r="I4765" s="12">
        <v>44.0</v>
      </c>
      <c r="J4765" s="15" t="str">
        <f t="shared" si="1"/>
        <v>Relevant</v>
      </c>
    </row>
    <row r="4766" ht="22.5" customHeight="1">
      <c r="A4766" s="9" t="s">
        <v>13754</v>
      </c>
      <c r="B4766" s="10">
        <v>45614.53722222222</v>
      </c>
      <c r="C4766" s="11" t="s">
        <v>13755</v>
      </c>
      <c r="D4766" s="12">
        <v>11.0</v>
      </c>
      <c r="E4766" s="10" t="s">
        <v>17</v>
      </c>
      <c r="F4766" s="12">
        <v>2024.0</v>
      </c>
      <c r="G4766" s="13" t="s">
        <v>13</v>
      </c>
      <c r="H4766" s="14" t="s">
        <v>67</v>
      </c>
      <c r="I4766" s="12">
        <v>32.0</v>
      </c>
      <c r="J4766" s="15" t="str">
        <f t="shared" si="1"/>
        <v>Relevant</v>
      </c>
    </row>
    <row r="4767" ht="22.5" customHeight="1">
      <c r="A4767" s="9" t="s">
        <v>13756</v>
      </c>
      <c r="B4767" s="10">
        <v>45700.98501157408</v>
      </c>
      <c r="C4767" s="11" t="s">
        <v>7698</v>
      </c>
      <c r="D4767" s="12">
        <v>2.0</v>
      </c>
      <c r="E4767" s="10" t="s">
        <v>12</v>
      </c>
      <c r="F4767" s="12">
        <v>2025.0</v>
      </c>
      <c r="G4767" s="13" t="s">
        <v>13</v>
      </c>
      <c r="H4767" s="14" t="s">
        <v>253</v>
      </c>
      <c r="I4767" s="12">
        <v>463.0</v>
      </c>
      <c r="J4767" s="15" t="str">
        <f t="shared" si="1"/>
        <v>Irrelevant</v>
      </c>
    </row>
    <row r="4768" ht="22.5" customHeight="1">
      <c r="A4768" s="9" t="s">
        <v>13757</v>
      </c>
      <c r="B4768" s="10">
        <v>45634.634363425925</v>
      </c>
      <c r="C4768" s="11" t="s">
        <v>13758</v>
      </c>
      <c r="D4768" s="12">
        <v>12.0</v>
      </c>
      <c r="E4768" s="10" t="s">
        <v>26</v>
      </c>
      <c r="F4768" s="12">
        <v>2024.0</v>
      </c>
      <c r="G4768" s="13" t="s">
        <v>13759</v>
      </c>
      <c r="H4768" s="14" t="s">
        <v>13760</v>
      </c>
      <c r="I4768" s="12">
        <v>2978376.0</v>
      </c>
      <c r="J4768" s="15" t="str">
        <f t="shared" si="1"/>
        <v>Relevant</v>
      </c>
    </row>
    <row r="4769" ht="22.5" customHeight="1">
      <c r="A4769" s="9" t="s">
        <v>13761</v>
      </c>
      <c r="B4769" s="10">
        <v>45588.43722331018</v>
      </c>
      <c r="C4769" s="11" t="s">
        <v>3698</v>
      </c>
      <c r="D4769" s="12">
        <v>10.0</v>
      </c>
      <c r="E4769" s="10" t="s">
        <v>42</v>
      </c>
      <c r="F4769" s="12">
        <v>2024.0</v>
      </c>
      <c r="G4769" s="13" t="s">
        <v>13762</v>
      </c>
      <c r="H4769" s="14" t="s">
        <v>13763</v>
      </c>
      <c r="I4769" s="12">
        <v>34693.0</v>
      </c>
      <c r="J4769" s="15" t="str">
        <f t="shared" si="1"/>
        <v>Relevant</v>
      </c>
    </row>
    <row r="4770" ht="22.5" customHeight="1">
      <c r="A4770" s="9" t="s">
        <v>13764</v>
      </c>
      <c r="B4770" s="10">
        <v>45492.80443287037</v>
      </c>
      <c r="C4770" s="11" t="s">
        <v>13765</v>
      </c>
      <c r="D4770" s="12">
        <v>7.0</v>
      </c>
      <c r="E4770" s="10" t="s">
        <v>55</v>
      </c>
      <c r="F4770" s="12">
        <v>2024.0</v>
      </c>
      <c r="G4770" s="13" t="s">
        <v>13</v>
      </c>
      <c r="H4770" s="14" t="s">
        <v>214</v>
      </c>
      <c r="I4770" s="12">
        <v>380.0</v>
      </c>
      <c r="J4770" s="15" t="str">
        <f t="shared" si="1"/>
        <v>Relevant</v>
      </c>
    </row>
    <row r="4771" ht="22.5" customHeight="1">
      <c r="A4771" s="9" t="s">
        <v>13766</v>
      </c>
      <c r="B4771" s="10">
        <v>45724.84725694444</v>
      </c>
      <c r="C4771" s="11" t="s">
        <v>13767</v>
      </c>
      <c r="D4771" s="12">
        <v>3.0</v>
      </c>
      <c r="E4771" s="10" t="s">
        <v>59</v>
      </c>
      <c r="F4771" s="12">
        <v>2025.0</v>
      </c>
      <c r="G4771" s="13" t="s">
        <v>13</v>
      </c>
      <c r="H4771" s="14" t="s">
        <v>430</v>
      </c>
      <c r="I4771" s="12">
        <v>915.0</v>
      </c>
      <c r="J4771" s="15" t="str">
        <f t="shared" si="1"/>
        <v>Relevant</v>
      </c>
    </row>
    <row r="4772" ht="22.5" customHeight="1">
      <c r="A4772" s="9" t="s">
        <v>13768</v>
      </c>
      <c r="B4772" s="10">
        <v>45629.54715277778</v>
      </c>
      <c r="C4772" s="11" t="s">
        <v>13769</v>
      </c>
      <c r="D4772" s="12">
        <v>12.0</v>
      </c>
      <c r="E4772" s="10" t="s">
        <v>26</v>
      </c>
      <c r="F4772" s="12">
        <v>2024.0</v>
      </c>
      <c r="G4772" s="13" t="s">
        <v>13</v>
      </c>
      <c r="H4772" s="14" t="s">
        <v>778</v>
      </c>
      <c r="I4772" s="12">
        <v>197.0</v>
      </c>
      <c r="J4772" s="15" t="str">
        <f t="shared" si="1"/>
        <v>Irrelevant</v>
      </c>
    </row>
    <row r="4773" ht="22.5" customHeight="1">
      <c r="A4773" s="9" t="s">
        <v>13770</v>
      </c>
      <c r="B4773" s="10">
        <v>45604.42229166667</v>
      </c>
      <c r="C4773" s="11" t="s">
        <v>13771</v>
      </c>
      <c r="D4773" s="12">
        <v>11.0</v>
      </c>
      <c r="E4773" s="10" t="s">
        <v>17</v>
      </c>
      <c r="F4773" s="12">
        <v>2024.0</v>
      </c>
      <c r="G4773" s="13" t="s">
        <v>13772</v>
      </c>
      <c r="H4773" s="14" t="s">
        <v>13773</v>
      </c>
      <c r="I4773" s="12">
        <v>171616.0</v>
      </c>
      <c r="J4773" s="15" t="str">
        <f t="shared" si="1"/>
        <v>Relevant</v>
      </c>
    </row>
    <row r="4774" ht="22.5" customHeight="1">
      <c r="A4774" s="9" t="s">
        <v>13774</v>
      </c>
      <c r="B4774" s="10">
        <v>45493.374085648145</v>
      </c>
      <c r="C4774" s="11" t="s">
        <v>13775</v>
      </c>
      <c r="D4774" s="12">
        <v>7.0</v>
      </c>
      <c r="E4774" s="10" t="s">
        <v>55</v>
      </c>
      <c r="F4774" s="12">
        <v>2024.0</v>
      </c>
      <c r="G4774" s="13" t="s">
        <v>13</v>
      </c>
      <c r="H4774" s="14" t="s">
        <v>214</v>
      </c>
      <c r="I4774" s="12">
        <v>6.0</v>
      </c>
      <c r="J4774" s="15" t="str">
        <f t="shared" si="1"/>
        <v>Relevant</v>
      </c>
    </row>
    <row r="4775" ht="22.5" customHeight="1">
      <c r="A4775" s="9" t="s">
        <v>13776</v>
      </c>
      <c r="B4775" s="10">
        <v>45578.54620370371</v>
      </c>
      <c r="C4775" s="11" t="s">
        <v>13777</v>
      </c>
      <c r="D4775" s="12">
        <v>10.0</v>
      </c>
      <c r="E4775" s="10" t="s">
        <v>42</v>
      </c>
      <c r="F4775" s="12">
        <v>2024.0</v>
      </c>
      <c r="G4775" s="13" t="s">
        <v>13778</v>
      </c>
      <c r="H4775" s="14" t="str">
        <f>IFERROR(__xludf.DUMMYFUNCTION("TRIM(REGEXREPLACE(GOOGLETRANSLATE(G4775,""auto"",""en""),""(?i)\b(RT|QT)\s*@?\w*:?\s*|https?://\S+|@\w+|#\w+|[^\x00-\x7F]|[^\w\s]"",""""))"),"Delhi Air Pollution Delhi government rules flouted on Dussehra air toxic")</f>
        <v>Delhi Air Pollution Delhi government rules flouted on Dussehra air toxic</v>
      </c>
      <c r="I4775" s="12">
        <v>8322396.0</v>
      </c>
      <c r="J4775" s="15" t="str">
        <f t="shared" si="1"/>
        <v>Relevant</v>
      </c>
    </row>
    <row r="4776" ht="22.5" customHeight="1">
      <c r="A4776" s="9" t="s">
        <v>13779</v>
      </c>
      <c r="B4776" s="10">
        <v>45579.62415509259</v>
      </c>
      <c r="C4776" s="11" t="s">
        <v>13780</v>
      </c>
      <c r="D4776" s="12">
        <v>10.0</v>
      </c>
      <c r="E4776" s="10" t="s">
        <v>42</v>
      </c>
      <c r="F4776" s="12">
        <v>2024.0</v>
      </c>
      <c r="G4776" s="13" t="s">
        <v>13</v>
      </c>
      <c r="H4776" s="14" t="s">
        <v>642</v>
      </c>
      <c r="I4776" s="12">
        <v>278.0</v>
      </c>
      <c r="J4776" s="15" t="str">
        <f t="shared" si="1"/>
        <v>Relevant</v>
      </c>
    </row>
    <row r="4777" ht="22.5" customHeight="1">
      <c r="A4777" s="9" t="s">
        <v>13781</v>
      </c>
      <c r="B4777" s="10">
        <v>45606.77505787037</v>
      </c>
      <c r="C4777" s="11" t="s">
        <v>13782</v>
      </c>
      <c r="D4777" s="12">
        <v>11.0</v>
      </c>
      <c r="E4777" s="10" t="s">
        <v>17</v>
      </c>
      <c r="F4777" s="12">
        <v>2024.0</v>
      </c>
      <c r="G4777" s="13" t="s">
        <v>13</v>
      </c>
      <c r="H4777" s="14" t="s">
        <v>100</v>
      </c>
      <c r="I4777" s="12">
        <v>152.0</v>
      </c>
      <c r="J4777" s="15" t="str">
        <f t="shared" si="1"/>
        <v>Relevant</v>
      </c>
    </row>
    <row r="4778" ht="22.5" customHeight="1">
      <c r="A4778" s="9" t="s">
        <v>13783</v>
      </c>
      <c r="B4778" s="10">
        <v>45593.49313657408</v>
      </c>
      <c r="C4778" s="11" t="s">
        <v>13784</v>
      </c>
      <c r="D4778" s="12">
        <v>10.0</v>
      </c>
      <c r="E4778" s="10" t="s">
        <v>42</v>
      </c>
      <c r="F4778" s="12">
        <v>2024.0</v>
      </c>
      <c r="G4778" s="13" t="s">
        <v>13</v>
      </c>
      <c r="H4778" s="14" t="s">
        <v>4305</v>
      </c>
      <c r="I4778" s="12">
        <v>8280.0</v>
      </c>
      <c r="J4778" s="15" t="str">
        <f t="shared" si="1"/>
        <v>Relevant</v>
      </c>
    </row>
    <row r="4779" ht="22.5" customHeight="1">
      <c r="A4779" s="9" t="s">
        <v>13785</v>
      </c>
      <c r="B4779" s="10">
        <v>45463.73243055555</v>
      </c>
      <c r="C4779" s="11" t="s">
        <v>13786</v>
      </c>
      <c r="D4779" s="12">
        <v>6.0</v>
      </c>
      <c r="E4779" s="10" t="s">
        <v>34</v>
      </c>
      <c r="F4779" s="12">
        <v>2024.0</v>
      </c>
      <c r="G4779" s="13" t="s">
        <v>13787</v>
      </c>
      <c r="H4779" s="14" t="s">
        <v>13788</v>
      </c>
      <c r="I4779" s="12">
        <v>0.0</v>
      </c>
      <c r="J4779" s="15" t="str">
        <f t="shared" si="1"/>
        <v>Relevant</v>
      </c>
    </row>
    <row r="4780" ht="22.5" customHeight="1">
      <c r="A4780" s="9" t="s">
        <v>13789</v>
      </c>
      <c r="B4780" s="10">
        <v>45538.48210648148</v>
      </c>
      <c r="C4780" s="11" t="s">
        <v>13790</v>
      </c>
      <c r="D4780" s="12">
        <v>9.0</v>
      </c>
      <c r="E4780" s="10" t="s">
        <v>114</v>
      </c>
      <c r="F4780" s="12">
        <v>2024.0</v>
      </c>
      <c r="G4780" s="13" t="s">
        <v>13791</v>
      </c>
      <c r="H4780" s="14" t="s">
        <v>13792</v>
      </c>
      <c r="I4780" s="12">
        <v>2690790.0</v>
      </c>
      <c r="J4780" s="15" t="str">
        <f t="shared" si="1"/>
        <v>Irrelevant</v>
      </c>
    </row>
    <row r="4781" ht="22.5" customHeight="1">
      <c r="A4781" s="9" t="s">
        <v>13793</v>
      </c>
      <c r="B4781" s="10">
        <v>45652.91270833334</v>
      </c>
      <c r="C4781" s="11" t="s">
        <v>13794</v>
      </c>
      <c r="D4781" s="12">
        <v>12.0</v>
      </c>
      <c r="E4781" s="10" t="s">
        <v>26</v>
      </c>
      <c r="F4781" s="12">
        <v>2024.0</v>
      </c>
      <c r="G4781" s="13" t="s">
        <v>13</v>
      </c>
      <c r="H4781" s="14" t="s">
        <v>13795</v>
      </c>
      <c r="I4781" s="12">
        <v>55.0</v>
      </c>
      <c r="J4781" s="15" t="str">
        <f t="shared" si="1"/>
        <v>Irrelevant</v>
      </c>
    </row>
    <row r="4782" ht="22.5" customHeight="1">
      <c r="A4782" s="9" t="s">
        <v>13796</v>
      </c>
      <c r="B4782" s="10">
        <v>45643.547562534724</v>
      </c>
      <c r="C4782" s="11" t="s">
        <v>13797</v>
      </c>
      <c r="D4782" s="12">
        <v>12.0</v>
      </c>
      <c r="E4782" s="10" t="s">
        <v>26</v>
      </c>
      <c r="F4782" s="12">
        <v>2024.0</v>
      </c>
      <c r="G4782" s="13" t="s">
        <v>13798</v>
      </c>
      <c r="H4782" s="14" t="s">
        <v>13799</v>
      </c>
      <c r="I4782" s="12">
        <v>189499.0</v>
      </c>
      <c r="J4782" s="15" t="str">
        <f t="shared" si="1"/>
        <v>Relevant</v>
      </c>
    </row>
    <row r="4783" ht="22.5" customHeight="1">
      <c r="A4783" s="9" t="s">
        <v>13800</v>
      </c>
      <c r="B4783" s="10">
        <v>45615.47148148148</v>
      </c>
      <c r="C4783" s="11" t="s">
        <v>13801</v>
      </c>
      <c r="D4783" s="12">
        <v>11.0</v>
      </c>
      <c r="E4783" s="10" t="s">
        <v>17</v>
      </c>
      <c r="F4783" s="12">
        <v>2024.0</v>
      </c>
      <c r="G4783" s="13" t="s">
        <v>13</v>
      </c>
      <c r="H4783" s="14" t="s">
        <v>423</v>
      </c>
      <c r="I4783" s="12">
        <v>243.0</v>
      </c>
      <c r="J4783" s="15" t="str">
        <f t="shared" si="1"/>
        <v>Relevant</v>
      </c>
    </row>
    <row r="4784" ht="22.5" customHeight="1">
      <c r="A4784" s="9" t="s">
        <v>13802</v>
      </c>
      <c r="B4784" s="10">
        <v>45596.752430555556</v>
      </c>
      <c r="C4784" s="11" t="s">
        <v>13803</v>
      </c>
      <c r="D4784" s="12">
        <v>10.0</v>
      </c>
      <c r="E4784" s="10" t="s">
        <v>42</v>
      </c>
      <c r="F4784" s="12">
        <v>2024.0</v>
      </c>
      <c r="G4784" s="13" t="s">
        <v>13</v>
      </c>
      <c r="H4784" s="14" t="s">
        <v>124</v>
      </c>
      <c r="I4784" s="12">
        <v>120.0</v>
      </c>
      <c r="J4784" s="15" t="str">
        <f t="shared" si="1"/>
        <v>Relevant</v>
      </c>
    </row>
    <row r="4785" ht="22.5" customHeight="1">
      <c r="A4785" s="9" t="s">
        <v>13804</v>
      </c>
      <c r="B4785" s="10">
        <v>45626.46357638889</v>
      </c>
      <c r="C4785" s="11" t="s">
        <v>13805</v>
      </c>
      <c r="D4785" s="12">
        <v>11.0</v>
      </c>
      <c r="E4785" s="10" t="s">
        <v>17</v>
      </c>
      <c r="F4785" s="12">
        <v>2024.0</v>
      </c>
      <c r="G4785" s="13" t="s">
        <v>13</v>
      </c>
      <c r="H4785" s="14" t="s">
        <v>13806</v>
      </c>
      <c r="I4785" s="12">
        <v>230.0</v>
      </c>
      <c r="J4785" s="15" t="str">
        <f t="shared" si="1"/>
        <v>Irrelevant</v>
      </c>
    </row>
    <row r="4786" ht="22.5" customHeight="1">
      <c r="A4786" s="9" t="s">
        <v>13807</v>
      </c>
      <c r="B4786" s="10">
        <v>45609.84402777778</v>
      </c>
      <c r="C4786" s="11" t="s">
        <v>1044</v>
      </c>
      <c r="D4786" s="12">
        <v>11.0</v>
      </c>
      <c r="E4786" s="10" t="s">
        <v>17</v>
      </c>
      <c r="F4786" s="12">
        <v>2024.0</v>
      </c>
      <c r="G4786" s="13" t="s">
        <v>13</v>
      </c>
      <c r="H4786" s="14" t="s">
        <v>13808</v>
      </c>
      <c r="I4786" s="12">
        <v>195.0</v>
      </c>
      <c r="J4786" s="15" t="str">
        <f t="shared" si="1"/>
        <v>Relevant</v>
      </c>
    </row>
    <row r="4787" ht="22.5" customHeight="1">
      <c r="A4787" s="9" t="s">
        <v>13809</v>
      </c>
      <c r="B4787" s="10">
        <v>45592.937581018516</v>
      </c>
      <c r="C4787" s="11" t="s">
        <v>10498</v>
      </c>
      <c r="D4787" s="12">
        <v>10.0</v>
      </c>
      <c r="E4787" s="10" t="s">
        <v>42</v>
      </c>
      <c r="F4787" s="12">
        <v>2024.0</v>
      </c>
      <c r="G4787" s="13" t="s">
        <v>13</v>
      </c>
      <c r="H4787" s="14" t="s">
        <v>97</v>
      </c>
      <c r="I4787" s="12">
        <v>3230.0</v>
      </c>
      <c r="J4787" s="15" t="str">
        <f t="shared" si="1"/>
        <v>Relevant</v>
      </c>
    </row>
    <row r="4788" ht="22.5" customHeight="1">
      <c r="A4788" s="9" t="s">
        <v>13810</v>
      </c>
      <c r="B4788" s="10">
        <v>45626.326385844906</v>
      </c>
      <c r="C4788" s="11" t="s">
        <v>13811</v>
      </c>
      <c r="D4788" s="12">
        <v>11.0</v>
      </c>
      <c r="E4788" s="10" t="s">
        <v>17</v>
      </c>
      <c r="F4788" s="12">
        <v>2024.0</v>
      </c>
      <c r="G4788" s="13" t="s">
        <v>13812</v>
      </c>
      <c r="H4788" s="14" t="s">
        <v>13813</v>
      </c>
      <c r="I4788" s="12">
        <v>670197.0</v>
      </c>
      <c r="J4788" s="15" t="str">
        <f t="shared" si="1"/>
        <v>Relevant</v>
      </c>
    </row>
    <row r="4789" ht="22.5" customHeight="1">
      <c r="A4789" s="9" t="s">
        <v>13814</v>
      </c>
      <c r="B4789" s="10">
        <v>45612.24773148148</v>
      </c>
      <c r="C4789" s="11" t="s">
        <v>9713</v>
      </c>
      <c r="D4789" s="12">
        <v>11.0</v>
      </c>
      <c r="E4789" s="10" t="s">
        <v>17</v>
      </c>
      <c r="F4789" s="12">
        <v>2024.0</v>
      </c>
      <c r="G4789" s="13" t="s">
        <v>13815</v>
      </c>
      <c r="H4789" s="14" t="s">
        <v>13816</v>
      </c>
      <c r="I4789" s="12">
        <v>8494959.0</v>
      </c>
      <c r="J4789" s="15" t="str">
        <f t="shared" si="1"/>
        <v>Irrelevant</v>
      </c>
    </row>
    <row r="4790" ht="22.5" customHeight="1">
      <c r="A4790" s="9" t="s">
        <v>13817</v>
      </c>
      <c r="B4790" s="10">
        <v>45605.32225694445</v>
      </c>
      <c r="C4790" s="11" t="s">
        <v>13818</v>
      </c>
      <c r="D4790" s="12">
        <v>11.0</v>
      </c>
      <c r="E4790" s="10" t="s">
        <v>17</v>
      </c>
      <c r="F4790" s="12">
        <v>2024.0</v>
      </c>
      <c r="G4790" s="13" t="s">
        <v>13819</v>
      </c>
      <c r="H4790" s="14" t="s">
        <v>13820</v>
      </c>
      <c r="I4790" s="12">
        <v>2083070.0</v>
      </c>
      <c r="J4790" s="15" t="str">
        <f t="shared" si="1"/>
        <v>Relevant</v>
      </c>
    </row>
    <row r="4791" ht="22.5" customHeight="1">
      <c r="A4791" s="9" t="s">
        <v>13821</v>
      </c>
      <c r="B4791" s="10">
        <v>45525.82524305556</v>
      </c>
      <c r="C4791" s="11" t="s">
        <v>13822</v>
      </c>
      <c r="D4791" s="12">
        <v>8.0</v>
      </c>
      <c r="E4791" s="10" t="s">
        <v>167</v>
      </c>
      <c r="F4791" s="12">
        <v>2024.0</v>
      </c>
      <c r="G4791" s="13" t="s">
        <v>13823</v>
      </c>
      <c r="H4791" s="14" t="s">
        <v>13824</v>
      </c>
      <c r="I4791" s="12">
        <v>0.0</v>
      </c>
      <c r="J4791" s="15" t="str">
        <f t="shared" si="1"/>
        <v>Irrelevant</v>
      </c>
    </row>
    <row r="4792" ht="22.5" customHeight="1">
      <c r="A4792" s="9" t="s">
        <v>13825</v>
      </c>
      <c r="B4792" s="10">
        <v>45615.78439814815</v>
      </c>
      <c r="C4792" s="11" t="s">
        <v>13826</v>
      </c>
      <c r="D4792" s="12">
        <v>11.0</v>
      </c>
      <c r="E4792" s="10" t="s">
        <v>17</v>
      </c>
      <c r="F4792" s="12">
        <v>2024.0</v>
      </c>
      <c r="G4792" s="13" t="s">
        <v>13</v>
      </c>
      <c r="H4792" s="14" t="s">
        <v>489</v>
      </c>
      <c r="I4792" s="12">
        <v>246.0</v>
      </c>
      <c r="J4792" s="15" t="str">
        <f t="shared" si="1"/>
        <v>Relevant</v>
      </c>
    </row>
    <row r="4793" ht="22.5" customHeight="1">
      <c r="A4793" s="9" t="s">
        <v>13827</v>
      </c>
      <c r="B4793" s="10">
        <v>45417.58483796296</v>
      </c>
      <c r="C4793" s="11" t="s">
        <v>13828</v>
      </c>
      <c r="D4793" s="12">
        <v>5.0</v>
      </c>
      <c r="E4793" s="10" t="s">
        <v>21</v>
      </c>
      <c r="F4793" s="12">
        <v>2024.0</v>
      </c>
      <c r="G4793" s="13" t="s">
        <v>13829</v>
      </c>
      <c r="H4793" s="14" t="s">
        <v>13830</v>
      </c>
      <c r="I4793" s="12">
        <v>7456164.0</v>
      </c>
      <c r="J4793" s="15" t="str">
        <f t="shared" si="1"/>
        <v>Relevant</v>
      </c>
    </row>
    <row r="4794" ht="22.5" customHeight="1">
      <c r="A4794" s="9" t="s">
        <v>13831</v>
      </c>
      <c r="B4794" s="10">
        <v>45448.37712962963</v>
      </c>
      <c r="C4794" s="11" t="s">
        <v>13832</v>
      </c>
      <c r="D4794" s="12">
        <v>6.0</v>
      </c>
      <c r="E4794" s="10" t="s">
        <v>34</v>
      </c>
      <c r="F4794" s="12">
        <v>2024.0</v>
      </c>
      <c r="G4794" s="13" t="s">
        <v>13</v>
      </c>
      <c r="H4794" s="14" t="s">
        <v>759</v>
      </c>
      <c r="I4794" s="12">
        <v>147.0</v>
      </c>
      <c r="J4794" s="15" t="str">
        <f t="shared" si="1"/>
        <v>Relevant</v>
      </c>
    </row>
    <row r="4795" ht="22.5" customHeight="1">
      <c r="A4795" s="9" t="s">
        <v>13833</v>
      </c>
      <c r="B4795" s="10">
        <v>45438.28090277778</v>
      </c>
      <c r="C4795" s="11" t="s">
        <v>13834</v>
      </c>
      <c r="D4795" s="12">
        <v>5.0</v>
      </c>
      <c r="E4795" s="10" t="s">
        <v>21</v>
      </c>
      <c r="F4795" s="12">
        <v>2024.0</v>
      </c>
      <c r="G4795" s="13" t="s">
        <v>13</v>
      </c>
      <c r="H4795" s="14" t="s">
        <v>1744</v>
      </c>
      <c r="I4795" s="12">
        <v>141.0</v>
      </c>
      <c r="J4795" s="15" t="str">
        <f t="shared" si="1"/>
        <v>Relevant</v>
      </c>
    </row>
    <row r="4796" ht="22.5" customHeight="1">
      <c r="A4796" s="9" t="s">
        <v>13835</v>
      </c>
      <c r="B4796" s="10">
        <v>45614.60738425926</v>
      </c>
      <c r="C4796" s="11" t="s">
        <v>13836</v>
      </c>
      <c r="D4796" s="12">
        <v>11.0</v>
      </c>
      <c r="E4796" s="10" t="s">
        <v>17</v>
      </c>
      <c r="F4796" s="12">
        <v>2024.0</v>
      </c>
      <c r="G4796" s="13" t="s">
        <v>13</v>
      </c>
      <c r="H4796" s="14" t="s">
        <v>423</v>
      </c>
      <c r="I4796" s="12">
        <v>355.0</v>
      </c>
      <c r="J4796" s="15" t="str">
        <f t="shared" si="1"/>
        <v>Relevant</v>
      </c>
    </row>
    <row r="4797" ht="22.5" customHeight="1">
      <c r="A4797" s="9" t="s">
        <v>13837</v>
      </c>
      <c r="B4797" s="10">
        <v>45616.53916666667</v>
      </c>
      <c r="C4797" s="11" t="s">
        <v>13838</v>
      </c>
      <c r="D4797" s="12">
        <v>11.0</v>
      </c>
      <c r="E4797" s="10" t="s">
        <v>17</v>
      </c>
      <c r="F4797" s="12">
        <v>2024.0</v>
      </c>
      <c r="G4797" s="13" t="s">
        <v>13</v>
      </c>
      <c r="H4797" s="14" t="s">
        <v>13839</v>
      </c>
      <c r="I4797" s="12">
        <v>106.0</v>
      </c>
      <c r="J4797" s="15" t="str">
        <f t="shared" si="1"/>
        <v>Relevant</v>
      </c>
    </row>
    <row r="4798" ht="22.5" customHeight="1">
      <c r="A4798" s="9" t="s">
        <v>13840</v>
      </c>
      <c r="B4798" s="10">
        <v>45609.76394675926</v>
      </c>
      <c r="C4798" s="11" t="s">
        <v>13841</v>
      </c>
      <c r="D4798" s="12">
        <v>11.0</v>
      </c>
      <c r="E4798" s="10" t="s">
        <v>17</v>
      </c>
      <c r="F4798" s="12">
        <v>2024.0</v>
      </c>
      <c r="G4798" s="13" t="s">
        <v>13842</v>
      </c>
      <c r="H4798" s="14" t="s">
        <v>13843</v>
      </c>
      <c r="I4798" s="12">
        <v>76952.0</v>
      </c>
      <c r="J4798" s="15" t="str">
        <f t="shared" si="1"/>
        <v>Relevant</v>
      </c>
    </row>
    <row r="4799" ht="22.5" customHeight="1">
      <c r="A4799" s="9" t="s">
        <v>13844</v>
      </c>
      <c r="B4799" s="10">
        <v>45404.66605324074</v>
      </c>
      <c r="C4799" s="11" t="s">
        <v>13845</v>
      </c>
      <c r="D4799" s="12">
        <v>4.0</v>
      </c>
      <c r="E4799" s="10" t="s">
        <v>274</v>
      </c>
      <c r="F4799" s="12">
        <v>2024.0</v>
      </c>
      <c r="G4799" s="13" t="s">
        <v>13</v>
      </c>
      <c r="H4799" s="14" t="s">
        <v>9168</v>
      </c>
      <c r="I4799" s="12">
        <v>12723.0</v>
      </c>
      <c r="J4799" s="15" t="str">
        <f t="shared" si="1"/>
        <v>Relevant</v>
      </c>
    </row>
    <row r="4800" ht="22.5" customHeight="1">
      <c r="A4800" s="9" t="s">
        <v>13846</v>
      </c>
      <c r="B4800" s="10">
        <v>45418.459027777775</v>
      </c>
      <c r="C4800" s="11" t="s">
        <v>8821</v>
      </c>
      <c r="D4800" s="12">
        <v>5.0</v>
      </c>
      <c r="E4800" s="10" t="s">
        <v>21</v>
      </c>
      <c r="F4800" s="12">
        <v>2024.0</v>
      </c>
      <c r="G4800" s="13" t="s">
        <v>13</v>
      </c>
      <c r="H4800" s="14" t="s">
        <v>13847</v>
      </c>
      <c r="I4800" s="12">
        <v>45865.0</v>
      </c>
      <c r="J4800" s="15" t="str">
        <f t="shared" si="1"/>
        <v>Relevant</v>
      </c>
    </row>
    <row r="4801" ht="22.5" customHeight="1">
      <c r="A4801" s="9" t="s">
        <v>13848</v>
      </c>
      <c r="B4801" s="10">
        <v>45649.81072916667</v>
      </c>
      <c r="C4801" s="11" t="s">
        <v>13849</v>
      </c>
      <c r="D4801" s="12">
        <v>12.0</v>
      </c>
      <c r="E4801" s="10" t="s">
        <v>26</v>
      </c>
      <c r="F4801" s="12">
        <v>2024.0</v>
      </c>
      <c r="G4801" s="13" t="s">
        <v>13</v>
      </c>
      <c r="H4801" s="14" t="s">
        <v>13850</v>
      </c>
      <c r="I4801" s="12">
        <v>1082.0</v>
      </c>
      <c r="J4801" s="15" t="str">
        <f t="shared" si="1"/>
        <v>Relevant</v>
      </c>
    </row>
    <row r="4802" ht="22.5" customHeight="1">
      <c r="A4802" s="9" t="s">
        <v>13851</v>
      </c>
      <c r="B4802" s="10">
        <v>45608.83971064815</v>
      </c>
      <c r="C4802" s="11" t="s">
        <v>13852</v>
      </c>
      <c r="D4802" s="12">
        <v>11.0</v>
      </c>
      <c r="E4802" s="10" t="s">
        <v>17</v>
      </c>
      <c r="F4802" s="12">
        <v>2024.0</v>
      </c>
      <c r="G4802" s="13" t="s">
        <v>13853</v>
      </c>
      <c r="H4802" s="14" t="s">
        <v>13854</v>
      </c>
      <c r="I4802" s="12">
        <v>29566.0</v>
      </c>
      <c r="J4802" s="15" t="str">
        <f t="shared" si="1"/>
        <v>Relevant</v>
      </c>
    </row>
    <row r="4803" ht="22.5" customHeight="1">
      <c r="A4803" s="9" t="s">
        <v>13855</v>
      </c>
      <c r="B4803" s="10">
        <v>45394.665347222224</v>
      </c>
      <c r="C4803" s="11" t="s">
        <v>13856</v>
      </c>
      <c r="D4803" s="12">
        <v>4.0</v>
      </c>
      <c r="E4803" s="10" t="s">
        <v>274</v>
      </c>
      <c r="F4803" s="12">
        <v>2024.0</v>
      </c>
      <c r="G4803" s="13" t="s">
        <v>13857</v>
      </c>
      <c r="H4803" s="14" t="s">
        <v>13858</v>
      </c>
      <c r="I4803" s="12">
        <v>2850745.0</v>
      </c>
      <c r="J4803" s="15" t="str">
        <f t="shared" si="1"/>
        <v>Relevant</v>
      </c>
    </row>
    <row r="4804" ht="22.5" customHeight="1">
      <c r="A4804" s="9" t="s">
        <v>13859</v>
      </c>
      <c r="B4804" s="10">
        <v>45616.741319444445</v>
      </c>
      <c r="C4804" s="11" t="s">
        <v>13860</v>
      </c>
      <c r="D4804" s="12">
        <v>11.0</v>
      </c>
      <c r="E4804" s="10" t="s">
        <v>17</v>
      </c>
      <c r="F4804" s="12">
        <v>2024.0</v>
      </c>
      <c r="G4804" s="13" t="s">
        <v>13</v>
      </c>
      <c r="H4804" s="14" t="s">
        <v>13861</v>
      </c>
      <c r="I4804" s="12">
        <v>121634.0</v>
      </c>
      <c r="J4804" s="15" t="str">
        <f t="shared" si="1"/>
        <v>Relevant</v>
      </c>
    </row>
    <row r="4805" ht="22.5" customHeight="1">
      <c r="A4805" s="9" t="s">
        <v>13862</v>
      </c>
      <c r="B4805" s="10">
        <v>45547.222413564814</v>
      </c>
      <c r="C4805" s="11" t="s">
        <v>13863</v>
      </c>
      <c r="D4805" s="12">
        <v>9.0</v>
      </c>
      <c r="E4805" s="10" t="s">
        <v>114</v>
      </c>
      <c r="F4805" s="12">
        <v>2024.0</v>
      </c>
      <c r="G4805" s="13" t="s">
        <v>13864</v>
      </c>
      <c r="H4805" s="14" t="s">
        <v>13865</v>
      </c>
      <c r="I4805" s="12">
        <v>1.0742944E7</v>
      </c>
      <c r="J4805" s="15" t="str">
        <f t="shared" si="1"/>
        <v>Irrelevant</v>
      </c>
    </row>
    <row r="4806" ht="22.5" customHeight="1">
      <c r="A4806" s="9" t="s">
        <v>13866</v>
      </c>
      <c r="B4806" s="10">
        <v>45696.741481481484</v>
      </c>
      <c r="C4806" s="11" t="s">
        <v>13867</v>
      </c>
      <c r="D4806" s="12">
        <v>2.0</v>
      </c>
      <c r="E4806" s="10" t="s">
        <v>12</v>
      </c>
      <c r="F4806" s="12">
        <v>2025.0</v>
      </c>
      <c r="G4806" s="13" t="s">
        <v>13</v>
      </c>
      <c r="H4806" s="14" t="s">
        <v>14</v>
      </c>
      <c r="I4806" s="12">
        <v>105.0</v>
      </c>
      <c r="J4806" s="15" t="str">
        <f t="shared" si="1"/>
        <v>Relevant</v>
      </c>
    </row>
    <row r="4807" ht="22.5" customHeight="1">
      <c r="A4807" s="9" t="s">
        <v>13868</v>
      </c>
      <c r="B4807" s="10">
        <v>45486.36451388889</v>
      </c>
      <c r="C4807" s="11" t="s">
        <v>1331</v>
      </c>
      <c r="D4807" s="12">
        <v>7.0</v>
      </c>
      <c r="E4807" s="10" t="s">
        <v>55</v>
      </c>
      <c r="F4807" s="12">
        <v>2024.0</v>
      </c>
      <c r="G4807" s="13" t="s">
        <v>13869</v>
      </c>
      <c r="H4807" s="14" t="s">
        <v>13870</v>
      </c>
      <c r="I4807" s="12">
        <v>2349586.0</v>
      </c>
      <c r="J4807" s="15" t="str">
        <f t="shared" si="1"/>
        <v>Irrelevant</v>
      </c>
    </row>
    <row r="4808" ht="22.5" customHeight="1">
      <c r="A4808" s="9" t="s">
        <v>13871</v>
      </c>
      <c r="B4808" s="10">
        <v>45644.36436342593</v>
      </c>
      <c r="C4808" s="11" t="s">
        <v>13872</v>
      </c>
      <c r="D4808" s="12">
        <v>12.0</v>
      </c>
      <c r="E4808" s="10" t="s">
        <v>26</v>
      </c>
      <c r="F4808" s="12">
        <v>2024.0</v>
      </c>
      <c r="G4808" s="13" t="s">
        <v>13873</v>
      </c>
      <c r="H4808" s="14" t="s">
        <v>13874</v>
      </c>
      <c r="I4808" s="12">
        <v>2221.0</v>
      </c>
      <c r="J4808" s="15" t="str">
        <f t="shared" si="1"/>
        <v>Relevant</v>
      </c>
    </row>
    <row r="4809" ht="22.5" customHeight="1">
      <c r="A4809" s="9" t="s">
        <v>13875</v>
      </c>
      <c r="B4809" s="10">
        <v>45457.414375</v>
      </c>
      <c r="C4809" s="11" t="s">
        <v>13876</v>
      </c>
      <c r="D4809" s="12">
        <v>6.0</v>
      </c>
      <c r="E4809" s="10" t="s">
        <v>34</v>
      </c>
      <c r="F4809" s="12">
        <v>2024.0</v>
      </c>
      <c r="G4809" s="13" t="s">
        <v>13</v>
      </c>
      <c r="H4809" s="14" t="s">
        <v>13877</v>
      </c>
      <c r="I4809" s="12">
        <v>299.0</v>
      </c>
      <c r="J4809" s="15" t="str">
        <f t="shared" si="1"/>
        <v>Relevant</v>
      </c>
    </row>
    <row r="4810" ht="22.5" customHeight="1">
      <c r="A4810" s="9" t="s">
        <v>13878</v>
      </c>
      <c r="B4810" s="10">
        <v>45696.89734953704</v>
      </c>
      <c r="C4810" s="11" t="s">
        <v>13879</v>
      </c>
      <c r="D4810" s="12">
        <v>2.0</v>
      </c>
      <c r="E4810" s="10" t="s">
        <v>12</v>
      </c>
      <c r="F4810" s="12">
        <v>2025.0</v>
      </c>
      <c r="G4810" s="13" t="s">
        <v>13</v>
      </c>
      <c r="H4810" s="14" t="s">
        <v>14</v>
      </c>
      <c r="I4810" s="12">
        <v>53.0</v>
      </c>
      <c r="J4810" s="15" t="str">
        <f t="shared" si="1"/>
        <v>Relevant</v>
      </c>
    </row>
    <row r="4811" ht="22.5" customHeight="1">
      <c r="A4811" s="9" t="s">
        <v>13880</v>
      </c>
      <c r="B4811" s="10">
        <v>45614.6159837963</v>
      </c>
      <c r="C4811" s="11" t="s">
        <v>13881</v>
      </c>
      <c r="D4811" s="12">
        <v>11.0</v>
      </c>
      <c r="E4811" s="10" t="s">
        <v>17</v>
      </c>
      <c r="F4811" s="12">
        <v>2024.0</v>
      </c>
      <c r="G4811" s="13" t="s">
        <v>13</v>
      </c>
      <c r="H4811" s="14" t="s">
        <v>67</v>
      </c>
      <c r="I4811" s="12">
        <v>246.0</v>
      </c>
      <c r="J4811" s="15" t="str">
        <f t="shared" si="1"/>
        <v>Relevant</v>
      </c>
    </row>
    <row r="4812" ht="22.5" customHeight="1">
      <c r="A4812" s="9" t="s">
        <v>13882</v>
      </c>
      <c r="B4812" s="10">
        <v>45522.77581018519</v>
      </c>
      <c r="C4812" s="11" t="s">
        <v>13883</v>
      </c>
      <c r="D4812" s="12">
        <v>8.0</v>
      </c>
      <c r="E4812" s="10" t="s">
        <v>167</v>
      </c>
      <c r="F4812" s="12">
        <v>2024.0</v>
      </c>
      <c r="G4812" s="13" t="s">
        <v>13</v>
      </c>
      <c r="H4812" s="14" t="s">
        <v>13884</v>
      </c>
      <c r="I4812" s="12">
        <v>7.0</v>
      </c>
      <c r="J4812" s="15" t="str">
        <f t="shared" si="1"/>
        <v>Relevant</v>
      </c>
    </row>
    <row r="4813" ht="22.5" customHeight="1">
      <c r="A4813" s="9" t="s">
        <v>13885</v>
      </c>
      <c r="B4813" s="10">
        <v>45529.43785879629</v>
      </c>
      <c r="C4813" s="11" t="s">
        <v>13886</v>
      </c>
      <c r="D4813" s="12">
        <v>8.0</v>
      </c>
      <c r="E4813" s="10" t="s">
        <v>167</v>
      </c>
      <c r="F4813" s="12">
        <v>2024.0</v>
      </c>
      <c r="G4813" s="13" t="s">
        <v>13887</v>
      </c>
      <c r="H4813" s="14" t="s">
        <v>13888</v>
      </c>
      <c r="I4813" s="12">
        <v>2726118.0</v>
      </c>
      <c r="J4813" s="15" t="str">
        <f t="shared" si="1"/>
        <v>Irrelevant</v>
      </c>
    </row>
    <row r="4814" ht="22.5" customHeight="1">
      <c r="A4814" s="9" t="s">
        <v>13889</v>
      </c>
      <c r="B4814" s="10">
        <v>45408.43958333333</v>
      </c>
      <c r="C4814" s="11" t="s">
        <v>2848</v>
      </c>
      <c r="D4814" s="12">
        <v>4.0</v>
      </c>
      <c r="E4814" s="10" t="s">
        <v>274</v>
      </c>
      <c r="F4814" s="12">
        <v>2024.0</v>
      </c>
      <c r="G4814" s="13" t="s">
        <v>13890</v>
      </c>
      <c r="H4814" s="14" t="s">
        <v>13891</v>
      </c>
      <c r="I4814" s="12">
        <v>1304514.0</v>
      </c>
      <c r="J4814" s="15" t="str">
        <f t="shared" si="1"/>
        <v>Irrelevant</v>
      </c>
    </row>
    <row r="4815" ht="22.5" customHeight="1">
      <c r="A4815" s="9" t="s">
        <v>13892</v>
      </c>
      <c r="B4815" s="10">
        <v>45648.39952546296</v>
      </c>
      <c r="C4815" s="11" t="s">
        <v>13893</v>
      </c>
      <c r="D4815" s="12">
        <v>12.0</v>
      </c>
      <c r="E4815" s="10" t="s">
        <v>26</v>
      </c>
      <c r="F4815" s="12">
        <v>2024.0</v>
      </c>
      <c r="G4815" s="13" t="s">
        <v>13894</v>
      </c>
      <c r="H4815" s="14" t="s">
        <v>13895</v>
      </c>
      <c r="I4815" s="12">
        <v>221816.0</v>
      </c>
      <c r="J4815" s="15" t="str">
        <f t="shared" si="1"/>
        <v>Relevant</v>
      </c>
    </row>
    <row r="4816" ht="22.5" customHeight="1">
      <c r="A4816" s="9" t="s">
        <v>13896</v>
      </c>
      <c r="B4816" s="10">
        <v>45591.75784722222</v>
      </c>
      <c r="C4816" s="11" t="s">
        <v>13897</v>
      </c>
      <c r="D4816" s="12">
        <v>10.0</v>
      </c>
      <c r="E4816" s="10" t="s">
        <v>42</v>
      </c>
      <c r="F4816" s="12">
        <v>2024.0</v>
      </c>
      <c r="G4816" s="13" t="s">
        <v>13</v>
      </c>
      <c r="H4816" s="14" t="s">
        <v>131</v>
      </c>
      <c r="I4816" s="12">
        <v>0.0</v>
      </c>
      <c r="J4816" s="15" t="str">
        <f t="shared" si="1"/>
        <v>Relevant</v>
      </c>
    </row>
    <row r="4817" ht="22.5" customHeight="1">
      <c r="A4817" s="9" t="s">
        <v>13898</v>
      </c>
      <c r="B4817" s="10">
        <v>45618.70210648148</v>
      </c>
      <c r="C4817" s="11" t="s">
        <v>13899</v>
      </c>
      <c r="D4817" s="12">
        <v>11.0</v>
      </c>
      <c r="E4817" s="10" t="s">
        <v>17</v>
      </c>
      <c r="F4817" s="12">
        <v>2024.0</v>
      </c>
      <c r="G4817" s="13" t="s">
        <v>13</v>
      </c>
      <c r="H4817" s="14" t="s">
        <v>965</v>
      </c>
      <c r="I4817" s="12">
        <v>200.0</v>
      </c>
      <c r="J4817" s="15" t="str">
        <f t="shared" si="1"/>
        <v>Relevant</v>
      </c>
    </row>
    <row r="4818" ht="22.5" customHeight="1">
      <c r="A4818" s="9" t="s">
        <v>13900</v>
      </c>
      <c r="B4818" s="10">
        <v>45599.85487268519</v>
      </c>
      <c r="C4818" s="11" t="s">
        <v>13901</v>
      </c>
      <c r="D4818" s="12">
        <v>11.0</v>
      </c>
      <c r="E4818" s="10" t="s">
        <v>17</v>
      </c>
      <c r="F4818" s="12">
        <v>2024.0</v>
      </c>
      <c r="G4818" s="13" t="s">
        <v>13</v>
      </c>
      <c r="H4818" s="14" t="s">
        <v>131</v>
      </c>
      <c r="I4818" s="12">
        <v>37.0</v>
      </c>
      <c r="J4818" s="15" t="str">
        <f t="shared" si="1"/>
        <v>Relevant</v>
      </c>
    </row>
    <row r="4819" ht="22.5" customHeight="1">
      <c r="A4819" s="9" t="s">
        <v>13902</v>
      </c>
      <c r="B4819" s="10">
        <v>45585.642760462964</v>
      </c>
      <c r="C4819" s="11" t="s">
        <v>13903</v>
      </c>
      <c r="D4819" s="12">
        <v>10.0</v>
      </c>
      <c r="E4819" s="10" t="s">
        <v>42</v>
      </c>
      <c r="F4819" s="12">
        <v>2024.0</v>
      </c>
      <c r="G4819" s="13" t="s">
        <v>13904</v>
      </c>
      <c r="H4819" s="14" t="s">
        <v>13905</v>
      </c>
      <c r="I4819" s="12">
        <v>2257.0</v>
      </c>
      <c r="J4819" s="15" t="str">
        <f t="shared" si="1"/>
        <v>Relevant</v>
      </c>
    </row>
    <row r="4820" ht="22.5" customHeight="1">
      <c r="A4820" s="9" t="s">
        <v>13906</v>
      </c>
      <c r="B4820" s="10">
        <v>45593.31787037037</v>
      </c>
      <c r="C4820" s="11" t="s">
        <v>13907</v>
      </c>
      <c r="D4820" s="12">
        <v>10.0</v>
      </c>
      <c r="E4820" s="10" t="s">
        <v>42</v>
      </c>
      <c r="F4820" s="12">
        <v>2024.0</v>
      </c>
      <c r="G4820" s="13" t="s">
        <v>13</v>
      </c>
      <c r="H4820" s="14" t="s">
        <v>2011</v>
      </c>
      <c r="I4820" s="12">
        <v>2266.0</v>
      </c>
      <c r="J4820" s="15" t="str">
        <f t="shared" si="1"/>
        <v>Relevant</v>
      </c>
    </row>
    <row r="4821" ht="22.5" customHeight="1">
      <c r="A4821" s="9" t="s">
        <v>13908</v>
      </c>
      <c r="B4821" s="10">
        <v>45706.495462962965</v>
      </c>
      <c r="C4821" s="11" t="s">
        <v>13909</v>
      </c>
      <c r="D4821" s="12">
        <v>2.0</v>
      </c>
      <c r="E4821" s="10" t="s">
        <v>12</v>
      </c>
      <c r="F4821" s="12">
        <v>2025.0</v>
      </c>
      <c r="G4821" s="13" t="s">
        <v>13</v>
      </c>
      <c r="H4821" s="14" t="s">
        <v>13910</v>
      </c>
      <c r="I4821" s="12">
        <v>16420.0</v>
      </c>
      <c r="J4821" s="15" t="str">
        <f t="shared" si="1"/>
        <v>Relevant</v>
      </c>
    </row>
    <row r="4822" ht="22.5" customHeight="1">
      <c r="A4822" s="9" t="s">
        <v>13911</v>
      </c>
      <c r="B4822" s="10">
        <v>45631.97557870371</v>
      </c>
      <c r="C4822" s="11" t="s">
        <v>13912</v>
      </c>
      <c r="D4822" s="12">
        <v>12.0</v>
      </c>
      <c r="E4822" s="10" t="s">
        <v>26</v>
      </c>
      <c r="F4822" s="12">
        <v>2024.0</v>
      </c>
      <c r="G4822" s="13" t="s">
        <v>13</v>
      </c>
      <c r="H4822" s="14" t="s">
        <v>514</v>
      </c>
      <c r="I4822" s="12">
        <v>3452.0</v>
      </c>
      <c r="J4822" s="15" t="str">
        <f t="shared" si="1"/>
        <v>Relevant</v>
      </c>
    </row>
    <row r="4823" ht="22.5" customHeight="1">
      <c r="A4823" s="9" t="s">
        <v>13913</v>
      </c>
      <c r="B4823" s="10">
        <v>45646.39230324074</v>
      </c>
      <c r="C4823" s="11" t="s">
        <v>13914</v>
      </c>
      <c r="D4823" s="12">
        <v>12.0</v>
      </c>
      <c r="E4823" s="10" t="s">
        <v>26</v>
      </c>
      <c r="F4823" s="12">
        <v>2024.0</v>
      </c>
      <c r="G4823" s="13" t="s">
        <v>13</v>
      </c>
      <c r="H4823" s="14" t="s">
        <v>9223</v>
      </c>
      <c r="I4823" s="12">
        <v>1247.0</v>
      </c>
      <c r="J4823" s="15" t="str">
        <f t="shared" si="1"/>
        <v>Irrelevant</v>
      </c>
    </row>
    <row r="4824" ht="22.5" customHeight="1">
      <c r="A4824" s="9" t="s">
        <v>13915</v>
      </c>
      <c r="B4824" s="10">
        <v>45744.11158827546</v>
      </c>
      <c r="C4824" s="11" t="s">
        <v>13916</v>
      </c>
      <c r="D4824" s="12">
        <v>3.0</v>
      </c>
      <c r="E4824" s="10" t="s">
        <v>59</v>
      </c>
      <c r="F4824" s="12">
        <v>2025.0</v>
      </c>
      <c r="G4824" s="13" t="s">
        <v>13917</v>
      </c>
      <c r="H4824" s="14" t="s">
        <v>13918</v>
      </c>
      <c r="I4824" s="12">
        <v>9538700.0</v>
      </c>
      <c r="J4824" s="15" t="str">
        <f t="shared" si="1"/>
        <v>Irrelevant</v>
      </c>
    </row>
    <row r="4825" ht="22.5" customHeight="1">
      <c r="A4825" s="9" t="s">
        <v>13919</v>
      </c>
      <c r="B4825" s="10">
        <v>45742.82747685185</v>
      </c>
      <c r="C4825" s="11" t="s">
        <v>13920</v>
      </c>
      <c r="D4825" s="12">
        <v>3.0</v>
      </c>
      <c r="E4825" s="10" t="s">
        <v>59</v>
      </c>
      <c r="F4825" s="12">
        <v>2025.0</v>
      </c>
      <c r="G4825" s="13" t="s">
        <v>13</v>
      </c>
      <c r="H4825" s="14" t="s">
        <v>204</v>
      </c>
      <c r="I4825" s="12">
        <v>849.0</v>
      </c>
      <c r="J4825" s="15" t="str">
        <f t="shared" si="1"/>
        <v>Relevant</v>
      </c>
    </row>
    <row r="4826" ht="22.5" customHeight="1">
      <c r="A4826" s="9" t="s">
        <v>13921</v>
      </c>
      <c r="B4826" s="10">
        <v>45517.74283564815</v>
      </c>
      <c r="C4826" s="11" t="s">
        <v>541</v>
      </c>
      <c r="D4826" s="12">
        <v>8.0</v>
      </c>
      <c r="E4826" s="10" t="s">
        <v>167</v>
      </c>
      <c r="F4826" s="12">
        <v>2024.0</v>
      </c>
      <c r="G4826" s="13" t="s">
        <v>13922</v>
      </c>
      <c r="H4826" s="14" t="s">
        <v>13923</v>
      </c>
      <c r="I4826" s="12">
        <v>161381.0</v>
      </c>
      <c r="J4826" s="15" t="str">
        <f t="shared" si="1"/>
        <v>Irrelevant</v>
      </c>
    </row>
    <row r="4827" ht="22.5" customHeight="1">
      <c r="A4827" s="9" t="s">
        <v>13924</v>
      </c>
      <c r="B4827" s="10">
        <v>45618.89349537037</v>
      </c>
      <c r="C4827" s="11" t="s">
        <v>13925</v>
      </c>
      <c r="D4827" s="12">
        <v>11.0</v>
      </c>
      <c r="E4827" s="10" t="s">
        <v>17</v>
      </c>
      <c r="F4827" s="12">
        <v>2024.0</v>
      </c>
      <c r="G4827" s="13" t="s">
        <v>13</v>
      </c>
      <c r="H4827" s="14" t="s">
        <v>13926</v>
      </c>
      <c r="I4827" s="12">
        <v>246.0</v>
      </c>
      <c r="J4827" s="15" t="str">
        <f t="shared" si="1"/>
        <v>Relevant</v>
      </c>
    </row>
    <row r="4828" ht="22.5" customHeight="1">
      <c r="A4828" s="9" t="s">
        <v>13927</v>
      </c>
      <c r="B4828" s="10">
        <v>45592.92255787037</v>
      </c>
      <c r="C4828" s="11" t="s">
        <v>13928</v>
      </c>
      <c r="D4828" s="12">
        <v>10.0</v>
      </c>
      <c r="E4828" s="10" t="s">
        <v>42</v>
      </c>
      <c r="F4828" s="12">
        <v>2024.0</v>
      </c>
      <c r="G4828" s="13" t="s">
        <v>13</v>
      </c>
      <c r="H4828" s="14" t="s">
        <v>97</v>
      </c>
      <c r="I4828" s="12">
        <v>201.0</v>
      </c>
      <c r="J4828" s="15" t="str">
        <f t="shared" si="1"/>
        <v>Relevant</v>
      </c>
    </row>
    <row r="4829" ht="22.5" customHeight="1">
      <c r="A4829" s="9" t="s">
        <v>13929</v>
      </c>
      <c r="B4829" s="10">
        <v>45614.82347222222</v>
      </c>
      <c r="C4829" s="11" t="s">
        <v>13930</v>
      </c>
      <c r="D4829" s="12">
        <v>11.0</v>
      </c>
      <c r="E4829" s="10" t="s">
        <v>17</v>
      </c>
      <c r="F4829" s="12">
        <v>2024.0</v>
      </c>
      <c r="G4829" s="13" t="s">
        <v>13</v>
      </c>
      <c r="H4829" s="14" t="s">
        <v>31</v>
      </c>
      <c r="I4829" s="12">
        <v>19.0</v>
      </c>
      <c r="J4829" s="15" t="str">
        <f t="shared" si="1"/>
        <v>Relevant</v>
      </c>
    </row>
    <row r="4830" ht="22.5" customHeight="1">
      <c r="A4830" s="9" t="s">
        <v>13931</v>
      </c>
      <c r="B4830" s="10">
        <v>45602.09542824074</v>
      </c>
      <c r="C4830" s="11" t="s">
        <v>13932</v>
      </c>
      <c r="D4830" s="12">
        <v>11.0</v>
      </c>
      <c r="E4830" s="10" t="s">
        <v>17</v>
      </c>
      <c r="F4830" s="12">
        <v>2024.0</v>
      </c>
      <c r="G4830" s="13" t="s">
        <v>13</v>
      </c>
      <c r="H4830" s="14" t="s">
        <v>13933</v>
      </c>
      <c r="I4830" s="12">
        <v>10852.0</v>
      </c>
      <c r="J4830" s="15" t="str">
        <f t="shared" si="1"/>
        <v>Relevant</v>
      </c>
    </row>
    <row r="4831" ht="22.5" customHeight="1">
      <c r="A4831" s="9" t="s">
        <v>13934</v>
      </c>
      <c r="B4831" s="10">
        <v>45732.98197916667</v>
      </c>
      <c r="C4831" s="11" t="s">
        <v>13935</v>
      </c>
      <c r="D4831" s="12">
        <v>3.0</v>
      </c>
      <c r="E4831" s="10" t="s">
        <v>59</v>
      </c>
      <c r="F4831" s="12">
        <v>2025.0</v>
      </c>
      <c r="G4831" s="13" t="s">
        <v>13</v>
      </c>
      <c r="H4831" s="14" t="s">
        <v>13936</v>
      </c>
      <c r="I4831" s="12">
        <v>5414.0</v>
      </c>
      <c r="J4831" s="15" t="str">
        <f t="shared" si="1"/>
        <v>Relevant</v>
      </c>
    </row>
    <row r="4832" ht="22.5" customHeight="1">
      <c r="A4832" s="9" t="s">
        <v>13937</v>
      </c>
      <c r="B4832" s="10">
        <v>45625.65489583334</v>
      </c>
      <c r="C4832" s="11" t="s">
        <v>13938</v>
      </c>
      <c r="D4832" s="12">
        <v>11.0</v>
      </c>
      <c r="E4832" s="10" t="s">
        <v>17</v>
      </c>
      <c r="F4832" s="12">
        <v>2024.0</v>
      </c>
      <c r="G4832" s="13" t="s">
        <v>13</v>
      </c>
      <c r="H4832" s="14" t="s">
        <v>13939</v>
      </c>
      <c r="I4832" s="12">
        <v>132.0</v>
      </c>
      <c r="J4832" s="15" t="str">
        <f t="shared" si="1"/>
        <v>Irrelevant</v>
      </c>
    </row>
    <row r="4833" ht="22.5" customHeight="1">
      <c r="A4833" s="9" t="s">
        <v>13940</v>
      </c>
      <c r="B4833" s="10">
        <v>45579.88627314815</v>
      </c>
      <c r="C4833" s="11" t="s">
        <v>13941</v>
      </c>
      <c r="D4833" s="12">
        <v>10.0</v>
      </c>
      <c r="E4833" s="10" t="s">
        <v>42</v>
      </c>
      <c r="F4833" s="12">
        <v>2024.0</v>
      </c>
      <c r="G4833" s="13" t="s">
        <v>13</v>
      </c>
      <c r="H4833" s="14" t="s">
        <v>642</v>
      </c>
      <c r="I4833" s="12">
        <v>846.0</v>
      </c>
      <c r="J4833" s="15" t="str">
        <f t="shared" si="1"/>
        <v>Relevant</v>
      </c>
    </row>
    <row r="4834" ht="22.5" customHeight="1">
      <c r="A4834" s="9" t="s">
        <v>13942</v>
      </c>
      <c r="B4834" s="10">
        <v>45553.70414351852</v>
      </c>
      <c r="C4834" s="11" t="s">
        <v>13943</v>
      </c>
      <c r="D4834" s="12">
        <v>9.0</v>
      </c>
      <c r="E4834" s="10" t="s">
        <v>114</v>
      </c>
      <c r="F4834" s="12">
        <v>2024.0</v>
      </c>
      <c r="G4834" s="13" t="s">
        <v>13944</v>
      </c>
      <c r="H4834" s="14" t="s">
        <v>13945</v>
      </c>
      <c r="I4834" s="12">
        <v>7170.0</v>
      </c>
      <c r="J4834" s="15" t="str">
        <f t="shared" si="1"/>
        <v>Irrelevant</v>
      </c>
    </row>
    <row r="4835" ht="22.5" customHeight="1">
      <c r="A4835" s="9" t="s">
        <v>13946</v>
      </c>
      <c r="B4835" s="10">
        <v>45617.48390046296</v>
      </c>
      <c r="C4835" s="11" t="s">
        <v>13947</v>
      </c>
      <c r="D4835" s="12">
        <v>11.0</v>
      </c>
      <c r="E4835" s="10" t="s">
        <v>17</v>
      </c>
      <c r="F4835" s="12">
        <v>2024.0</v>
      </c>
      <c r="G4835" s="13" t="s">
        <v>13948</v>
      </c>
      <c r="H4835" s="14" t="s">
        <v>13949</v>
      </c>
      <c r="I4835" s="12">
        <v>288406.0</v>
      </c>
      <c r="J4835" s="15" t="str">
        <f t="shared" si="1"/>
        <v>Relevant</v>
      </c>
    </row>
    <row r="4836" ht="22.5" customHeight="1">
      <c r="A4836" s="9" t="s">
        <v>13950</v>
      </c>
      <c r="B4836" s="10">
        <v>45583.40871527778</v>
      </c>
      <c r="C4836" s="11" t="s">
        <v>13951</v>
      </c>
      <c r="D4836" s="12">
        <v>10.0</v>
      </c>
      <c r="E4836" s="10" t="s">
        <v>42</v>
      </c>
      <c r="F4836" s="12">
        <v>2024.0</v>
      </c>
      <c r="G4836" s="13" t="s">
        <v>13952</v>
      </c>
      <c r="H4836" s="14" t="s">
        <v>13953</v>
      </c>
      <c r="I4836" s="12">
        <v>218757.0</v>
      </c>
      <c r="J4836" s="15" t="str">
        <f t="shared" si="1"/>
        <v>Relevant</v>
      </c>
    </row>
    <row r="4837" ht="22.5" customHeight="1">
      <c r="A4837" s="9" t="s">
        <v>13954</v>
      </c>
      <c r="B4837" s="10">
        <v>45721.81180555555</v>
      </c>
      <c r="C4837" s="11" t="s">
        <v>13955</v>
      </c>
      <c r="D4837" s="12">
        <v>3.0</v>
      </c>
      <c r="E4837" s="10" t="s">
        <v>59</v>
      </c>
      <c r="F4837" s="12">
        <v>2025.0</v>
      </c>
      <c r="G4837" s="13" t="s">
        <v>13956</v>
      </c>
      <c r="H4837" s="14" t="s">
        <v>13957</v>
      </c>
      <c r="I4837" s="12">
        <v>0.0</v>
      </c>
      <c r="J4837" s="15" t="str">
        <f t="shared" si="1"/>
        <v>Irrelevant</v>
      </c>
    </row>
    <row r="4838" ht="22.5" customHeight="1">
      <c r="A4838" s="9" t="s">
        <v>13958</v>
      </c>
      <c r="B4838" s="10">
        <v>45621.710173611114</v>
      </c>
      <c r="C4838" s="11" t="s">
        <v>8923</v>
      </c>
      <c r="D4838" s="12">
        <v>11.0</v>
      </c>
      <c r="E4838" s="10" t="s">
        <v>17</v>
      </c>
      <c r="F4838" s="12">
        <v>2024.0</v>
      </c>
      <c r="G4838" s="13" t="s">
        <v>13</v>
      </c>
      <c r="H4838" s="14" t="s">
        <v>220</v>
      </c>
      <c r="I4838" s="12">
        <v>36.0</v>
      </c>
      <c r="J4838" s="15" t="str">
        <f t="shared" si="1"/>
        <v>Relevant</v>
      </c>
    </row>
    <row r="4839" ht="22.5" customHeight="1">
      <c r="A4839" s="9" t="s">
        <v>13959</v>
      </c>
      <c r="B4839" s="10">
        <v>45593.394837962966</v>
      </c>
      <c r="C4839" s="11" t="s">
        <v>13960</v>
      </c>
      <c r="D4839" s="12">
        <v>10.0</v>
      </c>
      <c r="E4839" s="10" t="s">
        <v>42</v>
      </c>
      <c r="F4839" s="12">
        <v>2024.0</v>
      </c>
      <c r="G4839" s="13" t="s">
        <v>13</v>
      </c>
      <c r="H4839" s="14" t="s">
        <v>9085</v>
      </c>
      <c r="I4839" s="12">
        <v>91.0</v>
      </c>
      <c r="J4839" s="15" t="str">
        <f t="shared" si="1"/>
        <v>Irrelevant</v>
      </c>
    </row>
    <row r="4840" ht="22.5" customHeight="1">
      <c r="A4840" s="9" t="s">
        <v>13961</v>
      </c>
      <c r="B4840" s="10">
        <v>45653.39960648148</v>
      </c>
      <c r="C4840" s="11" t="s">
        <v>12488</v>
      </c>
      <c r="D4840" s="12">
        <v>12.0</v>
      </c>
      <c r="E4840" s="10" t="s">
        <v>26</v>
      </c>
      <c r="F4840" s="12">
        <v>2024.0</v>
      </c>
      <c r="G4840" s="13" t="s">
        <v>13</v>
      </c>
      <c r="H4840" s="14" t="s">
        <v>2976</v>
      </c>
      <c r="I4840" s="12">
        <v>36819.0</v>
      </c>
      <c r="J4840" s="15" t="str">
        <f t="shared" si="1"/>
        <v>Irrelevant</v>
      </c>
    </row>
    <row r="4841" ht="22.5" customHeight="1">
      <c r="A4841" s="9" t="s">
        <v>13962</v>
      </c>
      <c r="B4841" s="10">
        <v>45610.393217592595</v>
      </c>
      <c r="C4841" s="11" t="s">
        <v>13963</v>
      </c>
      <c r="D4841" s="12">
        <v>11.0</v>
      </c>
      <c r="E4841" s="10" t="s">
        <v>17</v>
      </c>
      <c r="F4841" s="12">
        <v>2024.0</v>
      </c>
      <c r="G4841" s="13" t="s">
        <v>13</v>
      </c>
      <c r="H4841" s="14" t="s">
        <v>13964</v>
      </c>
      <c r="I4841" s="12">
        <v>607317.0</v>
      </c>
      <c r="J4841" s="15" t="str">
        <f t="shared" si="1"/>
        <v>Relevant</v>
      </c>
    </row>
    <row r="4842" ht="22.5" customHeight="1">
      <c r="A4842" s="9" t="s">
        <v>13965</v>
      </c>
      <c r="B4842" s="10">
        <v>45597.7887962963</v>
      </c>
      <c r="C4842" s="11" t="s">
        <v>13966</v>
      </c>
      <c r="D4842" s="12">
        <v>11.0</v>
      </c>
      <c r="E4842" s="10" t="s">
        <v>17</v>
      </c>
      <c r="F4842" s="12">
        <v>2024.0</v>
      </c>
      <c r="G4842" s="13" t="s">
        <v>13</v>
      </c>
      <c r="H4842" s="14" t="s">
        <v>13967</v>
      </c>
      <c r="I4842" s="12">
        <v>87217.0</v>
      </c>
      <c r="J4842" s="15" t="str">
        <f t="shared" si="1"/>
        <v>Relevant</v>
      </c>
    </row>
    <row r="4843" ht="22.5" customHeight="1">
      <c r="A4843" s="9" t="s">
        <v>13968</v>
      </c>
      <c r="B4843" s="10">
        <v>45582.1155190625</v>
      </c>
      <c r="C4843" s="11" t="s">
        <v>13969</v>
      </c>
      <c r="D4843" s="12">
        <v>10.0</v>
      </c>
      <c r="E4843" s="10" t="s">
        <v>42</v>
      </c>
      <c r="F4843" s="12">
        <v>2024.0</v>
      </c>
      <c r="G4843" s="13" t="s">
        <v>13970</v>
      </c>
      <c r="H4843" s="14" t="s">
        <v>13971</v>
      </c>
      <c r="I4843" s="12">
        <v>11441.0</v>
      </c>
      <c r="J4843" s="15" t="str">
        <f t="shared" si="1"/>
        <v>Relevant</v>
      </c>
    </row>
    <row r="4844" ht="22.5" customHeight="1">
      <c r="A4844" s="9" t="s">
        <v>13972</v>
      </c>
      <c r="B4844" s="10">
        <v>45642.7904015625</v>
      </c>
      <c r="C4844" s="11" t="s">
        <v>12501</v>
      </c>
      <c r="D4844" s="12">
        <v>12.0</v>
      </c>
      <c r="E4844" s="10" t="s">
        <v>26</v>
      </c>
      <c r="F4844" s="12">
        <v>2024.0</v>
      </c>
      <c r="G4844" s="13" t="s">
        <v>13973</v>
      </c>
      <c r="H4844" s="14" t="s">
        <v>13974</v>
      </c>
      <c r="I4844" s="12">
        <v>9205384.0</v>
      </c>
      <c r="J4844" s="15" t="str">
        <f t="shared" si="1"/>
        <v>Relevant</v>
      </c>
    </row>
    <row r="4845" ht="22.5" customHeight="1">
      <c r="A4845" s="9" t="s">
        <v>13975</v>
      </c>
      <c r="B4845" s="10">
        <v>45584.4349478588</v>
      </c>
      <c r="C4845" s="11" t="s">
        <v>13976</v>
      </c>
      <c r="D4845" s="12">
        <v>10.0</v>
      </c>
      <c r="E4845" s="10" t="s">
        <v>42</v>
      </c>
      <c r="F4845" s="12">
        <v>2024.0</v>
      </c>
      <c r="G4845" s="13" t="s">
        <v>13977</v>
      </c>
      <c r="H4845" s="14" t="s">
        <v>13978</v>
      </c>
      <c r="I4845" s="12">
        <v>2886.0</v>
      </c>
      <c r="J4845" s="15" t="str">
        <f t="shared" si="1"/>
        <v>Relevant</v>
      </c>
    </row>
    <row r="4846" ht="22.5" customHeight="1">
      <c r="A4846" s="9" t="s">
        <v>13979</v>
      </c>
      <c r="B4846" s="10">
        <v>45622.838171296295</v>
      </c>
      <c r="C4846" s="11" t="s">
        <v>13980</v>
      </c>
      <c r="D4846" s="12">
        <v>11.0</v>
      </c>
      <c r="E4846" s="10" t="s">
        <v>17</v>
      </c>
      <c r="F4846" s="12">
        <v>2024.0</v>
      </c>
      <c r="G4846" s="13" t="s">
        <v>13981</v>
      </c>
      <c r="H4846" s="14" t="str">
        <f>IFERROR(__xludf.DUMMYFUNCTION("TRIM(REGEXREPLACE(GOOGLETRANSLATE(G4846,""auto"",""en""),""(?i)\b(RT|QT)\s*@?\w*:?\s*|https?://\S+|@\w+|#\w+|[^\x00-\x7F]|[^\w\s]"",""""))"),"Bihar News Motiharis air is toxic air quality is worse than Patna health is in danger")</f>
        <v>Bihar News Motiharis air is toxic air quality is worse than Patna health is in danger</v>
      </c>
      <c r="I4846" s="12">
        <v>2161306.0</v>
      </c>
      <c r="J4846" s="15" t="str">
        <f t="shared" si="1"/>
        <v>Relevant</v>
      </c>
    </row>
    <row r="4847" ht="22.5" customHeight="1">
      <c r="A4847" s="9" t="s">
        <v>13982</v>
      </c>
      <c r="B4847" s="10">
        <v>45437.94043981482</v>
      </c>
      <c r="C4847" s="11" t="s">
        <v>13983</v>
      </c>
      <c r="D4847" s="12">
        <v>5.0</v>
      </c>
      <c r="E4847" s="10" t="s">
        <v>21</v>
      </c>
      <c r="F4847" s="12">
        <v>2024.0</v>
      </c>
      <c r="G4847" s="13" t="s">
        <v>13</v>
      </c>
      <c r="H4847" s="14" t="s">
        <v>13984</v>
      </c>
      <c r="I4847" s="12">
        <v>9276.0</v>
      </c>
      <c r="J4847" s="15" t="str">
        <f t="shared" si="1"/>
        <v>Irrelevant</v>
      </c>
    </row>
    <row r="4848" ht="22.5" customHeight="1">
      <c r="A4848" s="9" t="s">
        <v>13985</v>
      </c>
      <c r="B4848" s="10">
        <v>45586.43071759259</v>
      </c>
      <c r="C4848" s="11" t="s">
        <v>13986</v>
      </c>
      <c r="D4848" s="12">
        <v>10.0</v>
      </c>
      <c r="E4848" s="10" t="s">
        <v>42</v>
      </c>
      <c r="F4848" s="12">
        <v>2024.0</v>
      </c>
      <c r="G4848" s="13" t="s">
        <v>13</v>
      </c>
      <c r="H4848" s="14" t="s">
        <v>1391</v>
      </c>
      <c r="I4848" s="12">
        <v>1481.0</v>
      </c>
      <c r="J4848" s="15" t="str">
        <f t="shared" si="1"/>
        <v>Relevant</v>
      </c>
    </row>
    <row r="4849" ht="22.5" customHeight="1">
      <c r="A4849" s="9" t="s">
        <v>13987</v>
      </c>
      <c r="B4849" s="10">
        <v>45731.844976851855</v>
      </c>
      <c r="C4849" s="11" t="s">
        <v>13988</v>
      </c>
      <c r="D4849" s="12">
        <v>3.0</v>
      </c>
      <c r="E4849" s="10" t="s">
        <v>59</v>
      </c>
      <c r="F4849" s="12">
        <v>2025.0</v>
      </c>
      <c r="G4849" s="13" t="s">
        <v>13</v>
      </c>
      <c r="H4849" s="14" t="s">
        <v>13989</v>
      </c>
      <c r="I4849" s="12">
        <v>130.0</v>
      </c>
      <c r="J4849" s="15" t="str">
        <f t="shared" si="1"/>
        <v>Relevant</v>
      </c>
    </row>
    <row r="4850" ht="22.5" customHeight="1">
      <c r="A4850" s="9" t="s">
        <v>13990</v>
      </c>
      <c r="B4850" s="10">
        <v>45692.908101851855</v>
      </c>
      <c r="C4850" s="11" t="s">
        <v>13991</v>
      </c>
      <c r="D4850" s="12">
        <v>2.0</v>
      </c>
      <c r="E4850" s="10" t="s">
        <v>12</v>
      </c>
      <c r="F4850" s="12">
        <v>2025.0</v>
      </c>
      <c r="G4850" s="13" t="s">
        <v>13</v>
      </c>
      <c r="H4850" s="14" t="s">
        <v>1381</v>
      </c>
      <c r="I4850" s="12">
        <v>63.0</v>
      </c>
      <c r="J4850" s="15" t="str">
        <f t="shared" si="1"/>
        <v>Relevant</v>
      </c>
    </row>
    <row r="4851" ht="22.5" customHeight="1">
      <c r="A4851" s="9" t="s">
        <v>13992</v>
      </c>
      <c r="B4851" s="10">
        <v>45588.88170138889</v>
      </c>
      <c r="C4851" s="11" t="s">
        <v>13993</v>
      </c>
      <c r="D4851" s="12">
        <v>10.0</v>
      </c>
      <c r="E4851" s="10" t="s">
        <v>42</v>
      </c>
      <c r="F4851" s="12">
        <v>2024.0</v>
      </c>
      <c r="G4851" s="13" t="s">
        <v>13</v>
      </c>
      <c r="H4851" s="14" t="s">
        <v>642</v>
      </c>
      <c r="I4851" s="12">
        <v>3.0</v>
      </c>
      <c r="J4851" s="15" t="str">
        <f t="shared" si="1"/>
        <v>Relevant</v>
      </c>
    </row>
    <row r="4852" ht="22.5" customHeight="1">
      <c r="A4852" s="9" t="s">
        <v>13994</v>
      </c>
      <c r="B4852" s="10">
        <v>45618.88747685185</v>
      </c>
      <c r="C4852" s="11" t="s">
        <v>13995</v>
      </c>
      <c r="D4852" s="12">
        <v>11.0</v>
      </c>
      <c r="E4852" s="10" t="s">
        <v>17</v>
      </c>
      <c r="F4852" s="12">
        <v>2024.0</v>
      </c>
      <c r="G4852" s="13" t="s">
        <v>13</v>
      </c>
      <c r="H4852" s="14" t="s">
        <v>91</v>
      </c>
      <c r="I4852" s="12">
        <v>38.0</v>
      </c>
      <c r="J4852" s="15" t="str">
        <f t="shared" si="1"/>
        <v>Relevant</v>
      </c>
    </row>
    <row r="4853" ht="22.5" customHeight="1">
      <c r="A4853" s="9" t="s">
        <v>13996</v>
      </c>
      <c r="B4853" s="10">
        <v>45604.7265531713</v>
      </c>
      <c r="C4853" s="11" t="s">
        <v>13997</v>
      </c>
      <c r="D4853" s="12">
        <v>11.0</v>
      </c>
      <c r="E4853" s="10" t="s">
        <v>17</v>
      </c>
      <c r="F4853" s="12">
        <v>2024.0</v>
      </c>
      <c r="G4853" s="13" t="s">
        <v>13998</v>
      </c>
      <c r="H4853" s="14" t="s">
        <v>13999</v>
      </c>
      <c r="I4853" s="12">
        <v>235998.0</v>
      </c>
      <c r="J4853" s="15" t="str">
        <f t="shared" si="1"/>
        <v>Irrelevant</v>
      </c>
    </row>
    <row r="4854" ht="22.5" customHeight="1">
      <c r="A4854" s="9" t="s">
        <v>14000</v>
      </c>
      <c r="B4854" s="10">
        <v>45649.95096653935</v>
      </c>
      <c r="C4854" s="11" t="s">
        <v>14001</v>
      </c>
      <c r="D4854" s="12">
        <v>12.0</v>
      </c>
      <c r="E4854" s="10" t="s">
        <v>26</v>
      </c>
      <c r="F4854" s="12">
        <v>2024.0</v>
      </c>
      <c r="G4854" s="13" t="s">
        <v>14002</v>
      </c>
      <c r="H4854" s="14" t="s">
        <v>14003</v>
      </c>
      <c r="I4854" s="12">
        <v>9205384.0</v>
      </c>
      <c r="J4854" s="15" t="str">
        <f t="shared" si="1"/>
        <v>Irrelevant</v>
      </c>
    </row>
    <row r="4855" ht="22.5" customHeight="1">
      <c r="A4855" s="9" t="s">
        <v>14004</v>
      </c>
      <c r="B4855" s="10">
        <v>45619.49474537037</v>
      </c>
      <c r="C4855" s="11" t="s">
        <v>14005</v>
      </c>
      <c r="D4855" s="12">
        <v>11.0</v>
      </c>
      <c r="E4855" s="10" t="s">
        <v>17</v>
      </c>
      <c r="F4855" s="12">
        <v>2024.0</v>
      </c>
      <c r="G4855" s="13" t="s">
        <v>14006</v>
      </c>
      <c r="H4855" s="14" t="str">
        <f>IFERROR(__xludf.DUMMYFUNCTION("TRIM(REGEXREPLACE(GOOGLETRANSLATE(G4855,""auto"",""en""),""(?i)\b(RT|QT)\s*@?\w*:?\s*|https?://\S+|@\w+|#\w+|[^\x00-\x7F]|[^\w\s]"",""""))"),"Beneficial for the lungs these 3 drinks will also help in detoxifying the body")</f>
        <v>Beneficial for the lungs these 3 drinks will also help in detoxifying the body</v>
      </c>
      <c r="I4855" s="12">
        <v>0.0</v>
      </c>
      <c r="J4855" s="15" t="str">
        <f t="shared" si="1"/>
        <v>Irrelevant</v>
      </c>
    </row>
    <row r="4856" ht="22.5" customHeight="1">
      <c r="A4856" s="9" t="s">
        <v>14007</v>
      </c>
      <c r="B4856" s="10">
        <v>45656.26069444444</v>
      </c>
      <c r="C4856" s="11" t="s">
        <v>14008</v>
      </c>
      <c r="D4856" s="12">
        <v>12.0</v>
      </c>
      <c r="E4856" s="10" t="s">
        <v>26</v>
      </c>
      <c r="F4856" s="12">
        <v>2024.0</v>
      </c>
      <c r="G4856" s="13" t="s">
        <v>14009</v>
      </c>
      <c r="H4856" s="14" t="s">
        <v>14010</v>
      </c>
      <c r="I4856" s="12">
        <v>6474685.0</v>
      </c>
      <c r="J4856" s="15" t="str">
        <f t="shared" si="1"/>
        <v>Relevant</v>
      </c>
    </row>
    <row r="4857" ht="22.5" customHeight="1">
      <c r="A4857" s="9" t="s">
        <v>14011</v>
      </c>
      <c r="B4857" s="10">
        <v>45710.71052083333</v>
      </c>
      <c r="C4857" s="11" t="s">
        <v>14012</v>
      </c>
      <c r="D4857" s="12">
        <v>2.0</v>
      </c>
      <c r="E4857" s="10" t="s">
        <v>12</v>
      </c>
      <c r="F4857" s="12">
        <v>2025.0</v>
      </c>
      <c r="G4857" s="13" t="s">
        <v>13</v>
      </c>
      <c r="H4857" s="14" t="s">
        <v>52</v>
      </c>
      <c r="I4857" s="12">
        <v>23.0</v>
      </c>
      <c r="J4857" s="15" t="str">
        <f t="shared" si="1"/>
        <v>Relevant</v>
      </c>
    </row>
    <row r="4858" ht="22.5" customHeight="1">
      <c r="A4858" s="9" t="s">
        <v>14013</v>
      </c>
      <c r="B4858" s="10">
        <v>45614.82096064815</v>
      </c>
      <c r="C4858" s="11" t="s">
        <v>14014</v>
      </c>
      <c r="D4858" s="12">
        <v>11.0</v>
      </c>
      <c r="E4858" s="10" t="s">
        <v>17</v>
      </c>
      <c r="F4858" s="12">
        <v>2024.0</v>
      </c>
      <c r="G4858" s="13" t="s">
        <v>14015</v>
      </c>
      <c r="H4858" s="14" t="s">
        <v>14016</v>
      </c>
      <c r="I4858" s="12">
        <v>0.0</v>
      </c>
      <c r="J4858" s="15" t="str">
        <f t="shared" si="1"/>
        <v>Relevant</v>
      </c>
    </row>
    <row r="4859" ht="22.5" customHeight="1">
      <c r="A4859" s="9" t="s">
        <v>14017</v>
      </c>
      <c r="B4859" s="10">
        <v>45611.22466435185</v>
      </c>
      <c r="C4859" s="11" t="s">
        <v>14018</v>
      </c>
      <c r="D4859" s="12">
        <v>11.0</v>
      </c>
      <c r="E4859" s="10" t="s">
        <v>17</v>
      </c>
      <c r="F4859" s="12">
        <v>2024.0</v>
      </c>
      <c r="G4859" s="13" t="s">
        <v>13</v>
      </c>
      <c r="H4859" s="14" t="s">
        <v>2553</v>
      </c>
      <c r="I4859" s="12">
        <v>2499.0</v>
      </c>
      <c r="J4859" s="15" t="str">
        <f t="shared" si="1"/>
        <v>Relevant</v>
      </c>
    </row>
    <row r="4860" ht="22.5" customHeight="1">
      <c r="A4860" s="9" t="s">
        <v>14019</v>
      </c>
      <c r="B4860" s="10">
        <v>45696.901712962965</v>
      </c>
      <c r="C4860" s="11" t="s">
        <v>14020</v>
      </c>
      <c r="D4860" s="12">
        <v>2.0</v>
      </c>
      <c r="E4860" s="10" t="s">
        <v>12</v>
      </c>
      <c r="F4860" s="12">
        <v>2025.0</v>
      </c>
      <c r="G4860" s="13" t="s">
        <v>13</v>
      </c>
      <c r="H4860" s="14" t="s">
        <v>14</v>
      </c>
      <c r="I4860" s="12">
        <v>6872.0</v>
      </c>
      <c r="J4860" s="15" t="str">
        <f t="shared" si="1"/>
        <v>Relevant</v>
      </c>
    </row>
    <row r="4861" ht="22.5" customHeight="1">
      <c r="A4861" s="9" t="s">
        <v>14021</v>
      </c>
      <c r="B4861" s="10">
        <v>45700.985138888886</v>
      </c>
      <c r="C4861" s="11" t="s">
        <v>14022</v>
      </c>
      <c r="D4861" s="12">
        <v>2.0</v>
      </c>
      <c r="E4861" s="10" t="s">
        <v>12</v>
      </c>
      <c r="F4861" s="12">
        <v>2025.0</v>
      </c>
      <c r="G4861" s="13" t="s">
        <v>13</v>
      </c>
      <c r="H4861" s="14" t="s">
        <v>14023</v>
      </c>
      <c r="I4861" s="12">
        <v>1.0</v>
      </c>
      <c r="J4861" s="15" t="str">
        <f t="shared" si="1"/>
        <v>Relevant</v>
      </c>
    </row>
    <row r="4862" ht="22.5" customHeight="1">
      <c r="A4862" s="9" t="s">
        <v>14024</v>
      </c>
      <c r="B4862" s="10">
        <v>45745.31041666667</v>
      </c>
      <c r="C4862" s="11" t="s">
        <v>14025</v>
      </c>
      <c r="D4862" s="12">
        <v>3.0</v>
      </c>
      <c r="E4862" s="10" t="s">
        <v>59</v>
      </c>
      <c r="F4862" s="12">
        <v>2025.0</v>
      </c>
      <c r="G4862" s="13" t="s">
        <v>13</v>
      </c>
      <c r="H4862" s="14" t="s">
        <v>832</v>
      </c>
      <c r="I4862" s="12">
        <v>1090.0</v>
      </c>
      <c r="J4862" s="15" t="str">
        <f t="shared" si="1"/>
        <v>Irrelevant</v>
      </c>
    </row>
    <row r="4863" ht="22.5" customHeight="1">
      <c r="A4863" s="9" t="s">
        <v>14026</v>
      </c>
      <c r="B4863" s="10">
        <v>45632.512037037035</v>
      </c>
      <c r="C4863" s="11" t="s">
        <v>14027</v>
      </c>
      <c r="D4863" s="12">
        <v>12.0</v>
      </c>
      <c r="E4863" s="10" t="s">
        <v>26</v>
      </c>
      <c r="F4863" s="12">
        <v>2024.0</v>
      </c>
      <c r="G4863" s="13" t="s">
        <v>13</v>
      </c>
      <c r="H4863" s="14" t="s">
        <v>1809</v>
      </c>
      <c r="I4863" s="12">
        <v>95.0</v>
      </c>
      <c r="J4863" s="15" t="str">
        <f t="shared" si="1"/>
        <v>Relevant</v>
      </c>
    </row>
    <row r="4864" ht="22.5" customHeight="1">
      <c r="A4864" s="9" t="s">
        <v>14028</v>
      </c>
      <c r="B4864" s="10">
        <v>45711.4462037037</v>
      </c>
      <c r="C4864" s="11" t="s">
        <v>14029</v>
      </c>
      <c r="D4864" s="12">
        <v>2.0</v>
      </c>
      <c r="E4864" s="10" t="s">
        <v>12</v>
      </c>
      <c r="F4864" s="12">
        <v>2025.0</v>
      </c>
      <c r="G4864" s="13" t="s">
        <v>13</v>
      </c>
      <c r="H4864" s="14" t="s">
        <v>52</v>
      </c>
      <c r="I4864" s="12">
        <v>13.0</v>
      </c>
      <c r="J4864" s="15" t="str">
        <f t="shared" si="1"/>
        <v>Relevant</v>
      </c>
    </row>
    <row r="4865" ht="22.5" customHeight="1">
      <c r="A4865" s="9" t="s">
        <v>14030</v>
      </c>
      <c r="B4865" s="10">
        <v>45629.86806712963</v>
      </c>
      <c r="C4865" s="11" t="s">
        <v>14031</v>
      </c>
      <c r="D4865" s="12">
        <v>12.0</v>
      </c>
      <c r="E4865" s="10" t="s">
        <v>26</v>
      </c>
      <c r="F4865" s="12">
        <v>2024.0</v>
      </c>
      <c r="G4865" s="13" t="s">
        <v>14032</v>
      </c>
      <c r="H4865" s="14" t="s">
        <v>14033</v>
      </c>
      <c r="I4865" s="12">
        <v>1.1946612E7</v>
      </c>
      <c r="J4865" s="15" t="str">
        <f t="shared" si="1"/>
        <v>Relevant</v>
      </c>
    </row>
    <row r="4866" ht="22.5" customHeight="1">
      <c r="A4866" s="9" t="s">
        <v>14034</v>
      </c>
      <c r="B4866" s="10">
        <v>45696.78837962963</v>
      </c>
      <c r="C4866" s="11" t="s">
        <v>14035</v>
      </c>
      <c r="D4866" s="12">
        <v>2.0</v>
      </c>
      <c r="E4866" s="10" t="s">
        <v>12</v>
      </c>
      <c r="F4866" s="12">
        <v>2025.0</v>
      </c>
      <c r="G4866" s="13" t="s">
        <v>13</v>
      </c>
      <c r="H4866" s="14" t="s">
        <v>14</v>
      </c>
      <c r="I4866" s="12">
        <v>68.0</v>
      </c>
      <c r="J4866" s="15" t="str">
        <f t="shared" si="1"/>
        <v>Relevant</v>
      </c>
    </row>
    <row r="4867" ht="22.5" customHeight="1">
      <c r="A4867" s="9" t="s">
        <v>14036</v>
      </c>
      <c r="B4867" s="10">
        <v>45651.45363425926</v>
      </c>
      <c r="C4867" s="11" t="s">
        <v>14037</v>
      </c>
      <c r="D4867" s="12">
        <v>12.0</v>
      </c>
      <c r="E4867" s="10" t="s">
        <v>26</v>
      </c>
      <c r="F4867" s="12">
        <v>2024.0</v>
      </c>
      <c r="G4867" s="13" t="s">
        <v>13</v>
      </c>
      <c r="H4867" s="14" t="s">
        <v>121</v>
      </c>
      <c r="I4867" s="12">
        <v>37.0</v>
      </c>
      <c r="J4867" s="15" t="str">
        <f t="shared" si="1"/>
        <v>Irrelevant</v>
      </c>
    </row>
    <row r="4868" ht="22.5" customHeight="1">
      <c r="A4868" s="9" t="s">
        <v>14038</v>
      </c>
      <c r="B4868" s="10">
        <v>45488.730775462966</v>
      </c>
      <c r="C4868" s="11" t="s">
        <v>14039</v>
      </c>
      <c r="D4868" s="12">
        <v>7.0</v>
      </c>
      <c r="E4868" s="10" t="s">
        <v>55</v>
      </c>
      <c r="F4868" s="12">
        <v>2024.0</v>
      </c>
      <c r="G4868" s="13" t="s">
        <v>14040</v>
      </c>
      <c r="H4868" s="14" t="s">
        <v>14041</v>
      </c>
      <c r="I4868" s="12">
        <v>1365.0</v>
      </c>
      <c r="J4868" s="15" t="str">
        <f t="shared" si="1"/>
        <v>Irrelevant</v>
      </c>
    </row>
    <row r="4869" ht="22.5" customHeight="1">
      <c r="A4869" s="9" t="s">
        <v>14042</v>
      </c>
      <c r="B4869" s="10">
        <v>45640.690474537034</v>
      </c>
      <c r="C4869" s="11" t="s">
        <v>14043</v>
      </c>
      <c r="D4869" s="12">
        <v>12.0</v>
      </c>
      <c r="E4869" s="10" t="s">
        <v>26</v>
      </c>
      <c r="F4869" s="12">
        <v>2024.0</v>
      </c>
      <c r="G4869" s="13" t="s">
        <v>13</v>
      </c>
      <c r="H4869" s="14" t="s">
        <v>3063</v>
      </c>
      <c r="I4869" s="12">
        <v>489.0</v>
      </c>
      <c r="J4869" s="15" t="str">
        <f t="shared" si="1"/>
        <v>Relevant</v>
      </c>
    </row>
    <row r="4870" ht="22.5" customHeight="1">
      <c r="A4870" s="9" t="s">
        <v>14044</v>
      </c>
      <c r="B4870" s="10">
        <v>45743.42917824074</v>
      </c>
      <c r="C4870" s="11" t="s">
        <v>14045</v>
      </c>
      <c r="D4870" s="12">
        <v>3.0</v>
      </c>
      <c r="E4870" s="10" t="s">
        <v>59</v>
      </c>
      <c r="F4870" s="12">
        <v>2025.0</v>
      </c>
      <c r="G4870" s="13" t="s">
        <v>13</v>
      </c>
      <c r="H4870" s="14" t="s">
        <v>204</v>
      </c>
      <c r="I4870" s="12">
        <v>1431.0</v>
      </c>
      <c r="J4870" s="15" t="str">
        <f t="shared" si="1"/>
        <v>Relevant</v>
      </c>
    </row>
    <row r="4871" ht="22.5" customHeight="1">
      <c r="A4871" s="9" t="s">
        <v>14046</v>
      </c>
      <c r="B4871" s="10">
        <v>45600.420115740744</v>
      </c>
      <c r="C4871" s="11" t="s">
        <v>1047</v>
      </c>
      <c r="D4871" s="12">
        <v>11.0</v>
      </c>
      <c r="E4871" s="10" t="s">
        <v>17</v>
      </c>
      <c r="F4871" s="12">
        <v>2024.0</v>
      </c>
      <c r="G4871" s="13" t="s">
        <v>13</v>
      </c>
      <c r="H4871" s="14" t="s">
        <v>14047</v>
      </c>
      <c r="I4871" s="12">
        <v>3274750.0</v>
      </c>
      <c r="J4871" s="15" t="str">
        <f t="shared" si="1"/>
        <v>Relevant</v>
      </c>
    </row>
    <row r="4872" ht="22.5" customHeight="1">
      <c r="A4872" s="9" t="s">
        <v>14048</v>
      </c>
      <c r="B4872" s="10">
        <v>45600.661203703705</v>
      </c>
      <c r="C4872" s="11" t="s">
        <v>14049</v>
      </c>
      <c r="D4872" s="12">
        <v>11.0</v>
      </c>
      <c r="E4872" s="10" t="s">
        <v>17</v>
      </c>
      <c r="F4872" s="12">
        <v>2024.0</v>
      </c>
      <c r="G4872" s="13" t="s">
        <v>13</v>
      </c>
      <c r="H4872" s="14" t="s">
        <v>14050</v>
      </c>
      <c r="I4872" s="12">
        <v>5.0</v>
      </c>
      <c r="J4872" s="15" t="str">
        <f t="shared" si="1"/>
        <v>Irrelevant</v>
      </c>
    </row>
    <row r="4873" ht="22.5" customHeight="1">
      <c r="A4873" s="9" t="s">
        <v>14051</v>
      </c>
      <c r="B4873" s="10">
        <v>45583.93550925926</v>
      </c>
      <c r="C4873" s="11" t="s">
        <v>14052</v>
      </c>
      <c r="D4873" s="12">
        <v>10.0</v>
      </c>
      <c r="E4873" s="10" t="s">
        <v>42</v>
      </c>
      <c r="F4873" s="12">
        <v>2024.0</v>
      </c>
      <c r="G4873" s="13" t="s">
        <v>14053</v>
      </c>
      <c r="H4873" s="14" t="s">
        <v>14054</v>
      </c>
      <c r="I4873" s="12">
        <v>9593283.0</v>
      </c>
      <c r="J4873" s="15" t="str">
        <f t="shared" si="1"/>
        <v>Relevant</v>
      </c>
    </row>
    <row r="4874" ht="22.5" customHeight="1">
      <c r="A4874" s="9" t="s">
        <v>14055</v>
      </c>
      <c r="B4874" s="10">
        <v>45619.61655092592</v>
      </c>
      <c r="C4874" s="11" t="s">
        <v>14056</v>
      </c>
      <c r="D4874" s="12">
        <v>11.0</v>
      </c>
      <c r="E4874" s="10" t="s">
        <v>17</v>
      </c>
      <c r="F4874" s="12">
        <v>2024.0</v>
      </c>
      <c r="G4874" s="13" t="s">
        <v>14057</v>
      </c>
      <c r="H4874" s="14" t="s">
        <v>14058</v>
      </c>
      <c r="I4874" s="12">
        <v>34849.0</v>
      </c>
      <c r="J4874" s="15" t="str">
        <f t="shared" si="1"/>
        <v>Relevant</v>
      </c>
    </row>
    <row r="4875" ht="22.5" customHeight="1">
      <c r="A4875" s="9" t="s">
        <v>14059</v>
      </c>
      <c r="B4875" s="10">
        <v>45437.93806712963</v>
      </c>
      <c r="C4875" s="11" t="s">
        <v>14060</v>
      </c>
      <c r="D4875" s="12">
        <v>5.0</v>
      </c>
      <c r="E4875" s="10" t="s">
        <v>21</v>
      </c>
      <c r="F4875" s="12">
        <v>2024.0</v>
      </c>
      <c r="G4875" s="13" t="s">
        <v>13</v>
      </c>
      <c r="H4875" s="14" t="s">
        <v>484</v>
      </c>
      <c r="I4875" s="12">
        <v>1411.0</v>
      </c>
      <c r="J4875" s="15" t="str">
        <f t="shared" si="1"/>
        <v>Irrelevant</v>
      </c>
    </row>
    <row r="4876" ht="22.5" customHeight="1">
      <c r="A4876" s="9" t="s">
        <v>14061</v>
      </c>
      <c r="B4876" s="10">
        <v>45631.61455157407</v>
      </c>
      <c r="C4876" s="11" t="s">
        <v>14062</v>
      </c>
      <c r="D4876" s="12">
        <v>12.0</v>
      </c>
      <c r="E4876" s="10" t="s">
        <v>26</v>
      </c>
      <c r="F4876" s="12">
        <v>2024.0</v>
      </c>
      <c r="G4876" s="13" t="s">
        <v>14063</v>
      </c>
      <c r="H4876" s="14" t="s">
        <v>14064</v>
      </c>
      <c r="I4876" s="12">
        <v>7788408.0</v>
      </c>
      <c r="J4876" s="15" t="str">
        <f t="shared" si="1"/>
        <v>Relevant</v>
      </c>
    </row>
    <row r="4877" ht="22.5" customHeight="1">
      <c r="A4877" s="9" t="s">
        <v>14065</v>
      </c>
      <c r="B4877" s="10">
        <v>45696.73167824074</v>
      </c>
      <c r="C4877" s="11" t="s">
        <v>14066</v>
      </c>
      <c r="D4877" s="12">
        <v>2.0</v>
      </c>
      <c r="E4877" s="10" t="s">
        <v>12</v>
      </c>
      <c r="F4877" s="12">
        <v>2025.0</v>
      </c>
      <c r="G4877" s="13" t="s">
        <v>13</v>
      </c>
      <c r="H4877" s="14" t="s">
        <v>1624</v>
      </c>
      <c r="I4877" s="12">
        <v>159.0</v>
      </c>
      <c r="J4877" s="15" t="str">
        <f t="shared" si="1"/>
        <v>Relevant</v>
      </c>
    </row>
    <row r="4878" ht="22.5" customHeight="1">
      <c r="A4878" s="9" t="s">
        <v>14067</v>
      </c>
      <c r="B4878" s="10">
        <v>45473.48626157407</v>
      </c>
      <c r="C4878" s="11" t="s">
        <v>14068</v>
      </c>
      <c r="D4878" s="12">
        <v>6.0</v>
      </c>
      <c r="E4878" s="10" t="s">
        <v>34</v>
      </c>
      <c r="F4878" s="12">
        <v>2024.0</v>
      </c>
      <c r="G4878" s="13" t="s">
        <v>13</v>
      </c>
      <c r="H4878" s="14" t="s">
        <v>56</v>
      </c>
      <c r="I4878" s="12">
        <v>527.0</v>
      </c>
      <c r="J4878" s="15" t="str">
        <f t="shared" si="1"/>
        <v>Relevant</v>
      </c>
    </row>
    <row r="4879" ht="22.5" customHeight="1">
      <c r="A4879" s="9" t="s">
        <v>14069</v>
      </c>
      <c r="B4879" s="10">
        <v>45611.56585648148</v>
      </c>
      <c r="C4879" s="11" t="s">
        <v>14070</v>
      </c>
      <c r="D4879" s="12">
        <v>11.0</v>
      </c>
      <c r="E4879" s="10" t="s">
        <v>17</v>
      </c>
      <c r="F4879" s="12">
        <v>2024.0</v>
      </c>
      <c r="G4879" s="13" t="s">
        <v>13</v>
      </c>
      <c r="H4879" s="14" t="s">
        <v>47</v>
      </c>
      <c r="I4879" s="12">
        <v>43.0</v>
      </c>
      <c r="J4879" s="15" t="str">
        <f t="shared" si="1"/>
        <v>Relevant</v>
      </c>
    </row>
    <row r="4880" ht="22.5" customHeight="1">
      <c r="A4880" s="9" t="s">
        <v>14071</v>
      </c>
      <c r="B4880" s="10">
        <v>45710.924942129626</v>
      </c>
      <c r="C4880" s="11" t="s">
        <v>14072</v>
      </c>
      <c r="D4880" s="12">
        <v>2.0</v>
      </c>
      <c r="E4880" s="10" t="s">
        <v>12</v>
      </c>
      <c r="F4880" s="12">
        <v>2025.0</v>
      </c>
      <c r="G4880" s="13" t="s">
        <v>13</v>
      </c>
      <c r="H4880" s="14" t="s">
        <v>52</v>
      </c>
      <c r="I4880" s="12">
        <v>178.0</v>
      </c>
      <c r="J4880" s="15" t="str">
        <f t="shared" si="1"/>
        <v>Relevant</v>
      </c>
    </row>
    <row r="4881" ht="22.5" customHeight="1">
      <c r="A4881" s="9" t="s">
        <v>14073</v>
      </c>
      <c r="B4881" s="10">
        <v>45578.40605324074</v>
      </c>
      <c r="C4881" s="11" t="s">
        <v>14074</v>
      </c>
      <c r="D4881" s="12">
        <v>10.0</v>
      </c>
      <c r="E4881" s="10" t="s">
        <v>42</v>
      </c>
      <c r="F4881" s="12">
        <v>2024.0</v>
      </c>
      <c r="G4881" s="13" t="s">
        <v>13</v>
      </c>
      <c r="H4881" s="14" t="s">
        <v>4261</v>
      </c>
      <c r="I4881" s="12">
        <v>174.0</v>
      </c>
      <c r="J4881" s="15" t="str">
        <f t="shared" si="1"/>
        <v>Relevant</v>
      </c>
    </row>
    <row r="4882" ht="22.5" customHeight="1">
      <c r="A4882" s="9" t="s">
        <v>14075</v>
      </c>
      <c r="B4882" s="10">
        <v>45589.72670138889</v>
      </c>
      <c r="C4882" s="11" t="s">
        <v>14076</v>
      </c>
      <c r="D4882" s="12">
        <v>10.0</v>
      </c>
      <c r="E4882" s="10" t="s">
        <v>42</v>
      </c>
      <c r="F4882" s="12">
        <v>2024.0</v>
      </c>
      <c r="G4882" s="13" t="s">
        <v>14077</v>
      </c>
      <c r="H4882" s="14" t="s">
        <v>14078</v>
      </c>
      <c r="I4882" s="12">
        <v>69334.0</v>
      </c>
      <c r="J4882" s="15" t="str">
        <f t="shared" si="1"/>
        <v>Relevant</v>
      </c>
    </row>
    <row r="4883" ht="22.5" customHeight="1">
      <c r="A4883" s="9" t="s">
        <v>14079</v>
      </c>
      <c r="B4883" s="10">
        <v>45611.59596064815</v>
      </c>
      <c r="C4883" s="11" t="s">
        <v>14080</v>
      </c>
      <c r="D4883" s="12">
        <v>11.0</v>
      </c>
      <c r="E4883" s="10" t="s">
        <v>17</v>
      </c>
      <c r="F4883" s="12">
        <v>2024.0</v>
      </c>
      <c r="G4883" s="13" t="s">
        <v>13</v>
      </c>
      <c r="H4883" s="14" t="s">
        <v>1636</v>
      </c>
      <c r="I4883" s="12">
        <v>224.0</v>
      </c>
      <c r="J4883" s="15" t="str">
        <f t="shared" si="1"/>
        <v>Relevant</v>
      </c>
    </row>
    <row r="4884" ht="22.5" customHeight="1">
      <c r="A4884" s="9" t="s">
        <v>14081</v>
      </c>
      <c r="B4884" s="10">
        <v>45580.43016203704</v>
      </c>
      <c r="C4884" s="11" t="s">
        <v>14082</v>
      </c>
      <c r="D4884" s="12">
        <v>10.0</v>
      </c>
      <c r="E4884" s="10" t="s">
        <v>42</v>
      </c>
      <c r="F4884" s="12">
        <v>2024.0</v>
      </c>
      <c r="G4884" s="13" t="s">
        <v>14083</v>
      </c>
      <c r="H4884" s="14" t="s">
        <v>14084</v>
      </c>
      <c r="I4884" s="12">
        <v>0.0</v>
      </c>
      <c r="J4884" s="15" t="str">
        <f t="shared" si="1"/>
        <v>Irrelevant</v>
      </c>
    </row>
    <row r="4885" ht="22.5" customHeight="1">
      <c r="A4885" s="9" t="s">
        <v>14085</v>
      </c>
      <c r="B4885" s="10">
        <v>45532.937210648146</v>
      </c>
      <c r="C4885" s="11" t="s">
        <v>14086</v>
      </c>
      <c r="D4885" s="12">
        <v>8.0</v>
      </c>
      <c r="E4885" s="10" t="s">
        <v>167</v>
      </c>
      <c r="F4885" s="12">
        <v>2024.0</v>
      </c>
      <c r="G4885" s="13" t="s">
        <v>13</v>
      </c>
      <c r="H4885" s="14" t="s">
        <v>348</v>
      </c>
      <c r="I4885" s="12">
        <v>269.0</v>
      </c>
      <c r="J4885" s="15" t="str">
        <f t="shared" si="1"/>
        <v>Relevant</v>
      </c>
    </row>
    <row r="4886" ht="22.5" customHeight="1">
      <c r="A4886" s="9" t="s">
        <v>14087</v>
      </c>
      <c r="B4886" s="10">
        <v>45651.58399305555</v>
      </c>
      <c r="C4886" s="11" t="s">
        <v>10222</v>
      </c>
      <c r="D4886" s="12">
        <v>12.0</v>
      </c>
      <c r="E4886" s="10" t="s">
        <v>26</v>
      </c>
      <c r="F4886" s="12">
        <v>2024.0</v>
      </c>
      <c r="G4886" s="13" t="s">
        <v>13</v>
      </c>
      <c r="H4886" s="14" t="s">
        <v>4980</v>
      </c>
      <c r="I4886" s="12">
        <v>8856.0</v>
      </c>
      <c r="J4886" s="15" t="str">
        <f t="shared" si="1"/>
        <v>Relevant</v>
      </c>
    </row>
    <row r="4887" ht="22.5" customHeight="1">
      <c r="A4887" s="9" t="s">
        <v>14088</v>
      </c>
      <c r="B4887" s="10">
        <v>45631.42500001157</v>
      </c>
      <c r="C4887" s="11" t="s">
        <v>14089</v>
      </c>
      <c r="D4887" s="12">
        <v>12.0</v>
      </c>
      <c r="E4887" s="10" t="s">
        <v>26</v>
      </c>
      <c r="F4887" s="12">
        <v>2024.0</v>
      </c>
      <c r="G4887" s="13" t="s">
        <v>14090</v>
      </c>
      <c r="H4887" s="14" t="s">
        <v>14091</v>
      </c>
      <c r="I4887" s="12">
        <v>0.0</v>
      </c>
      <c r="J4887" s="15" t="str">
        <f t="shared" si="1"/>
        <v>Irrelevant</v>
      </c>
    </row>
    <row r="4888" ht="22.5" customHeight="1">
      <c r="A4888" s="9" t="s">
        <v>14092</v>
      </c>
      <c r="B4888" s="10">
        <v>45598.21218603009</v>
      </c>
      <c r="C4888" s="11" t="s">
        <v>14093</v>
      </c>
      <c r="D4888" s="12">
        <v>11.0</v>
      </c>
      <c r="E4888" s="10" t="s">
        <v>17</v>
      </c>
      <c r="F4888" s="12">
        <v>2024.0</v>
      </c>
      <c r="G4888" s="13" t="s">
        <v>14094</v>
      </c>
      <c r="H4888" s="14" t="s">
        <v>14095</v>
      </c>
      <c r="I4888" s="12">
        <v>1.2767834E7</v>
      </c>
      <c r="J4888" s="15" t="str">
        <f t="shared" si="1"/>
        <v>Relevant</v>
      </c>
    </row>
    <row r="4889" ht="22.5" customHeight="1">
      <c r="A4889" s="9" t="s">
        <v>14096</v>
      </c>
      <c r="B4889" s="10">
        <v>45618.265694444446</v>
      </c>
      <c r="C4889" s="11" t="s">
        <v>14097</v>
      </c>
      <c r="D4889" s="12">
        <v>11.0</v>
      </c>
      <c r="E4889" s="10" t="s">
        <v>17</v>
      </c>
      <c r="F4889" s="12">
        <v>2024.0</v>
      </c>
      <c r="G4889" s="13" t="s">
        <v>14098</v>
      </c>
      <c r="H4889" s="14" t="s">
        <v>14099</v>
      </c>
      <c r="I4889" s="12">
        <v>8494959.0</v>
      </c>
      <c r="J4889" s="15" t="str">
        <f t="shared" si="1"/>
        <v>Relevant</v>
      </c>
    </row>
    <row r="4890" ht="22.5" customHeight="1">
      <c r="A4890" s="9" t="s">
        <v>14100</v>
      </c>
      <c r="B4890" s="10">
        <v>45696.82701388889</v>
      </c>
      <c r="C4890" s="11" t="s">
        <v>14101</v>
      </c>
      <c r="D4890" s="12">
        <v>2.0</v>
      </c>
      <c r="E4890" s="10" t="s">
        <v>12</v>
      </c>
      <c r="F4890" s="12">
        <v>2025.0</v>
      </c>
      <c r="G4890" s="13" t="s">
        <v>13</v>
      </c>
      <c r="H4890" s="14" t="s">
        <v>14</v>
      </c>
      <c r="I4890" s="12">
        <v>28.0</v>
      </c>
      <c r="J4890" s="15" t="str">
        <f t="shared" si="1"/>
        <v>Relevant</v>
      </c>
    </row>
    <row r="4891" ht="22.5" customHeight="1">
      <c r="A4891" s="9" t="s">
        <v>14102</v>
      </c>
      <c r="B4891" s="10">
        <v>45617.7196412037</v>
      </c>
      <c r="C4891" s="11" t="s">
        <v>14103</v>
      </c>
      <c r="D4891" s="12">
        <v>11.0</v>
      </c>
      <c r="E4891" s="10" t="s">
        <v>17</v>
      </c>
      <c r="F4891" s="12">
        <v>2024.0</v>
      </c>
      <c r="G4891" s="13" t="s">
        <v>14104</v>
      </c>
      <c r="H4891" s="14" t="s">
        <v>14105</v>
      </c>
      <c r="I4891" s="12">
        <v>8443435.0</v>
      </c>
      <c r="J4891" s="15" t="str">
        <f t="shared" si="1"/>
        <v>Relevant</v>
      </c>
    </row>
    <row r="4892" ht="22.5" customHeight="1">
      <c r="A4892" s="9" t="s">
        <v>14106</v>
      </c>
      <c r="B4892" s="10">
        <v>45602.4765625</v>
      </c>
      <c r="C4892" s="11" t="s">
        <v>14107</v>
      </c>
      <c r="D4892" s="12">
        <v>11.0</v>
      </c>
      <c r="E4892" s="10" t="s">
        <v>17</v>
      </c>
      <c r="F4892" s="12">
        <v>2024.0</v>
      </c>
      <c r="G4892" s="13" t="s">
        <v>14108</v>
      </c>
      <c r="H4892" s="14" t="s">
        <v>14109</v>
      </c>
      <c r="I4892" s="12">
        <v>3353645.0</v>
      </c>
      <c r="J4892" s="15" t="str">
        <f t="shared" si="1"/>
        <v>Irrelevant</v>
      </c>
    </row>
    <row r="4893" ht="22.5" customHeight="1">
      <c r="A4893" s="9" t="s">
        <v>14110</v>
      </c>
      <c r="B4893" s="10">
        <v>45508.208333333336</v>
      </c>
      <c r="C4893" s="11" t="s">
        <v>5894</v>
      </c>
      <c r="D4893" s="12">
        <v>8.0</v>
      </c>
      <c r="E4893" s="10" t="s">
        <v>167</v>
      </c>
      <c r="F4893" s="12">
        <v>2024.0</v>
      </c>
      <c r="G4893" s="13" t="s">
        <v>14111</v>
      </c>
      <c r="H4893" s="14" t="s">
        <v>14112</v>
      </c>
      <c r="I4893" s="12">
        <v>9222631.0</v>
      </c>
      <c r="J4893" s="15" t="str">
        <f t="shared" si="1"/>
        <v>Irrelevant</v>
      </c>
    </row>
    <row r="4894" ht="22.5" customHeight="1">
      <c r="A4894" s="9" t="s">
        <v>14113</v>
      </c>
      <c r="B4894" s="10">
        <v>45615.306342592594</v>
      </c>
      <c r="C4894" s="11" t="s">
        <v>14114</v>
      </c>
      <c r="D4894" s="12">
        <v>11.0</v>
      </c>
      <c r="E4894" s="10" t="s">
        <v>17</v>
      </c>
      <c r="F4894" s="12">
        <v>2024.0</v>
      </c>
      <c r="G4894" s="13" t="s">
        <v>13</v>
      </c>
      <c r="H4894" s="14" t="s">
        <v>423</v>
      </c>
      <c r="I4894" s="12">
        <v>552.0</v>
      </c>
      <c r="J4894" s="15" t="str">
        <f t="shared" si="1"/>
        <v>Relevant</v>
      </c>
    </row>
    <row r="4895" ht="22.5" customHeight="1">
      <c r="A4895" s="9" t="s">
        <v>14115</v>
      </c>
      <c r="B4895" s="10">
        <v>45701.923796296294</v>
      </c>
      <c r="C4895" s="11" t="s">
        <v>14116</v>
      </c>
      <c r="D4895" s="12">
        <v>2.0</v>
      </c>
      <c r="E4895" s="10" t="s">
        <v>12</v>
      </c>
      <c r="F4895" s="12">
        <v>2025.0</v>
      </c>
      <c r="G4895" s="13" t="s">
        <v>13</v>
      </c>
      <c r="H4895" s="14" t="s">
        <v>8902</v>
      </c>
      <c r="I4895" s="12">
        <v>31.0</v>
      </c>
      <c r="J4895" s="15" t="str">
        <f t="shared" si="1"/>
        <v>Irrelevant</v>
      </c>
    </row>
    <row r="4896" ht="22.5" customHeight="1">
      <c r="A4896" s="9" t="s">
        <v>14117</v>
      </c>
      <c r="B4896" s="10">
        <v>45505.95457175926</v>
      </c>
      <c r="C4896" s="11" t="s">
        <v>14118</v>
      </c>
      <c r="D4896" s="12">
        <v>8.0</v>
      </c>
      <c r="E4896" s="10" t="s">
        <v>167</v>
      </c>
      <c r="F4896" s="12">
        <v>2024.0</v>
      </c>
      <c r="G4896" s="13" t="s">
        <v>14119</v>
      </c>
      <c r="H4896" s="14" t="s">
        <v>14120</v>
      </c>
      <c r="I4896" s="12">
        <v>164091.0</v>
      </c>
      <c r="J4896" s="15" t="str">
        <f t="shared" si="1"/>
        <v>Irrelevant</v>
      </c>
    </row>
    <row r="4897" ht="22.5" customHeight="1">
      <c r="A4897" s="9" t="s">
        <v>14121</v>
      </c>
      <c r="B4897" s="10">
        <v>45632.62918981481</v>
      </c>
      <c r="C4897" s="11" t="s">
        <v>14122</v>
      </c>
      <c r="D4897" s="12">
        <v>12.0</v>
      </c>
      <c r="E4897" s="10" t="s">
        <v>26</v>
      </c>
      <c r="F4897" s="12">
        <v>2024.0</v>
      </c>
      <c r="G4897" s="13" t="s">
        <v>13</v>
      </c>
      <c r="H4897" s="14" t="s">
        <v>8785</v>
      </c>
      <c r="I4897" s="12">
        <v>43.0</v>
      </c>
      <c r="J4897" s="15" t="str">
        <f t="shared" si="1"/>
        <v>Relevant</v>
      </c>
    </row>
    <row r="4898" ht="22.5" customHeight="1">
      <c r="A4898" s="9" t="s">
        <v>14123</v>
      </c>
      <c r="B4898" s="10">
        <v>45651.06322916667</v>
      </c>
      <c r="C4898" s="11" t="s">
        <v>14124</v>
      </c>
      <c r="D4898" s="12">
        <v>12.0</v>
      </c>
      <c r="E4898" s="10" t="s">
        <v>26</v>
      </c>
      <c r="F4898" s="12">
        <v>2024.0</v>
      </c>
      <c r="G4898" s="13" t="s">
        <v>13</v>
      </c>
      <c r="H4898" s="14" t="s">
        <v>14125</v>
      </c>
      <c r="I4898" s="12">
        <v>501.0</v>
      </c>
      <c r="J4898" s="15" t="str">
        <f t="shared" si="1"/>
        <v>Relevant</v>
      </c>
    </row>
    <row r="4899" ht="22.5" customHeight="1">
      <c r="A4899" s="9" t="s">
        <v>14126</v>
      </c>
      <c r="B4899" s="10">
        <v>45539.59413194445</v>
      </c>
      <c r="C4899" s="11" t="s">
        <v>14127</v>
      </c>
      <c r="D4899" s="12">
        <v>9.0</v>
      </c>
      <c r="E4899" s="10" t="s">
        <v>114</v>
      </c>
      <c r="F4899" s="12">
        <v>2024.0</v>
      </c>
      <c r="G4899" s="13" t="s">
        <v>13</v>
      </c>
      <c r="H4899" s="14" t="s">
        <v>1126</v>
      </c>
      <c r="I4899" s="12">
        <v>425.0</v>
      </c>
      <c r="J4899" s="15" t="str">
        <f t="shared" si="1"/>
        <v>Irrelevant</v>
      </c>
    </row>
    <row r="4900" ht="22.5" customHeight="1">
      <c r="A4900" s="9" t="s">
        <v>14128</v>
      </c>
      <c r="B4900" s="10">
        <v>45616.91082175926</v>
      </c>
      <c r="C4900" s="11" t="s">
        <v>14129</v>
      </c>
      <c r="D4900" s="12">
        <v>11.0</v>
      </c>
      <c r="E4900" s="10" t="s">
        <v>17</v>
      </c>
      <c r="F4900" s="12">
        <v>2024.0</v>
      </c>
      <c r="G4900" s="13" t="s">
        <v>13</v>
      </c>
      <c r="H4900" s="14" t="s">
        <v>1437</v>
      </c>
      <c r="I4900" s="12">
        <v>3172.0</v>
      </c>
      <c r="J4900" s="15" t="str">
        <f t="shared" si="1"/>
        <v>Relevant</v>
      </c>
    </row>
    <row r="4901" ht="22.5" customHeight="1">
      <c r="A4901" s="9" t="s">
        <v>14130</v>
      </c>
      <c r="B4901" s="10">
        <v>45607.573171296295</v>
      </c>
      <c r="C4901" s="11" t="s">
        <v>14131</v>
      </c>
      <c r="D4901" s="12">
        <v>11.0</v>
      </c>
      <c r="E4901" s="10" t="s">
        <v>17</v>
      </c>
      <c r="F4901" s="12">
        <v>2024.0</v>
      </c>
      <c r="G4901" s="13" t="s">
        <v>14132</v>
      </c>
      <c r="H4901" s="14" t="s">
        <v>14133</v>
      </c>
      <c r="I4901" s="12">
        <v>756.0</v>
      </c>
      <c r="J4901" s="15" t="str">
        <f t="shared" si="1"/>
        <v>Relevant</v>
      </c>
    </row>
    <row r="4902" ht="22.5" customHeight="1">
      <c r="A4902" s="9" t="s">
        <v>14134</v>
      </c>
      <c r="B4902" s="10">
        <v>45709.867106481484</v>
      </c>
      <c r="C4902" s="11" t="s">
        <v>14135</v>
      </c>
      <c r="D4902" s="12">
        <v>2.0</v>
      </c>
      <c r="E4902" s="10" t="s">
        <v>12</v>
      </c>
      <c r="F4902" s="12">
        <v>2025.0</v>
      </c>
      <c r="G4902" s="13" t="s">
        <v>14136</v>
      </c>
      <c r="H4902" s="14" t="s">
        <v>14137</v>
      </c>
      <c r="I4902" s="12">
        <v>292628.0</v>
      </c>
      <c r="J4902" s="15" t="str">
        <f t="shared" si="1"/>
        <v>Irrelevant</v>
      </c>
    </row>
    <row r="4903" ht="22.5" customHeight="1">
      <c r="A4903" s="9" t="s">
        <v>14138</v>
      </c>
      <c r="B4903" s="10">
        <v>45602.53944444445</v>
      </c>
      <c r="C4903" s="11" t="s">
        <v>14139</v>
      </c>
      <c r="D4903" s="12">
        <v>11.0</v>
      </c>
      <c r="E4903" s="10" t="s">
        <v>17</v>
      </c>
      <c r="F4903" s="12">
        <v>2024.0</v>
      </c>
      <c r="G4903" s="13" t="s">
        <v>13</v>
      </c>
      <c r="H4903" s="14" t="s">
        <v>14140</v>
      </c>
      <c r="I4903" s="12">
        <v>5773.0</v>
      </c>
      <c r="J4903" s="15" t="str">
        <f t="shared" si="1"/>
        <v>Irrelevant</v>
      </c>
    </row>
    <row r="4904" ht="22.5" customHeight="1">
      <c r="A4904" s="9" t="s">
        <v>14141</v>
      </c>
      <c r="B4904" s="10">
        <v>45732.93771990741</v>
      </c>
      <c r="C4904" s="11" t="s">
        <v>14142</v>
      </c>
      <c r="D4904" s="12">
        <v>3.0</v>
      </c>
      <c r="E4904" s="10" t="s">
        <v>59</v>
      </c>
      <c r="F4904" s="12">
        <v>2025.0</v>
      </c>
      <c r="G4904" s="13" t="s">
        <v>13</v>
      </c>
      <c r="H4904" s="14" t="s">
        <v>14143</v>
      </c>
      <c r="I4904" s="12">
        <v>1506617.0</v>
      </c>
      <c r="J4904" s="15" t="str">
        <f t="shared" si="1"/>
        <v>Relevant</v>
      </c>
    </row>
    <row r="4905" ht="22.5" customHeight="1">
      <c r="A4905" s="9" t="s">
        <v>14144</v>
      </c>
      <c r="B4905" s="10">
        <v>45585.61121109954</v>
      </c>
      <c r="C4905" s="11" t="s">
        <v>14145</v>
      </c>
      <c r="D4905" s="12">
        <v>10.0</v>
      </c>
      <c r="E4905" s="10" t="s">
        <v>42</v>
      </c>
      <c r="F4905" s="12">
        <v>2024.0</v>
      </c>
      <c r="G4905" s="13" t="s">
        <v>14146</v>
      </c>
      <c r="H4905" s="14" t="s">
        <v>14147</v>
      </c>
      <c r="I4905" s="12">
        <v>0.0</v>
      </c>
      <c r="J4905" s="15" t="str">
        <f t="shared" si="1"/>
        <v>Irrelevant</v>
      </c>
    </row>
    <row r="4906" ht="22.5" customHeight="1">
      <c r="A4906" s="9" t="s">
        <v>14148</v>
      </c>
      <c r="B4906" s="10">
        <v>45618.91023148148</v>
      </c>
      <c r="C4906" s="11" t="s">
        <v>14149</v>
      </c>
      <c r="D4906" s="12">
        <v>11.0</v>
      </c>
      <c r="E4906" s="10" t="s">
        <v>17</v>
      </c>
      <c r="F4906" s="12">
        <v>2024.0</v>
      </c>
      <c r="G4906" s="13" t="s">
        <v>13</v>
      </c>
      <c r="H4906" s="14" t="s">
        <v>995</v>
      </c>
      <c r="I4906" s="12">
        <v>84.0</v>
      </c>
      <c r="J4906" s="15" t="str">
        <f t="shared" si="1"/>
        <v>Irrelevant</v>
      </c>
    </row>
    <row r="4907" ht="22.5" customHeight="1">
      <c r="A4907" s="9" t="s">
        <v>14150</v>
      </c>
      <c r="B4907" s="10">
        <v>45696.95438657407</v>
      </c>
      <c r="C4907" s="11" t="s">
        <v>14151</v>
      </c>
      <c r="D4907" s="12">
        <v>2.0</v>
      </c>
      <c r="E4907" s="10" t="s">
        <v>12</v>
      </c>
      <c r="F4907" s="12">
        <v>2025.0</v>
      </c>
      <c r="G4907" s="13" t="s">
        <v>13</v>
      </c>
      <c r="H4907" s="14" t="s">
        <v>14</v>
      </c>
      <c r="I4907" s="12">
        <v>458.0</v>
      </c>
      <c r="J4907" s="15" t="str">
        <f t="shared" si="1"/>
        <v>Relevant</v>
      </c>
    </row>
    <row r="4908" ht="22.5" customHeight="1">
      <c r="A4908" s="9" t="s">
        <v>14152</v>
      </c>
      <c r="B4908" s="10">
        <v>45598.58619032407</v>
      </c>
      <c r="C4908" s="11" t="s">
        <v>14153</v>
      </c>
      <c r="D4908" s="12">
        <v>11.0</v>
      </c>
      <c r="E4908" s="10" t="s">
        <v>17</v>
      </c>
      <c r="F4908" s="12">
        <v>2024.0</v>
      </c>
      <c r="G4908" s="13" t="s">
        <v>14154</v>
      </c>
      <c r="H4908" s="14" t="s">
        <v>14155</v>
      </c>
      <c r="I4908" s="12">
        <v>1.2258608E7</v>
      </c>
      <c r="J4908" s="15" t="str">
        <f t="shared" si="1"/>
        <v>Relevant</v>
      </c>
    </row>
    <row r="4909" ht="22.5" customHeight="1">
      <c r="A4909" s="9" t="s">
        <v>14156</v>
      </c>
      <c r="B4909" s="10">
        <v>45543.7250462963</v>
      </c>
      <c r="C4909" s="11" t="s">
        <v>14157</v>
      </c>
      <c r="D4909" s="12">
        <v>9.0</v>
      </c>
      <c r="E4909" s="10" t="s">
        <v>114</v>
      </c>
      <c r="F4909" s="12">
        <v>2024.0</v>
      </c>
      <c r="G4909" s="13" t="s">
        <v>13</v>
      </c>
      <c r="H4909" s="14" t="s">
        <v>14158</v>
      </c>
      <c r="I4909" s="12">
        <v>1277.0</v>
      </c>
      <c r="J4909" s="15" t="str">
        <f t="shared" si="1"/>
        <v>Relevant</v>
      </c>
    </row>
    <row r="4910" ht="22.5" customHeight="1">
      <c r="A4910" s="9" t="s">
        <v>14159</v>
      </c>
      <c r="B4910" s="10">
        <v>45418.71888888889</v>
      </c>
      <c r="C4910" s="11" t="s">
        <v>14160</v>
      </c>
      <c r="D4910" s="12">
        <v>5.0</v>
      </c>
      <c r="E4910" s="10" t="s">
        <v>21</v>
      </c>
      <c r="F4910" s="12">
        <v>2024.0</v>
      </c>
      <c r="G4910" s="13" t="s">
        <v>14161</v>
      </c>
      <c r="H4910" s="14" t="s">
        <v>14162</v>
      </c>
      <c r="I4910" s="12">
        <v>1.1414016E7</v>
      </c>
      <c r="J4910" s="15" t="str">
        <f t="shared" si="1"/>
        <v>Relevant</v>
      </c>
    </row>
    <row r="4911" ht="22.5" customHeight="1">
      <c r="A4911" s="9" t="s">
        <v>14163</v>
      </c>
      <c r="B4911" s="10">
        <v>45585.97467592593</v>
      </c>
      <c r="C4911" s="11" t="s">
        <v>14164</v>
      </c>
      <c r="D4911" s="12">
        <v>10.0</v>
      </c>
      <c r="E4911" s="10" t="s">
        <v>42</v>
      </c>
      <c r="F4911" s="12">
        <v>2024.0</v>
      </c>
      <c r="G4911" s="13" t="s">
        <v>13</v>
      </c>
      <c r="H4911" s="14" t="s">
        <v>1119</v>
      </c>
      <c r="I4911" s="12">
        <v>155.0</v>
      </c>
      <c r="J4911" s="15" t="str">
        <f t="shared" si="1"/>
        <v>Relevant</v>
      </c>
    </row>
    <row r="4912" ht="22.5" customHeight="1">
      <c r="A4912" s="9" t="s">
        <v>14165</v>
      </c>
      <c r="B4912" s="10">
        <v>45473.52327546296</v>
      </c>
      <c r="C4912" s="11" t="s">
        <v>14166</v>
      </c>
      <c r="D4912" s="12">
        <v>6.0</v>
      </c>
      <c r="E4912" s="10" t="s">
        <v>34</v>
      </c>
      <c r="F4912" s="12">
        <v>2024.0</v>
      </c>
      <c r="G4912" s="13" t="s">
        <v>13</v>
      </c>
      <c r="H4912" s="14" t="s">
        <v>56</v>
      </c>
      <c r="I4912" s="12">
        <v>823.0</v>
      </c>
      <c r="J4912" s="15" t="str">
        <f t="shared" si="1"/>
        <v>Relevant</v>
      </c>
    </row>
    <row r="4913" ht="22.5" customHeight="1">
      <c r="A4913" s="9" t="s">
        <v>14167</v>
      </c>
      <c r="B4913" s="10">
        <v>45578.81886574074</v>
      </c>
      <c r="C4913" s="11" t="s">
        <v>14168</v>
      </c>
      <c r="D4913" s="12">
        <v>10.0</v>
      </c>
      <c r="E4913" s="10" t="s">
        <v>42</v>
      </c>
      <c r="F4913" s="12">
        <v>2024.0</v>
      </c>
      <c r="G4913" s="13" t="s">
        <v>13</v>
      </c>
      <c r="H4913" s="14" t="s">
        <v>4261</v>
      </c>
      <c r="I4913" s="12">
        <v>321.0</v>
      </c>
      <c r="J4913" s="15" t="str">
        <f t="shared" si="1"/>
        <v>Relevant</v>
      </c>
    </row>
    <row r="4914" ht="22.5" customHeight="1">
      <c r="A4914" s="9" t="s">
        <v>14169</v>
      </c>
      <c r="B4914" s="10">
        <v>45618.82443287037</v>
      </c>
      <c r="C4914" s="11" t="s">
        <v>14170</v>
      </c>
      <c r="D4914" s="12">
        <v>11.0</v>
      </c>
      <c r="E4914" s="10" t="s">
        <v>17</v>
      </c>
      <c r="F4914" s="12">
        <v>2024.0</v>
      </c>
      <c r="G4914" s="13" t="s">
        <v>14171</v>
      </c>
      <c r="H4914" s="14" t="s">
        <v>14172</v>
      </c>
      <c r="I4914" s="12">
        <v>0.0</v>
      </c>
      <c r="J4914" s="15" t="str">
        <f t="shared" si="1"/>
        <v>Irrelevant</v>
      </c>
    </row>
    <row r="4915" ht="22.5" customHeight="1">
      <c r="A4915" s="9" t="s">
        <v>14173</v>
      </c>
      <c r="B4915" s="10">
        <v>45584.51590277778</v>
      </c>
      <c r="C4915" s="11" t="s">
        <v>14174</v>
      </c>
      <c r="D4915" s="12">
        <v>10.0</v>
      </c>
      <c r="E4915" s="10" t="s">
        <v>42</v>
      </c>
      <c r="F4915" s="12">
        <v>2024.0</v>
      </c>
      <c r="G4915" s="13" t="s">
        <v>14175</v>
      </c>
      <c r="H4915" s="14" t="s">
        <v>14176</v>
      </c>
      <c r="I4915" s="12">
        <v>378.0</v>
      </c>
      <c r="J4915" s="15" t="str">
        <f t="shared" si="1"/>
        <v>Relevant</v>
      </c>
    </row>
    <row r="4916" ht="22.5" customHeight="1">
      <c r="A4916" s="9" t="s">
        <v>14177</v>
      </c>
      <c r="B4916" s="10">
        <v>45434.55409722222</v>
      </c>
      <c r="C4916" s="11" t="s">
        <v>12546</v>
      </c>
      <c r="D4916" s="12">
        <v>5.0</v>
      </c>
      <c r="E4916" s="10" t="s">
        <v>21</v>
      </c>
      <c r="F4916" s="12">
        <v>2024.0</v>
      </c>
      <c r="G4916" s="13" t="s">
        <v>13</v>
      </c>
      <c r="H4916" s="14" t="s">
        <v>189</v>
      </c>
      <c r="I4916" s="12">
        <v>443.0</v>
      </c>
      <c r="J4916" s="15" t="str">
        <f t="shared" si="1"/>
        <v>Relevant</v>
      </c>
    </row>
    <row r="4917" ht="22.5" customHeight="1">
      <c r="A4917" s="9" t="s">
        <v>14178</v>
      </c>
      <c r="B4917" s="10">
        <v>45599.74386574074</v>
      </c>
      <c r="C4917" s="11" t="s">
        <v>14179</v>
      </c>
      <c r="D4917" s="12">
        <v>11.0</v>
      </c>
      <c r="E4917" s="10" t="s">
        <v>17</v>
      </c>
      <c r="F4917" s="12">
        <v>2024.0</v>
      </c>
      <c r="G4917" s="13" t="s">
        <v>14180</v>
      </c>
      <c r="H4917" s="14" t="s">
        <v>14181</v>
      </c>
      <c r="I4917" s="12">
        <v>288406.0</v>
      </c>
      <c r="J4917" s="15" t="str">
        <f t="shared" si="1"/>
        <v>Irrelevant</v>
      </c>
    </row>
    <row r="4918" ht="22.5" customHeight="1">
      <c r="A4918" s="9" t="s">
        <v>14182</v>
      </c>
      <c r="B4918" s="10">
        <v>45560.38211805555</v>
      </c>
      <c r="C4918" s="11" t="s">
        <v>14183</v>
      </c>
      <c r="D4918" s="12">
        <v>9.0</v>
      </c>
      <c r="E4918" s="10" t="s">
        <v>114</v>
      </c>
      <c r="F4918" s="12">
        <v>2024.0</v>
      </c>
      <c r="G4918" s="13" t="s">
        <v>13</v>
      </c>
      <c r="H4918" s="14" t="s">
        <v>13119</v>
      </c>
      <c r="I4918" s="12">
        <v>5516.0</v>
      </c>
      <c r="J4918" s="15" t="str">
        <f t="shared" si="1"/>
        <v>Relevant</v>
      </c>
    </row>
    <row r="4919" ht="22.5" customHeight="1">
      <c r="A4919" s="9" t="s">
        <v>14184</v>
      </c>
      <c r="B4919" s="10">
        <v>45592.86604166667</v>
      </c>
      <c r="C4919" s="11" t="s">
        <v>14185</v>
      </c>
      <c r="D4919" s="12">
        <v>10.0</v>
      </c>
      <c r="E4919" s="10" t="s">
        <v>42</v>
      </c>
      <c r="F4919" s="12">
        <v>2024.0</v>
      </c>
      <c r="G4919" s="13" t="s">
        <v>13</v>
      </c>
      <c r="H4919" s="14" t="s">
        <v>131</v>
      </c>
      <c r="I4919" s="12">
        <v>17.0</v>
      </c>
      <c r="J4919" s="15" t="str">
        <f t="shared" si="1"/>
        <v>Relevant</v>
      </c>
    </row>
    <row r="4920" ht="22.5" customHeight="1">
      <c r="A4920" s="9" t="s">
        <v>14186</v>
      </c>
      <c r="B4920" s="10">
        <v>45438.35490740741</v>
      </c>
      <c r="C4920" s="11" t="s">
        <v>14187</v>
      </c>
      <c r="D4920" s="12">
        <v>5.0</v>
      </c>
      <c r="E4920" s="10" t="s">
        <v>21</v>
      </c>
      <c r="F4920" s="12">
        <v>2024.0</v>
      </c>
      <c r="G4920" s="13" t="s">
        <v>13</v>
      </c>
      <c r="H4920" s="14" t="s">
        <v>484</v>
      </c>
      <c r="I4920" s="12">
        <v>2656.0</v>
      </c>
      <c r="J4920" s="15" t="str">
        <f t="shared" si="1"/>
        <v>Irrelevant</v>
      </c>
    </row>
    <row r="4921" ht="22.5" customHeight="1">
      <c r="A4921" s="9" t="s">
        <v>14188</v>
      </c>
      <c r="B4921" s="10">
        <v>45591.34814814815</v>
      </c>
      <c r="C4921" s="11" t="s">
        <v>14189</v>
      </c>
      <c r="D4921" s="12">
        <v>10.0</v>
      </c>
      <c r="E4921" s="10" t="s">
        <v>42</v>
      </c>
      <c r="F4921" s="12">
        <v>2024.0</v>
      </c>
      <c r="G4921" s="13" t="s">
        <v>13</v>
      </c>
      <c r="H4921" s="14" t="s">
        <v>4690</v>
      </c>
      <c r="I4921" s="12">
        <v>220.0</v>
      </c>
      <c r="J4921" s="15" t="str">
        <f t="shared" si="1"/>
        <v>Irrelevant</v>
      </c>
    </row>
    <row r="4922" ht="22.5" customHeight="1">
      <c r="A4922" s="9" t="s">
        <v>14190</v>
      </c>
      <c r="B4922" s="10">
        <v>45696.781956018516</v>
      </c>
      <c r="C4922" s="11" t="s">
        <v>14191</v>
      </c>
      <c r="D4922" s="12">
        <v>2.0</v>
      </c>
      <c r="E4922" s="10" t="s">
        <v>12</v>
      </c>
      <c r="F4922" s="12">
        <v>2025.0</v>
      </c>
      <c r="G4922" s="13" t="s">
        <v>13</v>
      </c>
      <c r="H4922" s="14" t="s">
        <v>14</v>
      </c>
      <c r="I4922" s="12">
        <v>1636.0</v>
      </c>
      <c r="J4922" s="15" t="str">
        <f t="shared" si="1"/>
        <v>Relevant</v>
      </c>
    </row>
    <row r="4923" ht="22.5" customHeight="1">
      <c r="A4923" s="9" t="s">
        <v>14192</v>
      </c>
      <c r="B4923" s="10">
        <v>45595.48541666667</v>
      </c>
      <c r="C4923" s="11" t="s">
        <v>14193</v>
      </c>
      <c r="D4923" s="12">
        <v>10.0</v>
      </c>
      <c r="E4923" s="10" t="s">
        <v>42</v>
      </c>
      <c r="F4923" s="12">
        <v>2024.0</v>
      </c>
      <c r="G4923" s="13" t="s">
        <v>13</v>
      </c>
      <c r="H4923" s="14" t="s">
        <v>2062</v>
      </c>
      <c r="I4923" s="12">
        <v>3150.0</v>
      </c>
      <c r="J4923" s="15" t="str">
        <f t="shared" si="1"/>
        <v>Relevant</v>
      </c>
    </row>
    <row r="4924" ht="22.5" customHeight="1">
      <c r="A4924" s="9" t="s">
        <v>14194</v>
      </c>
      <c r="B4924" s="10">
        <v>45585.291712962964</v>
      </c>
      <c r="C4924" s="11" t="s">
        <v>7995</v>
      </c>
      <c r="D4924" s="12">
        <v>10.0</v>
      </c>
      <c r="E4924" s="10" t="s">
        <v>42</v>
      </c>
      <c r="F4924" s="12">
        <v>2024.0</v>
      </c>
      <c r="G4924" s="13" t="s">
        <v>14195</v>
      </c>
      <c r="H4924" s="14" t="s">
        <v>14196</v>
      </c>
      <c r="I4924" s="12">
        <v>9292977.0</v>
      </c>
      <c r="J4924" s="15" t="str">
        <f t="shared" si="1"/>
        <v>Relevant</v>
      </c>
    </row>
    <row r="4925" ht="22.5" customHeight="1">
      <c r="A4925" s="9" t="s">
        <v>14197</v>
      </c>
      <c r="B4925" s="10">
        <v>45696.832025462965</v>
      </c>
      <c r="C4925" s="11" t="s">
        <v>14198</v>
      </c>
      <c r="D4925" s="12">
        <v>2.0</v>
      </c>
      <c r="E4925" s="10" t="s">
        <v>12</v>
      </c>
      <c r="F4925" s="12">
        <v>2025.0</v>
      </c>
      <c r="G4925" s="13" t="s">
        <v>13</v>
      </c>
      <c r="H4925" s="14" t="s">
        <v>14</v>
      </c>
      <c r="I4925" s="12">
        <v>0.0</v>
      </c>
      <c r="J4925" s="15" t="str">
        <f t="shared" si="1"/>
        <v>Relevant</v>
      </c>
    </row>
    <row r="4926" ht="22.5" customHeight="1">
      <c r="A4926" s="9" t="s">
        <v>14199</v>
      </c>
      <c r="B4926" s="10">
        <v>45639.96203703704</v>
      </c>
      <c r="C4926" s="11" t="s">
        <v>14200</v>
      </c>
      <c r="D4926" s="12">
        <v>12.0</v>
      </c>
      <c r="E4926" s="10" t="s">
        <v>26</v>
      </c>
      <c r="F4926" s="12">
        <v>2024.0</v>
      </c>
      <c r="G4926" s="13" t="s">
        <v>13</v>
      </c>
      <c r="H4926" s="14" t="s">
        <v>14201</v>
      </c>
      <c r="I4926" s="12">
        <v>4409.0</v>
      </c>
      <c r="J4926" s="15" t="str">
        <f t="shared" si="1"/>
        <v>Relevant</v>
      </c>
    </row>
    <row r="4927" ht="22.5" customHeight="1">
      <c r="A4927" s="9" t="s">
        <v>14202</v>
      </c>
      <c r="B4927" s="10">
        <v>45601.762557870374</v>
      </c>
      <c r="C4927" s="11" t="s">
        <v>14203</v>
      </c>
      <c r="D4927" s="12">
        <v>11.0</v>
      </c>
      <c r="E4927" s="10" t="s">
        <v>17</v>
      </c>
      <c r="F4927" s="12">
        <v>2024.0</v>
      </c>
      <c r="G4927" s="13" t="s">
        <v>13</v>
      </c>
      <c r="H4927" s="14" t="s">
        <v>14204</v>
      </c>
      <c r="I4927" s="12">
        <v>7002.0</v>
      </c>
      <c r="J4927" s="15" t="str">
        <f t="shared" si="1"/>
        <v>Relevant</v>
      </c>
    </row>
    <row r="4928" ht="22.5" customHeight="1">
      <c r="A4928" s="9" t="s">
        <v>14205</v>
      </c>
      <c r="B4928" s="10">
        <v>45745.8184375</v>
      </c>
      <c r="C4928" s="11" t="s">
        <v>14206</v>
      </c>
      <c r="D4928" s="12">
        <v>3.0</v>
      </c>
      <c r="E4928" s="10" t="s">
        <v>59</v>
      </c>
      <c r="F4928" s="12">
        <v>2025.0</v>
      </c>
      <c r="G4928" s="13" t="s">
        <v>14207</v>
      </c>
      <c r="H4928" s="14" t="s">
        <v>14208</v>
      </c>
      <c r="I4928" s="12">
        <v>6532273.0</v>
      </c>
      <c r="J4928" s="15" t="str">
        <f t="shared" si="1"/>
        <v>Relevant</v>
      </c>
    </row>
    <row r="4929" ht="22.5" customHeight="1">
      <c r="A4929" s="9" t="s">
        <v>14209</v>
      </c>
      <c r="B4929" s="10">
        <v>45416.589837962965</v>
      </c>
      <c r="C4929" s="11" t="s">
        <v>14210</v>
      </c>
      <c r="D4929" s="12">
        <v>5.0</v>
      </c>
      <c r="E4929" s="10" t="s">
        <v>21</v>
      </c>
      <c r="F4929" s="12">
        <v>2024.0</v>
      </c>
      <c r="G4929" s="13" t="s">
        <v>14211</v>
      </c>
      <c r="H4929" s="14" t="s">
        <v>14212</v>
      </c>
      <c r="I4929" s="12">
        <v>56856.0</v>
      </c>
      <c r="J4929" s="15" t="str">
        <f t="shared" si="1"/>
        <v>Irrelevant</v>
      </c>
    </row>
    <row r="4930" ht="22.5" customHeight="1">
      <c r="A4930" s="9" t="s">
        <v>14213</v>
      </c>
      <c r="B4930" s="10">
        <v>45614.93918981482</v>
      </c>
      <c r="C4930" s="11" t="s">
        <v>14214</v>
      </c>
      <c r="D4930" s="12">
        <v>11.0</v>
      </c>
      <c r="E4930" s="10" t="s">
        <v>17</v>
      </c>
      <c r="F4930" s="12">
        <v>2024.0</v>
      </c>
      <c r="G4930" s="13" t="s">
        <v>14215</v>
      </c>
      <c r="H4930" s="14" t="s">
        <v>14216</v>
      </c>
      <c r="I4930" s="12">
        <v>1.0474812E7</v>
      </c>
      <c r="J4930" s="15" t="str">
        <f t="shared" si="1"/>
        <v>Relevant</v>
      </c>
    </row>
    <row r="4931" ht="22.5" customHeight="1">
      <c r="A4931" s="9" t="s">
        <v>14217</v>
      </c>
      <c r="B4931" s="10">
        <v>45710.871412037035</v>
      </c>
      <c r="C4931" s="11" t="s">
        <v>14218</v>
      </c>
      <c r="D4931" s="12">
        <v>2.0</v>
      </c>
      <c r="E4931" s="10" t="s">
        <v>12</v>
      </c>
      <c r="F4931" s="12">
        <v>2025.0</v>
      </c>
      <c r="G4931" s="13" t="s">
        <v>13</v>
      </c>
      <c r="H4931" s="14" t="s">
        <v>52</v>
      </c>
      <c r="I4931" s="12">
        <v>105.0</v>
      </c>
      <c r="J4931" s="15" t="str">
        <f t="shared" si="1"/>
        <v>Relevant</v>
      </c>
    </row>
    <row r="4932" ht="22.5" customHeight="1">
      <c r="A4932" s="9" t="s">
        <v>14219</v>
      </c>
      <c r="B4932" s="10">
        <v>45611.12356143518</v>
      </c>
      <c r="C4932" s="11" t="s">
        <v>14220</v>
      </c>
      <c r="D4932" s="12">
        <v>11.0</v>
      </c>
      <c r="E4932" s="10" t="s">
        <v>17</v>
      </c>
      <c r="F4932" s="12">
        <v>2024.0</v>
      </c>
      <c r="G4932" s="13" t="s">
        <v>14221</v>
      </c>
      <c r="H4932" s="14" t="s">
        <v>14222</v>
      </c>
      <c r="I4932" s="12">
        <v>1.0830293E7</v>
      </c>
      <c r="J4932" s="15" t="str">
        <f t="shared" si="1"/>
        <v>Irrelevant</v>
      </c>
    </row>
    <row r="4933" ht="22.5" customHeight="1">
      <c r="A4933" s="9" t="s">
        <v>14223</v>
      </c>
      <c r="B4933" s="10">
        <v>45581.33351851852</v>
      </c>
      <c r="C4933" s="11" t="s">
        <v>14224</v>
      </c>
      <c r="D4933" s="12">
        <v>10.0</v>
      </c>
      <c r="E4933" s="10" t="s">
        <v>42</v>
      </c>
      <c r="F4933" s="12">
        <v>2024.0</v>
      </c>
      <c r="G4933" s="13" t="s">
        <v>14225</v>
      </c>
      <c r="H4933" s="14" t="s">
        <v>14226</v>
      </c>
      <c r="I4933" s="12">
        <v>5473464.0</v>
      </c>
      <c r="J4933" s="15" t="str">
        <f t="shared" si="1"/>
        <v>Irrelevant</v>
      </c>
    </row>
    <row r="4934" ht="22.5" customHeight="1">
      <c r="A4934" s="9" t="s">
        <v>14227</v>
      </c>
      <c r="B4934" s="10">
        <v>45696.74747685185</v>
      </c>
      <c r="C4934" s="11" t="s">
        <v>5029</v>
      </c>
      <c r="D4934" s="12">
        <v>2.0</v>
      </c>
      <c r="E4934" s="10" t="s">
        <v>12</v>
      </c>
      <c r="F4934" s="12">
        <v>2025.0</v>
      </c>
      <c r="G4934" s="13" t="s">
        <v>13</v>
      </c>
      <c r="H4934" s="14" t="s">
        <v>14</v>
      </c>
      <c r="I4934" s="12">
        <v>1888.0</v>
      </c>
      <c r="J4934" s="15" t="str">
        <f t="shared" si="1"/>
        <v>Relevant</v>
      </c>
    </row>
    <row r="4935" ht="22.5" customHeight="1">
      <c r="A4935" s="9" t="s">
        <v>14228</v>
      </c>
      <c r="B4935" s="10">
        <v>45554.328784722224</v>
      </c>
      <c r="C4935" s="11" t="s">
        <v>14229</v>
      </c>
      <c r="D4935" s="12">
        <v>9.0</v>
      </c>
      <c r="E4935" s="10" t="s">
        <v>114</v>
      </c>
      <c r="F4935" s="12">
        <v>2024.0</v>
      </c>
      <c r="G4935" s="13" t="s">
        <v>14230</v>
      </c>
      <c r="H4935" s="14" t="s">
        <v>14231</v>
      </c>
      <c r="I4935" s="12">
        <v>916289.0</v>
      </c>
      <c r="J4935" s="15" t="str">
        <f t="shared" si="1"/>
        <v>Irrelevant</v>
      </c>
    </row>
    <row r="4936" ht="22.5" customHeight="1">
      <c r="A4936" s="9" t="s">
        <v>14232</v>
      </c>
      <c r="B4936" s="10">
        <v>45580.368368055555</v>
      </c>
      <c r="C4936" s="11" t="s">
        <v>14233</v>
      </c>
      <c r="D4936" s="12">
        <v>10.0</v>
      </c>
      <c r="E4936" s="10" t="s">
        <v>42</v>
      </c>
      <c r="F4936" s="12">
        <v>2024.0</v>
      </c>
      <c r="G4936" s="13" t="s">
        <v>13</v>
      </c>
      <c r="H4936" s="14" t="s">
        <v>383</v>
      </c>
      <c r="I4936" s="12">
        <v>31.0</v>
      </c>
      <c r="J4936" s="15" t="str">
        <f t="shared" si="1"/>
        <v>Relevant</v>
      </c>
    </row>
    <row r="4937" ht="22.5" customHeight="1">
      <c r="A4937" s="9" t="s">
        <v>14234</v>
      </c>
      <c r="B4937" s="10">
        <v>45615.38927083334</v>
      </c>
      <c r="C4937" s="11" t="s">
        <v>14235</v>
      </c>
      <c r="D4937" s="12">
        <v>11.0</v>
      </c>
      <c r="E4937" s="10" t="s">
        <v>17</v>
      </c>
      <c r="F4937" s="12">
        <v>2024.0</v>
      </c>
      <c r="G4937" s="13" t="s">
        <v>13</v>
      </c>
      <c r="H4937" s="14" t="s">
        <v>781</v>
      </c>
      <c r="I4937" s="12">
        <v>1085.0</v>
      </c>
      <c r="J4937" s="15" t="str">
        <f t="shared" si="1"/>
        <v>Irrelevant</v>
      </c>
    </row>
    <row r="4938" ht="22.5" customHeight="1">
      <c r="A4938" s="9" t="s">
        <v>14236</v>
      </c>
      <c r="B4938" s="10">
        <v>45615.57787037037</v>
      </c>
      <c r="C4938" s="11" t="s">
        <v>3421</v>
      </c>
      <c r="D4938" s="12">
        <v>11.0</v>
      </c>
      <c r="E4938" s="10" t="s">
        <v>17</v>
      </c>
      <c r="F4938" s="12">
        <v>2024.0</v>
      </c>
      <c r="G4938" s="13" t="s">
        <v>13</v>
      </c>
      <c r="H4938" s="14" t="s">
        <v>1325</v>
      </c>
      <c r="I4938" s="12">
        <v>45.0</v>
      </c>
      <c r="J4938" s="15" t="str">
        <f t="shared" si="1"/>
        <v>Relevant</v>
      </c>
    </row>
    <row r="4939" ht="22.5" customHeight="1">
      <c r="A4939" s="9" t="s">
        <v>14237</v>
      </c>
      <c r="B4939" s="10">
        <v>45612.555510115744</v>
      </c>
      <c r="C4939" s="11" t="s">
        <v>14238</v>
      </c>
      <c r="D4939" s="12">
        <v>11.0</v>
      </c>
      <c r="E4939" s="10" t="s">
        <v>17</v>
      </c>
      <c r="F4939" s="12">
        <v>2024.0</v>
      </c>
      <c r="G4939" s="13" t="s">
        <v>14239</v>
      </c>
      <c r="H4939" s="14" t="s">
        <v>14240</v>
      </c>
      <c r="I4939" s="12">
        <v>0.0</v>
      </c>
      <c r="J4939" s="15" t="str">
        <f t="shared" si="1"/>
        <v>Relevant</v>
      </c>
    </row>
    <row r="4940" ht="22.5" customHeight="1">
      <c r="A4940" s="9" t="s">
        <v>14241</v>
      </c>
      <c r="B4940" s="10">
        <v>45697.96261574074</v>
      </c>
      <c r="C4940" s="11" t="s">
        <v>14242</v>
      </c>
      <c r="D4940" s="12">
        <v>2.0</v>
      </c>
      <c r="E4940" s="10" t="s">
        <v>12</v>
      </c>
      <c r="F4940" s="12">
        <v>2025.0</v>
      </c>
      <c r="G4940" s="13" t="s">
        <v>13</v>
      </c>
      <c r="H4940" s="14" t="s">
        <v>14</v>
      </c>
      <c r="I4940" s="12">
        <v>183.0</v>
      </c>
      <c r="J4940" s="15" t="str">
        <f t="shared" si="1"/>
        <v>Relevant</v>
      </c>
    </row>
    <row r="4941" ht="22.5" customHeight="1">
      <c r="A4941" s="9" t="s">
        <v>14243</v>
      </c>
      <c r="B4941" s="10">
        <v>45615.6678125</v>
      </c>
      <c r="C4941" s="11" t="s">
        <v>14244</v>
      </c>
      <c r="D4941" s="12">
        <v>11.0</v>
      </c>
      <c r="E4941" s="10" t="s">
        <v>17</v>
      </c>
      <c r="F4941" s="12">
        <v>2024.0</v>
      </c>
      <c r="G4941" s="13" t="s">
        <v>13</v>
      </c>
      <c r="H4941" s="14" t="s">
        <v>781</v>
      </c>
      <c r="I4941" s="12">
        <v>26.0</v>
      </c>
      <c r="J4941" s="15" t="str">
        <f t="shared" si="1"/>
        <v>Irrelevant</v>
      </c>
    </row>
    <row r="4942" ht="22.5" customHeight="1">
      <c r="A4942" s="9" t="s">
        <v>14245</v>
      </c>
      <c r="B4942" s="10">
        <v>45624.82890219907</v>
      </c>
      <c r="C4942" s="11" t="s">
        <v>12771</v>
      </c>
      <c r="D4942" s="12">
        <v>11.0</v>
      </c>
      <c r="E4942" s="10" t="s">
        <v>17</v>
      </c>
      <c r="F4942" s="12">
        <v>2024.0</v>
      </c>
      <c r="G4942" s="13" t="s">
        <v>14246</v>
      </c>
      <c r="H4942" s="14" t="s">
        <v>14247</v>
      </c>
      <c r="I4942" s="12">
        <v>10486.0</v>
      </c>
      <c r="J4942" s="15" t="str">
        <f t="shared" si="1"/>
        <v>Irrelevant</v>
      </c>
    </row>
    <row r="4943" ht="22.5" customHeight="1">
      <c r="A4943" s="9" t="s">
        <v>14248</v>
      </c>
      <c r="B4943" s="10">
        <v>45617.466991898145</v>
      </c>
      <c r="C4943" s="11" t="s">
        <v>14249</v>
      </c>
      <c r="D4943" s="12">
        <v>11.0</v>
      </c>
      <c r="E4943" s="10" t="s">
        <v>17</v>
      </c>
      <c r="F4943" s="12">
        <v>2024.0</v>
      </c>
      <c r="G4943" s="13" t="s">
        <v>14250</v>
      </c>
      <c r="H4943" s="14" t="s">
        <v>14251</v>
      </c>
      <c r="I4943" s="12">
        <v>7850902.0</v>
      </c>
      <c r="J4943" s="15" t="str">
        <f t="shared" si="1"/>
        <v>Relevant</v>
      </c>
    </row>
    <row r="4944" ht="22.5" customHeight="1">
      <c r="A4944" s="9" t="s">
        <v>14252</v>
      </c>
      <c r="B4944" s="10">
        <v>45469.726793981485</v>
      </c>
      <c r="C4944" s="11" t="s">
        <v>14253</v>
      </c>
      <c r="D4944" s="12">
        <v>6.0</v>
      </c>
      <c r="E4944" s="10" t="s">
        <v>34</v>
      </c>
      <c r="F4944" s="12">
        <v>2024.0</v>
      </c>
      <c r="G4944" s="13" t="s">
        <v>14254</v>
      </c>
      <c r="H4944" s="14" t="s">
        <v>14255</v>
      </c>
      <c r="I4944" s="12">
        <v>7456164.0</v>
      </c>
      <c r="J4944" s="15" t="str">
        <f t="shared" si="1"/>
        <v>Irrelevant</v>
      </c>
    </row>
    <row r="4945" ht="22.5" customHeight="1">
      <c r="A4945" s="9" t="s">
        <v>14256</v>
      </c>
      <c r="B4945" s="10">
        <v>45696.77574074074</v>
      </c>
      <c r="C4945" s="11" t="s">
        <v>14257</v>
      </c>
      <c r="D4945" s="12">
        <v>2.0</v>
      </c>
      <c r="E4945" s="10" t="s">
        <v>12</v>
      </c>
      <c r="F4945" s="12">
        <v>2025.0</v>
      </c>
      <c r="G4945" s="13" t="s">
        <v>13</v>
      </c>
      <c r="H4945" s="14" t="s">
        <v>14</v>
      </c>
      <c r="I4945" s="12">
        <v>4.0</v>
      </c>
      <c r="J4945" s="15" t="str">
        <f t="shared" si="1"/>
        <v>Relevant</v>
      </c>
    </row>
    <row r="4946" ht="22.5" customHeight="1">
      <c r="A4946" s="9" t="s">
        <v>14258</v>
      </c>
      <c r="B4946" s="10">
        <v>45485.08576369213</v>
      </c>
      <c r="C4946" s="11" t="s">
        <v>14259</v>
      </c>
      <c r="D4946" s="12">
        <v>7.0</v>
      </c>
      <c r="E4946" s="10" t="s">
        <v>55</v>
      </c>
      <c r="F4946" s="12">
        <v>2024.0</v>
      </c>
      <c r="G4946" s="13" t="s">
        <v>14260</v>
      </c>
      <c r="H4946" s="14" t="s">
        <v>14261</v>
      </c>
      <c r="I4946" s="12">
        <v>1536.0</v>
      </c>
      <c r="J4946" s="15" t="str">
        <f t="shared" si="1"/>
        <v>Irrelevant</v>
      </c>
    </row>
    <row r="4947" ht="22.5" customHeight="1">
      <c r="A4947" s="9" t="s">
        <v>14262</v>
      </c>
      <c r="B4947" s="10">
        <v>45610.09108478009</v>
      </c>
      <c r="C4947" s="11" t="s">
        <v>14263</v>
      </c>
      <c r="D4947" s="12">
        <v>11.0</v>
      </c>
      <c r="E4947" s="10" t="s">
        <v>17</v>
      </c>
      <c r="F4947" s="12">
        <v>2024.0</v>
      </c>
      <c r="G4947" s="13" t="s">
        <v>14264</v>
      </c>
      <c r="H4947" s="14" t="s">
        <v>14265</v>
      </c>
      <c r="I4947" s="12">
        <v>1.0830293E7</v>
      </c>
      <c r="J4947" s="15" t="str">
        <f t="shared" si="1"/>
        <v>Irrelevant</v>
      </c>
    </row>
    <row r="4948" ht="22.5" customHeight="1">
      <c r="A4948" s="9" t="s">
        <v>14266</v>
      </c>
      <c r="B4948" s="10">
        <v>45435.92903935185</v>
      </c>
      <c r="C4948" s="11" t="s">
        <v>14267</v>
      </c>
      <c r="D4948" s="12">
        <v>5.0</v>
      </c>
      <c r="E4948" s="10" t="s">
        <v>21</v>
      </c>
      <c r="F4948" s="12">
        <v>2024.0</v>
      </c>
      <c r="G4948" s="13" t="s">
        <v>13</v>
      </c>
      <c r="H4948" s="14" t="s">
        <v>14268</v>
      </c>
      <c r="I4948" s="12">
        <v>4.0</v>
      </c>
      <c r="J4948" s="15" t="str">
        <f t="shared" si="1"/>
        <v>Relevant</v>
      </c>
    </row>
    <row r="4949" ht="22.5" customHeight="1">
      <c r="A4949" s="9" t="s">
        <v>14269</v>
      </c>
      <c r="B4949" s="10">
        <v>45618.50575231481</v>
      </c>
      <c r="C4949" s="11" t="s">
        <v>14270</v>
      </c>
      <c r="D4949" s="12">
        <v>11.0</v>
      </c>
      <c r="E4949" s="10" t="s">
        <v>17</v>
      </c>
      <c r="F4949" s="12">
        <v>2024.0</v>
      </c>
      <c r="G4949" s="13" t="s">
        <v>14271</v>
      </c>
      <c r="H4949" s="14" t="s">
        <v>14272</v>
      </c>
      <c r="I4949" s="12">
        <v>3593546.0</v>
      </c>
      <c r="J4949" s="15" t="str">
        <f t="shared" si="1"/>
        <v>Relevant</v>
      </c>
    </row>
    <row r="4950" ht="22.5" customHeight="1">
      <c r="A4950" s="9" t="s">
        <v>14273</v>
      </c>
      <c r="B4950" s="10">
        <v>45622.00150462963</v>
      </c>
      <c r="C4950" s="11" t="s">
        <v>14274</v>
      </c>
      <c r="D4950" s="12">
        <v>11.0</v>
      </c>
      <c r="E4950" s="10" t="s">
        <v>17</v>
      </c>
      <c r="F4950" s="12">
        <v>2024.0</v>
      </c>
      <c r="G4950" s="13" t="s">
        <v>13</v>
      </c>
      <c r="H4950" s="14" t="s">
        <v>14275</v>
      </c>
      <c r="I4950" s="12">
        <v>787.0</v>
      </c>
      <c r="J4950" s="15" t="str">
        <f t="shared" si="1"/>
        <v>Relevant</v>
      </c>
    </row>
    <row r="4951" ht="22.5" customHeight="1">
      <c r="A4951" s="9" t="s">
        <v>14276</v>
      </c>
      <c r="B4951" s="10">
        <v>45606.81994212963</v>
      </c>
      <c r="C4951" s="11" t="s">
        <v>14277</v>
      </c>
      <c r="D4951" s="12">
        <v>11.0</v>
      </c>
      <c r="E4951" s="10" t="s">
        <v>17</v>
      </c>
      <c r="F4951" s="12">
        <v>2024.0</v>
      </c>
      <c r="G4951" s="13" t="s">
        <v>13</v>
      </c>
      <c r="H4951" s="14" t="s">
        <v>4198</v>
      </c>
      <c r="I4951" s="12">
        <v>1813.0</v>
      </c>
      <c r="J4951" s="15" t="str">
        <f t="shared" si="1"/>
        <v>Relevant</v>
      </c>
    </row>
    <row r="4952" ht="22.5" customHeight="1">
      <c r="A4952" s="9" t="s">
        <v>14278</v>
      </c>
      <c r="B4952" s="10">
        <v>45589.43949074074</v>
      </c>
      <c r="C4952" s="11" t="s">
        <v>14279</v>
      </c>
      <c r="D4952" s="12">
        <v>10.0</v>
      </c>
      <c r="E4952" s="10" t="s">
        <v>42</v>
      </c>
      <c r="F4952" s="12">
        <v>2024.0</v>
      </c>
      <c r="G4952" s="13" t="s">
        <v>14280</v>
      </c>
      <c r="H4952" s="14" t="s">
        <v>14281</v>
      </c>
      <c r="I4952" s="12">
        <v>30913.0</v>
      </c>
      <c r="J4952" s="15" t="str">
        <f t="shared" si="1"/>
        <v>Relevant</v>
      </c>
    </row>
    <row r="4953" ht="22.5" customHeight="1">
      <c r="A4953" s="9" t="s">
        <v>14282</v>
      </c>
      <c r="B4953" s="10">
        <v>45742.81046296296</v>
      </c>
      <c r="C4953" s="11" t="s">
        <v>14283</v>
      </c>
      <c r="D4953" s="12">
        <v>3.0</v>
      </c>
      <c r="E4953" s="10" t="s">
        <v>59</v>
      </c>
      <c r="F4953" s="12">
        <v>2025.0</v>
      </c>
      <c r="G4953" s="13" t="s">
        <v>13</v>
      </c>
      <c r="H4953" s="14" t="s">
        <v>204</v>
      </c>
      <c r="I4953" s="12">
        <v>252.0</v>
      </c>
      <c r="J4953" s="15" t="str">
        <f t="shared" si="1"/>
        <v>Relevant</v>
      </c>
    </row>
    <row r="4954" ht="22.5" customHeight="1">
      <c r="A4954" s="9" t="s">
        <v>14284</v>
      </c>
      <c r="B4954" s="10">
        <v>45533.37143225694</v>
      </c>
      <c r="C4954" s="11" t="s">
        <v>14285</v>
      </c>
      <c r="D4954" s="12">
        <v>8.0</v>
      </c>
      <c r="E4954" s="10" t="s">
        <v>167</v>
      </c>
      <c r="F4954" s="12">
        <v>2024.0</v>
      </c>
      <c r="G4954" s="13" t="s">
        <v>14286</v>
      </c>
      <c r="H4954" s="14" t="s">
        <v>14287</v>
      </c>
      <c r="I4954" s="12">
        <v>0.0</v>
      </c>
      <c r="J4954" s="15" t="str">
        <f t="shared" si="1"/>
        <v>Relevant</v>
      </c>
    </row>
    <row r="4955" ht="22.5" customHeight="1">
      <c r="A4955" s="9" t="s">
        <v>14288</v>
      </c>
      <c r="B4955" s="10">
        <v>45610.84967592593</v>
      </c>
      <c r="C4955" s="11" t="s">
        <v>14289</v>
      </c>
      <c r="D4955" s="12">
        <v>11.0</v>
      </c>
      <c r="E4955" s="10" t="s">
        <v>17</v>
      </c>
      <c r="F4955" s="12">
        <v>2024.0</v>
      </c>
      <c r="G4955" s="13" t="s">
        <v>13</v>
      </c>
      <c r="H4955" s="14" t="s">
        <v>47</v>
      </c>
      <c r="I4955" s="12">
        <v>462.0</v>
      </c>
      <c r="J4955" s="15" t="str">
        <f t="shared" si="1"/>
        <v>Relevant</v>
      </c>
    </row>
    <row r="4956" ht="22.5" customHeight="1">
      <c r="A4956" s="9" t="s">
        <v>14290</v>
      </c>
      <c r="B4956" s="10">
        <v>45423.46306712963</v>
      </c>
      <c r="C4956" s="11" t="s">
        <v>14291</v>
      </c>
      <c r="D4956" s="12">
        <v>5.0</v>
      </c>
      <c r="E4956" s="10" t="s">
        <v>21</v>
      </c>
      <c r="F4956" s="12">
        <v>2024.0</v>
      </c>
      <c r="G4956" s="13" t="s">
        <v>13</v>
      </c>
      <c r="H4956" s="14" t="s">
        <v>5425</v>
      </c>
      <c r="I4956" s="12">
        <v>230.0</v>
      </c>
      <c r="J4956" s="15" t="str">
        <f t="shared" si="1"/>
        <v>Relevant</v>
      </c>
    </row>
    <row r="4957" ht="22.5" customHeight="1">
      <c r="A4957" s="9" t="s">
        <v>14292</v>
      </c>
      <c r="B4957" s="10">
        <v>45606.825694444444</v>
      </c>
      <c r="C4957" s="11" t="s">
        <v>14293</v>
      </c>
      <c r="D4957" s="12">
        <v>11.0</v>
      </c>
      <c r="E4957" s="10" t="s">
        <v>17</v>
      </c>
      <c r="F4957" s="12">
        <v>2024.0</v>
      </c>
      <c r="G4957" s="13" t="s">
        <v>13</v>
      </c>
      <c r="H4957" s="14" t="s">
        <v>100</v>
      </c>
      <c r="I4957" s="12">
        <v>61.0</v>
      </c>
      <c r="J4957" s="15" t="str">
        <f t="shared" si="1"/>
        <v>Relevant</v>
      </c>
    </row>
    <row r="4958" ht="22.5" customHeight="1">
      <c r="A4958" s="9" t="s">
        <v>14294</v>
      </c>
      <c r="B4958" s="10">
        <v>45618.4890625</v>
      </c>
      <c r="C4958" s="11" t="s">
        <v>14295</v>
      </c>
      <c r="D4958" s="12">
        <v>11.0</v>
      </c>
      <c r="E4958" s="10" t="s">
        <v>17</v>
      </c>
      <c r="F4958" s="12">
        <v>2024.0</v>
      </c>
      <c r="G4958" s="13" t="s">
        <v>14296</v>
      </c>
      <c r="H4958" s="14" t="s">
        <v>14297</v>
      </c>
      <c r="I4958" s="12">
        <v>288406.0</v>
      </c>
      <c r="J4958" s="15" t="str">
        <f t="shared" si="1"/>
        <v>Relevant</v>
      </c>
    </row>
    <row r="4959" ht="22.5" customHeight="1">
      <c r="A4959" s="9" t="s">
        <v>14298</v>
      </c>
      <c r="B4959" s="10">
        <v>45729.539976851855</v>
      </c>
      <c r="C4959" s="11" t="s">
        <v>11843</v>
      </c>
      <c r="D4959" s="12">
        <v>3.0</v>
      </c>
      <c r="E4959" s="10" t="s">
        <v>59</v>
      </c>
      <c r="F4959" s="12">
        <v>2025.0</v>
      </c>
      <c r="G4959" s="13" t="s">
        <v>13</v>
      </c>
      <c r="H4959" s="14" t="s">
        <v>12434</v>
      </c>
      <c r="I4959" s="12">
        <v>1551.0</v>
      </c>
      <c r="J4959" s="15" t="str">
        <f t="shared" si="1"/>
        <v>Relevant</v>
      </c>
    </row>
    <row r="4960" ht="22.5" customHeight="1">
      <c r="A4960" s="9" t="s">
        <v>14299</v>
      </c>
      <c r="B4960" s="10">
        <v>45599.429166712966</v>
      </c>
      <c r="C4960" s="11" t="s">
        <v>14300</v>
      </c>
      <c r="D4960" s="12">
        <v>11.0</v>
      </c>
      <c r="E4960" s="10" t="s">
        <v>17</v>
      </c>
      <c r="F4960" s="12">
        <v>2024.0</v>
      </c>
      <c r="G4960" s="13" t="s">
        <v>14301</v>
      </c>
      <c r="H4960" s="14" t="s">
        <v>14302</v>
      </c>
      <c r="I4960" s="12">
        <v>0.0</v>
      </c>
      <c r="J4960" s="15" t="str">
        <f t="shared" si="1"/>
        <v>Relevant</v>
      </c>
    </row>
    <row r="4961" ht="22.5" customHeight="1">
      <c r="A4961" s="9" t="s">
        <v>14303</v>
      </c>
      <c r="B4961" s="10">
        <v>45641.467361111114</v>
      </c>
      <c r="C4961" s="11" t="s">
        <v>12914</v>
      </c>
      <c r="D4961" s="12">
        <v>12.0</v>
      </c>
      <c r="E4961" s="10" t="s">
        <v>26</v>
      </c>
      <c r="F4961" s="12">
        <v>2024.0</v>
      </c>
      <c r="G4961" s="13" t="s">
        <v>3548</v>
      </c>
      <c r="H4961" s="14" t="s">
        <v>14304</v>
      </c>
      <c r="I4961" s="12">
        <v>622887.0</v>
      </c>
      <c r="J4961" s="15" t="str">
        <f t="shared" si="1"/>
        <v>Irrelevant</v>
      </c>
    </row>
    <row r="4962" ht="22.5" customHeight="1">
      <c r="A4962" s="9" t="s">
        <v>14305</v>
      </c>
      <c r="B4962" s="10">
        <v>45631.9444212963</v>
      </c>
      <c r="C4962" s="11" t="s">
        <v>14306</v>
      </c>
      <c r="D4962" s="12">
        <v>12.0</v>
      </c>
      <c r="E4962" s="10" t="s">
        <v>26</v>
      </c>
      <c r="F4962" s="12">
        <v>2024.0</v>
      </c>
      <c r="G4962" s="13" t="s">
        <v>13</v>
      </c>
      <c r="H4962" s="14" t="s">
        <v>1809</v>
      </c>
      <c r="I4962" s="12">
        <v>227.0</v>
      </c>
      <c r="J4962" s="15" t="str">
        <f t="shared" si="1"/>
        <v>Relevant</v>
      </c>
    </row>
    <row r="4963" ht="22.5" customHeight="1">
      <c r="A4963" s="9" t="s">
        <v>14307</v>
      </c>
      <c r="B4963" s="10">
        <v>45438.800844907404</v>
      </c>
      <c r="C4963" s="11" t="s">
        <v>14308</v>
      </c>
      <c r="D4963" s="12">
        <v>5.0</v>
      </c>
      <c r="E4963" s="10" t="s">
        <v>21</v>
      </c>
      <c r="F4963" s="12">
        <v>2024.0</v>
      </c>
      <c r="G4963" s="13" t="s">
        <v>13</v>
      </c>
      <c r="H4963" s="14" t="s">
        <v>14309</v>
      </c>
      <c r="I4963" s="12">
        <v>1704.0</v>
      </c>
      <c r="J4963" s="15" t="str">
        <f t="shared" si="1"/>
        <v>Irrelevant</v>
      </c>
    </row>
    <row r="4964" ht="22.5" customHeight="1">
      <c r="A4964" s="9" t="s">
        <v>14310</v>
      </c>
      <c r="B4964" s="10">
        <v>45609.600694444445</v>
      </c>
      <c r="C4964" s="11" t="s">
        <v>11968</v>
      </c>
      <c r="D4964" s="12">
        <v>11.0</v>
      </c>
      <c r="E4964" s="10" t="s">
        <v>17</v>
      </c>
      <c r="F4964" s="12">
        <v>2024.0</v>
      </c>
      <c r="G4964" s="13" t="s">
        <v>13</v>
      </c>
      <c r="H4964" s="14" t="s">
        <v>14311</v>
      </c>
      <c r="I4964" s="12">
        <v>96.0</v>
      </c>
      <c r="J4964" s="15" t="str">
        <f t="shared" si="1"/>
        <v>Relevant</v>
      </c>
    </row>
    <row r="4965" ht="22.5" customHeight="1">
      <c r="A4965" s="9" t="s">
        <v>14312</v>
      </c>
      <c r="B4965" s="10">
        <v>45744.45179398148</v>
      </c>
      <c r="C4965" s="11" t="s">
        <v>14313</v>
      </c>
      <c r="D4965" s="12">
        <v>3.0</v>
      </c>
      <c r="E4965" s="10" t="s">
        <v>59</v>
      </c>
      <c r="F4965" s="12">
        <v>2025.0</v>
      </c>
      <c r="G4965" s="13" t="s">
        <v>13</v>
      </c>
      <c r="H4965" s="14" t="s">
        <v>14314</v>
      </c>
      <c r="I4965" s="12">
        <v>422.0</v>
      </c>
      <c r="J4965" s="15" t="str">
        <f t="shared" si="1"/>
        <v>Irrelevant</v>
      </c>
    </row>
    <row r="4966" ht="22.5" customHeight="1">
      <c r="A4966" s="9" t="s">
        <v>14315</v>
      </c>
      <c r="B4966" s="10">
        <v>45734.85984953704</v>
      </c>
      <c r="C4966" s="11" t="s">
        <v>12103</v>
      </c>
      <c r="D4966" s="12">
        <v>3.0</v>
      </c>
      <c r="E4966" s="10" t="s">
        <v>59</v>
      </c>
      <c r="F4966" s="12">
        <v>2025.0</v>
      </c>
      <c r="G4966" s="13" t="s">
        <v>13</v>
      </c>
      <c r="H4966" s="14" t="s">
        <v>14316</v>
      </c>
      <c r="I4966" s="12">
        <v>172.0</v>
      </c>
      <c r="J4966" s="15" t="str">
        <f t="shared" si="1"/>
        <v>Relevant</v>
      </c>
    </row>
    <row r="4967" ht="22.5" customHeight="1">
      <c r="A4967" s="9" t="s">
        <v>14317</v>
      </c>
      <c r="B4967" s="10">
        <v>45579.375625</v>
      </c>
      <c r="C4967" s="11" t="s">
        <v>14318</v>
      </c>
      <c r="D4967" s="12">
        <v>10.0</v>
      </c>
      <c r="E4967" s="10" t="s">
        <v>42</v>
      </c>
      <c r="F4967" s="12">
        <v>2024.0</v>
      </c>
      <c r="G4967" s="13" t="s">
        <v>13</v>
      </c>
      <c r="H4967" s="14" t="s">
        <v>14319</v>
      </c>
      <c r="I4967" s="12">
        <v>6806.0</v>
      </c>
      <c r="J4967" s="15" t="str">
        <f t="shared" si="1"/>
        <v>Relevant</v>
      </c>
    </row>
    <row r="4968" ht="22.5" customHeight="1">
      <c r="A4968" s="9" t="s">
        <v>14320</v>
      </c>
      <c r="B4968" s="10">
        <v>45565.311203703706</v>
      </c>
      <c r="C4968" s="11" t="s">
        <v>14321</v>
      </c>
      <c r="D4968" s="12">
        <v>9.0</v>
      </c>
      <c r="E4968" s="10" t="s">
        <v>114</v>
      </c>
      <c r="F4968" s="12">
        <v>2024.0</v>
      </c>
      <c r="G4968" s="13" t="s">
        <v>13</v>
      </c>
      <c r="H4968" s="14" t="s">
        <v>14322</v>
      </c>
      <c r="I4968" s="12">
        <v>2874.0</v>
      </c>
      <c r="J4968" s="15" t="str">
        <f t="shared" si="1"/>
        <v>Relevant</v>
      </c>
    </row>
    <row r="4969" ht="22.5" customHeight="1">
      <c r="A4969" s="9" t="s">
        <v>14323</v>
      </c>
      <c r="B4969" s="10">
        <v>45640.707968449075</v>
      </c>
      <c r="C4969" s="11" t="s">
        <v>14324</v>
      </c>
      <c r="D4969" s="12">
        <v>12.0</v>
      </c>
      <c r="E4969" s="10" t="s">
        <v>26</v>
      </c>
      <c r="F4969" s="12">
        <v>2024.0</v>
      </c>
      <c r="G4969" s="13" t="s">
        <v>14325</v>
      </c>
      <c r="H4969" s="14" t="s">
        <v>14326</v>
      </c>
      <c r="I4969" s="12">
        <v>10486.0</v>
      </c>
      <c r="J4969" s="15" t="str">
        <f t="shared" si="1"/>
        <v>Relevant</v>
      </c>
    </row>
    <row r="4970" ht="22.5" customHeight="1">
      <c r="A4970" s="9" t="s">
        <v>14327</v>
      </c>
      <c r="B4970" s="10">
        <v>45621.708344907405</v>
      </c>
      <c r="C4970" s="11" t="s">
        <v>14328</v>
      </c>
      <c r="D4970" s="12">
        <v>11.0</v>
      </c>
      <c r="E4970" s="10" t="s">
        <v>17</v>
      </c>
      <c r="F4970" s="12">
        <v>2024.0</v>
      </c>
      <c r="G4970" s="13" t="s">
        <v>13</v>
      </c>
      <c r="H4970" s="14" t="s">
        <v>220</v>
      </c>
      <c r="I4970" s="12">
        <v>48.0</v>
      </c>
      <c r="J4970" s="15" t="str">
        <f t="shared" si="1"/>
        <v>Relevant</v>
      </c>
    </row>
    <row r="4971" ht="22.5" customHeight="1">
      <c r="A4971" s="9" t="s">
        <v>14329</v>
      </c>
      <c r="B4971" s="10">
        <v>45600.425474537034</v>
      </c>
      <c r="C4971" s="11" t="s">
        <v>14330</v>
      </c>
      <c r="D4971" s="12">
        <v>11.0</v>
      </c>
      <c r="E4971" s="10" t="s">
        <v>17</v>
      </c>
      <c r="F4971" s="12">
        <v>2024.0</v>
      </c>
      <c r="G4971" s="13" t="s">
        <v>13</v>
      </c>
      <c r="H4971" s="14" t="s">
        <v>815</v>
      </c>
      <c r="I4971" s="12">
        <v>203.0</v>
      </c>
      <c r="J4971" s="15" t="str">
        <f t="shared" si="1"/>
        <v>Relevant</v>
      </c>
    </row>
    <row r="4972" ht="22.5" customHeight="1">
      <c r="A4972" s="9" t="s">
        <v>14331</v>
      </c>
      <c r="B4972" s="10">
        <v>45677.33957258102</v>
      </c>
      <c r="C4972" s="11" t="s">
        <v>14332</v>
      </c>
      <c r="D4972" s="12">
        <v>1.0</v>
      </c>
      <c r="E4972" s="10" t="s">
        <v>70</v>
      </c>
      <c r="F4972" s="12">
        <v>2025.0</v>
      </c>
      <c r="G4972" s="13" t="s">
        <v>14333</v>
      </c>
      <c r="H4972" s="14" t="s">
        <v>14334</v>
      </c>
      <c r="I4972" s="12">
        <v>7299774.0</v>
      </c>
      <c r="J4972" s="15" t="str">
        <f t="shared" si="1"/>
        <v>Relevant</v>
      </c>
    </row>
    <row r="4973" ht="22.5" customHeight="1">
      <c r="A4973" s="9" t="s">
        <v>14335</v>
      </c>
      <c r="B4973" s="10">
        <v>45747.19619287037</v>
      </c>
      <c r="C4973" s="11" t="s">
        <v>14336</v>
      </c>
      <c r="D4973" s="12">
        <v>3.0</v>
      </c>
      <c r="E4973" s="10" t="s">
        <v>59</v>
      </c>
      <c r="F4973" s="12">
        <v>2025.0</v>
      </c>
      <c r="G4973" s="13" t="s">
        <v>14337</v>
      </c>
      <c r="H4973" s="14" t="s">
        <v>14338</v>
      </c>
      <c r="I4973" s="12">
        <v>9538700.0</v>
      </c>
      <c r="J4973" s="15" t="str">
        <f t="shared" si="1"/>
        <v>Relevant</v>
      </c>
    </row>
    <row r="4974" ht="22.5" customHeight="1">
      <c r="A4974" s="9" t="s">
        <v>14339</v>
      </c>
      <c r="B4974" s="10">
        <v>45515.81249502315</v>
      </c>
      <c r="C4974" s="11" t="s">
        <v>14340</v>
      </c>
      <c r="D4974" s="12">
        <v>8.0</v>
      </c>
      <c r="E4974" s="10" t="s">
        <v>167</v>
      </c>
      <c r="F4974" s="12">
        <v>2024.0</v>
      </c>
      <c r="G4974" s="13" t="s">
        <v>14341</v>
      </c>
      <c r="H4974" s="14" t="s">
        <v>14342</v>
      </c>
      <c r="I4974" s="12">
        <v>27777.0</v>
      </c>
      <c r="J4974" s="15" t="str">
        <f t="shared" si="1"/>
        <v>Relevant</v>
      </c>
    </row>
    <row r="4975" ht="22.5" customHeight="1">
      <c r="A4975" s="9" t="s">
        <v>14343</v>
      </c>
      <c r="B4975" s="10">
        <v>45607.81946759259</v>
      </c>
      <c r="C4975" s="11" t="s">
        <v>14344</v>
      </c>
      <c r="D4975" s="12">
        <v>11.0</v>
      </c>
      <c r="E4975" s="10" t="s">
        <v>17</v>
      </c>
      <c r="F4975" s="12">
        <v>2024.0</v>
      </c>
      <c r="G4975" s="13" t="s">
        <v>13</v>
      </c>
      <c r="H4975" s="14" t="s">
        <v>338</v>
      </c>
      <c r="I4975" s="12">
        <v>8.0</v>
      </c>
      <c r="J4975" s="15" t="str">
        <f t="shared" si="1"/>
        <v>Relevant</v>
      </c>
    </row>
    <row r="4976" ht="22.5" customHeight="1">
      <c r="A4976" s="9" t="s">
        <v>14345</v>
      </c>
      <c r="B4976" s="10">
        <v>45681.95065972222</v>
      </c>
      <c r="C4976" s="11" t="s">
        <v>14346</v>
      </c>
      <c r="D4976" s="12">
        <v>1.0</v>
      </c>
      <c r="E4976" s="10" t="s">
        <v>70</v>
      </c>
      <c r="F4976" s="12">
        <v>2025.0</v>
      </c>
      <c r="G4976" s="13" t="s">
        <v>13</v>
      </c>
      <c r="H4976" s="14" t="s">
        <v>14347</v>
      </c>
      <c r="I4976" s="12">
        <v>970897.0</v>
      </c>
      <c r="J4976" s="15" t="str">
        <f t="shared" si="1"/>
        <v>Irrelevant</v>
      </c>
    </row>
    <row r="4977" ht="22.5" customHeight="1">
      <c r="A4977" s="9" t="s">
        <v>14348</v>
      </c>
      <c r="B4977" s="10">
        <v>45597.83513888889</v>
      </c>
      <c r="C4977" s="11" t="s">
        <v>14349</v>
      </c>
      <c r="D4977" s="12">
        <v>11.0</v>
      </c>
      <c r="E4977" s="10" t="s">
        <v>17</v>
      </c>
      <c r="F4977" s="12">
        <v>2024.0</v>
      </c>
      <c r="G4977" s="13" t="s">
        <v>13</v>
      </c>
      <c r="H4977" s="14" t="s">
        <v>14350</v>
      </c>
      <c r="I4977" s="12">
        <v>924.0</v>
      </c>
      <c r="J4977" s="15" t="str">
        <f t="shared" si="1"/>
        <v>Relevant</v>
      </c>
    </row>
    <row r="4978" ht="22.5" customHeight="1">
      <c r="A4978" s="9" t="s">
        <v>14351</v>
      </c>
      <c r="B4978" s="10">
        <v>45618.00643518518</v>
      </c>
      <c r="C4978" s="11" t="s">
        <v>14352</v>
      </c>
      <c r="D4978" s="12">
        <v>11.0</v>
      </c>
      <c r="E4978" s="10" t="s">
        <v>17</v>
      </c>
      <c r="F4978" s="12">
        <v>2024.0</v>
      </c>
      <c r="G4978" s="13" t="s">
        <v>13</v>
      </c>
      <c r="H4978" s="14" t="s">
        <v>14353</v>
      </c>
      <c r="I4978" s="12">
        <v>94.0</v>
      </c>
      <c r="J4978" s="15" t="str">
        <f t="shared" si="1"/>
        <v>Relevant</v>
      </c>
    </row>
    <row r="4979" ht="22.5" customHeight="1">
      <c r="A4979" s="9" t="s">
        <v>14354</v>
      </c>
      <c r="B4979" s="10">
        <v>45576.80091849537</v>
      </c>
      <c r="C4979" s="11" t="s">
        <v>14355</v>
      </c>
      <c r="D4979" s="12">
        <v>10.0</v>
      </c>
      <c r="E4979" s="10" t="s">
        <v>42</v>
      </c>
      <c r="F4979" s="12">
        <v>2024.0</v>
      </c>
      <c r="G4979" s="13" t="s">
        <v>14356</v>
      </c>
      <c r="H4979" s="14" t="s">
        <v>14357</v>
      </c>
      <c r="I4979" s="12">
        <v>35815.0</v>
      </c>
      <c r="J4979" s="15" t="str">
        <f t="shared" si="1"/>
        <v>Irrelevant</v>
      </c>
    </row>
    <row r="4980" ht="22.5" customHeight="1">
      <c r="A4980" s="9" t="s">
        <v>14358</v>
      </c>
      <c r="B4980" s="10">
        <v>45587.78707175926</v>
      </c>
      <c r="C4980" s="11" t="s">
        <v>14359</v>
      </c>
      <c r="D4980" s="12">
        <v>10.0</v>
      </c>
      <c r="E4980" s="10" t="s">
        <v>42</v>
      </c>
      <c r="F4980" s="12">
        <v>2024.0</v>
      </c>
      <c r="G4980" s="13" t="s">
        <v>13</v>
      </c>
      <c r="H4980" s="14" t="s">
        <v>338</v>
      </c>
      <c r="I4980" s="12">
        <v>5.0</v>
      </c>
      <c r="J4980" s="15" t="str">
        <f t="shared" si="1"/>
        <v>Relevant</v>
      </c>
    </row>
    <row r="4981" ht="22.5" customHeight="1">
      <c r="A4981" s="9" t="s">
        <v>14360</v>
      </c>
      <c r="B4981" s="10">
        <v>45680.557175925926</v>
      </c>
      <c r="C4981" s="11" t="s">
        <v>14361</v>
      </c>
      <c r="D4981" s="12">
        <v>1.0</v>
      </c>
      <c r="E4981" s="10" t="s">
        <v>70</v>
      </c>
      <c r="F4981" s="12">
        <v>2025.0</v>
      </c>
      <c r="G4981" s="13" t="s">
        <v>13</v>
      </c>
      <c r="H4981" s="14" t="s">
        <v>14362</v>
      </c>
      <c r="I4981" s="12">
        <v>5681.0</v>
      </c>
      <c r="J4981" s="15" t="str">
        <f t="shared" si="1"/>
        <v>Relevant</v>
      </c>
    </row>
    <row r="4982" ht="22.5" customHeight="1">
      <c r="A4982" s="9" t="s">
        <v>14363</v>
      </c>
      <c r="B4982" s="10">
        <v>45627.627800925926</v>
      </c>
      <c r="C4982" s="11" t="s">
        <v>14364</v>
      </c>
      <c r="D4982" s="12">
        <v>12.0</v>
      </c>
      <c r="E4982" s="10" t="s">
        <v>26</v>
      </c>
      <c r="F4982" s="12">
        <v>2024.0</v>
      </c>
      <c r="G4982" s="13" t="s">
        <v>13</v>
      </c>
      <c r="H4982" s="14" t="s">
        <v>220</v>
      </c>
      <c r="I4982" s="12">
        <v>9185.0</v>
      </c>
      <c r="J4982" s="15" t="str">
        <f t="shared" si="1"/>
        <v>Relevant</v>
      </c>
    </row>
    <row r="4983" ht="22.5" customHeight="1">
      <c r="A4983" s="9" t="s">
        <v>14365</v>
      </c>
      <c r="B4983" s="10">
        <v>45583.70611111111</v>
      </c>
      <c r="C4983" s="11" t="s">
        <v>14366</v>
      </c>
      <c r="D4983" s="12">
        <v>10.0</v>
      </c>
      <c r="E4983" s="10" t="s">
        <v>42</v>
      </c>
      <c r="F4983" s="12">
        <v>2024.0</v>
      </c>
      <c r="G4983" s="13" t="s">
        <v>14367</v>
      </c>
      <c r="H4983" s="14" t="s">
        <v>14368</v>
      </c>
      <c r="I4983" s="12">
        <v>1669912.0</v>
      </c>
      <c r="J4983" s="15" t="str">
        <f t="shared" si="1"/>
        <v>Relevant</v>
      </c>
    </row>
    <row r="4984" ht="22.5" customHeight="1">
      <c r="A4984" s="9" t="s">
        <v>14369</v>
      </c>
      <c r="B4984" s="10">
        <v>45442.41297453704</v>
      </c>
      <c r="C4984" s="11" t="s">
        <v>14370</v>
      </c>
      <c r="D4984" s="12">
        <v>5.0</v>
      </c>
      <c r="E4984" s="10" t="s">
        <v>21</v>
      </c>
      <c r="F4984" s="12">
        <v>2024.0</v>
      </c>
      <c r="G4984" s="13" t="s">
        <v>13</v>
      </c>
      <c r="H4984" s="14" t="s">
        <v>10033</v>
      </c>
      <c r="I4984" s="12">
        <v>1777.0</v>
      </c>
      <c r="J4984" s="15" t="str">
        <f t="shared" si="1"/>
        <v>Irrelevant</v>
      </c>
    </row>
    <row r="4985" ht="22.5" customHeight="1">
      <c r="A4985" s="9" t="s">
        <v>14371</v>
      </c>
      <c r="B4985" s="10">
        <v>45615.77075231481</v>
      </c>
      <c r="C4985" s="11" t="s">
        <v>14372</v>
      </c>
      <c r="D4985" s="12">
        <v>11.0</v>
      </c>
      <c r="E4985" s="10" t="s">
        <v>17</v>
      </c>
      <c r="F4985" s="12">
        <v>2024.0</v>
      </c>
      <c r="G4985" s="13" t="s">
        <v>13</v>
      </c>
      <c r="H4985" s="14" t="s">
        <v>14373</v>
      </c>
      <c r="I4985" s="12">
        <v>3972.0</v>
      </c>
      <c r="J4985" s="15" t="str">
        <f t="shared" si="1"/>
        <v>Relevant</v>
      </c>
    </row>
    <row r="4986" ht="22.5" customHeight="1">
      <c r="A4986" s="9" t="s">
        <v>14374</v>
      </c>
      <c r="B4986" s="10">
        <v>45631.935162037036</v>
      </c>
      <c r="C4986" s="11" t="s">
        <v>14375</v>
      </c>
      <c r="D4986" s="12">
        <v>12.0</v>
      </c>
      <c r="E4986" s="10" t="s">
        <v>26</v>
      </c>
      <c r="F4986" s="12">
        <v>2024.0</v>
      </c>
      <c r="G4986" s="13" t="s">
        <v>13</v>
      </c>
      <c r="H4986" s="14" t="s">
        <v>1809</v>
      </c>
      <c r="I4986" s="12">
        <v>414.0</v>
      </c>
      <c r="J4986" s="15" t="str">
        <f t="shared" si="1"/>
        <v>Relevant</v>
      </c>
    </row>
    <row r="4987" ht="22.5" customHeight="1">
      <c r="A4987" s="9" t="s">
        <v>14376</v>
      </c>
      <c r="B4987" s="10">
        <v>45482.56853009259</v>
      </c>
      <c r="C4987" s="11" t="s">
        <v>14377</v>
      </c>
      <c r="D4987" s="12">
        <v>7.0</v>
      </c>
      <c r="E4987" s="10" t="s">
        <v>55</v>
      </c>
      <c r="F4987" s="12">
        <v>2024.0</v>
      </c>
      <c r="G4987" s="13" t="s">
        <v>13</v>
      </c>
      <c r="H4987" s="14" t="s">
        <v>5908</v>
      </c>
      <c r="I4987" s="12">
        <v>556.0</v>
      </c>
      <c r="J4987" s="15" t="str">
        <f t="shared" si="1"/>
        <v>Irrelevant</v>
      </c>
    </row>
    <row r="4988" ht="22.5" customHeight="1">
      <c r="A4988" s="9" t="s">
        <v>14378</v>
      </c>
      <c r="B4988" s="10">
        <v>45597.177939814814</v>
      </c>
      <c r="C4988" s="11" t="s">
        <v>14379</v>
      </c>
      <c r="D4988" s="12">
        <v>11.0</v>
      </c>
      <c r="E4988" s="10" t="s">
        <v>17</v>
      </c>
      <c r="F4988" s="12">
        <v>2024.0</v>
      </c>
      <c r="G4988" s="13" t="s">
        <v>13</v>
      </c>
      <c r="H4988" s="14" t="s">
        <v>14380</v>
      </c>
      <c r="I4988" s="12">
        <v>417.0</v>
      </c>
      <c r="J4988" s="15" t="str">
        <f t="shared" si="1"/>
        <v>Relevant</v>
      </c>
    </row>
    <row r="4989" ht="22.5" customHeight="1">
      <c r="A4989" s="9" t="s">
        <v>14381</v>
      </c>
      <c r="B4989" s="10">
        <v>45623.631944444445</v>
      </c>
      <c r="C4989" s="11" t="s">
        <v>3964</v>
      </c>
      <c r="D4989" s="12">
        <v>11.0</v>
      </c>
      <c r="E4989" s="10" t="s">
        <v>17</v>
      </c>
      <c r="F4989" s="12">
        <v>2024.0</v>
      </c>
      <c r="G4989" s="13" t="s">
        <v>13</v>
      </c>
      <c r="H4989" s="14" t="s">
        <v>14382</v>
      </c>
      <c r="I4989" s="12">
        <v>261793.0</v>
      </c>
      <c r="J4989" s="15" t="str">
        <f t="shared" si="1"/>
        <v>Relevant</v>
      </c>
    </row>
    <row r="4990" ht="22.5" customHeight="1">
      <c r="A4990" s="9" t="s">
        <v>14383</v>
      </c>
      <c r="B4990" s="10">
        <v>45618.49346861111</v>
      </c>
      <c r="C4990" s="11" t="s">
        <v>14384</v>
      </c>
      <c r="D4990" s="12">
        <v>11.0</v>
      </c>
      <c r="E4990" s="10" t="s">
        <v>17</v>
      </c>
      <c r="F4990" s="12">
        <v>2024.0</v>
      </c>
      <c r="G4990" s="13" t="s">
        <v>14385</v>
      </c>
      <c r="H4990" s="14" t="s">
        <v>14386</v>
      </c>
      <c r="I4990" s="12">
        <v>1.1946612E7</v>
      </c>
      <c r="J4990" s="15" t="str">
        <f t="shared" si="1"/>
        <v>Relevant</v>
      </c>
    </row>
    <row r="4991" ht="22.5" customHeight="1">
      <c r="A4991" s="9" t="s">
        <v>14387</v>
      </c>
      <c r="B4991" s="10">
        <v>45592.33739583333</v>
      </c>
      <c r="C4991" s="11" t="s">
        <v>14388</v>
      </c>
      <c r="D4991" s="12">
        <v>10.0</v>
      </c>
      <c r="E4991" s="10" t="s">
        <v>42</v>
      </c>
      <c r="F4991" s="12">
        <v>2024.0</v>
      </c>
      <c r="G4991" s="13" t="s">
        <v>13</v>
      </c>
      <c r="H4991" s="14" t="s">
        <v>131</v>
      </c>
      <c r="I4991" s="12">
        <v>96.0</v>
      </c>
      <c r="J4991" s="15" t="str">
        <f t="shared" si="1"/>
        <v>Relevant</v>
      </c>
    </row>
    <row r="4992" ht="22.5" customHeight="1">
      <c r="A4992" s="9" t="s">
        <v>14389</v>
      </c>
      <c r="B4992" s="10">
        <v>45719.35172453704</v>
      </c>
      <c r="C4992" s="11" t="s">
        <v>14390</v>
      </c>
      <c r="D4992" s="12">
        <v>3.0</v>
      </c>
      <c r="E4992" s="10" t="s">
        <v>59</v>
      </c>
      <c r="F4992" s="12">
        <v>2025.0</v>
      </c>
      <c r="G4992" s="13" t="s">
        <v>14391</v>
      </c>
      <c r="H4992" s="14" t="s">
        <v>14392</v>
      </c>
      <c r="I4992" s="12">
        <v>5414418.0</v>
      </c>
      <c r="J4992" s="15" t="str">
        <f t="shared" si="1"/>
        <v>Irrelevant</v>
      </c>
    </row>
    <row r="4993" ht="22.5" customHeight="1">
      <c r="A4993" s="9" t="s">
        <v>14393</v>
      </c>
      <c r="B4993" s="10">
        <v>45626.812268518515</v>
      </c>
      <c r="C4993" s="11" t="s">
        <v>14394</v>
      </c>
      <c r="D4993" s="12">
        <v>11.0</v>
      </c>
      <c r="E4993" s="10" t="s">
        <v>17</v>
      </c>
      <c r="F4993" s="12">
        <v>2024.0</v>
      </c>
      <c r="G4993" s="13" t="s">
        <v>13</v>
      </c>
      <c r="H4993" s="14" t="s">
        <v>740</v>
      </c>
      <c r="I4993" s="12">
        <v>1245.0</v>
      </c>
      <c r="J4993" s="15" t="str">
        <f t="shared" si="1"/>
        <v>Relevant</v>
      </c>
    </row>
    <row r="4994" ht="22.5" customHeight="1">
      <c r="A4994" s="9" t="s">
        <v>14395</v>
      </c>
      <c r="B4994" s="10">
        <v>45644.44695601852</v>
      </c>
      <c r="C4994" s="11" t="s">
        <v>14396</v>
      </c>
      <c r="D4994" s="12">
        <v>12.0</v>
      </c>
      <c r="E4994" s="10" t="s">
        <v>26</v>
      </c>
      <c r="F4994" s="12">
        <v>2024.0</v>
      </c>
      <c r="G4994" s="13" t="s">
        <v>13</v>
      </c>
      <c r="H4994" s="14" t="s">
        <v>357</v>
      </c>
      <c r="I4994" s="12">
        <v>2047.0</v>
      </c>
      <c r="J4994" s="15" t="str">
        <f t="shared" si="1"/>
        <v>Relevant</v>
      </c>
    </row>
    <row r="4995" ht="22.5" customHeight="1">
      <c r="A4995" s="9" t="s">
        <v>14397</v>
      </c>
      <c r="B4995" s="10">
        <v>45587.301354166666</v>
      </c>
      <c r="C4995" s="11" t="s">
        <v>14398</v>
      </c>
      <c r="D4995" s="12">
        <v>10.0</v>
      </c>
      <c r="E4995" s="10" t="s">
        <v>42</v>
      </c>
      <c r="F4995" s="12">
        <v>2024.0</v>
      </c>
      <c r="G4995" s="13" t="s">
        <v>13</v>
      </c>
      <c r="H4995" s="14" t="s">
        <v>9369</v>
      </c>
      <c r="I4995" s="12">
        <v>630.0</v>
      </c>
      <c r="J4995" s="15" t="str">
        <f t="shared" si="1"/>
        <v>Relevant</v>
      </c>
    </row>
    <row r="4996" ht="22.5" customHeight="1">
      <c r="A4996" s="9" t="s">
        <v>14399</v>
      </c>
      <c r="B4996" s="10">
        <v>45463.42326076389</v>
      </c>
      <c r="C4996" s="11" t="s">
        <v>14400</v>
      </c>
      <c r="D4996" s="12">
        <v>6.0</v>
      </c>
      <c r="E4996" s="10" t="s">
        <v>34</v>
      </c>
      <c r="F4996" s="12">
        <v>2024.0</v>
      </c>
      <c r="G4996" s="13" t="s">
        <v>14401</v>
      </c>
      <c r="H4996" s="14" t="s">
        <v>14402</v>
      </c>
      <c r="I4996" s="12">
        <v>479245.0</v>
      </c>
      <c r="J4996" s="15" t="str">
        <f t="shared" si="1"/>
        <v>Irrelevant</v>
      </c>
    </row>
    <row r="4997" ht="22.5" customHeight="1">
      <c r="A4997" s="9" t="s">
        <v>14403</v>
      </c>
      <c r="B4997" s="10">
        <v>45593.561435185184</v>
      </c>
      <c r="C4997" s="11" t="s">
        <v>14404</v>
      </c>
      <c r="D4997" s="12">
        <v>10.0</v>
      </c>
      <c r="E4997" s="10" t="s">
        <v>42</v>
      </c>
      <c r="F4997" s="12">
        <v>2024.0</v>
      </c>
      <c r="G4997" s="13" t="s">
        <v>13</v>
      </c>
      <c r="H4997" s="14" t="s">
        <v>14405</v>
      </c>
      <c r="I4997" s="12">
        <v>3826.0</v>
      </c>
      <c r="J4997" s="15" t="str">
        <f t="shared" si="1"/>
        <v>Relevant</v>
      </c>
    </row>
    <row r="4998" ht="22.5" customHeight="1">
      <c r="A4998" s="9" t="s">
        <v>14406</v>
      </c>
      <c r="B4998" s="10">
        <v>45696.98153935185</v>
      </c>
      <c r="C4998" s="11" t="s">
        <v>14407</v>
      </c>
      <c r="D4998" s="12">
        <v>2.0</v>
      </c>
      <c r="E4998" s="10" t="s">
        <v>12</v>
      </c>
      <c r="F4998" s="12">
        <v>2025.0</v>
      </c>
      <c r="G4998" s="13" t="s">
        <v>13</v>
      </c>
      <c r="H4998" s="14" t="s">
        <v>2923</v>
      </c>
      <c r="I4998" s="12">
        <v>5462.0</v>
      </c>
      <c r="J4998" s="15" t="str">
        <f t="shared" si="1"/>
        <v>Relevant</v>
      </c>
    </row>
    <row r="4999" ht="22.5" customHeight="1">
      <c r="A4999" s="9" t="s">
        <v>14408</v>
      </c>
      <c r="B4999" s="10">
        <v>45423.88627314815</v>
      </c>
      <c r="C4999" s="11" t="s">
        <v>13941</v>
      </c>
      <c r="D4999" s="12">
        <v>5.0</v>
      </c>
      <c r="E4999" s="10" t="s">
        <v>21</v>
      </c>
      <c r="F4999" s="12">
        <v>2024.0</v>
      </c>
      <c r="G4999" s="13" t="s">
        <v>13</v>
      </c>
      <c r="H4999" s="14" t="s">
        <v>1708</v>
      </c>
      <c r="I4999" s="12">
        <v>14.0</v>
      </c>
      <c r="J4999" s="15" t="str">
        <f t="shared" si="1"/>
        <v>Relevant</v>
      </c>
    </row>
    <row r="5000" ht="22.5" customHeight="1">
      <c r="A5000" s="9" t="s">
        <v>14409</v>
      </c>
      <c r="B5000" s="10">
        <v>45614.79178240741</v>
      </c>
      <c r="C5000" s="11" t="s">
        <v>14410</v>
      </c>
      <c r="D5000" s="12">
        <v>11.0</v>
      </c>
      <c r="E5000" s="10" t="s">
        <v>17</v>
      </c>
      <c r="F5000" s="12">
        <v>2024.0</v>
      </c>
      <c r="G5000" s="13" t="s">
        <v>13</v>
      </c>
      <c r="H5000" s="14" t="s">
        <v>423</v>
      </c>
      <c r="I5000" s="12">
        <v>2423.0</v>
      </c>
      <c r="J5000" s="15" t="str">
        <f t="shared" si="1"/>
        <v>Relevant</v>
      </c>
    </row>
    <row r="5001" ht="22.5" customHeight="1">
      <c r="A5001" s="9" t="s">
        <v>14411</v>
      </c>
      <c r="B5001" s="10">
        <v>45612.28265046296</v>
      </c>
      <c r="C5001" s="11" t="s">
        <v>14412</v>
      </c>
      <c r="D5001" s="12">
        <v>11.0</v>
      </c>
      <c r="E5001" s="10" t="s">
        <v>17</v>
      </c>
      <c r="F5001" s="12">
        <v>2024.0</v>
      </c>
      <c r="G5001" s="13" t="s">
        <v>14413</v>
      </c>
      <c r="H5001" s="14" t="s">
        <v>14414</v>
      </c>
      <c r="I5001" s="12">
        <v>2823088.0</v>
      </c>
      <c r="J5001" s="15" t="str">
        <f t="shared" si="1"/>
        <v>Relevant</v>
      </c>
    </row>
    <row r="5002" ht="22.5" customHeight="1">
      <c r="A5002" s="9" t="s">
        <v>14415</v>
      </c>
      <c r="B5002" s="10">
        <v>45614.84019675926</v>
      </c>
      <c r="C5002" s="11" t="s">
        <v>14416</v>
      </c>
      <c r="D5002" s="12">
        <v>11.0</v>
      </c>
      <c r="E5002" s="10" t="s">
        <v>17</v>
      </c>
      <c r="F5002" s="12">
        <v>2024.0</v>
      </c>
      <c r="G5002" s="13" t="s">
        <v>13</v>
      </c>
      <c r="H5002" s="14" t="s">
        <v>14417</v>
      </c>
      <c r="I5002" s="12">
        <v>2452.0</v>
      </c>
      <c r="J5002" s="15" t="str">
        <f t="shared" si="1"/>
        <v>Relevant</v>
      </c>
    </row>
    <row r="5003" ht="22.5" customHeight="1">
      <c r="A5003" s="9" t="s">
        <v>14418</v>
      </c>
      <c r="B5003" s="10">
        <v>45587.519907407404</v>
      </c>
      <c r="C5003" s="11" t="s">
        <v>14419</v>
      </c>
      <c r="D5003" s="12">
        <v>10.0</v>
      </c>
      <c r="E5003" s="10" t="s">
        <v>42</v>
      </c>
      <c r="F5003" s="12">
        <v>2024.0</v>
      </c>
      <c r="G5003" s="13" t="s">
        <v>14420</v>
      </c>
      <c r="H5003" s="14" t="s">
        <v>14421</v>
      </c>
      <c r="I5003" s="12">
        <v>9292977.0</v>
      </c>
      <c r="J5003" s="15" t="str">
        <f t="shared" si="1"/>
        <v>Irrelevant</v>
      </c>
    </row>
    <row r="5004" ht="22.5" customHeight="1">
      <c r="A5004" s="9" t="s">
        <v>14422</v>
      </c>
      <c r="B5004" s="10">
        <v>45606.36966435185</v>
      </c>
      <c r="C5004" s="11" t="s">
        <v>14423</v>
      </c>
      <c r="D5004" s="12">
        <v>11.0</v>
      </c>
      <c r="E5004" s="10" t="s">
        <v>17</v>
      </c>
      <c r="F5004" s="12">
        <v>2024.0</v>
      </c>
      <c r="G5004" s="13" t="s">
        <v>14424</v>
      </c>
      <c r="H5004" s="14" t="s">
        <v>14425</v>
      </c>
      <c r="I5004" s="12">
        <v>8026530.0</v>
      </c>
      <c r="J5004" s="15" t="str">
        <f t="shared" si="1"/>
        <v>Irrelevant</v>
      </c>
    </row>
    <row r="5005" ht="22.5" customHeight="1">
      <c r="A5005" s="9" t="s">
        <v>14426</v>
      </c>
      <c r="B5005" s="10">
        <v>45615.60393518519</v>
      </c>
      <c r="C5005" s="11" t="s">
        <v>1167</v>
      </c>
      <c r="D5005" s="12">
        <v>11.0</v>
      </c>
      <c r="E5005" s="10" t="s">
        <v>17</v>
      </c>
      <c r="F5005" s="12">
        <v>2024.0</v>
      </c>
      <c r="G5005" s="13" t="s">
        <v>13</v>
      </c>
      <c r="H5005" s="14" t="s">
        <v>14427</v>
      </c>
      <c r="I5005" s="12">
        <v>47.0</v>
      </c>
      <c r="J5005" s="15" t="str">
        <f t="shared" si="1"/>
        <v>Relevant</v>
      </c>
    </row>
    <row r="5006" ht="22.5" customHeight="1">
      <c r="A5006" s="9" t="s">
        <v>14428</v>
      </c>
      <c r="B5006" s="10">
        <v>45594.68471064815</v>
      </c>
      <c r="C5006" s="11" t="s">
        <v>14429</v>
      </c>
      <c r="D5006" s="12">
        <v>10.0</v>
      </c>
      <c r="E5006" s="10" t="s">
        <v>42</v>
      </c>
      <c r="F5006" s="12">
        <v>2024.0</v>
      </c>
      <c r="G5006" s="13" t="s">
        <v>13</v>
      </c>
      <c r="H5006" s="14" t="s">
        <v>1450</v>
      </c>
      <c r="I5006" s="12">
        <v>251.0</v>
      </c>
      <c r="J5006" s="15" t="str">
        <f t="shared" si="1"/>
        <v>Relevant</v>
      </c>
    </row>
    <row r="5007" ht="22.5" customHeight="1">
      <c r="A5007" s="9" t="s">
        <v>14430</v>
      </c>
      <c r="B5007" s="10">
        <v>45586.86035879629</v>
      </c>
      <c r="C5007" s="11" t="s">
        <v>14431</v>
      </c>
      <c r="D5007" s="12">
        <v>10.0</v>
      </c>
      <c r="E5007" s="10" t="s">
        <v>42</v>
      </c>
      <c r="F5007" s="12">
        <v>2024.0</v>
      </c>
      <c r="G5007" s="13" t="s">
        <v>13</v>
      </c>
      <c r="H5007" s="14" t="s">
        <v>14432</v>
      </c>
      <c r="I5007" s="12">
        <v>6835838.0</v>
      </c>
      <c r="J5007" s="15" t="str">
        <f t="shared" si="1"/>
        <v>Relevant</v>
      </c>
    </row>
    <row r="5008" ht="22.5" customHeight="1">
      <c r="A5008" s="9" t="s">
        <v>14433</v>
      </c>
      <c r="B5008" s="10">
        <v>45545.95162037037</v>
      </c>
      <c r="C5008" s="11" t="s">
        <v>14434</v>
      </c>
      <c r="D5008" s="12">
        <v>9.0</v>
      </c>
      <c r="E5008" s="10" t="s">
        <v>114</v>
      </c>
      <c r="F5008" s="12">
        <v>2024.0</v>
      </c>
      <c r="G5008" s="13" t="s">
        <v>13</v>
      </c>
      <c r="H5008" s="14" t="s">
        <v>14435</v>
      </c>
      <c r="I5008" s="12">
        <v>128.0</v>
      </c>
      <c r="J5008" s="15" t="str">
        <f t="shared" si="1"/>
        <v>Relevant</v>
      </c>
    </row>
    <row r="5009" ht="22.5" customHeight="1">
      <c r="A5009" s="9" t="s">
        <v>14436</v>
      </c>
      <c r="B5009" s="10">
        <v>45713.52318287037</v>
      </c>
      <c r="C5009" s="11" t="s">
        <v>14437</v>
      </c>
      <c r="D5009" s="12">
        <v>2.0</v>
      </c>
      <c r="E5009" s="10" t="s">
        <v>12</v>
      </c>
      <c r="F5009" s="12">
        <v>2025.0</v>
      </c>
      <c r="G5009" s="13" t="s">
        <v>13</v>
      </c>
      <c r="H5009" s="14" t="s">
        <v>7401</v>
      </c>
      <c r="I5009" s="12">
        <v>30.0</v>
      </c>
      <c r="J5009" s="15" t="str">
        <f t="shared" si="1"/>
        <v>Relevant</v>
      </c>
    </row>
    <row r="5010" ht="22.5" customHeight="1">
      <c r="A5010" s="9" t="s">
        <v>14438</v>
      </c>
      <c r="B5010" s="10">
        <v>45487.501608796294</v>
      </c>
      <c r="C5010" s="11" t="s">
        <v>14439</v>
      </c>
      <c r="D5010" s="12">
        <v>7.0</v>
      </c>
      <c r="E5010" s="10" t="s">
        <v>55</v>
      </c>
      <c r="F5010" s="12">
        <v>2024.0</v>
      </c>
      <c r="G5010" s="13" t="s">
        <v>13</v>
      </c>
      <c r="H5010" s="14" t="s">
        <v>13661</v>
      </c>
      <c r="I5010" s="12">
        <v>48395.0</v>
      </c>
      <c r="J5010" s="15" t="str">
        <f t="shared" si="1"/>
        <v>Irrelevant</v>
      </c>
    </row>
    <row r="5011" ht="22.5" customHeight="1">
      <c r="A5011" s="9" t="s">
        <v>14440</v>
      </c>
      <c r="B5011" s="10">
        <v>45623.60712962963</v>
      </c>
      <c r="C5011" s="11" t="s">
        <v>14441</v>
      </c>
      <c r="D5011" s="12">
        <v>11.0</v>
      </c>
      <c r="E5011" s="10" t="s">
        <v>17</v>
      </c>
      <c r="F5011" s="12">
        <v>2024.0</v>
      </c>
      <c r="G5011" s="13" t="s">
        <v>14442</v>
      </c>
      <c r="H5011" s="14" t="s">
        <v>14443</v>
      </c>
      <c r="I5011" s="12">
        <v>1.0474812E7</v>
      </c>
      <c r="J5011" s="15" t="str">
        <f t="shared" si="1"/>
        <v>Relevant</v>
      </c>
    </row>
    <row r="5012" ht="22.5" customHeight="1">
      <c r="A5012" s="9" t="s">
        <v>14444</v>
      </c>
      <c r="B5012" s="10">
        <v>45420.63500003472</v>
      </c>
      <c r="C5012" s="11" t="s">
        <v>14445</v>
      </c>
      <c r="D5012" s="12">
        <v>5.0</v>
      </c>
      <c r="E5012" s="10" t="s">
        <v>21</v>
      </c>
      <c r="F5012" s="12">
        <v>2024.0</v>
      </c>
      <c r="G5012" s="13" t="s">
        <v>14446</v>
      </c>
      <c r="H5012" s="14" t="s">
        <v>14447</v>
      </c>
      <c r="I5012" s="12">
        <v>1.068519E7</v>
      </c>
      <c r="J5012" s="15" t="str">
        <f t="shared" si="1"/>
        <v>Relevant</v>
      </c>
    </row>
    <row r="5013" ht="22.5" customHeight="1">
      <c r="A5013" s="9" t="s">
        <v>14448</v>
      </c>
      <c r="B5013" s="10">
        <v>45586.40195601852</v>
      </c>
      <c r="C5013" s="11" t="s">
        <v>14449</v>
      </c>
      <c r="D5013" s="12">
        <v>10.0</v>
      </c>
      <c r="E5013" s="10" t="s">
        <v>42</v>
      </c>
      <c r="F5013" s="12">
        <v>2024.0</v>
      </c>
      <c r="G5013" s="13" t="s">
        <v>14450</v>
      </c>
      <c r="H5013" s="14" t="s">
        <v>14451</v>
      </c>
      <c r="I5013" s="12">
        <v>1669912.0</v>
      </c>
      <c r="J5013" s="15" t="str">
        <f t="shared" si="1"/>
        <v>Irrelevant</v>
      </c>
    </row>
    <row r="5014" ht="22.5" customHeight="1">
      <c r="A5014" s="9" t="s">
        <v>14452</v>
      </c>
      <c r="B5014" s="10">
        <v>45568.472093715274</v>
      </c>
      <c r="C5014" s="11" t="s">
        <v>5260</v>
      </c>
      <c r="D5014" s="12">
        <v>10.0</v>
      </c>
      <c r="E5014" s="10" t="s">
        <v>42</v>
      </c>
      <c r="F5014" s="12">
        <v>2024.0</v>
      </c>
      <c r="G5014" s="13" t="s">
        <v>14453</v>
      </c>
      <c r="H5014" s="14" t="s">
        <v>14454</v>
      </c>
      <c r="I5014" s="12">
        <v>4793.0</v>
      </c>
      <c r="J5014" s="15" t="str">
        <f t="shared" si="1"/>
        <v>Relevant</v>
      </c>
    </row>
    <row r="5015" ht="22.5" customHeight="1">
      <c r="A5015" s="9" t="s">
        <v>14455</v>
      </c>
      <c r="B5015" s="10">
        <v>45601.40262731481</v>
      </c>
      <c r="C5015" s="11" t="s">
        <v>14456</v>
      </c>
      <c r="D5015" s="12">
        <v>11.0</v>
      </c>
      <c r="E5015" s="10" t="s">
        <v>17</v>
      </c>
      <c r="F5015" s="12">
        <v>2024.0</v>
      </c>
      <c r="G5015" s="13" t="s">
        <v>13</v>
      </c>
      <c r="H5015" s="14" t="s">
        <v>8076</v>
      </c>
      <c r="I5015" s="12">
        <v>172.0</v>
      </c>
      <c r="J5015" s="15" t="str">
        <f t="shared" si="1"/>
        <v>Relevant</v>
      </c>
    </row>
    <row r="5016" ht="22.5" customHeight="1">
      <c r="A5016" s="9" t="s">
        <v>14457</v>
      </c>
      <c r="B5016" s="10">
        <v>45743.83472222222</v>
      </c>
      <c r="C5016" s="11" t="s">
        <v>14458</v>
      </c>
      <c r="D5016" s="12">
        <v>3.0</v>
      </c>
      <c r="E5016" s="10" t="s">
        <v>59</v>
      </c>
      <c r="F5016" s="12">
        <v>2025.0</v>
      </c>
      <c r="G5016" s="13" t="s">
        <v>13</v>
      </c>
      <c r="H5016" s="14" t="s">
        <v>204</v>
      </c>
      <c r="I5016" s="12">
        <v>305.0</v>
      </c>
      <c r="J5016" s="15" t="str">
        <f t="shared" si="1"/>
        <v>Relevant</v>
      </c>
    </row>
    <row r="5017" ht="22.5" customHeight="1">
      <c r="A5017" s="9" t="s">
        <v>14459</v>
      </c>
      <c r="B5017" s="10">
        <v>45518.45675925926</v>
      </c>
      <c r="C5017" s="11" t="s">
        <v>14460</v>
      </c>
      <c r="D5017" s="12">
        <v>8.0</v>
      </c>
      <c r="E5017" s="10" t="s">
        <v>167</v>
      </c>
      <c r="F5017" s="12">
        <v>2024.0</v>
      </c>
      <c r="G5017" s="13" t="s">
        <v>13</v>
      </c>
      <c r="H5017" s="14" t="s">
        <v>648</v>
      </c>
      <c r="I5017" s="12">
        <v>850.0</v>
      </c>
      <c r="J5017" s="15" t="str">
        <f t="shared" si="1"/>
        <v>Relevant</v>
      </c>
    </row>
    <row r="5018" ht="22.5" customHeight="1">
      <c r="A5018" s="9" t="s">
        <v>14461</v>
      </c>
      <c r="B5018" s="10">
        <v>45697.49998842592</v>
      </c>
      <c r="C5018" s="11" t="s">
        <v>14462</v>
      </c>
      <c r="D5018" s="12">
        <v>2.0</v>
      </c>
      <c r="E5018" s="10" t="s">
        <v>12</v>
      </c>
      <c r="F5018" s="12">
        <v>2025.0</v>
      </c>
      <c r="G5018" s="13" t="s">
        <v>13</v>
      </c>
      <c r="H5018" s="14" t="s">
        <v>2483</v>
      </c>
      <c r="I5018" s="12">
        <v>180.0</v>
      </c>
      <c r="J5018" s="15" t="str">
        <f t="shared" si="1"/>
        <v>Relevant</v>
      </c>
    </row>
    <row r="5019" ht="22.5" customHeight="1">
      <c r="A5019" s="9" t="s">
        <v>14463</v>
      </c>
      <c r="B5019" s="10">
        <v>45545.69444460648</v>
      </c>
      <c r="C5019" s="11" t="s">
        <v>14464</v>
      </c>
      <c r="D5019" s="12">
        <v>9.0</v>
      </c>
      <c r="E5019" s="10" t="s">
        <v>114</v>
      </c>
      <c r="F5019" s="12">
        <v>2024.0</v>
      </c>
      <c r="G5019" s="13" t="s">
        <v>14465</v>
      </c>
      <c r="H5019" s="14" t="str">
        <f>IFERROR(__xludf.DUMMYFUNCTION("TRIM(REGEXREPLACE(GOOGLETRANSLATE(G5019,""auto"",""en""),""(?i)\b(RT|QT)\s*@?\w*:?\s*|https?://\S+|@\w+|#\w+|[^\x00-\x7F]|[^\w\s]"",""""))"),"Ban on sale of firecrackerstraders open front against AAP")</f>
        <v>Ban on sale of firecrackerstraders open front against AAP</v>
      </c>
      <c r="I5019" s="12">
        <v>1669.0</v>
      </c>
      <c r="J5019" s="15" t="str">
        <f t="shared" si="1"/>
        <v>Irrelevant</v>
      </c>
    </row>
    <row r="5020" ht="22.5" customHeight="1">
      <c r="A5020" s="9" t="s">
        <v>14466</v>
      </c>
      <c r="B5020" s="10">
        <v>45696.83008101852</v>
      </c>
      <c r="C5020" s="11" t="s">
        <v>14467</v>
      </c>
      <c r="D5020" s="12">
        <v>2.0</v>
      </c>
      <c r="E5020" s="10" t="s">
        <v>12</v>
      </c>
      <c r="F5020" s="12">
        <v>2025.0</v>
      </c>
      <c r="G5020" s="13" t="s">
        <v>13</v>
      </c>
      <c r="H5020" s="14" t="s">
        <v>14</v>
      </c>
      <c r="I5020" s="12">
        <v>994.0</v>
      </c>
      <c r="J5020" s="15" t="str">
        <f t="shared" si="1"/>
        <v>Relevant</v>
      </c>
    </row>
    <row r="5021" ht="22.5" customHeight="1">
      <c r="A5021" s="9" t="s">
        <v>14468</v>
      </c>
      <c r="B5021" s="10">
        <v>45651.469502314816</v>
      </c>
      <c r="C5021" s="11" t="s">
        <v>14469</v>
      </c>
      <c r="D5021" s="12">
        <v>12.0</v>
      </c>
      <c r="E5021" s="10" t="s">
        <v>26</v>
      </c>
      <c r="F5021" s="12">
        <v>2024.0</v>
      </c>
      <c r="G5021" s="13" t="s">
        <v>13</v>
      </c>
      <c r="H5021" s="14" t="s">
        <v>121</v>
      </c>
      <c r="I5021" s="12">
        <v>60.0</v>
      </c>
      <c r="J5021" s="15" t="str">
        <f t="shared" si="1"/>
        <v>Irrelevant</v>
      </c>
    </row>
    <row r="5022" ht="22.5" customHeight="1">
      <c r="A5022" s="9" t="s">
        <v>14470</v>
      </c>
      <c r="B5022" s="10">
        <v>45631.35975694445</v>
      </c>
      <c r="C5022" s="11" t="s">
        <v>14471</v>
      </c>
      <c r="D5022" s="12">
        <v>12.0</v>
      </c>
      <c r="E5022" s="10" t="s">
        <v>26</v>
      </c>
      <c r="F5022" s="12">
        <v>2024.0</v>
      </c>
      <c r="G5022" s="13" t="s">
        <v>13</v>
      </c>
      <c r="H5022" s="14" t="s">
        <v>181</v>
      </c>
      <c r="I5022" s="12">
        <v>209.0</v>
      </c>
      <c r="J5022" s="15" t="str">
        <f t="shared" si="1"/>
        <v>Irrelevant</v>
      </c>
    </row>
    <row r="5023" ht="22.5" customHeight="1">
      <c r="A5023" s="9" t="s">
        <v>14472</v>
      </c>
      <c r="B5023" s="10">
        <v>45713.56469907407</v>
      </c>
      <c r="C5023" s="11" t="s">
        <v>8350</v>
      </c>
      <c r="D5023" s="12">
        <v>2.0</v>
      </c>
      <c r="E5023" s="10" t="s">
        <v>12</v>
      </c>
      <c r="F5023" s="12">
        <v>2025.0</v>
      </c>
      <c r="G5023" s="13" t="s">
        <v>14473</v>
      </c>
      <c r="H5023" s="14" t="s">
        <v>14474</v>
      </c>
      <c r="I5023" s="12">
        <v>0.0</v>
      </c>
      <c r="J5023" s="15" t="str">
        <f t="shared" si="1"/>
        <v>Relevant</v>
      </c>
    </row>
    <row r="5024" ht="22.5" customHeight="1">
      <c r="A5024" s="9" t="s">
        <v>14475</v>
      </c>
      <c r="B5024" s="10">
        <v>45562.46328703704</v>
      </c>
      <c r="C5024" s="11" t="s">
        <v>14476</v>
      </c>
      <c r="D5024" s="12">
        <v>9.0</v>
      </c>
      <c r="E5024" s="10" t="s">
        <v>114</v>
      </c>
      <c r="F5024" s="12">
        <v>2024.0</v>
      </c>
      <c r="G5024" s="13" t="s">
        <v>13</v>
      </c>
      <c r="H5024" s="14" t="s">
        <v>2700</v>
      </c>
      <c r="I5024" s="12">
        <v>553.0</v>
      </c>
      <c r="J5024" s="15" t="str">
        <f t="shared" si="1"/>
        <v>Irrelevant</v>
      </c>
    </row>
    <row r="5025" ht="22.5" customHeight="1">
      <c r="A5025" s="9" t="s">
        <v>14477</v>
      </c>
      <c r="B5025" s="10">
        <v>45587.734913125</v>
      </c>
      <c r="C5025" s="11" t="s">
        <v>14478</v>
      </c>
      <c r="D5025" s="12">
        <v>10.0</v>
      </c>
      <c r="E5025" s="10" t="s">
        <v>42</v>
      </c>
      <c r="F5025" s="12">
        <v>2024.0</v>
      </c>
      <c r="G5025" s="13" t="s">
        <v>14479</v>
      </c>
      <c r="H5025" s="14" t="s">
        <v>14480</v>
      </c>
      <c r="I5025" s="12">
        <v>1.2767834E7</v>
      </c>
      <c r="J5025" s="15" t="str">
        <f t="shared" si="1"/>
        <v>Relevant</v>
      </c>
    </row>
    <row r="5026" ht="22.5" customHeight="1">
      <c r="A5026" s="9" t="s">
        <v>14481</v>
      </c>
      <c r="B5026" s="10">
        <v>45473.706979166665</v>
      </c>
      <c r="C5026" s="11" t="s">
        <v>14482</v>
      </c>
      <c r="D5026" s="12">
        <v>6.0</v>
      </c>
      <c r="E5026" s="10" t="s">
        <v>34</v>
      </c>
      <c r="F5026" s="12">
        <v>2024.0</v>
      </c>
      <c r="G5026" s="13" t="s">
        <v>13</v>
      </c>
      <c r="H5026" s="14" t="s">
        <v>56</v>
      </c>
      <c r="I5026" s="12">
        <v>45.0</v>
      </c>
      <c r="J5026" s="15" t="str">
        <f t="shared" si="1"/>
        <v>Relevant</v>
      </c>
    </row>
    <row r="5027" ht="22.5" customHeight="1">
      <c r="A5027" s="9" t="s">
        <v>14483</v>
      </c>
      <c r="B5027" s="10">
        <v>45581.978310185186</v>
      </c>
      <c r="C5027" s="11" t="s">
        <v>4681</v>
      </c>
      <c r="D5027" s="12">
        <v>10.0</v>
      </c>
      <c r="E5027" s="10" t="s">
        <v>42</v>
      </c>
      <c r="F5027" s="12">
        <v>2024.0</v>
      </c>
      <c r="G5027" s="13" t="s">
        <v>13</v>
      </c>
      <c r="H5027" s="14" t="s">
        <v>14484</v>
      </c>
      <c r="I5027" s="12">
        <v>4143.0</v>
      </c>
      <c r="J5027" s="15" t="str">
        <f t="shared" si="1"/>
        <v>Relevant</v>
      </c>
    </row>
    <row r="5028" ht="22.5" customHeight="1">
      <c r="A5028" s="9" t="s">
        <v>14485</v>
      </c>
      <c r="B5028" s="10">
        <v>45436.879525462966</v>
      </c>
      <c r="C5028" s="11" t="s">
        <v>14486</v>
      </c>
      <c r="D5028" s="12">
        <v>5.0</v>
      </c>
      <c r="E5028" s="10" t="s">
        <v>21</v>
      </c>
      <c r="F5028" s="12">
        <v>2024.0</v>
      </c>
      <c r="G5028" s="13" t="s">
        <v>13</v>
      </c>
      <c r="H5028" s="14" t="s">
        <v>14487</v>
      </c>
      <c r="I5028" s="12">
        <v>36940.0</v>
      </c>
      <c r="J5028" s="15" t="str">
        <f t="shared" si="1"/>
        <v>Relevant</v>
      </c>
    </row>
    <row r="5029" ht="22.5" customHeight="1">
      <c r="A5029" s="9" t="s">
        <v>14488</v>
      </c>
      <c r="B5029" s="10">
        <v>45613.93255787037</v>
      </c>
      <c r="C5029" s="11" t="s">
        <v>14489</v>
      </c>
      <c r="D5029" s="12">
        <v>11.0</v>
      </c>
      <c r="E5029" s="10" t="s">
        <v>17</v>
      </c>
      <c r="F5029" s="12">
        <v>2024.0</v>
      </c>
      <c r="G5029" s="13" t="s">
        <v>13</v>
      </c>
      <c r="H5029" s="14" t="s">
        <v>2331</v>
      </c>
      <c r="I5029" s="12">
        <v>226.0</v>
      </c>
      <c r="J5029" s="15" t="str">
        <f t="shared" si="1"/>
        <v>Relevant</v>
      </c>
    </row>
    <row r="5030" ht="22.5" customHeight="1">
      <c r="A5030" s="9" t="s">
        <v>14490</v>
      </c>
      <c r="B5030" s="10">
        <v>45586.229166666664</v>
      </c>
      <c r="C5030" s="11" t="s">
        <v>14491</v>
      </c>
      <c r="D5030" s="12">
        <v>10.0</v>
      </c>
      <c r="E5030" s="10" t="s">
        <v>42</v>
      </c>
      <c r="F5030" s="12">
        <v>2024.0</v>
      </c>
      <c r="G5030" s="13" t="s">
        <v>14492</v>
      </c>
      <c r="H5030" s="14" t="s">
        <v>14493</v>
      </c>
      <c r="I5030" s="12">
        <v>1.2258608E7</v>
      </c>
      <c r="J5030" s="15" t="str">
        <f t="shared" si="1"/>
        <v>Relevant</v>
      </c>
    </row>
    <row r="5031" ht="22.5" customHeight="1">
      <c r="A5031" s="9" t="s">
        <v>14494</v>
      </c>
      <c r="B5031" s="10">
        <v>45606.947280092594</v>
      </c>
      <c r="C5031" s="11" t="s">
        <v>14495</v>
      </c>
      <c r="D5031" s="12">
        <v>11.0</v>
      </c>
      <c r="E5031" s="10" t="s">
        <v>17</v>
      </c>
      <c r="F5031" s="12">
        <v>2024.0</v>
      </c>
      <c r="G5031" s="13" t="s">
        <v>13</v>
      </c>
      <c r="H5031" s="14" t="s">
        <v>100</v>
      </c>
      <c r="I5031" s="12">
        <v>5776.0</v>
      </c>
      <c r="J5031" s="15" t="str">
        <f t="shared" si="1"/>
        <v>Relevant</v>
      </c>
    </row>
    <row r="5032" ht="22.5" customHeight="1">
      <c r="A5032" s="9" t="s">
        <v>14496</v>
      </c>
      <c r="B5032" s="10">
        <v>45591.66777777778</v>
      </c>
      <c r="C5032" s="11" t="s">
        <v>14497</v>
      </c>
      <c r="D5032" s="12">
        <v>10.0</v>
      </c>
      <c r="E5032" s="10" t="s">
        <v>42</v>
      </c>
      <c r="F5032" s="12">
        <v>2024.0</v>
      </c>
      <c r="G5032" s="13" t="s">
        <v>13</v>
      </c>
      <c r="H5032" s="14" t="s">
        <v>131</v>
      </c>
      <c r="I5032" s="12">
        <v>1050.0</v>
      </c>
      <c r="J5032" s="15" t="str">
        <f t="shared" si="1"/>
        <v>Relevant</v>
      </c>
    </row>
    <row r="5033" ht="22.5" customHeight="1">
      <c r="A5033" s="9" t="s">
        <v>14498</v>
      </c>
      <c r="B5033" s="10">
        <v>45631.91855324074</v>
      </c>
      <c r="C5033" s="11" t="s">
        <v>14499</v>
      </c>
      <c r="D5033" s="12">
        <v>12.0</v>
      </c>
      <c r="E5033" s="10" t="s">
        <v>26</v>
      </c>
      <c r="F5033" s="12">
        <v>2024.0</v>
      </c>
      <c r="G5033" s="13" t="s">
        <v>13</v>
      </c>
      <c r="H5033" s="14" t="s">
        <v>514</v>
      </c>
      <c r="I5033" s="12">
        <v>11.0</v>
      </c>
      <c r="J5033" s="15" t="str">
        <f t="shared" si="1"/>
        <v>Relevant</v>
      </c>
    </row>
    <row r="5034" ht="22.5" customHeight="1">
      <c r="A5034" s="9" t="s">
        <v>14500</v>
      </c>
      <c r="B5034" s="10">
        <v>45603.9584078125</v>
      </c>
      <c r="C5034" s="11" t="s">
        <v>14501</v>
      </c>
      <c r="D5034" s="12">
        <v>11.0</v>
      </c>
      <c r="E5034" s="10" t="s">
        <v>17</v>
      </c>
      <c r="F5034" s="12">
        <v>2024.0</v>
      </c>
      <c r="G5034" s="13" t="s">
        <v>14502</v>
      </c>
      <c r="H5034" s="14" t="s">
        <v>14503</v>
      </c>
      <c r="I5034" s="12">
        <v>637883.0</v>
      </c>
      <c r="J5034" s="15" t="str">
        <f t="shared" si="1"/>
        <v>Irrelevant</v>
      </c>
    </row>
    <row r="5035" ht="22.5" customHeight="1">
      <c r="A5035" s="9" t="s">
        <v>14504</v>
      </c>
      <c r="B5035" s="10">
        <v>45586.89048611111</v>
      </c>
      <c r="C5035" s="11" t="s">
        <v>7440</v>
      </c>
      <c r="D5035" s="12">
        <v>10.0</v>
      </c>
      <c r="E5035" s="10" t="s">
        <v>42</v>
      </c>
      <c r="F5035" s="12">
        <v>2024.0</v>
      </c>
      <c r="G5035" s="13" t="s">
        <v>13</v>
      </c>
      <c r="H5035" s="14" t="s">
        <v>175</v>
      </c>
      <c r="I5035" s="12">
        <v>20.0</v>
      </c>
      <c r="J5035" s="15" t="str">
        <f t="shared" si="1"/>
        <v>Irrelevant</v>
      </c>
    </row>
    <row r="5036" ht="22.5" customHeight="1">
      <c r="A5036" s="9" t="s">
        <v>14505</v>
      </c>
      <c r="B5036" s="10">
        <v>45621.949479166666</v>
      </c>
      <c r="C5036" s="11" t="s">
        <v>14506</v>
      </c>
      <c r="D5036" s="12">
        <v>11.0</v>
      </c>
      <c r="E5036" s="10" t="s">
        <v>17</v>
      </c>
      <c r="F5036" s="12">
        <v>2024.0</v>
      </c>
      <c r="G5036" s="13" t="s">
        <v>13</v>
      </c>
      <c r="H5036" s="14" t="s">
        <v>14507</v>
      </c>
      <c r="I5036" s="12">
        <v>788.0</v>
      </c>
      <c r="J5036" s="15" t="str">
        <f t="shared" si="1"/>
        <v>Relevant</v>
      </c>
    </row>
    <row r="5037" ht="22.5" customHeight="1">
      <c r="A5037" s="9" t="s">
        <v>14508</v>
      </c>
      <c r="B5037" s="10">
        <v>45608.82944444445</v>
      </c>
      <c r="C5037" s="11" t="s">
        <v>14509</v>
      </c>
      <c r="D5037" s="12">
        <v>11.0</v>
      </c>
      <c r="E5037" s="10" t="s">
        <v>17</v>
      </c>
      <c r="F5037" s="12">
        <v>2024.0</v>
      </c>
      <c r="G5037" s="13" t="s">
        <v>13</v>
      </c>
      <c r="H5037" s="14" t="s">
        <v>1877</v>
      </c>
      <c r="I5037" s="12">
        <v>177.0</v>
      </c>
      <c r="J5037" s="15" t="str">
        <f t="shared" si="1"/>
        <v>Irrelevant</v>
      </c>
    </row>
    <row r="5038" ht="22.5" customHeight="1">
      <c r="A5038" s="9" t="s">
        <v>14510</v>
      </c>
      <c r="B5038" s="10">
        <v>45608.895787037036</v>
      </c>
      <c r="C5038" s="11" t="s">
        <v>14511</v>
      </c>
      <c r="D5038" s="12">
        <v>11.0</v>
      </c>
      <c r="E5038" s="10" t="s">
        <v>17</v>
      </c>
      <c r="F5038" s="12">
        <v>2024.0</v>
      </c>
      <c r="G5038" s="13" t="s">
        <v>13</v>
      </c>
      <c r="H5038" s="14" t="s">
        <v>14512</v>
      </c>
      <c r="I5038" s="12">
        <v>0.0</v>
      </c>
      <c r="J5038" s="15" t="str">
        <f t="shared" si="1"/>
        <v>Relevant</v>
      </c>
    </row>
    <row r="5039" ht="22.5" customHeight="1">
      <c r="A5039" s="9" t="s">
        <v>14513</v>
      </c>
      <c r="B5039" s="10">
        <v>45744.864594907405</v>
      </c>
      <c r="C5039" s="11" t="s">
        <v>14514</v>
      </c>
      <c r="D5039" s="12">
        <v>3.0</v>
      </c>
      <c r="E5039" s="10" t="s">
        <v>59</v>
      </c>
      <c r="F5039" s="12">
        <v>2025.0</v>
      </c>
      <c r="G5039" s="13" t="s">
        <v>14515</v>
      </c>
      <c r="H5039" s="14" t="s">
        <v>14516</v>
      </c>
      <c r="I5039" s="12">
        <v>536576.0</v>
      </c>
      <c r="J5039" s="15" t="str">
        <f t="shared" si="1"/>
        <v>Irrelevant</v>
      </c>
    </row>
    <row r="5040" ht="22.5" customHeight="1">
      <c r="A5040" s="9" t="s">
        <v>14517</v>
      </c>
      <c r="B5040" s="10">
        <v>45710.79493055555</v>
      </c>
      <c r="C5040" s="11" t="s">
        <v>14518</v>
      </c>
      <c r="D5040" s="12">
        <v>2.0</v>
      </c>
      <c r="E5040" s="10" t="s">
        <v>12</v>
      </c>
      <c r="F5040" s="12">
        <v>2025.0</v>
      </c>
      <c r="G5040" s="13" t="s">
        <v>13</v>
      </c>
      <c r="H5040" s="14" t="s">
        <v>52</v>
      </c>
      <c r="I5040" s="12">
        <v>8127.0</v>
      </c>
      <c r="J5040" s="15" t="str">
        <f t="shared" si="1"/>
        <v>Relevant</v>
      </c>
    </row>
    <row r="5041" ht="22.5" customHeight="1">
      <c r="A5041" s="9" t="s">
        <v>14519</v>
      </c>
      <c r="B5041" s="10">
        <v>45587.908159722225</v>
      </c>
      <c r="C5041" s="11" t="s">
        <v>14520</v>
      </c>
      <c r="D5041" s="12">
        <v>10.0</v>
      </c>
      <c r="E5041" s="10" t="s">
        <v>42</v>
      </c>
      <c r="F5041" s="12">
        <v>2024.0</v>
      </c>
      <c r="G5041" s="13" t="s">
        <v>13</v>
      </c>
      <c r="H5041" s="14" t="s">
        <v>338</v>
      </c>
      <c r="I5041" s="12">
        <v>519.0</v>
      </c>
      <c r="J5041" s="15" t="str">
        <f t="shared" si="1"/>
        <v>Relevant</v>
      </c>
    </row>
    <row r="5042" ht="22.5" customHeight="1">
      <c r="A5042" s="9" t="s">
        <v>14521</v>
      </c>
      <c r="B5042" s="10">
        <v>45618.301370671295</v>
      </c>
      <c r="C5042" s="11" t="s">
        <v>14522</v>
      </c>
      <c r="D5042" s="12">
        <v>11.0</v>
      </c>
      <c r="E5042" s="10" t="s">
        <v>17</v>
      </c>
      <c r="F5042" s="12">
        <v>2024.0</v>
      </c>
      <c r="G5042" s="13" t="s">
        <v>14523</v>
      </c>
      <c r="H5042" s="14" t="s">
        <v>14524</v>
      </c>
      <c r="I5042" s="12">
        <v>7850902.0</v>
      </c>
      <c r="J5042" s="15" t="str">
        <f t="shared" si="1"/>
        <v>Irrelevant</v>
      </c>
    </row>
    <row r="5043" ht="22.5" customHeight="1">
      <c r="A5043" s="9" t="s">
        <v>14525</v>
      </c>
      <c r="B5043" s="10">
        <v>45639.33626157408</v>
      </c>
      <c r="C5043" s="11" t="s">
        <v>14526</v>
      </c>
      <c r="D5043" s="12">
        <v>12.0</v>
      </c>
      <c r="E5043" s="10" t="s">
        <v>26</v>
      </c>
      <c r="F5043" s="12">
        <v>2024.0</v>
      </c>
      <c r="G5043" s="13" t="s">
        <v>14527</v>
      </c>
      <c r="H5043" s="14" t="s">
        <v>14528</v>
      </c>
      <c r="I5043" s="12">
        <v>34849.0</v>
      </c>
      <c r="J5043" s="15" t="str">
        <f t="shared" si="1"/>
        <v>Irrelevant</v>
      </c>
    </row>
    <row r="5044" ht="22.5" customHeight="1">
      <c r="A5044" s="9" t="s">
        <v>14529</v>
      </c>
      <c r="B5044" s="10">
        <v>45606.69236111111</v>
      </c>
      <c r="C5044" s="11" t="s">
        <v>14530</v>
      </c>
      <c r="D5044" s="12">
        <v>11.0</v>
      </c>
      <c r="E5044" s="10" t="s">
        <v>17</v>
      </c>
      <c r="F5044" s="12">
        <v>2024.0</v>
      </c>
      <c r="G5044" s="13" t="s">
        <v>13</v>
      </c>
      <c r="H5044" s="14" t="s">
        <v>9406</v>
      </c>
      <c r="I5044" s="12">
        <v>5626.0</v>
      </c>
      <c r="J5044" s="15" t="str">
        <f t="shared" si="1"/>
        <v>Relevant</v>
      </c>
    </row>
    <row r="5045" ht="22.5" customHeight="1">
      <c r="A5045" s="9" t="s">
        <v>14531</v>
      </c>
      <c r="B5045" s="10">
        <v>45727.89027777778</v>
      </c>
      <c r="C5045" s="11" t="s">
        <v>14532</v>
      </c>
      <c r="D5045" s="12">
        <v>3.0</v>
      </c>
      <c r="E5045" s="10" t="s">
        <v>59</v>
      </c>
      <c r="F5045" s="12">
        <v>2025.0</v>
      </c>
      <c r="G5045" s="13" t="s">
        <v>14533</v>
      </c>
      <c r="H5045" s="14" t="s">
        <v>14534</v>
      </c>
      <c r="I5045" s="12">
        <v>0.0</v>
      </c>
      <c r="J5045" s="15" t="str">
        <f t="shared" si="1"/>
        <v>Irrelevant</v>
      </c>
    </row>
    <row r="5046" ht="22.5" customHeight="1">
      <c r="A5046" s="9" t="s">
        <v>14535</v>
      </c>
      <c r="B5046" s="10">
        <v>45616.51354166667</v>
      </c>
      <c r="C5046" s="11" t="s">
        <v>14536</v>
      </c>
      <c r="D5046" s="12">
        <v>11.0</v>
      </c>
      <c r="E5046" s="10" t="s">
        <v>17</v>
      </c>
      <c r="F5046" s="12">
        <v>2024.0</v>
      </c>
      <c r="G5046" s="13" t="s">
        <v>13</v>
      </c>
      <c r="H5046" s="14" t="s">
        <v>31</v>
      </c>
      <c r="I5046" s="12">
        <v>646.0</v>
      </c>
      <c r="J5046" s="15" t="str">
        <f t="shared" si="1"/>
        <v>Relevant</v>
      </c>
    </row>
    <row r="5047" ht="22.5" customHeight="1">
      <c r="A5047" s="9" t="s">
        <v>14537</v>
      </c>
      <c r="B5047" s="10">
        <v>45667.81979166667</v>
      </c>
      <c r="C5047" s="11" t="s">
        <v>14538</v>
      </c>
      <c r="D5047" s="12">
        <v>1.0</v>
      </c>
      <c r="E5047" s="10" t="s">
        <v>70</v>
      </c>
      <c r="F5047" s="12">
        <v>2025.0</v>
      </c>
      <c r="G5047" s="13" t="s">
        <v>13</v>
      </c>
      <c r="H5047" s="14" t="s">
        <v>14539</v>
      </c>
      <c r="I5047" s="12">
        <v>1245.0</v>
      </c>
      <c r="J5047" s="15" t="str">
        <f t="shared" si="1"/>
        <v>Relevant</v>
      </c>
    </row>
    <row r="5048" ht="22.5" customHeight="1">
      <c r="A5048" s="9" t="s">
        <v>14540</v>
      </c>
      <c r="B5048" s="10">
        <v>45598.5625</v>
      </c>
      <c r="C5048" s="11" t="s">
        <v>5860</v>
      </c>
      <c r="D5048" s="12">
        <v>11.0</v>
      </c>
      <c r="E5048" s="10" t="s">
        <v>17</v>
      </c>
      <c r="F5048" s="12">
        <v>2024.0</v>
      </c>
      <c r="G5048" s="13" t="s">
        <v>14541</v>
      </c>
      <c r="H5048" s="14" t="s">
        <v>14542</v>
      </c>
      <c r="I5048" s="12">
        <v>0.0</v>
      </c>
      <c r="J5048" s="15" t="str">
        <f t="shared" si="1"/>
        <v>Relevant</v>
      </c>
    </row>
    <row r="5049" ht="22.5" customHeight="1">
      <c r="A5049" s="9" t="s">
        <v>14543</v>
      </c>
      <c r="B5049" s="10">
        <v>45746.55003472222</v>
      </c>
      <c r="C5049" s="11" t="s">
        <v>14544</v>
      </c>
      <c r="D5049" s="12">
        <v>3.0</v>
      </c>
      <c r="E5049" s="10" t="s">
        <v>59</v>
      </c>
      <c r="F5049" s="12">
        <v>2025.0</v>
      </c>
      <c r="G5049" s="13" t="s">
        <v>14545</v>
      </c>
      <c r="H5049" s="14" t="str">
        <f>IFERROR(__xludf.DUMMYFUNCTION("TRIM(REGEXREPLACE(GOOGLETRANSLATE(G5049,""auto"",""en""),""(?i)\b(RT|QT)\s*@?\w*:?\s*|https?://\S+|@\w+|#\w+|[^\x00-\x7F]|[^\w\s]"",""""))"),"Weather Update Latest News IMD Issues by rain in tomorrow")</f>
        <v>Weather Update Latest News IMD Issues by rain in tomorrow</v>
      </c>
      <c r="I5049" s="12">
        <v>478476.0</v>
      </c>
      <c r="J5049" s="15" t="str">
        <f t="shared" si="1"/>
        <v>Irrelevant</v>
      </c>
    </row>
    <row r="5050" ht="22.5" customHeight="1">
      <c r="A5050" s="9" t="s">
        <v>14546</v>
      </c>
      <c r="B5050" s="10">
        <v>45631.87033564815</v>
      </c>
      <c r="C5050" s="11" t="s">
        <v>5935</v>
      </c>
      <c r="D5050" s="12">
        <v>12.0</v>
      </c>
      <c r="E5050" s="10" t="s">
        <v>26</v>
      </c>
      <c r="F5050" s="12">
        <v>2024.0</v>
      </c>
      <c r="G5050" s="13" t="s">
        <v>13</v>
      </c>
      <c r="H5050" s="14" t="s">
        <v>14547</v>
      </c>
      <c r="I5050" s="12">
        <v>633.0</v>
      </c>
      <c r="J5050" s="15" t="str">
        <f t="shared" si="1"/>
        <v>Relevant</v>
      </c>
    </row>
    <row r="5051" ht="22.5" customHeight="1">
      <c r="A5051" s="9" t="s">
        <v>14548</v>
      </c>
      <c r="B5051" s="10">
        <v>45626.48372685185</v>
      </c>
      <c r="C5051" s="11" t="s">
        <v>14549</v>
      </c>
      <c r="D5051" s="12">
        <v>11.0</v>
      </c>
      <c r="E5051" s="10" t="s">
        <v>17</v>
      </c>
      <c r="F5051" s="12">
        <v>2024.0</v>
      </c>
      <c r="G5051" s="13" t="s">
        <v>13</v>
      </c>
      <c r="H5051" s="14" t="s">
        <v>14550</v>
      </c>
      <c r="I5051" s="12">
        <v>2159.0</v>
      </c>
      <c r="J5051" s="15" t="str">
        <f t="shared" si="1"/>
        <v>Relevant</v>
      </c>
    </row>
    <row r="5052" ht="22.5" customHeight="1">
      <c r="A5052" s="9" t="s">
        <v>14551</v>
      </c>
      <c r="B5052" s="10">
        <v>45615.67858796296</v>
      </c>
      <c r="C5052" s="11" t="s">
        <v>14552</v>
      </c>
      <c r="D5052" s="12">
        <v>11.0</v>
      </c>
      <c r="E5052" s="10" t="s">
        <v>17</v>
      </c>
      <c r="F5052" s="12">
        <v>2024.0</v>
      </c>
      <c r="G5052" s="13" t="s">
        <v>13</v>
      </c>
      <c r="H5052" s="14" t="s">
        <v>31</v>
      </c>
      <c r="I5052" s="12">
        <v>5.0</v>
      </c>
      <c r="J5052" s="15" t="str">
        <f t="shared" si="1"/>
        <v>Relevant</v>
      </c>
    </row>
    <row r="5053" ht="22.5" customHeight="1">
      <c r="A5053" s="9" t="s">
        <v>14553</v>
      </c>
      <c r="B5053" s="10">
        <v>45628.53180127315</v>
      </c>
      <c r="C5053" s="11" t="s">
        <v>14554</v>
      </c>
      <c r="D5053" s="12">
        <v>12.0</v>
      </c>
      <c r="E5053" s="10" t="s">
        <v>26</v>
      </c>
      <c r="F5053" s="12">
        <v>2024.0</v>
      </c>
      <c r="G5053" s="13" t="s">
        <v>14555</v>
      </c>
      <c r="H5053" s="14" t="s">
        <v>14556</v>
      </c>
      <c r="I5053" s="12">
        <v>8468849.0</v>
      </c>
      <c r="J5053" s="15" t="str">
        <f t="shared" si="1"/>
        <v>Irrelevant</v>
      </c>
    </row>
    <row r="5054" ht="22.5" customHeight="1">
      <c r="A5054" s="9" t="s">
        <v>14557</v>
      </c>
      <c r="B5054" s="10">
        <v>45683.91582943287</v>
      </c>
      <c r="C5054" s="11" t="s">
        <v>14558</v>
      </c>
      <c r="D5054" s="12">
        <v>1.0</v>
      </c>
      <c r="E5054" s="10" t="s">
        <v>70</v>
      </c>
      <c r="F5054" s="12">
        <v>2025.0</v>
      </c>
      <c r="G5054" s="13" t="s">
        <v>14559</v>
      </c>
      <c r="H5054" s="14" t="s">
        <v>14560</v>
      </c>
      <c r="I5054" s="12">
        <v>14574.0</v>
      </c>
      <c r="J5054" s="15" t="str">
        <f t="shared" si="1"/>
        <v>Irrelevant</v>
      </c>
    </row>
    <row r="5055" ht="22.5" customHeight="1">
      <c r="A5055" s="9" t="s">
        <v>14561</v>
      </c>
      <c r="B5055" s="10">
        <v>45615.47625</v>
      </c>
      <c r="C5055" s="11" t="s">
        <v>14562</v>
      </c>
      <c r="D5055" s="12">
        <v>11.0</v>
      </c>
      <c r="E5055" s="10" t="s">
        <v>17</v>
      </c>
      <c r="F5055" s="12">
        <v>2024.0</v>
      </c>
      <c r="G5055" s="13" t="s">
        <v>13</v>
      </c>
      <c r="H5055" s="14" t="s">
        <v>14563</v>
      </c>
      <c r="I5055" s="12">
        <v>24.0</v>
      </c>
      <c r="J5055" s="15" t="str">
        <f t="shared" si="1"/>
        <v>Irrelevant</v>
      </c>
    </row>
    <row r="5056" ht="22.5" customHeight="1">
      <c r="A5056" s="9" t="s">
        <v>14564</v>
      </c>
      <c r="B5056" s="10">
        <v>45600.30005787037</v>
      </c>
      <c r="C5056" s="11" t="s">
        <v>14565</v>
      </c>
      <c r="D5056" s="12">
        <v>11.0</v>
      </c>
      <c r="E5056" s="10" t="s">
        <v>17</v>
      </c>
      <c r="F5056" s="12">
        <v>2024.0</v>
      </c>
      <c r="G5056" s="13" t="s">
        <v>14566</v>
      </c>
      <c r="H5056" s="14" t="s">
        <v>14567</v>
      </c>
      <c r="I5056" s="12">
        <v>29566.0</v>
      </c>
      <c r="J5056" s="15" t="str">
        <f t="shared" si="1"/>
        <v>Relevant</v>
      </c>
    </row>
    <row r="5057" ht="22.5" customHeight="1">
      <c r="A5057" s="9" t="s">
        <v>14568</v>
      </c>
      <c r="B5057" s="10">
        <v>45601.29614583333</v>
      </c>
      <c r="C5057" s="11" t="s">
        <v>14569</v>
      </c>
      <c r="D5057" s="12">
        <v>11.0</v>
      </c>
      <c r="E5057" s="10" t="s">
        <v>17</v>
      </c>
      <c r="F5057" s="12">
        <v>2024.0</v>
      </c>
      <c r="G5057" s="13" t="s">
        <v>13</v>
      </c>
      <c r="H5057" s="14" t="s">
        <v>12603</v>
      </c>
      <c r="I5057" s="12">
        <v>191.0</v>
      </c>
      <c r="J5057" s="15" t="str">
        <f t="shared" si="1"/>
        <v>Irrelevant</v>
      </c>
    </row>
    <row r="5058" ht="22.5" customHeight="1">
      <c r="A5058" s="9" t="s">
        <v>14570</v>
      </c>
      <c r="B5058" s="10">
        <v>45458.50939814815</v>
      </c>
      <c r="C5058" s="11" t="s">
        <v>14571</v>
      </c>
      <c r="D5058" s="12">
        <v>6.0</v>
      </c>
      <c r="E5058" s="10" t="s">
        <v>34</v>
      </c>
      <c r="F5058" s="12">
        <v>2024.0</v>
      </c>
      <c r="G5058" s="13" t="s">
        <v>14572</v>
      </c>
      <c r="H5058" s="14" t="s">
        <v>14573</v>
      </c>
      <c r="I5058" s="12">
        <v>2274325.0</v>
      </c>
      <c r="J5058" s="15" t="str">
        <f t="shared" si="1"/>
        <v>Relevant</v>
      </c>
    </row>
    <row r="5059" ht="22.5" customHeight="1">
      <c r="A5059" s="9" t="s">
        <v>14574</v>
      </c>
      <c r="B5059" s="10">
        <v>45632.30494212963</v>
      </c>
      <c r="C5059" s="11" t="s">
        <v>14575</v>
      </c>
      <c r="D5059" s="12">
        <v>12.0</v>
      </c>
      <c r="E5059" s="10" t="s">
        <v>26</v>
      </c>
      <c r="F5059" s="12">
        <v>2024.0</v>
      </c>
      <c r="G5059" s="13" t="s">
        <v>13</v>
      </c>
      <c r="H5059" s="14" t="s">
        <v>514</v>
      </c>
      <c r="I5059" s="12">
        <v>660.0</v>
      </c>
      <c r="J5059" s="15" t="str">
        <f t="shared" si="1"/>
        <v>Relevant</v>
      </c>
    </row>
    <row r="5060" ht="22.5" customHeight="1">
      <c r="A5060" s="9" t="s">
        <v>14576</v>
      </c>
      <c r="B5060" s="10">
        <v>45421.60491898148</v>
      </c>
      <c r="C5060" s="11" t="s">
        <v>14577</v>
      </c>
      <c r="D5060" s="12">
        <v>5.0</v>
      </c>
      <c r="E5060" s="10" t="s">
        <v>21</v>
      </c>
      <c r="F5060" s="12">
        <v>2024.0</v>
      </c>
      <c r="G5060" s="13" t="s">
        <v>14578</v>
      </c>
      <c r="H5060" s="14" t="s">
        <v>14579</v>
      </c>
      <c r="I5060" s="12">
        <v>4447731.0</v>
      </c>
      <c r="J5060" s="15" t="str">
        <f t="shared" si="1"/>
        <v>Irrelevant</v>
      </c>
    </row>
    <row r="5061" ht="22.5" customHeight="1">
      <c r="A5061" s="9" t="s">
        <v>14580</v>
      </c>
      <c r="B5061" s="10">
        <v>45615.662083333336</v>
      </c>
      <c r="C5061" s="11" t="s">
        <v>14581</v>
      </c>
      <c r="D5061" s="12">
        <v>11.0</v>
      </c>
      <c r="E5061" s="10" t="s">
        <v>17</v>
      </c>
      <c r="F5061" s="12">
        <v>2024.0</v>
      </c>
      <c r="G5061" s="13" t="s">
        <v>14582</v>
      </c>
      <c r="H5061" s="14" t="s">
        <v>14583</v>
      </c>
      <c r="I5061" s="12">
        <v>288406.0</v>
      </c>
      <c r="J5061" s="15" t="str">
        <f t="shared" si="1"/>
        <v>Relevant</v>
      </c>
    </row>
    <row r="5062" ht="22.5" customHeight="1">
      <c r="A5062" s="9" t="s">
        <v>14584</v>
      </c>
      <c r="B5062" s="10">
        <v>45618.73949074074</v>
      </c>
      <c r="C5062" s="11" t="s">
        <v>14585</v>
      </c>
      <c r="D5062" s="12">
        <v>11.0</v>
      </c>
      <c r="E5062" s="10" t="s">
        <v>17</v>
      </c>
      <c r="F5062" s="12">
        <v>2024.0</v>
      </c>
      <c r="G5062" s="13" t="s">
        <v>13</v>
      </c>
      <c r="H5062" s="14" t="s">
        <v>965</v>
      </c>
      <c r="I5062" s="12">
        <v>1130.0</v>
      </c>
      <c r="J5062" s="15" t="str">
        <f t="shared" si="1"/>
        <v>Relevant</v>
      </c>
    </row>
    <row r="5063" ht="22.5" customHeight="1">
      <c r="A5063" s="9" t="s">
        <v>14586</v>
      </c>
      <c r="B5063" s="10">
        <v>45604.542129629626</v>
      </c>
      <c r="C5063" s="11" t="s">
        <v>14587</v>
      </c>
      <c r="D5063" s="12">
        <v>11.0</v>
      </c>
      <c r="E5063" s="10" t="s">
        <v>17</v>
      </c>
      <c r="F5063" s="12">
        <v>2024.0</v>
      </c>
      <c r="G5063" s="13" t="s">
        <v>13</v>
      </c>
      <c r="H5063" s="14" t="s">
        <v>6402</v>
      </c>
      <c r="I5063" s="12">
        <v>328.0</v>
      </c>
      <c r="J5063" s="15" t="str">
        <f t="shared" si="1"/>
        <v>Relevant</v>
      </c>
    </row>
    <row r="5064" ht="22.5" customHeight="1">
      <c r="A5064" s="9" t="s">
        <v>14588</v>
      </c>
      <c r="B5064" s="10">
        <v>45474.586805555555</v>
      </c>
      <c r="C5064" s="11" t="s">
        <v>13509</v>
      </c>
      <c r="D5064" s="12">
        <v>7.0</v>
      </c>
      <c r="E5064" s="10" t="s">
        <v>55</v>
      </c>
      <c r="F5064" s="12">
        <v>2024.0</v>
      </c>
      <c r="G5064" s="13" t="s">
        <v>13</v>
      </c>
      <c r="H5064" s="14" t="s">
        <v>56</v>
      </c>
      <c r="I5064" s="12">
        <v>10.0</v>
      </c>
      <c r="J5064" s="15" t="str">
        <f t="shared" si="1"/>
        <v>Relevant</v>
      </c>
    </row>
    <row r="5065" ht="22.5" customHeight="1">
      <c r="A5065" s="9" t="s">
        <v>14589</v>
      </c>
      <c r="B5065" s="10">
        <v>45696.834965277776</v>
      </c>
      <c r="C5065" s="11" t="s">
        <v>14590</v>
      </c>
      <c r="D5065" s="12">
        <v>2.0</v>
      </c>
      <c r="E5065" s="10" t="s">
        <v>12</v>
      </c>
      <c r="F5065" s="12">
        <v>2025.0</v>
      </c>
      <c r="G5065" s="13" t="s">
        <v>13</v>
      </c>
      <c r="H5065" s="14" t="s">
        <v>14</v>
      </c>
      <c r="I5065" s="12">
        <v>413.0</v>
      </c>
      <c r="J5065" s="15" t="str">
        <f t="shared" si="1"/>
        <v>Relevant</v>
      </c>
    </row>
    <row r="5066" ht="22.5" customHeight="1">
      <c r="A5066" s="9" t="s">
        <v>14591</v>
      </c>
      <c r="B5066" s="10">
        <v>45621.43329861111</v>
      </c>
      <c r="C5066" s="11" t="s">
        <v>14592</v>
      </c>
      <c r="D5066" s="12">
        <v>11.0</v>
      </c>
      <c r="E5066" s="10" t="s">
        <v>17</v>
      </c>
      <c r="F5066" s="12">
        <v>2024.0</v>
      </c>
      <c r="G5066" s="13" t="s">
        <v>14593</v>
      </c>
      <c r="H5066" s="14" t="s">
        <v>14594</v>
      </c>
      <c r="I5066" s="12">
        <v>622887.0</v>
      </c>
      <c r="J5066" s="15" t="str">
        <f t="shared" si="1"/>
        <v>Irrelevant</v>
      </c>
    </row>
    <row r="5067" ht="22.5" customHeight="1">
      <c r="A5067" s="9" t="s">
        <v>14595</v>
      </c>
      <c r="B5067" s="10">
        <v>45631.329664351855</v>
      </c>
      <c r="C5067" s="11" t="s">
        <v>14596</v>
      </c>
      <c r="D5067" s="12">
        <v>12.0</v>
      </c>
      <c r="E5067" s="10" t="s">
        <v>26</v>
      </c>
      <c r="F5067" s="12">
        <v>2024.0</v>
      </c>
      <c r="G5067" s="13" t="s">
        <v>13</v>
      </c>
      <c r="H5067" s="14" t="s">
        <v>14597</v>
      </c>
      <c r="I5067" s="12">
        <v>1384.0</v>
      </c>
      <c r="J5067" s="15" t="str">
        <f t="shared" si="1"/>
        <v>Relevant</v>
      </c>
    </row>
    <row r="5068" ht="22.5" customHeight="1">
      <c r="A5068" s="9" t="s">
        <v>14598</v>
      </c>
      <c r="B5068" s="10">
        <v>45610.82613425926</v>
      </c>
      <c r="C5068" s="11" t="s">
        <v>14599</v>
      </c>
      <c r="D5068" s="12">
        <v>11.0</v>
      </c>
      <c r="E5068" s="10" t="s">
        <v>17</v>
      </c>
      <c r="F5068" s="12">
        <v>2024.0</v>
      </c>
      <c r="G5068" s="13" t="s">
        <v>13</v>
      </c>
      <c r="H5068" s="14" t="s">
        <v>1094</v>
      </c>
      <c r="I5068" s="12">
        <v>2058.0</v>
      </c>
      <c r="J5068" s="15" t="str">
        <f t="shared" si="1"/>
        <v>Relevant</v>
      </c>
    </row>
    <row r="5069" ht="22.5" customHeight="1">
      <c r="A5069" s="9" t="s">
        <v>14600</v>
      </c>
      <c r="B5069" s="10">
        <v>45588.34274305555</v>
      </c>
      <c r="C5069" s="11" t="s">
        <v>14601</v>
      </c>
      <c r="D5069" s="12">
        <v>10.0</v>
      </c>
      <c r="E5069" s="10" t="s">
        <v>42</v>
      </c>
      <c r="F5069" s="12">
        <v>2024.0</v>
      </c>
      <c r="G5069" s="13" t="s">
        <v>14602</v>
      </c>
      <c r="H5069" s="14" t="s">
        <v>14603</v>
      </c>
      <c r="I5069" s="12">
        <v>0.0</v>
      </c>
      <c r="J5069" s="15" t="str">
        <f t="shared" si="1"/>
        <v>Relevant</v>
      </c>
    </row>
    <row r="5070" ht="22.5" customHeight="1">
      <c r="A5070" s="9" t="s">
        <v>14604</v>
      </c>
      <c r="B5070" s="10">
        <v>45579.52361111111</v>
      </c>
      <c r="C5070" s="11" t="s">
        <v>14605</v>
      </c>
      <c r="D5070" s="12">
        <v>10.0</v>
      </c>
      <c r="E5070" s="10" t="s">
        <v>42</v>
      </c>
      <c r="F5070" s="12">
        <v>2024.0</v>
      </c>
      <c r="G5070" s="13" t="s">
        <v>14606</v>
      </c>
      <c r="H5070" s="14" t="s">
        <v>14607</v>
      </c>
      <c r="I5070" s="12">
        <v>1.6242846E7</v>
      </c>
      <c r="J5070" s="15" t="str">
        <f t="shared" si="1"/>
        <v>Relevant</v>
      </c>
    </row>
    <row r="5071" ht="22.5" customHeight="1">
      <c r="A5071" s="9" t="s">
        <v>14608</v>
      </c>
      <c r="B5071" s="10">
        <v>45597.41380787037</v>
      </c>
      <c r="C5071" s="11" t="s">
        <v>14609</v>
      </c>
      <c r="D5071" s="12">
        <v>11.0</v>
      </c>
      <c r="E5071" s="10" t="s">
        <v>17</v>
      </c>
      <c r="F5071" s="12">
        <v>2024.0</v>
      </c>
      <c r="G5071" s="13" t="s">
        <v>13</v>
      </c>
      <c r="H5071" s="14" t="s">
        <v>2634</v>
      </c>
      <c r="I5071" s="12">
        <v>34853.0</v>
      </c>
      <c r="J5071" s="15" t="str">
        <f t="shared" si="1"/>
        <v>Relevant</v>
      </c>
    </row>
    <row r="5072" ht="22.5" customHeight="1">
      <c r="A5072" s="9" t="s">
        <v>14610</v>
      </c>
      <c r="B5072" s="10">
        <v>45745.69829861111</v>
      </c>
      <c r="C5072" s="11" t="s">
        <v>14611</v>
      </c>
      <c r="D5072" s="12">
        <v>3.0</v>
      </c>
      <c r="E5072" s="10" t="s">
        <v>59</v>
      </c>
      <c r="F5072" s="12">
        <v>2025.0</v>
      </c>
      <c r="G5072" s="13" t="s">
        <v>13</v>
      </c>
      <c r="H5072" s="14" t="s">
        <v>5256</v>
      </c>
      <c r="I5072" s="12">
        <v>59.0</v>
      </c>
      <c r="J5072" s="15" t="str">
        <f t="shared" si="1"/>
        <v>Relevant</v>
      </c>
    </row>
    <row r="5073" ht="22.5" customHeight="1">
      <c r="A5073" s="9" t="s">
        <v>14612</v>
      </c>
      <c r="B5073" s="10">
        <v>45546.6296875</v>
      </c>
      <c r="C5073" s="11" t="s">
        <v>14613</v>
      </c>
      <c r="D5073" s="12">
        <v>9.0</v>
      </c>
      <c r="E5073" s="10" t="s">
        <v>114</v>
      </c>
      <c r="F5073" s="12">
        <v>2024.0</v>
      </c>
      <c r="G5073" s="13" t="s">
        <v>13</v>
      </c>
      <c r="H5073" s="14" t="s">
        <v>2563</v>
      </c>
      <c r="I5073" s="12">
        <v>23568.0</v>
      </c>
      <c r="J5073" s="15" t="str">
        <f t="shared" si="1"/>
        <v>Irrelevant</v>
      </c>
    </row>
    <row r="5074" ht="22.5" customHeight="1">
      <c r="A5074" s="9" t="s">
        <v>14614</v>
      </c>
      <c r="B5074" s="10">
        <v>45645.32443287037</v>
      </c>
      <c r="C5074" s="11" t="s">
        <v>14615</v>
      </c>
      <c r="D5074" s="12">
        <v>12.0</v>
      </c>
      <c r="E5074" s="10" t="s">
        <v>26</v>
      </c>
      <c r="F5074" s="12">
        <v>2024.0</v>
      </c>
      <c r="G5074" s="13" t="s">
        <v>13</v>
      </c>
      <c r="H5074" s="14" t="s">
        <v>14616</v>
      </c>
      <c r="I5074" s="12">
        <v>49451.0</v>
      </c>
      <c r="J5074" s="15" t="str">
        <f t="shared" si="1"/>
        <v>Relevant</v>
      </c>
    </row>
    <row r="5075" ht="22.5" customHeight="1">
      <c r="A5075" s="9" t="s">
        <v>14617</v>
      </c>
      <c r="B5075" s="10">
        <v>45587.01802083333</v>
      </c>
      <c r="C5075" s="11" t="s">
        <v>14618</v>
      </c>
      <c r="D5075" s="12">
        <v>10.0</v>
      </c>
      <c r="E5075" s="10" t="s">
        <v>42</v>
      </c>
      <c r="F5075" s="12">
        <v>2024.0</v>
      </c>
      <c r="G5075" s="13" t="s">
        <v>13</v>
      </c>
      <c r="H5075" s="14" t="s">
        <v>175</v>
      </c>
      <c r="I5075" s="12">
        <v>291.0</v>
      </c>
      <c r="J5075" s="15" t="str">
        <f t="shared" si="1"/>
        <v>Irrelevant</v>
      </c>
    </row>
    <row r="5076" ht="22.5" customHeight="1">
      <c r="A5076" s="9" t="s">
        <v>14619</v>
      </c>
      <c r="B5076" s="10">
        <v>45606.75209490741</v>
      </c>
      <c r="C5076" s="11" t="s">
        <v>14620</v>
      </c>
      <c r="D5076" s="12">
        <v>11.0</v>
      </c>
      <c r="E5076" s="10" t="s">
        <v>17</v>
      </c>
      <c r="F5076" s="12">
        <v>2024.0</v>
      </c>
      <c r="G5076" s="13" t="s">
        <v>13</v>
      </c>
      <c r="H5076" s="14" t="s">
        <v>100</v>
      </c>
      <c r="I5076" s="12">
        <v>54.0</v>
      </c>
      <c r="J5076" s="15" t="str">
        <f t="shared" si="1"/>
        <v>Relevant</v>
      </c>
    </row>
    <row r="5077" ht="22.5" customHeight="1">
      <c r="A5077" s="9" t="s">
        <v>14621</v>
      </c>
      <c r="B5077" s="10">
        <v>45596.63361111111</v>
      </c>
      <c r="C5077" s="11" t="s">
        <v>14622</v>
      </c>
      <c r="D5077" s="12">
        <v>10.0</v>
      </c>
      <c r="E5077" s="10" t="s">
        <v>42</v>
      </c>
      <c r="F5077" s="12">
        <v>2024.0</v>
      </c>
      <c r="G5077" s="13" t="s">
        <v>13</v>
      </c>
      <c r="H5077" s="14" t="s">
        <v>10545</v>
      </c>
      <c r="I5077" s="12">
        <v>5.0</v>
      </c>
      <c r="J5077" s="15" t="str">
        <f t="shared" si="1"/>
        <v>Irrelevant</v>
      </c>
    </row>
    <row r="5078" ht="22.5" customHeight="1">
      <c r="A5078" s="9" t="s">
        <v>14623</v>
      </c>
      <c r="B5078" s="10">
        <v>45564.608310185184</v>
      </c>
      <c r="C5078" s="11" t="s">
        <v>14624</v>
      </c>
      <c r="D5078" s="12">
        <v>9.0</v>
      </c>
      <c r="E5078" s="10" t="s">
        <v>114</v>
      </c>
      <c r="F5078" s="12">
        <v>2024.0</v>
      </c>
      <c r="G5078" s="13" t="s">
        <v>13</v>
      </c>
      <c r="H5078" s="14" t="s">
        <v>14625</v>
      </c>
      <c r="I5078" s="12">
        <v>74.0</v>
      </c>
      <c r="J5078" s="15" t="str">
        <f t="shared" si="1"/>
        <v>Irrelevant</v>
      </c>
    </row>
    <row r="5079" ht="22.5" customHeight="1">
      <c r="A5079" s="9" t="s">
        <v>14626</v>
      </c>
      <c r="B5079" s="10">
        <v>45737.81458333333</v>
      </c>
      <c r="C5079" s="11" t="s">
        <v>14627</v>
      </c>
      <c r="D5079" s="12">
        <v>3.0</v>
      </c>
      <c r="E5079" s="10" t="s">
        <v>59</v>
      </c>
      <c r="F5079" s="12">
        <v>2025.0</v>
      </c>
      <c r="G5079" s="13" t="s">
        <v>13</v>
      </c>
      <c r="H5079" s="14" t="s">
        <v>14628</v>
      </c>
      <c r="I5079" s="12">
        <v>162.0</v>
      </c>
      <c r="J5079" s="15" t="str">
        <f t="shared" si="1"/>
        <v>Relevant</v>
      </c>
    </row>
    <row r="5080" ht="22.5" customHeight="1">
      <c r="A5080" s="9" t="s">
        <v>14629</v>
      </c>
      <c r="B5080" s="10">
        <v>45590.49659722222</v>
      </c>
      <c r="C5080" s="11" t="s">
        <v>14630</v>
      </c>
      <c r="D5080" s="12">
        <v>10.0</v>
      </c>
      <c r="E5080" s="10" t="s">
        <v>42</v>
      </c>
      <c r="F5080" s="12">
        <v>2024.0</v>
      </c>
      <c r="G5080" s="13" t="s">
        <v>13</v>
      </c>
      <c r="H5080" s="14" t="s">
        <v>14631</v>
      </c>
      <c r="I5080" s="12">
        <v>48.0</v>
      </c>
      <c r="J5080" s="15" t="str">
        <f t="shared" si="1"/>
        <v>Relevant</v>
      </c>
    </row>
    <row r="5081" ht="22.5" customHeight="1">
      <c r="A5081" s="9" t="s">
        <v>14632</v>
      </c>
      <c r="B5081" s="10">
        <v>45600.82822916667</v>
      </c>
      <c r="C5081" s="11" t="s">
        <v>14633</v>
      </c>
      <c r="D5081" s="12">
        <v>11.0</v>
      </c>
      <c r="E5081" s="10" t="s">
        <v>17</v>
      </c>
      <c r="F5081" s="12">
        <v>2024.0</v>
      </c>
      <c r="G5081" s="13" t="s">
        <v>13</v>
      </c>
      <c r="H5081" s="14" t="s">
        <v>259</v>
      </c>
      <c r="I5081" s="12">
        <v>364.0</v>
      </c>
      <c r="J5081" s="15" t="str">
        <f t="shared" si="1"/>
        <v>Relevant</v>
      </c>
    </row>
    <row r="5082" ht="22.5" customHeight="1">
      <c r="A5082" s="9" t="s">
        <v>14634</v>
      </c>
      <c r="B5082" s="10">
        <v>45438.39869212963</v>
      </c>
      <c r="C5082" s="11" t="s">
        <v>14635</v>
      </c>
      <c r="D5082" s="12">
        <v>5.0</v>
      </c>
      <c r="E5082" s="10" t="s">
        <v>21</v>
      </c>
      <c r="F5082" s="12">
        <v>2024.0</v>
      </c>
      <c r="G5082" s="13" t="s">
        <v>13</v>
      </c>
      <c r="H5082" s="14" t="s">
        <v>484</v>
      </c>
      <c r="I5082" s="12">
        <v>1947.0</v>
      </c>
      <c r="J5082" s="15" t="str">
        <f t="shared" si="1"/>
        <v>Irrelevant</v>
      </c>
    </row>
    <row r="5083" ht="22.5" customHeight="1">
      <c r="A5083" s="9" t="s">
        <v>14636</v>
      </c>
      <c r="B5083" s="10">
        <v>45696.836550925924</v>
      </c>
      <c r="C5083" s="11" t="s">
        <v>14637</v>
      </c>
      <c r="D5083" s="12">
        <v>2.0</v>
      </c>
      <c r="E5083" s="10" t="s">
        <v>12</v>
      </c>
      <c r="F5083" s="12">
        <v>2025.0</v>
      </c>
      <c r="G5083" s="13" t="s">
        <v>13</v>
      </c>
      <c r="H5083" s="14" t="s">
        <v>2483</v>
      </c>
      <c r="I5083" s="12">
        <v>14.0</v>
      </c>
      <c r="J5083" s="15" t="str">
        <f t="shared" si="1"/>
        <v>Relevant</v>
      </c>
    </row>
    <row r="5084" ht="22.5" customHeight="1">
      <c r="A5084" s="9" t="s">
        <v>14638</v>
      </c>
      <c r="B5084" s="10">
        <v>45436.368622685186</v>
      </c>
      <c r="C5084" s="11" t="s">
        <v>13302</v>
      </c>
      <c r="D5084" s="12">
        <v>5.0</v>
      </c>
      <c r="E5084" s="10" t="s">
        <v>21</v>
      </c>
      <c r="F5084" s="12">
        <v>2024.0</v>
      </c>
      <c r="G5084" s="13" t="s">
        <v>13</v>
      </c>
      <c r="H5084" s="14" t="s">
        <v>189</v>
      </c>
      <c r="I5084" s="12">
        <v>71.0</v>
      </c>
      <c r="J5084" s="15" t="str">
        <f t="shared" si="1"/>
        <v>Relevant</v>
      </c>
    </row>
    <row r="5085" ht="22.5" customHeight="1">
      <c r="A5085" s="9" t="s">
        <v>14639</v>
      </c>
      <c r="B5085" s="10">
        <v>45473.294537037036</v>
      </c>
      <c r="C5085" s="11" t="s">
        <v>14640</v>
      </c>
      <c r="D5085" s="12">
        <v>6.0</v>
      </c>
      <c r="E5085" s="10" t="s">
        <v>34</v>
      </c>
      <c r="F5085" s="12">
        <v>2024.0</v>
      </c>
      <c r="G5085" s="13" t="s">
        <v>13</v>
      </c>
      <c r="H5085" s="14" t="s">
        <v>56</v>
      </c>
      <c r="I5085" s="12">
        <v>16937.0</v>
      </c>
      <c r="J5085" s="15" t="str">
        <f t="shared" si="1"/>
        <v>Relevant</v>
      </c>
    </row>
    <row r="5086" ht="22.5" customHeight="1">
      <c r="A5086" s="9" t="s">
        <v>14641</v>
      </c>
      <c r="B5086" s="10">
        <v>45588.51130787037</v>
      </c>
      <c r="C5086" s="11" t="s">
        <v>14642</v>
      </c>
      <c r="D5086" s="12">
        <v>10.0</v>
      </c>
      <c r="E5086" s="10" t="s">
        <v>42</v>
      </c>
      <c r="F5086" s="12">
        <v>2024.0</v>
      </c>
      <c r="G5086" s="13" t="s">
        <v>14643</v>
      </c>
      <c r="H5086" s="14" t="s">
        <v>14644</v>
      </c>
      <c r="I5086" s="12">
        <v>9593283.0</v>
      </c>
      <c r="J5086" s="15" t="str">
        <f t="shared" si="1"/>
        <v>Relevant</v>
      </c>
    </row>
    <row r="5087" ht="22.5" customHeight="1">
      <c r="A5087" s="9" t="s">
        <v>14645</v>
      </c>
      <c r="B5087" s="10">
        <v>45600.66826388889</v>
      </c>
      <c r="C5087" s="11" t="s">
        <v>14646</v>
      </c>
      <c r="D5087" s="12">
        <v>11.0</v>
      </c>
      <c r="E5087" s="10" t="s">
        <v>17</v>
      </c>
      <c r="F5087" s="12">
        <v>2024.0</v>
      </c>
      <c r="G5087" s="13" t="s">
        <v>13</v>
      </c>
      <c r="H5087" s="14" t="s">
        <v>259</v>
      </c>
      <c r="I5087" s="12">
        <v>410.0</v>
      </c>
      <c r="J5087" s="15" t="str">
        <f t="shared" si="1"/>
        <v>Relevant</v>
      </c>
    </row>
    <row r="5088" ht="22.5" customHeight="1">
      <c r="A5088" s="9" t="s">
        <v>14647</v>
      </c>
      <c r="B5088" s="10">
        <v>45609.47443287037</v>
      </c>
      <c r="C5088" s="11" t="s">
        <v>14648</v>
      </c>
      <c r="D5088" s="12">
        <v>11.0</v>
      </c>
      <c r="E5088" s="10" t="s">
        <v>17</v>
      </c>
      <c r="F5088" s="12">
        <v>2024.0</v>
      </c>
      <c r="G5088" s="13" t="s">
        <v>13</v>
      </c>
      <c r="H5088" s="14" t="s">
        <v>1877</v>
      </c>
      <c r="I5088" s="12">
        <v>130.0</v>
      </c>
      <c r="J5088" s="15" t="str">
        <f t="shared" si="1"/>
        <v>Irrelevant</v>
      </c>
    </row>
    <row r="5089" ht="22.5" customHeight="1">
      <c r="A5089" s="9" t="s">
        <v>14649</v>
      </c>
      <c r="B5089" s="10">
        <v>45614.69886574074</v>
      </c>
      <c r="C5089" s="11" t="s">
        <v>14650</v>
      </c>
      <c r="D5089" s="12">
        <v>11.0</v>
      </c>
      <c r="E5089" s="10" t="s">
        <v>17</v>
      </c>
      <c r="F5089" s="12">
        <v>2024.0</v>
      </c>
      <c r="G5089" s="13" t="s">
        <v>13</v>
      </c>
      <c r="H5089" s="14" t="s">
        <v>423</v>
      </c>
      <c r="I5089" s="12">
        <v>462.0</v>
      </c>
      <c r="J5089" s="15" t="str">
        <f t="shared" si="1"/>
        <v>Relevant</v>
      </c>
    </row>
    <row r="5090" ht="22.5" customHeight="1">
      <c r="A5090" s="9" t="s">
        <v>14651</v>
      </c>
      <c r="B5090" s="10">
        <v>45699.03104166667</v>
      </c>
      <c r="C5090" s="11" t="s">
        <v>14652</v>
      </c>
      <c r="D5090" s="12">
        <v>2.0</v>
      </c>
      <c r="E5090" s="10" t="s">
        <v>12</v>
      </c>
      <c r="F5090" s="12">
        <v>2025.0</v>
      </c>
      <c r="G5090" s="13" t="s">
        <v>13</v>
      </c>
      <c r="H5090" s="14" t="s">
        <v>691</v>
      </c>
      <c r="I5090" s="12">
        <v>1177.0</v>
      </c>
      <c r="J5090" s="15" t="str">
        <f t="shared" si="1"/>
        <v>Relevant</v>
      </c>
    </row>
    <row r="5091" ht="22.5" customHeight="1">
      <c r="A5091" s="9" t="s">
        <v>14653</v>
      </c>
      <c r="B5091" s="10">
        <v>45629.67005787037</v>
      </c>
      <c r="C5091" s="11" t="s">
        <v>14654</v>
      </c>
      <c r="D5091" s="12">
        <v>12.0</v>
      </c>
      <c r="E5091" s="10" t="s">
        <v>26</v>
      </c>
      <c r="F5091" s="12">
        <v>2024.0</v>
      </c>
      <c r="G5091" s="13" t="s">
        <v>13</v>
      </c>
      <c r="H5091" s="14" t="s">
        <v>1939</v>
      </c>
      <c r="I5091" s="12">
        <v>447.0</v>
      </c>
      <c r="J5091" s="15" t="str">
        <f t="shared" si="1"/>
        <v>Relevant</v>
      </c>
    </row>
    <row r="5092" ht="22.5" customHeight="1">
      <c r="A5092" s="9" t="s">
        <v>14655</v>
      </c>
      <c r="B5092" s="10">
        <v>45384.84685185185</v>
      </c>
      <c r="C5092" s="11" t="s">
        <v>14656</v>
      </c>
      <c r="D5092" s="12">
        <v>4.0</v>
      </c>
      <c r="E5092" s="10" t="s">
        <v>274</v>
      </c>
      <c r="F5092" s="12">
        <v>2024.0</v>
      </c>
      <c r="G5092" s="13" t="s">
        <v>14657</v>
      </c>
      <c r="H5092" s="14" t="s">
        <v>14658</v>
      </c>
      <c r="I5092" s="12">
        <v>5265.0</v>
      </c>
      <c r="J5092" s="15" t="str">
        <f t="shared" si="1"/>
        <v>Irrelevant</v>
      </c>
    </row>
    <row r="5093" ht="22.5" customHeight="1">
      <c r="A5093" s="9" t="s">
        <v>14659</v>
      </c>
      <c r="B5093" s="10">
        <v>45579.166666666664</v>
      </c>
      <c r="C5093" s="11" t="s">
        <v>374</v>
      </c>
      <c r="D5093" s="12">
        <v>10.0</v>
      </c>
      <c r="E5093" s="10" t="s">
        <v>42</v>
      </c>
      <c r="F5093" s="12">
        <v>2024.0</v>
      </c>
      <c r="G5093" s="13" t="s">
        <v>14660</v>
      </c>
      <c r="H5093" s="14" t="s">
        <v>14661</v>
      </c>
      <c r="I5093" s="12">
        <v>9611136.0</v>
      </c>
      <c r="J5093" s="15" t="str">
        <f t="shared" si="1"/>
        <v>Irrelevant</v>
      </c>
    </row>
    <row r="5094" ht="22.5" customHeight="1">
      <c r="A5094" s="9" t="s">
        <v>14662</v>
      </c>
      <c r="B5094" s="10">
        <v>45651.478101851855</v>
      </c>
      <c r="C5094" s="11" t="s">
        <v>14663</v>
      </c>
      <c r="D5094" s="12">
        <v>12.0</v>
      </c>
      <c r="E5094" s="10" t="s">
        <v>26</v>
      </c>
      <c r="F5094" s="12">
        <v>2024.0</v>
      </c>
      <c r="G5094" s="13" t="s">
        <v>14664</v>
      </c>
      <c r="H5094" s="14" t="s">
        <v>14665</v>
      </c>
      <c r="I5094" s="12">
        <v>0.0</v>
      </c>
      <c r="J5094" s="15" t="str">
        <f t="shared" si="1"/>
        <v>Relevant</v>
      </c>
    </row>
    <row r="5095" ht="22.5" customHeight="1">
      <c r="A5095" s="9" t="s">
        <v>14666</v>
      </c>
      <c r="B5095" s="10">
        <v>45696.79571759259</v>
      </c>
      <c r="C5095" s="11" t="s">
        <v>14667</v>
      </c>
      <c r="D5095" s="12">
        <v>2.0</v>
      </c>
      <c r="E5095" s="10" t="s">
        <v>12</v>
      </c>
      <c r="F5095" s="12">
        <v>2025.0</v>
      </c>
      <c r="G5095" s="13" t="s">
        <v>13</v>
      </c>
      <c r="H5095" s="14" t="s">
        <v>14</v>
      </c>
      <c r="I5095" s="12">
        <v>746.0</v>
      </c>
      <c r="J5095" s="15" t="str">
        <f t="shared" si="1"/>
        <v>Relevant</v>
      </c>
    </row>
    <row r="5096" ht="22.5" customHeight="1">
      <c r="A5096" s="9" t="s">
        <v>14668</v>
      </c>
      <c r="B5096" s="10">
        <v>45710.86804398148</v>
      </c>
      <c r="C5096" s="11" t="s">
        <v>9624</v>
      </c>
      <c r="D5096" s="12">
        <v>2.0</v>
      </c>
      <c r="E5096" s="10" t="s">
        <v>12</v>
      </c>
      <c r="F5096" s="12">
        <v>2025.0</v>
      </c>
      <c r="G5096" s="13" t="s">
        <v>13</v>
      </c>
      <c r="H5096" s="14" t="s">
        <v>52</v>
      </c>
      <c r="I5096" s="12">
        <v>600.0</v>
      </c>
      <c r="J5096" s="15" t="str">
        <f t="shared" si="1"/>
        <v>Relevant</v>
      </c>
    </row>
    <row r="5097" ht="22.5" customHeight="1">
      <c r="A5097" s="9" t="s">
        <v>14669</v>
      </c>
      <c r="B5097" s="10">
        <v>45608.35666666667</v>
      </c>
      <c r="C5097" s="11" t="s">
        <v>14670</v>
      </c>
      <c r="D5097" s="12">
        <v>11.0</v>
      </c>
      <c r="E5097" s="10" t="s">
        <v>17</v>
      </c>
      <c r="F5097" s="12">
        <v>2024.0</v>
      </c>
      <c r="G5097" s="13" t="s">
        <v>13</v>
      </c>
      <c r="H5097" s="14" t="s">
        <v>2369</v>
      </c>
      <c r="I5097" s="12">
        <v>118.0</v>
      </c>
      <c r="J5097" s="15" t="str">
        <f t="shared" si="1"/>
        <v>Relevant</v>
      </c>
    </row>
    <row r="5098" ht="22.5" customHeight="1">
      <c r="A5098" s="9" t="s">
        <v>14671</v>
      </c>
      <c r="B5098" s="10">
        <v>45614.50399305556</v>
      </c>
      <c r="C5098" s="11" t="s">
        <v>14672</v>
      </c>
      <c r="D5098" s="12">
        <v>11.0</v>
      </c>
      <c r="E5098" s="10" t="s">
        <v>17</v>
      </c>
      <c r="F5098" s="12">
        <v>2024.0</v>
      </c>
      <c r="G5098" s="13" t="s">
        <v>13</v>
      </c>
      <c r="H5098" s="14" t="s">
        <v>1129</v>
      </c>
      <c r="I5098" s="12">
        <v>78.0</v>
      </c>
      <c r="J5098" s="15" t="str">
        <f t="shared" si="1"/>
        <v>Relevant</v>
      </c>
    </row>
    <row r="5099" ht="22.5" customHeight="1">
      <c r="A5099" s="9" t="s">
        <v>14673</v>
      </c>
      <c r="B5099" s="10">
        <v>45455.29467592593</v>
      </c>
      <c r="C5099" s="11" t="s">
        <v>14674</v>
      </c>
      <c r="D5099" s="12">
        <v>6.0</v>
      </c>
      <c r="E5099" s="10" t="s">
        <v>34</v>
      </c>
      <c r="F5099" s="12">
        <v>2024.0</v>
      </c>
      <c r="G5099" s="13" t="s">
        <v>13</v>
      </c>
      <c r="H5099" s="14" t="s">
        <v>14675</v>
      </c>
      <c r="I5099" s="12">
        <v>3448.0</v>
      </c>
      <c r="J5099" s="15" t="str">
        <f t="shared" si="1"/>
        <v>Irrelevant</v>
      </c>
    </row>
    <row r="5100" ht="22.5" customHeight="1">
      <c r="A5100" s="9" t="s">
        <v>14676</v>
      </c>
      <c r="B5100" s="10">
        <v>45588.471354166664</v>
      </c>
      <c r="C5100" s="11" t="s">
        <v>14677</v>
      </c>
      <c r="D5100" s="12">
        <v>10.0</v>
      </c>
      <c r="E5100" s="10" t="s">
        <v>42</v>
      </c>
      <c r="F5100" s="12">
        <v>2024.0</v>
      </c>
      <c r="G5100" s="13" t="s">
        <v>13</v>
      </c>
      <c r="H5100" s="14" t="s">
        <v>11590</v>
      </c>
      <c r="I5100" s="12">
        <v>45.0</v>
      </c>
      <c r="J5100" s="15" t="str">
        <f t="shared" si="1"/>
        <v>Relevant</v>
      </c>
    </row>
    <row r="5101" ht="22.5" customHeight="1">
      <c r="A5101" s="9" t="s">
        <v>14678</v>
      </c>
      <c r="B5101" s="10">
        <v>45628.01329790509</v>
      </c>
      <c r="C5101" s="11" t="s">
        <v>14679</v>
      </c>
      <c r="D5101" s="12">
        <v>12.0</v>
      </c>
      <c r="E5101" s="10" t="s">
        <v>26</v>
      </c>
      <c r="F5101" s="12">
        <v>2024.0</v>
      </c>
      <c r="G5101" s="13" t="s">
        <v>14680</v>
      </c>
      <c r="H5101" s="14" t="s">
        <v>14681</v>
      </c>
      <c r="I5101" s="12">
        <v>1.0830293E7</v>
      </c>
      <c r="J5101" s="15" t="str">
        <f t="shared" si="1"/>
        <v>Relevant</v>
      </c>
    </row>
    <row r="5102" ht="22.5" customHeight="1">
      <c r="A5102" s="9" t="s">
        <v>14682</v>
      </c>
      <c r="B5102" s="10">
        <v>45605.91875</v>
      </c>
      <c r="C5102" s="11" t="s">
        <v>14683</v>
      </c>
      <c r="D5102" s="12">
        <v>11.0</v>
      </c>
      <c r="E5102" s="10" t="s">
        <v>17</v>
      </c>
      <c r="F5102" s="12">
        <v>2024.0</v>
      </c>
      <c r="G5102" s="13" t="s">
        <v>14684</v>
      </c>
      <c r="H5102" s="14" t="s">
        <v>7262</v>
      </c>
      <c r="I5102" s="12">
        <v>0.0</v>
      </c>
      <c r="J5102" s="15" t="str">
        <f t="shared" si="1"/>
        <v>Relevant</v>
      </c>
    </row>
    <row r="5103" ht="22.5" customHeight="1">
      <c r="A5103" s="9" t="s">
        <v>14685</v>
      </c>
      <c r="B5103" s="10">
        <v>45614.808958333335</v>
      </c>
      <c r="C5103" s="11" t="s">
        <v>14686</v>
      </c>
      <c r="D5103" s="12">
        <v>11.0</v>
      </c>
      <c r="E5103" s="10" t="s">
        <v>17</v>
      </c>
      <c r="F5103" s="12">
        <v>2024.0</v>
      </c>
      <c r="G5103" s="13" t="s">
        <v>13</v>
      </c>
      <c r="H5103" s="14" t="s">
        <v>31</v>
      </c>
      <c r="I5103" s="12">
        <v>98.0</v>
      </c>
      <c r="J5103" s="15" t="str">
        <f t="shared" si="1"/>
        <v>Relevant</v>
      </c>
    </row>
    <row r="5104" ht="22.5" customHeight="1">
      <c r="A5104" s="9" t="s">
        <v>14687</v>
      </c>
      <c r="B5104" s="10">
        <v>45706.91503841435</v>
      </c>
      <c r="C5104" s="11" t="s">
        <v>14688</v>
      </c>
      <c r="D5104" s="12">
        <v>2.0</v>
      </c>
      <c r="E5104" s="10" t="s">
        <v>12</v>
      </c>
      <c r="F5104" s="12">
        <v>2025.0</v>
      </c>
      <c r="G5104" s="13" t="s">
        <v>14689</v>
      </c>
      <c r="H5104" s="14" t="s">
        <v>14690</v>
      </c>
      <c r="I5104" s="12">
        <v>1.0988526E7</v>
      </c>
      <c r="J5104" s="15" t="str">
        <f t="shared" si="1"/>
        <v>Irrelevant</v>
      </c>
    </row>
    <row r="5105" ht="22.5" customHeight="1">
      <c r="A5105" s="9" t="s">
        <v>14691</v>
      </c>
      <c r="B5105" s="10">
        <v>45595.01096064815</v>
      </c>
      <c r="C5105" s="11" t="s">
        <v>14692</v>
      </c>
      <c r="D5105" s="12">
        <v>10.0</v>
      </c>
      <c r="E5105" s="10" t="s">
        <v>42</v>
      </c>
      <c r="F5105" s="12">
        <v>2024.0</v>
      </c>
      <c r="G5105" s="13" t="s">
        <v>13</v>
      </c>
      <c r="H5105" s="14" t="s">
        <v>293</v>
      </c>
      <c r="I5105" s="12">
        <v>426.0</v>
      </c>
      <c r="J5105" s="15" t="str">
        <f t="shared" si="1"/>
        <v>Relevant</v>
      </c>
    </row>
    <row r="5106" ht="22.5" customHeight="1">
      <c r="A5106" s="9" t="s">
        <v>14693</v>
      </c>
      <c r="B5106" s="10">
        <v>45383.45199074074</v>
      </c>
      <c r="C5106" s="11" t="s">
        <v>14694</v>
      </c>
      <c r="D5106" s="12">
        <v>4.0</v>
      </c>
      <c r="E5106" s="10" t="s">
        <v>274</v>
      </c>
      <c r="F5106" s="12">
        <v>2024.0</v>
      </c>
      <c r="G5106" s="13" t="s">
        <v>14695</v>
      </c>
      <c r="H5106" s="14" t="s">
        <v>14696</v>
      </c>
      <c r="I5106" s="12">
        <v>2762537.0</v>
      </c>
      <c r="J5106" s="15" t="str">
        <f t="shared" si="1"/>
        <v>Relevant</v>
      </c>
    </row>
    <row r="5107" ht="22.5" customHeight="1">
      <c r="A5107" s="9" t="s">
        <v>14697</v>
      </c>
      <c r="B5107" s="10">
        <v>45737.41758101852</v>
      </c>
      <c r="C5107" s="11" t="s">
        <v>4770</v>
      </c>
      <c r="D5107" s="12">
        <v>3.0</v>
      </c>
      <c r="E5107" s="10" t="s">
        <v>59</v>
      </c>
      <c r="F5107" s="12">
        <v>2025.0</v>
      </c>
      <c r="G5107" s="13" t="s">
        <v>13</v>
      </c>
      <c r="H5107" s="14" t="s">
        <v>75</v>
      </c>
      <c r="I5107" s="12">
        <v>1961.0</v>
      </c>
      <c r="J5107" s="15" t="str">
        <f t="shared" si="1"/>
        <v>Relevant</v>
      </c>
    </row>
    <row r="5108" ht="22.5" customHeight="1">
      <c r="A5108" s="9" t="s">
        <v>14698</v>
      </c>
      <c r="B5108" s="10">
        <v>45603.73321759259</v>
      </c>
      <c r="C5108" s="11" t="s">
        <v>14699</v>
      </c>
      <c r="D5108" s="12">
        <v>11.0</v>
      </c>
      <c r="E5108" s="10" t="s">
        <v>17</v>
      </c>
      <c r="F5108" s="12">
        <v>2024.0</v>
      </c>
      <c r="G5108" s="13" t="s">
        <v>13</v>
      </c>
      <c r="H5108" s="14" t="s">
        <v>14700</v>
      </c>
      <c r="I5108" s="12">
        <v>201.0</v>
      </c>
      <c r="J5108" s="15" t="str">
        <f t="shared" si="1"/>
        <v>Relevant</v>
      </c>
    </row>
    <row r="5109" ht="22.5" customHeight="1">
      <c r="A5109" s="9" t="s">
        <v>14701</v>
      </c>
      <c r="B5109" s="10">
        <v>45581.192904965275</v>
      </c>
      <c r="C5109" s="11" t="s">
        <v>14702</v>
      </c>
      <c r="D5109" s="12">
        <v>10.0</v>
      </c>
      <c r="E5109" s="10" t="s">
        <v>42</v>
      </c>
      <c r="F5109" s="12">
        <v>2024.0</v>
      </c>
      <c r="G5109" s="13" t="s">
        <v>14703</v>
      </c>
      <c r="H5109" s="14" t="s">
        <v>14704</v>
      </c>
      <c r="I5109" s="12">
        <v>7850902.0</v>
      </c>
      <c r="J5109" s="15" t="str">
        <f t="shared" si="1"/>
        <v>Relevant</v>
      </c>
    </row>
    <row r="5110" ht="22.5" customHeight="1">
      <c r="A5110" s="9" t="s">
        <v>14705</v>
      </c>
      <c r="B5110" s="10">
        <v>45593.004583333335</v>
      </c>
      <c r="C5110" s="11" t="s">
        <v>14706</v>
      </c>
      <c r="D5110" s="12">
        <v>10.0</v>
      </c>
      <c r="E5110" s="10" t="s">
        <v>42</v>
      </c>
      <c r="F5110" s="12">
        <v>2024.0</v>
      </c>
      <c r="G5110" s="13" t="s">
        <v>13</v>
      </c>
      <c r="H5110" s="14" t="s">
        <v>14707</v>
      </c>
      <c r="I5110" s="12">
        <v>38.0</v>
      </c>
      <c r="J5110" s="15" t="str">
        <f t="shared" si="1"/>
        <v>Relevant</v>
      </c>
    </row>
    <row r="5111" ht="22.5" customHeight="1">
      <c r="A5111" s="9" t="s">
        <v>14708</v>
      </c>
      <c r="B5111" s="10">
        <v>45563.83342986111</v>
      </c>
      <c r="C5111" s="11" t="s">
        <v>14709</v>
      </c>
      <c r="D5111" s="12">
        <v>9.0</v>
      </c>
      <c r="E5111" s="10" t="s">
        <v>114</v>
      </c>
      <c r="F5111" s="12">
        <v>2024.0</v>
      </c>
      <c r="G5111" s="13" t="s">
        <v>14710</v>
      </c>
      <c r="H5111" s="14" t="s">
        <v>14711</v>
      </c>
      <c r="I5111" s="12">
        <v>9036734.0</v>
      </c>
      <c r="J5111" s="15" t="str">
        <f t="shared" si="1"/>
        <v>Relevant</v>
      </c>
    </row>
    <row r="5112" ht="22.5" customHeight="1">
      <c r="A5112" s="9" t="s">
        <v>14712</v>
      </c>
      <c r="B5112" s="10">
        <v>45615.65859953704</v>
      </c>
      <c r="C5112" s="11" t="s">
        <v>14713</v>
      </c>
      <c r="D5112" s="12">
        <v>11.0</v>
      </c>
      <c r="E5112" s="10" t="s">
        <v>17</v>
      </c>
      <c r="F5112" s="12">
        <v>2024.0</v>
      </c>
      <c r="G5112" s="13" t="s">
        <v>13</v>
      </c>
      <c r="H5112" s="14" t="s">
        <v>489</v>
      </c>
      <c r="I5112" s="12">
        <v>943.0</v>
      </c>
      <c r="J5112" s="15" t="str">
        <f t="shared" si="1"/>
        <v>Relevant</v>
      </c>
    </row>
    <row r="5113" ht="22.5" customHeight="1">
      <c r="A5113" s="9" t="s">
        <v>14714</v>
      </c>
      <c r="B5113" s="10">
        <v>45585.43478009259</v>
      </c>
      <c r="C5113" s="11" t="s">
        <v>14715</v>
      </c>
      <c r="D5113" s="12">
        <v>10.0</v>
      </c>
      <c r="E5113" s="10" t="s">
        <v>42</v>
      </c>
      <c r="F5113" s="12">
        <v>2024.0</v>
      </c>
      <c r="G5113" s="13" t="s">
        <v>13</v>
      </c>
      <c r="H5113" s="14" t="s">
        <v>7549</v>
      </c>
      <c r="I5113" s="12">
        <v>1687.0</v>
      </c>
      <c r="J5113" s="15" t="str">
        <f t="shared" si="1"/>
        <v>Relevant</v>
      </c>
    </row>
    <row r="5114" ht="22.5" customHeight="1">
      <c r="A5114" s="9" t="s">
        <v>14716</v>
      </c>
      <c r="B5114" s="10">
        <v>45612.61571759259</v>
      </c>
      <c r="C5114" s="11" t="s">
        <v>14717</v>
      </c>
      <c r="D5114" s="12">
        <v>11.0</v>
      </c>
      <c r="E5114" s="10" t="s">
        <v>17</v>
      </c>
      <c r="F5114" s="12">
        <v>2024.0</v>
      </c>
      <c r="G5114" s="13" t="s">
        <v>14718</v>
      </c>
      <c r="H5114" s="14" t="s">
        <v>14719</v>
      </c>
      <c r="I5114" s="12">
        <v>2044972.0</v>
      </c>
      <c r="J5114" s="15" t="str">
        <f t="shared" si="1"/>
        <v>Relevant</v>
      </c>
    </row>
    <row r="5115" ht="22.5" customHeight="1">
      <c r="A5115" s="9" t="s">
        <v>14720</v>
      </c>
      <c r="B5115" s="10">
        <v>45503.339837962965</v>
      </c>
      <c r="C5115" s="11" t="s">
        <v>14721</v>
      </c>
      <c r="D5115" s="12">
        <v>7.0</v>
      </c>
      <c r="E5115" s="10" t="s">
        <v>55</v>
      </c>
      <c r="F5115" s="12">
        <v>2024.0</v>
      </c>
      <c r="G5115" s="13" t="s">
        <v>13</v>
      </c>
      <c r="H5115" s="14" t="s">
        <v>14722</v>
      </c>
      <c r="I5115" s="12">
        <v>1573.0</v>
      </c>
      <c r="J5115" s="15" t="str">
        <f t="shared" si="1"/>
        <v>Irrelevant</v>
      </c>
    </row>
    <row r="5116" ht="22.5" customHeight="1">
      <c r="A5116" s="9" t="s">
        <v>14723</v>
      </c>
      <c r="B5116" s="10">
        <v>45448.39741898148</v>
      </c>
      <c r="C5116" s="11" t="s">
        <v>14724</v>
      </c>
      <c r="D5116" s="12">
        <v>6.0</v>
      </c>
      <c r="E5116" s="10" t="s">
        <v>34</v>
      </c>
      <c r="F5116" s="12">
        <v>2024.0</v>
      </c>
      <c r="G5116" s="13" t="s">
        <v>13</v>
      </c>
      <c r="H5116" s="14" t="s">
        <v>759</v>
      </c>
      <c r="I5116" s="12">
        <v>10082.0</v>
      </c>
      <c r="J5116" s="15" t="str">
        <f t="shared" si="1"/>
        <v>Relevant</v>
      </c>
    </row>
    <row r="5117" ht="22.5" customHeight="1">
      <c r="A5117" s="9" t="s">
        <v>14725</v>
      </c>
      <c r="B5117" s="10">
        <v>45635.80983796297</v>
      </c>
      <c r="C5117" s="11" t="s">
        <v>14726</v>
      </c>
      <c r="D5117" s="12">
        <v>12.0</v>
      </c>
      <c r="E5117" s="10" t="s">
        <v>26</v>
      </c>
      <c r="F5117" s="12">
        <v>2024.0</v>
      </c>
      <c r="G5117" s="13" t="s">
        <v>13</v>
      </c>
      <c r="H5117" s="14" t="s">
        <v>4374</v>
      </c>
      <c r="I5117" s="12">
        <v>808.0</v>
      </c>
      <c r="J5117" s="15" t="str">
        <f t="shared" si="1"/>
        <v>Irrelevant</v>
      </c>
    </row>
    <row r="5118" ht="22.5" customHeight="1">
      <c r="A5118" s="9" t="s">
        <v>14727</v>
      </c>
      <c r="B5118" s="10">
        <v>45621.66127314815</v>
      </c>
      <c r="C5118" s="11" t="s">
        <v>14728</v>
      </c>
      <c r="D5118" s="12">
        <v>11.0</v>
      </c>
      <c r="E5118" s="10" t="s">
        <v>17</v>
      </c>
      <c r="F5118" s="12">
        <v>2024.0</v>
      </c>
      <c r="G5118" s="13" t="s">
        <v>13</v>
      </c>
      <c r="H5118" s="14" t="s">
        <v>220</v>
      </c>
      <c r="I5118" s="12">
        <v>2031.0</v>
      </c>
      <c r="J5118" s="15" t="str">
        <f t="shared" si="1"/>
        <v>Relevant</v>
      </c>
    </row>
    <row r="5119" ht="22.5" customHeight="1">
      <c r="A5119" s="9" t="s">
        <v>14729</v>
      </c>
      <c r="B5119" s="10">
        <v>45595.37559027778</v>
      </c>
      <c r="C5119" s="11" t="s">
        <v>14730</v>
      </c>
      <c r="D5119" s="12">
        <v>10.0</v>
      </c>
      <c r="E5119" s="10" t="s">
        <v>42</v>
      </c>
      <c r="F5119" s="12">
        <v>2024.0</v>
      </c>
      <c r="G5119" s="13" t="s">
        <v>13</v>
      </c>
      <c r="H5119" s="14" t="s">
        <v>14731</v>
      </c>
      <c r="I5119" s="12">
        <v>4.0</v>
      </c>
      <c r="J5119" s="15" t="str">
        <f t="shared" si="1"/>
        <v>Relevant</v>
      </c>
    </row>
    <row r="5120" ht="22.5" customHeight="1">
      <c r="A5120" s="9" t="s">
        <v>14732</v>
      </c>
      <c r="B5120" s="10">
        <v>45600.691666666666</v>
      </c>
      <c r="C5120" s="11" t="s">
        <v>14733</v>
      </c>
      <c r="D5120" s="12">
        <v>11.0</v>
      </c>
      <c r="E5120" s="10" t="s">
        <v>17</v>
      </c>
      <c r="F5120" s="12">
        <v>2024.0</v>
      </c>
      <c r="G5120" s="13" t="s">
        <v>14734</v>
      </c>
      <c r="H5120" s="14" t="s">
        <v>14735</v>
      </c>
      <c r="I5120" s="12">
        <v>0.0</v>
      </c>
      <c r="J5120" s="15" t="str">
        <f t="shared" si="1"/>
        <v>Relevant</v>
      </c>
    </row>
    <row r="5121" ht="22.5" customHeight="1">
      <c r="A5121" s="9" t="s">
        <v>14736</v>
      </c>
      <c r="B5121" s="10">
        <v>45618.940625</v>
      </c>
      <c r="C5121" s="11" t="s">
        <v>14737</v>
      </c>
      <c r="D5121" s="12">
        <v>11.0</v>
      </c>
      <c r="E5121" s="10" t="s">
        <v>17</v>
      </c>
      <c r="F5121" s="12">
        <v>2024.0</v>
      </c>
      <c r="G5121" s="13" t="s">
        <v>13</v>
      </c>
      <c r="H5121" s="14" t="s">
        <v>965</v>
      </c>
      <c r="I5121" s="12">
        <v>460.0</v>
      </c>
      <c r="J5121" s="15" t="str">
        <f t="shared" si="1"/>
        <v>Relevant</v>
      </c>
    </row>
    <row r="5122" ht="22.5" customHeight="1">
      <c r="A5122" s="9" t="s">
        <v>14738</v>
      </c>
      <c r="B5122" s="10">
        <v>45615.76563657408</v>
      </c>
      <c r="C5122" s="11" t="s">
        <v>14739</v>
      </c>
      <c r="D5122" s="12">
        <v>11.0</v>
      </c>
      <c r="E5122" s="10" t="s">
        <v>17</v>
      </c>
      <c r="F5122" s="12">
        <v>2024.0</v>
      </c>
      <c r="G5122" s="13" t="s">
        <v>13</v>
      </c>
      <c r="H5122" s="14" t="s">
        <v>31</v>
      </c>
      <c r="I5122" s="12">
        <v>42.0</v>
      </c>
      <c r="J5122" s="15" t="str">
        <f t="shared" si="1"/>
        <v>Relevant</v>
      </c>
    </row>
    <row r="5123" ht="22.5" customHeight="1">
      <c r="A5123" s="9" t="s">
        <v>14740</v>
      </c>
      <c r="B5123" s="10">
        <v>45428.75303240741</v>
      </c>
      <c r="C5123" s="11" t="s">
        <v>11699</v>
      </c>
      <c r="D5123" s="12">
        <v>5.0</v>
      </c>
      <c r="E5123" s="10" t="s">
        <v>21</v>
      </c>
      <c r="F5123" s="12">
        <v>2024.0</v>
      </c>
      <c r="G5123" s="13" t="s">
        <v>14741</v>
      </c>
      <c r="H5123" s="14" t="s">
        <v>14742</v>
      </c>
      <c r="I5123" s="12">
        <v>1215.0</v>
      </c>
      <c r="J5123" s="15" t="str">
        <f t="shared" si="1"/>
        <v>Irrelevant</v>
      </c>
    </row>
    <row r="5124" ht="22.5" customHeight="1">
      <c r="A5124" s="9" t="s">
        <v>14743</v>
      </c>
      <c r="B5124" s="10">
        <v>45639.61902777778</v>
      </c>
      <c r="C5124" s="11" t="s">
        <v>814</v>
      </c>
      <c r="D5124" s="12">
        <v>12.0</v>
      </c>
      <c r="E5124" s="10" t="s">
        <v>26</v>
      </c>
      <c r="F5124" s="12">
        <v>2024.0</v>
      </c>
      <c r="G5124" s="13" t="s">
        <v>14744</v>
      </c>
      <c r="H5124" s="14" t="s">
        <v>14745</v>
      </c>
      <c r="I5124" s="12">
        <v>86457.0</v>
      </c>
      <c r="J5124" s="15" t="str">
        <f t="shared" si="1"/>
        <v>Irrelevant</v>
      </c>
    </row>
    <row r="5125" ht="22.5" customHeight="1">
      <c r="A5125" s="9" t="s">
        <v>14746</v>
      </c>
      <c r="B5125" s="10">
        <v>45616.362044699075</v>
      </c>
      <c r="C5125" s="11" t="s">
        <v>14747</v>
      </c>
      <c r="D5125" s="12">
        <v>11.0</v>
      </c>
      <c r="E5125" s="10" t="s">
        <v>17</v>
      </c>
      <c r="F5125" s="12">
        <v>2024.0</v>
      </c>
      <c r="G5125" s="13" t="s">
        <v>14748</v>
      </c>
      <c r="H5125" s="14" t="s">
        <v>14749</v>
      </c>
      <c r="I5125" s="12">
        <v>0.0</v>
      </c>
      <c r="J5125" s="15" t="str">
        <f t="shared" si="1"/>
        <v>Relevant</v>
      </c>
    </row>
    <row r="5126" ht="22.5" customHeight="1">
      <c r="A5126" s="9" t="s">
        <v>14750</v>
      </c>
      <c r="B5126" s="10">
        <v>45621.36582103009</v>
      </c>
      <c r="C5126" s="11" t="s">
        <v>14751</v>
      </c>
      <c r="D5126" s="12">
        <v>11.0</v>
      </c>
      <c r="E5126" s="10" t="s">
        <v>17</v>
      </c>
      <c r="F5126" s="12">
        <v>2024.0</v>
      </c>
      <c r="G5126" s="13" t="s">
        <v>14752</v>
      </c>
      <c r="H5126" s="14" t="s">
        <v>14753</v>
      </c>
      <c r="I5126" s="12">
        <v>1.0830293E7</v>
      </c>
      <c r="J5126" s="15" t="str">
        <f t="shared" si="1"/>
        <v>Relevant</v>
      </c>
    </row>
    <row r="5127" ht="22.5" customHeight="1">
      <c r="A5127" s="9" t="s">
        <v>14754</v>
      </c>
      <c r="B5127" s="10">
        <v>45492.74412037037</v>
      </c>
      <c r="C5127" s="11" t="s">
        <v>14755</v>
      </c>
      <c r="D5127" s="12">
        <v>7.0</v>
      </c>
      <c r="E5127" s="10" t="s">
        <v>55</v>
      </c>
      <c r="F5127" s="12">
        <v>2024.0</v>
      </c>
      <c r="G5127" s="13" t="s">
        <v>14756</v>
      </c>
      <c r="H5127" s="14" t="s">
        <v>14757</v>
      </c>
      <c r="I5127" s="12">
        <v>2349586.0</v>
      </c>
      <c r="J5127" s="15" t="str">
        <f t="shared" si="1"/>
        <v>Irrelevant</v>
      </c>
    </row>
    <row r="5128" ht="22.5" customHeight="1">
      <c r="A5128" s="9" t="s">
        <v>14758</v>
      </c>
      <c r="B5128" s="10">
        <v>45614.606203703705</v>
      </c>
      <c r="C5128" s="11" t="s">
        <v>14759</v>
      </c>
      <c r="D5128" s="12">
        <v>11.0</v>
      </c>
      <c r="E5128" s="10" t="s">
        <v>17</v>
      </c>
      <c r="F5128" s="12">
        <v>2024.0</v>
      </c>
      <c r="G5128" s="13" t="s">
        <v>13</v>
      </c>
      <c r="H5128" s="14" t="s">
        <v>423</v>
      </c>
      <c r="I5128" s="12">
        <v>160.0</v>
      </c>
      <c r="J5128" s="15" t="str">
        <f t="shared" si="1"/>
        <v>Relevant</v>
      </c>
    </row>
    <row r="5129" ht="22.5" customHeight="1">
      <c r="A5129" s="9" t="s">
        <v>14760</v>
      </c>
      <c r="B5129" s="10">
        <v>45648.841157407405</v>
      </c>
      <c r="C5129" s="11" t="s">
        <v>14761</v>
      </c>
      <c r="D5129" s="12">
        <v>12.0</v>
      </c>
      <c r="E5129" s="10" t="s">
        <v>26</v>
      </c>
      <c r="F5129" s="12">
        <v>2024.0</v>
      </c>
      <c r="G5129" s="13" t="s">
        <v>13</v>
      </c>
      <c r="H5129" s="14" t="s">
        <v>14762</v>
      </c>
      <c r="I5129" s="12">
        <v>2468.0</v>
      </c>
      <c r="J5129" s="15" t="str">
        <f t="shared" si="1"/>
        <v>Relevant</v>
      </c>
    </row>
    <row r="5130" ht="22.5" customHeight="1">
      <c r="A5130" s="9" t="s">
        <v>14763</v>
      </c>
      <c r="B5130" s="10">
        <v>45696.78480324074</v>
      </c>
      <c r="C5130" s="11" t="s">
        <v>14764</v>
      </c>
      <c r="D5130" s="12">
        <v>2.0</v>
      </c>
      <c r="E5130" s="10" t="s">
        <v>12</v>
      </c>
      <c r="F5130" s="12">
        <v>2025.0</v>
      </c>
      <c r="G5130" s="13" t="s">
        <v>13</v>
      </c>
      <c r="H5130" s="14" t="s">
        <v>14</v>
      </c>
      <c r="I5130" s="12">
        <v>527.0</v>
      </c>
      <c r="J5130" s="15" t="str">
        <f t="shared" si="1"/>
        <v>Relevant</v>
      </c>
    </row>
    <row r="5131" ht="22.5" customHeight="1">
      <c r="A5131" s="9" t="s">
        <v>14765</v>
      </c>
      <c r="B5131" s="10">
        <v>45569.488275462965</v>
      </c>
      <c r="C5131" s="11" t="s">
        <v>14766</v>
      </c>
      <c r="D5131" s="12">
        <v>10.0</v>
      </c>
      <c r="E5131" s="10" t="s">
        <v>42</v>
      </c>
      <c r="F5131" s="12">
        <v>2024.0</v>
      </c>
      <c r="G5131" s="13" t="s">
        <v>13</v>
      </c>
      <c r="H5131" s="14" t="s">
        <v>256</v>
      </c>
      <c r="I5131" s="12">
        <v>420.0</v>
      </c>
      <c r="J5131" s="15" t="str">
        <f t="shared" si="1"/>
        <v>Relevant</v>
      </c>
    </row>
    <row r="5132" ht="22.5" customHeight="1">
      <c r="A5132" s="9" t="s">
        <v>14767</v>
      </c>
      <c r="B5132" s="10">
        <v>45715.74045138889</v>
      </c>
      <c r="C5132" s="11" t="s">
        <v>14768</v>
      </c>
      <c r="D5132" s="12">
        <v>2.0</v>
      </c>
      <c r="E5132" s="10" t="s">
        <v>12</v>
      </c>
      <c r="F5132" s="12">
        <v>2025.0</v>
      </c>
      <c r="G5132" s="13" t="s">
        <v>14769</v>
      </c>
      <c r="H5132" s="14" t="s">
        <v>14770</v>
      </c>
      <c r="I5132" s="12">
        <v>7981.0</v>
      </c>
      <c r="J5132" s="15" t="str">
        <f t="shared" si="1"/>
        <v>Irrelevant</v>
      </c>
    </row>
    <row r="5133" ht="22.5" customHeight="1">
      <c r="A5133" s="9" t="s">
        <v>14771</v>
      </c>
      <c r="B5133" s="10">
        <v>45485.85618055556</v>
      </c>
      <c r="C5133" s="11" t="s">
        <v>14772</v>
      </c>
      <c r="D5133" s="12">
        <v>7.0</v>
      </c>
      <c r="E5133" s="10" t="s">
        <v>55</v>
      </c>
      <c r="F5133" s="12">
        <v>2024.0</v>
      </c>
      <c r="G5133" s="13" t="s">
        <v>14773</v>
      </c>
      <c r="H5133" s="14" t="s">
        <v>14774</v>
      </c>
      <c r="I5133" s="12">
        <v>1295785.0</v>
      </c>
      <c r="J5133" s="15" t="str">
        <f t="shared" si="1"/>
        <v>Irrelevant</v>
      </c>
    </row>
    <row r="5134" ht="22.5" customHeight="1">
      <c r="A5134" s="9" t="s">
        <v>14775</v>
      </c>
      <c r="B5134" s="10">
        <v>45579.696805555555</v>
      </c>
      <c r="C5134" s="11" t="s">
        <v>14776</v>
      </c>
      <c r="D5134" s="12">
        <v>10.0</v>
      </c>
      <c r="E5134" s="10" t="s">
        <v>42</v>
      </c>
      <c r="F5134" s="12">
        <v>2024.0</v>
      </c>
      <c r="G5134" s="13" t="s">
        <v>13</v>
      </c>
      <c r="H5134" s="14" t="s">
        <v>642</v>
      </c>
      <c r="I5134" s="12">
        <v>0.0</v>
      </c>
      <c r="J5134" s="15" t="str">
        <f t="shared" si="1"/>
        <v>Relevant</v>
      </c>
    </row>
    <row r="5135" ht="22.5" customHeight="1">
      <c r="A5135" s="9" t="s">
        <v>14777</v>
      </c>
      <c r="B5135" s="10">
        <v>45503.779375</v>
      </c>
      <c r="C5135" s="11" t="s">
        <v>1180</v>
      </c>
      <c r="D5135" s="12">
        <v>7.0</v>
      </c>
      <c r="E5135" s="10" t="s">
        <v>55</v>
      </c>
      <c r="F5135" s="12">
        <v>2024.0</v>
      </c>
      <c r="G5135" s="13" t="s">
        <v>13</v>
      </c>
      <c r="H5135" s="14" t="s">
        <v>2580</v>
      </c>
      <c r="I5135" s="12">
        <v>22.0</v>
      </c>
      <c r="J5135" s="15" t="str">
        <f t="shared" si="1"/>
        <v>Irrelevant</v>
      </c>
    </row>
    <row r="5136" ht="22.5" customHeight="1">
      <c r="A5136" s="9" t="s">
        <v>14778</v>
      </c>
      <c r="B5136" s="10">
        <v>45635.30527777778</v>
      </c>
      <c r="C5136" s="11" t="s">
        <v>14779</v>
      </c>
      <c r="D5136" s="12">
        <v>12.0</v>
      </c>
      <c r="E5136" s="10" t="s">
        <v>26</v>
      </c>
      <c r="F5136" s="12">
        <v>2024.0</v>
      </c>
      <c r="G5136" s="13" t="s">
        <v>14780</v>
      </c>
      <c r="H5136" s="14" t="str">
        <f>IFERROR(__xludf.DUMMYFUNCTION("TRIM(REGEXREPLACE(GOOGLETRANSLATE(G5136,""auto"",""en""),""(?i)\b(RT|QT)\s*@?\w*:?\s*|https?://\S+|@\w+|#\w+|[^\x00-\x7F]|[^\w\s]"",""""))"),"Light rain changes weather in Ghaziabad and NCR Weather changes for the first time since monsoon left drizzle expected today too")</f>
        <v>Light rain changes weather in Ghaziabad and NCR Weather changes for the first time since monsoon left drizzle expected today too</v>
      </c>
      <c r="I5136" s="12">
        <v>8468849.0</v>
      </c>
      <c r="J5136" s="15" t="str">
        <f t="shared" si="1"/>
        <v>Irrelevant</v>
      </c>
    </row>
    <row r="5137" ht="22.5" customHeight="1">
      <c r="A5137" s="9" t="s">
        <v>14781</v>
      </c>
      <c r="B5137" s="10">
        <v>45697.79329861111</v>
      </c>
      <c r="C5137" s="11" t="s">
        <v>14782</v>
      </c>
      <c r="D5137" s="12">
        <v>2.0</v>
      </c>
      <c r="E5137" s="10" t="s">
        <v>12</v>
      </c>
      <c r="F5137" s="12">
        <v>2025.0</v>
      </c>
      <c r="G5137" s="13" t="s">
        <v>13</v>
      </c>
      <c r="H5137" s="14" t="s">
        <v>1264</v>
      </c>
      <c r="I5137" s="12">
        <v>626.0</v>
      </c>
      <c r="J5137" s="15" t="str">
        <f t="shared" si="1"/>
        <v>Relevant</v>
      </c>
    </row>
    <row r="5138" ht="22.5" customHeight="1">
      <c r="A5138" s="9" t="s">
        <v>14783</v>
      </c>
      <c r="B5138" s="10">
        <v>45713.99736296296</v>
      </c>
      <c r="C5138" s="11" t="s">
        <v>14784</v>
      </c>
      <c r="D5138" s="12">
        <v>2.0</v>
      </c>
      <c r="E5138" s="10" t="s">
        <v>12</v>
      </c>
      <c r="F5138" s="12">
        <v>2025.0</v>
      </c>
      <c r="G5138" s="13" t="s">
        <v>14785</v>
      </c>
      <c r="H5138" s="14" t="s">
        <v>14786</v>
      </c>
      <c r="I5138" s="12">
        <v>674391.0</v>
      </c>
      <c r="J5138" s="15" t="str">
        <f t="shared" si="1"/>
        <v>Relevant</v>
      </c>
    </row>
    <row r="5139" ht="22.5" customHeight="1">
      <c r="A5139" s="9" t="s">
        <v>14787</v>
      </c>
      <c r="B5139" s="10">
        <v>45585.768599537034</v>
      </c>
      <c r="C5139" s="11" t="s">
        <v>14788</v>
      </c>
      <c r="D5139" s="12">
        <v>10.0</v>
      </c>
      <c r="E5139" s="10" t="s">
        <v>42</v>
      </c>
      <c r="F5139" s="12">
        <v>2024.0</v>
      </c>
      <c r="G5139" s="13" t="s">
        <v>13</v>
      </c>
      <c r="H5139" s="14" t="s">
        <v>645</v>
      </c>
      <c r="I5139" s="12">
        <v>614.0</v>
      </c>
      <c r="J5139" s="15" t="str">
        <f t="shared" si="1"/>
        <v>Relevant</v>
      </c>
    </row>
    <row r="5140" ht="22.5" customHeight="1">
      <c r="A5140" s="9" t="s">
        <v>14789</v>
      </c>
      <c r="B5140" s="10">
        <v>45583.540972222225</v>
      </c>
      <c r="C5140" s="11" t="s">
        <v>1869</v>
      </c>
      <c r="D5140" s="12">
        <v>10.0</v>
      </c>
      <c r="E5140" s="10" t="s">
        <v>42</v>
      </c>
      <c r="F5140" s="12">
        <v>2024.0</v>
      </c>
      <c r="G5140" s="13" t="s">
        <v>14790</v>
      </c>
      <c r="H5140" s="14" t="s">
        <v>14791</v>
      </c>
      <c r="I5140" s="12">
        <v>3241121.0</v>
      </c>
      <c r="J5140" s="15" t="str">
        <f t="shared" si="1"/>
        <v>Relevant</v>
      </c>
    </row>
    <row r="5141" ht="22.5" customHeight="1">
      <c r="A5141" s="9" t="s">
        <v>14792</v>
      </c>
      <c r="B5141" s="10">
        <v>45676.50763888889</v>
      </c>
      <c r="C5141" s="11" t="s">
        <v>9607</v>
      </c>
      <c r="D5141" s="12">
        <v>1.0</v>
      </c>
      <c r="E5141" s="10" t="s">
        <v>70</v>
      </c>
      <c r="F5141" s="12">
        <v>2025.0</v>
      </c>
      <c r="G5141" s="13" t="s">
        <v>14793</v>
      </c>
      <c r="H5141" s="14" t="s">
        <v>14794</v>
      </c>
      <c r="I5141" s="12">
        <v>94660.0</v>
      </c>
      <c r="J5141" s="15" t="str">
        <f t="shared" si="1"/>
        <v>Relevant</v>
      </c>
    </row>
    <row r="5142" ht="22.5" customHeight="1">
      <c r="A5142" s="9" t="s">
        <v>14795</v>
      </c>
      <c r="B5142" s="10">
        <v>45615.409511342594</v>
      </c>
      <c r="C5142" s="11" t="s">
        <v>14796</v>
      </c>
      <c r="D5142" s="12">
        <v>11.0</v>
      </c>
      <c r="E5142" s="10" t="s">
        <v>17</v>
      </c>
      <c r="F5142" s="12">
        <v>2024.0</v>
      </c>
      <c r="G5142" s="13" t="s">
        <v>14797</v>
      </c>
      <c r="H5142" s="14" t="s">
        <v>14798</v>
      </c>
      <c r="I5142" s="12">
        <v>11386.0</v>
      </c>
      <c r="J5142" s="15" t="str">
        <f t="shared" si="1"/>
        <v>Relevant</v>
      </c>
    </row>
    <row r="5143" ht="22.5" customHeight="1">
      <c r="A5143" s="9" t="s">
        <v>14799</v>
      </c>
      <c r="B5143" s="10">
        <v>45591.39884259259</v>
      </c>
      <c r="C5143" s="11" t="s">
        <v>14800</v>
      </c>
      <c r="D5143" s="12">
        <v>10.0</v>
      </c>
      <c r="E5143" s="10" t="s">
        <v>42</v>
      </c>
      <c r="F5143" s="12">
        <v>2024.0</v>
      </c>
      <c r="G5143" s="13" t="s">
        <v>13</v>
      </c>
      <c r="H5143" s="14" t="s">
        <v>4690</v>
      </c>
      <c r="I5143" s="12">
        <v>10154.0</v>
      </c>
      <c r="J5143" s="15" t="str">
        <f t="shared" si="1"/>
        <v>Irrelevant</v>
      </c>
    </row>
    <row r="5144" ht="22.5" customHeight="1">
      <c r="A5144" s="9" t="s">
        <v>14801</v>
      </c>
      <c r="B5144" s="10">
        <v>45586.86255787037</v>
      </c>
      <c r="C5144" s="11" t="s">
        <v>14802</v>
      </c>
      <c r="D5144" s="12">
        <v>10.0</v>
      </c>
      <c r="E5144" s="10" t="s">
        <v>42</v>
      </c>
      <c r="F5144" s="12">
        <v>2024.0</v>
      </c>
      <c r="G5144" s="13" t="s">
        <v>13</v>
      </c>
      <c r="H5144" s="14" t="s">
        <v>175</v>
      </c>
      <c r="I5144" s="12">
        <v>235.0</v>
      </c>
      <c r="J5144" s="15" t="str">
        <f t="shared" si="1"/>
        <v>Irrelevant</v>
      </c>
    </row>
    <row r="5145" ht="22.5" customHeight="1">
      <c r="A5145" s="9" t="s">
        <v>14803</v>
      </c>
      <c r="B5145" s="10">
        <v>45593.775284386575</v>
      </c>
      <c r="C5145" s="11" t="s">
        <v>14804</v>
      </c>
      <c r="D5145" s="12">
        <v>10.0</v>
      </c>
      <c r="E5145" s="10" t="s">
        <v>42</v>
      </c>
      <c r="F5145" s="12">
        <v>2024.0</v>
      </c>
      <c r="G5145" s="13" t="s">
        <v>14805</v>
      </c>
      <c r="H5145" s="14" t="s">
        <v>14806</v>
      </c>
      <c r="I5145" s="12">
        <v>2933026.0</v>
      </c>
      <c r="J5145" s="15" t="str">
        <f t="shared" si="1"/>
        <v>Irrelevant</v>
      </c>
    </row>
    <row r="5146" ht="22.5" customHeight="1">
      <c r="A5146" s="9" t="s">
        <v>14807</v>
      </c>
      <c r="B5146" s="10">
        <v>45610.81138888889</v>
      </c>
      <c r="C5146" s="11" t="s">
        <v>14808</v>
      </c>
      <c r="D5146" s="12">
        <v>11.0</v>
      </c>
      <c r="E5146" s="10" t="s">
        <v>17</v>
      </c>
      <c r="F5146" s="12">
        <v>2024.0</v>
      </c>
      <c r="G5146" s="13" t="s">
        <v>13</v>
      </c>
      <c r="H5146" s="14" t="s">
        <v>47</v>
      </c>
      <c r="I5146" s="12">
        <v>1229.0</v>
      </c>
      <c r="J5146" s="15" t="str">
        <f t="shared" si="1"/>
        <v>Relevant</v>
      </c>
    </row>
    <row r="5147" ht="22.5" customHeight="1">
      <c r="A5147" s="9" t="s">
        <v>14809</v>
      </c>
      <c r="B5147" s="10">
        <v>45707.68298611111</v>
      </c>
      <c r="C5147" s="11" t="s">
        <v>14810</v>
      </c>
      <c r="D5147" s="12">
        <v>2.0</v>
      </c>
      <c r="E5147" s="10" t="s">
        <v>12</v>
      </c>
      <c r="F5147" s="12">
        <v>2025.0</v>
      </c>
      <c r="G5147" s="13" t="s">
        <v>14811</v>
      </c>
      <c r="H5147" s="14" t="str">
        <f>IFERROR(__xludf.DUMMYFUNCTION("TRIM(REGEXREPLACE(GOOGLETRANSLATE(G5147,""auto"",""en""),""(?i)\b(RT|QT)\s*@?\w*:?\s*|https?://\S+|@\w+|#\w+|[^\x00-\x7F]|[^\w\s]"",""""))"),"Houseplants That Clean Air If you are troubled by polluted air plant these 10 plants at home the environment will be purified")</f>
        <v>Houseplants That Clean Air If you are troubled by polluted air plant these 10 plants at home the environment will be purified</v>
      </c>
      <c r="I5147" s="12">
        <v>632397.0</v>
      </c>
      <c r="J5147" s="15" t="str">
        <f t="shared" si="1"/>
        <v>Irrelevant</v>
      </c>
    </row>
    <row r="5148" ht="22.5" customHeight="1">
      <c r="A5148" s="9" t="s">
        <v>14812</v>
      </c>
      <c r="B5148" s="10">
        <v>45606.96083333333</v>
      </c>
      <c r="C5148" s="11" t="s">
        <v>14813</v>
      </c>
      <c r="D5148" s="12">
        <v>11.0</v>
      </c>
      <c r="E5148" s="10" t="s">
        <v>17</v>
      </c>
      <c r="F5148" s="12">
        <v>2024.0</v>
      </c>
      <c r="G5148" s="13" t="s">
        <v>13</v>
      </c>
      <c r="H5148" s="14" t="s">
        <v>100</v>
      </c>
      <c r="I5148" s="12">
        <v>134.0</v>
      </c>
      <c r="J5148" s="15" t="str">
        <f t="shared" si="1"/>
        <v>Relevant</v>
      </c>
    </row>
    <row r="5149" ht="22.5" customHeight="1">
      <c r="A5149" s="9" t="s">
        <v>14814</v>
      </c>
      <c r="B5149" s="10">
        <v>45696.74420138889</v>
      </c>
      <c r="C5149" s="11" t="s">
        <v>14815</v>
      </c>
      <c r="D5149" s="12">
        <v>2.0</v>
      </c>
      <c r="E5149" s="10" t="s">
        <v>12</v>
      </c>
      <c r="F5149" s="12">
        <v>2025.0</v>
      </c>
      <c r="G5149" s="13" t="s">
        <v>13</v>
      </c>
      <c r="H5149" s="14" t="s">
        <v>14</v>
      </c>
      <c r="I5149" s="12">
        <v>804.0</v>
      </c>
      <c r="J5149" s="15" t="str">
        <f t="shared" si="1"/>
        <v>Relevant</v>
      </c>
    </row>
    <row r="5150" ht="22.5" customHeight="1">
      <c r="A5150" s="9" t="s">
        <v>14816</v>
      </c>
      <c r="B5150" s="10">
        <v>45629.572071759256</v>
      </c>
      <c r="C5150" s="11" t="s">
        <v>14817</v>
      </c>
      <c r="D5150" s="12">
        <v>12.0</v>
      </c>
      <c r="E5150" s="10" t="s">
        <v>26</v>
      </c>
      <c r="F5150" s="12">
        <v>2024.0</v>
      </c>
      <c r="G5150" s="13" t="s">
        <v>13</v>
      </c>
      <c r="H5150" s="14" t="s">
        <v>10394</v>
      </c>
      <c r="I5150" s="12">
        <v>1657.0</v>
      </c>
      <c r="J5150" s="15" t="str">
        <f t="shared" si="1"/>
        <v>Relevant</v>
      </c>
    </row>
    <row r="5151" ht="22.5" customHeight="1">
      <c r="A5151" s="9" t="s">
        <v>14818</v>
      </c>
      <c r="B5151" s="10">
        <v>45614.93591435185</v>
      </c>
      <c r="C5151" s="11" t="s">
        <v>14819</v>
      </c>
      <c r="D5151" s="12">
        <v>11.0</v>
      </c>
      <c r="E5151" s="10" t="s">
        <v>17</v>
      </c>
      <c r="F5151" s="12">
        <v>2024.0</v>
      </c>
      <c r="G5151" s="13" t="s">
        <v>13</v>
      </c>
      <c r="H5151" s="14" t="s">
        <v>423</v>
      </c>
      <c r="I5151" s="12">
        <v>2.0</v>
      </c>
      <c r="J5151" s="15" t="str">
        <f t="shared" si="1"/>
        <v>Relevant</v>
      </c>
    </row>
    <row r="5152" ht="22.5" customHeight="1">
      <c r="A5152" s="9" t="s">
        <v>14820</v>
      </c>
      <c r="B5152" s="10">
        <v>45409.77469907407</v>
      </c>
      <c r="C5152" s="11" t="s">
        <v>14821</v>
      </c>
      <c r="D5152" s="12">
        <v>4.0</v>
      </c>
      <c r="E5152" s="10" t="s">
        <v>274</v>
      </c>
      <c r="F5152" s="12">
        <v>2024.0</v>
      </c>
      <c r="G5152" s="13" t="s">
        <v>14822</v>
      </c>
      <c r="H5152" s="14" t="s">
        <v>14823</v>
      </c>
      <c r="I5152" s="12">
        <v>3476601.0</v>
      </c>
      <c r="J5152" s="15" t="str">
        <f t="shared" si="1"/>
        <v>Irrelevant</v>
      </c>
    </row>
    <row r="5153" ht="22.5" customHeight="1">
      <c r="A5153" s="9" t="s">
        <v>14824</v>
      </c>
      <c r="B5153" s="10">
        <v>45696.752974537034</v>
      </c>
      <c r="C5153" s="11" t="s">
        <v>14825</v>
      </c>
      <c r="D5153" s="12">
        <v>2.0</v>
      </c>
      <c r="E5153" s="10" t="s">
        <v>12</v>
      </c>
      <c r="F5153" s="12">
        <v>2025.0</v>
      </c>
      <c r="G5153" s="13" t="s">
        <v>13</v>
      </c>
      <c r="H5153" s="14" t="s">
        <v>14</v>
      </c>
      <c r="I5153" s="12">
        <v>14.0</v>
      </c>
      <c r="J5153" s="15" t="str">
        <f t="shared" si="1"/>
        <v>Relevant</v>
      </c>
    </row>
    <row r="5154" ht="22.5" customHeight="1">
      <c r="A5154" s="9" t="s">
        <v>14826</v>
      </c>
      <c r="B5154" s="10">
        <v>45699.82912037037</v>
      </c>
      <c r="C5154" s="11" t="s">
        <v>14827</v>
      </c>
      <c r="D5154" s="12">
        <v>2.0</v>
      </c>
      <c r="E5154" s="10" t="s">
        <v>12</v>
      </c>
      <c r="F5154" s="12">
        <v>2025.0</v>
      </c>
      <c r="G5154" s="13" t="s">
        <v>13</v>
      </c>
      <c r="H5154" s="14" t="s">
        <v>3328</v>
      </c>
      <c r="I5154" s="12">
        <v>5971.0</v>
      </c>
      <c r="J5154" s="15" t="str">
        <f t="shared" si="1"/>
        <v>Irrelevant</v>
      </c>
    </row>
    <row r="5155" ht="22.5" customHeight="1">
      <c r="A5155" s="9" t="s">
        <v>14828</v>
      </c>
      <c r="B5155" s="10">
        <v>45614.605729166666</v>
      </c>
      <c r="C5155" s="11" t="s">
        <v>14829</v>
      </c>
      <c r="D5155" s="12">
        <v>11.0</v>
      </c>
      <c r="E5155" s="10" t="s">
        <v>17</v>
      </c>
      <c r="F5155" s="12">
        <v>2024.0</v>
      </c>
      <c r="G5155" s="13" t="s">
        <v>13</v>
      </c>
      <c r="H5155" s="14" t="s">
        <v>423</v>
      </c>
      <c r="I5155" s="12">
        <v>138.0</v>
      </c>
      <c r="J5155" s="15" t="str">
        <f t="shared" si="1"/>
        <v>Relevant</v>
      </c>
    </row>
    <row r="5156" ht="22.5" customHeight="1">
      <c r="A5156" s="9" t="s">
        <v>14830</v>
      </c>
      <c r="B5156" s="10">
        <v>45615.649409722224</v>
      </c>
      <c r="C5156" s="11" t="s">
        <v>14831</v>
      </c>
      <c r="D5156" s="12">
        <v>11.0</v>
      </c>
      <c r="E5156" s="10" t="s">
        <v>17</v>
      </c>
      <c r="F5156" s="12">
        <v>2024.0</v>
      </c>
      <c r="G5156" s="13" t="s">
        <v>13</v>
      </c>
      <c r="H5156" s="14" t="s">
        <v>4408</v>
      </c>
      <c r="I5156" s="12">
        <v>583.0</v>
      </c>
      <c r="J5156" s="15" t="str">
        <f t="shared" si="1"/>
        <v>Relevant</v>
      </c>
    </row>
    <row r="5157" ht="22.5" customHeight="1">
      <c r="A5157" s="9" t="s">
        <v>14832</v>
      </c>
      <c r="B5157" s="10">
        <v>45476.86662037037</v>
      </c>
      <c r="C5157" s="11" t="s">
        <v>14833</v>
      </c>
      <c r="D5157" s="12">
        <v>7.0</v>
      </c>
      <c r="E5157" s="10" t="s">
        <v>55</v>
      </c>
      <c r="F5157" s="12">
        <v>2024.0</v>
      </c>
      <c r="G5157" s="13" t="s">
        <v>13</v>
      </c>
      <c r="H5157" s="14" t="s">
        <v>56</v>
      </c>
      <c r="I5157" s="12">
        <v>1.0</v>
      </c>
      <c r="J5157" s="15" t="str">
        <f t="shared" si="1"/>
        <v>Relevant</v>
      </c>
    </row>
    <row r="5158" ht="22.5" customHeight="1">
      <c r="A5158" s="9" t="s">
        <v>14834</v>
      </c>
      <c r="B5158" s="10">
        <v>45532.93038194445</v>
      </c>
      <c r="C5158" s="11" t="s">
        <v>14835</v>
      </c>
      <c r="D5158" s="12">
        <v>8.0</v>
      </c>
      <c r="E5158" s="10" t="s">
        <v>167</v>
      </c>
      <c r="F5158" s="12">
        <v>2024.0</v>
      </c>
      <c r="G5158" s="13" t="s">
        <v>13</v>
      </c>
      <c r="H5158" s="14" t="s">
        <v>348</v>
      </c>
      <c r="I5158" s="12">
        <v>53.0</v>
      </c>
      <c r="J5158" s="15" t="str">
        <f t="shared" si="1"/>
        <v>Relevant</v>
      </c>
    </row>
    <row r="5159" ht="22.5" customHeight="1">
      <c r="A5159" s="9" t="s">
        <v>14836</v>
      </c>
      <c r="B5159" s="10">
        <v>45630.90253472222</v>
      </c>
      <c r="C5159" s="11" t="s">
        <v>11978</v>
      </c>
      <c r="D5159" s="12">
        <v>12.0</v>
      </c>
      <c r="E5159" s="10" t="s">
        <v>26</v>
      </c>
      <c r="F5159" s="12">
        <v>2024.0</v>
      </c>
      <c r="G5159" s="13" t="s">
        <v>13</v>
      </c>
      <c r="H5159" s="14" t="s">
        <v>14837</v>
      </c>
      <c r="I5159" s="12">
        <v>10016.0</v>
      </c>
      <c r="J5159" s="15" t="str">
        <f t="shared" si="1"/>
        <v>Irrelevant</v>
      </c>
    </row>
    <row r="5160" ht="22.5" customHeight="1">
      <c r="A5160" s="9" t="s">
        <v>14838</v>
      </c>
      <c r="B5160" s="10">
        <v>45632.59903935185</v>
      </c>
      <c r="C5160" s="11" t="s">
        <v>3330</v>
      </c>
      <c r="D5160" s="12">
        <v>12.0</v>
      </c>
      <c r="E5160" s="10" t="s">
        <v>26</v>
      </c>
      <c r="F5160" s="12">
        <v>2024.0</v>
      </c>
      <c r="G5160" s="13" t="s">
        <v>13</v>
      </c>
      <c r="H5160" s="14" t="s">
        <v>1809</v>
      </c>
      <c r="I5160" s="12">
        <v>290.0</v>
      </c>
      <c r="J5160" s="15" t="str">
        <f t="shared" si="1"/>
        <v>Relevant</v>
      </c>
    </row>
    <row r="5161" ht="22.5" customHeight="1">
      <c r="A5161" s="9" t="s">
        <v>14839</v>
      </c>
      <c r="B5161" s="10">
        <v>45641.66287037037</v>
      </c>
      <c r="C5161" s="11" t="s">
        <v>3078</v>
      </c>
      <c r="D5161" s="12">
        <v>12.0</v>
      </c>
      <c r="E5161" s="10" t="s">
        <v>26</v>
      </c>
      <c r="F5161" s="12">
        <v>2024.0</v>
      </c>
      <c r="G5161" s="13" t="s">
        <v>14840</v>
      </c>
      <c r="H5161" s="14" t="s">
        <v>14841</v>
      </c>
      <c r="I5161" s="12">
        <v>6831001.0</v>
      </c>
      <c r="J5161" s="15" t="str">
        <f t="shared" si="1"/>
        <v>Irrelevant</v>
      </c>
    </row>
    <row r="5162" ht="22.5" customHeight="1">
      <c r="A5162" s="9" t="s">
        <v>14842</v>
      </c>
      <c r="B5162" s="10">
        <v>45535.29170138889</v>
      </c>
      <c r="C5162" s="11" t="s">
        <v>460</v>
      </c>
      <c r="D5162" s="12">
        <v>8.0</v>
      </c>
      <c r="E5162" s="10" t="s">
        <v>167</v>
      </c>
      <c r="F5162" s="12">
        <v>2024.0</v>
      </c>
      <c r="G5162" s="13" t="s">
        <v>14843</v>
      </c>
      <c r="H5162" s="14" t="s">
        <v>14844</v>
      </c>
      <c r="I5162" s="12">
        <v>1.0048539E7</v>
      </c>
      <c r="J5162" s="15" t="str">
        <f t="shared" si="1"/>
        <v>Relevant</v>
      </c>
    </row>
    <row r="5163" ht="22.5" customHeight="1">
      <c r="A5163" s="9" t="s">
        <v>14845</v>
      </c>
      <c r="B5163" s="10">
        <v>45565.856847013885</v>
      </c>
      <c r="C5163" s="11" t="s">
        <v>14846</v>
      </c>
      <c r="D5163" s="12">
        <v>9.0</v>
      </c>
      <c r="E5163" s="10" t="s">
        <v>114</v>
      </c>
      <c r="F5163" s="12">
        <v>2024.0</v>
      </c>
      <c r="G5163" s="13" t="s">
        <v>14847</v>
      </c>
      <c r="H5163" s="14" t="s">
        <v>14848</v>
      </c>
      <c r="I5163" s="12">
        <v>1.2767834E7</v>
      </c>
      <c r="J5163" s="15" t="str">
        <f t="shared" si="1"/>
        <v>Relevant</v>
      </c>
    </row>
    <row r="5164" ht="22.5" customHeight="1">
      <c r="A5164" s="9" t="s">
        <v>14849</v>
      </c>
      <c r="B5164" s="10">
        <v>45602.957788125</v>
      </c>
      <c r="C5164" s="11" t="s">
        <v>14850</v>
      </c>
      <c r="D5164" s="12">
        <v>11.0</v>
      </c>
      <c r="E5164" s="10" t="s">
        <v>17</v>
      </c>
      <c r="F5164" s="12">
        <v>2024.0</v>
      </c>
      <c r="G5164" s="13" t="s">
        <v>14851</v>
      </c>
      <c r="H5164" s="14" t="s">
        <v>14852</v>
      </c>
      <c r="I5164" s="12">
        <v>1.0830293E7</v>
      </c>
      <c r="J5164" s="15" t="str">
        <f t="shared" si="1"/>
        <v>Relevant</v>
      </c>
    </row>
    <row r="5165" ht="22.5" customHeight="1">
      <c r="A5165" s="9" t="s">
        <v>14853</v>
      </c>
      <c r="B5165" s="10">
        <v>45743.42940972222</v>
      </c>
      <c r="C5165" s="11" t="s">
        <v>14854</v>
      </c>
      <c r="D5165" s="12">
        <v>3.0</v>
      </c>
      <c r="E5165" s="10" t="s">
        <v>59</v>
      </c>
      <c r="F5165" s="12">
        <v>2025.0</v>
      </c>
      <c r="G5165" s="13" t="s">
        <v>13</v>
      </c>
      <c r="H5165" s="14" t="s">
        <v>204</v>
      </c>
      <c r="I5165" s="12">
        <v>24.0</v>
      </c>
      <c r="J5165" s="15" t="str">
        <f t="shared" si="1"/>
        <v>Relevant</v>
      </c>
    </row>
    <row r="5166" ht="22.5" customHeight="1">
      <c r="A5166" s="9" t="s">
        <v>14855</v>
      </c>
      <c r="B5166" s="10">
        <v>45645.33844907407</v>
      </c>
      <c r="C5166" s="11" t="s">
        <v>14856</v>
      </c>
      <c r="D5166" s="12">
        <v>12.0</v>
      </c>
      <c r="E5166" s="10" t="s">
        <v>26</v>
      </c>
      <c r="F5166" s="12">
        <v>2024.0</v>
      </c>
      <c r="G5166" s="13" t="s">
        <v>13</v>
      </c>
      <c r="H5166" s="14" t="s">
        <v>14616</v>
      </c>
      <c r="I5166" s="12">
        <v>43.0</v>
      </c>
      <c r="J5166" s="15" t="str">
        <f t="shared" si="1"/>
        <v>Relevant</v>
      </c>
    </row>
    <row r="5167" ht="22.5" customHeight="1">
      <c r="A5167" s="9" t="s">
        <v>14857</v>
      </c>
      <c r="B5167" s="10">
        <v>45697.305138888885</v>
      </c>
      <c r="C5167" s="11" t="s">
        <v>14858</v>
      </c>
      <c r="D5167" s="12">
        <v>2.0</v>
      </c>
      <c r="E5167" s="10" t="s">
        <v>12</v>
      </c>
      <c r="F5167" s="12">
        <v>2025.0</v>
      </c>
      <c r="G5167" s="13" t="s">
        <v>13</v>
      </c>
      <c r="H5167" s="14" t="s">
        <v>14</v>
      </c>
      <c r="I5167" s="12">
        <v>112.0</v>
      </c>
      <c r="J5167" s="15" t="str">
        <f t="shared" si="1"/>
        <v>Relevant</v>
      </c>
    </row>
    <row r="5168" ht="22.5" customHeight="1">
      <c r="A5168" s="9" t="s">
        <v>14859</v>
      </c>
      <c r="B5168" s="10">
        <v>45593.33850694444</v>
      </c>
      <c r="C5168" s="11" t="s">
        <v>14860</v>
      </c>
      <c r="D5168" s="12">
        <v>10.0</v>
      </c>
      <c r="E5168" s="10" t="s">
        <v>42</v>
      </c>
      <c r="F5168" s="12">
        <v>2024.0</v>
      </c>
      <c r="G5168" s="13" t="s">
        <v>13</v>
      </c>
      <c r="H5168" s="14" t="s">
        <v>14861</v>
      </c>
      <c r="I5168" s="12">
        <v>775.0</v>
      </c>
      <c r="J5168" s="15" t="str">
        <f t="shared" si="1"/>
        <v>Irrelevant</v>
      </c>
    </row>
    <row r="5169" ht="22.5" customHeight="1">
      <c r="A5169" s="9" t="s">
        <v>14862</v>
      </c>
      <c r="B5169" s="10">
        <v>45614.655636574076</v>
      </c>
      <c r="C5169" s="11" t="s">
        <v>14863</v>
      </c>
      <c r="D5169" s="12">
        <v>11.0</v>
      </c>
      <c r="E5169" s="10" t="s">
        <v>17</v>
      </c>
      <c r="F5169" s="12">
        <v>2024.0</v>
      </c>
      <c r="G5169" s="13" t="s">
        <v>13</v>
      </c>
      <c r="H5169" s="14" t="s">
        <v>423</v>
      </c>
      <c r="I5169" s="12">
        <v>138.0</v>
      </c>
      <c r="J5169" s="15" t="str">
        <f t="shared" si="1"/>
        <v>Relevant</v>
      </c>
    </row>
    <row r="5170" ht="22.5" customHeight="1">
      <c r="A5170" s="9" t="s">
        <v>14864</v>
      </c>
      <c r="B5170" s="10">
        <v>45579.69663194445</v>
      </c>
      <c r="C5170" s="11" t="s">
        <v>14865</v>
      </c>
      <c r="D5170" s="12">
        <v>10.0</v>
      </c>
      <c r="E5170" s="10" t="s">
        <v>42</v>
      </c>
      <c r="F5170" s="12">
        <v>2024.0</v>
      </c>
      <c r="G5170" s="13" t="s">
        <v>13</v>
      </c>
      <c r="H5170" s="14" t="s">
        <v>642</v>
      </c>
      <c r="I5170" s="12">
        <v>862.0</v>
      </c>
      <c r="J5170" s="15" t="str">
        <f t="shared" si="1"/>
        <v>Relevant</v>
      </c>
    </row>
    <row r="5171" ht="22.5" customHeight="1">
      <c r="A5171" s="9" t="s">
        <v>14866</v>
      </c>
      <c r="B5171" s="10">
        <v>45644.53173611111</v>
      </c>
      <c r="C5171" s="11" t="s">
        <v>14867</v>
      </c>
      <c r="D5171" s="12">
        <v>12.0</v>
      </c>
      <c r="E5171" s="10" t="s">
        <v>26</v>
      </c>
      <c r="F5171" s="12">
        <v>2024.0</v>
      </c>
      <c r="G5171" s="13" t="s">
        <v>14868</v>
      </c>
      <c r="H5171" s="14" t="s">
        <v>14869</v>
      </c>
      <c r="I5171" s="12">
        <v>136257.0</v>
      </c>
      <c r="J5171" s="15" t="str">
        <f t="shared" si="1"/>
        <v>Relevant</v>
      </c>
    </row>
    <row r="5172" ht="22.5" customHeight="1">
      <c r="A5172" s="9" t="s">
        <v>14870</v>
      </c>
      <c r="B5172" s="10">
        <v>45591.88615740741</v>
      </c>
      <c r="C5172" s="11" t="s">
        <v>14871</v>
      </c>
      <c r="D5172" s="12">
        <v>10.0</v>
      </c>
      <c r="E5172" s="10" t="s">
        <v>42</v>
      </c>
      <c r="F5172" s="12">
        <v>2024.0</v>
      </c>
      <c r="G5172" s="13" t="s">
        <v>13</v>
      </c>
      <c r="H5172" s="14" t="s">
        <v>338</v>
      </c>
      <c r="I5172" s="12">
        <v>161.0</v>
      </c>
      <c r="J5172" s="15" t="str">
        <f t="shared" si="1"/>
        <v>Relevant</v>
      </c>
    </row>
    <row r="5173" ht="22.5" customHeight="1">
      <c r="A5173" s="9" t="s">
        <v>14872</v>
      </c>
      <c r="B5173" s="10">
        <v>45586.802152777775</v>
      </c>
      <c r="C5173" s="11" t="s">
        <v>14873</v>
      </c>
      <c r="D5173" s="12">
        <v>10.0</v>
      </c>
      <c r="E5173" s="10" t="s">
        <v>42</v>
      </c>
      <c r="F5173" s="12">
        <v>2024.0</v>
      </c>
      <c r="G5173" s="13" t="s">
        <v>13</v>
      </c>
      <c r="H5173" s="14" t="s">
        <v>175</v>
      </c>
      <c r="I5173" s="12">
        <v>2035.0</v>
      </c>
      <c r="J5173" s="15" t="str">
        <f t="shared" si="1"/>
        <v>Irrelevant</v>
      </c>
    </row>
    <row r="5174" ht="22.5" customHeight="1">
      <c r="A5174" s="9" t="s">
        <v>14874</v>
      </c>
      <c r="B5174" s="10">
        <v>45697.289039351854</v>
      </c>
      <c r="C5174" s="11" t="s">
        <v>14875</v>
      </c>
      <c r="D5174" s="12">
        <v>2.0</v>
      </c>
      <c r="E5174" s="10" t="s">
        <v>12</v>
      </c>
      <c r="F5174" s="12">
        <v>2025.0</v>
      </c>
      <c r="G5174" s="13" t="s">
        <v>13</v>
      </c>
      <c r="H5174" s="14" t="s">
        <v>14</v>
      </c>
      <c r="I5174" s="12">
        <v>135.0</v>
      </c>
      <c r="J5174" s="15" t="str">
        <f t="shared" si="1"/>
        <v>Relevant</v>
      </c>
    </row>
    <row r="5175" ht="22.5" customHeight="1">
      <c r="A5175" s="9" t="s">
        <v>14876</v>
      </c>
      <c r="B5175" s="10">
        <v>45610.680555555555</v>
      </c>
      <c r="C5175" s="11" t="s">
        <v>3719</v>
      </c>
      <c r="D5175" s="12">
        <v>11.0</v>
      </c>
      <c r="E5175" s="10" t="s">
        <v>17</v>
      </c>
      <c r="F5175" s="12">
        <v>2024.0</v>
      </c>
      <c r="G5175" s="13" t="s">
        <v>14877</v>
      </c>
      <c r="H5175" s="14" t="s">
        <v>14878</v>
      </c>
      <c r="I5175" s="12">
        <v>1.5232462E7</v>
      </c>
      <c r="J5175" s="15" t="str">
        <f t="shared" si="1"/>
        <v>Relevant</v>
      </c>
    </row>
    <row r="5176" ht="22.5" customHeight="1">
      <c r="A5176" s="9" t="s">
        <v>14879</v>
      </c>
      <c r="B5176" s="10">
        <v>45617.09230324074</v>
      </c>
      <c r="C5176" s="11" t="s">
        <v>14880</v>
      </c>
      <c r="D5176" s="12">
        <v>11.0</v>
      </c>
      <c r="E5176" s="10" t="s">
        <v>17</v>
      </c>
      <c r="F5176" s="12">
        <v>2024.0</v>
      </c>
      <c r="G5176" s="13" t="s">
        <v>13</v>
      </c>
      <c r="H5176" s="14" t="s">
        <v>907</v>
      </c>
      <c r="I5176" s="12">
        <v>319.0</v>
      </c>
      <c r="J5176" s="15" t="str">
        <f t="shared" si="1"/>
        <v>Relevant</v>
      </c>
    </row>
    <row r="5177" ht="22.5" customHeight="1">
      <c r="A5177" s="9" t="s">
        <v>14881</v>
      </c>
      <c r="B5177" s="10">
        <v>45454.49003472222</v>
      </c>
      <c r="C5177" s="11" t="s">
        <v>14882</v>
      </c>
      <c r="D5177" s="12">
        <v>6.0</v>
      </c>
      <c r="E5177" s="10" t="s">
        <v>34</v>
      </c>
      <c r="F5177" s="12">
        <v>2024.0</v>
      </c>
      <c r="G5177" s="13" t="s">
        <v>13</v>
      </c>
      <c r="H5177" s="14" t="s">
        <v>2127</v>
      </c>
      <c r="I5177" s="12">
        <v>940.0</v>
      </c>
      <c r="J5177" s="15" t="str">
        <f t="shared" si="1"/>
        <v>Irrelevant</v>
      </c>
    </row>
    <row r="5178" ht="22.5" customHeight="1">
      <c r="A5178" s="9" t="s">
        <v>14883</v>
      </c>
      <c r="B5178" s="10">
        <v>45696.79288194444</v>
      </c>
      <c r="C5178" s="11" t="s">
        <v>14884</v>
      </c>
      <c r="D5178" s="12">
        <v>2.0</v>
      </c>
      <c r="E5178" s="10" t="s">
        <v>12</v>
      </c>
      <c r="F5178" s="12">
        <v>2025.0</v>
      </c>
      <c r="G5178" s="13" t="s">
        <v>13</v>
      </c>
      <c r="H5178" s="14" t="s">
        <v>14</v>
      </c>
      <c r="I5178" s="12">
        <v>40.0</v>
      </c>
      <c r="J5178" s="15" t="str">
        <f t="shared" si="1"/>
        <v>Relevant</v>
      </c>
    </row>
    <row r="5179" ht="22.5" customHeight="1">
      <c r="A5179" s="9" t="s">
        <v>14885</v>
      </c>
      <c r="B5179" s="10">
        <v>45600.672743055555</v>
      </c>
      <c r="C5179" s="11" t="s">
        <v>14886</v>
      </c>
      <c r="D5179" s="12">
        <v>11.0</v>
      </c>
      <c r="E5179" s="10" t="s">
        <v>17</v>
      </c>
      <c r="F5179" s="12">
        <v>2024.0</v>
      </c>
      <c r="G5179" s="13" t="s">
        <v>13</v>
      </c>
      <c r="H5179" s="14" t="s">
        <v>259</v>
      </c>
      <c r="I5179" s="12">
        <v>648.0</v>
      </c>
      <c r="J5179" s="15" t="str">
        <f t="shared" si="1"/>
        <v>Relevant</v>
      </c>
    </row>
    <row r="5180" ht="22.5" customHeight="1">
      <c r="A5180" s="9" t="s">
        <v>14887</v>
      </c>
      <c r="B5180" s="10">
        <v>45586.88878472222</v>
      </c>
      <c r="C5180" s="11" t="s">
        <v>14888</v>
      </c>
      <c r="D5180" s="12">
        <v>10.0</v>
      </c>
      <c r="E5180" s="10" t="s">
        <v>42</v>
      </c>
      <c r="F5180" s="12">
        <v>2024.0</v>
      </c>
      <c r="G5180" s="13" t="s">
        <v>13</v>
      </c>
      <c r="H5180" s="14" t="s">
        <v>175</v>
      </c>
      <c r="I5180" s="12">
        <v>107.0</v>
      </c>
      <c r="J5180" s="15" t="str">
        <f t="shared" si="1"/>
        <v>Irrelevant</v>
      </c>
    </row>
    <row r="5181" ht="22.5" customHeight="1">
      <c r="A5181" s="9" t="s">
        <v>14889</v>
      </c>
      <c r="B5181" s="10">
        <v>45608.7268287037</v>
      </c>
      <c r="C5181" s="11" t="s">
        <v>14890</v>
      </c>
      <c r="D5181" s="12">
        <v>11.0</v>
      </c>
      <c r="E5181" s="10" t="s">
        <v>17</v>
      </c>
      <c r="F5181" s="12">
        <v>2024.0</v>
      </c>
      <c r="G5181" s="13" t="s">
        <v>13</v>
      </c>
      <c r="H5181" s="14" t="s">
        <v>5234</v>
      </c>
      <c r="I5181" s="12">
        <v>591.0</v>
      </c>
      <c r="J5181" s="15" t="str">
        <f t="shared" si="1"/>
        <v>Relevant</v>
      </c>
    </row>
    <row r="5182" ht="22.5" customHeight="1">
      <c r="A5182" s="9" t="s">
        <v>14891</v>
      </c>
      <c r="B5182" s="10">
        <v>45622.94702546296</v>
      </c>
      <c r="C5182" s="11" t="s">
        <v>14892</v>
      </c>
      <c r="D5182" s="12">
        <v>11.0</v>
      </c>
      <c r="E5182" s="10" t="s">
        <v>17</v>
      </c>
      <c r="F5182" s="12">
        <v>2024.0</v>
      </c>
      <c r="G5182" s="13" t="s">
        <v>13</v>
      </c>
      <c r="H5182" s="14" t="s">
        <v>14893</v>
      </c>
      <c r="I5182" s="12">
        <v>0.0</v>
      </c>
      <c r="J5182" s="15" t="str">
        <f t="shared" si="1"/>
        <v>Relevant</v>
      </c>
    </row>
    <row r="5183" ht="22.5" customHeight="1">
      <c r="A5183" s="9" t="s">
        <v>14894</v>
      </c>
      <c r="B5183" s="10">
        <v>45725.490208333336</v>
      </c>
      <c r="C5183" s="11" t="s">
        <v>14895</v>
      </c>
      <c r="D5183" s="12">
        <v>3.0</v>
      </c>
      <c r="E5183" s="10" t="s">
        <v>59</v>
      </c>
      <c r="F5183" s="12">
        <v>2025.0</v>
      </c>
      <c r="G5183" s="13" t="s">
        <v>13</v>
      </c>
      <c r="H5183" s="14" t="s">
        <v>420</v>
      </c>
      <c r="I5183" s="12">
        <v>91.0</v>
      </c>
      <c r="J5183" s="15" t="str">
        <f t="shared" si="1"/>
        <v>Irrelevant</v>
      </c>
    </row>
    <row r="5184" ht="22.5" customHeight="1">
      <c r="A5184" s="9" t="s">
        <v>14896</v>
      </c>
      <c r="B5184" s="10">
        <v>45698.43497685185</v>
      </c>
      <c r="C5184" s="11" t="s">
        <v>14897</v>
      </c>
      <c r="D5184" s="12">
        <v>2.0</v>
      </c>
      <c r="E5184" s="10" t="s">
        <v>12</v>
      </c>
      <c r="F5184" s="12">
        <v>2025.0</v>
      </c>
      <c r="G5184" s="13" t="s">
        <v>13</v>
      </c>
      <c r="H5184" s="14" t="s">
        <v>14898</v>
      </c>
      <c r="I5184" s="12">
        <v>1.0</v>
      </c>
      <c r="J5184" s="15" t="str">
        <f t="shared" si="1"/>
        <v>Relevant</v>
      </c>
    </row>
    <row r="5185" ht="22.5" customHeight="1">
      <c r="A5185" s="9" t="s">
        <v>14899</v>
      </c>
      <c r="B5185" s="10">
        <v>45411.78659722222</v>
      </c>
      <c r="C5185" s="11" t="s">
        <v>1064</v>
      </c>
      <c r="D5185" s="12">
        <v>4.0</v>
      </c>
      <c r="E5185" s="10" t="s">
        <v>274</v>
      </c>
      <c r="F5185" s="12">
        <v>2024.0</v>
      </c>
      <c r="G5185" s="13" t="s">
        <v>13</v>
      </c>
      <c r="H5185" s="14" t="s">
        <v>14900</v>
      </c>
      <c r="I5185" s="12">
        <v>191.0</v>
      </c>
      <c r="J5185" s="15" t="str">
        <f t="shared" si="1"/>
        <v>Relevant</v>
      </c>
    </row>
    <row r="5186" ht="22.5" customHeight="1">
      <c r="A5186" s="9" t="s">
        <v>14901</v>
      </c>
      <c r="B5186" s="10">
        <v>45737.96946759259</v>
      </c>
      <c r="C5186" s="11" t="s">
        <v>14902</v>
      </c>
      <c r="D5186" s="12">
        <v>3.0</v>
      </c>
      <c r="E5186" s="10" t="s">
        <v>59</v>
      </c>
      <c r="F5186" s="12">
        <v>2025.0</v>
      </c>
      <c r="G5186" s="13" t="s">
        <v>13</v>
      </c>
      <c r="H5186" s="14" t="s">
        <v>75</v>
      </c>
      <c r="I5186" s="12">
        <v>261.0</v>
      </c>
      <c r="J5186" s="15" t="str">
        <f t="shared" si="1"/>
        <v>Relevant</v>
      </c>
    </row>
    <row r="5187" ht="22.5" customHeight="1">
      <c r="A5187" s="9" t="s">
        <v>14903</v>
      </c>
      <c r="B5187" s="10">
        <v>45710.79986111111</v>
      </c>
      <c r="C5187" s="11" t="s">
        <v>14904</v>
      </c>
      <c r="D5187" s="12">
        <v>2.0</v>
      </c>
      <c r="E5187" s="10" t="s">
        <v>12</v>
      </c>
      <c r="F5187" s="12">
        <v>2025.0</v>
      </c>
      <c r="G5187" s="13" t="s">
        <v>13</v>
      </c>
      <c r="H5187" s="14" t="s">
        <v>52</v>
      </c>
      <c r="I5187" s="12">
        <v>759.0</v>
      </c>
      <c r="J5187" s="15" t="str">
        <f t="shared" si="1"/>
        <v>Relevant</v>
      </c>
    </row>
    <row r="5188" ht="22.5" customHeight="1">
      <c r="A5188" s="9" t="s">
        <v>14905</v>
      </c>
      <c r="B5188" s="10">
        <v>45458.4034837963</v>
      </c>
      <c r="C5188" s="11" t="s">
        <v>12849</v>
      </c>
      <c r="D5188" s="12">
        <v>6.0</v>
      </c>
      <c r="E5188" s="10" t="s">
        <v>34</v>
      </c>
      <c r="F5188" s="12">
        <v>2024.0</v>
      </c>
      <c r="G5188" s="13" t="s">
        <v>14906</v>
      </c>
      <c r="H5188" s="14" t="s">
        <v>14907</v>
      </c>
      <c r="I5188" s="12">
        <v>1.1414016E7</v>
      </c>
      <c r="J5188" s="15" t="str">
        <f t="shared" si="1"/>
        <v>Irrelevant</v>
      </c>
    </row>
    <row r="5189" ht="22.5" customHeight="1">
      <c r="A5189" s="9" t="s">
        <v>14908</v>
      </c>
      <c r="B5189" s="10">
        <v>45597.6619212963</v>
      </c>
      <c r="C5189" s="11" t="s">
        <v>14909</v>
      </c>
      <c r="D5189" s="12">
        <v>11.0</v>
      </c>
      <c r="E5189" s="10" t="s">
        <v>17</v>
      </c>
      <c r="F5189" s="12">
        <v>2024.0</v>
      </c>
      <c r="G5189" s="13" t="s">
        <v>13</v>
      </c>
      <c r="H5189" s="14" t="s">
        <v>14910</v>
      </c>
      <c r="I5189" s="12">
        <v>66082.0</v>
      </c>
      <c r="J5189" s="15" t="str">
        <f t="shared" si="1"/>
        <v>Relevant</v>
      </c>
    </row>
    <row r="5190" ht="22.5" customHeight="1">
      <c r="A5190" s="9" t="s">
        <v>14911</v>
      </c>
      <c r="B5190" s="10">
        <v>45697.322800925926</v>
      </c>
      <c r="C5190" s="11" t="s">
        <v>14912</v>
      </c>
      <c r="D5190" s="12">
        <v>2.0</v>
      </c>
      <c r="E5190" s="10" t="s">
        <v>12</v>
      </c>
      <c r="F5190" s="12">
        <v>2025.0</v>
      </c>
      <c r="G5190" s="13" t="s">
        <v>13</v>
      </c>
      <c r="H5190" s="14" t="s">
        <v>2923</v>
      </c>
      <c r="I5190" s="12">
        <v>233.0</v>
      </c>
      <c r="J5190" s="15" t="str">
        <f t="shared" si="1"/>
        <v>Relevant</v>
      </c>
    </row>
    <row r="5191" ht="22.5" customHeight="1">
      <c r="A5191" s="9" t="s">
        <v>14913</v>
      </c>
      <c r="B5191" s="10">
        <v>45724.09278935185</v>
      </c>
      <c r="C5191" s="11" t="s">
        <v>14914</v>
      </c>
      <c r="D5191" s="12">
        <v>3.0</v>
      </c>
      <c r="E5191" s="10" t="s">
        <v>59</v>
      </c>
      <c r="F5191" s="12">
        <v>2025.0</v>
      </c>
      <c r="G5191" s="13" t="s">
        <v>13</v>
      </c>
      <c r="H5191" s="14" t="s">
        <v>430</v>
      </c>
      <c r="I5191" s="12">
        <v>75.0</v>
      </c>
      <c r="J5191" s="15" t="str">
        <f t="shared" si="1"/>
        <v>Relevant</v>
      </c>
    </row>
    <row r="5192" ht="22.5" customHeight="1">
      <c r="A5192" s="9" t="s">
        <v>14915</v>
      </c>
      <c r="B5192" s="10">
        <v>45712.751122685186</v>
      </c>
      <c r="C5192" s="11" t="s">
        <v>14916</v>
      </c>
      <c r="D5192" s="12">
        <v>2.0</v>
      </c>
      <c r="E5192" s="10" t="s">
        <v>12</v>
      </c>
      <c r="F5192" s="12">
        <v>2025.0</v>
      </c>
      <c r="G5192" s="13" t="s">
        <v>13</v>
      </c>
      <c r="H5192" s="14" t="s">
        <v>3882</v>
      </c>
      <c r="I5192" s="12">
        <v>869.0</v>
      </c>
      <c r="J5192" s="15" t="str">
        <f t="shared" si="1"/>
        <v>Relevant</v>
      </c>
    </row>
    <row r="5193" ht="22.5" customHeight="1">
      <c r="A5193" s="9" t="s">
        <v>14917</v>
      </c>
      <c r="B5193" s="10">
        <v>45605.30869212963</v>
      </c>
      <c r="C5193" s="11" t="s">
        <v>14918</v>
      </c>
      <c r="D5193" s="12">
        <v>11.0</v>
      </c>
      <c r="E5193" s="10" t="s">
        <v>17</v>
      </c>
      <c r="F5193" s="12">
        <v>2024.0</v>
      </c>
      <c r="G5193" s="13" t="s">
        <v>14919</v>
      </c>
      <c r="H5193" s="14" t="s">
        <v>14920</v>
      </c>
      <c r="I5193" s="12">
        <v>2083070.0</v>
      </c>
      <c r="J5193" s="15" t="str">
        <f t="shared" si="1"/>
        <v>Irrelevant</v>
      </c>
    </row>
    <row r="5194" ht="22.5" customHeight="1">
      <c r="A5194" s="9" t="s">
        <v>14921</v>
      </c>
      <c r="B5194" s="10">
        <v>45611.40761574074</v>
      </c>
      <c r="C5194" s="11" t="s">
        <v>14922</v>
      </c>
      <c r="D5194" s="12">
        <v>11.0</v>
      </c>
      <c r="E5194" s="10" t="s">
        <v>17</v>
      </c>
      <c r="F5194" s="12">
        <v>2024.0</v>
      </c>
      <c r="G5194" s="13" t="s">
        <v>13</v>
      </c>
      <c r="H5194" s="14" t="s">
        <v>14923</v>
      </c>
      <c r="I5194" s="12">
        <v>167743.0</v>
      </c>
      <c r="J5194" s="15" t="str">
        <f t="shared" si="1"/>
        <v>Relevant</v>
      </c>
    </row>
    <row r="5195" ht="22.5" customHeight="1">
      <c r="A5195" s="9" t="s">
        <v>14924</v>
      </c>
      <c r="B5195" s="10">
        <v>45632.4921875</v>
      </c>
      <c r="C5195" s="11" t="s">
        <v>14925</v>
      </c>
      <c r="D5195" s="12">
        <v>12.0</v>
      </c>
      <c r="E5195" s="10" t="s">
        <v>26</v>
      </c>
      <c r="F5195" s="12">
        <v>2024.0</v>
      </c>
      <c r="G5195" s="13" t="s">
        <v>13</v>
      </c>
      <c r="H5195" s="14" t="s">
        <v>514</v>
      </c>
      <c r="I5195" s="12">
        <v>333.0</v>
      </c>
      <c r="J5195" s="15" t="str">
        <f t="shared" si="1"/>
        <v>Relevant</v>
      </c>
    </row>
    <row r="5196" ht="22.5" customHeight="1">
      <c r="A5196" s="9" t="s">
        <v>14926</v>
      </c>
      <c r="B5196" s="10">
        <v>45604.90756944445</v>
      </c>
      <c r="C5196" s="11" t="s">
        <v>14927</v>
      </c>
      <c r="D5196" s="12">
        <v>11.0</v>
      </c>
      <c r="E5196" s="10" t="s">
        <v>17</v>
      </c>
      <c r="F5196" s="12">
        <v>2024.0</v>
      </c>
      <c r="G5196" s="13" t="s">
        <v>13</v>
      </c>
      <c r="H5196" s="14" t="s">
        <v>8319</v>
      </c>
      <c r="I5196" s="12">
        <v>109.0</v>
      </c>
      <c r="J5196" s="15" t="str">
        <f t="shared" si="1"/>
        <v>Relevant</v>
      </c>
    </row>
    <row r="5197" ht="22.5" customHeight="1">
      <c r="A5197" s="9" t="s">
        <v>14928</v>
      </c>
      <c r="B5197" s="10">
        <v>45741.351273148146</v>
      </c>
      <c r="C5197" s="11" t="s">
        <v>14929</v>
      </c>
      <c r="D5197" s="12">
        <v>3.0</v>
      </c>
      <c r="E5197" s="10" t="s">
        <v>59</v>
      </c>
      <c r="F5197" s="12">
        <v>2025.0</v>
      </c>
      <c r="G5197" s="13" t="s">
        <v>13</v>
      </c>
      <c r="H5197" s="14" t="s">
        <v>980</v>
      </c>
      <c r="I5197" s="12">
        <v>18396.0</v>
      </c>
      <c r="J5197" s="15" t="str">
        <f t="shared" si="1"/>
        <v>Relevant</v>
      </c>
    </row>
    <row r="5198" ht="22.5" customHeight="1">
      <c r="A5198" s="9" t="s">
        <v>14930</v>
      </c>
      <c r="B5198" s="10">
        <v>45742.82356481482</v>
      </c>
      <c r="C5198" s="11" t="s">
        <v>14931</v>
      </c>
      <c r="D5198" s="12">
        <v>3.0</v>
      </c>
      <c r="E5198" s="10" t="s">
        <v>59</v>
      </c>
      <c r="F5198" s="12">
        <v>2025.0</v>
      </c>
      <c r="G5198" s="13" t="s">
        <v>13</v>
      </c>
      <c r="H5198" s="14" t="s">
        <v>204</v>
      </c>
      <c r="I5198" s="12">
        <v>296.0</v>
      </c>
      <c r="J5198" s="15" t="str">
        <f t="shared" si="1"/>
        <v>Relevant</v>
      </c>
    </row>
    <row r="5199" ht="22.5" customHeight="1">
      <c r="A5199" s="9" t="s">
        <v>14932</v>
      </c>
      <c r="B5199" s="10">
        <v>45611.417233796295</v>
      </c>
      <c r="C5199" s="11" t="s">
        <v>14933</v>
      </c>
      <c r="D5199" s="12">
        <v>11.0</v>
      </c>
      <c r="E5199" s="10" t="s">
        <v>17</v>
      </c>
      <c r="F5199" s="12">
        <v>2024.0</v>
      </c>
      <c r="G5199" s="13" t="s">
        <v>14934</v>
      </c>
      <c r="H5199" s="14" t="s">
        <v>14935</v>
      </c>
      <c r="I5199" s="12">
        <v>255122.0</v>
      </c>
      <c r="J5199" s="15" t="str">
        <f t="shared" si="1"/>
        <v>Relevant</v>
      </c>
    </row>
    <row r="5200" ht="22.5" customHeight="1">
      <c r="A5200" s="9" t="s">
        <v>14936</v>
      </c>
      <c r="B5200" s="10">
        <v>45602.07638888889</v>
      </c>
      <c r="C5200" s="11" t="s">
        <v>14937</v>
      </c>
      <c r="D5200" s="12">
        <v>11.0</v>
      </c>
      <c r="E5200" s="10" t="s">
        <v>17</v>
      </c>
      <c r="F5200" s="12">
        <v>2024.0</v>
      </c>
      <c r="G5200" s="13" t="s">
        <v>14938</v>
      </c>
      <c r="H5200" s="14" t="s">
        <v>14939</v>
      </c>
      <c r="I5200" s="12">
        <v>2755.0</v>
      </c>
      <c r="J5200" s="15" t="str">
        <f t="shared" si="1"/>
        <v>Relevant</v>
      </c>
    </row>
    <row r="5201" ht="22.5" customHeight="1">
      <c r="A5201" s="9" t="s">
        <v>14940</v>
      </c>
      <c r="B5201" s="10">
        <v>45579.29416666667</v>
      </c>
      <c r="C5201" s="11" t="s">
        <v>14941</v>
      </c>
      <c r="D5201" s="12">
        <v>10.0</v>
      </c>
      <c r="E5201" s="10" t="s">
        <v>42</v>
      </c>
      <c r="F5201" s="12">
        <v>2024.0</v>
      </c>
      <c r="G5201" s="13" t="s">
        <v>14942</v>
      </c>
      <c r="H5201" s="14" t="s">
        <v>14943</v>
      </c>
      <c r="I5201" s="12">
        <v>9292977.0</v>
      </c>
      <c r="J5201" s="15" t="str">
        <f t="shared" si="1"/>
        <v>Irrelevant</v>
      </c>
    </row>
    <row r="5202" ht="22.5" customHeight="1">
      <c r="A5202" s="9" t="s">
        <v>14944</v>
      </c>
      <c r="B5202" s="10">
        <v>45724.06438657407</v>
      </c>
      <c r="C5202" s="11" t="s">
        <v>14945</v>
      </c>
      <c r="D5202" s="12">
        <v>3.0</v>
      </c>
      <c r="E5202" s="10" t="s">
        <v>59</v>
      </c>
      <c r="F5202" s="12">
        <v>2025.0</v>
      </c>
      <c r="G5202" s="13" t="s">
        <v>13</v>
      </c>
      <c r="H5202" s="14" t="s">
        <v>430</v>
      </c>
      <c r="I5202" s="12">
        <v>1570.0</v>
      </c>
      <c r="J5202" s="15" t="str">
        <f t="shared" si="1"/>
        <v>Relevant</v>
      </c>
    </row>
    <row r="5203" ht="22.5" customHeight="1">
      <c r="A5203" s="9" t="s">
        <v>14946</v>
      </c>
      <c r="B5203" s="10">
        <v>45643.11565306713</v>
      </c>
      <c r="C5203" s="11" t="s">
        <v>14947</v>
      </c>
      <c r="D5203" s="12">
        <v>12.0</v>
      </c>
      <c r="E5203" s="10" t="s">
        <v>26</v>
      </c>
      <c r="F5203" s="12">
        <v>2024.0</v>
      </c>
      <c r="G5203" s="13" t="s">
        <v>14948</v>
      </c>
      <c r="H5203" s="14" t="s">
        <v>14949</v>
      </c>
      <c r="I5203" s="12">
        <v>2920055.0</v>
      </c>
      <c r="J5203" s="15" t="str">
        <f t="shared" si="1"/>
        <v>Relevant</v>
      </c>
    </row>
    <row r="5204" ht="22.5" customHeight="1">
      <c r="A5204" s="9" t="s">
        <v>14950</v>
      </c>
      <c r="B5204" s="10">
        <v>45556.81320701389</v>
      </c>
      <c r="C5204" s="11" t="s">
        <v>14951</v>
      </c>
      <c r="D5204" s="12">
        <v>9.0</v>
      </c>
      <c r="E5204" s="10" t="s">
        <v>114</v>
      </c>
      <c r="F5204" s="12">
        <v>2024.0</v>
      </c>
      <c r="G5204" s="13" t="s">
        <v>14952</v>
      </c>
      <c r="H5204" s="14" t="s">
        <v>14953</v>
      </c>
      <c r="I5204" s="12">
        <v>0.0</v>
      </c>
      <c r="J5204" s="15" t="str">
        <f t="shared" si="1"/>
        <v>Irrelevant</v>
      </c>
    </row>
    <row r="5205" ht="22.5" customHeight="1">
      <c r="A5205" s="9" t="s">
        <v>14954</v>
      </c>
      <c r="B5205" s="10">
        <v>45456.712858796294</v>
      </c>
      <c r="C5205" s="11" t="s">
        <v>14955</v>
      </c>
      <c r="D5205" s="12">
        <v>6.0</v>
      </c>
      <c r="E5205" s="10" t="s">
        <v>34</v>
      </c>
      <c r="F5205" s="12">
        <v>2024.0</v>
      </c>
      <c r="G5205" s="13" t="s">
        <v>13</v>
      </c>
      <c r="H5205" s="14" t="s">
        <v>11623</v>
      </c>
      <c r="I5205" s="12">
        <v>3661.0</v>
      </c>
      <c r="J5205" s="15" t="str">
        <f t="shared" si="1"/>
        <v>Relevant</v>
      </c>
    </row>
    <row r="5206" ht="22.5" customHeight="1">
      <c r="A5206" s="9" t="s">
        <v>14956</v>
      </c>
      <c r="B5206" s="10">
        <v>45589.510276099536</v>
      </c>
      <c r="C5206" s="11" t="s">
        <v>14957</v>
      </c>
      <c r="D5206" s="12">
        <v>10.0</v>
      </c>
      <c r="E5206" s="10" t="s">
        <v>42</v>
      </c>
      <c r="F5206" s="12">
        <v>2024.0</v>
      </c>
      <c r="G5206" s="13" t="s">
        <v>14958</v>
      </c>
      <c r="H5206" s="14" t="s">
        <v>14959</v>
      </c>
      <c r="I5206" s="12">
        <v>1.2767834E7</v>
      </c>
      <c r="J5206" s="15" t="str">
        <f t="shared" si="1"/>
        <v>Relevant</v>
      </c>
    </row>
    <row r="5207" ht="22.5" customHeight="1">
      <c r="A5207" s="9" t="s">
        <v>14960</v>
      </c>
      <c r="B5207" s="10">
        <v>45597.55043981481</v>
      </c>
      <c r="C5207" s="11" t="s">
        <v>14961</v>
      </c>
      <c r="D5207" s="12">
        <v>11.0</v>
      </c>
      <c r="E5207" s="10" t="s">
        <v>17</v>
      </c>
      <c r="F5207" s="12">
        <v>2024.0</v>
      </c>
      <c r="G5207" s="13" t="s">
        <v>13</v>
      </c>
      <c r="H5207" s="14" t="s">
        <v>14962</v>
      </c>
      <c r="I5207" s="12">
        <v>5253.0</v>
      </c>
      <c r="J5207" s="15" t="str">
        <f t="shared" si="1"/>
        <v>Relevant</v>
      </c>
    </row>
    <row r="5208" ht="22.5" customHeight="1">
      <c r="A5208" s="9" t="s">
        <v>14963</v>
      </c>
      <c r="B5208" s="10">
        <v>45626.727060185185</v>
      </c>
      <c r="C5208" s="11" t="s">
        <v>14964</v>
      </c>
      <c r="D5208" s="12">
        <v>11.0</v>
      </c>
      <c r="E5208" s="10" t="s">
        <v>17</v>
      </c>
      <c r="F5208" s="12">
        <v>2024.0</v>
      </c>
      <c r="G5208" s="13" t="s">
        <v>13</v>
      </c>
      <c r="H5208" s="14" t="s">
        <v>7246</v>
      </c>
      <c r="I5208" s="12">
        <v>2065.0</v>
      </c>
      <c r="J5208" s="15" t="str">
        <f t="shared" si="1"/>
        <v>Relevant</v>
      </c>
    </row>
    <row r="5209" ht="22.5" customHeight="1">
      <c r="A5209" s="9" t="s">
        <v>14965</v>
      </c>
      <c r="B5209" s="10">
        <v>45616.932789004626</v>
      </c>
      <c r="C5209" s="11" t="s">
        <v>14966</v>
      </c>
      <c r="D5209" s="12">
        <v>11.0</v>
      </c>
      <c r="E5209" s="10" t="s">
        <v>17</v>
      </c>
      <c r="F5209" s="12">
        <v>2024.0</v>
      </c>
      <c r="G5209" s="13" t="s">
        <v>14967</v>
      </c>
      <c r="H5209" s="14" t="s">
        <v>14968</v>
      </c>
      <c r="I5209" s="12">
        <v>6195.0</v>
      </c>
      <c r="J5209" s="15" t="str">
        <f t="shared" si="1"/>
        <v>Relevant</v>
      </c>
    </row>
    <row r="5210" ht="22.5" customHeight="1">
      <c r="A5210" s="9" t="s">
        <v>14969</v>
      </c>
      <c r="B5210" s="10">
        <v>45747.5949537037</v>
      </c>
      <c r="C5210" s="11" t="s">
        <v>14970</v>
      </c>
      <c r="D5210" s="12">
        <v>3.0</v>
      </c>
      <c r="E5210" s="10" t="s">
        <v>59</v>
      </c>
      <c r="F5210" s="12">
        <v>2025.0</v>
      </c>
      <c r="G5210" s="13" t="s">
        <v>13</v>
      </c>
      <c r="H5210" s="14" t="s">
        <v>1211</v>
      </c>
      <c r="I5210" s="12">
        <v>28.0</v>
      </c>
      <c r="J5210" s="15" t="str">
        <f t="shared" si="1"/>
        <v>Irrelevant</v>
      </c>
    </row>
    <row r="5211" ht="22.5" customHeight="1">
      <c r="A5211" s="9" t="s">
        <v>14971</v>
      </c>
      <c r="B5211" s="10">
        <v>45615.98054398148</v>
      </c>
      <c r="C5211" s="11" t="s">
        <v>12485</v>
      </c>
      <c r="D5211" s="12">
        <v>11.0</v>
      </c>
      <c r="E5211" s="10" t="s">
        <v>17</v>
      </c>
      <c r="F5211" s="12">
        <v>2024.0</v>
      </c>
      <c r="G5211" s="13" t="s">
        <v>13</v>
      </c>
      <c r="H5211" s="14" t="s">
        <v>4013</v>
      </c>
      <c r="I5211" s="12">
        <v>764.0</v>
      </c>
      <c r="J5211" s="15" t="str">
        <f t="shared" si="1"/>
        <v>Relevant</v>
      </c>
    </row>
    <row r="5212" ht="22.5" customHeight="1">
      <c r="A5212" s="9" t="s">
        <v>14972</v>
      </c>
      <c r="B5212" s="10">
        <v>45583.62525462963</v>
      </c>
      <c r="C5212" s="11" t="s">
        <v>14973</v>
      </c>
      <c r="D5212" s="12">
        <v>10.0</v>
      </c>
      <c r="E5212" s="10" t="s">
        <v>42</v>
      </c>
      <c r="F5212" s="12">
        <v>2024.0</v>
      </c>
      <c r="G5212" s="13" t="s">
        <v>13</v>
      </c>
      <c r="H5212" s="14" t="s">
        <v>14974</v>
      </c>
      <c r="I5212" s="12">
        <v>103.0</v>
      </c>
      <c r="J5212" s="15" t="str">
        <f t="shared" si="1"/>
        <v>Relevant</v>
      </c>
    </row>
    <row r="5213" ht="22.5" customHeight="1">
      <c r="A5213" s="9" t="s">
        <v>14975</v>
      </c>
      <c r="B5213" s="10">
        <v>45609.95162037037</v>
      </c>
      <c r="C5213" s="11" t="s">
        <v>14434</v>
      </c>
      <c r="D5213" s="12">
        <v>11.0</v>
      </c>
      <c r="E5213" s="10" t="s">
        <v>17</v>
      </c>
      <c r="F5213" s="12">
        <v>2024.0</v>
      </c>
      <c r="G5213" s="13" t="s">
        <v>13</v>
      </c>
      <c r="H5213" s="14" t="s">
        <v>14976</v>
      </c>
      <c r="I5213" s="12">
        <v>3111.0</v>
      </c>
      <c r="J5213" s="15" t="str">
        <f t="shared" si="1"/>
        <v>Relevant</v>
      </c>
    </row>
    <row r="5214" ht="22.5" customHeight="1">
      <c r="A5214" s="9" t="s">
        <v>14977</v>
      </c>
      <c r="B5214" s="10">
        <v>45606.946238425924</v>
      </c>
      <c r="C5214" s="11" t="s">
        <v>14978</v>
      </c>
      <c r="D5214" s="12">
        <v>11.0</v>
      </c>
      <c r="E5214" s="10" t="s">
        <v>17</v>
      </c>
      <c r="F5214" s="12">
        <v>2024.0</v>
      </c>
      <c r="G5214" s="13" t="s">
        <v>13</v>
      </c>
      <c r="H5214" s="14" t="s">
        <v>100</v>
      </c>
      <c r="I5214" s="12">
        <v>289.0</v>
      </c>
      <c r="J5214" s="15" t="str">
        <f t="shared" si="1"/>
        <v>Relevant</v>
      </c>
    </row>
    <row r="5215" ht="22.5" customHeight="1">
      <c r="A5215" s="9" t="s">
        <v>14979</v>
      </c>
      <c r="B5215" s="10">
        <v>45606.60545138889</v>
      </c>
      <c r="C5215" s="11" t="s">
        <v>14980</v>
      </c>
      <c r="D5215" s="12">
        <v>11.0</v>
      </c>
      <c r="E5215" s="10" t="s">
        <v>17</v>
      </c>
      <c r="F5215" s="12">
        <v>2024.0</v>
      </c>
      <c r="G5215" s="13" t="s">
        <v>14981</v>
      </c>
      <c r="H5215" s="14" t="s">
        <v>14982</v>
      </c>
      <c r="I5215" s="12">
        <v>294.0</v>
      </c>
      <c r="J5215" s="15" t="str">
        <f t="shared" si="1"/>
        <v>Relevant</v>
      </c>
    </row>
    <row r="5216" ht="22.5" customHeight="1">
      <c r="A5216" s="9" t="s">
        <v>14983</v>
      </c>
      <c r="B5216" s="10">
        <v>45492.94321759259</v>
      </c>
      <c r="C5216" s="11" t="s">
        <v>14984</v>
      </c>
      <c r="D5216" s="12">
        <v>7.0</v>
      </c>
      <c r="E5216" s="10" t="s">
        <v>55</v>
      </c>
      <c r="F5216" s="12">
        <v>2024.0</v>
      </c>
      <c r="G5216" s="13" t="s">
        <v>13</v>
      </c>
      <c r="H5216" s="14" t="s">
        <v>214</v>
      </c>
      <c r="I5216" s="12">
        <v>672.0</v>
      </c>
      <c r="J5216" s="15" t="str">
        <f t="shared" si="1"/>
        <v>Relevant</v>
      </c>
    </row>
    <row r="5217" ht="22.5" customHeight="1">
      <c r="A5217" s="9" t="s">
        <v>14985</v>
      </c>
      <c r="B5217" s="10">
        <v>45585.26086805556</v>
      </c>
      <c r="C5217" s="11" t="s">
        <v>14986</v>
      </c>
      <c r="D5217" s="12">
        <v>10.0</v>
      </c>
      <c r="E5217" s="10" t="s">
        <v>42</v>
      </c>
      <c r="F5217" s="12">
        <v>2024.0</v>
      </c>
      <c r="G5217" s="13" t="s">
        <v>13</v>
      </c>
      <c r="H5217" s="14" t="s">
        <v>14987</v>
      </c>
      <c r="I5217" s="12">
        <v>98.0</v>
      </c>
      <c r="J5217" s="15" t="str">
        <f t="shared" si="1"/>
        <v>Relevant</v>
      </c>
    </row>
    <row r="5218" ht="22.5" customHeight="1">
      <c r="A5218" s="9" t="s">
        <v>14988</v>
      </c>
      <c r="B5218" s="10">
        <v>45614.723078703704</v>
      </c>
      <c r="C5218" s="11" t="s">
        <v>14989</v>
      </c>
      <c r="D5218" s="12">
        <v>11.0</v>
      </c>
      <c r="E5218" s="10" t="s">
        <v>17</v>
      </c>
      <c r="F5218" s="12">
        <v>2024.0</v>
      </c>
      <c r="G5218" s="13" t="s">
        <v>13</v>
      </c>
      <c r="H5218" s="14" t="s">
        <v>67</v>
      </c>
      <c r="I5218" s="12">
        <v>479.0</v>
      </c>
      <c r="J5218" s="15" t="str">
        <f t="shared" si="1"/>
        <v>Relevant</v>
      </c>
    </row>
    <row r="5219" ht="22.5" customHeight="1">
      <c r="A5219" s="9" t="s">
        <v>14990</v>
      </c>
      <c r="B5219" s="10">
        <v>45614.79990740741</v>
      </c>
      <c r="C5219" s="11" t="s">
        <v>14991</v>
      </c>
      <c r="D5219" s="12">
        <v>11.0</v>
      </c>
      <c r="E5219" s="10" t="s">
        <v>17</v>
      </c>
      <c r="F5219" s="12">
        <v>2024.0</v>
      </c>
      <c r="G5219" s="13" t="s">
        <v>13</v>
      </c>
      <c r="H5219" s="14" t="s">
        <v>423</v>
      </c>
      <c r="I5219" s="12">
        <v>341.0</v>
      </c>
      <c r="J5219" s="15" t="str">
        <f t="shared" si="1"/>
        <v>Relevant</v>
      </c>
    </row>
    <row r="5220" ht="22.5" customHeight="1">
      <c r="A5220" s="9" t="s">
        <v>14992</v>
      </c>
      <c r="B5220" s="10">
        <v>45704.47194444444</v>
      </c>
      <c r="C5220" s="11" t="s">
        <v>14993</v>
      </c>
      <c r="D5220" s="12">
        <v>2.0</v>
      </c>
      <c r="E5220" s="10" t="s">
        <v>12</v>
      </c>
      <c r="F5220" s="12">
        <v>2025.0</v>
      </c>
      <c r="G5220" s="13" t="s">
        <v>13</v>
      </c>
      <c r="H5220" s="14" t="s">
        <v>832</v>
      </c>
      <c r="I5220" s="12">
        <v>3853.0</v>
      </c>
      <c r="J5220" s="15" t="str">
        <f t="shared" si="1"/>
        <v>Irrelevant</v>
      </c>
    </row>
    <row r="5221" ht="22.5" customHeight="1">
      <c r="A5221" s="9" t="s">
        <v>14994</v>
      </c>
      <c r="B5221" s="10">
        <v>45465.020902777775</v>
      </c>
      <c r="C5221" s="11" t="s">
        <v>14995</v>
      </c>
      <c r="D5221" s="12">
        <v>6.0</v>
      </c>
      <c r="E5221" s="10" t="s">
        <v>34</v>
      </c>
      <c r="F5221" s="12">
        <v>2024.0</v>
      </c>
      <c r="G5221" s="13" t="s">
        <v>14996</v>
      </c>
      <c r="H5221" s="14" t="s">
        <v>14997</v>
      </c>
      <c r="I5221" s="12">
        <v>0.0</v>
      </c>
      <c r="J5221" s="15" t="str">
        <f t="shared" si="1"/>
        <v>Relevant</v>
      </c>
    </row>
    <row r="5222" ht="22.5" customHeight="1">
      <c r="A5222" s="9" t="s">
        <v>14998</v>
      </c>
      <c r="B5222" s="10">
        <v>45443.35574074074</v>
      </c>
      <c r="C5222" s="11" t="s">
        <v>14999</v>
      </c>
      <c r="D5222" s="12">
        <v>5.0</v>
      </c>
      <c r="E5222" s="10" t="s">
        <v>21</v>
      </c>
      <c r="F5222" s="12">
        <v>2024.0</v>
      </c>
      <c r="G5222" s="13" t="s">
        <v>13</v>
      </c>
      <c r="H5222" s="14" t="s">
        <v>10663</v>
      </c>
      <c r="I5222" s="12">
        <v>48.0</v>
      </c>
      <c r="J5222" s="15" t="str">
        <f t="shared" si="1"/>
        <v>Relevant</v>
      </c>
    </row>
    <row r="5223" ht="22.5" customHeight="1">
      <c r="A5223" s="9" t="s">
        <v>15000</v>
      </c>
      <c r="B5223" s="10">
        <v>45601.62841435185</v>
      </c>
      <c r="C5223" s="11" t="s">
        <v>15001</v>
      </c>
      <c r="D5223" s="12">
        <v>11.0</v>
      </c>
      <c r="E5223" s="10" t="s">
        <v>17</v>
      </c>
      <c r="F5223" s="12">
        <v>2024.0</v>
      </c>
      <c r="G5223" s="13" t="s">
        <v>13</v>
      </c>
      <c r="H5223" s="14" t="s">
        <v>15002</v>
      </c>
      <c r="I5223" s="12">
        <v>341.0</v>
      </c>
      <c r="J5223" s="15" t="str">
        <f t="shared" si="1"/>
        <v>Relevant</v>
      </c>
    </row>
    <row r="5224" ht="22.5" customHeight="1">
      <c r="A5224" s="9" t="s">
        <v>15003</v>
      </c>
      <c r="B5224" s="10">
        <v>45594.148888888885</v>
      </c>
      <c r="C5224" s="11" t="s">
        <v>15004</v>
      </c>
      <c r="D5224" s="12">
        <v>10.0</v>
      </c>
      <c r="E5224" s="10" t="s">
        <v>42</v>
      </c>
      <c r="F5224" s="12">
        <v>2024.0</v>
      </c>
      <c r="G5224" s="13" t="s">
        <v>13</v>
      </c>
      <c r="H5224" s="14" t="s">
        <v>9763</v>
      </c>
      <c r="I5224" s="12">
        <v>36963.0</v>
      </c>
      <c r="J5224" s="15" t="str">
        <f t="shared" si="1"/>
        <v>Relevant</v>
      </c>
    </row>
    <row r="5225" ht="22.5" customHeight="1">
      <c r="A5225" s="9" t="s">
        <v>15005</v>
      </c>
      <c r="B5225" s="10">
        <v>45696.75355324074</v>
      </c>
      <c r="C5225" s="11" t="s">
        <v>15006</v>
      </c>
      <c r="D5225" s="12">
        <v>2.0</v>
      </c>
      <c r="E5225" s="10" t="s">
        <v>12</v>
      </c>
      <c r="F5225" s="12">
        <v>2025.0</v>
      </c>
      <c r="G5225" s="13" t="s">
        <v>13</v>
      </c>
      <c r="H5225" s="14" t="s">
        <v>14</v>
      </c>
      <c r="I5225" s="12">
        <v>75.0</v>
      </c>
      <c r="J5225" s="15" t="str">
        <f t="shared" si="1"/>
        <v>Relevant</v>
      </c>
    </row>
    <row r="5226" ht="22.5" customHeight="1">
      <c r="A5226" s="9" t="s">
        <v>15007</v>
      </c>
      <c r="B5226" s="10">
        <v>45584.56020179398</v>
      </c>
      <c r="C5226" s="11" t="s">
        <v>15008</v>
      </c>
      <c r="D5226" s="12">
        <v>10.0</v>
      </c>
      <c r="E5226" s="10" t="s">
        <v>42</v>
      </c>
      <c r="F5226" s="12">
        <v>2024.0</v>
      </c>
      <c r="G5226" s="13" t="s">
        <v>15009</v>
      </c>
      <c r="H5226" s="14" t="s">
        <v>15010</v>
      </c>
      <c r="I5226" s="12">
        <v>320540.0</v>
      </c>
      <c r="J5226" s="15" t="str">
        <f t="shared" si="1"/>
        <v>Relevant</v>
      </c>
    </row>
    <row r="5227" ht="22.5" customHeight="1">
      <c r="A5227" s="9" t="s">
        <v>15011</v>
      </c>
      <c r="B5227" s="10">
        <v>45606.4721412037</v>
      </c>
      <c r="C5227" s="11" t="s">
        <v>15012</v>
      </c>
      <c r="D5227" s="12">
        <v>11.0</v>
      </c>
      <c r="E5227" s="10" t="s">
        <v>17</v>
      </c>
      <c r="F5227" s="12">
        <v>2024.0</v>
      </c>
      <c r="G5227" s="13" t="s">
        <v>13</v>
      </c>
      <c r="H5227" s="14" t="s">
        <v>15013</v>
      </c>
      <c r="I5227" s="12">
        <v>60.0</v>
      </c>
      <c r="J5227" s="15" t="str">
        <f t="shared" si="1"/>
        <v>Relevant</v>
      </c>
    </row>
    <row r="5228" ht="22.5" customHeight="1">
      <c r="A5228" s="9" t="s">
        <v>15014</v>
      </c>
      <c r="B5228" s="10">
        <v>45615.63590277778</v>
      </c>
      <c r="C5228" s="11" t="s">
        <v>15015</v>
      </c>
      <c r="D5228" s="12">
        <v>11.0</v>
      </c>
      <c r="E5228" s="10" t="s">
        <v>17</v>
      </c>
      <c r="F5228" s="12">
        <v>2024.0</v>
      </c>
      <c r="G5228" s="13" t="s">
        <v>13</v>
      </c>
      <c r="H5228" s="14" t="s">
        <v>1325</v>
      </c>
      <c r="I5228" s="12">
        <v>96.0</v>
      </c>
      <c r="J5228" s="15" t="str">
        <f t="shared" si="1"/>
        <v>Relevant</v>
      </c>
    </row>
    <row r="5229" ht="22.5" customHeight="1">
      <c r="A5229" s="9" t="s">
        <v>15016</v>
      </c>
      <c r="B5229" s="10">
        <v>45540.56459490741</v>
      </c>
      <c r="C5229" s="11" t="s">
        <v>15017</v>
      </c>
      <c r="D5229" s="12">
        <v>9.0</v>
      </c>
      <c r="E5229" s="10" t="s">
        <v>114</v>
      </c>
      <c r="F5229" s="12">
        <v>2024.0</v>
      </c>
      <c r="G5229" s="13" t="s">
        <v>13</v>
      </c>
      <c r="H5229" s="14" t="s">
        <v>115</v>
      </c>
      <c r="I5229" s="12">
        <v>851.0</v>
      </c>
      <c r="J5229" s="15" t="str">
        <f t="shared" si="1"/>
        <v>Relevant</v>
      </c>
    </row>
    <row r="5230" ht="22.5" customHeight="1">
      <c r="A5230" s="9" t="s">
        <v>15018</v>
      </c>
      <c r="B5230" s="10">
        <v>45596.63431712963</v>
      </c>
      <c r="C5230" s="11" t="s">
        <v>15019</v>
      </c>
      <c r="D5230" s="12">
        <v>10.0</v>
      </c>
      <c r="E5230" s="10" t="s">
        <v>42</v>
      </c>
      <c r="F5230" s="12">
        <v>2024.0</v>
      </c>
      <c r="G5230" s="13" t="s">
        <v>13</v>
      </c>
      <c r="H5230" s="14" t="s">
        <v>10545</v>
      </c>
      <c r="I5230" s="12">
        <v>5.0</v>
      </c>
      <c r="J5230" s="15" t="str">
        <f t="shared" si="1"/>
        <v>Irrelevant</v>
      </c>
    </row>
    <row r="5231" ht="22.5" customHeight="1">
      <c r="A5231" s="9" t="s">
        <v>15020</v>
      </c>
      <c r="B5231" s="10">
        <v>45696.73960648148</v>
      </c>
      <c r="C5231" s="11" t="s">
        <v>15021</v>
      </c>
      <c r="D5231" s="12">
        <v>2.0</v>
      </c>
      <c r="E5231" s="10" t="s">
        <v>12</v>
      </c>
      <c r="F5231" s="12">
        <v>2025.0</v>
      </c>
      <c r="G5231" s="13" t="s">
        <v>13</v>
      </c>
      <c r="H5231" s="14" t="s">
        <v>14</v>
      </c>
      <c r="I5231" s="12">
        <v>45.0</v>
      </c>
      <c r="J5231" s="15" t="str">
        <f t="shared" si="1"/>
        <v>Relevant</v>
      </c>
    </row>
    <row r="5232" ht="22.5" customHeight="1">
      <c r="A5232" s="9" t="s">
        <v>15022</v>
      </c>
      <c r="B5232" s="10">
        <v>45586.79951388889</v>
      </c>
      <c r="C5232" s="11" t="s">
        <v>15023</v>
      </c>
      <c r="D5232" s="12">
        <v>10.0</v>
      </c>
      <c r="E5232" s="10" t="s">
        <v>42</v>
      </c>
      <c r="F5232" s="12">
        <v>2024.0</v>
      </c>
      <c r="G5232" s="13" t="s">
        <v>13</v>
      </c>
      <c r="H5232" s="14" t="s">
        <v>175</v>
      </c>
      <c r="I5232" s="12">
        <v>189.0</v>
      </c>
      <c r="J5232" s="15" t="str">
        <f t="shared" si="1"/>
        <v>Irrelevant</v>
      </c>
    </row>
    <row r="5233" ht="22.5" customHeight="1">
      <c r="A5233" s="9" t="s">
        <v>15024</v>
      </c>
      <c r="B5233" s="10">
        <v>45614.7671875</v>
      </c>
      <c r="C5233" s="11" t="s">
        <v>15025</v>
      </c>
      <c r="D5233" s="12">
        <v>11.0</v>
      </c>
      <c r="E5233" s="10" t="s">
        <v>17</v>
      </c>
      <c r="F5233" s="12">
        <v>2024.0</v>
      </c>
      <c r="G5233" s="13" t="s">
        <v>13</v>
      </c>
      <c r="H5233" s="14" t="s">
        <v>423</v>
      </c>
      <c r="I5233" s="12">
        <v>23.0</v>
      </c>
      <c r="J5233" s="15" t="str">
        <f t="shared" si="1"/>
        <v>Relevant</v>
      </c>
    </row>
    <row r="5234" ht="22.5" customHeight="1">
      <c r="A5234" s="9" t="s">
        <v>15026</v>
      </c>
      <c r="B5234" s="10">
        <v>45520.24774305556</v>
      </c>
      <c r="C5234" s="11" t="s">
        <v>15027</v>
      </c>
      <c r="D5234" s="12">
        <v>8.0</v>
      </c>
      <c r="E5234" s="10" t="s">
        <v>167</v>
      </c>
      <c r="F5234" s="12">
        <v>2024.0</v>
      </c>
      <c r="G5234" s="13" t="s">
        <v>13</v>
      </c>
      <c r="H5234" s="14" t="s">
        <v>15028</v>
      </c>
      <c r="I5234" s="12">
        <v>818.0</v>
      </c>
      <c r="J5234" s="15" t="str">
        <f t="shared" si="1"/>
        <v>Irrelevant</v>
      </c>
    </row>
    <row r="5235" ht="22.5" customHeight="1">
      <c r="A5235" s="9" t="s">
        <v>15029</v>
      </c>
      <c r="B5235" s="10">
        <v>45699.68407407407</v>
      </c>
      <c r="C5235" s="11" t="s">
        <v>15030</v>
      </c>
      <c r="D5235" s="12">
        <v>2.0</v>
      </c>
      <c r="E5235" s="10" t="s">
        <v>12</v>
      </c>
      <c r="F5235" s="12">
        <v>2025.0</v>
      </c>
      <c r="G5235" s="13" t="s">
        <v>13</v>
      </c>
      <c r="H5235" s="14" t="s">
        <v>3328</v>
      </c>
      <c r="I5235" s="12">
        <v>15540.0</v>
      </c>
      <c r="J5235" s="15" t="str">
        <f t="shared" si="1"/>
        <v>Irrelevant</v>
      </c>
    </row>
    <row r="5236" ht="22.5" customHeight="1">
      <c r="A5236" s="9" t="s">
        <v>15031</v>
      </c>
      <c r="B5236" s="10">
        <v>45602.515393518515</v>
      </c>
      <c r="C5236" s="11" t="s">
        <v>15032</v>
      </c>
      <c r="D5236" s="12">
        <v>11.0</v>
      </c>
      <c r="E5236" s="10" t="s">
        <v>17</v>
      </c>
      <c r="F5236" s="12">
        <v>2024.0</v>
      </c>
      <c r="G5236" s="13" t="s">
        <v>13</v>
      </c>
      <c r="H5236" s="14" t="s">
        <v>15033</v>
      </c>
      <c r="I5236" s="12">
        <v>184.0</v>
      </c>
      <c r="J5236" s="15" t="str">
        <f t="shared" si="1"/>
        <v>Relevant</v>
      </c>
    </row>
    <row r="5237" ht="22.5" customHeight="1">
      <c r="A5237" s="9" t="s">
        <v>15034</v>
      </c>
      <c r="B5237" s="10">
        <v>45596.851319444446</v>
      </c>
      <c r="C5237" s="11" t="s">
        <v>4806</v>
      </c>
      <c r="D5237" s="12">
        <v>10.0</v>
      </c>
      <c r="E5237" s="10" t="s">
        <v>42</v>
      </c>
      <c r="F5237" s="12">
        <v>2024.0</v>
      </c>
      <c r="G5237" s="13" t="s">
        <v>13</v>
      </c>
      <c r="H5237" s="14" t="s">
        <v>124</v>
      </c>
      <c r="I5237" s="12">
        <v>43.0</v>
      </c>
      <c r="J5237" s="15" t="str">
        <f t="shared" si="1"/>
        <v>Relevant</v>
      </c>
    </row>
    <row r="5238" ht="22.5" customHeight="1">
      <c r="A5238" s="9" t="s">
        <v>15035</v>
      </c>
      <c r="B5238" s="10">
        <v>45710.68412037037</v>
      </c>
      <c r="C5238" s="11" t="s">
        <v>15036</v>
      </c>
      <c r="D5238" s="12">
        <v>2.0</v>
      </c>
      <c r="E5238" s="10" t="s">
        <v>12</v>
      </c>
      <c r="F5238" s="12">
        <v>2025.0</v>
      </c>
      <c r="G5238" s="13" t="s">
        <v>13</v>
      </c>
      <c r="H5238" s="14" t="s">
        <v>52</v>
      </c>
      <c r="I5238" s="12">
        <v>98.0</v>
      </c>
      <c r="J5238" s="15" t="str">
        <f t="shared" si="1"/>
        <v>Relevant</v>
      </c>
    </row>
    <row r="5239" ht="22.5" customHeight="1">
      <c r="A5239" s="9" t="s">
        <v>15037</v>
      </c>
      <c r="B5239" s="10">
        <v>45713.270833333336</v>
      </c>
      <c r="C5239" s="11" t="s">
        <v>15038</v>
      </c>
      <c r="D5239" s="12">
        <v>2.0</v>
      </c>
      <c r="E5239" s="10" t="s">
        <v>12</v>
      </c>
      <c r="F5239" s="12">
        <v>2025.0</v>
      </c>
      <c r="G5239" s="13" t="s">
        <v>15039</v>
      </c>
      <c r="H5239" s="14" t="s">
        <v>15040</v>
      </c>
      <c r="I5239" s="12">
        <v>0.0</v>
      </c>
      <c r="J5239" s="15" t="str">
        <f t="shared" si="1"/>
        <v>Irrelevant</v>
      </c>
    </row>
    <row r="5240" ht="22.5" customHeight="1">
      <c r="A5240" s="9" t="s">
        <v>15041</v>
      </c>
      <c r="B5240" s="10">
        <v>45584.74208333333</v>
      </c>
      <c r="C5240" s="11" t="s">
        <v>15042</v>
      </c>
      <c r="D5240" s="12">
        <v>10.0</v>
      </c>
      <c r="E5240" s="10" t="s">
        <v>42</v>
      </c>
      <c r="F5240" s="12">
        <v>2024.0</v>
      </c>
      <c r="G5240" s="13" t="s">
        <v>13</v>
      </c>
      <c r="H5240" s="14" t="s">
        <v>15043</v>
      </c>
      <c r="I5240" s="12">
        <v>79.0</v>
      </c>
      <c r="J5240" s="15" t="str">
        <f t="shared" si="1"/>
        <v>Relevant</v>
      </c>
    </row>
    <row r="5241" ht="22.5" customHeight="1">
      <c r="A5241" s="9" t="s">
        <v>15044</v>
      </c>
      <c r="B5241" s="10">
        <v>45585.66440972222</v>
      </c>
      <c r="C5241" s="11" t="s">
        <v>15045</v>
      </c>
      <c r="D5241" s="12">
        <v>10.0</v>
      </c>
      <c r="E5241" s="10" t="s">
        <v>42</v>
      </c>
      <c r="F5241" s="12">
        <v>2024.0</v>
      </c>
      <c r="G5241" s="13" t="s">
        <v>13</v>
      </c>
      <c r="H5241" s="14" t="s">
        <v>1119</v>
      </c>
      <c r="I5241" s="12">
        <v>289.0</v>
      </c>
      <c r="J5241" s="15" t="str">
        <f t="shared" si="1"/>
        <v>Relevant</v>
      </c>
    </row>
    <row r="5242" ht="22.5" customHeight="1">
      <c r="A5242" s="9" t="s">
        <v>15046</v>
      </c>
      <c r="B5242" s="10">
        <v>45460.30740740741</v>
      </c>
      <c r="C5242" s="11" t="s">
        <v>15047</v>
      </c>
      <c r="D5242" s="12">
        <v>6.0</v>
      </c>
      <c r="E5242" s="10" t="s">
        <v>34</v>
      </c>
      <c r="F5242" s="12">
        <v>2024.0</v>
      </c>
      <c r="G5242" s="13" t="s">
        <v>13</v>
      </c>
      <c r="H5242" s="14" t="s">
        <v>15048</v>
      </c>
      <c r="I5242" s="12">
        <v>68.0</v>
      </c>
      <c r="J5242" s="15" t="str">
        <f t="shared" si="1"/>
        <v>Relevant</v>
      </c>
    </row>
    <row r="5243" ht="22.5" customHeight="1">
      <c r="A5243" s="9" t="s">
        <v>15049</v>
      </c>
      <c r="B5243" s="10">
        <v>45616.69433784722</v>
      </c>
      <c r="C5243" s="11" t="s">
        <v>15050</v>
      </c>
      <c r="D5243" s="12">
        <v>11.0</v>
      </c>
      <c r="E5243" s="10" t="s">
        <v>17</v>
      </c>
      <c r="F5243" s="12">
        <v>2024.0</v>
      </c>
      <c r="G5243" s="13" t="s">
        <v>15051</v>
      </c>
      <c r="H5243" s="14" t="s">
        <v>15052</v>
      </c>
      <c r="I5243" s="12">
        <v>1505743.0</v>
      </c>
      <c r="J5243" s="15" t="str">
        <f t="shared" si="1"/>
        <v>Relevant</v>
      </c>
    </row>
    <row r="5244" ht="22.5" customHeight="1">
      <c r="A5244" s="9" t="s">
        <v>15053</v>
      </c>
      <c r="B5244" s="10">
        <v>45643.034097222226</v>
      </c>
      <c r="C5244" s="11" t="s">
        <v>15054</v>
      </c>
      <c r="D5244" s="12">
        <v>12.0</v>
      </c>
      <c r="E5244" s="10" t="s">
        <v>26</v>
      </c>
      <c r="F5244" s="12">
        <v>2024.0</v>
      </c>
      <c r="G5244" s="13" t="s">
        <v>15055</v>
      </c>
      <c r="H5244" s="14" t="s">
        <v>15056</v>
      </c>
      <c r="I5244" s="12">
        <v>2978376.0</v>
      </c>
      <c r="J5244" s="15" t="str">
        <f t="shared" si="1"/>
        <v>Irrelevant</v>
      </c>
    </row>
    <row r="5245" ht="22.5" customHeight="1">
      <c r="A5245" s="9" t="s">
        <v>15057</v>
      </c>
      <c r="B5245" s="10">
        <v>45609.491944444446</v>
      </c>
      <c r="C5245" s="11" t="s">
        <v>15058</v>
      </c>
      <c r="D5245" s="12">
        <v>11.0</v>
      </c>
      <c r="E5245" s="10" t="s">
        <v>17</v>
      </c>
      <c r="F5245" s="12">
        <v>2024.0</v>
      </c>
      <c r="G5245" s="13" t="s">
        <v>13</v>
      </c>
      <c r="H5245" s="14" t="s">
        <v>3706</v>
      </c>
      <c r="I5245" s="12">
        <v>160.0</v>
      </c>
      <c r="J5245" s="15" t="str">
        <f t="shared" si="1"/>
        <v>Relevant</v>
      </c>
    </row>
    <row r="5246" ht="22.5" customHeight="1">
      <c r="A5246" s="9" t="s">
        <v>15059</v>
      </c>
      <c r="B5246" s="10">
        <v>45614.2902778125</v>
      </c>
      <c r="C5246" s="11" t="s">
        <v>15060</v>
      </c>
      <c r="D5246" s="12">
        <v>11.0</v>
      </c>
      <c r="E5246" s="10" t="s">
        <v>17</v>
      </c>
      <c r="F5246" s="12">
        <v>2024.0</v>
      </c>
      <c r="G5246" s="13" t="s">
        <v>15061</v>
      </c>
      <c r="H5246" s="14" t="s">
        <v>15062</v>
      </c>
      <c r="I5246" s="12">
        <v>0.0</v>
      </c>
      <c r="J5246" s="15" t="str">
        <f t="shared" si="1"/>
        <v>Relevant</v>
      </c>
    </row>
    <row r="5247" ht="22.5" customHeight="1">
      <c r="A5247" s="9" t="s">
        <v>15063</v>
      </c>
      <c r="B5247" s="10">
        <v>45593.34605324074</v>
      </c>
      <c r="C5247" s="11" t="s">
        <v>15064</v>
      </c>
      <c r="D5247" s="12">
        <v>10.0</v>
      </c>
      <c r="E5247" s="10" t="s">
        <v>42</v>
      </c>
      <c r="F5247" s="12">
        <v>2024.0</v>
      </c>
      <c r="G5247" s="13" t="s">
        <v>15065</v>
      </c>
      <c r="H5247" s="14" t="s">
        <v>15066</v>
      </c>
      <c r="I5247" s="12">
        <v>315344.0</v>
      </c>
      <c r="J5247" s="15" t="str">
        <f t="shared" si="1"/>
        <v>Relevant</v>
      </c>
    </row>
    <row r="5248" ht="22.5" customHeight="1">
      <c r="A5248" s="9" t="s">
        <v>15067</v>
      </c>
      <c r="B5248" s="10">
        <v>45584.58193287037</v>
      </c>
      <c r="C5248" s="11" t="s">
        <v>15068</v>
      </c>
      <c r="D5248" s="12">
        <v>10.0</v>
      </c>
      <c r="E5248" s="10" t="s">
        <v>42</v>
      </c>
      <c r="F5248" s="12">
        <v>2024.0</v>
      </c>
      <c r="G5248" s="13" t="s">
        <v>13</v>
      </c>
      <c r="H5248" s="14" t="s">
        <v>15069</v>
      </c>
      <c r="I5248" s="12">
        <v>4355.0</v>
      </c>
      <c r="J5248" s="15" t="str">
        <f t="shared" si="1"/>
        <v>Relevant</v>
      </c>
    </row>
    <row r="5249" ht="22.5" customHeight="1">
      <c r="A5249" s="9" t="s">
        <v>15070</v>
      </c>
      <c r="B5249" s="10">
        <v>45598.86777777778</v>
      </c>
      <c r="C5249" s="11" t="s">
        <v>15071</v>
      </c>
      <c r="D5249" s="12">
        <v>11.0</v>
      </c>
      <c r="E5249" s="10" t="s">
        <v>17</v>
      </c>
      <c r="F5249" s="12">
        <v>2024.0</v>
      </c>
      <c r="G5249" s="13" t="s">
        <v>15072</v>
      </c>
      <c r="H5249" s="14" t="s">
        <v>15073</v>
      </c>
      <c r="I5249" s="12">
        <v>1400.0</v>
      </c>
      <c r="J5249" s="15" t="str">
        <f t="shared" si="1"/>
        <v>Relevant</v>
      </c>
    </row>
    <row r="5250" ht="22.5" customHeight="1">
      <c r="A5250" s="9" t="s">
        <v>15074</v>
      </c>
      <c r="B5250" s="10">
        <v>45696.81395833333</v>
      </c>
      <c r="C5250" s="11" t="s">
        <v>15075</v>
      </c>
      <c r="D5250" s="12">
        <v>2.0</v>
      </c>
      <c r="E5250" s="10" t="s">
        <v>12</v>
      </c>
      <c r="F5250" s="12">
        <v>2025.0</v>
      </c>
      <c r="G5250" s="13" t="s">
        <v>13</v>
      </c>
      <c r="H5250" s="14" t="s">
        <v>1624</v>
      </c>
      <c r="I5250" s="12">
        <v>1101.0</v>
      </c>
      <c r="J5250" s="15" t="str">
        <f t="shared" si="1"/>
        <v>Relevant</v>
      </c>
    </row>
    <row r="5251" ht="22.5" customHeight="1">
      <c r="A5251" s="9" t="s">
        <v>15076</v>
      </c>
      <c r="B5251" s="10">
        <v>45615.47253472222</v>
      </c>
      <c r="C5251" s="11" t="s">
        <v>15077</v>
      </c>
      <c r="D5251" s="12">
        <v>11.0</v>
      </c>
      <c r="E5251" s="10" t="s">
        <v>17</v>
      </c>
      <c r="F5251" s="12">
        <v>2024.0</v>
      </c>
      <c r="G5251" s="13" t="s">
        <v>13</v>
      </c>
      <c r="H5251" s="14" t="s">
        <v>423</v>
      </c>
      <c r="I5251" s="12">
        <v>6305.0</v>
      </c>
      <c r="J5251" s="15" t="str">
        <f t="shared" si="1"/>
        <v>Relevant</v>
      </c>
    </row>
    <row r="5252" ht="22.5" customHeight="1">
      <c r="A5252" s="9" t="s">
        <v>15078</v>
      </c>
      <c r="B5252" s="10">
        <v>45585.644641203704</v>
      </c>
      <c r="C5252" s="11" t="s">
        <v>15079</v>
      </c>
      <c r="D5252" s="12">
        <v>10.0</v>
      </c>
      <c r="E5252" s="10" t="s">
        <v>42</v>
      </c>
      <c r="F5252" s="12">
        <v>2024.0</v>
      </c>
      <c r="G5252" s="13" t="s">
        <v>13</v>
      </c>
      <c r="H5252" s="14" t="s">
        <v>172</v>
      </c>
      <c r="I5252" s="12">
        <v>246.0</v>
      </c>
      <c r="J5252" s="15" t="str">
        <f t="shared" si="1"/>
        <v>Irrelevant</v>
      </c>
    </row>
    <row r="5253" ht="22.5" customHeight="1">
      <c r="A5253" s="9" t="s">
        <v>15080</v>
      </c>
      <c r="B5253" s="10">
        <v>45728.42302083333</v>
      </c>
      <c r="C5253" s="11" t="s">
        <v>15081</v>
      </c>
      <c r="D5253" s="12">
        <v>3.0</v>
      </c>
      <c r="E5253" s="10" t="s">
        <v>59</v>
      </c>
      <c r="F5253" s="12">
        <v>2025.0</v>
      </c>
      <c r="G5253" s="13" t="s">
        <v>13</v>
      </c>
      <c r="H5253" s="14" t="s">
        <v>15082</v>
      </c>
      <c r="I5253" s="12">
        <v>156306.0</v>
      </c>
      <c r="J5253" s="15" t="str">
        <f t="shared" si="1"/>
        <v>Irrelevant</v>
      </c>
    </row>
    <row r="5254" ht="22.5" customHeight="1">
      <c r="A5254" s="9" t="s">
        <v>15083</v>
      </c>
      <c r="B5254" s="10">
        <v>45590.59982638889</v>
      </c>
      <c r="C5254" s="11" t="s">
        <v>15084</v>
      </c>
      <c r="D5254" s="12">
        <v>10.0</v>
      </c>
      <c r="E5254" s="10" t="s">
        <v>42</v>
      </c>
      <c r="F5254" s="12">
        <v>2024.0</v>
      </c>
      <c r="G5254" s="13" t="s">
        <v>13</v>
      </c>
      <c r="H5254" s="14" t="s">
        <v>15085</v>
      </c>
      <c r="I5254" s="12">
        <v>514.0</v>
      </c>
      <c r="J5254" s="15" t="str">
        <f t="shared" si="1"/>
        <v>Relevant</v>
      </c>
    </row>
    <row r="5255" ht="22.5" customHeight="1">
      <c r="A5255" s="9" t="s">
        <v>15086</v>
      </c>
      <c r="B5255" s="10">
        <v>45616.42217592592</v>
      </c>
      <c r="C5255" s="11" t="s">
        <v>3981</v>
      </c>
      <c r="D5255" s="12">
        <v>11.0</v>
      </c>
      <c r="E5255" s="10" t="s">
        <v>17</v>
      </c>
      <c r="F5255" s="12">
        <v>2024.0</v>
      </c>
      <c r="G5255" s="13" t="s">
        <v>13</v>
      </c>
      <c r="H5255" s="14" t="s">
        <v>1048</v>
      </c>
      <c r="I5255" s="12">
        <v>547.0</v>
      </c>
      <c r="J5255" s="15" t="str">
        <f t="shared" si="1"/>
        <v>Relevant</v>
      </c>
    </row>
    <row r="5256" ht="22.5" customHeight="1">
      <c r="A5256" s="9" t="s">
        <v>15087</v>
      </c>
      <c r="B5256" s="10">
        <v>45629.55832175926</v>
      </c>
      <c r="C5256" s="11" t="s">
        <v>15088</v>
      </c>
      <c r="D5256" s="12">
        <v>12.0</v>
      </c>
      <c r="E5256" s="10" t="s">
        <v>26</v>
      </c>
      <c r="F5256" s="12">
        <v>2024.0</v>
      </c>
      <c r="G5256" s="13" t="s">
        <v>13</v>
      </c>
      <c r="H5256" s="14" t="s">
        <v>237</v>
      </c>
      <c r="I5256" s="12">
        <v>921.0</v>
      </c>
      <c r="J5256" s="15" t="str">
        <f t="shared" si="1"/>
        <v>Relevant</v>
      </c>
    </row>
    <row r="5257" ht="22.5" customHeight="1">
      <c r="A5257" s="9" t="s">
        <v>15089</v>
      </c>
      <c r="B5257" s="10">
        <v>45697.52829861111</v>
      </c>
      <c r="C5257" s="11" t="s">
        <v>15090</v>
      </c>
      <c r="D5257" s="12">
        <v>2.0</v>
      </c>
      <c r="E5257" s="10" t="s">
        <v>12</v>
      </c>
      <c r="F5257" s="12">
        <v>2025.0</v>
      </c>
      <c r="G5257" s="13" t="s">
        <v>13</v>
      </c>
      <c r="H5257" s="14" t="s">
        <v>14</v>
      </c>
      <c r="I5257" s="12">
        <v>40.0</v>
      </c>
      <c r="J5257" s="15" t="str">
        <f t="shared" si="1"/>
        <v>Relevant</v>
      </c>
    </row>
    <row r="5258" ht="22.5" customHeight="1">
      <c r="A5258" s="9" t="s">
        <v>15091</v>
      </c>
      <c r="B5258" s="10">
        <v>45598.76619212963</v>
      </c>
      <c r="C5258" s="11" t="s">
        <v>15092</v>
      </c>
      <c r="D5258" s="12">
        <v>11.0</v>
      </c>
      <c r="E5258" s="10" t="s">
        <v>17</v>
      </c>
      <c r="F5258" s="12">
        <v>2024.0</v>
      </c>
      <c r="G5258" s="13" t="s">
        <v>13</v>
      </c>
      <c r="H5258" s="14" t="s">
        <v>15093</v>
      </c>
      <c r="I5258" s="12">
        <v>199.0</v>
      </c>
      <c r="J5258" s="15" t="str">
        <f t="shared" si="1"/>
        <v>Relevant</v>
      </c>
    </row>
    <row r="5259" ht="22.5" customHeight="1">
      <c r="A5259" s="9" t="s">
        <v>15094</v>
      </c>
      <c r="B5259" s="10">
        <v>45493.86070601852</v>
      </c>
      <c r="C5259" s="11" t="s">
        <v>15095</v>
      </c>
      <c r="D5259" s="12">
        <v>7.0</v>
      </c>
      <c r="E5259" s="10" t="s">
        <v>55</v>
      </c>
      <c r="F5259" s="12">
        <v>2024.0</v>
      </c>
      <c r="G5259" s="13" t="s">
        <v>13</v>
      </c>
      <c r="H5259" s="14" t="s">
        <v>15096</v>
      </c>
      <c r="I5259" s="12">
        <v>13734.0</v>
      </c>
      <c r="J5259" s="15" t="str">
        <f t="shared" si="1"/>
        <v>Irrelevant</v>
      </c>
    </row>
    <row r="5260" ht="22.5" customHeight="1">
      <c r="A5260" s="9" t="s">
        <v>15097</v>
      </c>
      <c r="B5260" s="10">
        <v>45586.818773148145</v>
      </c>
      <c r="C5260" s="11" t="s">
        <v>15098</v>
      </c>
      <c r="D5260" s="12">
        <v>10.0</v>
      </c>
      <c r="E5260" s="10" t="s">
        <v>42</v>
      </c>
      <c r="F5260" s="12">
        <v>2024.0</v>
      </c>
      <c r="G5260" s="13" t="s">
        <v>13</v>
      </c>
      <c r="H5260" s="14" t="s">
        <v>175</v>
      </c>
      <c r="I5260" s="12">
        <v>823.0</v>
      </c>
      <c r="J5260" s="15" t="str">
        <f t="shared" si="1"/>
        <v>Irrelevant</v>
      </c>
    </row>
    <row r="5261" ht="22.5" customHeight="1">
      <c r="A5261" s="9" t="s">
        <v>15099</v>
      </c>
      <c r="B5261" s="10">
        <v>45579.6559837963</v>
      </c>
      <c r="C5261" s="11" t="s">
        <v>15100</v>
      </c>
      <c r="D5261" s="12">
        <v>10.0</v>
      </c>
      <c r="E5261" s="10" t="s">
        <v>42</v>
      </c>
      <c r="F5261" s="12">
        <v>2024.0</v>
      </c>
      <c r="G5261" s="13" t="s">
        <v>13</v>
      </c>
      <c r="H5261" s="14" t="s">
        <v>642</v>
      </c>
      <c r="I5261" s="12">
        <v>7.0</v>
      </c>
      <c r="J5261" s="15" t="str">
        <f t="shared" si="1"/>
        <v>Relevant</v>
      </c>
    </row>
    <row r="5262" ht="22.5" customHeight="1">
      <c r="A5262" s="9" t="s">
        <v>15101</v>
      </c>
      <c r="B5262" s="10">
        <v>45729.384780092594</v>
      </c>
      <c r="C5262" s="11" t="s">
        <v>15102</v>
      </c>
      <c r="D5262" s="12">
        <v>3.0</v>
      </c>
      <c r="E5262" s="10" t="s">
        <v>59</v>
      </c>
      <c r="F5262" s="12">
        <v>2025.0</v>
      </c>
      <c r="G5262" s="13" t="s">
        <v>15103</v>
      </c>
      <c r="H5262" s="14" t="s">
        <v>15104</v>
      </c>
      <c r="I5262" s="12">
        <v>2842746.0</v>
      </c>
      <c r="J5262" s="15" t="str">
        <f t="shared" si="1"/>
        <v>Irrelevant</v>
      </c>
    </row>
    <row r="5263" ht="22.5" customHeight="1">
      <c r="A5263" s="9" t="s">
        <v>15105</v>
      </c>
      <c r="B5263" s="10">
        <v>45579.67285879629</v>
      </c>
      <c r="C5263" s="11" t="s">
        <v>15106</v>
      </c>
      <c r="D5263" s="12">
        <v>10.0</v>
      </c>
      <c r="E5263" s="10" t="s">
        <v>42</v>
      </c>
      <c r="F5263" s="12">
        <v>2024.0</v>
      </c>
      <c r="G5263" s="13" t="s">
        <v>13</v>
      </c>
      <c r="H5263" s="14" t="s">
        <v>642</v>
      </c>
      <c r="I5263" s="12">
        <v>1069.0</v>
      </c>
      <c r="J5263" s="15" t="str">
        <f t="shared" si="1"/>
        <v>Relevant</v>
      </c>
    </row>
    <row r="5264" ht="22.5" customHeight="1">
      <c r="A5264" s="9" t="s">
        <v>15107</v>
      </c>
      <c r="B5264" s="10">
        <v>45514.96140046296</v>
      </c>
      <c r="C5264" s="11" t="s">
        <v>15108</v>
      </c>
      <c r="D5264" s="12">
        <v>8.0</v>
      </c>
      <c r="E5264" s="10" t="s">
        <v>167</v>
      </c>
      <c r="F5264" s="12">
        <v>2024.0</v>
      </c>
      <c r="G5264" s="13" t="s">
        <v>15109</v>
      </c>
      <c r="H5264" s="14" t="s">
        <v>15110</v>
      </c>
      <c r="I5264" s="12">
        <v>1.0048539E7</v>
      </c>
      <c r="J5264" s="15" t="str">
        <f t="shared" si="1"/>
        <v>Irrelevant</v>
      </c>
    </row>
    <row r="5265" ht="22.5" customHeight="1">
      <c r="A5265" s="9" t="s">
        <v>15111</v>
      </c>
      <c r="B5265" s="10">
        <v>45647.80763888889</v>
      </c>
      <c r="C5265" s="11" t="s">
        <v>15112</v>
      </c>
      <c r="D5265" s="12">
        <v>12.0</v>
      </c>
      <c r="E5265" s="10" t="s">
        <v>26</v>
      </c>
      <c r="F5265" s="12">
        <v>2024.0</v>
      </c>
      <c r="G5265" s="13" t="s">
        <v>15113</v>
      </c>
      <c r="H5265" s="14" t="s">
        <v>15114</v>
      </c>
      <c r="I5265" s="12">
        <v>1.3972868E7</v>
      </c>
      <c r="J5265" s="15" t="str">
        <f t="shared" si="1"/>
        <v>Relevant</v>
      </c>
    </row>
    <row r="5266" ht="22.5" customHeight="1">
      <c r="A5266" s="9" t="s">
        <v>15115</v>
      </c>
      <c r="B5266" s="10">
        <v>45579.85408229167</v>
      </c>
      <c r="C5266" s="11" t="s">
        <v>10366</v>
      </c>
      <c r="D5266" s="12">
        <v>10.0</v>
      </c>
      <c r="E5266" s="10" t="s">
        <v>42</v>
      </c>
      <c r="F5266" s="12">
        <v>2024.0</v>
      </c>
      <c r="G5266" s="13" t="s">
        <v>15116</v>
      </c>
      <c r="H5266" s="14" t="s">
        <v>15117</v>
      </c>
      <c r="I5266" s="12">
        <v>473244.0</v>
      </c>
      <c r="J5266" s="15" t="str">
        <f t="shared" si="1"/>
        <v>Relevant</v>
      </c>
    </row>
    <row r="5267" ht="22.5" customHeight="1">
      <c r="A5267" s="9" t="s">
        <v>15118</v>
      </c>
      <c r="B5267" s="10">
        <v>45513.76055555556</v>
      </c>
      <c r="C5267" s="11" t="s">
        <v>15119</v>
      </c>
      <c r="D5267" s="12">
        <v>8.0</v>
      </c>
      <c r="E5267" s="10" t="s">
        <v>167</v>
      </c>
      <c r="F5267" s="12">
        <v>2024.0</v>
      </c>
      <c r="G5267" s="13" t="s">
        <v>13</v>
      </c>
      <c r="H5267" s="14" t="s">
        <v>15120</v>
      </c>
      <c r="I5267" s="12">
        <v>339.0</v>
      </c>
      <c r="J5267" s="15" t="str">
        <f t="shared" si="1"/>
        <v>Relevant</v>
      </c>
    </row>
    <row r="5268" ht="22.5" customHeight="1">
      <c r="A5268" s="9" t="s">
        <v>15121</v>
      </c>
      <c r="B5268" s="10">
        <v>45494.48270833334</v>
      </c>
      <c r="C5268" s="11" t="s">
        <v>15122</v>
      </c>
      <c r="D5268" s="12">
        <v>7.0</v>
      </c>
      <c r="E5268" s="10" t="s">
        <v>55</v>
      </c>
      <c r="F5268" s="12">
        <v>2024.0</v>
      </c>
      <c r="G5268" s="13" t="s">
        <v>13</v>
      </c>
      <c r="H5268" s="14" t="s">
        <v>3127</v>
      </c>
      <c r="I5268" s="12">
        <v>15361.0</v>
      </c>
      <c r="J5268" s="15" t="str">
        <f t="shared" si="1"/>
        <v>Irrelevant</v>
      </c>
    </row>
    <row r="5269" ht="22.5" customHeight="1">
      <c r="A5269" s="9" t="s">
        <v>15123</v>
      </c>
      <c r="B5269" s="10">
        <v>45423.31266203704</v>
      </c>
      <c r="C5269" s="11" t="s">
        <v>15124</v>
      </c>
      <c r="D5269" s="12">
        <v>5.0</v>
      </c>
      <c r="E5269" s="10" t="s">
        <v>21</v>
      </c>
      <c r="F5269" s="12">
        <v>2024.0</v>
      </c>
      <c r="G5269" s="13" t="s">
        <v>13</v>
      </c>
      <c r="H5269" s="14" t="s">
        <v>15125</v>
      </c>
      <c r="I5269" s="12">
        <v>3.0</v>
      </c>
      <c r="J5269" s="15" t="str">
        <f t="shared" si="1"/>
        <v>Relevant</v>
      </c>
    </row>
    <row r="5270" ht="22.5" customHeight="1">
      <c r="A5270" s="9" t="s">
        <v>15126</v>
      </c>
      <c r="B5270" s="10">
        <v>45613.614583333336</v>
      </c>
      <c r="C5270" s="11" t="s">
        <v>15127</v>
      </c>
      <c r="D5270" s="12">
        <v>11.0</v>
      </c>
      <c r="E5270" s="10" t="s">
        <v>17</v>
      </c>
      <c r="F5270" s="12">
        <v>2024.0</v>
      </c>
      <c r="G5270" s="13" t="s">
        <v>15128</v>
      </c>
      <c r="H5270" s="14" t="s">
        <v>15129</v>
      </c>
      <c r="I5270" s="12">
        <v>0.0</v>
      </c>
      <c r="J5270" s="15" t="str">
        <f t="shared" si="1"/>
        <v>Relevant</v>
      </c>
    </row>
    <row r="5271" ht="22.5" customHeight="1">
      <c r="A5271" s="9" t="s">
        <v>15130</v>
      </c>
      <c r="B5271" s="10">
        <v>45734.27965136574</v>
      </c>
      <c r="C5271" s="11" t="s">
        <v>15131</v>
      </c>
      <c r="D5271" s="12">
        <v>3.0</v>
      </c>
      <c r="E5271" s="10" t="s">
        <v>59</v>
      </c>
      <c r="F5271" s="12">
        <v>2025.0</v>
      </c>
      <c r="G5271" s="13" t="s">
        <v>15132</v>
      </c>
      <c r="H5271" s="14" t="s">
        <v>15133</v>
      </c>
      <c r="I5271" s="12">
        <v>0.0</v>
      </c>
      <c r="J5271" s="15" t="str">
        <f t="shared" si="1"/>
        <v>Irrelevant</v>
      </c>
    </row>
    <row r="5272" ht="22.5" customHeight="1">
      <c r="A5272" s="9" t="s">
        <v>15134</v>
      </c>
      <c r="B5272" s="10">
        <v>45707.762083333335</v>
      </c>
      <c r="C5272" s="11" t="s">
        <v>15135</v>
      </c>
      <c r="D5272" s="12">
        <v>2.0</v>
      </c>
      <c r="E5272" s="10" t="s">
        <v>12</v>
      </c>
      <c r="F5272" s="12">
        <v>2025.0</v>
      </c>
      <c r="G5272" s="13" t="s">
        <v>13</v>
      </c>
      <c r="H5272" s="14" t="s">
        <v>4383</v>
      </c>
      <c r="I5272" s="12">
        <v>178.0</v>
      </c>
      <c r="J5272" s="15" t="str">
        <f t="shared" si="1"/>
        <v>Irrelevant</v>
      </c>
    </row>
    <row r="5273" ht="22.5" customHeight="1">
      <c r="A5273" s="9" t="s">
        <v>15136</v>
      </c>
      <c r="B5273" s="10">
        <v>45570.48924768518</v>
      </c>
      <c r="C5273" s="11" t="s">
        <v>15137</v>
      </c>
      <c r="D5273" s="12">
        <v>10.0</v>
      </c>
      <c r="E5273" s="10" t="s">
        <v>42</v>
      </c>
      <c r="F5273" s="12">
        <v>2024.0</v>
      </c>
      <c r="G5273" s="13" t="s">
        <v>13</v>
      </c>
      <c r="H5273" s="14" t="s">
        <v>15138</v>
      </c>
      <c r="I5273" s="12">
        <v>523.0</v>
      </c>
      <c r="J5273" s="15" t="str">
        <f t="shared" si="1"/>
        <v>Irrelevant</v>
      </c>
    </row>
    <row r="5274" ht="22.5" customHeight="1">
      <c r="A5274" s="9" t="s">
        <v>15139</v>
      </c>
      <c r="B5274" s="10">
        <v>45494.493796296294</v>
      </c>
      <c r="C5274" s="11" t="s">
        <v>15140</v>
      </c>
      <c r="D5274" s="12">
        <v>7.0</v>
      </c>
      <c r="E5274" s="10" t="s">
        <v>55</v>
      </c>
      <c r="F5274" s="12">
        <v>2024.0</v>
      </c>
      <c r="G5274" s="13" t="s">
        <v>13</v>
      </c>
      <c r="H5274" s="14" t="s">
        <v>787</v>
      </c>
      <c r="I5274" s="12">
        <v>33.0</v>
      </c>
      <c r="J5274" s="15" t="str">
        <f t="shared" si="1"/>
        <v>Relevant</v>
      </c>
    </row>
    <row r="5275" ht="22.5" customHeight="1">
      <c r="A5275" s="9" t="s">
        <v>15141</v>
      </c>
      <c r="B5275" s="10">
        <v>45595.81516203703</v>
      </c>
      <c r="C5275" s="11" t="s">
        <v>15142</v>
      </c>
      <c r="D5275" s="12">
        <v>10.0</v>
      </c>
      <c r="E5275" s="10" t="s">
        <v>42</v>
      </c>
      <c r="F5275" s="12">
        <v>2024.0</v>
      </c>
      <c r="G5275" s="13" t="s">
        <v>13</v>
      </c>
      <c r="H5275" s="14" t="s">
        <v>15143</v>
      </c>
      <c r="I5275" s="12">
        <v>3566.0</v>
      </c>
      <c r="J5275" s="15" t="str">
        <f t="shared" si="1"/>
        <v>Relevant</v>
      </c>
    </row>
    <row r="5276" ht="22.5" customHeight="1">
      <c r="A5276" s="9" t="s">
        <v>15144</v>
      </c>
      <c r="B5276" s="10">
        <v>45646.29615740741</v>
      </c>
      <c r="C5276" s="11" t="s">
        <v>15145</v>
      </c>
      <c r="D5276" s="12">
        <v>12.0</v>
      </c>
      <c r="E5276" s="10" t="s">
        <v>26</v>
      </c>
      <c r="F5276" s="12">
        <v>2024.0</v>
      </c>
      <c r="G5276" s="13" t="s">
        <v>15146</v>
      </c>
      <c r="H5276" s="14" t="s">
        <v>15147</v>
      </c>
      <c r="I5276" s="12">
        <v>8149206.0</v>
      </c>
      <c r="J5276" s="15" t="str">
        <f t="shared" si="1"/>
        <v>Irrelevant</v>
      </c>
    </row>
    <row r="5277" ht="22.5" customHeight="1">
      <c r="A5277" s="9" t="s">
        <v>15148</v>
      </c>
      <c r="B5277" s="10">
        <v>45614.81496527778</v>
      </c>
      <c r="C5277" s="11" t="s">
        <v>15149</v>
      </c>
      <c r="D5277" s="12">
        <v>11.0</v>
      </c>
      <c r="E5277" s="10" t="s">
        <v>17</v>
      </c>
      <c r="F5277" s="12">
        <v>2024.0</v>
      </c>
      <c r="G5277" s="13" t="s">
        <v>15150</v>
      </c>
      <c r="H5277" s="14" t="s">
        <v>15151</v>
      </c>
      <c r="I5277" s="12">
        <v>73816.0</v>
      </c>
      <c r="J5277" s="15" t="str">
        <f t="shared" si="1"/>
        <v>Relevant</v>
      </c>
    </row>
    <row r="5278" ht="22.5" customHeight="1">
      <c r="A5278" s="9" t="s">
        <v>15152</v>
      </c>
      <c r="B5278" s="10">
        <v>45594.917280092595</v>
      </c>
      <c r="C5278" s="11" t="s">
        <v>15153</v>
      </c>
      <c r="D5278" s="12">
        <v>10.0</v>
      </c>
      <c r="E5278" s="10" t="s">
        <v>42</v>
      </c>
      <c r="F5278" s="12">
        <v>2024.0</v>
      </c>
      <c r="G5278" s="13" t="s">
        <v>15154</v>
      </c>
      <c r="H5278" s="14" t="s">
        <v>15155</v>
      </c>
      <c r="I5278" s="12">
        <v>37034.0</v>
      </c>
      <c r="J5278" s="15" t="str">
        <f t="shared" si="1"/>
        <v>Relevant</v>
      </c>
    </row>
    <row r="5279" ht="22.5" customHeight="1">
      <c r="A5279" s="9" t="s">
        <v>15156</v>
      </c>
      <c r="B5279" s="10">
        <v>45598.64094907408</v>
      </c>
      <c r="C5279" s="11" t="s">
        <v>7946</v>
      </c>
      <c r="D5279" s="12">
        <v>11.0</v>
      </c>
      <c r="E5279" s="10" t="s">
        <v>17</v>
      </c>
      <c r="F5279" s="12">
        <v>2024.0</v>
      </c>
      <c r="G5279" s="13" t="s">
        <v>15157</v>
      </c>
      <c r="H5279" s="14" t="s">
        <v>15158</v>
      </c>
      <c r="I5279" s="12">
        <v>175.0</v>
      </c>
      <c r="J5279" s="15" t="str">
        <f t="shared" si="1"/>
        <v>Relevant</v>
      </c>
    </row>
    <row r="5280" ht="22.5" customHeight="1">
      <c r="A5280" s="9" t="s">
        <v>15159</v>
      </c>
      <c r="B5280" s="10">
        <v>45615.40232638889</v>
      </c>
      <c r="C5280" s="11" t="s">
        <v>15160</v>
      </c>
      <c r="D5280" s="12">
        <v>11.0</v>
      </c>
      <c r="E5280" s="10" t="s">
        <v>17</v>
      </c>
      <c r="F5280" s="12">
        <v>2024.0</v>
      </c>
      <c r="G5280" s="13" t="s">
        <v>15161</v>
      </c>
      <c r="H5280" s="14" t="s">
        <v>15162</v>
      </c>
      <c r="I5280" s="12">
        <v>2823088.0</v>
      </c>
      <c r="J5280" s="15" t="str">
        <f t="shared" si="1"/>
        <v>Relevant</v>
      </c>
    </row>
    <row r="5281" ht="22.5" customHeight="1">
      <c r="A5281" s="9" t="s">
        <v>15163</v>
      </c>
      <c r="B5281" s="10">
        <v>45404.2084837963</v>
      </c>
      <c r="C5281" s="11" t="s">
        <v>15164</v>
      </c>
      <c r="D5281" s="12">
        <v>4.0</v>
      </c>
      <c r="E5281" s="10" t="s">
        <v>274</v>
      </c>
      <c r="F5281" s="12">
        <v>2024.0</v>
      </c>
      <c r="G5281" s="13" t="s">
        <v>15165</v>
      </c>
      <c r="H5281" s="14" t="s">
        <v>15166</v>
      </c>
      <c r="I5281" s="12">
        <v>8793839.0</v>
      </c>
      <c r="J5281" s="15" t="str">
        <f t="shared" si="1"/>
        <v>Relevant</v>
      </c>
    </row>
    <row r="5282" ht="22.5" customHeight="1">
      <c r="A5282" s="9" t="s">
        <v>15167</v>
      </c>
      <c r="B5282" s="10">
        <v>45602.652453703704</v>
      </c>
      <c r="C5282" s="11" t="s">
        <v>15168</v>
      </c>
      <c r="D5282" s="12">
        <v>11.0</v>
      </c>
      <c r="E5282" s="10" t="s">
        <v>17</v>
      </c>
      <c r="F5282" s="12">
        <v>2024.0</v>
      </c>
      <c r="G5282" s="13" t="s">
        <v>13</v>
      </c>
      <c r="H5282" s="14" t="s">
        <v>5687</v>
      </c>
      <c r="I5282" s="12">
        <v>937.0</v>
      </c>
      <c r="J5282" s="15" t="str">
        <f t="shared" si="1"/>
        <v>Relevant</v>
      </c>
    </row>
    <row r="5283" ht="22.5" customHeight="1">
      <c r="A5283" s="9" t="s">
        <v>15169</v>
      </c>
      <c r="B5283" s="10">
        <v>45696.62912037037</v>
      </c>
      <c r="C5283" s="11" t="s">
        <v>15170</v>
      </c>
      <c r="D5283" s="12">
        <v>2.0</v>
      </c>
      <c r="E5283" s="10" t="s">
        <v>12</v>
      </c>
      <c r="F5283" s="12">
        <v>2025.0</v>
      </c>
      <c r="G5283" s="13" t="s">
        <v>13</v>
      </c>
      <c r="H5283" s="14" t="s">
        <v>1624</v>
      </c>
      <c r="I5283" s="12">
        <v>3543.0</v>
      </c>
      <c r="J5283" s="15" t="str">
        <f t="shared" si="1"/>
        <v>Relevant</v>
      </c>
    </row>
    <row r="5284" ht="22.5" customHeight="1">
      <c r="A5284" s="9" t="s">
        <v>15171</v>
      </c>
      <c r="B5284" s="10">
        <v>45649.40625</v>
      </c>
      <c r="C5284" s="11" t="s">
        <v>15172</v>
      </c>
      <c r="D5284" s="12">
        <v>12.0</v>
      </c>
      <c r="E5284" s="10" t="s">
        <v>26</v>
      </c>
      <c r="F5284" s="12">
        <v>2024.0</v>
      </c>
      <c r="G5284" s="13" t="s">
        <v>15173</v>
      </c>
      <c r="H5284" s="14" t="s">
        <v>15174</v>
      </c>
      <c r="I5284" s="12">
        <v>1.3972868E7</v>
      </c>
      <c r="J5284" s="15" t="str">
        <f t="shared" si="1"/>
        <v>Irrelevant</v>
      </c>
    </row>
    <row r="5285" ht="22.5" customHeight="1">
      <c r="A5285" s="9" t="s">
        <v>15175</v>
      </c>
      <c r="B5285" s="10">
        <v>45629.555127314816</v>
      </c>
      <c r="C5285" s="11" t="s">
        <v>15176</v>
      </c>
      <c r="D5285" s="12">
        <v>12.0</v>
      </c>
      <c r="E5285" s="10" t="s">
        <v>26</v>
      </c>
      <c r="F5285" s="12">
        <v>2024.0</v>
      </c>
      <c r="G5285" s="13" t="s">
        <v>13</v>
      </c>
      <c r="H5285" s="14" t="s">
        <v>237</v>
      </c>
      <c r="I5285" s="12">
        <v>75.0</v>
      </c>
      <c r="J5285" s="15" t="str">
        <f t="shared" si="1"/>
        <v>Relevant</v>
      </c>
    </row>
    <row r="5286" ht="22.5" customHeight="1">
      <c r="A5286" s="9" t="s">
        <v>15177</v>
      </c>
      <c r="B5286" s="10">
        <v>45596.701469907406</v>
      </c>
      <c r="C5286" s="11" t="s">
        <v>15178</v>
      </c>
      <c r="D5286" s="12">
        <v>10.0</v>
      </c>
      <c r="E5286" s="10" t="s">
        <v>42</v>
      </c>
      <c r="F5286" s="12">
        <v>2024.0</v>
      </c>
      <c r="G5286" s="13" t="s">
        <v>13</v>
      </c>
      <c r="H5286" s="14" t="s">
        <v>124</v>
      </c>
      <c r="I5286" s="12">
        <v>3280.0</v>
      </c>
      <c r="J5286" s="15" t="str">
        <f t="shared" si="1"/>
        <v>Relevant</v>
      </c>
    </row>
    <row r="5287" ht="22.5" customHeight="1">
      <c r="A5287" s="9" t="s">
        <v>15179</v>
      </c>
      <c r="B5287" s="10">
        <v>45607.40211805556</v>
      </c>
      <c r="C5287" s="11" t="s">
        <v>15180</v>
      </c>
      <c r="D5287" s="12">
        <v>11.0</v>
      </c>
      <c r="E5287" s="10" t="s">
        <v>17</v>
      </c>
      <c r="F5287" s="12">
        <v>2024.0</v>
      </c>
      <c r="G5287" s="13" t="s">
        <v>13</v>
      </c>
      <c r="H5287" s="14" t="s">
        <v>100</v>
      </c>
      <c r="I5287" s="12">
        <v>256.0</v>
      </c>
      <c r="J5287" s="15" t="str">
        <f t="shared" si="1"/>
        <v>Relevant</v>
      </c>
    </row>
    <row r="5288" ht="22.5" customHeight="1">
      <c r="A5288" s="9" t="s">
        <v>15181</v>
      </c>
      <c r="B5288" s="10">
        <v>45423.54953703703</v>
      </c>
      <c r="C5288" s="11" t="s">
        <v>15182</v>
      </c>
      <c r="D5288" s="12">
        <v>5.0</v>
      </c>
      <c r="E5288" s="10" t="s">
        <v>21</v>
      </c>
      <c r="F5288" s="12">
        <v>2024.0</v>
      </c>
      <c r="G5288" s="13" t="s">
        <v>13</v>
      </c>
      <c r="H5288" s="14" t="s">
        <v>5425</v>
      </c>
      <c r="I5288" s="12">
        <v>135.0</v>
      </c>
      <c r="J5288" s="15" t="str">
        <f t="shared" si="1"/>
        <v>Relevant</v>
      </c>
    </row>
    <row r="5289" ht="22.5" customHeight="1">
      <c r="A5289" s="9" t="s">
        <v>15183</v>
      </c>
      <c r="B5289" s="10">
        <v>45597.7125</v>
      </c>
      <c r="C5289" s="11" t="s">
        <v>15184</v>
      </c>
      <c r="D5289" s="12">
        <v>11.0</v>
      </c>
      <c r="E5289" s="10" t="s">
        <v>17</v>
      </c>
      <c r="F5289" s="12">
        <v>2024.0</v>
      </c>
      <c r="G5289" s="13" t="s">
        <v>15185</v>
      </c>
      <c r="H5289" s="14" t="s">
        <v>15186</v>
      </c>
      <c r="I5289" s="12">
        <v>7850902.0</v>
      </c>
      <c r="J5289" s="15" t="str">
        <f t="shared" si="1"/>
        <v>Irrelevant</v>
      </c>
    </row>
    <row r="5290" ht="22.5" customHeight="1">
      <c r="A5290" s="9" t="s">
        <v>15187</v>
      </c>
      <c r="B5290" s="10">
        <v>45571.60559027778</v>
      </c>
      <c r="C5290" s="11" t="s">
        <v>15188</v>
      </c>
      <c r="D5290" s="12">
        <v>10.0</v>
      </c>
      <c r="E5290" s="10" t="s">
        <v>42</v>
      </c>
      <c r="F5290" s="12">
        <v>2024.0</v>
      </c>
      <c r="G5290" s="13" t="s">
        <v>13</v>
      </c>
      <c r="H5290" s="14" t="s">
        <v>15189</v>
      </c>
      <c r="I5290" s="12">
        <v>123.0</v>
      </c>
      <c r="J5290" s="15" t="str">
        <f t="shared" si="1"/>
        <v>Irrelevant</v>
      </c>
    </row>
    <row r="5291" ht="22.5" customHeight="1">
      <c r="A5291" s="9" t="s">
        <v>15190</v>
      </c>
      <c r="B5291" s="10">
        <v>45448.43913194445</v>
      </c>
      <c r="C5291" s="11" t="s">
        <v>15191</v>
      </c>
      <c r="D5291" s="12">
        <v>6.0</v>
      </c>
      <c r="E5291" s="10" t="s">
        <v>34</v>
      </c>
      <c r="F5291" s="12">
        <v>2024.0</v>
      </c>
      <c r="G5291" s="13" t="s">
        <v>13</v>
      </c>
      <c r="H5291" s="14" t="s">
        <v>759</v>
      </c>
      <c r="I5291" s="12">
        <v>178.0</v>
      </c>
      <c r="J5291" s="15" t="str">
        <f t="shared" si="1"/>
        <v>Relevant</v>
      </c>
    </row>
    <row r="5292" ht="22.5" customHeight="1">
      <c r="A5292" s="9" t="s">
        <v>15192</v>
      </c>
      <c r="B5292" s="10">
        <v>45616.781875</v>
      </c>
      <c r="C5292" s="11" t="s">
        <v>15193</v>
      </c>
      <c r="D5292" s="12">
        <v>11.0</v>
      </c>
      <c r="E5292" s="10" t="s">
        <v>17</v>
      </c>
      <c r="F5292" s="12">
        <v>2024.0</v>
      </c>
      <c r="G5292" s="13" t="s">
        <v>13</v>
      </c>
      <c r="H5292" s="14" t="s">
        <v>1437</v>
      </c>
      <c r="I5292" s="12">
        <v>63320.0</v>
      </c>
      <c r="J5292" s="15" t="str">
        <f t="shared" si="1"/>
        <v>Relevant</v>
      </c>
    </row>
    <row r="5293" ht="22.5" customHeight="1">
      <c r="A5293" s="9" t="s">
        <v>15194</v>
      </c>
      <c r="B5293" s="10">
        <v>45579.49116898148</v>
      </c>
      <c r="C5293" s="11" t="s">
        <v>15195</v>
      </c>
      <c r="D5293" s="12">
        <v>10.0</v>
      </c>
      <c r="E5293" s="10" t="s">
        <v>42</v>
      </c>
      <c r="F5293" s="12">
        <v>2024.0</v>
      </c>
      <c r="G5293" s="13" t="s">
        <v>13</v>
      </c>
      <c r="H5293" s="14" t="s">
        <v>15196</v>
      </c>
      <c r="I5293" s="12">
        <v>189.0</v>
      </c>
      <c r="J5293" s="15" t="str">
        <f t="shared" si="1"/>
        <v>Relevant</v>
      </c>
    </row>
    <row r="5294" ht="22.5" customHeight="1">
      <c r="A5294" s="9" t="s">
        <v>15197</v>
      </c>
      <c r="B5294" s="10">
        <v>45707.37980324074</v>
      </c>
      <c r="C5294" s="11" t="s">
        <v>15198</v>
      </c>
      <c r="D5294" s="12">
        <v>2.0</v>
      </c>
      <c r="E5294" s="10" t="s">
        <v>12</v>
      </c>
      <c r="F5294" s="12">
        <v>2025.0</v>
      </c>
      <c r="G5294" s="13" t="s">
        <v>13</v>
      </c>
      <c r="H5294" s="14" t="s">
        <v>11492</v>
      </c>
      <c r="I5294" s="12">
        <v>1015.0</v>
      </c>
      <c r="J5294" s="15" t="str">
        <f t="shared" si="1"/>
        <v>Irrelevant</v>
      </c>
    </row>
    <row r="5295" ht="22.5" customHeight="1">
      <c r="A5295" s="9" t="s">
        <v>15199</v>
      </c>
      <c r="B5295" s="10">
        <v>45615.51851851852</v>
      </c>
      <c r="C5295" s="11" t="s">
        <v>15200</v>
      </c>
      <c r="D5295" s="12">
        <v>11.0</v>
      </c>
      <c r="E5295" s="10" t="s">
        <v>17</v>
      </c>
      <c r="F5295" s="12">
        <v>2024.0</v>
      </c>
      <c r="G5295" s="13" t="s">
        <v>13</v>
      </c>
      <c r="H5295" s="14" t="s">
        <v>15201</v>
      </c>
      <c r="I5295" s="12">
        <v>49354.0</v>
      </c>
      <c r="J5295" s="15" t="str">
        <f t="shared" si="1"/>
        <v>Relevant</v>
      </c>
    </row>
    <row r="5296" ht="22.5" customHeight="1">
      <c r="A5296" s="9" t="s">
        <v>15202</v>
      </c>
      <c r="B5296" s="10">
        <v>45592.435949074075</v>
      </c>
      <c r="C5296" s="11" t="s">
        <v>15203</v>
      </c>
      <c r="D5296" s="12">
        <v>10.0</v>
      </c>
      <c r="E5296" s="10" t="s">
        <v>42</v>
      </c>
      <c r="F5296" s="12">
        <v>2024.0</v>
      </c>
      <c r="G5296" s="13" t="s">
        <v>13</v>
      </c>
      <c r="H5296" s="14" t="s">
        <v>97</v>
      </c>
      <c r="I5296" s="12">
        <v>1629.0</v>
      </c>
      <c r="J5296" s="15" t="str">
        <f t="shared" si="1"/>
        <v>Relevant</v>
      </c>
    </row>
    <row r="5297" ht="22.5" customHeight="1">
      <c r="A5297" s="9" t="s">
        <v>15204</v>
      </c>
      <c r="B5297" s="10">
        <v>45617.784363425926</v>
      </c>
      <c r="C5297" s="11" t="s">
        <v>15205</v>
      </c>
      <c r="D5297" s="12">
        <v>11.0</v>
      </c>
      <c r="E5297" s="10" t="s">
        <v>17</v>
      </c>
      <c r="F5297" s="12">
        <v>2024.0</v>
      </c>
      <c r="G5297" s="13" t="s">
        <v>15206</v>
      </c>
      <c r="H5297" s="14" t="s">
        <v>15207</v>
      </c>
      <c r="I5297" s="12">
        <v>2410885.0</v>
      </c>
      <c r="J5297" s="15" t="str">
        <f t="shared" si="1"/>
        <v>Relevant</v>
      </c>
    </row>
    <row r="5298" ht="22.5" customHeight="1">
      <c r="A5298" s="9" t="s">
        <v>15208</v>
      </c>
      <c r="B5298" s="10">
        <v>45614.894537037035</v>
      </c>
      <c r="C5298" s="11" t="s">
        <v>15209</v>
      </c>
      <c r="D5298" s="12">
        <v>11.0</v>
      </c>
      <c r="E5298" s="10" t="s">
        <v>17</v>
      </c>
      <c r="F5298" s="12">
        <v>2024.0</v>
      </c>
      <c r="G5298" s="13" t="s">
        <v>13</v>
      </c>
      <c r="H5298" s="14" t="s">
        <v>423</v>
      </c>
      <c r="I5298" s="12">
        <v>69.0</v>
      </c>
      <c r="J5298" s="15" t="str">
        <f t="shared" si="1"/>
        <v>Relevant</v>
      </c>
    </row>
    <row r="5299" ht="22.5" customHeight="1">
      <c r="A5299" s="9" t="s">
        <v>15210</v>
      </c>
      <c r="B5299" s="10">
        <v>45704.687430555554</v>
      </c>
      <c r="C5299" s="11" t="s">
        <v>15211</v>
      </c>
      <c r="D5299" s="12">
        <v>2.0</v>
      </c>
      <c r="E5299" s="10" t="s">
        <v>12</v>
      </c>
      <c r="F5299" s="12">
        <v>2025.0</v>
      </c>
      <c r="G5299" s="13" t="s">
        <v>15212</v>
      </c>
      <c r="H5299" s="14" t="s">
        <v>15213</v>
      </c>
      <c r="I5299" s="12">
        <v>2812061.0</v>
      </c>
      <c r="J5299" s="15" t="str">
        <f t="shared" si="1"/>
        <v>Relevant</v>
      </c>
    </row>
    <row r="5300" ht="22.5" customHeight="1">
      <c r="A5300" s="9" t="s">
        <v>15214</v>
      </c>
      <c r="B5300" s="10">
        <v>45601.88875</v>
      </c>
      <c r="C5300" s="11" t="s">
        <v>15215</v>
      </c>
      <c r="D5300" s="12">
        <v>11.0</v>
      </c>
      <c r="E5300" s="10" t="s">
        <v>17</v>
      </c>
      <c r="F5300" s="12">
        <v>2024.0</v>
      </c>
      <c r="G5300" s="13" t="s">
        <v>15216</v>
      </c>
      <c r="H5300" s="14" t="s">
        <v>15217</v>
      </c>
      <c r="I5300" s="12">
        <v>73816.0</v>
      </c>
      <c r="J5300" s="15" t="str">
        <f t="shared" si="1"/>
        <v>Relevant</v>
      </c>
    </row>
    <row r="5301" ht="22.5" customHeight="1">
      <c r="A5301" s="9" t="s">
        <v>15218</v>
      </c>
      <c r="B5301" s="10">
        <v>45607.75724537037</v>
      </c>
      <c r="C5301" s="11" t="s">
        <v>15219</v>
      </c>
      <c r="D5301" s="12">
        <v>11.0</v>
      </c>
      <c r="E5301" s="10" t="s">
        <v>17</v>
      </c>
      <c r="F5301" s="12">
        <v>2024.0</v>
      </c>
      <c r="G5301" s="13" t="s">
        <v>13</v>
      </c>
      <c r="H5301" s="14" t="s">
        <v>12683</v>
      </c>
      <c r="I5301" s="12">
        <v>1901.0</v>
      </c>
      <c r="J5301" s="15" t="str">
        <f t="shared" si="1"/>
        <v>Relevant</v>
      </c>
    </row>
    <row r="5302" ht="22.5" customHeight="1">
      <c r="A5302" s="9" t="s">
        <v>15220</v>
      </c>
      <c r="B5302" s="10">
        <v>45472.81849537037</v>
      </c>
      <c r="C5302" s="11" t="s">
        <v>15221</v>
      </c>
      <c r="D5302" s="12">
        <v>6.0</v>
      </c>
      <c r="E5302" s="10" t="s">
        <v>34</v>
      </c>
      <c r="F5302" s="12">
        <v>2024.0</v>
      </c>
      <c r="G5302" s="13" t="s">
        <v>13</v>
      </c>
      <c r="H5302" s="14" t="s">
        <v>56</v>
      </c>
      <c r="I5302" s="12">
        <v>25.0</v>
      </c>
      <c r="J5302" s="15" t="str">
        <f t="shared" si="1"/>
        <v>Relevant</v>
      </c>
    </row>
    <row r="5303" ht="22.5" customHeight="1">
      <c r="A5303" s="9" t="s">
        <v>15222</v>
      </c>
      <c r="B5303" s="10">
        <v>45469.391435185185</v>
      </c>
      <c r="C5303" s="11" t="s">
        <v>15223</v>
      </c>
      <c r="D5303" s="12">
        <v>6.0</v>
      </c>
      <c r="E5303" s="10" t="s">
        <v>34</v>
      </c>
      <c r="F5303" s="12">
        <v>2024.0</v>
      </c>
      <c r="G5303" s="13" t="s">
        <v>13</v>
      </c>
      <c r="H5303" s="14" t="s">
        <v>15224</v>
      </c>
      <c r="I5303" s="12">
        <v>0.0</v>
      </c>
      <c r="J5303" s="15" t="str">
        <f t="shared" si="1"/>
        <v>Relevant</v>
      </c>
    </row>
    <row r="5304" ht="22.5" customHeight="1">
      <c r="A5304" s="9" t="s">
        <v>15225</v>
      </c>
      <c r="B5304" s="10">
        <v>45438.6512037037</v>
      </c>
      <c r="C5304" s="11" t="s">
        <v>15226</v>
      </c>
      <c r="D5304" s="12">
        <v>5.0</v>
      </c>
      <c r="E5304" s="10" t="s">
        <v>21</v>
      </c>
      <c r="F5304" s="12">
        <v>2024.0</v>
      </c>
      <c r="G5304" s="13" t="s">
        <v>13</v>
      </c>
      <c r="H5304" s="14" t="s">
        <v>484</v>
      </c>
      <c r="I5304" s="12">
        <v>3043.0</v>
      </c>
      <c r="J5304" s="15" t="str">
        <f t="shared" si="1"/>
        <v>Irrelevant</v>
      </c>
    </row>
    <row r="5305" ht="22.5" customHeight="1">
      <c r="A5305" s="9" t="s">
        <v>15227</v>
      </c>
      <c r="B5305" s="10">
        <v>45696.821747685186</v>
      </c>
      <c r="C5305" s="11" t="s">
        <v>15228</v>
      </c>
      <c r="D5305" s="12">
        <v>2.0</v>
      </c>
      <c r="E5305" s="10" t="s">
        <v>12</v>
      </c>
      <c r="F5305" s="12">
        <v>2025.0</v>
      </c>
      <c r="G5305" s="13" t="s">
        <v>13</v>
      </c>
      <c r="H5305" s="14" t="s">
        <v>14</v>
      </c>
      <c r="I5305" s="12">
        <v>9.0</v>
      </c>
      <c r="J5305" s="15" t="str">
        <f t="shared" si="1"/>
        <v>Relevant</v>
      </c>
    </row>
    <row r="5306" ht="22.5" customHeight="1">
      <c r="A5306" s="9" t="s">
        <v>15229</v>
      </c>
      <c r="B5306" s="10">
        <v>45610.24068287037</v>
      </c>
      <c r="C5306" s="11" t="s">
        <v>15230</v>
      </c>
      <c r="D5306" s="12">
        <v>11.0</v>
      </c>
      <c r="E5306" s="10" t="s">
        <v>17</v>
      </c>
      <c r="F5306" s="12">
        <v>2024.0</v>
      </c>
      <c r="G5306" s="13" t="s">
        <v>13</v>
      </c>
      <c r="H5306" s="14" t="s">
        <v>3155</v>
      </c>
      <c r="I5306" s="12">
        <v>1248.0</v>
      </c>
      <c r="J5306" s="15" t="str">
        <f t="shared" si="1"/>
        <v>Relevant</v>
      </c>
    </row>
    <row r="5307" ht="22.5" customHeight="1">
      <c r="A5307" s="9" t="s">
        <v>15231</v>
      </c>
      <c r="B5307" s="10">
        <v>45566.66736111111</v>
      </c>
      <c r="C5307" s="11" t="s">
        <v>4560</v>
      </c>
      <c r="D5307" s="12">
        <v>10.0</v>
      </c>
      <c r="E5307" s="10" t="s">
        <v>42</v>
      </c>
      <c r="F5307" s="12">
        <v>2024.0</v>
      </c>
      <c r="G5307" s="13" t="s">
        <v>15232</v>
      </c>
      <c r="H5307" s="14" t="s">
        <v>15233</v>
      </c>
      <c r="I5307" s="12">
        <v>7850902.0</v>
      </c>
      <c r="J5307" s="15" t="str">
        <f t="shared" si="1"/>
        <v>Relevant</v>
      </c>
    </row>
    <row r="5308" ht="22.5" customHeight="1">
      <c r="A5308" s="9" t="s">
        <v>15234</v>
      </c>
      <c r="B5308" s="10">
        <v>45482.03456018519</v>
      </c>
      <c r="C5308" s="11" t="s">
        <v>15235</v>
      </c>
      <c r="D5308" s="12">
        <v>7.0</v>
      </c>
      <c r="E5308" s="10" t="s">
        <v>55</v>
      </c>
      <c r="F5308" s="12">
        <v>2024.0</v>
      </c>
      <c r="G5308" s="13" t="s">
        <v>13</v>
      </c>
      <c r="H5308" s="14" t="s">
        <v>15236</v>
      </c>
      <c r="I5308" s="12">
        <v>111.0</v>
      </c>
      <c r="J5308" s="15" t="str">
        <f t="shared" si="1"/>
        <v>Relevant</v>
      </c>
    </row>
    <row r="5309" ht="22.5" customHeight="1">
      <c r="A5309" s="9" t="s">
        <v>15237</v>
      </c>
      <c r="B5309" s="10">
        <v>45447.7662037037</v>
      </c>
      <c r="C5309" s="11" t="s">
        <v>15238</v>
      </c>
      <c r="D5309" s="12">
        <v>6.0</v>
      </c>
      <c r="E5309" s="10" t="s">
        <v>34</v>
      </c>
      <c r="F5309" s="12">
        <v>2024.0</v>
      </c>
      <c r="G5309" s="13" t="s">
        <v>15239</v>
      </c>
      <c r="H5309" s="14" t="s">
        <v>15240</v>
      </c>
      <c r="I5309" s="12">
        <v>790620.0</v>
      </c>
      <c r="J5309" s="15" t="str">
        <f t="shared" si="1"/>
        <v>Irrelevant</v>
      </c>
    </row>
    <row r="5310" ht="22.5" customHeight="1">
      <c r="A5310" s="9" t="s">
        <v>15241</v>
      </c>
      <c r="B5310" s="10">
        <v>45615.43104166666</v>
      </c>
      <c r="C5310" s="11" t="s">
        <v>15242</v>
      </c>
      <c r="D5310" s="12">
        <v>11.0</v>
      </c>
      <c r="E5310" s="10" t="s">
        <v>17</v>
      </c>
      <c r="F5310" s="12">
        <v>2024.0</v>
      </c>
      <c r="G5310" s="13" t="s">
        <v>13</v>
      </c>
      <c r="H5310" s="14" t="s">
        <v>781</v>
      </c>
      <c r="I5310" s="12">
        <v>605.0</v>
      </c>
      <c r="J5310" s="15" t="str">
        <f t="shared" si="1"/>
        <v>Irrelevant</v>
      </c>
    </row>
    <row r="5311" ht="22.5" customHeight="1">
      <c r="A5311" s="9" t="s">
        <v>15243</v>
      </c>
      <c r="B5311" s="10">
        <v>45650.362175925926</v>
      </c>
      <c r="C5311" s="11" t="s">
        <v>15244</v>
      </c>
      <c r="D5311" s="12">
        <v>12.0</v>
      </c>
      <c r="E5311" s="10" t="s">
        <v>26</v>
      </c>
      <c r="F5311" s="12">
        <v>2024.0</v>
      </c>
      <c r="G5311" s="13" t="s">
        <v>15245</v>
      </c>
      <c r="H5311" s="14" t="s">
        <v>15246</v>
      </c>
      <c r="I5311" s="12">
        <v>90629.0</v>
      </c>
      <c r="J5311" s="15" t="str">
        <f t="shared" si="1"/>
        <v>Irrelevant</v>
      </c>
    </row>
    <row r="5312" ht="22.5" customHeight="1">
      <c r="A5312" s="9" t="s">
        <v>15247</v>
      </c>
      <c r="B5312" s="10">
        <v>45687.70071228009</v>
      </c>
      <c r="C5312" s="11" t="s">
        <v>15248</v>
      </c>
      <c r="D5312" s="12">
        <v>1.0</v>
      </c>
      <c r="E5312" s="10" t="s">
        <v>70</v>
      </c>
      <c r="F5312" s="12">
        <v>2025.0</v>
      </c>
      <c r="G5312" s="13" t="s">
        <v>15249</v>
      </c>
      <c r="H5312" s="14" t="s">
        <v>15250</v>
      </c>
      <c r="I5312" s="12">
        <v>605.0</v>
      </c>
      <c r="J5312" s="15" t="str">
        <f t="shared" si="1"/>
        <v>Relevant</v>
      </c>
    </row>
    <row r="5313" ht="22.5" customHeight="1">
      <c r="A5313" s="9" t="s">
        <v>15251</v>
      </c>
      <c r="B5313" s="10">
        <v>45595.99145226852</v>
      </c>
      <c r="C5313" s="11" t="s">
        <v>15252</v>
      </c>
      <c r="D5313" s="12">
        <v>10.0</v>
      </c>
      <c r="E5313" s="10" t="s">
        <v>42</v>
      </c>
      <c r="F5313" s="12">
        <v>2024.0</v>
      </c>
      <c r="G5313" s="13" t="s">
        <v>15253</v>
      </c>
      <c r="H5313" s="14" t="s">
        <v>15254</v>
      </c>
      <c r="I5313" s="12">
        <v>1.2767834E7</v>
      </c>
      <c r="J5313" s="15" t="str">
        <f t="shared" si="1"/>
        <v>Relevant</v>
      </c>
    </row>
    <row r="5314" ht="22.5" customHeight="1">
      <c r="A5314" s="9" t="s">
        <v>15255</v>
      </c>
      <c r="B5314" s="10">
        <v>45617.55334490741</v>
      </c>
      <c r="C5314" s="11" t="s">
        <v>15256</v>
      </c>
      <c r="D5314" s="12">
        <v>11.0</v>
      </c>
      <c r="E5314" s="10" t="s">
        <v>17</v>
      </c>
      <c r="F5314" s="12">
        <v>2024.0</v>
      </c>
      <c r="G5314" s="13" t="s">
        <v>15257</v>
      </c>
      <c r="H5314" s="14" t="s">
        <v>15258</v>
      </c>
      <c r="I5314" s="12">
        <v>1400.0</v>
      </c>
      <c r="J5314" s="15" t="str">
        <f t="shared" si="1"/>
        <v>Relevant</v>
      </c>
    </row>
    <row r="5315" ht="22.5" customHeight="1">
      <c r="A5315" s="9" t="s">
        <v>15259</v>
      </c>
      <c r="B5315" s="10">
        <v>45615.40038194445</v>
      </c>
      <c r="C5315" s="11" t="s">
        <v>15260</v>
      </c>
      <c r="D5315" s="12">
        <v>11.0</v>
      </c>
      <c r="E5315" s="10" t="s">
        <v>17</v>
      </c>
      <c r="F5315" s="12">
        <v>2024.0</v>
      </c>
      <c r="G5315" s="13" t="s">
        <v>13</v>
      </c>
      <c r="H5315" s="14" t="s">
        <v>781</v>
      </c>
      <c r="I5315" s="12">
        <v>130.0</v>
      </c>
      <c r="J5315" s="15" t="str">
        <f t="shared" si="1"/>
        <v>Irrelevant</v>
      </c>
    </row>
    <row r="5316" ht="22.5" customHeight="1">
      <c r="A5316" s="9" t="s">
        <v>15261</v>
      </c>
      <c r="B5316" s="10">
        <v>45697.71047453704</v>
      </c>
      <c r="C5316" s="11" t="s">
        <v>15262</v>
      </c>
      <c r="D5316" s="12">
        <v>2.0</v>
      </c>
      <c r="E5316" s="10" t="s">
        <v>12</v>
      </c>
      <c r="F5316" s="12">
        <v>2025.0</v>
      </c>
      <c r="G5316" s="13" t="s">
        <v>13</v>
      </c>
      <c r="H5316" s="14" t="s">
        <v>14</v>
      </c>
      <c r="I5316" s="12">
        <v>41.0</v>
      </c>
      <c r="J5316" s="15" t="str">
        <f t="shared" si="1"/>
        <v>Relevant</v>
      </c>
    </row>
    <row r="5317" ht="22.5" customHeight="1">
      <c r="A5317" s="9" t="s">
        <v>15263</v>
      </c>
      <c r="B5317" s="10">
        <v>45563.799942129626</v>
      </c>
      <c r="C5317" s="11" t="s">
        <v>15264</v>
      </c>
      <c r="D5317" s="12">
        <v>9.0</v>
      </c>
      <c r="E5317" s="10" t="s">
        <v>114</v>
      </c>
      <c r="F5317" s="12">
        <v>2024.0</v>
      </c>
      <c r="G5317" s="13" t="s">
        <v>15265</v>
      </c>
      <c r="H5317" s="14" t="s">
        <v>15266</v>
      </c>
      <c r="I5317" s="12">
        <v>0.0</v>
      </c>
      <c r="J5317" s="15" t="str">
        <f t="shared" si="1"/>
        <v>Relevant</v>
      </c>
    </row>
    <row r="5318" ht="22.5" customHeight="1">
      <c r="A5318" s="9" t="s">
        <v>15267</v>
      </c>
      <c r="B5318" s="10">
        <v>45697.61361111111</v>
      </c>
      <c r="C5318" s="11" t="s">
        <v>15268</v>
      </c>
      <c r="D5318" s="12">
        <v>2.0</v>
      </c>
      <c r="E5318" s="10" t="s">
        <v>12</v>
      </c>
      <c r="F5318" s="12">
        <v>2025.0</v>
      </c>
      <c r="G5318" s="13" t="s">
        <v>13</v>
      </c>
      <c r="H5318" s="14" t="s">
        <v>14</v>
      </c>
      <c r="I5318" s="12">
        <v>105.0</v>
      </c>
      <c r="J5318" s="15" t="str">
        <f t="shared" si="1"/>
        <v>Relevant</v>
      </c>
    </row>
    <row r="5319" ht="22.5" customHeight="1">
      <c r="A5319" s="9" t="s">
        <v>15269</v>
      </c>
      <c r="B5319" s="10">
        <v>45686.10071759259</v>
      </c>
      <c r="C5319" s="11" t="s">
        <v>15270</v>
      </c>
      <c r="D5319" s="12">
        <v>1.0</v>
      </c>
      <c r="E5319" s="10" t="s">
        <v>70</v>
      </c>
      <c r="F5319" s="12">
        <v>2025.0</v>
      </c>
      <c r="G5319" s="13" t="s">
        <v>15271</v>
      </c>
      <c r="H5319" s="14" t="s">
        <v>15272</v>
      </c>
      <c r="I5319" s="12">
        <v>0.0</v>
      </c>
      <c r="J5319" s="15" t="str">
        <f t="shared" si="1"/>
        <v>Irrelevant</v>
      </c>
    </row>
    <row r="5320" ht="22.5" customHeight="1">
      <c r="A5320" s="9" t="s">
        <v>15273</v>
      </c>
      <c r="B5320" s="10">
        <v>45602.91093769676</v>
      </c>
      <c r="C5320" s="11" t="s">
        <v>15274</v>
      </c>
      <c r="D5320" s="12">
        <v>11.0</v>
      </c>
      <c r="E5320" s="10" t="s">
        <v>17</v>
      </c>
      <c r="F5320" s="12">
        <v>2024.0</v>
      </c>
      <c r="G5320" s="13" t="s">
        <v>15275</v>
      </c>
      <c r="H5320" s="14" t="s">
        <v>15276</v>
      </c>
      <c r="I5320" s="12">
        <v>0.0</v>
      </c>
      <c r="J5320" s="15" t="str">
        <f t="shared" si="1"/>
        <v>Relevant</v>
      </c>
    </row>
    <row r="5321" ht="22.5" customHeight="1">
      <c r="A5321" s="9" t="s">
        <v>15277</v>
      </c>
      <c r="B5321" s="10">
        <v>45696.754328703704</v>
      </c>
      <c r="C5321" s="11" t="s">
        <v>15278</v>
      </c>
      <c r="D5321" s="12">
        <v>2.0</v>
      </c>
      <c r="E5321" s="10" t="s">
        <v>12</v>
      </c>
      <c r="F5321" s="12">
        <v>2025.0</v>
      </c>
      <c r="G5321" s="13" t="s">
        <v>13</v>
      </c>
      <c r="H5321" s="14" t="s">
        <v>14</v>
      </c>
      <c r="I5321" s="12">
        <v>833.0</v>
      </c>
      <c r="J5321" s="15" t="str">
        <f t="shared" si="1"/>
        <v>Relevant</v>
      </c>
    </row>
    <row r="5322" ht="22.5" customHeight="1">
      <c r="A5322" s="9" t="s">
        <v>15279</v>
      </c>
      <c r="B5322" s="10">
        <v>45615.92663194444</v>
      </c>
      <c r="C5322" s="11" t="s">
        <v>15280</v>
      </c>
      <c r="D5322" s="12">
        <v>11.0</v>
      </c>
      <c r="E5322" s="10" t="s">
        <v>17</v>
      </c>
      <c r="F5322" s="12">
        <v>2024.0</v>
      </c>
      <c r="G5322" s="13" t="s">
        <v>13</v>
      </c>
      <c r="H5322" s="14" t="s">
        <v>15281</v>
      </c>
      <c r="I5322" s="12">
        <v>2416.0</v>
      </c>
      <c r="J5322" s="15" t="str">
        <f t="shared" si="1"/>
        <v>Relevant</v>
      </c>
    </row>
    <row r="5323" ht="22.5" customHeight="1">
      <c r="A5323" s="9" t="s">
        <v>15282</v>
      </c>
      <c r="B5323" s="10">
        <v>45591.33859953703</v>
      </c>
      <c r="C5323" s="11" t="s">
        <v>15283</v>
      </c>
      <c r="D5323" s="12">
        <v>10.0</v>
      </c>
      <c r="E5323" s="10" t="s">
        <v>42</v>
      </c>
      <c r="F5323" s="12">
        <v>2024.0</v>
      </c>
      <c r="G5323" s="13" t="s">
        <v>13</v>
      </c>
      <c r="H5323" s="14" t="s">
        <v>5574</v>
      </c>
      <c r="I5323" s="12">
        <v>3577.0</v>
      </c>
      <c r="J5323" s="15" t="str">
        <f t="shared" si="1"/>
        <v>Irrelevant</v>
      </c>
    </row>
    <row r="5324" ht="22.5" customHeight="1">
      <c r="A5324" s="9" t="s">
        <v>15284</v>
      </c>
      <c r="B5324" s="10">
        <v>45588.52600694444</v>
      </c>
      <c r="C5324" s="11" t="s">
        <v>7657</v>
      </c>
      <c r="D5324" s="12">
        <v>10.0</v>
      </c>
      <c r="E5324" s="10" t="s">
        <v>42</v>
      </c>
      <c r="F5324" s="12">
        <v>2024.0</v>
      </c>
      <c r="G5324" s="13" t="s">
        <v>13</v>
      </c>
      <c r="H5324" s="14" t="s">
        <v>15285</v>
      </c>
      <c r="I5324" s="12">
        <v>2208805.0</v>
      </c>
      <c r="J5324" s="15" t="str">
        <f t="shared" si="1"/>
        <v>Relevant</v>
      </c>
    </row>
    <row r="5325" ht="22.5" customHeight="1">
      <c r="A5325" s="9" t="s">
        <v>15286</v>
      </c>
      <c r="B5325" s="10">
        <v>45693.149375</v>
      </c>
      <c r="C5325" s="11" t="s">
        <v>15287</v>
      </c>
      <c r="D5325" s="12">
        <v>2.0</v>
      </c>
      <c r="E5325" s="10" t="s">
        <v>12</v>
      </c>
      <c r="F5325" s="12">
        <v>2025.0</v>
      </c>
      <c r="G5325" s="13" t="s">
        <v>13</v>
      </c>
      <c r="H5325" s="14" t="s">
        <v>1381</v>
      </c>
      <c r="I5325" s="12">
        <v>429.0</v>
      </c>
      <c r="J5325" s="15" t="str">
        <f t="shared" si="1"/>
        <v>Relevant</v>
      </c>
    </row>
    <row r="5326" ht="22.5" customHeight="1">
      <c r="A5326" s="9" t="s">
        <v>15288</v>
      </c>
      <c r="B5326" s="10">
        <v>45696.92622685185</v>
      </c>
      <c r="C5326" s="11" t="s">
        <v>15289</v>
      </c>
      <c r="D5326" s="12">
        <v>2.0</v>
      </c>
      <c r="E5326" s="10" t="s">
        <v>12</v>
      </c>
      <c r="F5326" s="12">
        <v>2025.0</v>
      </c>
      <c r="G5326" s="13" t="s">
        <v>13</v>
      </c>
      <c r="H5326" s="14" t="s">
        <v>14</v>
      </c>
      <c r="I5326" s="12">
        <v>1376.0</v>
      </c>
      <c r="J5326" s="15" t="str">
        <f t="shared" si="1"/>
        <v>Relevant</v>
      </c>
    </row>
    <row r="5327" ht="22.5" customHeight="1">
      <c r="A5327" s="9" t="s">
        <v>15290</v>
      </c>
      <c r="B5327" s="10">
        <v>45533.91266203704</v>
      </c>
      <c r="C5327" s="11" t="s">
        <v>15291</v>
      </c>
      <c r="D5327" s="12">
        <v>8.0</v>
      </c>
      <c r="E5327" s="10" t="s">
        <v>167</v>
      </c>
      <c r="F5327" s="12">
        <v>2024.0</v>
      </c>
      <c r="G5327" s="13" t="s">
        <v>13</v>
      </c>
      <c r="H5327" s="14" t="s">
        <v>15292</v>
      </c>
      <c r="I5327" s="12">
        <v>2197.0</v>
      </c>
      <c r="J5327" s="15" t="str">
        <f t="shared" si="1"/>
        <v>Irrelevant</v>
      </c>
    </row>
    <row r="5328" ht="22.5" customHeight="1">
      <c r="A5328" s="9" t="s">
        <v>15293</v>
      </c>
      <c r="B5328" s="10">
        <v>45614.58986111111</v>
      </c>
      <c r="C5328" s="11" t="s">
        <v>15294</v>
      </c>
      <c r="D5328" s="12">
        <v>11.0</v>
      </c>
      <c r="E5328" s="10" t="s">
        <v>17</v>
      </c>
      <c r="F5328" s="12">
        <v>2024.0</v>
      </c>
      <c r="G5328" s="13" t="s">
        <v>13</v>
      </c>
      <c r="H5328" s="14" t="s">
        <v>67</v>
      </c>
      <c r="I5328" s="12">
        <v>167.0</v>
      </c>
      <c r="J5328" s="15" t="str">
        <f t="shared" si="1"/>
        <v>Relevant</v>
      </c>
    </row>
    <row r="5329" ht="22.5" customHeight="1">
      <c r="A5329" s="9" t="s">
        <v>15295</v>
      </c>
      <c r="B5329" s="10">
        <v>45550.33540509259</v>
      </c>
      <c r="C5329" s="11" t="s">
        <v>15296</v>
      </c>
      <c r="D5329" s="12">
        <v>9.0</v>
      </c>
      <c r="E5329" s="10" t="s">
        <v>114</v>
      </c>
      <c r="F5329" s="12">
        <v>2024.0</v>
      </c>
      <c r="G5329" s="13" t="s">
        <v>13</v>
      </c>
      <c r="H5329" s="14" t="s">
        <v>5032</v>
      </c>
      <c r="I5329" s="12">
        <v>4903.0</v>
      </c>
      <c r="J5329" s="15" t="str">
        <f t="shared" si="1"/>
        <v>Irrelevant</v>
      </c>
    </row>
    <row r="5330" ht="22.5" customHeight="1">
      <c r="A5330" s="9" t="s">
        <v>15297</v>
      </c>
      <c r="B5330" s="10">
        <v>45523.59890046297</v>
      </c>
      <c r="C5330" s="11" t="s">
        <v>15298</v>
      </c>
      <c r="D5330" s="12">
        <v>8.0</v>
      </c>
      <c r="E5330" s="10" t="s">
        <v>167</v>
      </c>
      <c r="F5330" s="12">
        <v>2024.0</v>
      </c>
      <c r="G5330" s="13" t="s">
        <v>15299</v>
      </c>
      <c r="H5330" s="14" t="s">
        <v>15300</v>
      </c>
      <c r="I5330" s="12">
        <v>1.1154686E7</v>
      </c>
      <c r="J5330" s="15" t="str">
        <f t="shared" si="1"/>
        <v>Irrelevant</v>
      </c>
    </row>
    <row r="5331" ht="22.5" customHeight="1">
      <c r="A5331" s="9" t="s">
        <v>15301</v>
      </c>
      <c r="B5331" s="10">
        <v>45384.91747685185</v>
      </c>
      <c r="C5331" s="11" t="s">
        <v>15302</v>
      </c>
      <c r="D5331" s="12">
        <v>4.0</v>
      </c>
      <c r="E5331" s="10" t="s">
        <v>274</v>
      </c>
      <c r="F5331" s="12">
        <v>2024.0</v>
      </c>
      <c r="G5331" s="13" t="s">
        <v>13</v>
      </c>
      <c r="H5331" s="14" t="s">
        <v>1609</v>
      </c>
      <c r="I5331" s="12">
        <v>355.0</v>
      </c>
      <c r="J5331" s="15" t="str">
        <f t="shared" si="1"/>
        <v>Relevant</v>
      </c>
    </row>
    <row r="5332" ht="22.5" customHeight="1">
      <c r="A5332" s="9" t="s">
        <v>15303</v>
      </c>
      <c r="B5332" s="10">
        <v>45743.04851851852</v>
      </c>
      <c r="C5332" s="11" t="s">
        <v>15304</v>
      </c>
      <c r="D5332" s="12">
        <v>3.0</v>
      </c>
      <c r="E5332" s="10" t="s">
        <v>59</v>
      </c>
      <c r="F5332" s="12">
        <v>2025.0</v>
      </c>
      <c r="G5332" s="13" t="s">
        <v>13</v>
      </c>
      <c r="H5332" s="14" t="s">
        <v>204</v>
      </c>
      <c r="I5332" s="12">
        <v>190.0</v>
      </c>
      <c r="J5332" s="15" t="str">
        <f t="shared" si="1"/>
        <v>Relevant</v>
      </c>
    </row>
    <row r="5333" ht="22.5" customHeight="1">
      <c r="A5333" s="9" t="s">
        <v>15305</v>
      </c>
      <c r="B5333" s="10">
        <v>45621.46550925926</v>
      </c>
      <c r="C5333" s="11" t="s">
        <v>15306</v>
      </c>
      <c r="D5333" s="12">
        <v>11.0</v>
      </c>
      <c r="E5333" s="10" t="s">
        <v>17</v>
      </c>
      <c r="F5333" s="12">
        <v>2024.0</v>
      </c>
      <c r="G5333" s="13" t="s">
        <v>13</v>
      </c>
      <c r="H5333" s="14" t="s">
        <v>9001</v>
      </c>
      <c r="I5333" s="12">
        <v>825.0</v>
      </c>
      <c r="J5333" s="15" t="str">
        <f t="shared" si="1"/>
        <v>Relevant</v>
      </c>
    </row>
    <row r="5334" ht="22.5" customHeight="1">
      <c r="A5334" s="9" t="s">
        <v>15307</v>
      </c>
      <c r="B5334" s="10">
        <v>45611.516701388886</v>
      </c>
      <c r="C5334" s="11" t="s">
        <v>15308</v>
      </c>
      <c r="D5334" s="12">
        <v>11.0</v>
      </c>
      <c r="E5334" s="10" t="s">
        <v>17</v>
      </c>
      <c r="F5334" s="12">
        <v>2024.0</v>
      </c>
      <c r="G5334" s="13" t="s">
        <v>13</v>
      </c>
      <c r="H5334" s="14" t="s">
        <v>47</v>
      </c>
      <c r="I5334" s="12">
        <v>191.0</v>
      </c>
      <c r="J5334" s="15" t="str">
        <f t="shared" si="1"/>
        <v>Relevant</v>
      </c>
    </row>
    <row r="5335" ht="22.5" customHeight="1">
      <c r="A5335" s="9" t="s">
        <v>15309</v>
      </c>
      <c r="B5335" s="10">
        <v>45565.04275462963</v>
      </c>
      <c r="C5335" s="11" t="s">
        <v>15310</v>
      </c>
      <c r="D5335" s="12">
        <v>9.0</v>
      </c>
      <c r="E5335" s="10" t="s">
        <v>114</v>
      </c>
      <c r="F5335" s="12">
        <v>2024.0</v>
      </c>
      <c r="G5335" s="13" t="s">
        <v>15311</v>
      </c>
      <c r="H5335" s="14" t="s">
        <v>15312</v>
      </c>
      <c r="I5335" s="12">
        <v>0.0</v>
      </c>
      <c r="J5335" s="15" t="str">
        <f t="shared" si="1"/>
        <v>Irrelevant</v>
      </c>
    </row>
    <row r="5336" ht="22.5" customHeight="1">
      <c r="A5336" s="9" t="s">
        <v>15313</v>
      </c>
      <c r="B5336" s="10">
        <v>45714.459340277775</v>
      </c>
      <c r="C5336" s="11" t="s">
        <v>15314</v>
      </c>
      <c r="D5336" s="12">
        <v>2.0</v>
      </c>
      <c r="E5336" s="10" t="s">
        <v>12</v>
      </c>
      <c r="F5336" s="12">
        <v>2025.0</v>
      </c>
      <c r="G5336" s="13" t="s">
        <v>15315</v>
      </c>
      <c r="H5336" s="14" t="s">
        <v>15316</v>
      </c>
      <c r="I5336" s="12">
        <v>2161706.0</v>
      </c>
      <c r="J5336" s="15" t="str">
        <f t="shared" si="1"/>
        <v>Relevant</v>
      </c>
    </row>
    <row r="5337" ht="22.5" customHeight="1">
      <c r="A5337" s="9" t="s">
        <v>15317</v>
      </c>
      <c r="B5337" s="10">
        <v>45617.7199537037</v>
      </c>
      <c r="C5337" s="11" t="s">
        <v>15318</v>
      </c>
      <c r="D5337" s="12">
        <v>11.0</v>
      </c>
      <c r="E5337" s="10" t="s">
        <v>17</v>
      </c>
      <c r="F5337" s="12">
        <v>2024.0</v>
      </c>
      <c r="G5337" s="13" t="s">
        <v>13</v>
      </c>
      <c r="H5337" s="14" t="s">
        <v>8028</v>
      </c>
      <c r="I5337" s="12">
        <v>107.0</v>
      </c>
      <c r="J5337" s="15" t="str">
        <f t="shared" si="1"/>
        <v>Relevant</v>
      </c>
    </row>
    <row r="5338" ht="22.5" customHeight="1">
      <c r="A5338" s="9" t="s">
        <v>15319</v>
      </c>
      <c r="B5338" s="10">
        <v>45696.92653935185</v>
      </c>
      <c r="C5338" s="11" t="s">
        <v>15320</v>
      </c>
      <c r="D5338" s="12">
        <v>2.0</v>
      </c>
      <c r="E5338" s="10" t="s">
        <v>12</v>
      </c>
      <c r="F5338" s="12">
        <v>2025.0</v>
      </c>
      <c r="G5338" s="13" t="s">
        <v>13</v>
      </c>
      <c r="H5338" s="14" t="s">
        <v>14</v>
      </c>
      <c r="I5338" s="12">
        <v>174.0</v>
      </c>
      <c r="J5338" s="15" t="str">
        <f t="shared" si="1"/>
        <v>Relevant</v>
      </c>
    </row>
    <row r="5339" ht="22.5" customHeight="1">
      <c r="A5339" s="9" t="s">
        <v>15321</v>
      </c>
      <c r="B5339" s="10">
        <v>45561.490381944444</v>
      </c>
      <c r="C5339" s="11" t="s">
        <v>15322</v>
      </c>
      <c r="D5339" s="12">
        <v>9.0</v>
      </c>
      <c r="E5339" s="10" t="s">
        <v>114</v>
      </c>
      <c r="F5339" s="12">
        <v>2024.0</v>
      </c>
      <c r="G5339" s="13" t="s">
        <v>13</v>
      </c>
      <c r="H5339" s="14" t="s">
        <v>15323</v>
      </c>
      <c r="I5339" s="12">
        <v>132.0</v>
      </c>
      <c r="J5339" s="15" t="str">
        <f t="shared" si="1"/>
        <v>Relevant</v>
      </c>
    </row>
    <row r="5340" ht="22.5" customHeight="1">
      <c r="A5340" s="9" t="s">
        <v>15324</v>
      </c>
      <c r="B5340" s="10">
        <v>45482.518483796295</v>
      </c>
      <c r="C5340" s="11" t="s">
        <v>15325</v>
      </c>
      <c r="D5340" s="12">
        <v>7.0</v>
      </c>
      <c r="E5340" s="10" t="s">
        <v>55</v>
      </c>
      <c r="F5340" s="12">
        <v>2024.0</v>
      </c>
      <c r="G5340" s="13" t="s">
        <v>13</v>
      </c>
      <c r="H5340" s="14" t="s">
        <v>5908</v>
      </c>
      <c r="I5340" s="12">
        <v>5600.0</v>
      </c>
      <c r="J5340" s="15" t="str">
        <f t="shared" si="1"/>
        <v>Irrelevant</v>
      </c>
    </row>
    <row r="5341" ht="22.5" customHeight="1">
      <c r="A5341" s="9" t="s">
        <v>15326</v>
      </c>
      <c r="B5341" s="10">
        <v>45559.86189814815</v>
      </c>
      <c r="C5341" s="11" t="s">
        <v>15327</v>
      </c>
      <c r="D5341" s="12">
        <v>9.0</v>
      </c>
      <c r="E5341" s="10" t="s">
        <v>114</v>
      </c>
      <c r="F5341" s="12">
        <v>2024.0</v>
      </c>
      <c r="G5341" s="13" t="s">
        <v>13</v>
      </c>
      <c r="H5341" s="14" t="s">
        <v>15328</v>
      </c>
      <c r="I5341" s="12">
        <v>15336.0</v>
      </c>
      <c r="J5341" s="15" t="str">
        <f t="shared" si="1"/>
        <v>Relevant</v>
      </c>
    </row>
    <row r="5342" ht="22.5" customHeight="1">
      <c r="A5342" s="9" t="s">
        <v>15329</v>
      </c>
      <c r="B5342" s="10">
        <v>45632.744791666664</v>
      </c>
      <c r="C5342" s="11" t="s">
        <v>15330</v>
      </c>
      <c r="D5342" s="12">
        <v>12.0</v>
      </c>
      <c r="E5342" s="10" t="s">
        <v>26</v>
      </c>
      <c r="F5342" s="12">
        <v>2024.0</v>
      </c>
      <c r="G5342" s="13" t="s">
        <v>13</v>
      </c>
      <c r="H5342" s="14" t="s">
        <v>514</v>
      </c>
      <c r="I5342" s="12">
        <v>2074.0</v>
      </c>
      <c r="J5342" s="15" t="str">
        <f t="shared" si="1"/>
        <v>Relevant</v>
      </c>
    </row>
    <row r="5343" ht="22.5" customHeight="1">
      <c r="A5343" s="9" t="s">
        <v>15331</v>
      </c>
      <c r="B5343" s="10">
        <v>45602.60527777778</v>
      </c>
      <c r="C5343" s="11" t="s">
        <v>15332</v>
      </c>
      <c r="D5343" s="12">
        <v>11.0</v>
      </c>
      <c r="E5343" s="10" t="s">
        <v>17</v>
      </c>
      <c r="F5343" s="12">
        <v>2024.0</v>
      </c>
      <c r="G5343" s="13" t="s">
        <v>13</v>
      </c>
      <c r="H5343" s="14" t="s">
        <v>4198</v>
      </c>
      <c r="I5343" s="12">
        <v>12603.0</v>
      </c>
      <c r="J5343" s="15" t="str">
        <f t="shared" si="1"/>
        <v>Relevant</v>
      </c>
    </row>
    <row r="5344" ht="22.5" customHeight="1">
      <c r="A5344" s="9" t="s">
        <v>15333</v>
      </c>
      <c r="B5344" s="10">
        <v>45696.853842592594</v>
      </c>
      <c r="C5344" s="11" t="s">
        <v>15334</v>
      </c>
      <c r="D5344" s="12">
        <v>2.0</v>
      </c>
      <c r="E5344" s="10" t="s">
        <v>12</v>
      </c>
      <c r="F5344" s="12">
        <v>2025.0</v>
      </c>
      <c r="G5344" s="13" t="s">
        <v>13</v>
      </c>
      <c r="H5344" s="14" t="s">
        <v>14</v>
      </c>
      <c r="I5344" s="12">
        <v>294.0</v>
      </c>
      <c r="J5344" s="15" t="str">
        <f t="shared" si="1"/>
        <v>Relevant</v>
      </c>
    </row>
    <row r="5345" ht="22.5" customHeight="1">
      <c r="A5345" s="9" t="s">
        <v>15335</v>
      </c>
      <c r="B5345" s="10">
        <v>45742.815104166664</v>
      </c>
      <c r="C5345" s="11" t="s">
        <v>15336</v>
      </c>
      <c r="D5345" s="12">
        <v>3.0</v>
      </c>
      <c r="E5345" s="10" t="s">
        <v>59</v>
      </c>
      <c r="F5345" s="12">
        <v>2025.0</v>
      </c>
      <c r="G5345" s="13" t="s">
        <v>13</v>
      </c>
      <c r="H5345" s="14" t="s">
        <v>204</v>
      </c>
      <c r="I5345" s="12">
        <v>1332.0</v>
      </c>
      <c r="J5345" s="15" t="str">
        <f t="shared" si="1"/>
        <v>Relevant</v>
      </c>
    </row>
    <row r="5346" ht="22.5" customHeight="1">
      <c r="A5346" s="9" t="s">
        <v>15337</v>
      </c>
      <c r="B5346" s="10">
        <v>45618.67524305556</v>
      </c>
      <c r="C5346" s="11" t="s">
        <v>15338</v>
      </c>
      <c r="D5346" s="12">
        <v>11.0</v>
      </c>
      <c r="E5346" s="10" t="s">
        <v>17</v>
      </c>
      <c r="F5346" s="12">
        <v>2024.0</v>
      </c>
      <c r="G5346" s="13" t="s">
        <v>15339</v>
      </c>
      <c r="H5346" s="14" t="s">
        <v>15340</v>
      </c>
      <c r="I5346" s="12">
        <v>87353.0</v>
      </c>
      <c r="J5346" s="15" t="str">
        <f t="shared" si="1"/>
        <v>Relevant</v>
      </c>
    </row>
    <row r="5347" ht="22.5" customHeight="1">
      <c r="A5347" s="9" t="s">
        <v>15341</v>
      </c>
      <c r="B5347" s="10">
        <v>45696.75989583333</v>
      </c>
      <c r="C5347" s="11" t="s">
        <v>15342</v>
      </c>
      <c r="D5347" s="12">
        <v>2.0</v>
      </c>
      <c r="E5347" s="10" t="s">
        <v>12</v>
      </c>
      <c r="F5347" s="12">
        <v>2025.0</v>
      </c>
      <c r="G5347" s="13" t="s">
        <v>13</v>
      </c>
      <c r="H5347" s="14" t="s">
        <v>14</v>
      </c>
      <c r="I5347" s="12">
        <v>33.0</v>
      </c>
      <c r="J5347" s="15" t="str">
        <f t="shared" si="1"/>
        <v>Relevant</v>
      </c>
    </row>
    <row r="5348" ht="22.5" customHeight="1">
      <c r="A5348" s="9" t="s">
        <v>15343</v>
      </c>
      <c r="B5348" s="10">
        <v>45600.41751157407</v>
      </c>
      <c r="C5348" s="11" t="s">
        <v>15344</v>
      </c>
      <c r="D5348" s="12">
        <v>11.0</v>
      </c>
      <c r="E5348" s="10" t="s">
        <v>17</v>
      </c>
      <c r="F5348" s="12">
        <v>2024.0</v>
      </c>
      <c r="G5348" s="13" t="s">
        <v>15345</v>
      </c>
      <c r="H5348" s="14" t="s">
        <v>15346</v>
      </c>
      <c r="I5348" s="12">
        <v>3658.0</v>
      </c>
      <c r="J5348" s="15" t="str">
        <f t="shared" si="1"/>
        <v>Relevant</v>
      </c>
    </row>
    <row r="5349" ht="22.5" customHeight="1">
      <c r="A5349" s="9" t="s">
        <v>15347</v>
      </c>
      <c r="B5349" s="10">
        <v>45531.676826863426</v>
      </c>
      <c r="C5349" s="11" t="s">
        <v>15348</v>
      </c>
      <c r="D5349" s="12">
        <v>8.0</v>
      </c>
      <c r="E5349" s="10" t="s">
        <v>167</v>
      </c>
      <c r="F5349" s="12">
        <v>2024.0</v>
      </c>
      <c r="G5349" s="13" t="s">
        <v>15349</v>
      </c>
      <c r="H5349" s="14" t="str">
        <f>IFERROR(__xludf.DUMMYFUNCTION("TRIM(REGEXREPLACE(GOOGLETRANSLATE(G5349,""auto"",""en""),""(?i)\b(RT|QT)\s*@?\w*:?\s*|https?://\S+|@\w+|#\w+|[^\x00-\x7F]|[^\w\s]"",""""))"),"Delhi Air Pollution Change in wind direction in DelhiNCR know todays AQI indianews Delhi Air Pollution Change in wind direction in DelhiNCR know todays AQI indianews")</f>
        <v>Delhi Air Pollution Change in wind direction in DelhiNCR know todays AQI indianews Delhi Air Pollution Change in wind direction in DelhiNCR know todays AQI indianews</v>
      </c>
      <c r="I5349" s="12">
        <v>7223.0</v>
      </c>
      <c r="J5349" s="15" t="str">
        <f t="shared" si="1"/>
        <v>Relevant</v>
      </c>
    </row>
    <row r="5350" ht="22.5" customHeight="1">
      <c r="A5350" s="9" t="s">
        <v>15350</v>
      </c>
      <c r="B5350" s="10">
        <v>45696.96979166667</v>
      </c>
      <c r="C5350" s="11" t="s">
        <v>15351</v>
      </c>
      <c r="D5350" s="12">
        <v>2.0</v>
      </c>
      <c r="E5350" s="10" t="s">
        <v>12</v>
      </c>
      <c r="F5350" s="12">
        <v>2025.0</v>
      </c>
      <c r="G5350" s="13" t="s">
        <v>13</v>
      </c>
      <c r="H5350" s="14" t="s">
        <v>14</v>
      </c>
      <c r="I5350" s="12">
        <v>155.0</v>
      </c>
      <c r="J5350" s="15" t="str">
        <f t="shared" si="1"/>
        <v>Relevant</v>
      </c>
    </row>
    <row r="5351" ht="22.5" customHeight="1">
      <c r="A5351" s="9" t="s">
        <v>15352</v>
      </c>
      <c r="B5351" s="10">
        <v>45697.07724537037</v>
      </c>
      <c r="C5351" s="11" t="s">
        <v>15353</v>
      </c>
      <c r="D5351" s="12">
        <v>2.0</v>
      </c>
      <c r="E5351" s="10" t="s">
        <v>12</v>
      </c>
      <c r="F5351" s="12">
        <v>2025.0</v>
      </c>
      <c r="G5351" s="13" t="s">
        <v>13</v>
      </c>
      <c r="H5351" s="14" t="s">
        <v>14</v>
      </c>
      <c r="I5351" s="12">
        <v>261.0</v>
      </c>
      <c r="J5351" s="15" t="str">
        <f t="shared" si="1"/>
        <v>Relevant</v>
      </c>
    </row>
    <row r="5352" ht="22.5" customHeight="1">
      <c r="A5352" s="9" t="s">
        <v>15354</v>
      </c>
      <c r="B5352" s="10">
        <v>45443.805555555555</v>
      </c>
      <c r="C5352" s="11" t="s">
        <v>15355</v>
      </c>
      <c r="D5352" s="12">
        <v>5.0</v>
      </c>
      <c r="E5352" s="10" t="s">
        <v>21</v>
      </c>
      <c r="F5352" s="12">
        <v>2024.0</v>
      </c>
      <c r="G5352" s="13" t="s">
        <v>15356</v>
      </c>
      <c r="H5352" s="14" t="s">
        <v>15357</v>
      </c>
      <c r="I5352" s="12">
        <v>1.261664E7</v>
      </c>
      <c r="J5352" s="15" t="str">
        <f t="shared" si="1"/>
        <v>Relevant</v>
      </c>
    </row>
    <row r="5353" ht="22.5" customHeight="1">
      <c r="A5353" s="9" t="s">
        <v>15358</v>
      </c>
      <c r="B5353" s="10">
        <v>45554.47321759259</v>
      </c>
      <c r="C5353" s="11" t="s">
        <v>15359</v>
      </c>
      <c r="D5353" s="12">
        <v>9.0</v>
      </c>
      <c r="E5353" s="10" t="s">
        <v>114</v>
      </c>
      <c r="F5353" s="12">
        <v>2024.0</v>
      </c>
      <c r="G5353" s="13" t="s">
        <v>15360</v>
      </c>
      <c r="H5353" s="14" t="s">
        <v>15361</v>
      </c>
      <c r="I5353" s="12">
        <v>4714.0</v>
      </c>
      <c r="J5353" s="15" t="str">
        <f t="shared" si="1"/>
        <v>Relevant</v>
      </c>
    </row>
    <row r="5354" ht="22.5" customHeight="1">
      <c r="A5354" s="9" t="s">
        <v>15362</v>
      </c>
      <c r="B5354" s="10">
        <v>45584.37653071759</v>
      </c>
      <c r="C5354" s="11" t="s">
        <v>15363</v>
      </c>
      <c r="D5354" s="12">
        <v>10.0</v>
      </c>
      <c r="E5354" s="10" t="s">
        <v>42</v>
      </c>
      <c r="F5354" s="12">
        <v>2024.0</v>
      </c>
      <c r="G5354" s="13" t="s">
        <v>15364</v>
      </c>
      <c r="H5354" s="14" t="s">
        <v>15365</v>
      </c>
      <c r="I5354" s="12">
        <v>522538.0</v>
      </c>
      <c r="J5354" s="15" t="str">
        <f t="shared" si="1"/>
        <v>Relevant</v>
      </c>
    </row>
    <row r="5355" ht="22.5" customHeight="1">
      <c r="A5355" s="9" t="s">
        <v>15366</v>
      </c>
      <c r="B5355" s="10">
        <v>45457.718203125</v>
      </c>
      <c r="C5355" s="11" t="s">
        <v>15367</v>
      </c>
      <c r="D5355" s="12">
        <v>6.0</v>
      </c>
      <c r="E5355" s="10" t="s">
        <v>34</v>
      </c>
      <c r="F5355" s="12">
        <v>2024.0</v>
      </c>
      <c r="G5355" s="13" t="s">
        <v>15368</v>
      </c>
      <c r="H5355" s="14" t="s">
        <v>15369</v>
      </c>
      <c r="I5355" s="12">
        <v>2438004.0</v>
      </c>
      <c r="J5355" s="15" t="str">
        <f t="shared" si="1"/>
        <v>Irrelevant</v>
      </c>
    </row>
    <row r="5356" ht="22.5" customHeight="1">
      <c r="A5356" s="9" t="s">
        <v>15370</v>
      </c>
      <c r="B5356" s="10">
        <v>45601.94106481481</v>
      </c>
      <c r="C5356" s="11" t="s">
        <v>15371</v>
      </c>
      <c r="D5356" s="12">
        <v>11.0</v>
      </c>
      <c r="E5356" s="10" t="s">
        <v>17</v>
      </c>
      <c r="F5356" s="12">
        <v>2024.0</v>
      </c>
      <c r="G5356" s="13" t="s">
        <v>15372</v>
      </c>
      <c r="H5356" s="14" t="s">
        <v>15373</v>
      </c>
      <c r="I5356" s="12">
        <v>73816.0</v>
      </c>
      <c r="J5356" s="15" t="str">
        <f t="shared" si="1"/>
        <v>Irrelevant</v>
      </c>
    </row>
    <row r="5357" ht="22.5" customHeight="1">
      <c r="A5357" s="9" t="s">
        <v>15374</v>
      </c>
      <c r="B5357" s="10">
        <v>45646.87100694444</v>
      </c>
      <c r="C5357" s="11" t="s">
        <v>15375</v>
      </c>
      <c r="D5357" s="12">
        <v>12.0</v>
      </c>
      <c r="E5357" s="10" t="s">
        <v>26</v>
      </c>
      <c r="F5357" s="12">
        <v>2024.0</v>
      </c>
      <c r="G5357" s="13" t="s">
        <v>13</v>
      </c>
      <c r="H5357" s="14" t="s">
        <v>15376</v>
      </c>
      <c r="I5357" s="12">
        <v>8555.0</v>
      </c>
      <c r="J5357" s="15" t="str">
        <f t="shared" si="1"/>
        <v>Relevant</v>
      </c>
    </row>
    <row r="5358" ht="22.5" customHeight="1">
      <c r="A5358" s="9" t="s">
        <v>15377</v>
      </c>
      <c r="B5358" s="10">
        <v>45697.38596064815</v>
      </c>
      <c r="C5358" s="11" t="s">
        <v>15378</v>
      </c>
      <c r="D5358" s="12">
        <v>2.0</v>
      </c>
      <c r="E5358" s="10" t="s">
        <v>12</v>
      </c>
      <c r="F5358" s="12">
        <v>2025.0</v>
      </c>
      <c r="G5358" s="13" t="s">
        <v>13</v>
      </c>
      <c r="H5358" s="14" t="s">
        <v>14</v>
      </c>
      <c r="I5358" s="12">
        <v>2330.0</v>
      </c>
      <c r="J5358" s="15" t="str">
        <f t="shared" si="1"/>
        <v>Relevant</v>
      </c>
    </row>
    <row r="5359" ht="22.5" customHeight="1">
      <c r="A5359" s="9" t="s">
        <v>15379</v>
      </c>
      <c r="B5359" s="10">
        <v>45706.03890046296</v>
      </c>
      <c r="C5359" s="11" t="s">
        <v>15380</v>
      </c>
      <c r="D5359" s="12">
        <v>2.0</v>
      </c>
      <c r="E5359" s="10" t="s">
        <v>12</v>
      </c>
      <c r="F5359" s="12">
        <v>2025.0</v>
      </c>
      <c r="G5359" s="13" t="s">
        <v>13</v>
      </c>
      <c r="H5359" s="14" t="s">
        <v>15381</v>
      </c>
      <c r="I5359" s="12">
        <v>60.0</v>
      </c>
      <c r="J5359" s="15" t="str">
        <f t="shared" si="1"/>
        <v>Irrelevant</v>
      </c>
    </row>
    <row r="5360" ht="22.5" customHeight="1">
      <c r="A5360" s="9" t="s">
        <v>15382</v>
      </c>
      <c r="B5360" s="10">
        <v>45615.28600694444</v>
      </c>
      <c r="C5360" s="11" t="s">
        <v>15383</v>
      </c>
      <c r="D5360" s="12">
        <v>11.0</v>
      </c>
      <c r="E5360" s="10" t="s">
        <v>17</v>
      </c>
      <c r="F5360" s="12">
        <v>2024.0</v>
      </c>
      <c r="G5360" s="13" t="s">
        <v>13</v>
      </c>
      <c r="H5360" s="14" t="s">
        <v>423</v>
      </c>
      <c r="I5360" s="12">
        <v>679.0</v>
      </c>
      <c r="J5360" s="15" t="str">
        <f t="shared" si="1"/>
        <v>Relevant</v>
      </c>
    </row>
    <row r="5361" ht="22.5" customHeight="1">
      <c r="A5361" s="9" t="s">
        <v>15384</v>
      </c>
      <c r="B5361" s="10">
        <v>45614.839108796295</v>
      </c>
      <c r="C5361" s="11" t="s">
        <v>15385</v>
      </c>
      <c r="D5361" s="12">
        <v>11.0</v>
      </c>
      <c r="E5361" s="10" t="s">
        <v>17</v>
      </c>
      <c r="F5361" s="12">
        <v>2024.0</v>
      </c>
      <c r="G5361" s="13" t="s">
        <v>13</v>
      </c>
      <c r="H5361" s="14" t="s">
        <v>423</v>
      </c>
      <c r="I5361" s="12">
        <v>155.0</v>
      </c>
      <c r="J5361" s="15" t="str">
        <f t="shared" si="1"/>
        <v>Relevant</v>
      </c>
    </row>
    <row r="5362" ht="22.5" customHeight="1">
      <c r="A5362" s="9" t="s">
        <v>15386</v>
      </c>
      <c r="B5362" s="10">
        <v>45611.758133738425</v>
      </c>
      <c r="C5362" s="11" t="s">
        <v>15387</v>
      </c>
      <c r="D5362" s="12">
        <v>11.0</v>
      </c>
      <c r="E5362" s="10" t="s">
        <v>17</v>
      </c>
      <c r="F5362" s="12">
        <v>2024.0</v>
      </c>
      <c r="G5362" s="13" t="s">
        <v>15388</v>
      </c>
      <c r="H5362" s="14" t="s">
        <v>15389</v>
      </c>
      <c r="I5362" s="12">
        <v>250601.0</v>
      </c>
      <c r="J5362" s="15" t="str">
        <f t="shared" si="1"/>
        <v>Relevant</v>
      </c>
    </row>
    <row r="5363" ht="22.5" customHeight="1">
      <c r="A5363" s="9" t="s">
        <v>15390</v>
      </c>
      <c r="B5363" s="10">
        <v>45550.37724537037</v>
      </c>
      <c r="C5363" s="11" t="s">
        <v>15391</v>
      </c>
      <c r="D5363" s="12">
        <v>9.0</v>
      </c>
      <c r="E5363" s="10" t="s">
        <v>114</v>
      </c>
      <c r="F5363" s="12">
        <v>2024.0</v>
      </c>
      <c r="G5363" s="13" t="s">
        <v>15392</v>
      </c>
      <c r="H5363" s="14" t="s">
        <v>15393</v>
      </c>
      <c r="I5363" s="12">
        <v>916289.0</v>
      </c>
      <c r="J5363" s="15" t="str">
        <f t="shared" si="1"/>
        <v>Irrelevant</v>
      </c>
    </row>
    <row r="5364" ht="22.5" customHeight="1">
      <c r="A5364" s="9" t="s">
        <v>15394</v>
      </c>
      <c r="B5364" s="10">
        <v>45644.18320601852</v>
      </c>
      <c r="C5364" s="11" t="s">
        <v>15395</v>
      </c>
      <c r="D5364" s="12">
        <v>12.0</v>
      </c>
      <c r="E5364" s="10" t="s">
        <v>26</v>
      </c>
      <c r="F5364" s="12">
        <v>2024.0</v>
      </c>
      <c r="G5364" s="13" t="s">
        <v>13</v>
      </c>
      <c r="H5364" s="14" t="s">
        <v>357</v>
      </c>
      <c r="I5364" s="12">
        <v>0.0</v>
      </c>
      <c r="J5364" s="15" t="str">
        <f t="shared" si="1"/>
        <v>Relevant</v>
      </c>
    </row>
    <row r="5365" ht="22.5" customHeight="1">
      <c r="A5365" s="9" t="s">
        <v>15396</v>
      </c>
      <c r="B5365" s="10">
        <v>45588.46944444445</v>
      </c>
      <c r="C5365" s="11" t="s">
        <v>15397</v>
      </c>
      <c r="D5365" s="12">
        <v>10.0</v>
      </c>
      <c r="E5365" s="10" t="s">
        <v>42</v>
      </c>
      <c r="F5365" s="12">
        <v>2024.0</v>
      </c>
      <c r="G5365" s="13" t="s">
        <v>15398</v>
      </c>
      <c r="H5365" s="14" t="s">
        <v>15399</v>
      </c>
      <c r="I5365" s="12">
        <v>1590330.0</v>
      </c>
      <c r="J5365" s="15" t="str">
        <f t="shared" si="1"/>
        <v>Relevant</v>
      </c>
    </row>
    <row r="5366" ht="22.5" customHeight="1">
      <c r="A5366" s="9" t="s">
        <v>15400</v>
      </c>
      <c r="B5366" s="10">
        <v>45663.83896990741</v>
      </c>
      <c r="C5366" s="11" t="s">
        <v>15401</v>
      </c>
      <c r="D5366" s="12">
        <v>1.0</v>
      </c>
      <c r="E5366" s="10" t="s">
        <v>70</v>
      </c>
      <c r="F5366" s="12">
        <v>2025.0</v>
      </c>
      <c r="G5366" s="13" t="s">
        <v>15402</v>
      </c>
      <c r="H5366" s="14" t="s">
        <v>15403</v>
      </c>
      <c r="I5366" s="12">
        <v>76.0</v>
      </c>
      <c r="J5366" s="15" t="str">
        <f t="shared" si="1"/>
        <v>Relevant</v>
      </c>
    </row>
    <row r="5367" ht="22.5" customHeight="1">
      <c r="A5367" s="9" t="s">
        <v>15404</v>
      </c>
      <c r="B5367" s="10">
        <v>45622.54744212963</v>
      </c>
      <c r="C5367" s="11" t="s">
        <v>15405</v>
      </c>
      <c r="D5367" s="12">
        <v>11.0</v>
      </c>
      <c r="E5367" s="10" t="s">
        <v>17</v>
      </c>
      <c r="F5367" s="12">
        <v>2024.0</v>
      </c>
      <c r="G5367" s="13" t="s">
        <v>15406</v>
      </c>
      <c r="H5367" s="14" t="str">
        <f>IFERROR(__xludf.DUMMYFUNCTION("TRIM(REGEXREPLACE(GOOGLETRANSLATE(G5367,""auto"",""en""),""(?i)\b(RT|QT)\s*@?\w*:?\s*|https?://\S+|@\w+|#\w+|[^\x00-\x7F]|[^\w\s]"",""""))"),"DelhiNCRs air is still toxic know AQI")</f>
        <v>DelhiNCRs air is still toxic know AQI</v>
      </c>
      <c r="I5367" s="12">
        <v>7724523.0</v>
      </c>
      <c r="J5367" s="15" t="str">
        <f t="shared" si="1"/>
        <v>Relevant</v>
      </c>
    </row>
    <row r="5368" ht="22.5" customHeight="1">
      <c r="A5368" s="9" t="s">
        <v>15407</v>
      </c>
      <c r="B5368" s="10">
        <v>45612.37332175926</v>
      </c>
      <c r="C5368" s="11" t="s">
        <v>15408</v>
      </c>
      <c r="D5368" s="12">
        <v>11.0</v>
      </c>
      <c r="E5368" s="10" t="s">
        <v>17</v>
      </c>
      <c r="F5368" s="12">
        <v>2024.0</v>
      </c>
      <c r="G5368" s="13" t="s">
        <v>15409</v>
      </c>
      <c r="H5368" s="14" t="s">
        <v>15410</v>
      </c>
      <c r="I5368" s="12">
        <v>637883.0</v>
      </c>
      <c r="J5368" s="15" t="str">
        <f t="shared" si="1"/>
        <v>Irrelevant</v>
      </c>
    </row>
    <row r="5369" ht="22.5" customHeight="1">
      <c r="A5369" s="9" t="s">
        <v>15411</v>
      </c>
      <c r="B5369" s="10">
        <v>45644.2</v>
      </c>
      <c r="C5369" s="11" t="s">
        <v>15412</v>
      </c>
      <c r="D5369" s="12">
        <v>12.0</v>
      </c>
      <c r="E5369" s="10" t="s">
        <v>26</v>
      </c>
      <c r="F5369" s="12">
        <v>2024.0</v>
      </c>
      <c r="G5369" s="13" t="s">
        <v>13</v>
      </c>
      <c r="H5369" s="14" t="s">
        <v>357</v>
      </c>
      <c r="I5369" s="12">
        <v>0.0</v>
      </c>
      <c r="J5369" s="15" t="str">
        <f t="shared" si="1"/>
        <v>Relevant</v>
      </c>
    </row>
    <row r="5370" ht="22.5" customHeight="1">
      <c r="A5370" s="9" t="s">
        <v>15413</v>
      </c>
      <c r="B5370" s="10">
        <v>45615.46052083333</v>
      </c>
      <c r="C5370" s="11" t="s">
        <v>15414</v>
      </c>
      <c r="D5370" s="12">
        <v>11.0</v>
      </c>
      <c r="E5370" s="10" t="s">
        <v>17</v>
      </c>
      <c r="F5370" s="12">
        <v>2024.0</v>
      </c>
      <c r="G5370" s="13" t="s">
        <v>13</v>
      </c>
      <c r="H5370" s="14" t="s">
        <v>504</v>
      </c>
      <c r="I5370" s="12">
        <v>1822729.0</v>
      </c>
      <c r="J5370" s="15" t="str">
        <f t="shared" si="1"/>
        <v>Relevant</v>
      </c>
    </row>
    <row r="5371" ht="22.5" customHeight="1">
      <c r="A5371" s="9" t="s">
        <v>15415</v>
      </c>
      <c r="B5371" s="10">
        <v>45651.64362268519</v>
      </c>
      <c r="C5371" s="11" t="s">
        <v>15416</v>
      </c>
      <c r="D5371" s="12">
        <v>12.0</v>
      </c>
      <c r="E5371" s="10" t="s">
        <v>26</v>
      </c>
      <c r="F5371" s="12">
        <v>2024.0</v>
      </c>
      <c r="G5371" s="13" t="s">
        <v>13</v>
      </c>
      <c r="H5371" s="14" t="s">
        <v>217</v>
      </c>
      <c r="I5371" s="12">
        <v>1201.0</v>
      </c>
      <c r="J5371" s="15" t="str">
        <f t="shared" si="1"/>
        <v>Relevant</v>
      </c>
    </row>
    <row r="5372" ht="22.5" customHeight="1">
      <c r="A5372" s="9" t="s">
        <v>15417</v>
      </c>
      <c r="B5372" s="10">
        <v>45616.06661903935</v>
      </c>
      <c r="C5372" s="11" t="s">
        <v>15418</v>
      </c>
      <c r="D5372" s="12">
        <v>11.0</v>
      </c>
      <c r="E5372" s="10" t="s">
        <v>17</v>
      </c>
      <c r="F5372" s="12">
        <v>2024.0</v>
      </c>
      <c r="G5372" s="13" t="s">
        <v>15419</v>
      </c>
      <c r="H5372" s="14" t="s">
        <v>15420</v>
      </c>
      <c r="I5372" s="12">
        <v>1.0830293E7</v>
      </c>
      <c r="J5372" s="15" t="str">
        <f t="shared" si="1"/>
        <v>Relevant</v>
      </c>
    </row>
    <row r="5373" ht="22.5" customHeight="1">
      <c r="A5373" s="9" t="s">
        <v>15421</v>
      </c>
      <c r="B5373" s="10">
        <v>45585.80677083333</v>
      </c>
      <c r="C5373" s="11" t="s">
        <v>15422</v>
      </c>
      <c r="D5373" s="12">
        <v>10.0</v>
      </c>
      <c r="E5373" s="10" t="s">
        <v>42</v>
      </c>
      <c r="F5373" s="12">
        <v>2024.0</v>
      </c>
      <c r="G5373" s="13" t="s">
        <v>13</v>
      </c>
      <c r="H5373" s="14" t="s">
        <v>1119</v>
      </c>
      <c r="I5373" s="12">
        <v>959.0</v>
      </c>
      <c r="J5373" s="15" t="str">
        <f t="shared" si="1"/>
        <v>Relevant</v>
      </c>
    </row>
    <row r="5374" ht="22.5" customHeight="1">
      <c r="A5374" s="9" t="s">
        <v>15423</v>
      </c>
      <c r="B5374" s="10">
        <v>45590.69090277778</v>
      </c>
      <c r="C5374" s="11" t="s">
        <v>15424</v>
      </c>
      <c r="D5374" s="12">
        <v>10.0</v>
      </c>
      <c r="E5374" s="10" t="s">
        <v>42</v>
      </c>
      <c r="F5374" s="12">
        <v>2024.0</v>
      </c>
      <c r="G5374" s="13" t="s">
        <v>13</v>
      </c>
      <c r="H5374" s="14" t="s">
        <v>15425</v>
      </c>
      <c r="I5374" s="12">
        <v>7191.0</v>
      </c>
      <c r="J5374" s="15" t="str">
        <f t="shared" si="1"/>
        <v>Irrelevant</v>
      </c>
    </row>
    <row r="5375" ht="22.5" customHeight="1">
      <c r="A5375" s="9" t="s">
        <v>15426</v>
      </c>
      <c r="B5375" s="10">
        <v>45492.60841435185</v>
      </c>
      <c r="C5375" s="11" t="s">
        <v>15427</v>
      </c>
      <c r="D5375" s="12">
        <v>7.0</v>
      </c>
      <c r="E5375" s="10" t="s">
        <v>55</v>
      </c>
      <c r="F5375" s="12">
        <v>2024.0</v>
      </c>
      <c r="G5375" s="13" t="s">
        <v>13</v>
      </c>
      <c r="H5375" s="14" t="s">
        <v>15428</v>
      </c>
      <c r="I5375" s="12">
        <v>868.0</v>
      </c>
      <c r="J5375" s="15" t="str">
        <f t="shared" si="1"/>
        <v>Relevant</v>
      </c>
    </row>
    <row r="5376" ht="22.5" customHeight="1">
      <c r="A5376" s="9" t="s">
        <v>15429</v>
      </c>
      <c r="B5376" s="10">
        <v>45585.65841435185</v>
      </c>
      <c r="C5376" s="11" t="s">
        <v>15430</v>
      </c>
      <c r="D5376" s="12">
        <v>10.0</v>
      </c>
      <c r="E5376" s="10" t="s">
        <v>42</v>
      </c>
      <c r="F5376" s="12">
        <v>2024.0</v>
      </c>
      <c r="G5376" s="13" t="s">
        <v>13</v>
      </c>
      <c r="H5376" s="14" t="s">
        <v>7549</v>
      </c>
      <c r="I5376" s="12">
        <v>374.0</v>
      </c>
      <c r="J5376" s="15" t="str">
        <f t="shared" si="1"/>
        <v>Relevant</v>
      </c>
    </row>
    <row r="5377" ht="22.5" customHeight="1">
      <c r="A5377" s="9" t="s">
        <v>15431</v>
      </c>
      <c r="B5377" s="10">
        <v>45579.56047453704</v>
      </c>
      <c r="C5377" s="11" t="s">
        <v>15432</v>
      </c>
      <c r="D5377" s="12">
        <v>10.0</v>
      </c>
      <c r="E5377" s="10" t="s">
        <v>42</v>
      </c>
      <c r="F5377" s="12">
        <v>2024.0</v>
      </c>
      <c r="G5377" s="13" t="s">
        <v>13</v>
      </c>
      <c r="H5377" s="14" t="s">
        <v>383</v>
      </c>
      <c r="I5377" s="12">
        <v>197.0</v>
      </c>
      <c r="J5377" s="15" t="str">
        <f t="shared" si="1"/>
        <v>Relevant</v>
      </c>
    </row>
    <row r="5378" ht="22.5" customHeight="1">
      <c r="A5378" s="9" t="s">
        <v>15433</v>
      </c>
      <c r="B5378" s="10">
        <v>45705.34819444444</v>
      </c>
      <c r="C5378" s="11" t="s">
        <v>3501</v>
      </c>
      <c r="D5378" s="12">
        <v>2.0</v>
      </c>
      <c r="E5378" s="10" t="s">
        <v>12</v>
      </c>
      <c r="F5378" s="12">
        <v>2025.0</v>
      </c>
      <c r="G5378" s="13" t="s">
        <v>13</v>
      </c>
      <c r="H5378" s="14" t="s">
        <v>15434</v>
      </c>
      <c r="I5378" s="12">
        <v>196.0</v>
      </c>
      <c r="J5378" s="15" t="str">
        <f t="shared" si="1"/>
        <v>Irrelevant</v>
      </c>
    </row>
    <row r="5379" ht="22.5" customHeight="1">
      <c r="A5379" s="9" t="s">
        <v>15435</v>
      </c>
      <c r="B5379" s="10">
        <v>45432.58391203704</v>
      </c>
      <c r="C5379" s="11" t="s">
        <v>15436</v>
      </c>
      <c r="D5379" s="12">
        <v>5.0</v>
      </c>
      <c r="E5379" s="10" t="s">
        <v>21</v>
      </c>
      <c r="F5379" s="12">
        <v>2024.0</v>
      </c>
      <c r="G5379" s="13" t="s">
        <v>15437</v>
      </c>
      <c r="H5379" s="14" t="s">
        <v>15438</v>
      </c>
      <c r="I5379" s="12">
        <v>135412.0</v>
      </c>
      <c r="J5379" s="15" t="str">
        <f t="shared" si="1"/>
        <v>Irrelevant</v>
      </c>
    </row>
    <row r="5380" ht="22.5" customHeight="1">
      <c r="A5380" s="9" t="s">
        <v>15439</v>
      </c>
      <c r="B5380" s="10">
        <v>45601.470405092594</v>
      </c>
      <c r="C5380" s="11" t="s">
        <v>15440</v>
      </c>
      <c r="D5380" s="12">
        <v>11.0</v>
      </c>
      <c r="E5380" s="10" t="s">
        <v>17</v>
      </c>
      <c r="F5380" s="12">
        <v>2024.0</v>
      </c>
      <c r="G5380" s="13" t="s">
        <v>13</v>
      </c>
      <c r="H5380" s="14" t="s">
        <v>15441</v>
      </c>
      <c r="I5380" s="12">
        <v>5646.0</v>
      </c>
      <c r="J5380" s="15" t="str">
        <f t="shared" si="1"/>
        <v>Relevant</v>
      </c>
    </row>
    <row r="5381" ht="22.5" customHeight="1">
      <c r="A5381" s="9" t="s">
        <v>15442</v>
      </c>
      <c r="B5381" s="10">
        <v>45618.626759259256</v>
      </c>
      <c r="C5381" s="11" t="s">
        <v>15443</v>
      </c>
      <c r="D5381" s="12">
        <v>11.0</v>
      </c>
      <c r="E5381" s="10" t="s">
        <v>17</v>
      </c>
      <c r="F5381" s="12">
        <v>2024.0</v>
      </c>
      <c r="G5381" s="13" t="s">
        <v>13</v>
      </c>
      <c r="H5381" s="14" t="s">
        <v>5532</v>
      </c>
      <c r="I5381" s="12">
        <v>1.0</v>
      </c>
      <c r="J5381" s="15" t="str">
        <f t="shared" si="1"/>
        <v>Relevant</v>
      </c>
    </row>
    <row r="5382" ht="22.5" customHeight="1">
      <c r="A5382" s="9" t="s">
        <v>15444</v>
      </c>
      <c r="B5382" s="10">
        <v>45611.74465277778</v>
      </c>
      <c r="C5382" s="11" t="s">
        <v>15445</v>
      </c>
      <c r="D5382" s="12">
        <v>11.0</v>
      </c>
      <c r="E5382" s="10" t="s">
        <v>17</v>
      </c>
      <c r="F5382" s="12">
        <v>2024.0</v>
      </c>
      <c r="G5382" s="13" t="s">
        <v>15446</v>
      </c>
      <c r="H5382" s="14" t="s">
        <v>15447</v>
      </c>
      <c r="I5382" s="12">
        <v>288406.0</v>
      </c>
      <c r="J5382" s="15" t="str">
        <f t="shared" si="1"/>
        <v>Relevant</v>
      </c>
    </row>
    <row r="5383" ht="22.5" customHeight="1">
      <c r="A5383" s="9" t="s">
        <v>15448</v>
      </c>
      <c r="B5383" s="10">
        <v>45616.01993055556</v>
      </c>
      <c r="C5383" s="11" t="s">
        <v>5249</v>
      </c>
      <c r="D5383" s="12">
        <v>11.0</v>
      </c>
      <c r="E5383" s="10" t="s">
        <v>17</v>
      </c>
      <c r="F5383" s="12">
        <v>2024.0</v>
      </c>
      <c r="G5383" s="13" t="s">
        <v>13</v>
      </c>
      <c r="H5383" s="14" t="s">
        <v>511</v>
      </c>
      <c r="I5383" s="12">
        <v>449.0</v>
      </c>
      <c r="J5383" s="15" t="str">
        <f t="shared" si="1"/>
        <v>Relevant</v>
      </c>
    </row>
    <row r="5384" ht="22.5" customHeight="1">
      <c r="A5384" s="9" t="s">
        <v>15449</v>
      </c>
      <c r="B5384" s="10">
        <v>45564.605625</v>
      </c>
      <c r="C5384" s="11" t="s">
        <v>15450</v>
      </c>
      <c r="D5384" s="12">
        <v>9.0</v>
      </c>
      <c r="E5384" s="10" t="s">
        <v>114</v>
      </c>
      <c r="F5384" s="12">
        <v>2024.0</v>
      </c>
      <c r="G5384" s="13" t="s">
        <v>13</v>
      </c>
      <c r="H5384" s="14" t="s">
        <v>15451</v>
      </c>
      <c r="I5384" s="12">
        <v>1511.0</v>
      </c>
      <c r="J5384" s="15" t="str">
        <f t="shared" si="1"/>
        <v>Irrelevant</v>
      </c>
    </row>
    <row r="5385" ht="22.5" customHeight="1">
      <c r="A5385" s="9" t="s">
        <v>15452</v>
      </c>
      <c r="B5385" s="10">
        <v>45474.41311342592</v>
      </c>
      <c r="C5385" s="11" t="s">
        <v>15453</v>
      </c>
      <c r="D5385" s="12">
        <v>7.0</v>
      </c>
      <c r="E5385" s="10" t="s">
        <v>55</v>
      </c>
      <c r="F5385" s="12">
        <v>2024.0</v>
      </c>
      <c r="G5385" s="13" t="s">
        <v>13</v>
      </c>
      <c r="H5385" s="14" t="s">
        <v>56</v>
      </c>
      <c r="I5385" s="12">
        <v>8.0</v>
      </c>
      <c r="J5385" s="15" t="str">
        <f t="shared" si="1"/>
        <v>Relevant</v>
      </c>
    </row>
    <row r="5386" ht="22.5" customHeight="1">
      <c r="A5386" s="9" t="s">
        <v>15454</v>
      </c>
      <c r="B5386" s="10">
        <v>45625.302083333336</v>
      </c>
      <c r="C5386" s="11" t="s">
        <v>8431</v>
      </c>
      <c r="D5386" s="12">
        <v>11.0</v>
      </c>
      <c r="E5386" s="10" t="s">
        <v>17</v>
      </c>
      <c r="F5386" s="12">
        <v>2024.0</v>
      </c>
      <c r="G5386" s="13" t="s">
        <v>15455</v>
      </c>
      <c r="H5386" s="14" t="s">
        <v>15456</v>
      </c>
      <c r="I5386" s="12">
        <v>71365.0</v>
      </c>
      <c r="J5386" s="15" t="str">
        <f t="shared" si="1"/>
        <v>Relevant</v>
      </c>
    </row>
    <row r="5387" ht="22.5" customHeight="1">
      <c r="A5387" s="9" t="s">
        <v>15457</v>
      </c>
      <c r="B5387" s="10">
        <v>45699.53530092593</v>
      </c>
      <c r="C5387" s="11" t="s">
        <v>15458</v>
      </c>
      <c r="D5387" s="12">
        <v>2.0</v>
      </c>
      <c r="E5387" s="10" t="s">
        <v>12</v>
      </c>
      <c r="F5387" s="12">
        <v>2025.0</v>
      </c>
      <c r="G5387" s="13" t="s">
        <v>13</v>
      </c>
      <c r="H5387" s="14" t="s">
        <v>3328</v>
      </c>
      <c r="I5387" s="12">
        <v>123.0</v>
      </c>
      <c r="J5387" s="15" t="str">
        <f t="shared" si="1"/>
        <v>Irrelevant</v>
      </c>
    </row>
    <row r="5388" ht="22.5" customHeight="1">
      <c r="A5388" s="9" t="s">
        <v>15459</v>
      </c>
      <c r="B5388" s="10">
        <v>45743.60503472222</v>
      </c>
      <c r="C5388" s="11" t="s">
        <v>15460</v>
      </c>
      <c r="D5388" s="12">
        <v>3.0</v>
      </c>
      <c r="E5388" s="10" t="s">
        <v>59</v>
      </c>
      <c r="F5388" s="12">
        <v>2025.0</v>
      </c>
      <c r="G5388" s="13" t="s">
        <v>13</v>
      </c>
      <c r="H5388" s="14" t="s">
        <v>204</v>
      </c>
      <c r="I5388" s="12">
        <v>712.0</v>
      </c>
      <c r="J5388" s="15" t="str">
        <f t="shared" si="1"/>
        <v>Relevant</v>
      </c>
    </row>
    <row r="5389" ht="22.5" customHeight="1">
      <c r="A5389" s="9" t="s">
        <v>15461</v>
      </c>
      <c r="B5389" s="10">
        <v>45404.37903935185</v>
      </c>
      <c r="C5389" s="11" t="s">
        <v>15462</v>
      </c>
      <c r="D5389" s="12">
        <v>4.0</v>
      </c>
      <c r="E5389" s="10" t="s">
        <v>274</v>
      </c>
      <c r="F5389" s="12">
        <v>2024.0</v>
      </c>
      <c r="G5389" s="13" t="s">
        <v>13</v>
      </c>
      <c r="H5389" s="14" t="s">
        <v>15463</v>
      </c>
      <c r="I5389" s="12">
        <v>42.0</v>
      </c>
      <c r="J5389" s="15" t="str">
        <f t="shared" si="1"/>
        <v>Irrelevant</v>
      </c>
    </row>
    <row r="5390" ht="22.5" customHeight="1">
      <c r="A5390" s="9" t="s">
        <v>15464</v>
      </c>
      <c r="B5390" s="10">
        <v>45597.399143518516</v>
      </c>
      <c r="C5390" s="11" t="s">
        <v>15465</v>
      </c>
      <c r="D5390" s="12">
        <v>11.0</v>
      </c>
      <c r="E5390" s="10" t="s">
        <v>17</v>
      </c>
      <c r="F5390" s="12">
        <v>2024.0</v>
      </c>
      <c r="G5390" s="13" t="s">
        <v>13</v>
      </c>
      <c r="H5390" s="14" t="s">
        <v>15466</v>
      </c>
      <c r="I5390" s="12">
        <v>519.0</v>
      </c>
      <c r="J5390" s="15" t="str">
        <f t="shared" si="1"/>
        <v>Relevant</v>
      </c>
    </row>
    <row r="5391" ht="22.5" customHeight="1">
      <c r="A5391" s="9" t="s">
        <v>15467</v>
      </c>
      <c r="B5391" s="10">
        <v>45635.30065972222</v>
      </c>
      <c r="C5391" s="11" t="s">
        <v>15468</v>
      </c>
      <c r="D5391" s="12">
        <v>12.0</v>
      </c>
      <c r="E5391" s="10" t="s">
        <v>26</v>
      </c>
      <c r="F5391" s="12">
        <v>2024.0</v>
      </c>
      <c r="G5391" s="13" t="s">
        <v>13</v>
      </c>
      <c r="H5391" s="14" t="s">
        <v>15469</v>
      </c>
      <c r="I5391" s="12">
        <v>2050.0</v>
      </c>
      <c r="J5391" s="15" t="str">
        <f t="shared" si="1"/>
        <v>Irrelevant</v>
      </c>
    </row>
    <row r="5392" ht="22.5" customHeight="1">
      <c r="A5392" s="9" t="s">
        <v>15470</v>
      </c>
      <c r="B5392" s="10">
        <v>45532.94880787037</v>
      </c>
      <c r="C5392" s="11" t="s">
        <v>15471</v>
      </c>
      <c r="D5392" s="12">
        <v>8.0</v>
      </c>
      <c r="E5392" s="10" t="s">
        <v>167</v>
      </c>
      <c r="F5392" s="12">
        <v>2024.0</v>
      </c>
      <c r="G5392" s="13" t="s">
        <v>13</v>
      </c>
      <c r="H5392" s="14" t="s">
        <v>348</v>
      </c>
      <c r="I5392" s="12">
        <v>241.0</v>
      </c>
      <c r="J5392" s="15" t="str">
        <f t="shared" si="1"/>
        <v>Relevant</v>
      </c>
    </row>
    <row r="5393" ht="22.5" customHeight="1">
      <c r="A5393" s="9" t="s">
        <v>15472</v>
      </c>
      <c r="B5393" s="10">
        <v>45738.34652777778</v>
      </c>
      <c r="C5393" s="11" t="s">
        <v>15473</v>
      </c>
      <c r="D5393" s="12">
        <v>3.0</v>
      </c>
      <c r="E5393" s="10" t="s">
        <v>59</v>
      </c>
      <c r="F5393" s="12">
        <v>2025.0</v>
      </c>
      <c r="G5393" s="13" t="s">
        <v>15474</v>
      </c>
      <c r="H5393" s="14" t="s">
        <v>15475</v>
      </c>
      <c r="I5393" s="12">
        <v>1.776086E7</v>
      </c>
      <c r="J5393" s="15" t="str">
        <f t="shared" si="1"/>
        <v>Irrelevant</v>
      </c>
    </row>
    <row r="5394" ht="22.5" customHeight="1">
      <c r="A5394" s="9" t="s">
        <v>15476</v>
      </c>
      <c r="B5394" s="10">
        <v>45588.242581018516</v>
      </c>
      <c r="C5394" s="11" t="s">
        <v>15477</v>
      </c>
      <c r="D5394" s="12">
        <v>10.0</v>
      </c>
      <c r="E5394" s="10" t="s">
        <v>42</v>
      </c>
      <c r="F5394" s="12">
        <v>2024.0</v>
      </c>
      <c r="G5394" s="13" t="s">
        <v>13</v>
      </c>
      <c r="H5394" s="14" t="s">
        <v>175</v>
      </c>
      <c r="I5394" s="12">
        <v>5082.0</v>
      </c>
      <c r="J5394" s="15" t="str">
        <f t="shared" si="1"/>
        <v>Irrelevant</v>
      </c>
    </row>
    <row r="5395" ht="22.5" customHeight="1">
      <c r="A5395" s="9" t="s">
        <v>15478</v>
      </c>
      <c r="B5395" s="10">
        <v>45580.0773155787</v>
      </c>
      <c r="C5395" s="11" t="s">
        <v>15479</v>
      </c>
      <c r="D5395" s="12">
        <v>10.0</v>
      </c>
      <c r="E5395" s="10" t="s">
        <v>42</v>
      </c>
      <c r="F5395" s="12">
        <v>2024.0</v>
      </c>
      <c r="G5395" s="13" t="s">
        <v>15480</v>
      </c>
      <c r="H5395" s="14" t="s">
        <v>15481</v>
      </c>
      <c r="I5395" s="12">
        <v>1.2767834E7</v>
      </c>
      <c r="J5395" s="15" t="str">
        <f t="shared" si="1"/>
        <v>Relevant</v>
      </c>
    </row>
    <row r="5396" ht="22.5" customHeight="1">
      <c r="A5396" s="9" t="s">
        <v>15482</v>
      </c>
      <c r="B5396" s="10">
        <v>45615.503333333334</v>
      </c>
      <c r="C5396" s="11" t="s">
        <v>15483</v>
      </c>
      <c r="D5396" s="12">
        <v>11.0</v>
      </c>
      <c r="E5396" s="10" t="s">
        <v>17</v>
      </c>
      <c r="F5396" s="12">
        <v>2024.0</v>
      </c>
      <c r="G5396" s="13" t="s">
        <v>13</v>
      </c>
      <c r="H5396" s="14" t="s">
        <v>781</v>
      </c>
      <c r="I5396" s="12">
        <v>466.0</v>
      </c>
      <c r="J5396" s="15" t="str">
        <f t="shared" si="1"/>
        <v>Irrelevant</v>
      </c>
    </row>
    <row r="5397" ht="22.5" customHeight="1">
      <c r="A5397" s="9" t="s">
        <v>15484</v>
      </c>
      <c r="B5397" s="10">
        <v>45597.4553287963</v>
      </c>
      <c r="C5397" s="11" t="s">
        <v>15485</v>
      </c>
      <c r="D5397" s="12">
        <v>11.0</v>
      </c>
      <c r="E5397" s="10" t="s">
        <v>17</v>
      </c>
      <c r="F5397" s="12">
        <v>2024.0</v>
      </c>
      <c r="G5397" s="13" t="s">
        <v>15486</v>
      </c>
      <c r="H5397" s="14" t="s">
        <v>15487</v>
      </c>
      <c r="I5397" s="12">
        <v>27642.0</v>
      </c>
      <c r="J5397" s="15" t="str">
        <f t="shared" si="1"/>
        <v>Relevant</v>
      </c>
    </row>
    <row r="5398" ht="22.5" customHeight="1">
      <c r="A5398" s="9" t="s">
        <v>15488</v>
      </c>
      <c r="B5398" s="10">
        <v>45696.810162037036</v>
      </c>
      <c r="C5398" s="11" t="s">
        <v>15489</v>
      </c>
      <c r="D5398" s="12">
        <v>2.0</v>
      </c>
      <c r="E5398" s="10" t="s">
        <v>12</v>
      </c>
      <c r="F5398" s="12">
        <v>2025.0</v>
      </c>
      <c r="G5398" s="13" t="s">
        <v>13</v>
      </c>
      <c r="H5398" s="14" t="s">
        <v>14</v>
      </c>
      <c r="I5398" s="12">
        <v>84.0</v>
      </c>
      <c r="J5398" s="15" t="str">
        <f t="shared" si="1"/>
        <v>Relevant</v>
      </c>
    </row>
    <row r="5399" ht="22.5" customHeight="1">
      <c r="A5399" s="9" t="s">
        <v>15490</v>
      </c>
      <c r="B5399" s="10">
        <v>45615.50570601852</v>
      </c>
      <c r="C5399" s="11" t="s">
        <v>15491</v>
      </c>
      <c r="D5399" s="12">
        <v>11.0</v>
      </c>
      <c r="E5399" s="10" t="s">
        <v>17</v>
      </c>
      <c r="F5399" s="12">
        <v>2024.0</v>
      </c>
      <c r="G5399" s="13" t="s">
        <v>13</v>
      </c>
      <c r="H5399" s="14" t="s">
        <v>15492</v>
      </c>
      <c r="I5399" s="12">
        <v>187.0</v>
      </c>
      <c r="J5399" s="15" t="str">
        <f t="shared" si="1"/>
        <v>Relevant</v>
      </c>
    </row>
    <row r="5400" ht="22.5" customHeight="1">
      <c r="A5400" s="9" t="s">
        <v>15493</v>
      </c>
      <c r="B5400" s="10">
        <v>45586.02373842592</v>
      </c>
      <c r="C5400" s="11" t="s">
        <v>15494</v>
      </c>
      <c r="D5400" s="12">
        <v>10.0</v>
      </c>
      <c r="E5400" s="10" t="s">
        <v>42</v>
      </c>
      <c r="F5400" s="12">
        <v>2024.0</v>
      </c>
      <c r="G5400" s="13" t="s">
        <v>13</v>
      </c>
      <c r="H5400" s="14" t="s">
        <v>1391</v>
      </c>
      <c r="I5400" s="12">
        <v>350.0</v>
      </c>
      <c r="J5400" s="15" t="str">
        <f t="shared" si="1"/>
        <v>Relevant</v>
      </c>
    </row>
    <row r="5401" ht="22.5" customHeight="1">
      <c r="A5401" s="9" t="s">
        <v>15495</v>
      </c>
      <c r="B5401" s="10">
        <v>45436.71207175926</v>
      </c>
      <c r="C5401" s="11" t="s">
        <v>15496</v>
      </c>
      <c r="D5401" s="12">
        <v>5.0</v>
      </c>
      <c r="E5401" s="10" t="s">
        <v>21</v>
      </c>
      <c r="F5401" s="12">
        <v>2024.0</v>
      </c>
      <c r="G5401" s="13" t="s">
        <v>13</v>
      </c>
      <c r="H5401" s="14" t="s">
        <v>14487</v>
      </c>
      <c r="I5401" s="12">
        <v>191492.0</v>
      </c>
      <c r="J5401" s="15" t="str">
        <f t="shared" si="1"/>
        <v>Relevant</v>
      </c>
    </row>
    <row r="5402" ht="22.5" customHeight="1">
      <c r="A5402" s="9" t="s">
        <v>15497</v>
      </c>
      <c r="B5402" s="10">
        <v>45519.229166666664</v>
      </c>
      <c r="C5402" s="11" t="s">
        <v>14491</v>
      </c>
      <c r="D5402" s="12">
        <v>8.0</v>
      </c>
      <c r="E5402" s="10" t="s">
        <v>167</v>
      </c>
      <c r="F5402" s="12">
        <v>2024.0</v>
      </c>
      <c r="G5402" s="13" t="s">
        <v>15498</v>
      </c>
      <c r="H5402" s="14" t="s">
        <v>15499</v>
      </c>
      <c r="I5402" s="12">
        <v>9222631.0</v>
      </c>
      <c r="J5402" s="15" t="str">
        <f t="shared" si="1"/>
        <v>Irrelevant</v>
      </c>
    </row>
    <row r="5403" ht="22.5" customHeight="1">
      <c r="A5403" s="9" t="s">
        <v>15500</v>
      </c>
      <c r="B5403" s="10">
        <v>45602.82050925926</v>
      </c>
      <c r="C5403" s="11" t="s">
        <v>15501</v>
      </c>
      <c r="D5403" s="12">
        <v>11.0</v>
      </c>
      <c r="E5403" s="10" t="s">
        <v>17</v>
      </c>
      <c r="F5403" s="12">
        <v>2024.0</v>
      </c>
      <c r="G5403" s="13" t="s">
        <v>15502</v>
      </c>
      <c r="H5403" s="14" t="s">
        <v>15503</v>
      </c>
      <c r="I5403" s="12">
        <v>8443435.0</v>
      </c>
      <c r="J5403" s="15" t="str">
        <f t="shared" si="1"/>
        <v>Relevant</v>
      </c>
    </row>
    <row r="5404" ht="22.5" customHeight="1">
      <c r="A5404" s="9" t="s">
        <v>15504</v>
      </c>
      <c r="B5404" s="10">
        <v>45651.4909375</v>
      </c>
      <c r="C5404" s="11" t="s">
        <v>15505</v>
      </c>
      <c r="D5404" s="12">
        <v>12.0</v>
      </c>
      <c r="E5404" s="10" t="s">
        <v>26</v>
      </c>
      <c r="F5404" s="12">
        <v>2024.0</v>
      </c>
      <c r="G5404" s="13" t="s">
        <v>13</v>
      </c>
      <c r="H5404" s="14" t="s">
        <v>121</v>
      </c>
      <c r="I5404" s="12">
        <v>1426.0</v>
      </c>
      <c r="J5404" s="15" t="str">
        <f t="shared" si="1"/>
        <v>Irrelevant</v>
      </c>
    </row>
    <row r="5405" ht="22.5" customHeight="1">
      <c r="A5405" s="9" t="s">
        <v>15506</v>
      </c>
      <c r="B5405" s="10">
        <v>45604.86922453704</v>
      </c>
      <c r="C5405" s="11" t="s">
        <v>15507</v>
      </c>
      <c r="D5405" s="12">
        <v>11.0</v>
      </c>
      <c r="E5405" s="10" t="s">
        <v>17</v>
      </c>
      <c r="F5405" s="12">
        <v>2024.0</v>
      </c>
      <c r="G5405" s="13" t="s">
        <v>15508</v>
      </c>
      <c r="H5405" s="14" t="str">
        <f>IFERROR(__xludf.DUMMYFUNCTION("TRIM(REGEXREPLACE(GOOGLETRANSLATE(G5405,""auto"",""en""),""(?i)\b(RT|QT)\s*@?\w*:?\s*|https?://\S+|@\w+|#\w+|[^\x00-\x7F]|[^\w\s]"",""""))"),"Record jump in sales of electric vehicles due to PM EDrive Yojana")</f>
        <v>Record jump in sales of electric vehicles due to PM EDrive Yojana</v>
      </c>
      <c r="I5405" s="12">
        <v>2495345.0</v>
      </c>
      <c r="J5405" s="15" t="str">
        <f t="shared" si="1"/>
        <v>Irrelevant</v>
      </c>
    </row>
    <row r="5406" ht="22.5" customHeight="1">
      <c r="A5406" s="9" t="s">
        <v>15509</v>
      </c>
      <c r="B5406" s="10">
        <v>45585.6880787037</v>
      </c>
      <c r="C5406" s="11" t="s">
        <v>15510</v>
      </c>
      <c r="D5406" s="12">
        <v>10.0</v>
      </c>
      <c r="E5406" s="10" t="s">
        <v>42</v>
      </c>
      <c r="F5406" s="12">
        <v>2024.0</v>
      </c>
      <c r="G5406" s="13" t="s">
        <v>13</v>
      </c>
      <c r="H5406" s="14" t="s">
        <v>1119</v>
      </c>
      <c r="I5406" s="12">
        <v>2052.0</v>
      </c>
      <c r="J5406" s="15" t="str">
        <f t="shared" si="1"/>
        <v>Relevant</v>
      </c>
    </row>
    <row r="5407" ht="22.5" customHeight="1">
      <c r="A5407" s="9" t="s">
        <v>15511</v>
      </c>
      <c r="B5407" s="10">
        <v>45653.71525462963</v>
      </c>
      <c r="C5407" s="11" t="s">
        <v>15512</v>
      </c>
      <c r="D5407" s="12">
        <v>12.0</v>
      </c>
      <c r="E5407" s="10" t="s">
        <v>26</v>
      </c>
      <c r="F5407" s="12">
        <v>2024.0</v>
      </c>
      <c r="G5407" s="13" t="s">
        <v>13</v>
      </c>
      <c r="H5407" s="14" t="s">
        <v>15513</v>
      </c>
      <c r="I5407" s="12">
        <v>367.0</v>
      </c>
      <c r="J5407" s="15" t="str">
        <f t="shared" si="1"/>
        <v>Relevant</v>
      </c>
    </row>
    <row r="5408" ht="22.5" customHeight="1">
      <c r="A5408" s="9" t="s">
        <v>15514</v>
      </c>
      <c r="B5408" s="10">
        <v>45714.92958333333</v>
      </c>
      <c r="C5408" s="11" t="s">
        <v>15515</v>
      </c>
      <c r="D5408" s="12">
        <v>2.0</v>
      </c>
      <c r="E5408" s="10" t="s">
        <v>12</v>
      </c>
      <c r="F5408" s="12">
        <v>2025.0</v>
      </c>
      <c r="G5408" s="13" t="s">
        <v>13</v>
      </c>
      <c r="H5408" s="14" t="s">
        <v>15516</v>
      </c>
      <c r="I5408" s="12">
        <v>1.0</v>
      </c>
      <c r="J5408" s="15" t="str">
        <f t="shared" si="1"/>
        <v>Irrelevant</v>
      </c>
    </row>
    <row r="5409" ht="22.5" customHeight="1">
      <c r="A5409" s="9" t="s">
        <v>15517</v>
      </c>
      <c r="B5409" s="10">
        <v>45611.46556712963</v>
      </c>
      <c r="C5409" s="11" t="s">
        <v>15518</v>
      </c>
      <c r="D5409" s="12">
        <v>11.0</v>
      </c>
      <c r="E5409" s="10" t="s">
        <v>17</v>
      </c>
      <c r="F5409" s="12">
        <v>2024.0</v>
      </c>
      <c r="G5409" s="13" t="s">
        <v>15519</v>
      </c>
      <c r="H5409" s="14" t="s">
        <v>15520</v>
      </c>
      <c r="I5409" s="12">
        <v>2495345.0</v>
      </c>
      <c r="J5409" s="15" t="str">
        <f t="shared" si="1"/>
        <v>Relevant</v>
      </c>
    </row>
    <row r="5410" ht="22.5" customHeight="1">
      <c r="A5410" s="9" t="s">
        <v>15521</v>
      </c>
      <c r="B5410" s="10">
        <v>45560.55434027778</v>
      </c>
      <c r="C5410" s="11" t="s">
        <v>15522</v>
      </c>
      <c r="D5410" s="12">
        <v>9.0</v>
      </c>
      <c r="E5410" s="10" t="s">
        <v>114</v>
      </c>
      <c r="F5410" s="12">
        <v>2024.0</v>
      </c>
      <c r="G5410" s="13" t="s">
        <v>15523</v>
      </c>
      <c r="H5410" s="14" t="s">
        <v>15524</v>
      </c>
      <c r="I5410" s="12">
        <v>260222.0</v>
      </c>
      <c r="J5410" s="15" t="str">
        <f t="shared" si="1"/>
        <v>Relevant</v>
      </c>
    </row>
    <row r="5411" ht="22.5" customHeight="1">
      <c r="A5411" s="9" t="s">
        <v>15525</v>
      </c>
      <c r="B5411" s="10">
        <v>45643.66116898148</v>
      </c>
      <c r="C5411" s="11" t="s">
        <v>15526</v>
      </c>
      <c r="D5411" s="12">
        <v>12.0</v>
      </c>
      <c r="E5411" s="10" t="s">
        <v>26</v>
      </c>
      <c r="F5411" s="12">
        <v>2024.0</v>
      </c>
      <c r="G5411" s="13" t="s">
        <v>13</v>
      </c>
      <c r="H5411" s="14" t="s">
        <v>357</v>
      </c>
      <c r="I5411" s="12">
        <v>0.0</v>
      </c>
      <c r="J5411" s="15" t="str">
        <f t="shared" si="1"/>
        <v>Relevant</v>
      </c>
    </row>
    <row r="5412" ht="22.5" customHeight="1">
      <c r="A5412" s="9" t="s">
        <v>15527</v>
      </c>
      <c r="B5412" s="10">
        <v>45592.75287037037</v>
      </c>
      <c r="C5412" s="11" t="s">
        <v>15528</v>
      </c>
      <c r="D5412" s="12">
        <v>10.0</v>
      </c>
      <c r="E5412" s="10" t="s">
        <v>42</v>
      </c>
      <c r="F5412" s="12">
        <v>2024.0</v>
      </c>
      <c r="G5412" s="13" t="s">
        <v>13</v>
      </c>
      <c r="H5412" s="14" t="s">
        <v>97</v>
      </c>
      <c r="I5412" s="12">
        <v>1806.0</v>
      </c>
      <c r="J5412" s="15" t="str">
        <f t="shared" si="1"/>
        <v>Relevant</v>
      </c>
    </row>
    <row r="5413" ht="22.5" customHeight="1">
      <c r="A5413" s="9" t="s">
        <v>15529</v>
      </c>
      <c r="B5413" s="10">
        <v>45585.34118055556</v>
      </c>
      <c r="C5413" s="11" t="s">
        <v>15530</v>
      </c>
      <c r="D5413" s="12">
        <v>10.0</v>
      </c>
      <c r="E5413" s="10" t="s">
        <v>42</v>
      </c>
      <c r="F5413" s="12">
        <v>2024.0</v>
      </c>
      <c r="G5413" s="13" t="s">
        <v>15531</v>
      </c>
      <c r="H5413" s="14" t="s">
        <v>15532</v>
      </c>
      <c r="I5413" s="12">
        <v>0.0</v>
      </c>
      <c r="J5413" s="15" t="str">
        <f t="shared" si="1"/>
        <v>Irrelevant</v>
      </c>
    </row>
    <row r="5414" ht="22.5" customHeight="1">
      <c r="A5414" s="9" t="s">
        <v>15533</v>
      </c>
      <c r="B5414" s="10">
        <v>45424.72321759259</v>
      </c>
      <c r="C5414" s="11" t="s">
        <v>15534</v>
      </c>
      <c r="D5414" s="12">
        <v>5.0</v>
      </c>
      <c r="E5414" s="10" t="s">
        <v>21</v>
      </c>
      <c r="F5414" s="12">
        <v>2024.0</v>
      </c>
      <c r="G5414" s="13" t="s">
        <v>13</v>
      </c>
      <c r="H5414" s="14" t="s">
        <v>15535</v>
      </c>
      <c r="I5414" s="12">
        <v>12102.0</v>
      </c>
      <c r="J5414" s="15" t="str">
        <f t="shared" si="1"/>
        <v>Irrelevant</v>
      </c>
    </row>
    <row r="5415" ht="22.5" customHeight="1">
      <c r="A5415" s="9" t="s">
        <v>15536</v>
      </c>
      <c r="B5415" s="10">
        <v>45614.8278125</v>
      </c>
      <c r="C5415" s="11" t="s">
        <v>15537</v>
      </c>
      <c r="D5415" s="12">
        <v>11.0</v>
      </c>
      <c r="E5415" s="10" t="s">
        <v>17</v>
      </c>
      <c r="F5415" s="12">
        <v>2024.0</v>
      </c>
      <c r="G5415" s="13" t="s">
        <v>15538</v>
      </c>
      <c r="H5415" s="14" t="s">
        <v>15539</v>
      </c>
      <c r="I5415" s="12">
        <v>4594.0</v>
      </c>
      <c r="J5415" s="15" t="str">
        <f t="shared" si="1"/>
        <v>Relevant</v>
      </c>
    </row>
    <row r="5416" ht="22.5" customHeight="1">
      <c r="A5416" s="9" t="s">
        <v>15540</v>
      </c>
      <c r="B5416" s="10">
        <v>45585.868368055555</v>
      </c>
      <c r="C5416" s="11" t="s">
        <v>15541</v>
      </c>
      <c r="D5416" s="12">
        <v>10.0</v>
      </c>
      <c r="E5416" s="10" t="s">
        <v>42</v>
      </c>
      <c r="F5416" s="12">
        <v>2024.0</v>
      </c>
      <c r="G5416" s="13" t="s">
        <v>13</v>
      </c>
      <c r="H5416" s="14" t="s">
        <v>15542</v>
      </c>
      <c r="I5416" s="12">
        <v>242.0</v>
      </c>
      <c r="J5416" s="15" t="str">
        <f t="shared" si="1"/>
        <v>Relevant</v>
      </c>
    </row>
    <row r="5417" ht="22.5" customHeight="1">
      <c r="A5417" s="9" t="s">
        <v>15543</v>
      </c>
      <c r="B5417" s="10">
        <v>45591.46015046296</v>
      </c>
      <c r="C5417" s="11" t="s">
        <v>15544</v>
      </c>
      <c r="D5417" s="12">
        <v>10.0</v>
      </c>
      <c r="E5417" s="10" t="s">
        <v>42</v>
      </c>
      <c r="F5417" s="12">
        <v>2024.0</v>
      </c>
      <c r="G5417" s="13" t="s">
        <v>13</v>
      </c>
      <c r="H5417" s="14" t="s">
        <v>2309</v>
      </c>
      <c r="I5417" s="12">
        <v>319.0</v>
      </c>
      <c r="J5417" s="15" t="str">
        <f t="shared" si="1"/>
        <v>Irrelevant</v>
      </c>
    </row>
    <row r="5418" ht="22.5" customHeight="1">
      <c r="A5418" s="9" t="s">
        <v>15545</v>
      </c>
      <c r="B5418" s="10">
        <v>45586.45959490741</v>
      </c>
      <c r="C5418" s="11" t="s">
        <v>15546</v>
      </c>
      <c r="D5418" s="12">
        <v>10.0</v>
      </c>
      <c r="E5418" s="10" t="s">
        <v>42</v>
      </c>
      <c r="F5418" s="12">
        <v>2024.0</v>
      </c>
      <c r="G5418" s="13" t="s">
        <v>15547</v>
      </c>
      <c r="H5418" s="14" t="s">
        <v>15548</v>
      </c>
      <c r="I5418" s="12">
        <v>51226.0</v>
      </c>
      <c r="J5418" s="15" t="str">
        <f t="shared" si="1"/>
        <v>Relevant</v>
      </c>
    </row>
    <row r="5419" ht="22.5" customHeight="1">
      <c r="A5419" s="9" t="s">
        <v>15549</v>
      </c>
      <c r="B5419" s="10">
        <v>45615.40599537037</v>
      </c>
      <c r="C5419" s="11" t="s">
        <v>15550</v>
      </c>
      <c r="D5419" s="12">
        <v>11.0</v>
      </c>
      <c r="E5419" s="10" t="s">
        <v>17</v>
      </c>
      <c r="F5419" s="12">
        <v>2024.0</v>
      </c>
      <c r="G5419" s="13" t="s">
        <v>13</v>
      </c>
      <c r="H5419" s="14" t="s">
        <v>781</v>
      </c>
      <c r="I5419" s="12">
        <v>82.0</v>
      </c>
      <c r="J5419" s="15" t="str">
        <f t="shared" si="1"/>
        <v>Irrelevant</v>
      </c>
    </row>
    <row r="5420" ht="22.5" customHeight="1">
      <c r="A5420" s="9" t="s">
        <v>15551</v>
      </c>
      <c r="B5420" s="10">
        <v>45593.60145833333</v>
      </c>
      <c r="C5420" s="11" t="s">
        <v>15552</v>
      </c>
      <c r="D5420" s="12">
        <v>10.0</v>
      </c>
      <c r="E5420" s="10" t="s">
        <v>42</v>
      </c>
      <c r="F5420" s="12">
        <v>2024.0</v>
      </c>
      <c r="G5420" s="13" t="s">
        <v>13</v>
      </c>
      <c r="H5420" s="14" t="s">
        <v>1536</v>
      </c>
      <c r="I5420" s="12">
        <v>5850.0</v>
      </c>
      <c r="J5420" s="15" t="str">
        <f t="shared" si="1"/>
        <v>Relevant</v>
      </c>
    </row>
    <row r="5421" ht="22.5" customHeight="1">
      <c r="A5421" s="9" t="s">
        <v>15553</v>
      </c>
      <c r="B5421" s="10">
        <v>45586.49590277778</v>
      </c>
      <c r="C5421" s="11" t="s">
        <v>15554</v>
      </c>
      <c r="D5421" s="12">
        <v>10.0</v>
      </c>
      <c r="E5421" s="10" t="s">
        <v>42</v>
      </c>
      <c r="F5421" s="12">
        <v>2024.0</v>
      </c>
      <c r="G5421" s="13" t="s">
        <v>13</v>
      </c>
      <c r="H5421" s="14" t="s">
        <v>645</v>
      </c>
      <c r="I5421" s="12">
        <v>201.0</v>
      </c>
      <c r="J5421" s="15" t="str">
        <f t="shared" si="1"/>
        <v>Relevant</v>
      </c>
    </row>
    <row r="5422" ht="22.5" customHeight="1">
      <c r="A5422" s="9" t="s">
        <v>15555</v>
      </c>
      <c r="B5422" s="10">
        <v>45429.29192570602</v>
      </c>
      <c r="C5422" s="11" t="s">
        <v>15556</v>
      </c>
      <c r="D5422" s="12">
        <v>5.0</v>
      </c>
      <c r="E5422" s="10" t="s">
        <v>21</v>
      </c>
      <c r="F5422" s="12">
        <v>2024.0</v>
      </c>
      <c r="G5422" s="13" t="s">
        <v>15557</v>
      </c>
      <c r="H5422" s="14" t="s">
        <v>15558</v>
      </c>
      <c r="I5422" s="12">
        <v>1.0657435E7</v>
      </c>
      <c r="J5422" s="15" t="str">
        <f t="shared" si="1"/>
        <v>Irrelevant</v>
      </c>
    </row>
    <row r="5423" ht="22.5" customHeight="1">
      <c r="A5423" s="9" t="s">
        <v>15559</v>
      </c>
      <c r="B5423" s="10">
        <v>45587.45899305555</v>
      </c>
      <c r="C5423" s="11" t="s">
        <v>15560</v>
      </c>
      <c r="D5423" s="12">
        <v>10.0</v>
      </c>
      <c r="E5423" s="10" t="s">
        <v>42</v>
      </c>
      <c r="F5423" s="12">
        <v>2024.0</v>
      </c>
      <c r="G5423" s="13" t="s">
        <v>13</v>
      </c>
      <c r="H5423" s="14" t="s">
        <v>2938</v>
      </c>
      <c r="I5423" s="12">
        <v>603.0</v>
      </c>
      <c r="J5423" s="15" t="str">
        <f t="shared" si="1"/>
        <v>Relevant</v>
      </c>
    </row>
    <row r="5424" ht="22.5" customHeight="1">
      <c r="A5424" s="9" t="s">
        <v>15561</v>
      </c>
      <c r="B5424" s="10">
        <v>45503.34137731481</v>
      </c>
      <c r="C5424" s="11" t="s">
        <v>15562</v>
      </c>
      <c r="D5424" s="12">
        <v>7.0</v>
      </c>
      <c r="E5424" s="10" t="s">
        <v>55</v>
      </c>
      <c r="F5424" s="12">
        <v>2024.0</v>
      </c>
      <c r="G5424" s="13" t="s">
        <v>13</v>
      </c>
      <c r="H5424" s="14" t="s">
        <v>15563</v>
      </c>
      <c r="I5424" s="12">
        <v>797.0</v>
      </c>
      <c r="J5424" s="15" t="str">
        <f t="shared" si="1"/>
        <v>Irrelevant</v>
      </c>
    </row>
    <row r="5425" ht="22.5" customHeight="1">
      <c r="A5425" s="9" t="s">
        <v>15564</v>
      </c>
      <c r="B5425" s="10">
        <v>45615.39355324074</v>
      </c>
      <c r="C5425" s="11" t="s">
        <v>15565</v>
      </c>
      <c r="D5425" s="12">
        <v>11.0</v>
      </c>
      <c r="E5425" s="10" t="s">
        <v>17</v>
      </c>
      <c r="F5425" s="12">
        <v>2024.0</v>
      </c>
      <c r="G5425" s="13" t="s">
        <v>13</v>
      </c>
      <c r="H5425" s="14" t="s">
        <v>781</v>
      </c>
      <c r="I5425" s="12">
        <v>428.0</v>
      </c>
      <c r="J5425" s="15" t="str">
        <f t="shared" si="1"/>
        <v>Irrelevant</v>
      </c>
    </row>
    <row r="5426" ht="22.5" customHeight="1">
      <c r="A5426" s="9" t="s">
        <v>15566</v>
      </c>
      <c r="B5426" s="10">
        <v>45618.805</v>
      </c>
      <c r="C5426" s="11" t="s">
        <v>15567</v>
      </c>
      <c r="D5426" s="12">
        <v>11.0</v>
      </c>
      <c r="E5426" s="10" t="s">
        <v>17</v>
      </c>
      <c r="F5426" s="12">
        <v>2024.0</v>
      </c>
      <c r="G5426" s="13" t="s">
        <v>13</v>
      </c>
      <c r="H5426" s="14" t="s">
        <v>11730</v>
      </c>
      <c r="I5426" s="12">
        <v>152.0</v>
      </c>
      <c r="J5426" s="15" t="str">
        <f t="shared" si="1"/>
        <v>Relevant</v>
      </c>
    </row>
    <row r="5427" ht="22.5" customHeight="1">
      <c r="A5427" s="9" t="s">
        <v>15568</v>
      </c>
      <c r="B5427" s="10">
        <v>45610.99653935185</v>
      </c>
      <c r="C5427" s="11" t="s">
        <v>15569</v>
      </c>
      <c r="D5427" s="12">
        <v>11.0</v>
      </c>
      <c r="E5427" s="10" t="s">
        <v>17</v>
      </c>
      <c r="F5427" s="12">
        <v>2024.0</v>
      </c>
      <c r="G5427" s="13" t="s">
        <v>13</v>
      </c>
      <c r="H5427" s="14" t="s">
        <v>47</v>
      </c>
      <c r="I5427" s="12">
        <v>1423.0</v>
      </c>
      <c r="J5427" s="15" t="str">
        <f t="shared" si="1"/>
        <v>Relevant</v>
      </c>
    </row>
    <row r="5428" ht="22.5" customHeight="1">
      <c r="A5428" s="9" t="s">
        <v>15570</v>
      </c>
      <c r="B5428" s="10">
        <v>45642.624456018515</v>
      </c>
      <c r="C5428" s="11" t="s">
        <v>15571</v>
      </c>
      <c r="D5428" s="12">
        <v>12.0</v>
      </c>
      <c r="E5428" s="10" t="s">
        <v>26</v>
      </c>
      <c r="F5428" s="12">
        <v>2024.0</v>
      </c>
      <c r="G5428" s="13" t="s">
        <v>13</v>
      </c>
      <c r="H5428" s="14" t="s">
        <v>232</v>
      </c>
      <c r="I5428" s="12">
        <v>507.0</v>
      </c>
      <c r="J5428" s="15" t="str">
        <f t="shared" si="1"/>
        <v>Relevant</v>
      </c>
    </row>
    <row r="5429" ht="22.5" customHeight="1">
      <c r="A5429" s="9" t="s">
        <v>15572</v>
      </c>
      <c r="B5429" s="10">
        <v>45629.61300925926</v>
      </c>
      <c r="C5429" s="11" t="s">
        <v>2129</v>
      </c>
      <c r="D5429" s="12">
        <v>12.0</v>
      </c>
      <c r="E5429" s="10" t="s">
        <v>26</v>
      </c>
      <c r="F5429" s="12">
        <v>2024.0</v>
      </c>
      <c r="G5429" s="13" t="s">
        <v>13</v>
      </c>
      <c r="H5429" s="14" t="s">
        <v>15573</v>
      </c>
      <c r="I5429" s="12">
        <v>710.0</v>
      </c>
      <c r="J5429" s="15" t="str">
        <f t="shared" si="1"/>
        <v>Relevant</v>
      </c>
    </row>
    <row r="5430" ht="22.5" customHeight="1">
      <c r="A5430" s="9" t="s">
        <v>15574</v>
      </c>
      <c r="B5430" s="10">
        <v>45588.88883101852</v>
      </c>
      <c r="C5430" s="11" t="s">
        <v>15575</v>
      </c>
      <c r="D5430" s="12">
        <v>10.0</v>
      </c>
      <c r="E5430" s="10" t="s">
        <v>42</v>
      </c>
      <c r="F5430" s="12">
        <v>2024.0</v>
      </c>
      <c r="G5430" s="13" t="s">
        <v>13</v>
      </c>
      <c r="H5430" s="14" t="s">
        <v>2991</v>
      </c>
      <c r="I5430" s="12">
        <v>290.0</v>
      </c>
      <c r="J5430" s="15" t="str">
        <f t="shared" si="1"/>
        <v>Relevant</v>
      </c>
    </row>
    <row r="5431" ht="22.5" customHeight="1">
      <c r="A5431" s="9" t="s">
        <v>15576</v>
      </c>
      <c r="B5431" s="10">
        <v>45599.47969907407</v>
      </c>
      <c r="C5431" s="11" t="s">
        <v>15577</v>
      </c>
      <c r="D5431" s="12">
        <v>11.0</v>
      </c>
      <c r="E5431" s="10" t="s">
        <v>17</v>
      </c>
      <c r="F5431" s="12">
        <v>2024.0</v>
      </c>
      <c r="G5431" s="13" t="s">
        <v>13</v>
      </c>
      <c r="H5431" s="14" t="s">
        <v>15578</v>
      </c>
      <c r="I5431" s="12">
        <v>6.0</v>
      </c>
      <c r="J5431" s="15" t="str">
        <f t="shared" si="1"/>
        <v>Relevant</v>
      </c>
    </row>
    <row r="5432" ht="22.5" customHeight="1">
      <c r="A5432" s="9" t="s">
        <v>15579</v>
      </c>
      <c r="B5432" s="10">
        <v>45622.59291666667</v>
      </c>
      <c r="C5432" s="11" t="s">
        <v>15580</v>
      </c>
      <c r="D5432" s="12">
        <v>11.0</v>
      </c>
      <c r="E5432" s="10" t="s">
        <v>17</v>
      </c>
      <c r="F5432" s="12">
        <v>2024.0</v>
      </c>
      <c r="G5432" s="13" t="s">
        <v>13</v>
      </c>
      <c r="H5432" s="14" t="s">
        <v>9001</v>
      </c>
      <c r="I5432" s="12">
        <v>27.0</v>
      </c>
      <c r="J5432" s="15" t="str">
        <f t="shared" si="1"/>
        <v>Relevant</v>
      </c>
    </row>
    <row r="5433" ht="22.5" customHeight="1">
      <c r="A5433" s="9" t="s">
        <v>15581</v>
      </c>
      <c r="B5433" s="10">
        <v>45579.629525462966</v>
      </c>
      <c r="C5433" s="11" t="s">
        <v>15582</v>
      </c>
      <c r="D5433" s="12">
        <v>10.0</v>
      </c>
      <c r="E5433" s="10" t="s">
        <v>42</v>
      </c>
      <c r="F5433" s="12">
        <v>2024.0</v>
      </c>
      <c r="G5433" s="13" t="s">
        <v>13</v>
      </c>
      <c r="H5433" s="14" t="s">
        <v>642</v>
      </c>
      <c r="I5433" s="12">
        <v>431.0</v>
      </c>
      <c r="J5433" s="15" t="str">
        <f t="shared" si="1"/>
        <v>Relevant</v>
      </c>
    </row>
    <row r="5434" ht="22.5" customHeight="1">
      <c r="A5434" s="9" t="s">
        <v>15583</v>
      </c>
      <c r="B5434" s="10">
        <v>45640.51440972222</v>
      </c>
      <c r="C5434" s="11" t="s">
        <v>15584</v>
      </c>
      <c r="D5434" s="12">
        <v>12.0</v>
      </c>
      <c r="E5434" s="10" t="s">
        <v>26</v>
      </c>
      <c r="F5434" s="12">
        <v>2024.0</v>
      </c>
      <c r="G5434" s="13" t="s">
        <v>15585</v>
      </c>
      <c r="H5434" s="14" t="s">
        <v>15586</v>
      </c>
      <c r="I5434" s="12">
        <v>622887.0</v>
      </c>
      <c r="J5434" s="15" t="str">
        <f t="shared" si="1"/>
        <v>Irrelevant</v>
      </c>
    </row>
    <row r="5435" ht="22.5" customHeight="1">
      <c r="A5435" s="9" t="s">
        <v>15587</v>
      </c>
      <c r="B5435" s="10">
        <v>45642.795752314814</v>
      </c>
      <c r="C5435" s="11" t="s">
        <v>15588</v>
      </c>
      <c r="D5435" s="12">
        <v>12.0</v>
      </c>
      <c r="E5435" s="10" t="s">
        <v>26</v>
      </c>
      <c r="F5435" s="12">
        <v>2024.0</v>
      </c>
      <c r="G5435" s="13" t="s">
        <v>15589</v>
      </c>
      <c r="H5435" s="14" t="s">
        <v>15590</v>
      </c>
      <c r="I5435" s="12">
        <v>6831001.0</v>
      </c>
      <c r="J5435" s="15" t="str">
        <f t="shared" si="1"/>
        <v>Irrelevant</v>
      </c>
    </row>
    <row r="5436" ht="22.5" customHeight="1">
      <c r="A5436" s="9" t="s">
        <v>15591</v>
      </c>
      <c r="B5436" s="10">
        <v>45606.94126157407</v>
      </c>
      <c r="C5436" s="11" t="s">
        <v>15592</v>
      </c>
      <c r="D5436" s="12">
        <v>11.0</v>
      </c>
      <c r="E5436" s="10" t="s">
        <v>17</v>
      </c>
      <c r="F5436" s="12">
        <v>2024.0</v>
      </c>
      <c r="G5436" s="13" t="s">
        <v>13</v>
      </c>
      <c r="H5436" s="14" t="s">
        <v>100</v>
      </c>
      <c r="I5436" s="12">
        <v>4517.0</v>
      </c>
      <c r="J5436" s="15" t="str">
        <f t="shared" si="1"/>
        <v>Relevant</v>
      </c>
    </row>
    <row r="5437" ht="22.5" customHeight="1">
      <c r="A5437" s="9" t="s">
        <v>15593</v>
      </c>
      <c r="B5437" s="10">
        <v>45607.318553240744</v>
      </c>
      <c r="C5437" s="11" t="s">
        <v>15594</v>
      </c>
      <c r="D5437" s="12">
        <v>11.0</v>
      </c>
      <c r="E5437" s="10" t="s">
        <v>17</v>
      </c>
      <c r="F5437" s="12">
        <v>2024.0</v>
      </c>
      <c r="G5437" s="13" t="s">
        <v>13</v>
      </c>
      <c r="H5437" s="14" t="s">
        <v>100</v>
      </c>
      <c r="I5437" s="12">
        <v>865.0</v>
      </c>
      <c r="J5437" s="15" t="str">
        <f t="shared" si="1"/>
        <v>Relevant</v>
      </c>
    </row>
    <row r="5438" ht="22.5" customHeight="1">
      <c r="A5438" s="9" t="s">
        <v>15595</v>
      </c>
      <c r="B5438" s="10">
        <v>45614.00208334491</v>
      </c>
      <c r="C5438" s="11" t="s">
        <v>15596</v>
      </c>
      <c r="D5438" s="12">
        <v>11.0</v>
      </c>
      <c r="E5438" s="10" t="s">
        <v>17</v>
      </c>
      <c r="F5438" s="12">
        <v>2024.0</v>
      </c>
      <c r="G5438" s="13" t="s">
        <v>15597</v>
      </c>
      <c r="H5438" s="14" t="s">
        <v>15598</v>
      </c>
      <c r="I5438" s="12">
        <v>0.0</v>
      </c>
      <c r="J5438" s="15" t="str">
        <f t="shared" si="1"/>
        <v>Relevant</v>
      </c>
    </row>
    <row r="5439" ht="22.5" customHeight="1">
      <c r="A5439" s="9" t="s">
        <v>15599</v>
      </c>
      <c r="B5439" s="10">
        <v>45632.32302083333</v>
      </c>
      <c r="C5439" s="11" t="s">
        <v>15600</v>
      </c>
      <c r="D5439" s="12">
        <v>12.0</v>
      </c>
      <c r="E5439" s="10" t="s">
        <v>26</v>
      </c>
      <c r="F5439" s="12">
        <v>2024.0</v>
      </c>
      <c r="G5439" s="13" t="s">
        <v>15601</v>
      </c>
      <c r="H5439" s="14" t="s">
        <v>15602</v>
      </c>
      <c r="I5439" s="12">
        <v>6831001.0</v>
      </c>
      <c r="J5439" s="15" t="str">
        <f t="shared" si="1"/>
        <v>Relevant</v>
      </c>
    </row>
    <row r="5440" ht="22.5" customHeight="1">
      <c r="A5440" s="9" t="s">
        <v>15603</v>
      </c>
      <c r="B5440" s="10">
        <v>45473.563622685186</v>
      </c>
      <c r="C5440" s="11" t="s">
        <v>15604</v>
      </c>
      <c r="D5440" s="12">
        <v>6.0</v>
      </c>
      <c r="E5440" s="10" t="s">
        <v>34</v>
      </c>
      <c r="F5440" s="12">
        <v>2024.0</v>
      </c>
      <c r="G5440" s="13" t="s">
        <v>13</v>
      </c>
      <c r="H5440" s="14" t="s">
        <v>56</v>
      </c>
      <c r="I5440" s="12">
        <v>101.0</v>
      </c>
      <c r="J5440" s="15" t="str">
        <f t="shared" si="1"/>
        <v>Relevant</v>
      </c>
    </row>
    <row r="5441" ht="22.5" customHeight="1">
      <c r="A5441" s="9" t="s">
        <v>15605</v>
      </c>
      <c r="B5441" s="10">
        <v>45726.575011574074</v>
      </c>
      <c r="C5441" s="11" t="s">
        <v>15606</v>
      </c>
      <c r="D5441" s="12">
        <v>3.0</v>
      </c>
      <c r="E5441" s="10" t="s">
        <v>59</v>
      </c>
      <c r="F5441" s="12">
        <v>2025.0</v>
      </c>
      <c r="G5441" s="13" t="s">
        <v>15607</v>
      </c>
      <c r="H5441" s="14" t="s">
        <v>15608</v>
      </c>
      <c r="I5441" s="12">
        <v>6532273.0</v>
      </c>
      <c r="J5441" s="15" t="str">
        <f t="shared" si="1"/>
        <v>Irrelevant</v>
      </c>
    </row>
    <row r="5442" ht="22.5" customHeight="1">
      <c r="A5442" s="9" t="s">
        <v>15609</v>
      </c>
      <c r="B5442" s="10">
        <v>45697.820243055554</v>
      </c>
      <c r="C5442" s="11" t="s">
        <v>15610</v>
      </c>
      <c r="D5442" s="12">
        <v>2.0</v>
      </c>
      <c r="E5442" s="10" t="s">
        <v>12</v>
      </c>
      <c r="F5442" s="12">
        <v>2025.0</v>
      </c>
      <c r="G5442" s="13" t="s">
        <v>13</v>
      </c>
      <c r="H5442" s="14" t="s">
        <v>14</v>
      </c>
      <c r="I5442" s="12">
        <v>245.0</v>
      </c>
      <c r="J5442" s="15" t="str">
        <f t="shared" si="1"/>
        <v>Relevant</v>
      </c>
    </row>
    <row r="5443" ht="22.5" customHeight="1">
      <c r="A5443" s="9" t="s">
        <v>15611</v>
      </c>
      <c r="B5443" s="10">
        <v>45645.89896990741</v>
      </c>
      <c r="C5443" s="11" t="s">
        <v>15612</v>
      </c>
      <c r="D5443" s="12">
        <v>12.0</v>
      </c>
      <c r="E5443" s="10" t="s">
        <v>26</v>
      </c>
      <c r="F5443" s="12">
        <v>2024.0</v>
      </c>
      <c r="G5443" s="16" t="s">
        <v>15613</v>
      </c>
      <c r="H5443" s="14" t="s">
        <v>15614</v>
      </c>
      <c r="I5443" s="12">
        <v>71771.0</v>
      </c>
      <c r="J5443" s="15" t="str">
        <f t="shared" si="1"/>
        <v>Irrelevant</v>
      </c>
    </row>
    <row r="5444" ht="22.5" customHeight="1">
      <c r="A5444" s="9" t="s">
        <v>15615</v>
      </c>
      <c r="B5444" s="10">
        <v>45624.403402777774</v>
      </c>
      <c r="C5444" s="11" t="s">
        <v>15616</v>
      </c>
      <c r="D5444" s="12">
        <v>11.0</v>
      </c>
      <c r="E5444" s="10" t="s">
        <v>17</v>
      </c>
      <c r="F5444" s="12">
        <v>2024.0</v>
      </c>
      <c r="G5444" s="13" t="s">
        <v>15617</v>
      </c>
      <c r="H5444" s="14" t="s">
        <v>15618</v>
      </c>
      <c r="I5444" s="12">
        <v>1744713.0</v>
      </c>
      <c r="J5444" s="15" t="str">
        <f t="shared" si="1"/>
        <v>Relevant</v>
      </c>
    </row>
    <row r="5445" ht="22.5" customHeight="1">
      <c r="A5445" s="9" t="s">
        <v>15619</v>
      </c>
      <c r="B5445" s="10">
        <v>45419.34052704861</v>
      </c>
      <c r="C5445" s="11" t="s">
        <v>4488</v>
      </c>
      <c r="D5445" s="12">
        <v>5.0</v>
      </c>
      <c r="E5445" s="10" t="s">
        <v>21</v>
      </c>
      <c r="F5445" s="12">
        <v>2024.0</v>
      </c>
      <c r="G5445" s="13" t="s">
        <v>15620</v>
      </c>
      <c r="H5445" s="14" t="s">
        <v>15621</v>
      </c>
      <c r="I5445" s="12">
        <v>5756233.0</v>
      </c>
      <c r="J5445" s="15" t="str">
        <f t="shared" si="1"/>
        <v>Relevant</v>
      </c>
    </row>
    <row r="5446" ht="22.5" customHeight="1">
      <c r="A5446" s="9" t="s">
        <v>15622</v>
      </c>
      <c r="B5446" s="10">
        <v>45563.651269525464</v>
      </c>
      <c r="C5446" s="11" t="s">
        <v>15623</v>
      </c>
      <c r="D5446" s="12">
        <v>9.0</v>
      </c>
      <c r="E5446" s="10" t="s">
        <v>114</v>
      </c>
      <c r="F5446" s="12">
        <v>2024.0</v>
      </c>
      <c r="G5446" s="13" t="s">
        <v>15624</v>
      </c>
      <c r="H5446" s="14" t="s">
        <v>15625</v>
      </c>
      <c r="I5446" s="12">
        <v>185237.0</v>
      </c>
      <c r="J5446" s="15" t="str">
        <f t="shared" si="1"/>
        <v>Relevant</v>
      </c>
    </row>
    <row r="5447" ht="22.5" customHeight="1">
      <c r="A5447" s="9" t="s">
        <v>15626</v>
      </c>
      <c r="B5447" s="10">
        <v>45579.62747685185</v>
      </c>
      <c r="C5447" s="11" t="s">
        <v>15627</v>
      </c>
      <c r="D5447" s="12">
        <v>10.0</v>
      </c>
      <c r="E5447" s="10" t="s">
        <v>42</v>
      </c>
      <c r="F5447" s="12">
        <v>2024.0</v>
      </c>
      <c r="G5447" s="13" t="s">
        <v>13</v>
      </c>
      <c r="H5447" s="14" t="s">
        <v>642</v>
      </c>
      <c r="I5447" s="12">
        <v>371.0</v>
      </c>
      <c r="J5447" s="15" t="str">
        <f t="shared" si="1"/>
        <v>Relevant</v>
      </c>
    </row>
    <row r="5448" ht="22.5" customHeight="1">
      <c r="A5448" s="9" t="s">
        <v>15628</v>
      </c>
      <c r="B5448" s="10">
        <v>45618.41887731481</v>
      </c>
      <c r="C5448" s="11" t="s">
        <v>15629</v>
      </c>
      <c r="D5448" s="12">
        <v>11.0</v>
      </c>
      <c r="E5448" s="10" t="s">
        <v>17</v>
      </c>
      <c r="F5448" s="12">
        <v>2024.0</v>
      </c>
      <c r="G5448" s="13" t="s">
        <v>13</v>
      </c>
      <c r="H5448" s="14" t="s">
        <v>15630</v>
      </c>
      <c r="I5448" s="12">
        <v>259.0</v>
      </c>
      <c r="J5448" s="15" t="str">
        <f t="shared" si="1"/>
        <v>Relevant</v>
      </c>
    </row>
    <row r="5449" ht="22.5" customHeight="1">
      <c r="A5449" s="9" t="s">
        <v>15631</v>
      </c>
      <c r="B5449" s="10">
        <v>45472.96769675926</v>
      </c>
      <c r="C5449" s="11" t="s">
        <v>13559</v>
      </c>
      <c r="D5449" s="12">
        <v>6.0</v>
      </c>
      <c r="E5449" s="10" t="s">
        <v>34</v>
      </c>
      <c r="F5449" s="12">
        <v>2024.0</v>
      </c>
      <c r="G5449" s="13" t="s">
        <v>13</v>
      </c>
      <c r="H5449" s="14" t="s">
        <v>56</v>
      </c>
      <c r="I5449" s="12">
        <v>16.0</v>
      </c>
      <c r="J5449" s="15" t="str">
        <f t="shared" si="1"/>
        <v>Relevant</v>
      </c>
    </row>
    <row r="5450" ht="22.5" customHeight="1">
      <c r="A5450" s="9" t="s">
        <v>15632</v>
      </c>
      <c r="B5450" s="10">
        <v>45592.375972222224</v>
      </c>
      <c r="C5450" s="11" t="s">
        <v>15633</v>
      </c>
      <c r="D5450" s="12">
        <v>10.0</v>
      </c>
      <c r="E5450" s="10" t="s">
        <v>42</v>
      </c>
      <c r="F5450" s="12">
        <v>2024.0</v>
      </c>
      <c r="G5450" s="13" t="s">
        <v>13</v>
      </c>
      <c r="H5450" s="14" t="s">
        <v>97</v>
      </c>
      <c r="I5450" s="12">
        <v>526.0</v>
      </c>
      <c r="J5450" s="15" t="str">
        <f t="shared" si="1"/>
        <v>Relevant</v>
      </c>
    </row>
    <row r="5451" ht="22.5" customHeight="1">
      <c r="A5451" s="9" t="s">
        <v>15634</v>
      </c>
      <c r="B5451" s="10">
        <v>45651.49054398148</v>
      </c>
      <c r="C5451" s="11" t="s">
        <v>15635</v>
      </c>
      <c r="D5451" s="12">
        <v>12.0</v>
      </c>
      <c r="E5451" s="10" t="s">
        <v>26</v>
      </c>
      <c r="F5451" s="12">
        <v>2024.0</v>
      </c>
      <c r="G5451" s="13" t="s">
        <v>13</v>
      </c>
      <c r="H5451" s="14" t="s">
        <v>121</v>
      </c>
      <c r="I5451" s="12">
        <v>1296.0</v>
      </c>
      <c r="J5451" s="15" t="str">
        <f t="shared" si="1"/>
        <v>Irrelevant</v>
      </c>
    </row>
    <row r="5452" ht="22.5" customHeight="1">
      <c r="A5452" s="9" t="s">
        <v>15636</v>
      </c>
      <c r="B5452" s="10">
        <v>45601.54913194444</v>
      </c>
      <c r="C5452" s="11" t="s">
        <v>15637</v>
      </c>
      <c r="D5452" s="12">
        <v>11.0</v>
      </c>
      <c r="E5452" s="10" t="s">
        <v>17</v>
      </c>
      <c r="F5452" s="12">
        <v>2024.0</v>
      </c>
      <c r="G5452" s="13" t="s">
        <v>13</v>
      </c>
      <c r="H5452" s="14" t="s">
        <v>259</v>
      </c>
      <c r="I5452" s="12">
        <v>39.0</v>
      </c>
      <c r="J5452" s="15" t="str">
        <f t="shared" si="1"/>
        <v>Relevant</v>
      </c>
    </row>
    <row r="5453" ht="22.5" customHeight="1">
      <c r="A5453" s="9" t="s">
        <v>15638</v>
      </c>
      <c r="B5453" s="10">
        <v>45614.44675925926</v>
      </c>
      <c r="C5453" s="11" t="s">
        <v>15639</v>
      </c>
      <c r="D5453" s="12">
        <v>11.0</v>
      </c>
      <c r="E5453" s="10" t="s">
        <v>17</v>
      </c>
      <c r="F5453" s="12">
        <v>2024.0</v>
      </c>
      <c r="G5453" s="13" t="s">
        <v>13</v>
      </c>
      <c r="H5453" s="14" t="s">
        <v>6286</v>
      </c>
      <c r="I5453" s="12">
        <v>964.0</v>
      </c>
      <c r="J5453" s="15" t="str">
        <f t="shared" si="1"/>
        <v>Relevant</v>
      </c>
    </row>
    <row r="5454" ht="22.5" customHeight="1">
      <c r="A5454" s="9" t="s">
        <v>15640</v>
      </c>
      <c r="B5454" s="10">
        <v>45723.995405092595</v>
      </c>
      <c r="C5454" s="11" t="s">
        <v>15641</v>
      </c>
      <c r="D5454" s="12">
        <v>3.0</v>
      </c>
      <c r="E5454" s="10" t="s">
        <v>59</v>
      </c>
      <c r="F5454" s="12">
        <v>2025.0</v>
      </c>
      <c r="G5454" s="13" t="s">
        <v>13</v>
      </c>
      <c r="H5454" s="14" t="s">
        <v>12512</v>
      </c>
      <c r="I5454" s="12">
        <v>81.0</v>
      </c>
      <c r="J5454" s="15" t="str">
        <f t="shared" si="1"/>
        <v>Relevant</v>
      </c>
    </row>
    <row r="5455" ht="22.5" customHeight="1">
      <c r="A5455" s="9" t="s">
        <v>15642</v>
      </c>
      <c r="B5455" s="10">
        <v>45717.061841145834</v>
      </c>
      <c r="C5455" s="11" t="s">
        <v>15643</v>
      </c>
      <c r="D5455" s="12">
        <v>3.0</v>
      </c>
      <c r="E5455" s="10" t="s">
        <v>59</v>
      </c>
      <c r="F5455" s="12">
        <v>2025.0</v>
      </c>
      <c r="G5455" s="13" t="s">
        <v>15644</v>
      </c>
      <c r="H5455" s="14" t="s">
        <v>15645</v>
      </c>
      <c r="I5455" s="12">
        <v>1.0988526E7</v>
      </c>
      <c r="J5455" s="15" t="str">
        <f t="shared" si="1"/>
        <v>Relevant</v>
      </c>
    </row>
    <row r="5456" ht="22.5" customHeight="1">
      <c r="A5456" s="9" t="s">
        <v>15646</v>
      </c>
      <c r="B5456" s="10">
        <v>45616.300416666665</v>
      </c>
      <c r="C5456" s="11" t="s">
        <v>15647</v>
      </c>
      <c r="D5456" s="12">
        <v>11.0</v>
      </c>
      <c r="E5456" s="10" t="s">
        <v>17</v>
      </c>
      <c r="F5456" s="12">
        <v>2024.0</v>
      </c>
      <c r="G5456" s="13" t="s">
        <v>15648</v>
      </c>
      <c r="H5456" s="14" t="s">
        <v>15649</v>
      </c>
      <c r="I5456" s="12">
        <v>90162.0</v>
      </c>
      <c r="J5456" s="15" t="str">
        <f t="shared" si="1"/>
        <v>Relevant</v>
      </c>
    </row>
    <row r="5457" ht="22.5" customHeight="1">
      <c r="A5457" s="9" t="s">
        <v>15650</v>
      </c>
      <c r="B5457" s="10">
        <v>45554.198544872685</v>
      </c>
      <c r="C5457" s="11" t="s">
        <v>15651</v>
      </c>
      <c r="D5457" s="12">
        <v>9.0</v>
      </c>
      <c r="E5457" s="10" t="s">
        <v>114</v>
      </c>
      <c r="F5457" s="12">
        <v>2024.0</v>
      </c>
      <c r="G5457" s="13" t="s">
        <v>15652</v>
      </c>
      <c r="H5457" s="14" t="s">
        <v>15653</v>
      </c>
      <c r="I5457" s="12">
        <v>1.2767834E7</v>
      </c>
      <c r="J5457" s="15" t="str">
        <f t="shared" si="1"/>
        <v>Irrelevant</v>
      </c>
    </row>
    <row r="5458" ht="22.5" customHeight="1">
      <c r="A5458" s="9" t="s">
        <v>15654</v>
      </c>
      <c r="B5458" s="10">
        <v>45689.910995370374</v>
      </c>
      <c r="C5458" s="11" t="s">
        <v>15655</v>
      </c>
      <c r="D5458" s="12">
        <v>2.0</v>
      </c>
      <c r="E5458" s="10" t="s">
        <v>12</v>
      </c>
      <c r="F5458" s="12">
        <v>2025.0</v>
      </c>
      <c r="G5458" s="13" t="s">
        <v>13</v>
      </c>
      <c r="H5458" s="14" t="s">
        <v>15656</v>
      </c>
      <c r="I5458" s="12">
        <v>6.0</v>
      </c>
      <c r="J5458" s="15" t="str">
        <f t="shared" si="1"/>
        <v>Relevant</v>
      </c>
    </row>
    <row r="5459" ht="22.5" customHeight="1">
      <c r="A5459" s="9" t="s">
        <v>15657</v>
      </c>
      <c r="B5459" s="10">
        <v>45615.68356481481</v>
      </c>
      <c r="C5459" s="11" t="s">
        <v>15658</v>
      </c>
      <c r="D5459" s="12">
        <v>11.0</v>
      </c>
      <c r="E5459" s="10" t="s">
        <v>17</v>
      </c>
      <c r="F5459" s="12">
        <v>2024.0</v>
      </c>
      <c r="G5459" s="13" t="s">
        <v>13</v>
      </c>
      <c r="H5459" s="14" t="s">
        <v>423</v>
      </c>
      <c r="I5459" s="12">
        <v>134.0</v>
      </c>
      <c r="J5459" s="15" t="str">
        <f t="shared" si="1"/>
        <v>Relevant</v>
      </c>
    </row>
    <row r="5460" ht="22.5" customHeight="1">
      <c r="A5460" s="9" t="s">
        <v>15659</v>
      </c>
      <c r="B5460" s="10">
        <v>45633.765127314815</v>
      </c>
      <c r="C5460" s="11" t="s">
        <v>15660</v>
      </c>
      <c r="D5460" s="12">
        <v>12.0</v>
      </c>
      <c r="E5460" s="10" t="s">
        <v>26</v>
      </c>
      <c r="F5460" s="12">
        <v>2024.0</v>
      </c>
      <c r="G5460" s="13" t="s">
        <v>13</v>
      </c>
      <c r="H5460" s="14" t="s">
        <v>31</v>
      </c>
      <c r="I5460" s="12">
        <v>240.0</v>
      </c>
      <c r="J5460" s="15" t="str">
        <f t="shared" si="1"/>
        <v>Relevant</v>
      </c>
    </row>
    <row r="5461" ht="22.5" customHeight="1">
      <c r="A5461" s="9" t="s">
        <v>15661</v>
      </c>
      <c r="B5461" s="10">
        <v>45469.62513888889</v>
      </c>
      <c r="C5461" s="11" t="s">
        <v>15662</v>
      </c>
      <c r="D5461" s="12">
        <v>6.0</v>
      </c>
      <c r="E5461" s="10" t="s">
        <v>34</v>
      </c>
      <c r="F5461" s="12">
        <v>2024.0</v>
      </c>
      <c r="G5461" s="13" t="s">
        <v>15663</v>
      </c>
      <c r="H5461" s="14" t="s">
        <v>15664</v>
      </c>
      <c r="I5461" s="12">
        <v>1.1414016E7</v>
      </c>
      <c r="J5461" s="15" t="str">
        <f t="shared" si="1"/>
        <v>Irrelevant</v>
      </c>
    </row>
    <row r="5462" ht="22.5" customHeight="1">
      <c r="A5462" s="9" t="s">
        <v>15665</v>
      </c>
      <c r="B5462" s="10">
        <v>45588.64431712963</v>
      </c>
      <c r="C5462" s="11" t="s">
        <v>15666</v>
      </c>
      <c r="D5462" s="12">
        <v>10.0</v>
      </c>
      <c r="E5462" s="10" t="s">
        <v>42</v>
      </c>
      <c r="F5462" s="12">
        <v>2024.0</v>
      </c>
      <c r="G5462" s="13" t="s">
        <v>13</v>
      </c>
      <c r="H5462" s="14" t="s">
        <v>848</v>
      </c>
      <c r="I5462" s="12">
        <v>115.0</v>
      </c>
      <c r="J5462" s="15" t="str">
        <f t="shared" si="1"/>
        <v>Relevant</v>
      </c>
    </row>
    <row r="5463" ht="22.5" customHeight="1">
      <c r="A5463" s="9" t="s">
        <v>15667</v>
      </c>
      <c r="B5463" s="10">
        <v>45615.39444444444</v>
      </c>
      <c r="C5463" s="11" t="s">
        <v>15668</v>
      </c>
      <c r="D5463" s="12">
        <v>11.0</v>
      </c>
      <c r="E5463" s="10" t="s">
        <v>17</v>
      </c>
      <c r="F5463" s="12">
        <v>2024.0</v>
      </c>
      <c r="G5463" s="13" t="s">
        <v>15669</v>
      </c>
      <c r="H5463" s="14" t="s">
        <v>15670</v>
      </c>
      <c r="I5463" s="12">
        <v>2972225.0</v>
      </c>
      <c r="J5463" s="15" t="str">
        <f t="shared" si="1"/>
        <v>Relevant</v>
      </c>
    </row>
    <row r="5464" ht="22.5" customHeight="1">
      <c r="A5464" s="9" t="s">
        <v>15671</v>
      </c>
      <c r="B5464" s="10">
        <v>45696.83892361111</v>
      </c>
      <c r="C5464" s="11" t="s">
        <v>15672</v>
      </c>
      <c r="D5464" s="12">
        <v>2.0</v>
      </c>
      <c r="E5464" s="10" t="s">
        <v>12</v>
      </c>
      <c r="F5464" s="12">
        <v>2025.0</v>
      </c>
      <c r="G5464" s="13" t="s">
        <v>13</v>
      </c>
      <c r="H5464" s="14" t="s">
        <v>14</v>
      </c>
      <c r="I5464" s="12">
        <v>303.0</v>
      </c>
      <c r="J5464" s="15" t="str">
        <f t="shared" si="1"/>
        <v>Relevant</v>
      </c>
    </row>
    <row r="5465" ht="22.5" customHeight="1">
      <c r="A5465" s="9" t="s">
        <v>15673</v>
      </c>
      <c r="B5465" s="10">
        <v>45510.825833333336</v>
      </c>
      <c r="C5465" s="11" t="s">
        <v>15674</v>
      </c>
      <c r="D5465" s="12">
        <v>8.0</v>
      </c>
      <c r="E5465" s="10" t="s">
        <v>167</v>
      </c>
      <c r="F5465" s="12">
        <v>2024.0</v>
      </c>
      <c r="G5465" s="13" t="s">
        <v>15675</v>
      </c>
      <c r="H5465" s="14" t="s">
        <v>15676</v>
      </c>
      <c r="I5465" s="12">
        <v>2031710.0</v>
      </c>
      <c r="J5465" s="15" t="str">
        <f t="shared" si="1"/>
        <v>Irrelevant</v>
      </c>
    </row>
    <row r="5466" ht="22.5" customHeight="1">
      <c r="A5466" s="9" t="s">
        <v>15677</v>
      </c>
      <c r="B5466" s="10">
        <v>45593.63507298611</v>
      </c>
      <c r="C5466" s="11" t="s">
        <v>15678</v>
      </c>
      <c r="D5466" s="12">
        <v>10.0</v>
      </c>
      <c r="E5466" s="10" t="s">
        <v>42</v>
      </c>
      <c r="F5466" s="12">
        <v>2024.0</v>
      </c>
      <c r="G5466" s="13" t="s">
        <v>15679</v>
      </c>
      <c r="H5466" s="14" t="s">
        <v>15680</v>
      </c>
      <c r="I5466" s="12">
        <v>1.2767834E7</v>
      </c>
      <c r="J5466" s="15" t="str">
        <f t="shared" si="1"/>
        <v>Relevant</v>
      </c>
    </row>
    <row r="5467" ht="22.5" customHeight="1">
      <c r="A5467" s="9" t="s">
        <v>15681</v>
      </c>
      <c r="B5467" s="10">
        <v>45518.6009375</v>
      </c>
      <c r="C5467" s="11" t="s">
        <v>15682</v>
      </c>
      <c r="D5467" s="12">
        <v>8.0</v>
      </c>
      <c r="E5467" s="10" t="s">
        <v>167</v>
      </c>
      <c r="F5467" s="12">
        <v>2024.0</v>
      </c>
      <c r="G5467" s="13" t="s">
        <v>13</v>
      </c>
      <c r="H5467" s="14" t="s">
        <v>648</v>
      </c>
      <c r="I5467" s="12">
        <v>286.0</v>
      </c>
      <c r="J5467" s="15" t="str">
        <f t="shared" si="1"/>
        <v>Relevant</v>
      </c>
    </row>
    <row r="5468" ht="22.5" customHeight="1">
      <c r="A5468" s="9" t="s">
        <v>15683</v>
      </c>
      <c r="B5468" s="10">
        <v>45484.791096030094</v>
      </c>
      <c r="C5468" s="11" t="s">
        <v>15684</v>
      </c>
      <c r="D5468" s="12">
        <v>7.0</v>
      </c>
      <c r="E5468" s="10" t="s">
        <v>55</v>
      </c>
      <c r="F5468" s="12">
        <v>2024.0</v>
      </c>
      <c r="G5468" s="13" t="s">
        <v>15685</v>
      </c>
      <c r="H5468" s="14" t="s">
        <v>15686</v>
      </c>
      <c r="I5468" s="12">
        <v>33056.0</v>
      </c>
      <c r="J5468" s="15" t="str">
        <f t="shared" si="1"/>
        <v>Relevant</v>
      </c>
    </row>
    <row r="5469" ht="22.5" customHeight="1">
      <c r="A5469" s="9" t="s">
        <v>15687</v>
      </c>
      <c r="B5469" s="10">
        <v>45542.36106481482</v>
      </c>
      <c r="C5469" s="11" t="s">
        <v>15688</v>
      </c>
      <c r="D5469" s="12">
        <v>9.0</v>
      </c>
      <c r="E5469" s="10" t="s">
        <v>114</v>
      </c>
      <c r="F5469" s="12">
        <v>2024.0</v>
      </c>
      <c r="G5469" s="13" t="s">
        <v>13</v>
      </c>
      <c r="H5469" s="14" t="s">
        <v>15689</v>
      </c>
      <c r="I5469" s="12">
        <v>4561.0</v>
      </c>
      <c r="J5469" s="15" t="str">
        <f t="shared" si="1"/>
        <v>Relevant</v>
      </c>
    </row>
    <row r="5470" ht="22.5" customHeight="1">
      <c r="A5470" s="9" t="s">
        <v>15690</v>
      </c>
      <c r="B5470" s="10">
        <v>45619.63560185185</v>
      </c>
      <c r="C5470" s="11" t="s">
        <v>867</v>
      </c>
      <c r="D5470" s="12">
        <v>11.0</v>
      </c>
      <c r="E5470" s="10" t="s">
        <v>17</v>
      </c>
      <c r="F5470" s="12">
        <v>2024.0</v>
      </c>
      <c r="G5470" s="13" t="s">
        <v>13</v>
      </c>
      <c r="H5470" s="14" t="s">
        <v>15691</v>
      </c>
      <c r="I5470" s="12">
        <v>89.0</v>
      </c>
      <c r="J5470" s="15" t="str">
        <f t="shared" si="1"/>
        <v>Relevant</v>
      </c>
    </row>
    <row r="5471" ht="22.5" customHeight="1">
      <c r="A5471" s="9" t="s">
        <v>15692</v>
      </c>
      <c r="B5471" s="10">
        <v>45423.36568287037</v>
      </c>
      <c r="C5471" s="11" t="s">
        <v>15693</v>
      </c>
      <c r="D5471" s="12">
        <v>5.0</v>
      </c>
      <c r="E5471" s="10" t="s">
        <v>21</v>
      </c>
      <c r="F5471" s="12">
        <v>2024.0</v>
      </c>
      <c r="G5471" s="13" t="s">
        <v>13</v>
      </c>
      <c r="H5471" s="14" t="s">
        <v>15694</v>
      </c>
      <c r="I5471" s="12">
        <v>31.0</v>
      </c>
      <c r="J5471" s="15" t="str">
        <f t="shared" si="1"/>
        <v>Relevant</v>
      </c>
    </row>
    <row r="5472" ht="22.5" customHeight="1">
      <c r="A5472" s="9" t="s">
        <v>15695</v>
      </c>
      <c r="B5472" s="10">
        <v>45614.65757725694</v>
      </c>
      <c r="C5472" s="11" t="s">
        <v>15696</v>
      </c>
      <c r="D5472" s="12">
        <v>11.0</v>
      </c>
      <c r="E5472" s="10" t="s">
        <v>17</v>
      </c>
      <c r="F5472" s="12">
        <v>2024.0</v>
      </c>
      <c r="G5472" s="13" t="s">
        <v>15697</v>
      </c>
      <c r="H5472" s="14" t="s">
        <v>15698</v>
      </c>
      <c r="I5472" s="12">
        <v>6429.0</v>
      </c>
      <c r="J5472" s="15" t="str">
        <f t="shared" si="1"/>
        <v>Relevant</v>
      </c>
    </row>
    <row r="5473" ht="22.5" customHeight="1">
      <c r="A5473" s="9" t="s">
        <v>15699</v>
      </c>
      <c r="B5473" s="10">
        <v>45742.82381944444</v>
      </c>
      <c r="C5473" s="11" t="s">
        <v>10749</v>
      </c>
      <c r="D5473" s="12">
        <v>3.0</v>
      </c>
      <c r="E5473" s="10" t="s">
        <v>59</v>
      </c>
      <c r="F5473" s="12">
        <v>2025.0</v>
      </c>
      <c r="G5473" s="13" t="s">
        <v>13</v>
      </c>
      <c r="H5473" s="14" t="s">
        <v>204</v>
      </c>
      <c r="I5473" s="12">
        <v>44.0</v>
      </c>
      <c r="J5473" s="15" t="str">
        <f t="shared" si="1"/>
        <v>Relevant</v>
      </c>
    </row>
    <row r="5474" ht="22.5" customHeight="1">
      <c r="A5474" s="9" t="s">
        <v>15700</v>
      </c>
      <c r="B5474" s="10">
        <v>45603.84658564815</v>
      </c>
      <c r="C5474" s="11" t="s">
        <v>15701</v>
      </c>
      <c r="D5474" s="12">
        <v>11.0</v>
      </c>
      <c r="E5474" s="10" t="s">
        <v>17</v>
      </c>
      <c r="F5474" s="12">
        <v>2024.0</v>
      </c>
      <c r="G5474" s="13" t="s">
        <v>15702</v>
      </c>
      <c r="H5474" s="14" t="s">
        <v>15703</v>
      </c>
      <c r="I5474" s="12">
        <v>122528.0</v>
      </c>
      <c r="J5474" s="15" t="str">
        <f t="shared" si="1"/>
        <v>Irrelevant</v>
      </c>
    </row>
    <row r="5475" ht="22.5" customHeight="1">
      <c r="A5475" s="9" t="s">
        <v>15704</v>
      </c>
      <c r="B5475" s="10">
        <v>45697.85344907407</v>
      </c>
      <c r="C5475" s="11" t="s">
        <v>15705</v>
      </c>
      <c r="D5475" s="12">
        <v>2.0</v>
      </c>
      <c r="E5475" s="10" t="s">
        <v>12</v>
      </c>
      <c r="F5475" s="12">
        <v>2025.0</v>
      </c>
      <c r="G5475" s="13" t="s">
        <v>13</v>
      </c>
      <c r="H5475" s="14" t="s">
        <v>15706</v>
      </c>
      <c r="I5475" s="12">
        <v>13.0</v>
      </c>
      <c r="J5475" s="15" t="str">
        <f t="shared" si="1"/>
        <v>Relevant</v>
      </c>
    </row>
    <row r="5476" ht="22.5" customHeight="1">
      <c r="A5476" s="9" t="s">
        <v>15707</v>
      </c>
      <c r="B5476" s="10">
        <v>45614.72582489583</v>
      </c>
      <c r="C5476" s="11" t="s">
        <v>15708</v>
      </c>
      <c r="D5476" s="12">
        <v>11.0</v>
      </c>
      <c r="E5476" s="10" t="s">
        <v>17</v>
      </c>
      <c r="F5476" s="12">
        <v>2024.0</v>
      </c>
      <c r="G5476" s="13" t="s">
        <v>15709</v>
      </c>
      <c r="H5476" s="14" t="s">
        <v>15710</v>
      </c>
      <c r="I5476" s="12">
        <v>1.0830293E7</v>
      </c>
      <c r="J5476" s="15" t="str">
        <f t="shared" si="1"/>
        <v>Relevant</v>
      </c>
    </row>
    <row r="5477" ht="22.5" customHeight="1">
      <c r="A5477" s="9" t="s">
        <v>15711</v>
      </c>
      <c r="B5477" s="10">
        <v>45709.835185185184</v>
      </c>
      <c r="C5477" s="11" t="s">
        <v>15712</v>
      </c>
      <c r="D5477" s="12">
        <v>2.0</v>
      </c>
      <c r="E5477" s="10" t="s">
        <v>12</v>
      </c>
      <c r="F5477" s="12">
        <v>2025.0</v>
      </c>
      <c r="G5477" s="13" t="s">
        <v>13</v>
      </c>
      <c r="H5477" s="14" t="s">
        <v>8085</v>
      </c>
      <c r="I5477" s="12">
        <v>0.0</v>
      </c>
      <c r="J5477" s="15" t="str">
        <f t="shared" si="1"/>
        <v>Relevant</v>
      </c>
    </row>
    <row r="5478" ht="22.5" customHeight="1">
      <c r="A5478" s="9" t="s">
        <v>15713</v>
      </c>
      <c r="B5478" s="10">
        <v>45607.674050925925</v>
      </c>
      <c r="C5478" s="11" t="s">
        <v>15714</v>
      </c>
      <c r="D5478" s="12">
        <v>11.0</v>
      </c>
      <c r="E5478" s="10" t="s">
        <v>17</v>
      </c>
      <c r="F5478" s="12">
        <v>2024.0</v>
      </c>
      <c r="G5478" s="13" t="s">
        <v>13</v>
      </c>
      <c r="H5478" s="14" t="s">
        <v>100</v>
      </c>
      <c r="I5478" s="12">
        <v>159.0</v>
      </c>
      <c r="J5478" s="15" t="str">
        <f t="shared" si="1"/>
        <v>Relevant</v>
      </c>
    </row>
    <row r="5479" ht="22.5" customHeight="1">
      <c r="A5479" s="9" t="s">
        <v>15715</v>
      </c>
      <c r="B5479" s="10">
        <v>45437.94820601852</v>
      </c>
      <c r="C5479" s="11" t="s">
        <v>15716</v>
      </c>
      <c r="D5479" s="12">
        <v>5.0</v>
      </c>
      <c r="E5479" s="10" t="s">
        <v>21</v>
      </c>
      <c r="F5479" s="12">
        <v>2024.0</v>
      </c>
      <c r="G5479" s="13" t="s">
        <v>13</v>
      </c>
      <c r="H5479" s="14" t="s">
        <v>484</v>
      </c>
      <c r="I5479" s="12">
        <v>165.0</v>
      </c>
      <c r="J5479" s="15" t="str">
        <f t="shared" si="1"/>
        <v>Irrelevant</v>
      </c>
    </row>
    <row r="5480" ht="22.5" customHeight="1">
      <c r="A5480" s="9" t="s">
        <v>15717</v>
      </c>
      <c r="B5480" s="10">
        <v>45494.78896990741</v>
      </c>
      <c r="C5480" s="11" t="s">
        <v>15718</v>
      </c>
      <c r="D5480" s="12">
        <v>7.0</v>
      </c>
      <c r="E5480" s="10" t="s">
        <v>55</v>
      </c>
      <c r="F5480" s="12">
        <v>2024.0</v>
      </c>
      <c r="G5480" s="13" t="s">
        <v>13</v>
      </c>
      <c r="H5480" s="14" t="s">
        <v>15719</v>
      </c>
      <c r="I5480" s="12">
        <v>3881.0</v>
      </c>
      <c r="J5480" s="15" t="str">
        <f t="shared" si="1"/>
        <v>Relevant</v>
      </c>
    </row>
    <row r="5481" ht="22.5" customHeight="1">
      <c r="A5481" s="9" t="s">
        <v>15720</v>
      </c>
      <c r="B5481" s="10">
        <v>45707.837592592594</v>
      </c>
      <c r="C5481" s="11" t="s">
        <v>15721</v>
      </c>
      <c r="D5481" s="12">
        <v>2.0</v>
      </c>
      <c r="E5481" s="10" t="s">
        <v>12</v>
      </c>
      <c r="F5481" s="12">
        <v>2025.0</v>
      </c>
      <c r="G5481" s="13" t="s">
        <v>13</v>
      </c>
      <c r="H5481" s="14" t="s">
        <v>11492</v>
      </c>
      <c r="I5481" s="12">
        <v>1887.0</v>
      </c>
      <c r="J5481" s="15" t="str">
        <f t="shared" si="1"/>
        <v>Irrelevant</v>
      </c>
    </row>
    <row r="5482" ht="22.5" customHeight="1">
      <c r="A5482" s="9" t="s">
        <v>15722</v>
      </c>
      <c r="B5482" s="10">
        <v>45593.37342592593</v>
      </c>
      <c r="C5482" s="11" t="s">
        <v>15723</v>
      </c>
      <c r="D5482" s="12">
        <v>10.0</v>
      </c>
      <c r="E5482" s="10" t="s">
        <v>42</v>
      </c>
      <c r="F5482" s="12">
        <v>2024.0</v>
      </c>
      <c r="G5482" s="13" t="s">
        <v>13</v>
      </c>
      <c r="H5482" s="14" t="s">
        <v>15724</v>
      </c>
      <c r="I5482" s="12">
        <v>1266.0</v>
      </c>
      <c r="J5482" s="15" t="str">
        <f t="shared" si="1"/>
        <v>Irrelevant</v>
      </c>
    </row>
    <row r="5483" ht="22.5" customHeight="1">
      <c r="A5483" s="9" t="s">
        <v>15725</v>
      </c>
      <c r="B5483" s="10">
        <v>45615.38337962963</v>
      </c>
      <c r="C5483" s="11" t="s">
        <v>15726</v>
      </c>
      <c r="D5483" s="12">
        <v>11.0</v>
      </c>
      <c r="E5483" s="10" t="s">
        <v>17</v>
      </c>
      <c r="F5483" s="12">
        <v>2024.0</v>
      </c>
      <c r="G5483" s="13" t="s">
        <v>13</v>
      </c>
      <c r="H5483" s="14" t="s">
        <v>781</v>
      </c>
      <c r="I5483" s="12">
        <v>896.0</v>
      </c>
      <c r="J5483" s="15" t="str">
        <f t="shared" si="1"/>
        <v>Irrelevant</v>
      </c>
    </row>
    <row r="5484" ht="22.5" customHeight="1">
      <c r="A5484" s="9" t="s">
        <v>15727</v>
      </c>
      <c r="B5484" s="10">
        <v>45601.175077962966</v>
      </c>
      <c r="C5484" s="11" t="s">
        <v>15728</v>
      </c>
      <c r="D5484" s="12">
        <v>11.0</v>
      </c>
      <c r="E5484" s="10" t="s">
        <v>17</v>
      </c>
      <c r="F5484" s="12">
        <v>2024.0</v>
      </c>
      <c r="G5484" s="13" t="s">
        <v>15729</v>
      </c>
      <c r="H5484" s="14" t="s">
        <v>15730</v>
      </c>
      <c r="I5484" s="12">
        <v>1.2767834E7</v>
      </c>
      <c r="J5484" s="15" t="str">
        <f t="shared" si="1"/>
        <v>Relevant</v>
      </c>
    </row>
    <row r="5485" ht="22.5" customHeight="1">
      <c r="A5485" s="9" t="s">
        <v>15731</v>
      </c>
      <c r="B5485" s="10">
        <v>45588.47419606482</v>
      </c>
      <c r="C5485" s="11" t="s">
        <v>5407</v>
      </c>
      <c r="D5485" s="12">
        <v>10.0</v>
      </c>
      <c r="E5485" s="10" t="s">
        <v>42</v>
      </c>
      <c r="F5485" s="12">
        <v>2024.0</v>
      </c>
      <c r="G5485" s="13" t="s">
        <v>15732</v>
      </c>
      <c r="H5485" s="14" t="s">
        <v>15733</v>
      </c>
      <c r="I5485" s="12">
        <v>165181.0</v>
      </c>
      <c r="J5485" s="15" t="str">
        <f t="shared" si="1"/>
        <v>Relevant</v>
      </c>
    </row>
    <row r="5486" ht="22.5" customHeight="1">
      <c r="A5486" s="9" t="s">
        <v>15734</v>
      </c>
      <c r="B5486" s="10">
        <v>45611.860289351855</v>
      </c>
      <c r="C5486" s="11" t="s">
        <v>15735</v>
      </c>
      <c r="D5486" s="12">
        <v>11.0</v>
      </c>
      <c r="E5486" s="10" t="s">
        <v>17</v>
      </c>
      <c r="F5486" s="12">
        <v>2024.0</v>
      </c>
      <c r="G5486" s="13" t="s">
        <v>13</v>
      </c>
      <c r="H5486" s="14" t="s">
        <v>47</v>
      </c>
      <c r="I5486" s="12">
        <v>73.0</v>
      </c>
      <c r="J5486" s="15" t="str">
        <f t="shared" si="1"/>
        <v>Relevant</v>
      </c>
    </row>
    <row r="5487" ht="22.5" customHeight="1">
      <c r="A5487" s="9" t="s">
        <v>15736</v>
      </c>
      <c r="B5487" s="10">
        <v>45615.54832175926</v>
      </c>
      <c r="C5487" s="11" t="s">
        <v>15737</v>
      </c>
      <c r="D5487" s="12">
        <v>11.0</v>
      </c>
      <c r="E5487" s="10" t="s">
        <v>17</v>
      </c>
      <c r="F5487" s="12">
        <v>2024.0</v>
      </c>
      <c r="G5487" s="13" t="s">
        <v>13</v>
      </c>
      <c r="H5487" s="14" t="s">
        <v>5841</v>
      </c>
      <c r="I5487" s="12">
        <v>1551.0</v>
      </c>
      <c r="J5487" s="15" t="str">
        <f t="shared" si="1"/>
        <v>Relevant</v>
      </c>
    </row>
    <row r="5488" ht="22.5" customHeight="1">
      <c r="A5488" s="9" t="s">
        <v>15738</v>
      </c>
      <c r="B5488" s="10">
        <v>45597.307662037034</v>
      </c>
      <c r="C5488" s="11" t="s">
        <v>15739</v>
      </c>
      <c r="D5488" s="12">
        <v>11.0</v>
      </c>
      <c r="E5488" s="10" t="s">
        <v>17</v>
      </c>
      <c r="F5488" s="12">
        <v>2024.0</v>
      </c>
      <c r="G5488" s="13" t="s">
        <v>15740</v>
      </c>
      <c r="H5488" s="14" t="s">
        <v>15741</v>
      </c>
      <c r="I5488" s="12">
        <v>27642.0</v>
      </c>
      <c r="J5488" s="15" t="str">
        <f t="shared" si="1"/>
        <v>Relevant</v>
      </c>
    </row>
    <row r="5489" ht="22.5" customHeight="1">
      <c r="A5489" s="9" t="s">
        <v>15742</v>
      </c>
      <c r="B5489" s="10">
        <v>45725.647777777776</v>
      </c>
      <c r="C5489" s="11" t="s">
        <v>15743</v>
      </c>
      <c r="D5489" s="12">
        <v>3.0</v>
      </c>
      <c r="E5489" s="10" t="s">
        <v>59</v>
      </c>
      <c r="F5489" s="12">
        <v>2025.0</v>
      </c>
      <c r="G5489" s="13" t="s">
        <v>13</v>
      </c>
      <c r="H5489" s="14" t="s">
        <v>420</v>
      </c>
      <c r="I5489" s="12">
        <v>747.0</v>
      </c>
      <c r="J5489" s="15" t="str">
        <f t="shared" si="1"/>
        <v>Irrelevant</v>
      </c>
    </row>
    <row r="5490" ht="22.5" customHeight="1">
      <c r="A5490" s="9" t="s">
        <v>15744</v>
      </c>
      <c r="B5490" s="10">
        <v>45615.86106481482</v>
      </c>
      <c r="C5490" s="11" t="s">
        <v>15745</v>
      </c>
      <c r="D5490" s="12">
        <v>11.0</v>
      </c>
      <c r="E5490" s="10" t="s">
        <v>17</v>
      </c>
      <c r="F5490" s="12">
        <v>2024.0</v>
      </c>
      <c r="G5490" s="13" t="s">
        <v>15746</v>
      </c>
      <c r="H5490" s="14" t="s">
        <v>15747</v>
      </c>
      <c r="I5490" s="12">
        <v>288406.0</v>
      </c>
      <c r="J5490" s="15" t="str">
        <f t="shared" si="1"/>
        <v>Irrelevant</v>
      </c>
    </row>
    <row r="5491" ht="22.5" customHeight="1">
      <c r="A5491" s="9" t="s">
        <v>15748</v>
      </c>
      <c r="B5491" s="10">
        <v>45592.68680555555</v>
      </c>
      <c r="C5491" s="11" t="s">
        <v>8136</v>
      </c>
      <c r="D5491" s="12">
        <v>10.0</v>
      </c>
      <c r="E5491" s="10" t="s">
        <v>42</v>
      </c>
      <c r="F5491" s="12">
        <v>2024.0</v>
      </c>
      <c r="G5491" s="13" t="s">
        <v>13</v>
      </c>
      <c r="H5491" s="14" t="s">
        <v>131</v>
      </c>
      <c r="I5491" s="12">
        <v>306.0</v>
      </c>
      <c r="J5491" s="15" t="str">
        <f t="shared" si="1"/>
        <v>Relevant</v>
      </c>
    </row>
    <row r="5492" ht="22.5" customHeight="1">
      <c r="A5492" s="9" t="s">
        <v>15749</v>
      </c>
      <c r="B5492" s="10">
        <v>45586.95197916667</v>
      </c>
      <c r="C5492" s="11" t="s">
        <v>7537</v>
      </c>
      <c r="D5492" s="12">
        <v>10.0</v>
      </c>
      <c r="E5492" s="10" t="s">
        <v>42</v>
      </c>
      <c r="F5492" s="12">
        <v>2024.0</v>
      </c>
      <c r="G5492" s="13" t="s">
        <v>15750</v>
      </c>
      <c r="H5492" s="14" t="s">
        <v>15751</v>
      </c>
      <c r="I5492" s="12">
        <v>9292977.0</v>
      </c>
      <c r="J5492" s="15" t="str">
        <f t="shared" si="1"/>
        <v>Relevant</v>
      </c>
    </row>
    <row r="5493" ht="22.5" customHeight="1">
      <c r="A5493" s="9" t="s">
        <v>15752</v>
      </c>
      <c r="B5493" s="10">
        <v>45615.53236111111</v>
      </c>
      <c r="C5493" s="11" t="s">
        <v>15753</v>
      </c>
      <c r="D5493" s="12">
        <v>11.0</v>
      </c>
      <c r="E5493" s="10" t="s">
        <v>17</v>
      </c>
      <c r="F5493" s="12">
        <v>2024.0</v>
      </c>
      <c r="G5493" s="13" t="s">
        <v>13</v>
      </c>
      <c r="H5493" s="14" t="s">
        <v>1325</v>
      </c>
      <c r="I5493" s="12">
        <v>396.0</v>
      </c>
      <c r="J5493" s="15" t="str">
        <f t="shared" si="1"/>
        <v>Relevant</v>
      </c>
    </row>
    <row r="5494" ht="22.5" customHeight="1">
      <c r="A5494" s="9" t="s">
        <v>15754</v>
      </c>
      <c r="B5494" s="10">
        <v>45623.40101851852</v>
      </c>
      <c r="C5494" s="11" t="s">
        <v>15755</v>
      </c>
      <c r="D5494" s="12">
        <v>11.0</v>
      </c>
      <c r="E5494" s="10" t="s">
        <v>17</v>
      </c>
      <c r="F5494" s="12">
        <v>2024.0</v>
      </c>
      <c r="G5494" s="13" t="s">
        <v>15756</v>
      </c>
      <c r="H5494" s="14" t="s">
        <v>15757</v>
      </c>
      <c r="I5494" s="12">
        <v>135140.0</v>
      </c>
      <c r="J5494" s="15" t="str">
        <f t="shared" si="1"/>
        <v>Relevant</v>
      </c>
    </row>
    <row r="5495" ht="22.5" customHeight="1">
      <c r="A5495" s="9" t="s">
        <v>15758</v>
      </c>
      <c r="B5495" s="10">
        <v>45576.95681712963</v>
      </c>
      <c r="C5495" s="11" t="s">
        <v>15759</v>
      </c>
      <c r="D5495" s="12">
        <v>10.0</v>
      </c>
      <c r="E5495" s="10" t="s">
        <v>42</v>
      </c>
      <c r="F5495" s="12">
        <v>2024.0</v>
      </c>
      <c r="G5495" s="13" t="s">
        <v>15760</v>
      </c>
      <c r="H5495" s="14" t="s">
        <v>15761</v>
      </c>
      <c r="I5495" s="12">
        <v>1568.0</v>
      </c>
      <c r="J5495" s="15" t="str">
        <f t="shared" si="1"/>
        <v>Relevant</v>
      </c>
    </row>
    <row r="5496" ht="22.5" customHeight="1">
      <c r="A5496" s="9" t="s">
        <v>15762</v>
      </c>
      <c r="B5496" s="10">
        <v>45477.50436369213</v>
      </c>
      <c r="C5496" s="11" t="s">
        <v>15763</v>
      </c>
      <c r="D5496" s="12">
        <v>7.0</v>
      </c>
      <c r="E5496" s="10" t="s">
        <v>55</v>
      </c>
      <c r="F5496" s="12">
        <v>2024.0</v>
      </c>
      <c r="G5496" s="13" t="s">
        <v>15764</v>
      </c>
      <c r="H5496" s="14" t="s">
        <v>15765</v>
      </c>
      <c r="I5496" s="12">
        <v>0.0</v>
      </c>
      <c r="J5496" s="15" t="str">
        <f t="shared" si="1"/>
        <v>Relevant</v>
      </c>
    </row>
    <row r="5497" ht="22.5" customHeight="1">
      <c r="A5497" s="9" t="s">
        <v>15766</v>
      </c>
      <c r="B5497" s="10">
        <v>45654.52751157407</v>
      </c>
      <c r="C5497" s="11" t="s">
        <v>15767</v>
      </c>
      <c r="D5497" s="12">
        <v>12.0</v>
      </c>
      <c r="E5497" s="10" t="s">
        <v>26</v>
      </c>
      <c r="F5497" s="12">
        <v>2024.0</v>
      </c>
      <c r="G5497" s="13" t="s">
        <v>13</v>
      </c>
      <c r="H5497" s="14" t="s">
        <v>2462</v>
      </c>
      <c r="I5497" s="12">
        <v>260.0</v>
      </c>
      <c r="J5497" s="15" t="str">
        <f t="shared" si="1"/>
        <v>Relevant</v>
      </c>
    </row>
    <row r="5498" ht="22.5" customHeight="1">
      <c r="A5498" s="9" t="s">
        <v>15768</v>
      </c>
      <c r="B5498" s="10">
        <v>45600.36170138889</v>
      </c>
      <c r="C5498" s="11" t="s">
        <v>15769</v>
      </c>
      <c r="D5498" s="12">
        <v>11.0</v>
      </c>
      <c r="E5498" s="10" t="s">
        <v>17</v>
      </c>
      <c r="F5498" s="12">
        <v>2024.0</v>
      </c>
      <c r="G5498" s="13" t="s">
        <v>15770</v>
      </c>
      <c r="H5498" s="14" t="s">
        <v>15771</v>
      </c>
      <c r="I5498" s="12">
        <v>171616.0</v>
      </c>
      <c r="J5498" s="15" t="str">
        <f t="shared" si="1"/>
        <v>Relevant</v>
      </c>
    </row>
    <row r="5499" ht="22.5" customHeight="1">
      <c r="A5499" s="9" t="s">
        <v>15772</v>
      </c>
      <c r="B5499" s="10">
        <v>45733.44055555556</v>
      </c>
      <c r="C5499" s="11" t="s">
        <v>15773</v>
      </c>
      <c r="D5499" s="12">
        <v>3.0</v>
      </c>
      <c r="E5499" s="10" t="s">
        <v>59</v>
      </c>
      <c r="F5499" s="12">
        <v>2025.0</v>
      </c>
      <c r="G5499" s="13" t="s">
        <v>13</v>
      </c>
      <c r="H5499" s="14" t="s">
        <v>15774</v>
      </c>
      <c r="I5499" s="12">
        <v>341.0</v>
      </c>
      <c r="J5499" s="15" t="str">
        <f t="shared" si="1"/>
        <v>Relevant</v>
      </c>
    </row>
    <row r="5500" ht="22.5" customHeight="1">
      <c r="A5500" s="9" t="s">
        <v>15775</v>
      </c>
      <c r="B5500" s="10">
        <v>45627.25</v>
      </c>
      <c r="C5500" s="11" t="s">
        <v>425</v>
      </c>
      <c r="D5500" s="12">
        <v>12.0</v>
      </c>
      <c r="E5500" s="10" t="s">
        <v>26</v>
      </c>
      <c r="F5500" s="12">
        <v>2024.0</v>
      </c>
      <c r="G5500" s="13" t="s">
        <v>15776</v>
      </c>
      <c r="H5500" s="14" t="s">
        <v>15777</v>
      </c>
      <c r="I5500" s="12">
        <v>1.3972868E7</v>
      </c>
      <c r="J5500" s="15" t="str">
        <f t="shared" si="1"/>
        <v>Relevant</v>
      </c>
    </row>
    <row r="5501" ht="22.5" customHeight="1">
      <c r="A5501" s="9" t="s">
        <v>15778</v>
      </c>
      <c r="B5501" s="10">
        <v>45696.86740740741</v>
      </c>
      <c r="C5501" s="11" t="s">
        <v>206</v>
      </c>
      <c r="D5501" s="12">
        <v>2.0</v>
      </c>
      <c r="E5501" s="10" t="s">
        <v>12</v>
      </c>
      <c r="F5501" s="12">
        <v>2025.0</v>
      </c>
      <c r="G5501" s="13" t="s">
        <v>13</v>
      </c>
      <c r="H5501" s="14" t="s">
        <v>14</v>
      </c>
      <c r="I5501" s="12">
        <v>26.0</v>
      </c>
      <c r="J5501" s="15" t="str">
        <f t="shared" si="1"/>
        <v>Relevant</v>
      </c>
    </row>
    <row r="5502" ht="22.5" customHeight="1">
      <c r="A5502" s="9" t="s">
        <v>15779</v>
      </c>
      <c r="B5502" s="10">
        <v>45583.872465277775</v>
      </c>
      <c r="C5502" s="11" t="s">
        <v>15780</v>
      </c>
      <c r="D5502" s="12">
        <v>10.0</v>
      </c>
      <c r="E5502" s="10" t="s">
        <v>42</v>
      </c>
      <c r="F5502" s="12">
        <v>2024.0</v>
      </c>
      <c r="G5502" s="13" t="s">
        <v>13</v>
      </c>
      <c r="H5502" s="14" t="s">
        <v>642</v>
      </c>
      <c r="I5502" s="12">
        <v>49.0</v>
      </c>
      <c r="J5502" s="15" t="str">
        <f t="shared" si="1"/>
        <v>Relevant</v>
      </c>
    </row>
    <row r="5503" ht="22.5" customHeight="1">
      <c r="A5503" s="9" t="s">
        <v>15781</v>
      </c>
      <c r="B5503" s="10">
        <v>45493.91820601852</v>
      </c>
      <c r="C5503" s="11" t="s">
        <v>15782</v>
      </c>
      <c r="D5503" s="12">
        <v>7.0</v>
      </c>
      <c r="E5503" s="10" t="s">
        <v>55</v>
      </c>
      <c r="F5503" s="12">
        <v>2024.0</v>
      </c>
      <c r="G5503" s="13" t="s">
        <v>13</v>
      </c>
      <c r="H5503" s="14" t="s">
        <v>787</v>
      </c>
      <c r="I5503" s="12">
        <v>707.0</v>
      </c>
      <c r="J5503" s="15" t="str">
        <f t="shared" si="1"/>
        <v>Relevant</v>
      </c>
    </row>
    <row r="5504" ht="22.5" customHeight="1">
      <c r="A5504" s="9" t="s">
        <v>15783</v>
      </c>
      <c r="B5504" s="10">
        <v>45631.91055555556</v>
      </c>
      <c r="C5504" s="11" t="s">
        <v>15784</v>
      </c>
      <c r="D5504" s="12">
        <v>12.0</v>
      </c>
      <c r="E5504" s="10" t="s">
        <v>26</v>
      </c>
      <c r="F5504" s="12">
        <v>2024.0</v>
      </c>
      <c r="G5504" s="13" t="s">
        <v>13</v>
      </c>
      <c r="H5504" s="14" t="s">
        <v>514</v>
      </c>
      <c r="I5504" s="12">
        <v>198.0</v>
      </c>
      <c r="J5504" s="15" t="str">
        <f t="shared" si="1"/>
        <v>Relevant</v>
      </c>
    </row>
    <row r="5505" ht="22.5" customHeight="1">
      <c r="A5505" s="9" t="s">
        <v>15785</v>
      </c>
      <c r="B5505" s="10">
        <v>45510.93738377315</v>
      </c>
      <c r="C5505" s="11" t="s">
        <v>15786</v>
      </c>
      <c r="D5505" s="12">
        <v>8.0</v>
      </c>
      <c r="E5505" s="10" t="s">
        <v>167</v>
      </c>
      <c r="F5505" s="12">
        <v>2024.0</v>
      </c>
      <c r="G5505" s="13" t="s">
        <v>15787</v>
      </c>
      <c r="H5505" s="14" t="s">
        <v>15788</v>
      </c>
      <c r="I5505" s="12">
        <v>0.0</v>
      </c>
      <c r="J5505" s="15" t="str">
        <f t="shared" si="1"/>
        <v>Irrelevant</v>
      </c>
    </row>
    <row r="5506" ht="22.5" customHeight="1">
      <c r="A5506" s="9" t="s">
        <v>15789</v>
      </c>
      <c r="B5506" s="10">
        <v>45594.54258101852</v>
      </c>
      <c r="C5506" s="11" t="s">
        <v>15790</v>
      </c>
      <c r="D5506" s="12">
        <v>10.0</v>
      </c>
      <c r="E5506" s="10" t="s">
        <v>42</v>
      </c>
      <c r="F5506" s="12">
        <v>2024.0</v>
      </c>
      <c r="G5506" s="13" t="s">
        <v>13</v>
      </c>
      <c r="H5506" s="14" t="s">
        <v>131</v>
      </c>
      <c r="I5506" s="12">
        <v>4456.0</v>
      </c>
      <c r="J5506" s="15" t="str">
        <f t="shared" si="1"/>
        <v>Relevant</v>
      </c>
    </row>
    <row r="5507" ht="22.5" customHeight="1">
      <c r="A5507" s="9" t="s">
        <v>15791</v>
      </c>
      <c r="B5507" s="10">
        <v>45619.77622685185</v>
      </c>
      <c r="C5507" s="11" t="s">
        <v>15792</v>
      </c>
      <c r="D5507" s="12">
        <v>11.0</v>
      </c>
      <c r="E5507" s="10" t="s">
        <v>17</v>
      </c>
      <c r="F5507" s="12">
        <v>2024.0</v>
      </c>
      <c r="G5507" s="13" t="s">
        <v>13</v>
      </c>
      <c r="H5507" s="14" t="s">
        <v>15793</v>
      </c>
      <c r="I5507" s="12">
        <v>1566.0</v>
      </c>
      <c r="J5507" s="15" t="str">
        <f t="shared" si="1"/>
        <v>Relevant</v>
      </c>
    </row>
    <row r="5508" ht="22.5" customHeight="1">
      <c r="A5508" s="9" t="s">
        <v>15794</v>
      </c>
      <c r="B5508" s="10">
        <v>45615.52979166667</v>
      </c>
      <c r="C5508" s="11" t="s">
        <v>15795</v>
      </c>
      <c r="D5508" s="12">
        <v>11.0</v>
      </c>
      <c r="E5508" s="10" t="s">
        <v>17</v>
      </c>
      <c r="F5508" s="12">
        <v>2024.0</v>
      </c>
      <c r="G5508" s="13" t="s">
        <v>15796</v>
      </c>
      <c r="H5508" s="14" t="s">
        <v>15797</v>
      </c>
      <c r="I5508" s="12">
        <v>27978.0</v>
      </c>
      <c r="J5508" s="15" t="str">
        <f t="shared" si="1"/>
        <v>Irrelevant</v>
      </c>
    </row>
    <row r="5509" ht="22.5" customHeight="1">
      <c r="A5509" s="9" t="s">
        <v>15798</v>
      </c>
      <c r="B5509" s="10">
        <v>45591.35446806713</v>
      </c>
      <c r="C5509" s="11" t="s">
        <v>15799</v>
      </c>
      <c r="D5509" s="12">
        <v>10.0</v>
      </c>
      <c r="E5509" s="10" t="s">
        <v>42</v>
      </c>
      <c r="F5509" s="12">
        <v>2024.0</v>
      </c>
      <c r="G5509" s="13" t="s">
        <v>15800</v>
      </c>
      <c r="H5509" s="14" t="s">
        <v>15801</v>
      </c>
      <c r="I5509" s="12">
        <v>0.0</v>
      </c>
      <c r="J5509" s="15" t="str">
        <f t="shared" si="1"/>
        <v>Relevant</v>
      </c>
    </row>
    <row r="5510" ht="22.5" customHeight="1">
      <c r="A5510" s="9" t="s">
        <v>15802</v>
      </c>
      <c r="B5510" s="10">
        <v>45651.582337962966</v>
      </c>
      <c r="C5510" s="11" t="s">
        <v>15803</v>
      </c>
      <c r="D5510" s="12">
        <v>12.0</v>
      </c>
      <c r="E5510" s="10" t="s">
        <v>26</v>
      </c>
      <c r="F5510" s="12">
        <v>2024.0</v>
      </c>
      <c r="G5510" s="13" t="s">
        <v>13</v>
      </c>
      <c r="H5510" s="14" t="s">
        <v>121</v>
      </c>
      <c r="I5510" s="12">
        <v>3580.0</v>
      </c>
      <c r="J5510" s="15" t="str">
        <f t="shared" si="1"/>
        <v>Irrelevant</v>
      </c>
    </row>
    <row r="5511" ht="22.5" customHeight="1">
      <c r="A5511" s="9" t="s">
        <v>15804</v>
      </c>
      <c r="B5511" s="10">
        <v>45615.576527777775</v>
      </c>
      <c r="C5511" s="11" t="s">
        <v>15805</v>
      </c>
      <c r="D5511" s="12">
        <v>11.0</v>
      </c>
      <c r="E5511" s="10" t="s">
        <v>17</v>
      </c>
      <c r="F5511" s="12">
        <v>2024.0</v>
      </c>
      <c r="G5511" s="13" t="s">
        <v>13</v>
      </c>
      <c r="H5511" s="14" t="s">
        <v>1325</v>
      </c>
      <c r="I5511" s="12">
        <v>164.0</v>
      </c>
      <c r="J5511" s="15" t="str">
        <f t="shared" si="1"/>
        <v>Relevant</v>
      </c>
    </row>
    <row r="5512" ht="22.5" customHeight="1">
      <c r="A5512" s="9" t="s">
        <v>15806</v>
      </c>
      <c r="B5512" s="10">
        <v>45616.489130821756</v>
      </c>
      <c r="C5512" s="11" t="s">
        <v>15807</v>
      </c>
      <c r="D5512" s="12">
        <v>11.0</v>
      </c>
      <c r="E5512" s="10" t="s">
        <v>17</v>
      </c>
      <c r="F5512" s="12">
        <v>2024.0</v>
      </c>
      <c r="G5512" s="13" t="s">
        <v>15808</v>
      </c>
      <c r="H5512" s="14" t="s">
        <v>15809</v>
      </c>
      <c r="I5512" s="12">
        <v>27897.0</v>
      </c>
      <c r="J5512" s="15" t="str">
        <f t="shared" si="1"/>
        <v>Relevant</v>
      </c>
    </row>
    <row r="5513" ht="22.5" customHeight="1">
      <c r="A5513" s="9" t="s">
        <v>15810</v>
      </c>
      <c r="B5513" s="10">
        <v>45592.40136574074</v>
      </c>
      <c r="C5513" s="11" t="s">
        <v>15811</v>
      </c>
      <c r="D5513" s="12">
        <v>10.0</v>
      </c>
      <c r="E5513" s="10" t="s">
        <v>42</v>
      </c>
      <c r="F5513" s="12">
        <v>2024.0</v>
      </c>
      <c r="G5513" s="13" t="s">
        <v>13</v>
      </c>
      <c r="H5513" s="14" t="s">
        <v>97</v>
      </c>
      <c r="I5513" s="12">
        <v>689.0</v>
      </c>
      <c r="J5513" s="15" t="str">
        <f t="shared" si="1"/>
        <v>Relevant</v>
      </c>
    </row>
    <row r="5514" ht="22.5" customHeight="1">
      <c r="A5514" s="9" t="s">
        <v>15812</v>
      </c>
      <c r="B5514" s="10">
        <v>45617.44375</v>
      </c>
      <c r="C5514" s="11" t="s">
        <v>15813</v>
      </c>
      <c r="D5514" s="12">
        <v>11.0</v>
      </c>
      <c r="E5514" s="10" t="s">
        <v>17</v>
      </c>
      <c r="F5514" s="12">
        <v>2024.0</v>
      </c>
      <c r="G5514" s="13" t="s">
        <v>15814</v>
      </c>
      <c r="H5514" s="14" t="s">
        <v>15815</v>
      </c>
      <c r="I5514" s="12">
        <v>2258850.0</v>
      </c>
      <c r="J5514" s="15" t="str">
        <f t="shared" si="1"/>
        <v>Relevant</v>
      </c>
    </row>
    <row r="5515" ht="22.5" customHeight="1">
      <c r="A5515" s="9" t="s">
        <v>15816</v>
      </c>
      <c r="B5515" s="10">
        <v>45741.88037037037</v>
      </c>
      <c r="C5515" s="11" t="s">
        <v>15817</v>
      </c>
      <c r="D5515" s="12">
        <v>3.0</v>
      </c>
      <c r="E5515" s="10" t="s">
        <v>59</v>
      </c>
      <c r="F5515" s="12">
        <v>2025.0</v>
      </c>
      <c r="G5515" s="13" t="s">
        <v>13</v>
      </c>
      <c r="H5515" s="14" t="s">
        <v>15818</v>
      </c>
      <c r="I5515" s="12">
        <v>86.0</v>
      </c>
      <c r="J5515" s="15" t="str">
        <f t="shared" si="1"/>
        <v>Relevant</v>
      </c>
    </row>
    <row r="5516" ht="22.5" customHeight="1">
      <c r="A5516" s="9" t="s">
        <v>15819</v>
      </c>
      <c r="B5516" s="10">
        <v>45646.44935185185</v>
      </c>
      <c r="C5516" s="11" t="s">
        <v>15820</v>
      </c>
      <c r="D5516" s="12">
        <v>12.0</v>
      </c>
      <c r="E5516" s="10" t="s">
        <v>26</v>
      </c>
      <c r="F5516" s="12">
        <v>2024.0</v>
      </c>
      <c r="G5516" s="13" t="s">
        <v>13</v>
      </c>
      <c r="H5516" s="14" t="s">
        <v>9223</v>
      </c>
      <c r="I5516" s="12">
        <v>1130.0</v>
      </c>
      <c r="J5516" s="15" t="str">
        <f t="shared" si="1"/>
        <v>Irrelevant</v>
      </c>
    </row>
    <row r="5517" ht="22.5" customHeight="1">
      <c r="A5517" s="9" t="s">
        <v>15821</v>
      </c>
      <c r="B5517" s="10">
        <v>45561.58545138889</v>
      </c>
      <c r="C5517" s="11" t="s">
        <v>15822</v>
      </c>
      <c r="D5517" s="12">
        <v>9.0</v>
      </c>
      <c r="E5517" s="10" t="s">
        <v>114</v>
      </c>
      <c r="F5517" s="12">
        <v>2024.0</v>
      </c>
      <c r="G5517" s="13" t="s">
        <v>13</v>
      </c>
      <c r="H5517" s="14" t="s">
        <v>2700</v>
      </c>
      <c r="I5517" s="12">
        <v>426.0</v>
      </c>
      <c r="J5517" s="15" t="str">
        <f t="shared" si="1"/>
        <v>Irrelevant</v>
      </c>
    </row>
    <row r="5518" ht="22.5" customHeight="1">
      <c r="A5518" s="9" t="s">
        <v>15823</v>
      </c>
      <c r="B5518" s="10">
        <v>45606.70199074074</v>
      </c>
      <c r="C5518" s="11" t="s">
        <v>15824</v>
      </c>
      <c r="D5518" s="12">
        <v>11.0</v>
      </c>
      <c r="E5518" s="10" t="s">
        <v>17</v>
      </c>
      <c r="F5518" s="12">
        <v>2024.0</v>
      </c>
      <c r="G5518" s="13" t="s">
        <v>13</v>
      </c>
      <c r="H5518" s="14" t="s">
        <v>100</v>
      </c>
      <c r="I5518" s="12">
        <v>5466.0</v>
      </c>
      <c r="J5518" s="15" t="str">
        <f t="shared" si="1"/>
        <v>Relevant</v>
      </c>
    </row>
    <row r="5519" ht="22.5" customHeight="1">
      <c r="A5519" s="9" t="s">
        <v>15825</v>
      </c>
      <c r="B5519" s="10">
        <v>45697.373703703706</v>
      </c>
      <c r="C5519" s="11" t="s">
        <v>15826</v>
      </c>
      <c r="D5519" s="12">
        <v>2.0</v>
      </c>
      <c r="E5519" s="10" t="s">
        <v>12</v>
      </c>
      <c r="F5519" s="12">
        <v>2025.0</v>
      </c>
      <c r="G5519" s="13" t="s">
        <v>13</v>
      </c>
      <c r="H5519" s="14" t="s">
        <v>14</v>
      </c>
      <c r="I5519" s="12">
        <v>55.0</v>
      </c>
      <c r="J5519" s="15" t="str">
        <f t="shared" si="1"/>
        <v>Relevant</v>
      </c>
    </row>
    <row r="5520" ht="22.5" customHeight="1">
      <c r="A5520" s="9" t="s">
        <v>15827</v>
      </c>
      <c r="B5520" s="10">
        <v>45732.84976851852</v>
      </c>
      <c r="C5520" s="11" t="s">
        <v>7068</v>
      </c>
      <c r="D5520" s="12">
        <v>3.0</v>
      </c>
      <c r="E5520" s="10" t="s">
        <v>59</v>
      </c>
      <c r="F5520" s="12">
        <v>2025.0</v>
      </c>
      <c r="G5520" s="13" t="s">
        <v>13</v>
      </c>
      <c r="H5520" s="14" t="s">
        <v>15828</v>
      </c>
      <c r="I5520" s="12">
        <v>326.0</v>
      </c>
      <c r="J5520" s="15" t="str">
        <f t="shared" si="1"/>
        <v>Irrelevant</v>
      </c>
    </row>
    <row r="5521" ht="22.5" customHeight="1">
      <c r="A5521" s="9" t="s">
        <v>15829</v>
      </c>
      <c r="B5521" s="10">
        <v>45707.884201388886</v>
      </c>
      <c r="C5521" s="11" t="s">
        <v>15830</v>
      </c>
      <c r="D5521" s="12">
        <v>2.0</v>
      </c>
      <c r="E5521" s="10" t="s">
        <v>12</v>
      </c>
      <c r="F5521" s="12">
        <v>2025.0</v>
      </c>
      <c r="G5521" s="13" t="s">
        <v>13</v>
      </c>
      <c r="H5521" s="14" t="s">
        <v>4383</v>
      </c>
      <c r="I5521" s="12">
        <v>1595.0</v>
      </c>
      <c r="J5521" s="15" t="str">
        <f t="shared" si="1"/>
        <v>Irrelevant</v>
      </c>
    </row>
    <row r="5522" ht="22.5" customHeight="1">
      <c r="A5522" s="9" t="s">
        <v>15831</v>
      </c>
      <c r="B5522" s="10">
        <v>45656.70972222222</v>
      </c>
      <c r="C5522" s="11" t="s">
        <v>15832</v>
      </c>
      <c r="D5522" s="12">
        <v>12.0</v>
      </c>
      <c r="E5522" s="10" t="s">
        <v>26</v>
      </c>
      <c r="F5522" s="12">
        <v>2024.0</v>
      </c>
      <c r="G5522" s="13" t="s">
        <v>15833</v>
      </c>
      <c r="H5522" s="14" t="s">
        <v>15834</v>
      </c>
      <c r="I5522" s="12">
        <v>8149206.0</v>
      </c>
      <c r="J5522" s="15" t="str">
        <f t="shared" si="1"/>
        <v>Irrelevant</v>
      </c>
    </row>
    <row r="5523" ht="22.5" customHeight="1">
      <c r="A5523" s="9" t="s">
        <v>15835</v>
      </c>
      <c r="B5523" s="10">
        <v>45696.86462962963</v>
      </c>
      <c r="C5523" s="11" t="s">
        <v>15836</v>
      </c>
      <c r="D5523" s="12">
        <v>2.0</v>
      </c>
      <c r="E5523" s="10" t="s">
        <v>12</v>
      </c>
      <c r="F5523" s="12">
        <v>2025.0</v>
      </c>
      <c r="G5523" s="13" t="s">
        <v>13</v>
      </c>
      <c r="H5523" s="14" t="s">
        <v>2483</v>
      </c>
      <c r="I5523" s="12">
        <v>784.0</v>
      </c>
      <c r="J5523" s="15" t="str">
        <f t="shared" si="1"/>
        <v>Relevant</v>
      </c>
    </row>
    <row r="5524" ht="22.5" customHeight="1">
      <c r="A5524" s="9" t="s">
        <v>15837</v>
      </c>
      <c r="B5524" s="10">
        <v>45609.48024305556</v>
      </c>
      <c r="C5524" s="11" t="s">
        <v>15838</v>
      </c>
      <c r="D5524" s="12">
        <v>11.0</v>
      </c>
      <c r="E5524" s="10" t="s">
        <v>17</v>
      </c>
      <c r="F5524" s="12">
        <v>2024.0</v>
      </c>
      <c r="G5524" s="13" t="s">
        <v>13</v>
      </c>
      <c r="H5524" s="14" t="s">
        <v>15839</v>
      </c>
      <c r="I5524" s="12">
        <v>1029.0</v>
      </c>
      <c r="J5524" s="15" t="str">
        <f t="shared" si="1"/>
        <v>Relevant</v>
      </c>
    </row>
    <row r="5525" ht="22.5" customHeight="1">
      <c r="A5525" s="9" t="s">
        <v>15840</v>
      </c>
      <c r="B5525" s="10">
        <v>45548.921481481484</v>
      </c>
      <c r="C5525" s="11" t="s">
        <v>10185</v>
      </c>
      <c r="D5525" s="12">
        <v>9.0</v>
      </c>
      <c r="E5525" s="10" t="s">
        <v>114</v>
      </c>
      <c r="F5525" s="12">
        <v>2024.0</v>
      </c>
      <c r="G5525" s="13" t="s">
        <v>13</v>
      </c>
      <c r="H5525" s="14" t="s">
        <v>15841</v>
      </c>
      <c r="I5525" s="12">
        <v>201456.0</v>
      </c>
      <c r="J5525" s="15" t="str">
        <f t="shared" si="1"/>
        <v>Irrelevant</v>
      </c>
    </row>
    <row r="5526" ht="22.5" customHeight="1">
      <c r="A5526" s="9" t="s">
        <v>15842</v>
      </c>
      <c r="B5526" s="10">
        <v>45647.387395833335</v>
      </c>
      <c r="C5526" s="11" t="s">
        <v>15843</v>
      </c>
      <c r="D5526" s="12">
        <v>12.0</v>
      </c>
      <c r="E5526" s="10" t="s">
        <v>26</v>
      </c>
      <c r="F5526" s="12">
        <v>2024.0</v>
      </c>
      <c r="G5526" s="13" t="s">
        <v>13</v>
      </c>
      <c r="H5526" s="14" t="s">
        <v>15844</v>
      </c>
      <c r="I5526" s="12">
        <v>940.0</v>
      </c>
      <c r="J5526" s="15" t="str">
        <f t="shared" si="1"/>
        <v>Relevant</v>
      </c>
    </row>
    <row r="5527" ht="22.5" customHeight="1">
      <c r="A5527" s="9" t="s">
        <v>15845</v>
      </c>
      <c r="B5527" s="10">
        <v>45606.879965277774</v>
      </c>
      <c r="C5527" s="11" t="s">
        <v>15846</v>
      </c>
      <c r="D5527" s="12">
        <v>11.0</v>
      </c>
      <c r="E5527" s="10" t="s">
        <v>17</v>
      </c>
      <c r="F5527" s="12">
        <v>2024.0</v>
      </c>
      <c r="G5527" s="13" t="s">
        <v>13</v>
      </c>
      <c r="H5527" s="14" t="s">
        <v>124</v>
      </c>
      <c r="I5527" s="12">
        <v>374.0</v>
      </c>
      <c r="J5527" s="15" t="str">
        <f t="shared" si="1"/>
        <v>Relevant</v>
      </c>
    </row>
    <row r="5528" ht="22.5" customHeight="1">
      <c r="A5528" s="9" t="s">
        <v>15847</v>
      </c>
      <c r="B5528" s="10">
        <v>45585.536145833335</v>
      </c>
      <c r="C5528" s="11" t="s">
        <v>15848</v>
      </c>
      <c r="D5528" s="12">
        <v>10.0</v>
      </c>
      <c r="E5528" s="10" t="s">
        <v>42</v>
      </c>
      <c r="F5528" s="12">
        <v>2024.0</v>
      </c>
      <c r="G5528" s="13" t="s">
        <v>15849</v>
      </c>
      <c r="H5528" s="14" t="s">
        <v>15850</v>
      </c>
      <c r="I5528" s="12">
        <v>3209941.0</v>
      </c>
      <c r="J5528" s="15" t="str">
        <f t="shared" si="1"/>
        <v>Relevant</v>
      </c>
    </row>
    <row r="5529" ht="22.5" customHeight="1">
      <c r="A5529" s="9" t="s">
        <v>15851</v>
      </c>
      <c r="B5529" s="10">
        <v>45615.57765046296</v>
      </c>
      <c r="C5529" s="11" t="s">
        <v>15852</v>
      </c>
      <c r="D5529" s="12">
        <v>11.0</v>
      </c>
      <c r="E5529" s="10" t="s">
        <v>17</v>
      </c>
      <c r="F5529" s="12">
        <v>2024.0</v>
      </c>
      <c r="G5529" s="13" t="s">
        <v>13</v>
      </c>
      <c r="H5529" s="14" t="s">
        <v>1325</v>
      </c>
      <c r="I5529" s="12">
        <v>660.0</v>
      </c>
      <c r="J5529" s="15" t="str">
        <f t="shared" si="1"/>
        <v>Relevant</v>
      </c>
    </row>
    <row r="5530" ht="22.5" customHeight="1">
      <c r="A5530" s="9" t="s">
        <v>15853</v>
      </c>
      <c r="B5530" s="10">
        <v>45616.3653587963</v>
      </c>
      <c r="C5530" s="11" t="s">
        <v>15854</v>
      </c>
      <c r="D5530" s="12">
        <v>11.0</v>
      </c>
      <c r="E5530" s="10" t="s">
        <v>17</v>
      </c>
      <c r="F5530" s="12">
        <v>2024.0</v>
      </c>
      <c r="G5530" s="13" t="s">
        <v>15855</v>
      </c>
      <c r="H5530" s="14" t="s">
        <v>15856</v>
      </c>
      <c r="I5530" s="12">
        <v>2823088.0</v>
      </c>
      <c r="J5530" s="15" t="str">
        <f t="shared" si="1"/>
        <v>Irrelevant</v>
      </c>
    </row>
    <row r="5531" ht="22.5" customHeight="1">
      <c r="A5531" s="9" t="s">
        <v>15857</v>
      </c>
      <c r="B5531" s="10">
        <v>45602.74353009259</v>
      </c>
      <c r="C5531" s="11" t="s">
        <v>15858</v>
      </c>
      <c r="D5531" s="12">
        <v>11.0</v>
      </c>
      <c r="E5531" s="10" t="s">
        <v>17</v>
      </c>
      <c r="F5531" s="12">
        <v>2024.0</v>
      </c>
      <c r="G5531" s="13" t="s">
        <v>13</v>
      </c>
      <c r="H5531" s="14" t="s">
        <v>6901</v>
      </c>
      <c r="I5531" s="12">
        <v>5934.0</v>
      </c>
      <c r="J5531" s="15" t="str">
        <f t="shared" si="1"/>
        <v>Relevant</v>
      </c>
    </row>
    <row r="5532" ht="22.5" customHeight="1">
      <c r="A5532" s="9" t="s">
        <v>15859</v>
      </c>
      <c r="B5532" s="10">
        <v>45654.75336805556</v>
      </c>
      <c r="C5532" s="11" t="s">
        <v>15860</v>
      </c>
      <c r="D5532" s="12">
        <v>12.0</v>
      </c>
      <c r="E5532" s="10" t="s">
        <v>26</v>
      </c>
      <c r="F5532" s="12">
        <v>2024.0</v>
      </c>
      <c r="G5532" s="13" t="s">
        <v>13</v>
      </c>
      <c r="H5532" s="14" t="s">
        <v>2462</v>
      </c>
      <c r="I5532" s="12">
        <v>2468.0</v>
      </c>
      <c r="J5532" s="15" t="str">
        <f t="shared" si="1"/>
        <v>Relevant</v>
      </c>
    </row>
    <row r="5533" ht="22.5" customHeight="1">
      <c r="A5533" s="9" t="s">
        <v>15861</v>
      </c>
      <c r="B5533" s="10">
        <v>45593.36797453704</v>
      </c>
      <c r="C5533" s="11" t="s">
        <v>15862</v>
      </c>
      <c r="D5533" s="12">
        <v>10.0</v>
      </c>
      <c r="E5533" s="10" t="s">
        <v>42</v>
      </c>
      <c r="F5533" s="12">
        <v>2024.0</v>
      </c>
      <c r="G5533" s="13" t="s">
        <v>13</v>
      </c>
      <c r="H5533" s="14" t="s">
        <v>15863</v>
      </c>
      <c r="I5533" s="12">
        <v>398.0</v>
      </c>
      <c r="J5533" s="15" t="str">
        <f t="shared" si="1"/>
        <v>Irrelevant</v>
      </c>
    </row>
    <row r="5534" ht="22.5" customHeight="1">
      <c r="A5534" s="9" t="s">
        <v>15864</v>
      </c>
      <c r="B5534" s="10">
        <v>45596.996516203704</v>
      </c>
      <c r="C5534" s="11" t="s">
        <v>15865</v>
      </c>
      <c r="D5534" s="12">
        <v>10.0</v>
      </c>
      <c r="E5534" s="10" t="s">
        <v>42</v>
      </c>
      <c r="F5534" s="12">
        <v>2024.0</v>
      </c>
      <c r="G5534" s="13" t="s">
        <v>13</v>
      </c>
      <c r="H5534" s="14" t="s">
        <v>15866</v>
      </c>
      <c r="I5534" s="12">
        <v>123.0</v>
      </c>
      <c r="J5534" s="15" t="str">
        <f t="shared" si="1"/>
        <v>Relevant</v>
      </c>
    </row>
    <row r="5535" ht="22.5" customHeight="1">
      <c r="A5535" s="9" t="s">
        <v>15867</v>
      </c>
      <c r="B5535" s="10">
        <v>45619.97780302083</v>
      </c>
      <c r="C5535" s="11" t="s">
        <v>15868</v>
      </c>
      <c r="D5535" s="12">
        <v>11.0</v>
      </c>
      <c r="E5535" s="10" t="s">
        <v>17</v>
      </c>
      <c r="F5535" s="12">
        <v>2024.0</v>
      </c>
      <c r="G5535" s="13" t="s">
        <v>15869</v>
      </c>
      <c r="H5535" s="14" t="s">
        <v>15870</v>
      </c>
      <c r="I5535" s="12">
        <v>1.0830293E7</v>
      </c>
      <c r="J5535" s="15" t="str">
        <f t="shared" si="1"/>
        <v>Irrelevant</v>
      </c>
    </row>
    <row r="5536" ht="22.5" customHeight="1">
      <c r="A5536" s="9" t="s">
        <v>15871</v>
      </c>
      <c r="B5536" s="10">
        <v>45609.54184027778</v>
      </c>
      <c r="C5536" s="11" t="s">
        <v>516</v>
      </c>
      <c r="D5536" s="12">
        <v>11.0</v>
      </c>
      <c r="E5536" s="10" t="s">
        <v>17</v>
      </c>
      <c r="F5536" s="12">
        <v>2024.0</v>
      </c>
      <c r="G5536" s="13" t="s">
        <v>13</v>
      </c>
      <c r="H5536" s="14" t="s">
        <v>1877</v>
      </c>
      <c r="I5536" s="12">
        <v>158.0</v>
      </c>
      <c r="J5536" s="15" t="str">
        <f t="shared" si="1"/>
        <v>Irrelevant</v>
      </c>
    </row>
    <row r="5537" ht="22.5" customHeight="1">
      <c r="A5537" s="9" t="s">
        <v>15872</v>
      </c>
      <c r="B5537" s="10">
        <v>45596.79016203704</v>
      </c>
      <c r="C5537" s="11" t="s">
        <v>15873</v>
      </c>
      <c r="D5537" s="12">
        <v>10.0</v>
      </c>
      <c r="E5537" s="10" t="s">
        <v>42</v>
      </c>
      <c r="F5537" s="12">
        <v>2024.0</v>
      </c>
      <c r="G5537" s="13" t="s">
        <v>13</v>
      </c>
      <c r="H5537" s="14" t="s">
        <v>124</v>
      </c>
      <c r="I5537" s="12">
        <v>236.0</v>
      </c>
      <c r="J5537" s="15" t="str">
        <f t="shared" si="1"/>
        <v>Relevant</v>
      </c>
    </row>
    <row r="5538" ht="22.5" customHeight="1">
      <c r="A5538" s="9" t="s">
        <v>15874</v>
      </c>
      <c r="B5538" s="10">
        <v>45735.40016203704</v>
      </c>
      <c r="C5538" s="11" t="s">
        <v>15875</v>
      </c>
      <c r="D5538" s="12">
        <v>3.0</v>
      </c>
      <c r="E5538" s="10" t="s">
        <v>59</v>
      </c>
      <c r="F5538" s="12">
        <v>2025.0</v>
      </c>
      <c r="G5538" s="13" t="s">
        <v>15876</v>
      </c>
      <c r="H5538" s="14" t="s">
        <v>15877</v>
      </c>
      <c r="I5538" s="12">
        <v>5414418.0</v>
      </c>
      <c r="J5538" s="15" t="str">
        <f t="shared" si="1"/>
        <v>Irrelevant</v>
      </c>
    </row>
    <row r="5539" ht="22.5" customHeight="1">
      <c r="A5539" s="9" t="s">
        <v>15878</v>
      </c>
      <c r="B5539" s="10">
        <v>45603.396886574075</v>
      </c>
      <c r="C5539" s="11" t="s">
        <v>15879</v>
      </c>
      <c r="D5539" s="12">
        <v>11.0</v>
      </c>
      <c r="E5539" s="10" t="s">
        <v>17</v>
      </c>
      <c r="F5539" s="12">
        <v>2024.0</v>
      </c>
      <c r="G5539" s="13" t="s">
        <v>15880</v>
      </c>
      <c r="H5539" s="14" t="s">
        <v>15881</v>
      </c>
      <c r="I5539" s="12">
        <v>8026530.0</v>
      </c>
      <c r="J5539" s="15" t="str">
        <f t="shared" si="1"/>
        <v>Relevant</v>
      </c>
    </row>
    <row r="5540" ht="22.5" customHeight="1">
      <c r="A5540" s="9" t="s">
        <v>15882</v>
      </c>
      <c r="B5540" s="10">
        <v>45602.53281803241</v>
      </c>
      <c r="C5540" s="11" t="s">
        <v>15883</v>
      </c>
      <c r="D5540" s="12">
        <v>11.0</v>
      </c>
      <c r="E5540" s="10" t="s">
        <v>17</v>
      </c>
      <c r="F5540" s="12">
        <v>2024.0</v>
      </c>
      <c r="G5540" s="13" t="s">
        <v>15884</v>
      </c>
      <c r="H5540" s="14" t="s">
        <v>15885</v>
      </c>
      <c r="I5540" s="12">
        <v>68455.0</v>
      </c>
      <c r="J5540" s="15" t="str">
        <f t="shared" si="1"/>
        <v>Irrelevant</v>
      </c>
    </row>
    <row r="5541" ht="22.5" customHeight="1">
      <c r="A5541" s="9" t="s">
        <v>15886</v>
      </c>
      <c r="B5541" s="10">
        <v>45487.51111111111</v>
      </c>
      <c r="C5541" s="11" t="s">
        <v>15887</v>
      </c>
      <c r="D5541" s="12">
        <v>7.0</v>
      </c>
      <c r="E5541" s="10" t="s">
        <v>55</v>
      </c>
      <c r="F5541" s="12">
        <v>2024.0</v>
      </c>
      <c r="G5541" s="13" t="s">
        <v>13</v>
      </c>
      <c r="H5541" s="14" t="s">
        <v>13661</v>
      </c>
      <c r="I5541" s="12">
        <v>1494.0</v>
      </c>
      <c r="J5541" s="15" t="str">
        <f t="shared" si="1"/>
        <v>Irrelevant</v>
      </c>
    </row>
    <row r="5542" ht="22.5" customHeight="1">
      <c r="A5542" s="9" t="s">
        <v>15888</v>
      </c>
      <c r="B5542" s="10">
        <v>45433.54895833333</v>
      </c>
      <c r="C5542" s="11" t="s">
        <v>15889</v>
      </c>
      <c r="D5542" s="12">
        <v>5.0</v>
      </c>
      <c r="E5542" s="10" t="s">
        <v>21</v>
      </c>
      <c r="F5542" s="12">
        <v>2024.0</v>
      </c>
      <c r="G5542" s="13" t="s">
        <v>15890</v>
      </c>
      <c r="H5542" s="14" t="s">
        <v>15891</v>
      </c>
      <c r="I5542" s="12">
        <v>1.1406854E7</v>
      </c>
      <c r="J5542" s="15" t="str">
        <f t="shared" si="1"/>
        <v>Irrelevant</v>
      </c>
    </row>
    <row r="5543" ht="22.5" customHeight="1">
      <c r="A5543" s="9" t="s">
        <v>15892</v>
      </c>
      <c r="B5543" s="10">
        <v>45615.701817789355</v>
      </c>
      <c r="C5543" s="11" t="s">
        <v>15893</v>
      </c>
      <c r="D5543" s="12">
        <v>11.0</v>
      </c>
      <c r="E5543" s="10" t="s">
        <v>17</v>
      </c>
      <c r="F5543" s="12">
        <v>2024.0</v>
      </c>
      <c r="G5543" s="13" t="s">
        <v>15894</v>
      </c>
      <c r="H5543" s="14" t="s">
        <v>15895</v>
      </c>
      <c r="I5543" s="12">
        <v>5473464.0</v>
      </c>
      <c r="J5543" s="15" t="str">
        <f t="shared" si="1"/>
        <v>Relevant</v>
      </c>
    </row>
    <row r="5544" ht="22.5" customHeight="1">
      <c r="A5544" s="9" t="s">
        <v>15896</v>
      </c>
      <c r="B5544" s="10">
        <v>45609.92016071759</v>
      </c>
      <c r="C5544" s="11" t="s">
        <v>15897</v>
      </c>
      <c r="D5544" s="12">
        <v>11.0</v>
      </c>
      <c r="E5544" s="10" t="s">
        <v>17</v>
      </c>
      <c r="F5544" s="12">
        <v>2024.0</v>
      </c>
      <c r="G5544" s="13" t="s">
        <v>15898</v>
      </c>
      <c r="H5544" s="14" t="s">
        <v>15899</v>
      </c>
      <c r="I5544" s="12">
        <v>1.0830293E7</v>
      </c>
      <c r="J5544" s="15" t="str">
        <f t="shared" si="1"/>
        <v>Irrelevant</v>
      </c>
    </row>
    <row r="5545" ht="22.5" customHeight="1">
      <c r="A5545" s="9" t="s">
        <v>15900</v>
      </c>
      <c r="B5545" s="10">
        <v>45505.345405092594</v>
      </c>
      <c r="C5545" s="11" t="s">
        <v>3221</v>
      </c>
      <c r="D5545" s="12">
        <v>8.0</v>
      </c>
      <c r="E5545" s="10" t="s">
        <v>167</v>
      </c>
      <c r="F5545" s="12">
        <v>2024.0</v>
      </c>
      <c r="G5545" s="13" t="s">
        <v>13</v>
      </c>
      <c r="H5545" s="14" t="s">
        <v>15901</v>
      </c>
      <c r="I5545" s="12">
        <v>2.0</v>
      </c>
      <c r="J5545" s="15" t="str">
        <f t="shared" si="1"/>
        <v>Irrelevant</v>
      </c>
    </row>
    <row r="5546" ht="22.5" customHeight="1">
      <c r="A5546" s="9" t="s">
        <v>15902</v>
      </c>
      <c r="B5546" s="10">
        <v>45486.55206018518</v>
      </c>
      <c r="C5546" s="11" t="s">
        <v>15903</v>
      </c>
      <c r="D5546" s="12">
        <v>7.0</v>
      </c>
      <c r="E5546" s="10" t="s">
        <v>55</v>
      </c>
      <c r="F5546" s="12">
        <v>2024.0</v>
      </c>
      <c r="G5546" s="13" t="s">
        <v>15904</v>
      </c>
      <c r="H5546" s="14" t="s">
        <v>15905</v>
      </c>
      <c r="I5546" s="12">
        <v>9684609.0</v>
      </c>
      <c r="J5546" s="15" t="str">
        <f t="shared" si="1"/>
        <v>Irrelevant</v>
      </c>
    </row>
    <row r="5547" ht="22.5" customHeight="1">
      <c r="A5547" s="9" t="s">
        <v>15906</v>
      </c>
      <c r="B5547" s="10">
        <v>45600.59444695602</v>
      </c>
      <c r="C5547" s="11" t="s">
        <v>1121</v>
      </c>
      <c r="D5547" s="12">
        <v>11.0</v>
      </c>
      <c r="E5547" s="10" t="s">
        <v>17</v>
      </c>
      <c r="F5547" s="12">
        <v>2024.0</v>
      </c>
      <c r="G5547" s="13" t="s">
        <v>15907</v>
      </c>
      <c r="H5547" s="14" t="s">
        <v>15908</v>
      </c>
      <c r="I5547" s="12">
        <v>9093.0</v>
      </c>
      <c r="J5547" s="15" t="str">
        <f t="shared" si="1"/>
        <v>Relevant</v>
      </c>
    </row>
    <row r="5548" ht="22.5" customHeight="1">
      <c r="A5548" s="9" t="s">
        <v>15909</v>
      </c>
      <c r="B5548" s="10">
        <v>45629.7859375</v>
      </c>
      <c r="C5548" s="11" t="s">
        <v>15910</v>
      </c>
      <c r="D5548" s="12">
        <v>12.0</v>
      </c>
      <c r="E5548" s="10" t="s">
        <v>26</v>
      </c>
      <c r="F5548" s="12">
        <v>2024.0</v>
      </c>
      <c r="G5548" s="13" t="s">
        <v>13</v>
      </c>
      <c r="H5548" s="14" t="s">
        <v>237</v>
      </c>
      <c r="I5548" s="12">
        <v>65.0</v>
      </c>
      <c r="J5548" s="15" t="str">
        <f t="shared" si="1"/>
        <v>Relevant</v>
      </c>
    </row>
    <row r="5549" ht="22.5" customHeight="1">
      <c r="A5549" s="9" t="s">
        <v>15911</v>
      </c>
      <c r="B5549" s="10">
        <v>45643.99636574074</v>
      </c>
      <c r="C5549" s="11" t="s">
        <v>15912</v>
      </c>
      <c r="D5549" s="12">
        <v>12.0</v>
      </c>
      <c r="E5549" s="10" t="s">
        <v>26</v>
      </c>
      <c r="F5549" s="12">
        <v>2024.0</v>
      </c>
      <c r="G5549" s="13" t="s">
        <v>13</v>
      </c>
      <c r="H5549" s="14" t="s">
        <v>357</v>
      </c>
      <c r="I5549" s="12">
        <v>0.0</v>
      </c>
      <c r="J5549" s="15" t="str">
        <f t="shared" si="1"/>
        <v>Relevant</v>
      </c>
    </row>
    <row r="5550" ht="22.5" customHeight="1">
      <c r="A5550" s="9" t="s">
        <v>15913</v>
      </c>
      <c r="B5550" s="10">
        <v>45618.70923611111</v>
      </c>
      <c r="C5550" s="11" t="s">
        <v>1958</v>
      </c>
      <c r="D5550" s="12">
        <v>11.0</v>
      </c>
      <c r="E5550" s="10" t="s">
        <v>17</v>
      </c>
      <c r="F5550" s="12">
        <v>2024.0</v>
      </c>
      <c r="G5550" s="13" t="s">
        <v>13</v>
      </c>
      <c r="H5550" s="14" t="s">
        <v>91</v>
      </c>
      <c r="I5550" s="12">
        <v>1002.0</v>
      </c>
      <c r="J5550" s="15" t="str">
        <f t="shared" si="1"/>
        <v>Relevant</v>
      </c>
    </row>
    <row r="5551" ht="22.5" customHeight="1">
      <c r="A5551" s="9" t="s">
        <v>15914</v>
      </c>
      <c r="B5551" s="10">
        <v>45600.26472222222</v>
      </c>
      <c r="C5551" s="11" t="s">
        <v>15915</v>
      </c>
      <c r="D5551" s="12">
        <v>11.0</v>
      </c>
      <c r="E5551" s="10" t="s">
        <v>17</v>
      </c>
      <c r="F5551" s="12">
        <v>2024.0</v>
      </c>
      <c r="G5551" s="13" t="s">
        <v>13</v>
      </c>
      <c r="H5551" s="14" t="s">
        <v>15916</v>
      </c>
      <c r="I5551" s="12">
        <v>1038.0</v>
      </c>
      <c r="J5551" s="15" t="str">
        <f t="shared" si="1"/>
        <v>Relevant</v>
      </c>
    </row>
    <row r="5552" ht="22.5" customHeight="1">
      <c r="A5552" s="9" t="s">
        <v>15917</v>
      </c>
      <c r="B5552" s="10">
        <v>45615.4966087963</v>
      </c>
      <c r="C5552" s="11" t="s">
        <v>15918</v>
      </c>
      <c r="D5552" s="12">
        <v>11.0</v>
      </c>
      <c r="E5552" s="10" t="s">
        <v>17</v>
      </c>
      <c r="F5552" s="12">
        <v>2024.0</v>
      </c>
      <c r="G5552" s="13" t="s">
        <v>13</v>
      </c>
      <c r="H5552" s="14" t="s">
        <v>781</v>
      </c>
      <c r="I5552" s="12">
        <v>2078.0</v>
      </c>
      <c r="J5552" s="15" t="str">
        <f t="shared" si="1"/>
        <v>Irrelevant</v>
      </c>
    </row>
    <row r="5553" ht="22.5" customHeight="1">
      <c r="A5553" s="9" t="s">
        <v>15919</v>
      </c>
      <c r="B5553" s="10">
        <v>45604.9919212963</v>
      </c>
      <c r="C5553" s="11" t="s">
        <v>15920</v>
      </c>
      <c r="D5553" s="12">
        <v>11.0</v>
      </c>
      <c r="E5553" s="10" t="s">
        <v>17</v>
      </c>
      <c r="F5553" s="12">
        <v>2024.0</v>
      </c>
      <c r="G5553" s="13" t="s">
        <v>13</v>
      </c>
      <c r="H5553" s="14" t="s">
        <v>6339</v>
      </c>
      <c r="I5553" s="12">
        <v>3926.0</v>
      </c>
      <c r="J5553" s="15" t="str">
        <f t="shared" si="1"/>
        <v>Relevant</v>
      </c>
    </row>
    <row r="5554" ht="22.5" customHeight="1">
      <c r="A5554" s="9" t="s">
        <v>15921</v>
      </c>
      <c r="B5554" s="10">
        <v>45609.33997482639</v>
      </c>
      <c r="C5554" s="11" t="s">
        <v>15922</v>
      </c>
      <c r="D5554" s="12">
        <v>11.0</v>
      </c>
      <c r="E5554" s="10" t="s">
        <v>17</v>
      </c>
      <c r="F5554" s="12">
        <v>2024.0</v>
      </c>
      <c r="G5554" s="13" t="s">
        <v>15923</v>
      </c>
      <c r="H5554" s="14" t="s">
        <v>15924</v>
      </c>
      <c r="I5554" s="12">
        <v>3568.0</v>
      </c>
      <c r="J5554" s="15" t="str">
        <f t="shared" si="1"/>
        <v>Relevant</v>
      </c>
    </row>
    <row r="5555" ht="22.5" customHeight="1">
      <c r="A5555" s="9" t="s">
        <v>15925</v>
      </c>
      <c r="B5555" s="10">
        <v>45508.85947916667</v>
      </c>
      <c r="C5555" s="11" t="s">
        <v>15926</v>
      </c>
      <c r="D5555" s="12">
        <v>8.0</v>
      </c>
      <c r="E5555" s="10" t="s">
        <v>167</v>
      </c>
      <c r="F5555" s="12">
        <v>2024.0</v>
      </c>
      <c r="G5555" s="13" t="s">
        <v>13</v>
      </c>
      <c r="H5555" s="14" t="s">
        <v>15927</v>
      </c>
      <c r="I5555" s="12">
        <v>2801.0</v>
      </c>
      <c r="J5555" s="15" t="str">
        <f t="shared" si="1"/>
        <v>Irrelevant</v>
      </c>
    </row>
    <row r="5556" ht="22.5" customHeight="1">
      <c r="A5556" s="9" t="s">
        <v>15928</v>
      </c>
      <c r="B5556" s="10">
        <v>45701.47430555556</v>
      </c>
      <c r="C5556" s="11" t="s">
        <v>15929</v>
      </c>
      <c r="D5556" s="12">
        <v>2.0</v>
      </c>
      <c r="E5556" s="10" t="s">
        <v>12</v>
      </c>
      <c r="F5556" s="12">
        <v>2025.0</v>
      </c>
      <c r="G5556" s="13" t="s">
        <v>15930</v>
      </c>
      <c r="H5556" s="14" t="s">
        <v>15931</v>
      </c>
      <c r="I5556" s="12">
        <v>0.0</v>
      </c>
      <c r="J5556" s="15" t="str">
        <f t="shared" si="1"/>
        <v>Relevant</v>
      </c>
    </row>
    <row r="5557" ht="22.5" customHeight="1">
      <c r="A5557" s="9" t="s">
        <v>15932</v>
      </c>
      <c r="B5557" s="10">
        <v>45606.761921296296</v>
      </c>
      <c r="C5557" s="11" t="s">
        <v>15933</v>
      </c>
      <c r="D5557" s="12">
        <v>11.0</v>
      </c>
      <c r="E5557" s="10" t="s">
        <v>17</v>
      </c>
      <c r="F5557" s="12">
        <v>2024.0</v>
      </c>
      <c r="G5557" s="13" t="s">
        <v>13</v>
      </c>
      <c r="H5557" s="14" t="s">
        <v>100</v>
      </c>
      <c r="I5557" s="12">
        <v>77.0</v>
      </c>
      <c r="J5557" s="15" t="str">
        <f t="shared" si="1"/>
        <v>Relevant</v>
      </c>
    </row>
    <row r="5558" ht="22.5" customHeight="1">
      <c r="A5558" s="9" t="s">
        <v>15934</v>
      </c>
      <c r="B5558" s="10">
        <v>45615.60518518519</v>
      </c>
      <c r="C5558" s="11" t="s">
        <v>15935</v>
      </c>
      <c r="D5558" s="12">
        <v>11.0</v>
      </c>
      <c r="E5558" s="10" t="s">
        <v>17</v>
      </c>
      <c r="F5558" s="12">
        <v>2024.0</v>
      </c>
      <c r="G5558" s="13" t="s">
        <v>13</v>
      </c>
      <c r="H5558" s="14" t="s">
        <v>15936</v>
      </c>
      <c r="I5558" s="12">
        <v>3567.0</v>
      </c>
      <c r="J5558" s="15" t="str">
        <f t="shared" si="1"/>
        <v>Relevant</v>
      </c>
    </row>
    <row r="5559" ht="22.5" customHeight="1">
      <c r="A5559" s="9" t="s">
        <v>15937</v>
      </c>
      <c r="B5559" s="10">
        <v>45494.91166666667</v>
      </c>
      <c r="C5559" s="11" t="s">
        <v>15938</v>
      </c>
      <c r="D5559" s="12">
        <v>7.0</v>
      </c>
      <c r="E5559" s="10" t="s">
        <v>55</v>
      </c>
      <c r="F5559" s="12">
        <v>2024.0</v>
      </c>
      <c r="G5559" s="13" t="s">
        <v>13</v>
      </c>
      <c r="H5559" s="14" t="s">
        <v>3060</v>
      </c>
      <c r="I5559" s="12">
        <v>2340.0</v>
      </c>
      <c r="J5559" s="15" t="str">
        <f t="shared" si="1"/>
        <v>Relevant</v>
      </c>
    </row>
    <row r="5560" ht="22.5" customHeight="1">
      <c r="A5560" s="9" t="s">
        <v>15939</v>
      </c>
      <c r="B5560" s="10">
        <v>45585.632893518516</v>
      </c>
      <c r="C5560" s="11" t="s">
        <v>15940</v>
      </c>
      <c r="D5560" s="12">
        <v>10.0</v>
      </c>
      <c r="E5560" s="10" t="s">
        <v>42</v>
      </c>
      <c r="F5560" s="12">
        <v>2024.0</v>
      </c>
      <c r="G5560" s="13" t="s">
        <v>13</v>
      </c>
      <c r="H5560" s="14" t="s">
        <v>15941</v>
      </c>
      <c r="I5560" s="12">
        <v>2172.0</v>
      </c>
      <c r="J5560" s="15" t="str">
        <f t="shared" si="1"/>
        <v>Relevant</v>
      </c>
    </row>
    <row r="5561" ht="22.5" customHeight="1">
      <c r="A5561" s="9" t="s">
        <v>15942</v>
      </c>
      <c r="B5561" s="10">
        <v>45613.50230324074</v>
      </c>
      <c r="C5561" s="11" t="s">
        <v>15943</v>
      </c>
      <c r="D5561" s="12">
        <v>11.0</v>
      </c>
      <c r="E5561" s="10" t="s">
        <v>17</v>
      </c>
      <c r="F5561" s="12">
        <v>2024.0</v>
      </c>
      <c r="G5561" s="13" t="s">
        <v>13</v>
      </c>
      <c r="H5561" s="14" t="s">
        <v>10703</v>
      </c>
      <c r="I5561" s="12">
        <v>682.0</v>
      </c>
      <c r="J5561" s="15" t="str">
        <f t="shared" si="1"/>
        <v>Relevant</v>
      </c>
    </row>
    <row r="5562" ht="22.5" customHeight="1">
      <c r="A5562" s="9" t="s">
        <v>15944</v>
      </c>
      <c r="B5562" s="10">
        <v>45589.34782407407</v>
      </c>
      <c r="C5562" s="11" t="s">
        <v>15945</v>
      </c>
      <c r="D5562" s="12">
        <v>10.0</v>
      </c>
      <c r="E5562" s="10" t="s">
        <v>42</v>
      </c>
      <c r="F5562" s="12">
        <v>2024.0</v>
      </c>
      <c r="G5562" s="13" t="s">
        <v>13</v>
      </c>
      <c r="H5562" s="14" t="s">
        <v>15946</v>
      </c>
      <c r="I5562" s="12">
        <v>1802.0</v>
      </c>
      <c r="J5562" s="15" t="str">
        <f t="shared" si="1"/>
        <v>Irrelevant</v>
      </c>
    </row>
    <row r="5563" ht="22.5" customHeight="1">
      <c r="A5563" s="9" t="s">
        <v>15947</v>
      </c>
      <c r="B5563" s="10">
        <v>45643.01106481482</v>
      </c>
      <c r="C5563" s="11" t="s">
        <v>15948</v>
      </c>
      <c r="D5563" s="12">
        <v>12.0</v>
      </c>
      <c r="E5563" s="10" t="s">
        <v>26</v>
      </c>
      <c r="F5563" s="12">
        <v>2024.0</v>
      </c>
      <c r="G5563" s="13" t="s">
        <v>13</v>
      </c>
      <c r="H5563" s="14" t="s">
        <v>9992</v>
      </c>
      <c r="I5563" s="12">
        <v>41.0</v>
      </c>
      <c r="J5563" s="15" t="str">
        <f t="shared" si="1"/>
        <v>Relevant</v>
      </c>
    </row>
    <row r="5564" ht="22.5" customHeight="1">
      <c r="A5564" s="9" t="s">
        <v>15949</v>
      </c>
      <c r="B5564" s="10">
        <v>45617.816782407404</v>
      </c>
      <c r="C5564" s="11" t="s">
        <v>15950</v>
      </c>
      <c r="D5564" s="12">
        <v>11.0</v>
      </c>
      <c r="E5564" s="10" t="s">
        <v>17</v>
      </c>
      <c r="F5564" s="12">
        <v>2024.0</v>
      </c>
      <c r="G5564" s="13" t="s">
        <v>13</v>
      </c>
      <c r="H5564" s="14" t="s">
        <v>15951</v>
      </c>
      <c r="I5564" s="12">
        <v>1239301.0</v>
      </c>
      <c r="J5564" s="15" t="str">
        <f t="shared" si="1"/>
        <v>Relevant</v>
      </c>
    </row>
    <row r="5565" ht="22.5" customHeight="1">
      <c r="A5565" s="9" t="s">
        <v>15952</v>
      </c>
      <c r="B5565" s="10">
        <v>45618.779131944444</v>
      </c>
      <c r="C5565" s="11" t="s">
        <v>15953</v>
      </c>
      <c r="D5565" s="12">
        <v>11.0</v>
      </c>
      <c r="E5565" s="10" t="s">
        <v>17</v>
      </c>
      <c r="F5565" s="12">
        <v>2024.0</v>
      </c>
      <c r="G5565" s="13" t="s">
        <v>13</v>
      </c>
      <c r="H5565" s="14" t="s">
        <v>1437</v>
      </c>
      <c r="I5565" s="12">
        <v>2073.0</v>
      </c>
      <c r="J5565" s="15" t="str">
        <f t="shared" si="1"/>
        <v>Relevant</v>
      </c>
    </row>
    <row r="5566" ht="22.5" customHeight="1">
      <c r="A5566" s="9" t="s">
        <v>15954</v>
      </c>
      <c r="B5566" s="10">
        <v>45611.431296296294</v>
      </c>
      <c r="C5566" s="11" t="s">
        <v>15955</v>
      </c>
      <c r="D5566" s="12">
        <v>11.0</v>
      </c>
      <c r="E5566" s="10" t="s">
        <v>17</v>
      </c>
      <c r="F5566" s="12">
        <v>2024.0</v>
      </c>
      <c r="G5566" s="13" t="s">
        <v>13</v>
      </c>
      <c r="H5566" s="14" t="s">
        <v>15956</v>
      </c>
      <c r="I5566" s="12">
        <v>484.0</v>
      </c>
      <c r="J5566" s="15" t="str">
        <f t="shared" si="1"/>
        <v>Relevant</v>
      </c>
    </row>
    <row r="5567" ht="22.5" customHeight="1">
      <c r="A5567" s="9" t="s">
        <v>15957</v>
      </c>
      <c r="B5567" s="10">
        <v>45623.230432488424</v>
      </c>
      <c r="C5567" s="11" t="s">
        <v>15958</v>
      </c>
      <c r="D5567" s="12">
        <v>11.0</v>
      </c>
      <c r="E5567" s="10" t="s">
        <v>17</v>
      </c>
      <c r="F5567" s="12">
        <v>2024.0</v>
      </c>
      <c r="G5567" s="13" t="s">
        <v>15959</v>
      </c>
      <c r="H5567" s="13" t="s">
        <v>15960</v>
      </c>
      <c r="I5567" s="12">
        <v>1.0830293E7</v>
      </c>
      <c r="J5567" s="15" t="str">
        <f t="shared" si="1"/>
        <v>Relevant</v>
      </c>
    </row>
    <row r="5568" ht="22.5" customHeight="1">
      <c r="A5568" s="9" t="s">
        <v>15961</v>
      </c>
      <c r="B5568" s="10">
        <v>45595.66564814815</v>
      </c>
      <c r="C5568" s="11" t="s">
        <v>6701</v>
      </c>
      <c r="D5568" s="12">
        <v>10.0</v>
      </c>
      <c r="E5568" s="10" t="s">
        <v>42</v>
      </c>
      <c r="F5568" s="12">
        <v>2024.0</v>
      </c>
      <c r="G5568" s="13" t="s">
        <v>13</v>
      </c>
      <c r="H5568" s="14" t="s">
        <v>8953</v>
      </c>
      <c r="I5568" s="12">
        <v>4453.0</v>
      </c>
      <c r="J5568" s="15" t="str">
        <f t="shared" si="1"/>
        <v>Relevant</v>
      </c>
    </row>
    <row r="5569" ht="22.5" customHeight="1">
      <c r="A5569" s="9" t="s">
        <v>15962</v>
      </c>
      <c r="B5569" s="10">
        <v>45595.65385416667</v>
      </c>
      <c r="C5569" s="11" t="s">
        <v>15963</v>
      </c>
      <c r="D5569" s="12">
        <v>10.0</v>
      </c>
      <c r="E5569" s="10" t="s">
        <v>42</v>
      </c>
      <c r="F5569" s="12">
        <v>2024.0</v>
      </c>
      <c r="G5569" s="13" t="s">
        <v>15964</v>
      </c>
      <c r="H5569" s="14" t="s">
        <v>15965</v>
      </c>
      <c r="I5569" s="12">
        <v>8026530.0</v>
      </c>
      <c r="J5569" s="15" t="str">
        <f t="shared" si="1"/>
        <v>Irrelevant</v>
      </c>
    </row>
    <row r="5570" ht="22.5" customHeight="1">
      <c r="A5570" s="9" t="s">
        <v>15966</v>
      </c>
      <c r="B5570" s="10">
        <v>45594.58775665509</v>
      </c>
      <c r="C5570" s="11" t="s">
        <v>15967</v>
      </c>
      <c r="D5570" s="12">
        <v>10.0</v>
      </c>
      <c r="E5570" s="10" t="s">
        <v>42</v>
      </c>
      <c r="F5570" s="12">
        <v>2024.0</v>
      </c>
      <c r="G5570" s="13" t="s">
        <v>15968</v>
      </c>
      <c r="H5570" s="14" t="s">
        <v>15969</v>
      </c>
      <c r="I5570" s="12">
        <v>0.0</v>
      </c>
      <c r="J5570" s="15" t="str">
        <f t="shared" si="1"/>
        <v>Relevant</v>
      </c>
    </row>
    <row r="5571" ht="22.5" customHeight="1">
      <c r="A5571" s="9" t="s">
        <v>15970</v>
      </c>
      <c r="B5571" s="10">
        <v>45696.891388888886</v>
      </c>
      <c r="C5571" s="11" t="s">
        <v>15971</v>
      </c>
      <c r="D5571" s="12">
        <v>2.0</v>
      </c>
      <c r="E5571" s="10" t="s">
        <v>12</v>
      </c>
      <c r="F5571" s="12">
        <v>2025.0</v>
      </c>
      <c r="G5571" s="13" t="s">
        <v>13</v>
      </c>
      <c r="H5571" s="14" t="s">
        <v>14</v>
      </c>
      <c r="I5571" s="12">
        <v>740.0</v>
      </c>
      <c r="J5571" s="15" t="str">
        <f t="shared" si="1"/>
        <v>Relevant</v>
      </c>
    </row>
    <row r="5572" ht="22.5" customHeight="1">
      <c r="A5572" s="9" t="s">
        <v>15972</v>
      </c>
      <c r="B5572" s="10">
        <v>45630.83384259259</v>
      </c>
      <c r="C5572" s="11" t="s">
        <v>15973</v>
      </c>
      <c r="D5572" s="12">
        <v>12.0</v>
      </c>
      <c r="E5572" s="10" t="s">
        <v>26</v>
      </c>
      <c r="F5572" s="12">
        <v>2024.0</v>
      </c>
      <c r="G5572" s="13" t="s">
        <v>13</v>
      </c>
      <c r="H5572" s="14" t="s">
        <v>1907</v>
      </c>
      <c r="I5572" s="12">
        <v>11563.0</v>
      </c>
      <c r="J5572" s="15" t="str">
        <f t="shared" si="1"/>
        <v>Relevant</v>
      </c>
    </row>
    <row r="5573" ht="22.5" customHeight="1">
      <c r="A5573" s="9" t="s">
        <v>15974</v>
      </c>
      <c r="B5573" s="10">
        <v>45615.86539351852</v>
      </c>
      <c r="C5573" s="11" t="s">
        <v>15975</v>
      </c>
      <c r="D5573" s="12">
        <v>11.0</v>
      </c>
      <c r="E5573" s="10" t="s">
        <v>17</v>
      </c>
      <c r="F5573" s="12">
        <v>2024.0</v>
      </c>
      <c r="G5573" s="13" t="s">
        <v>15976</v>
      </c>
      <c r="H5573" s="14" t="s">
        <v>15977</v>
      </c>
      <c r="I5573" s="12">
        <v>1863670.0</v>
      </c>
      <c r="J5573" s="15" t="str">
        <f t="shared" si="1"/>
        <v>Relevant</v>
      </c>
    </row>
    <row r="5574" ht="22.5" customHeight="1">
      <c r="A5574" s="9" t="s">
        <v>15978</v>
      </c>
      <c r="B5574" s="10">
        <v>45445.17265046296</v>
      </c>
      <c r="C5574" s="11" t="s">
        <v>15979</v>
      </c>
      <c r="D5574" s="12">
        <v>6.0</v>
      </c>
      <c r="E5574" s="10" t="s">
        <v>34</v>
      </c>
      <c r="F5574" s="12">
        <v>2024.0</v>
      </c>
      <c r="G5574" s="13" t="s">
        <v>15980</v>
      </c>
      <c r="H5574" s="14" t="s">
        <v>15981</v>
      </c>
      <c r="I5574" s="12">
        <v>7456164.0</v>
      </c>
      <c r="J5574" s="15" t="str">
        <f t="shared" si="1"/>
        <v>Irrelevant</v>
      </c>
    </row>
    <row r="5575" ht="22.5" customHeight="1">
      <c r="A5575" s="9" t="s">
        <v>15982</v>
      </c>
      <c r="B5575" s="10">
        <v>45592.33004465278</v>
      </c>
      <c r="C5575" s="11" t="s">
        <v>15983</v>
      </c>
      <c r="D5575" s="12">
        <v>10.0</v>
      </c>
      <c r="E5575" s="10" t="s">
        <v>42</v>
      </c>
      <c r="F5575" s="12">
        <v>2024.0</v>
      </c>
      <c r="G5575" s="13" t="s">
        <v>15984</v>
      </c>
      <c r="H5575" s="14" t="s">
        <v>15985</v>
      </c>
      <c r="I5575" s="12">
        <v>1.2258608E7</v>
      </c>
      <c r="J5575" s="15" t="str">
        <f t="shared" si="1"/>
        <v>Relevant</v>
      </c>
    </row>
    <row r="5576" ht="22.5" customHeight="1">
      <c r="A5576" s="9" t="s">
        <v>15986</v>
      </c>
      <c r="B5576" s="10">
        <v>45586.429560185185</v>
      </c>
      <c r="C5576" s="11" t="s">
        <v>15987</v>
      </c>
      <c r="D5576" s="12">
        <v>10.0</v>
      </c>
      <c r="E5576" s="10" t="s">
        <v>42</v>
      </c>
      <c r="F5576" s="12">
        <v>2024.0</v>
      </c>
      <c r="G5576" s="13" t="s">
        <v>13</v>
      </c>
      <c r="H5576" s="14" t="s">
        <v>15988</v>
      </c>
      <c r="I5576" s="12">
        <v>1040.0</v>
      </c>
      <c r="J5576" s="15" t="str">
        <f t="shared" si="1"/>
        <v>Relevant</v>
      </c>
    </row>
    <row r="5577" ht="22.5" customHeight="1">
      <c r="A5577" s="9" t="s">
        <v>15989</v>
      </c>
      <c r="B5577" s="10">
        <v>45615.35125</v>
      </c>
      <c r="C5577" s="11" t="s">
        <v>15990</v>
      </c>
      <c r="D5577" s="12">
        <v>11.0</v>
      </c>
      <c r="E5577" s="10" t="s">
        <v>17</v>
      </c>
      <c r="F5577" s="12">
        <v>2024.0</v>
      </c>
      <c r="G5577" s="13" t="s">
        <v>13</v>
      </c>
      <c r="H5577" s="14" t="s">
        <v>15991</v>
      </c>
      <c r="I5577" s="12">
        <v>33.0</v>
      </c>
      <c r="J5577" s="15" t="str">
        <f t="shared" si="1"/>
        <v>Irrelevant</v>
      </c>
    </row>
    <row r="5578" ht="22.5" customHeight="1">
      <c r="A5578" s="9" t="s">
        <v>15992</v>
      </c>
      <c r="B5578" s="10">
        <v>45607.10186342592</v>
      </c>
      <c r="C5578" s="11" t="s">
        <v>15993</v>
      </c>
      <c r="D5578" s="12">
        <v>11.0</v>
      </c>
      <c r="E5578" s="10" t="s">
        <v>17</v>
      </c>
      <c r="F5578" s="12">
        <v>2024.0</v>
      </c>
      <c r="G5578" s="13" t="s">
        <v>13</v>
      </c>
      <c r="H5578" s="14" t="s">
        <v>15994</v>
      </c>
      <c r="I5578" s="12">
        <v>143480.0</v>
      </c>
      <c r="J5578" s="15" t="str">
        <f t="shared" si="1"/>
        <v>Irrelevant</v>
      </c>
    </row>
    <row r="5579" ht="22.5" customHeight="1">
      <c r="A5579" s="9" t="s">
        <v>15995</v>
      </c>
      <c r="B5579" s="10">
        <v>45600.54992266204</v>
      </c>
      <c r="C5579" s="11" t="s">
        <v>15996</v>
      </c>
      <c r="D5579" s="12">
        <v>11.0</v>
      </c>
      <c r="E5579" s="10" t="s">
        <v>17</v>
      </c>
      <c r="F5579" s="12">
        <v>2024.0</v>
      </c>
      <c r="G5579" s="13" t="s">
        <v>15997</v>
      </c>
      <c r="H5579" s="14" t="s">
        <v>15998</v>
      </c>
      <c r="I5579" s="12">
        <v>7850902.0</v>
      </c>
      <c r="J5579" s="15" t="str">
        <f t="shared" si="1"/>
        <v>Relevant</v>
      </c>
    </row>
    <row r="5580" ht="22.5" customHeight="1">
      <c r="A5580" s="9" t="s">
        <v>15999</v>
      </c>
      <c r="B5580" s="10">
        <v>45696.7671412037</v>
      </c>
      <c r="C5580" s="11" t="s">
        <v>16000</v>
      </c>
      <c r="D5580" s="12">
        <v>2.0</v>
      </c>
      <c r="E5580" s="10" t="s">
        <v>12</v>
      </c>
      <c r="F5580" s="12">
        <v>2025.0</v>
      </c>
      <c r="G5580" s="13" t="s">
        <v>13</v>
      </c>
      <c r="H5580" s="14" t="s">
        <v>14</v>
      </c>
      <c r="I5580" s="12">
        <v>172.0</v>
      </c>
      <c r="J5580" s="15" t="str">
        <f t="shared" si="1"/>
        <v>Relevant</v>
      </c>
    </row>
    <row r="5581" ht="22.5" customHeight="1">
      <c r="A5581" s="9" t="s">
        <v>16001</v>
      </c>
      <c r="B5581" s="10">
        <v>45584.55135625</v>
      </c>
      <c r="C5581" s="11" t="s">
        <v>16002</v>
      </c>
      <c r="D5581" s="12">
        <v>10.0</v>
      </c>
      <c r="E5581" s="10" t="s">
        <v>42</v>
      </c>
      <c r="F5581" s="12">
        <v>2024.0</v>
      </c>
      <c r="G5581" s="13" t="s">
        <v>16003</v>
      </c>
      <c r="H5581" s="14" t="s">
        <v>16004</v>
      </c>
      <c r="I5581" s="12">
        <v>25714.0</v>
      </c>
      <c r="J5581" s="15" t="str">
        <f t="shared" si="1"/>
        <v>Relevant</v>
      </c>
    </row>
    <row r="5582" ht="22.5" customHeight="1">
      <c r="A5582" s="9" t="s">
        <v>16005</v>
      </c>
      <c r="B5582" s="10">
        <v>45434.25</v>
      </c>
      <c r="C5582" s="11" t="s">
        <v>425</v>
      </c>
      <c r="D5582" s="12">
        <v>5.0</v>
      </c>
      <c r="E5582" s="10" t="s">
        <v>21</v>
      </c>
      <c r="F5582" s="12">
        <v>2024.0</v>
      </c>
      <c r="G5582" s="13" t="s">
        <v>16006</v>
      </c>
      <c r="H5582" s="14" t="s">
        <v>16007</v>
      </c>
      <c r="I5582" s="12">
        <v>7456164.0</v>
      </c>
      <c r="J5582" s="15" t="str">
        <f t="shared" si="1"/>
        <v>Irrelevant</v>
      </c>
    </row>
    <row r="5583" ht="22.5" customHeight="1">
      <c r="A5583" s="9" t="s">
        <v>16008</v>
      </c>
      <c r="B5583" s="10">
        <v>45482.30259259259</v>
      </c>
      <c r="C5583" s="11" t="s">
        <v>16009</v>
      </c>
      <c r="D5583" s="12">
        <v>7.0</v>
      </c>
      <c r="E5583" s="10" t="s">
        <v>55</v>
      </c>
      <c r="F5583" s="12">
        <v>2024.0</v>
      </c>
      <c r="G5583" s="13" t="s">
        <v>13</v>
      </c>
      <c r="H5583" s="14" t="s">
        <v>56</v>
      </c>
      <c r="I5583" s="12">
        <v>27.0</v>
      </c>
      <c r="J5583" s="15" t="str">
        <f t="shared" si="1"/>
        <v>Relevant</v>
      </c>
    </row>
    <row r="5584" ht="22.5" customHeight="1">
      <c r="A5584" s="9" t="s">
        <v>16010</v>
      </c>
      <c r="B5584" s="10">
        <v>45642.51472222222</v>
      </c>
      <c r="C5584" s="11" t="s">
        <v>16011</v>
      </c>
      <c r="D5584" s="12">
        <v>12.0</v>
      </c>
      <c r="E5584" s="10" t="s">
        <v>26</v>
      </c>
      <c r="F5584" s="12">
        <v>2024.0</v>
      </c>
      <c r="G5584" s="13" t="s">
        <v>13</v>
      </c>
      <c r="H5584" s="14" t="s">
        <v>16012</v>
      </c>
      <c r="I5584" s="12">
        <v>1.1172354E7</v>
      </c>
      <c r="J5584" s="15" t="str">
        <f t="shared" si="1"/>
        <v>Relevant</v>
      </c>
    </row>
    <row r="5585" ht="22.5" customHeight="1">
      <c r="A5585" s="9" t="s">
        <v>16013</v>
      </c>
      <c r="B5585" s="10">
        <v>45614.73673611111</v>
      </c>
      <c r="C5585" s="11" t="s">
        <v>16014</v>
      </c>
      <c r="D5585" s="12">
        <v>11.0</v>
      </c>
      <c r="E5585" s="10" t="s">
        <v>17</v>
      </c>
      <c r="F5585" s="12">
        <v>2024.0</v>
      </c>
      <c r="G5585" s="13" t="s">
        <v>13</v>
      </c>
      <c r="H5585" s="14" t="s">
        <v>423</v>
      </c>
      <c r="I5585" s="12">
        <v>53.0</v>
      </c>
      <c r="J5585" s="15" t="str">
        <f t="shared" si="1"/>
        <v>Relevant</v>
      </c>
    </row>
    <row r="5586" ht="22.5" customHeight="1">
      <c r="A5586" s="9" t="s">
        <v>16015</v>
      </c>
      <c r="B5586" s="10">
        <v>45419.39745370371</v>
      </c>
      <c r="C5586" s="11" t="s">
        <v>16016</v>
      </c>
      <c r="D5586" s="12">
        <v>5.0</v>
      </c>
      <c r="E5586" s="10" t="s">
        <v>21</v>
      </c>
      <c r="F5586" s="12">
        <v>2024.0</v>
      </c>
      <c r="G5586" s="13" t="s">
        <v>13</v>
      </c>
      <c r="H5586" s="14" t="s">
        <v>16017</v>
      </c>
      <c r="I5586" s="12">
        <v>16.0</v>
      </c>
      <c r="J5586" s="15" t="str">
        <f t="shared" si="1"/>
        <v>Relevant</v>
      </c>
    </row>
    <row r="5587" ht="22.5" customHeight="1">
      <c r="A5587" s="9" t="s">
        <v>16018</v>
      </c>
      <c r="B5587" s="10">
        <v>45604.99219907408</v>
      </c>
      <c r="C5587" s="11" t="s">
        <v>16019</v>
      </c>
      <c r="D5587" s="12">
        <v>11.0</v>
      </c>
      <c r="E5587" s="10" t="s">
        <v>17</v>
      </c>
      <c r="F5587" s="12">
        <v>2024.0</v>
      </c>
      <c r="G5587" s="13" t="s">
        <v>16020</v>
      </c>
      <c r="H5587" s="14" t="s">
        <v>16021</v>
      </c>
      <c r="I5587" s="12">
        <v>0.0</v>
      </c>
      <c r="J5587" s="15" t="str">
        <f t="shared" si="1"/>
        <v>Relevant</v>
      </c>
    </row>
    <row r="5588" ht="22.5" customHeight="1">
      <c r="A5588" s="9" t="s">
        <v>16022</v>
      </c>
      <c r="B5588" s="10">
        <v>45432.85108796296</v>
      </c>
      <c r="C5588" s="11" t="s">
        <v>16023</v>
      </c>
      <c r="D5588" s="12">
        <v>5.0</v>
      </c>
      <c r="E5588" s="10" t="s">
        <v>21</v>
      </c>
      <c r="F5588" s="12">
        <v>2024.0</v>
      </c>
      <c r="G5588" s="13" t="s">
        <v>13</v>
      </c>
      <c r="H5588" s="14" t="s">
        <v>16024</v>
      </c>
      <c r="I5588" s="12">
        <v>155.0</v>
      </c>
      <c r="J5588" s="15" t="str">
        <f t="shared" si="1"/>
        <v>Irrelevant</v>
      </c>
    </row>
    <row r="5589" ht="22.5" customHeight="1">
      <c r="A5589" s="9" t="s">
        <v>16025</v>
      </c>
      <c r="B5589" s="10">
        <v>45666.5640162037</v>
      </c>
      <c r="C5589" s="11" t="s">
        <v>16026</v>
      </c>
      <c r="D5589" s="12">
        <v>1.0</v>
      </c>
      <c r="E5589" s="10" t="s">
        <v>70</v>
      </c>
      <c r="F5589" s="12">
        <v>2025.0</v>
      </c>
      <c r="G5589" s="13" t="s">
        <v>13</v>
      </c>
      <c r="H5589" s="14" t="s">
        <v>7826</v>
      </c>
      <c r="I5589" s="12">
        <v>356.0</v>
      </c>
      <c r="J5589" s="15" t="str">
        <f t="shared" si="1"/>
        <v>Relevant</v>
      </c>
    </row>
    <row r="5590" ht="22.5" customHeight="1">
      <c r="A5590" s="9" t="s">
        <v>16027</v>
      </c>
      <c r="B5590" s="10">
        <v>45614.40046296296</v>
      </c>
      <c r="C5590" s="11" t="s">
        <v>16028</v>
      </c>
      <c r="D5590" s="12">
        <v>11.0</v>
      </c>
      <c r="E5590" s="10" t="s">
        <v>17</v>
      </c>
      <c r="F5590" s="12">
        <v>2024.0</v>
      </c>
      <c r="G5590" s="13" t="s">
        <v>13</v>
      </c>
      <c r="H5590" s="14" t="s">
        <v>16029</v>
      </c>
      <c r="I5590" s="12">
        <v>1076.0</v>
      </c>
      <c r="J5590" s="15" t="str">
        <f t="shared" si="1"/>
        <v>Relevant</v>
      </c>
    </row>
    <row r="5591" ht="22.5" customHeight="1">
      <c r="A5591" s="9" t="s">
        <v>16030</v>
      </c>
      <c r="B5591" s="10">
        <v>45447.53386574074</v>
      </c>
      <c r="C5591" s="11" t="s">
        <v>16031</v>
      </c>
      <c r="D5591" s="12">
        <v>6.0</v>
      </c>
      <c r="E5591" s="10" t="s">
        <v>34</v>
      </c>
      <c r="F5591" s="12">
        <v>2024.0</v>
      </c>
      <c r="G5591" s="13" t="s">
        <v>13</v>
      </c>
      <c r="H5591" s="14" t="s">
        <v>16032</v>
      </c>
      <c r="I5591" s="12">
        <v>107.0</v>
      </c>
      <c r="J5591" s="15" t="str">
        <f t="shared" si="1"/>
        <v>Irrelevant</v>
      </c>
    </row>
    <row r="5592" ht="22.5" customHeight="1">
      <c r="A5592" s="9" t="s">
        <v>16033</v>
      </c>
      <c r="B5592" s="10">
        <v>45615.111875</v>
      </c>
      <c r="C5592" s="11" t="s">
        <v>16034</v>
      </c>
      <c r="D5592" s="12">
        <v>11.0</v>
      </c>
      <c r="E5592" s="10" t="s">
        <v>17</v>
      </c>
      <c r="F5592" s="12">
        <v>2024.0</v>
      </c>
      <c r="G5592" s="13" t="s">
        <v>13</v>
      </c>
      <c r="H5592" s="14" t="s">
        <v>3803</v>
      </c>
      <c r="I5592" s="12">
        <v>2983.0</v>
      </c>
      <c r="J5592" s="15" t="str">
        <f t="shared" si="1"/>
        <v>Relevant</v>
      </c>
    </row>
    <row r="5593" ht="22.5" customHeight="1">
      <c r="A5593" s="9" t="s">
        <v>16035</v>
      </c>
      <c r="B5593" s="10">
        <v>45568.22922197916</v>
      </c>
      <c r="C5593" s="11" t="s">
        <v>16036</v>
      </c>
      <c r="D5593" s="12">
        <v>10.0</v>
      </c>
      <c r="E5593" s="10" t="s">
        <v>42</v>
      </c>
      <c r="F5593" s="12">
        <v>2024.0</v>
      </c>
      <c r="G5593" s="13" t="s">
        <v>16037</v>
      </c>
      <c r="H5593" s="14" t="s">
        <v>16038</v>
      </c>
      <c r="I5593" s="12">
        <v>1.2767834E7</v>
      </c>
      <c r="J5593" s="15" t="str">
        <f t="shared" si="1"/>
        <v>Relevant</v>
      </c>
    </row>
    <row r="5594" ht="22.5" customHeight="1">
      <c r="A5594" s="9" t="s">
        <v>16039</v>
      </c>
      <c r="B5594" s="10">
        <v>45586.673946759256</v>
      </c>
      <c r="C5594" s="11" t="s">
        <v>16040</v>
      </c>
      <c r="D5594" s="12">
        <v>10.0</v>
      </c>
      <c r="E5594" s="10" t="s">
        <v>42</v>
      </c>
      <c r="F5594" s="12">
        <v>2024.0</v>
      </c>
      <c r="G5594" s="13" t="s">
        <v>13</v>
      </c>
      <c r="H5594" s="14" t="s">
        <v>16041</v>
      </c>
      <c r="I5594" s="12">
        <v>1222.0</v>
      </c>
      <c r="J5594" s="15" t="str">
        <f t="shared" si="1"/>
        <v>Relevant</v>
      </c>
    </row>
    <row r="5595" ht="22.5" customHeight="1">
      <c r="A5595" s="9" t="s">
        <v>16042</v>
      </c>
      <c r="B5595" s="10">
        <v>45696.891064814816</v>
      </c>
      <c r="C5595" s="11" t="s">
        <v>10565</v>
      </c>
      <c r="D5595" s="12">
        <v>2.0</v>
      </c>
      <c r="E5595" s="10" t="s">
        <v>12</v>
      </c>
      <c r="F5595" s="12">
        <v>2025.0</v>
      </c>
      <c r="G5595" s="13" t="s">
        <v>13</v>
      </c>
      <c r="H5595" s="14" t="s">
        <v>14</v>
      </c>
      <c r="I5595" s="12">
        <v>405.0</v>
      </c>
      <c r="J5595" s="15" t="str">
        <f t="shared" si="1"/>
        <v>Relevant</v>
      </c>
    </row>
    <row r="5596" ht="22.5" customHeight="1">
      <c r="A5596" s="9" t="s">
        <v>16043</v>
      </c>
      <c r="B5596" s="10">
        <v>45586.69</v>
      </c>
      <c r="C5596" s="11" t="s">
        <v>16044</v>
      </c>
      <c r="D5596" s="12">
        <v>10.0</v>
      </c>
      <c r="E5596" s="10" t="s">
        <v>42</v>
      </c>
      <c r="F5596" s="12">
        <v>2024.0</v>
      </c>
      <c r="G5596" s="13" t="s">
        <v>13</v>
      </c>
      <c r="H5596" s="14" t="s">
        <v>16045</v>
      </c>
      <c r="I5596" s="12">
        <v>171.0</v>
      </c>
      <c r="J5596" s="15" t="str">
        <f t="shared" si="1"/>
        <v>Relevant</v>
      </c>
    </row>
    <row r="5597" ht="22.5" customHeight="1">
      <c r="A5597" s="9" t="s">
        <v>16046</v>
      </c>
      <c r="B5597" s="10">
        <v>45648.86273148148</v>
      </c>
      <c r="C5597" s="11" t="s">
        <v>16047</v>
      </c>
      <c r="D5597" s="12">
        <v>12.0</v>
      </c>
      <c r="E5597" s="10" t="s">
        <v>26</v>
      </c>
      <c r="F5597" s="12">
        <v>2024.0</v>
      </c>
      <c r="G5597" s="13" t="s">
        <v>13</v>
      </c>
      <c r="H5597" s="14" t="s">
        <v>619</v>
      </c>
      <c r="I5597" s="12">
        <v>521.0</v>
      </c>
      <c r="J5597" s="15" t="str">
        <f t="shared" si="1"/>
        <v>Relevant</v>
      </c>
    </row>
    <row r="5598" ht="22.5" customHeight="1">
      <c r="A5598" s="9" t="s">
        <v>16048</v>
      </c>
      <c r="B5598" s="10">
        <v>45711.34945601852</v>
      </c>
      <c r="C5598" s="11" t="s">
        <v>16049</v>
      </c>
      <c r="D5598" s="12">
        <v>2.0</v>
      </c>
      <c r="E5598" s="10" t="s">
        <v>12</v>
      </c>
      <c r="F5598" s="12">
        <v>2025.0</v>
      </c>
      <c r="G5598" s="13" t="s">
        <v>13</v>
      </c>
      <c r="H5598" s="14" t="s">
        <v>52</v>
      </c>
      <c r="I5598" s="12">
        <v>380.0</v>
      </c>
      <c r="J5598" s="15" t="str">
        <f t="shared" si="1"/>
        <v>Relevant</v>
      </c>
    </row>
    <row r="5599" ht="22.5" customHeight="1">
      <c r="A5599" s="9" t="s">
        <v>16050</v>
      </c>
      <c r="B5599" s="10">
        <v>45737.46288194445</v>
      </c>
      <c r="C5599" s="11" t="s">
        <v>16051</v>
      </c>
      <c r="D5599" s="12">
        <v>3.0</v>
      </c>
      <c r="E5599" s="10" t="s">
        <v>59</v>
      </c>
      <c r="F5599" s="12">
        <v>2025.0</v>
      </c>
      <c r="G5599" s="13" t="s">
        <v>13</v>
      </c>
      <c r="H5599" s="14" t="s">
        <v>75</v>
      </c>
      <c r="I5599" s="12">
        <v>956.0</v>
      </c>
      <c r="J5599" s="15" t="str">
        <f t="shared" si="1"/>
        <v>Relevant</v>
      </c>
    </row>
    <row r="5600" ht="22.5" customHeight="1">
      <c r="A5600" s="9" t="s">
        <v>16052</v>
      </c>
      <c r="B5600" s="10">
        <v>45558.92171296296</v>
      </c>
      <c r="C5600" s="11" t="s">
        <v>16053</v>
      </c>
      <c r="D5600" s="12">
        <v>9.0</v>
      </c>
      <c r="E5600" s="10" t="s">
        <v>114</v>
      </c>
      <c r="F5600" s="12">
        <v>2024.0</v>
      </c>
      <c r="G5600" s="13" t="s">
        <v>16054</v>
      </c>
      <c r="H5600" s="14" t="s">
        <v>16055</v>
      </c>
      <c r="I5600" s="12">
        <v>14965.0</v>
      </c>
      <c r="J5600" s="15" t="str">
        <f t="shared" si="1"/>
        <v>Relevant</v>
      </c>
    </row>
    <row r="5601" ht="22.5" customHeight="1">
      <c r="A5601" s="9" t="s">
        <v>16056</v>
      </c>
      <c r="B5601" s="10">
        <v>45588.311319444445</v>
      </c>
      <c r="C5601" s="11" t="s">
        <v>3264</v>
      </c>
      <c r="D5601" s="12">
        <v>10.0</v>
      </c>
      <c r="E5601" s="10" t="s">
        <v>42</v>
      </c>
      <c r="F5601" s="12">
        <v>2024.0</v>
      </c>
      <c r="G5601" s="13" t="s">
        <v>13</v>
      </c>
      <c r="H5601" s="14" t="s">
        <v>16057</v>
      </c>
      <c r="I5601" s="12">
        <v>1855218.0</v>
      </c>
      <c r="J5601" s="15" t="str">
        <f t="shared" si="1"/>
        <v>Relevant</v>
      </c>
    </row>
    <row r="5602" ht="22.5" customHeight="1">
      <c r="A5602" s="9" t="s">
        <v>16058</v>
      </c>
      <c r="B5602" s="10">
        <v>45642.65388888889</v>
      </c>
      <c r="C5602" s="11" t="s">
        <v>16059</v>
      </c>
      <c r="D5602" s="12">
        <v>12.0</v>
      </c>
      <c r="E5602" s="10" t="s">
        <v>26</v>
      </c>
      <c r="F5602" s="12">
        <v>2024.0</v>
      </c>
      <c r="G5602" s="13" t="s">
        <v>13</v>
      </c>
      <c r="H5602" s="14" t="s">
        <v>232</v>
      </c>
      <c r="I5602" s="12">
        <v>1617.0</v>
      </c>
      <c r="J5602" s="15" t="str">
        <f t="shared" si="1"/>
        <v>Relevant</v>
      </c>
    </row>
    <row r="5603" ht="22.5" customHeight="1">
      <c r="A5603" s="9" t="s">
        <v>16060</v>
      </c>
      <c r="B5603" s="10">
        <v>45432.98892361111</v>
      </c>
      <c r="C5603" s="11" t="s">
        <v>16061</v>
      </c>
      <c r="D5603" s="12">
        <v>5.0</v>
      </c>
      <c r="E5603" s="10" t="s">
        <v>21</v>
      </c>
      <c r="F5603" s="12">
        <v>2024.0</v>
      </c>
      <c r="G5603" s="13" t="s">
        <v>13</v>
      </c>
      <c r="H5603" s="14" t="s">
        <v>16062</v>
      </c>
      <c r="I5603" s="12">
        <v>656.0</v>
      </c>
      <c r="J5603" s="15" t="str">
        <f t="shared" si="1"/>
        <v>Irrelevant</v>
      </c>
    </row>
    <row r="5604" ht="22.5" customHeight="1">
      <c r="A5604" s="9" t="s">
        <v>16063</v>
      </c>
      <c r="B5604" s="10">
        <v>45616.906481481485</v>
      </c>
      <c r="C5604" s="11" t="s">
        <v>16064</v>
      </c>
      <c r="D5604" s="12">
        <v>11.0</v>
      </c>
      <c r="E5604" s="10" t="s">
        <v>17</v>
      </c>
      <c r="F5604" s="12">
        <v>2024.0</v>
      </c>
      <c r="G5604" s="13" t="s">
        <v>13</v>
      </c>
      <c r="H5604" s="14" t="s">
        <v>16065</v>
      </c>
      <c r="I5604" s="12">
        <v>1673.0</v>
      </c>
      <c r="J5604" s="15" t="str">
        <f t="shared" si="1"/>
        <v>Relevant</v>
      </c>
    </row>
    <row r="5605" ht="22.5" customHeight="1">
      <c r="A5605" s="9" t="s">
        <v>16066</v>
      </c>
      <c r="B5605" s="10">
        <v>45595.516689421296</v>
      </c>
      <c r="C5605" s="11" t="s">
        <v>16067</v>
      </c>
      <c r="D5605" s="12">
        <v>10.0</v>
      </c>
      <c r="E5605" s="10" t="s">
        <v>42</v>
      </c>
      <c r="F5605" s="12">
        <v>2024.0</v>
      </c>
      <c r="G5605" s="13" t="s">
        <v>16068</v>
      </c>
      <c r="H5605" s="14" t="s">
        <v>16069</v>
      </c>
      <c r="I5605" s="12">
        <v>1.2258608E7</v>
      </c>
      <c r="J5605" s="15" t="str">
        <f t="shared" si="1"/>
        <v>Irrelevant</v>
      </c>
    </row>
    <row r="5606" ht="22.5" customHeight="1">
      <c r="A5606" s="9" t="s">
        <v>16070</v>
      </c>
      <c r="B5606" s="10">
        <v>45615.96697916667</v>
      </c>
      <c r="C5606" s="11" t="s">
        <v>16071</v>
      </c>
      <c r="D5606" s="12">
        <v>11.0</v>
      </c>
      <c r="E5606" s="10" t="s">
        <v>17</v>
      </c>
      <c r="F5606" s="12">
        <v>2024.0</v>
      </c>
      <c r="G5606" s="13" t="s">
        <v>16072</v>
      </c>
      <c r="H5606" s="14" t="s">
        <v>16073</v>
      </c>
      <c r="I5606" s="12">
        <v>8026530.0</v>
      </c>
      <c r="J5606" s="15" t="str">
        <f t="shared" si="1"/>
        <v>Relevant</v>
      </c>
    </row>
    <row r="5607" ht="22.5" customHeight="1">
      <c r="A5607" s="9" t="s">
        <v>16074</v>
      </c>
      <c r="B5607" s="10">
        <v>45742.825219907405</v>
      </c>
      <c r="C5607" s="11" t="s">
        <v>2811</v>
      </c>
      <c r="D5607" s="12">
        <v>3.0</v>
      </c>
      <c r="E5607" s="10" t="s">
        <v>59</v>
      </c>
      <c r="F5607" s="12">
        <v>2025.0</v>
      </c>
      <c r="G5607" s="13" t="s">
        <v>13</v>
      </c>
      <c r="H5607" s="14" t="s">
        <v>204</v>
      </c>
      <c r="I5607" s="12">
        <v>166.0</v>
      </c>
      <c r="J5607" s="15" t="str">
        <f t="shared" si="1"/>
        <v>Relevant</v>
      </c>
    </row>
    <row r="5608" ht="22.5" customHeight="1">
      <c r="A5608" s="9" t="s">
        <v>16075</v>
      </c>
      <c r="B5608" s="10">
        <v>45623.67710648148</v>
      </c>
      <c r="C5608" s="11" t="s">
        <v>16076</v>
      </c>
      <c r="D5608" s="12">
        <v>11.0</v>
      </c>
      <c r="E5608" s="10" t="s">
        <v>17</v>
      </c>
      <c r="F5608" s="12">
        <v>2024.0</v>
      </c>
      <c r="G5608" s="13" t="s">
        <v>13</v>
      </c>
      <c r="H5608" s="14" t="s">
        <v>220</v>
      </c>
      <c r="I5608" s="12">
        <v>170.0</v>
      </c>
      <c r="J5608" s="15" t="str">
        <f t="shared" si="1"/>
        <v>Relevant</v>
      </c>
    </row>
    <row r="5609" ht="22.5" customHeight="1">
      <c r="A5609" s="9" t="s">
        <v>16077</v>
      </c>
      <c r="B5609" s="10">
        <v>45696.79893518519</v>
      </c>
      <c r="C5609" s="11" t="s">
        <v>16078</v>
      </c>
      <c r="D5609" s="12">
        <v>2.0</v>
      </c>
      <c r="E5609" s="10" t="s">
        <v>12</v>
      </c>
      <c r="F5609" s="12">
        <v>2025.0</v>
      </c>
      <c r="G5609" s="13" t="s">
        <v>13</v>
      </c>
      <c r="H5609" s="14" t="s">
        <v>14</v>
      </c>
      <c r="I5609" s="12">
        <v>170.0</v>
      </c>
      <c r="J5609" s="15" t="str">
        <f t="shared" si="1"/>
        <v>Relevant</v>
      </c>
    </row>
    <row r="5610" ht="22.5" customHeight="1">
      <c r="A5610" s="9" t="s">
        <v>16079</v>
      </c>
      <c r="B5610" s="10">
        <v>45596.85899939815</v>
      </c>
      <c r="C5610" s="11" t="s">
        <v>16080</v>
      </c>
      <c r="D5610" s="12">
        <v>10.0</v>
      </c>
      <c r="E5610" s="10" t="s">
        <v>42</v>
      </c>
      <c r="F5610" s="12">
        <v>2024.0</v>
      </c>
      <c r="G5610" s="13" t="s">
        <v>16081</v>
      </c>
      <c r="H5610" s="14" t="s">
        <v>16082</v>
      </c>
      <c r="I5610" s="12">
        <v>165181.0</v>
      </c>
      <c r="J5610" s="15" t="str">
        <f t="shared" si="1"/>
        <v>Relevant</v>
      </c>
    </row>
    <row r="5611" ht="22.5" customHeight="1">
      <c r="A5611" s="9" t="s">
        <v>16083</v>
      </c>
      <c r="B5611" s="10">
        <v>45600.799259259256</v>
      </c>
      <c r="C5611" s="11" t="s">
        <v>16084</v>
      </c>
      <c r="D5611" s="12">
        <v>11.0</v>
      </c>
      <c r="E5611" s="10" t="s">
        <v>17</v>
      </c>
      <c r="F5611" s="12">
        <v>2024.0</v>
      </c>
      <c r="G5611" s="13" t="s">
        <v>13</v>
      </c>
      <c r="H5611" s="14" t="s">
        <v>259</v>
      </c>
      <c r="I5611" s="12">
        <v>356.0</v>
      </c>
      <c r="J5611" s="15" t="str">
        <f t="shared" si="1"/>
        <v>Relevant</v>
      </c>
    </row>
    <row r="5612" ht="22.5" customHeight="1">
      <c r="A5612" s="9" t="s">
        <v>16085</v>
      </c>
      <c r="B5612" s="10">
        <v>45596.480671296296</v>
      </c>
      <c r="C5612" s="11" t="s">
        <v>16086</v>
      </c>
      <c r="D5612" s="12">
        <v>10.0</v>
      </c>
      <c r="E5612" s="10" t="s">
        <v>42</v>
      </c>
      <c r="F5612" s="12">
        <v>2024.0</v>
      </c>
      <c r="G5612" s="13" t="s">
        <v>13</v>
      </c>
      <c r="H5612" s="14" t="s">
        <v>5957</v>
      </c>
      <c r="I5612" s="12">
        <v>5.0</v>
      </c>
      <c r="J5612" s="15" t="str">
        <f t="shared" si="1"/>
        <v>Irrelevant</v>
      </c>
    </row>
    <row r="5613" ht="22.5" customHeight="1">
      <c r="A5613" s="9" t="s">
        <v>16087</v>
      </c>
      <c r="B5613" s="10">
        <v>45494.52609953703</v>
      </c>
      <c r="C5613" s="11" t="s">
        <v>16088</v>
      </c>
      <c r="D5613" s="12">
        <v>7.0</v>
      </c>
      <c r="E5613" s="10" t="s">
        <v>55</v>
      </c>
      <c r="F5613" s="12">
        <v>2024.0</v>
      </c>
      <c r="G5613" s="13" t="s">
        <v>13</v>
      </c>
      <c r="H5613" s="14" t="s">
        <v>787</v>
      </c>
      <c r="I5613" s="12">
        <v>1829.0</v>
      </c>
      <c r="J5613" s="15" t="str">
        <f t="shared" si="1"/>
        <v>Relevant</v>
      </c>
    </row>
    <row r="5614" ht="22.5" customHeight="1">
      <c r="A5614" s="9" t="s">
        <v>16089</v>
      </c>
      <c r="B5614" s="10">
        <v>45589.666863425926</v>
      </c>
      <c r="C5614" s="11" t="s">
        <v>7817</v>
      </c>
      <c r="D5614" s="12">
        <v>10.0</v>
      </c>
      <c r="E5614" s="10" t="s">
        <v>42</v>
      </c>
      <c r="F5614" s="12">
        <v>2024.0</v>
      </c>
      <c r="G5614" s="13" t="s">
        <v>13</v>
      </c>
      <c r="H5614" s="14" t="s">
        <v>338</v>
      </c>
      <c r="I5614" s="12">
        <v>2356.0</v>
      </c>
      <c r="J5614" s="15" t="str">
        <f t="shared" si="1"/>
        <v>Relevant</v>
      </c>
    </row>
    <row r="5615" ht="22.5" customHeight="1">
      <c r="A5615" s="9" t="s">
        <v>16090</v>
      </c>
      <c r="B5615" s="10">
        <v>45592.50525462963</v>
      </c>
      <c r="C5615" s="11" t="s">
        <v>16091</v>
      </c>
      <c r="D5615" s="12">
        <v>10.0</v>
      </c>
      <c r="E5615" s="10" t="s">
        <v>42</v>
      </c>
      <c r="F5615" s="12">
        <v>2024.0</v>
      </c>
      <c r="G5615" s="13" t="s">
        <v>13</v>
      </c>
      <c r="H5615" s="14" t="s">
        <v>97</v>
      </c>
      <c r="I5615" s="12">
        <v>3308.0</v>
      </c>
      <c r="J5615" s="15" t="str">
        <f t="shared" si="1"/>
        <v>Relevant</v>
      </c>
    </row>
    <row r="5616" ht="22.5" customHeight="1">
      <c r="A5616" s="9" t="s">
        <v>16092</v>
      </c>
      <c r="B5616" s="10">
        <v>45617.25</v>
      </c>
      <c r="C5616" s="11" t="s">
        <v>425</v>
      </c>
      <c r="D5616" s="12">
        <v>11.0</v>
      </c>
      <c r="E5616" s="10" t="s">
        <v>17</v>
      </c>
      <c r="F5616" s="12">
        <v>2024.0</v>
      </c>
      <c r="G5616" s="13" t="s">
        <v>16093</v>
      </c>
      <c r="H5616" s="14" t="s">
        <v>16094</v>
      </c>
      <c r="I5616" s="12">
        <v>8494959.0</v>
      </c>
      <c r="J5616" s="15" t="str">
        <f t="shared" si="1"/>
        <v>Relevant</v>
      </c>
    </row>
    <row r="5617" ht="22.5" customHeight="1">
      <c r="A5617" s="9" t="s">
        <v>16095</v>
      </c>
      <c r="B5617" s="10">
        <v>45696.80615740741</v>
      </c>
      <c r="C5617" s="11" t="s">
        <v>16096</v>
      </c>
      <c r="D5617" s="12">
        <v>2.0</v>
      </c>
      <c r="E5617" s="10" t="s">
        <v>12</v>
      </c>
      <c r="F5617" s="12">
        <v>2025.0</v>
      </c>
      <c r="G5617" s="13" t="s">
        <v>13</v>
      </c>
      <c r="H5617" s="14" t="s">
        <v>14</v>
      </c>
      <c r="I5617" s="12">
        <v>10.0</v>
      </c>
      <c r="J5617" s="15" t="str">
        <f t="shared" si="1"/>
        <v>Relevant</v>
      </c>
    </row>
    <row r="5618" ht="22.5" customHeight="1">
      <c r="A5618" s="9" t="s">
        <v>16097</v>
      </c>
      <c r="B5618" s="10">
        <v>45523.535416666666</v>
      </c>
      <c r="C5618" s="11" t="s">
        <v>16098</v>
      </c>
      <c r="D5618" s="12">
        <v>8.0</v>
      </c>
      <c r="E5618" s="10" t="s">
        <v>167</v>
      </c>
      <c r="F5618" s="12">
        <v>2024.0</v>
      </c>
      <c r="G5618" s="13" t="s">
        <v>16099</v>
      </c>
      <c r="H5618" s="14" t="s">
        <v>16100</v>
      </c>
      <c r="I5618" s="12">
        <v>0.0</v>
      </c>
      <c r="J5618" s="15" t="str">
        <f t="shared" si="1"/>
        <v>Irrelevant</v>
      </c>
    </row>
    <row r="5619" ht="22.5" customHeight="1">
      <c r="A5619" s="9" t="s">
        <v>16101</v>
      </c>
      <c r="B5619" s="10">
        <v>45686.827210648145</v>
      </c>
      <c r="C5619" s="11" t="s">
        <v>16102</v>
      </c>
      <c r="D5619" s="12">
        <v>1.0</v>
      </c>
      <c r="E5619" s="10" t="s">
        <v>70</v>
      </c>
      <c r="F5619" s="12">
        <v>2025.0</v>
      </c>
      <c r="G5619" s="13" t="s">
        <v>13</v>
      </c>
      <c r="H5619" s="14" t="s">
        <v>16103</v>
      </c>
      <c r="I5619" s="12">
        <v>955.0</v>
      </c>
      <c r="J5619" s="15" t="str">
        <f t="shared" si="1"/>
        <v>Relevant</v>
      </c>
    </row>
    <row r="5620" ht="22.5" customHeight="1">
      <c r="A5620" s="9" t="s">
        <v>16104</v>
      </c>
      <c r="B5620" s="10">
        <v>45587.762407407405</v>
      </c>
      <c r="C5620" s="11" t="s">
        <v>16105</v>
      </c>
      <c r="D5620" s="12">
        <v>10.0</v>
      </c>
      <c r="E5620" s="10" t="s">
        <v>42</v>
      </c>
      <c r="F5620" s="12">
        <v>2024.0</v>
      </c>
      <c r="G5620" s="13" t="s">
        <v>13</v>
      </c>
      <c r="H5620" s="14" t="s">
        <v>16106</v>
      </c>
      <c r="I5620" s="12">
        <v>2618631.0</v>
      </c>
      <c r="J5620" s="15" t="str">
        <f t="shared" si="1"/>
        <v>Relevant</v>
      </c>
    </row>
    <row r="5621" ht="22.5" customHeight="1">
      <c r="A5621" s="9" t="s">
        <v>16107</v>
      </c>
      <c r="B5621" s="10">
        <v>45601.97519675926</v>
      </c>
      <c r="C5621" s="11" t="s">
        <v>10909</v>
      </c>
      <c r="D5621" s="12">
        <v>11.0</v>
      </c>
      <c r="E5621" s="10" t="s">
        <v>17</v>
      </c>
      <c r="F5621" s="12">
        <v>2024.0</v>
      </c>
      <c r="G5621" s="13" t="s">
        <v>13</v>
      </c>
      <c r="H5621" s="14" t="s">
        <v>124</v>
      </c>
      <c r="I5621" s="12">
        <v>409.0</v>
      </c>
      <c r="J5621" s="15" t="str">
        <f t="shared" si="1"/>
        <v>Relevant</v>
      </c>
    </row>
    <row r="5622" ht="22.5" customHeight="1">
      <c r="A5622" s="9" t="s">
        <v>16108</v>
      </c>
      <c r="B5622" s="10">
        <v>45614.741643518515</v>
      </c>
      <c r="C5622" s="11" t="s">
        <v>16109</v>
      </c>
      <c r="D5622" s="12">
        <v>11.0</v>
      </c>
      <c r="E5622" s="10" t="s">
        <v>17</v>
      </c>
      <c r="F5622" s="12">
        <v>2024.0</v>
      </c>
      <c r="G5622" s="13" t="s">
        <v>13</v>
      </c>
      <c r="H5622" s="14" t="s">
        <v>423</v>
      </c>
      <c r="I5622" s="12">
        <v>185.0</v>
      </c>
      <c r="J5622" s="15" t="str">
        <f t="shared" si="1"/>
        <v>Relevant</v>
      </c>
    </row>
    <row r="5623" ht="22.5" customHeight="1">
      <c r="A5623" s="9" t="s">
        <v>16110</v>
      </c>
      <c r="B5623" s="10">
        <v>45621.90384259259</v>
      </c>
      <c r="C5623" s="11" t="s">
        <v>16111</v>
      </c>
      <c r="D5623" s="12">
        <v>11.0</v>
      </c>
      <c r="E5623" s="10" t="s">
        <v>17</v>
      </c>
      <c r="F5623" s="12">
        <v>2024.0</v>
      </c>
      <c r="G5623" s="13" t="s">
        <v>13</v>
      </c>
      <c r="H5623" s="14" t="s">
        <v>220</v>
      </c>
      <c r="I5623" s="12">
        <v>1608.0</v>
      </c>
      <c r="J5623" s="15" t="str">
        <f t="shared" si="1"/>
        <v>Relevant</v>
      </c>
    </row>
    <row r="5624" ht="22.5" customHeight="1">
      <c r="A5624" s="9" t="s">
        <v>16112</v>
      </c>
      <c r="B5624" s="10">
        <v>45614.535949074074</v>
      </c>
      <c r="C5624" s="11" t="s">
        <v>16113</v>
      </c>
      <c r="D5624" s="12">
        <v>11.0</v>
      </c>
      <c r="E5624" s="10" t="s">
        <v>17</v>
      </c>
      <c r="F5624" s="12">
        <v>2024.0</v>
      </c>
      <c r="G5624" s="13" t="s">
        <v>13</v>
      </c>
      <c r="H5624" s="14" t="s">
        <v>3250</v>
      </c>
      <c r="I5624" s="12">
        <v>63.0</v>
      </c>
      <c r="J5624" s="15" t="str">
        <f t="shared" si="1"/>
        <v>Relevant</v>
      </c>
    </row>
    <row r="5625" ht="22.5" customHeight="1">
      <c r="A5625" s="9" t="s">
        <v>16114</v>
      </c>
      <c r="B5625" s="10">
        <v>45438.36206018519</v>
      </c>
      <c r="C5625" s="11" t="s">
        <v>16115</v>
      </c>
      <c r="D5625" s="12">
        <v>5.0</v>
      </c>
      <c r="E5625" s="10" t="s">
        <v>21</v>
      </c>
      <c r="F5625" s="12">
        <v>2024.0</v>
      </c>
      <c r="G5625" s="13" t="s">
        <v>13</v>
      </c>
      <c r="H5625" s="14" t="s">
        <v>484</v>
      </c>
      <c r="I5625" s="12">
        <v>86.0</v>
      </c>
      <c r="J5625" s="15" t="str">
        <f t="shared" si="1"/>
        <v>Irrelevant</v>
      </c>
    </row>
    <row r="5626" ht="22.5" customHeight="1">
      <c r="A5626" s="9" t="s">
        <v>16116</v>
      </c>
      <c r="B5626" s="10">
        <v>45603.289814814816</v>
      </c>
      <c r="C5626" s="11" t="s">
        <v>16117</v>
      </c>
      <c r="D5626" s="12">
        <v>11.0</v>
      </c>
      <c r="E5626" s="10" t="s">
        <v>17</v>
      </c>
      <c r="F5626" s="12">
        <v>2024.0</v>
      </c>
      <c r="G5626" s="13" t="s">
        <v>16118</v>
      </c>
      <c r="H5626" s="14" t="s">
        <v>16119</v>
      </c>
      <c r="I5626" s="12">
        <v>8026530.0</v>
      </c>
      <c r="J5626" s="15" t="str">
        <f t="shared" si="1"/>
        <v>Relevant</v>
      </c>
    </row>
    <row r="5627" ht="22.5" customHeight="1">
      <c r="A5627" s="9" t="s">
        <v>16120</v>
      </c>
      <c r="B5627" s="10">
        <v>45696.79902777778</v>
      </c>
      <c r="C5627" s="11" t="s">
        <v>16121</v>
      </c>
      <c r="D5627" s="12">
        <v>2.0</v>
      </c>
      <c r="E5627" s="10" t="s">
        <v>12</v>
      </c>
      <c r="F5627" s="12">
        <v>2025.0</v>
      </c>
      <c r="G5627" s="13" t="s">
        <v>13</v>
      </c>
      <c r="H5627" s="14" t="s">
        <v>14</v>
      </c>
      <c r="I5627" s="12">
        <v>37.0</v>
      </c>
      <c r="J5627" s="15" t="str">
        <f t="shared" si="1"/>
        <v>Relevant</v>
      </c>
    </row>
    <row r="5628" ht="22.5" customHeight="1">
      <c r="A5628" s="9" t="s">
        <v>16122</v>
      </c>
      <c r="B5628" s="10">
        <v>45697.85298611111</v>
      </c>
      <c r="C5628" s="11" t="s">
        <v>16123</v>
      </c>
      <c r="D5628" s="12">
        <v>2.0</v>
      </c>
      <c r="E5628" s="10" t="s">
        <v>12</v>
      </c>
      <c r="F5628" s="12">
        <v>2025.0</v>
      </c>
      <c r="G5628" s="13" t="s">
        <v>13</v>
      </c>
      <c r="H5628" s="14" t="s">
        <v>14</v>
      </c>
      <c r="I5628" s="12">
        <v>149.0</v>
      </c>
      <c r="J5628" s="15" t="str">
        <f t="shared" si="1"/>
        <v>Relevant</v>
      </c>
    </row>
    <row r="5629" ht="22.5" customHeight="1">
      <c r="A5629" s="9" t="s">
        <v>16124</v>
      </c>
      <c r="B5629" s="10">
        <v>45597.595717592594</v>
      </c>
      <c r="C5629" s="11" t="s">
        <v>16125</v>
      </c>
      <c r="D5629" s="12">
        <v>11.0</v>
      </c>
      <c r="E5629" s="10" t="s">
        <v>17</v>
      </c>
      <c r="F5629" s="12">
        <v>2024.0</v>
      </c>
      <c r="G5629" s="13" t="s">
        <v>13</v>
      </c>
      <c r="H5629" s="14" t="s">
        <v>16126</v>
      </c>
      <c r="I5629" s="12">
        <v>40.0</v>
      </c>
      <c r="J5629" s="15" t="str">
        <f t="shared" si="1"/>
        <v>Relevant</v>
      </c>
    </row>
    <row r="5630" ht="22.5" customHeight="1">
      <c r="A5630" s="9" t="s">
        <v>16127</v>
      </c>
      <c r="B5630" s="10">
        <v>45384.861180555556</v>
      </c>
      <c r="C5630" s="11" t="s">
        <v>16128</v>
      </c>
      <c r="D5630" s="12">
        <v>4.0</v>
      </c>
      <c r="E5630" s="10" t="s">
        <v>274</v>
      </c>
      <c r="F5630" s="12">
        <v>2024.0</v>
      </c>
      <c r="G5630" s="13" t="s">
        <v>13</v>
      </c>
      <c r="H5630" s="14" t="s">
        <v>13684</v>
      </c>
      <c r="I5630" s="12">
        <v>444.0</v>
      </c>
      <c r="J5630" s="15" t="str">
        <f t="shared" si="1"/>
        <v>Irrelevant</v>
      </c>
    </row>
    <row r="5631" ht="22.5" customHeight="1">
      <c r="A5631" s="9" t="s">
        <v>16129</v>
      </c>
      <c r="B5631" s="10">
        <v>45627.73153935185</v>
      </c>
      <c r="C5631" s="11" t="s">
        <v>16130</v>
      </c>
      <c r="D5631" s="12">
        <v>12.0</v>
      </c>
      <c r="E5631" s="10" t="s">
        <v>26</v>
      </c>
      <c r="F5631" s="12">
        <v>2024.0</v>
      </c>
      <c r="G5631" s="13" t="s">
        <v>16131</v>
      </c>
      <c r="H5631" s="14" t="s">
        <v>16132</v>
      </c>
      <c r="I5631" s="12">
        <v>49169.0</v>
      </c>
      <c r="J5631" s="15" t="str">
        <f t="shared" si="1"/>
        <v>Irrelevant</v>
      </c>
    </row>
    <row r="5632" ht="22.5" customHeight="1">
      <c r="A5632" s="9" t="s">
        <v>16133</v>
      </c>
      <c r="B5632" s="10">
        <v>45629.535833333335</v>
      </c>
      <c r="C5632" s="11" t="s">
        <v>16134</v>
      </c>
      <c r="D5632" s="12">
        <v>12.0</v>
      </c>
      <c r="E5632" s="10" t="s">
        <v>26</v>
      </c>
      <c r="F5632" s="12">
        <v>2024.0</v>
      </c>
      <c r="G5632" s="13" t="s">
        <v>13</v>
      </c>
      <c r="H5632" s="14" t="s">
        <v>1685</v>
      </c>
      <c r="I5632" s="12">
        <v>1657.0</v>
      </c>
      <c r="J5632" s="15" t="str">
        <f t="shared" si="1"/>
        <v>Relevant</v>
      </c>
    </row>
    <row r="5633" ht="22.5" customHeight="1">
      <c r="A5633" s="9" t="s">
        <v>16135</v>
      </c>
      <c r="B5633" s="10">
        <v>45437.963125</v>
      </c>
      <c r="C5633" s="11" t="s">
        <v>16136</v>
      </c>
      <c r="D5633" s="12">
        <v>5.0</v>
      </c>
      <c r="E5633" s="10" t="s">
        <v>21</v>
      </c>
      <c r="F5633" s="12">
        <v>2024.0</v>
      </c>
      <c r="G5633" s="13" t="s">
        <v>13</v>
      </c>
      <c r="H5633" s="14" t="s">
        <v>4332</v>
      </c>
      <c r="I5633" s="12">
        <v>295.0</v>
      </c>
      <c r="J5633" s="15" t="str">
        <f t="shared" si="1"/>
        <v>Irrelevant</v>
      </c>
    </row>
    <row r="5634" ht="22.5" customHeight="1">
      <c r="A5634" s="9" t="s">
        <v>16137</v>
      </c>
      <c r="B5634" s="10">
        <v>45712.86808994213</v>
      </c>
      <c r="C5634" s="11" t="s">
        <v>16138</v>
      </c>
      <c r="D5634" s="12">
        <v>2.0</v>
      </c>
      <c r="E5634" s="10" t="s">
        <v>12</v>
      </c>
      <c r="F5634" s="12">
        <v>2025.0</v>
      </c>
      <c r="G5634" s="13" t="s">
        <v>16139</v>
      </c>
      <c r="H5634" s="14" t="s">
        <v>16140</v>
      </c>
      <c r="I5634" s="12">
        <v>0.0</v>
      </c>
      <c r="J5634" s="15" t="str">
        <f t="shared" si="1"/>
        <v>Relevant</v>
      </c>
    </row>
    <row r="5635" ht="22.5" customHeight="1">
      <c r="A5635" s="9" t="s">
        <v>16141</v>
      </c>
      <c r="B5635" s="10">
        <v>45609.656018518515</v>
      </c>
      <c r="C5635" s="11" t="s">
        <v>16142</v>
      </c>
      <c r="D5635" s="12">
        <v>11.0</v>
      </c>
      <c r="E5635" s="10" t="s">
        <v>17</v>
      </c>
      <c r="F5635" s="12">
        <v>2024.0</v>
      </c>
      <c r="G5635" s="13" t="s">
        <v>16143</v>
      </c>
      <c r="H5635" s="14" t="s">
        <v>16144</v>
      </c>
      <c r="I5635" s="12">
        <v>136095.0</v>
      </c>
      <c r="J5635" s="15" t="str">
        <f t="shared" si="1"/>
        <v>Relevant</v>
      </c>
    </row>
    <row r="5636" ht="22.5" customHeight="1">
      <c r="A5636" s="9" t="s">
        <v>16145</v>
      </c>
      <c r="B5636" s="10">
        <v>45580.489583333336</v>
      </c>
      <c r="C5636" s="11" t="s">
        <v>16146</v>
      </c>
      <c r="D5636" s="12">
        <v>10.0</v>
      </c>
      <c r="E5636" s="10" t="s">
        <v>42</v>
      </c>
      <c r="F5636" s="12">
        <v>2024.0</v>
      </c>
      <c r="G5636" s="13" t="s">
        <v>13</v>
      </c>
      <c r="H5636" s="14" t="s">
        <v>16147</v>
      </c>
      <c r="I5636" s="12">
        <v>2321580.0</v>
      </c>
      <c r="J5636" s="15" t="str">
        <f t="shared" si="1"/>
        <v>Relevant</v>
      </c>
    </row>
    <row r="5637" ht="22.5" customHeight="1">
      <c r="A5637" s="9" t="s">
        <v>16148</v>
      </c>
      <c r="B5637" s="10">
        <v>45615.500124791666</v>
      </c>
      <c r="C5637" s="11" t="s">
        <v>16149</v>
      </c>
      <c r="D5637" s="12">
        <v>11.0</v>
      </c>
      <c r="E5637" s="10" t="s">
        <v>17</v>
      </c>
      <c r="F5637" s="12">
        <v>2024.0</v>
      </c>
      <c r="G5637" s="13" t="s">
        <v>16150</v>
      </c>
      <c r="H5637" s="14" t="s">
        <v>16151</v>
      </c>
      <c r="I5637" s="12">
        <v>1.1946612E7</v>
      </c>
      <c r="J5637" s="15" t="str">
        <f t="shared" si="1"/>
        <v>Irrelevant</v>
      </c>
    </row>
    <row r="5638" ht="22.5" customHeight="1">
      <c r="A5638" s="9" t="s">
        <v>16152</v>
      </c>
      <c r="B5638" s="10">
        <v>45655.94782407407</v>
      </c>
      <c r="C5638" s="11" t="s">
        <v>16153</v>
      </c>
      <c r="D5638" s="12">
        <v>12.0</v>
      </c>
      <c r="E5638" s="10" t="s">
        <v>26</v>
      </c>
      <c r="F5638" s="12">
        <v>2024.0</v>
      </c>
      <c r="G5638" s="13" t="s">
        <v>16154</v>
      </c>
      <c r="H5638" s="14" t="s">
        <v>16155</v>
      </c>
      <c r="I5638" s="12">
        <v>2823088.0</v>
      </c>
      <c r="J5638" s="15" t="str">
        <f t="shared" si="1"/>
        <v>Relevant</v>
      </c>
    </row>
    <row r="5639" ht="22.5" customHeight="1">
      <c r="A5639" s="9" t="s">
        <v>16156</v>
      </c>
      <c r="B5639" s="10">
        <v>45616.37119212963</v>
      </c>
      <c r="C5639" s="11" t="s">
        <v>10795</v>
      </c>
      <c r="D5639" s="12">
        <v>11.0</v>
      </c>
      <c r="E5639" s="10" t="s">
        <v>17</v>
      </c>
      <c r="F5639" s="12">
        <v>2024.0</v>
      </c>
      <c r="G5639" s="13" t="s">
        <v>16157</v>
      </c>
      <c r="H5639" s="14" t="s">
        <v>16158</v>
      </c>
      <c r="I5639" s="12">
        <v>8494959.0</v>
      </c>
      <c r="J5639" s="15" t="str">
        <f t="shared" si="1"/>
        <v>Relevant</v>
      </c>
    </row>
    <row r="5640" ht="22.5" customHeight="1">
      <c r="A5640" s="9" t="s">
        <v>16159</v>
      </c>
      <c r="B5640" s="10">
        <v>45626.23062693287</v>
      </c>
      <c r="C5640" s="11" t="s">
        <v>16160</v>
      </c>
      <c r="D5640" s="12">
        <v>11.0</v>
      </c>
      <c r="E5640" s="10" t="s">
        <v>17</v>
      </c>
      <c r="F5640" s="12">
        <v>2024.0</v>
      </c>
      <c r="G5640" s="13" t="s">
        <v>16161</v>
      </c>
      <c r="H5640" s="13" t="s">
        <v>16162</v>
      </c>
      <c r="I5640" s="12">
        <v>1.0830293E7</v>
      </c>
      <c r="J5640" s="15" t="str">
        <f t="shared" si="1"/>
        <v>Relevant</v>
      </c>
    </row>
    <row r="5641" ht="22.5" customHeight="1">
      <c r="A5641" s="9" t="s">
        <v>16163</v>
      </c>
      <c r="B5641" s="10">
        <v>45608.88133101852</v>
      </c>
      <c r="C5641" s="11" t="s">
        <v>16164</v>
      </c>
      <c r="D5641" s="12">
        <v>11.0</v>
      </c>
      <c r="E5641" s="10" t="s">
        <v>17</v>
      </c>
      <c r="F5641" s="12">
        <v>2024.0</v>
      </c>
      <c r="G5641" s="13" t="s">
        <v>13</v>
      </c>
      <c r="H5641" s="14" t="s">
        <v>2369</v>
      </c>
      <c r="I5641" s="12">
        <v>582.0</v>
      </c>
      <c r="J5641" s="15" t="str">
        <f t="shared" si="1"/>
        <v>Relevant</v>
      </c>
    </row>
    <row r="5642" ht="22.5" customHeight="1">
      <c r="A5642" s="9" t="s">
        <v>16165</v>
      </c>
      <c r="B5642" s="10">
        <v>45617.74101851852</v>
      </c>
      <c r="C5642" s="11" t="s">
        <v>16166</v>
      </c>
      <c r="D5642" s="12">
        <v>11.0</v>
      </c>
      <c r="E5642" s="10" t="s">
        <v>17</v>
      </c>
      <c r="F5642" s="12">
        <v>2024.0</v>
      </c>
      <c r="G5642" s="13" t="s">
        <v>13</v>
      </c>
      <c r="H5642" s="14" t="s">
        <v>16167</v>
      </c>
      <c r="I5642" s="12">
        <v>34466.0</v>
      </c>
      <c r="J5642" s="15" t="str">
        <f t="shared" si="1"/>
        <v>Relevant</v>
      </c>
    </row>
    <row r="5643" ht="22.5" customHeight="1">
      <c r="A5643" s="9" t="s">
        <v>16168</v>
      </c>
      <c r="B5643" s="10">
        <v>45622.657164351855</v>
      </c>
      <c r="C5643" s="11" t="s">
        <v>16169</v>
      </c>
      <c r="D5643" s="12">
        <v>11.0</v>
      </c>
      <c r="E5643" s="10" t="s">
        <v>17</v>
      </c>
      <c r="F5643" s="12">
        <v>2024.0</v>
      </c>
      <c r="G5643" s="13" t="s">
        <v>13</v>
      </c>
      <c r="H5643" s="14" t="s">
        <v>220</v>
      </c>
      <c r="I5643" s="12">
        <v>26.0</v>
      </c>
      <c r="J5643" s="15" t="str">
        <f t="shared" si="1"/>
        <v>Relevant</v>
      </c>
    </row>
    <row r="5644" ht="22.5" customHeight="1">
      <c r="A5644" s="9" t="s">
        <v>16170</v>
      </c>
      <c r="B5644" s="10">
        <v>45615.5968287037</v>
      </c>
      <c r="C5644" s="11" t="s">
        <v>16171</v>
      </c>
      <c r="D5644" s="12">
        <v>11.0</v>
      </c>
      <c r="E5644" s="10" t="s">
        <v>17</v>
      </c>
      <c r="F5644" s="12">
        <v>2024.0</v>
      </c>
      <c r="G5644" s="13" t="s">
        <v>13</v>
      </c>
      <c r="H5644" s="14" t="s">
        <v>489</v>
      </c>
      <c r="I5644" s="12">
        <v>4286.0</v>
      </c>
      <c r="J5644" s="15" t="str">
        <f t="shared" si="1"/>
        <v>Relevant</v>
      </c>
    </row>
    <row r="5645" ht="22.5" customHeight="1">
      <c r="A5645" s="9" t="s">
        <v>16172</v>
      </c>
      <c r="B5645" s="10">
        <v>45555.576261574075</v>
      </c>
      <c r="C5645" s="11" t="s">
        <v>16173</v>
      </c>
      <c r="D5645" s="12">
        <v>9.0</v>
      </c>
      <c r="E5645" s="10" t="s">
        <v>114</v>
      </c>
      <c r="F5645" s="12">
        <v>2024.0</v>
      </c>
      <c r="G5645" s="13" t="s">
        <v>16174</v>
      </c>
      <c r="H5645" s="14" t="s">
        <v>16175</v>
      </c>
      <c r="I5645" s="12">
        <v>916289.0</v>
      </c>
      <c r="J5645" s="15" t="str">
        <f t="shared" si="1"/>
        <v>Irrelevant</v>
      </c>
    </row>
    <row r="5646" ht="22.5" customHeight="1">
      <c r="A5646" s="9" t="s">
        <v>16176</v>
      </c>
      <c r="B5646" s="10">
        <v>45692.677465277775</v>
      </c>
      <c r="C5646" s="11" t="s">
        <v>16177</v>
      </c>
      <c r="D5646" s="12">
        <v>2.0</v>
      </c>
      <c r="E5646" s="10" t="s">
        <v>12</v>
      </c>
      <c r="F5646" s="12">
        <v>2025.0</v>
      </c>
      <c r="G5646" s="13" t="s">
        <v>13</v>
      </c>
      <c r="H5646" s="14" t="s">
        <v>16178</v>
      </c>
      <c r="I5646" s="12">
        <v>481.0</v>
      </c>
      <c r="J5646" s="15" t="str">
        <f t="shared" si="1"/>
        <v>Relevant</v>
      </c>
    </row>
    <row r="5647" ht="22.5" customHeight="1">
      <c r="A5647" s="9" t="s">
        <v>16179</v>
      </c>
      <c r="B5647" s="10">
        <v>45603.42537679398</v>
      </c>
      <c r="C5647" s="11" t="s">
        <v>16180</v>
      </c>
      <c r="D5647" s="12">
        <v>11.0</v>
      </c>
      <c r="E5647" s="10" t="s">
        <v>17</v>
      </c>
      <c r="F5647" s="12">
        <v>2024.0</v>
      </c>
      <c r="G5647" s="13" t="s">
        <v>16181</v>
      </c>
      <c r="H5647" s="14" t="s">
        <v>16182</v>
      </c>
      <c r="I5647" s="12">
        <v>7850902.0</v>
      </c>
      <c r="J5647" s="15" t="str">
        <f t="shared" si="1"/>
        <v>Irrelevant</v>
      </c>
    </row>
    <row r="5648" ht="22.5" customHeight="1">
      <c r="A5648" s="9" t="s">
        <v>16183</v>
      </c>
      <c r="B5648" s="10">
        <v>45697.83174768519</v>
      </c>
      <c r="C5648" s="11" t="s">
        <v>16184</v>
      </c>
      <c r="D5648" s="12">
        <v>2.0</v>
      </c>
      <c r="E5648" s="10" t="s">
        <v>12</v>
      </c>
      <c r="F5648" s="12">
        <v>2025.0</v>
      </c>
      <c r="G5648" s="13" t="s">
        <v>13</v>
      </c>
      <c r="H5648" s="14" t="s">
        <v>14</v>
      </c>
      <c r="I5648" s="12">
        <v>53.0</v>
      </c>
      <c r="J5648" s="15" t="str">
        <f t="shared" si="1"/>
        <v>Relevant</v>
      </c>
    </row>
    <row r="5649" ht="22.5" customHeight="1">
      <c r="A5649" s="9" t="s">
        <v>16185</v>
      </c>
      <c r="B5649" s="10">
        <v>45612.99228009259</v>
      </c>
      <c r="C5649" s="11" t="s">
        <v>16186</v>
      </c>
      <c r="D5649" s="12">
        <v>11.0</v>
      </c>
      <c r="E5649" s="10" t="s">
        <v>17</v>
      </c>
      <c r="F5649" s="12">
        <v>2024.0</v>
      </c>
      <c r="G5649" s="13" t="s">
        <v>16187</v>
      </c>
      <c r="H5649" s="14" t="s">
        <v>16188</v>
      </c>
      <c r="I5649" s="12">
        <v>288406.0</v>
      </c>
      <c r="J5649" s="15" t="str">
        <f t="shared" si="1"/>
        <v>Relevant</v>
      </c>
    </row>
    <row r="5650" ht="22.5" customHeight="1">
      <c r="A5650" s="9" t="s">
        <v>16189</v>
      </c>
      <c r="B5650" s="10">
        <v>45743.46079861111</v>
      </c>
      <c r="C5650" s="11" t="s">
        <v>16190</v>
      </c>
      <c r="D5650" s="12">
        <v>3.0</v>
      </c>
      <c r="E5650" s="10" t="s">
        <v>59</v>
      </c>
      <c r="F5650" s="12">
        <v>2025.0</v>
      </c>
      <c r="G5650" s="13" t="s">
        <v>13</v>
      </c>
      <c r="H5650" s="14" t="s">
        <v>204</v>
      </c>
      <c r="I5650" s="12">
        <v>878.0</v>
      </c>
      <c r="J5650" s="15" t="str">
        <f t="shared" si="1"/>
        <v>Relevant</v>
      </c>
    </row>
    <row r="5651" ht="22.5" customHeight="1">
      <c r="A5651" s="9" t="s">
        <v>16191</v>
      </c>
      <c r="B5651" s="10">
        <v>45609.586805555555</v>
      </c>
      <c r="C5651" s="11" t="s">
        <v>13509</v>
      </c>
      <c r="D5651" s="12">
        <v>11.0</v>
      </c>
      <c r="E5651" s="10" t="s">
        <v>17</v>
      </c>
      <c r="F5651" s="12">
        <v>2024.0</v>
      </c>
      <c r="G5651" s="13" t="s">
        <v>16192</v>
      </c>
      <c r="H5651" s="14" t="s">
        <v>16193</v>
      </c>
      <c r="I5651" s="12">
        <v>0.0</v>
      </c>
      <c r="J5651" s="15" t="str">
        <f t="shared" si="1"/>
        <v>Relevant</v>
      </c>
    </row>
    <row r="5652" ht="22.5" customHeight="1">
      <c r="A5652" s="9" t="s">
        <v>16194</v>
      </c>
      <c r="B5652" s="10">
        <v>45426.719375</v>
      </c>
      <c r="C5652" s="11" t="s">
        <v>16195</v>
      </c>
      <c r="D5652" s="12">
        <v>5.0</v>
      </c>
      <c r="E5652" s="10" t="s">
        <v>21</v>
      </c>
      <c r="F5652" s="12">
        <v>2024.0</v>
      </c>
      <c r="G5652" s="13" t="s">
        <v>16196</v>
      </c>
      <c r="H5652" s="14" t="s">
        <v>16197</v>
      </c>
      <c r="I5652" s="12">
        <v>49800.0</v>
      </c>
      <c r="J5652" s="15" t="str">
        <f t="shared" si="1"/>
        <v>Irrelevant</v>
      </c>
    </row>
    <row r="5653" ht="22.5" customHeight="1">
      <c r="A5653" s="9" t="s">
        <v>16198</v>
      </c>
      <c r="B5653" s="10">
        <v>45614.730787037035</v>
      </c>
      <c r="C5653" s="11" t="s">
        <v>16199</v>
      </c>
      <c r="D5653" s="12">
        <v>11.0</v>
      </c>
      <c r="E5653" s="10" t="s">
        <v>17</v>
      </c>
      <c r="F5653" s="12">
        <v>2024.0</v>
      </c>
      <c r="G5653" s="13" t="s">
        <v>16200</v>
      </c>
      <c r="H5653" s="14" t="s">
        <v>16201</v>
      </c>
      <c r="I5653" s="12">
        <v>255122.0</v>
      </c>
      <c r="J5653" s="15" t="str">
        <f t="shared" si="1"/>
        <v>Irrelevant</v>
      </c>
    </row>
    <row r="5654" ht="22.5" customHeight="1">
      <c r="A5654" s="9" t="s">
        <v>16202</v>
      </c>
      <c r="B5654" s="10">
        <v>45598.000000011576</v>
      </c>
      <c r="C5654" s="11" t="s">
        <v>16203</v>
      </c>
      <c r="D5654" s="12">
        <v>11.0</v>
      </c>
      <c r="E5654" s="10" t="s">
        <v>17</v>
      </c>
      <c r="F5654" s="12">
        <v>2024.0</v>
      </c>
      <c r="G5654" s="13" t="s">
        <v>16204</v>
      </c>
      <c r="H5654" s="14" t="s">
        <v>16205</v>
      </c>
      <c r="I5654" s="12">
        <v>0.0</v>
      </c>
      <c r="J5654" s="15" t="str">
        <f t="shared" si="1"/>
        <v>Irrelevant</v>
      </c>
    </row>
    <row r="5655" ht="22.5" customHeight="1">
      <c r="A5655" s="9" t="s">
        <v>16206</v>
      </c>
      <c r="B5655" s="10">
        <v>45629.543807870374</v>
      </c>
      <c r="C5655" s="11" t="s">
        <v>16207</v>
      </c>
      <c r="D5655" s="12">
        <v>12.0</v>
      </c>
      <c r="E5655" s="10" t="s">
        <v>26</v>
      </c>
      <c r="F5655" s="12">
        <v>2024.0</v>
      </c>
      <c r="G5655" s="13" t="s">
        <v>13</v>
      </c>
      <c r="H5655" s="14" t="s">
        <v>778</v>
      </c>
      <c r="I5655" s="12">
        <v>1895.0</v>
      </c>
      <c r="J5655" s="15" t="str">
        <f t="shared" si="1"/>
        <v>Irrelevant</v>
      </c>
    </row>
    <row r="5656" ht="22.5" customHeight="1">
      <c r="A5656" s="9" t="s">
        <v>16208</v>
      </c>
      <c r="B5656" s="10">
        <v>45621.1989437963</v>
      </c>
      <c r="C5656" s="11" t="s">
        <v>16209</v>
      </c>
      <c r="D5656" s="12">
        <v>11.0</v>
      </c>
      <c r="E5656" s="10" t="s">
        <v>17</v>
      </c>
      <c r="F5656" s="12">
        <v>2024.0</v>
      </c>
      <c r="G5656" s="13" t="s">
        <v>16210</v>
      </c>
      <c r="H5656" s="14" t="s">
        <v>16211</v>
      </c>
      <c r="I5656" s="12">
        <v>1.0830293E7</v>
      </c>
      <c r="J5656" s="15" t="str">
        <f t="shared" si="1"/>
        <v>Relevant</v>
      </c>
    </row>
    <row r="5657" ht="22.5" customHeight="1">
      <c r="A5657" s="9" t="s">
        <v>16212</v>
      </c>
      <c r="B5657" s="10">
        <v>45698.61550925926</v>
      </c>
      <c r="C5657" s="11" t="s">
        <v>16213</v>
      </c>
      <c r="D5657" s="12">
        <v>2.0</v>
      </c>
      <c r="E5657" s="10" t="s">
        <v>12</v>
      </c>
      <c r="F5657" s="12">
        <v>2025.0</v>
      </c>
      <c r="G5657" s="13" t="s">
        <v>13</v>
      </c>
      <c r="H5657" s="14" t="s">
        <v>14</v>
      </c>
      <c r="I5657" s="12">
        <v>149.0</v>
      </c>
      <c r="J5657" s="15" t="str">
        <f t="shared" si="1"/>
        <v>Relevant</v>
      </c>
    </row>
    <row r="5658" ht="22.5" customHeight="1">
      <c r="A5658" s="9" t="s">
        <v>16214</v>
      </c>
      <c r="B5658" s="10">
        <v>45614.922847222224</v>
      </c>
      <c r="C5658" s="11" t="s">
        <v>16215</v>
      </c>
      <c r="D5658" s="12">
        <v>11.0</v>
      </c>
      <c r="E5658" s="10" t="s">
        <v>17</v>
      </c>
      <c r="F5658" s="12">
        <v>2024.0</v>
      </c>
      <c r="G5658" s="13" t="s">
        <v>13</v>
      </c>
      <c r="H5658" s="14" t="s">
        <v>423</v>
      </c>
      <c r="I5658" s="12">
        <v>18.0</v>
      </c>
      <c r="J5658" s="15" t="str">
        <f t="shared" si="1"/>
        <v>Relevant</v>
      </c>
    </row>
    <row r="5659" ht="22.5" customHeight="1">
      <c r="A5659" s="9" t="s">
        <v>16216</v>
      </c>
      <c r="B5659" s="10">
        <v>45578.40467592593</v>
      </c>
      <c r="C5659" s="11" t="s">
        <v>16217</v>
      </c>
      <c r="D5659" s="12">
        <v>10.0</v>
      </c>
      <c r="E5659" s="10" t="s">
        <v>42</v>
      </c>
      <c r="F5659" s="12">
        <v>2024.0</v>
      </c>
      <c r="G5659" s="13" t="s">
        <v>16218</v>
      </c>
      <c r="H5659" s="14" t="s">
        <v>16219</v>
      </c>
      <c r="I5659" s="12">
        <v>9611136.0</v>
      </c>
      <c r="J5659" s="15" t="str">
        <f t="shared" si="1"/>
        <v>Irrelevant</v>
      </c>
    </row>
    <row r="5660" ht="22.5" customHeight="1">
      <c r="A5660" s="9" t="s">
        <v>16220</v>
      </c>
      <c r="B5660" s="10">
        <v>45631.93945601852</v>
      </c>
      <c r="C5660" s="11" t="s">
        <v>16221</v>
      </c>
      <c r="D5660" s="12">
        <v>12.0</v>
      </c>
      <c r="E5660" s="10" t="s">
        <v>26</v>
      </c>
      <c r="F5660" s="12">
        <v>2024.0</v>
      </c>
      <c r="G5660" s="13" t="s">
        <v>13</v>
      </c>
      <c r="H5660" s="14" t="s">
        <v>1809</v>
      </c>
      <c r="I5660" s="12">
        <v>441.0</v>
      </c>
      <c r="J5660" s="15" t="str">
        <f t="shared" si="1"/>
        <v>Relevant</v>
      </c>
    </row>
    <row r="5661" ht="22.5" customHeight="1">
      <c r="A5661" s="9" t="s">
        <v>16222</v>
      </c>
      <c r="B5661" s="10">
        <v>45608.24652777778</v>
      </c>
      <c r="C5661" s="11" t="s">
        <v>16223</v>
      </c>
      <c r="D5661" s="12">
        <v>11.0</v>
      </c>
      <c r="E5661" s="10" t="s">
        <v>17</v>
      </c>
      <c r="F5661" s="12">
        <v>2024.0</v>
      </c>
      <c r="G5661" s="13" t="s">
        <v>16224</v>
      </c>
      <c r="H5661" s="14" t="s">
        <v>16225</v>
      </c>
      <c r="I5661" s="12">
        <v>8494959.0</v>
      </c>
      <c r="J5661" s="15" t="str">
        <f t="shared" si="1"/>
        <v>Relevant</v>
      </c>
    </row>
    <row r="5662" ht="22.5" customHeight="1">
      <c r="A5662" s="9" t="s">
        <v>16226</v>
      </c>
      <c r="B5662" s="10">
        <v>45742.809907407405</v>
      </c>
      <c r="C5662" s="11" t="s">
        <v>16227</v>
      </c>
      <c r="D5662" s="12">
        <v>3.0</v>
      </c>
      <c r="E5662" s="10" t="s">
        <v>59</v>
      </c>
      <c r="F5662" s="12">
        <v>2025.0</v>
      </c>
      <c r="G5662" s="13" t="s">
        <v>13</v>
      </c>
      <c r="H5662" s="14" t="s">
        <v>204</v>
      </c>
      <c r="I5662" s="12">
        <v>1016.0</v>
      </c>
      <c r="J5662" s="15" t="str">
        <f t="shared" si="1"/>
        <v>Relevant</v>
      </c>
    </row>
    <row r="5663" ht="22.5" customHeight="1">
      <c r="A5663" s="9" t="s">
        <v>16228</v>
      </c>
      <c r="B5663" s="10">
        <v>45723.895219907405</v>
      </c>
      <c r="C5663" s="11" t="s">
        <v>16229</v>
      </c>
      <c r="D5663" s="12">
        <v>3.0</v>
      </c>
      <c r="E5663" s="10" t="s">
        <v>59</v>
      </c>
      <c r="F5663" s="12">
        <v>2025.0</v>
      </c>
      <c r="G5663" s="13" t="s">
        <v>13</v>
      </c>
      <c r="H5663" s="14" t="s">
        <v>430</v>
      </c>
      <c r="I5663" s="12">
        <v>979.0</v>
      </c>
      <c r="J5663" s="15" t="str">
        <f t="shared" si="1"/>
        <v>Relevant</v>
      </c>
    </row>
    <row r="5664" ht="22.5" customHeight="1">
      <c r="A5664" s="9" t="s">
        <v>16230</v>
      </c>
      <c r="B5664" s="10">
        <v>45591.95046296297</v>
      </c>
      <c r="C5664" s="11" t="s">
        <v>16231</v>
      </c>
      <c r="D5664" s="12">
        <v>10.0</v>
      </c>
      <c r="E5664" s="10" t="s">
        <v>42</v>
      </c>
      <c r="F5664" s="12">
        <v>2024.0</v>
      </c>
      <c r="G5664" s="13" t="s">
        <v>16232</v>
      </c>
      <c r="H5664" s="14" t="s">
        <v>16233</v>
      </c>
      <c r="I5664" s="12">
        <v>9292977.0</v>
      </c>
      <c r="J5664" s="15" t="str">
        <f t="shared" si="1"/>
        <v>Relevant</v>
      </c>
    </row>
    <row r="5665" ht="22.5" customHeight="1">
      <c r="A5665" s="9" t="s">
        <v>16234</v>
      </c>
      <c r="B5665" s="10">
        <v>45655.685061435186</v>
      </c>
      <c r="C5665" s="11" t="s">
        <v>16235</v>
      </c>
      <c r="D5665" s="12">
        <v>12.0</v>
      </c>
      <c r="E5665" s="10" t="s">
        <v>26</v>
      </c>
      <c r="F5665" s="12">
        <v>2024.0</v>
      </c>
      <c r="G5665" s="13" t="s">
        <v>16236</v>
      </c>
      <c r="H5665" s="14" t="s">
        <v>16237</v>
      </c>
      <c r="I5665" s="12">
        <v>0.0</v>
      </c>
      <c r="J5665" s="15" t="str">
        <f t="shared" si="1"/>
        <v>Relevant</v>
      </c>
    </row>
    <row r="5666" ht="22.5" customHeight="1">
      <c r="A5666" s="9" t="s">
        <v>16238</v>
      </c>
      <c r="B5666" s="10">
        <v>45637.483611111114</v>
      </c>
      <c r="C5666" s="11" t="s">
        <v>16239</v>
      </c>
      <c r="D5666" s="12">
        <v>12.0</v>
      </c>
      <c r="E5666" s="10" t="s">
        <v>26</v>
      </c>
      <c r="F5666" s="12">
        <v>2024.0</v>
      </c>
      <c r="G5666" s="13" t="s">
        <v>16240</v>
      </c>
      <c r="H5666" s="14" t="s">
        <v>16241</v>
      </c>
      <c r="I5666" s="12">
        <v>8468849.0</v>
      </c>
      <c r="J5666" s="15" t="str">
        <f t="shared" si="1"/>
        <v>Irrelevant</v>
      </c>
    </row>
    <row r="5667" ht="22.5" customHeight="1">
      <c r="A5667" s="9" t="s">
        <v>16242</v>
      </c>
      <c r="B5667" s="10">
        <v>45616.784467592595</v>
      </c>
      <c r="C5667" s="11" t="s">
        <v>16243</v>
      </c>
      <c r="D5667" s="12">
        <v>11.0</v>
      </c>
      <c r="E5667" s="10" t="s">
        <v>17</v>
      </c>
      <c r="F5667" s="12">
        <v>2024.0</v>
      </c>
      <c r="G5667" s="13" t="s">
        <v>13</v>
      </c>
      <c r="H5667" s="14" t="s">
        <v>4401</v>
      </c>
      <c r="I5667" s="12">
        <v>107.0</v>
      </c>
      <c r="J5667" s="15" t="str">
        <f t="shared" si="1"/>
        <v>Relevant</v>
      </c>
    </row>
    <row r="5668" ht="22.5" customHeight="1">
      <c r="A5668" s="9" t="s">
        <v>16244</v>
      </c>
      <c r="B5668" s="10">
        <v>45742.956666666665</v>
      </c>
      <c r="C5668" s="11" t="s">
        <v>16245</v>
      </c>
      <c r="D5668" s="12">
        <v>3.0</v>
      </c>
      <c r="E5668" s="10" t="s">
        <v>59</v>
      </c>
      <c r="F5668" s="12">
        <v>2025.0</v>
      </c>
      <c r="G5668" s="13" t="s">
        <v>13</v>
      </c>
      <c r="H5668" s="14" t="s">
        <v>204</v>
      </c>
      <c r="I5668" s="12">
        <v>336.0</v>
      </c>
      <c r="J5668" s="15" t="str">
        <f t="shared" si="1"/>
        <v>Relevant</v>
      </c>
    </row>
    <row r="5669" ht="22.5" customHeight="1">
      <c r="A5669" s="9" t="s">
        <v>16246</v>
      </c>
      <c r="B5669" s="10">
        <v>45560.4632747338</v>
      </c>
      <c r="C5669" s="11" t="s">
        <v>16247</v>
      </c>
      <c r="D5669" s="12">
        <v>9.0</v>
      </c>
      <c r="E5669" s="10" t="s">
        <v>114</v>
      </c>
      <c r="F5669" s="12">
        <v>2024.0</v>
      </c>
      <c r="G5669" s="13" t="s">
        <v>16248</v>
      </c>
      <c r="H5669" s="14" t="s">
        <v>16249</v>
      </c>
      <c r="I5669" s="12">
        <v>1.0742944E7</v>
      </c>
      <c r="J5669" s="15" t="str">
        <f t="shared" si="1"/>
        <v>Irrelevant</v>
      </c>
    </row>
    <row r="5670" ht="22.5" customHeight="1">
      <c r="A5670" s="9" t="s">
        <v>16250</v>
      </c>
      <c r="B5670" s="10">
        <v>45472.98107638889</v>
      </c>
      <c r="C5670" s="11" t="s">
        <v>16251</v>
      </c>
      <c r="D5670" s="12">
        <v>6.0</v>
      </c>
      <c r="E5670" s="10" t="s">
        <v>34</v>
      </c>
      <c r="F5670" s="12">
        <v>2024.0</v>
      </c>
      <c r="G5670" s="13" t="s">
        <v>13</v>
      </c>
      <c r="H5670" s="14" t="s">
        <v>56</v>
      </c>
      <c r="I5670" s="12">
        <v>162.0</v>
      </c>
      <c r="J5670" s="15" t="str">
        <f t="shared" si="1"/>
        <v>Relevant</v>
      </c>
    </row>
    <row r="5671" ht="22.5" customHeight="1">
      <c r="A5671" s="9" t="s">
        <v>16252</v>
      </c>
      <c r="B5671" s="10">
        <v>45604.842485787034</v>
      </c>
      <c r="C5671" s="11" t="s">
        <v>16253</v>
      </c>
      <c r="D5671" s="12">
        <v>11.0</v>
      </c>
      <c r="E5671" s="10" t="s">
        <v>17</v>
      </c>
      <c r="F5671" s="12">
        <v>2024.0</v>
      </c>
      <c r="G5671" s="13" t="s">
        <v>16254</v>
      </c>
      <c r="H5671" s="14" t="s">
        <v>16255</v>
      </c>
      <c r="I5671" s="12">
        <v>428.0</v>
      </c>
      <c r="J5671" s="15" t="str">
        <f t="shared" si="1"/>
        <v>Irrelevant</v>
      </c>
    </row>
    <row r="5672" ht="22.5" customHeight="1">
      <c r="A5672" s="9" t="s">
        <v>16256</v>
      </c>
      <c r="B5672" s="10">
        <v>45724.674375</v>
      </c>
      <c r="C5672" s="11" t="s">
        <v>16257</v>
      </c>
      <c r="D5672" s="12">
        <v>3.0</v>
      </c>
      <c r="E5672" s="10" t="s">
        <v>59</v>
      </c>
      <c r="F5672" s="12">
        <v>2025.0</v>
      </c>
      <c r="G5672" s="13" t="s">
        <v>13</v>
      </c>
      <c r="H5672" s="14" t="s">
        <v>430</v>
      </c>
      <c r="I5672" s="12">
        <v>165.0</v>
      </c>
      <c r="J5672" s="15" t="str">
        <f t="shared" si="1"/>
        <v>Relevant</v>
      </c>
    </row>
    <row r="5673" ht="22.5" customHeight="1">
      <c r="A5673" s="9" t="s">
        <v>16258</v>
      </c>
      <c r="B5673" s="10">
        <v>45607.368425925924</v>
      </c>
      <c r="C5673" s="11" t="s">
        <v>5907</v>
      </c>
      <c r="D5673" s="12">
        <v>11.0</v>
      </c>
      <c r="E5673" s="10" t="s">
        <v>17</v>
      </c>
      <c r="F5673" s="12">
        <v>2024.0</v>
      </c>
      <c r="G5673" s="13" t="s">
        <v>13</v>
      </c>
      <c r="H5673" s="14" t="s">
        <v>16259</v>
      </c>
      <c r="I5673" s="12">
        <v>5492.0</v>
      </c>
      <c r="J5673" s="15" t="str">
        <f t="shared" si="1"/>
        <v>Irrelevant</v>
      </c>
    </row>
    <row r="5674" ht="22.5" customHeight="1">
      <c r="A5674" s="9" t="s">
        <v>16260</v>
      </c>
      <c r="B5674" s="10">
        <v>45618.16353697917</v>
      </c>
      <c r="C5674" s="11" t="s">
        <v>16261</v>
      </c>
      <c r="D5674" s="12">
        <v>11.0</v>
      </c>
      <c r="E5674" s="10" t="s">
        <v>17</v>
      </c>
      <c r="F5674" s="12">
        <v>2024.0</v>
      </c>
      <c r="G5674" s="13" t="s">
        <v>16262</v>
      </c>
      <c r="H5674" s="14" t="s">
        <v>16263</v>
      </c>
      <c r="I5674" s="12">
        <v>1.0830293E7</v>
      </c>
      <c r="J5674" s="15" t="str">
        <f t="shared" si="1"/>
        <v>Relevant</v>
      </c>
    </row>
    <row r="5675" ht="22.5" customHeight="1">
      <c r="A5675" s="9" t="s">
        <v>16264</v>
      </c>
      <c r="B5675" s="10">
        <v>45608.849340277775</v>
      </c>
      <c r="C5675" s="11" t="s">
        <v>16265</v>
      </c>
      <c r="D5675" s="12">
        <v>11.0</v>
      </c>
      <c r="E5675" s="10" t="s">
        <v>17</v>
      </c>
      <c r="F5675" s="12">
        <v>2024.0</v>
      </c>
      <c r="G5675" s="13" t="s">
        <v>13</v>
      </c>
      <c r="H5675" s="14" t="s">
        <v>7823</v>
      </c>
      <c r="I5675" s="12">
        <v>579.0</v>
      </c>
      <c r="J5675" s="15" t="str">
        <f t="shared" si="1"/>
        <v>Relevant</v>
      </c>
    </row>
    <row r="5676" ht="22.5" customHeight="1">
      <c r="A5676" s="9" t="s">
        <v>16266</v>
      </c>
      <c r="B5676" s="10">
        <v>45602.5721412037</v>
      </c>
      <c r="C5676" s="11" t="s">
        <v>16267</v>
      </c>
      <c r="D5676" s="12">
        <v>11.0</v>
      </c>
      <c r="E5676" s="10" t="s">
        <v>17</v>
      </c>
      <c r="F5676" s="12">
        <v>2024.0</v>
      </c>
      <c r="G5676" s="13" t="s">
        <v>16268</v>
      </c>
      <c r="H5676" s="14" t="s">
        <v>16269</v>
      </c>
      <c r="I5676" s="12">
        <v>288406.0</v>
      </c>
      <c r="J5676" s="15" t="str">
        <f t="shared" si="1"/>
        <v>Relevant</v>
      </c>
    </row>
    <row r="5677" ht="22.5" customHeight="1">
      <c r="A5677" s="9" t="s">
        <v>16270</v>
      </c>
      <c r="B5677" s="10">
        <v>45591.78938657408</v>
      </c>
      <c r="C5677" s="11" t="s">
        <v>16271</v>
      </c>
      <c r="D5677" s="12">
        <v>10.0</v>
      </c>
      <c r="E5677" s="10" t="s">
        <v>42</v>
      </c>
      <c r="F5677" s="12">
        <v>2024.0</v>
      </c>
      <c r="G5677" s="13" t="s">
        <v>13</v>
      </c>
      <c r="H5677" s="14" t="s">
        <v>131</v>
      </c>
      <c r="I5677" s="12">
        <v>13.0</v>
      </c>
      <c r="J5677" s="15" t="str">
        <f t="shared" si="1"/>
        <v>Relevant</v>
      </c>
    </row>
    <row r="5678" ht="22.5" customHeight="1">
      <c r="A5678" s="9" t="s">
        <v>16272</v>
      </c>
      <c r="B5678" s="10">
        <v>45616.81297453704</v>
      </c>
      <c r="C5678" s="11" t="s">
        <v>16273</v>
      </c>
      <c r="D5678" s="12">
        <v>11.0</v>
      </c>
      <c r="E5678" s="10" t="s">
        <v>17</v>
      </c>
      <c r="F5678" s="12">
        <v>2024.0</v>
      </c>
      <c r="G5678" s="13" t="s">
        <v>16274</v>
      </c>
      <c r="H5678" s="14" t="s">
        <v>16275</v>
      </c>
      <c r="I5678" s="12">
        <v>7163.0</v>
      </c>
      <c r="J5678" s="15" t="str">
        <f t="shared" si="1"/>
        <v>Relevant</v>
      </c>
    </row>
    <row r="5679" ht="22.5" customHeight="1">
      <c r="A5679" s="9" t="s">
        <v>16276</v>
      </c>
      <c r="B5679" s="10">
        <v>45615.73924768518</v>
      </c>
      <c r="C5679" s="11" t="s">
        <v>16277</v>
      </c>
      <c r="D5679" s="12">
        <v>11.0</v>
      </c>
      <c r="E5679" s="10" t="s">
        <v>17</v>
      </c>
      <c r="F5679" s="12">
        <v>2024.0</v>
      </c>
      <c r="G5679" s="13" t="s">
        <v>13</v>
      </c>
      <c r="H5679" s="14" t="s">
        <v>1325</v>
      </c>
      <c r="I5679" s="12">
        <v>2275.0</v>
      </c>
      <c r="J5679" s="15" t="str">
        <f t="shared" si="1"/>
        <v>Relevant</v>
      </c>
    </row>
    <row r="5680" ht="22.5" customHeight="1">
      <c r="A5680" s="9" t="s">
        <v>16278</v>
      </c>
      <c r="B5680" s="10">
        <v>45592.522141203706</v>
      </c>
      <c r="C5680" s="11" t="s">
        <v>1889</v>
      </c>
      <c r="D5680" s="12">
        <v>10.0</v>
      </c>
      <c r="E5680" s="10" t="s">
        <v>42</v>
      </c>
      <c r="F5680" s="12">
        <v>2024.0</v>
      </c>
      <c r="G5680" s="13" t="s">
        <v>13</v>
      </c>
      <c r="H5680" s="14" t="s">
        <v>97</v>
      </c>
      <c r="I5680" s="12">
        <v>3388.0</v>
      </c>
      <c r="J5680" s="15" t="str">
        <f t="shared" si="1"/>
        <v>Relevant</v>
      </c>
    </row>
    <row r="5681" ht="22.5" customHeight="1">
      <c r="A5681" s="9" t="s">
        <v>16279</v>
      </c>
      <c r="B5681" s="10">
        <v>45619.3443287037</v>
      </c>
      <c r="C5681" s="11" t="s">
        <v>16280</v>
      </c>
      <c r="D5681" s="12">
        <v>11.0</v>
      </c>
      <c r="E5681" s="10" t="s">
        <v>17</v>
      </c>
      <c r="F5681" s="12">
        <v>2024.0</v>
      </c>
      <c r="G5681" s="13" t="s">
        <v>16281</v>
      </c>
      <c r="H5681" s="14" t="s">
        <v>16282</v>
      </c>
      <c r="I5681" s="12">
        <v>288406.0</v>
      </c>
      <c r="J5681" s="15" t="str">
        <f t="shared" si="1"/>
        <v>Relevant</v>
      </c>
    </row>
    <row r="5682" ht="22.5" customHeight="1">
      <c r="A5682" s="9" t="s">
        <v>16283</v>
      </c>
      <c r="B5682" s="10">
        <v>45625.49184378472</v>
      </c>
      <c r="C5682" s="11" t="s">
        <v>4376</v>
      </c>
      <c r="D5682" s="12">
        <v>11.0</v>
      </c>
      <c r="E5682" s="10" t="s">
        <v>17</v>
      </c>
      <c r="F5682" s="12">
        <v>2024.0</v>
      </c>
      <c r="G5682" s="13" t="s">
        <v>16284</v>
      </c>
      <c r="H5682" s="14" t="s">
        <v>16285</v>
      </c>
      <c r="I5682" s="12">
        <v>7496.0</v>
      </c>
      <c r="J5682" s="15" t="str">
        <f t="shared" si="1"/>
        <v>Relevant</v>
      </c>
    </row>
    <row r="5683" ht="22.5" customHeight="1">
      <c r="A5683" s="9" t="s">
        <v>16286</v>
      </c>
      <c r="B5683" s="10">
        <v>45607.56214120371</v>
      </c>
      <c r="C5683" s="11" t="s">
        <v>16287</v>
      </c>
      <c r="D5683" s="12">
        <v>11.0</v>
      </c>
      <c r="E5683" s="10" t="s">
        <v>17</v>
      </c>
      <c r="F5683" s="12">
        <v>2024.0</v>
      </c>
      <c r="G5683" s="13" t="s">
        <v>16288</v>
      </c>
      <c r="H5683" s="14" t="s">
        <v>16289</v>
      </c>
      <c r="I5683" s="12">
        <v>0.0</v>
      </c>
      <c r="J5683" s="15" t="str">
        <f t="shared" si="1"/>
        <v>Relevant</v>
      </c>
    </row>
    <row r="5684" ht="22.5" customHeight="1">
      <c r="A5684" s="9" t="s">
        <v>16290</v>
      </c>
      <c r="B5684" s="10">
        <v>45588.47719907408</v>
      </c>
      <c r="C5684" s="11" t="s">
        <v>16291</v>
      </c>
      <c r="D5684" s="12">
        <v>10.0</v>
      </c>
      <c r="E5684" s="10" t="s">
        <v>42</v>
      </c>
      <c r="F5684" s="12">
        <v>2024.0</v>
      </c>
      <c r="G5684" s="13" t="s">
        <v>13</v>
      </c>
      <c r="H5684" s="14" t="s">
        <v>848</v>
      </c>
      <c r="I5684" s="12">
        <v>76.0</v>
      </c>
      <c r="J5684" s="15" t="str">
        <f t="shared" si="1"/>
        <v>Relevant</v>
      </c>
    </row>
    <row r="5685" ht="22.5" customHeight="1">
      <c r="A5685" s="9" t="s">
        <v>16292</v>
      </c>
      <c r="B5685" s="10">
        <v>45580.62847222222</v>
      </c>
      <c r="C5685" s="11" t="s">
        <v>16293</v>
      </c>
      <c r="D5685" s="12">
        <v>10.0</v>
      </c>
      <c r="E5685" s="10" t="s">
        <v>42</v>
      </c>
      <c r="F5685" s="12">
        <v>2024.0</v>
      </c>
      <c r="G5685" s="13" t="s">
        <v>16294</v>
      </c>
      <c r="H5685" s="14" t="s">
        <v>16295</v>
      </c>
      <c r="I5685" s="12">
        <v>1.6242846E7</v>
      </c>
      <c r="J5685" s="15" t="str">
        <f t="shared" si="1"/>
        <v>Relevant</v>
      </c>
    </row>
    <row r="5686" ht="22.5" customHeight="1">
      <c r="A5686" s="9" t="s">
        <v>16296</v>
      </c>
      <c r="B5686" s="10">
        <v>45610.59206018518</v>
      </c>
      <c r="C5686" s="11" t="s">
        <v>16297</v>
      </c>
      <c r="D5686" s="12">
        <v>11.0</v>
      </c>
      <c r="E5686" s="10" t="s">
        <v>17</v>
      </c>
      <c r="F5686" s="12">
        <v>2024.0</v>
      </c>
      <c r="G5686" s="13" t="s">
        <v>13</v>
      </c>
      <c r="H5686" s="14" t="s">
        <v>47</v>
      </c>
      <c r="I5686" s="12">
        <v>155.0</v>
      </c>
      <c r="J5686" s="15" t="str">
        <f t="shared" si="1"/>
        <v>Relevant</v>
      </c>
    </row>
    <row r="5687" ht="22.5" customHeight="1">
      <c r="A5687" s="9" t="s">
        <v>16298</v>
      </c>
      <c r="B5687" s="10">
        <v>45708.026502256944</v>
      </c>
      <c r="C5687" s="11" t="s">
        <v>16299</v>
      </c>
      <c r="D5687" s="12">
        <v>2.0</v>
      </c>
      <c r="E5687" s="10" t="s">
        <v>12</v>
      </c>
      <c r="F5687" s="12">
        <v>2025.0</v>
      </c>
      <c r="G5687" s="13" t="s">
        <v>16300</v>
      </c>
      <c r="H5687" s="14" t="s">
        <v>16301</v>
      </c>
      <c r="I5687" s="12">
        <v>1.0988526E7</v>
      </c>
      <c r="J5687" s="15" t="str">
        <f t="shared" si="1"/>
        <v>Relevant</v>
      </c>
    </row>
    <row r="5688" ht="22.5" customHeight="1">
      <c r="A5688" s="9" t="s">
        <v>16302</v>
      </c>
      <c r="B5688" s="10">
        <v>45610.527453703704</v>
      </c>
      <c r="C5688" s="11" t="s">
        <v>16303</v>
      </c>
      <c r="D5688" s="12">
        <v>11.0</v>
      </c>
      <c r="E5688" s="10" t="s">
        <v>17</v>
      </c>
      <c r="F5688" s="12">
        <v>2024.0</v>
      </c>
      <c r="G5688" s="16" t="s">
        <v>16304</v>
      </c>
      <c r="H5688" s="14" t="s">
        <v>16305</v>
      </c>
      <c r="I5688" s="12">
        <v>60375.0</v>
      </c>
      <c r="J5688" s="15" t="str">
        <f t="shared" si="1"/>
        <v>Irrelevant</v>
      </c>
    </row>
    <row r="5689" ht="22.5" customHeight="1">
      <c r="A5689" s="9" t="s">
        <v>16306</v>
      </c>
      <c r="B5689" s="10">
        <v>45615.63706018519</v>
      </c>
      <c r="C5689" s="11" t="s">
        <v>16307</v>
      </c>
      <c r="D5689" s="12">
        <v>11.0</v>
      </c>
      <c r="E5689" s="10" t="s">
        <v>17</v>
      </c>
      <c r="F5689" s="12">
        <v>2024.0</v>
      </c>
      <c r="G5689" s="13" t="s">
        <v>13</v>
      </c>
      <c r="H5689" s="14" t="s">
        <v>31</v>
      </c>
      <c r="I5689" s="12">
        <v>281.0</v>
      </c>
      <c r="J5689" s="15" t="str">
        <f t="shared" si="1"/>
        <v>Relevant</v>
      </c>
    </row>
    <row r="5690" ht="22.5" customHeight="1">
      <c r="A5690" s="9" t="s">
        <v>16308</v>
      </c>
      <c r="B5690" s="10">
        <v>45604.308645833335</v>
      </c>
      <c r="C5690" s="11" t="s">
        <v>16309</v>
      </c>
      <c r="D5690" s="12">
        <v>11.0</v>
      </c>
      <c r="E5690" s="10" t="s">
        <v>17</v>
      </c>
      <c r="F5690" s="12">
        <v>2024.0</v>
      </c>
      <c r="G5690" s="13" t="s">
        <v>16310</v>
      </c>
      <c r="H5690" s="14" t="s">
        <v>16311</v>
      </c>
      <c r="I5690" s="12">
        <v>3109247.0</v>
      </c>
      <c r="J5690" s="15" t="str">
        <f t="shared" si="1"/>
        <v>Relevant</v>
      </c>
    </row>
    <row r="5691" ht="22.5" customHeight="1">
      <c r="A5691" s="9" t="s">
        <v>16312</v>
      </c>
      <c r="B5691" s="10">
        <v>45387.60388888889</v>
      </c>
      <c r="C5691" s="11" t="s">
        <v>16313</v>
      </c>
      <c r="D5691" s="12">
        <v>4.0</v>
      </c>
      <c r="E5691" s="10" t="s">
        <v>274</v>
      </c>
      <c r="F5691" s="12">
        <v>2024.0</v>
      </c>
      <c r="G5691" s="13" t="s">
        <v>13</v>
      </c>
      <c r="H5691" s="14" t="s">
        <v>6390</v>
      </c>
      <c r="I5691" s="12">
        <v>78.0</v>
      </c>
      <c r="J5691" s="15" t="str">
        <f t="shared" si="1"/>
        <v>Irrelevant</v>
      </c>
    </row>
    <row r="5692" ht="22.5" customHeight="1">
      <c r="A5692" s="9" t="s">
        <v>16314</v>
      </c>
      <c r="B5692" s="10">
        <v>45647.85667824074</v>
      </c>
      <c r="C5692" s="11" t="s">
        <v>16315</v>
      </c>
      <c r="D5692" s="12">
        <v>12.0</v>
      </c>
      <c r="E5692" s="10" t="s">
        <v>26</v>
      </c>
      <c r="F5692" s="12">
        <v>2024.0</v>
      </c>
      <c r="G5692" s="13" t="s">
        <v>13</v>
      </c>
      <c r="H5692" s="14" t="s">
        <v>16316</v>
      </c>
      <c r="I5692" s="12">
        <v>13.0</v>
      </c>
      <c r="J5692" s="15" t="str">
        <f t="shared" si="1"/>
        <v>Relevant</v>
      </c>
    </row>
    <row r="5693" ht="22.5" customHeight="1">
      <c r="A5693" s="9" t="s">
        <v>16317</v>
      </c>
      <c r="B5693" s="10">
        <v>45699.5753587963</v>
      </c>
      <c r="C5693" s="11" t="s">
        <v>16318</v>
      </c>
      <c r="D5693" s="12">
        <v>2.0</v>
      </c>
      <c r="E5693" s="10" t="s">
        <v>12</v>
      </c>
      <c r="F5693" s="12">
        <v>2025.0</v>
      </c>
      <c r="G5693" s="13" t="s">
        <v>13</v>
      </c>
      <c r="H5693" s="14" t="s">
        <v>3328</v>
      </c>
      <c r="I5693" s="12">
        <v>1027.0</v>
      </c>
      <c r="J5693" s="15" t="str">
        <f t="shared" si="1"/>
        <v>Irrelevant</v>
      </c>
    </row>
    <row r="5694" ht="22.5" customHeight="1">
      <c r="A5694" s="9" t="s">
        <v>16319</v>
      </c>
      <c r="B5694" s="10">
        <v>45725.0083912037</v>
      </c>
      <c r="C5694" s="11" t="s">
        <v>16320</v>
      </c>
      <c r="D5694" s="12">
        <v>3.0</v>
      </c>
      <c r="E5694" s="10" t="s">
        <v>59</v>
      </c>
      <c r="F5694" s="12">
        <v>2025.0</v>
      </c>
      <c r="G5694" s="13" t="s">
        <v>13</v>
      </c>
      <c r="H5694" s="14" t="s">
        <v>420</v>
      </c>
      <c r="I5694" s="12">
        <v>209.0</v>
      </c>
      <c r="J5694" s="15" t="str">
        <f t="shared" si="1"/>
        <v>Irrelevant</v>
      </c>
    </row>
    <row r="5695" ht="22.5" customHeight="1">
      <c r="A5695" s="9" t="s">
        <v>16321</v>
      </c>
      <c r="B5695" s="10">
        <v>45492.71072916667</v>
      </c>
      <c r="C5695" s="11" t="s">
        <v>16322</v>
      </c>
      <c r="D5695" s="12">
        <v>7.0</v>
      </c>
      <c r="E5695" s="10" t="s">
        <v>55</v>
      </c>
      <c r="F5695" s="12">
        <v>2024.0</v>
      </c>
      <c r="G5695" s="13" t="s">
        <v>13</v>
      </c>
      <c r="H5695" s="14" t="s">
        <v>15428</v>
      </c>
      <c r="I5695" s="12">
        <v>2002.0</v>
      </c>
      <c r="J5695" s="15" t="str">
        <f t="shared" si="1"/>
        <v>Relevant</v>
      </c>
    </row>
    <row r="5696" ht="22.5" customHeight="1">
      <c r="A5696" s="9" t="s">
        <v>16323</v>
      </c>
      <c r="B5696" s="10">
        <v>45632.67474537037</v>
      </c>
      <c r="C5696" s="11" t="s">
        <v>16324</v>
      </c>
      <c r="D5696" s="12">
        <v>12.0</v>
      </c>
      <c r="E5696" s="10" t="s">
        <v>26</v>
      </c>
      <c r="F5696" s="12">
        <v>2024.0</v>
      </c>
      <c r="G5696" s="13" t="s">
        <v>13</v>
      </c>
      <c r="H5696" s="14" t="s">
        <v>514</v>
      </c>
      <c r="I5696" s="12">
        <v>969.0</v>
      </c>
      <c r="J5696" s="15" t="str">
        <f t="shared" si="1"/>
        <v>Relevant</v>
      </c>
    </row>
    <row r="5697" ht="22.5" customHeight="1">
      <c r="A5697" s="9" t="s">
        <v>16325</v>
      </c>
      <c r="B5697" s="10">
        <v>45553.78689814815</v>
      </c>
      <c r="C5697" s="11" t="s">
        <v>16326</v>
      </c>
      <c r="D5697" s="12">
        <v>9.0</v>
      </c>
      <c r="E5697" s="10" t="s">
        <v>114</v>
      </c>
      <c r="F5697" s="12">
        <v>2024.0</v>
      </c>
      <c r="G5697" s="13" t="s">
        <v>13</v>
      </c>
      <c r="H5697" s="14" t="s">
        <v>3292</v>
      </c>
      <c r="I5697" s="12">
        <v>54047.0</v>
      </c>
      <c r="J5697" s="15" t="str">
        <f t="shared" si="1"/>
        <v>Irrelevant</v>
      </c>
    </row>
    <row r="5698" ht="22.5" customHeight="1">
      <c r="A5698" s="9" t="s">
        <v>16327</v>
      </c>
      <c r="B5698" s="10">
        <v>45584.75101851852</v>
      </c>
      <c r="C5698" s="11" t="s">
        <v>16328</v>
      </c>
      <c r="D5698" s="12">
        <v>10.0</v>
      </c>
      <c r="E5698" s="10" t="s">
        <v>42</v>
      </c>
      <c r="F5698" s="12">
        <v>2024.0</v>
      </c>
      <c r="G5698" s="13" t="s">
        <v>13</v>
      </c>
      <c r="H5698" s="14" t="s">
        <v>5040</v>
      </c>
      <c r="I5698" s="12">
        <v>1488.0</v>
      </c>
      <c r="J5698" s="15" t="str">
        <f t="shared" si="1"/>
        <v>Relevant</v>
      </c>
    </row>
    <row r="5699" ht="22.5" customHeight="1">
      <c r="A5699" s="9" t="s">
        <v>16329</v>
      </c>
      <c r="B5699" s="10">
        <v>45625.73831018519</v>
      </c>
      <c r="C5699" s="11" t="s">
        <v>16330</v>
      </c>
      <c r="D5699" s="12">
        <v>11.0</v>
      </c>
      <c r="E5699" s="10" t="s">
        <v>17</v>
      </c>
      <c r="F5699" s="12">
        <v>2024.0</v>
      </c>
      <c r="G5699" s="13" t="s">
        <v>13</v>
      </c>
      <c r="H5699" s="14" t="s">
        <v>138</v>
      </c>
      <c r="I5699" s="12">
        <v>5581.0</v>
      </c>
      <c r="J5699" s="15" t="str">
        <f t="shared" si="1"/>
        <v>Relevant</v>
      </c>
    </row>
    <row r="5700" ht="22.5" customHeight="1">
      <c r="A5700" s="9" t="s">
        <v>16331</v>
      </c>
      <c r="B5700" s="10">
        <v>45606.86540509259</v>
      </c>
      <c r="C5700" s="11" t="s">
        <v>16332</v>
      </c>
      <c r="D5700" s="12">
        <v>11.0</v>
      </c>
      <c r="E5700" s="10" t="s">
        <v>17</v>
      </c>
      <c r="F5700" s="12">
        <v>2024.0</v>
      </c>
      <c r="G5700" s="13" t="s">
        <v>13</v>
      </c>
      <c r="H5700" s="14" t="s">
        <v>100</v>
      </c>
      <c r="I5700" s="12">
        <v>690.0</v>
      </c>
      <c r="J5700" s="15" t="str">
        <f t="shared" si="1"/>
        <v>Relevant</v>
      </c>
    </row>
    <row r="5701" ht="22.5" customHeight="1">
      <c r="A5701" s="9" t="s">
        <v>16333</v>
      </c>
      <c r="B5701" s="10">
        <v>45530.97381944444</v>
      </c>
      <c r="C5701" s="11" t="s">
        <v>16334</v>
      </c>
      <c r="D5701" s="12">
        <v>8.0</v>
      </c>
      <c r="E5701" s="10" t="s">
        <v>167</v>
      </c>
      <c r="F5701" s="12">
        <v>2024.0</v>
      </c>
      <c r="G5701" s="13" t="s">
        <v>16335</v>
      </c>
      <c r="H5701" s="14" t="s">
        <v>16336</v>
      </c>
      <c r="I5701" s="12">
        <v>1.0048539E7</v>
      </c>
      <c r="J5701" s="15" t="str">
        <f t="shared" si="1"/>
        <v>Relevant</v>
      </c>
    </row>
    <row r="5702" ht="22.5" customHeight="1">
      <c r="A5702" s="9" t="s">
        <v>16337</v>
      </c>
      <c r="B5702" s="10">
        <v>45587.95349537037</v>
      </c>
      <c r="C5702" s="11" t="s">
        <v>16338</v>
      </c>
      <c r="D5702" s="12">
        <v>10.0</v>
      </c>
      <c r="E5702" s="10" t="s">
        <v>42</v>
      </c>
      <c r="F5702" s="12">
        <v>2024.0</v>
      </c>
      <c r="G5702" s="13" t="s">
        <v>13</v>
      </c>
      <c r="H5702" s="14" t="s">
        <v>11590</v>
      </c>
      <c r="I5702" s="12">
        <v>549.0</v>
      </c>
      <c r="J5702" s="15" t="str">
        <f t="shared" si="1"/>
        <v>Relevant</v>
      </c>
    </row>
    <row r="5703" ht="22.5" customHeight="1">
      <c r="A5703" s="9" t="s">
        <v>16339</v>
      </c>
      <c r="B5703" s="10">
        <v>45696.78585648148</v>
      </c>
      <c r="C5703" s="11" t="s">
        <v>16340</v>
      </c>
      <c r="D5703" s="12">
        <v>2.0</v>
      </c>
      <c r="E5703" s="10" t="s">
        <v>12</v>
      </c>
      <c r="F5703" s="12">
        <v>2025.0</v>
      </c>
      <c r="G5703" s="13" t="s">
        <v>13</v>
      </c>
      <c r="H5703" s="14" t="s">
        <v>14</v>
      </c>
      <c r="I5703" s="12">
        <v>10.0</v>
      </c>
      <c r="J5703" s="15" t="str">
        <f t="shared" si="1"/>
        <v>Relevant</v>
      </c>
    </row>
    <row r="5704" ht="22.5" customHeight="1">
      <c r="A5704" s="9" t="s">
        <v>16341</v>
      </c>
      <c r="B5704" s="10">
        <v>45698.356990740744</v>
      </c>
      <c r="C5704" s="11" t="s">
        <v>735</v>
      </c>
      <c r="D5704" s="12">
        <v>2.0</v>
      </c>
      <c r="E5704" s="10" t="s">
        <v>12</v>
      </c>
      <c r="F5704" s="12">
        <v>2025.0</v>
      </c>
      <c r="G5704" s="13" t="s">
        <v>13</v>
      </c>
      <c r="H5704" s="14" t="s">
        <v>14</v>
      </c>
      <c r="I5704" s="12">
        <v>1240.0</v>
      </c>
      <c r="J5704" s="15" t="str">
        <f t="shared" si="1"/>
        <v>Relevant</v>
      </c>
    </row>
    <row r="5705" ht="22.5" customHeight="1">
      <c r="A5705" s="9" t="s">
        <v>16342</v>
      </c>
      <c r="B5705" s="10">
        <v>45602.0137962963</v>
      </c>
      <c r="C5705" s="11" t="s">
        <v>16343</v>
      </c>
      <c r="D5705" s="12">
        <v>11.0</v>
      </c>
      <c r="E5705" s="10" t="s">
        <v>17</v>
      </c>
      <c r="F5705" s="12">
        <v>2024.0</v>
      </c>
      <c r="G5705" s="13" t="s">
        <v>13</v>
      </c>
      <c r="H5705" s="14" t="s">
        <v>16344</v>
      </c>
      <c r="I5705" s="12">
        <v>5245.0</v>
      </c>
      <c r="J5705" s="15" t="str">
        <f t="shared" si="1"/>
        <v>Relevant</v>
      </c>
    </row>
    <row r="5706" ht="22.5" customHeight="1">
      <c r="A5706" s="9" t="s">
        <v>16345</v>
      </c>
      <c r="B5706" s="10">
        <v>45697.622708333336</v>
      </c>
      <c r="C5706" s="11" t="s">
        <v>16346</v>
      </c>
      <c r="D5706" s="12">
        <v>2.0</v>
      </c>
      <c r="E5706" s="10" t="s">
        <v>12</v>
      </c>
      <c r="F5706" s="12">
        <v>2025.0</v>
      </c>
      <c r="G5706" s="13" t="s">
        <v>13</v>
      </c>
      <c r="H5706" s="14" t="s">
        <v>14</v>
      </c>
      <c r="I5706" s="12">
        <v>124.0</v>
      </c>
      <c r="J5706" s="15" t="str">
        <f t="shared" si="1"/>
        <v>Relevant</v>
      </c>
    </row>
    <row r="5707" ht="22.5" customHeight="1">
      <c r="A5707" s="9" t="s">
        <v>16347</v>
      </c>
      <c r="B5707" s="10">
        <v>45603.29238425926</v>
      </c>
      <c r="C5707" s="11" t="s">
        <v>16348</v>
      </c>
      <c r="D5707" s="12">
        <v>11.0</v>
      </c>
      <c r="E5707" s="10" t="s">
        <v>17</v>
      </c>
      <c r="F5707" s="12">
        <v>2024.0</v>
      </c>
      <c r="G5707" s="13" t="s">
        <v>16349</v>
      </c>
      <c r="H5707" s="14" t="s">
        <v>16350</v>
      </c>
      <c r="I5707" s="12">
        <v>1.8830927E7</v>
      </c>
      <c r="J5707" s="15" t="str">
        <f t="shared" si="1"/>
        <v>Relevant</v>
      </c>
    </row>
    <row r="5708" ht="22.5" customHeight="1">
      <c r="A5708" s="9" t="s">
        <v>16351</v>
      </c>
      <c r="B5708" s="10">
        <v>45631.97048611111</v>
      </c>
      <c r="C5708" s="11" t="s">
        <v>16352</v>
      </c>
      <c r="D5708" s="12">
        <v>12.0</v>
      </c>
      <c r="E5708" s="10" t="s">
        <v>26</v>
      </c>
      <c r="F5708" s="12">
        <v>2024.0</v>
      </c>
      <c r="G5708" s="13" t="s">
        <v>13</v>
      </c>
      <c r="H5708" s="14" t="s">
        <v>514</v>
      </c>
      <c r="I5708" s="12">
        <v>10088.0</v>
      </c>
      <c r="J5708" s="15" t="str">
        <f t="shared" si="1"/>
        <v>Relevant</v>
      </c>
    </row>
    <row r="5709" ht="22.5" customHeight="1">
      <c r="A5709" s="9" t="s">
        <v>16353</v>
      </c>
      <c r="B5709" s="10">
        <v>45597.989699074074</v>
      </c>
      <c r="C5709" s="11" t="s">
        <v>16354</v>
      </c>
      <c r="D5709" s="12">
        <v>11.0</v>
      </c>
      <c r="E5709" s="10" t="s">
        <v>17</v>
      </c>
      <c r="F5709" s="12">
        <v>2024.0</v>
      </c>
      <c r="G5709" s="13" t="s">
        <v>13</v>
      </c>
      <c r="H5709" s="14" t="s">
        <v>16355</v>
      </c>
      <c r="I5709" s="12">
        <v>222.0</v>
      </c>
      <c r="J5709" s="15" t="str">
        <f t="shared" si="1"/>
        <v>Relevant</v>
      </c>
    </row>
    <row r="5710" ht="22.5" customHeight="1">
      <c r="A5710" s="9" t="s">
        <v>16356</v>
      </c>
      <c r="B5710" s="10">
        <v>45629.272465277776</v>
      </c>
      <c r="C5710" s="11" t="s">
        <v>13725</v>
      </c>
      <c r="D5710" s="12">
        <v>12.0</v>
      </c>
      <c r="E5710" s="10" t="s">
        <v>26</v>
      </c>
      <c r="F5710" s="12">
        <v>2024.0</v>
      </c>
      <c r="G5710" s="13" t="s">
        <v>16357</v>
      </c>
      <c r="H5710" s="14" t="s">
        <v>16358</v>
      </c>
      <c r="I5710" s="12">
        <v>2755.0</v>
      </c>
      <c r="J5710" s="15" t="str">
        <f t="shared" si="1"/>
        <v>Relevant</v>
      </c>
    </row>
    <row r="5711" ht="22.5" customHeight="1">
      <c r="A5711" s="9" t="s">
        <v>16359</v>
      </c>
      <c r="B5711" s="10">
        <v>45608.89949074074</v>
      </c>
      <c r="C5711" s="11" t="s">
        <v>16360</v>
      </c>
      <c r="D5711" s="12">
        <v>11.0</v>
      </c>
      <c r="E5711" s="10" t="s">
        <v>17</v>
      </c>
      <c r="F5711" s="12">
        <v>2024.0</v>
      </c>
      <c r="G5711" s="13" t="s">
        <v>13</v>
      </c>
      <c r="H5711" s="14" t="s">
        <v>2369</v>
      </c>
      <c r="I5711" s="12">
        <v>3285.0</v>
      </c>
      <c r="J5711" s="15" t="str">
        <f t="shared" si="1"/>
        <v>Relevant</v>
      </c>
    </row>
    <row r="5712" ht="22.5" customHeight="1">
      <c r="A5712" s="9" t="s">
        <v>16361</v>
      </c>
      <c r="B5712" s="10">
        <v>45615.33862268519</v>
      </c>
      <c r="C5712" s="11" t="s">
        <v>16362</v>
      </c>
      <c r="D5712" s="12">
        <v>11.0</v>
      </c>
      <c r="E5712" s="10" t="s">
        <v>17</v>
      </c>
      <c r="F5712" s="12">
        <v>2024.0</v>
      </c>
      <c r="G5712" s="13" t="s">
        <v>13</v>
      </c>
      <c r="H5712" s="14" t="s">
        <v>423</v>
      </c>
      <c r="I5712" s="12">
        <v>160.0</v>
      </c>
      <c r="J5712" s="15" t="str">
        <f t="shared" si="1"/>
        <v>Relevant</v>
      </c>
    </row>
    <row r="5713" ht="22.5" customHeight="1">
      <c r="A5713" s="9" t="s">
        <v>16363</v>
      </c>
      <c r="B5713" s="10">
        <v>45628.4653587963</v>
      </c>
      <c r="C5713" s="11" t="s">
        <v>16364</v>
      </c>
      <c r="D5713" s="12">
        <v>12.0</v>
      </c>
      <c r="E5713" s="10" t="s">
        <v>26</v>
      </c>
      <c r="F5713" s="12">
        <v>2024.0</v>
      </c>
      <c r="G5713" s="13" t="s">
        <v>13</v>
      </c>
      <c r="H5713" s="14" t="s">
        <v>16365</v>
      </c>
      <c r="I5713" s="12">
        <v>18.0</v>
      </c>
      <c r="J5713" s="15" t="str">
        <f t="shared" si="1"/>
        <v>Relevant</v>
      </c>
    </row>
    <row r="5714" ht="22.5" customHeight="1">
      <c r="A5714" s="9" t="s">
        <v>16366</v>
      </c>
      <c r="B5714" s="10">
        <v>45598.478598842594</v>
      </c>
      <c r="C5714" s="11" t="s">
        <v>16367</v>
      </c>
      <c r="D5714" s="12">
        <v>11.0</v>
      </c>
      <c r="E5714" s="10" t="s">
        <v>17</v>
      </c>
      <c r="F5714" s="12">
        <v>2024.0</v>
      </c>
      <c r="G5714" s="13" t="s">
        <v>16368</v>
      </c>
      <c r="H5714" s="14" t="s">
        <v>16369</v>
      </c>
      <c r="I5714" s="12">
        <v>6429.0</v>
      </c>
      <c r="J5714" s="15" t="str">
        <f t="shared" si="1"/>
        <v>Irrelevant</v>
      </c>
    </row>
    <row r="5715" ht="22.5" customHeight="1">
      <c r="A5715" s="9" t="s">
        <v>16370</v>
      </c>
      <c r="B5715" s="10">
        <v>45697.41305555555</v>
      </c>
      <c r="C5715" s="11" t="s">
        <v>16371</v>
      </c>
      <c r="D5715" s="12">
        <v>2.0</v>
      </c>
      <c r="E5715" s="10" t="s">
        <v>12</v>
      </c>
      <c r="F5715" s="12">
        <v>2025.0</v>
      </c>
      <c r="G5715" s="13" t="s">
        <v>13</v>
      </c>
      <c r="H5715" s="14" t="s">
        <v>14</v>
      </c>
      <c r="I5715" s="12">
        <v>5363.0</v>
      </c>
      <c r="J5715" s="15" t="str">
        <f t="shared" si="1"/>
        <v>Relevant</v>
      </c>
    </row>
    <row r="5716" ht="22.5" customHeight="1">
      <c r="A5716" s="9" t="s">
        <v>16372</v>
      </c>
      <c r="B5716" s="10">
        <v>45593.51204861111</v>
      </c>
      <c r="C5716" s="11" t="s">
        <v>16373</v>
      </c>
      <c r="D5716" s="12">
        <v>10.0</v>
      </c>
      <c r="E5716" s="10" t="s">
        <v>42</v>
      </c>
      <c r="F5716" s="12">
        <v>2024.0</v>
      </c>
      <c r="G5716" s="13" t="s">
        <v>13</v>
      </c>
      <c r="H5716" s="14" t="s">
        <v>16374</v>
      </c>
      <c r="I5716" s="12">
        <v>5644.0</v>
      </c>
      <c r="J5716" s="15" t="str">
        <f t="shared" si="1"/>
        <v>Relevant</v>
      </c>
    </row>
    <row r="5717" ht="22.5" customHeight="1">
      <c r="A5717" s="9" t="s">
        <v>16375</v>
      </c>
      <c r="B5717" s="10">
        <v>45622.5246412037</v>
      </c>
      <c r="C5717" s="11" t="s">
        <v>16376</v>
      </c>
      <c r="D5717" s="12">
        <v>11.0</v>
      </c>
      <c r="E5717" s="10" t="s">
        <v>17</v>
      </c>
      <c r="F5717" s="12">
        <v>2024.0</v>
      </c>
      <c r="G5717" s="13" t="s">
        <v>16377</v>
      </c>
      <c r="H5717" s="14" t="s">
        <v>16378</v>
      </c>
      <c r="I5717" s="12">
        <v>949.0</v>
      </c>
      <c r="J5717" s="15" t="str">
        <f t="shared" si="1"/>
        <v>Relevant</v>
      </c>
    </row>
    <row r="5718" ht="22.5" customHeight="1">
      <c r="A5718" s="9" t="s">
        <v>16379</v>
      </c>
      <c r="B5718" s="10">
        <v>45577.88212962963</v>
      </c>
      <c r="C5718" s="11" t="s">
        <v>16380</v>
      </c>
      <c r="D5718" s="12">
        <v>10.0</v>
      </c>
      <c r="E5718" s="10" t="s">
        <v>42</v>
      </c>
      <c r="F5718" s="12">
        <v>2024.0</v>
      </c>
      <c r="G5718" s="13" t="s">
        <v>13</v>
      </c>
      <c r="H5718" s="14" t="s">
        <v>16381</v>
      </c>
      <c r="I5718" s="12">
        <v>13772.0</v>
      </c>
      <c r="J5718" s="15" t="str">
        <f t="shared" si="1"/>
        <v>Relevant</v>
      </c>
    </row>
    <row r="5719" ht="22.5" customHeight="1">
      <c r="A5719" s="9" t="s">
        <v>16382</v>
      </c>
      <c r="B5719" s="10">
        <v>45598.728171296294</v>
      </c>
      <c r="C5719" s="11" t="s">
        <v>16383</v>
      </c>
      <c r="D5719" s="12">
        <v>11.0</v>
      </c>
      <c r="E5719" s="10" t="s">
        <v>17</v>
      </c>
      <c r="F5719" s="12">
        <v>2024.0</v>
      </c>
      <c r="G5719" s="13" t="s">
        <v>13</v>
      </c>
      <c r="H5719" s="14" t="s">
        <v>6629</v>
      </c>
      <c r="I5719" s="12">
        <v>14942.0</v>
      </c>
      <c r="J5719" s="15" t="str">
        <f t="shared" si="1"/>
        <v>Irrelevant</v>
      </c>
    </row>
    <row r="5720" ht="22.5" customHeight="1">
      <c r="A5720" s="9" t="s">
        <v>16384</v>
      </c>
      <c r="B5720" s="10">
        <v>45731.22739583333</v>
      </c>
      <c r="C5720" s="11" t="s">
        <v>16385</v>
      </c>
      <c r="D5720" s="12">
        <v>3.0</v>
      </c>
      <c r="E5720" s="10" t="s">
        <v>59</v>
      </c>
      <c r="F5720" s="12">
        <v>2025.0</v>
      </c>
      <c r="G5720" s="13" t="s">
        <v>16386</v>
      </c>
      <c r="H5720" s="14" t="s">
        <v>16387</v>
      </c>
      <c r="I5720" s="12">
        <v>7894642.0</v>
      </c>
      <c r="J5720" s="15" t="str">
        <f t="shared" si="1"/>
        <v>Irrelevant</v>
      </c>
    </row>
    <row r="5721" ht="22.5" customHeight="1">
      <c r="A5721" s="9" t="s">
        <v>16388</v>
      </c>
      <c r="B5721" s="10">
        <v>45743.40902777778</v>
      </c>
      <c r="C5721" s="11" t="s">
        <v>16389</v>
      </c>
      <c r="D5721" s="12">
        <v>3.0</v>
      </c>
      <c r="E5721" s="10" t="s">
        <v>59</v>
      </c>
      <c r="F5721" s="12">
        <v>2025.0</v>
      </c>
      <c r="G5721" s="13" t="s">
        <v>13</v>
      </c>
      <c r="H5721" s="14" t="s">
        <v>204</v>
      </c>
      <c r="I5721" s="12">
        <v>1051.0</v>
      </c>
      <c r="J5721" s="15" t="str">
        <f t="shared" si="1"/>
        <v>Relevant</v>
      </c>
    </row>
    <row r="5722" ht="22.5" customHeight="1">
      <c r="A5722" s="9" t="s">
        <v>16390</v>
      </c>
      <c r="B5722" s="10">
        <v>45619.66212962963</v>
      </c>
      <c r="C5722" s="11" t="s">
        <v>16391</v>
      </c>
      <c r="D5722" s="12">
        <v>11.0</v>
      </c>
      <c r="E5722" s="10" t="s">
        <v>17</v>
      </c>
      <c r="F5722" s="12">
        <v>2024.0</v>
      </c>
      <c r="G5722" s="13" t="s">
        <v>13</v>
      </c>
      <c r="H5722" s="14" t="s">
        <v>305</v>
      </c>
      <c r="I5722" s="12">
        <v>13.0</v>
      </c>
      <c r="J5722" s="15" t="str">
        <f t="shared" si="1"/>
        <v>Relevant</v>
      </c>
    </row>
    <row r="5723" ht="22.5" customHeight="1">
      <c r="A5723" s="9" t="s">
        <v>16392</v>
      </c>
      <c r="B5723" s="10">
        <v>45521.50246527778</v>
      </c>
      <c r="C5723" s="11" t="s">
        <v>16393</v>
      </c>
      <c r="D5723" s="12">
        <v>8.0</v>
      </c>
      <c r="E5723" s="10" t="s">
        <v>167</v>
      </c>
      <c r="F5723" s="12">
        <v>2024.0</v>
      </c>
      <c r="G5723" s="13" t="s">
        <v>16394</v>
      </c>
      <c r="H5723" s="14" t="s">
        <v>16395</v>
      </c>
      <c r="I5723" s="12">
        <v>9714997.0</v>
      </c>
      <c r="J5723" s="15" t="str">
        <f t="shared" si="1"/>
        <v>Irrelevant</v>
      </c>
    </row>
    <row r="5724" ht="22.5" customHeight="1">
      <c r="A5724" s="9" t="s">
        <v>16396</v>
      </c>
      <c r="B5724" s="10">
        <v>45631.9500462963</v>
      </c>
      <c r="C5724" s="11" t="s">
        <v>16397</v>
      </c>
      <c r="D5724" s="12">
        <v>12.0</v>
      </c>
      <c r="E5724" s="10" t="s">
        <v>26</v>
      </c>
      <c r="F5724" s="12">
        <v>2024.0</v>
      </c>
      <c r="G5724" s="13" t="s">
        <v>13</v>
      </c>
      <c r="H5724" s="14" t="s">
        <v>1809</v>
      </c>
      <c r="I5724" s="12">
        <v>245.0</v>
      </c>
      <c r="J5724" s="15" t="str">
        <f t="shared" si="1"/>
        <v>Relevant</v>
      </c>
    </row>
    <row r="5725" ht="22.5" customHeight="1">
      <c r="A5725" s="9" t="s">
        <v>16398</v>
      </c>
      <c r="B5725" s="10">
        <v>45565.53349537037</v>
      </c>
      <c r="C5725" s="11" t="s">
        <v>16399</v>
      </c>
      <c r="D5725" s="12">
        <v>9.0</v>
      </c>
      <c r="E5725" s="10" t="s">
        <v>114</v>
      </c>
      <c r="F5725" s="12">
        <v>2024.0</v>
      </c>
      <c r="G5725" s="13" t="s">
        <v>13</v>
      </c>
      <c r="H5725" s="14" t="s">
        <v>16400</v>
      </c>
      <c r="I5725" s="12">
        <v>7552.0</v>
      </c>
      <c r="J5725" s="15" t="str">
        <f t="shared" si="1"/>
        <v>Relevant</v>
      </c>
    </row>
    <row r="5726" ht="22.5" customHeight="1">
      <c r="A5726" s="9" t="s">
        <v>16401</v>
      </c>
      <c r="B5726" s="10">
        <v>45644.033368055556</v>
      </c>
      <c r="C5726" s="11" t="s">
        <v>16402</v>
      </c>
      <c r="D5726" s="12">
        <v>12.0</v>
      </c>
      <c r="E5726" s="10" t="s">
        <v>26</v>
      </c>
      <c r="F5726" s="12">
        <v>2024.0</v>
      </c>
      <c r="G5726" s="13" t="s">
        <v>13</v>
      </c>
      <c r="H5726" s="14" t="s">
        <v>1646</v>
      </c>
      <c r="I5726" s="12">
        <v>935.0</v>
      </c>
      <c r="J5726" s="15" t="str">
        <f t="shared" si="1"/>
        <v>Irrelevant</v>
      </c>
    </row>
    <row r="5727" ht="22.5" customHeight="1">
      <c r="A5727" s="9" t="s">
        <v>16403</v>
      </c>
      <c r="B5727" s="10">
        <v>45615.841944444444</v>
      </c>
      <c r="C5727" s="11" t="s">
        <v>16404</v>
      </c>
      <c r="D5727" s="12">
        <v>11.0</v>
      </c>
      <c r="E5727" s="10" t="s">
        <v>17</v>
      </c>
      <c r="F5727" s="12">
        <v>2024.0</v>
      </c>
      <c r="G5727" s="13" t="s">
        <v>13</v>
      </c>
      <c r="H5727" s="14" t="s">
        <v>781</v>
      </c>
      <c r="I5727" s="12">
        <v>187.0</v>
      </c>
      <c r="J5727" s="15" t="str">
        <f t="shared" si="1"/>
        <v>Irrelevant</v>
      </c>
    </row>
    <row r="5728" ht="22.5" customHeight="1">
      <c r="A5728" s="9" t="s">
        <v>16405</v>
      </c>
      <c r="B5728" s="10">
        <v>45602.47523148148</v>
      </c>
      <c r="C5728" s="11" t="s">
        <v>9545</v>
      </c>
      <c r="D5728" s="12">
        <v>11.0</v>
      </c>
      <c r="E5728" s="10" t="s">
        <v>17</v>
      </c>
      <c r="F5728" s="12">
        <v>2024.0</v>
      </c>
      <c r="G5728" s="13" t="s">
        <v>13</v>
      </c>
      <c r="H5728" s="14" t="s">
        <v>259</v>
      </c>
      <c r="I5728" s="12">
        <v>48.0</v>
      </c>
      <c r="J5728" s="15" t="str">
        <f t="shared" si="1"/>
        <v>Relevant</v>
      </c>
    </row>
    <row r="5729" ht="22.5" customHeight="1">
      <c r="A5729" s="9" t="s">
        <v>16406</v>
      </c>
      <c r="B5729" s="10">
        <v>45650.25958333333</v>
      </c>
      <c r="C5729" s="11" t="s">
        <v>16407</v>
      </c>
      <c r="D5729" s="12">
        <v>12.0</v>
      </c>
      <c r="E5729" s="10" t="s">
        <v>26</v>
      </c>
      <c r="F5729" s="12">
        <v>2024.0</v>
      </c>
      <c r="G5729" s="13" t="s">
        <v>16408</v>
      </c>
      <c r="H5729" s="14" t="s">
        <v>16409</v>
      </c>
      <c r="I5729" s="12">
        <v>4838.0</v>
      </c>
      <c r="J5729" s="15" t="str">
        <f t="shared" si="1"/>
        <v>Relevant</v>
      </c>
    </row>
    <row r="5730" ht="22.5" customHeight="1">
      <c r="A5730" s="9" t="s">
        <v>16410</v>
      </c>
      <c r="B5730" s="10">
        <v>45505.957974537036</v>
      </c>
      <c r="C5730" s="11" t="s">
        <v>16411</v>
      </c>
      <c r="D5730" s="12">
        <v>8.0</v>
      </c>
      <c r="E5730" s="10" t="s">
        <v>167</v>
      </c>
      <c r="F5730" s="12">
        <v>2024.0</v>
      </c>
      <c r="G5730" s="13" t="s">
        <v>13</v>
      </c>
      <c r="H5730" s="14" t="s">
        <v>16412</v>
      </c>
      <c r="I5730" s="12">
        <v>1609.0</v>
      </c>
      <c r="J5730" s="15" t="str">
        <f t="shared" si="1"/>
        <v>Relevant</v>
      </c>
    </row>
    <row r="5731" ht="22.5" customHeight="1">
      <c r="A5731" s="9" t="s">
        <v>16413</v>
      </c>
      <c r="B5731" s="10">
        <v>45592.48025462963</v>
      </c>
      <c r="C5731" s="11" t="s">
        <v>16414</v>
      </c>
      <c r="D5731" s="12">
        <v>10.0</v>
      </c>
      <c r="E5731" s="10" t="s">
        <v>42</v>
      </c>
      <c r="F5731" s="12">
        <v>2024.0</v>
      </c>
      <c r="G5731" s="13" t="s">
        <v>13</v>
      </c>
      <c r="H5731" s="14" t="s">
        <v>97</v>
      </c>
      <c r="I5731" s="12">
        <v>300.0</v>
      </c>
      <c r="J5731" s="15" t="str">
        <f t="shared" si="1"/>
        <v>Relevant</v>
      </c>
    </row>
    <row r="5732" ht="22.5" customHeight="1">
      <c r="A5732" s="9" t="s">
        <v>16415</v>
      </c>
      <c r="B5732" s="10">
        <v>45600.678460648145</v>
      </c>
      <c r="C5732" s="11" t="s">
        <v>16416</v>
      </c>
      <c r="D5732" s="12">
        <v>11.0</v>
      </c>
      <c r="E5732" s="10" t="s">
        <v>17</v>
      </c>
      <c r="F5732" s="12">
        <v>2024.0</v>
      </c>
      <c r="G5732" s="13" t="s">
        <v>16417</v>
      </c>
      <c r="H5732" s="14" t="s">
        <v>16418</v>
      </c>
      <c r="I5732" s="12">
        <v>378.0</v>
      </c>
      <c r="J5732" s="15" t="str">
        <f t="shared" si="1"/>
        <v>Relevant</v>
      </c>
    </row>
    <row r="5733" ht="22.5" customHeight="1">
      <c r="A5733" s="9" t="s">
        <v>16419</v>
      </c>
      <c r="B5733" s="10">
        <v>45614.97856481482</v>
      </c>
      <c r="C5733" s="11" t="s">
        <v>16420</v>
      </c>
      <c r="D5733" s="12">
        <v>11.0</v>
      </c>
      <c r="E5733" s="10" t="s">
        <v>17</v>
      </c>
      <c r="F5733" s="12">
        <v>2024.0</v>
      </c>
      <c r="G5733" s="13" t="s">
        <v>13</v>
      </c>
      <c r="H5733" s="14" t="s">
        <v>423</v>
      </c>
      <c r="I5733" s="12">
        <v>17.0</v>
      </c>
      <c r="J5733" s="15" t="str">
        <f t="shared" si="1"/>
        <v>Relevant</v>
      </c>
    </row>
    <row r="5734" ht="22.5" customHeight="1">
      <c r="A5734" s="9" t="s">
        <v>16421</v>
      </c>
      <c r="B5734" s="10">
        <v>45696.761412037034</v>
      </c>
      <c r="C5734" s="11" t="s">
        <v>16422</v>
      </c>
      <c r="D5734" s="12">
        <v>2.0</v>
      </c>
      <c r="E5734" s="10" t="s">
        <v>12</v>
      </c>
      <c r="F5734" s="12">
        <v>2025.0</v>
      </c>
      <c r="G5734" s="13" t="s">
        <v>13</v>
      </c>
      <c r="H5734" s="14" t="s">
        <v>14</v>
      </c>
      <c r="I5734" s="12">
        <v>117.0</v>
      </c>
      <c r="J5734" s="15" t="str">
        <f t="shared" si="1"/>
        <v>Relevant</v>
      </c>
    </row>
    <row r="5735" ht="22.5" customHeight="1">
      <c r="A5735" s="9" t="s">
        <v>16423</v>
      </c>
      <c r="B5735" s="10">
        <v>45581.975798611114</v>
      </c>
      <c r="C5735" s="11" t="s">
        <v>16424</v>
      </c>
      <c r="D5735" s="12">
        <v>10.0</v>
      </c>
      <c r="E5735" s="10" t="s">
        <v>42</v>
      </c>
      <c r="F5735" s="12">
        <v>2024.0</v>
      </c>
      <c r="G5735" s="13" t="s">
        <v>16425</v>
      </c>
      <c r="H5735" s="14" t="s">
        <v>16426</v>
      </c>
      <c r="I5735" s="12">
        <v>10364.0</v>
      </c>
      <c r="J5735" s="15" t="str">
        <f t="shared" si="1"/>
        <v>Relevant</v>
      </c>
    </row>
    <row r="5736" ht="22.5" customHeight="1">
      <c r="A5736" s="9" t="s">
        <v>16427</v>
      </c>
      <c r="B5736" s="10">
        <v>45698.743946759256</v>
      </c>
      <c r="C5736" s="11" t="s">
        <v>16428</v>
      </c>
      <c r="D5736" s="12">
        <v>2.0</v>
      </c>
      <c r="E5736" s="10" t="s">
        <v>12</v>
      </c>
      <c r="F5736" s="12">
        <v>2025.0</v>
      </c>
      <c r="G5736" s="13" t="s">
        <v>13</v>
      </c>
      <c r="H5736" s="14" t="s">
        <v>691</v>
      </c>
      <c r="I5736" s="12">
        <v>2584.0</v>
      </c>
      <c r="J5736" s="15" t="str">
        <f t="shared" si="1"/>
        <v>Relevant</v>
      </c>
    </row>
    <row r="5737" ht="22.5" customHeight="1">
      <c r="A5737" s="9" t="s">
        <v>16429</v>
      </c>
      <c r="B5737" s="10">
        <v>45473.740324074075</v>
      </c>
      <c r="C5737" s="11" t="s">
        <v>16430</v>
      </c>
      <c r="D5737" s="12">
        <v>6.0</v>
      </c>
      <c r="E5737" s="10" t="s">
        <v>34</v>
      </c>
      <c r="F5737" s="12">
        <v>2024.0</v>
      </c>
      <c r="G5737" s="13" t="s">
        <v>13</v>
      </c>
      <c r="H5737" s="14" t="s">
        <v>56</v>
      </c>
      <c r="I5737" s="12">
        <v>1.0</v>
      </c>
      <c r="J5737" s="15" t="str">
        <f t="shared" si="1"/>
        <v>Relevant</v>
      </c>
    </row>
    <row r="5738" ht="22.5" customHeight="1">
      <c r="A5738" s="9" t="s">
        <v>16431</v>
      </c>
      <c r="B5738" s="10">
        <v>45588.34575231482</v>
      </c>
      <c r="C5738" s="11" t="s">
        <v>16432</v>
      </c>
      <c r="D5738" s="12">
        <v>10.0</v>
      </c>
      <c r="E5738" s="10" t="s">
        <v>42</v>
      </c>
      <c r="F5738" s="12">
        <v>2024.0</v>
      </c>
      <c r="G5738" s="13" t="s">
        <v>13</v>
      </c>
      <c r="H5738" s="14" t="s">
        <v>16433</v>
      </c>
      <c r="I5738" s="12">
        <v>899.0</v>
      </c>
      <c r="J5738" s="15" t="str">
        <f t="shared" si="1"/>
        <v>Relevant</v>
      </c>
    </row>
    <row r="5739" ht="22.5" customHeight="1">
      <c r="A5739" s="9" t="s">
        <v>16434</v>
      </c>
      <c r="B5739" s="10">
        <v>45661.87763888889</v>
      </c>
      <c r="C5739" s="11" t="s">
        <v>16435</v>
      </c>
      <c r="D5739" s="12">
        <v>1.0</v>
      </c>
      <c r="E5739" s="10" t="s">
        <v>70</v>
      </c>
      <c r="F5739" s="12">
        <v>2025.0</v>
      </c>
      <c r="G5739" s="13" t="s">
        <v>13</v>
      </c>
      <c r="H5739" s="14" t="s">
        <v>220</v>
      </c>
      <c r="I5739" s="12">
        <v>377.0</v>
      </c>
      <c r="J5739" s="15" t="str">
        <f t="shared" si="1"/>
        <v>Relevant</v>
      </c>
    </row>
    <row r="5740" ht="22.5" customHeight="1">
      <c r="A5740" s="9" t="s">
        <v>16436</v>
      </c>
      <c r="B5740" s="10">
        <v>45611.42222222222</v>
      </c>
      <c r="C5740" s="11" t="s">
        <v>16437</v>
      </c>
      <c r="D5740" s="12">
        <v>11.0</v>
      </c>
      <c r="E5740" s="10" t="s">
        <v>17</v>
      </c>
      <c r="F5740" s="12">
        <v>2024.0</v>
      </c>
      <c r="G5740" s="13" t="s">
        <v>16438</v>
      </c>
      <c r="H5740" s="14" t="s">
        <v>16439</v>
      </c>
      <c r="I5740" s="12">
        <v>0.0</v>
      </c>
      <c r="J5740" s="15" t="str">
        <f t="shared" si="1"/>
        <v>Irrelevant</v>
      </c>
    </row>
    <row r="5741" ht="22.5" customHeight="1">
      <c r="A5741" s="9" t="s">
        <v>16440</v>
      </c>
      <c r="B5741" s="10">
        <v>45593.35732638889</v>
      </c>
      <c r="C5741" s="11" t="s">
        <v>16441</v>
      </c>
      <c r="D5741" s="12">
        <v>10.0</v>
      </c>
      <c r="E5741" s="10" t="s">
        <v>42</v>
      </c>
      <c r="F5741" s="12">
        <v>2024.0</v>
      </c>
      <c r="G5741" s="13" t="s">
        <v>13</v>
      </c>
      <c r="H5741" s="14" t="s">
        <v>16442</v>
      </c>
      <c r="I5741" s="12">
        <v>32783.0</v>
      </c>
      <c r="J5741" s="15" t="str">
        <f t="shared" si="1"/>
        <v>Irrelevant</v>
      </c>
    </row>
    <row r="5742" ht="22.5" customHeight="1">
      <c r="A5742" s="9" t="s">
        <v>16443</v>
      </c>
      <c r="B5742" s="10">
        <v>45607.59725694444</v>
      </c>
      <c r="C5742" s="11" t="s">
        <v>16444</v>
      </c>
      <c r="D5742" s="12">
        <v>11.0</v>
      </c>
      <c r="E5742" s="10" t="s">
        <v>17</v>
      </c>
      <c r="F5742" s="12">
        <v>2024.0</v>
      </c>
      <c r="G5742" s="13" t="s">
        <v>16445</v>
      </c>
      <c r="H5742" s="14" t="s">
        <v>16446</v>
      </c>
      <c r="I5742" s="12">
        <v>1504239.0</v>
      </c>
      <c r="J5742" s="15" t="str">
        <f t="shared" si="1"/>
        <v>Relevant</v>
      </c>
    </row>
    <row r="5743" ht="22.5" customHeight="1">
      <c r="A5743" s="9" t="s">
        <v>16447</v>
      </c>
      <c r="B5743" s="10">
        <v>45596.87255787037</v>
      </c>
      <c r="C5743" s="11" t="s">
        <v>16448</v>
      </c>
      <c r="D5743" s="12">
        <v>10.0</v>
      </c>
      <c r="E5743" s="10" t="s">
        <v>42</v>
      </c>
      <c r="F5743" s="12">
        <v>2024.0</v>
      </c>
      <c r="G5743" s="13" t="s">
        <v>13</v>
      </c>
      <c r="H5743" s="14" t="s">
        <v>124</v>
      </c>
      <c r="I5743" s="12">
        <v>49.0</v>
      </c>
      <c r="J5743" s="15" t="str">
        <f t="shared" si="1"/>
        <v>Relevant</v>
      </c>
    </row>
    <row r="5744" ht="22.5" customHeight="1">
      <c r="A5744" s="9" t="s">
        <v>16449</v>
      </c>
      <c r="B5744" s="10">
        <v>45576.333333333336</v>
      </c>
      <c r="C5744" s="11" t="s">
        <v>11266</v>
      </c>
      <c r="D5744" s="12">
        <v>10.0</v>
      </c>
      <c r="E5744" s="10" t="s">
        <v>42</v>
      </c>
      <c r="F5744" s="12">
        <v>2024.0</v>
      </c>
      <c r="G5744" s="13" t="s">
        <v>16450</v>
      </c>
      <c r="H5744" s="14" t="s">
        <v>16451</v>
      </c>
      <c r="I5744" s="12">
        <v>1.6242846E7</v>
      </c>
      <c r="J5744" s="15" t="str">
        <f t="shared" si="1"/>
        <v>Irrelevant</v>
      </c>
    </row>
    <row r="5745" ht="22.5" customHeight="1">
      <c r="A5745" s="9" t="s">
        <v>16452</v>
      </c>
      <c r="B5745" s="10">
        <v>45634.979733796295</v>
      </c>
      <c r="C5745" s="11" t="s">
        <v>16453</v>
      </c>
      <c r="D5745" s="12">
        <v>12.0</v>
      </c>
      <c r="E5745" s="10" t="s">
        <v>26</v>
      </c>
      <c r="F5745" s="12">
        <v>2024.0</v>
      </c>
      <c r="G5745" s="13" t="s">
        <v>13</v>
      </c>
      <c r="H5745" s="14" t="s">
        <v>1126</v>
      </c>
      <c r="I5745" s="12">
        <v>312.0</v>
      </c>
      <c r="J5745" s="15" t="str">
        <f t="shared" si="1"/>
        <v>Irrelevant</v>
      </c>
    </row>
    <row r="5746" ht="22.5" customHeight="1">
      <c r="A5746" s="9" t="s">
        <v>16454</v>
      </c>
      <c r="B5746" s="10">
        <v>45704.89915509259</v>
      </c>
      <c r="C5746" s="11" t="s">
        <v>16455</v>
      </c>
      <c r="D5746" s="12">
        <v>2.0</v>
      </c>
      <c r="E5746" s="10" t="s">
        <v>12</v>
      </c>
      <c r="F5746" s="12">
        <v>2025.0</v>
      </c>
      <c r="G5746" s="13" t="s">
        <v>13</v>
      </c>
      <c r="H5746" s="14" t="s">
        <v>8085</v>
      </c>
      <c r="I5746" s="12">
        <v>271.0</v>
      </c>
      <c r="J5746" s="15" t="str">
        <f t="shared" si="1"/>
        <v>Relevant</v>
      </c>
    </row>
    <row r="5747" ht="22.5" customHeight="1">
      <c r="A5747" s="9" t="s">
        <v>16456</v>
      </c>
      <c r="B5747" s="10">
        <v>45696.85755787037</v>
      </c>
      <c r="C5747" s="11" t="s">
        <v>16457</v>
      </c>
      <c r="D5747" s="12">
        <v>2.0</v>
      </c>
      <c r="E5747" s="10" t="s">
        <v>12</v>
      </c>
      <c r="F5747" s="12">
        <v>2025.0</v>
      </c>
      <c r="G5747" s="13" t="s">
        <v>13</v>
      </c>
      <c r="H5747" s="14" t="s">
        <v>2483</v>
      </c>
      <c r="I5747" s="12">
        <v>2086.0</v>
      </c>
      <c r="J5747" s="15" t="str">
        <f t="shared" si="1"/>
        <v>Relevant</v>
      </c>
    </row>
    <row r="5748" ht="22.5" customHeight="1">
      <c r="A5748" s="9" t="s">
        <v>16458</v>
      </c>
      <c r="B5748" s="10">
        <v>45696.75607638889</v>
      </c>
      <c r="C5748" s="11" t="s">
        <v>16459</v>
      </c>
      <c r="D5748" s="12">
        <v>2.0</v>
      </c>
      <c r="E5748" s="10" t="s">
        <v>12</v>
      </c>
      <c r="F5748" s="12">
        <v>2025.0</v>
      </c>
      <c r="G5748" s="13" t="s">
        <v>13</v>
      </c>
      <c r="H5748" s="14" t="s">
        <v>14</v>
      </c>
      <c r="I5748" s="12">
        <v>48.0</v>
      </c>
      <c r="J5748" s="15" t="str">
        <f t="shared" si="1"/>
        <v>Relevant</v>
      </c>
    </row>
    <row r="5749" ht="22.5" customHeight="1">
      <c r="A5749" s="9" t="s">
        <v>16460</v>
      </c>
      <c r="B5749" s="10">
        <v>45614.72657407408</v>
      </c>
      <c r="C5749" s="11" t="s">
        <v>16461</v>
      </c>
      <c r="D5749" s="12">
        <v>11.0</v>
      </c>
      <c r="E5749" s="10" t="s">
        <v>17</v>
      </c>
      <c r="F5749" s="12">
        <v>2024.0</v>
      </c>
      <c r="G5749" s="13" t="s">
        <v>16462</v>
      </c>
      <c r="H5749" s="14" t="s">
        <v>16463</v>
      </c>
      <c r="I5749" s="12">
        <v>3353645.0</v>
      </c>
      <c r="J5749" s="15" t="str">
        <f t="shared" si="1"/>
        <v>Relevant</v>
      </c>
    </row>
    <row r="5750" ht="22.5" customHeight="1">
      <c r="A5750" s="9" t="s">
        <v>16464</v>
      </c>
      <c r="B5750" s="10">
        <v>45697.4083912037</v>
      </c>
      <c r="C5750" s="11" t="s">
        <v>16465</v>
      </c>
      <c r="D5750" s="12">
        <v>2.0</v>
      </c>
      <c r="E5750" s="10" t="s">
        <v>12</v>
      </c>
      <c r="F5750" s="12">
        <v>2025.0</v>
      </c>
      <c r="G5750" s="13" t="s">
        <v>13</v>
      </c>
      <c r="H5750" s="14" t="s">
        <v>14</v>
      </c>
      <c r="I5750" s="12">
        <v>1073.0</v>
      </c>
      <c r="J5750" s="15" t="str">
        <f t="shared" si="1"/>
        <v>Relevant</v>
      </c>
    </row>
    <row r="5751" ht="22.5" customHeight="1">
      <c r="A5751" s="9" t="s">
        <v>16466</v>
      </c>
      <c r="B5751" s="10">
        <v>45529.75991898148</v>
      </c>
      <c r="C5751" s="11" t="s">
        <v>16467</v>
      </c>
      <c r="D5751" s="12">
        <v>8.0</v>
      </c>
      <c r="E5751" s="10" t="s">
        <v>167</v>
      </c>
      <c r="F5751" s="12">
        <v>2024.0</v>
      </c>
      <c r="G5751" s="13" t="s">
        <v>13</v>
      </c>
      <c r="H5751" s="14" t="s">
        <v>7845</v>
      </c>
      <c r="I5751" s="12">
        <v>33.0</v>
      </c>
      <c r="J5751" s="15" t="str">
        <f t="shared" si="1"/>
        <v>Relevant</v>
      </c>
    </row>
    <row r="5752" ht="22.5" customHeight="1">
      <c r="A5752" s="9" t="s">
        <v>16468</v>
      </c>
      <c r="B5752" s="10">
        <v>45449.06503515047</v>
      </c>
      <c r="C5752" s="11" t="s">
        <v>16469</v>
      </c>
      <c r="D5752" s="12">
        <v>6.0</v>
      </c>
      <c r="E5752" s="10" t="s">
        <v>34</v>
      </c>
      <c r="F5752" s="12">
        <v>2024.0</v>
      </c>
      <c r="G5752" s="13" t="s">
        <v>16470</v>
      </c>
      <c r="H5752" s="14" t="s">
        <v>16471</v>
      </c>
      <c r="I5752" s="12">
        <v>153013.0</v>
      </c>
      <c r="J5752" s="15" t="str">
        <f t="shared" si="1"/>
        <v>Irrelevant</v>
      </c>
    </row>
    <row r="5753" ht="22.5" customHeight="1">
      <c r="A5753" s="9" t="s">
        <v>16472</v>
      </c>
      <c r="B5753" s="10">
        <v>45609.64050925926</v>
      </c>
      <c r="C5753" s="11" t="s">
        <v>16473</v>
      </c>
      <c r="D5753" s="12">
        <v>11.0</v>
      </c>
      <c r="E5753" s="10" t="s">
        <v>17</v>
      </c>
      <c r="F5753" s="12">
        <v>2024.0</v>
      </c>
      <c r="G5753" s="13" t="s">
        <v>13</v>
      </c>
      <c r="H5753" s="14" t="s">
        <v>3706</v>
      </c>
      <c r="I5753" s="12">
        <v>71.0</v>
      </c>
      <c r="J5753" s="15" t="str">
        <f t="shared" si="1"/>
        <v>Relevant</v>
      </c>
    </row>
    <row r="5754" ht="22.5" customHeight="1">
      <c r="A5754" s="9" t="s">
        <v>16474</v>
      </c>
      <c r="B5754" s="10">
        <v>45614.6146875</v>
      </c>
      <c r="C5754" s="11" t="s">
        <v>16475</v>
      </c>
      <c r="D5754" s="12">
        <v>11.0</v>
      </c>
      <c r="E5754" s="10" t="s">
        <v>17</v>
      </c>
      <c r="F5754" s="12">
        <v>2024.0</v>
      </c>
      <c r="G5754" s="13" t="s">
        <v>13</v>
      </c>
      <c r="H5754" s="14" t="s">
        <v>423</v>
      </c>
      <c r="I5754" s="12">
        <v>1726.0</v>
      </c>
      <c r="J5754" s="15" t="str">
        <f t="shared" si="1"/>
        <v>Relevant</v>
      </c>
    </row>
    <row r="5755" ht="22.5" customHeight="1">
      <c r="A5755" s="9" t="s">
        <v>16476</v>
      </c>
      <c r="B5755" s="10">
        <v>45597.25939013889</v>
      </c>
      <c r="C5755" s="11" t="s">
        <v>16477</v>
      </c>
      <c r="D5755" s="12">
        <v>11.0</v>
      </c>
      <c r="E5755" s="10" t="s">
        <v>17</v>
      </c>
      <c r="F5755" s="12">
        <v>2024.0</v>
      </c>
      <c r="G5755" s="13" t="s">
        <v>16478</v>
      </c>
      <c r="H5755" s="14" t="s">
        <v>16479</v>
      </c>
      <c r="I5755" s="12">
        <v>522538.0</v>
      </c>
      <c r="J5755" s="15" t="str">
        <f t="shared" si="1"/>
        <v>Relevant</v>
      </c>
    </row>
    <row r="5756" ht="22.5" customHeight="1">
      <c r="A5756" s="9" t="s">
        <v>16480</v>
      </c>
      <c r="B5756" s="10">
        <v>45608.35569444444</v>
      </c>
      <c r="C5756" s="11" t="s">
        <v>16481</v>
      </c>
      <c r="D5756" s="12">
        <v>11.0</v>
      </c>
      <c r="E5756" s="10" t="s">
        <v>17</v>
      </c>
      <c r="F5756" s="12">
        <v>2024.0</v>
      </c>
      <c r="G5756" s="13" t="s">
        <v>16482</v>
      </c>
      <c r="H5756" s="14" t="s">
        <v>16483</v>
      </c>
      <c r="I5756" s="12">
        <v>4594.0</v>
      </c>
      <c r="J5756" s="15" t="str">
        <f t="shared" si="1"/>
        <v>Relevant</v>
      </c>
    </row>
    <row r="5757" ht="22.5" customHeight="1">
      <c r="A5757" s="9" t="s">
        <v>16484</v>
      </c>
      <c r="B5757" s="10">
        <v>45614.86863425926</v>
      </c>
      <c r="C5757" s="11" t="s">
        <v>16485</v>
      </c>
      <c r="D5757" s="12">
        <v>11.0</v>
      </c>
      <c r="E5757" s="10" t="s">
        <v>17</v>
      </c>
      <c r="F5757" s="12">
        <v>2024.0</v>
      </c>
      <c r="G5757" s="13" t="s">
        <v>13</v>
      </c>
      <c r="H5757" s="14" t="s">
        <v>423</v>
      </c>
      <c r="I5757" s="12">
        <v>22.0</v>
      </c>
      <c r="J5757" s="15" t="str">
        <f t="shared" si="1"/>
        <v>Relevant</v>
      </c>
    </row>
    <row r="5758" ht="22.5" customHeight="1">
      <c r="A5758" s="9" t="s">
        <v>16486</v>
      </c>
      <c r="B5758" s="10">
        <v>45609.541666666664</v>
      </c>
      <c r="C5758" s="11" t="s">
        <v>12240</v>
      </c>
      <c r="D5758" s="12">
        <v>11.0</v>
      </c>
      <c r="E5758" s="10" t="s">
        <v>17</v>
      </c>
      <c r="F5758" s="12">
        <v>2024.0</v>
      </c>
      <c r="G5758" s="13" t="s">
        <v>13</v>
      </c>
      <c r="H5758" s="14" t="s">
        <v>3706</v>
      </c>
      <c r="I5758" s="12">
        <v>363.0</v>
      </c>
      <c r="J5758" s="15" t="str">
        <f t="shared" si="1"/>
        <v>Relevant</v>
      </c>
    </row>
    <row r="5759" ht="22.5" customHeight="1">
      <c r="A5759" s="9" t="s">
        <v>16487</v>
      </c>
      <c r="B5759" s="10">
        <v>45625.33405092593</v>
      </c>
      <c r="C5759" s="11" t="s">
        <v>16488</v>
      </c>
      <c r="D5759" s="12">
        <v>11.0</v>
      </c>
      <c r="E5759" s="10" t="s">
        <v>17</v>
      </c>
      <c r="F5759" s="12">
        <v>2024.0</v>
      </c>
      <c r="G5759" s="13" t="s">
        <v>16489</v>
      </c>
      <c r="H5759" s="14" t="s">
        <v>16490</v>
      </c>
      <c r="I5759" s="12">
        <v>3593546.0</v>
      </c>
      <c r="J5759" s="15" t="str">
        <f t="shared" si="1"/>
        <v>Irrelevant</v>
      </c>
    </row>
    <row r="5760" ht="22.5" customHeight="1">
      <c r="A5760" s="9" t="s">
        <v>16491</v>
      </c>
      <c r="B5760" s="10">
        <v>45739.787314814814</v>
      </c>
      <c r="C5760" s="11" t="s">
        <v>16492</v>
      </c>
      <c r="D5760" s="12">
        <v>3.0</v>
      </c>
      <c r="E5760" s="10" t="s">
        <v>59</v>
      </c>
      <c r="F5760" s="12">
        <v>2025.0</v>
      </c>
      <c r="G5760" s="13" t="s">
        <v>13</v>
      </c>
      <c r="H5760" s="14" t="s">
        <v>16493</v>
      </c>
      <c r="I5760" s="12">
        <v>130.0</v>
      </c>
      <c r="J5760" s="15" t="str">
        <f t="shared" si="1"/>
        <v>Relevant</v>
      </c>
    </row>
    <row r="5761" ht="22.5" customHeight="1">
      <c r="A5761" s="9" t="s">
        <v>16494</v>
      </c>
      <c r="B5761" s="10">
        <v>45597.301886574074</v>
      </c>
      <c r="C5761" s="11" t="s">
        <v>16495</v>
      </c>
      <c r="D5761" s="12">
        <v>11.0</v>
      </c>
      <c r="E5761" s="10" t="s">
        <v>17</v>
      </c>
      <c r="F5761" s="12">
        <v>2024.0</v>
      </c>
      <c r="G5761" s="13" t="s">
        <v>16496</v>
      </c>
      <c r="H5761" s="14" t="s">
        <v>16497</v>
      </c>
      <c r="I5761" s="12">
        <v>0.0</v>
      </c>
      <c r="J5761" s="15" t="str">
        <f t="shared" si="1"/>
        <v>Irrelevant</v>
      </c>
    </row>
    <row r="5762" ht="22.5" customHeight="1">
      <c r="A5762" s="9" t="s">
        <v>16498</v>
      </c>
      <c r="B5762" s="10">
        <v>45637.67013888889</v>
      </c>
      <c r="C5762" s="11" t="s">
        <v>16499</v>
      </c>
      <c r="D5762" s="12">
        <v>12.0</v>
      </c>
      <c r="E5762" s="10" t="s">
        <v>26</v>
      </c>
      <c r="F5762" s="12">
        <v>2024.0</v>
      </c>
      <c r="G5762" s="13" t="s">
        <v>16500</v>
      </c>
      <c r="H5762" s="14" t="s">
        <v>16501</v>
      </c>
      <c r="I5762" s="12">
        <v>1.3972868E7</v>
      </c>
      <c r="J5762" s="15" t="str">
        <f t="shared" si="1"/>
        <v>Irrelevant</v>
      </c>
    </row>
    <row r="5763" ht="22.5" customHeight="1">
      <c r="A5763" s="9" t="s">
        <v>16502</v>
      </c>
      <c r="B5763" s="10">
        <v>45629.94975694444</v>
      </c>
      <c r="C5763" s="11" t="s">
        <v>16503</v>
      </c>
      <c r="D5763" s="12">
        <v>12.0</v>
      </c>
      <c r="E5763" s="10" t="s">
        <v>26</v>
      </c>
      <c r="F5763" s="12">
        <v>2024.0</v>
      </c>
      <c r="G5763" s="13" t="s">
        <v>13</v>
      </c>
      <c r="H5763" s="14" t="s">
        <v>237</v>
      </c>
      <c r="I5763" s="12">
        <v>131.0</v>
      </c>
      <c r="J5763" s="15" t="str">
        <f t="shared" si="1"/>
        <v>Relevant</v>
      </c>
    </row>
    <row r="5764" ht="22.5" customHeight="1">
      <c r="A5764" s="9" t="s">
        <v>16504</v>
      </c>
      <c r="B5764" s="10">
        <v>45665.881273148145</v>
      </c>
      <c r="C5764" s="11" t="s">
        <v>16505</v>
      </c>
      <c r="D5764" s="12">
        <v>1.0</v>
      </c>
      <c r="E5764" s="10" t="s">
        <v>70</v>
      </c>
      <c r="F5764" s="12">
        <v>2025.0</v>
      </c>
      <c r="G5764" s="13" t="s">
        <v>13</v>
      </c>
      <c r="H5764" s="14" t="s">
        <v>16506</v>
      </c>
      <c r="I5764" s="12">
        <v>378.0</v>
      </c>
      <c r="J5764" s="15" t="str">
        <f t="shared" si="1"/>
        <v>Relevant</v>
      </c>
    </row>
    <row r="5765" ht="22.5" customHeight="1">
      <c r="A5765" s="9" t="s">
        <v>16507</v>
      </c>
      <c r="B5765" s="10">
        <v>45494.45269675926</v>
      </c>
      <c r="C5765" s="11" t="s">
        <v>16508</v>
      </c>
      <c r="D5765" s="12">
        <v>7.0</v>
      </c>
      <c r="E5765" s="10" t="s">
        <v>55</v>
      </c>
      <c r="F5765" s="12">
        <v>2024.0</v>
      </c>
      <c r="G5765" s="13" t="s">
        <v>13</v>
      </c>
      <c r="H5765" s="14" t="s">
        <v>3127</v>
      </c>
      <c r="I5765" s="12">
        <v>1242.0</v>
      </c>
      <c r="J5765" s="15" t="str">
        <f t="shared" si="1"/>
        <v>Irrelevant</v>
      </c>
    </row>
    <row r="5766" ht="22.5" customHeight="1">
      <c r="A5766" s="9" t="s">
        <v>16509</v>
      </c>
      <c r="B5766" s="10">
        <v>45600.47173611111</v>
      </c>
      <c r="C5766" s="11" t="s">
        <v>16510</v>
      </c>
      <c r="D5766" s="12">
        <v>11.0</v>
      </c>
      <c r="E5766" s="10" t="s">
        <v>17</v>
      </c>
      <c r="F5766" s="12">
        <v>2024.0</v>
      </c>
      <c r="G5766" s="13" t="s">
        <v>16511</v>
      </c>
      <c r="H5766" s="14" t="str">
        <f>IFERROR(__xludf.DUMMYFUNCTION("TRIM(REGEXREPLACE(GOOGLETRANSLATE(G5766,""auto"",""en""),""(?i)\b(RT|QT)\s*@?\w*:?\s*|https?://\S+|@\w+|#\w+|[^\x00-\x7F]|[^\w\s]"",""""))"),"Polar bears could disappear by 2060 world to discuss conservation for a week")</f>
        <v>Polar bears could disappear by 2060 world to discuss conservation for a week</v>
      </c>
      <c r="I5766" s="12">
        <v>0.0</v>
      </c>
      <c r="J5766" s="15" t="str">
        <f t="shared" si="1"/>
        <v>Irrelevant</v>
      </c>
    </row>
    <row r="5767" ht="22.5" customHeight="1">
      <c r="A5767" s="9" t="s">
        <v>16512</v>
      </c>
      <c r="B5767" s="10">
        <v>45624.68219907407</v>
      </c>
      <c r="C5767" s="11" t="s">
        <v>16513</v>
      </c>
      <c r="D5767" s="12">
        <v>11.0</v>
      </c>
      <c r="E5767" s="10" t="s">
        <v>17</v>
      </c>
      <c r="F5767" s="12">
        <v>2024.0</v>
      </c>
      <c r="G5767" s="13" t="s">
        <v>13</v>
      </c>
      <c r="H5767" s="14" t="s">
        <v>902</v>
      </c>
      <c r="I5767" s="12">
        <v>0.0</v>
      </c>
      <c r="J5767" s="15" t="str">
        <f t="shared" si="1"/>
        <v>Irrelevant</v>
      </c>
    </row>
    <row r="5768" ht="22.5" customHeight="1">
      <c r="A5768" s="9" t="s">
        <v>16514</v>
      </c>
      <c r="B5768" s="10">
        <v>45596.690150462964</v>
      </c>
      <c r="C5768" s="11" t="s">
        <v>16515</v>
      </c>
      <c r="D5768" s="12">
        <v>10.0</v>
      </c>
      <c r="E5768" s="10" t="s">
        <v>42</v>
      </c>
      <c r="F5768" s="12">
        <v>2024.0</v>
      </c>
      <c r="G5768" s="13" t="s">
        <v>13</v>
      </c>
      <c r="H5768" s="14" t="s">
        <v>124</v>
      </c>
      <c r="I5768" s="12">
        <v>2963.0</v>
      </c>
      <c r="J5768" s="15" t="str">
        <f t="shared" si="1"/>
        <v>Relevant</v>
      </c>
    </row>
    <row r="5769" ht="22.5" customHeight="1">
      <c r="A5769" s="9" t="s">
        <v>16516</v>
      </c>
      <c r="B5769" s="10">
        <v>45625.166666666664</v>
      </c>
      <c r="C5769" s="11" t="s">
        <v>374</v>
      </c>
      <c r="D5769" s="12">
        <v>11.0</v>
      </c>
      <c r="E5769" s="10" t="s">
        <v>17</v>
      </c>
      <c r="F5769" s="12">
        <v>2024.0</v>
      </c>
      <c r="G5769" s="13" t="s">
        <v>16517</v>
      </c>
      <c r="H5769" s="14" t="str">
        <f>IFERROR(__xludf.DUMMYFUNCTION("TRIM(REGEXREPLACE(GOOGLETRANSLATE(G5769,""auto"",""en""),""(?i)\b(RT|QT)\s*@?\w*:?\s*|https?://\S+|@\w+|#\w+|[^\x00-\x7F]|[^\w\s]"",""""))"),"Arbitrariness Instead of shifting the construction agency cut down dozens of trees taking away the beauty of the junction")</f>
        <v>Arbitrariness Instead of shifting the construction agency cut down dozens of trees taking away the beauty of the junction</v>
      </c>
      <c r="I5769" s="12">
        <v>8468849.0</v>
      </c>
      <c r="J5769" s="15" t="str">
        <f t="shared" si="1"/>
        <v>Irrelevant</v>
      </c>
    </row>
    <row r="5770" ht="22.5" customHeight="1">
      <c r="A5770" s="9" t="s">
        <v>16518</v>
      </c>
      <c r="B5770" s="10">
        <v>45655.38166666667</v>
      </c>
      <c r="C5770" s="11" t="s">
        <v>4441</v>
      </c>
      <c r="D5770" s="12">
        <v>12.0</v>
      </c>
      <c r="E5770" s="10" t="s">
        <v>26</v>
      </c>
      <c r="F5770" s="12">
        <v>2024.0</v>
      </c>
      <c r="G5770" s="13" t="s">
        <v>13</v>
      </c>
      <c r="H5770" s="14" t="s">
        <v>16519</v>
      </c>
      <c r="I5770" s="12">
        <v>19356.0</v>
      </c>
      <c r="J5770" s="15" t="str">
        <f t="shared" si="1"/>
        <v>Relevant</v>
      </c>
    </row>
    <row r="5771" ht="22.5" customHeight="1">
      <c r="A5771" s="9" t="s">
        <v>16520</v>
      </c>
      <c r="B5771" s="10">
        <v>45697.283425925925</v>
      </c>
      <c r="C5771" s="11" t="s">
        <v>16521</v>
      </c>
      <c r="D5771" s="12">
        <v>2.0</v>
      </c>
      <c r="E5771" s="10" t="s">
        <v>12</v>
      </c>
      <c r="F5771" s="12">
        <v>2025.0</v>
      </c>
      <c r="G5771" s="13" t="s">
        <v>13</v>
      </c>
      <c r="H5771" s="14" t="s">
        <v>14</v>
      </c>
      <c r="I5771" s="12">
        <v>57.0</v>
      </c>
      <c r="J5771" s="15" t="str">
        <f t="shared" si="1"/>
        <v>Relevant</v>
      </c>
    </row>
    <row r="5772" ht="22.5" customHeight="1">
      <c r="A5772" s="9" t="s">
        <v>16522</v>
      </c>
      <c r="B5772" s="10">
        <v>45587.95746275463</v>
      </c>
      <c r="C5772" s="11" t="s">
        <v>16523</v>
      </c>
      <c r="D5772" s="12">
        <v>10.0</v>
      </c>
      <c r="E5772" s="10" t="s">
        <v>42</v>
      </c>
      <c r="F5772" s="12">
        <v>2024.0</v>
      </c>
      <c r="G5772" s="13" t="s">
        <v>16524</v>
      </c>
      <c r="H5772" s="14" t="s">
        <v>16525</v>
      </c>
      <c r="I5772" s="12">
        <v>1.2767834E7</v>
      </c>
      <c r="J5772" s="15" t="str">
        <f t="shared" si="1"/>
        <v>Relevant</v>
      </c>
    </row>
    <row r="5773" ht="22.5" customHeight="1">
      <c r="A5773" s="9" t="s">
        <v>16526</v>
      </c>
      <c r="B5773" s="10">
        <v>45635.388770543985</v>
      </c>
      <c r="C5773" s="11" t="s">
        <v>16527</v>
      </c>
      <c r="D5773" s="12">
        <v>12.0</v>
      </c>
      <c r="E5773" s="10" t="s">
        <v>26</v>
      </c>
      <c r="F5773" s="12">
        <v>2024.0</v>
      </c>
      <c r="G5773" s="13" t="s">
        <v>16528</v>
      </c>
      <c r="H5773" s="14" t="s">
        <v>16529</v>
      </c>
      <c r="I5773" s="12">
        <v>54577.0</v>
      </c>
      <c r="J5773" s="15" t="str">
        <f t="shared" si="1"/>
        <v>Relevant</v>
      </c>
    </row>
    <row r="5774" ht="22.5" customHeight="1">
      <c r="A5774" s="9" t="s">
        <v>16530</v>
      </c>
      <c r="B5774" s="10">
        <v>45697.0781712963</v>
      </c>
      <c r="C5774" s="11" t="s">
        <v>16531</v>
      </c>
      <c r="D5774" s="12">
        <v>2.0</v>
      </c>
      <c r="E5774" s="10" t="s">
        <v>12</v>
      </c>
      <c r="F5774" s="12">
        <v>2025.0</v>
      </c>
      <c r="G5774" s="13" t="s">
        <v>13</v>
      </c>
      <c r="H5774" s="14" t="s">
        <v>14</v>
      </c>
      <c r="I5774" s="12">
        <v>46.0</v>
      </c>
      <c r="J5774" s="15" t="str">
        <f t="shared" si="1"/>
        <v>Relevant</v>
      </c>
    </row>
    <row r="5775" ht="22.5" customHeight="1">
      <c r="A5775" s="9" t="s">
        <v>16532</v>
      </c>
      <c r="B5775" s="10">
        <v>45612.38251696759</v>
      </c>
      <c r="C5775" s="11" t="s">
        <v>16533</v>
      </c>
      <c r="D5775" s="12">
        <v>11.0</v>
      </c>
      <c r="E5775" s="10" t="s">
        <v>17</v>
      </c>
      <c r="F5775" s="12">
        <v>2024.0</v>
      </c>
      <c r="G5775" s="13" t="s">
        <v>16534</v>
      </c>
      <c r="H5775" s="14" t="s">
        <v>16535</v>
      </c>
      <c r="I5775" s="12">
        <v>1212539.0</v>
      </c>
      <c r="J5775" s="15" t="str">
        <f t="shared" si="1"/>
        <v>Irrelevant</v>
      </c>
    </row>
    <row r="5776" ht="22.5" customHeight="1">
      <c r="A5776" s="9" t="s">
        <v>16536</v>
      </c>
      <c r="B5776" s="10">
        <v>45602.49471064815</v>
      </c>
      <c r="C5776" s="11" t="s">
        <v>16537</v>
      </c>
      <c r="D5776" s="12">
        <v>11.0</v>
      </c>
      <c r="E5776" s="10" t="s">
        <v>17</v>
      </c>
      <c r="F5776" s="12">
        <v>2024.0</v>
      </c>
      <c r="G5776" s="13" t="s">
        <v>16538</v>
      </c>
      <c r="H5776" s="14" t="s">
        <v>16539</v>
      </c>
      <c r="I5776" s="12">
        <v>288406.0</v>
      </c>
      <c r="J5776" s="15" t="str">
        <f t="shared" si="1"/>
        <v>Relevant</v>
      </c>
    </row>
    <row r="5777" ht="22.5" customHeight="1">
      <c r="A5777" s="9" t="s">
        <v>16540</v>
      </c>
      <c r="B5777" s="10">
        <v>45611.58657407408</v>
      </c>
      <c r="C5777" s="11" t="s">
        <v>16541</v>
      </c>
      <c r="D5777" s="12">
        <v>11.0</v>
      </c>
      <c r="E5777" s="10" t="s">
        <v>17</v>
      </c>
      <c r="F5777" s="12">
        <v>2024.0</v>
      </c>
      <c r="G5777" s="13" t="s">
        <v>13</v>
      </c>
      <c r="H5777" s="14" t="s">
        <v>47</v>
      </c>
      <c r="I5777" s="12">
        <v>683.0</v>
      </c>
      <c r="J5777" s="15" t="str">
        <f t="shared" si="1"/>
        <v>Relevant</v>
      </c>
    </row>
    <row r="5778" ht="22.5" customHeight="1">
      <c r="A5778" s="9" t="s">
        <v>16542</v>
      </c>
      <c r="B5778" s="10">
        <v>45630.43269675926</v>
      </c>
      <c r="C5778" s="11" t="s">
        <v>16543</v>
      </c>
      <c r="D5778" s="12">
        <v>12.0</v>
      </c>
      <c r="E5778" s="10" t="s">
        <v>26</v>
      </c>
      <c r="F5778" s="12">
        <v>2024.0</v>
      </c>
      <c r="G5778" s="13" t="s">
        <v>13</v>
      </c>
      <c r="H5778" s="14" t="s">
        <v>5719</v>
      </c>
      <c r="I5778" s="12">
        <v>169.0</v>
      </c>
      <c r="J5778" s="15" t="str">
        <f t="shared" si="1"/>
        <v>Relevant</v>
      </c>
    </row>
    <row r="5779" ht="22.5" customHeight="1">
      <c r="A5779" s="9" t="s">
        <v>16544</v>
      </c>
      <c r="B5779" s="10">
        <v>45632.421631944446</v>
      </c>
      <c r="C5779" s="11" t="s">
        <v>16545</v>
      </c>
      <c r="D5779" s="12">
        <v>12.0</v>
      </c>
      <c r="E5779" s="10" t="s">
        <v>26</v>
      </c>
      <c r="F5779" s="12">
        <v>2024.0</v>
      </c>
      <c r="G5779" s="13" t="s">
        <v>16546</v>
      </c>
      <c r="H5779" s="14" t="s">
        <v>16547</v>
      </c>
      <c r="I5779" s="12">
        <v>137136.0</v>
      </c>
      <c r="J5779" s="15" t="str">
        <f t="shared" si="1"/>
        <v>Irrelevant</v>
      </c>
    </row>
    <row r="5780" ht="22.5" customHeight="1">
      <c r="A5780" s="9" t="s">
        <v>16548</v>
      </c>
      <c r="B5780" s="10">
        <v>45729.5702662037</v>
      </c>
      <c r="C5780" s="11" t="s">
        <v>16549</v>
      </c>
      <c r="D5780" s="12">
        <v>3.0</v>
      </c>
      <c r="E5780" s="10" t="s">
        <v>59</v>
      </c>
      <c r="F5780" s="12">
        <v>2025.0</v>
      </c>
      <c r="G5780" s="13" t="s">
        <v>16550</v>
      </c>
      <c r="H5780" s="14" t="s">
        <v>16551</v>
      </c>
      <c r="I5780" s="12">
        <v>133129.0</v>
      </c>
      <c r="J5780" s="15" t="str">
        <f t="shared" si="1"/>
        <v>Irrelevant</v>
      </c>
    </row>
    <row r="5781" ht="22.5" customHeight="1">
      <c r="A5781" s="9" t="s">
        <v>16552</v>
      </c>
      <c r="B5781" s="10">
        <v>45590.526712962965</v>
      </c>
      <c r="C5781" s="11" t="s">
        <v>16553</v>
      </c>
      <c r="D5781" s="12">
        <v>10.0</v>
      </c>
      <c r="E5781" s="10" t="s">
        <v>42</v>
      </c>
      <c r="F5781" s="12">
        <v>2024.0</v>
      </c>
      <c r="G5781" s="13" t="s">
        <v>13</v>
      </c>
      <c r="H5781" s="14" t="s">
        <v>2991</v>
      </c>
      <c r="I5781" s="12">
        <v>3.0</v>
      </c>
      <c r="J5781" s="15" t="str">
        <f t="shared" si="1"/>
        <v>Relevant</v>
      </c>
    </row>
    <row r="5782" ht="22.5" customHeight="1">
      <c r="A5782" s="9" t="s">
        <v>16554</v>
      </c>
      <c r="B5782" s="10">
        <v>45586.757060185184</v>
      </c>
      <c r="C5782" s="11" t="s">
        <v>16555</v>
      </c>
      <c r="D5782" s="12">
        <v>10.0</v>
      </c>
      <c r="E5782" s="10" t="s">
        <v>42</v>
      </c>
      <c r="F5782" s="12">
        <v>2024.0</v>
      </c>
      <c r="G5782" s="13" t="s">
        <v>13</v>
      </c>
      <c r="H5782" s="14" t="s">
        <v>645</v>
      </c>
      <c r="I5782" s="12">
        <v>238.0</v>
      </c>
      <c r="J5782" s="15" t="str">
        <f t="shared" si="1"/>
        <v>Relevant</v>
      </c>
    </row>
    <row r="5783" ht="22.5" customHeight="1">
      <c r="A5783" s="9" t="s">
        <v>16556</v>
      </c>
      <c r="B5783" s="10">
        <v>45696.74748842593</v>
      </c>
      <c r="C5783" s="11" t="s">
        <v>16557</v>
      </c>
      <c r="D5783" s="12">
        <v>2.0</v>
      </c>
      <c r="E5783" s="10" t="s">
        <v>12</v>
      </c>
      <c r="F5783" s="12">
        <v>2025.0</v>
      </c>
      <c r="G5783" s="13" t="s">
        <v>13</v>
      </c>
      <c r="H5783" s="14" t="s">
        <v>14</v>
      </c>
      <c r="I5783" s="12">
        <v>132.0</v>
      </c>
      <c r="J5783" s="15" t="str">
        <f t="shared" si="1"/>
        <v>Relevant</v>
      </c>
    </row>
    <row r="5784" ht="22.5" customHeight="1">
      <c r="A5784" s="9" t="s">
        <v>16558</v>
      </c>
      <c r="B5784" s="10">
        <v>45732.65453703704</v>
      </c>
      <c r="C5784" s="11" t="s">
        <v>16559</v>
      </c>
      <c r="D5784" s="12">
        <v>3.0</v>
      </c>
      <c r="E5784" s="10" t="s">
        <v>59</v>
      </c>
      <c r="F5784" s="12">
        <v>2025.0</v>
      </c>
      <c r="G5784" s="13" t="s">
        <v>13</v>
      </c>
      <c r="H5784" s="14" t="s">
        <v>9438</v>
      </c>
      <c r="I5784" s="12">
        <v>62.0</v>
      </c>
      <c r="J5784" s="15" t="str">
        <f t="shared" si="1"/>
        <v>Relevant</v>
      </c>
    </row>
    <row r="5785" ht="22.5" customHeight="1">
      <c r="A5785" s="9" t="s">
        <v>16560</v>
      </c>
      <c r="B5785" s="10">
        <v>45724.227488425924</v>
      </c>
      <c r="C5785" s="11" t="s">
        <v>16561</v>
      </c>
      <c r="D5785" s="12">
        <v>3.0</v>
      </c>
      <c r="E5785" s="10" t="s">
        <v>59</v>
      </c>
      <c r="F5785" s="12">
        <v>2025.0</v>
      </c>
      <c r="G5785" s="13" t="s">
        <v>13</v>
      </c>
      <c r="H5785" s="14" t="s">
        <v>430</v>
      </c>
      <c r="I5785" s="12">
        <v>79.0</v>
      </c>
      <c r="J5785" s="15" t="str">
        <f t="shared" si="1"/>
        <v>Relevant</v>
      </c>
    </row>
    <row r="5786" ht="22.5" customHeight="1">
      <c r="A5786" s="9" t="s">
        <v>16562</v>
      </c>
      <c r="B5786" s="10">
        <v>45698.773935185185</v>
      </c>
      <c r="C5786" s="11" t="s">
        <v>16563</v>
      </c>
      <c r="D5786" s="12">
        <v>2.0</v>
      </c>
      <c r="E5786" s="10" t="s">
        <v>12</v>
      </c>
      <c r="F5786" s="12">
        <v>2025.0</v>
      </c>
      <c r="G5786" s="13" t="s">
        <v>13</v>
      </c>
      <c r="H5786" s="14" t="s">
        <v>691</v>
      </c>
      <c r="I5786" s="12">
        <v>15835.0</v>
      </c>
      <c r="J5786" s="15" t="str">
        <f t="shared" si="1"/>
        <v>Relevant</v>
      </c>
    </row>
    <row r="5787" ht="22.5" customHeight="1">
      <c r="A5787" s="9" t="s">
        <v>16564</v>
      </c>
      <c r="B5787" s="10">
        <v>45624.48993055556</v>
      </c>
      <c r="C5787" s="11" t="s">
        <v>16565</v>
      </c>
      <c r="D5787" s="12">
        <v>11.0</v>
      </c>
      <c r="E5787" s="10" t="s">
        <v>17</v>
      </c>
      <c r="F5787" s="12">
        <v>2024.0</v>
      </c>
      <c r="G5787" s="13" t="s">
        <v>16566</v>
      </c>
      <c r="H5787" s="14" t="s">
        <v>16567</v>
      </c>
      <c r="I5787" s="12">
        <v>59267.0</v>
      </c>
      <c r="J5787" s="15" t="str">
        <f t="shared" si="1"/>
        <v>Relevant</v>
      </c>
    </row>
    <row r="5788" ht="22.5" customHeight="1">
      <c r="A5788" s="9" t="s">
        <v>16568</v>
      </c>
      <c r="B5788" s="10">
        <v>45696.86601851852</v>
      </c>
      <c r="C5788" s="11" t="s">
        <v>16569</v>
      </c>
      <c r="D5788" s="12">
        <v>2.0</v>
      </c>
      <c r="E5788" s="10" t="s">
        <v>12</v>
      </c>
      <c r="F5788" s="12">
        <v>2025.0</v>
      </c>
      <c r="G5788" s="13" t="s">
        <v>13</v>
      </c>
      <c r="H5788" s="14" t="s">
        <v>14</v>
      </c>
      <c r="I5788" s="12">
        <v>1225.0</v>
      </c>
      <c r="J5788" s="15" t="str">
        <f t="shared" si="1"/>
        <v>Relevant</v>
      </c>
    </row>
    <row r="5789" ht="22.5" customHeight="1">
      <c r="A5789" s="9" t="s">
        <v>16570</v>
      </c>
      <c r="B5789" s="10">
        <v>45579.700370370374</v>
      </c>
      <c r="C5789" s="11" t="s">
        <v>16571</v>
      </c>
      <c r="D5789" s="12">
        <v>10.0</v>
      </c>
      <c r="E5789" s="10" t="s">
        <v>42</v>
      </c>
      <c r="F5789" s="12">
        <v>2024.0</v>
      </c>
      <c r="G5789" s="13" t="s">
        <v>13</v>
      </c>
      <c r="H5789" s="14" t="s">
        <v>642</v>
      </c>
      <c r="I5789" s="12">
        <v>41.0</v>
      </c>
      <c r="J5789" s="15" t="str">
        <f t="shared" si="1"/>
        <v>Relevant</v>
      </c>
    </row>
    <row r="5790" ht="22.5" customHeight="1">
      <c r="A5790" s="9" t="s">
        <v>16572</v>
      </c>
      <c r="B5790" s="10">
        <v>45581.661724537036</v>
      </c>
      <c r="C5790" s="11" t="s">
        <v>16573</v>
      </c>
      <c r="D5790" s="12">
        <v>10.0</v>
      </c>
      <c r="E5790" s="10" t="s">
        <v>42</v>
      </c>
      <c r="F5790" s="12">
        <v>2024.0</v>
      </c>
      <c r="G5790" s="13" t="s">
        <v>13</v>
      </c>
      <c r="H5790" s="14" t="s">
        <v>642</v>
      </c>
      <c r="I5790" s="12">
        <v>12.0</v>
      </c>
      <c r="J5790" s="15" t="str">
        <f t="shared" si="1"/>
        <v>Relevant</v>
      </c>
    </row>
    <row r="5791" ht="22.5" customHeight="1">
      <c r="A5791" s="9" t="s">
        <v>16574</v>
      </c>
      <c r="B5791" s="10">
        <v>45629.4825462963</v>
      </c>
      <c r="C5791" s="11" t="s">
        <v>16575</v>
      </c>
      <c r="D5791" s="12">
        <v>12.0</v>
      </c>
      <c r="E5791" s="10" t="s">
        <v>26</v>
      </c>
      <c r="F5791" s="12">
        <v>2024.0</v>
      </c>
      <c r="G5791" s="13" t="s">
        <v>16576</v>
      </c>
      <c r="H5791" s="14" t="s">
        <v>16577</v>
      </c>
      <c r="I5791" s="12">
        <v>2410885.0</v>
      </c>
      <c r="J5791" s="15" t="str">
        <f t="shared" si="1"/>
        <v>Irrelevant</v>
      </c>
    </row>
    <row r="5792" ht="22.5" customHeight="1">
      <c r="A5792" s="9" t="s">
        <v>16578</v>
      </c>
      <c r="B5792" s="10">
        <v>45632.34238425926</v>
      </c>
      <c r="C5792" s="11" t="s">
        <v>16579</v>
      </c>
      <c r="D5792" s="12">
        <v>12.0</v>
      </c>
      <c r="E5792" s="10" t="s">
        <v>26</v>
      </c>
      <c r="F5792" s="12">
        <v>2024.0</v>
      </c>
      <c r="G5792" s="13" t="s">
        <v>13</v>
      </c>
      <c r="H5792" s="14" t="s">
        <v>514</v>
      </c>
      <c r="I5792" s="12">
        <v>185.0</v>
      </c>
      <c r="J5792" s="15" t="str">
        <f t="shared" si="1"/>
        <v>Relevant</v>
      </c>
    </row>
    <row r="5793" ht="22.5" customHeight="1">
      <c r="A5793" s="9" t="s">
        <v>16580</v>
      </c>
      <c r="B5793" s="10">
        <v>45558.71524305556</v>
      </c>
      <c r="C5793" s="11" t="s">
        <v>16581</v>
      </c>
      <c r="D5793" s="12">
        <v>9.0</v>
      </c>
      <c r="E5793" s="10" t="s">
        <v>114</v>
      </c>
      <c r="F5793" s="12">
        <v>2024.0</v>
      </c>
      <c r="G5793" s="13" t="s">
        <v>13</v>
      </c>
      <c r="H5793" s="14" t="s">
        <v>16582</v>
      </c>
      <c r="I5793" s="12">
        <v>470.0</v>
      </c>
      <c r="J5793" s="15" t="str">
        <f t="shared" si="1"/>
        <v>Irrelevant</v>
      </c>
    </row>
    <row r="5794" ht="22.5" customHeight="1">
      <c r="A5794" s="9" t="s">
        <v>16583</v>
      </c>
      <c r="B5794" s="10">
        <v>45697.66042824074</v>
      </c>
      <c r="C5794" s="11" t="s">
        <v>16584</v>
      </c>
      <c r="D5794" s="12">
        <v>2.0</v>
      </c>
      <c r="E5794" s="10" t="s">
        <v>12</v>
      </c>
      <c r="F5794" s="12">
        <v>2025.0</v>
      </c>
      <c r="G5794" s="13" t="s">
        <v>13</v>
      </c>
      <c r="H5794" s="14" t="s">
        <v>14</v>
      </c>
      <c r="I5794" s="12">
        <v>296.0</v>
      </c>
      <c r="J5794" s="15" t="str">
        <f t="shared" si="1"/>
        <v>Relevant</v>
      </c>
    </row>
    <row r="5795" ht="22.5" customHeight="1">
      <c r="A5795" s="9" t="s">
        <v>16585</v>
      </c>
      <c r="B5795" s="10">
        <v>45614.53996527778</v>
      </c>
      <c r="C5795" s="11" t="s">
        <v>12251</v>
      </c>
      <c r="D5795" s="12">
        <v>11.0</v>
      </c>
      <c r="E5795" s="10" t="s">
        <v>17</v>
      </c>
      <c r="F5795" s="12">
        <v>2024.0</v>
      </c>
      <c r="G5795" s="13" t="s">
        <v>13</v>
      </c>
      <c r="H5795" s="14" t="s">
        <v>16586</v>
      </c>
      <c r="I5795" s="12">
        <v>2519.0</v>
      </c>
      <c r="J5795" s="15" t="str">
        <f t="shared" si="1"/>
        <v>Relevant</v>
      </c>
    </row>
    <row r="5796" ht="22.5" customHeight="1">
      <c r="A5796" s="9" t="s">
        <v>16587</v>
      </c>
      <c r="B5796" s="10">
        <v>45614.594976851855</v>
      </c>
      <c r="C5796" s="11" t="s">
        <v>16588</v>
      </c>
      <c r="D5796" s="12">
        <v>11.0</v>
      </c>
      <c r="E5796" s="10" t="s">
        <v>17</v>
      </c>
      <c r="F5796" s="12">
        <v>2024.0</v>
      </c>
      <c r="G5796" s="13" t="s">
        <v>13</v>
      </c>
      <c r="H5796" s="14" t="s">
        <v>423</v>
      </c>
      <c r="I5796" s="12">
        <v>2592.0</v>
      </c>
      <c r="J5796" s="15" t="str">
        <f t="shared" si="1"/>
        <v>Relevant</v>
      </c>
    </row>
    <row r="5797" ht="22.5" customHeight="1">
      <c r="A5797" s="9" t="s">
        <v>16589</v>
      </c>
      <c r="B5797" s="10">
        <v>45605.36821759259</v>
      </c>
      <c r="C5797" s="11" t="s">
        <v>16590</v>
      </c>
      <c r="D5797" s="12">
        <v>11.0</v>
      </c>
      <c r="E5797" s="10" t="s">
        <v>17</v>
      </c>
      <c r="F5797" s="12">
        <v>2024.0</v>
      </c>
      <c r="G5797" s="13" t="s">
        <v>13</v>
      </c>
      <c r="H5797" s="14" t="s">
        <v>16591</v>
      </c>
      <c r="I5797" s="12">
        <v>14506.0</v>
      </c>
      <c r="J5797" s="15" t="str">
        <f t="shared" si="1"/>
        <v>Relevant</v>
      </c>
    </row>
    <row r="5798" ht="22.5" customHeight="1">
      <c r="A5798" s="9" t="s">
        <v>16592</v>
      </c>
      <c r="B5798" s="10">
        <v>45734.669328703705</v>
      </c>
      <c r="C5798" s="11" t="s">
        <v>7939</v>
      </c>
      <c r="D5798" s="12">
        <v>3.0</v>
      </c>
      <c r="E5798" s="10" t="s">
        <v>59</v>
      </c>
      <c r="F5798" s="12">
        <v>2025.0</v>
      </c>
      <c r="G5798" s="13" t="s">
        <v>13</v>
      </c>
      <c r="H5798" s="14" t="s">
        <v>16593</v>
      </c>
      <c r="I5798" s="12">
        <v>1666945.0</v>
      </c>
      <c r="J5798" s="15" t="str">
        <f t="shared" si="1"/>
        <v>Relevant</v>
      </c>
    </row>
    <row r="5799" ht="22.5" customHeight="1">
      <c r="A5799" s="9" t="s">
        <v>16594</v>
      </c>
      <c r="B5799" s="10">
        <v>45621.41159722222</v>
      </c>
      <c r="C5799" s="11" t="s">
        <v>16595</v>
      </c>
      <c r="D5799" s="12">
        <v>11.0</v>
      </c>
      <c r="E5799" s="10" t="s">
        <v>17</v>
      </c>
      <c r="F5799" s="12">
        <v>2024.0</v>
      </c>
      <c r="G5799" s="13" t="s">
        <v>13</v>
      </c>
      <c r="H5799" s="14" t="s">
        <v>16596</v>
      </c>
      <c r="I5799" s="12">
        <v>2164325.0</v>
      </c>
      <c r="J5799" s="15" t="str">
        <f t="shared" si="1"/>
        <v>Relevant</v>
      </c>
    </row>
    <row r="5800" ht="22.5" customHeight="1">
      <c r="A5800" s="9" t="s">
        <v>16597</v>
      </c>
      <c r="B5800" s="10">
        <v>45614.80778935185</v>
      </c>
      <c r="C5800" s="11" t="s">
        <v>16598</v>
      </c>
      <c r="D5800" s="12">
        <v>11.0</v>
      </c>
      <c r="E5800" s="10" t="s">
        <v>17</v>
      </c>
      <c r="F5800" s="12">
        <v>2024.0</v>
      </c>
      <c r="G5800" s="13" t="s">
        <v>13</v>
      </c>
      <c r="H5800" s="14" t="s">
        <v>67</v>
      </c>
      <c r="I5800" s="12">
        <v>396.0</v>
      </c>
      <c r="J5800" s="15" t="str">
        <f t="shared" si="1"/>
        <v>Relevant</v>
      </c>
    </row>
    <row r="5801" ht="22.5" customHeight="1">
      <c r="A5801" s="9" t="s">
        <v>16599</v>
      </c>
      <c r="B5801" s="10">
        <v>45579.71371527778</v>
      </c>
      <c r="C5801" s="11" t="s">
        <v>16600</v>
      </c>
      <c r="D5801" s="12">
        <v>10.0</v>
      </c>
      <c r="E5801" s="10" t="s">
        <v>42</v>
      </c>
      <c r="F5801" s="12">
        <v>2024.0</v>
      </c>
      <c r="G5801" s="13" t="s">
        <v>13</v>
      </c>
      <c r="H5801" s="14" t="s">
        <v>642</v>
      </c>
      <c r="I5801" s="12">
        <v>1137.0</v>
      </c>
      <c r="J5801" s="15" t="str">
        <f t="shared" si="1"/>
        <v>Relevant</v>
      </c>
    </row>
    <row r="5802" ht="22.5" customHeight="1">
      <c r="A5802" s="9" t="s">
        <v>16601</v>
      </c>
      <c r="B5802" s="10">
        <v>45628.072744606485</v>
      </c>
      <c r="C5802" s="11" t="s">
        <v>16602</v>
      </c>
      <c r="D5802" s="12">
        <v>12.0</v>
      </c>
      <c r="E5802" s="10" t="s">
        <v>26</v>
      </c>
      <c r="F5802" s="12">
        <v>2024.0</v>
      </c>
      <c r="G5802" s="13" t="s">
        <v>16603</v>
      </c>
      <c r="H5802" s="14" t="s">
        <v>16604</v>
      </c>
      <c r="I5802" s="12">
        <v>1.0830293E7</v>
      </c>
      <c r="J5802" s="15" t="str">
        <f t="shared" si="1"/>
        <v>Relevant</v>
      </c>
    </row>
    <row r="5803" ht="22.5" customHeight="1">
      <c r="A5803" s="9" t="s">
        <v>16605</v>
      </c>
      <c r="B5803" s="10">
        <v>45609.746782407405</v>
      </c>
      <c r="C5803" s="11" t="s">
        <v>16606</v>
      </c>
      <c r="D5803" s="12">
        <v>11.0</v>
      </c>
      <c r="E5803" s="10" t="s">
        <v>17</v>
      </c>
      <c r="F5803" s="12">
        <v>2024.0</v>
      </c>
      <c r="G5803" s="13" t="s">
        <v>13</v>
      </c>
      <c r="H5803" s="14" t="s">
        <v>1384</v>
      </c>
      <c r="I5803" s="12">
        <v>1539.0</v>
      </c>
      <c r="J5803" s="15" t="str">
        <f t="shared" si="1"/>
        <v>Relevant</v>
      </c>
    </row>
    <row r="5804" ht="22.5" customHeight="1">
      <c r="A5804" s="9" t="s">
        <v>16607</v>
      </c>
      <c r="B5804" s="10">
        <v>45743.33528935185</v>
      </c>
      <c r="C5804" s="11" t="s">
        <v>16608</v>
      </c>
      <c r="D5804" s="12">
        <v>3.0</v>
      </c>
      <c r="E5804" s="10" t="s">
        <v>59</v>
      </c>
      <c r="F5804" s="12">
        <v>2025.0</v>
      </c>
      <c r="G5804" s="13" t="s">
        <v>13</v>
      </c>
      <c r="H5804" s="14" t="s">
        <v>204</v>
      </c>
      <c r="I5804" s="12">
        <v>358.0</v>
      </c>
      <c r="J5804" s="15" t="str">
        <f t="shared" si="1"/>
        <v>Relevant</v>
      </c>
    </row>
    <row r="5805" ht="22.5" customHeight="1">
      <c r="A5805" s="9" t="s">
        <v>16609</v>
      </c>
      <c r="B5805" s="10">
        <v>45736.43912037037</v>
      </c>
      <c r="C5805" s="11" t="s">
        <v>16610</v>
      </c>
      <c r="D5805" s="12">
        <v>3.0</v>
      </c>
      <c r="E5805" s="10" t="s">
        <v>59</v>
      </c>
      <c r="F5805" s="12">
        <v>2025.0</v>
      </c>
      <c r="G5805" s="13" t="s">
        <v>13</v>
      </c>
      <c r="H5805" s="14" t="s">
        <v>16611</v>
      </c>
      <c r="I5805" s="12">
        <v>341.0</v>
      </c>
      <c r="J5805" s="15" t="str">
        <f t="shared" si="1"/>
        <v>Relevant</v>
      </c>
    </row>
    <row r="5806" ht="22.5" customHeight="1">
      <c r="A5806" s="9" t="s">
        <v>16612</v>
      </c>
      <c r="B5806" s="10">
        <v>45564.393425925926</v>
      </c>
      <c r="C5806" s="11" t="s">
        <v>16613</v>
      </c>
      <c r="D5806" s="12">
        <v>9.0</v>
      </c>
      <c r="E5806" s="10" t="s">
        <v>114</v>
      </c>
      <c r="F5806" s="12">
        <v>2024.0</v>
      </c>
      <c r="G5806" s="13" t="s">
        <v>13</v>
      </c>
      <c r="H5806" s="14" t="s">
        <v>16614</v>
      </c>
      <c r="I5806" s="12">
        <v>25.0</v>
      </c>
      <c r="J5806" s="15" t="str">
        <f t="shared" si="1"/>
        <v>Relevant</v>
      </c>
    </row>
    <row r="5807" ht="22.5" customHeight="1">
      <c r="A5807" s="9" t="s">
        <v>16615</v>
      </c>
      <c r="B5807" s="10">
        <v>45582.37919961806</v>
      </c>
      <c r="C5807" s="11" t="s">
        <v>16616</v>
      </c>
      <c r="D5807" s="12">
        <v>10.0</v>
      </c>
      <c r="E5807" s="10" t="s">
        <v>42</v>
      </c>
      <c r="F5807" s="12">
        <v>2024.0</v>
      </c>
      <c r="G5807" s="13" t="s">
        <v>16617</v>
      </c>
      <c r="H5807" s="14" t="s">
        <v>16618</v>
      </c>
      <c r="I5807" s="12">
        <v>228.0</v>
      </c>
      <c r="J5807" s="15" t="str">
        <f t="shared" si="1"/>
        <v>Irrelevant</v>
      </c>
    </row>
    <row r="5808" ht="22.5" customHeight="1">
      <c r="A5808" s="9" t="s">
        <v>16619</v>
      </c>
      <c r="B5808" s="10">
        <v>45736.99165509259</v>
      </c>
      <c r="C5808" s="11" t="s">
        <v>16620</v>
      </c>
      <c r="D5808" s="12">
        <v>3.0</v>
      </c>
      <c r="E5808" s="10" t="s">
        <v>59</v>
      </c>
      <c r="F5808" s="12">
        <v>2025.0</v>
      </c>
      <c r="G5808" s="13" t="s">
        <v>13</v>
      </c>
      <c r="H5808" s="14" t="s">
        <v>16621</v>
      </c>
      <c r="I5808" s="12">
        <v>652.0</v>
      </c>
      <c r="J5808" s="15" t="str">
        <f t="shared" si="1"/>
        <v>Relevant</v>
      </c>
    </row>
    <row r="5809" ht="22.5" customHeight="1">
      <c r="A5809" s="9" t="s">
        <v>16622</v>
      </c>
      <c r="B5809" s="10">
        <v>45607.675729166665</v>
      </c>
      <c r="C5809" s="11" t="s">
        <v>130</v>
      </c>
      <c r="D5809" s="12">
        <v>11.0</v>
      </c>
      <c r="E5809" s="10" t="s">
        <v>17</v>
      </c>
      <c r="F5809" s="12">
        <v>2024.0</v>
      </c>
      <c r="G5809" s="13" t="s">
        <v>16623</v>
      </c>
      <c r="H5809" s="14" t="s">
        <v>16624</v>
      </c>
      <c r="I5809" s="12">
        <v>2823088.0</v>
      </c>
      <c r="J5809" s="15" t="str">
        <f t="shared" si="1"/>
        <v>Relevant</v>
      </c>
    </row>
    <row r="5810" ht="22.5" customHeight="1">
      <c r="A5810" s="9" t="s">
        <v>16625</v>
      </c>
      <c r="B5810" s="10">
        <v>45593.339895833335</v>
      </c>
      <c r="C5810" s="11" t="s">
        <v>16626</v>
      </c>
      <c r="D5810" s="12">
        <v>10.0</v>
      </c>
      <c r="E5810" s="10" t="s">
        <v>42</v>
      </c>
      <c r="F5810" s="12">
        <v>2024.0</v>
      </c>
      <c r="G5810" s="13" t="s">
        <v>13</v>
      </c>
      <c r="H5810" s="14" t="s">
        <v>97</v>
      </c>
      <c r="I5810" s="12">
        <v>10901.0</v>
      </c>
      <c r="J5810" s="15" t="str">
        <f t="shared" si="1"/>
        <v>Relevant</v>
      </c>
    </row>
    <row r="5811" ht="22.5" customHeight="1">
      <c r="A5811" s="9" t="s">
        <v>16627</v>
      </c>
      <c r="B5811" s="10">
        <v>45622.74542824074</v>
      </c>
      <c r="C5811" s="11" t="s">
        <v>16628</v>
      </c>
      <c r="D5811" s="12">
        <v>11.0</v>
      </c>
      <c r="E5811" s="10" t="s">
        <v>17</v>
      </c>
      <c r="F5811" s="12">
        <v>2024.0</v>
      </c>
      <c r="G5811" s="13" t="s">
        <v>13</v>
      </c>
      <c r="H5811" s="14" t="s">
        <v>220</v>
      </c>
      <c r="I5811" s="12">
        <v>1314.0</v>
      </c>
      <c r="J5811" s="15" t="str">
        <f t="shared" si="1"/>
        <v>Relevant</v>
      </c>
    </row>
    <row r="5812" ht="22.5" customHeight="1">
      <c r="A5812" s="9" t="s">
        <v>16629</v>
      </c>
      <c r="B5812" s="10">
        <v>45614.92560185185</v>
      </c>
      <c r="C5812" s="11" t="s">
        <v>16630</v>
      </c>
      <c r="D5812" s="12">
        <v>11.0</v>
      </c>
      <c r="E5812" s="10" t="s">
        <v>17</v>
      </c>
      <c r="F5812" s="12">
        <v>2024.0</v>
      </c>
      <c r="G5812" s="13" t="s">
        <v>13</v>
      </c>
      <c r="H5812" s="14" t="s">
        <v>10900</v>
      </c>
      <c r="I5812" s="12">
        <v>598.0</v>
      </c>
      <c r="J5812" s="15" t="str">
        <f t="shared" si="1"/>
        <v>Relevant</v>
      </c>
    </row>
    <row r="5813" ht="22.5" customHeight="1">
      <c r="A5813" s="9" t="s">
        <v>16631</v>
      </c>
      <c r="B5813" s="10">
        <v>45593.712060185186</v>
      </c>
      <c r="C5813" s="11" t="s">
        <v>16632</v>
      </c>
      <c r="D5813" s="12">
        <v>10.0</v>
      </c>
      <c r="E5813" s="10" t="s">
        <v>42</v>
      </c>
      <c r="F5813" s="12">
        <v>2024.0</v>
      </c>
      <c r="G5813" s="13" t="s">
        <v>13</v>
      </c>
      <c r="H5813" s="14" t="s">
        <v>131</v>
      </c>
      <c r="I5813" s="12">
        <v>48.0</v>
      </c>
      <c r="J5813" s="15" t="str">
        <f t="shared" si="1"/>
        <v>Relevant</v>
      </c>
    </row>
    <row r="5814" ht="22.5" customHeight="1">
      <c r="A5814" s="9" t="s">
        <v>16633</v>
      </c>
      <c r="B5814" s="10">
        <v>45588.82805659722</v>
      </c>
      <c r="C5814" s="11" t="s">
        <v>16634</v>
      </c>
      <c r="D5814" s="12">
        <v>10.0</v>
      </c>
      <c r="E5814" s="10" t="s">
        <v>42</v>
      </c>
      <c r="F5814" s="12">
        <v>2024.0</v>
      </c>
      <c r="G5814" s="13" t="s">
        <v>16635</v>
      </c>
      <c r="H5814" s="14" t="s">
        <v>16636</v>
      </c>
      <c r="I5814" s="12">
        <v>30308.0</v>
      </c>
      <c r="J5814" s="15" t="str">
        <f t="shared" si="1"/>
        <v>Relevant</v>
      </c>
    </row>
    <row r="5815" ht="22.5" customHeight="1">
      <c r="A5815" s="9" t="s">
        <v>16637</v>
      </c>
      <c r="B5815" s="10">
        <v>45597.502291666664</v>
      </c>
      <c r="C5815" s="11" t="s">
        <v>16638</v>
      </c>
      <c r="D5815" s="12">
        <v>11.0</v>
      </c>
      <c r="E5815" s="10" t="s">
        <v>17</v>
      </c>
      <c r="F5815" s="12">
        <v>2024.0</v>
      </c>
      <c r="G5815" s="13" t="s">
        <v>13</v>
      </c>
      <c r="H5815" s="14" t="s">
        <v>9763</v>
      </c>
      <c r="I5815" s="12">
        <v>36737.0</v>
      </c>
      <c r="J5815" s="15" t="str">
        <f t="shared" si="1"/>
        <v>Relevant</v>
      </c>
    </row>
    <row r="5816" ht="22.5" customHeight="1">
      <c r="A5816" s="9" t="s">
        <v>16639</v>
      </c>
      <c r="B5816" s="10">
        <v>45580.78341435185</v>
      </c>
      <c r="C5816" s="11" t="s">
        <v>16640</v>
      </c>
      <c r="D5816" s="12">
        <v>10.0</v>
      </c>
      <c r="E5816" s="10" t="s">
        <v>42</v>
      </c>
      <c r="F5816" s="12">
        <v>2024.0</v>
      </c>
      <c r="G5816" s="13" t="s">
        <v>13</v>
      </c>
      <c r="H5816" s="14" t="s">
        <v>642</v>
      </c>
      <c r="I5816" s="12">
        <v>98.0</v>
      </c>
      <c r="J5816" s="15" t="str">
        <f t="shared" si="1"/>
        <v>Relevant</v>
      </c>
    </row>
    <row r="5817" ht="22.5" customHeight="1">
      <c r="A5817" s="9" t="s">
        <v>16641</v>
      </c>
      <c r="B5817" s="10">
        <v>45611.80061342593</v>
      </c>
      <c r="C5817" s="11" t="s">
        <v>16642</v>
      </c>
      <c r="D5817" s="12">
        <v>11.0</v>
      </c>
      <c r="E5817" s="10" t="s">
        <v>17</v>
      </c>
      <c r="F5817" s="12">
        <v>2024.0</v>
      </c>
      <c r="G5817" s="13" t="s">
        <v>13</v>
      </c>
      <c r="H5817" s="14" t="s">
        <v>16643</v>
      </c>
      <c r="I5817" s="12">
        <v>4250.0</v>
      </c>
      <c r="J5817" s="15" t="str">
        <f t="shared" si="1"/>
        <v>Relevant</v>
      </c>
    </row>
    <row r="5818" ht="22.5" customHeight="1">
      <c r="A5818" s="9" t="s">
        <v>16644</v>
      </c>
      <c r="B5818" s="10">
        <v>45396.37903935185</v>
      </c>
      <c r="C5818" s="11" t="s">
        <v>15462</v>
      </c>
      <c r="D5818" s="12">
        <v>4.0</v>
      </c>
      <c r="E5818" s="10" t="s">
        <v>274</v>
      </c>
      <c r="F5818" s="12">
        <v>2024.0</v>
      </c>
      <c r="G5818" s="13" t="s">
        <v>13</v>
      </c>
      <c r="H5818" s="14" t="s">
        <v>1453</v>
      </c>
      <c r="I5818" s="12">
        <v>798.0</v>
      </c>
      <c r="J5818" s="15" t="str">
        <f t="shared" si="1"/>
        <v>Irrelevant</v>
      </c>
    </row>
    <row r="5819" ht="22.5" customHeight="1">
      <c r="A5819" s="9" t="s">
        <v>16645</v>
      </c>
      <c r="B5819" s="10">
        <v>45618.87815972222</v>
      </c>
      <c r="C5819" s="11" t="s">
        <v>16646</v>
      </c>
      <c r="D5819" s="12">
        <v>11.0</v>
      </c>
      <c r="E5819" s="10" t="s">
        <v>17</v>
      </c>
      <c r="F5819" s="12">
        <v>2024.0</v>
      </c>
      <c r="G5819" s="13" t="s">
        <v>13</v>
      </c>
      <c r="H5819" s="14" t="s">
        <v>91</v>
      </c>
      <c r="I5819" s="12">
        <v>956.0</v>
      </c>
      <c r="J5819" s="15" t="str">
        <f t="shared" si="1"/>
        <v>Relevant</v>
      </c>
    </row>
    <row r="5820" ht="22.5" customHeight="1">
      <c r="A5820" s="9" t="s">
        <v>16647</v>
      </c>
      <c r="B5820" s="10">
        <v>45651.79744212963</v>
      </c>
      <c r="C5820" s="11" t="s">
        <v>16648</v>
      </c>
      <c r="D5820" s="12">
        <v>12.0</v>
      </c>
      <c r="E5820" s="10" t="s">
        <v>26</v>
      </c>
      <c r="F5820" s="12">
        <v>2024.0</v>
      </c>
      <c r="G5820" s="13" t="s">
        <v>13</v>
      </c>
      <c r="H5820" s="14" t="s">
        <v>121</v>
      </c>
      <c r="I5820" s="12">
        <v>651.0</v>
      </c>
      <c r="J5820" s="15" t="str">
        <f t="shared" si="1"/>
        <v>Irrelevant</v>
      </c>
    </row>
    <row r="5821" ht="22.5" customHeight="1">
      <c r="A5821" s="9" t="s">
        <v>16649</v>
      </c>
      <c r="B5821" s="10">
        <v>45614.62186342593</v>
      </c>
      <c r="C5821" s="11" t="s">
        <v>16650</v>
      </c>
      <c r="D5821" s="12">
        <v>11.0</v>
      </c>
      <c r="E5821" s="10" t="s">
        <v>17</v>
      </c>
      <c r="F5821" s="12">
        <v>2024.0</v>
      </c>
      <c r="G5821" s="13" t="s">
        <v>13</v>
      </c>
      <c r="H5821" s="14" t="s">
        <v>16651</v>
      </c>
      <c r="I5821" s="12">
        <v>6.0</v>
      </c>
      <c r="J5821" s="15" t="str">
        <f t="shared" si="1"/>
        <v>Relevant</v>
      </c>
    </row>
    <row r="5822" ht="22.5" customHeight="1">
      <c r="A5822" s="9" t="s">
        <v>16652</v>
      </c>
      <c r="B5822" s="10">
        <v>45602.83828703704</v>
      </c>
      <c r="C5822" s="11" t="s">
        <v>16653</v>
      </c>
      <c r="D5822" s="12">
        <v>11.0</v>
      </c>
      <c r="E5822" s="10" t="s">
        <v>17</v>
      </c>
      <c r="F5822" s="12">
        <v>2024.0</v>
      </c>
      <c r="G5822" s="13" t="s">
        <v>11586</v>
      </c>
      <c r="H5822" s="14" t="s">
        <v>16654</v>
      </c>
      <c r="I5822" s="12">
        <v>0.0</v>
      </c>
      <c r="J5822" s="15" t="str">
        <f t="shared" si="1"/>
        <v>Relevant</v>
      </c>
    </row>
    <row r="5823" ht="22.5" customHeight="1">
      <c r="A5823" s="9" t="s">
        <v>16655</v>
      </c>
      <c r="B5823" s="10">
        <v>45448.4951121412</v>
      </c>
      <c r="C5823" s="11" t="s">
        <v>16656</v>
      </c>
      <c r="D5823" s="12">
        <v>6.0</v>
      </c>
      <c r="E5823" s="10" t="s">
        <v>34</v>
      </c>
      <c r="F5823" s="12">
        <v>2024.0</v>
      </c>
      <c r="G5823" s="13" t="s">
        <v>16657</v>
      </c>
      <c r="H5823" s="14" t="s">
        <v>16658</v>
      </c>
      <c r="I5823" s="12">
        <v>4240.0</v>
      </c>
      <c r="J5823" s="15" t="str">
        <f t="shared" si="1"/>
        <v>Relevant</v>
      </c>
    </row>
    <row r="5824" ht="22.5" customHeight="1">
      <c r="A5824" s="9" t="s">
        <v>16659</v>
      </c>
      <c r="B5824" s="10">
        <v>45615.031250011576</v>
      </c>
      <c r="C5824" s="11" t="s">
        <v>16660</v>
      </c>
      <c r="D5824" s="12">
        <v>11.0</v>
      </c>
      <c r="E5824" s="10" t="s">
        <v>17</v>
      </c>
      <c r="F5824" s="12">
        <v>2024.0</v>
      </c>
      <c r="G5824" s="13" t="s">
        <v>16661</v>
      </c>
      <c r="H5824" s="14" t="s">
        <v>16662</v>
      </c>
      <c r="I5824" s="12">
        <v>0.0</v>
      </c>
      <c r="J5824" s="15" t="str">
        <f t="shared" si="1"/>
        <v>Relevant</v>
      </c>
    </row>
    <row r="5825" ht="22.5" customHeight="1">
      <c r="A5825" s="9" t="s">
        <v>16663</v>
      </c>
      <c r="B5825" s="10">
        <v>45736.22928240741</v>
      </c>
      <c r="C5825" s="11" t="s">
        <v>16664</v>
      </c>
      <c r="D5825" s="12">
        <v>3.0</v>
      </c>
      <c r="E5825" s="10" t="s">
        <v>59</v>
      </c>
      <c r="F5825" s="12">
        <v>2025.0</v>
      </c>
      <c r="G5825" s="13" t="s">
        <v>16665</v>
      </c>
      <c r="H5825" s="14" t="s">
        <v>16666</v>
      </c>
      <c r="I5825" s="12">
        <v>7894642.0</v>
      </c>
      <c r="J5825" s="15" t="str">
        <f t="shared" si="1"/>
        <v>Irrelevant</v>
      </c>
    </row>
    <row r="5826" ht="22.5" customHeight="1">
      <c r="A5826" s="9" t="s">
        <v>16667</v>
      </c>
      <c r="B5826" s="10">
        <v>45618.706087962964</v>
      </c>
      <c r="C5826" s="11" t="s">
        <v>16668</v>
      </c>
      <c r="D5826" s="12">
        <v>11.0</v>
      </c>
      <c r="E5826" s="10" t="s">
        <v>17</v>
      </c>
      <c r="F5826" s="12">
        <v>2024.0</v>
      </c>
      <c r="G5826" s="13" t="s">
        <v>13</v>
      </c>
      <c r="H5826" s="14" t="s">
        <v>965</v>
      </c>
      <c r="I5826" s="12">
        <v>450.0</v>
      </c>
      <c r="J5826" s="15" t="str">
        <f t="shared" si="1"/>
        <v>Relevant</v>
      </c>
    </row>
    <row r="5827" ht="22.5" customHeight="1">
      <c r="A5827" s="9" t="s">
        <v>16669</v>
      </c>
      <c r="B5827" s="10">
        <v>45588.28434027778</v>
      </c>
      <c r="C5827" s="11" t="s">
        <v>16670</v>
      </c>
      <c r="D5827" s="12">
        <v>10.0</v>
      </c>
      <c r="E5827" s="10" t="s">
        <v>42</v>
      </c>
      <c r="F5827" s="12">
        <v>2024.0</v>
      </c>
      <c r="G5827" s="13" t="s">
        <v>13</v>
      </c>
      <c r="H5827" s="14" t="s">
        <v>3169</v>
      </c>
      <c r="I5827" s="12">
        <v>1292.0</v>
      </c>
      <c r="J5827" s="15" t="str">
        <f t="shared" si="1"/>
        <v>Relevant</v>
      </c>
    </row>
    <row r="5828" ht="22.5" customHeight="1">
      <c r="A5828" s="9" t="s">
        <v>16671</v>
      </c>
      <c r="B5828" s="10">
        <v>45696.731458333335</v>
      </c>
      <c r="C5828" s="11" t="s">
        <v>16672</v>
      </c>
      <c r="D5828" s="12">
        <v>2.0</v>
      </c>
      <c r="E5828" s="10" t="s">
        <v>12</v>
      </c>
      <c r="F5828" s="12">
        <v>2025.0</v>
      </c>
      <c r="G5828" s="13" t="s">
        <v>13</v>
      </c>
      <c r="H5828" s="14" t="s">
        <v>2923</v>
      </c>
      <c r="I5828" s="12">
        <v>296.0</v>
      </c>
      <c r="J5828" s="15" t="str">
        <f t="shared" si="1"/>
        <v>Relevant</v>
      </c>
    </row>
    <row r="5829" ht="22.5" customHeight="1">
      <c r="A5829" s="9" t="s">
        <v>16673</v>
      </c>
      <c r="B5829" s="10">
        <v>45709.23472222222</v>
      </c>
      <c r="C5829" s="11" t="s">
        <v>16674</v>
      </c>
      <c r="D5829" s="12">
        <v>2.0</v>
      </c>
      <c r="E5829" s="10" t="s">
        <v>12</v>
      </c>
      <c r="F5829" s="12">
        <v>2025.0</v>
      </c>
      <c r="G5829" s="13" t="s">
        <v>16675</v>
      </c>
      <c r="H5829" s="14" t="s">
        <v>16676</v>
      </c>
      <c r="I5829" s="12">
        <v>7517094.0</v>
      </c>
      <c r="J5829" s="15" t="str">
        <f t="shared" si="1"/>
        <v>Irrelevant</v>
      </c>
    </row>
    <row r="5830" ht="22.5" customHeight="1">
      <c r="A5830" s="9" t="s">
        <v>16677</v>
      </c>
      <c r="B5830" s="10">
        <v>45616.642916666664</v>
      </c>
      <c r="C5830" s="11" t="s">
        <v>16678</v>
      </c>
      <c r="D5830" s="12">
        <v>11.0</v>
      </c>
      <c r="E5830" s="10" t="s">
        <v>17</v>
      </c>
      <c r="F5830" s="12">
        <v>2024.0</v>
      </c>
      <c r="G5830" s="13" t="s">
        <v>16679</v>
      </c>
      <c r="H5830" s="14" t="s">
        <v>16680</v>
      </c>
      <c r="I5830" s="12">
        <v>1205132.0</v>
      </c>
      <c r="J5830" s="15" t="str">
        <f t="shared" si="1"/>
        <v>Relevant</v>
      </c>
    </row>
    <row r="5831" ht="22.5" customHeight="1">
      <c r="A5831" s="9" t="s">
        <v>16681</v>
      </c>
      <c r="B5831" s="10">
        <v>45615.40472222222</v>
      </c>
      <c r="C5831" s="11" t="s">
        <v>16682</v>
      </c>
      <c r="D5831" s="12">
        <v>11.0</v>
      </c>
      <c r="E5831" s="10" t="s">
        <v>17</v>
      </c>
      <c r="F5831" s="12">
        <v>2024.0</v>
      </c>
      <c r="G5831" s="13" t="s">
        <v>13</v>
      </c>
      <c r="H5831" s="14" t="s">
        <v>781</v>
      </c>
      <c r="I5831" s="12">
        <v>504.0</v>
      </c>
      <c r="J5831" s="15" t="str">
        <f t="shared" si="1"/>
        <v>Irrelevant</v>
      </c>
    </row>
    <row r="5832" ht="22.5" customHeight="1">
      <c r="A5832" s="9" t="s">
        <v>16683</v>
      </c>
      <c r="B5832" s="10">
        <v>45601.46690972222</v>
      </c>
      <c r="C5832" s="11" t="s">
        <v>16684</v>
      </c>
      <c r="D5832" s="12">
        <v>11.0</v>
      </c>
      <c r="E5832" s="10" t="s">
        <v>17</v>
      </c>
      <c r="F5832" s="12">
        <v>2024.0</v>
      </c>
      <c r="G5832" s="13" t="s">
        <v>16685</v>
      </c>
      <c r="H5832" s="14" t="s">
        <v>16686</v>
      </c>
      <c r="I5832" s="12">
        <v>140717.0</v>
      </c>
      <c r="J5832" s="15" t="str">
        <f t="shared" si="1"/>
        <v>Relevant</v>
      </c>
    </row>
    <row r="5833" ht="22.5" customHeight="1">
      <c r="A5833" s="9" t="s">
        <v>16687</v>
      </c>
      <c r="B5833" s="10">
        <v>45696.63768518518</v>
      </c>
      <c r="C5833" s="11" t="s">
        <v>16688</v>
      </c>
      <c r="D5833" s="12">
        <v>2.0</v>
      </c>
      <c r="E5833" s="10" t="s">
        <v>12</v>
      </c>
      <c r="F5833" s="12">
        <v>2025.0</v>
      </c>
      <c r="G5833" s="13" t="s">
        <v>13</v>
      </c>
      <c r="H5833" s="14" t="s">
        <v>16689</v>
      </c>
      <c r="I5833" s="12">
        <v>691.0</v>
      </c>
      <c r="J5833" s="15" t="str">
        <f t="shared" si="1"/>
        <v>Relevant</v>
      </c>
    </row>
    <row r="5834" ht="22.5" customHeight="1">
      <c r="A5834" s="9" t="s">
        <v>16690</v>
      </c>
      <c r="B5834" s="10">
        <v>45591.393842592595</v>
      </c>
      <c r="C5834" s="11" t="s">
        <v>16691</v>
      </c>
      <c r="D5834" s="12">
        <v>10.0</v>
      </c>
      <c r="E5834" s="10" t="s">
        <v>42</v>
      </c>
      <c r="F5834" s="12">
        <v>2024.0</v>
      </c>
      <c r="G5834" s="13" t="s">
        <v>13</v>
      </c>
      <c r="H5834" s="14" t="s">
        <v>16692</v>
      </c>
      <c r="I5834" s="12">
        <v>324.0</v>
      </c>
      <c r="J5834" s="15" t="str">
        <f t="shared" si="1"/>
        <v>Relevant</v>
      </c>
    </row>
    <row r="5835" ht="22.5" customHeight="1">
      <c r="A5835" s="9" t="s">
        <v>16693</v>
      </c>
      <c r="B5835" s="10">
        <v>45742.87328703704</v>
      </c>
      <c r="C5835" s="11" t="s">
        <v>16694</v>
      </c>
      <c r="D5835" s="12">
        <v>3.0</v>
      </c>
      <c r="E5835" s="10" t="s">
        <v>59</v>
      </c>
      <c r="F5835" s="12">
        <v>2025.0</v>
      </c>
      <c r="G5835" s="13" t="s">
        <v>13</v>
      </c>
      <c r="H5835" s="14" t="s">
        <v>204</v>
      </c>
      <c r="I5835" s="12">
        <v>214.0</v>
      </c>
      <c r="J5835" s="15" t="str">
        <f t="shared" si="1"/>
        <v>Relevant</v>
      </c>
    </row>
    <row r="5836" ht="22.5" customHeight="1">
      <c r="A5836" s="9" t="s">
        <v>16695</v>
      </c>
      <c r="B5836" s="10">
        <v>45635.62940972222</v>
      </c>
      <c r="C5836" s="11" t="s">
        <v>16696</v>
      </c>
      <c r="D5836" s="12">
        <v>12.0</v>
      </c>
      <c r="E5836" s="10" t="s">
        <v>26</v>
      </c>
      <c r="F5836" s="12">
        <v>2024.0</v>
      </c>
      <c r="G5836" s="13" t="s">
        <v>13</v>
      </c>
      <c r="H5836" s="14" t="s">
        <v>16697</v>
      </c>
      <c r="I5836" s="12">
        <v>342109.0</v>
      </c>
      <c r="J5836" s="15" t="str">
        <f t="shared" si="1"/>
        <v>Relevant</v>
      </c>
    </row>
    <row r="5837" ht="22.5" customHeight="1">
      <c r="A5837" s="9" t="s">
        <v>16698</v>
      </c>
      <c r="B5837" s="10">
        <v>45386.49091435185</v>
      </c>
      <c r="C5837" s="11" t="s">
        <v>16699</v>
      </c>
      <c r="D5837" s="12">
        <v>4.0</v>
      </c>
      <c r="E5837" s="10" t="s">
        <v>274</v>
      </c>
      <c r="F5837" s="12">
        <v>2024.0</v>
      </c>
      <c r="G5837" s="13" t="s">
        <v>16700</v>
      </c>
      <c r="H5837" s="14" t="s">
        <v>16701</v>
      </c>
      <c r="I5837" s="12">
        <v>445045.0</v>
      </c>
      <c r="J5837" s="15" t="str">
        <f t="shared" si="1"/>
        <v>Irrelevant</v>
      </c>
    </row>
    <row r="5838" ht="22.5" customHeight="1">
      <c r="A5838" s="9" t="s">
        <v>16702</v>
      </c>
      <c r="B5838" s="10">
        <v>45630.9509375</v>
      </c>
      <c r="C5838" s="11" t="s">
        <v>16703</v>
      </c>
      <c r="D5838" s="12">
        <v>12.0</v>
      </c>
      <c r="E5838" s="10" t="s">
        <v>26</v>
      </c>
      <c r="F5838" s="12">
        <v>2024.0</v>
      </c>
      <c r="G5838" s="13" t="s">
        <v>13</v>
      </c>
      <c r="H5838" s="14" t="s">
        <v>181</v>
      </c>
      <c r="I5838" s="12">
        <v>44.0</v>
      </c>
      <c r="J5838" s="15" t="str">
        <f t="shared" si="1"/>
        <v>Irrelevant</v>
      </c>
    </row>
    <row r="5839" ht="22.5" customHeight="1">
      <c r="A5839" s="9" t="s">
        <v>16704</v>
      </c>
      <c r="B5839" s="10">
        <v>45434.556296296294</v>
      </c>
      <c r="C5839" s="11" t="s">
        <v>4998</v>
      </c>
      <c r="D5839" s="12">
        <v>5.0</v>
      </c>
      <c r="E5839" s="10" t="s">
        <v>21</v>
      </c>
      <c r="F5839" s="12">
        <v>2024.0</v>
      </c>
      <c r="G5839" s="13" t="s">
        <v>13</v>
      </c>
      <c r="H5839" s="14" t="s">
        <v>189</v>
      </c>
      <c r="I5839" s="12">
        <v>100.0</v>
      </c>
      <c r="J5839" s="15" t="str">
        <f t="shared" si="1"/>
        <v>Relevant</v>
      </c>
    </row>
    <row r="5840" ht="22.5" customHeight="1">
      <c r="A5840" s="9" t="s">
        <v>16705</v>
      </c>
      <c r="B5840" s="10">
        <v>45597.45554398148</v>
      </c>
      <c r="C5840" s="11" t="s">
        <v>16706</v>
      </c>
      <c r="D5840" s="12">
        <v>11.0</v>
      </c>
      <c r="E5840" s="10" t="s">
        <v>17</v>
      </c>
      <c r="F5840" s="12">
        <v>2024.0</v>
      </c>
      <c r="G5840" s="13" t="s">
        <v>16707</v>
      </c>
      <c r="H5840" s="14" t="s">
        <v>16708</v>
      </c>
      <c r="I5840" s="12">
        <v>3353645.0</v>
      </c>
      <c r="J5840" s="15" t="str">
        <f t="shared" si="1"/>
        <v>Relevant</v>
      </c>
    </row>
    <row r="5841" ht="22.5" customHeight="1">
      <c r="A5841" s="9" t="s">
        <v>16709</v>
      </c>
      <c r="B5841" s="10">
        <v>45616.92014699074</v>
      </c>
      <c r="C5841" s="11" t="s">
        <v>16710</v>
      </c>
      <c r="D5841" s="12">
        <v>11.0</v>
      </c>
      <c r="E5841" s="10" t="s">
        <v>17</v>
      </c>
      <c r="F5841" s="12">
        <v>2024.0</v>
      </c>
      <c r="G5841" s="13" t="s">
        <v>16711</v>
      </c>
      <c r="H5841" s="14" t="s">
        <v>16712</v>
      </c>
      <c r="I5841" s="12">
        <v>0.0</v>
      </c>
      <c r="J5841" s="15" t="str">
        <f t="shared" si="1"/>
        <v>Irrelevant</v>
      </c>
    </row>
    <row r="5842" ht="22.5" customHeight="1">
      <c r="A5842" s="9" t="s">
        <v>16713</v>
      </c>
      <c r="B5842" s="10">
        <v>45437.934953703705</v>
      </c>
      <c r="C5842" s="11" t="s">
        <v>16714</v>
      </c>
      <c r="D5842" s="12">
        <v>5.0</v>
      </c>
      <c r="E5842" s="10" t="s">
        <v>21</v>
      </c>
      <c r="F5842" s="12">
        <v>2024.0</v>
      </c>
      <c r="G5842" s="13" t="s">
        <v>13</v>
      </c>
      <c r="H5842" s="14" t="s">
        <v>484</v>
      </c>
      <c r="I5842" s="12">
        <v>15.0</v>
      </c>
      <c r="J5842" s="15" t="str">
        <f t="shared" si="1"/>
        <v>Irrelevant</v>
      </c>
    </row>
    <row r="5843" ht="22.5" customHeight="1">
      <c r="A5843" s="9" t="s">
        <v>16715</v>
      </c>
      <c r="B5843" s="10">
        <v>45440.00255787037</v>
      </c>
      <c r="C5843" s="11" t="s">
        <v>3274</v>
      </c>
      <c r="D5843" s="12">
        <v>5.0</v>
      </c>
      <c r="E5843" s="10" t="s">
        <v>21</v>
      </c>
      <c r="F5843" s="12">
        <v>2024.0</v>
      </c>
      <c r="G5843" s="13" t="s">
        <v>13</v>
      </c>
      <c r="H5843" s="14" t="s">
        <v>16716</v>
      </c>
      <c r="I5843" s="12">
        <v>55.0</v>
      </c>
      <c r="J5843" s="15" t="str">
        <f t="shared" si="1"/>
        <v>Irrelevant</v>
      </c>
    </row>
    <row r="5844" ht="22.5" customHeight="1">
      <c r="A5844" s="9" t="s">
        <v>16717</v>
      </c>
      <c r="B5844" s="10">
        <v>45666.616585648146</v>
      </c>
      <c r="C5844" s="11" t="s">
        <v>16718</v>
      </c>
      <c r="D5844" s="12">
        <v>1.0</v>
      </c>
      <c r="E5844" s="10" t="s">
        <v>70</v>
      </c>
      <c r="F5844" s="12">
        <v>2025.0</v>
      </c>
      <c r="G5844" s="13" t="s">
        <v>13</v>
      </c>
      <c r="H5844" s="14" t="s">
        <v>7826</v>
      </c>
      <c r="I5844" s="12">
        <v>920.0</v>
      </c>
      <c r="J5844" s="15" t="str">
        <f t="shared" si="1"/>
        <v>Relevant</v>
      </c>
    </row>
    <row r="5845" ht="22.5" customHeight="1">
      <c r="A5845" s="9" t="s">
        <v>16719</v>
      </c>
      <c r="B5845" s="10">
        <v>45697.03193287037</v>
      </c>
      <c r="C5845" s="11" t="s">
        <v>16720</v>
      </c>
      <c r="D5845" s="12">
        <v>2.0</v>
      </c>
      <c r="E5845" s="10" t="s">
        <v>12</v>
      </c>
      <c r="F5845" s="12">
        <v>2025.0</v>
      </c>
      <c r="G5845" s="13" t="s">
        <v>13</v>
      </c>
      <c r="H5845" s="14" t="s">
        <v>2483</v>
      </c>
      <c r="I5845" s="12">
        <v>473.0</v>
      </c>
      <c r="J5845" s="15" t="str">
        <f t="shared" si="1"/>
        <v>Relevant</v>
      </c>
    </row>
    <row r="5846" ht="22.5" customHeight="1">
      <c r="A5846" s="9" t="s">
        <v>16721</v>
      </c>
      <c r="B5846" s="10">
        <v>45594.25699074074</v>
      </c>
      <c r="C5846" s="11" t="s">
        <v>16722</v>
      </c>
      <c r="D5846" s="12">
        <v>10.0</v>
      </c>
      <c r="E5846" s="10" t="s">
        <v>42</v>
      </c>
      <c r="F5846" s="12">
        <v>2024.0</v>
      </c>
      <c r="G5846" s="13" t="s">
        <v>16723</v>
      </c>
      <c r="H5846" s="14" t="s">
        <v>16724</v>
      </c>
      <c r="I5846" s="12">
        <v>8026530.0</v>
      </c>
      <c r="J5846" s="15" t="str">
        <f t="shared" si="1"/>
        <v>Irrelevant</v>
      </c>
    </row>
    <row r="5847" ht="22.5" customHeight="1">
      <c r="A5847" s="9" t="s">
        <v>16725</v>
      </c>
      <c r="B5847" s="10">
        <v>45580.625</v>
      </c>
      <c r="C5847" s="11" t="s">
        <v>9260</v>
      </c>
      <c r="D5847" s="12">
        <v>10.0</v>
      </c>
      <c r="E5847" s="10" t="s">
        <v>42</v>
      </c>
      <c r="F5847" s="12">
        <v>2024.0</v>
      </c>
      <c r="G5847" s="13" t="s">
        <v>16726</v>
      </c>
      <c r="H5847" s="14" t="s">
        <v>16727</v>
      </c>
      <c r="I5847" s="12">
        <v>0.0</v>
      </c>
      <c r="J5847" s="15" t="str">
        <f t="shared" si="1"/>
        <v>Relevant</v>
      </c>
    </row>
    <row r="5848" ht="22.5" customHeight="1">
      <c r="A5848" s="9" t="s">
        <v>16728</v>
      </c>
      <c r="B5848" s="10">
        <v>45617.969826388886</v>
      </c>
      <c r="C5848" s="11" t="s">
        <v>8533</v>
      </c>
      <c r="D5848" s="12">
        <v>11.0</v>
      </c>
      <c r="E5848" s="10" t="s">
        <v>17</v>
      </c>
      <c r="F5848" s="12">
        <v>2024.0</v>
      </c>
      <c r="G5848" s="13" t="s">
        <v>13</v>
      </c>
      <c r="H5848" s="14" t="s">
        <v>2994</v>
      </c>
      <c r="I5848" s="12">
        <v>148.0</v>
      </c>
      <c r="J5848" s="15" t="str">
        <f t="shared" si="1"/>
        <v>Relevant</v>
      </c>
    </row>
    <row r="5849" ht="22.5" customHeight="1">
      <c r="A5849" s="9" t="s">
        <v>16729</v>
      </c>
      <c r="B5849" s="10">
        <v>45530.42511574074</v>
      </c>
      <c r="C5849" s="11" t="s">
        <v>16730</v>
      </c>
      <c r="D5849" s="12">
        <v>8.0</v>
      </c>
      <c r="E5849" s="10" t="s">
        <v>167</v>
      </c>
      <c r="F5849" s="12">
        <v>2024.0</v>
      </c>
      <c r="G5849" s="13" t="s">
        <v>13</v>
      </c>
      <c r="H5849" s="14" t="s">
        <v>16731</v>
      </c>
      <c r="I5849" s="12">
        <v>499.0</v>
      </c>
      <c r="J5849" s="15" t="str">
        <f t="shared" si="1"/>
        <v>Irrelevant</v>
      </c>
    </row>
    <row r="5850" ht="22.5" customHeight="1">
      <c r="A5850" s="9" t="s">
        <v>16732</v>
      </c>
      <c r="B5850" s="10">
        <v>45598.434166666666</v>
      </c>
      <c r="C5850" s="11" t="s">
        <v>16733</v>
      </c>
      <c r="D5850" s="12">
        <v>11.0</v>
      </c>
      <c r="E5850" s="10" t="s">
        <v>17</v>
      </c>
      <c r="F5850" s="12">
        <v>2024.0</v>
      </c>
      <c r="G5850" s="13" t="s">
        <v>16734</v>
      </c>
      <c r="H5850" s="14" t="s">
        <v>16735</v>
      </c>
      <c r="I5850" s="12">
        <v>8026530.0</v>
      </c>
      <c r="J5850" s="15" t="str">
        <f t="shared" si="1"/>
        <v>Relevant</v>
      </c>
    </row>
    <row r="5851" ht="22.5" customHeight="1">
      <c r="A5851" s="9" t="s">
        <v>16736</v>
      </c>
      <c r="B5851" s="10">
        <v>45617.274050925924</v>
      </c>
      <c r="C5851" s="11" t="s">
        <v>16737</v>
      </c>
      <c r="D5851" s="12">
        <v>11.0</v>
      </c>
      <c r="E5851" s="10" t="s">
        <v>17</v>
      </c>
      <c r="F5851" s="12">
        <v>2024.0</v>
      </c>
      <c r="G5851" s="13" t="s">
        <v>16738</v>
      </c>
      <c r="H5851" s="14" t="s">
        <v>16739</v>
      </c>
      <c r="I5851" s="12">
        <v>8494959.0</v>
      </c>
      <c r="J5851" s="15" t="str">
        <f t="shared" si="1"/>
        <v>Irrelevant</v>
      </c>
    </row>
    <row r="5852" ht="22.5" customHeight="1">
      <c r="A5852" s="9" t="s">
        <v>16740</v>
      </c>
      <c r="B5852" s="10">
        <v>45645.59097222222</v>
      </c>
      <c r="C5852" s="11" t="s">
        <v>16741</v>
      </c>
      <c r="D5852" s="12">
        <v>12.0</v>
      </c>
      <c r="E5852" s="10" t="s">
        <v>26</v>
      </c>
      <c r="F5852" s="12">
        <v>2024.0</v>
      </c>
      <c r="G5852" s="13" t="s">
        <v>16742</v>
      </c>
      <c r="H5852" s="14" t="s">
        <v>16743</v>
      </c>
      <c r="I5852" s="12">
        <v>0.0</v>
      </c>
      <c r="J5852" s="15" t="str">
        <f t="shared" si="1"/>
        <v>Relevant</v>
      </c>
    </row>
    <row r="5853" ht="22.5" customHeight="1">
      <c r="A5853" s="9" t="s">
        <v>16744</v>
      </c>
      <c r="B5853" s="10">
        <v>45696.62902777778</v>
      </c>
      <c r="C5853" s="11" t="s">
        <v>16745</v>
      </c>
      <c r="D5853" s="12">
        <v>2.0</v>
      </c>
      <c r="E5853" s="10" t="s">
        <v>12</v>
      </c>
      <c r="F5853" s="12">
        <v>2025.0</v>
      </c>
      <c r="G5853" s="13" t="s">
        <v>13</v>
      </c>
      <c r="H5853" s="14" t="s">
        <v>16746</v>
      </c>
      <c r="I5853" s="12">
        <v>1422.0</v>
      </c>
      <c r="J5853" s="15" t="str">
        <f t="shared" si="1"/>
        <v>Relevant</v>
      </c>
    </row>
    <row r="5854" ht="22.5" customHeight="1">
      <c r="A5854" s="9" t="s">
        <v>16747</v>
      </c>
      <c r="B5854" s="10">
        <v>45614.954780092594</v>
      </c>
      <c r="C5854" s="11" t="s">
        <v>16748</v>
      </c>
      <c r="D5854" s="12">
        <v>11.0</v>
      </c>
      <c r="E5854" s="10" t="s">
        <v>17</v>
      </c>
      <c r="F5854" s="12">
        <v>2024.0</v>
      </c>
      <c r="G5854" s="13" t="s">
        <v>13</v>
      </c>
      <c r="H5854" s="14" t="s">
        <v>4013</v>
      </c>
      <c r="I5854" s="12">
        <v>96.0</v>
      </c>
      <c r="J5854" s="15" t="str">
        <f t="shared" si="1"/>
        <v>Relevant</v>
      </c>
    </row>
    <row r="5855" ht="22.5" customHeight="1">
      <c r="A5855" s="9" t="s">
        <v>16749</v>
      </c>
      <c r="B5855" s="10">
        <v>45647.975</v>
      </c>
      <c r="C5855" s="11" t="s">
        <v>16750</v>
      </c>
      <c r="D5855" s="12">
        <v>12.0</v>
      </c>
      <c r="E5855" s="10" t="s">
        <v>26</v>
      </c>
      <c r="F5855" s="12">
        <v>2024.0</v>
      </c>
      <c r="G5855" s="13" t="s">
        <v>16751</v>
      </c>
      <c r="H5855" s="14" t="s">
        <v>16752</v>
      </c>
      <c r="I5855" s="12">
        <v>0.0</v>
      </c>
      <c r="J5855" s="15" t="str">
        <f t="shared" si="1"/>
        <v>Irrelevant</v>
      </c>
    </row>
    <row r="5856" ht="22.5" customHeight="1">
      <c r="A5856" s="9" t="s">
        <v>16753</v>
      </c>
      <c r="B5856" s="10">
        <v>45614.43067129629</v>
      </c>
      <c r="C5856" s="11" t="s">
        <v>5824</v>
      </c>
      <c r="D5856" s="12">
        <v>11.0</v>
      </c>
      <c r="E5856" s="10" t="s">
        <v>17</v>
      </c>
      <c r="F5856" s="12">
        <v>2024.0</v>
      </c>
      <c r="G5856" s="13" t="s">
        <v>13</v>
      </c>
      <c r="H5856" s="14" t="s">
        <v>16754</v>
      </c>
      <c r="I5856" s="12">
        <v>3613.0</v>
      </c>
      <c r="J5856" s="15" t="str">
        <f t="shared" si="1"/>
        <v>Relevant</v>
      </c>
    </row>
    <row r="5857" ht="22.5" customHeight="1">
      <c r="A5857" s="9" t="s">
        <v>16755</v>
      </c>
      <c r="B5857" s="10">
        <v>45614.59738425926</v>
      </c>
      <c r="C5857" s="11" t="s">
        <v>16756</v>
      </c>
      <c r="D5857" s="12">
        <v>11.0</v>
      </c>
      <c r="E5857" s="10" t="s">
        <v>17</v>
      </c>
      <c r="F5857" s="12">
        <v>2024.0</v>
      </c>
      <c r="G5857" s="13" t="s">
        <v>13</v>
      </c>
      <c r="H5857" s="14" t="s">
        <v>423</v>
      </c>
      <c r="I5857" s="12">
        <v>46938.0</v>
      </c>
      <c r="J5857" s="15" t="str">
        <f t="shared" si="1"/>
        <v>Relevant</v>
      </c>
    </row>
    <row r="5858" ht="22.5" customHeight="1">
      <c r="A5858" s="9" t="s">
        <v>16757</v>
      </c>
      <c r="B5858" s="10">
        <v>45544.83378472222</v>
      </c>
      <c r="C5858" s="11" t="s">
        <v>16758</v>
      </c>
      <c r="D5858" s="12">
        <v>9.0</v>
      </c>
      <c r="E5858" s="10" t="s">
        <v>114</v>
      </c>
      <c r="F5858" s="12">
        <v>2024.0</v>
      </c>
      <c r="G5858" s="13" t="s">
        <v>16759</v>
      </c>
      <c r="H5858" s="14" t="s">
        <v>16760</v>
      </c>
      <c r="I5858" s="12">
        <v>11799.0</v>
      </c>
      <c r="J5858" s="15" t="str">
        <f t="shared" si="1"/>
        <v>Relevant</v>
      </c>
    </row>
    <row r="5859" ht="22.5" customHeight="1">
      <c r="A5859" s="9" t="s">
        <v>16761</v>
      </c>
      <c r="B5859" s="10">
        <v>45503.344814814816</v>
      </c>
      <c r="C5859" s="11" t="s">
        <v>16762</v>
      </c>
      <c r="D5859" s="12">
        <v>7.0</v>
      </c>
      <c r="E5859" s="10" t="s">
        <v>55</v>
      </c>
      <c r="F5859" s="12">
        <v>2024.0</v>
      </c>
      <c r="G5859" s="13" t="s">
        <v>13</v>
      </c>
      <c r="H5859" s="14" t="s">
        <v>15563</v>
      </c>
      <c r="I5859" s="12">
        <v>136.0</v>
      </c>
      <c r="J5859" s="15" t="str">
        <f t="shared" si="1"/>
        <v>Irrelevant</v>
      </c>
    </row>
    <row r="5860" ht="22.5" customHeight="1">
      <c r="A5860" s="9" t="s">
        <v>16763</v>
      </c>
      <c r="B5860" s="10">
        <v>45632.262025462966</v>
      </c>
      <c r="C5860" s="11" t="s">
        <v>16764</v>
      </c>
      <c r="D5860" s="12">
        <v>12.0</v>
      </c>
      <c r="E5860" s="10" t="s">
        <v>26</v>
      </c>
      <c r="F5860" s="12">
        <v>2024.0</v>
      </c>
      <c r="G5860" s="13" t="s">
        <v>13</v>
      </c>
      <c r="H5860" s="14" t="s">
        <v>514</v>
      </c>
      <c r="I5860" s="12">
        <v>98.0</v>
      </c>
      <c r="J5860" s="15" t="str">
        <f t="shared" si="1"/>
        <v>Relevant</v>
      </c>
    </row>
    <row r="5861" ht="22.5" customHeight="1">
      <c r="A5861" s="9" t="s">
        <v>16765</v>
      </c>
      <c r="B5861" s="10">
        <v>45697.36846064815</v>
      </c>
      <c r="C5861" s="11" t="s">
        <v>16766</v>
      </c>
      <c r="D5861" s="12">
        <v>2.0</v>
      </c>
      <c r="E5861" s="10" t="s">
        <v>12</v>
      </c>
      <c r="F5861" s="12">
        <v>2025.0</v>
      </c>
      <c r="G5861" s="13" t="s">
        <v>13</v>
      </c>
      <c r="H5861" s="14" t="s">
        <v>14</v>
      </c>
      <c r="I5861" s="12">
        <v>87.0</v>
      </c>
      <c r="J5861" s="15" t="str">
        <f t="shared" si="1"/>
        <v>Relevant</v>
      </c>
    </row>
    <row r="5862" ht="22.5" customHeight="1">
      <c r="A5862" s="9" t="s">
        <v>16767</v>
      </c>
      <c r="B5862" s="10">
        <v>45419.53925925926</v>
      </c>
      <c r="C5862" s="11" t="s">
        <v>16768</v>
      </c>
      <c r="D5862" s="12">
        <v>5.0</v>
      </c>
      <c r="E5862" s="10" t="s">
        <v>21</v>
      </c>
      <c r="F5862" s="12">
        <v>2024.0</v>
      </c>
      <c r="G5862" s="13" t="s">
        <v>16769</v>
      </c>
      <c r="H5862" s="14" t="s">
        <v>16770</v>
      </c>
      <c r="I5862" s="12">
        <v>1.068519E7</v>
      </c>
      <c r="J5862" s="15" t="str">
        <f t="shared" si="1"/>
        <v>Relevant</v>
      </c>
    </row>
    <row r="5863" ht="22.5" customHeight="1">
      <c r="A5863" s="9" t="s">
        <v>16771</v>
      </c>
      <c r="B5863" s="10">
        <v>45650.6078587963</v>
      </c>
      <c r="C5863" s="11" t="s">
        <v>16772</v>
      </c>
      <c r="D5863" s="12">
        <v>12.0</v>
      </c>
      <c r="E5863" s="10" t="s">
        <v>26</v>
      </c>
      <c r="F5863" s="12">
        <v>2024.0</v>
      </c>
      <c r="G5863" s="13" t="s">
        <v>13</v>
      </c>
      <c r="H5863" s="14" t="s">
        <v>16773</v>
      </c>
      <c r="I5863" s="12">
        <v>133.0</v>
      </c>
      <c r="J5863" s="15" t="str">
        <f t="shared" si="1"/>
        <v>Relevant</v>
      </c>
    </row>
    <row r="5864" ht="22.5" customHeight="1">
      <c r="A5864" s="9" t="s">
        <v>16774</v>
      </c>
      <c r="B5864" s="10">
        <v>45742.88748842593</v>
      </c>
      <c r="C5864" s="11" t="s">
        <v>6051</v>
      </c>
      <c r="D5864" s="12">
        <v>3.0</v>
      </c>
      <c r="E5864" s="10" t="s">
        <v>59</v>
      </c>
      <c r="F5864" s="12">
        <v>2025.0</v>
      </c>
      <c r="G5864" s="13" t="s">
        <v>13</v>
      </c>
      <c r="H5864" s="14" t="s">
        <v>204</v>
      </c>
      <c r="I5864" s="12">
        <v>534.0</v>
      </c>
      <c r="J5864" s="15" t="str">
        <f t="shared" si="1"/>
        <v>Relevant</v>
      </c>
    </row>
    <row r="5865" ht="22.5" customHeight="1">
      <c r="A5865" s="9" t="s">
        <v>16775</v>
      </c>
      <c r="B5865" s="10">
        <v>45618.47292824074</v>
      </c>
      <c r="C5865" s="11" t="s">
        <v>16776</v>
      </c>
      <c r="D5865" s="12">
        <v>11.0</v>
      </c>
      <c r="E5865" s="10" t="s">
        <v>17</v>
      </c>
      <c r="F5865" s="12">
        <v>2024.0</v>
      </c>
      <c r="G5865" s="13" t="s">
        <v>13</v>
      </c>
      <c r="H5865" s="14" t="s">
        <v>91</v>
      </c>
      <c r="I5865" s="12">
        <v>5829.0</v>
      </c>
      <c r="J5865" s="15" t="str">
        <f t="shared" si="1"/>
        <v>Relevant</v>
      </c>
    </row>
    <row r="5866" ht="22.5" customHeight="1">
      <c r="A5866" s="9" t="s">
        <v>16777</v>
      </c>
      <c r="B5866" s="10">
        <v>45591.345983796295</v>
      </c>
      <c r="C5866" s="11" t="s">
        <v>16778</v>
      </c>
      <c r="D5866" s="12">
        <v>10.0</v>
      </c>
      <c r="E5866" s="10" t="s">
        <v>42</v>
      </c>
      <c r="F5866" s="12">
        <v>2024.0</v>
      </c>
      <c r="G5866" s="13" t="s">
        <v>13</v>
      </c>
      <c r="H5866" s="14" t="s">
        <v>4172</v>
      </c>
      <c r="I5866" s="12">
        <v>4547.0</v>
      </c>
      <c r="J5866" s="15" t="str">
        <f t="shared" si="1"/>
        <v>Irrelevant</v>
      </c>
    </row>
    <row r="5867" ht="22.5" customHeight="1">
      <c r="A5867" s="9" t="s">
        <v>16779</v>
      </c>
      <c r="B5867" s="10">
        <v>45578.27263888889</v>
      </c>
      <c r="C5867" s="11" t="s">
        <v>16780</v>
      </c>
      <c r="D5867" s="12">
        <v>10.0</v>
      </c>
      <c r="E5867" s="10" t="s">
        <v>42</v>
      </c>
      <c r="F5867" s="12">
        <v>2024.0</v>
      </c>
      <c r="G5867" s="13" t="s">
        <v>16781</v>
      </c>
      <c r="H5867" s="14" t="s">
        <v>16782</v>
      </c>
      <c r="I5867" s="12">
        <v>9611136.0</v>
      </c>
      <c r="J5867" s="15" t="str">
        <f t="shared" si="1"/>
        <v>Relevant</v>
      </c>
    </row>
    <row r="5868" ht="22.5" customHeight="1">
      <c r="A5868" s="9" t="s">
        <v>16783</v>
      </c>
      <c r="B5868" s="10">
        <v>45697.04650462963</v>
      </c>
      <c r="C5868" s="11" t="s">
        <v>16784</v>
      </c>
      <c r="D5868" s="12">
        <v>2.0</v>
      </c>
      <c r="E5868" s="10" t="s">
        <v>12</v>
      </c>
      <c r="F5868" s="12">
        <v>2025.0</v>
      </c>
      <c r="G5868" s="13" t="s">
        <v>13</v>
      </c>
      <c r="H5868" s="14" t="s">
        <v>14</v>
      </c>
      <c r="I5868" s="12">
        <v>3392.0</v>
      </c>
      <c r="J5868" s="15" t="str">
        <f t="shared" si="1"/>
        <v>Relevant</v>
      </c>
    </row>
    <row r="5869" ht="22.5" customHeight="1">
      <c r="A5869" s="9" t="s">
        <v>16785</v>
      </c>
      <c r="B5869" s="10">
        <v>45627.41638888889</v>
      </c>
      <c r="C5869" s="11" t="s">
        <v>16786</v>
      </c>
      <c r="D5869" s="12">
        <v>12.0</v>
      </c>
      <c r="E5869" s="10" t="s">
        <v>26</v>
      </c>
      <c r="F5869" s="12">
        <v>2024.0</v>
      </c>
      <c r="G5869" s="13" t="s">
        <v>16787</v>
      </c>
      <c r="H5869" s="14" t="s">
        <v>16788</v>
      </c>
      <c r="I5869" s="12">
        <v>622887.0</v>
      </c>
      <c r="J5869" s="15" t="str">
        <f t="shared" si="1"/>
        <v>Relevant</v>
      </c>
    </row>
    <row r="5870" ht="22.5" customHeight="1">
      <c r="A5870" s="9" t="s">
        <v>16789</v>
      </c>
      <c r="B5870" s="10">
        <v>45617.141111516205</v>
      </c>
      <c r="C5870" s="11" t="s">
        <v>16790</v>
      </c>
      <c r="D5870" s="12">
        <v>11.0</v>
      </c>
      <c r="E5870" s="10" t="s">
        <v>17</v>
      </c>
      <c r="F5870" s="12">
        <v>2024.0</v>
      </c>
      <c r="G5870" s="13" t="s">
        <v>16791</v>
      </c>
      <c r="H5870" s="14" t="s">
        <v>16792</v>
      </c>
      <c r="I5870" s="12">
        <v>1.0830293E7</v>
      </c>
      <c r="J5870" s="15" t="str">
        <f t="shared" si="1"/>
        <v>Relevant</v>
      </c>
    </row>
    <row r="5871" ht="22.5" customHeight="1">
      <c r="A5871" s="9" t="s">
        <v>16793</v>
      </c>
      <c r="B5871" s="10">
        <v>45624.335497685184</v>
      </c>
      <c r="C5871" s="11" t="s">
        <v>16794</v>
      </c>
      <c r="D5871" s="12">
        <v>11.0</v>
      </c>
      <c r="E5871" s="10" t="s">
        <v>17</v>
      </c>
      <c r="F5871" s="12">
        <v>2024.0</v>
      </c>
      <c r="G5871" s="13" t="s">
        <v>16795</v>
      </c>
      <c r="H5871" s="14" t="s">
        <v>16796</v>
      </c>
      <c r="I5871" s="12">
        <v>8443435.0</v>
      </c>
      <c r="J5871" s="15" t="str">
        <f t="shared" si="1"/>
        <v>Irrelevant</v>
      </c>
    </row>
    <row r="5872" ht="22.5" customHeight="1">
      <c r="A5872" s="9" t="s">
        <v>16797</v>
      </c>
      <c r="B5872" s="10">
        <v>45614.53942129629</v>
      </c>
      <c r="C5872" s="11" t="s">
        <v>16798</v>
      </c>
      <c r="D5872" s="12">
        <v>11.0</v>
      </c>
      <c r="E5872" s="10" t="s">
        <v>17</v>
      </c>
      <c r="F5872" s="12">
        <v>2024.0</v>
      </c>
      <c r="G5872" s="13" t="s">
        <v>13</v>
      </c>
      <c r="H5872" s="14" t="s">
        <v>16799</v>
      </c>
      <c r="I5872" s="12">
        <v>36.0</v>
      </c>
      <c r="J5872" s="15" t="str">
        <f t="shared" si="1"/>
        <v>Relevant</v>
      </c>
    </row>
    <row r="5873" ht="22.5" customHeight="1">
      <c r="A5873" s="9" t="s">
        <v>16800</v>
      </c>
      <c r="B5873" s="10">
        <v>45736.620833333334</v>
      </c>
      <c r="C5873" s="11" t="s">
        <v>16801</v>
      </c>
      <c r="D5873" s="12">
        <v>3.0</v>
      </c>
      <c r="E5873" s="10" t="s">
        <v>59</v>
      </c>
      <c r="F5873" s="12">
        <v>2025.0</v>
      </c>
      <c r="G5873" s="13" t="s">
        <v>16802</v>
      </c>
      <c r="H5873" s="14" t="s">
        <v>16803</v>
      </c>
      <c r="I5873" s="12">
        <v>1917674.0</v>
      </c>
      <c r="J5873" s="15" t="str">
        <f t="shared" si="1"/>
        <v>Relevant</v>
      </c>
    </row>
    <row r="5874" ht="22.5" customHeight="1">
      <c r="A5874" s="9" t="s">
        <v>16804</v>
      </c>
      <c r="B5874" s="10">
        <v>45731.85824074074</v>
      </c>
      <c r="C5874" s="11" t="s">
        <v>16805</v>
      </c>
      <c r="D5874" s="12">
        <v>3.0</v>
      </c>
      <c r="E5874" s="10" t="s">
        <v>59</v>
      </c>
      <c r="F5874" s="12">
        <v>2025.0</v>
      </c>
      <c r="G5874" s="13" t="s">
        <v>13</v>
      </c>
      <c r="H5874" s="14" t="s">
        <v>562</v>
      </c>
      <c r="I5874" s="12">
        <v>499.0</v>
      </c>
      <c r="J5874" s="15" t="str">
        <f t="shared" si="1"/>
        <v>Irrelevant</v>
      </c>
    </row>
    <row r="5875" ht="22.5" customHeight="1">
      <c r="A5875" s="9" t="s">
        <v>16806</v>
      </c>
      <c r="B5875" s="10">
        <v>45742.84024305556</v>
      </c>
      <c r="C5875" s="11" t="s">
        <v>16807</v>
      </c>
      <c r="D5875" s="12">
        <v>3.0</v>
      </c>
      <c r="E5875" s="10" t="s">
        <v>59</v>
      </c>
      <c r="F5875" s="12">
        <v>2025.0</v>
      </c>
      <c r="G5875" s="13" t="s">
        <v>13</v>
      </c>
      <c r="H5875" s="14" t="s">
        <v>204</v>
      </c>
      <c r="I5875" s="12">
        <v>521.0</v>
      </c>
      <c r="J5875" s="15" t="str">
        <f t="shared" si="1"/>
        <v>Relevant</v>
      </c>
    </row>
    <row r="5876" ht="22.5" customHeight="1">
      <c r="A5876" s="9" t="s">
        <v>16808</v>
      </c>
      <c r="B5876" s="10">
        <v>45621.59359953704</v>
      </c>
      <c r="C5876" s="11" t="s">
        <v>10687</v>
      </c>
      <c r="D5876" s="12">
        <v>11.0</v>
      </c>
      <c r="E5876" s="10" t="s">
        <v>17</v>
      </c>
      <c r="F5876" s="12">
        <v>2024.0</v>
      </c>
      <c r="G5876" s="13" t="s">
        <v>13</v>
      </c>
      <c r="H5876" s="14" t="s">
        <v>220</v>
      </c>
      <c r="I5876" s="12">
        <v>88.0</v>
      </c>
      <c r="J5876" s="15" t="str">
        <f t="shared" si="1"/>
        <v>Relevant</v>
      </c>
    </row>
    <row r="5877" ht="22.5" customHeight="1">
      <c r="A5877" s="9" t="s">
        <v>16809</v>
      </c>
      <c r="B5877" s="10">
        <v>45676.60046296296</v>
      </c>
      <c r="C5877" s="11" t="s">
        <v>16810</v>
      </c>
      <c r="D5877" s="12">
        <v>1.0</v>
      </c>
      <c r="E5877" s="10" t="s">
        <v>70</v>
      </c>
      <c r="F5877" s="12">
        <v>2025.0</v>
      </c>
      <c r="G5877" s="13" t="s">
        <v>13</v>
      </c>
      <c r="H5877" s="14" t="s">
        <v>16811</v>
      </c>
      <c r="I5877" s="12">
        <v>40.0</v>
      </c>
      <c r="J5877" s="15" t="str">
        <f t="shared" si="1"/>
        <v>Relevant</v>
      </c>
    </row>
    <row r="5878" ht="22.5" customHeight="1">
      <c r="A5878" s="9" t="s">
        <v>16812</v>
      </c>
      <c r="B5878" s="10">
        <v>45588.46789351852</v>
      </c>
      <c r="C5878" s="11" t="s">
        <v>16813</v>
      </c>
      <c r="D5878" s="12">
        <v>10.0</v>
      </c>
      <c r="E5878" s="10" t="s">
        <v>42</v>
      </c>
      <c r="F5878" s="12">
        <v>2024.0</v>
      </c>
      <c r="G5878" s="13" t="s">
        <v>13</v>
      </c>
      <c r="H5878" s="14" t="s">
        <v>338</v>
      </c>
      <c r="I5878" s="12">
        <v>76.0</v>
      </c>
      <c r="J5878" s="15" t="str">
        <f t="shared" si="1"/>
        <v>Relevant</v>
      </c>
    </row>
    <row r="5879" ht="22.5" customHeight="1">
      <c r="A5879" s="9" t="s">
        <v>16814</v>
      </c>
      <c r="B5879" s="10">
        <v>45696.74328703704</v>
      </c>
      <c r="C5879" s="11" t="s">
        <v>16815</v>
      </c>
      <c r="D5879" s="12">
        <v>2.0</v>
      </c>
      <c r="E5879" s="10" t="s">
        <v>12</v>
      </c>
      <c r="F5879" s="12">
        <v>2025.0</v>
      </c>
      <c r="G5879" s="13" t="s">
        <v>13</v>
      </c>
      <c r="H5879" s="14" t="s">
        <v>14</v>
      </c>
      <c r="I5879" s="12">
        <v>37.0</v>
      </c>
      <c r="J5879" s="15" t="str">
        <f t="shared" si="1"/>
        <v>Relevant</v>
      </c>
    </row>
    <row r="5880" ht="22.5" customHeight="1">
      <c r="A5880" s="9" t="s">
        <v>16816</v>
      </c>
      <c r="B5880" s="10">
        <v>45600.40966435185</v>
      </c>
      <c r="C5880" s="11" t="s">
        <v>16817</v>
      </c>
      <c r="D5880" s="12">
        <v>11.0</v>
      </c>
      <c r="E5880" s="10" t="s">
        <v>17</v>
      </c>
      <c r="F5880" s="12">
        <v>2024.0</v>
      </c>
      <c r="G5880" s="13" t="s">
        <v>13</v>
      </c>
      <c r="H5880" s="14" t="s">
        <v>16818</v>
      </c>
      <c r="I5880" s="12">
        <v>13.0</v>
      </c>
      <c r="J5880" s="15" t="str">
        <f t="shared" si="1"/>
        <v>Relevant</v>
      </c>
    </row>
    <row r="5881" ht="22.5" customHeight="1">
      <c r="A5881" s="9" t="s">
        <v>16819</v>
      </c>
      <c r="B5881" s="10">
        <v>45696.71733796296</v>
      </c>
      <c r="C5881" s="11" t="s">
        <v>16820</v>
      </c>
      <c r="D5881" s="12">
        <v>2.0</v>
      </c>
      <c r="E5881" s="10" t="s">
        <v>12</v>
      </c>
      <c r="F5881" s="12">
        <v>2025.0</v>
      </c>
      <c r="G5881" s="13" t="s">
        <v>13</v>
      </c>
      <c r="H5881" s="14" t="s">
        <v>5601</v>
      </c>
      <c r="I5881" s="12">
        <v>1317.0</v>
      </c>
      <c r="J5881" s="15" t="str">
        <f t="shared" si="1"/>
        <v>Relevant</v>
      </c>
    </row>
    <row r="5882" ht="22.5" customHeight="1">
      <c r="A5882" s="9" t="s">
        <v>16821</v>
      </c>
      <c r="B5882" s="10">
        <v>45428.332233796296</v>
      </c>
      <c r="C5882" s="11" t="s">
        <v>16822</v>
      </c>
      <c r="D5882" s="12">
        <v>5.0</v>
      </c>
      <c r="E5882" s="10" t="s">
        <v>21</v>
      </c>
      <c r="F5882" s="12">
        <v>2024.0</v>
      </c>
      <c r="G5882" s="13" t="s">
        <v>16823</v>
      </c>
      <c r="H5882" s="14" t="s">
        <v>16824</v>
      </c>
      <c r="I5882" s="12">
        <v>135412.0</v>
      </c>
      <c r="J5882" s="15" t="str">
        <f t="shared" si="1"/>
        <v>Irrelevant</v>
      </c>
    </row>
    <row r="5883" ht="22.5" customHeight="1">
      <c r="A5883" s="9" t="s">
        <v>16825</v>
      </c>
      <c r="B5883" s="10">
        <v>45614.72834490741</v>
      </c>
      <c r="C5883" s="11" t="s">
        <v>16826</v>
      </c>
      <c r="D5883" s="12">
        <v>11.0</v>
      </c>
      <c r="E5883" s="10" t="s">
        <v>17</v>
      </c>
      <c r="F5883" s="12">
        <v>2024.0</v>
      </c>
      <c r="G5883" s="13" t="s">
        <v>13</v>
      </c>
      <c r="H5883" s="14" t="s">
        <v>67</v>
      </c>
      <c r="I5883" s="12">
        <v>74.0</v>
      </c>
      <c r="J5883" s="15" t="str">
        <f t="shared" si="1"/>
        <v>Relevant</v>
      </c>
    </row>
    <row r="5884" ht="22.5" customHeight="1">
      <c r="A5884" s="9" t="s">
        <v>16827</v>
      </c>
      <c r="B5884" s="10">
        <v>45389.33980324074</v>
      </c>
      <c r="C5884" s="11" t="s">
        <v>16828</v>
      </c>
      <c r="D5884" s="12">
        <v>4.0</v>
      </c>
      <c r="E5884" s="10" t="s">
        <v>274</v>
      </c>
      <c r="F5884" s="12">
        <v>2024.0</v>
      </c>
      <c r="G5884" s="13" t="s">
        <v>13</v>
      </c>
      <c r="H5884" s="14" t="s">
        <v>16829</v>
      </c>
      <c r="I5884" s="12">
        <v>9.0</v>
      </c>
      <c r="J5884" s="15" t="str">
        <f t="shared" si="1"/>
        <v>Relevant</v>
      </c>
    </row>
    <row r="5885" ht="22.5" customHeight="1">
      <c r="A5885" s="9" t="s">
        <v>16830</v>
      </c>
      <c r="B5885" s="10">
        <v>45596.875706018516</v>
      </c>
      <c r="C5885" s="11" t="s">
        <v>16831</v>
      </c>
      <c r="D5885" s="12">
        <v>10.0</v>
      </c>
      <c r="E5885" s="10" t="s">
        <v>42</v>
      </c>
      <c r="F5885" s="12">
        <v>2024.0</v>
      </c>
      <c r="G5885" s="13" t="s">
        <v>13</v>
      </c>
      <c r="H5885" s="14" t="s">
        <v>124</v>
      </c>
      <c r="I5885" s="12">
        <v>163.0</v>
      </c>
      <c r="J5885" s="15" t="str">
        <f t="shared" si="1"/>
        <v>Relevant</v>
      </c>
    </row>
    <row r="5886" ht="22.5" customHeight="1">
      <c r="A5886" s="9" t="s">
        <v>16832</v>
      </c>
      <c r="B5886" s="10">
        <v>45616.95391203704</v>
      </c>
      <c r="C5886" s="11" t="s">
        <v>16833</v>
      </c>
      <c r="D5886" s="12">
        <v>11.0</v>
      </c>
      <c r="E5886" s="10" t="s">
        <v>17</v>
      </c>
      <c r="F5886" s="12">
        <v>2024.0</v>
      </c>
      <c r="G5886" s="13" t="s">
        <v>16834</v>
      </c>
      <c r="H5886" s="14" t="s">
        <v>16835</v>
      </c>
      <c r="I5886" s="12">
        <v>8026530.0</v>
      </c>
      <c r="J5886" s="15" t="str">
        <f t="shared" si="1"/>
        <v>Relevant</v>
      </c>
    </row>
    <row r="5887" ht="22.5" customHeight="1">
      <c r="A5887" s="9" t="s">
        <v>16836</v>
      </c>
      <c r="B5887" s="10">
        <v>45641.49854166667</v>
      </c>
      <c r="C5887" s="11" t="s">
        <v>16837</v>
      </c>
      <c r="D5887" s="12">
        <v>12.0</v>
      </c>
      <c r="E5887" s="10" t="s">
        <v>26</v>
      </c>
      <c r="F5887" s="12">
        <v>2024.0</v>
      </c>
      <c r="G5887" s="13" t="s">
        <v>16838</v>
      </c>
      <c r="H5887" s="14" t="s">
        <v>16839</v>
      </c>
      <c r="I5887" s="12">
        <v>622887.0</v>
      </c>
      <c r="J5887" s="15" t="str">
        <f t="shared" si="1"/>
        <v>Irrelevant</v>
      </c>
    </row>
    <row r="5888" ht="22.5" customHeight="1">
      <c r="A5888" s="9" t="s">
        <v>16840</v>
      </c>
      <c r="B5888" s="10">
        <v>45615.02166666667</v>
      </c>
      <c r="C5888" s="11" t="s">
        <v>16841</v>
      </c>
      <c r="D5888" s="12">
        <v>11.0</v>
      </c>
      <c r="E5888" s="10" t="s">
        <v>17</v>
      </c>
      <c r="F5888" s="12">
        <v>2024.0</v>
      </c>
      <c r="G5888" s="13" t="s">
        <v>13</v>
      </c>
      <c r="H5888" s="14" t="s">
        <v>1295</v>
      </c>
      <c r="I5888" s="12">
        <v>41.0</v>
      </c>
      <c r="J5888" s="15" t="str">
        <f t="shared" si="1"/>
        <v>Relevant</v>
      </c>
    </row>
    <row r="5889" ht="22.5" customHeight="1">
      <c r="A5889" s="9" t="s">
        <v>16842</v>
      </c>
      <c r="B5889" s="10">
        <v>45721.5340162037</v>
      </c>
      <c r="C5889" s="11" t="s">
        <v>16843</v>
      </c>
      <c r="D5889" s="12">
        <v>3.0</v>
      </c>
      <c r="E5889" s="10" t="s">
        <v>59</v>
      </c>
      <c r="F5889" s="12">
        <v>2025.0</v>
      </c>
      <c r="G5889" s="13" t="s">
        <v>16844</v>
      </c>
      <c r="H5889" s="14" t="s">
        <v>16845</v>
      </c>
      <c r="I5889" s="12">
        <v>386309.0</v>
      </c>
      <c r="J5889" s="15" t="str">
        <f t="shared" si="1"/>
        <v>Irrelevant</v>
      </c>
    </row>
    <row r="5890" ht="22.5" customHeight="1">
      <c r="A5890" s="9" t="s">
        <v>16846</v>
      </c>
      <c r="B5890" s="10">
        <v>45435.22274171296</v>
      </c>
      <c r="C5890" s="11" t="s">
        <v>16847</v>
      </c>
      <c r="D5890" s="12">
        <v>5.0</v>
      </c>
      <c r="E5890" s="10" t="s">
        <v>21</v>
      </c>
      <c r="F5890" s="12">
        <v>2024.0</v>
      </c>
      <c r="G5890" s="13" t="s">
        <v>16848</v>
      </c>
      <c r="H5890" s="14" t="s">
        <v>16849</v>
      </c>
      <c r="I5890" s="12">
        <v>0.0</v>
      </c>
      <c r="J5890" s="15" t="str">
        <f t="shared" si="1"/>
        <v>Irrelevant</v>
      </c>
    </row>
    <row r="5891" ht="22.5" customHeight="1">
      <c r="A5891" s="9" t="s">
        <v>16850</v>
      </c>
      <c r="B5891" s="10">
        <v>45592.47494212963</v>
      </c>
      <c r="C5891" s="11" t="s">
        <v>16851</v>
      </c>
      <c r="D5891" s="12">
        <v>10.0</v>
      </c>
      <c r="E5891" s="10" t="s">
        <v>42</v>
      </c>
      <c r="F5891" s="12">
        <v>2024.0</v>
      </c>
      <c r="G5891" s="13" t="s">
        <v>13</v>
      </c>
      <c r="H5891" s="14" t="s">
        <v>9053</v>
      </c>
      <c r="I5891" s="12">
        <v>507.0</v>
      </c>
      <c r="J5891" s="15" t="str">
        <f t="shared" si="1"/>
        <v>Relevant</v>
      </c>
    </row>
    <row r="5892" ht="22.5" customHeight="1">
      <c r="A5892" s="9" t="s">
        <v>16852</v>
      </c>
      <c r="B5892" s="10">
        <v>45724.9034837963</v>
      </c>
      <c r="C5892" s="11" t="s">
        <v>16853</v>
      </c>
      <c r="D5892" s="12">
        <v>3.0</v>
      </c>
      <c r="E5892" s="10" t="s">
        <v>59</v>
      </c>
      <c r="F5892" s="12">
        <v>2025.0</v>
      </c>
      <c r="G5892" s="13" t="s">
        <v>13</v>
      </c>
      <c r="H5892" s="14" t="s">
        <v>430</v>
      </c>
      <c r="I5892" s="12">
        <v>450.0</v>
      </c>
      <c r="J5892" s="15" t="str">
        <f t="shared" si="1"/>
        <v>Relevant</v>
      </c>
    </row>
    <row r="5893" ht="22.5" customHeight="1">
      <c r="A5893" s="9" t="s">
        <v>16854</v>
      </c>
      <c r="B5893" s="10">
        <v>45587.99048611111</v>
      </c>
      <c r="C5893" s="11" t="s">
        <v>16855</v>
      </c>
      <c r="D5893" s="12">
        <v>10.0</v>
      </c>
      <c r="E5893" s="10" t="s">
        <v>42</v>
      </c>
      <c r="F5893" s="12">
        <v>2024.0</v>
      </c>
      <c r="G5893" s="13" t="s">
        <v>13</v>
      </c>
      <c r="H5893" s="14" t="s">
        <v>338</v>
      </c>
      <c r="I5893" s="12">
        <v>24.0</v>
      </c>
      <c r="J5893" s="15" t="str">
        <f t="shared" si="1"/>
        <v>Relevant</v>
      </c>
    </row>
    <row r="5894" ht="22.5" customHeight="1">
      <c r="A5894" s="9" t="s">
        <v>16856</v>
      </c>
      <c r="B5894" s="10">
        <v>45587.7608912037</v>
      </c>
      <c r="C5894" s="11" t="s">
        <v>10042</v>
      </c>
      <c r="D5894" s="12">
        <v>10.0</v>
      </c>
      <c r="E5894" s="10" t="s">
        <v>42</v>
      </c>
      <c r="F5894" s="12">
        <v>2024.0</v>
      </c>
      <c r="G5894" s="13" t="s">
        <v>13</v>
      </c>
      <c r="H5894" s="14" t="s">
        <v>338</v>
      </c>
      <c r="I5894" s="12">
        <v>687.0</v>
      </c>
      <c r="J5894" s="15" t="str">
        <f t="shared" si="1"/>
        <v>Relevant</v>
      </c>
    </row>
    <row r="5895" ht="22.5" customHeight="1">
      <c r="A5895" s="9" t="s">
        <v>16857</v>
      </c>
      <c r="B5895" s="10">
        <v>45606.72672453704</v>
      </c>
      <c r="C5895" s="11" t="s">
        <v>16858</v>
      </c>
      <c r="D5895" s="12">
        <v>11.0</v>
      </c>
      <c r="E5895" s="10" t="s">
        <v>17</v>
      </c>
      <c r="F5895" s="12">
        <v>2024.0</v>
      </c>
      <c r="G5895" s="13" t="s">
        <v>13</v>
      </c>
      <c r="H5895" s="14" t="s">
        <v>100</v>
      </c>
      <c r="I5895" s="12">
        <v>296.0</v>
      </c>
      <c r="J5895" s="15" t="str">
        <f t="shared" si="1"/>
        <v>Relevant</v>
      </c>
    </row>
    <row r="5896" ht="22.5" customHeight="1">
      <c r="A5896" s="9" t="s">
        <v>16859</v>
      </c>
      <c r="B5896" s="10">
        <v>45723.90725694445</v>
      </c>
      <c r="C5896" s="11" t="s">
        <v>11173</v>
      </c>
      <c r="D5896" s="12">
        <v>3.0</v>
      </c>
      <c r="E5896" s="10" t="s">
        <v>59</v>
      </c>
      <c r="F5896" s="12">
        <v>2025.0</v>
      </c>
      <c r="G5896" s="13" t="s">
        <v>13</v>
      </c>
      <c r="H5896" s="14" t="s">
        <v>430</v>
      </c>
      <c r="I5896" s="12">
        <v>1121.0</v>
      </c>
      <c r="J5896" s="15" t="str">
        <f t="shared" si="1"/>
        <v>Relevant</v>
      </c>
    </row>
    <row r="5897" ht="22.5" customHeight="1">
      <c r="A5897" s="9" t="s">
        <v>16860</v>
      </c>
      <c r="B5897" s="10">
        <v>45616.50141203704</v>
      </c>
      <c r="C5897" s="11" t="s">
        <v>16861</v>
      </c>
      <c r="D5897" s="12">
        <v>11.0</v>
      </c>
      <c r="E5897" s="10" t="s">
        <v>17</v>
      </c>
      <c r="F5897" s="12">
        <v>2024.0</v>
      </c>
      <c r="G5897" s="13" t="s">
        <v>13</v>
      </c>
      <c r="H5897" s="14" t="s">
        <v>781</v>
      </c>
      <c r="I5897" s="12">
        <v>415.0</v>
      </c>
      <c r="J5897" s="15" t="str">
        <f t="shared" si="1"/>
        <v>Irrelevant</v>
      </c>
    </row>
    <row r="5898" ht="22.5" customHeight="1">
      <c r="A5898" s="9" t="s">
        <v>16862</v>
      </c>
      <c r="B5898" s="10">
        <v>45747.01724537037</v>
      </c>
      <c r="C5898" s="11" t="s">
        <v>16863</v>
      </c>
      <c r="D5898" s="12">
        <v>3.0</v>
      </c>
      <c r="E5898" s="10" t="s">
        <v>59</v>
      </c>
      <c r="F5898" s="12">
        <v>2025.0</v>
      </c>
      <c r="G5898" s="13" t="s">
        <v>13</v>
      </c>
      <c r="H5898" s="14" t="s">
        <v>6760</v>
      </c>
      <c r="I5898" s="12">
        <v>167.0</v>
      </c>
      <c r="J5898" s="15" t="str">
        <f t="shared" si="1"/>
        <v>Relevant</v>
      </c>
    </row>
    <row r="5899" ht="22.5" customHeight="1">
      <c r="A5899" s="9" t="s">
        <v>16864</v>
      </c>
      <c r="B5899" s="10">
        <v>45612.936261574076</v>
      </c>
      <c r="C5899" s="11" t="s">
        <v>16865</v>
      </c>
      <c r="D5899" s="12">
        <v>11.0</v>
      </c>
      <c r="E5899" s="10" t="s">
        <v>17</v>
      </c>
      <c r="F5899" s="12">
        <v>2024.0</v>
      </c>
      <c r="G5899" s="13" t="s">
        <v>16866</v>
      </c>
      <c r="H5899" s="14" t="s">
        <v>16867</v>
      </c>
      <c r="I5899" s="12">
        <v>75297.0</v>
      </c>
      <c r="J5899" s="15" t="str">
        <f t="shared" si="1"/>
        <v>Relevant</v>
      </c>
    </row>
    <row r="5900" ht="22.5" customHeight="1">
      <c r="A5900" s="9" t="s">
        <v>16868</v>
      </c>
      <c r="B5900" s="10">
        <v>45615.000439814816</v>
      </c>
      <c r="C5900" s="11" t="s">
        <v>16869</v>
      </c>
      <c r="D5900" s="12">
        <v>11.0</v>
      </c>
      <c r="E5900" s="10" t="s">
        <v>17</v>
      </c>
      <c r="F5900" s="12">
        <v>2024.0</v>
      </c>
      <c r="G5900" s="13" t="s">
        <v>13</v>
      </c>
      <c r="H5900" s="14" t="s">
        <v>423</v>
      </c>
      <c r="I5900" s="12">
        <v>1211.0</v>
      </c>
      <c r="J5900" s="15" t="str">
        <f t="shared" si="1"/>
        <v>Relevant</v>
      </c>
    </row>
    <row r="5901" ht="22.5" customHeight="1">
      <c r="A5901" s="9" t="s">
        <v>16870</v>
      </c>
      <c r="B5901" s="10">
        <v>45616.94559027778</v>
      </c>
      <c r="C5901" s="11" t="s">
        <v>16871</v>
      </c>
      <c r="D5901" s="12">
        <v>11.0</v>
      </c>
      <c r="E5901" s="10" t="s">
        <v>17</v>
      </c>
      <c r="F5901" s="12">
        <v>2024.0</v>
      </c>
      <c r="G5901" s="13" t="s">
        <v>13</v>
      </c>
      <c r="H5901" s="14" t="s">
        <v>1257</v>
      </c>
      <c r="I5901" s="12">
        <v>894.0</v>
      </c>
      <c r="J5901" s="15" t="str">
        <f t="shared" si="1"/>
        <v>Relevant</v>
      </c>
    </row>
    <row r="5902" ht="22.5" customHeight="1">
      <c r="A5902" s="9" t="s">
        <v>16872</v>
      </c>
      <c r="B5902" s="10">
        <v>45606.880902777775</v>
      </c>
      <c r="C5902" s="11" t="s">
        <v>5550</v>
      </c>
      <c r="D5902" s="12">
        <v>11.0</v>
      </c>
      <c r="E5902" s="10" t="s">
        <v>17</v>
      </c>
      <c r="F5902" s="12">
        <v>2024.0</v>
      </c>
      <c r="G5902" s="13" t="s">
        <v>13</v>
      </c>
      <c r="H5902" s="14" t="s">
        <v>338</v>
      </c>
      <c r="I5902" s="12">
        <v>373.0</v>
      </c>
      <c r="J5902" s="15" t="str">
        <f t="shared" si="1"/>
        <v>Relevant</v>
      </c>
    </row>
    <row r="5903" ht="22.5" customHeight="1">
      <c r="A5903" s="9" t="s">
        <v>16873</v>
      </c>
      <c r="B5903" s="10">
        <v>45613.66011574074</v>
      </c>
      <c r="C5903" s="11" t="s">
        <v>16874</v>
      </c>
      <c r="D5903" s="12">
        <v>11.0</v>
      </c>
      <c r="E5903" s="10" t="s">
        <v>17</v>
      </c>
      <c r="F5903" s="12">
        <v>2024.0</v>
      </c>
      <c r="G5903" s="13" t="s">
        <v>13</v>
      </c>
      <c r="H5903" s="14" t="s">
        <v>16875</v>
      </c>
      <c r="I5903" s="12">
        <v>57.0</v>
      </c>
      <c r="J5903" s="15" t="str">
        <f t="shared" si="1"/>
        <v>Irrelevant</v>
      </c>
    </row>
    <row r="5904" ht="22.5" customHeight="1">
      <c r="A5904" s="9" t="s">
        <v>16876</v>
      </c>
      <c r="B5904" s="10">
        <v>45587.45123842593</v>
      </c>
      <c r="C5904" s="11" t="s">
        <v>16877</v>
      </c>
      <c r="D5904" s="12">
        <v>10.0</v>
      </c>
      <c r="E5904" s="10" t="s">
        <v>42</v>
      </c>
      <c r="F5904" s="12">
        <v>2024.0</v>
      </c>
      <c r="G5904" s="13" t="s">
        <v>13</v>
      </c>
      <c r="H5904" s="14" t="s">
        <v>16878</v>
      </c>
      <c r="I5904" s="12">
        <v>4.0</v>
      </c>
      <c r="J5904" s="15" t="str">
        <f t="shared" si="1"/>
        <v>Relevant</v>
      </c>
    </row>
    <row r="5905" ht="22.5" customHeight="1">
      <c r="A5905" s="9" t="s">
        <v>16879</v>
      </c>
      <c r="B5905" s="10">
        <v>45585.656377314815</v>
      </c>
      <c r="C5905" s="11" t="s">
        <v>16880</v>
      </c>
      <c r="D5905" s="12">
        <v>10.0</v>
      </c>
      <c r="E5905" s="10" t="s">
        <v>42</v>
      </c>
      <c r="F5905" s="12">
        <v>2024.0</v>
      </c>
      <c r="G5905" s="13" t="s">
        <v>13</v>
      </c>
      <c r="H5905" s="14" t="s">
        <v>1442</v>
      </c>
      <c r="I5905" s="12">
        <v>15090.0</v>
      </c>
      <c r="J5905" s="15" t="str">
        <f t="shared" si="1"/>
        <v>Relevant</v>
      </c>
    </row>
    <row r="5906" ht="22.5" customHeight="1">
      <c r="A5906" s="9" t="s">
        <v>16881</v>
      </c>
      <c r="B5906" s="10">
        <v>45448.75371527778</v>
      </c>
      <c r="C5906" s="11" t="s">
        <v>12959</v>
      </c>
      <c r="D5906" s="12">
        <v>6.0</v>
      </c>
      <c r="E5906" s="10" t="s">
        <v>34</v>
      </c>
      <c r="F5906" s="12">
        <v>2024.0</v>
      </c>
      <c r="G5906" s="13" t="s">
        <v>13</v>
      </c>
      <c r="H5906" s="14" t="s">
        <v>890</v>
      </c>
      <c r="I5906" s="12">
        <v>722.0</v>
      </c>
      <c r="J5906" s="15" t="str">
        <f t="shared" si="1"/>
        <v>Relevant</v>
      </c>
    </row>
    <row r="5907" ht="22.5" customHeight="1">
      <c r="A5907" s="9" t="s">
        <v>16882</v>
      </c>
      <c r="B5907" s="10">
        <v>45576.98159722222</v>
      </c>
      <c r="C5907" s="11" t="s">
        <v>16883</v>
      </c>
      <c r="D5907" s="12">
        <v>10.0</v>
      </c>
      <c r="E5907" s="10" t="s">
        <v>42</v>
      </c>
      <c r="F5907" s="12">
        <v>2024.0</v>
      </c>
      <c r="G5907" s="13" t="s">
        <v>13</v>
      </c>
      <c r="H5907" s="14" t="s">
        <v>16884</v>
      </c>
      <c r="I5907" s="12">
        <v>6869.0</v>
      </c>
      <c r="J5907" s="15" t="str">
        <f t="shared" si="1"/>
        <v>Irrelevant</v>
      </c>
    </row>
    <row r="5908" ht="22.5" customHeight="1">
      <c r="A5908" s="9" t="s">
        <v>16885</v>
      </c>
      <c r="B5908" s="10">
        <v>45614.91162037037</v>
      </c>
      <c r="C5908" s="11" t="s">
        <v>16886</v>
      </c>
      <c r="D5908" s="12">
        <v>11.0</v>
      </c>
      <c r="E5908" s="10" t="s">
        <v>17</v>
      </c>
      <c r="F5908" s="12">
        <v>2024.0</v>
      </c>
      <c r="G5908" s="13" t="s">
        <v>16887</v>
      </c>
      <c r="H5908" s="14" t="s">
        <v>16888</v>
      </c>
      <c r="I5908" s="12">
        <v>2495345.0</v>
      </c>
      <c r="J5908" s="15" t="str">
        <f t="shared" si="1"/>
        <v>Relevant</v>
      </c>
    </row>
    <row r="5909" ht="22.5" customHeight="1">
      <c r="A5909" s="9" t="s">
        <v>16889</v>
      </c>
      <c r="B5909" s="10">
        <v>45653.399363425924</v>
      </c>
      <c r="C5909" s="11" t="s">
        <v>16890</v>
      </c>
      <c r="D5909" s="12">
        <v>12.0</v>
      </c>
      <c r="E5909" s="10" t="s">
        <v>26</v>
      </c>
      <c r="F5909" s="12">
        <v>2024.0</v>
      </c>
      <c r="G5909" s="13" t="s">
        <v>13</v>
      </c>
      <c r="H5909" s="14" t="s">
        <v>2976</v>
      </c>
      <c r="I5909" s="12">
        <v>3952.0</v>
      </c>
      <c r="J5909" s="15" t="str">
        <f t="shared" si="1"/>
        <v>Irrelevant</v>
      </c>
    </row>
    <row r="5910" ht="22.5" customHeight="1">
      <c r="A5910" s="9" t="s">
        <v>16891</v>
      </c>
      <c r="B5910" s="10">
        <v>45655.89393518519</v>
      </c>
      <c r="C5910" s="11" t="s">
        <v>16892</v>
      </c>
      <c r="D5910" s="12">
        <v>12.0</v>
      </c>
      <c r="E5910" s="10" t="s">
        <v>26</v>
      </c>
      <c r="F5910" s="12">
        <v>2024.0</v>
      </c>
      <c r="G5910" s="13" t="s">
        <v>13</v>
      </c>
      <c r="H5910" s="14" t="s">
        <v>16893</v>
      </c>
      <c r="I5910" s="12">
        <v>582.0</v>
      </c>
      <c r="J5910" s="15" t="str">
        <f t="shared" si="1"/>
        <v>Irrelevant</v>
      </c>
    </row>
    <row r="5911" ht="22.5" customHeight="1">
      <c r="A5911" s="9" t="s">
        <v>16894</v>
      </c>
      <c r="B5911" s="10">
        <v>45624.835324074076</v>
      </c>
      <c r="C5911" s="11" t="s">
        <v>16895</v>
      </c>
      <c r="D5911" s="12">
        <v>11.0</v>
      </c>
      <c r="E5911" s="10" t="s">
        <v>17</v>
      </c>
      <c r="F5911" s="12">
        <v>2024.0</v>
      </c>
      <c r="G5911" s="13" t="s">
        <v>13</v>
      </c>
      <c r="H5911" s="14" t="s">
        <v>16896</v>
      </c>
      <c r="I5911" s="12">
        <v>2580.0</v>
      </c>
      <c r="J5911" s="15" t="str">
        <f t="shared" si="1"/>
        <v>Relevant</v>
      </c>
    </row>
    <row r="5912" ht="22.5" customHeight="1">
      <c r="A5912" s="9" t="s">
        <v>16897</v>
      </c>
      <c r="B5912" s="10">
        <v>45614.641180555554</v>
      </c>
      <c r="C5912" s="11" t="s">
        <v>16898</v>
      </c>
      <c r="D5912" s="12">
        <v>11.0</v>
      </c>
      <c r="E5912" s="10" t="s">
        <v>17</v>
      </c>
      <c r="F5912" s="12">
        <v>2024.0</v>
      </c>
      <c r="G5912" s="13" t="s">
        <v>13</v>
      </c>
      <c r="H5912" s="14" t="s">
        <v>423</v>
      </c>
      <c r="I5912" s="12">
        <v>1033.0</v>
      </c>
      <c r="J5912" s="15" t="str">
        <f t="shared" si="1"/>
        <v>Relevant</v>
      </c>
    </row>
    <row r="5913" ht="22.5" customHeight="1">
      <c r="A5913" s="9" t="s">
        <v>16899</v>
      </c>
      <c r="B5913" s="10">
        <v>45649.70951388889</v>
      </c>
      <c r="C5913" s="11" t="s">
        <v>16900</v>
      </c>
      <c r="D5913" s="12">
        <v>12.0</v>
      </c>
      <c r="E5913" s="10" t="s">
        <v>26</v>
      </c>
      <c r="F5913" s="12">
        <v>2024.0</v>
      </c>
      <c r="G5913" s="13" t="s">
        <v>16901</v>
      </c>
      <c r="H5913" s="14" t="s">
        <v>16902</v>
      </c>
      <c r="I5913" s="12">
        <v>0.0</v>
      </c>
      <c r="J5913" s="15" t="str">
        <f t="shared" si="1"/>
        <v>Irrelevant</v>
      </c>
    </row>
    <row r="5914" ht="22.5" customHeight="1">
      <c r="A5914" s="9" t="s">
        <v>16903</v>
      </c>
      <c r="B5914" s="10">
        <v>45606.394479166665</v>
      </c>
      <c r="C5914" s="11" t="s">
        <v>16904</v>
      </c>
      <c r="D5914" s="12">
        <v>11.0</v>
      </c>
      <c r="E5914" s="10" t="s">
        <v>17</v>
      </c>
      <c r="F5914" s="12">
        <v>2024.0</v>
      </c>
      <c r="G5914" s="13" t="s">
        <v>13</v>
      </c>
      <c r="H5914" s="14" t="s">
        <v>16905</v>
      </c>
      <c r="I5914" s="12">
        <v>3619.0</v>
      </c>
      <c r="J5914" s="15" t="str">
        <f t="shared" si="1"/>
        <v>Relevant</v>
      </c>
    </row>
    <row r="5915" ht="22.5" customHeight="1">
      <c r="A5915" s="9" t="s">
        <v>16906</v>
      </c>
      <c r="B5915" s="10">
        <v>45702.9590625</v>
      </c>
      <c r="C5915" s="11" t="s">
        <v>16907</v>
      </c>
      <c r="D5915" s="12">
        <v>2.0</v>
      </c>
      <c r="E5915" s="10" t="s">
        <v>12</v>
      </c>
      <c r="F5915" s="12">
        <v>2025.0</v>
      </c>
      <c r="G5915" s="13" t="s">
        <v>13</v>
      </c>
      <c r="H5915" s="14" t="s">
        <v>6928</v>
      </c>
      <c r="I5915" s="12">
        <v>2149.0</v>
      </c>
      <c r="J5915" s="15" t="str">
        <f t="shared" si="1"/>
        <v>Relevant</v>
      </c>
    </row>
    <row r="5916" ht="22.5" customHeight="1">
      <c r="A5916" s="9" t="s">
        <v>16908</v>
      </c>
      <c r="B5916" s="10">
        <v>45625.492743055554</v>
      </c>
      <c r="C5916" s="11" t="s">
        <v>16909</v>
      </c>
      <c r="D5916" s="12">
        <v>11.0</v>
      </c>
      <c r="E5916" s="10" t="s">
        <v>17</v>
      </c>
      <c r="F5916" s="12">
        <v>2024.0</v>
      </c>
      <c r="G5916" s="13" t="s">
        <v>13</v>
      </c>
      <c r="H5916" s="14" t="s">
        <v>13380</v>
      </c>
      <c r="I5916" s="12">
        <v>840.0</v>
      </c>
      <c r="J5916" s="15" t="str">
        <f t="shared" si="1"/>
        <v>Relevant</v>
      </c>
    </row>
    <row r="5917" ht="22.5" customHeight="1">
      <c r="A5917" s="9" t="s">
        <v>16910</v>
      </c>
      <c r="B5917" s="10">
        <v>45582.49444444444</v>
      </c>
      <c r="C5917" s="11" t="s">
        <v>16911</v>
      </c>
      <c r="D5917" s="12">
        <v>10.0</v>
      </c>
      <c r="E5917" s="10" t="s">
        <v>42</v>
      </c>
      <c r="F5917" s="12">
        <v>2024.0</v>
      </c>
      <c r="G5917" s="13" t="s">
        <v>13</v>
      </c>
      <c r="H5917" s="14" t="s">
        <v>16912</v>
      </c>
      <c r="I5917" s="12">
        <v>17.0</v>
      </c>
      <c r="J5917" s="15" t="str">
        <f t="shared" si="1"/>
        <v>Relevant</v>
      </c>
    </row>
    <row r="5918" ht="22.5" customHeight="1">
      <c r="A5918" s="9" t="s">
        <v>16913</v>
      </c>
      <c r="B5918" s="10">
        <v>45423.46770833333</v>
      </c>
      <c r="C5918" s="11" t="s">
        <v>16914</v>
      </c>
      <c r="D5918" s="12">
        <v>5.0</v>
      </c>
      <c r="E5918" s="10" t="s">
        <v>21</v>
      </c>
      <c r="F5918" s="12">
        <v>2024.0</v>
      </c>
      <c r="G5918" s="13" t="s">
        <v>13</v>
      </c>
      <c r="H5918" s="14" t="s">
        <v>5425</v>
      </c>
      <c r="I5918" s="12">
        <v>203.0</v>
      </c>
      <c r="J5918" s="15" t="str">
        <f t="shared" si="1"/>
        <v>Relevant</v>
      </c>
    </row>
    <row r="5919" ht="22.5" customHeight="1">
      <c r="A5919" s="9" t="s">
        <v>16915</v>
      </c>
      <c r="B5919" s="10">
        <v>45593.93440972222</v>
      </c>
      <c r="C5919" s="11" t="s">
        <v>16916</v>
      </c>
      <c r="D5919" s="12">
        <v>10.0</v>
      </c>
      <c r="E5919" s="10" t="s">
        <v>42</v>
      </c>
      <c r="F5919" s="12">
        <v>2024.0</v>
      </c>
      <c r="G5919" s="13" t="s">
        <v>13</v>
      </c>
      <c r="H5919" s="14" t="s">
        <v>97</v>
      </c>
      <c r="I5919" s="12">
        <v>2293.0</v>
      </c>
      <c r="J5919" s="15" t="str">
        <f t="shared" si="1"/>
        <v>Relevant</v>
      </c>
    </row>
    <row r="5920" ht="22.5" customHeight="1">
      <c r="A5920" s="9" t="s">
        <v>16917</v>
      </c>
      <c r="B5920" s="10">
        <v>45696.815462962964</v>
      </c>
      <c r="C5920" s="11" t="s">
        <v>16918</v>
      </c>
      <c r="D5920" s="12">
        <v>2.0</v>
      </c>
      <c r="E5920" s="10" t="s">
        <v>12</v>
      </c>
      <c r="F5920" s="12">
        <v>2025.0</v>
      </c>
      <c r="G5920" s="13" t="s">
        <v>13</v>
      </c>
      <c r="H5920" s="14" t="s">
        <v>14</v>
      </c>
      <c r="I5920" s="12">
        <v>108.0</v>
      </c>
      <c r="J5920" s="15" t="str">
        <f t="shared" si="1"/>
        <v>Relevant</v>
      </c>
    </row>
    <row r="5921" ht="22.5" customHeight="1">
      <c r="A5921" s="9" t="s">
        <v>16919</v>
      </c>
      <c r="B5921" s="10">
        <v>45614.97184027778</v>
      </c>
      <c r="C5921" s="11" t="s">
        <v>16920</v>
      </c>
      <c r="D5921" s="12">
        <v>11.0</v>
      </c>
      <c r="E5921" s="10" t="s">
        <v>17</v>
      </c>
      <c r="F5921" s="12">
        <v>2024.0</v>
      </c>
      <c r="G5921" s="13" t="s">
        <v>16921</v>
      </c>
      <c r="H5921" s="14" t="s">
        <v>16922</v>
      </c>
      <c r="I5921" s="12">
        <v>1.0474812E7</v>
      </c>
      <c r="J5921" s="15" t="str">
        <f t="shared" si="1"/>
        <v>Relevant</v>
      </c>
    </row>
    <row r="5922" ht="22.5" customHeight="1">
      <c r="A5922" s="9" t="s">
        <v>16923</v>
      </c>
      <c r="B5922" s="10">
        <v>45594.69563657408</v>
      </c>
      <c r="C5922" s="11" t="s">
        <v>16924</v>
      </c>
      <c r="D5922" s="12">
        <v>10.0</v>
      </c>
      <c r="E5922" s="10" t="s">
        <v>42</v>
      </c>
      <c r="F5922" s="12">
        <v>2024.0</v>
      </c>
      <c r="G5922" s="13" t="s">
        <v>16925</v>
      </c>
      <c r="H5922" s="14" t="s">
        <v>16926</v>
      </c>
      <c r="I5922" s="12">
        <v>75297.0</v>
      </c>
      <c r="J5922" s="15" t="str">
        <f t="shared" si="1"/>
        <v>Relevant</v>
      </c>
    </row>
    <row r="5923" ht="22.5" customHeight="1">
      <c r="A5923" s="9" t="s">
        <v>16927</v>
      </c>
      <c r="B5923" s="10">
        <v>45608.782638888886</v>
      </c>
      <c r="C5923" s="11" t="s">
        <v>16928</v>
      </c>
      <c r="D5923" s="12">
        <v>11.0</v>
      </c>
      <c r="E5923" s="10" t="s">
        <v>17</v>
      </c>
      <c r="F5923" s="12">
        <v>2024.0</v>
      </c>
      <c r="G5923" s="13" t="s">
        <v>13</v>
      </c>
      <c r="H5923" s="14" t="s">
        <v>7823</v>
      </c>
      <c r="I5923" s="12">
        <v>515.0</v>
      </c>
      <c r="J5923" s="15" t="str">
        <f t="shared" si="1"/>
        <v>Relevant</v>
      </c>
    </row>
    <row r="5924" ht="22.5" customHeight="1">
      <c r="A5924" s="9" t="s">
        <v>16929</v>
      </c>
      <c r="B5924" s="10">
        <v>45625.573541666665</v>
      </c>
      <c r="C5924" s="11" t="s">
        <v>16930</v>
      </c>
      <c r="D5924" s="12">
        <v>11.0</v>
      </c>
      <c r="E5924" s="10" t="s">
        <v>17</v>
      </c>
      <c r="F5924" s="12">
        <v>2024.0</v>
      </c>
      <c r="G5924" s="13" t="s">
        <v>16931</v>
      </c>
      <c r="H5924" s="14" t="s">
        <v>16932</v>
      </c>
      <c r="I5924" s="12">
        <v>622887.0</v>
      </c>
      <c r="J5924" s="15" t="str">
        <f t="shared" si="1"/>
        <v>Relevant</v>
      </c>
    </row>
    <row r="5925" ht="22.5" customHeight="1">
      <c r="A5925" s="9" t="s">
        <v>16933</v>
      </c>
      <c r="B5925" s="10">
        <v>45614.72996527778</v>
      </c>
      <c r="C5925" s="11" t="s">
        <v>16934</v>
      </c>
      <c r="D5925" s="12">
        <v>11.0</v>
      </c>
      <c r="E5925" s="10" t="s">
        <v>17</v>
      </c>
      <c r="F5925" s="12">
        <v>2024.0</v>
      </c>
      <c r="G5925" s="13" t="s">
        <v>13</v>
      </c>
      <c r="H5925" s="14" t="s">
        <v>10900</v>
      </c>
      <c r="I5925" s="12">
        <v>64.0</v>
      </c>
      <c r="J5925" s="15" t="str">
        <f t="shared" si="1"/>
        <v>Relevant</v>
      </c>
    </row>
    <row r="5926" ht="22.5" customHeight="1">
      <c r="A5926" s="9" t="s">
        <v>16935</v>
      </c>
      <c r="B5926" s="10">
        <v>45578.338125</v>
      </c>
      <c r="C5926" s="11" t="s">
        <v>16936</v>
      </c>
      <c r="D5926" s="12">
        <v>10.0</v>
      </c>
      <c r="E5926" s="10" t="s">
        <v>42</v>
      </c>
      <c r="F5926" s="12">
        <v>2024.0</v>
      </c>
      <c r="G5926" s="13" t="s">
        <v>13</v>
      </c>
      <c r="H5926" s="14" t="s">
        <v>4261</v>
      </c>
      <c r="I5926" s="12">
        <v>204.0</v>
      </c>
      <c r="J5926" s="15" t="str">
        <f t="shared" si="1"/>
        <v>Relevant</v>
      </c>
    </row>
    <row r="5927" ht="22.5" customHeight="1">
      <c r="A5927" s="9" t="s">
        <v>16937</v>
      </c>
      <c r="B5927" s="10">
        <v>45629.575208333335</v>
      </c>
      <c r="C5927" s="11" t="s">
        <v>16938</v>
      </c>
      <c r="D5927" s="12">
        <v>12.0</v>
      </c>
      <c r="E5927" s="10" t="s">
        <v>26</v>
      </c>
      <c r="F5927" s="12">
        <v>2024.0</v>
      </c>
      <c r="G5927" s="13" t="s">
        <v>16939</v>
      </c>
      <c r="H5927" s="14" t="s">
        <v>16940</v>
      </c>
      <c r="I5927" s="12">
        <v>3568.0</v>
      </c>
      <c r="J5927" s="15" t="str">
        <f t="shared" si="1"/>
        <v>Irrelevant</v>
      </c>
    </row>
    <row r="5928" ht="22.5" customHeight="1">
      <c r="A5928" s="9" t="s">
        <v>16941</v>
      </c>
      <c r="B5928" s="10">
        <v>45588.95230324074</v>
      </c>
      <c r="C5928" s="11" t="s">
        <v>16942</v>
      </c>
      <c r="D5928" s="12">
        <v>10.0</v>
      </c>
      <c r="E5928" s="10" t="s">
        <v>42</v>
      </c>
      <c r="F5928" s="12">
        <v>2024.0</v>
      </c>
      <c r="G5928" s="13" t="s">
        <v>13</v>
      </c>
      <c r="H5928" s="14" t="s">
        <v>9763</v>
      </c>
      <c r="I5928" s="12">
        <v>36979.0</v>
      </c>
      <c r="J5928" s="15" t="str">
        <f t="shared" si="1"/>
        <v>Relevant</v>
      </c>
    </row>
    <row r="5929" ht="22.5" customHeight="1">
      <c r="A5929" s="9" t="s">
        <v>16943</v>
      </c>
      <c r="B5929" s="10">
        <v>45617.80736111111</v>
      </c>
      <c r="C5929" s="11" t="s">
        <v>16944</v>
      </c>
      <c r="D5929" s="12">
        <v>11.0</v>
      </c>
      <c r="E5929" s="10" t="s">
        <v>17</v>
      </c>
      <c r="F5929" s="12">
        <v>2024.0</v>
      </c>
      <c r="G5929" s="13" t="s">
        <v>13</v>
      </c>
      <c r="H5929" s="14" t="s">
        <v>16945</v>
      </c>
      <c r="I5929" s="12">
        <v>3137.0</v>
      </c>
      <c r="J5929" s="15" t="str">
        <f t="shared" si="1"/>
        <v>Relevant</v>
      </c>
    </row>
    <row r="5930" ht="22.5" customHeight="1">
      <c r="A5930" s="9" t="s">
        <v>16946</v>
      </c>
      <c r="B5930" s="10">
        <v>45593.337685185186</v>
      </c>
      <c r="C5930" s="11" t="s">
        <v>16947</v>
      </c>
      <c r="D5930" s="12">
        <v>10.0</v>
      </c>
      <c r="E5930" s="10" t="s">
        <v>42</v>
      </c>
      <c r="F5930" s="12">
        <v>2024.0</v>
      </c>
      <c r="G5930" s="13" t="s">
        <v>13</v>
      </c>
      <c r="H5930" s="14" t="s">
        <v>2011</v>
      </c>
      <c r="I5930" s="12">
        <v>1825.0</v>
      </c>
      <c r="J5930" s="15" t="str">
        <f t="shared" si="1"/>
        <v>Relevant</v>
      </c>
    </row>
    <row r="5931" ht="22.5" customHeight="1">
      <c r="A5931" s="9" t="s">
        <v>16948</v>
      </c>
      <c r="B5931" s="10">
        <v>45599.41127314815</v>
      </c>
      <c r="C5931" s="11" t="s">
        <v>16949</v>
      </c>
      <c r="D5931" s="12">
        <v>11.0</v>
      </c>
      <c r="E5931" s="10" t="s">
        <v>17</v>
      </c>
      <c r="F5931" s="12">
        <v>2024.0</v>
      </c>
      <c r="G5931" s="13" t="s">
        <v>16950</v>
      </c>
      <c r="H5931" s="14" t="s">
        <v>16951</v>
      </c>
      <c r="I5931" s="12">
        <v>0.0</v>
      </c>
      <c r="J5931" s="15" t="str">
        <f t="shared" si="1"/>
        <v>Relevant</v>
      </c>
    </row>
    <row r="5932" ht="22.5" customHeight="1">
      <c r="A5932" s="9" t="s">
        <v>16952</v>
      </c>
      <c r="B5932" s="10">
        <v>45632.62527777778</v>
      </c>
      <c r="C5932" s="11" t="s">
        <v>16953</v>
      </c>
      <c r="D5932" s="12">
        <v>12.0</v>
      </c>
      <c r="E5932" s="10" t="s">
        <v>26</v>
      </c>
      <c r="F5932" s="12">
        <v>2024.0</v>
      </c>
      <c r="G5932" s="13" t="s">
        <v>13</v>
      </c>
      <c r="H5932" s="14" t="s">
        <v>8785</v>
      </c>
      <c r="I5932" s="12">
        <v>464.0</v>
      </c>
      <c r="J5932" s="15" t="str">
        <f t="shared" si="1"/>
        <v>Relevant</v>
      </c>
    </row>
    <row r="5933" ht="22.5" customHeight="1">
      <c r="A5933" s="9" t="s">
        <v>16954</v>
      </c>
      <c r="B5933" s="10">
        <v>45725.8478125</v>
      </c>
      <c r="C5933" s="11" t="s">
        <v>16955</v>
      </c>
      <c r="D5933" s="12">
        <v>3.0</v>
      </c>
      <c r="E5933" s="10" t="s">
        <v>59</v>
      </c>
      <c r="F5933" s="12">
        <v>2025.0</v>
      </c>
      <c r="G5933" s="13" t="s">
        <v>13</v>
      </c>
      <c r="H5933" s="14" t="s">
        <v>430</v>
      </c>
      <c r="I5933" s="12">
        <v>79.0</v>
      </c>
      <c r="J5933" s="15" t="str">
        <f t="shared" si="1"/>
        <v>Relevant</v>
      </c>
    </row>
    <row r="5934" ht="22.5" customHeight="1">
      <c r="A5934" s="9" t="s">
        <v>16956</v>
      </c>
      <c r="B5934" s="10">
        <v>45593.99649305556</v>
      </c>
      <c r="C5934" s="11" t="s">
        <v>16957</v>
      </c>
      <c r="D5934" s="12">
        <v>10.0</v>
      </c>
      <c r="E5934" s="10" t="s">
        <v>42</v>
      </c>
      <c r="F5934" s="12">
        <v>2024.0</v>
      </c>
      <c r="G5934" s="13" t="s">
        <v>13</v>
      </c>
      <c r="H5934" s="14" t="s">
        <v>97</v>
      </c>
      <c r="I5934" s="12">
        <v>165.0</v>
      </c>
      <c r="J5934" s="15" t="str">
        <f t="shared" si="1"/>
        <v>Relevant</v>
      </c>
    </row>
    <row r="5935" ht="22.5" customHeight="1">
      <c r="A5935" s="9" t="s">
        <v>16958</v>
      </c>
      <c r="B5935" s="10">
        <v>45526.99818287037</v>
      </c>
      <c r="C5935" s="11" t="s">
        <v>16959</v>
      </c>
      <c r="D5935" s="12">
        <v>8.0</v>
      </c>
      <c r="E5935" s="10" t="s">
        <v>167</v>
      </c>
      <c r="F5935" s="12">
        <v>2024.0</v>
      </c>
      <c r="G5935" s="13" t="s">
        <v>16960</v>
      </c>
      <c r="H5935" s="14" t="s">
        <v>16961</v>
      </c>
      <c r="I5935" s="12">
        <v>78.0</v>
      </c>
      <c r="J5935" s="15" t="str">
        <f t="shared" si="1"/>
        <v>Irrelevant</v>
      </c>
    </row>
    <row r="5936" ht="22.5" customHeight="1">
      <c r="A5936" s="9" t="s">
        <v>16962</v>
      </c>
      <c r="B5936" s="10">
        <v>45553.822592592594</v>
      </c>
      <c r="C5936" s="11" t="s">
        <v>16963</v>
      </c>
      <c r="D5936" s="12">
        <v>9.0</v>
      </c>
      <c r="E5936" s="10" t="s">
        <v>114</v>
      </c>
      <c r="F5936" s="12">
        <v>2024.0</v>
      </c>
      <c r="G5936" s="13" t="s">
        <v>13</v>
      </c>
      <c r="H5936" s="14" t="s">
        <v>7511</v>
      </c>
      <c r="I5936" s="12">
        <v>926.0</v>
      </c>
      <c r="J5936" s="15" t="str">
        <f t="shared" si="1"/>
        <v>Irrelevant</v>
      </c>
    </row>
    <row r="5937" ht="22.5" customHeight="1">
      <c r="A5937" s="9" t="s">
        <v>16964</v>
      </c>
      <c r="B5937" s="10">
        <v>45599.817708333336</v>
      </c>
      <c r="C5937" s="11" t="s">
        <v>16965</v>
      </c>
      <c r="D5937" s="12">
        <v>11.0</v>
      </c>
      <c r="E5937" s="10" t="s">
        <v>17</v>
      </c>
      <c r="F5937" s="12">
        <v>2024.0</v>
      </c>
      <c r="G5937" s="13" t="s">
        <v>13</v>
      </c>
      <c r="H5937" s="14" t="s">
        <v>16966</v>
      </c>
      <c r="I5937" s="12">
        <v>78.0</v>
      </c>
      <c r="J5937" s="15" t="str">
        <f t="shared" si="1"/>
        <v>Irrelevant</v>
      </c>
    </row>
    <row r="5938" ht="22.5" customHeight="1">
      <c r="A5938" s="9" t="s">
        <v>16967</v>
      </c>
      <c r="B5938" s="10">
        <v>45569.43712962963</v>
      </c>
      <c r="C5938" s="11" t="s">
        <v>16968</v>
      </c>
      <c r="D5938" s="12">
        <v>10.0</v>
      </c>
      <c r="E5938" s="10" t="s">
        <v>42</v>
      </c>
      <c r="F5938" s="12">
        <v>2024.0</v>
      </c>
      <c r="G5938" s="13" t="s">
        <v>13</v>
      </c>
      <c r="H5938" s="14" t="s">
        <v>256</v>
      </c>
      <c r="I5938" s="12">
        <v>1878.0</v>
      </c>
      <c r="J5938" s="15" t="str">
        <f t="shared" si="1"/>
        <v>Relevant</v>
      </c>
    </row>
    <row r="5939" ht="22.5" customHeight="1">
      <c r="A5939" s="9" t="s">
        <v>16969</v>
      </c>
      <c r="B5939" s="10">
        <v>45620.52585648148</v>
      </c>
      <c r="C5939" s="11" t="s">
        <v>8885</v>
      </c>
      <c r="D5939" s="12">
        <v>11.0</v>
      </c>
      <c r="E5939" s="10" t="s">
        <v>17</v>
      </c>
      <c r="F5939" s="12">
        <v>2024.0</v>
      </c>
      <c r="G5939" s="13" t="s">
        <v>13</v>
      </c>
      <c r="H5939" s="14" t="s">
        <v>16970</v>
      </c>
      <c r="I5939" s="12">
        <v>29416.0</v>
      </c>
      <c r="J5939" s="15" t="str">
        <f t="shared" si="1"/>
        <v>Relevant</v>
      </c>
    </row>
    <row r="5940" ht="22.5" customHeight="1">
      <c r="A5940" s="9" t="s">
        <v>16971</v>
      </c>
      <c r="B5940" s="10">
        <v>45651.501921296294</v>
      </c>
      <c r="C5940" s="11" t="s">
        <v>16972</v>
      </c>
      <c r="D5940" s="12">
        <v>12.0</v>
      </c>
      <c r="E5940" s="10" t="s">
        <v>26</v>
      </c>
      <c r="F5940" s="12">
        <v>2024.0</v>
      </c>
      <c r="G5940" s="13" t="s">
        <v>13</v>
      </c>
      <c r="H5940" s="14" t="s">
        <v>121</v>
      </c>
      <c r="I5940" s="12">
        <v>645.0</v>
      </c>
      <c r="J5940" s="15" t="str">
        <f t="shared" si="1"/>
        <v>Irrelevant</v>
      </c>
    </row>
    <row r="5941" ht="22.5" customHeight="1">
      <c r="A5941" s="9" t="s">
        <v>16973</v>
      </c>
      <c r="B5941" s="10">
        <v>45696.883622685185</v>
      </c>
      <c r="C5941" s="11" t="s">
        <v>16974</v>
      </c>
      <c r="D5941" s="12">
        <v>2.0</v>
      </c>
      <c r="E5941" s="10" t="s">
        <v>12</v>
      </c>
      <c r="F5941" s="12">
        <v>2025.0</v>
      </c>
      <c r="G5941" s="13" t="s">
        <v>13</v>
      </c>
      <c r="H5941" s="14" t="s">
        <v>2483</v>
      </c>
      <c r="I5941" s="12">
        <v>405.0</v>
      </c>
      <c r="J5941" s="15" t="str">
        <f t="shared" si="1"/>
        <v>Relevant</v>
      </c>
    </row>
    <row r="5942" ht="22.5" customHeight="1">
      <c r="A5942" s="9" t="s">
        <v>16975</v>
      </c>
      <c r="B5942" s="10">
        <v>45609.62012731482</v>
      </c>
      <c r="C5942" s="11" t="s">
        <v>16976</v>
      </c>
      <c r="D5942" s="12">
        <v>11.0</v>
      </c>
      <c r="E5942" s="10" t="s">
        <v>17</v>
      </c>
      <c r="F5942" s="12">
        <v>2024.0</v>
      </c>
      <c r="G5942" s="13" t="s">
        <v>13</v>
      </c>
      <c r="H5942" s="14" t="s">
        <v>16977</v>
      </c>
      <c r="I5942" s="12">
        <v>121.0</v>
      </c>
      <c r="J5942" s="15" t="str">
        <f t="shared" si="1"/>
        <v>Relevant</v>
      </c>
    </row>
    <row r="5943" ht="22.5" customHeight="1">
      <c r="A5943" s="9" t="s">
        <v>16978</v>
      </c>
      <c r="B5943" s="10">
        <v>45607.27361111111</v>
      </c>
      <c r="C5943" s="11" t="s">
        <v>16979</v>
      </c>
      <c r="D5943" s="12">
        <v>11.0</v>
      </c>
      <c r="E5943" s="10" t="s">
        <v>17</v>
      </c>
      <c r="F5943" s="12">
        <v>2024.0</v>
      </c>
      <c r="G5943" s="13" t="s">
        <v>16980</v>
      </c>
      <c r="H5943" s="14" t="s">
        <v>16981</v>
      </c>
      <c r="I5943" s="12">
        <v>6051.0</v>
      </c>
      <c r="J5943" s="15" t="str">
        <f t="shared" si="1"/>
        <v>Relevant</v>
      </c>
    </row>
    <row r="5944" ht="22.5" customHeight="1">
      <c r="A5944" s="9" t="s">
        <v>16982</v>
      </c>
      <c r="B5944" s="10">
        <v>45696.77309027778</v>
      </c>
      <c r="C5944" s="11" t="s">
        <v>16983</v>
      </c>
      <c r="D5944" s="12">
        <v>2.0</v>
      </c>
      <c r="E5944" s="10" t="s">
        <v>12</v>
      </c>
      <c r="F5944" s="12">
        <v>2025.0</v>
      </c>
      <c r="G5944" s="13" t="s">
        <v>13</v>
      </c>
      <c r="H5944" s="14" t="s">
        <v>14</v>
      </c>
      <c r="I5944" s="12">
        <v>72.0</v>
      </c>
      <c r="J5944" s="15" t="str">
        <f t="shared" si="1"/>
        <v>Relevant</v>
      </c>
    </row>
    <row r="5945" ht="22.5" customHeight="1">
      <c r="A5945" s="9" t="s">
        <v>16984</v>
      </c>
      <c r="B5945" s="10">
        <v>45578.43813657408</v>
      </c>
      <c r="C5945" s="11" t="s">
        <v>16985</v>
      </c>
      <c r="D5945" s="12">
        <v>10.0</v>
      </c>
      <c r="E5945" s="10" t="s">
        <v>42</v>
      </c>
      <c r="F5945" s="12">
        <v>2024.0</v>
      </c>
      <c r="G5945" s="13" t="s">
        <v>13</v>
      </c>
      <c r="H5945" s="14" t="s">
        <v>4261</v>
      </c>
      <c r="I5945" s="12">
        <v>264.0</v>
      </c>
      <c r="J5945" s="15" t="str">
        <f t="shared" si="1"/>
        <v>Relevant</v>
      </c>
    </row>
    <row r="5946" ht="22.5" customHeight="1">
      <c r="A5946" s="9" t="s">
        <v>16986</v>
      </c>
      <c r="B5946" s="10">
        <v>45548.624375</v>
      </c>
      <c r="C5946" s="11" t="s">
        <v>16987</v>
      </c>
      <c r="D5946" s="12">
        <v>9.0</v>
      </c>
      <c r="E5946" s="10" t="s">
        <v>114</v>
      </c>
      <c r="F5946" s="12">
        <v>2024.0</v>
      </c>
      <c r="G5946" s="13" t="s">
        <v>13</v>
      </c>
      <c r="H5946" s="14" t="s">
        <v>16988</v>
      </c>
      <c r="I5946" s="12">
        <v>10.0</v>
      </c>
      <c r="J5946" s="15" t="str">
        <f t="shared" si="1"/>
        <v>Relevant</v>
      </c>
    </row>
    <row r="5947" ht="22.5" customHeight="1">
      <c r="A5947" s="9" t="s">
        <v>16989</v>
      </c>
      <c r="B5947" s="10">
        <v>45615.833971608794</v>
      </c>
      <c r="C5947" s="11" t="s">
        <v>16990</v>
      </c>
      <c r="D5947" s="12">
        <v>11.0</v>
      </c>
      <c r="E5947" s="10" t="s">
        <v>17</v>
      </c>
      <c r="F5947" s="12">
        <v>2024.0</v>
      </c>
      <c r="G5947" s="13" t="s">
        <v>16991</v>
      </c>
      <c r="H5947" s="14" t="str">
        <f>IFERROR(__xludf.DUMMYFUNCTION("TRIM(REGEXREPLACE(GOOGLETRANSLATE(G5947,""auto"",""en""),""(?i)\b(RT|QT)\s*@?\w*:?\s*|https?://\S+|@\w+|#\w+|[^\x00-\x7F]|[^\w\s]"",""""))"),"New cigarettes have arrived in Delhi called AQI 900 Influencers talk on Delhi pollution has peoples lungs busting VIDEO")</f>
        <v>New cigarettes have arrived in Delhi called AQI 900 Influencers talk on Delhi pollution has peoples lungs busting VIDEO</v>
      </c>
      <c r="I5947" s="12">
        <v>7788408.0</v>
      </c>
      <c r="J5947" s="15" t="str">
        <f t="shared" si="1"/>
        <v>Relevant</v>
      </c>
    </row>
    <row r="5948" ht="22.5" customHeight="1">
      <c r="A5948" s="9" t="s">
        <v>16992</v>
      </c>
      <c r="B5948" s="10">
        <v>45423.29622685185</v>
      </c>
      <c r="C5948" s="11" t="s">
        <v>16993</v>
      </c>
      <c r="D5948" s="12">
        <v>5.0</v>
      </c>
      <c r="E5948" s="10" t="s">
        <v>21</v>
      </c>
      <c r="F5948" s="12">
        <v>2024.0</v>
      </c>
      <c r="G5948" s="13" t="s">
        <v>13</v>
      </c>
      <c r="H5948" s="14" t="s">
        <v>1708</v>
      </c>
      <c r="I5948" s="12">
        <v>104.0</v>
      </c>
      <c r="J5948" s="15" t="str">
        <f t="shared" si="1"/>
        <v>Relevant</v>
      </c>
    </row>
    <row r="5949" ht="22.5" customHeight="1">
      <c r="A5949" s="9" t="s">
        <v>16994</v>
      </c>
      <c r="B5949" s="10">
        <v>45592.06868009259</v>
      </c>
      <c r="C5949" s="11" t="s">
        <v>16995</v>
      </c>
      <c r="D5949" s="12">
        <v>10.0</v>
      </c>
      <c r="E5949" s="10" t="s">
        <v>42</v>
      </c>
      <c r="F5949" s="12">
        <v>2024.0</v>
      </c>
      <c r="G5949" s="13" t="s">
        <v>16996</v>
      </c>
      <c r="H5949" s="14" t="s">
        <v>16997</v>
      </c>
      <c r="I5949" s="12">
        <v>6195.0</v>
      </c>
      <c r="J5949" s="15" t="str">
        <f t="shared" si="1"/>
        <v>Relevant</v>
      </c>
    </row>
    <row r="5950" ht="22.5" customHeight="1">
      <c r="A5950" s="9" t="s">
        <v>16998</v>
      </c>
      <c r="B5950" s="10">
        <v>45588.46608796297</v>
      </c>
      <c r="C5950" s="11" t="s">
        <v>16999</v>
      </c>
      <c r="D5950" s="12">
        <v>10.0</v>
      </c>
      <c r="E5950" s="10" t="s">
        <v>42</v>
      </c>
      <c r="F5950" s="12">
        <v>2024.0</v>
      </c>
      <c r="G5950" s="13" t="s">
        <v>17000</v>
      </c>
      <c r="H5950" s="14" t="s">
        <v>17001</v>
      </c>
      <c r="I5950" s="12">
        <v>171616.0</v>
      </c>
      <c r="J5950" s="15" t="str">
        <f t="shared" si="1"/>
        <v>Relevant</v>
      </c>
    </row>
    <row r="5951" ht="22.5" customHeight="1">
      <c r="A5951" s="9" t="s">
        <v>17002</v>
      </c>
      <c r="B5951" s="10">
        <v>45616.50707175926</v>
      </c>
      <c r="C5951" s="11" t="s">
        <v>17003</v>
      </c>
      <c r="D5951" s="12">
        <v>11.0</v>
      </c>
      <c r="E5951" s="10" t="s">
        <v>17</v>
      </c>
      <c r="F5951" s="12">
        <v>2024.0</v>
      </c>
      <c r="G5951" s="13" t="s">
        <v>17004</v>
      </c>
      <c r="H5951" s="14" t="s">
        <v>17005</v>
      </c>
      <c r="I5951" s="12">
        <v>8443435.0</v>
      </c>
      <c r="J5951" s="15" t="str">
        <f t="shared" si="1"/>
        <v>Relevant</v>
      </c>
    </row>
    <row r="5952" ht="22.5" customHeight="1">
      <c r="A5952" s="9" t="s">
        <v>17006</v>
      </c>
      <c r="B5952" s="10">
        <v>45473.67255787037</v>
      </c>
      <c r="C5952" s="11" t="s">
        <v>17007</v>
      </c>
      <c r="D5952" s="12">
        <v>6.0</v>
      </c>
      <c r="E5952" s="10" t="s">
        <v>34</v>
      </c>
      <c r="F5952" s="12">
        <v>2024.0</v>
      </c>
      <c r="G5952" s="13" t="s">
        <v>13</v>
      </c>
      <c r="H5952" s="14" t="s">
        <v>56</v>
      </c>
      <c r="I5952" s="12">
        <v>810.0</v>
      </c>
      <c r="J5952" s="15" t="str">
        <f t="shared" si="1"/>
        <v>Relevant</v>
      </c>
    </row>
    <row r="5953" ht="22.5" customHeight="1">
      <c r="A5953" s="9" t="s">
        <v>17008</v>
      </c>
      <c r="B5953" s="10">
        <v>45615.458333333336</v>
      </c>
      <c r="C5953" s="11" t="s">
        <v>17009</v>
      </c>
      <c r="D5953" s="12">
        <v>11.0</v>
      </c>
      <c r="E5953" s="10" t="s">
        <v>17</v>
      </c>
      <c r="F5953" s="12">
        <v>2024.0</v>
      </c>
      <c r="G5953" s="13" t="s">
        <v>17010</v>
      </c>
      <c r="H5953" s="14" t="s">
        <v>17011</v>
      </c>
      <c r="I5953" s="12">
        <v>90568.0</v>
      </c>
      <c r="J5953" s="15" t="str">
        <f t="shared" si="1"/>
        <v>Relevant</v>
      </c>
    </row>
    <row r="5954" ht="22.5" customHeight="1">
      <c r="A5954" s="9" t="s">
        <v>17012</v>
      </c>
      <c r="B5954" s="10">
        <v>45586.9578125</v>
      </c>
      <c r="C5954" s="11" t="s">
        <v>17013</v>
      </c>
      <c r="D5954" s="12">
        <v>10.0</v>
      </c>
      <c r="E5954" s="10" t="s">
        <v>42</v>
      </c>
      <c r="F5954" s="12">
        <v>2024.0</v>
      </c>
      <c r="G5954" s="13" t="s">
        <v>13</v>
      </c>
      <c r="H5954" s="14" t="s">
        <v>175</v>
      </c>
      <c r="I5954" s="12">
        <v>65.0</v>
      </c>
      <c r="J5954" s="15" t="str">
        <f t="shared" si="1"/>
        <v>Irrelevant</v>
      </c>
    </row>
    <row r="5955" ht="22.5" customHeight="1">
      <c r="A5955" s="9" t="s">
        <v>17014</v>
      </c>
      <c r="B5955" s="10">
        <v>45590.29201388889</v>
      </c>
      <c r="C5955" s="11" t="s">
        <v>17015</v>
      </c>
      <c r="D5955" s="12">
        <v>10.0</v>
      </c>
      <c r="E5955" s="10" t="s">
        <v>42</v>
      </c>
      <c r="F5955" s="12">
        <v>2024.0</v>
      </c>
      <c r="G5955" s="13" t="s">
        <v>17016</v>
      </c>
      <c r="H5955" s="14" t="s">
        <v>17017</v>
      </c>
      <c r="I5955" s="12">
        <v>6822.0</v>
      </c>
      <c r="J5955" s="15" t="str">
        <f t="shared" si="1"/>
        <v>Irrelevant</v>
      </c>
    </row>
    <row r="5956" ht="22.5" customHeight="1">
      <c r="A5956" s="9" t="s">
        <v>17018</v>
      </c>
      <c r="B5956" s="10">
        <v>45631.94013888889</v>
      </c>
      <c r="C5956" s="11" t="s">
        <v>17019</v>
      </c>
      <c r="D5956" s="12">
        <v>12.0</v>
      </c>
      <c r="E5956" s="10" t="s">
        <v>26</v>
      </c>
      <c r="F5956" s="12">
        <v>2024.0</v>
      </c>
      <c r="G5956" s="13" t="s">
        <v>13</v>
      </c>
      <c r="H5956" s="14" t="s">
        <v>514</v>
      </c>
      <c r="I5956" s="12">
        <v>258.0</v>
      </c>
      <c r="J5956" s="15" t="str">
        <f t="shared" si="1"/>
        <v>Relevant</v>
      </c>
    </row>
    <row r="5957" ht="22.5" customHeight="1">
      <c r="A5957" s="9" t="s">
        <v>17020</v>
      </c>
      <c r="B5957" s="10">
        <v>45529.75819444445</v>
      </c>
      <c r="C5957" s="11" t="s">
        <v>17021</v>
      </c>
      <c r="D5957" s="12">
        <v>8.0</v>
      </c>
      <c r="E5957" s="10" t="s">
        <v>167</v>
      </c>
      <c r="F5957" s="12">
        <v>2024.0</v>
      </c>
      <c r="G5957" s="13" t="s">
        <v>13</v>
      </c>
      <c r="H5957" s="14" t="s">
        <v>17022</v>
      </c>
      <c r="I5957" s="12">
        <v>33.0</v>
      </c>
      <c r="J5957" s="15" t="str">
        <f t="shared" si="1"/>
        <v>Relevant</v>
      </c>
    </row>
    <row r="5958" ht="22.5" customHeight="1">
      <c r="A5958" s="9" t="s">
        <v>17023</v>
      </c>
      <c r="B5958" s="10">
        <v>45478.30394861111</v>
      </c>
      <c r="C5958" s="11" t="s">
        <v>17024</v>
      </c>
      <c r="D5958" s="12">
        <v>7.0</v>
      </c>
      <c r="E5958" s="10" t="s">
        <v>55</v>
      </c>
      <c r="F5958" s="12">
        <v>2024.0</v>
      </c>
      <c r="G5958" s="13" t="s">
        <v>17025</v>
      </c>
      <c r="H5958" s="14" t="s">
        <v>17026</v>
      </c>
      <c r="I5958" s="12">
        <v>0.0</v>
      </c>
      <c r="J5958" s="15" t="str">
        <f t="shared" si="1"/>
        <v>Relevant</v>
      </c>
    </row>
    <row r="5959" ht="22.5" customHeight="1">
      <c r="A5959" s="9" t="s">
        <v>17027</v>
      </c>
      <c r="B5959" s="10">
        <v>45597.273622685185</v>
      </c>
      <c r="C5959" s="11" t="s">
        <v>17028</v>
      </c>
      <c r="D5959" s="12">
        <v>11.0</v>
      </c>
      <c r="E5959" s="10" t="s">
        <v>17</v>
      </c>
      <c r="F5959" s="12">
        <v>2024.0</v>
      </c>
      <c r="G5959" s="13" t="s">
        <v>17029</v>
      </c>
      <c r="H5959" s="14" t="s">
        <v>17030</v>
      </c>
      <c r="I5959" s="12">
        <v>2.1345286E7</v>
      </c>
      <c r="J5959" s="15" t="str">
        <f t="shared" si="1"/>
        <v>Relevant</v>
      </c>
    </row>
    <row r="5960" ht="22.5" customHeight="1">
      <c r="A5960" s="9" t="s">
        <v>17031</v>
      </c>
      <c r="B5960" s="10">
        <v>45645.41596064815</v>
      </c>
      <c r="C5960" s="11" t="s">
        <v>3612</v>
      </c>
      <c r="D5960" s="12">
        <v>12.0</v>
      </c>
      <c r="E5960" s="10" t="s">
        <v>26</v>
      </c>
      <c r="F5960" s="12">
        <v>2024.0</v>
      </c>
      <c r="G5960" s="13" t="s">
        <v>17032</v>
      </c>
      <c r="H5960" s="14" t="s">
        <v>17033</v>
      </c>
      <c r="I5960" s="12">
        <v>622887.0</v>
      </c>
      <c r="J5960" s="15" t="str">
        <f t="shared" si="1"/>
        <v>Relevant</v>
      </c>
    </row>
    <row r="5961" ht="22.5" customHeight="1">
      <c r="A5961" s="9" t="s">
        <v>17034</v>
      </c>
      <c r="B5961" s="10">
        <v>45635.60315314815</v>
      </c>
      <c r="C5961" s="11" t="s">
        <v>17035</v>
      </c>
      <c r="D5961" s="12">
        <v>12.0</v>
      </c>
      <c r="E5961" s="10" t="s">
        <v>26</v>
      </c>
      <c r="F5961" s="12">
        <v>2024.0</v>
      </c>
      <c r="G5961" s="13" t="s">
        <v>17036</v>
      </c>
      <c r="H5961" s="14" t="s">
        <v>17037</v>
      </c>
      <c r="I5961" s="12">
        <v>187.0</v>
      </c>
      <c r="J5961" s="15" t="str">
        <f t="shared" si="1"/>
        <v>Irrelevant</v>
      </c>
    </row>
    <row r="5962" ht="22.5" customHeight="1">
      <c r="A5962" s="9" t="s">
        <v>17038</v>
      </c>
      <c r="B5962" s="10">
        <v>45520.82201388889</v>
      </c>
      <c r="C5962" s="11" t="s">
        <v>17039</v>
      </c>
      <c r="D5962" s="12">
        <v>8.0</v>
      </c>
      <c r="E5962" s="10" t="s">
        <v>167</v>
      </c>
      <c r="F5962" s="12">
        <v>2024.0</v>
      </c>
      <c r="G5962" s="13" t="s">
        <v>13</v>
      </c>
      <c r="H5962" s="14" t="s">
        <v>1991</v>
      </c>
      <c r="I5962" s="12">
        <v>11684.0</v>
      </c>
      <c r="J5962" s="15" t="str">
        <f t="shared" si="1"/>
        <v>Relevant</v>
      </c>
    </row>
    <row r="5963" ht="22.5" customHeight="1">
      <c r="A5963" s="9" t="s">
        <v>17040</v>
      </c>
      <c r="B5963" s="10">
        <v>45731.759791666664</v>
      </c>
      <c r="C5963" s="11" t="s">
        <v>17041</v>
      </c>
      <c r="D5963" s="12">
        <v>3.0</v>
      </c>
      <c r="E5963" s="10" t="s">
        <v>59</v>
      </c>
      <c r="F5963" s="12">
        <v>2025.0</v>
      </c>
      <c r="G5963" s="13" t="s">
        <v>13</v>
      </c>
      <c r="H5963" s="14" t="s">
        <v>562</v>
      </c>
      <c r="I5963" s="12">
        <v>514.0</v>
      </c>
      <c r="J5963" s="15" t="str">
        <f t="shared" si="1"/>
        <v>Irrelevant</v>
      </c>
    </row>
    <row r="5964" ht="22.5" customHeight="1">
      <c r="A5964" s="9" t="s">
        <v>17042</v>
      </c>
      <c r="B5964" s="10">
        <v>45616.14813657408</v>
      </c>
      <c r="C5964" s="11" t="s">
        <v>17043</v>
      </c>
      <c r="D5964" s="12">
        <v>11.0</v>
      </c>
      <c r="E5964" s="10" t="s">
        <v>17</v>
      </c>
      <c r="F5964" s="12">
        <v>2024.0</v>
      </c>
      <c r="G5964" s="13" t="s">
        <v>13</v>
      </c>
      <c r="H5964" s="14" t="s">
        <v>17044</v>
      </c>
      <c r="I5964" s="12">
        <v>12700.0</v>
      </c>
      <c r="J5964" s="15" t="str">
        <f t="shared" si="1"/>
        <v>Relevant</v>
      </c>
    </row>
    <row r="5965" ht="22.5" customHeight="1">
      <c r="A5965" s="9" t="s">
        <v>17045</v>
      </c>
      <c r="B5965" s="10">
        <v>45614.07177083333</v>
      </c>
      <c r="C5965" s="11" t="s">
        <v>17046</v>
      </c>
      <c r="D5965" s="12">
        <v>11.0</v>
      </c>
      <c r="E5965" s="10" t="s">
        <v>17</v>
      </c>
      <c r="F5965" s="12">
        <v>2024.0</v>
      </c>
      <c r="G5965" s="13" t="s">
        <v>13</v>
      </c>
      <c r="H5965" s="14" t="s">
        <v>17047</v>
      </c>
      <c r="I5965" s="12">
        <v>212.0</v>
      </c>
      <c r="J5965" s="15" t="str">
        <f t="shared" si="1"/>
        <v>Relevant</v>
      </c>
    </row>
    <row r="5966" ht="22.5" customHeight="1">
      <c r="A5966" s="9" t="s">
        <v>17048</v>
      </c>
      <c r="B5966" s="10">
        <v>45642.75318287037</v>
      </c>
      <c r="C5966" s="11" t="s">
        <v>7074</v>
      </c>
      <c r="D5966" s="12">
        <v>12.0</v>
      </c>
      <c r="E5966" s="10" t="s">
        <v>26</v>
      </c>
      <c r="F5966" s="12">
        <v>2024.0</v>
      </c>
      <c r="G5966" s="13" t="s">
        <v>17049</v>
      </c>
      <c r="H5966" s="14" t="s">
        <v>17050</v>
      </c>
      <c r="I5966" s="12">
        <v>2410885.0</v>
      </c>
      <c r="J5966" s="15" t="str">
        <f t="shared" si="1"/>
        <v>Irrelevant</v>
      </c>
    </row>
    <row r="5967" ht="22.5" customHeight="1">
      <c r="A5967" s="9" t="s">
        <v>17051</v>
      </c>
      <c r="B5967" s="10">
        <v>45432.66488425926</v>
      </c>
      <c r="C5967" s="11" t="s">
        <v>17052</v>
      </c>
      <c r="D5967" s="12">
        <v>5.0</v>
      </c>
      <c r="E5967" s="10" t="s">
        <v>21</v>
      </c>
      <c r="F5967" s="12">
        <v>2024.0</v>
      </c>
      <c r="G5967" s="13" t="s">
        <v>13</v>
      </c>
      <c r="H5967" s="14" t="s">
        <v>7203</v>
      </c>
      <c r="I5967" s="12">
        <v>24.0</v>
      </c>
      <c r="J5967" s="15" t="str">
        <f t="shared" si="1"/>
        <v>Irrelevant</v>
      </c>
    </row>
    <row r="5968" ht="22.5" customHeight="1">
      <c r="A5968" s="9" t="s">
        <v>17053</v>
      </c>
      <c r="B5968" s="10">
        <v>45550.93784722222</v>
      </c>
      <c r="C5968" s="11" t="s">
        <v>17054</v>
      </c>
      <c r="D5968" s="12">
        <v>9.0</v>
      </c>
      <c r="E5968" s="10" t="s">
        <v>114</v>
      </c>
      <c r="F5968" s="12">
        <v>2024.0</v>
      </c>
      <c r="G5968" s="13" t="s">
        <v>17055</v>
      </c>
      <c r="H5968" s="14" t="s">
        <v>17056</v>
      </c>
      <c r="I5968" s="12">
        <v>0.0</v>
      </c>
      <c r="J5968" s="15" t="str">
        <f t="shared" si="1"/>
        <v>Relevant</v>
      </c>
    </row>
    <row r="5969" ht="22.5" customHeight="1">
      <c r="A5969" s="9" t="s">
        <v>17057</v>
      </c>
      <c r="B5969" s="10">
        <v>45587.862395833334</v>
      </c>
      <c r="C5969" s="11" t="s">
        <v>17058</v>
      </c>
      <c r="D5969" s="12">
        <v>10.0</v>
      </c>
      <c r="E5969" s="10" t="s">
        <v>42</v>
      </c>
      <c r="F5969" s="12">
        <v>2024.0</v>
      </c>
      <c r="G5969" s="13" t="s">
        <v>13</v>
      </c>
      <c r="H5969" s="14" t="s">
        <v>17059</v>
      </c>
      <c r="I5969" s="12">
        <v>63.0</v>
      </c>
      <c r="J5969" s="15" t="str">
        <f t="shared" si="1"/>
        <v>Relevant</v>
      </c>
    </row>
    <row r="5970" ht="22.5" customHeight="1">
      <c r="A5970" s="9" t="s">
        <v>17060</v>
      </c>
      <c r="B5970" s="10">
        <v>45614.54109953704</v>
      </c>
      <c r="C5970" s="11" t="s">
        <v>17061</v>
      </c>
      <c r="D5970" s="12">
        <v>11.0</v>
      </c>
      <c r="E5970" s="10" t="s">
        <v>17</v>
      </c>
      <c r="F5970" s="12">
        <v>2024.0</v>
      </c>
      <c r="G5970" s="13" t="s">
        <v>13</v>
      </c>
      <c r="H5970" s="14" t="s">
        <v>17062</v>
      </c>
      <c r="I5970" s="12">
        <v>35.0</v>
      </c>
      <c r="J5970" s="15" t="str">
        <f t="shared" si="1"/>
        <v>Relevant</v>
      </c>
    </row>
    <row r="5971" ht="22.5" customHeight="1">
      <c r="A5971" s="9" t="s">
        <v>17063</v>
      </c>
      <c r="B5971" s="10">
        <v>45732.358090277776</v>
      </c>
      <c r="C5971" s="11" t="s">
        <v>17064</v>
      </c>
      <c r="D5971" s="12">
        <v>3.0</v>
      </c>
      <c r="E5971" s="10" t="s">
        <v>59</v>
      </c>
      <c r="F5971" s="12">
        <v>2025.0</v>
      </c>
      <c r="G5971" s="13" t="s">
        <v>13</v>
      </c>
      <c r="H5971" s="14" t="s">
        <v>17065</v>
      </c>
      <c r="I5971" s="12">
        <v>509.0</v>
      </c>
      <c r="J5971" s="15" t="str">
        <f t="shared" si="1"/>
        <v>Irrelevant</v>
      </c>
    </row>
    <row r="5972" ht="22.5" customHeight="1">
      <c r="A5972" s="9" t="s">
        <v>17066</v>
      </c>
      <c r="B5972" s="10">
        <v>45585.70856481481</v>
      </c>
      <c r="C5972" s="11" t="s">
        <v>17067</v>
      </c>
      <c r="D5972" s="12">
        <v>10.0</v>
      </c>
      <c r="E5972" s="10" t="s">
        <v>42</v>
      </c>
      <c r="F5972" s="12">
        <v>2024.0</v>
      </c>
      <c r="G5972" s="13" t="s">
        <v>13</v>
      </c>
      <c r="H5972" s="14" t="s">
        <v>1119</v>
      </c>
      <c r="I5972" s="12">
        <v>276.0</v>
      </c>
      <c r="J5972" s="15" t="str">
        <f t="shared" si="1"/>
        <v>Relevant</v>
      </c>
    </row>
    <row r="5973" ht="22.5" customHeight="1">
      <c r="A5973" s="9" t="s">
        <v>17068</v>
      </c>
      <c r="B5973" s="10">
        <v>45709.58695601852</v>
      </c>
      <c r="C5973" s="11" t="s">
        <v>17069</v>
      </c>
      <c r="D5973" s="12">
        <v>2.0</v>
      </c>
      <c r="E5973" s="10" t="s">
        <v>12</v>
      </c>
      <c r="F5973" s="12">
        <v>2025.0</v>
      </c>
      <c r="G5973" s="13" t="s">
        <v>13</v>
      </c>
      <c r="H5973" s="14" t="s">
        <v>17070</v>
      </c>
      <c r="I5973" s="12">
        <v>20.0</v>
      </c>
      <c r="J5973" s="15" t="str">
        <f t="shared" si="1"/>
        <v>Relevant</v>
      </c>
    </row>
    <row r="5974" ht="22.5" customHeight="1">
      <c r="A5974" s="9" t="s">
        <v>17071</v>
      </c>
      <c r="B5974" s="10">
        <v>45601.61204861111</v>
      </c>
      <c r="C5974" s="11" t="s">
        <v>13498</v>
      </c>
      <c r="D5974" s="12">
        <v>11.0</v>
      </c>
      <c r="E5974" s="10" t="s">
        <v>17</v>
      </c>
      <c r="F5974" s="12">
        <v>2024.0</v>
      </c>
      <c r="G5974" s="13" t="s">
        <v>13</v>
      </c>
      <c r="H5974" s="14" t="s">
        <v>124</v>
      </c>
      <c r="I5974" s="12">
        <v>81.0</v>
      </c>
      <c r="J5974" s="15" t="str">
        <f t="shared" si="1"/>
        <v>Relevant</v>
      </c>
    </row>
    <row r="5975" ht="22.5" customHeight="1">
      <c r="A5975" s="9" t="s">
        <v>17072</v>
      </c>
      <c r="B5975" s="10">
        <v>45611.516467546295</v>
      </c>
      <c r="C5975" s="11" t="s">
        <v>17073</v>
      </c>
      <c r="D5975" s="12">
        <v>11.0</v>
      </c>
      <c r="E5975" s="10" t="s">
        <v>17</v>
      </c>
      <c r="F5975" s="12">
        <v>2024.0</v>
      </c>
      <c r="G5975" s="13" t="s">
        <v>17074</v>
      </c>
      <c r="H5975" s="14" t="s">
        <v>17075</v>
      </c>
      <c r="I5975" s="12">
        <v>115806.0</v>
      </c>
      <c r="J5975" s="15" t="str">
        <f t="shared" si="1"/>
        <v>Relevant</v>
      </c>
    </row>
    <row r="5976" ht="22.5" customHeight="1">
      <c r="A5976" s="9" t="s">
        <v>17076</v>
      </c>
      <c r="B5976" s="10">
        <v>45614.92051337963</v>
      </c>
      <c r="C5976" s="11" t="s">
        <v>17077</v>
      </c>
      <c r="D5976" s="12">
        <v>11.0</v>
      </c>
      <c r="E5976" s="10" t="s">
        <v>17</v>
      </c>
      <c r="F5976" s="12">
        <v>2024.0</v>
      </c>
      <c r="G5976" s="13" t="s">
        <v>17078</v>
      </c>
      <c r="H5976" s="14" t="s">
        <v>17079</v>
      </c>
      <c r="I5976" s="12">
        <v>235998.0</v>
      </c>
      <c r="J5976" s="15" t="str">
        <f t="shared" si="1"/>
        <v>Relevant</v>
      </c>
    </row>
    <row r="5977" ht="22.5" customHeight="1">
      <c r="A5977" s="9" t="s">
        <v>17080</v>
      </c>
      <c r="B5977" s="10">
        <v>45593.33216435185</v>
      </c>
      <c r="C5977" s="11" t="s">
        <v>17081</v>
      </c>
      <c r="D5977" s="12">
        <v>10.0</v>
      </c>
      <c r="E5977" s="10" t="s">
        <v>42</v>
      </c>
      <c r="F5977" s="12">
        <v>2024.0</v>
      </c>
      <c r="G5977" s="13" t="s">
        <v>13</v>
      </c>
      <c r="H5977" s="14" t="s">
        <v>97</v>
      </c>
      <c r="I5977" s="12">
        <v>463.0</v>
      </c>
      <c r="J5977" s="15" t="str">
        <f t="shared" si="1"/>
        <v>Relevant</v>
      </c>
    </row>
    <row r="5978" ht="22.5" customHeight="1">
      <c r="A5978" s="9" t="s">
        <v>17082</v>
      </c>
      <c r="B5978" s="10">
        <v>45611.314409722225</v>
      </c>
      <c r="C5978" s="11" t="s">
        <v>17083</v>
      </c>
      <c r="D5978" s="12">
        <v>11.0</v>
      </c>
      <c r="E5978" s="10" t="s">
        <v>17</v>
      </c>
      <c r="F5978" s="12">
        <v>2024.0</v>
      </c>
      <c r="G5978" s="13" t="s">
        <v>13</v>
      </c>
      <c r="H5978" s="14" t="s">
        <v>47</v>
      </c>
      <c r="I5978" s="12">
        <v>2036.0</v>
      </c>
      <c r="J5978" s="15" t="str">
        <f t="shared" si="1"/>
        <v>Relevant</v>
      </c>
    </row>
    <row r="5979" ht="22.5" customHeight="1">
      <c r="A5979" s="9" t="s">
        <v>17084</v>
      </c>
      <c r="B5979" s="10">
        <v>45647.600798611114</v>
      </c>
      <c r="C5979" s="11" t="s">
        <v>17085</v>
      </c>
      <c r="D5979" s="12">
        <v>12.0</v>
      </c>
      <c r="E5979" s="10" t="s">
        <v>26</v>
      </c>
      <c r="F5979" s="12">
        <v>2024.0</v>
      </c>
      <c r="G5979" s="13" t="s">
        <v>13</v>
      </c>
      <c r="H5979" s="14" t="s">
        <v>17086</v>
      </c>
      <c r="I5979" s="12">
        <v>37.0</v>
      </c>
      <c r="J5979" s="15" t="str">
        <f t="shared" si="1"/>
        <v>Irrelevant</v>
      </c>
    </row>
    <row r="5980" ht="22.5" customHeight="1">
      <c r="A5980" s="9" t="s">
        <v>17087</v>
      </c>
      <c r="B5980" s="10">
        <v>45563.92686342593</v>
      </c>
      <c r="C5980" s="11" t="s">
        <v>10667</v>
      </c>
      <c r="D5980" s="12">
        <v>9.0</v>
      </c>
      <c r="E5980" s="10" t="s">
        <v>114</v>
      </c>
      <c r="F5980" s="12">
        <v>2024.0</v>
      </c>
      <c r="G5980" s="13" t="s">
        <v>13</v>
      </c>
      <c r="H5980" s="14" t="s">
        <v>17088</v>
      </c>
      <c r="I5980" s="12">
        <v>74.0</v>
      </c>
      <c r="J5980" s="15" t="str">
        <f t="shared" si="1"/>
        <v>Irrelevant</v>
      </c>
    </row>
    <row r="5981" ht="22.5" customHeight="1">
      <c r="A5981" s="9" t="s">
        <v>17089</v>
      </c>
      <c r="B5981" s="10">
        <v>45619.823958333334</v>
      </c>
      <c r="C5981" s="11" t="s">
        <v>17090</v>
      </c>
      <c r="D5981" s="12">
        <v>11.0</v>
      </c>
      <c r="E5981" s="10" t="s">
        <v>17</v>
      </c>
      <c r="F5981" s="12">
        <v>2024.0</v>
      </c>
      <c r="G5981" s="13" t="s">
        <v>13</v>
      </c>
      <c r="H5981" s="14" t="s">
        <v>995</v>
      </c>
      <c r="I5981" s="12">
        <v>1141.0</v>
      </c>
      <c r="J5981" s="15" t="str">
        <f t="shared" si="1"/>
        <v>Irrelevant</v>
      </c>
    </row>
    <row r="5982" ht="22.5" customHeight="1">
      <c r="A5982" s="9" t="s">
        <v>17091</v>
      </c>
      <c r="B5982" s="10">
        <v>45640.84204861111</v>
      </c>
      <c r="C5982" s="11" t="s">
        <v>17092</v>
      </c>
      <c r="D5982" s="12">
        <v>12.0</v>
      </c>
      <c r="E5982" s="10" t="s">
        <v>26</v>
      </c>
      <c r="F5982" s="12">
        <v>2024.0</v>
      </c>
      <c r="G5982" s="13" t="s">
        <v>13</v>
      </c>
      <c r="H5982" s="14" t="s">
        <v>9650</v>
      </c>
      <c r="I5982" s="12">
        <v>1247.0</v>
      </c>
      <c r="J5982" s="15" t="str">
        <f t="shared" si="1"/>
        <v>Relevant</v>
      </c>
    </row>
    <row r="5983" ht="22.5" customHeight="1">
      <c r="A5983" s="9" t="s">
        <v>17093</v>
      </c>
      <c r="B5983" s="10">
        <v>45611.53462962963</v>
      </c>
      <c r="C5983" s="11" t="s">
        <v>4414</v>
      </c>
      <c r="D5983" s="12">
        <v>11.0</v>
      </c>
      <c r="E5983" s="10" t="s">
        <v>17</v>
      </c>
      <c r="F5983" s="12">
        <v>2024.0</v>
      </c>
      <c r="G5983" s="13" t="s">
        <v>13</v>
      </c>
      <c r="H5983" s="14" t="s">
        <v>1636</v>
      </c>
      <c r="I5983" s="12">
        <v>401.0</v>
      </c>
      <c r="J5983" s="15" t="str">
        <f t="shared" si="1"/>
        <v>Relevant</v>
      </c>
    </row>
    <row r="5984" ht="22.5" customHeight="1">
      <c r="A5984" s="9" t="s">
        <v>17094</v>
      </c>
      <c r="B5984" s="10">
        <v>45638.1111040625</v>
      </c>
      <c r="C5984" s="11" t="s">
        <v>17095</v>
      </c>
      <c r="D5984" s="12">
        <v>12.0</v>
      </c>
      <c r="E5984" s="10" t="s">
        <v>26</v>
      </c>
      <c r="F5984" s="12">
        <v>2024.0</v>
      </c>
      <c r="G5984" s="13" t="s">
        <v>17096</v>
      </c>
      <c r="H5984" s="14" t="s">
        <v>17097</v>
      </c>
      <c r="I5984" s="12">
        <v>923956.0</v>
      </c>
      <c r="J5984" s="15" t="str">
        <f t="shared" si="1"/>
        <v>Irrelevant</v>
      </c>
    </row>
    <row r="5985" ht="22.5" customHeight="1">
      <c r="A5985" s="9" t="s">
        <v>17098</v>
      </c>
      <c r="B5985" s="10">
        <v>45586.57244212963</v>
      </c>
      <c r="C5985" s="11" t="s">
        <v>17099</v>
      </c>
      <c r="D5985" s="12">
        <v>10.0</v>
      </c>
      <c r="E5985" s="10" t="s">
        <v>42</v>
      </c>
      <c r="F5985" s="12">
        <v>2024.0</v>
      </c>
      <c r="G5985" s="13" t="s">
        <v>13</v>
      </c>
      <c r="H5985" s="14" t="s">
        <v>645</v>
      </c>
      <c r="I5985" s="12">
        <v>284.0</v>
      </c>
      <c r="J5985" s="15" t="str">
        <f t="shared" si="1"/>
        <v>Relevant</v>
      </c>
    </row>
    <row r="5986" ht="22.5" customHeight="1">
      <c r="A5986" s="9" t="s">
        <v>17100</v>
      </c>
      <c r="B5986" s="10">
        <v>45629.48366450232</v>
      </c>
      <c r="C5986" s="11" t="s">
        <v>17101</v>
      </c>
      <c r="D5986" s="12">
        <v>12.0</v>
      </c>
      <c r="E5986" s="10" t="s">
        <v>26</v>
      </c>
      <c r="F5986" s="12">
        <v>2024.0</v>
      </c>
      <c r="G5986" s="13" t="s">
        <v>17102</v>
      </c>
      <c r="H5986" s="14" t="s">
        <v>17103</v>
      </c>
      <c r="I5986" s="12">
        <v>187514.0</v>
      </c>
      <c r="J5986" s="15" t="str">
        <f t="shared" si="1"/>
        <v>Irrelevant</v>
      </c>
    </row>
    <row r="5987" ht="22.5" customHeight="1">
      <c r="A5987" s="9" t="s">
        <v>17104</v>
      </c>
      <c r="B5987" s="10">
        <v>45632.514375</v>
      </c>
      <c r="C5987" s="11" t="s">
        <v>17105</v>
      </c>
      <c r="D5987" s="12">
        <v>12.0</v>
      </c>
      <c r="E5987" s="10" t="s">
        <v>26</v>
      </c>
      <c r="F5987" s="12">
        <v>2024.0</v>
      </c>
      <c r="G5987" s="13" t="s">
        <v>13</v>
      </c>
      <c r="H5987" s="14" t="s">
        <v>514</v>
      </c>
      <c r="I5987" s="12">
        <v>302.0</v>
      </c>
      <c r="J5987" s="15" t="str">
        <f t="shared" si="1"/>
        <v>Relevant</v>
      </c>
    </row>
    <row r="5988" ht="22.5" customHeight="1">
      <c r="A5988" s="9" t="s">
        <v>17106</v>
      </c>
      <c r="B5988" s="10">
        <v>45598.01577546296</v>
      </c>
      <c r="C5988" s="11" t="s">
        <v>17107</v>
      </c>
      <c r="D5988" s="12">
        <v>11.0</v>
      </c>
      <c r="E5988" s="10" t="s">
        <v>17</v>
      </c>
      <c r="F5988" s="12">
        <v>2024.0</v>
      </c>
      <c r="G5988" s="13" t="s">
        <v>13</v>
      </c>
      <c r="H5988" s="14" t="s">
        <v>17108</v>
      </c>
      <c r="I5988" s="12">
        <v>49191.0</v>
      </c>
      <c r="J5988" s="15" t="str">
        <f t="shared" si="1"/>
        <v>Irrelevant</v>
      </c>
    </row>
    <row r="5989" ht="22.5" customHeight="1">
      <c r="A5989" s="9" t="s">
        <v>17109</v>
      </c>
      <c r="B5989" s="10">
        <v>45575.33006944445</v>
      </c>
      <c r="C5989" s="11" t="s">
        <v>17110</v>
      </c>
      <c r="D5989" s="12">
        <v>10.0</v>
      </c>
      <c r="E5989" s="10" t="s">
        <v>42</v>
      </c>
      <c r="F5989" s="12">
        <v>2024.0</v>
      </c>
      <c r="G5989" s="13" t="s">
        <v>17111</v>
      </c>
      <c r="H5989" s="14" t="s">
        <v>17112</v>
      </c>
      <c r="I5989" s="12">
        <v>30729.0</v>
      </c>
      <c r="J5989" s="15" t="str">
        <f t="shared" si="1"/>
        <v>Relevant</v>
      </c>
    </row>
    <row r="5990" ht="22.5" customHeight="1">
      <c r="A5990" s="9" t="s">
        <v>17113</v>
      </c>
      <c r="B5990" s="10">
        <v>45628.710752314815</v>
      </c>
      <c r="C5990" s="11" t="s">
        <v>17114</v>
      </c>
      <c r="D5990" s="12">
        <v>12.0</v>
      </c>
      <c r="E5990" s="10" t="s">
        <v>26</v>
      </c>
      <c r="F5990" s="12">
        <v>2024.0</v>
      </c>
      <c r="G5990" s="13" t="s">
        <v>13</v>
      </c>
      <c r="H5990" s="14" t="s">
        <v>1483</v>
      </c>
      <c r="I5990" s="12">
        <v>690.0</v>
      </c>
      <c r="J5990" s="15" t="str">
        <f t="shared" si="1"/>
        <v>Relevant</v>
      </c>
    </row>
    <row r="5991" ht="22.5" customHeight="1">
      <c r="A5991" s="9" t="s">
        <v>17115</v>
      </c>
      <c r="B5991" s="10">
        <v>45619.76246527778</v>
      </c>
      <c r="C5991" s="11" t="s">
        <v>17116</v>
      </c>
      <c r="D5991" s="12">
        <v>11.0</v>
      </c>
      <c r="E5991" s="10" t="s">
        <v>17</v>
      </c>
      <c r="F5991" s="12">
        <v>2024.0</v>
      </c>
      <c r="G5991" s="13" t="s">
        <v>13</v>
      </c>
      <c r="H5991" s="14" t="s">
        <v>6812</v>
      </c>
      <c r="I5991" s="12">
        <v>6318.0</v>
      </c>
      <c r="J5991" s="15" t="str">
        <f t="shared" si="1"/>
        <v>Relevant</v>
      </c>
    </row>
    <row r="5992" ht="22.5" customHeight="1">
      <c r="A5992" s="9" t="s">
        <v>17117</v>
      </c>
      <c r="B5992" s="10">
        <v>45383.70492017361</v>
      </c>
      <c r="C5992" s="11" t="s">
        <v>17118</v>
      </c>
      <c r="D5992" s="12">
        <v>4.0</v>
      </c>
      <c r="E5992" s="10" t="s">
        <v>274</v>
      </c>
      <c r="F5992" s="12">
        <v>2024.0</v>
      </c>
      <c r="G5992" s="13" t="s">
        <v>17119</v>
      </c>
      <c r="H5992" s="14" t="s">
        <v>17120</v>
      </c>
      <c r="I5992" s="12">
        <v>175902.0</v>
      </c>
      <c r="J5992" s="15" t="str">
        <f t="shared" si="1"/>
        <v>Irrelevant</v>
      </c>
    </row>
    <row r="5993" ht="22.5" customHeight="1">
      <c r="A5993" s="9" t="s">
        <v>17121</v>
      </c>
      <c r="B5993" s="10">
        <v>45582.618483796294</v>
      </c>
      <c r="C5993" s="11" t="s">
        <v>13204</v>
      </c>
      <c r="D5993" s="12">
        <v>10.0</v>
      </c>
      <c r="E5993" s="10" t="s">
        <v>42</v>
      </c>
      <c r="F5993" s="12">
        <v>2024.0</v>
      </c>
      <c r="G5993" s="13" t="s">
        <v>13</v>
      </c>
      <c r="H5993" s="14" t="s">
        <v>642</v>
      </c>
      <c r="I5993" s="12">
        <v>14.0</v>
      </c>
      <c r="J5993" s="15" t="str">
        <f t="shared" si="1"/>
        <v>Relevant</v>
      </c>
    </row>
    <row r="5994" ht="22.5" customHeight="1">
      <c r="A5994" s="9" t="s">
        <v>17122</v>
      </c>
      <c r="B5994" s="10">
        <v>45643.52559027778</v>
      </c>
      <c r="C5994" s="11" t="s">
        <v>17123</v>
      </c>
      <c r="D5994" s="12">
        <v>12.0</v>
      </c>
      <c r="E5994" s="10" t="s">
        <v>26</v>
      </c>
      <c r="F5994" s="12">
        <v>2024.0</v>
      </c>
      <c r="G5994" s="13" t="s">
        <v>13</v>
      </c>
      <c r="H5994" s="14" t="s">
        <v>357</v>
      </c>
      <c r="I5994" s="12">
        <v>15669.0</v>
      </c>
      <c r="J5994" s="15" t="str">
        <f t="shared" si="1"/>
        <v>Relevant</v>
      </c>
    </row>
    <row r="5995" ht="22.5" customHeight="1">
      <c r="A5995" s="9" t="s">
        <v>17124</v>
      </c>
      <c r="B5995" s="10">
        <v>45742.80284722222</v>
      </c>
      <c r="C5995" s="11" t="s">
        <v>17125</v>
      </c>
      <c r="D5995" s="12">
        <v>3.0</v>
      </c>
      <c r="E5995" s="10" t="s">
        <v>59</v>
      </c>
      <c r="F5995" s="12">
        <v>2025.0</v>
      </c>
      <c r="G5995" s="13" t="s">
        <v>13</v>
      </c>
      <c r="H5995" s="14" t="s">
        <v>7162</v>
      </c>
      <c r="I5995" s="12">
        <v>3.0</v>
      </c>
      <c r="J5995" s="15" t="str">
        <f t="shared" si="1"/>
        <v>Relevant</v>
      </c>
    </row>
    <row r="5996" ht="22.5" customHeight="1">
      <c r="A5996" s="9" t="s">
        <v>17126</v>
      </c>
      <c r="B5996" s="10">
        <v>45600.93630787037</v>
      </c>
      <c r="C5996" s="11" t="s">
        <v>17127</v>
      </c>
      <c r="D5996" s="12">
        <v>11.0</v>
      </c>
      <c r="E5996" s="10" t="s">
        <v>17</v>
      </c>
      <c r="F5996" s="12">
        <v>2024.0</v>
      </c>
      <c r="G5996" s="13" t="s">
        <v>13</v>
      </c>
      <c r="H5996" s="14" t="s">
        <v>259</v>
      </c>
      <c r="I5996" s="12">
        <v>1322.0</v>
      </c>
      <c r="J5996" s="15" t="str">
        <f t="shared" si="1"/>
        <v>Relevant</v>
      </c>
    </row>
    <row r="5997" ht="22.5" customHeight="1">
      <c r="A5997" s="9" t="s">
        <v>17128</v>
      </c>
      <c r="B5997" s="10">
        <v>45591.36497685185</v>
      </c>
      <c r="C5997" s="11" t="s">
        <v>17129</v>
      </c>
      <c r="D5997" s="12">
        <v>10.0</v>
      </c>
      <c r="E5997" s="10" t="s">
        <v>42</v>
      </c>
      <c r="F5997" s="12">
        <v>2024.0</v>
      </c>
      <c r="G5997" s="13" t="s">
        <v>13</v>
      </c>
      <c r="H5997" s="14" t="s">
        <v>17130</v>
      </c>
      <c r="I5997" s="12">
        <v>175.0</v>
      </c>
      <c r="J5997" s="15" t="str">
        <f t="shared" si="1"/>
        <v>Relevant</v>
      </c>
    </row>
    <row r="5998" ht="22.5" customHeight="1">
      <c r="A5998" s="9" t="s">
        <v>17131</v>
      </c>
      <c r="B5998" s="10">
        <v>45555.43958333333</v>
      </c>
      <c r="C5998" s="11" t="s">
        <v>2848</v>
      </c>
      <c r="D5998" s="12">
        <v>9.0</v>
      </c>
      <c r="E5998" s="10" t="s">
        <v>114</v>
      </c>
      <c r="F5998" s="12">
        <v>2024.0</v>
      </c>
      <c r="G5998" s="13" t="s">
        <v>17132</v>
      </c>
      <c r="H5998" s="14" t="str">
        <f>IFERROR(__xludf.DUMMYFUNCTION("TRIM(REGEXREPLACE(GOOGLETRANSLATE(G5998,""auto"",""en""),""(?i)\b(RT|QT)\s*@?\w*:?\s*|https?://\S+|@\w+|#\w+|[^\x00-\x7F]|[^\w\s]"",""""))"),"Intermittent rains bring a chilly feeling to Delhi find out the latest winter updates Delhi Weather")</f>
        <v>Intermittent rains bring a chilly feeling to Delhi find out the latest winter updates Delhi Weather</v>
      </c>
      <c r="I5998" s="12">
        <v>2930698.0</v>
      </c>
      <c r="J5998" s="15" t="str">
        <f t="shared" si="1"/>
        <v>Irrelevant</v>
      </c>
    </row>
    <row r="5999" ht="22.5" customHeight="1">
      <c r="A5999" s="9" t="s">
        <v>17133</v>
      </c>
      <c r="B5999" s="10">
        <v>45591.52778935185</v>
      </c>
      <c r="C5999" s="11" t="s">
        <v>17134</v>
      </c>
      <c r="D5999" s="12">
        <v>10.0</v>
      </c>
      <c r="E5999" s="10" t="s">
        <v>42</v>
      </c>
      <c r="F5999" s="12">
        <v>2024.0</v>
      </c>
      <c r="G5999" s="13" t="s">
        <v>17135</v>
      </c>
      <c r="H5999" s="14" t="s">
        <v>17136</v>
      </c>
      <c r="I5999" s="12">
        <v>6822.0</v>
      </c>
      <c r="J5999" s="15" t="str">
        <f t="shared" si="1"/>
        <v>Irrelevant</v>
      </c>
    </row>
    <row r="6000" ht="22.5" customHeight="1">
      <c r="A6000" s="9" t="s">
        <v>17137</v>
      </c>
      <c r="B6000" s="10">
        <v>45590.06988340278</v>
      </c>
      <c r="C6000" s="11" t="s">
        <v>17138</v>
      </c>
      <c r="D6000" s="12">
        <v>10.0</v>
      </c>
      <c r="E6000" s="10" t="s">
        <v>42</v>
      </c>
      <c r="F6000" s="12">
        <v>2024.0</v>
      </c>
      <c r="G6000" s="13" t="s">
        <v>17139</v>
      </c>
      <c r="H6000" s="14" t="s">
        <v>17140</v>
      </c>
      <c r="I6000" s="12">
        <v>2254164.0</v>
      </c>
      <c r="J6000" s="15" t="str">
        <f t="shared" si="1"/>
        <v>Relevant</v>
      </c>
    </row>
    <row r="6001" ht="22.5" customHeight="1">
      <c r="A6001" s="9" t="s">
        <v>17141</v>
      </c>
      <c r="B6001" s="10">
        <v>45745.56019675926</v>
      </c>
      <c r="C6001" s="11" t="s">
        <v>15008</v>
      </c>
      <c r="D6001" s="12">
        <v>3.0</v>
      </c>
      <c r="E6001" s="10" t="s">
        <v>59</v>
      </c>
      <c r="F6001" s="12">
        <v>2025.0</v>
      </c>
      <c r="G6001" s="13" t="s">
        <v>13</v>
      </c>
      <c r="H6001" s="14" t="s">
        <v>5256</v>
      </c>
      <c r="I6001" s="12">
        <v>487.0</v>
      </c>
      <c r="J6001" s="15" t="str">
        <f t="shared" si="1"/>
        <v>Relevant</v>
      </c>
    </row>
    <row r="6002" ht="22.5" customHeight="1">
      <c r="A6002" s="9" t="s">
        <v>17142</v>
      </c>
      <c r="B6002" s="10">
        <v>45697.22518518518</v>
      </c>
      <c r="C6002" s="11" t="s">
        <v>17143</v>
      </c>
      <c r="D6002" s="12">
        <v>2.0</v>
      </c>
      <c r="E6002" s="10" t="s">
        <v>12</v>
      </c>
      <c r="F6002" s="12">
        <v>2025.0</v>
      </c>
      <c r="G6002" s="13" t="s">
        <v>13</v>
      </c>
      <c r="H6002" s="14" t="s">
        <v>14</v>
      </c>
      <c r="I6002" s="12">
        <v>480.0</v>
      </c>
      <c r="J6002" s="15" t="str">
        <f t="shared" si="1"/>
        <v>Relevant</v>
      </c>
    </row>
    <row r="6003" ht="22.5" customHeight="1">
      <c r="A6003" s="9" t="s">
        <v>17144</v>
      </c>
      <c r="B6003" s="10">
        <v>45514.027916666666</v>
      </c>
      <c r="C6003" s="11" t="s">
        <v>17145</v>
      </c>
      <c r="D6003" s="12">
        <v>8.0</v>
      </c>
      <c r="E6003" s="10" t="s">
        <v>167</v>
      </c>
      <c r="F6003" s="12">
        <v>2024.0</v>
      </c>
      <c r="G6003" s="13" t="s">
        <v>17146</v>
      </c>
      <c r="H6003" s="14" t="s">
        <v>17147</v>
      </c>
      <c r="I6003" s="12">
        <v>164091.0</v>
      </c>
      <c r="J6003" s="15" t="str">
        <f t="shared" si="1"/>
        <v>Relevant</v>
      </c>
    </row>
    <row r="6004" ht="22.5" customHeight="1">
      <c r="A6004" s="9" t="s">
        <v>17148</v>
      </c>
      <c r="B6004" s="10">
        <v>45593.37170138889</v>
      </c>
      <c r="C6004" s="11" t="s">
        <v>17149</v>
      </c>
      <c r="D6004" s="12">
        <v>10.0</v>
      </c>
      <c r="E6004" s="10" t="s">
        <v>42</v>
      </c>
      <c r="F6004" s="12">
        <v>2024.0</v>
      </c>
      <c r="G6004" s="13" t="s">
        <v>13</v>
      </c>
      <c r="H6004" s="14" t="s">
        <v>2011</v>
      </c>
      <c r="I6004" s="12">
        <v>1965.0</v>
      </c>
      <c r="J6004" s="15" t="str">
        <f t="shared" si="1"/>
        <v>Relevant</v>
      </c>
    </row>
    <row r="6005" ht="22.5" customHeight="1">
      <c r="A6005" s="9" t="s">
        <v>17150</v>
      </c>
      <c r="B6005" s="10">
        <v>45591.02430556713</v>
      </c>
      <c r="C6005" s="11" t="s">
        <v>17151</v>
      </c>
      <c r="D6005" s="12">
        <v>10.0</v>
      </c>
      <c r="E6005" s="10" t="s">
        <v>42</v>
      </c>
      <c r="F6005" s="12">
        <v>2024.0</v>
      </c>
      <c r="G6005" s="13" t="s">
        <v>17152</v>
      </c>
      <c r="H6005" s="14" t="s">
        <v>17153</v>
      </c>
      <c r="I6005" s="12">
        <v>0.0</v>
      </c>
      <c r="J6005" s="15" t="str">
        <f t="shared" si="1"/>
        <v>Relevant</v>
      </c>
    </row>
    <row r="6006" ht="22.5" customHeight="1">
      <c r="A6006" s="9" t="s">
        <v>17154</v>
      </c>
      <c r="B6006" s="10">
        <v>45611.669027777774</v>
      </c>
      <c r="C6006" s="11" t="s">
        <v>17155</v>
      </c>
      <c r="D6006" s="12">
        <v>11.0</v>
      </c>
      <c r="E6006" s="10" t="s">
        <v>17</v>
      </c>
      <c r="F6006" s="12">
        <v>2024.0</v>
      </c>
      <c r="G6006" s="13" t="s">
        <v>17156</v>
      </c>
      <c r="H6006" s="14" t="s">
        <v>17157</v>
      </c>
      <c r="I6006" s="12">
        <v>197575.0</v>
      </c>
      <c r="J6006" s="15" t="str">
        <f t="shared" si="1"/>
        <v>Relevant</v>
      </c>
    </row>
    <row r="6007" ht="22.5" customHeight="1">
      <c r="A6007" s="9" t="s">
        <v>17158</v>
      </c>
      <c r="B6007" s="10">
        <v>45627.36541707176</v>
      </c>
      <c r="C6007" s="11" t="s">
        <v>17159</v>
      </c>
      <c r="D6007" s="12">
        <v>12.0</v>
      </c>
      <c r="E6007" s="10" t="s">
        <v>26</v>
      </c>
      <c r="F6007" s="12">
        <v>2024.0</v>
      </c>
      <c r="G6007" s="13" t="s">
        <v>17160</v>
      </c>
      <c r="H6007" s="14" t="str">
        <f>IFERROR(__xludf.DUMMYFUNCTION("TRIM(REGEXREPLACE(GOOGLETRANSLATE(G6007,""auto"",""en""),""(?i)\b(RT|QT)\s*@?\w*:?\s*|https?://\S+|@\w+|#\w+|[^\x00-\x7F]|[^\w\s]"",""""))"),"Ranchi weather and AQI for December 1 2024 Minimum temperature 1515C find out what the weather will be like in the city today")</f>
        <v>Ranchi weather and AQI for December 1 2024 Minimum temperature 1515C find out what the weather will be like in the city today</v>
      </c>
      <c r="I6007" s="12">
        <v>6195.0</v>
      </c>
      <c r="J6007" s="15" t="str">
        <f t="shared" si="1"/>
        <v>Relevant</v>
      </c>
    </row>
    <row r="6008" ht="22.5" customHeight="1">
      <c r="A6008" s="9" t="s">
        <v>17161</v>
      </c>
      <c r="B6008" s="10">
        <v>45683.71564814815</v>
      </c>
      <c r="C6008" s="11" t="s">
        <v>13420</v>
      </c>
      <c r="D6008" s="12">
        <v>1.0</v>
      </c>
      <c r="E6008" s="10" t="s">
        <v>70</v>
      </c>
      <c r="F6008" s="12">
        <v>2025.0</v>
      </c>
      <c r="G6008" s="13" t="s">
        <v>13</v>
      </c>
      <c r="H6008" s="14" t="s">
        <v>17162</v>
      </c>
      <c r="I6008" s="12">
        <v>229.0</v>
      </c>
      <c r="J6008" s="15" t="str">
        <f t="shared" si="1"/>
        <v>Relevant</v>
      </c>
    </row>
    <row r="6009" ht="22.5" customHeight="1">
      <c r="A6009" s="9" t="s">
        <v>17163</v>
      </c>
      <c r="B6009" s="10">
        <v>45599.388801388886</v>
      </c>
      <c r="C6009" s="11" t="s">
        <v>17164</v>
      </c>
      <c r="D6009" s="12">
        <v>11.0</v>
      </c>
      <c r="E6009" s="10" t="s">
        <v>17</v>
      </c>
      <c r="F6009" s="12">
        <v>2024.0</v>
      </c>
      <c r="G6009" s="13" t="s">
        <v>17165</v>
      </c>
      <c r="H6009" s="14" t="s">
        <v>17166</v>
      </c>
      <c r="I6009" s="12">
        <v>40983.0</v>
      </c>
      <c r="J6009" s="15" t="str">
        <f t="shared" si="1"/>
        <v>Relevant</v>
      </c>
    </row>
    <row r="6010" ht="22.5" customHeight="1">
      <c r="A6010" s="9" t="s">
        <v>17167</v>
      </c>
      <c r="B6010" s="10">
        <v>45617.520101608796</v>
      </c>
      <c r="C6010" s="11" t="s">
        <v>17168</v>
      </c>
      <c r="D6010" s="12">
        <v>11.0</v>
      </c>
      <c r="E6010" s="10" t="s">
        <v>17</v>
      </c>
      <c r="F6010" s="12">
        <v>2024.0</v>
      </c>
      <c r="G6010" s="13" t="s">
        <v>17169</v>
      </c>
      <c r="H6010" s="14" t="s">
        <v>17170</v>
      </c>
      <c r="I6010" s="12">
        <v>1.1946612E7</v>
      </c>
      <c r="J6010" s="15" t="str">
        <f t="shared" si="1"/>
        <v>Relevant</v>
      </c>
    </row>
    <row r="6011" ht="22.5" customHeight="1">
      <c r="A6011" s="9" t="s">
        <v>17171</v>
      </c>
      <c r="B6011" s="10">
        <v>45601.29369212963</v>
      </c>
      <c r="C6011" s="11" t="s">
        <v>804</v>
      </c>
      <c r="D6011" s="12">
        <v>11.0</v>
      </c>
      <c r="E6011" s="10" t="s">
        <v>17</v>
      </c>
      <c r="F6011" s="12">
        <v>2024.0</v>
      </c>
      <c r="G6011" s="13" t="s">
        <v>17172</v>
      </c>
      <c r="H6011" s="14" t="s">
        <v>17173</v>
      </c>
      <c r="I6011" s="12">
        <v>8443435.0</v>
      </c>
      <c r="J6011" s="15" t="str">
        <f t="shared" si="1"/>
        <v>Relevant</v>
      </c>
    </row>
    <row r="6012" ht="22.5" customHeight="1">
      <c r="A6012" s="9" t="s">
        <v>17174</v>
      </c>
      <c r="B6012" s="10">
        <v>45586.16495369213</v>
      </c>
      <c r="C6012" s="11" t="s">
        <v>17175</v>
      </c>
      <c r="D6012" s="12">
        <v>10.0</v>
      </c>
      <c r="E6012" s="10" t="s">
        <v>42</v>
      </c>
      <c r="F6012" s="12">
        <v>2024.0</v>
      </c>
      <c r="G6012" s="13" t="s">
        <v>17176</v>
      </c>
      <c r="H6012" s="14" t="s">
        <v>17177</v>
      </c>
      <c r="I6012" s="12">
        <v>1.0830293E7</v>
      </c>
      <c r="J6012" s="15" t="str">
        <f t="shared" si="1"/>
        <v>Relevant</v>
      </c>
    </row>
    <row r="6013" ht="22.5" customHeight="1">
      <c r="A6013" s="9" t="s">
        <v>17178</v>
      </c>
      <c r="B6013" s="10">
        <v>45732.43555555555</v>
      </c>
      <c r="C6013" s="11" t="s">
        <v>17179</v>
      </c>
      <c r="D6013" s="12">
        <v>3.0</v>
      </c>
      <c r="E6013" s="10" t="s">
        <v>59</v>
      </c>
      <c r="F6013" s="12">
        <v>2025.0</v>
      </c>
      <c r="G6013" s="13" t="s">
        <v>13</v>
      </c>
      <c r="H6013" s="14" t="s">
        <v>562</v>
      </c>
      <c r="I6013" s="12">
        <v>3018.0</v>
      </c>
      <c r="J6013" s="15" t="str">
        <f t="shared" si="1"/>
        <v>Irrelevant</v>
      </c>
    </row>
    <row r="6014" ht="22.5" customHeight="1">
      <c r="A6014" s="9" t="s">
        <v>17180</v>
      </c>
      <c r="B6014" s="10">
        <v>45554.63820601852</v>
      </c>
      <c r="C6014" s="11" t="s">
        <v>17181</v>
      </c>
      <c r="D6014" s="12">
        <v>9.0</v>
      </c>
      <c r="E6014" s="10" t="s">
        <v>114</v>
      </c>
      <c r="F6014" s="12">
        <v>2024.0</v>
      </c>
      <c r="G6014" s="13" t="s">
        <v>13</v>
      </c>
      <c r="H6014" s="14" t="s">
        <v>17182</v>
      </c>
      <c r="I6014" s="12">
        <v>9281.0</v>
      </c>
      <c r="J6014" s="15" t="str">
        <f t="shared" si="1"/>
        <v>Relevant</v>
      </c>
    </row>
    <row r="6015" ht="22.5" customHeight="1">
      <c r="A6015" s="9" t="s">
        <v>17183</v>
      </c>
      <c r="B6015" s="10">
        <v>45604.82563662037</v>
      </c>
      <c r="C6015" s="11" t="s">
        <v>17184</v>
      </c>
      <c r="D6015" s="12">
        <v>11.0</v>
      </c>
      <c r="E6015" s="10" t="s">
        <v>17</v>
      </c>
      <c r="F6015" s="12">
        <v>2024.0</v>
      </c>
      <c r="G6015" s="13" t="s">
        <v>17185</v>
      </c>
      <c r="H6015" s="14" t="s">
        <v>17186</v>
      </c>
      <c r="I6015" s="12">
        <v>0.0</v>
      </c>
      <c r="J6015" s="15" t="str">
        <f t="shared" si="1"/>
        <v>Relevant</v>
      </c>
    </row>
    <row r="6016" ht="22.5" customHeight="1">
      <c r="A6016" s="9" t="s">
        <v>17187</v>
      </c>
      <c r="B6016" s="10">
        <v>45430.3265625</v>
      </c>
      <c r="C6016" s="11" t="s">
        <v>17188</v>
      </c>
      <c r="D6016" s="12">
        <v>5.0</v>
      </c>
      <c r="E6016" s="10" t="s">
        <v>21</v>
      </c>
      <c r="F6016" s="12">
        <v>2024.0</v>
      </c>
      <c r="G6016" s="13" t="s">
        <v>13</v>
      </c>
      <c r="H6016" s="14" t="s">
        <v>3225</v>
      </c>
      <c r="I6016" s="12">
        <v>3.0</v>
      </c>
      <c r="J6016" s="15" t="str">
        <f t="shared" si="1"/>
        <v>Irrelevant</v>
      </c>
    </row>
    <row r="6017" ht="22.5" customHeight="1">
      <c r="A6017" s="9" t="s">
        <v>17189</v>
      </c>
      <c r="B6017" s="10">
        <v>45696.784097222226</v>
      </c>
      <c r="C6017" s="11" t="s">
        <v>17190</v>
      </c>
      <c r="D6017" s="12">
        <v>2.0</v>
      </c>
      <c r="E6017" s="10" t="s">
        <v>12</v>
      </c>
      <c r="F6017" s="12">
        <v>2025.0</v>
      </c>
      <c r="G6017" s="13" t="s">
        <v>13</v>
      </c>
      <c r="H6017" s="14" t="s">
        <v>14</v>
      </c>
      <c r="I6017" s="12">
        <v>215.0</v>
      </c>
      <c r="J6017" s="15" t="str">
        <f t="shared" si="1"/>
        <v>Relevant</v>
      </c>
    </row>
    <row r="6018" ht="22.5" customHeight="1">
      <c r="A6018" s="9" t="s">
        <v>17191</v>
      </c>
      <c r="B6018" s="10">
        <v>45616.513773148145</v>
      </c>
      <c r="C6018" s="11" t="s">
        <v>17192</v>
      </c>
      <c r="D6018" s="12">
        <v>11.0</v>
      </c>
      <c r="E6018" s="10" t="s">
        <v>17</v>
      </c>
      <c r="F6018" s="12">
        <v>2024.0</v>
      </c>
      <c r="G6018" s="13" t="s">
        <v>13</v>
      </c>
      <c r="H6018" s="14" t="s">
        <v>17193</v>
      </c>
      <c r="I6018" s="12">
        <v>53873.0</v>
      </c>
      <c r="J6018" s="15" t="str">
        <f t="shared" si="1"/>
        <v>Relevant</v>
      </c>
    </row>
    <row r="6019" ht="22.5" customHeight="1">
      <c r="A6019" s="9" t="s">
        <v>17194</v>
      </c>
      <c r="B6019" s="10">
        <v>45586.52594907407</v>
      </c>
      <c r="C6019" s="11" t="s">
        <v>17195</v>
      </c>
      <c r="D6019" s="12">
        <v>10.0</v>
      </c>
      <c r="E6019" s="10" t="s">
        <v>42</v>
      </c>
      <c r="F6019" s="12">
        <v>2024.0</v>
      </c>
      <c r="G6019" s="13" t="s">
        <v>13</v>
      </c>
      <c r="H6019" s="14" t="s">
        <v>1442</v>
      </c>
      <c r="I6019" s="12">
        <v>181.0</v>
      </c>
      <c r="J6019" s="15" t="str">
        <f t="shared" si="1"/>
        <v>Relevant</v>
      </c>
    </row>
    <row r="6020" ht="22.5" customHeight="1">
      <c r="A6020" s="9" t="s">
        <v>17196</v>
      </c>
      <c r="B6020" s="10">
        <v>45407.68194444444</v>
      </c>
      <c r="C6020" s="11" t="s">
        <v>7471</v>
      </c>
      <c r="D6020" s="12">
        <v>4.0</v>
      </c>
      <c r="E6020" s="10" t="s">
        <v>274</v>
      </c>
      <c r="F6020" s="12">
        <v>2024.0</v>
      </c>
      <c r="G6020" s="13" t="s">
        <v>17197</v>
      </c>
      <c r="H6020" s="14" t="s">
        <v>17198</v>
      </c>
      <c r="I6020" s="12">
        <v>1.2620616E7</v>
      </c>
      <c r="J6020" s="15" t="str">
        <f t="shared" si="1"/>
        <v>Irrelevant</v>
      </c>
    </row>
    <row r="6021" ht="22.5" customHeight="1">
      <c r="A6021" s="9" t="s">
        <v>17199</v>
      </c>
      <c r="B6021" s="10">
        <v>45596.683217592596</v>
      </c>
      <c r="C6021" s="11" t="s">
        <v>17200</v>
      </c>
      <c r="D6021" s="12">
        <v>10.0</v>
      </c>
      <c r="E6021" s="10" t="s">
        <v>42</v>
      </c>
      <c r="F6021" s="12">
        <v>2024.0</v>
      </c>
      <c r="G6021" s="13" t="s">
        <v>13</v>
      </c>
      <c r="H6021" s="14" t="s">
        <v>124</v>
      </c>
      <c r="I6021" s="12">
        <v>48.0</v>
      </c>
      <c r="J6021" s="15" t="str">
        <f t="shared" si="1"/>
        <v>Relevant</v>
      </c>
    </row>
    <row r="6022" ht="22.5" customHeight="1">
      <c r="A6022" s="9" t="s">
        <v>17201</v>
      </c>
      <c r="B6022" s="10">
        <v>45610.90421296296</v>
      </c>
      <c r="C6022" s="11" t="s">
        <v>17202</v>
      </c>
      <c r="D6022" s="12">
        <v>11.0</v>
      </c>
      <c r="E6022" s="10" t="s">
        <v>17</v>
      </c>
      <c r="F6022" s="12">
        <v>2024.0</v>
      </c>
      <c r="G6022" s="13" t="s">
        <v>17203</v>
      </c>
      <c r="H6022" s="14" t="s">
        <v>17204</v>
      </c>
      <c r="I6022" s="12">
        <v>2044972.0</v>
      </c>
      <c r="J6022" s="15" t="str">
        <f t="shared" si="1"/>
        <v>Relevant</v>
      </c>
    </row>
    <row r="6023" ht="22.5" customHeight="1">
      <c r="A6023" s="9" t="s">
        <v>17205</v>
      </c>
      <c r="B6023" s="10">
        <v>45631.03953703704</v>
      </c>
      <c r="C6023" s="11" t="s">
        <v>17206</v>
      </c>
      <c r="D6023" s="12">
        <v>12.0</v>
      </c>
      <c r="E6023" s="10" t="s">
        <v>26</v>
      </c>
      <c r="F6023" s="12">
        <v>2024.0</v>
      </c>
      <c r="G6023" s="13" t="s">
        <v>13</v>
      </c>
      <c r="H6023" s="14" t="s">
        <v>181</v>
      </c>
      <c r="I6023" s="12">
        <v>403.0</v>
      </c>
      <c r="J6023" s="15" t="str">
        <f t="shared" si="1"/>
        <v>Irrelevant</v>
      </c>
    </row>
    <row r="6024" ht="22.5" customHeight="1">
      <c r="A6024" s="9" t="s">
        <v>17207</v>
      </c>
      <c r="B6024" s="10">
        <v>45642.70130787037</v>
      </c>
      <c r="C6024" s="11" t="s">
        <v>17208</v>
      </c>
      <c r="D6024" s="12">
        <v>12.0</v>
      </c>
      <c r="E6024" s="10" t="s">
        <v>26</v>
      </c>
      <c r="F6024" s="12">
        <v>2024.0</v>
      </c>
      <c r="G6024" s="13" t="s">
        <v>13</v>
      </c>
      <c r="H6024" s="14" t="s">
        <v>232</v>
      </c>
      <c r="I6024" s="12">
        <v>8083.0</v>
      </c>
      <c r="J6024" s="15" t="str">
        <f t="shared" si="1"/>
        <v>Relevant</v>
      </c>
    </row>
    <row r="6025" ht="22.5" customHeight="1">
      <c r="A6025" s="9" t="s">
        <v>17209</v>
      </c>
      <c r="B6025" s="10">
        <v>45474.52313657408</v>
      </c>
      <c r="C6025" s="11" t="s">
        <v>17210</v>
      </c>
      <c r="D6025" s="12">
        <v>7.0</v>
      </c>
      <c r="E6025" s="10" t="s">
        <v>55</v>
      </c>
      <c r="F6025" s="12">
        <v>2024.0</v>
      </c>
      <c r="G6025" s="13" t="s">
        <v>17211</v>
      </c>
      <c r="H6025" s="14" t="s">
        <v>17212</v>
      </c>
      <c r="I6025" s="12">
        <v>2510403.0</v>
      </c>
      <c r="J6025" s="15" t="str">
        <f t="shared" si="1"/>
        <v>Irrelevant</v>
      </c>
    </row>
    <row r="6026" ht="22.5" customHeight="1">
      <c r="A6026" s="9" t="s">
        <v>17213</v>
      </c>
      <c r="B6026" s="10">
        <v>45482.36908564815</v>
      </c>
      <c r="C6026" s="11" t="s">
        <v>17214</v>
      </c>
      <c r="D6026" s="12">
        <v>7.0</v>
      </c>
      <c r="E6026" s="10" t="s">
        <v>55</v>
      </c>
      <c r="F6026" s="12">
        <v>2024.0</v>
      </c>
      <c r="G6026" s="13" t="s">
        <v>13</v>
      </c>
      <c r="H6026" s="14" t="s">
        <v>12335</v>
      </c>
      <c r="I6026" s="12">
        <v>440.0</v>
      </c>
      <c r="J6026" s="15" t="str">
        <f t="shared" si="1"/>
        <v>Irrelevant</v>
      </c>
    </row>
    <row r="6027" ht="22.5" customHeight="1">
      <c r="A6027" s="9" t="s">
        <v>17215</v>
      </c>
      <c r="B6027" s="10">
        <v>45422.89878472222</v>
      </c>
      <c r="C6027" s="11" t="s">
        <v>17216</v>
      </c>
      <c r="D6027" s="12">
        <v>5.0</v>
      </c>
      <c r="E6027" s="10" t="s">
        <v>21</v>
      </c>
      <c r="F6027" s="12">
        <v>2024.0</v>
      </c>
      <c r="G6027" s="13" t="s">
        <v>13</v>
      </c>
      <c r="H6027" s="14" t="s">
        <v>17217</v>
      </c>
      <c r="I6027" s="12">
        <v>338.0</v>
      </c>
      <c r="J6027" s="15" t="str">
        <f t="shared" si="1"/>
        <v>Relevant</v>
      </c>
    </row>
    <row r="6028" ht="22.5" customHeight="1">
      <c r="A6028" s="9" t="s">
        <v>17218</v>
      </c>
      <c r="B6028" s="10">
        <v>45580.66158564815</v>
      </c>
      <c r="C6028" s="11" t="s">
        <v>17219</v>
      </c>
      <c r="D6028" s="12">
        <v>10.0</v>
      </c>
      <c r="E6028" s="10" t="s">
        <v>42</v>
      </c>
      <c r="F6028" s="12">
        <v>2024.0</v>
      </c>
      <c r="G6028" s="13" t="s">
        <v>13</v>
      </c>
      <c r="H6028" s="14" t="s">
        <v>642</v>
      </c>
      <c r="I6028" s="12">
        <v>462.0</v>
      </c>
      <c r="J6028" s="15" t="str">
        <f t="shared" si="1"/>
        <v>Relevant</v>
      </c>
    </row>
    <row r="6029" ht="22.5" customHeight="1">
      <c r="A6029" s="9" t="s">
        <v>17220</v>
      </c>
      <c r="B6029" s="10">
        <v>45592.552939814814</v>
      </c>
      <c r="C6029" s="11" t="s">
        <v>17221</v>
      </c>
      <c r="D6029" s="12">
        <v>10.0</v>
      </c>
      <c r="E6029" s="10" t="s">
        <v>42</v>
      </c>
      <c r="F6029" s="12">
        <v>2024.0</v>
      </c>
      <c r="G6029" s="13" t="s">
        <v>13</v>
      </c>
      <c r="H6029" s="14" t="s">
        <v>131</v>
      </c>
      <c r="I6029" s="12">
        <v>91.0</v>
      </c>
      <c r="J6029" s="15" t="str">
        <f t="shared" si="1"/>
        <v>Relevant</v>
      </c>
    </row>
    <row r="6030" ht="22.5" customHeight="1">
      <c r="A6030" s="9" t="s">
        <v>17222</v>
      </c>
      <c r="B6030" s="10">
        <v>45729.71326388889</v>
      </c>
      <c r="C6030" s="11" t="s">
        <v>17223</v>
      </c>
      <c r="D6030" s="12">
        <v>3.0</v>
      </c>
      <c r="E6030" s="10" t="s">
        <v>59</v>
      </c>
      <c r="F6030" s="12">
        <v>2025.0</v>
      </c>
      <c r="G6030" s="13" t="s">
        <v>17224</v>
      </c>
      <c r="H6030" s="14" t="s">
        <v>17225</v>
      </c>
      <c r="I6030" s="12">
        <v>9277467.0</v>
      </c>
      <c r="J6030" s="15" t="str">
        <f t="shared" si="1"/>
        <v>Irrelevant</v>
      </c>
    </row>
    <row r="6031" ht="22.5" customHeight="1">
      <c r="A6031" s="9" t="s">
        <v>17226</v>
      </c>
      <c r="B6031" s="10">
        <v>45742.008472222224</v>
      </c>
      <c r="C6031" s="11" t="s">
        <v>17227</v>
      </c>
      <c r="D6031" s="12">
        <v>3.0</v>
      </c>
      <c r="E6031" s="10" t="s">
        <v>59</v>
      </c>
      <c r="F6031" s="12">
        <v>2025.0</v>
      </c>
      <c r="G6031" s="13" t="s">
        <v>13</v>
      </c>
      <c r="H6031" s="14" t="s">
        <v>17228</v>
      </c>
      <c r="I6031" s="12">
        <v>2034251.0</v>
      </c>
      <c r="J6031" s="15" t="str">
        <f t="shared" si="1"/>
        <v>Relevant</v>
      </c>
    </row>
    <row r="6032" ht="22.5" customHeight="1">
      <c r="A6032" s="9" t="s">
        <v>17229</v>
      </c>
      <c r="B6032" s="10">
        <v>45614.50884259259</v>
      </c>
      <c r="C6032" s="11" t="s">
        <v>17230</v>
      </c>
      <c r="D6032" s="12">
        <v>11.0</v>
      </c>
      <c r="E6032" s="10" t="s">
        <v>17</v>
      </c>
      <c r="F6032" s="12">
        <v>2024.0</v>
      </c>
      <c r="G6032" s="13" t="s">
        <v>13</v>
      </c>
      <c r="H6032" s="14" t="s">
        <v>11903</v>
      </c>
      <c r="I6032" s="12">
        <v>2485.0</v>
      </c>
      <c r="J6032" s="15" t="str">
        <f t="shared" si="1"/>
        <v>Relevant</v>
      </c>
    </row>
    <row r="6033" ht="22.5" customHeight="1">
      <c r="A6033" s="9" t="s">
        <v>17231</v>
      </c>
      <c r="B6033" s="10">
        <v>45463.565567129626</v>
      </c>
      <c r="C6033" s="11" t="s">
        <v>17232</v>
      </c>
      <c r="D6033" s="12">
        <v>6.0</v>
      </c>
      <c r="E6033" s="10" t="s">
        <v>34</v>
      </c>
      <c r="F6033" s="12">
        <v>2024.0</v>
      </c>
      <c r="G6033" s="13" t="s">
        <v>13</v>
      </c>
      <c r="H6033" s="14" t="s">
        <v>17233</v>
      </c>
      <c r="I6033" s="12">
        <v>2669.0</v>
      </c>
      <c r="J6033" s="15" t="str">
        <f t="shared" si="1"/>
        <v>Irrelevant</v>
      </c>
    </row>
    <row r="6034" ht="22.5" customHeight="1">
      <c r="A6034" s="9" t="s">
        <v>17234</v>
      </c>
      <c r="B6034" s="10">
        <v>45620.78055555555</v>
      </c>
      <c r="C6034" s="11" t="s">
        <v>17235</v>
      </c>
      <c r="D6034" s="12">
        <v>11.0</v>
      </c>
      <c r="E6034" s="10" t="s">
        <v>17</v>
      </c>
      <c r="F6034" s="12">
        <v>2024.0</v>
      </c>
      <c r="G6034" s="13" t="s">
        <v>17236</v>
      </c>
      <c r="H6034" s="14" t="s">
        <v>17237</v>
      </c>
      <c r="I6034" s="12">
        <v>255122.0</v>
      </c>
      <c r="J6034" s="15" t="str">
        <f t="shared" si="1"/>
        <v>Relevant</v>
      </c>
    </row>
    <row r="6035" ht="22.5" customHeight="1">
      <c r="A6035" s="9" t="s">
        <v>17238</v>
      </c>
      <c r="B6035" s="10">
        <v>45615.64857638889</v>
      </c>
      <c r="C6035" s="11" t="s">
        <v>17239</v>
      </c>
      <c r="D6035" s="12">
        <v>11.0</v>
      </c>
      <c r="E6035" s="10" t="s">
        <v>17</v>
      </c>
      <c r="F6035" s="12">
        <v>2024.0</v>
      </c>
      <c r="G6035" s="13" t="s">
        <v>13</v>
      </c>
      <c r="H6035" s="14" t="s">
        <v>17240</v>
      </c>
      <c r="I6035" s="12">
        <v>6380.0</v>
      </c>
      <c r="J6035" s="15" t="str">
        <f t="shared" si="1"/>
        <v>Relevant</v>
      </c>
    </row>
    <row r="6036" ht="22.5" customHeight="1">
      <c r="A6036" s="9" t="s">
        <v>17241</v>
      </c>
      <c r="B6036" s="10">
        <v>45696.86509259259</v>
      </c>
      <c r="C6036" s="11" t="s">
        <v>17242</v>
      </c>
      <c r="D6036" s="12">
        <v>2.0</v>
      </c>
      <c r="E6036" s="10" t="s">
        <v>12</v>
      </c>
      <c r="F6036" s="12">
        <v>2025.0</v>
      </c>
      <c r="G6036" s="13" t="s">
        <v>13</v>
      </c>
      <c r="H6036" s="14" t="s">
        <v>14</v>
      </c>
      <c r="I6036" s="12">
        <v>4.0</v>
      </c>
      <c r="J6036" s="15" t="str">
        <f t="shared" si="1"/>
        <v>Relevant</v>
      </c>
    </row>
    <row r="6037" ht="22.5" customHeight="1">
      <c r="A6037" s="9" t="s">
        <v>17243</v>
      </c>
      <c r="B6037" s="10">
        <v>45620.96759987268</v>
      </c>
      <c r="C6037" s="11" t="s">
        <v>17244</v>
      </c>
      <c r="D6037" s="12">
        <v>11.0</v>
      </c>
      <c r="E6037" s="10" t="s">
        <v>17</v>
      </c>
      <c r="F6037" s="12">
        <v>2024.0</v>
      </c>
      <c r="G6037" s="13" t="s">
        <v>17245</v>
      </c>
      <c r="H6037" s="14" t="s">
        <v>17246</v>
      </c>
      <c r="I6037" s="12">
        <v>1.0830293E7</v>
      </c>
      <c r="J6037" s="15" t="str">
        <f t="shared" si="1"/>
        <v>Irrelevant</v>
      </c>
    </row>
    <row r="6038" ht="22.5" customHeight="1">
      <c r="A6038" s="9" t="s">
        <v>17247</v>
      </c>
      <c r="B6038" s="10">
        <v>45615.743726851855</v>
      </c>
      <c r="C6038" s="11" t="s">
        <v>17248</v>
      </c>
      <c r="D6038" s="12">
        <v>11.0</v>
      </c>
      <c r="E6038" s="10" t="s">
        <v>17</v>
      </c>
      <c r="F6038" s="12">
        <v>2024.0</v>
      </c>
      <c r="G6038" s="13" t="s">
        <v>13</v>
      </c>
      <c r="H6038" s="14" t="s">
        <v>781</v>
      </c>
      <c r="I6038" s="12">
        <v>72.0</v>
      </c>
      <c r="J6038" s="15" t="str">
        <f t="shared" si="1"/>
        <v>Irrelevant</v>
      </c>
    </row>
    <row r="6039" ht="22.5" customHeight="1">
      <c r="A6039" s="9" t="s">
        <v>17249</v>
      </c>
      <c r="B6039" s="10">
        <v>45598.41486111111</v>
      </c>
      <c r="C6039" s="11" t="s">
        <v>17250</v>
      </c>
      <c r="D6039" s="12">
        <v>11.0</v>
      </c>
      <c r="E6039" s="10" t="s">
        <v>17</v>
      </c>
      <c r="F6039" s="12">
        <v>2024.0</v>
      </c>
      <c r="G6039" s="13" t="s">
        <v>13</v>
      </c>
      <c r="H6039" s="14" t="s">
        <v>17251</v>
      </c>
      <c r="I6039" s="12">
        <v>880093.0</v>
      </c>
      <c r="J6039" s="15" t="str">
        <f t="shared" si="1"/>
        <v>Relevant</v>
      </c>
    </row>
    <row r="6040" ht="22.5" customHeight="1">
      <c r="A6040" s="9" t="s">
        <v>17252</v>
      </c>
      <c r="B6040" s="10">
        <v>45616.7450696875</v>
      </c>
      <c r="C6040" s="11" t="s">
        <v>17253</v>
      </c>
      <c r="D6040" s="12">
        <v>11.0</v>
      </c>
      <c r="E6040" s="10" t="s">
        <v>17</v>
      </c>
      <c r="F6040" s="12">
        <v>2024.0</v>
      </c>
      <c r="G6040" s="13" t="s">
        <v>17254</v>
      </c>
      <c r="H6040" s="14" t="s">
        <v>17255</v>
      </c>
      <c r="I6040" s="12">
        <v>0.0</v>
      </c>
      <c r="J6040" s="15" t="str">
        <f t="shared" si="1"/>
        <v>Relevant</v>
      </c>
    </row>
    <row r="6041" ht="22.5" customHeight="1">
      <c r="A6041" s="9" t="s">
        <v>17256</v>
      </c>
      <c r="B6041" s="10">
        <v>45606.63793981481</v>
      </c>
      <c r="C6041" s="11" t="s">
        <v>17257</v>
      </c>
      <c r="D6041" s="12">
        <v>11.0</v>
      </c>
      <c r="E6041" s="10" t="s">
        <v>17</v>
      </c>
      <c r="F6041" s="12">
        <v>2024.0</v>
      </c>
      <c r="G6041" s="13" t="s">
        <v>13</v>
      </c>
      <c r="H6041" s="14" t="s">
        <v>9406</v>
      </c>
      <c r="I6041" s="12">
        <v>2503.0</v>
      </c>
      <c r="J6041" s="15" t="str">
        <f t="shared" si="1"/>
        <v>Relevant</v>
      </c>
    </row>
    <row r="6042" ht="22.5" customHeight="1">
      <c r="A6042" s="9" t="s">
        <v>17258</v>
      </c>
      <c r="B6042" s="10">
        <v>45586.49149305555</v>
      </c>
      <c r="C6042" s="11" t="s">
        <v>17259</v>
      </c>
      <c r="D6042" s="12">
        <v>10.0</v>
      </c>
      <c r="E6042" s="10" t="s">
        <v>42</v>
      </c>
      <c r="F6042" s="12">
        <v>2024.0</v>
      </c>
      <c r="G6042" s="13" t="s">
        <v>13</v>
      </c>
      <c r="H6042" s="14" t="s">
        <v>17260</v>
      </c>
      <c r="I6042" s="12">
        <v>6.0</v>
      </c>
      <c r="J6042" s="15" t="str">
        <f t="shared" si="1"/>
        <v>Irrelevant</v>
      </c>
    </row>
    <row r="6043" ht="22.5" customHeight="1">
      <c r="A6043" s="9" t="s">
        <v>17261</v>
      </c>
      <c r="B6043" s="10">
        <v>45585.69547453704</v>
      </c>
      <c r="C6043" s="11" t="s">
        <v>17262</v>
      </c>
      <c r="D6043" s="12">
        <v>10.0</v>
      </c>
      <c r="E6043" s="10" t="s">
        <v>42</v>
      </c>
      <c r="F6043" s="12">
        <v>2024.0</v>
      </c>
      <c r="G6043" s="13" t="s">
        <v>13</v>
      </c>
      <c r="H6043" s="14" t="s">
        <v>1119</v>
      </c>
      <c r="I6043" s="12">
        <v>449.0</v>
      </c>
      <c r="J6043" s="15" t="str">
        <f t="shared" si="1"/>
        <v>Relevant</v>
      </c>
    </row>
    <row r="6044" ht="22.5" customHeight="1">
      <c r="A6044" s="9" t="s">
        <v>17263</v>
      </c>
      <c r="B6044" s="10">
        <v>45698.49481481482</v>
      </c>
      <c r="C6044" s="11" t="s">
        <v>17264</v>
      </c>
      <c r="D6044" s="12">
        <v>2.0</v>
      </c>
      <c r="E6044" s="10" t="s">
        <v>12</v>
      </c>
      <c r="F6044" s="12">
        <v>2025.0</v>
      </c>
      <c r="G6044" s="13" t="s">
        <v>13</v>
      </c>
      <c r="H6044" s="14" t="s">
        <v>14</v>
      </c>
      <c r="I6044" s="12">
        <v>591.0</v>
      </c>
      <c r="J6044" s="15" t="str">
        <f t="shared" si="1"/>
        <v>Relevant</v>
      </c>
    </row>
    <row r="6045" ht="22.5" customHeight="1">
      <c r="A6045" s="9" t="s">
        <v>17265</v>
      </c>
      <c r="B6045" s="10">
        <v>45586.999189814815</v>
      </c>
      <c r="C6045" s="11" t="s">
        <v>17266</v>
      </c>
      <c r="D6045" s="12">
        <v>10.0</v>
      </c>
      <c r="E6045" s="10" t="s">
        <v>42</v>
      </c>
      <c r="F6045" s="12">
        <v>2024.0</v>
      </c>
      <c r="G6045" s="13" t="s">
        <v>13</v>
      </c>
      <c r="H6045" s="14" t="s">
        <v>175</v>
      </c>
      <c r="I6045" s="12">
        <v>332.0</v>
      </c>
      <c r="J6045" s="15" t="str">
        <f t="shared" si="1"/>
        <v>Irrelevant</v>
      </c>
    </row>
    <row r="6046" ht="22.5" customHeight="1">
      <c r="A6046" s="9" t="s">
        <v>17267</v>
      </c>
      <c r="B6046" s="10">
        <v>45648.399375</v>
      </c>
      <c r="C6046" s="11" t="s">
        <v>17268</v>
      </c>
      <c r="D6046" s="12">
        <v>12.0</v>
      </c>
      <c r="E6046" s="10" t="s">
        <v>26</v>
      </c>
      <c r="F6046" s="12">
        <v>2024.0</v>
      </c>
      <c r="G6046" s="13" t="s">
        <v>17269</v>
      </c>
      <c r="H6046" s="14" t="s">
        <v>17270</v>
      </c>
      <c r="I6046" s="12">
        <v>0.0</v>
      </c>
      <c r="J6046" s="15" t="str">
        <f t="shared" si="1"/>
        <v>Relevant</v>
      </c>
    </row>
    <row r="6047" ht="22.5" customHeight="1">
      <c r="A6047" s="9" t="s">
        <v>17271</v>
      </c>
      <c r="B6047" s="10">
        <v>45621.67381944445</v>
      </c>
      <c r="C6047" s="11" t="s">
        <v>17272</v>
      </c>
      <c r="D6047" s="12">
        <v>11.0</v>
      </c>
      <c r="E6047" s="10" t="s">
        <v>17</v>
      </c>
      <c r="F6047" s="12">
        <v>2024.0</v>
      </c>
      <c r="G6047" s="13" t="s">
        <v>13</v>
      </c>
      <c r="H6047" s="14" t="s">
        <v>220</v>
      </c>
      <c r="I6047" s="12">
        <v>3.0</v>
      </c>
      <c r="J6047" s="15" t="str">
        <f t="shared" si="1"/>
        <v>Relevant</v>
      </c>
    </row>
    <row r="6048" ht="22.5" customHeight="1">
      <c r="A6048" s="9" t="s">
        <v>17273</v>
      </c>
      <c r="B6048" s="10">
        <v>45747.63790509259</v>
      </c>
      <c r="C6048" s="11" t="s">
        <v>17274</v>
      </c>
      <c r="D6048" s="12">
        <v>3.0</v>
      </c>
      <c r="E6048" s="10" t="s">
        <v>59</v>
      </c>
      <c r="F6048" s="12">
        <v>2025.0</v>
      </c>
      <c r="G6048" s="13" t="s">
        <v>13</v>
      </c>
      <c r="H6048" s="14" t="s">
        <v>17275</v>
      </c>
      <c r="I6048" s="12">
        <v>195.0</v>
      </c>
      <c r="J6048" s="15" t="str">
        <f t="shared" si="1"/>
        <v>Relevant</v>
      </c>
    </row>
    <row r="6049" ht="22.5" customHeight="1">
      <c r="A6049" s="9" t="s">
        <v>17276</v>
      </c>
      <c r="B6049" s="10">
        <v>45585.97728009259</v>
      </c>
      <c r="C6049" s="11" t="s">
        <v>17277</v>
      </c>
      <c r="D6049" s="12">
        <v>10.0</v>
      </c>
      <c r="E6049" s="10" t="s">
        <v>42</v>
      </c>
      <c r="F6049" s="12">
        <v>2024.0</v>
      </c>
      <c r="G6049" s="13" t="s">
        <v>13</v>
      </c>
      <c r="H6049" s="14" t="s">
        <v>17278</v>
      </c>
      <c r="I6049" s="12">
        <v>391.0</v>
      </c>
      <c r="J6049" s="15" t="str">
        <f t="shared" si="1"/>
        <v>Relevant</v>
      </c>
    </row>
    <row r="6050" ht="22.5" customHeight="1">
      <c r="A6050" s="9" t="s">
        <v>17279</v>
      </c>
      <c r="B6050" s="10">
        <v>45597.27939581018</v>
      </c>
      <c r="C6050" s="11" t="s">
        <v>17280</v>
      </c>
      <c r="D6050" s="12">
        <v>11.0</v>
      </c>
      <c r="E6050" s="10" t="s">
        <v>17</v>
      </c>
      <c r="F6050" s="12">
        <v>2024.0</v>
      </c>
      <c r="G6050" s="13" t="s">
        <v>17281</v>
      </c>
      <c r="H6050" s="14" t="s">
        <v>17282</v>
      </c>
      <c r="I6050" s="12">
        <v>0.0</v>
      </c>
      <c r="J6050" s="15" t="str">
        <f t="shared" si="1"/>
        <v>Relevant</v>
      </c>
    </row>
    <row r="6051" ht="22.5" customHeight="1">
      <c r="A6051" s="9" t="s">
        <v>17283</v>
      </c>
      <c r="B6051" s="10">
        <v>45649.995833333334</v>
      </c>
      <c r="C6051" s="11" t="s">
        <v>17284</v>
      </c>
      <c r="D6051" s="12">
        <v>12.0</v>
      </c>
      <c r="E6051" s="10" t="s">
        <v>26</v>
      </c>
      <c r="F6051" s="12">
        <v>2024.0</v>
      </c>
      <c r="G6051" s="13" t="s">
        <v>17285</v>
      </c>
      <c r="H6051" s="14" t="s">
        <v>17286</v>
      </c>
      <c r="I6051" s="12">
        <v>0.0</v>
      </c>
      <c r="J6051" s="15" t="str">
        <f t="shared" si="1"/>
        <v>Irrelevant</v>
      </c>
    </row>
    <row r="6052" ht="22.5" customHeight="1">
      <c r="A6052" s="9" t="s">
        <v>17287</v>
      </c>
      <c r="B6052" s="10">
        <v>45634.34074074074</v>
      </c>
      <c r="C6052" s="11" t="s">
        <v>17288</v>
      </c>
      <c r="D6052" s="12">
        <v>12.0</v>
      </c>
      <c r="E6052" s="10" t="s">
        <v>26</v>
      </c>
      <c r="F6052" s="12">
        <v>2024.0</v>
      </c>
      <c r="G6052" s="13" t="s">
        <v>17289</v>
      </c>
      <c r="H6052" s="14" t="s">
        <v>17290</v>
      </c>
      <c r="I6052" s="12">
        <v>2978376.0</v>
      </c>
      <c r="J6052" s="15" t="str">
        <f t="shared" si="1"/>
        <v>Irrelevant</v>
      </c>
    </row>
    <row r="6053" ht="22.5" customHeight="1">
      <c r="A6053" s="9" t="s">
        <v>17291</v>
      </c>
      <c r="B6053" s="10">
        <v>45633.457094907404</v>
      </c>
      <c r="C6053" s="11" t="s">
        <v>17292</v>
      </c>
      <c r="D6053" s="12">
        <v>12.0</v>
      </c>
      <c r="E6053" s="10" t="s">
        <v>26</v>
      </c>
      <c r="F6053" s="12">
        <v>2024.0</v>
      </c>
      <c r="G6053" s="13" t="s">
        <v>13</v>
      </c>
      <c r="H6053" s="14" t="s">
        <v>634</v>
      </c>
      <c r="I6053" s="12">
        <v>217.0</v>
      </c>
      <c r="J6053" s="15" t="str">
        <f t="shared" si="1"/>
        <v>Relevant</v>
      </c>
    </row>
    <row r="6054" ht="22.5" customHeight="1">
      <c r="A6054" s="9" t="s">
        <v>17293</v>
      </c>
      <c r="B6054" s="10">
        <v>45696.82369212963</v>
      </c>
      <c r="C6054" s="11" t="s">
        <v>17294</v>
      </c>
      <c r="D6054" s="12">
        <v>2.0</v>
      </c>
      <c r="E6054" s="10" t="s">
        <v>12</v>
      </c>
      <c r="F6054" s="12">
        <v>2025.0</v>
      </c>
      <c r="G6054" s="13" t="s">
        <v>13</v>
      </c>
      <c r="H6054" s="14" t="s">
        <v>14</v>
      </c>
      <c r="I6054" s="12">
        <v>1414.0</v>
      </c>
      <c r="J6054" s="15" t="str">
        <f t="shared" si="1"/>
        <v>Relevant</v>
      </c>
    </row>
    <row r="6055" ht="22.5" customHeight="1">
      <c r="A6055" s="9" t="s">
        <v>17295</v>
      </c>
      <c r="B6055" s="10">
        <v>45587.70775462963</v>
      </c>
      <c r="C6055" s="11" t="s">
        <v>17296</v>
      </c>
      <c r="D6055" s="12">
        <v>10.0</v>
      </c>
      <c r="E6055" s="10" t="s">
        <v>42</v>
      </c>
      <c r="F6055" s="12">
        <v>2024.0</v>
      </c>
      <c r="G6055" s="13" t="s">
        <v>13</v>
      </c>
      <c r="H6055" s="14" t="s">
        <v>17297</v>
      </c>
      <c r="I6055" s="12">
        <v>1941.0</v>
      </c>
      <c r="J6055" s="15" t="str">
        <f t="shared" si="1"/>
        <v>Irrelevant</v>
      </c>
    </row>
    <row r="6056" ht="22.5" customHeight="1">
      <c r="A6056" s="9" t="s">
        <v>17298</v>
      </c>
      <c r="B6056" s="10">
        <v>45577.91988627315</v>
      </c>
      <c r="C6056" s="11" t="s">
        <v>17299</v>
      </c>
      <c r="D6056" s="12">
        <v>10.0</v>
      </c>
      <c r="E6056" s="10" t="s">
        <v>42</v>
      </c>
      <c r="F6056" s="12">
        <v>2024.0</v>
      </c>
      <c r="G6056" s="13" t="s">
        <v>17300</v>
      </c>
      <c r="H6056" s="14" t="s">
        <v>17301</v>
      </c>
      <c r="I6056" s="12">
        <v>1.0830293E7</v>
      </c>
      <c r="J6056" s="15" t="str">
        <f t="shared" si="1"/>
        <v>Relevant</v>
      </c>
    </row>
    <row r="6057" ht="22.5" customHeight="1">
      <c r="A6057" s="9" t="s">
        <v>17302</v>
      </c>
      <c r="B6057" s="10">
        <v>45591.50277777778</v>
      </c>
      <c r="C6057" s="11" t="s">
        <v>17303</v>
      </c>
      <c r="D6057" s="12">
        <v>10.0</v>
      </c>
      <c r="E6057" s="10" t="s">
        <v>42</v>
      </c>
      <c r="F6057" s="12">
        <v>2024.0</v>
      </c>
      <c r="G6057" s="13" t="s">
        <v>17304</v>
      </c>
      <c r="H6057" s="14" t="s">
        <v>17305</v>
      </c>
      <c r="I6057" s="12">
        <v>1.5232462E7</v>
      </c>
      <c r="J6057" s="15" t="str">
        <f t="shared" si="1"/>
        <v>Irrelevant</v>
      </c>
    </row>
    <row r="6058" ht="22.5" customHeight="1">
      <c r="A6058" s="9" t="s">
        <v>17306</v>
      </c>
      <c r="B6058" s="10">
        <v>45650.46637731481</v>
      </c>
      <c r="C6058" s="11" t="s">
        <v>17307</v>
      </c>
      <c r="D6058" s="12">
        <v>12.0</v>
      </c>
      <c r="E6058" s="10" t="s">
        <v>26</v>
      </c>
      <c r="F6058" s="12">
        <v>2024.0</v>
      </c>
      <c r="G6058" s="13" t="s">
        <v>17308</v>
      </c>
      <c r="H6058" s="14" t="s">
        <v>17309</v>
      </c>
      <c r="I6058" s="12">
        <v>197575.0</v>
      </c>
      <c r="J6058" s="15" t="str">
        <f t="shared" si="1"/>
        <v>Irrelevant</v>
      </c>
    </row>
    <row r="6059" ht="22.5" customHeight="1">
      <c r="A6059" s="9" t="s">
        <v>17310</v>
      </c>
      <c r="B6059" s="10">
        <v>45518.35925925926</v>
      </c>
      <c r="C6059" s="11" t="s">
        <v>17311</v>
      </c>
      <c r="D6059" s="12">
        <v>8.0</v>
      </c>
      <c r="E6059" s="10" t="s">
        <v>167</v>
      </c>
      <c r="F6059" s="12">
        <v>2024.0</v>
      </c>
      <c r="G6059" s="13" t="s">
        <v>13</v>
      </c>
      <c r="H6059" s="14" t="s">
        <v>17312</v>
      </c>
      <c r="I6059" s="12">
        <v>263.0</v>
      </c>
      <c r="J6059" s="15" t="str">
        <f t="shared" si="1"/>
        <v>Irrelevant</v>
      </c>
    </row>
    <row r="6060" ht="22.5" customHeight="1">
      <c r="A6060" s="9" t="s">
        <v>17313</v>
      </c>
      <c r="B6060" s="10">
        <v>45597.56253472222</v>
      </c>
      <c r="C6060" s="11" t="s">
        <v>17314</v>
      </c>
      <c r="D6060" s="12">
        <v>11.0</v>
      </c>
      <c r="E6060" s="10" t="s">
        <v>17</v>
      </c>
      <c r="F6060" s="12">
        <v>2024.0</v>
      </c>
      <c r="G6060" s="13" t="s">
        <v>17315</v>
      </c>
      <c r="H6060" s="14" t="s">
        <v>17316</v>
      </c>
      <c r="I6060" s="12">
        <v>171616.0</v>
      </c>
      <c r="J6060" s="15" t="str">
        <f t="shared" si="1"/>
        <v>Relevant</v>
      </c>
    </row>
    <row r="6061" ht="22.5" customHeight="1">
      <c r="A6061" s="9" t="s">
        <v>17317</v>
      </c>
      <c r="B6061" s="10">
        <v>45406.837164351855</v>
      </c>
      <c r="C6061" s="11" t="s">
        <v>17318</v>
      </c>
      <c r="D6061" s="12">
        <v>4.0</v>
      </c>
      <c r="E6061" s="10" t="s">
        <v>274</v>
      </c>
      <c r="F6061" s="12">
        <v>2024.0</v>
      </c>
      <c r="G6061" s="13" t="s">
        <v>13</v>
      </c>
      <c r="H6061" s="14" t="s">
        <v>17319</v>
      </c>
      <c r="I6061" s="12">
        <v>2419588.0</v>
      </c>
      <c r="J6061" s="15" t="str">
        <f t="shared" si="1"/>
        <v>Relevant</v>
      </c>
    </row>
    <row r="6062" ht="22.5" customHeight="1">
      <c r="A6062" s="9" t="s">
        <v>17320</v>
      </c>
      <c r="B6062" s="10">
        <v>45631.448275462964</v>
      </c>
      <c r="C6062" s="11" t="s">
        <v>17321</v>
      </c>
      <c r="D6062" s="12">
        <v>12.0</v>
      </c>
      <c r="E6062" s="10" t="s">
        <v>26</v>
      </c>
      <c r="F6062" s="12">
        <v>2024.0</v>
      </c>
      <c r="G6062" s="13" t="s">
        <v>13</v>
      </c>
      <c r="H6062" s="14" t="s">
        <v>17322</v>
      </c>
      <c r="I6062" s="12">
        <v>715.0</v>
      </c>
      <c r="J6062" s="15" t="str">
        <f t="shared" si="1"/>
        <v>Relevant</v>
      </c>
    </row>
    <row r="6063" ht="22.5" customHeight="1">
      <c r="A6063" s="9" t="s">
        <v>17323</v>
      </c>
      <c r="B6063" s="10">
        <v>45608.3641087963</v>
      </c>
      <c r="C6063" s="11" t="s">
        <v>17324</v>
      </c>
      <c r="D6063" s="12">
        <v>11.0</v>
      </c>
      <c r="E6063" s="10" t="s">
        <v>17</v>
      </c>
      <c r="F6063" s="12">
        <v>2024.0</v>
      </c>
      <c r="G6063" s="13" t="s">
        <v>13</v>
      </c>
      <c r="H6063" s="14" t="s">
        <v>2369</v>
      </c>
      <c r="I6063" s="12">
        <v>1374.0</v>
      </c>
      <c r="J6063" s="15" t="str">
        <f t="shared" si="1"/>
        <v>Relevant</v>
      </c>
    </row>
    <row r="6064" ht="22.5" customHeight="1">
      <c r="A6064" s="9" t="s">
        <v>17325</v>
      </c>
      <c r="B6064" s="10">
        <v>45600.06940972222</v>
      </c>
      <c r="C6064" s="11" t="s">
        <v>17326</v>
      </c>
      <c r="D6064" s="12">
        <v>11.0</v>
      </c>
      <c r="E6064" s="10" t="s">
        <v>17</v>
      </c>
      <c r="F6064" s="12">
        <v>2024.0</v>
      </c>
      <c r="G6064" s="13" t="s">
        <v>17327</v>
      </c>
      <c r="H6064" s="14" t="s">
        <v>17328</v>
      </c>
      <c r="I6064" s="12">
        <v>8443435.0</v>
      </c>
      <c r="J6064" s="15" t="str">
        <f t="shared" si="1"/>
        <v>Relevant</v>
      </c>
    </row>
    <row r="6065" ht="22.5" customHeight="1">
      <c r="A6065" s="9" t="s">
        <v>17329</v>
      </c>
      <c r="B6065" s="10">
        <v>45591.490648148145</v>
      </c>
      <c r="C6065" s="11" t="s">
        <v>17330</v>
      </c>
      <c r="D6065" s="12">
        <v>10.0</v>
      </c>
      <c r="E6065" s="10" t="s">
        <v>42</v>
      </c>
      <c r="F6065" s="12">
        <v>2024.0</v>
      </c>
      <c r="G6065" s="13" t="s">
        <v>13</v>
      </c>
      <c r="H6065" s="14" t="s">
        <v>17331</v>
      </c>
      <c r="I6065" s="12">
        <v>2357.0</v>
      </c>
      <c r="J6065" s="15" t="str">
        <f t="shared" si="1"/>
        <v>Relevant</v>
      </c>
    </row>
    <row r="6066" ht="22.5" customHeight="1">
      <c r="A6066" s="9" t="s">
        <v>17332</v>
      </c>
      <c r="B6066" s="10">
        <v>45725.75665509259</v>
      </c>
      <c r="C6066" s="11" t="s">
        <v>17333</v>
      </c>
      <c r="D6066" s="12">
        <v>3.0</v>
      </c>
      <c r="E6066" s="10" t="s">
        <v>59</v>
      </c>
      <c r="F6066" s="12">
        <v>2025.0</v>
      </c>
      <c r="G6066" s="13" t="s">
        <v>17334</v>
      </c>
      <c r="H6066" s="14" t="s">
        <v>17335</v>
      </c>
      <c r="I6066" s="12">
        <v>6532273.0</v>
      </c>
      <c r="J6066" s="15" t="str">
        <f t="shared" si="1"/>
        <v>Irrelevant</v>
      </c>
    </row>
    <row r="6067" ht="22.5" customHeight="1">
      <c r="A6067" s="9" t="s">
        <v>17336</v>
      </c>
      <c r="B6067" s="10">
        <v>45643.92835361111</v>
      </c>
      <c r="C6067" s="11" t="s">
        <v>17337</v>
      </c>
      <c r="D6067" s="12">
        <v>12.0</v>
      </c>
      <c r="E6067" s="10" t="s">
        <v>26</v>
      </c>
      <c r="F6067" s="12">
        <v>2024.0</v>
      </c>
      <c r="G6067" s="13" t="s">
        <v>17338</v>
      </c>
      <c r="H6067" s="14" t="s">
        <v>17339</v>
      </c>
      <c r="I6067" s="12">
        <v>7850902.0</v>
      </c>
      <c r="J6067" s="15" t="str">
        <f t="shared" si="1"/>
        <v>Relevant</v>
      </c>
    </row>
    <row r="6068" ht="22.5" customHeight="1">
      <c r="A6068" s="9" t="s">
        <v>17340</v>
      </c>
      <c r="B6068" s="10">
        <v>45734.18943287037</v>
      </c>
      <c r="C6068" s="11" t="s">
        <v>17341</v>
      </c>
      <c r="D6068" s="12">
        <v>3.0</v>
      </c>
      <c r="E6068" s="10" t="s">
        <v>59</v>
      </c>
      <c r="F6068" s="12">
        <v>2025.0</v>
      </c>
      <c r="G6068" s="13" t="s">
        <v>13</v>
      </c>
      <c r="H6068" s="14" t="s">
        <v>17342</v>
      </c>
      <c r="I6068" s="12">
        <v>5473.0</v>
      </c>
      <c r="J6068" s="15" t="str">
        <f t="shared" si="1"/>
        <v>Relevant</v>
      </c>
    </row>
    <row r="6069" ht="22.5" customHeight="1">
      <c r="A6069" s="9" t="s">
        <v>17343</v>
      </c>
      <c r="B6069" s="10">
        <v>45608.03050925926</v>
      </c>
      <c r="C6069" s="11" t="s">
        <v>17344</v>
      </c>
      <c r="D6069" s="12">
        <v>11.0</v>
      </c>
      <c r="E6069" s="10" t="s">
        <v>17</v>
      </c>
      <c r="F6069" s="12">
        <v>2024.0</v>
      </c>
      <c r="G6069" s="13" t="s">
        <v>17345</v>
      </c>
      <c r="H6069" s="14" t="s">
        <v>17346</v>
      </c>
      <c r="I6069" s="12">
        <v>4926356.0</v>
      </c>
      <c r="J6069" s="15" t="str">
        <f t="shared" si="1"/>
        <v>Relevant</v>
      </c>
    </row>
    <row r="6070" ht="22.5" customHeight="1">
      <c r="A6070" s="9" t="s">
        <v>17347</v>
      </c>
      <c r="B6070" s="10">
        <v>45614.600810185184</v>
      </c>
      <c r="C6070" s="11" t="s">
        <v>4277</v>
      </c>
      <c r="D6070" s="12">
        <v>11.0</v>
      </c>
      <c r="E6070" s="10" t="s">
        <v>17</v>
      </c>
      <c r="F6070" s="12">
        <v>2024.0</v>
      </c>
      <c r="G6070" s="13" t="s">
        <v>13</v>
      </c>
      <c r="H6070" s="14" t="s">
        <v>423</v>
      </c>
      <c r="I6070" s="12">
        <v>350.0</v>
      </c>
      <c r="J6070" s="15" t="str">
        <f t="shared" si="1"/>
        <v>Relevant</v>
      </c>
    </row>
    <row r="6071" ht="22.5" customHeight="1">
      <c r="A6071" s="9" t="s">
        <v>17348</v>
      </c>
      <c r="B6071" s="10">
        <v>45712.66863425926</v>
      </c>
      <c r="C6071" s="11" t="s">
        <v>17349</v>
      </c>
      <c r="D6071" s="12">
        <v>2.0</v>
      </c>
      <c r="E6071" s="10" t="s">
        <v>12</v>
      </c>
      <c r="F6071" s="12">
        <v>2025.0</v>
      </c>
      <c r="G6071" s="13" t="s">
        <v>13</v>
      </c>
      <c r="H6071" s="14" t="s">
        <v>832</v>
      </c>
      <c r="I6071" s="12">
        <v>4193.0</v>
      </c>
      <c r="J6071" s="15" t="str">
        <f t="shared" si="1"/>
        <v>Irrelevant</v>
      </c>
    </row>
    <row r="6072" ht="22.5" customHeight="1">
      <c r="A6072" s="9" t="s">
        <v>17350</v>
      </c>
      <c r="B6072" s="10">
        <v>45592.691296296296</v>
      </c>
      <c r="C6072" s="11" t="s">
        <v>17351</v>
      </c>
      <c r="D6072" s="12">
        <v>10.0</v>
      </c>
      <c r="E6072" s="10" t="s">
        <v>42</v>
      </c>
      <c r="F6072" s="12">
        <v>2024.0</v>
      </c>
      <c r="G6072" s="13" t="s">
        <v>13</v>
      </c>
      <c r="H6072" s="14" t="s">
        <v>97</v>
      </c>
      <c r="I6072" s="12">
        <v>2142.0</v>
      </c>
      <c r="J6072" s="15" t="str">
        <f t="shared" si="1"/>
        <v>Relevant</v>
      </c>
    </row>
    <row r="6073" ht="22.5" customHeight="1">
      <c r="A6073" s="9" t="s">
        <v>17352</v>
      </c>
      <c r="B6073" s="10">
        <v>45597.33316270833</v>
      </c>
      <c r="C6073" s="11" t="s">
        <v>17353</v>
      </c>
      <c r="D6073" s="12">
        <v>11.0</v>
      </c>
      <c r="E6073" s="10" t="s">
        <v>17</v>
      </c>
      <c r="F6073" s="12">
        <v>2024.0</v>
      </c>
      <c r="G6073" s="13" t="s">
        <v>17354</v>
      </c>
      <c r="H6073" s="14" t="s">
        <v>17355</v>
      </c>
      <c r="I6073" s="12">
        <v>1505743.0</v>
      </c>
      <c r="J6073" s="15" t="str">
        <f t="shared" si="1"/>
        <v>Relevant</v>
      </c>
    </row>
    <row r="6074" ht="22.5" customHeight="1">
      <c r="A6074" s="9" t="s">
        <v>17356</v>
      </c>
      <c r="B6074" s="10">
        <v>45592.39094907408</v>
      </c>
      <c r="C6074" s="11" t="s">
        <v>17357</v>
      </c>
      <c r="D6074" s="12">
        <v>10.0</v>
      </c>
      <c r="E6074" s="10" t="s">
        <v>42</v>
      </c>
      <c r="F6074" s="12">
        <v>2024.0</v>
      </c>
      <c r="G6074" s="13" t="s">
        <v>13</v>
      </c>
      <c r="H6074" s="14" t="s">
        <v>97</v>
      </c>
      <c r="I6074" s="12">
        <v>285.0</v>
      </c>
      <c r="J6074" s="15" t="str">
        <f t="shared" si="1"/>
        <v>Relevant</v>
      </c>
    </row>
    <row r="6075" ht="22.5" customHeight="1">
      <c r="A6075" s="9" t="s">
        <v>17358</v>
      </c>
      <c r="B6075" s="10">
        <v>45649.53795138889</v>
      </c>
      <c r="C6075" s="11" t="s">
        <v>17359</v>
      </c>
      <c r="D6075" s="12">
        <v>12.0</v>
      </c>
      <c r="E6075" s="10" t="s">
        <v>26</v>
      </c>
      <c r="F6075" s="12">
        <v>2024.0</v>
      </c>
      <c r="G6075" s="13" t="s">
        <v>13</v>
      </c>
      <c r="H6075" s="14" t="s">
        <v>17360</v>
      </c>
      <c r="I6075" s="12">
        <v>348.0</v>
      </c>
      <c r="J6075" s="15" t="str">
        <f t="shared" si="1"/>
        <v>Relevant</v>
      </c>
    </row>
    <row r="6076" ht="22.5" customHeight="1">
      <c r="A6076" s="9" t="s">
        <v>17361</v>
      </c>
      <c r="B6076" s="10">
        <v>45617.406322835646</v>
      </c>
      <c r="C6076" s="11" t="s">
        <v>17362</v>
      </c>
      <c r="D6076" s="12">
        <v>11.0</v>
      </c>
      <c r="E6076" s="10" t="s">
        <v>17</v>
      </c>
      <c r="F6076" s="12">
        <v>2024.0</v>
      </c>
      <c r="G6076" s="13" t="s">
        <v>17363</v>
      </c>
      <c r="H6076" s="14" t="s">
        <v>17364</v>
      </c>
      <c r="I6076" s="12">
        <v>1134431.0</v>
      </c>
      <c r="J6076" s="15" t="str">
        <f t="shared" si="1"/>
        <v>Relevant</v>
      </c>
    </row>
    <row r="6077" ht="22.5" customHeight="1">
      <c r="A6077" s="9" t="s">
        <v>17365</v>
      </c>
      <c r="B6077" s="10">
        <v>45713.78789351852</v>
      </c>
      <c r="C6077" s="11" t="s">
        <v>17366</v>
      </c>
      <c r="D6077" s="12">
        <v>2.0</v>
      </c>
      <c r="E6077" s="10" t="s">
        <v>12</v>
      </c>
      <c r="F6077" s="12">
        <v>2025.0</v>
      </c>
      <c r="G6077" s="13" t="s">
        <v>13</v>
      </c>
      <c r="H6077" s="14" t="s">
        <v>7401</v>
      </c>
      <c r="I6077" s="12">
        <v>5.0</v>
      </c>
      <c r="J6077" s="15" t="str">
        <f t="shared" si="1"/>
        <v>Relevant</v>
      </c>
    </row>
    <row r="6078" ht="22.5" customHeight="1">
      <c r="A6078" s="9" t="s">
        <v>17367</v>
      </c>
      <c r="B6078" s="10">
        <v>45625.760879629626</v>
      </c>
      <c r="C6078" s="11" t="s">
        <v>17368</v>
      </c>
      <c r="D6078" s="12">
        <v>11.0</v>
      </c>
      <c r="E6078" s="10" t="s">
        <v>17</v>
      </c>
      <c r="F6078" s="12">
        <v>2024.0</v>
      </c>
      <c r="G6078" s="13" t="s">
        <v>13</v>
      </c>
      <c r="H6078" s="14" t="s">
        <v>84</v>
      </c>
      <c r="I6078" s="12">
        <v>1740.0</v>
      </c>
      <c r="J6078" s="15" t="str">
        <f t="shared" si="1"/>
        <v>Relevant</v>
      </c>
    </row>
    <row r="6079" ht="22.5" customHeight="1">
      <c r="A6079" s="9" t="s">
        <v>17369</v>
      </c>
      <c r="B6079" s="10">
        <v>45585.69310185185</v>
      </c>
      <c r="C6079" s="11" t="s">
        <v>17370</v>
      </c>
      <c r="D6079" s="12">
        <v>10.0</v>
      </c>
      <c r="E6079" s="10" t="s">
        <v>42</v>
      </c>
      <c r="F6079" s="12">
        <v>2024.0</v>
      </c>
      <c r="G6079" s="13" t="s">
        <v>13</v>
      </c>
      <c r="H6079" s="14" t="s">
        <v>1119</v>
      </c>
      <c r="I6079" s="12">
        <v>2143.0</v>
      </c>
      <c r="J6079" s="15" t="str">
        <f t="shared" si="1"/>
        <v>Relevant</v>
      </c>
    </row>
    <row r="6080" ht="22.5" customHeight="1">
      <c r="A6080" s="9" t="s">
        <v>17371</v>
      </c>
      <c r="B6080" s="10">
        <v>45721.09947916667</v>
      </c>
      <c r="C6080" s="11" t="s">
        <v>17372</v>
      </c>
      <c r="D6080" s="12">
        <v>3.0</v>
      </c>
      <c r="E6080" s="10" t="s">
        <v>59</v>
      </c>
      <c r="F6080" s="12">
        <v>2025.0</v>
      </c>
      <c r="G6080" s="13" t="s">
        <v>13</v>
      </c>
      <c r="H6080" s="14" t="s">
        <v>832</v>
      </c>
      <c r="I6080" s="12">
        <v>60.0</v>
      </c>
      <c r="J6080" s="15" t="str">
        <f t="shared" si="1"/>
        <v>Irrelevant</v>
      </c>
    </row>
    <row r="6081" ht="22.5" customHeight="1">
      <c r="A6081" s="9" t="s">
        <v>17373</v>
      </c>
      <c r="B6081" s="10">
        <v>45599.115955775465</v>
      </c>
      <c r="C6081" s="11" t="s">
        <v>17374</v>
      </c>
      <c r="D6081" s="12">
        <v>11.0</v>
      </c>
      <c r="E6081" s="10" t="s">
        <v>17</v>
      </c>
      <c r="F6081" s="12">
        <v>2024.0</v>
      </c>
      <c r="G6081" s="13" t="s">
        <v>17375</v>
      </c>
      <c r="H6081" s="14" t="s">
        <v>17376</v>
      </c>
      <c r="I6081" s="12">
        <v>1.0830293E7</v>
      </c>
      <c r="J6081" s="15" t="str">
        <f t="shared" si="1"/>
        <v>Relevant</v>
      </c>
    </row>
    <row r="6082" ht="22.5" customHeight="1">
      <c r="A6082" s="9" t="s">
        <v>17377</v>
      </c>
      <c r="B6082" s="10">
        <v>45586.44525462963</v>
      </c>
      <c r="C6082" s="11" t="s">
        <v>17378</v>
      </c>
      <c r="D6082" s="12">
        <v>10.0</v>
      </c>
      <c r="E6082" s="10" t="s">
        <v>42</v>
      </c>
      <c r="F6082" s="12">
        <v>2024.0</v>
      </c>
      <c r="G6082" s="13" t="s">
        <v>13</v>
      </c>
      <c r="H6082" s="14" t="s">
        <v>17379</v>
      </c>
      <c r="I6082" s="12">
        <v>130.0</v>
      </c>
      <c r="J6082" s="15" t="str">
        <f t="shared" si="1"/>
        <v>Relevant</v>
      </c>
    </row>
    <row r="6083" ht="22.5" customHeight="1">
      <c r="A6083" s="9" t="s">
        <v>17380</v>
      </c>
      <c r="B6083" s="10">
        <v>45603.28807870371</v>
      </c>
      <c r="C6083" s="11" t="s">
        <v>17381</v>
      </c>
      <c r="D6083" s="12">
        <v>11.0</v>
      </c>
      <c r="E6083" s="10" t="s">
        <v>17</v>
      </c>
      <c r="F6083" s="12">
        <v>2024.0</v>
      </c>
      <c r="G6083" s="13" t="s">
        <v>13</v>
      </c>
      <c r="H6083" s="14" t="s">
        <v>4198</v>
      </c>
      <c r="I6083" s="12">
        <v>3.0</v>
      </c>
      <c r="J6083" s="15" t="str">
        <f t="shared" si="1"/>
        <v>Relevant</v>
      </c>
    </row>
    <row r="6084" ht="22.5" customHeight="1">
      <c r="A6084" s="9" t="s">
        <v>17382</v>
      </c>
      <c r="B6084" s="10">
        <v>45610.834016203706</v>
      </c>
      <c r="C6084" s="11" t="s">
        <v>17383</v>
      </c>
      <c r="D6084" s="12">
        <v>11.0</v>
      </c>
      <c r="E6084" s="10" t="s">
        <v>17</v>
      </c>
      <c r="F6084" s="12">
        <v>2024.0</v>
      </c>
      <c r="G6084" s="13" t="s">
        <v>13</v>
      </c>
      <c r="H6084" s="14" t="s">
        <v>17384</v>
      </c>
      <c r="I6084" s="12">
        <v>1767.0</v>
      </c>
      <c r="J6084" s="15" t="str">
        <f t="shared" si="1"/>
        <v>Irrelevant</v>
      </c>
    </row>
    <row r="6085" ht="22.5" customHeight="1">
      <c r="A6085" s="9" t="s">
        <v>17385</v>
      </c>
      <c r="B6085" s="10">
        <v>45680.56070601852</v>
      </c>
      <c r="C6085" s="11" t="s">
        <v>17386</v>
      </c>
      <c r="D6085" s="12">
        <v>1.0</v>
      </c>
      <c r="E6085" s="10" t="s">
        <v>70</v>
      </c>
      <c r="F6085" s="12">
        <v>2025.0</v>
      </c>
      <c r="G6085" s="13" t="s">
        <v>13</v>
      </c>
      <c r="H6085" s="14" t="s">
        <v>14362</v>
      </c>
      <c r="I6085" s="12">
        <v>2605.0</v>
      </c>
      <c r="J6085" s="15" t="str">
        <f t="shared" si="1"/>
        <v>Relevant</v>
      </c>
    </row>
    <row r="6086" ht="22.5" customHeight="1">
      <c r="A6086" s="9" t="s">
        <v>17387</v>
      </c>
      <c r="B6086" s="10">
        <v>45593.42885416667</v>
      </c>
      <c r="C6086" s="11" t="s">
        <v>17388</v>
      </c>
      <c r="D6086" s="12">
        <v>10.0</v>
      </c>
      <c r="E6086" s="10" t="s">
        <v>42</v>
      </c>
      <c r="F6086" s="12">
        <v>2024.0</v>
      </c>
      <c r="G6086" s="13" t="s">
        <v>13</v>
      </c>
      <c r="H6086" s="14" t="s">
        <v>4305</v>
      </c>
      <c r="I6086" s="12">
        <v>3499.0</v>
      </c>
      <c r="J6086" s="15" t="str">
        <f t="shared" si="1"/>
        <v>Relevant</v>
      </c>
    </row>
    <row r="6087" ht="22.5" customHeight="1">
      <c r="A6087" s="9" t="s">
        <v>17389</v>
      </c>
      <c r="B6087" s="10">
        <v>45696.35266203704</v>
      </c>
      <c r="C6087" s="11" t="s">
        <v>13635</v>
      </c>
      <c r="D6087" s="12">
        <v>2.0</v>
      </c>
      <c r="E6087" s="10" t="s">
        <v>12</v>
      </c>
      <c r="F6087" s="12">
        <v>2025.0</v>
      </c>
      <c r="G6087" s="13" t="s">
        <v>13</v>
      </c>
      <c r="H6087" s="14" t="s">
        <v>17390</v>
      </c>
      <c r="I6087" s="12">
        <v>1199.0</v>
      </c>
      <c r="J6087" s="15" t="str">
        <f t="shared" si="1"/>
        <v>Irrelevant</v>
      </c>
    </row>
    <row r="6088" ht="22.5" customHeight="1">
      <c r="A6088" s="9" t="s">
        <v>17391</v>
      </c>
      <c r="B6088" s="10">
        <v>45579.700208333335</v>
      </c>
      <c r="C6088" s="11" t="s">
        <v>17392</v>
      </c>
      <c r="D6088" s="12">
        <v>10.0</v>
      </c>
      <c r="E6088" s="10" t="s">
        <v>42</v>
      </c>
      <c r="F6088" s="12">
        <v>2024.0</v>
      </c>
      <c r="G6088" s="13" t="s">
        <v>13</v>
      </c>
      <c r="H6088" s="14" t="s">
        <v>642</v>
      </c>
      <c r="I6088" s="12">
        <v>701.0</v>
      </c>
      <c r="J6088" s="15" t="str">
        <f t="shared" si="1"/>
        <v>Relevant</v>
      </c>
    </row>
    <row r="6089" ht="22.5" customHeight="1">
      <c r="A6089" s="9" t="s">
        <v>17393</v>
      </c>
      <c r="B6089" s="10">
        <v>45434.604675925926</v>
      </c>
      <c r="C6089" s="11" t="s">
        <v>17394</v>
      </c>
      <c r="D6089" s="12">
        <v>5.0</v>
      </c>
      <c r="E6089" s="10" t="s">
        <v>21</v>
      </c>
      <c r="F6089" s="12">
        <v>2024.0</v>
      </c>
      <c r="G6089" s="13" t="s">
        <v>13</v>
      </c>
      <c r="H6089" s="14" t="s">
        <v>189</v>
      </c>
      <c r="I6089" s="12">
        <v>20.0</v>
      </c>
      <c r="J6089" s="15" t="str">
        <f t="shared" si="1"/>
        <v>Relevant</v>
      </c>
    </row>
    <row r="6090" ht="22.5" customHeight="1">
      <c r="A6090" s="9" t="s">
        <v>17395</v>
      </c>
      <c r="B6090" s="10">
        <v>45614.62931712963</v>
      </c>
      <c r="C6090" s="11" t="s">
        <v>17396</v>
      </c>
      <c r="D6090" s="12">
        <v>11.0</v>
      </c>
      <c r="E6090" s="10" t="s">
        <v>17</v>
      </c>
      <c r="F6090" s="12">
        <v>2024.0</v>
      </c>
      <c r="G6090" s="13" t="s">
        <v>13</v>
      </c>
      <c r="H6090" s="14" t="s">
        <v>423</v>
      </c>
      <c r="I6090" s="12">
        <v>37.0</v>
      </c>
      <c r="J6090" s="15" t="str">
        <f t="shared" si="1"/>
        <v>Relevant</v>
      </c>
    </row>
    <row r="6091" ht="22.5" customHeight="1">
      <c r="A6091" s="9" t="s">
        <v>17397</v>
      </c>
      <c r="B6091" s="10">
        <v>45618.629791666666</v>
      </c>
      <c r="C6091" s="11" t="s">
        <v>17398</v>
      </c>
      <c r="D6091" s="12">
        <v>11.0</v>
      </c>
      <c r="E6091" s="10" t="s">
        <v>17</v>
      </c>
      <c r="F6091" s="12">
        <v>2024.0</v>
      </c>
      <c r="G6091" s="13" t="s">
        <v>17399</v>
      </c>
      <c r="H6091" s="14" t="s">
        <v>17400</v>
      </c>
      <c r="I6091" s="12">
        <v>1415321.0</v>
      </c>
      <c r="J6091" s="15" t="str">
        <f t="shared" si="1"/>
        <v>Relevant</v>
      </c>
    </row>
    <row r="6092" ht="22.5" customHeight="1">
      <c r="A6092" s="9" t="s">
        <v>17401</v>
      </c>
      <c r="B6092" s="10">
        <v>45596.209067511576</v>
      </c>
      <c r="C6092" s="11" t="s">
        <v>17402</v>
      </c>
      <c r="D6092" s="12">
        <v>10.0</v>
      </c>
      <c r="E6092" s="10" t="s">
        <v>42</v>
      </c>
      <c r="F6092" s="12">
        <v>2024.0</v>
      </c>
      <c r="G6092" s="13" t="s">
        <v>17403</v>
      </c>
      <c r="H6092" s="14" t="s">
        <v>17404</v>
      </c>
      <c r="I6092" s="12">
        <v>1.0830293E7</v>
      </c>
      <c r="J6092" s="15" t="str">
        <f t="shared" si="1"/>
        <v>Relevant</v>
      </c>
    </row>
    <row r="6093" ht="22.5" customHeight="1">
      <c r="A6093" s="9" t="s">
        <v>17405</v>
      </c>
      <c r="B6093" s="10">
        <v>45697.349953703706</v>
      </c>
      <c r="C6093" s="11" t="s">
        <v>17406</v>
      </c>
      <c r="D6093" s="12">
        <v>2.0</v>
      </c>
      <c r="E6093" s="10" t="s">
        <v>12</v>
      </c>
      <c r="F6093" s="12">
        <v>2025.0</v>
      </c>
      <c r="G6093" s="13" t="s">
        <v>13</v>
      </c>
      <c r="H6093" s="14" t="s">
        <v>2483</v>
      </c>
      <c r="I6093" s="12">
        <v>7.0</v>
      </c>
      <c r="J6093" s="15" t="str">
        <f t="shared" si="1"/>
        <v>Relevant</v>
      </c>
    </row>
    <row r="6094" ht="22.5" customHeight="1">
      <c r="A6094" s="9" t="s">
        <v>17407</v>
      </c>
      <c r="B6094" s="10">
        <v>45655.40577546296</v>
      </c>
      <c r="C6094" s="11" t="s">
        <v>17408</v>
      </c>
      <c r="D6094" s="12">
        <v>12.0</v>
      </c>
      <c r="E6094" s="10" t="s">
        <v>26</v>
      </c>
      <c r="F6094" s="12">
        <v>2024.0</v>
      </c>
      <c r="G6094" s="13" t="s">
        <v>13</v>
      </c>
      <c r="H6094" s="14" t="s">
        <v>17409</v>
      </c>
      <c r="I6094" s="12">
        <v>116.0</v>
      </c>
      <c r="J6094" s="15" t="str">
        <f t="shared" si="1"/>
        <v>Relevant</v>
      </c>
    </row>
    <row r="6095" ht="22.5" customHeight="1">
      <c r="A6095" s="9" t="s">
        <v>17410</v>
      </c>
      <c r="B6095" s="10">
        <v>45713.76283111111</v>
      </c>
      <c r="C6095" s="11" t="s">
        <v>17411</v>
      </c>
      <c r="D6095" s="12">
        <v>2.0</v>
      </c>
      <c r="E6095" s="10" t="s">
        <v>12</v>
      </c>
      <c r="F6095" s="12">
        <v>2025.0</v>
      </c>
      <c r="G6095" s="13" t="s">
        <v>17412</v>
      </c>
      <c r="H6095" s="14" t="str">
        <f>IFERROR(__xludf.DUMMYFUNCTION("TRIM(REGEXREPLACE(GOOGLETRANSLATE(G6095,""auto"",""en""),""(?i)\b(RT|QT)\s*@?\w*:?\s*|https?://\S+|@\w+|#\w+|[^\x00-\x7F]|[^\w\s]"",""""))"),"Record air pollution control achieved at Prayagraj Mahakumbh 24hour rolling global news report Indian city news")</f>
        <v>Record air pollution control achieved at Prayagraj Mahakumbh 24hour rolling global news report Indian city news</v>
      </c>
      <c r="I6095" s="12">
        <v>0.0</v>
      </c>
      <c r="J6095" s="15" t="str">
        <f t="shared" si="1"/>
        <v>Relevant</v>
      </c>
    </row>
    <row r="6096" ht="22.5" customHeight="1">
      <c r="A6096" s="9" t="s">
        <v>17413</v>
      </c>
      <c r="B6096" s="10">
        <v>45615.528958333336</v>
      </c>
      <c r="C6096" s="11" t="s">
        <v>17414</v>
      </c>
      <c r="D6096" s="12">
        <v>11.0</v>
      </c>
      <c r="E6096" s="10" t="s">
        <v>17</v>
      </c>
      <c r="F6096" s="12">
        <v>2024.0</v>
      </c>
      <c r="G6096" s="13" t="s">
        <v>13</v>
      </c>
      <c r="H6096" s="14" t="s">
        <v>31</v>
      </c>
      <c r="I6096" s="12">
        <v>59.0</v>
      </c>
      <c r="J6096" s="15" t="str">
        <f t="shared" si="1"/>
        <v>Relevant</v>
      </c>
    </row>
    <row r="6097" ht="22.5" customHeight="1">
      <c r="A6097" s="9" t="s">
        <v>17415</v>
      </c>
      <c r="B6097" s="10">
        <v>45595.337858796294</v>
      </c>
      <c r="C6097" s="11" t="s">
        <v>17416</v>
      </c>
      <c r="D6097" s="12">
        <v>10.0</v>
      </c>
      <c r="E6097" s="10" t="s">
        <v>42</v>
      </c>
      <c r="F6097" s="12">
        <v>2024.0</v>
      </c>
      <c r="G6097" s="13" t="s">
        <v>13</v>
      </c>
      <c r="H6097" s="14" t="s">
        <v>17417</v>
      </c>
      <c r="I6097" s="12">
        <v>628.0</v>
      </c>
      <c r="J6097" s="15" t="str">
        <f t="shared" si="1"/>
        <v>Relevant</v>
      </c>
    </row>
    <row r="6098" ht="22.5" customHeight="1">
      <c r="A6098" s="9" t="s">
        <v>17418</v>
      </c>
      <c r="B6098" s="10">
        <v>45697.3259375</v>
      </c>
      <c r="C6098" s="11" t="s">
        <v>17419</v>
      </c>
      <c r="D6098" s="12">
        <v>2.0</v>
      </c>
      <c r="E6098" s="10" t="s">
        <v>12</v>
      </c>
      <c r="F6098" s="12">
        <v>2025.0</v>
      </c>
      <c r="G6098" s="13" t="s">
        <v>13</v>
      </c>
      <c r="H6098" s="14" t="s">
        <v>14</v>
      </c>
      <c r="I6098" s="12">
        <v>123.0</v>
      </c>
      <c r="J6098" s="15" t="str">
        <f t="shared" si="1"/>
        <v>Relevant</v>
      </c>
    </row>
    <row r="6099" ht="22.5" customHeight="1">
      <c r="A6099" s="9" t="s">
        <v>17420</v>
      </c>
      <c r="B6099" s="10">
        <v>45592.52829861111</v>
      </c>
      <c r="C6099" s="11" t="s">
        <v>15090</v>
      </c>
      <c r="D6099" s="12">
        <v>10.0</v>
      </c>
      <c r="E6099" s="10" t="s">
        <v>42</v>
      </c>
      <c r="F6099" s="12">
        <v>2024.0</v>
      </c>
      <c r="G6099" s="13" t="s">
        <v>13</v>
      </c>
      <c r="H6099" s="14" t="s">
        <v>1536</v>
      </c>
      <c r="I6099" s="12">
        <v>232.0</v>
      </c>
      <c r="J6099" s="15" t="str">
        <f t="shared" si="1"/>
        <v>Relevant</v>
      </c>
    </row>
    <row r="6100" ht="22.5" customHeight="1">
      <c r="A6100" s="9" t="s">
        <v>17421</v>
      </c>
      <c r="B6100" s="10">
        <v>45588.61278935185</v>
      </c>
      <c r="C6100" s="11" t="s">
        <v>17422</v>
      </c>
      <c r="D6100" s="12">
        <v>10.0</v>
      </c>
      <c r="E6100" s="10" t="s">
        <v>42</v>
      </c>
      <c r="F6100" s="12">
        <v>2024.0</v>
      </c>
      <c r="G6100" s="13" t="s">
        <v>13</v>
      </c>
      <c r="H6100" s="14" t="s">
        <v>338</v>
      </c>
      <c r="I6100" s="12">
        <v>40.0</v>
      </c>
      <c r="J6100" s="15" t="str">
        <f t="shared" si="1"/>
        <v>Relevant</v>
      </c>
    </row>
    <row r="6101" ht="22.5" customHeight="1">
      <c r="A6101" s="9" t="s">
        <v>17423</v>
      </c>
      <c r="B6101" s="10">
        <v>45697.477002314816</v>
      </c>
      <c r="C6101" s="11" t="s">
        <v>17424</v>
      </c>
      <c r="D6101" s="12">
        <v>2.0</v>
      </c>
      <c r="E6101" s="10" t="s">
        <v>12</v>
      </c>
      <c r="F6101" s="12">
        <v>2025.0</v>
      </c>
      <c r="G6101" s="13" t="s">
        <v>13</v>
      </c>
      <c r="H6101" s="14" t="s">
        <v>14</v>
      </c>
      <c r="I6101" s="12">
        <v>449.0</v>
      </c>
      <c r="J6101" s="15" t="str">
        <f t="shared" si="1"/>
        <v>Relevant</v>
      </c>
    </row>
    <row r="6102" ht="22.5" customHeight="1">
      <c r="A6102" s="9" t="s">
        <v>17425</v>
      </c>
      <c r="B6102" s="10">
        <v>45734.79460712963</v>
      </c>
      <c r="C6102" s="11" t="s">
        <v>17426</v>
      </c>
      <c r="D6102" s="12">
        <v>3.0</v>
      </c>
      <c r="E6102" s="10" t="s">
        <v>59</v>
      </c>
      <c r="F6102" s="12">
        <v>2025.0</v>
      </c>
      <c r="G6102" s="13" t="s">
        <v>17427</v>
      </c>
      <c r="H6102" s="14" t="s">
        <v>17428</v>
      </c>
      <c r="I6102" s="12">
        <v>1.2672124E7</v>
      </c>
      <c r="J6102" s="15" t="str">
        <f t="shared" si="1"/>
        <v>Irrelevant</v>
      </c>
    </row>
    <row r="6103" ht="22.5" customHeight="1">
      <c r="A6103" s="9" t="s">
        <v>17429</v>
      </c>
      <c r="B6103" s="10">
        <v>45696.918032407404</v>
      </c>
      <c r="C6103" s="11" t="s">
        <v>2248</v>
      </c>
      <c r="D6103" s="12">
        <v>2.0</v>
      </c>
      <c r="E6103" s="10" t="s">
        <v>12</v>
      </c>
      <c r="F6103" s="12">
        <v>2025.0</v>
      </c>
      <c r="G6103" s="13" t="s">
        <v>13</v>
      </c>
      <c r="H6103" s="14" t="s">
        <v>1264</v>
      </c>
      <c r="I6103" s="12">
        <v>508.0</v>
      </c>
      <c r="J6103" s="15" t="str">
        <f t="shared" si="1"/>
        <v>Relevant</v>
      </c>
    </row>
    <row r="6104" ht="22.5" customHeight="1">
      <c r="A6104" s="9" t="s">
        <v>17430</v>
      </c>
      <c r="B6104" s="10">
        <v>45614.875231481485</v>
      </c>
      <c r="C6104" s="11" t="s">
        <v>17431</v>
      </c>
      <c r="D6104" s="12">
        <v>11.0</v>
      </c>
      <c r="E6104" s="10" t="s">
        <v>17</v>
      </c>
      <c r="F6104" s="12">
        <v>2024.0</v>
      </c>
      <c r="G6104" s="13" t="s">
        <v>17432</v>
      </c>
      <c r="H6104" s="14" t="s">
        <v>17433</v>
      </c>
      <c r="I6104" s="12">
        <v>136095.0</v>
      </c>
      <c r="J6104" s="15" t="str">
        <f t="shared" si="1"/>
        <v>Relevant</v>
      </c>
    </row>
    <row r="6105" ht="22.5" customHeight="1">
      <c r="A6105" s="9" t="s">
        <v>17434</v>
      </c>
      <c r="B6105" s="10">
        <v>45617.79466435185</v>
      </c>
      <c r="C6105" s="11" t="s">
        <v>17435</v>
      </c>
      <c r="D6105" s="12">
        <v>11.0</v>
      </c>
      <c r="E6105" s="10" t="s">
        <v>17</v>
      </c>
      <c r="F6105" s="12">
        <v>2024.0</v>
      </c>
      <c r="G6105" s="13" t="s">
        <v>17436</v>
      </c>
      <c r="H6105" s="14" t="str">
        <f>IFERROR(__xludf.DUMMYFUNCTION("TRIM(REGEXREPLACE(GOOGLETRANSLATE(G6105,""auto"",""en""),""(?i)\b(RT|QT)\s*@?\w*:?\s*|https?://\S+|@\w+|#\w+|[^\x00-\x7F]|[^\w\s]"",""""))"),"Google Maps will now tell you if the air in your street is breathable or not")</f>
        <v>Google Maps will now tell you if the air in your street is breathable or not</v>
      </c>
      <c r="I6105" s="12">
        <v>28356.0</v>
      </c>
      <c r="J6105" s="15" t="str">
        <f t="shared" si="1"/>
        <v>Irrelevant</v>
      </c>
    </row>
    <row r="6106" ht="22.5" customHeight="1">
      <c r="A6106" s="9" t="s">
        <v>17437</v>
      </c>
      <c r="B6106" s="10">
        <v>45616.041016041665</v>
      </c>
      <c r="C6106" s="11" t="s">
        <v>17438</v>
      </c>
      <c r="D6106" s="12">
        <v>11.0</v>
      </c>
      <c r="E6106" s="10" t="s">
        <v>17</v>
      </c>
      <c r="F6106" s="12">
        <v>2024.0</v>
      </c>
      <c r="G6106" s="13" t="s">
        <v>17439</v>
      </c>
      <c r="H6106" s="14" t="s">
        <v>17440</v>
      </c>
      <c r="I6106" s="12">
        <v>1.0830293E7</v>
      </c>
      <c r="J6106" s="15" t="str">
        <f t="shared" si="1"/>
        <v>Relevant</v>
      </c>
    </row>
    <row r="6107" ht="22.5" customHeight="1">
      <c r="A6107" s="9" t="s">
        <v>17441</v>
      </c>
      <c r="B6107" s="10">
        <v>45614.44850600694</v>
      </c>
      <c r="C6107" s="11" t="s">
        <v>17442</v>
      </c>
      <c r="D6107" s="12">
        <v>11.0</v>
      </c>
      <c r="E6107" s="10" t="s">
        <v>17</v>
      </c>
      <c r="F6107" s="12">
        <v>2024.0</v>
      </c>
      <c r="G6107" s="13" t="s">
        <v>17443</v>
      </c>
      <c r="H6107" s="14" t="s">
        <v>17444</v>
      </c>
      <c r="I6107" s="12">
        <v>7788408.0</v>
      </c>
      <c r="J6107" s="15" t="str">
        <f t="shared" si="1"/>
        <v>Relevant</v>
      </c>
    </row>
    <row r="6108" ht="22.5" customHeight="1">
      <c r="A6108" s="9" t="s">
        <v>17445</v>
      </c>
      <c r="B6108" s="10">
        <v>45722.56695601852</v>
      </c>
      <c r="C6108" s="11" t="s">
        <v>17446</v>
      </c>
      <c r="D6108" s="12">
        <v>3.0</v>
      </c>
      <c r="E6108" s="10" t="s">
        <v>59</v>
      </c>
      <c r="F6108" s="12">
        <v>2025.0</v>
      </c>
      <c r="G6108" s="13" t="s">
        <v>17447</v>
      </c>
      <c r="H6108" s="14" t="s">
        <v>17448</v>
      </c>
      <c r="I6108" s="12">
        <v>3256749.0</v>
      </c>
      <c r="J6108" s="15" t="str">
        <f t="shared" si="1"/>
        <v>Relevant</v>
      </c>
    </row>
    <row r="6109" ht="22.5" customHeight="1">
      <c r="A6109" s="9" t="s">
        <v>17449</v>
      </c>
      <c r="B6109" s="10">
        <v>45743.76236111111</v>
      </c>
      <c r="C6109" s="11" t="s">
        <v>17450</v>
      </c>
      <c r="D6109" s="12">
        <v>3.0</v>
      </c>
      <c r="E6109" s="10" t="s">
        <v>59</v>
      </c>
      <c r="F6109" s="12">
        <v>2025.0</v>
      </c>
      <c r="G6109" s="13" t="s">
        <v>13</v>
      </c>
      <c r="H6109" s="14" t="s">
        <v>204</v>
      </c>
      <c r="I6109" s="12">
        <v>848.0</v>
      </c>
      <c r="J6109" s="15" t="str">
        <f t="shared" si="1"/>
        <v>Relevant</v>
      </c>
    </row>
    <row r="6110" ht="22.5" customHeight="1">
      <c r="A6110" s="9" t="s">
        <v>17451</v>
      </c>
      <c r="B6110" s="10">
        <v>45629.82461805556</v>
      </c>
      <c r="C6110" s="11" t="s">
        <v>17452</v>
      </c>
      <c r="D6110" s="12">
        <v>12.0</v>
      </c>
      <c r="E6110" s="10" t="s">
        <v>26</v>
      </c>
      <c r="F6110" s="12">
        <v>2024.0</v>
      </c>
      <c r="G6110" s="13" t="s">
        <v>17453</v>
      </c>
      <c r="H6110" s="14" t="s">
        <v>17454</v>
      </c>
      <c r="I6110" s="12">
        <v>1980484.0</v>
      </c>
      <c r="J6110" s="15" t="str">
        <f t="shared" si="1"/>
        <v>Relevant</v>
      </c>
    </row>
    <row r="6111" ht="22.5" customHeight="1">
      <c r="A6111" s="9" t="s">
        <v>17455</v>
      </c>
      <c r="B6111" s="10">
        <v>45492.64884259259</v>
      </c>
      <c r="C6111" s="11" t="s">
        <v>17456</v>
      </c>
      <c r="D6111" s="12">
        <v>7.0</v>
      </c>
      <c r="E6111" s="10" t="s">
        <v>55</v>
      </c>
      <c r="F6111" s="12">
        <v>2024.0</v>
      </c>
      <c r="G6111" s="13" t="s">
        <v>13</v>
      </c>
      <c r="H6111" s="14" t="s">
        <v>214</v>
      </c>
      <c r="I6111" s="12">
        <v>156.0</v>
      </c>
      <c r="J6111" s="15" t="str">
        <f t="shared" si="1"/>
        <v>Relevant</v>
      </c>
    </row>
    <row r="6112" ht="22.5" customHeight="1">
      <c r="A6112" s="9" t="s">
        <v>17457</v>
      </c>
      <c r="B6112" s="10">
        <v>45622.362580960646</v>
      </c>
      <c r="C6112" s="11" t="s">
        <v>17458</v>
      </c>
      <c r="D6112" s="12">
        <v>11.0</v>
      </c>
      <c r="E6112" s="10" t="s">
        <v>17</v>
      </c>
      <c r="F6112" s="12">
        <v>2024.0</v>
      </c>
      <c r="G6112" s="13" t="s">
        <v>17459</v>
      </c>
      <c r="H6112" s="14" t="s">
        <v>17460</v>
      </c>
      <c r="I6112" s="12">
        <v>235998.0</v>
      </c>
      <c r="J6112" s="15" t="str">
        <f t="shared" si="1"/>
        <v>Relevant</v>
      </c>
    </row>
    <row r="6113" ht="22.5" customHeight="1">
      <c r="A6113" s="9" t="s">
        <v>17461</v>
      </c>
      <c r="B6113" s="10">
        <v>45642.70630787037</v>
      </c>
      <c r="C6113" s="11" t="s">
        <v>10226</v>
      </c>
      <c r="D6113" s="12">
        <v>12.0</v>
      </c>
      <c r="E6113" s="10" t="s">
        <v>26</v>
      </c>
      <c r="F6113" s="12">
        <v>2024.0</v>
      </c>
      <c r="G6113" s="13" t="s">
        <v>17462</v>
      </c>
      <c r="H6113" s="14" t="s">
        <v>17463</v>
      </c>
      <c r="I6113" s="12">
        <v>949.0</v>
      </c>
      <c r="J6113" s="15" t="str">
        <f t="shared" si="1"/>
        <v>Relevant</v>
      </c>
    </row>
    <row r="6114" ht="22.5" customHeight="1">
      <c r="A6114" s="9" t="s">
        <v>17464</v>
      </c>
      <c r="B6114" s="10">
        <v>45457.22355324074</v>
      </c>
      <c r="C6114" s="11" t="s">
        <v>17465</v>
      </c>
      <c r="D6114" s="12">
        <v>6.0</v>
      </c>
      <c r="E6114" s="10" t="s">
        <v>34</v>
      </c>
      <c r="F6114" s="12">
        <v>2024.0</v>
      </c>
      <c r="G6114" s="13" t="s">
        <v>13</v>
      </c>
      <c r="H6114" s="14" t="s">
        <v>13877</v>
      </c>
      <c r="I6114" s="12">
        <v>6345.0</v>
      </c>
      <c r="J6114" s="15" t="str">
        <f t="shared" si="1"/>
        <v>Relevant</v>
      </c>
    </row>
    <row r="6115" ht="22.5" customHeight="1">
      <c r="A6115" s="9" t="s">
        <v>17466</v>
      </c>
      <c r="B6115" s="10">
        <v>45605.68934027778</v>
      </c>
      <c r="C6115" s="11" t="s">
        <v>17467</v>
      </c>
      <c r="D6115" s="12">
        <v>11.0</v>
      </c>
      <c r="E6115" s="10" t="s">
        <v>17</v>
      </c>
      <c r="F6115" s="12">
        <v>2024.0</v>
      </c>
      <c r="G6115" s="13" t="s">
        <v>13</v>
      </c>
      <c r="H6115" s="14" t="s">
        <v>17468</v>
      </c>
      <c r="I6115" s="12">
        <v>776.0</v>
      </c>
      <c r="J6115" s="15" t="str">
        <f t="shared" si="1"/>
        <v>Relevant</v>
      </c>
    </row>
    <row r="6116" ht="22.5" customHeight="1">
      <c r="A6116" s="9" t="s">
        <v>17469</v>
      </c>
      <c r="B6116" s="10">
        <v>45538.610081018516</v>
      </c>
      <c r="C6116" s="11" t="s">
        <v>17470</v>
      </c>
      <c r="D6116" s="12">
        <v>9.0</v>
      </c>
      <c r="E6116" s="10" t="s">
        <v>114</v>
      </c>
      <c r="F6116" s="12">
        <v>2024.0</v>
      </c>
      <c r="G6116" s="13" t="s">
        <v>17471</v>
      </c>
      <c r="H6116" s="14" t="s">
        <v>17472</v>
      </c>
      <c r="I6116" s="12">
        <v>94338.0</v>
      </c>
      <c r="J6116" s="15" t="str">
        <f t="shared" si="1"/>
        <v>Irrelevant</v>
      </c>
    </row>
    <row r="6117" ht="22.5" customHeight="1">
      <c r="A6117" s="9" t="s">
        <v>17473</v>
      </c>
      <c r="B6117" s="10">
        <v>45578.42909722222</v>
      </c>
      <c r="C6117" s="11" t="s">
        <v>17474</v>
      </c>
      <c r="D6117" s="12">
        <v>10.0</v>
      </c>
      <c r="E6117" s="10" t="s">
        <v>42</v>
      </c>
      <c r="F6117" s="12">
        <v>2024.0</v>
      </c>
      <c r="G6117" s="13" t="s">
        <v>13</v>
      </c>
      <c r="H6117" s="14" t="s">
        <v>2879</v>
      </c>
      <c r="I6117" s="12">
        <v>6755.0</v>
      </c>
      <c r="J6117" s="15" t="str">
        <f t="shared" si="1"/>
        <v>Relevant</v>
      </c>
    </row>
    <row r="6118" ht="22.5" customHeight="1">
      <c r="A6118" s="9" t="s">
        <v>17475</v>
      </c>
      <c r="B6118" s="10">
        <v>45696.93185185185</v>
      </c>
      <c r="C6118" s="11" t="s">
        <v>17476</v>
      </c>
      <c r="D6118" s="12">
        <v>2.0</v>
      </c>
      <c r="E6118" s="10" t="s">
        <v>12</v>
      </c>
      <c r="F6118" s="12">
        <v>2025.0</v>
      </c>
      <c r="G6118" s="13" t="s">
        <v>13</v>
      </c>
      <c r="H6118" s="14" t="s">
        <v>14</v>
      </c>
      <c r="I6118" s="12">
        <v>10169.0</v>
      </c>
      <c r="J6118" s="15" t="str">
        <f t="shared" si="1"/>
        <v>Relevant</v>
      </c>
    </row>
    <row r="6119" ht="22.5" customHeight="1">
      <c r="A6119" s="9" t="s">
        <v>17477</v>
      </c>
      <c r="B6119" s="10">
        <v>45611.41695601852</v>
      </c>
      <c r="C6119" s="11" t="s">
        <v>17478</v>
      </c>
      <c r="D6119" s="12">
        <v>11.0</v>
      </c>
      <c r="E6119" s="10" t="s">
        <v>17</v>
      </c>
      <c r="F6119" s="12">
        <v>2024.0</v>
      </c>
      <c r="G6119" s="13" t="s">
        <v>13</v>
      </c>
      <c r="H6119" s="14" t="s">
        <v>2744</v>
      </c>
      <c r="I6119" s="12">
        <v>112.0</v>
      </c>
      <c r="J6119" s="15" t="str">
        <f t="shared" si="1"/>
        <v>Relevant</v>
      </c>
    </row>
    <row r="6120" ht="22.5" customHeight="1">
      <c r="A6120" s="9" t="s">
        <v>17479</v>
      </c>
      <c r="B6120" s="10">
        <v>45592.76600694445</v>
      </c>
      <c r="C6120" s="11" t="s">
        <v>17480</v>
      </c>
      <c r="D6120" s="12">
        <v>10.0</v>
      </c>
      <c r="E6120" s="10" t="s">
        <v>42</v>
      </c>
      <c r="F6120" s="12">
        <v>2024.0</v>
      </c>
      <c r="G6120" s="13" t="s">
        <v>13</v>
      </c>
      <c r="H6120" s="14" t="s">
        <v>2991</v>
      </c>
      <c r="I6120" s="12">
        <v>4.0</v>
      </c>
      <c r="J6120" s="15" t="str">
        <f t="shared" si="1"/>
        <v>Relevant</v>
      </c>
    </row>
    <row r="6121" ht="22.5" customHeight="1">
      <c r="A6121" s="9" t="s">
        <v>17481</v>
      </c>
      <c r="B6121" s="10">
        <v>45615.44143518519</v>
      </c>
      <c r="C6121" s="11" t="s">
        <v>17482</v>
      </c>
      <c r="D6121" s="12">
        <v>11.0</v>
      </c>
      <c r="E6121" s="10" t="s">
        <v>17</v>
      </c>
      <c r="F6121" s="12">
        <v>2024.0</v>
      </c>
      <c r="G6121" s="13" t="s">
        <v>13</v>
      </c>
      <c r="H6121" s="14" t="s">
        <v>423</v>
      </c>
      <c r="I6121" s="12">
        <v>441.0</v>
      </c>
      <c r="J6121" s="15" t="str">
        <f t="shared" si="1"/>
        <v>Relevant</v>
      </c>
    </row>
    <row r="6122" ht="22.5" customHeight="1">
      <c r="A6122" s="9" t="s">
        <v>17483</v>
      </c>
      <c r="B6122" s="10">
        <v>45656.49675925926</v>
      </c>
      <c r="C6122" s="11" t="s">
        <v>6103</v>
      </c>
      <c r="D6122" s="12">
        <v>12.0</v>
      </c>
      <c r="E6122" s="10" t="s">
        <v>26</v>
      </c>
      <c r="F6122" s="12">
        <v>2024.0</v>
      </c>
      <c r="G6122" s="13" t="s">
        <v>17484</v>
      </c>
      <c r="H6122" s="14" t="s">
        <v>17485</v>
      </c>
      <c r="I6122" s="12">
        <v>0.0</v>
      </c>
      <c r="J6122" s="15" t="str">
        <f t="shared" si="1"/>
        <v>Relevant</v>
      </c>
    </row>
    <row r="6123" ht="22.5" customHeight="1">
      <c r="A6123" s="9" t="s">
        <v>17486</v>
      </c>
      <c r="B6123" s="10">
        <v>45605.165555555555</v>
      </c>
      <c r="C6123" s="11" t="s">
        <v>17487</v>
      </c>
      <c r="D6123" s="12">
        <v>11.0</v>
      </c>
      <c r="E6123" s="10" t="s">
        <v>17</v>
      </c>
      <c r="F6123" s="12">
        <v>2024.0</v>
      </c>
      <c r="G6123" s="13" t="s">
        <v>13</v>
      </c>
      <c r="H6123" s="14" t="s">
        <v>17488</v>
      </c>
      <c r="I6123" s="12">
        <v>3422.0</v>
      </c>
      <c r="J6123" s="15" t="str">
        <f t="shared" si="1"/>
        <v>Irrelevant</v>
      </c>
    </row>
    <row r="6124" ht="22.5" customHeight="1">
      <c r="A6124" s="9" t="s">
        <v>17489</v>
      </c>
      <c r="B6124" s="10">
        <v>45591.655856481484</v>
      </c>
      <c r="C6124" s="11" t="s">
        <v>17490</v>
      </c>
      <c r="D6124" s="12">
        <v>10.0</v>
      </c>
      <c r="E6124" s="10" t="s">
        <v>42</v>
      </c>
      <c r="F6124" s="12">
        <v>2024.0</v>
      </c>
      <c r="G6124" s="13" t="s">
        <v>13</v>
      </c>
      <c r="H6124" s="14" t="s">
        <v>131</v>
      </c>
      <c r="I6124" s="12">
        <v>5452.0</v>
      </c>
      <c r="J6124" s="15" t="str">
        <f t="shared" si="1"/>
        <v>Relevant</v>
      </c>
    </row>
    <row r="6125" ht="22.5" customHeight="1">
      <c r="A6125" s="9" t="s">
        <v>17491</v>
      </c>
      <c r="B6125" s="10">
        <v>45732.75461805556</v>
      </c>
      <c r="C6125" s="11" t="s">
        <v>17492</v>
      </c>
      <c r="D6125" s="12">
        <v>3.0</v>
      </c>
      <c r="E6125" s="10" t="s">
        <v>59</v>
      </c>
      <c r="F6125" s="12">
        <v>2025.0</v>
      </c>
      <c r="G6125" s="13" t="s">
        <v>13</v>
      </c>
      <c r="H6125" s="14" t="s">
        <v>9438</v>
      </c>
      <c r="I6125" s="12">
        <v>38.0</v>
      </c>
      <c r="J6125" s="15" t="str">
        <f t="shared" si="1"/>
        <v>Relevant</v>
      </c>
    </row>
    <row r="6126" ht="22.5" customHeight="1">
      <c r="A6126" s="9" t="s">
        <v>17493</v>
      </c>
      <c r="B6126" s="10">
        <v>45598.5565162037</v>
      </c>
      <c r="C6126" s="11" t="s">
        <v>17494</v>
      </c>
      <c r="D6126" s="12">
        <v>11.0</v>
      </c>
      <c r="E6126" s="10" t="s">
        <v>17</v>
      </c>
      <c r="F6126" s="12">
        <v>2024.0</v>
      </c>
      <c r="G6126" s="13" t="s">
        <v>13</v>
      </c>
      <c r="H6126" s="14" t="s">
        <v>124</v>
      </c>
      <c r="I6126" s="12">
        <v>258.0</v>
      </c>
      <c r="J6126" s="15" t="str">
        <f t="shared" si="1"/>
        <v>Relevant</v>
      </c>
    </row>
    <row r="6127" ht="22.5" customHeight="1">
      <c r="A6127" s="9" t="s">
        <v>17495</v>
      </c>
      <c r="B6127" s="10">
        <v>45582.58520833333</v>
      </c>
      <c r="C6127" s="11" t="s">
        <v>17496</v>
      </c>
      <c r="D6127" s="12">
        <v>10.0</v>
      </c>
      <c r="E6127" s="10" t="s">
        <v>42</v>
      </c>
      <c r="F6127" s="12">
        <v>2024.0</v>
      </c>
      <c r="G6127" s="13" t="s">
        <v>13</v>
      </c>
      <c r="H6127" s="14" t="s">
        <v>16912</v>
      </c>
      <c r="I6127" s="12">
        <v>1.0</v>
      </c>
      <c r="J6127" s="15" t="str">
        <f t="shared" si="1"/>
        <v>Relevant</v>
      </c>
    </row>
    <row r="6128" ht="22.5" customHeight="1">
      <c r="A6128" s="9" t="s">
        <v>17497</v>
      </c>
      <c r="B6128" s="10">
        <v>45615.28047453704</v>
      </c>
      <c r="C6128" s="11" t="s">
        <v>17498</v>
      </c>
      <c r="D6128" s="12">
        <v>11.0</v>
      </c>
      <c r="E6128" s="10" t="s">
        <v>17</v>
      </c>
      <c r="F6128" s="12">
        <v>2024.0</v>
      </c>
      <c r="G6128" s="13" t="s">
        <v>17499</v>
      </c>
      <c r="H6128" s="14" t="s">
        <v>17500</v>
      </c>
      <c r="I6128" s="12">
        <v>1146.0</v>
      </c>
      <c r="J6128" s="15" t="str">
        <f t="shared" si="1"/>
        <v>Relevant</v>
      </c>
    </row>
    <row r="6129" ht="22.5" customHeight="1">
      <c r="A6129" s="9" t="s">
        <v>17501</v>
      </c>
      <c r="B6129" s="10">
        <v>45631.69603009259</v>
      </c>
      <c r="C6129" s="11" t="s">
        <v>17502</v>
      </c>
      <c r="D6129" s="12">
        <v>12.0</v>
      </c>
      <c r="E6129" s="10" t="s">
        <v>26</v>
      </c>
      <c r="F6129" s="12">
        <v>2024.0</v>
      </c>
      <c r="G6129" s="13" t="s">
        <v>17503</v>
      </c>
      <c r="H6129" s="14" t="s">
        <v>17504</v>
      </c>
      <c r="I6129" s="12">
        <v>1.850869E7</v>
      </c>
      <c r="J6129" s="15" t="str">
        <f t="shared" si="1"/>
        <v>Irrelevant</v>
      </c>
    </row>
    <row r="6130" ht="22.5" customHeight="1">
      <c r="A6130" s="9" t="s">
        <v>17505</v>
      </c>
      <c r="B6130" s="10">
        <v>45649.97118296296</v>
      </c>
      <c r="C6130" s="11" t="s">
        <v>17506</v>
      </c>
      <c r="D6130" s="12">
        <v>12.0</v>
      </c>
      <c r="E6130" s="10" t="s">
        <v>26</v>
      </c>
      <c r="F6130" s="12">
        <v>2024.0</v>
      </c>
      <c r="G6130" s="13" t="s">
        <v>17507</v>
      </c>
      <c r="H6130" s="14" t="s">
        <v>17508</v>
      </c>
      <c r="I6130" s="12">
        <v>0.0</v>
      </c>
      <c r="J6130" s="15" t="str">
        <f t="shared" si="1"/>
        <v>Irrelevant</v>
      </c>
    </row>
    <row r="6131" ht="22.5" customHeight="1">
      <c r="A6131" s="9" t="s">
        <v>17509</v>
      </c>
      <c r="B6131" s="10">
        <v>45616.308020833334</v>
      </c>
      <c r="C6131" s="11" t="s">
        <v>17510</v>
      </c>
      <c r="D6131" s="12">
        <v>11.0</v>
      </c>
      <c r="E6131" s="10" t="s">
        <v>17</v>
      </c>
      <c r="F6131" s="12">
        <v>2024.0</v>
      </c>
      <c r="G6131" s="13" t="s">
        <v>17511</v>
      </c>
      <c r="H6131" s="14" t="s">
        <v>17512</v>
      </c>
      <c r="I6131" s="12">
        <v>8494959.0</v>
      </c>
      <c r="J6131" s="15" t="str">
        <f t="shared" si="1"/>
        <v>Relevant</v>
      </c>
    </row>
    <row r="6132" ht="22.5" customHeight="1">
      <c r="A6132" s="9" t="s">
        <v>17513</v>
      </c>
      <c r="B6132" s="10">
        <v>45423.45185185185</v>
      </c>
      <c r="C6132" s="11" t="s">
        <v>17514</v>
      </c>
      <c r="D6132" s="12">
        <v>5.0</v>
      </c>
      <c r="E6132" s="10" t="s">
        <v>21</v>
      </c>
      <c r="F6132" s="12">
        <v>2024.0</v>
      </c>
      <c r="G6132" s="13" t="s">
        <v>13</v>
      </c>
      <c r="H6132" s="14" t="s">
        <v>5425</v>
      </c>
      <c r="I6132" s="12">
        <v>179.0</v>
      </c>
      <c r="J6132" s="15" t="str">
        <f t="shared" si="1"/>
        <v>Relevant</v>
      </c>
    </row>
    <row r="6133" ht="22.5" customHeight="1">
      <c r="A6133" s="9" t="s">
        <v>17515</v>
      </c>
      <c r="B6133" s="10">
        <v>45495.76712962963</v>
      </c>
      <c r="C6133" s="11" t="s">
        <v>10967</v>
      </c>
      <c r="D6133" s="12">
        <v>7.0</v>
      </c>
      <c r="E6133" s="10" t="s">
        <v>55</v>
      </c>
      <c r="F6133" s="12">
        <v>2024.0</v>
      </c>
      <c r="G6133" s="13" t="s">
        <v>13</v>
      </c>
      <c r="H6133" s="14" t="s">
        <v>3060</v>
      </c>
      <c r="I6133" s="12">
        <v>3476.0</v>
      </c>
      <c r="J6133" s="15" t="str">
        <f t="shared" si="1"/>
        <v>Relevant</v>
      </c>
    </row>
    <row r="6134" ht="22.5" customHeight="1">
      <c r="A6134" s="9" t="s">
        <v>17516</v>
      </c>
      <c r="B6134" s="10">
        <v>45625.60251157408</v>
      </c>
      <c r="C6134" s="11" t="s">
        <v>17517</v>
      </c>
      <c r="D6134" s="12">
        <v>11.0</v>
      </c>
      <c r="E6134" s="10" t="s">
        <v>17</v>
      </c>
      <c r="F6134" s="12">
        <v>2024.0</v>
      </c>
      <c r="G6134" s="13" t="s">
        <v>13</v>
      </c>
      <c r="H6134" s="14" t="s">
        <v>199</v>
      </c>
      <c r="I6134" s="12">
        <v>4290.0</v>
      </c>
      <c r="J6134" s="15" t="str">
        <f t="shared" si="1"/>
        <v>Relevant</v>
      </c>
    </row>
    <row r="6135" ht="22.5" customHeight="1">
      <c r="A6135" s="9" t="s">
        <v>17518</v>
      </c>
      <c r="B6135" s="10">
        <v>45595.74303240741</v>
      </c>
      <c r="C6135" s="11" t="s">
        <v>17519</v>
      </c>
      <c r="D6135" s="12">
        <v>10.0</v>
      </c>
      <c r="E6135" s="10" t="s">
        <v>42</v>
      </c>
      <c r="F6135" s="12">
        <v>2024.0</v>
      </c>
      <c r="G6135" s="13" t="s">
        <v>13</v>
      </c>
      <c r="H6135" s="14" t="s">
        <v>2062</v>
      </c>
      <c r="I6135" s="12">
        <v>394.0</v>
      </c>
      <c r="J6135" s="15" t="str">
        <f t="shared" si="1"/>
        <v>Relevant</v>
      </c>
    </row>
    <row r="6136" ht="22.5" customHeight="1">
      <c r="A6136" s="9" t="s">
        <v>17520</v>
      </c>
      <c r="B6136" s="10">
        <v>45643.391180555554</v>
      </c>
      <c r="C6136" s="11" t="s">
        <v>17521</v>
      </c>
      <c r="D6136" s="12">
        <v>12.0</v>
      </c>
      <c r="E6136" s="10" t="s">
        <v>26</v>
      </c>
      <c r="F6136" s="12">
        <v>2024.0</v>
      </c>
      <c r="G6136" s="13" t="s">
        <v>13</v>
      </c>
      <c r="H6136" s="14" t="s">
        <v>232</v>
      </c>
      <c r="I6136" s="12">
        <v>319.0</v>
      </c>
      <c r="J6136" s="15" t="str">
        <f t="shared" si="1"/>
        <v>Relevant</v>
      </c>
    </row>
    <row r="6137" ht="22.5" customHeight="1">
      <c r="A6137" s="9" t="s">
        <v>17522</v>
      </c>
      <c r="B6137" s="10">
        <v>45651.39124167824</v>
      </c>
      <c r="C6137" s="11" t="s">
        <v>17523</v>
      </c>
      <c r="D6137" s="12">
        <v>12.0</v>
      </c>
      <c r="E6137" s="10" t="s">
        <v>26</v>
      </c>
      <c r="F6137" s="12">
        <v>2024.0</v>
      </c>
      <c r="G6137" s="13" t="s">
        <v>17524</v>
      </c>
      <c r="H6137" s="14" t="s">
        <v>17525</v>
      </c>
      <c r="I6137" s="12">
        <v>7299774.0</v>
      </c>
      <c r="J6137" s="15" t="str">
        <f t="shared" si="1"/>
        <v>Irrelevant</v>
      </c>
    </row>
    <row r="6138" ht="22.5" customHeight="1">
      <c r="A6138" s="9" t="s">
        <v>17526</v>
      </c>
      <c r="B6138" s="10">
        <v>45582.873819444445</v>
      </c>
      <c r="C6138" s="11" t="s">
        <v>17527</v>
      </c>
      <c r="D6138" s="12">
        <v>10.0</v>
      </c>
      <c r="E6138" s="10" t="s">
        <v>42</v>
      </c>
      <c r="F6138" s="12">
        <v>2024.0</v>
      </c>
      <c r="G6138" s="13" t="s">
        <v>13</v>
      </c>
      <c r="H6138" s="14" t="s">
        <v>17528</v>
      </c>
      <c r="I6138" s="12">
        <v>642.0</v>
      </c>
      <c r="J6138" s="15" t="str">
        <f t="shared" si="1"/>
        <v>Irrelevant</v>
      </c>
    </row>
    <row r="6139" ht="22.5" customHeight="1">
      <c r="A6139" s="9" t="s">
        <v>17529</v>
      </c>
      <c r="B6139" s="10">
        <v>45423.367789351854</v>
      </c>
      <c r="C6139" s="11" t="s">
        <v>17530</v>
      </c>
      <c r="D6139" s="12">
        <v>5.0</v>
      </c>
      <c r="E6139" s="10" t="s">
        <v>21</v>
      </c>
      <c r="F6139" s="12">
        <v>2024.0</v>
      </c>
      <c r="G6139" s="13" t="s">
        <v>13</v>
      </c>
      <c r="H6139" s="14" t="s">
        <v>1708</v>
      </c>
      <c r="I6139" s="12">
        <v>83.0</v>
      </c>
      <c r="J6139" s="15" t="str">
        <f t="shared" si="1"/>
        <v>Relevant</v>
      </c>
    </row>
    <row r="6140" ht="22.5" customHeight="1">
      <c r="A6140" s="9" t="s">
        <v>17531</v>
      </c>
      <c r="B6140" s="10">
        <v>45588.961805555555</v>
      </c>
      <c r="C6140" s="11" t="s">
        <v>11473</v>
      </c>
      <c r="D6140" s="12">
        <v>10.0</v>
      </c>
      <c r="E6140" s="10" t="s">
        <v>42</v>
      </c>
      <c r="F6140" s="12">
        <v>2024.0</v>
      </c>
      <c r="G6140" s="13" t="s">
        <v>17532</v>
      </c>
      <c r="H6140" s="14" t="s">
        <v>17533</v>
      </c>
      <c r="I6140" s="12">
        <v>1.6242846E7</v>
      </c>
      <c r="J6140" s="15" t="str">
        <f t="shared" si="1"/>
        <v>Relevant</v>
      </c>
    </row>
    <row r="6141" ht="22.5" customHeight="1">
      <c r="A6141" s="9" t="s">
        <v>17534</v>
      </c>
      <c r="B6141" s="10">
        <v>45602.77116898148</v>
      </c>
      <c r="C6141" s="11" t="s">
        <v>2459</v>
      </c>
      <c r="D6141" s="12">
        <v>11.0</v>
      </c>
      <c r="E6141" s="10" t="s">
        <v>17</v>
      </c>
      <c r="F6141" s="12">
        <v>2024.0</v>
      </c>
      <c r="G6141" s="13" t="s">
        <v>13</v>
      </c>
      <c r="H6141" s="14" t="s">
        <v>4198</v>
      </c>
      <c r="I6141" s="12">
        <v>8.0</v>
      </c>
      <c r="J6141" s="15" t="str">
        <f t="shared" si="1"/>
        <v>Relevant</v>
      </c>
    </row>
    <row r="6142" ht="22.5" customHeight="1">
      <c r="A6142" s="9" t="s">
        <v>17535</v>
      </c>
      <c r="B6142" s="10">
        <v>45625.13819643518</v>
      </c>
      <c r="C6142" s="11" t="s">
        <v>17536</v>
      </c>
      <c r="D6142" s="12">
        <v>11.0</v>
      </c>
      <c r="E6142" s="10" t="s">
        <v>17</v>
      </c>
      <c r="F6142" s="12">
        <v>2024.0</v>
      </c>
      <c r="G6142" s="13" t="s">
        <v>17537</v>
      </c>
      <c r="H6142" s="14" t="s">
        <v>17538</v>
      </c>
      <c r="I6142" s="12">
        <v>1.0830293E7</v>
      </c>
      <c r="J6142" s="15" t="str">
        <f t="shared" si="1"/>
        <v>Irrelevant</v>
      </c>
    </row>
    <row r="6143" ht="22.5" customHeight="1">
      <c r="A6143" s="9" t="s">
        <v>17539</v>
      </c>
      <c r="B6143" s="10">
        <v>45696.751493055555</v>
      </c>
      <c r="C6143" s="11" t="s">
        <v>17540</v>
      </c>
      <c r="D6143" s="12">
        <v>2.0</v>
      </c>
      <c r="E6143" s="10" t="s">
        <v>12</v>
      </c>
      <c r="F6143" s="12">
        <v>2025.0</v>
      </c>
      <c r="G6143" s="13" t="s">
        <v>13</v>
      </c>
      <c r="H6143" s="14" t="s">
        <v>14</v>
      </c>
      <c r="I6143" s="12">
        <v>1562.0</v>
      </c>
      <c r="J6143" s="15" t="str">
        <f t="shared" si="1"/>
        <v>Relevant</v>
      </c>
    </row>
    <row r="6144" ht="22.5" customHeight="1">
      <c r="A6144" s="9" t="s">
        <v>17541</v>
      </c>
      <c r="B6144" s="10">
        <v>45711.326145833336</v>
      </c>
      <c r="C6144" s="11" t="s">
        <v>17542</v>
      </c>
      <c r="D6144" s="12">
        <v>2.0</v>
      </c>
      <c r="E6144" s="10" t="s">
        <v>12</v>
      </c>
      <c r="F6144" s="12">
        <v>2025.0</v>
      </c>
      <c r="G6144" s="13" t="s">
        <v>13</v>
      </c>
      <c r="H6144" s="14" t="s">
        <v>52</v>
      </c>
      <c r="I6144" s="12">
        <v>23.0</v>
      </c>
      <c r="J6144" s="15" t="str">
        <f t="shared" si="1"/>
        <v>Relevant</v>
      </c>
    </row>
    <row r="6145" ht="22.5" customHeight="1">
      <c r="A6145" s="9" t="s">
        <v>17543</v>
      </c>
      <c r="B6145" s="10">
        <v>45630.90319444444</v>
      </c>
      <c r="C6145" s="11" t="s">
        <v>17544</v>
      </c>
      <c r="D6145" s="12">
        <v>12.0</v>
      </c>
      <c r="E6145" s="10" t="s">
        <v>26</v>
      </c>
      <c r="F6145" s="12">
        <v>2024.0</v>
      </c>
      <c r="G6145" s="13" t="s">
        <v>13</v>
      </c>
      <c r="H6145" s="14" t="s">
        <v>181</v>
      </c>
      <c r="I6145" s="12">
        <v>76.0</v>
      </c>
      <c r="J6145" s="15" t="str">
        <f t="shared" si="1"/>
        <v>Irrelevant</v>
      </c>
    </row>
    <row r="6146" ht="22.5" customHeight="1">
      <c r="A6146" s="9" t="s">
        <v>17545</v>
      </c>
      <c r="B6146" s="10">
        <v>45466.5700462963</v>
      </c>
      <c r="C6146" s="11" t="s">
        <v>17546</v>
      </c>
      <c r="D6146" s="12">
        <v>6.0</v>
      </c>
      <c r="E6146" s="10" t="s">
        <v>34</v>
      </c>
      <c r="F6146" s="12">
        <v>2024.0</v>
      </c>
      <c r="G6146" s="13" t="s">
        <v>17547</v>
      </c>
      <c r="H6146" s="14" t="s">
        <v>17548</v>
      </c>
      <c r="I6146" s="12">
        <v>1202903.0</v>
      </c>
      <c r="J6146" s="15" t="str">
        <f t="shared" si="1"/>
        <v>Relevant</v>
      </c>
    </row>
    <row r="6147" ht="22.5" customHeight="1">
      <c r="A6147" s="9" t="s">
        <v>17549</v>
      </c>
      <c r="B6147" s="10">
        <v>45582.75782407408</v>
      </c>
      <c r="C6147" s="11" t="s">
        <v>17550</v>
      </c>
      <c r="D6147" s="12">
        <v>10.0</v>
      </c>
      <c r="E6147" s="10" t="s">
        <v>42</v>
      </c>
      <c r="F6147" s="12">
        <v>2024.0</v>
      </c>
      <c r="G6147" s="13" t="s">
        <v>13</v>
      </c>
      <c r="H6147" s="14" t="s">
        <v>642</v>
      </c>
      <c r="I6147" s="12">
        <v>844.0</v>
      </c>
      <c r="J6147" s="15" t="str">
        <f t="shared" si="1"/>
        <v>Relevant</v>
      </c>
    </row>
    <row r="6148" ht="22.5" customHeight="1">
      <c r="A6148" s="9" t="s">
        <v>17551</v>
      </c>
      <c r="B6148" s="10">
        <v>45718.79990628472</v>
      </c>
      <c r="C6148" s="11" t="s">
        <v>14991</v>
      </c>
      <c r="D6148" s="12">
        <v>3.0</v>
      </c>
      <c r="E6148" s="10" t="s">
        <v>59</v>
      </c>
      <c r="F6148" s="12">
        <v>2025.0</v>
      </c>
      <c r="G6148" s="13" t="s">
        <v>17552</v>
      </c>
      <c r="H6148" s="14" t="s">
        <v>17553</v>
      </c>
      <c r="I6148" s="12">
        <v>6750344.0</v>
      </c>
      <c r="J6148" s="15" t="str">
        <f t="shared" si="1"/>
        <v>Irrelevant</v>
      </c>
    </row>
    <row r="6149" ht="22.5" customHeight="1">
      <c r="A6149" s="9" t="s">
        <v>17554</v>
      </c>
      <c r="B6149" s="10">
        <v>45603.2212037037</v>
      </c>
      <c r="C6149" s="11" t="s">
        <v>17555</v>
      </c>
      <c r="D6149" s="12">
        <v>11.0</v>
      </c>
      <c r="E6149" s="10" t="s">
        <v>17</v>
      </c>
      <c r="F6149" s="12">
        <v>2024.0</v>
      </c>
      <c r="G6149" s="13" t="s">
        <v>13</v>
      </c>
      <c r="H6149" s="14" t="s">
        <v>17556</v>
      </c>
      <c r="I6149" s="12">
        <v>1206133.0</v>
      </c>
      <c r="J6149" s="15" t="str">
        <f t="shared" si="1"/>
        <v>Relevant</v>
      </c>
    </row>
    <row r="6150" ht="22.5" customHeight="1">
      <c r="A6150" s="9" t="s">
        <v>17557</v>
      </c>
      <c r="B6150" s="10">
        <v>45544.77488622685</v>
      </c>
      <c r="C6150" s="11" t="s">
        <v>17558</v>
      </c>
      <c r="D6150" s="12">
        <v>9.0</v>
      </c>
      <c r="E6150" s="10" t="s">
        <v>114</v>
      </c>
      <c r="F6150" s="12">
        <v>2024.0</v>
      </c>
      <c r="G6150" s="13" t="s">
        <v>17559</v>
      </c>
      <c r="H6150" s="14" t="s">
        <v>17560</v>
      </c>
      <c r="I6150" s="12">
        <v>9036734.0</v>
      </c>
      <c r="J6150" s="15" t="str">
        <f t="shared" si="1"/>
        <v>Irrelevant</v>
      </c>
    </row>
    <row r="6151" ht="22.5" customHeight="1">
      <c r="A6151" s="9" t="s">
        <v>17561</v>
      </c>
      <c r="B6151" s="10">
        <v>45643.67173611111</v>
      </c>
      <c r="C6151" s="11" t="s">
        <v>17562</v>
      </c>
      <c r="D6151" s="12">
        <v>12.0</v>
      </c>
      <c r="E6151" s="10" t="s">
        <v>26</v>
      </c>
      <c r="F6151" s="12">
        <v>2024.0</v>
      </c>
      <c r="G6151" s="13" t="s">
        <v>13</v>
      </c>
      <c r="H6151" s="14" t="s">
        <v>1646</v>
      </c>
      <c r="I6151" s="12">
        <v>10513.0</v>
      </c>
      <c r="J6151" s="15" t="str">
        <f t="shared" si="1"/>
        <v>Irrelevant</v>
      </c>
    </row>
    <row r="6152" ht="22.5" customHeight="1">
      <c r="A6152" s="9" t="s">
        <v>17563</v>
      </c>
      <c r="B6152" s="10">
        <v>45657.61289351852</v>
      </c>
      <c r="C6152" s="11" t="s">
        <v>17564</v>
      </c>
      <c r="D6152" s="12">
        <v>12.0</v>
      </c>
      <c r="E6152" s="10" t="s">
        <v>26</v>
      </c>
      <c r="F6152" s="12">
        <v>2024.0</v>
      </c>
      <c r="G6152" s="13" t="s">
        <v>17565</v>
      </c>
      <c r="H6152" s="14" t="s">
        <v>17566</v>
      </c>
      <c r="I6152" s="12">
        <v>0.0</v>
      </c>
      <c r="J6152" s="15" t="str">
        <f t="shared" si="1"/>
        <v>Relevant</v>
      </c>
    </row>
    <row r="6153" ht="22.5" customHeight="1">
      <c r="A6153" s="9" t="s">
        <v>17567</v>
      </c>
      <c r="B6153" s="10">
        <v>45556.37125</v>
      </c>
      <c r="C6153" s="11" t="s">
        <v>17568</v>
      </c>
      <c r="D6153" s="12">
        <v>9.0</v>
      </c>
      <c r="E6153" s="10" t="s">
        <v>114</v>
      </c>
      <c r="F6153" s="12">
        <v>2024.0</v>
      </c>
      <c r="G6153" s="13" t="s">
        <v>13</v>
      </c>
      <c r="H6153" s="14" t="s">
        <v>17569</v>
      </c>
      <c r="I6153" s="12">
        <v>39.0</v>
      </c>
      <c r="J6153" s="15" t="str">
        <f t="shared" si="1"/>
        <v>Irrelevant</v>
      </c>
    </row>
    <row r="6154" ht="22.5" customHeight="1">
      <c r="A6154" s="9" t="s">
        <v>17570</v>
      </c>
      <c r="B6154" s="10">
        <v>45599.44262731481</v>
      </c>
      <c r="C6154" s="11" t="s">
        <v>17571</v>
      </c>
      <c r="D6154" s="12">
        <v>11.0</v>
      </c>
      <c r="E6154" s="10" t="s">
        <v>17</v>
      </c>
      <c r="F6154" s="12">
        <v>2024.0</v>
      </c>
      <c r="G6154" s="13" t="s">
        <v>13</v>
      </c>
      <c r="H6154" s="14" t="s">
        <v>17572</v>
      </c>
      <c r="I6154" s="12">
        <v>7224.0</v>
      </c>
      <c r="J6154" s="15" t="str">
        <f t="shared" si="1"/>
        <v>Relevant</v>
      </c>
    </row>
    <row r="6155" ht="22.5" customHeight="1">
      <c r="A6155" s="9" t="s">
        <v>17573</v>
      </c>
      <c r="B6155" s="10">
        <v>45472.89637731481</v>
      </c>
      <c r="C6155" s="11" t="s">
        <v>17574</v>
      </c>
      <c r="D6155" s="12">
        <v>6.0</v>
      </c>
      <c r="E6155" s="10" t="s">
        <v>34</v>
      </c>
      <c r="F6155" s="12">
        <v>2024.0</v>
      </c>
      <c r="G6155" s="13" t="s">
        <v>13</v>
      </c>
      <c r="H6155" s="14" t="s">
        <v>56</v>
      </c>
      <c r="I6155" s="12">
        <v>8712.0</v>
      </c>
      <c r="J6155" s="15" t="str">
        <f t="shared" si="1"/>
        <v>Relevant</v>
      </c>
    </row>
    <row r="6156" ht="22.5" customHeight="1">
      <c r="A6156" s="9" t="s">
        <v>17575</v>
      </c>
      <c r="B6156" s="10">
        <v>45629.59502314815</v>
      </c>
      <c r="C6156" s="11" t="s">
        <v>17576</v>
      </c>
      <c r="D6156" s="12">
        <v>12.0</v>
      </c>
      <c r="E6156" s="10" t="s">
        <v>26</v>
      </c>
      <c r="F6156" s="12">
        <v>2024.0</v>
      </c>
      <c r="G6156" s="13" t="s">
        <v>13</v>
      </c>
      <c r="H6156" s="14" t="s">
        <v>5719</v>
      </c>
      <c r="I6156" s="12">
        <v>501.0</v>
      </c>
      <c r="J6156" s="15" t="str">
        <f t="shared" si="1"/>
        <v>Relevant</v>
      </c>
    </row>
    <row r="6157" ht="22.5" customHeight="1">
      <c r="A6157" s="9" t="s">
        <v>17577</v>
      </c>
      <c r="B6157" s="10">
        <v>45615.43239583333</v>
      </c>
      <c r="C6157" s="11" t="s">
        <v>17578</v>
      </c>
      <c r="D6157" s="12">
        <v>11.0</v>
      </c>
      <c r="E6157" s="10" t="s">
        <v>17</v>
      </c>
      <c r="F6157" s="12">
        <v>2024.0</v>
      </c>
      <c r="G6157" s="13" t="s">
        <v>13</v>
      </c>
      <c r="H6157" s="14" t="s">
        <v>17579</v>
      </c>
      <c r="I6157" s="12">
        <v>106233.0</v>
      </c>
      <c r="J6157" s="15" t="str">
        <f t="shared" si="1"/>
        <v>Relevant</v>
      </c>
    </row>
    <row r="6158" ht="22.5" customHeight="1">
      <c r="A6158" s="9" t="s">
        <v>17580</v>
      </c>
      <c r="B6158" s="10">
        <v>45586.7497337963</v>
      </c>
      <c r="C6158" s="11" t="s">
        <v>17581</v>
      </c>
      <c r="D6158" s="12">
        <v>10.0</v>
      </c>
      <c r="E6158" s="10" t="s">
        <v>42</v>
      </c>
      <c r="F6158" s="12">
        <v>2024.0</v>
      </c>
      <c r="G6158" s="13" t="s">
        <v>13</v>
      </c>
      <c r="H6158" s="14" t="s">
        <v>645</v>
      </c>
      <c r="I6158" s="12">
        <v>1.0</v>
      </c>
      <c r="J6158" s="15" t="str">
        <f t="shared" si="1"/>
        <v>Relevant</v>
      </c>
    </row>
    <row r="6159" ht="22.5" customHeight="1">
      <c r="A6159" s="9" t="s">
        <v>17582</v>
      </c>
      <c r="B6159" s="10">
        <v>45604.72697916667</v>
      </c>
      <c r="C6159" s="11" t="s">
        <v>17583</v>
      </c>
      <c r="D6159" s="12">
        <v>11.0</v>
      </c>
      <c r="E6159" s="10" t="s">
        <v>17</v>
      </c>
      <c r="F6159" s="12">
        <v>2024.0</v>
      </c>
      <c r="G6159" s="13" t="s">
        <v>13998</v>
      </c>
      <c r="H6159" s="14" t="s">
        <v>17584</v>
      </c>
      <c r="I6159" s="12">
        <v>294.0</v>
      </c>
      <c r="J6159" s="15" t="str">
        <f t="shared" si="1"/>
        <v>Irrelevant</v>
      </c>
    </row>
    <row r="6160" ht="22.5" customHeight="1">
      <c r="A6160" s="9" t="s">
        <v>17585</v>
      </c>
      <c r="B6160" s="10">
        <v>45437.9321875</v>
      </c>
      <c r="C6160" s="11" t="s">
        <v>17586</v>
      </c>
      <c r="D6160" s="12">
        <v>5.0</v>
      </c>
      <c r="E6160" s="10" t="s">
        <v>21</v>
      </c>
      <c r="F6160" s="12">
        <v>2024.0</v>
      </c>
      <c r="G6160" s="13" t="s">
        <v>13</v>
      </c>
      <c r="H6160" s="14" t="s">
        <v>484</v>
      </c>
      <c r="I6160" s="12">
        <v>22.0</v>
      </c>
      <c r="J6160" s="15" t="str">
        <f t="shared" si="1"/>
        <v>Irrelevant</v>
      </c>
    </row>
    <row r="6161" ht="22.5" customHeight="1">
      <c r="A6161" s="9" t="s">
        <v>17587</v>
      </c>
      <c r="B6161" s="10">
        <v>45709.80486111111</v>
      </c>
      <c r="C6161" s="11" t="s">
        <v>17588</v>
      </c>
      <c r="D6161" s="12">
        <v>2.0</v>
      </c>
      <c r="E6161" s="10" t="s">
        <v>12</v>
      </c>
      <c r="F6161" s="12">
        <v>2025.0</v>
      </c>
      <c r="G6161" s="13" t="s">
        <v>17589</v>
      </c>
      <c r="H6161" s="14" t="s">
        <v>17590</v>
      </c>
      <c r="I6161" s="12">
        <v>5966.0</v>
      </c>
      <c r="J6161" s="15" t="str">
        <f t="shared" si="1"/>
        <v>Irrelevant</v>
      </c>
    </row>
    <row r="6162" ht="22.5" customHeight="1">
      <c r="A6162" s="9" t="s">
        <v>17591</v>
      </c>
      <c r="B6162" s="10">
        <v>45613.92962962963</v>
      </c>
      <c r="C6162" s="11" t="s">
        <v>17592</v>
      </c>
      <c r="D6162" s="12">
        <v>11.0</v>
      </c>
      <c r="E6162" s="10" t="s">
        <v>17</v>
      </c>
      <c r="F6162" s="12">
        <v>2024.0</v>
      </c>
      <c r="G6162" s="13" t="s">
        <v>13</v>
      </c>
      <c r="H6162" s="14" t="s">
        <v>17593</v>
      </c>
      <c r="I6162" s="12">
        <v>846.0</v>
      </c>
      <c r="J6162" s="15" t="str">
        <f t="shared" si="1"/>
        <v>Relevant</v>
      </c>
    </row>
    <row r="6163" ht="22.5" customHeight="1">
      <c r="A6163" s="9" t="s">
        <v>17594</v>
      </c>
      <c r="B6163" s="10">
        <v>45741.342361111114</v>
      </c>
      <c r="C6163" s="11" t="s">
        <v>17595</v>
      </c>
      <c r="D6163" s="12">
        <v>3.0</v>
      </c>
      <c r="E6163" s="10" t="s">
        <v>59</v>
      </c>
      <c r="F6163" s="12">
        <v>2025.0</v>
      </c>
      <c r="G6163" s="13" t="s">
        <v>17596</v>
      </c>
      <c r="H6163" s="14" t="s">
        <v>17597</v>
      </c>
      <c r="I6163" s="12">
        <v>0.0</v>
      </c>
      <c r="J6163" s="15" t="str">
        <f t="shared" si="1"/>
        <v>Irrelevant</v>
      </c>
    </row>
    <row r="6164" ht="22.5" customHeight="1">
      <c r="A6164" s="9" t="s">
        <v>17598</v>
      </c>
      <c r="B6164" s="10">
        <v>45696.86583333334</v>
      </c>
      <c r="C6164" s="11" t="s">
        <v>17599</v>
      </c>
      <c r="D6164" s="12">
        <v>2.0</v>
      </c>
      <c r="E6164" s="10" t="s">
        <v>12</v>
      </c>
      <c r="F6164" s="12">
        <v>2025.0</v>
      </c>
      <c r="G6164" s="13" t="s">
        <v>13</v>
      </c>
      <c r="H6164" s="14" t="s">
        <v>14</v>
      </c>
      <c r="I6164" s="12">
        <v>2702.0</v>
      </c>
      <c r="J6164" s="15" t="str">
        <f t="shared" si="1"/>
        <v>Relevant</v>
      </c>
    </row>
    <row r="6165" ht="22.5" customHeight="1">
      <c r="A6165" s="9" t="s">
        <v>17600</v>
      </c>
      <c r="B6165" s="10">
        <v>45742.862337962964</v>
      </c>
      <c r="C6165" s="11" t="s">
        <v>17601</v>
      </c>
      <c r="D6165" s="12">
        <v>3.0</v>
      </c>
      <c r="E6165" s="10" t="s">
        <v>59</v>
      </c>
      <c r="F6165" s="12">
        <v>2025.0</v>
      </c>
      <c r="G6165" s="13" t="s">
        <v>13</v>
      </c>
      <c r="H6165" s="14" t="s">
        <v>204</v>
      </c>
      <c r="I6165" s="12">
        <v>388.0</v>
      </c>
      <c r="J6165" s="15" t="str">
        <f t="shared" si="1"/>
        <v>Relevant</v>
      </c>
    </row>
    <row r="6166" ht="22.5" customHeight="1">
      <c r="A6166" s="9" t="s">
        <v>17602</v>
      </c>
      <c r="B6166" s="10">
        <v>45428.651030092595</v>
      </c>
      <c r="C6166" s="11" t="s">
        <v>17603</v>
      </c>
      <c r="D6166" s="12">
        <v>5.0</v>
      </c>
      <c r="E6166" s="10" t="s">
        <v>21</v>
      </c>
      <c r="F6166" s="12">
        <v>2024.0</v>
      </c>
      <c r="G6166" s="13" t="s">
        <v>13</v>
      </c>
      <c r="H6166" s="14" t="s">
        <v>17604</v>
      </c>
      <c r="I6166" s="12">
        <v>17300.0</v>
      </c>
      <c r="J6166" s="15" t="str">
        <f t="shared" si="1"/>
        <v>Irrelevant</v>
      </c>
    </row>
    <row r="6167" ht="22.5" customHeight="1">
      <c r="A6167" s="9" t="s">
        <v>17605</v>
      </c>
      <c r="B6167" s="10">
        <v>45608.08274305556</v>
      </c>
      <c r="C6167" s="11" t="s">
        <v>17606</v>
      </c>
      <c r="D6167" s="12">
        <v>11.0</v>
      </c>
      <c r="E6167" s="10" t="s">
        <v>17</v>
      </c>
      <c r="F6167" s="12">
        <v>2024.0</v>
      </c>
      <c r="G6167" s="13" t="s">
        <v>17607</v>
      </c>
      <c r="H6167" s="14" t="s">
        <v>17608</v>
      </c>
      <c r="I6167" s="12">
        <v>1.0830293E7</v>
      </c>
      <c r="J6167" s="15" t="str">
        <f t="shared" si="1"/>
        <v>Relevant</v>
      </c>
    </row>
    <row r="6168" ht="22.5" customHeight="1">
      <c r="A6168" s="9" t="s">
        <v>17609</v>
      </c>
      <c r="B6168" s="10">
        <v>45608.437581018516</v>
      </c>
      <c r="C6168" s="11" t="s">
        <v>17610</v>
      </c>
      <c r="D6168" s="12">
        <v>11.0</v>
      </c>
      <c r="E6168" s="10" t="s">
        <v>17</v>
      </c>
      <c r="F6168" s="12">
        <v>2024.0</v>
      </c>
      <c r="G6168" s="13" t="s">
        <v>13</v>
      </c>
      <c r="H6168" s="14" t="s">
        <v>100</v>
      </c>
      <c r="I6168" s="12">
        <v>1320.0</v>
      </c>
      <c r="J6168" s="15" t="str">
        <f t="shared" si="1"/>
        <v>Relevant</v>
      </c>
    </row>
    <row r="6169" ht="22.5" customHeight="1">
      <c r="A6169" s="9" t="s">
        <v>17611</v>
      </c>
      <c r="B6169" s="10">
        <v>45614.86451388889</v>
      </c>
      <c r="C6169" s="11" t="s">
        <v>11974</v>
      </c>
      <c r="D6169" s="12">
        <v>11.0</v>
      </c>
      <c r="E6169" s="10" t="s">
        <v>17</v>
      </c>
      <c r="F6169" s="12">
        <v>2024.0</v>
      </c>
      <c r="G6169" s="13" t="s">
        <v>17612</v>
      </c>
      <c r="H6169" s="14" t="s">
        <v>17613</v>
      </c>
      <c r="I6169" s="12">
        <v>1400.0</v>
      </c>
      <c r="J6169" s="15" t="str">
        <f t="shared" si="1"/>
        <v>Relevant</v>
      </c>
    </row>
    <row r="6170" ht="22.5" customHeight="1">
      <c r="A6170" s="9" t="s">
        <v>17614</v>
      </c>
      <c r="B6170" s="10">
        <v>45742.92680462963</v>
      </c>
      <c r="C6170" s="11" t="s">
        <v>17615</v>
      </c>
      <c r="D6170" s="12">
        <v>3.0</v>
      </c>
      <c r="E6170" s="10" t="s">
        <v>59</v>
      </c>
      <c r="F6170" s="12">
        <v>2025.0</v>
      </c>
      <c r="G6170" s="13" t="s">
        <v>17616</v>
      </c>
      <c r="H6170" s="14" t="s">
        <v>17617</v>
      </c>
      <c r="I6170" s="12">
        <v>92.0</v>
      </c>
      <c r="J6170" s="15" t="str">
        <f t="shared" si="1"/>
        <v>Irrelevant</v>
      </c>
    </row>
    <row r="6171" ht="22.5" customHeight="1">
      <c r="A6171" s="9" t="s">
        <v>17618</v>
      </c>
      <c r="B6171" s="10">
        <v>45631.93834490741</v>
      </c>
      <c r="C6171" s="11" t="s">
        <v>3249</v>
      </c>
      <c r="D6171" s="12">
        <v>12.0</v>
      </c>
      <c r="E6171" s="10" t="s">
        <v>26</v>
      </c>
      <c r="F6171" s="12">
        <v>2024.0</v>
      </c>
      <c r="G6171" s="13" t="s">
        <v>13</v>
      </c>
      <c r="H6171" s="14" t="s">
        <v>514</v>
      </c>
      <c r="I6171" s="12">
        <v>8105.0</v>
      </c>
      <c r="J6171" s="15" t="str">
        <f t="shared" si="1"/>
        <v>Relevant</v>
      </c>
    </row>
    <row r="6172" ht="22.5" customHeight="1">
      <c r="A6172" s="9" t="s">
        <v>17619</v>
      </c>
      <c r="B6172" s="10">
        <v>45614.43456018518</v>
      </c>
      <c r="C6172" s="11" t="s">
        <v>17620</v>
      </c>
      <c r="D6172" s="12">
        <v>11.0</v>
      </c>
      <c r="E6172" s="10" t="s">
        <v>17</v>
      </c>
      <c r="F6172" s="12">
        <v>2024.0</v>
      </c>
      <c r="G6172" s="13" t="s">
        <v>17621</v>
      </c>
      <c r="H6172" s="14" t="s">
        <v>17622</v>
      </c>
      <c r="I6172" s="12">
        <v>0.0</v>
      </c>
      <c r="J6172" s="15" t="str">
        <f t="shared" si="1"/>
        <v>Irrelevant</v>
      </c>
    </row>
    <row r="6173" ht="22.5" customHeight="1">
      <c r="A6173" s="9" t="s">
        <v>17623</v>
      </c>
      <c r="B6173" s="10">
        <v>45632.09559027778</v>
      </c>
      <c r="C6173" s="11" t="s">
        <v>17624</v>
      </c>
      <c r="D6173" s="12">
        <v>12.0</v>
      </c>
      <c r="E6173" s="10" t="s">
        <v>26</v>
      </c>
      <c r="F6173" s="12">
        <v>2024.0</v>
      </c>
      <c r="G6173" s="13" t="s">
        <v>13</v>
      </c>
      <c r="H6173" s="14" t="s">
        <v>1809</v>
      </c>
      <c r="I6173" s="12">
        <v>467.0</v>
      </c>
      <c r="J6173" s="15" t="str">
        <f t="shared" si="1"/>
        <v>Relevant</v>
      </c>
    </row>
    <row r="6174" ht="22.5" customHeight="1">
      <c r="A6174" s="9" t="s">
        <v>17625</v>
      </c>
      <c r="B6174" s="10">
        <v>45585.8625</v>
      </c>
      <c r="C6174" s="11" t="s">
        <v>17626</v>
      </c>
      <c r="D6174" s="12">
        <v>10.0</v>
      </c>
      <c r="E6174" s="10" t="s">
        <v>42</v>
      </c>
      <c r="F6174" s="12">
        <v>2024.0</v>
      </c>
      <c r="G6174" s="13" t="s">
        <v>17627</v>
      </c>
      <c r="H6174" s="14" t="s">
        <v>17628</v>
      </c>
      <c r="I6174" s="12">
        <v>9292977.0</v>
      </c>
      <c r="J6174" s="15" t="str">
        <f t="shared" si="1"/>
        <v>Relevant</v>
      </c>
    </row>
    <row r="6175" ht="22.5" customHeight="1">
      <c r="A6175" s="9" t="s">
        <v>17629</v>
      </c>
      <c r="B6175" s="10">
        <v>45597.42392361111</v>
      </c>
      <c r="C6175" s="11" t="s">
        <v>12283</v>
      </c>
      <c r="D6175" s="12">
        <v>11.0</v>
      </c>
      <c r="E6175" s="10" t="s">
        <v>17</v>
      </c>
      <c r="F6175" s="12">
        <v>2024.0</v>
      </c>
      <c r="G6175" s="13" t="s">
        <v>13</v>
      </c>
      <c r="H6175" s="14" t="s">
        <v>17630</v>
      </c>
      <c r="I6175" s="12">
        <v>591.0</v>
      </c>
      <c r="J6175" s="15" t="str">
        <f t="shared" si="1"/>
        <v>Relevant</v>
      </c>
    </row>
    <row r="6176" ht="22.5" customHeight="1">
      <c r="A6176" s="9" t="s">
        <v>17631</v>
      </c>
      <c r="B6176" s="10">
        <v>45582.34071759259</v>
      </c>
      <c r="C6176" s="11" t="s">
        <v>17632</v>
      </c>
      <c r="D6176" s="12">
        <v>10.0</v>
      </c>
      <c r="E6176" s="10" t="s">
        <v>42</v>
      </c>
      <c r="F6176" s="12">
        <v>2024.0</v>
      </c>
      <c r="G6176" s="13" t="s">
        <v>17633</v>
      </c>
      <c r="H6176" s="14" t="s">
        <v>17634</v>
      </c>
      <c r="I6176" s="12">
        <v>2793760.0</v>
      </c>
      <c r="J6176" s="15" t="str">
        <f t="shared" si="1"/>
        <v>Irrelevant</v>
      </c>
    </row>
    <row r="6177" ht="22.5" customHeight="1">
      <c r="A6177" s="9" t="s">
        <v>17635</v>
      </c>
      <c r="B6177" s="10">
        <v>45582.87877314815</v>
      </c>
      <c r="C6177" s="11" t="s">
        <v>17636</v>
      </c>
      <c r="D6177" s="12">
        <v>10.0</v>
      </c>
      <c r="E6177" s="10" t="s">
        <v>42</v>
      </c>
      <c r="F6177" s="12">
        <v>2024.0</v>
      </c>
      <c r="G6177" s="13" t="s">
        <v>17637</v>
      </c>
      <c r="H6177" s="14" t="s">
        <v>17638</v>
      </c>
      <c r="I6177" s="12">
        <v>421.0</v>
      </c>
      <c r="J6177" s="15" t="str">
        <f t="shared" si="1"/>
        <v>Relevant</v>
      </c>
    </row>
    <row r="6178" ht="22.5" customHeight="1">
      <c r="A6178" s="9" t="s">
        <v>17639</v>
      </c>
      <c r="B6178" s="10">
        <v>45725.91736111111</v>
      </c>
      <c r="C6178" s="11" t="s">
        <v>17640</v>
      </c>
      <c r="D6178" s="12">
        <v>3.0</v>
      </c>
      <c r="E6178" s="10" t="s">
        <v>59</v>
      </c>
      <c r="F6178" s="12">
        <v>2025.0</v>
      </c>
      <c r="G6178" s="13" t="s">
        <v>8831</v>
      </c>
      <c r="H6178" s="14" t="s">
        <v>17641</v>
      </c>
      <c r="I6178" s="12">
        <v>1.776086E7</v>
      </c>
      <c r="J6178" s="15" t="str">
        <f t="shared" si="1"/>
        <v>Irrelevant</v>
      </c>
    </row>
    <row r="6179" ht="22.5" customHeight="1">
      <c r="A6179" s="9" t="s">
        <v>17642</v>
      </c>
      <c r="B6179" s="10">
        <v>45596.48082175926</v>
      </c>
      <c r="C6179" s="11" t="s">
        <v>17643</v>
      </c>
      <c r="D6179" s="12">
        <v>10.0</v>
      </c>
      <c r="E6179" s="10" t="s">
        <v>42</v>
      </c>
      <c r="F6179" s="12">
        <v>2024.0</v>
      </c>
      <c r="G6179" s="13" t="s">
        <v>13</v>
      </c>
      <c r="H6179" s="14" t="s">
        <v>10545</v>
      </c>
      <c r="I6179" s="12">
        <v>5.0</v>
      </c>
      <c r="J6179" s="15" t="str">
        <f t="shared" si="1"/>
        <v>Irrelevant</v>
      </c>
    </row>
    <row r="6180" ht="22.5" customHeight="1">
      <c r="A6180" s="9" t="s">
        <v>17644</v>
      </c>
      <c r="B6180" s="10">
        <v>45620.399722222224</v>
      </c>
      <c r="C6180" s="11" t="s">
        <v>17645</v>
      </c>
      <c r="D6180" s="12">
        <v>11.0</v>
      </c>
      <c r="E6180" s="10" t="s">
        <v>17</v>
      </c>
      <c r="F6180" s="12">
        <v>2024.0</v>
      </c>
      <c r="G6180" s="13" t="s">
        <v>17646</v>
      </c>
      <c r="H6180" s="14" t="s">
        <v>17647</v>
      </c>
      <c r="I6180" s="12">
        <v>3658.0</v>
      </c>
      <c r="J6180" s="15" t="str">
        <f t="shared" si="1"/>
        <v>Irrelevant</v>
      </c>
    </row>
    <row r="6181" ht="22.5" customHeight="1">
      <c r="A6181" s="9" t="s">
        <v>17648</v>
      </c>
      <c r="B6181" s="10">
        <v>45631.97033564815</v>
      </c>
      <c r="C6181" s="11" t="s">
        <v>17649</v>
      </c>
      <c r="D6181" s="12">
        <v>12.0</v>
      </c>
      <c r="E6181" s="10" t="s">
        <v>26</v>
      </c>
      <c r="F6181" s="12">
        <v>2024.0</v>
      </c>
      <c r="G6181" s="13" t="s">
        <v>13</v>
      </c>
      <c r="H6181" s="14" t="s">
        <v>1809</v>
      </c>
      <c r="I6181" s="12">
        <v>224.0</v>
      </c>
      <c r="J6181" s="15" t="str">
        <f t="shared" si="1"/>
        <v>Relevant</v>
      </c>
    </row>
    <row r="6182" ht="22.5" customHeight="1">
      <c r="A6182" s="9" t="s">
        <v>17650</v>
      </c>
      <c r="B6182" s="10">
        <v>45651.54300925926</v>
      </c>
      <c r="C6182" s="11" t="s">
        <v>1109</v>
      </c>
      <c r="D6182" s="12">
        <v>12.0</v>
      </c>
      <c r="E6182" s="10" t="s">
        <v>26</v>
      </c>
      <c r="F6182" s="12">
        <v>2024.0</v>
      </c>
      <c r="G6182" s="13" t="s">
        <v>13</v>
      </c>
      <c r="H6182" s="14" t="s">
        <v>121</v>
      </c>
      <c r="I6182" s="12">
        <v>110.0</v>
      </c>
      <c r="J6182" s="15" t="str">
        <f t="shared" si="1"/>
        <v>Irrelevant</v>
      </c>
    </row>
    <row r="6183" ht="22.5" customHeight="1">
      <c r="A6183" s="9" t="s">
        <v>17651</v>
      </c>
      <c r="B6183" s="10">
        <v>45630.51361111111</v>
      </c>
      <c r="C6183" s="11" t="s">
        <v>17652</v>
      </c>
      <c r="D6183" s="12">
        <v>12.0</v>
      </c>
      <c r="E6183" s="10" t="s">
        <v>26</v>
      </c>
      <c r="F6183" s="12">
        <v>2024.0</v>
      </c>
      <c r="G6183" s="13" t="s">
        <v>13</v>
      </c>
      <c r="H6183" s="14" t="s">
        <v>124</v>
      </c>
      <c r="I6183" s="12">
        <v>146.0</v>
      </c>
      <c r="J6183" s="15" t="str">
        <f t="shared" si="1"/>
        <v>Relevant</v>
      </c>
    </row>
    <row r="6184" ht="22.5" customHeight="1">
      <c r="A6184" s="9" t="s">
        <v>17653</v>
      </c>
      <c r="B6184" s="10">
        <v>45615.74412037037</v>
      </c>
      <c r="C6184" s="11" t="s">
        <v>14755</v>
      </c>
      <c r="D6184" s="12">
        <v>11.0</v>
      </c>
      <c r="E6184" s="10" t="s">
        <v>17</v>
      </c>
      <c r="F6184" s="12">
        <v>2024.0</v>
      </c>
      <c r="G6184" s="13" t="s">
        <v>13</v>
      </c>
      <c r="H6184" s="14" t="s">
        <v>781</v>
      </c>
      <c r="I6184" s="12">
        <v>398.0</v>
      </c>
      <c r="J6184" s="15" t="str">
        <f t="shared" si="1"/>
        <v>Irrelevant</v>
      </c>
    </row>
    <row r="6185" ht="22.5" customHeight="1">
      <c r="A6185" s="9" t="s">
        <v>17654</v>
      </c>
      <c r="B6185" s="10">
        <v>45615.27864131945</v>
      </c>
      <c r="C6185" s="11" t="s">
        <v>17655</v>
      </c>
      <c r="D6185" s="12">
        <v>11.0</v>
      </c>
      <c r="E6185" s="10" t="s">
        <v>17</v>
      </c>
      <c r="F6185" s="12">
        <v>2024.0</v>
      </c>
      <c r="G6185" s="13" t="s">
        <v>17656</v>
      </c>
      <c r="H6185" s="14" t="s">
        <v>17657</v>
      </c>
      <c r="I6185" s="12">
        <v>1.1946612E7</v>
      </c>
      <c r="J6185" s="15" t="str">
        <f t="shared" si="1"/>
        <v>Relevant</v>
      </c>
    </row>
    <row r="6186" ht="22.5" customHeight="1">
      <c r="A6186" s="9" t="s">
        <v>17658</v>
      </c>
      <c r="B6186" s="10">
        <v>45725.506273148145</v>
      </c>
      <c r="C6186" s="11" t="s">
        <v>683</v>
      </c>
      <c r="D6186" s="12">
        <v>3.0</v>
      </c>
      <c r="E6186" s="10" t="s">
        <v>59</v>
      </c>
      <c r="F6186" s="12">
        <v>2025.0</v>
      </c>
      <c r="G6186" s="13" t="s">
        <v>13</v>
      </c>
      <c r="H6186" s="14" t="s">
        <v>420</v>
      </c>
      <c r="I6186" s="12">
        <v>685.0</v>
      </c>
      <c r="J6186" s="15" t="str">
        <f t="shared" si="1"/>
        <v>Irrelevant</v>
      </c>
    </row>
    <row r="6187" ht="22.5" customHeight="1">
      <c r="A6187" s="9" t="s">
        <v>17659</v>
      </c>
      <c r="B6187" s="10">
        <v>45587.85288194445</v>
      </c>
      <c r="C6187" s="11" t="s">
        <v>17660</v>
      </c>
      <c r="D6187" s="12">
        <v>10.0</v>
      </c>
      <c r="E6187" s="10" t="s">
        <v>42</v>
      </c>
      <c r="F6187" s="12">
        <v>2024.0</v>
      </c>
      <c r="G6187" s="13" t="s">
        <v>13</v>
      </c>
      <c r="H6187" s="14" t="s">
        <v>338</v>
      </c>
      <c r="I6187" s="12">
        <v>15.0</v>
      </c>
      <c r="J6187" s="15" t="str">
        <f t="shared" si="1"/>
        <v>Relevant</v>
      </c>
    </row>
    <row r="6188" ht="22.5" customHeight="1">
      <c r="A6188" s="9" t="s">
        <v>17661</v>
      </c>
      <c r="B6188" s="10">
        <v>45401.46619212963</v>
      </c>
      <c r="C6188" s="11" t="s">
        <v>17662</v>
      </c>
      <c r="D6188" s="12">
        <v>4.0</v>
      </c>
      <c r="E6188" s="10" t="s">
        <v>274</v>
      </c>
      <c r="F6188" s="12">
        <v>2024.0</v>
      </c>
      <c r="G6188" s="13" t="s">
        <v>13</v>
      </c>
      <c r="H6188" s="14" t="s">
        <v>2067</v>
      </c>
      <c r="I6188" s="12">
        <v>2331.0</v>
      </c>
      <c r="J6188" s="15" t="str">
        <f t="shared" si="1"/>
        <v>Relevant</v>
      </c>
    </row>
    <row r="6189" ht="22.5" customHeight="1">
      <c r="A6189" s="9" t="s">
        <v>17663</v>
      </c>
      <c r="B6189" s="10">
        <v>45616.278182870374</v>
      </c>
      <c r="C6189" s="11" t="s">
        <v>17664</v>
      </c>
      <c r="D6189" s="12">
        <v>11.0</v>
      </c>
      <c r="E6189" s="10" t="s">
        <v>17</v>
      </c>
      <c r="F6189" s="12">
        <v>2024.0</v>
      </c>
      <c r="G6189" s="13" t="s">
        <v>17665</v>
      </c>
      <c r="H6189" s="14" t="s">
        <v>17666</v>
      </c>
      <c r="I6189" s="12">
        <v>2530249.0</v>
      </c>
      <c r="J6189" s="15" t="str">
        <f t="shared" si="1"/>
        <v>Relevant</v>
      </c>
    </row>
    <row r="6190" ht="22.5" customHeight="1">
      <c r="A6190" s="9" t="s">
        <v>17667</v>
      </c>
      <c r="B6190" s="10">
        <v>45473.55515046296</v>
      </c>
      <c r="C6190" s="11" t="s">
        <v>17668</v>
      </c>
      <c r="D6190" s="12">
        <v>6.0</v>
      </c>
      <c r="E6190" s="10" t="s">
        <v>34</v>
      </c>
      <c r="F6190" s="12">
        <v>2024.0</v>
      </c>
      <c r="G6190" s="13" t="s">
        <v>13</v>
      </c>
      <c r="H6190" s="14" t="s">
        <v>56</v>
      </c>
      <c r="I6190" s="12">
        <v>57.0</v>
      </c>
      <c r="J6190" s="15" t="str">
        <f t="shared" si="1"/>
        <v>Relevant</v>
      </c>
    </row>
    <row r="6191" ht="22.5" customHeight="1">
      <c r="A6191" s="9" t="s">
        <v>17669</v>
      </c>
      <c r="B6191" s="10">
        <v>45693.87844907407</v>
      </c>
      <c r="C6191" s="11" t="s">
        <v>17670</v>
      </c>
      <c r="D6191" s="12">
        <v>2.0</v>
      </c>
      <c r="E6191" s="10" t="s">
        <v>12</v>
      </c>
      <c r="F6191" s="12">
        <v>2025.0</v>
      </c>
      <c r="G6191" s="13" t="s">
        <v>13</v>
      </c>
      <c r="H6191" s="14" t="s">
        <v>17671</v>
      </c>
      <c r="I6191" s="12">
        <v>3210.0</v>
      </c>
      <c r="J6191" s="15" t="str">
        <f t="shared" si="1"/>
        <v>Relevant</v>
      </c>
    </row>
    <row r="6192" ht="22.5" customHeight="1">
      <c r="A6192" s="9" t="s">
        <v>17672</v>
      </c>
      <c r="B6192" s="10">
        <v>45615.330347222225</v>
      </c>
      <c r="C6192" s="11" t="s">
        <v>17673</v>
      </c>
      <c r="D6192" s="12">
        <v>11.0</v>
      </c>
      <c r="E6192" s="10" t="s">
        <v>17</v>
      </c>
      <c r="F6192" s="12">
        <v>2024.0</v>
      </c>
      <c r="G6192" s="13" t="s">
        <v>13</v>
      </c>
      <c r="H6192" s="14" t="s">
        <v>423</v>
      </c>
      <c r="I6192" s="12">
        <v>54.0</v>
      </c>
      <c r="J6192" s="15" t="str">
        <f t="shared" si="1"/>
        <v>Relevant</v>
      </c>
    </row>
    <row r="6193" ht="22.5" customHeight="1">
      <c r="A6193" s="9" t="s">
        <v>17674</v>
      </c>
      <c r="B6193" s="10">
        <v>45437.82194444445</v>
      </c>
      <c r="C6193" s="11" t="s">
        <v>17675</v>
      </c>
      <c r="D6193" s="12">
        <v>5.0</v>
      </c>
      <c r="E6193" s="10" t="s">
        <v>21</v>
      </c>
      <c r="F6193" s="12">
        <v>2024.0</v>
      </c>
      <c r="G6193" s="13" t="s">
        <v>13</v>
      </c>
      <c r="H6193" s="14" t="s">
        <v>1744</v>
      </c>
      <c r="I6193" s="12">
        <v>2783.0</v>
      </c>
      <c r="J6193" s="15" t="str">
        <f t="shared" si="1"/>
        <v>Relevant</v>
      </c>
    </row>
    <row r="6194" ht="22.5" customHeight="1">
      <c r="A6194" s="9" t="s">
        <v>17676</v>
      </c>
      <c r="B6194" s="10">
        <v>45707.33880787037</v>
      </c>
      <c r="C6194" s="11" t="s">
        <v>17677</v>
      </c>
      <c r="D6194" s="12">
        <v>2.0</v>
      </c>
      <c r="E6194" s="10" t="s">
        <v>12</v>
      </c>
      <c r="F6194" s="12">
        <v>2025.0</v>
      </c>
      <c r="G6194" s="13" t="s">
        <v>13</v>
      </c>
      <c r="H6194" s="14" t="s">
        <v>17678</v>
      </c>
      <c r="I6194" s="12">
        <v>206.0</v>
      </c>
      <c r="J6194" s="15" t="str">
        <f t="shared" si="1"/>
        <v>Irrelevant</v>
      </c>
    </row>
    <row r="6195" ht="22.5" customHeight="1">
      <c r="A6195" s="9" t="s">
        <v>17679</v>
      </c>
      <c r="B6195" s="10">
        <v>45616.708333333336</v>
      </c>
      <c r="C6195" s="11" t="s">
        <v>7112</v>
      </c>
      <c r="D6195" s="12">
        <v>11.0</v>
      </c>
      <c r="E6195" s="10" t="s">
        <v>17</v>
      </c>
      <c r="F6195" s="12">
        <v>2024.0</v>
      </c>
      <c r="G6195" s="13" t="s">
        <v>13</v>
      </c>
      <c r="H6195" s="14" t="s">
        <v>17680</v>
      </c>
      <c r="I6195" s="12">
        <v>3256.0</v>
      </c>
      <c r="J6195" s="15" t="str">
        <f t="shared" si="1"/>
        <v>Relevant</v>
      </c>
    </row>
    <row r="6196" ht="22.5" customHeight="1">
      <c r="A6196" s="9" t="s">
        <v>17681</v>
      </c>
      <c r="B6196" s="10">
        <v>45687.46010416667</v>
      </c>
      <c r="C6196" s="11" t="s">
        <v>17682</v>
      </c>
      <c r="D6196" s="12">
        <v>1.0</v>
      </c>
      <c r="E6196" s="10" t="s">
        <v>70</v>
      </c>
      <c r="F6196" s="12">
        <v>2025.0</v>
      </c>
      <c r="G6196" s="13" t="s">
        <v>13</v>
      </c>
      <c r="H6196" s="14" t="s">
        <v>11733</v>
      </c>
      <c r="I6196" s="12">
        <v>174.0</v>
      </c>
      <c r="J6196" s="15" t="str">
        <f t="shared" si="1"/>
        <v>Relevant</v>
      </c>
    </row>
    <row r="6197" ht="22.5" customHeight="1">
      <c r="A6197" s="9" t="s">
        <v>17683</v>
      </c>
      <c r="B6197" s="10">
        <v>45610.931493055556</v>
      </c>
      <c r="C6197" s="11" t="s">
        <v>17684</v>
      </c>
      <c r="D6197" s="12">
        <v>11.0</v>
      </c>
      <c r="E6197" s="10" t="s">
        <v>17</v>
      </c>
      <c r="F6197" s="12">
        <v>2024.0</v>
      </c>
      <c r="G6197" s="13" t="s">
        <v>13</v>
      </c>
      <c r="H6197" s="14" t="s">
        <v>47</v>
      </c>
      <c r="I6197" s="12">
        <v>8460.0</v>
      </c>
      <c r="J6197" s="15" t="str">
        <f t="shared" si="1"/>
        <v>Relevant</v>
      </c>
    </row>
    <row r="6198" ht="22.5" customHeight="1">
      <c r="A6198" s="9" t="s">
        <v>17685</v>
      </c>
      <c r="B6198" s="10">
        <v>45627.37871527778</v>
      </c>
      <c r="C6198" s="11" t="s">
        <v>17686</v>
      </c>
      <c r="D6198" s="12">
        <v>12.0</v>
      </c>
      <c r="E6198" s="10" t="s">
        <v>26</v>
      </c>
      <c r="F6198" s="12">
        <v>2024.0</v>
      </c>
      <c r="G6198" s="13" t="s">
        <v>17687</v>
      </c>
      <c r="H6198" s="14" t="s">
        <v>17688</v>
      </c>
      <c r="I6198" s="12">
        <v>622887.0</v>
      </c>
      <c r="J6198" s="15" t="str">
        <f t="shared" si="1"/>
        <v>Relevant</v>
      </c>
    </row>
    <row r="6199" ht="22.5" customHeight="1">
      <c r="A6199" s="9" t="s">
        <v>17689</v>
      </c>
      <c r="B6199" s="10">
        <v>45597.61803240741</v>
      </c>
      <c r="C6199" s="11" t="s">
        <v>17690</v>
      </c>
      <c r="D6199" s="12">
        <v>11.0</v>
      </c>
      <c r="E6199" s="10" t="s">
        <v>17</v>
      </c>
      <c r="F6199" s="12">
        <v>2024.0</v>
      </c>
      <c r="G6199" s="13" t="s">
        <v>13</v>
      </c>
      <c r="H6199" s="14" t="s">
        <v>124</v>
      </c>
      <c r="I6199" s="12">
        <v>48.0</v>
      </c>
      <c r="J6199" s="15" t="str">
        <f t="shared" si="1"/>
        <v>Relevant</v>
      </c>
    </row>
    <row r="6200" ht="22.5" customHeight="1">
      <c r="A6200" s="9" t="s">
        <v>17691</v>
      </c>
      <c r="B6200" s="10">
        <v>45697.32962962963</v>
      </c>
      <c r="C6200" s="11" t="s">
        <v>17692</v>
      </c>
      <c r="D6200" s="12">
        <v>2.0</v>
      </c>
      <c r="E6200" s="10" t="s">
        <v>12</v>
      </c>
      <c r="F6200" s="12">
        <v>2025.0</v>
      </c>
      <c r="G6200" s="13" t="s">
        <v>13</v>
      </c>
      <c r="H6200" s="14" t="s">
        <v>14</v>
      </c>
      <c r="I6200" s="12">
        <v>52.0</v>
      </c>
      <c r="J6200" s="15" t="str">
        <f t="shared" si="1"/>
        <v>Relevant</v>
      </c>
    </row>
    <row r="6201" ht="22.5" customHeight="1">
      <c r="A6201" s="9" t="s">
        <v>17693</v>
      </c>
      <c r="B6201" s="10">
        <v>45620.41050925926</v>
      </c>
      <c r="C6201" s="11" t="s">
        <v>17694</v>
      </c>
      <c r="D6201" s="12">
        <v>11.0</v>
      </c>
      <c r="E6201" s="10" t="s">
        <v>17</v>
      </c>
      <c r="F6201" s="12">
        <v>2024.0</v>
      </c>
      <c r="G6201" s="13" t="s">
        <v>13</v>
      </c>
      <c r="H6201" s="14" t="s">
        <v>17695</v>
      </c>
      <c r="I6201" s="12">
        <v>242.0</v>
      </c>
      <c r="J6201" s="15" t="str">
        <f t="shared" si="1"/>
        <v>Relevant</v>
      </c>
    </row>
    <row r="6202" ht="22.5" customHeight="1">
      <c r="A6202" s="9" t="s">
        <v>17696</v>
      </c>
      <c r="B6202" s="10">
        <v>45609.472662037035</v>
      </c>
      <c r="C6202" s="11" t="s">
        <v>17697</v>
      </c>
      <c r="D6202" s="12">
        <v>11.0</v>
      </c>
      <c r="E6202" s="10" t="s">
        <v>17</v>
      </c>
      <c r="F6202" s="12">
        <v>2024.0</v>
      </c>
      <c r="G6202" s="13" t="s">
        <v>13</v>
      </c>
      <c r="H6202" s="14" t="s">
        <v>3706</v>
      </c>
      <c r="I6202" s="12">
        <v>474.0</v>
      </c>
      <c r="J6202" s="15" t="str">
        <f t="shared" si="1"/>
        <v>Relevant</v>
      </c>
    </row>
    <row r="6203" ht="22.5" customHeight="1">
      <c r="A6203" s="9" t="s">
        <v>17698</v>
      </c>
      <c r="B6203" s="10">
        <v>45710.79949074074</v>
      </c>
      <c r="C6203" s="11" t="s">
        <v>17699</v>
      </c>
      <c r="D6203" s="12">
        <v>2.0</v>
      </c>
      <c r="E6203" s="10" t="s">
        <v>12</v>
      </c>
      <c r="F6203" s="12">
        <v>2025.0</v>
      </c>
      <c r="G6203" s="13" t="s">
        <v>13</v>
      </c>
      <c r="H6203" s="14" t="s">
        <v>52</v>
      </c>
      <c r="I6203" s="12">
        <v>1180.0</v>
      </c>
      <c r="J6203" s="15" t="str">
        <f t="shared" si="1"/>
        <v>Relevant</v>
      </c>
    </row>
    <row r="6204" ht="22.5" customHeight="1">
      <c r="A6204" s="9" t="s">
        <v>17700</v>
      </c>
      <c r="B6204" s="10">
        <v>45615.331712962965</v>
      </c>
      <c r="C6204" s="11" t="s">
        <v>17701</v>
      </c>
      <c r="D6204" s="12">
        <v>11.0</v>
      </c>
      <c r="E6204" s="10" t="s">
        <v>17</v>
      </c>
      <c r="F6204" s="12">
        <v>2024.0</v>
      </c>
      <c r="G6204" s="13" t="s">
        <v>13</v>
      </c>
      <c r="H6204" s="14" t="s">
        <v>5902</v>
      </c>
      <c r="I6204" s="12">
        <v>446.0</v>
      </c>
      <c r="J6204" s="15" t="str">
        <f t="shared" si="1"/>
        <v>Relevant</v>
      </c>
    </row>
    <row r="6205" ht="22.5" customHeight="1">
      <c r="A6205" s="9" t="s">
        <v>17702</v>
      </c>
      <c r="B6205" s="10">
        <v>45651.72346064815</v>
      </c>
      <c r="C6205" s="11" t="s">
        <v>17703</v>
      </c>
      <c r="D6205" s="12">
        <v>12.0</v>
      </c>
      <c r="E6205" s="10" t="s">
        <v>26</v>
      </c>
      <c r="F6205" s="12">
        <v>2024.0</v>
      </c>
      <c r="G6205" s="13" t="s">
        <v>13</v>
      </c>
      <c r="H6205" s="14" t="s">
        <v>121</v>
      </c>
      <c r="I6205" s="12">
        <v>225.0</v>
      </c>
      <c r="J6205" s="15" t="str">
        <f t="shared" si="1"/>
        <v>Irrelevant</v>
      </c>
    </row>
    <row r="6206" ht="22.5" customHeight="1">
      <c r="A6206" s="9" t="s">
        <v>17704</v>
      </c>
      <c r="B6206" s="10">
        <v>45502.147219224535</v>
      </c>
      <c r="C6206" s="11" t="s">
        <v>17705</v>
      </c>
      <c r="D6206" s="12">
        <v>7.0</v>
      </c>
      <c r="E6206" s="10" t="s">
        <v>55</v>
      </c>
      <c r="F6206" s="12">
        <v>2024.0</v>
      </c>
      <c r="G6206" s="13" t="s">
        <v>17706</v>
      </c>
      <c r="H6206" s="14" t="s">
        <v>17707</v>
      </c>
      <c r="I6206" s="12">
        <v>0.0</v>
      </c>
      <c r="J6206" s="15" t="str">
        <f t="shared" si="1"/>
        <v>Irrelevant</v>
      </c>
    </row>
    <row r="6207" ht="22.5" customHeight="1">
      <c r="A6207" s="9" t="s">
        <v>17708</v>
      </c>
      <c r="B6207" s="10">
        <v>45588.742476851854</v>
      </c>
      <c r="C6207" s="11" t="s">
        <v>17709</v>
      </c>
      <c r="D6207" s="12">
        <v>10.0</v>
      </c>
      <c r="E6207" s="10" t="s">
        <v>42</v>
      </c>
      <c r="F6207" s="12">
        <v>2024.0</v>
      </c>
      <c r="G6207" s="13" t="s">
        <v>13</v>
      </c>
      <c r="H6207" s="14" t="s">
        <v>848</v>
      </c>
      <c r="I6207" s="12">
        <v>48.0</v>
      </c>
      <c r="J6207" s="15" t="str">
        <f t="shared" si="1"/>
        <v>Relevant</v>
      </c>
    </row>
    <row r="6208" ht="22.5" customHeight="1">
      <c r="A6208" s="9" t="s">
        <v>17710</v>
      </c>
      <c r="B6208" s="10">
        <v>45578.65550925926</v>
      </c>
      <c r="C6208" s="11" t="s">
        <v>17711</v>
      </c>
      <c r="D6208" s="12">
        <v>10.0</v>
      </c>
      <c r="E6208" s="10" t="s">
        <v>42</v>
      </c>
      <c r="F6208" s="12">
        <v>2024.0</v>
      </c>
      <c r="G6208" s="13" t="s">
        <v>13</v>
      </c>
      <c r="H6208" s="14" t="s">
        <v>4261</v>
      </c>
      <c r="I6208" s="12">
        <v>3.0</v>
      </c>
      <c r="J6208" s="15" t="str">
        <f t="shared" si="1"/>
        <v>Relevant</v>
      </c>
    </row>
    <row r="6209" ht="22.5" customHeight="1">
      <c r="A6209" s="9" t="s">
        <v>17712</v>
      </c>
      <c r="B6209" s="10">
        <v>45609.41670138889</v>
      </c>
      <c r="C6209" s="11" t="s">
        <v>17713</v>
      </c>
      <c r="D6209" s="12">
        <v>11.0</v>
      </c>
      <c r="E6209" s="10" t="s">
        <v>17</v>
      </c>
      <c r="F6209" s="12">
        <v>2024.0</v>
      </c>
      <c r="G6209" s="13" t="s">
        <v>13</v>
      </c>
      <c r="H6209" s="14" t="s">
        <v>17714</v>
      </c>
      <c r="I6209" s="12">
        <v>12.0</v>
      </c>
      <c r="J6209" s="15" t="str">
        <f t="shared" si="1"/>
        <v>Relevant</v>
      </c>
    </row>
    <row r="6210" ht="22.5" customHeight="1">
      <c r="A6210" s="9" t="s">
        <v>17715</v>
      </c>
      <c r="B6210" s="10">
        <v>45732.56197916667</v>
      </c>
      <c r="C6210" s="11" t="s">
        <v>17716</v>
      </c>
      <c r="D6210" s="12">
        <v>3.0</v>
      </c>
      <c r="E6210" s="10" t="s">
        <v>59</v>
      </c>
      <c r="F6210" s="12">
        <v>2025.0</v>
      </c>
      <c r="G6210" s="13" t="s">
        <v>13</v>
      </c>
      <c r="H6210" s="14" t="s">
        <v>17717</v>
      </c>
      <c r="I6210" s="12">
        <v>138.0</v>
      </c>
      <c r="J6210" s="15" t="str">
        <f t="shared" si="1"/>
        <v>Irrelevant</v>
      </c>
    </row>
    <row r="6211" ht="22.5" customHeight="1">
      <c r="A6211" s="9" t="s">
        <v>17718</v>
      </c>
      <c r="B6211" s="10">
        <v>45608.91642361111</v>
      </c>
      <c r="C6211" s="11" t="s">
        <v>17719</v>
      </c>
      <c r="D6211" s="12">
        <v>11.0</v>
      </c>
      <c r="E6211" s="10" t="s">
        <v>17</v>
      </c>
      <c r="F6211" s="12">
        <v>2024.0</v>
      </c>
      <c r="G6211" s="13" t="s">
        <v>13</v>
      </c>
      <c r="H6211" s="14" t="s">
        <v>1877</v>
      </c>
      <c r="I6211" s="12">
        <v>12481.0</v>
      </c>
      <c r="J6211" s="15" t="str">
        <f t="shared" si="1"/>
        <v>Irrelevant</v>
      </c>
    </row>
    <row r="6212" ht="22.5" customHeight="1">
      <c r="A6212" s="9" t="s">
        <v>17720</v>
      </c>
      <c r="B6212" s="10">
        <v>45614.850798611114</v>
      </c>
      <c r="C6212" s="11" t="s">
        <v>17721</v>
      </c>
      <c r="D6212" s="12">
        <v>11.0</v>
      </c>
      <c r="E6212" s="10" t="s">
        <v>17</v>
      </c>
      <c r="F6212" s="12">
        <v>2024.0</v>
      </c>
      <c r="G6212" s="13" t="s">
        <v>13</v>
      </c>
      <c r="H6212" s="14" t="s">
        <v>17722</v>
      </c>
      <c r="I6212" s="12">
        <v>4154.0</v>
      </c>
      <c r="J6212" s="15" t="str">
        <f t="shared" si="1"/>
        <v>Relevant</v>
      </c>
    </row>
    <row r="6213" ht="22.5" customHeight="1">
      <c r="A6213" s="9" t="s">
        <v>17723</v>
      </c>
      <c r="B6213" s="10">
        <v>45626.766064814816</v>
      </c>
      <c r="C6213" s="11" t="s">
        <v>17724</v>
      </c>
      <c r="D6213" s="12">
        <v>11.0</v>
      </c>
      <c r="E6213" s="10" t="s">
        <v>17</v>
      </c>
      <c r="F6213" s="12">
        <v>2024.0</v>
      </c>
      <c r="G6213" s="13" t="s">
        <v>13</v>
      </c>
      <c r="H6213" s="14" t="s">
        <v>4621</v>
      </c>
      <c r="I6213" s="12">
        <v>17513.0</v>
      </c>
      <c r="J6213" s="15" t="str">
        <f t="shared" si="1"/>
        <v>Relevant</v>
      </c>
    </row>
    <row r="6214" ht="22.5" customHeight="1">
      <c r="A6214" s="9" t="s">
        <v>17725</v>
      </c>
      <c r="B6214" s="10">
        <v>45625.48143518518</v>
      </c>
      <c r="C6214" s="11" t="s">
        <v>17726</v>
      </c>
      <c r="D6214" s="12">
        <v>11.0</v>
      </c>
      <c r="E6214" s="10" t="s">
        <v>17</v>
      </c>
      <c r="F6214" s="12">
        <v>2024.0</v>
      </c>
      <c r="G6214" s="13" t="s">
        <v>13</v>
      </c>
      <c r="H6214" s="14" t="s">
        <v>13380</v>
      </c>
      <c r="I6214" s="12">
        <v>1170.0</v>
      </c>
      <c r="J6214" s="15" t="str">
        <f t="shared" si="1"/>
        <v>Relevant</v>
      </c>
    </row>
    <row r="6215" ht="22.5" customHeight="1">
      <c r="A6215" s="9" t="s">
        <v>17727</v>
      </c>
      <c r="B6215" s="10">
        <v>45434.52054398148</v>
      </c>
      <c r="C6215" s="11" t="s">
        <v>17728</v>
      </c>
      <c r="D6215" s="12">
        <v>5.0</v>
      </c>
      <c r="E6215" s="10" t="s">
        <v>21</v>
      </c>
      <c r="F6215" s="12">
        <v>2024.0</v>
      </c>
      <c r="G6215" s="13" t="s">
        <v>13</v>
      </c>
      <c r="H6215" s="14" t="s">
        <v>189</v>
      </c>
      <c r="I6215" s="12">
        <v>843.0</v>
      </c>
      <c r="J6215" s="15" t="str">
        <f t="shared" si="1"/>
        <v>Relevant</v>
      </c>
    </row>
    <row r="6216" ht="22.5" customHeight="1">
      <c r="A6216" s="9" t="s">
        <v>17729</v>
      </c>
      <c r="B6216" s="10">
        <v>45699.96425925926</v>
      </c>
      <c r="C6216" s="11" t="s">
        <v>17730</v>
      </c>
      <c r="D6216" s="12">
        <v>2.0</v>
      </c>
      <c r="E6216" s="10" t="s">
        <v>12</v>
      </c>
      <c r="F6216" s="12">
        <v>2025.0</v>
      </c>
      <c r="G6216" s="13" t="s">
        <v>13</v>
      </c>
      <c r="H6216" s="14" t="s">
        <v>17731</v>
      </c>
      <c r="I6216" s="12">
        <v>962.0</v>
      </c>
      <c r="J6216" s="15" t="str">
        <f t="shared" si="1"/>
        <v>Irrelevant</v>
      </c>
    </row>
    <row r="6217" ht="22.5" customHeight="1">
      <c r="A6217" s="9" t="s">
        <v>17732</v>
      </c>
      <c r="B6217" s="10">
        <v>45697.448275462964</v>
      </c>
      <c r="C6217" s="11" t="s">
        <v>17321</v>
      </c>
      <c r="D6217" s="12">
        <v>2.0</v>
      </c>
      <c r="E6217" s="10" t="s">
        <v>12</v>
      </c>
      <c r="F6217" s="12">
        <v>2025.0</v>
      </c>
      <c r="G6217" s="13" t="s">
        <v>13</v>
      </c>
      <c r="H6217" s="14" t="s">
        <v>14</v>
      </c>
      <c r="I6217" s="12">
        <v>301.0</v>
      </c>
      <c r="J6217" s="15" t="str">
        <f t="shared" si="1"/>
        <v>Relevant</v>
      </c>
    </row>
    <row r="6218" ht="22.5" customHeight="1">
      <c r="A6218" s="9" t="s">
        <v>17733</v>
      </c>
      <c r="B6218" s="10">
        <v>45613.892800925925</v>
      </c>
      <c r="C6218" s="11" t="s">
        <v>17734</v>
      </c>
      <c r="D6218" s="12">
        <v>11.0</v>
      </c>
      <c r="E6218" s="10" t="s">
        <v>17</v>
      </c>
      <c r="F6218" s="12">
        <v>2024.0</v>
      </c>
      <c r="G6218" s="13" t="s">
        <v>13</v>
      </c>
      <c r="H6218" s="14" t="s">
        <v>17735</v>
      </c>
      <c r="I6218" s="12">
        <v>166.0</v>
      </c>
      <c r="J6218" s="15" t="str">
        <f t="shared" si="1"/>
        <v>Irrelevant</v>
      </c>
    </row>
    <row r="6219" ht="22.5" customHeight="1">
      <c r="A6219" s="9" t="s">
        <v>17736</v>
      </c>
      <c r="B6219" s="10">
        <v>45520.82407407407</v>
      </c>
      <c r="C6219" s="11" t="s">
        <v>17737</v>
      </c>
      <c r="D6219" s="12">
        <v>8.0</v>
      </c>
      <c r="E6219" s="10" t="s">
        <v>167</v>
      </c>
      <c r="F6219" s="12">
        <v>2024.0</v>
      </c>
      <c r="G6219" s="13" t="s">
        <v>13</v>
      </c>
      <c r="H6219" s="14" t="s">
        <v>1991</v>
      </c>
      <c r="I6219" s="12">
        <v>4893.0</v>
      </c>
      <c r="J6219" s="15" t="str">
        <f t="shared" si="1"/>
        <v>Relevant</v>
      </c>
    </row>
    <row r="6220" ht="22.5" customHeight="1">
      <c r="A6220" s="9" t="s">
        <v>17738</v>
      </c>
      <c r="B6220" s="10">
        <v>45730.666666666664</v>
      </c>
      <c r="C6220" s="11" t="s">
        <v>1118</v>
      </c>
      <c r="D6220" s="12">
        <v>3.0</v>
      </c>
      <c r="E6220" s="10" t="s">
        <v>59</v>
      </c>
      <c r="F6220" s="12">
        <v>2025.0</v>
      </c>
      <c r="G6220" s="13" t="s">
        <v>17739</v>
      </c>
      <c r="H6220" s="14" t="s">
        <v>17740</v>
      </c>
      <c r="I6220" s="12">
        <v>3035281.0</v>
      </c>
      <c r="J6220" s="15" t="str">
        <f t="shared" si="1"/>
        <v>Irrelevant</v>
      </c>
    </row>
    <row r="6221" ht="22.5" customHeight="1">
      <c r="A6221" s="9" t="s">
        <v>17741</v>
      </c>
      <c r="B6221" s="10">
        <v>45611.29219907407</v>
      </c>
      <c r="C6221" s="11" t="s">
        <v>7082</v>
      </c>
      <c r="D6221" s="12">
        <v>11.0</v>
      </c>
      <c r="E6221" s="10" t="s">
        <v>17</v>
      </c>
      <c r="F6221" s="12">
        <v>2024.0</v>
      </c>
      <c r="G6221" s="13" t="s">
        <v>17742</v>
      </c>
      <c r="H6221" s="14" t="str">
        <f>IFERROR(__xludf.DUMMYFUNCTION("TRIM(REGEXREPLACE(GOOGLETRANSLATE(G6221,""auto"",""en""),""(?i)\b(RT|QT)\s*@?\w*:?\s*|https?://\S+|@\w+|#\w+|[^\x00-\x7F]|[^\w\s]"",""""))"),"Lucknow weather and AQI for November 15 2024 Minimum temperature 1699C find out what the weather will be like in the city today")</f>
        <v>Lucknow weather and AQI for November 15 2024 Minimum temperature 1699C find out what the weather will be like in the city today</v>
      </c>
      <c r="I6221" s="12">
        <v>8443435.0</v>
      </c>
      <c r="J6221" s="15" t="str">
        <f t="shared" si="1"/>
        <v>Relevant</v>
      </c>
    </row>
    <row r="6222" ht="22.5" customHeight="1">
      <c r="A6222" s="9" t="s">
        <v>17743</v>
      </c>
      <c r="B6222" s="10">
        <v>45412.71381059028</v>
      </c>
      <c r="C6222" s="11" t="s">
        <v>17744</v>
      </c>
      <c r="D6222" s="12">
        <v>4.0</v>
      </c>
      <c r="E6222" s="10" t="s">
        <v>274</v>
      </c>
      <c r="F6222" s="12">
        <v>2024.0</v>
      </c>
      <c r="G6222" s="13" t="s">
        <v>17745</v>
      </c>
      <c r="H6222" s="14" t="s">
        <v>17746</v>
      </c>
      <c r="I6222" s="12">
        <v>16469.0</v>
      </c>
      <c r="J6222" s="15" t="str">
        <f t="shared" si="1"/>
        <v>Irrelevant</v>
      </c>
    </row>
    <row r="6223" ht="22.5" customHeight="1">
      <c r="A6223" s="9" t="s">
        <v>17747</v>
      </c>
      <c r="B6223" s="10">
        <v>45620.409305810186</v>
      </c>
      <c r="C6223" s="11" t="s">
        <v>17748</v>
      </c>
      <c r="D6223" s="12">
        <v>11.0</v>
      </c>
      <c r="E6223" s="10" t="s">
        <v>17</v>
      </c>
      <c r="F6223" s="12">
        <v>2024.0</v>
      </c>
      <c r="G6223" s="13" t="s">
        <v>17749</v>
      </c>
      <c r="H6223" s="14" t="s">
        <v>17750</v>
      </c>
      <c r="I6223" s="12">
        <v>235998.0</v>
      </c>
      <c r="J6223" s="15" t="str">
        <f t="shared" si="1"/>
        <v>Relevant</v>
      </c>
    </row>
    <row r="6224" ht="22.5" customHeight="1">
      <c r="A6224" s="9" t="s">
        <v>17751</v>
      </c>
      <c r="B6224" s="10">
        <v>45717.717152777775</v>
      </c>
      <c r="C6224" s="11" t="s">
        <v>17752</v>
      </c>
      <c r="D6224" s="12">
        <v>3.0</v>
      </c>
      <c r="E6224" s="10" t="s">
        <v>59</v>
      </c>
      <c r="F6224" s="12">
        <v>2025.0</v>
      </c>
      <c r="G6224" s="13" t="s">
        <v>13</v>
      </c>
      <c r="H6224" s="14" t="s">
        <v>17753</v>
      </c>
      <c r="I6224" s="12">
        <v>596.0</v>
      </c>
      <c r="J6224" s="15" t="str">
        <f t="shared" si="1"/>
        <v>Relevant</v>
      </c>
    </row>
    <row r="6225" ht="22.5" customHeight="1">
      <c r="A6225" s="9" t="s">
        <v>17754</v>
      </c>
      <c r="B6225" s="10">
        <v>45608.36189814815</v>
      </c>
      <c r="C6225" s="11" t="s">
        <v>17755</v>
      </c>
      <c r="D6225" s="12">
        <v>11.0</v>
      </c>
      <c r="E6225" s="10" t="s">
        <v>17</v>
      </c>
      <c r="F6225" s="12">
        <v>2024.0</v>
      </c>
      <c r="G6225" s="13" t="s">
        <v>13</v>
      </c>
      <c r="H6225" s="14" t="s">
        <v>2369</v>
      </c>
      <c r="I6225" s="12">
        <v>365.0</v>
      </c>
      <c r="J6225" s="15" t="str">
        <f t="shared" si="1"/>
        <v>Relevant</v>
      </c>
    </row>
    <row r="6226" ht="22.5" customHeight="1">
      <c r="A6226" s="9" t="s">
        <v>17756</v>
      </c>
      <c r="B6226" s="10">
        <v>45592.72696759259</v>
      </c>
      <c r="C6226" s="11" t="s">
        <v>17757</v>
      </c>
      <c r="D6226" s="12">
        <v>10.0</v>
      </c>
      <c r="E6226" s="10" t="s">
        <v>42</v>
      </c>
      <c r="F6226" s="12">
        <v>2024.0</v>
      </c>
      <c r="G6226" s="13" t="s">
        <v>13</v>
      </c>
      <c r="H6226" s="14" t="s">
        <v>12549</v>
      </c>
      <c r="I6226" s="12">
        <v>116.0</v>
      </c>
      <c r="J6226" s="15" t="str">
        <f t="shared" si="1"/>
        <v>Relevant</v>
      </c>
    </row>
    <row r="6227" ht="22.5" customHeight="1">
      <c r="A6227" s="9" t="s">
        <v>17758</v>
      </c>
      <c r="B6227" s="10">
        <v>45743.703576388885</v>
      </c>
      <c r="C6227" s="11" t="s">
        <v>17759</v>
      </c>
      <c r="D6227" s="12">
        <v>3.0</v>
      </c>
      <c r="E6227" s="10" t="s">
        <v>59</v>
      </c>
      <c r="F6227" s="12">
        <v>2025.0</v>
      </c>
      <c r="G6227" s="13" t="s">
        <v>13</v>
      </c>
      <c r="H6227" s="14" t="s">
        <v>204</v>
      </c>
      <c r="I6227" s="12">
        <v>8.0</v>
      </c>
      <c r="J6227" s="15" t="str">
        <f t="shared" si="1"/>
        <v>Relevant</v>
      </c>
    </row>
    <row r="6228" ht="22.5" customHeight="1">
      <c r="A6228" s="9" t="s">
        <v>17760</v>
      </c>
      <c r="B6228" s="10">
        <v>45423.40431712963</v>
      </c>
      <c r="C6228" s="11" t="s">
        <v>17761</v>
      </c>
      <c r="D6228" s="12">
        <v>5.0</v>
      </c>
      <c r="E6228" s="10" t="s">
        <v>21</v>
      </c>
      <c r="F6228" s="12">
        <v>2024.0</v>
      </c>
      <c r="G6228" s="13" t="s">
        <v>13</v>
      </c>
      <c r="H6228" s="14" t="s">
        <v>17762</v>
      </c>
      <c r="I6228" s="12">
        <v>82.0</v>
      </c>
      <c r="J6228" s="15" t="str">
        <f t="shared" si="1"/>
        <v>Relevant</v>
      </c>
    </row>
    <row r="6229" ht="22.5" customHeight="1">
      <c r="A6229" s="9" t="s">
        <v>17763</v>
      </c>
      <c r="B6229" s="10">
        <v>45696.754837962966</v>
      </c>
      <c r="C6229" s="11" t="s">
        <v>17764</v>
      </c>
      <c r="D6229" s="12">
        <v>2.0</v>
      </c>
      <c r="E6229" s="10" t="s">
        <v>12</v>
      </c>
      <c r="F6229" s="12">
        <v>2025.0</v>
      </c>
      <c r="G6229" s="13" t="s">
        <v>13</v>
      </c>
      <c r="H6229" s="14" t="s">
        <v>5601</v>
      </c>
      <c r="I6229" s="12">
        <v>170.0</v>
      </c>
      <c r="J6229" s="15" t="str">
        <f t="shared" si="1"/>
        <v>Relevant</v>
      </c>
    </row>
    <row r="6230" ht="22.5" customHeight="1">
      <c r="A6230" s="9" t="s">
        <v>17765</v>
      </c>
      <c r="B6230" s="10">
        <v>45622.78590277778</v>
      </c>
      <c r="C6230" s="11" t="s">
        <v>17766</v>
      </c>
      <c r="D6230" s="12">
        <v>11.0</v>
      </c>
      <c r="E6230" s="10" t="s">
        <v>17</v>
      </c>
      <c r="F6230" s="12">
        <v>2024.0</v>
      </c>
      <c r="G6230" s="13" t="s">
        <v>13</v>
      </c>
      <c r="H6230" s="14" t="s">
        <v>220</v>
      </c>
      <c r="I6230" s="12">
        <v>6.0</v>
      </c>
      <c r="J6230" s="15" t="str">
        <f t="shared" si="1"/>
        <v>Relevant</v>
      </c>
    </row>
    <row r="6231" ht="22.5" customHeight="1">
      <c r="A6231" s="9" t="s">
        <v>17767</v>
      </c>
      <c r="B6231" s="10">
        <v>45701.08534722222</v>
      </c>
      <c r="C6231" s="11" t="s">
        <v>17768</v>
      </c>
      <c r="D6231" s="12">
        <v>2.0</v>
      </c>
      <c r="E6231" s="10" t="s">
        <v>12</v>
      </c>
      <c r="F6231" s="12">
        <v>2025.0</v>
      </c>
      <c r="G6231" s="13" t="s">
        <v>13</v>
      </c>
      <c r="H6231" s="14" t="s">
        <v>253</v>
      </c>
      <c r="I6231" s="12">
        <v>35.0</v>
      </c>
      <c r="J6231" s="15" t="str">
        <f t="shared" si="1"/>
        <v>Irrelevant</v>
      </c>
    </row>
    <row r="6232" ht="22.5" customHeight="1">
      <c r="A6232" s="9" t="s">
        <v>17769</v>
      </c>
      <c r="B6232" s="10">
        <v>45609.94737268519</v>
      </c>
      <c r="C6232" s="11" t="s">
        <v>17770</v>
      </c>
      <c r="D6232" s="12">
        <v>11.0</v>
      </c>
      <c r="E6232" s="10" t="s">
        <v>17</v>
      </c>
      <c r="F6232" s="12">
        <v>2024.0</v>
      </c>
      <c r="G6232" s="13" t="s">
        <v>13</v>
      </c>
      <c r="H6232" s="14" t="s">
        <v>3155</v>
      </c>
      <c r="I6232" s="12">
        <v>2643.0</v>
      </c>
      <c r="J6232" s="15" t="str">
        <f t="shared" si="1"/>
        <v>Relevant</v>
      </c>
    </row>
    <row r="6233" ht="22.5" customHeight="1">
      <c r="A6233" s="9" t="s">
        <v>17771</v>
      </c>
      <c r="B6233" s="10">
        <v>45625.58590277778</v>
      </c>
      <c r="C6233" s="11" t="s">
        <v>3148</v>
      </c>
      <c r="D6233" s="12">
        <v>11.0</v>
      </c>
      <c r="E6233" s="10" t="s">
        <v>17</v>
      </c>
      <c r="F6233" s="12">
        <v>2024.0</v>
      </c>
      <c r="G6233" s="13" t="s">
        <v>13</v>
      </c>
      <c r="H6233" s="14" t="s">
        <v>17772</v>
      </c>
      <c r="I6233" s="12">
        <v>1907.0</v>
      </c>
      <c r="J6233" s="15" t="str">
        <f t="shared" si="1"/>
        <v>Relevant</v>
      </c>
    </row>
    <row r="6234" ht="22.5" customHeight="1">
      <c r="A6234" s="9" t="s">
        <v>17773</v>
      </c>
      <c r="B6234" s="10">
        <v>45527.39722222222</v>
      </c>
      <c r="C6234" s="11" t="s">
        <v>17774</v>
      </c>
      <c r="D6234" s="12">
        <v>8.0</v>
      </c>
      <c r="E6234" s="10" t="s">
        <v>167</v>
      </c>
      <c r="F6234" s="12">
        <v>2024.0</v>
      </c>
      <c r="G6234" s="13" t="s">
        <v>17775</v>
      </c>
      <c r="H6234" s="14" t="s">
        <v>17776</v>
      </c>
      <c r="I6234" s="12">
        <v>0.0</v>
      </c>
      <c r="J6234" s="15" t="str">
        <f t="shared" si="1"/>
        <v>Irrelevant</v>
      </c>
    </row>
    <row r="6235" ht="22.5" customHeight="1">
      <c r="A6235" s="9" t="s">
        <v>17777</v>
      </c>
      <c r="B6235" s="10">
        <v>45460.73402778935</v>
      </c>
      <c r="C6235" s="11" t="s">
        <v>17778</v>
      </c>
      <c r="D6235" s="12">
        <v>6.0</v>
      </c>
      <c r="E6235" s="10" t="s">
        <v>34</v>
      </c>
      <c r="F6235" s="12">
        <v>2024.0</v>
      </c>
      <c r="G6235" s="13" t="s">
        <v>17779</v>
      </c>
      <c r="H6235" s="14" t="s">
        <v>17780</v>
      </c>
      <c r="I6235" s="12">
        <v>105247.0</v>
      </c>
      <c r="J6235" s="15" t="str">
        <f t="shared" si="1"/>
        <v>Irrelevant</v>
      </c>
    </row>
    <row r="6236" ht="22.5" customHeight="1">
      <c r="A6236" s="9" t="s">
        <v>17781</v>
      </c>
      <c r="B6236" s="10">
        <v>45602.329307858796</v>
      </c>
      <c r="C6236" s="11" t="s">
        <v>17782</v>
      </c>
      <c r="D6236" s="12">
        <v>11.0</v>
      </c>
      <c r="E6236" s="10" t="s">
        <v>17</v>
      </c>
      <c r="F6236" s="12">
        <v>2024.0</v>
      </c>
      <c r="G6236" s="13" t="s">
        <v>17783</v>
      </c>
      <c r="H6236" s="14" t="s">
        <v>17784</v>
      </c>
      <c r="I6236" s="12">
        <v>2557143.0</v>
      </c>
      <c r="J6236" s="15" t="str">
        <f t="shared" si="1"/>
        <v>Relevant</v>
      </c>
    </row>
    <row r="6237" ht="22.5" customHeight="1">
      <c r="A6237" s="9" t="s">
        <v>17785</v>
      </c>
      <c r="B6237" s="10">
        <v>45650.93349537037</v>
      </c>
      <c r="C6237" s="11" t="s">
        <v>17786</v>
      </c>
      <c r="D6237" s="12">
        <v>12.0</v>
      </c>
      <c r="E6237" s="10" t="s">
        <v>26</v>
      </c>
      <c r="F6237" s="12">
        <v>2024.0</v>
      </c>
      <c r="G6237" s="13" t="s">
        <v>13</v>
      </c>
      <c r="H6237" s="14" t="s">
        <v>4823</v>
      </c>
      <c r="I6237" s="12">
        <v>19.0</v>
      </c>
      <c r="J6237" s="15" t="str">
        <f t="shared" si="1"/>
        <v>Irrelevant</v>
      </c>
    </row>
    <row r="6238" ht="22.5" customHeight="1">
      <c r="A6238" s="9" t="s">
        <v>17787</v>
      </c>
      <c r="B6238" s="10">
        <v>45696.76</v>
      </c>
      <c r="C6238" s="11" t="s">
        <v>8256</v>
      </c>
      <c r="D6238" s="12">
        <v>2.0</v>
      </c>
      <c r="E6238" s="10" t="s">
        <v>12</v>
      </c>
      <c r="F6238" s="12">
        <v>2025.0</v>
      </c>
      <c r="G6238" s="13" t="s">
        <v>13</v>
      </c>
      <c r="H6238" s="14" t="s">
        <v>14</v>
      </c>
      <c r="I6238" s="12">
        <v>38.0</v>
      </c>
      <c r="J6238" s="15" t="str">
        <f t="shared" si="1"/>
        <v>Relevant</v>
      </c>
    </row>
    <row r="6239" ht="22.5" customHeight="1">
      <c r="A6239" s="9" t="s">
        <v>17788</v>
      </c>
      <c r="B6239" s="10">
        <v>45696.66784722222</v>
      </c>
      <c r="C6239" s="11" t="s">
        <v>17789</v>
      </c>
      <c r="D6239" s="12">
        <v>2.0</v>
      </c>
      <c r="E6239" s="10" t="s">
        <v>12</v>
      </c>
      <c r="F6239" s="12">
        <v>2025.0</v>
      </c>
      <c r="G6239" s="13" t="s">
        <v>13</v>
      </c>
      <c r="H6239" s="14" t="s">
        <v>17790</v>
      </c>
      <c r="I6239" s="12">
        <v>314.0</v>
      </c>
      <c r="J6239" s="15" t="str">
        <f t="shared" si="1"/>
        <v>Relevant</v>
      </c>
    </row>
    <row r="6240" ht="22.5" customHeight="1">
      <c r="A6240" s="9" t="s">
        <v>17791</v>
      </c>
      <c r="B6240" s="10">
        <v>45404.20363425926</v>
      </c>
      <c r="C6240" s="11" t="s">
        <v>17792</v>
      </c>
      <c r="D6240" s="12">
        <v>4.0</v>
      </c>
      <c r="E6240" s="10" t="s">
        <v>274</v>
      </c>
      <c r="F6240" s="12">
        <v>2024.0</v>
      </c>
      <c r="G6240" s="13" t="s">
        <v>13</v>
      </c>
      <c r="H6240" s="14" t="s">
        <v>2496</v>
      </c>
      <c r="I6240" s="12">
        <v>414.0</v>
      </c>
      <c r="J6240" s="15" t="str">
        <f t="shared" si="1"/>
        <v>Relevant</v>
      </c>
    </row>
    <row r="6241" ht="22.5" customHeight="1">
      <c r="A6241" s="9" t="s">
        <v>17793</v>
      </c>
      <c r="B6241" s="10">
        <v>45600.40994212963</v>
      </c>
      <c r="C6241" s="11" t="s">
        <v>17794</v>
      </c>
      <c r="D6241" s="12">
        <v>11.0</v>
      </c>
      <c r="E6241" s="10" t="s">
        <v>17</v>
      </c>
      <c r="F6241" s="12">
        <v>2024.0</v>
      </c>
      <c r="G6241" s="13" t="s">
        <v>13</v>
      </c>
      <c r="H6241" s="14" t="s">
        <v>815</v>
      </c>
      <c r="I6241" s="12">
        <v>2608.0</v>
      </c>
      <c r="J6241" s="15" t="str">
        <f t="shared" si="1"/>
        <v>Relevant</v>
      </c>
    </row>
    <row r="6242" ht="22.5" customHeight="1">
      <c r="A6242" s="9" t="s">
        <v>17795</v>
      </c>
      <c r="B6242" s="10">
        <v>45603.29221064815</v>
      </c>
      <c r="C6242" s="11" t="s">
        <v>17796</v>
      </c>
      <c r="D6242" s="12">
        <v>11.0</v>
      </c>
      <c r="E6242" s="10" t="s">
        <v>17</v>
      </c>
      <c r="F6242" s="12">
        <v>2024.0</v>
      </c>
      <c r="G6242" s="13" t="s">
        <v>17797</v>
      </c>
      <c r="H6242" s="14" t="s">
        <v>17798</v>
      </c>
      <c r="I6242" s="12">
        <v>8443435.0</v>
      </c>
      <c r="J6242" s="15" t="str">
        <f t="shared" si="1"/>
        <v>Irrelevant</v>
      </c>
    </row>
    <row r="6243" ht="22.5" customHeight="1">
      <c r="A6243" s="9" t="s">
        <v>17799</v>
      </c>
      <c r="B6243" s="10">
        <v>45588.65920138889</v>
      </c>
      <c r="C6243" s="11" t="s">
        <v>17800</v>
      </c>
      <c r="D6243" s="12">
        <v>10.0</v>
      </c>
      <c r="E6243" s="10" t="s">
        <v>42</v>
      </c>
      <c r="F6243" s="12">
        <v>2024.0</v>
      </c>
      <c r="G6243" s="13" t="s">
        <v>17801</v>
      </c>
      <c r="H6243" s="14" t="s">
        <v>17802</v>
      </c>
      <c r="I6243" s="12">
        <v>2083070.0</v>
      </c>
      <c r="J6243" s="15" t="str">
        <f t="shared" si="1"/>
        <v>Relevant</v>
      </c>
    </row>
    <row r="6244" ht="22.5" customHeight="1">
      <c r="A6244" s="9" t="s">
        <v>17803</v>
      </c>
      <c r="B6244" s="10">
        <v>45641.8819212963</v>
      </c>
      <c r="C6244" s="11" t="s">
        <v>17804</v>
      </c>
      <c r="D6244" s="12">
        <v>12.0</v>
      </c>
      <c r="E6244" s="10" t="s">
        <v>26</v>
      </c>
      <c r="F6244" s="12">
        <v>2024.0</v>
      </c>
      <c r="G6244" s="13" t="s">
        <v>17805</v>
      </c>
      <c r="H6244" s="14" t="s">
        <v>17806</v>
      </c>
      <c r="I6244" s="12">
        <v>2161306.0</v>
      </c>
      <c r="J6244" s="15" t="str">
        <f t="shared" si="1"/>
        <v>Irrelevant</v>
      </c>
    </row>
    <row r="6245" ht="22.5" customHeight="1">
      <c r="A6245" s="9" t="s">
        <v>17807</v>
      </c>
      <c r="B6245" s="10">
        <v>45649.35092289352</v>
      </c>
      <c r="C6245" s="11" t="s">
        <v>17808</v>
      </c>
      <c r="D6245" s="12">
        <v>12.0</v>
      </c>
      <c r="E6245" s="10" t="s">
        <v>26</v>
      </c>
      <c r="F6245" s="12">
        <v>2024.0</v>
      </c>
      <c r="G6245" s="13" t="s">
        <v>17809</v>
      </c>
      <c r="H6245" s="14" t="s">
        <v>17810</v>
      </c>
      <c r="I6245" s="12">
        <v>7850902.0</v>
      </c>
      <c r="J6245" s="15" t="str">
        <f t="shared" si="1"/>
        <v>Irrelevant</v>
      </c>
    </row>
    <row r="6246" ht="22.5" customHeight="1">
      <c r="A6246" s="9" t="s">
        <v>17811</v>
      </c>
      <c r="B6246" s="10">
        <v>45592.93568875</v>
      </c>
      <c r="C6246" s="11" t="s">
        <v>17812</v>
      </c>
      <c r="D6246" s="12">
        <v>10.0</v>
      </c>
      <c r="E6246" s="10" t="s">
        <v>42</v>
      </c>
      <c r="F6246" s="12">
        <v>2024.0</v>
      </c>
      <c r="G6246" s="13" t="s">
        <v>17813</v>
      </c>
      <c r="H6246" s="14" t="s">
        <v>17814</v>
      </c>
      <c r="I6246" s="12">
        <v>115209.0</v>
      </c>
      <c r="J6246" s="15" t="str">
        <f t="shared" si="1"/>
        <v>Relevant</v>
      </c>
    </row>
    <row r="6247" ht="22.5" customHeight="1">
      <c r="A6247" s="9" t="s">
        <v>17815</v>
      </c>
      <c r="B6247" s="10">
        <v>45629.625914351855</v>
      </c>
      <c r="C6247" s="11" t="s">
        <v>17816</v>
      </c>
      <c r="D6247" s="12">
        <v>12.0</v>
      </c>
      <c r="E6247" s="10" t="s">
        <v>26</v>
      </c>
      <c r="F6247" s="12">
        <v>2024.0</v>
      </c>
      <c r="G6247" s="13" t="s">
        <v>13</v>
      </c>
      <c r="H6247" s="14" t="s">
        <v>1939</v>
      </c>
      <c r="I6247" s="12">
        <v>98.0</v>
      </c>
      <c r="J6247" s="15" t="str">
        <f t="shared" si="1"/>
        <v>Relevant</v>
      </c>
    </row>
    <row r="6248" ht="22.5" customHeight="1">
      <c r="A6248" s="9" t="s">
        <v>17817</v>
      </c>
      <c r="B6248" s="10">
        <v>45615.79497685185</v>
      </c>
      <c r="C6248" s="11" t="s">
        <v>17818</v>
      </c>
      <c r="D6248" s="12">
        <v>11.0</v>
      </c>
      <c r="E6248" s="10" t="s">
        <v>17</v>
      </c>
      <c r="F6248" s="12">
        <v>2024.0</v>
      </c>
      <c r="G6248" s="13" t="s">
        <v>13</v>
      </c>
      <c r="H6248" s="14" t="s">
        <v>31</v>
      </c>
      <c r="I6248" s="12">
        <v>128.0</v>
      </c>
      <c r="J6248" s="15" t="str">
        <f t="shared" si="1"/>
        <v>Relevant</v>
      </c>
    </row>
    <row r="6249" ht="22.5" customHeight="1">
      <c r="A6249" s="9" t="s">
        <v>17819</v>
      </c>
      <c r="B6249" s="10">
        <v>45472.90797453704</v>
      </c>
      <c r="C6249" s="11" t="s">
        <v>17820</v>
      </c>
      <c r="D6249" s="12">
        <v>6.0</v>
      </c>
      <c r="E6249" s="10" t="s">
        <v>34</v>
      </c>
      <c r="F6249" s="12">
        <v>2024.0</v>
      </c>
      <c r="G6249" s="13" t="s">
        <v>13</v>
      </c>
      <c r="H6249" s="14" t="s">
        <v>56</v>
      </c>
      <c r="I6249" s="12">
        <v>0.0</v>
      </c>
      <c r="J6249" s="15" t="str">
        <f t="shared" si="1"/>
        <v>Relevant</v>
      </c>
    </row>
    <row r="6250" ht="22.5" customHeight="1">
      <c r="A6250" s="9" t="s">
        <v>17821</v>
      </c>
      <c r="B6250" s="10">
        <v>45614.419074074074</v>
      </c>
      <c r="C6250" s="11" t="s">
        <v>17822</v>
      </c>
      <c r="D6250" s="12">
        <v>11.0</v>
      </c>
      <c r="E6250" s="10" t="s">
        <v>17</v>
      </c>
      <c r="F6250" s="12">
        <v>2024.0</v>
      </c>
      <c r="G6250" s="13" t="s">
        <v>13</v>
      </c>
      <c r="H6250" s="14" t="s">
        <v>16754</v>
      </c>
      <c r="I6250" s="12">
        <v>44.0</v>
      </c>
      <c r="J6250" s="15" t="str">
        <f t="shared" si="1"/>
        <v>Relevant</v>
      </c>
    </row>
    <row r="6251" ht="22.5" customHeight="1">
      <c r="A6251" s="9" t="s">
        <v>17823</v>
      </c>
      <c r="B6251" s="10">
        <v>45731.85466435185</v>
      </c>
      <c r="C6251" s="11" t="s">
        <v>17824</v>
      </c>
      <c r="D6251" s="12">
        <v>3.0</v>
      </c>
      <c r="E6251" s="10" t="s">
        <v>59</v>
      </c>
      <c r="F6251" s="12">
        <v>2025.0</v>
      </c>
      <c r="G6251" s="13" t="s">
        <v>13</v>
      </c>
      <c r="H6251" s="14" t="s">
        <v>562</v>
      </c>
      <c r="I6251" s="12">
        <v>1322.0</v>
      </c>
      <c r="J6251" s="15" t="str">
        <f t="shared" si="1"/>
        <v>Irrelevant</v>
      </c>
    </row>
    <row r="6252" ht="22.5" customHeight="1">
      <c r="A6252" s="9" t="s">
        <v>17825</v>
      </c>
      <c r="B6252" s="10">
        <v>45738.34281738426</v>
      </c>
      <c r="C6252" s="11" t="s">
        <v>17826</v>
      </c>
      <c r="D6252" s="12">
        <v>3.0</v>
      </c>
      <c r="E6252" s="10" t="s">
        <v>59</v>
      </c>
      <c r="F6252" s="12">
        <v>2025.0</v>
      </c>
      <c r="G6252" s="13" t="s">
        <v>17827</v>
      </c>
      <c r="H6252" s="14" t="s">
        <v>17828</v>
      </c>
      <c r="I6252" s="12">
        <v>1006954.0</v>
      </c>
      <c r="J6252" s="15" t="str">
        <f t="shared" si="1"/>
        <v>Irrelevant</v>
      </c>
    </row>
    <row r="6253" ht="22.5" customHeight="1">
      <c r="A6253" s="9" t="s">
        <v>17829</v>
      </c>
      <c r="B6253" s="10">
        <v>45615.371087962965</v>
      </c>
      <c r="C6253" s="11" t="s">
        <v>17830</v>
      </c>
      <c r="D6253" s="12">
        <v>11.0</v>
      </c>
      <c r="E6253" s="10" t="s">
        <v>17</v>
      </c>
      <c r="F6253" s="12">
        <v>2024.0</v>
      </c>
      <c r="G6253" s="13" t="s">
        <v>13</v>
      </c>
      <c r="H6253" s="14" t="s">
        <v>781</v>
      </c>
      <c r="I6253" s="12">
        <v>63.0</v>
      </c>
      <c r="J6253" s="15" t="str">
        <f t="shared" si="1"/>
        <v>Irrelevant</v>
      </c>
    </row>
    <row r="6254" ht="22.5" customHeight="1">
      <c r="A6254" s="9" t="s">
        <v>17831</v>
      </c>
      <c r="B6254" s="10">
        <v>45696.82393518519</v>
      </c>
      <c r="C6254" s="11" t="s">
        <v>17832</v>
      </c>
      <c r="D6254" s="12">
        <v>2.0</v>
      </c>
      <c r="E6254" s="10" t="s">
        <v>12</v>
      </c>
      <c r="F6254" s="12">
        <v>2025.0</v>
      </c>
      <c r="G6254" s="13" t="s">
        <v>13</v>
      </c>
      <c r="H6254" s="14" t="s">
        <v>14</v>
      </c>
      <c r="I6254" s="12">
        <v>255.0</v>
      </c>
      <c r="J6254" s="15" t="str">
        <f t="shared" si="1"/>
        <v>Relevant</v>
      </c>
    </row>
    <row r="6255" ht="22.5" customHeight="1">
      <c r="A6255" s="9" t="s">
        <v>17833</v>
      </c>
      <c r="B6255" s="10">
        <v>45613.44918981481</v>
      </c>
      <c r="C6255" s="11" t="s">
        <v>17834</v>
      </c>
      <c r="D6255" s="12">
        <v>11.0</v>
      </c>
      <c r="E6255" s="10" t="s">
        <v>17</v>
      </c>
      <c r="F6255" s="12">
        <v>2024.0</v>
      </c>
      <c r="G6255" s="13" t="s">
        <v>13</v>
      </c>
      <c r="H6255" s="14" t="s">
        <v>17835</v>
      </c>
      <c r="I6255" s="12">
        <v>69.0</v>
      </c>
      <c r="J6255" s="15" t="str">
        <f t="shared" si="1"/>
        <v>Relevant</v>
      </c>
    </row>
    <row r="6256" ht="22.5" customHeight="1">
      <c r="A6256" s="9" t="s">
        <v>17836</v>
      </c>
      <c r="B6256" s="10">
        <v>45696.745416666665</v>
      </c>
      <c r="C6256" s="11" t="s">
        <v>17837</v>
      </c>
      <c r="D6256" s="12">
        <v>2.0</v>
      </c>
      <c r="E6256" s="10" t="s">
        <v>12</v>
      </c>
      <c r="F6256" s="12">
        <v>2025.0</v>
      </c>
      <c r="G6256" s="13" t="s">
        <v>13</v>
      </c>
      <c r="H6256" s="14" t="s">
        <v>14</v>
      </c>
      <c r="I6256" s="12">
        <v>31.0</v>
      </c>
      <c r="J6256" s="15" t="str">
        <f t="shared" si="1"/>
        <v>Relevant</v>
      </c>
    </row>
    <row r="6257" ht="22.5" customHeight="1">
      <c r="A6257" s="9" t="s">
        <v>17838</v>
      </c>
      <c r="B6257" s="10">
        <v>45592.360034722224</v>
      </c>
      <c r="C6257" s="11" t="s">
        <v>17839</v>
      </c>
      <c r="D6257" s="12">
        <v>10.0</v>
      </c>
      <c r="E6257" s="10" t="s">
        <v>42</v>
      </c>
      <c r="F6257" s="12">
        <v>2024.0</v>
      </c>
      <c r="G6257" s="13" t="s">
        <v>13</v>
      </c>
      <c r="H6257" s="14" t="s">
        <v>97</v>
      </c>
      <c r="I6257" s="12">
        <v>18062.0</v>
      </c>
      <c r="J6257" s="15" t="str">
        <f t="shared" si="1"/>
        <v>Relevant</v>
      </c>
    </row>
    <row r="6258" ht="22.5" customHeight="1">
      <c r="A6258" s="9" t="s">
        <v>17840</v>
      </c>
      <c r="B6258" s="10">
        <v>45516.53326388889</v>
      </c>
      <c r="C6258" s="11" t="s">
        <v>17841</v>
      </c>
      <c r="D6258" s="12">
        <v>8.0</v>
      </c>
      <c r="E6258" s="10" t="s">
        <v>167</v>
      </c>
      <c r="F6258" s="12">
        <v>2024.0</v>
      </c>
      <c r="G6258" s="13" t="s">
        <v>17842</v>
      </c>
      <c r="H6258" s="14" t="s">
        <v>17843</v>
      </c>
      <c r="I6258" s="12">
        <v>1304078.0</v>
      </c>
      <c r="J6258" s="15" t="str">
        <f t="shared" si="1"/>
        <v>Irrelevant</v>
      </c>
    </row>
    <row r="6259" ht="22.5" customHeight="1">
      <c r="A6259" s="9" t="s">
        <v>17844</v>
      </c>
      <c r="B6259" s="10">
        <v>45602.38429398148</v>
      </c>
      <c r="C6259" s="11" t="s">
        <v>7672</v>
      </c>
      <c r="D6259" s="12">
        <v>11.0</v>
      </c>
      <c r="E6259" s="10" t="s">
        <v>17</v>
      </c>
      <c r="F6259" s="12">
        <v>2024.0</v>
      </c>
      <c r="G6259" s="13" t="s">
        <v>13</v>
      </c>
      <c r="H6259" s="14" t="s">
        <v>17845</v>
      </c>
      <c r="I6259" s="12">
        <v>751616.0</v>
      </c>
      <c r="J6259" s="15" t="str">
        <f t="shared" si="1"/>
        <v>Relevant</v>
      </c>
    </row>
    <row r="6260" ht="22.5" customHeight="1">
      <c r="A6260" s="9" t="s">
        <v>17846</v>
      </c>
      <c r="B6260" s="10">
        <v>45607.37321759259</v>
      </c>
      <c r="C6260" s="11" t="s">
        <v>17847</v>
      </c>
      <c r="D6260" s="12">
        <v>11.0</v>
      </c>
      <c r="E6260" s="10" t="s">
        <v>17</v>
      </c>
      <c r="F6260" s="12">
        <v>2024.0</v>
      </c>
      <c r="G6260" s="13" t="s">
        <v>13</v>
      </c>
      <c r="H6260" s="14" t="s">
        <v>13720</v>
      </c>
      <c r="I6260" s="12">
        <v>1448.0</v>
      </c>
      <c r="J6260" s="15" t="str">
        <f t="shared" si="1"/>
        <v>Relevant</v>
      </c>
    </row>
    <row r="6261" ht="22.5" customHeight="1">
      <c r="A6261" s="9" t="s">
        <v>17848</v>
      </c>
      <c r="B6261" s="10">
        <v>45592.41650462963</v>
      </c>
      <c r="C6261" s="11" t="s">
        <v>17849</v>
      </c>
      <c r="D6261" s="12">
        <v>10.0</v>
      </c>
      <c r="E6261" s="10" t="s">
        <v>42</v>
      </c>
      <c r="F6261" s="12">
        <v>2024.0</v>
      </c>
      <c r="G6261" s="13" t="s">
        <v>13</v>
      </c>
      <c r="H6261" s="14" t="s">
        <v>97</v>
      </c>
      <c r="I6261" s="12">
        <v>319.0</v>
      </c>
      <c r="J6261" s="15" t="str">
        <f t="shared" si="1"/>
        <v>Relevant</v>
      </c>
    </row>
    <row r="6262" ht="22.5" customHeight="1">
      <c r="A6262" s="9" t="s">
        <v>17850</v>
      </c>
      <c r="B6262" s="10">
        <v>45722.36167824074</v>
      </c>
      <c r="C6262" s="11" t="s">
        <v>17851</v>
      </c>
      <c r="D6262" s="12">
        <v>3.0</v>
      </c>
      <c r="E6262" s="10" t="s">
        <v>59</v>
      </c>
      <c r="F6262" s="12">
        <v>2025.0</v>
      </c>
      <c r="G6262" s="13" t="s">
        <v>13</v>
      </c>
      <c r="H6262" s="14" t="s">
        <v>17852</v>
      </c>
      <c r="I6262" s="12">
        <v>2090.0</v>
      </c>
      <c r="J6262" s="15" t="str">
        <f t="shared" si="1"/>
        <v>Relevant</v>
      </c>
    </row>
    <row r="6263" ht="22.5" customHeight="1">
      <c r="A6263" s="9" t="s">
        <v>17853</v>
      </c>
      <c r="B6263" s="10">
        <v>45587.92476851852</v>
      </c>
      <c r="C6263" s="11" t="s">
        <v>17854</v>
      </c>
      <c r="D6263" s="12">
        <v>10.0</v>
      </c>
      <c r="E6263" s="10" t="s">
        <v>42</v>
      </c>
      <c r="F6263" s="12">
        <v>2024.0</v>
      </c>
      <c r="G6263" s="13" t="s">
        <v>13</v>
      </c>
      <c r="H6263" s="14" t="s">
        <v>17855</v>
      </c>
      <c r="I6263" s="12">
        <v>25.0</v>
      </c>
      <c r="J6263" s="15" t="str">
        <f t="shared" si="1"/>
        <v>Irrelevant</v>
      </c>
    </row>
    <row r="6264" ht="22.5" customHeight="1">
      <c r="A6264" s="9" t="s">
        <v>17856</v>
      </c>
      <c r="B6264" s="10">
        <v>45592.41584490741</v>
      </c>
      <c r="C6264" s="11" t="s">
        <v>17857</v>
      </c>
      <c r="D6264" s="12">
        <v>10.0</v>
      </c>
      <c r="E6264" s="10" t="s">
        <v>42</v>
      </c>
      <c r="F6264" s="12">
        <v>2024.0</v>
      </c>
      <c r="G6264" s="13" t="s">
        <v>13</v>
      </c>
      <c r="H6264" s="14" t="s">
        <v>97</v>
      </c>
      <c r="I6264" s="12">
        <v>69249.0</v>
      </c>
      <c r="J6264" s="15" t="str">
        <f t="shared" si="1"/>
        <v>Relevant</v>
      </c>
    </row>
    <row r="6265" ht="22.5" customHeight="1">
      <c r="A6265" s="9" t="s">
        <v>17858</v>
      </c>
      <c r="B6265" s="10">
        <v>45609.44440972222</v>
      </c>
      <c r="C6265" s="11" t="s">
        <v>17859</v>
      </c>
      <c r="D6265" s="12">
        <v>11.0</v>
      </c>
      <c r="E6265" s="10" t="s">
        <v>17</v>
      </c>
      <c r="F6265" s="12">
        <v>2024.0</v>
      </c>
      <c r="G6265" s="13" t="s">
        <v>13</v>
      </c>
      <c r="H6265" s="14" t="s">
        <v>17860</v>
      </c>
      <c r="I6265" s="12">
        <v>4.0</v>
      </c>
      <c r="J6265" s="15" t="str">
        <f t="shared" si="1"/>
        <v>Relevant</v>
      </c>
    </row>
    <row r="6266" ht="22.5" customHeight="1">
      <c r="A6266" s="9" t="s">
        <v>17861</v>
      </c>
      <c r="B6266" s="10">
        <v>45591.785358796296</v>
      </c>
      <c r="C6266" s="11" t="s">
        <v>17862</v>
      </c>
      <c r="D6266" s="12">
        <v>10.0</v>
      </c>
      <c r="E6266" s="10" t="s">
        <v>42</v>
      </c>
      <c r="F6266" s="12">
        <v>2024.0</v>
      </c>
      <c r="G6266" s="13" t="s">
        <v>13</v>
      </c>
      <c r="H6266" s="14" t="s">
        <v>131</v>
      </c>
      <c r="I6266" s="12">
        <v>1070.0</v>
      </c>
      <c r="J6266" s="15" t="str">
        <f t="shared" si="1"/>
        <v>Relevant</v>
      </c>
    </row>
    <row r="6267" ht="22.5" customHeight="1">
      <c r="A6267" s="9" t="s">
        <v>17863</v>
      </c>
      <c r="B6267" s="10">
        <v>45705.2322528588</v>
      </c>
      <c r="C6267" s="11" t="s">
        <v>17864</v>
      </c>
      <c r="D6267" s="12">
        <v>2.0</v>
      </c>
      <c r="E6267" s="10" t="s">
        <v>12</v>
      </c>
      <c r="F6267" s="12">
        <v>2025.0</v>
      </c>
      <c r="G6267" s="13" t="s">
        <v>17865</v>
      </c>
      <c r="H6267" s="14" t="s">
        <v>17866</v>
      </c>
      <c r="I6267" s="12">
        <v>9399581.0</v>
      </c>
      <c r="J6267" s="15" t="str">
        <f t="shared" si="1"/>
        <v>Irrelevant</v>
      </c>
    </row>
    <row r="6268" ht="22.5" customHeight="1">
      <c r="A6268" s="9" t="s">
        <v>17867</v>
      </c>
      <c r="B6268" s="10">
        <v>45725.347395833334</v>
      </c>
      <c r="C6268" s="11" t="s">
        <v>17868</v>
      </c>
      <c r="D6268" s="12">
        <v>3.0</v>
      </c>
      <c r="E6268" s="10" t="s">
        <v>59</v>
      </c>
      <c r="F6268" s="12">
        <v>2025.0</v>
      </c>
      <c r="G6268" s="13" t="s">
        <v>13</v>
      </c>
      <c r="H6268" s="14" t="s">
        <v>420</v>
      </c>
      <c r="I6268" s="12">
        <v>140.0</v>
      </c>
      <c r="J6268" s="15" t="str">
        <f t="shared" si="1"/>
        <v>Irrelevant</v>
      </c>
    </row>
    <row r="6269" ht="22.5" customHeight="1">
      <c r="A6269" s="9" t="s">
        <v>17869</v>
      </c>
      <c r="B6269" s="10">
        <v>45590.57289351852</v>
      </c>
      <c r="C6269" s="11" t="s">
        <v>17870</v>
      </c>
      <c r="D6269" s="12">
        <v>10.0</v>
      </c>
      <c r="E6269" s="10" t="s">
        <v>42</v>
      </c>
      <c r="F6269" s="12">
        <v>2024.0</v>
      </c>
      <c r="G6269" s="13" t="s">
        <v>17871</v>
      </c>
      <c r="H6269" s="14" t="s">
        <v>17872</v>
      </c>
      <c r="I6269" s="12">
        <v>165181.0</v>
      </c>
      <c r="J6269" s="15" t="str">
        <f t="shared" si="1"/>
        <v>Relevant</v>
      </c>
    </row>
    <row r="6270" ht="22.5" customHeight="1">
      <c r="A6270" s="9" t="s">
        <v>17873</v>
      </c>
      <c r="B6270" s="10">
        <v>45734.45428240741</v>
      </c>
      <c r="C6270" s="11" t="s">
        <v>5869</v>
      </c>
      <c r="D6270" s="12">
        <v>3.0</v>
      </c>
      <c r="E6270" s="10" t="s">
        <v>59</v>
      </c>
      <c r="F6270" s="12">
        <v>2025.0</v>
      </c>
      <c r="G6270" s="13" t="s">
        <v>17874</v>
      </c>
      <c r="H6270" s="14" t="s">
        <v>17875</v>
      </c>
      <c r="I6270" s="12">
        <v>6926706.0</v>
      </c>
      <c r="J6270" s="15" t="str">
        <f t="shared" si="1"/>
        <v>Irrelevant</v>
      </c>
    </row>
    <row r="6271" ht="22.5" customHeight="1">
      <c r="A6271" s="9" t="s">
        <v>17876</v>
      </c>
      <c r="B6271" s="10">
        <v>45692.511875</v>
      </c>
      <c r="C6271" s="11" t="s">
        <v>17877</v>
      </c>
      <c r="D6271" s="12">
        <v>2.0</v>
      </c>
      <c r="E6271" s="10" t="s">
        <v>12</v>
      </c>
      <c r="F6271" s="12">
        <v>2025.0</v>
      </c>
      <c r="G6271" s="13" t="s">
        <v>13</v>
      </c>
      <c r="H6271" s="14" t="s">
        <v>17878</v>
      </c>
      <c r="I6271" s="12">
        <v>3398.0</v>
      </c>
      <c r="J6271" s="15" t="str">
        <f t="shared" si="1"/>
        <v>Relevant</v>
      </c>
    </row>
    <row r="6272" ht="22.5" customHeight="1">
      <c r="A6272" s="9" t="s">
        <v>17879</v>
      </c>
      <c r="B6272" s="10">
        <v>45644.34027782407</v>
      </c>
      <c r="C6272" s="11" t="s">
        <v>17880</v>
      </c>
      <c r="D6272" s="12">
        <v>12.0</v>
      </c>
      <c r="E6272" s="10" t="s">
        <v>26</v>
      </c>
      <c r="F6272" s="12">
        <v>2024.0</v>
      </c>
      <c r="G6272" s="13" t="s">
        <v>17881</v>
      </c>
      <c r="H6272" s="14" t="s">
        <v>17882</v>
      </c>
      <c r="I6272" s="12">
        <v>0.0</v>
      </c>
      <c r="J6272" s="15" t="str">
        <f t="shared" si="1"/>
        <v>Irrelevant</v>
      </c>
    </row>
    <row r="6273" ht="22.5" customHeight="1">
      <c r="A6273" s="9" t="s">
        <v>17883</v>
      </c>
      <c r="B6273" s="10">
        <v>45725.541550925926</v>
      </c>
      <c r="C6273" s="11" t="s">
        <v>17884</v>
      </c>
      <c r="D6273" s="12">
        <v>3.0</v>
      </c>
      <c r="E6273" s="10" t="s">
        <v>59</v>
      </c>
      <c r="F6273" s="12">
        <v>2025.0</v>
      </c>
      <c r="G6273" s="13" t="s">
        <v>13</v>
      </c>
      <c r="H6273" s="14" t="s">
        <v>420</v>
      </c>
      <c r="I6273" s="12">
        <v>261.0</v>
      </c>
      <c r="J6273" s="15" t="str">
        <f t="shared" si="1"/>
        <v>Irrelevant</v>
      </c>
    </row>
    <row r="6274" ht="22.5" customHeight="1">
      <c r="A6274" s="9" t="s">
        <v>17885</v>
      </c>
      <c r="B6274" s="10">
        <v>45587.354108796295</v>
      </c>
      <c r="C6274" s="11" t="s">
        <v>17886</v>
      </c>
      <c r="D6274" s="12">
        <v>10.0</v>
      </c>
      <c r="E6274" s="10" t="s">
        <v>42</v>
      </c>
      <c r="F6274" s="12">
        <v>2024.0</v>
      </c>
      <c r="G6274" s="13" t="s">
        <v>13</v>
      </c>
      <c r="H6274" s="14" t="s">
        <v>17887</v>
      </c>
      <c r="I6274" s="12">
        <v>0.0</v>
      </c>
      <c r="J6274" s="15" t="str">
        <f t="shared" si="1"/>
        <v>Relevant</v>
      </c>
    </row>
    <row r="6275" ht="22.5" customHeight="1">
      <c r="A6275" s="9" t="s">
        <v>17888</v>
      </c>
      <c r="B6275" s="10">
        <v>45646.356488819445</v>
      </c>
      <c r="C6275" s="11" t="s">
        <v>17889</v>
      </c>
      <c r="D6275" s="12">
        <v>12.0</v>
      </c>
      <c r="E6275" s="10" t="s">
        <v>26</v>
      </c>
      <c r="F6275" s="12">
        <v>2024.0</v>
      </c>
      <c r="G6275" s="13" t="s">
        <v>17890</v>
      </c>
      <c r="H6275" s="14" t="str">
        <f>IFERROR(__xludf.DUMMYFUNCTION("TRIM(REGEXREPLACE(GOOGLETRANSLATE(G6275,""auto"",""en""),""(?i)\b(RT|QT)\s*@?\w*:?\s*|https?://\S+|@\w+|#\w+|[^\x00-\x7F]|[^\w\s]"",""""))"),"Mumbai weather and AQI for December 20 2024 Minimum temperature 2199C find out what the weather will be like in the city today")</f>
        <v>Mumbai weather and AQI for December 20 2024 Minimum temperature 2199C find out what the weather will be like in the city today</v>
      </c>
      <c r="I6275" s="12">
        <v>6195.0</v>
      </c>
      <c r="J6275" s="15" t="str">
        <f t="shared" si="1"/>
        <v>Relevant</v>
      </c>
    </row>
    <row r="6276" ht="22.5" customHeight="1">
      <c r="A6276" s="9" t="s">
        <v>17891</v>
      </c>
      <c r="B6276" s="10">
        <v>45707.37222222222</v>
      </c>
      <c r="C6276" s="11" t="s">
        <v>11189</v>
      </c>
      <c r="D6276" s="12">
        <v>2.0</v>
      </c>
      <c r="E6276" s="10" t="s">
        <v>12</v>
      </c>
      <c r="F6276" s="12">
        <v>2025.0</v>
      </c>
      <c r="G6276" s="13" t="s">
        <v>13</v>
      </c>
      <c r="H6276" s="14" t="s">
        <v>17892</v>
      </c>
      <c r="I6276" s="12">
        <v>4853.0</v>
      </c>
      <c r="J6276" s="15" t="str">
        <f t="shared" si="1"/>
        <v>Irrelevant</v>
      </c>
    </row>
    <row r="6277" ht="22.5" customHeight="1">
      <c r="A6277" s="9" t="s">
        <v>17893</v>
      </c>
      <c r="B6277" s="10">
        <v>45611.332962962966</v>
      </c>
      <c r="C6277" s="11" t="s">
        <v>17894</v>
      </c>
      <c r="D6277" s="12">
        <v>11.0</v>
      </c>
      <c r="E6277" s="10" t="s">
        <v>17</v>
      </c>
      <c r="F6277" s="12">
        <v>2024.0</v>
      </c>
      <c r="G6277" s="13" t="s">
        <v>17895</v>
      </c>
      <c r="H6277" s="14" t="s">
        <v>17896</v>
      </c>
      <c r="I6277" s="12">
        <v>8494959.0</v>
      </c>
      <c r="J6277" s="15" t="str">
        <f t="shared" si="1"/>
        <v>Relevant</v>
      </c>
    </row>
    <row r="6278" ht="22.5" customHeight="1">
      <c r="A6278" s="9" t="s">
        <v>17897</v>
      </c>
      <c r="B6278" s="10">
        <v>45697.680752314816</v>
      </c>
      <c r="C6278" s="11" t="s">
        <v>17898</v>
      </c>
      <c r="D6278" s="12">
        <v>2.0</v>
      </c>
      <c r="E6278" s="10" t="s">
        <v>12</v>
      </c>
      <c r="F6278" s="12">
        <v>2025.0</v>
      </c>
      <c r="G6278" s="13" t="s">
        <v>13</v>
      </c>
      <c r="H6278" s="14" t="s">
        <v>1264</v>
      </c>
      <c r="I6278" s="12">
        <v>93.0</v>
      </c>
      <c r="J6278" s="15" t="str">
        <f t="shared" si="1"/>
        <v>Relevant</v>
      </c>
    </row>
    <row r="6279" ht="22.5" customHeight="1">
      <c r="A6279" s="9" t="s">
        <v>17899</v>
      </c>
      <c r="B6279" s="10">
        <v>45587.38653935185</v>
      </c>
      <c r="C6279" s="11" t="s">
        <v>17900</v>
      </c>
      <c r="D6279" s="12">
        <v>10.0</v>
      </c>
      <c r="E6279" s="10" t="s">
        <v>42</v>
      </c>
      <c r="F6279" s="12">
        <v>2024.0</v>
      </c>
      <c r="G6279" s="13" t="s">
        <v>13</v>
      </c>
      <c r="H6279" s="14" t="s">
        <v>175</v>
      </c>
      <c r="I6279" s="12">
        <v>184.0</v>
      </c>
      <c r="J6279" s="15" t="str">
        <f t="shared" si="1"/>
        <v>Irrelevant</v>
      </c>
    </row>
    <row r="6280" ht="22.5" customHeight="1">
      <c r="A6280" s="9" t="s">
        <v>17901</v>
      </c>
      <c r="B6280" s="10">
        <v>45610.9008912037</v>
      </c>
      <c r="C6280" s="11" t="s">
        <v>17902</v>
      </c>
      <c r="D6280" s="12">
        <v>11.0</v>
      </c>
      <c r="E6280" s="10" t="s">
        <v>17</v>
      </c>
      <c r="F6280" s="12">
        <v>2024.0</v>
      </c>
      <c r="G6280" s="13" t="s">
        <v>13</v>
      </c>
      <c r="H6280" s="14" t="s">
        <v>47</v>
      </c>
      <c r="I6280" s="12">
        <v>219.0</v>
      </c>
      <c r="J6280" s="15" t="str">
        <f t="shared" si="1"/>
        <v>Relevant</v>
      </c>
    </row>
    <row r="6281" ht="22.5" customHeight="1">
      <c r="A6281" s="9" t="s">
        <v>17903</v>
      </c>
      <c r="B6281" s="10">
        <v>45529.94762731482</v>
      </c>
      <c r="C6281" s="11" t="s">
        <v>17904</v>
      </c>
      <c r="D6281" s="12">
        <v>8.0</v>
      </c>
      <c r="E6281" s="10" t="s">
        <v>167</v>
      </c>
      <c r="F6281" s="12">
        <v>2024.0</v>
      </c>
      <c r="G6281" s="13" t="s">
        <v>13</v>
      </c>
      <c r="H6281" s="14" t="s">
        <v>17905</v>
      </c>
      <c r="I6281" s="12">
        <v>945.0</v>
      </c>
      <c r="J6281" s="15" t="str">
        <f t="shared" si="1"/>
        <v>Relevant</v>
      </c>
    </row>
    <row r="6282" ht="22.5" customHeight="1">
      <c r="A6282" s="9" t="s">
        <v>17906</v>
      </c>
      <c r="B6282" s="10">
        <v>45593.5177662037</v>
      </c>
      <c r="C6282" s="11" t="s">
        <v>11420</v>
      </c>
      <c r="D6282" s="12">
        <v>10.0</v>
      </c>
      <c r="E6282" s="10" t="s">
        <v>42</v>
      </c>
      <c r="F6282" s="12">
        <v>2024.0</v>
      </c>
      <c r="G6282" s="13" t="s">
        <v>13</v>
      </c>
      <c r="H6282" s="14" t="s">
        <v>4305</v>
      </c>
      <c r="I6282" s="12">
        <v>5388.0</v>
      </c>
      <c r="J6282" s="15" t="str">
        <f t="shared" si="1"/>
        <v>Relevant</v>
      </c>
    </row>
    <row r="6283" ht="22.5" customHeight="1">
      <c r="A6283" s="9" t="s">
        <v>17907</v>
      </c>
      <c r="B6283" s="10">
        <v>45615.80553240741</v>
      </c>
      <c r="C6283" s="11" t="s">
        <v>17908</v>
      </c>
      <c r="D6283" s="12">
        <v>11.0</v>
      </c>
      <c r="E6283" s="10" t="s">
        <v>17</v>
      </c>
      <c r="F6283" s="12">
        <v>2024.0</v>
      </c>
      <c r="G6283" s="13" t="s">
        <v>13</v>
      </c>
      <c r="H6283" s="14" t="s">
        <v>8209</v>
      </c>
      <c r="I6283" s="12">
        <v>1890.0</v>
      </c>
      <c r="J6283" s="15" t="str">
        <f t="shared" si="1"/>
        <v>Relevant</v>
      </c>
    </row>
    <row r="6284" ht="22.5" customHeight="1">
      <c r="A6284" s="9" t="s">
        <v>17909</v>
      </c>
      <c r="B6284" s="10">
        <v>45606.75675925926</v>
      </c>
      <c r="C6284" s="11" t="s">
        <v>17910</v>
      </c>
      <c r="D6284" s="12">
        <v>11.0</v>
      </c>
      <c r="E6284" s="10" t="s">
        <v>17</v>
      </c>
      <c r="F6284" s="12">
        <v>2024.0</v>
      </c>
      <c r="G6284" s="13" t="s">
        <v>13</v>
      </c>
      <c r="H6284" s="14" t="s">
        <v>100</v>
      </c>
      <c r="I6284" s="12">
        <v>1302.0</v>
      </c>
      <c r="J6284" s="15" t="str">
        <f t="shared" si="1"/>
        <v>Relevant</v>
      </c>
    </row>
    <row r="6285" ht="22.5" customHeight="1">
      <c r="A6285" s="9" t="s">
        <v>17911</v>
      </c>
      <c r="B6285" s="10">
        <v>45632.92377314815</v>
      </c>
      <c r="C6285" s="11" t="s">
        <v>17912</v>
      </c>
      <c r="D6285" s="12">
        <v>12.0</v>
      </c>
      <c r="E6285" s="10" t="s">
        <v>26</v>
      </c>
      <c r="F6285" s="12">
        <v>2024.0</v>
      </c>
      <c r="G6285" s="13" t="s">
        <v>17913</v>
      </c>
      <c r="H6285" s="14" t="s">
        <v>17914</v>
      </c>
      <c r="I6285" s="12">
        <v>8149206.0</v>
      </c>
      <c r="J6285" s="15" t="str">
        <f t="shared" si="1"/>
        <v>Relevant</v>
      </c>
    </row>
    <row r="6286" ht="22.5" customHeight="1">
      <c r="A6286" s="9" t="s">
        <v>17915</v>
      </c>
      <c r="B6286" s="10">
        <v>45567.60390439815</v>
      </c>
      <c r="C6286" s="11" t="s">
        <v>17916</v>
      </c>
      <c r="D6286" s="12">
        <v>10.0</v>
      </c>
      <c r="E6286" s="10" t="s">
        <v>42</v>
      </c>
      <c r="F6286" s="12">
        <v>2024.0</v>
      </c>
      <c r="G6286" s="13" t="s">
        <v>17917</v>
      </c>
      <c r="H6286" s="13" t="s">
        <v>17918</v>
      </c>
      <c r="I6286" s="12">
        <v>1.2767834E7</v>
      </c>
      <c r="J6286" s="15" t="str">
        <f t="shared" si="1"/>
        <v>Relevant</v>
      </c>
    </row>
    <row r="6287" ht="22.5" customHeight="1">
      <c r="A6287" s="9" t="s">
        <v>17919</v>
      </c>
      <c r="B6287" s="10">
        <v>45508.81421296296</v>
      </c>
      <c r="C6287" s="11" t="s">
        <v>17920</v>
      </c>
      <c r="D6287" s="12">
        <v>8.0</v>
      </c>
      <c r="E6287" s="10" t="s">
        <v>167</v>
      </c>
      <c r="F6287" s="12">
        <v>2024.0</v>
      </c>
      <c r="G6287" s="13" t="s">
        <v>13</v>
      </c>
      <c r="H6287" s="14" t="s">
        <v>17921</v>
      </c>
      <c r="I6287" s="12">
        <v>13.0</v>
      </c>
      <c r="J6287" s="15" t="str">
        <f t="shared" si="1"/>
        <v>Irrelevant</v>
      </c>
    </row>
    <row r="6288" ht="22.5" customHeight="1">
      <c r="A6288" s="9" t="s">
        <v>17922</v>
      </c>
      <c r="B6288" s="10">
        <v>45614.31836805555</v>
      </c>
      <c r="C6288" s="11" t="s">
        <v>17923</v>
      </c>
      <c r="D6288" s="12">
        <v>11.0</v>
      </c>
      <c r="E6288" s="10" t="s">
        <v>17</v>
      </c>
      <c r="F6288" s="12">
        <v>2024.0</v>
      </c>
      <c r="G6288" s="13" t="s">
        <v>17924</v>
      </c>
      <c r="H6288" s="14" t="s">
        <v>17925</v>
      </c>
      <c r="I6288" s="12">
        <v>297.0</v>
      </c>
      <c r="J6288" s="15" t="str">
        <f t="shared" si="1"/>
        <v>Relevant</v>
      </c>
    </row>
    <row r="6289" ht="22.5" customHeight="1">
      <c r="A6289" s="9" t="s">
        <v>17926</v>
      </c>
      <c r="B6289" s="10">
        <v>45614.00371527778</v>
      </c>
      <c r="C6289" s="11" t="s">
        <v>17927</v>
      </c>
      <c r="D6289" s="12">
        <v>11.0</v>
      </c>
      <c r="E6289" s="10" t="s">
        <v>17</v>
      </c>
      <c r="F6289" s="12">
        <v>2024.0</v>
      </c>
      <c r="G6289" s="13" t="s">
        <v>13</v>
      </c>
      <c r="H6289" s="14" t="s">
        <v>17928</v>
      </c>
      <c r="I6289" s="12">
        <v>8292.0</v>
      </c>
      <c r="J6289" s="15" t="str">
        <f t="shared" si="1"/>
        <v>Relevant</v>
      </c>
    </row>
    <row r="6290" ht="22.5" customHeight="1">
      <c r="A6290" s="9" t="s">
        <v>17929</v>
      </c>
      <c r="B6290" s="10">
        <v>45482.36362268519</v>
      </c>
      <c r="C6290" s="11" t="s">
        <v>17930</v>
      </c>
      <c r="D6290" s="12">
        <v>7.0</v>
      </c>
      <c r="E6290" s="10" t="s">
        <v>55</v>
      </c>
      <c r="F6290" s="12">
        <v>2024.0</v>
      </c>
      <c r="G6290" s="13" t="s">
        <v>13</v>
      </c>
      <c r="H6290" s="14" t="s">
        <v>5908</v>
      </c>
      <c r="I6290" s="12">
        <v>2609.0</v>
      </c>
      <c r="J6290" s="15" t="str">
        <f t="shared" si="1"/>
        <v>Irrelevant</v>
      </c>
    </row>
    <row r="6291" ht="22.5" customHeight="1">
      <c r="A6291" s="9" t="s">
        <v>17931</v>
      </c>
      <c r="B6291" s="10">
        <v>45579.4653587963</v>
      </c>
      <c r="C6291" s="11" t="s">
        <v>16364</v>
      </c>
      <c r="D6291" s="12">
        <v>10.0</v>
      </c>
      <c r="E6291" s="10" t="s">
        <v>42</v>
      </c>
      <c r="F6291" s="12">
        <v>2024.0</v>
      </c>
      <c r="G6291" s="13" t="s">
        <v>13</v>
      </c>
      <c r="H6291" s="14" t="s">
        <v>2853</v>
      </c>
      <c r="I6291" s="12">
        <v>1.0</v>
      </c>
      <c r="J6291" s="15" t="str">
        <f t="shared" si="1"/>
        <v>Relevant</v>
      </c>
    </row>
    <row r="6292" ht="22.5" customHeight="1">
      <c r="A6292" s="9" t="s">
        <v>17932</v>
      </c>
      <c r="B6292" s="10">
        <v>45643.95422453704</v>
      </c>
      <c r="C6292" s="11" t="s">
        <v>12503</v>
      </c>
      <c r="D6292" s="12">
        <v>12.0</v>
      </c>
      <c r="E6292" s="10" t="s">
        <v>26</v>
      </c>
      <c r="F6292" s="12">
        <v>2024.0</v>
      </c>
      <c r="G6292" s="13" t="s">
        <v>13</v>
      </c>
      <c r="H6292" s="14" t="s">
        <v>357</v>
      </c>
      <c r="I6292" s="12">
        <v>1.0</v>
      </c>
      <c r="J6292" s="15" t="str">
        <f t="shared" si="1"/>
        <v>Relevant</v>
      </c>
    </row>
    <row r="6293" ht="22.5" customHeight="1">
      <c r="A6293" s="9" t="s">
        <v>17933</v>
      </c>
      <c r="B6293" s="10">
        <v>45614.84140046296</v>
      </c>
      <c r="C6293" s="11" t="s">
        <v>17934</v>
      </c>
      <c r="D6293" s="12">
        <v>11.0</v>
      </c>
      <c r="E6293" s="10" t="s">
        <v>17</v>
      </c>
      <c r="F6293" s="12">
        <v>2024.0</v>
      </c>
      <c r="G6293" s="13" t="s">
        <v>13</v>
      </c>
      <c r="H6293" s="14" t="s">
        <v>31</v>
      </c>
      <c r="I6293" s="12">
        <v>2678.0</v>
      </c>
      <c r="J6293" s="15" t="str">
        <f t="shared" si="1"/>
        <v>Relevant</v>
      </c>
    </row>
    <row r="6294" ht="22.5" customHeight="1">
      <c r="A6294" s="9" t="s">
        <v>17935</v>
      </c>
      <c r="B6294" s="10">
        <v>45651.46800925926</v>
      </c>
      <c r="C6294" s="11" t="s">
        <v>17936</v>
      </c>
      <c r="D6294" s="12">
        <v>12.0</v>
      </c>
      <c r="E6294" s="10" t="s">
        <v>26</v>
      </c>
      <c r="F6294" s="12">
        <v>2024.0</v>
      </c>
      <c r="G6294" s="13" t="s">
        <v>13</v>
      </c>
      <c r="H6294" s="14" t="s">
        <v>1809</v>
      </c>
      <c r="I6294" s="12">
        <v>545.0</v>
      </c>
      <c r="J6294" s="15" t="str">
        <f t="shared" si="1"/>
        <v>Relevant</v>
      </c>
    </row>
    <row r="6295" ht="22.5" customHeight="1">
      <c r="A6295" s="9" t="s">
        <v>17937</v>
      </c>
      <c r="B6295" s="10">
        <v>45580.61804398148</v>
      </c>
      <c r="C6295" s="11" t="s">
        <v>17938</v>
      </c>
      <c r="D6295" s="12">
        <v>10.0</v>
      </c>
      <c r="E6295" s="10" t="s">
        <v>42</v>
      </c>
      <c r="F6295" s="12">
        <v>2024.0</v>
      </c>
      <c r="G6295" s="13" t="s">
        <v>13</v>
      </c>
      <c r="H6295" s="14" t="s">
        <v>642</v>
      </c>
      <c r="I6295" s="12">
        <v>171.0</v>
      </c>
      <c r="J6295" s="15" t="str">
        <f t="shared" si="1"/>
        <v>Relevant</v>
      </c>
    </row>
    <row r="6296" ht="22.5" customHeight="1">
      <c r="A6296" s="9" t="s">
        <v>17939</v>
      </c>
      <c r="B6296" s="10">
        <v>45650.57850694445</v>
      </c>
      <c r="C6296" s="11" t="s">
        <v>17940</v>
      </c>
      <c r="D6296" s="12">
        <v>12.0</v>
      </c>
      <c r="E6296" s="10" t="s">
        <v>26</v>
      </c>
      <c r="F6296" s="12">
        <v>2024.0</v>
      </c>
      <c r="G6296" s="13" t="s">
        <v>13</v>
      </c>
      <c r="H6296" s="14" t="s">
        <v>17941</v>
      </c>
      <c r="I6296" s="12">
        <v>2840.0</v>
      </c>
      <c r="J6296" s="15" t="str">
        <f t="shared" si="1"/>
        <v>Irrelevant</v>
      </c>
    </row>
    <row r="6297" ht="22.5" customHeight="1">
      <c r="A6297" s="9" t="s">
        <v>17942</v>
      </c>
      <c r="B6297" s="10">
        <v>45742.938414351855</v>
      </c>
      <c r="C6297" s="11" t="s">
        <v>17943</v>
      </c>
      <c r="D6297" s="12">
        <v>3.0</v>
      </c>
      <c r="E6297" s="10" t="s">
        <v>59</v>
      </c>
      <c r="F6297" s="12">
        <v>2025.0</v>
      </c>
      <c r="G6297" s="13" t="s">
        <v>13</v>
      </c>
      <c r="H6297" s="14" t="s">
        <v>204</v>
      </c>
      <c r="I6297" s="12">
        <v>2305.0</v>
      </c>
      <c r="J6297" s="15" t="str">
        <f t="shared" si="1"/>
        <v>Relevant</v>
      </c>
    </row>
    <row r="6298" ht="22.5" customHeight="1">
      <c r="A6298" s="9" t="s">
        <v>17944</v>
      </c>
      <c r="B6298" s="10">
        <v>45632.819236111114</v>
      </c>
      <c r="C6298" s="11" t="s">
        <v>17945</v>
      </c>
      <c r="D6298" s="12">
        <v>12.0</v>
      </c>
      <c r="E6298" s="10" t="s">
        <v>26</v>
      </c>
      <c r="F6298" s="12">
        <v>2024.0</v>
      </c>
      <c r="G6298" s="13" t="s">
        <v>13</v>
      </c>
      <c r="H6298" s="14" t="s">
        <v>1809</v>
      </c>
      <c r="I6298" s="12">
        <v>676.0</v>
      </c>
      <c r="J6298" s="15" t="str">
        <f t="shared" si="1"/>
        <v>Relevant</v>
      </c>
    </row>
    <row r="6299" ht="22.5" customHeight="1">
      <c r="A6299" s="9" t="s">
        <v>17946</v>
      </c>
      <c r="B6299" s="10">
        <v>45624.781064814815</v>
      </c>
      <c r="C6299" s="11" t="s">
        <v>17947</v>
      </c>
      <c r="D6299" s="12">
        <v>11.0</v>
      </c>
      <c r="E6299" s="10" t="s">
        <v>17</v>
      </c>
      <c r="F6299" s="12">
        <v>2024.0</v>
      </c>
      <c r="G6299" s="13" t="s">
        <v>17948</v>
      </c>
      <c r="H6299" s="14" t="s">
        <v>17949</v>
      </c>
      <c r="I6299" s="12">
        <v>8443435.0</v>
      </c>
      <c r="J6299" s="15" t="str">
        <f t="shared" si="1"/>
        <v>Irrelevant</v>
      </c>
    </row>
    <row r="6300" ht="22.5" customHeight="1">
      <c r="A6300" s="9" t="s">
        <v>17950</v>
      </c>
      <c r="B6300" s="10">
        <v>45625.67989583333</v>
      </c>
      <c r="C6300" s="11" t="s">
        <v>8735</v>
      </c>
      <c r="D6300" s="12">
        <v>11.0</v>
      </c>
      <c r="E6300" s="10" t="s">
        <v>17</v>
      </c>
      <c r="F6300" s="12">
        <v>2024.0</v>
      </c>
      <c r="G6300" s="13" t="s">
        <v>13</v>
      </c>
      <c r="H6300" s="14" t="s">
        <v>6143</v>
      </c>
      <c r="I6300" s="12">
        <v>202.0</v>
      </c>
      <c r="J6300" s="15" t="str">
        <f t="shared" si="1"/>
        <v>Relevant</v>
      </c>
    </row>
    <row r="6301" ht="22.5" customHeight="1">
      <c r="A6301" s="9" t="s">
        <v>17951</v>
      </c>
      <c r="B6301" s="10">
        <v>45632.42916668981</v>
      </c>
      <c r="C6301" s="11" t="s">
        <v>14300</v>
      </c>
      <c r="D6301" s="12">
        <v>12.0</v>
      </c>
      <c r="E6301" s="10" t="s">
        <v>26</v>
      </c>
      <c r="F6301" s="12">
        <v>2024.0</v>
      </c>
      <c r="G6301" s="13" t="s">
        <v>17952</v>
      </c>
      <c r="H6301" s="14" t="s">
        <v>17953</v>
      </c>
      <c r="I6301" s="12">
        <v>0.0</v>
      </c>
      <c r="J6301" s="15" t="str">
        <f t="shared" si="1"/>
        <v>Relevant</v>
      </c>
    </row>
    <row r="6302" ht="22.5" customHeight="1">
      <c r="A6302" s="9" t="s">
        <v>17954</v>
      </c>
      <c r="B6302" s="10">
        <v>45487.504965277774</v>
      </c>
      <c r="C6302" s="11" t="s">
        <v>17955</v>
      </c>
      <c r="D6302" s="12">
        <v>7.0</v>
      </c>
      <c r="E6302" s="10" t="s">
        <v>55</v>
      </c>
      <c r="F6302" s="12">
        <v>2024.0</v>
      </c>
      <c r="G6302" s="13" t="s">
        <v>13</v>
      </c>
      <c r="H6302" s="14" t="s">
        <v>13661</v>
      </c>
      <c r="I6302" s="12">
        <v>4529.0</v>
      </c>
      <c r="J6302" s="15" t="str">
        <f t="shared" si="1"/>
        <v>Irrelevant</v>
      </c>
    </row>
    <row r="6303" ht="22.5" customHeight="1">
      <c r="A6303" s="9" t="s">
        <v>17956</v>
      </c>
      <c r="B6303" s="10">
        <v>45625.50738425926</v>
      </c>
      <c r="C6303" s="11" t="s">
        <v>17957</v>
      </c>
      <c r="D6303" s="12">
        <v>11.0</v>
      </c>
      <c r="E6303" s="10" t="s">
        <v>17</v>
      </c>
      <c r="F6303" s="12">
        <v>2024.0</v>
      </c>
      <c r="G6303" s="13" t="s">
        <v>13</v>
      </c>
      <c r="H6303" s="14" t="s">
        <v>199</v>
      </c>
      <c r="I6303" s="12">
        <v>450.0</v>
      </c>
      <c r="J6303" s="15" t="str">
        <f t="shared" si="1"/>
        <v>Relevant</v>
      </c>
    </row>
    <row r="6304" ht="22.5" customHeight="1">
      <c r="A6304" s="9" t="s">
        <v>17958</v>
      </c>
      <c r="B6304" s="10">
        <v>45703.63958333333</v>
      </c>
      <c r="C6304" s="11" t="s">
        <v>6492</v>
      </c>
      <c r="D6304" s="12">
        <v>2.0</v>
      </c>
      <c r="E6304" s="10" t="s">
        <v>12</v>
      </c>
      <c r="F6304" s="12">
        <v>2025.0</v>
      </c>
      <c r="G6304" s="13" t="s">
        <v>17959</v>
      </c>
      <c r="H6304" s="14" t="s">
        <v>17960</v>
      </c>
      <c r="I6304" s="12">
        <v>77609.0</v>
      </c>
      <c r="J6304" s="15" t="str">
        <f t="shared" si="1"/>
        <v>Irrelevant</v>
      </c>
    </row>
    <row r="6305" ht="22.5" customHeight="1">
      <c r="A6305" s="9" t="s">
        <v>17961</v>
      </c>
      <c r="B6305" s="10">
        <v>45593.557858796295</v>
      </c>
      <c r="C6305" s="11" t="s">
        <v>13050</v>
      </c>
      <c r="D6305" s="12">
        <v>10.0</v>
      </c>
      <c r="E6305" s="10" t="s">
        <v>42</v>
      </c>
      <c r="F6305" s="12">
        <v>2024.0</v>
      </c>
      <c r="G6305" s="13" t="s">
        <v>13</v>
      </c>
      <c r="H6305" s="14" t="s">
        <v>131</v>
      </c>
      <c r="I6305" s="12">
        <v>0.0</v>
      </c>
      <c r="J6305" s="15" t="str">
        <f t="shared" si="1"/>
        <v>Relevant</v>
      </c>
    </row>
    <row r="6306" ht="22.5" customHeight="1">
      <c r="A6306" s="9" t="s">
        <v>17962</v>
      </c>
      <c r="B6306" s="10">
        <v>45606.86509259259</v>
      </c>
      <c r="C6306" s="11" t="s">
        <v>17242</v>
      </c>
      <c r="D6306" s="12">
        <v>11.0</v>
      </c>
      <c r="E6306" s="10" t="s">
        <v>17</v>
      </c>
      <c r="F6306" s="12">
        <v>2024.0</v>
      </c>
      <c r="G6306" s="13" t="s">
        <v>13</v>
      </c>
      <c r="H6306" s="14" t="s">
        <v>100</v>
      </c>
      <c r="I6306" s="12">
        <v>90.0</v>
      </c>
      <c r="J6306" s="15" t="str">
        <f t="shared" si="1"/>
        <v>Relevant</v>
      </c>
    </row>
    <row r="6307" ht="22.5" customHeight="1">
      <c r="A6307" s="9" t="s">
        <v>17963</v>
      </c>
      <c r="B6307" s="10">
        <v>45616.64965277778</v>
      </c>
      <c r="C6307" s="11" t="s">
        <v>17964</v>
      </c>
      <c r="D6307" s="12">
        <v>11.0</v>
      </c>
      <c r="E6307" s="10" t="s">
        <v>17</v>
      </c>
      <c r="F6307" s="12">
        <v>2024.0</v>
      </c>
      <c r="G6307" s="13" t="s">
        <v>13</v>
      </c>
      <c r="H6307" s="14" t="s">
        <v>31</v>
      </c>
      <c r="I6307" s="12">
        <v>24.0</v>
      </c>
      <c r="J6307" s="15" t="str">
        <f t="shared" si="1"/>
        <v>Relevant</v>
      </c>
    </row>
    <row r="6308" ht="22.5" customHeight="1">
      <c r="A6308" s="9" t="s">
        <v>17965</v>
      </c>
      <c r="B6308" s="10">
        <v>45605.84386574074</v>
      </c>
      <c r="C6308" s="11" t="s">
        <v>17966</v>
      </c>
      <c r="D6308" s="12">
        <v>11.0</v>
      </c>
      <c r="E6308" s="10" t="s">
        <v>17</v>
      </c>
      <c r="F6308" s="12">
        <v>2024.0</v>
      </c>
      <c r="G6308" s="13" t="s">
        <v>17967</v>
      </c>
      <c r="H6308" s="14" t="s">
        <v>17968</v>
      </c>
      <c r="I6308" s="12">
        <v>0.0</v>
      </c>
      <c r="J6308" s="15" t="str">
        <f t="shared" si="1"/>
        <v>Relevant</v>
      </c>
    </row>
    <row r="6309" ht="22.5" customHeight="1">
      <c r="A6309" s="9" t="s">
        <v>17969</v>
      </c>
      <c r="B6309" s="10">
        <v>45611.42983796296</v>
      </c>
      <c r="C6309" s="11" t="s">
        <v>17970</v>
      </c>
      <c r="D6309" s="12">
        <v>11.0</v>
      </c>
      <c r="E6309" s="10" t="s">
        <v>17</v>
      </c>
      <c r="F6309" s="12">
        <v>2024.0</v>
      </c>
      <c r="G6309" s="13" t="s">
        <v>13</v>
      </c>
      <c r="H6309" s="14" t="s">
        <v>17971</v>
      </c>
      <c r="I6309" s="12">
        <v>8345.0</v>
      </c>
      <c r="J6309" s="15" t="str">
        <f t="shared" si="1"/>
        <v>Relevant</v>
      </c>
    </row>
    <row r="6310" ht="22.5" customHeight="1">
      <c r="A6310" s="9" t="s">
        <v>17972</v>
      </c>
      <c r="B6310" s="10">
        <v>45696.790127314816</v>
      </c>
      <c r="C6310" s="11" t="s">
        <v>17973</v>
      </c>
      <c r="D6310" s="12">
        <v>2.0</v>
      </c>
      <c r="E6310" s="10" t="s">
        <v>12</v>
      </c>
      <c r="F6310" s="12">
        <v>2025.0</v>
      </c>
      <c r="G6310" s="13" t="s">
        <v>13</v>
      </c>
      <c r="H6310" s="14" t="s">
        <v>14</v>
      </c>
      <c r="I6310" s="12">
        <v>576.0</v>
      </c>
      <c r="J6310" s="15" t="str">
        <f t="shared" si="1"/>
        <v>Relevant</v>
      </c>
    </row>
    <row r="6311" ht="22.5" customHeight="1">
      <c r="A6311" s="9" t="s">
        <v>17974</v>
      </c>
      <c r="B6311" s="10">
        <v>45631.91422453704</v>
      </c>
      <c r="C6311" s="11" t="s">
        <v>17975</v>
      </c>
      <c r="D6311" s="12">
        <v>12.0</v>
      </c>
      <c r="E6311" s="10" t="s">
        <v>26</v>
      </c>
      <c r="F6311" s="12">
        <v>2024.0</v>
      </c>
      <c r="G6311" s="13" t="s">
        <v>13</v>
      </c>
      <c r="H6311" s="14" t="s">
        <v>514</v>
      </c>
      <c r="I6311" s="12">
        <v>258.0</v>
      </c>
      <c r="J6311" s="15" t="str">
        <f t="shared" si="1"/>
        <v>Relevant</v>
      </c>
    </row>
    <row r="6312" ht="22.5" customHeight="1">
      <c r="A6312" s="9" t="s">
        <v>17976</v>
      </c>
      <c r="B6312" s="10">
        <v>45644.29623842592</v>
      </c>
      <c r="C6312" s="11" t="s">
        <v>17977</v>
      </c>
      <c r="D6312" s="12">
        <v>12.0</v>
      </c>
      <c r="E6312" s="10" t="s">
        <v>26</v>
      </c>
      <c r="F6312" s="12">
        <v>2024.0</v>
      </c>
      <c r="G6312" s="13" t="s">
        <v>13</v>
      </c>
      <c r="H6312" s="14" t="s">
        <v>1646</v>
      </c>
      <c r="I6312" s="12">
        <v>1884.0</v>
      </c>
      <c r="J6312" s="15" t="str">
        <f t="shared" si="1"/>
        <v>Irrelevant</v>
      </c>
    </row>
    <row r="6313" ht="22.5" customHeight="1">
      <c r="A6313" s="9" t="s">
        <v>17978</v>
      </c>
      <c r="B6313" s="10">
        <v>45586.631319444445</v>
      </c>
      <c r="C6313" s="11" t="s">
        <v>17979</v>
      </c>
      <c r="D6313" s="12">
        <v>10.0</v>
      </c>
      <c r="E6313" s="10" t="s">
        <v>42</v>
      </c>
      <c r="F6313" s="12">
        <v>2024.0</v>
      </c>
      <c r="G6313" s="13" t="s">
        <v>13</v>
      </c>
      <c r="H6313" s="14" t="s">
        <v>17980</v>
      </c>
      <c r="I6313" s="12">
        <v>42.0</v>
      </c>
      <c r="J6313" s="15" t="str">
        <f t="shared" si="1"/>
        <v>Relevant</v>
      </c>
    </row>
    <row r="6314" ht="22.5" customHeight="1">
      <c r="A6314" s="9" t="s">
        <v>17981</v>
      </c>
      <c r="B6314" s="10">
        <v>45651.42872685185</v>
      </c>
      <c r="C6314" s="11" t="s">
        <v>17982</v>
      </c>
      <c r="D6314" s="12">
        <v>12.0</v>
      </c>
      <c r="E6314" s="10" t="s">
        <v>26</v>
      </c>
      <c r="F6314" s="12">
        <v>2024.0</v>
      </c>
      <c r="G6314" s="13" t="s">
        <v>13</v>
      </c>
      <c r="H6314" s="14" t="s">
        <v>121</v>
      </c>
      <c r="I6314" s="12">
        <v>4137.0</v>
      </c>
      <c r="J6314" s="15" t="str">
        <f t="shared" si="1"/>
        <v>Irrelevant</v>
      </c>
    </row>
    <row r="6315" ht="22.5" customHeight="1">
      <c r="A6315" s="9" t="s">
        <v>17983</v>
      </c>
      <c r="B6315" s="10">
        <v>45434.541238425925</v>
      </c>
      <c r="C6315" s="11" t="s">
        <v>17984</v>
      </c>
      <c r="D6315" s="12">
        <v>5.0</v>
      </c>
      <c r="E6315" s="10" t="s">
        <v>21</v>
      </c>
      <c r="F6315" s="12">
        <v>2024.0</v>
      </c>
      <c r="G6315" s="13" t="s">
        <v>13</v>
      </c>
      <c r="H6315" s="14" t="s">
        <v>189</v>
      </c>
      <c r="I6315" s="12">
        <v>275.0</v>
      </c>
      <c r="J6315" s="15" t="str">
        <f t="shared" si="1"/>
        <v>Relevant</v>
      </c>
    </row>
    <row r="6316" ht="22.5" customHeight="1">
      <c r="A6316" s="9" t="s">
        <v>17985</v>
      </c>
      <c r="B6316" s="10">
        <v>45477.83130787037</v>
      </c>
      <c r="C6316" s="11" t="s">
        <v>17986</v>
      </c>
      <c r="D6316" s="12">
        <v>7.0</v>
      </c>
      <c r="E6316" s="10" t="s">
        <v>55</v>
      </c>
      <c r="F6316" s="12">
        <v>2024.0</v>
      </c>
      <c r="G6316" s="13" t="s">
        <v>17987</v>
      </c>
      <c r="H6316" s="14" t="s">
        <v>17988</v>
      </c>
      <c r="I6316" s="12">
        <v>2349586.0</v>
      </c>
      <c r="J6316" s="15" t="str">
        <f t="shared" si="1"/>
        <v>Irrelevant</v>
      </c>
    </row>
    <row r="6317" ht="22.5" customHeight="1">
      <c r="A6317" s="9" t="s">
        <v>17989</v>
      </c>
      <c r="B6317" s="10">
        <v>45741.20788681713</v>
      </c>
      <c r="C6317" s="11" t="s">
        <v>17990</v>
      </c>
      <c r="D6317" s="12">
        <v>3.0</v>
      </c>
      <c r="E6317" s="10" t="s">
        <v>59</v>
      </c>
      <c r="F6317" s="12">
        <v>2025.0</v>
      </c>
      <c r="G6317" s="13" t="s">
        <v>17991</v>
      </c>
      <c r="H6317" s="14" t="s">
        <v>17992</v>
      </c>
      <c r="I6317" s="12">
        <v>0.0</v>
      </c>
      <c r="J6317" s="15" t="str">
        <f t="shared" si="1"/>
        <v>Relevant</v>
      </c>
    </row>
    <row r="6318" ht="22.5" customHeight="1">
      <c r="A6318" s="9" t="s">
        <v>17993</v>
      </c>
      <c r="B6318" s="10">
        <v>45614.60010416667</v>
      </c>
      <c r="C6318" s="11" t="s">
        <v>17994</v>
      </c>
      <c r="D6318" s="12">
        <v>11.0</v>
      </c>
      <c r="E6318" s="10" t="s">
        <v>17</v>
      </c>
      <c r="F6318" s="12">
        <v>2024.0</v>
      </c>
      <c r="G6318" s="13" t="s">
        <v>13</v>
      </c>
      <c r="H6318" s="14" t="s">
        <v>423</v>
      </c>
      <c r="I6318" s="12">
        <v>1300.0</v>
      </c>
      <c r="J6318" s="15" t="str">
        <f t="shared" si="1"/>
        <v>Relevant</v>
      </c>
    </row>
    <row r="6319" ht="22.5" customHeight="1">
      <c r="A6319" s="9" t="s">
        <v>17995</v>
      </c>
      <c r="B6319" s="10">
        <v>45612.18581565972</v>
      </c>
      <c r="C6319" s="11" t="s">
        <v>17996</v>
      </c>
      <c r="D6319" s="12">
        <v>11.0</v>
      </c>
      <c r="E6319" s="10" t="s">
        <v>17</v>
      </c>
      <c r="F6319" s="12">
        <v>2024.0</v>
      </c>
      <c r="G6319" s="13" t="s">
        <v>17997</v>
      </c>
      <c r="H6319" s="14" t="s">
        <v>17998</v>
      </c>
      <c r="I6319" s="12">
        <v>0.0</v>
      </c>
      <c r="J6319" s="15" t="str">
        <f t="shared" si="1"/>
        <v>Relevant</v>
      </c>
    </row>
    <row r="6320" ht="22.5" customHeight="1">
      <c r="A6320" s="9" t="s">
        <v>17999</v>
      </c>
      <c r="B6320" s="10">
        <v>45611.55993055556</v>
      </c>
      <c r="C6320" s="11" t="s">
        <v>2052</v>
      </c>
      <c r="D6320" s="12">
        <v>11.0</v>
      </c>
      <c r="E6320" s="10" t="s">
        <v>17</v>
      </c>
      <c r="F6320" s="12">
        <v>2024.0</v>
      </c>
      <c r="G6320" s="13" t="s">
        <v>13</v>
      </c>
      <c r="H6320" s="14" t="s">
        <v>18000</v>
      </c>
      <c r="I6320" s="12">
        <v>285.0</v>
      </c>
      <c r="J6320" s="15" t="str">
        <f t="shared" si="1"/>
        <v>Relevant</v>
      </c>
    </row>
    <row r="6321" ht="22.5" customHeight="1">
      <c r="A6321" s="9" t="s">
        <v>18001</v>
      </c>
      <c r="B6321" s="10">
        <v>45448.40033564815</v>
      </c>
      <c r="C6321" s="11" t="s">
        <v>18002</v>
      </c>
      <c r="D6321" s="12">
        <v>6.0</v>
      </c>
      <c r="E6321" s="10" t="s">
        <v>34</v>
      </c>
      <c r="F6321" s="12">
        <v>2024.0</v>
      </c>
      <c r="G6321" s="13" t="s">
        <v>13</v>
      </c>
      <c r="H6321" s="14" t="s">
        <v>759</v>
      </c>
      <c r="I6321" s="12">
        <v>216.0</v>
      </c>
      <c r="J6321" s="15" t="str">
        <f t="shared" si="1"/>
        <v>Relevant</v>
      </c>
    </row>
    <row r="6322" ht="22.5" customHeight="1">
      <c r="A6322" s="9" t="s">
        <v>18003</v>
      </c>
      <c r="B6322" s="10">
        <v>45587.5144212963</v>
      </c>
      <c r="C6322" s="11" t="s">
        <v>18004</v>
      </c>
      <c r="D6322" s="12">
        <v>10.0</v>
      </c>
      <c r="E6322" s="10" t="s">
        <v>42</v>
      </c>
      <c r="F6322" s="12">
        <v>2024.0</v>
      </c>
      <c r="G6322" s="13" t="s">
        <v>13</v>
      </c>
      <c r="H6322" s="14" t="s">
        <v>2938</v>
      </c>
      <c r="I6322" s="12">
        <v>128.0</v>
      </c>
      <c r="J6322" s="15" t="str">
        <f t="shared" si="1"/>
        <v>Relevant</v>
      </c>
    </row>
    <row r="6323" ht="22.5" customHeight="1">
      <c r="A6323" s="9" t="s">
        <v>18005</v>
      </c>
      <c r="B6323" s="10">
        <v>45472.786805578704</v>
      </c>
      <c r="C6323" s="11" t="s">
        <v>11869</v>
      </c>
      <c r="D6323" s="12">
        <v>6.0</v>
      </c>
      <c r="E6323" s="10" t="s">
        <v>34</v>
      </c>
      <c r="F6323" s="12">
        <v>2024.0</v>
      </c>
      <c r="G6323" s="13" t="s">
        <v>18006</v>
      </c>
      <c r="H6323" s="14" t="s">
        <v>18007</v>
      </c>
      <c r="I6323" s="12">
        <v>0.0</v>
      </c>
      <c r="J6323" s="15" t="str">
        <f t="shared" si="1"/>
        <v>Irrelevant</v>
      </c>
    </row>
    <row r="6324" ht="22.5" customHeight="1">
      <c r="A6324" s="9" t="s">
        <v>18008</v>
      </c>
      <c r="B6324" s="10">
        <v>45618.383125</v>
      </c>
      <c r="C6324" s="11" t="s">
        <v>18009</v>
      </c>
      <c r="D6324" s="12">
        <v>11.0</v>
      </c>
      <c r="E6324" s="10" t="s">
        <v>17</v>
      </c>
      <c r="F6324" s="12">
        <v>2024.0</v>
      </c>
      <c r="G6324" s="13" t="s">
        <v>18010</v>
      </c>
      <c r="H6324" s="14" t="s">
        <v>18011</v>
      </c>
      <c r="I6324" s="12">
        <v>1744713.0</v>
      </c>
      <c r="J6324" s="15" t="str">
        <f t="shared" si="1"/>
        <v>Relevant</v>
      </c>
    </row>
    <row r="6325" ht="22.5" customHeight="1">
      <c r="A6325" s="9" t="s">
        <v>18012</v>
      </c>
      <c r="B6325" s="10">
        <v>45697.23972222222</v>
      </c>
      <c r="C6325" s="11" t="s">
        <v>18013</v>
      </c>
      <c r="D6325" s="12">
        <v>2.0</v>
      </c>
      <c r="E6325" s="10" t="s">
        <v>12</v>
      </c>
      <c r="F6325" s="12">
        <v>2025.0</v>
      </c>
      <c r="G6325" s="13" t="s">
        <v>13</v>
      </c>
      <c r="H6325" s="14" t="s">
        <v>14</v>
      </c>
      <c r="I6325" s="12">
        <v>2.0</v>
      </c>
      <c r="J6325" s="15" t="str">
        <f t="shared" si="1"/>
        <v>Relevant</v>
      </c>
    </row>
    <row r="6326" ht="22.5" customHeight="1">
      <c r="A6326" s="9" t="s">
        <v>18014</v>
      </c>
      <c r="B6326" s="10">
        <v>45747.353784722225</v>
      </c>
      <c r="C6326" s="11" t="s">
        <v>18015</v>
      </c>
      <c r="D6326" s="12">
        <v>3.0</v>
      </c>
      <c r="E6326" s="10" t="s">
        <v>59</v>
      </c>
      <c r="F6326" s="12">
        <v>2025.0</v>
      </c>
      <c r="G6326" s="13" t="s">
        <v>13197</v>
      </c>
      <c r="H6326" s="14" t="s">
        <v>18016</v>
      </c>
      <c r="I6326" s="12">
        <v>918.0</v>
      </c>
      <c r="J6326" s="15" t="str">
        <f t="shared" si="1"/>
        <v>Relevant</v>
      </c>
    </row>
    <row r="6327" ht="22.5" customHeight="1">
      <c r="A6327" s="9" t="s">
        <v>18017</v>
      </c>
      <c r="B6327" s="10">
        <v>45600.71884259259</v>
      </c>
      <c r="C6327" s="11" t="s">
        <v>18018</v>
      </c>
      <c r="D6327" s="12">
        <v>11.0</v>
      </c>
      <c r="E6327" s="10" t="s">
        <v>17</v>
      </c>
      <c r="F6327" s="12">
        <v>2024.0</v>
      </c>
      <c r="G6327" s="13" t="s">
        <v>13</v>
      </c>
      <c r="H6327" s="14" t="s">
        <v>259</v>
      </c>
      <c r="I6327" s="12">
        <v>436.0</v>
      </c>
      <c r="J6327" s="15" t="str">
        <f t="shared" si="1"/>
        <v>Relevant</v>
      </c>
    </row>
    <row r="6328" ht="22.5" customHeight="1">
      <c r="A6328" s="9" t="s">
        <v>18019</v>
      </c>
      <c r="B6328" s="10">
        <v>45402.633888888886</v>
      </c>
      <c r="C6328" s="11" t="s">
        <v>18020</v>
      </c>
      <c r="D6328" s="12">
        <v>4.0</v>
      </c>
      <c r="E6328" s="10" t="s">
        <v>274</v>
      </c>
      <c r="F6328" s="12">
        <v>2024.0</v>
      </c>
      <c r="G6328" s="13" t="s">
        <v>13</v>
      </c>
      <c r="H6328" s="14" t="s">
        <v>18021</v>
      </c>
      <c r="I6328" s="12">
        <v>799.0</v>
      </c>
      <c r="J6328" s="15" t="str">
        <f t="shared" si="1"/>
        <v>Relevant</v>
      </c>
    </row>
    <row r="6329" ht="22.5" customHeight="1">
      <c r="A6329" s="9" t="s">
        <v>18022</v>
      </c>
      <c r="B6329" s="10">
        <v>45597.59581018519</v>
      </c>
      <c r="C6329" s="11" t="s">
        <v>18023</v>
      </c>
      <c r="D6329" s="12">
        <v>11.0</v>
      </c>
      <c r="E6329" s="10" t="s">
        <v>17</v>
      </c>
      <c r="F6329" s="12">
        <v>2024.0</v>
      </c>
      <c r="G6329" s="13" t="s">
        <v>13</v>
      </c>
      <c r="H6329" s="14" t="s">
        <v>2844</v>
      </c>
      <c r="I6329" s="12">
        <v>1018.0</v>
      </c>
      <c r="J6329" s="15" t="str">
        <f t="shared" si="1"/>
        <v>Relevant</v>
      </c>
    </row>
    <row r="6330" ht="22.5" customHeight="1">
      <c r="A6330" s="9" t="s">
        <v>18024</v>
      </c>
      <c r="B6330" s="10">
        <v>45616.00610413194</v>
      </c>
      <c r="C6330" s="11" t="s">
        <v>18025</v>
      </c>
      <c r="D6330" s="12">
        <v>11.0</v>
      </c>
      <c r="E6330" s="10" t="s">
        <v>17</v>
      </c>
      <c r="F6330" s="12">
        <v>2024.0</v>
      </c>
      <c r="G6330" s="13" t="s">
        <v>18026</v>
      </c>
      <c r="H6330" s="14" t="s">
        <v>18027</v>
      </c>
      <c r="I6330" s="12">
        <v>1.0830293E7</v>
      </c>
      <c r="J6330" s="15" t="str">
        <f t="shared" si="1"/>
        <v>Relevant</v>
      </c>
    </row>
    <row r="6331" ht="22.5" customHeight="1">
      <c r="A6331" s="9" t="s">
        <v>18028</v>
      </c>
      <c r="B6331" s="10">
        <v>45595.87</v>
      </c>
      <c r="C6331" s="11" t="s">
        <v>18029</v>
      </c>
      <c r="D6331" s="12">
        <v>10.0</v>
      </c>
      <c r="E6331" s="10" t="s">
        <v>42</v>
      </c>
      <c r="F6331" s="12">
        <v>2024.0</v>
      </c>
      <c r="G6331" s="13" t="s">
        <v>13</v>
      </c>
      <c r="H6331" s="14" t="s">
        <v>2062</v>
      </c>
      <c r="I6331" s="12">
        <v>3498.0</v>
      </c>
      <c r="J6331" s="15" t="str">
        <f t="shared" si="1"/>
        <v>Relevant</v>
      </c>
    </row>
    <row r="6332" ht="22.5" customHeight="1">
      <c r="A6332" s="9" t="s">
        <v>18030</v>
      </c>
      <c r="B6332" s="10">
        <v>45419.310520833336</v>
      </c>
      <c r="C6332" s="11" t="s">
        <v>18031</v>
      </c>
      <c r="D6332" s="12">
        <v>5.0</v>
      </c>
      <c r="E6332" s="10" t="s">
        <v>21</v>
      </c>
      <c r="F6332" s="12">
        <v>2024.0</v>
      </c>
      <c r="G6332" s="13" t="s">
        <v>18032</v>
      </c>
      <c r="H6332" s="14" t="s">
        <v>18033</v>
      </c>
      <c r="I6332" s="12">
        <v>2761668.0</v>
      </c>
      <c r="J6332" s="15" t="str">
        <f t="shared" si="1"/>
        <v>Relevant</v>
      </c>
    </row>
    <row r="6333" ht="22.5" customHeight="1">
      <c r="A6333" s="9" t="s">
        <v>18034</v>
      </c>
      <c r="B6333" s="10">
        <v>45494.419953703706</v>
      </c>
      <c r="C6333" s="11" t="s">
        <v>18035</v>
      </c>
      <c r="D6333" s="12">
        <v>7.0</v>
      </c>
      <c r="E6333" s="10" t="s">
        <v>55</v>
      </c>
      <c r="F6333" s="12">
        <v>2024.0</v>
      </c>
      <c r="G6333" s="13" t="s">
        <v>13</v>
      </c>
      <c r="H6333" s="14" t="s">
        <v>3127</v>
      </c>
      <c r="I6333" s="12">
        <v>3236.0</v>
      </c>
      <c r="J6333" s="15" t="str">
        <f t="shared" si="1"/>
        <v>Irrelevant</v>
      </c>
    </row>
    <row r="6334" ht="22.5" customHeight="1">
      <c r="A6334" s="9" t="s">
        <v>18036</v>
      </c>
      <c r="B6334" s="10">
        <v>45606.60443287037</v>
      </c>
      <c r="C6334" s="11" t="s">
        <v>18037</v>
      </c>
      <c r="D6334" s="12">
        <v>11.0</v>
      </c>
      <c r="E6334" s="10" t="s">
        <v>17</v>
      </c>
      <c r="F6334" s="12">
        <v>2024.0</v>
      </c>
      <c r="G6334" s="13" t="s">
        <v>18038</v>
      </c>
      <c r="H6334" s="14" t="s">
        <v>18039</v>
      </c>
      <c r="I6334" s="12">
        <v>1.1946612E7</v>
      </c>
      <c r="J6334" s="15" t="str">
        <f t="shared" si="1"/>
        <v>Relevant</v>
      </c>
    </row>
    <row r="6335" ht="22.5" customHeight="1">
      <c r="A6335" s="9" t="s">
        <v>18040</v>
      </c>
      <c r="B6335" s="10">
        <v>45473.475949074076</v>
      </c>
      <c r="C6335" s="11" t="s">
        <v>18041</v>
      </c>
      <c r="D6335" s="12">
        <v>6.0</v>
      </c>
      <c r="E6335" s="10" t="s">
        <v>34</v>
      </c>
      <c r="F6335" s="12">
        <v>2024.0</v>
      </c>
      <c r="G6335" s="13" t="s">
        <v>13</v>
      </c>
      <c r="H6335" s="14" t="s">
        <v>56</v>
      </c>
      <c r="I6335" s="12">
        <v>31.0</v>
      </c>
      <c r="J6335" s="15" t="str">
        <f t="shared" si="1"/>
        <v>Relevant</v>
      </c>
    </row>
    <row r="6336" ht="22.5" customHeight="1">
      <c r="A6336" s="9" t="s">
        <v>18042</v>
      </c>
      <c r="B6336" s="10">
        <v>45592.57405092593</v>
      </c>
      <c r="C6336" s="11" t="s">
        <v>18043</v>
      </c>
      <c r="D6336" s="12">
        <v>10.0</v>
      </c>
      <c r="E6336" s="10" t="s">
        <v>42</v>
      </c>
      <c r="F6336" s="12">
        <v>2024.0</v>
      </c>
      <c r="G6336" s="13" t="s">
        <v>13</v>
      </c>
      <c r="H6336" s="14" t="s">
        <v>131</v>
      </c>
      <c r="I6336" s="12">
        <v>5.0</v>
      </c>
      <c r="J6336" s="15" t="str">
        <f t="shared" si="1"/>
        <v>Relevant</v>
      </c>
    </row>
    <row r="6337" ht="22.5" customHeight="1">
      <c r="A6337" s="9" t="s">
        <v>18044</v>
      </c>
      <c r="B6337" s="10">
        <v>45587.261458333334</v>
      </c>
      <c r="C6337" s="11" t="s">
        <v>18045</v>
      </c>
      <c r="D6337" s="12">
        <v>10.0</v>
      </c>
      <c r="E6337" s="10" t="s">
        <v>42</v>
      </c>
      <c r="F6337" s="12">
        <v>2024.0</v>
      </c>
      <c r="G6337" s="13" t="s">
        <v>13</v>
      </c>
      <c r="H6337" s="14" t="s">
        <v>18046</v>
      </c>
      <c r="I6337" s="12">
        <v>4223881.0</v>
      </c>
      <c r="J6337" s="15" t="str">
        <f t="shared" si="1"/>
        <v>Relevant</v>
      </c>
    </row>
    <row r="6338" ht="22.5" customHeight="1">
      <c r="A6338" s="9" t="s">
        <v>18047</v>
      </c>
      <c r="B6338" s="10">
        <v>45642.295</v>
      </c>
      <c r="C6338" s="11" t="s">
        <v>18048</v>
      </c>
      <c r="D6338" s="12">
        <v>12.0</v>
      </c>
      <c r="E6338" s="10" t="s">
        <v>26</v>
      </c>
      <c r="F6338" s="12">
        <v>2024.0</v>
      </c>
      <c r="G6338" s="13" t="s">
        <v>18049</v>
      </c>
      <c r="H6338" s="14" t="s">
        <v>18050</v>
      </c>
      <c r="I6338" s="12">
        <v>1.850869E7</v>
      </c>
      <c r="J6338" s="15" t="str">
        <f t="shared" si="1"/>
        <v>Irrelevant</v>
      </c>
    </row>
    <row r="6339" ht="22.5" customHeight="1">
      <c r="A6339" s="9" t="s">
        <v>18051</v>
      </c>
      <c r="B6339" s="10">
        <v>45599.74314814815</v>
      </c>
      <c r="C6339" s="11" t="s">
        <v>18052</v>
      </c>
      <c r="D6339" s="12">
        <v>11.0</v>
      </c>
      <c r="E6339" s="10" t="s">
        <v>17</v>
      </c>
      <c r="F6339" s="12">
        <v>2024.0</v>
      </c>
      <c r="G6339" s="13" t="s">
        <v>13</v>
      </c>
      <c r="H6339" s="14" t="s">
        <v>18053</v>
      </c>
      <c r="I6339" s="12">
        <v>59.0</v>
      </c>
      <c r="J6339" s="15" t="str">
        <f t="shared" si="1"/>
        <v>Relevant</v>
      </c>
    </row>
    <row r="6340" ht="22.5" customHeight="1">
      <c r="A6340" s="9" t="s">
        <v>18054</v>
      </c>
      <c r="B6340" s="10">
        <v>45614.47963329861</v>
      </c>
      <c r="C6340" s="11" t="s">
        <v>18055</v>
      </c>
      <c r="D6340" s="12">
        <v>11.0</v>
      </c>
      <c r="E6340" s="10" t="s">
        <v>17</v>
      </c>
      <c r="F6340" s="12">
        <v>2024.0</v>
      </c>
      <c r="G6340" s="13" t="s">
        <v>18056</v>
      </c>
      <c r="H6340" s="14" t="s">
        <v>18057</v>
      </c>
      <c r="I6340" s="12">
        <v>1.8830927E7</v>
      </c>
      <c r="J6340" s="15" t="str">
        <f t="shared" si="1"/>
        <v>Relevant</v>
      </c>
    </row>
    <row r="6341" ht="22.5" customHeight="1">
      <c r="A6341" s="9" t="s">
        <v>18058</v>
      </c>
      <c r="B6341" s="10">
        <v>45598.503969907404</v>
      </c>
      <c r="C6341" s="11" t="s">
        <v>18059</v>
      </c>
      <c r="D6341" s="12">
        <v>11.0</v>
      </c>
      <c r="E6341" s="10" t="s">
        <v>17</v>
      </c>
      <c r="F6341" s="12">
        <v>2024.0</v>
      </c>
      <c r="G6341" s="13" t="s">
        <v>13</v>
      </c>
      <c r="H6341" s="14" t="s">
        <v>124</v>
      </c>
      <c r="I6341" s="12">
        <v>16.0</v>
      </c>
      <c r="J6341" s="15" t="str">
        <f t="shared" si="1"/>
        <v>Relevant</v>
      </c>
    </row>
    <row r="6342" ht="22.5" customHeight="1">
      <c r="A6342" s="9" t="s">
        <v>18060</v>
      </c>
      <c r="B6342" s="10">
        <v>45710.25456018518</v>
      </c>
      <c r="C6342" s="11" t="s">
        <v>18061</v>
      </c>
      <c r="D6342" s="12">
        <v>2.0</v>
      </c>
      <c r="E6342" s="10" t="s">
        <v>12</v>
      </c>
      <c r="F6342" s="12">
        <v>2025.0</v>
      </c>
      <c r="G6342" s="13" t="s">
        <v>13</v>
      </c>
      <c r="H6342" s="14" t="s">
        <v>18062</v>
      </c>
      <c r="I6342" s="12">
        <v>125.0</v>
      </c>
      <c r="J6342" s="15" t="str">
        <f t="shared" si="1"/>
        <v>Relevant</v>
      </c>
    </row>
    <row r="6343" ht="22.5" customHeight="1">
      <c r="A6343" s="9" t="s">
        <v>18063</v>
      </c>
      <c r="B6343" s="10">
        <v>45717.868055555555</v>
      </c>
      <c r="C6343" s="11" t="s">
        <v>18064</v>
      </c>
      <c r="D6343" s="12">
        <v>3.0</v>
      </c>
      <c r="E6343" s="10" t="s">
        <v>59</v>
      </c>
      <c r="F6343" s="12">
        <v>2025.0</v>
      </c>
      <c r="G6343" s="13" t="s">
        <v>18065</v>
      </c>
      <c r="H6343" s="14" t="s">
        <v>18066</v>
      </c>
      <c r="I6343" s="12">
        <v>0.0</v>
      </c>
      <c r="J6343" s="15" t="str">
        <f t="shared" si="1"/>
        <v>Relevant</v>
      </c>
    </row>
    <row r="6344" ht="22.5" customHeight="1">
      <c r="A6344" s="9" t="s">
        <v>18067</v>
      </c>
      <c r="B6344" s="10">
        <v>45598.54326388889</v>
      </c>
      <c r="C6344" s="11" t="s">
        <v>18068</v>
      </c>
      <c r="D6344" s="12">
        <v>11.0</v>
      </c>
      <c r="E6344" s="10" t="s">
        <v>17</v>
      </c>
      <c r="F6344" s="12">
        <v>2024.0</v>
      </c>
      <c r="G6344" s="13" t="s">
        <v>13</v>
      </c>
      <c r="H6344" s="14" t="s">
        <v>18069</v>
      </c>
      <c r="I6344" s="12">
        <v>416.0</v>
      </c>
      <c r="J6344" s="15" t="str">
        <f t="shared" si="1"/>
        <v>Relevant</v>
      </c>
    </row>
    <row r="6345" ht="22.5" customHeight="1">
      <c r="A6345" s="9" t="s">
        <v>18070</v>
      </c>
      <c r="B6345" s="10">
        <v>45696.74612268519</v>
      </c>
      <c r="C6345" s="11" t="s">
        <v>18071</v>
      </c>
      <c r="D6345" s="12">
        <v>2.0</v>
      </c>
      <c r="E6345" s="10" t="s">
        <v>12</v>
      </c>
      <c r="F6345" s="12">
        <v>2025.0</v>
      </c>
      <c r="G6345" s="13" t="s">
        <v>13</v>
      </c>
      <c r="H6345" s="14" t="s">
        <v>14</v>
      </c>
      <c r="I6345" s="12">
        <v>117.0</v>
      </c>
      <c r="J6345" s="15" t="str">
        <f t="shared" si="1"/>
        <v>Relevant</v>
      </c>
    </row>
    <row r="6346" ht="22.5" customHeight="1">
      <c r="A6346" s="9" t="s">
        <v>18072</v>
      </c>
      <c r="B6346" s="10">
        <v>45562.56186342592</v>
      </c>
      <c r="C6346" s="11" t="s">
        <v>18073</v>
      </c>
      <c r="D6346" s="12">
        <v>9.0</v>
      </c>
      <c r="E6346" s="10" t="s">
        <v>114</v>
      </c>
      <c r="F6346" s="12">
        <v>2024.0</v>
      </c>
      <c r="G6346" s="13" t="s">
        <v>13</v>
      </c>
      <c r="H6346" s="14" t="s">
        <v>2700</v>
      </c>
      <c r="I6346" s="12">
        <v>362.0</v>
      </c>
      <c r="J6346" s="15" t="str">
        <f t="shared" si="1"/>
        <v>Irrelevant</v>
      </c>
    </row>
    <row r="6347" ht="22.5" customHeight="1">
      <c r="A6347" s="9" t="s">
        <v>18074</v>
      </c>
      <c r="B6347" s="10">
        <v>45431.719039351854</v>
      </c>
      <c r="C6347" s="11" t="s">
        <v>18075</v>
      </c>
      <c r="D6347" s="12">
        <v>5.0</v>
      </c>
      <c r="E6347" s="10" t="s">
        <v>21</v>
      </c>
      <c r="F6347" s="12">
        <v>2024.0</v>
      </c>
      <c r="G6347" s="13" t="s">
        <v>18076</v>
      </c>
      <c r="H6347" s="14" t="s">
        <v>18077</v>
      </c>
      <c r="I6347" s="12">
        <v>179252.0</v>
      </c>
      <c r="J6347" s="15" t="str">
        <f t="shared" si="1"/>
        <v>Irrelevant</v>
      </c>
    </row>
    <row r="6348" ht="22.5" customHeight="1">
      <c r="A6348" s="9" t="s">
        <v>18078</v>
      </c>
      <c r="B6348" s="10">
        <v>45572.843877314815</v>
      </c>
      <c r="C6348" s="11" t="s">
        <v>6001</v>
      </c>
      <c r="D6348" s="12">
        <v>10.0</v>
      </c>
      <c r="E6348" s="10" t="s">
        <v>42</v>
      </c>
      <c r="F6348" s="12">
        <v>2024.0</v>
      </c>
      <c r="G6348" s="13" t="s">
        <v>18079</v>
      </c>
      <c r="H6348" s="14" t="str">
        <f>IFERROR(__xludf.DUMMYFUNCTION("TRIM(REGEXREPLACE(GOOGLETRANSLATE(G6348,""auto"",""en""),""(?i)\b(RT|QT)\s*@?\w*:?\s*|https?://\S+|@\w+|#\w+|[^\x00-\x7F]|[^\w\s]"",""""))"),"If you want to get more mileage from your CNG car then do these 4 things quickly and you will see the results immediately")</f>
        <v>If you want to get more mileage from your CNG car then do these 4 things quickly and you will see the results immediately</v>
      </c>
      <c r="I6348" s="12">
        <v>4721.0</v>
      </c>
      <c r="J6348" s="15" t="str">
        <f t="shared" si="1"/>
        <v>Irrelevant</v>
      </c>
    </row>
    <row r="6349" ht="22.5" customHeight="1">
      <c r="A6349" s="9" t="s">
        <v>18080</v>
      </c>
      <c r="B6349" s="10">
        <v>45453.66588172454</v>
      </c>
      <c r="C6349" s="11" t="s">
        <v>18081</v>
      </c>
      <c r="D6349" s="12">
        <v>6.0</v>
      </c>
      <c r="E6349" s="10" t="s">
        <v>34</v>
      </c>
      <c r="F6349" s="12">
        <v>2024.0</v>
      </c>
      <c r="G6349" s="13" t="s">
        <v>18082</v>
      </c>
      <c r="H6349" s="14" t="s">
        <v>18083</v>
      </c>
      <c r="I6349" s="12">
        <v>711138.0</v>
      </c>
      <c r="J6349" s="15" t="str">
        <f t="shared" si="1"/>
        <v>Relevant</v>
      </c>
    </row>
    <row r="6350" ht="22.5" customHeight="1">
      <c r="A6350" s="9" t="s">
        <v>18084</v>
      </c>
      <c r="B6350" s="10">
        <v>45642.5331431713</v>
      </c>
      <c r="C6350" s="11" t="s">
        <v>18085</v>
      </c>
      <c r="D6350" s="12">
        <v>12.0</v>
      </c>
      <c r="E6350" s="10" t="s">
        <v>26</v>
      </c>
      <c r="F6350" s="12">
        <v>2024.0</v>
      </c>
      <c r="G6350" s="13" t="s">
        <v>18086</v>
      </c>
      <c r="H6350" s="14" t="s">
        <v>18087</v>
      </c>
      <c r="I6350" s="12">
        <v>2381734.0</v>
      </c>
      <c r="J6350" s="15" t="str">
        <f t="shared" si="1"/>
        <v>Relevant</v>
      </c>
    </row>
    <row r="6351" ht="22.5" customHeight="1">
      <c r="A6351" s="9" t="s">
        <v>18088</v>
      </c>
      <c r="B6351" s="10">
        <v>45619.92275462963</v>
      </c>
      <c r="C6351" s="11" t="s">
        <v>18089</v>
      </c>
      <c r="D6351" s="12">
        <v>11.0</v>
      </c>
      <c r="E6351" s="10" t="s">
        <v>17</v>
      </c>
      <c r="F6351" s="12">
        <v>2024.0</v>
      </c>
      <c r="G6351" s="13" t="s">
        <v>13</v>
      </c>
      <c r="H6351" s="14" t="s">
        <v>18090</v>
      </c>
      <c r="I6351" s="12">
        <v>125.0</v>
      </c>
      <c r="J6351" s="15" t="str">
        <f t="shared" si="1"/>
        <v>Relevant</v>
      </c>
    </row>
    <row r="6352" ht="22.5" customHeight="1">
      <c r="A6352" s="9" t="s">
        <v>18091</v>
      </c>
      <c r="B6352" s="10">
        <v>45747.975885381944</v>
      </c>
      <c r="C6352" s="11" t="s">
        <v>18092</v>
      </c>
      <c r="D6352" s="12">
        <v>3.0</v>
      </c>
      <c r="E6352" s="10" t="s">
        <v>59</v>
      </c>
      <c r="F6352" s="12">
        <v>2025.0</v>
      </c>
      <c r="G6352" s="13" t="s">
        <v>18093</v>
      </c>
      <c r="H6352" s="14" t="s">
        <v>18094</v>
      </c>
      <c r="I6352" s="12">
        <v>9538700.0</v>
      </c>
      <c r="J6352" s="15" t="str">
        <f t="shared" si="1"/>
        <v>Relevant</v>
      </c>
    </row>
    <row r="6353" ht="22.5" customHeight="1">
      <c r="A6353" s="9" t="s">
        <v>18095</v>
      </c>
      <c r="B6353" s="10">
        <v>45616.94746527778</v>
      </c>
      <c r="C6353" s="11" t="s">
        <v>18096</v>
      </c>
      <c r="D6353" s="12">
        <v>11.0</v>
      </c>
      <c r="E6353" s="10" t="s">
        <v>17</v>
      </c>
      <c r="F6353" s="12">
        <v>2024.0</v>
      </c>
      <c r="G6353" s="13" t="s">
        <v>13</v>
      </c>
      <c r="H6353" s="14" t="s">
        <v>972</v>
      </c>
      <c r="I6353" s="12">
        <v>96.0</v>
      </c>
      <c r="J6353" s="15" t="str">
        <f t="shared" si="1"/>
        <v>Irrelevant</v>
      </c>
    </row>
    <row r="6354" ht="22.5" customHeight="1">
      <c r="A6354" s="9" t="s">
        <v>18097</v>
      </c>
      <c r="B6354" s="10">
        <v>45615.47777777778</v>
      </c>
      <c r="C6354" s="11" t="s">
        <v>8364</v>
      </c>
      <c r="D6354" s="12">
        <v>11.0</v>
      </c>
      <c r="E6354" s="10" t="s">
        <v>17</v>
      </c>
      <c r="F6354" s="12">
        <v>2024.0</v>
      </c>
      <c r="G6354" s="13" t="s">
        <v>13</v>
      </c>
      <c r="H6354" s="14" t="s">
        <v>18098</v>
      </c>
      <c r="I6354" s="12">
        <v>1207.0</v>
      </c>
      <c r="J6354" s="15" t="str">
        <f t="shared" si="1"/>
        <v>Relevant</v>
      </c>
    </row>
    <row r="6355" ht="22.5" customHeight="1">
      <c r="A6355" s="9" t="s">
        <v>18099</v>
      </c>
      <c r="B6355" s="10">
        <v>45746.215046296296</v>
      </c>
      <c r="C6355" s="11" t="s">
        <v>18100</v>
      </c>
      <c r="D6355" s="12">
        <v>3.0</v>
      </c>
      <c r="E6355" s="10" t="s">
        <v>59</v>
      </c>
      <c r="F6355" s="12">
        <v>2025.0</v>
      </c>
      <c r="G6355" s="13" t="s">
        <v>13</v>
      </c>
      <c r="H6355" s="14" t="s">
        <v>18101</v>
      </c>
      <c r="I6355" s="12">
        <v>91.0</v>
      </c>
      <c r="J6355" s="15" t="str">
        <f t="shared" si="1"/>
        <v>Relevant</v>
      </c>
    </row>
    <row r="6356" ht="22.5" customHeight="1">
      <c r="A6356" s="9" t="s">
        <v>18102</v>
      </c>
      <c r="B6356" s="10">
        <v>45710.709340277775</v>
      </c>
      <c r="C6356" s="11" t="s">
        <v>18103</v>
      </c>
      <c r="D6356" s="12">
        <v>2.0</v>
      </c>
      <c r="E6356" s="10" t="s">
        <v>12</v>
      </c>
      <c r="F6356" s="12">
        <v>2025.0</v>
      </c>
      <c r="G6356" s="13" t="s">
        <v>18104</v>
      </c>
      <c r="H6356" s="14" t="s">
        <v>18105</v>
      </c>
      <c r="I6356" s="12">
        <v>325840.0</v>
      </c>
      <c r="J6356" s="15" t="str">
        <f t="shared" si="1"/>
        <v>Relevant</v>
      </c>
    </row>
    <row r="6357" ht="22.5" customHeight="1">
      <c r="A6357" s="9" t="s">
        <v>18106</v>
      </c>
      <c r="B6357" s="10">
        <v>45607.398506944446</v>
      </c>
      <c r="C6357" s="11" t="s">
        <v>18107</v>
      </c>
      <c r="D6357" s="12">
        <v>11.0</v>
      </c>
      <c r="E6357" s="10" t="s">
        <v>17</v>
      </c>
      <c r="F6357" s="12">
        <v>2024.0</v>
      </c>
      <c r="G6357" s="13" t="s">
        <v>13</v>
      </c>
      <c r="H6357" s="14" t="s">
        <v>18108</v>
      </c>
      <c r="I6357" s="12">
        <v>10831.0</v>
      </c>
      <c r="J6357" s="15" t="str">
        <f t="shared" si="1"/>
        <v>Relevant</v>
      </c>
    </row>
    <row r="6358" ht="22.5" customHeight="1">
      <c r="A6358" s="9" t="s">
        <v>18109</v>
      </c>
      <c r="B6358" s="10">
        <v>45562.302159722225</v>
      </c>
      <c r="C6358" s="11" t="s">
        <v>18110</v>
      </c>
      <c r="D6358" s="12">
        <v>9.0</v>
      </c>
      <c r="E6358" s="10" t="s">
        <v>114</v>
      </c>
      <c r="F6358" s="12">
        <v>2024.0</v>
      </c>
      <c r="G6358" s="13" t="s">
        <v>18111</v>
      </c>
      <c r="H6358" s="14" t="s">
        <v>18112</v>
      </c>
      <c r="I6358" s="12">
        <v>1.2767834E7</v>
      </c>
      <c r="J6358" s="15" t="str">
        <f t="shared" si="1"/>
        <v>Relevant</v>
      </c>
    </row>
    <row r="6359" ht="22.5" customHeight="1">
      <c r="A6359" s="9" t="s">
        <v>18113</v>
      </c>
      <c r="B6359" s="10">
        <v>45584.29417824074</v>
      </c>
      <c r="C6359" s="11" t="s">
        <v>18114</v>
      </c>
      <c r="D6359" s="12">
        <v>10.0</v>
      </c>
      <c r="E6359" s="10" t="s">
        <v>42</v>
      </c>
      <c r="F6359" s="12">
        <v>2024.0</v>
      </c>
      <c r="G6359" s="13" t="s">
        <v>18115</v>
      </c>
      <c r="H6359" s="14" t="s">
        <v>18116</v>
      </c>
      <c r="I6359" s="12">
        <v>9292977.0</v>
      </c>
      <c r="J6359" s="15" t="str">
        <f t="shared" si="1"/>
        <v>Irrelevant</v>
      </c>
    </row>
    <row r="6360" ht="22.5" customHeight="1">
      <c r="A6360" s="9" t="s">
        <v>18117</v>
      </c>
      <c r="B6360" s="10">
        <v>45578.74854166667</v>
      </c>
      <c r="C6360" s="11" t="s">
        <v>18118</v>
      </c>
      <c r="D6360" s="12">
        <v>10.0</v>
      </c>
      <c r="E6360" s="10" t="s">
        <v>42</v>
      </c>
      <c r="F6360" s="12">
        <v>2024.0</v>
      </c>
      <c r="G6360" s="13" t="s">
        <v>18119</v>
      </c>
      <c r="H6360" s="14" t="s">
        <v>18120</v>
      </c>
      <c r="I6360" s="12">
        <v>9292977.0</v>
      </c>
      <c r="J6360" s="15" t="str">
        <f t="shared" si="1"/>
        <v>Relevant</v>
      </c>
    </row>
    <row r="6361" ht="22.5" customHeight="1">
      <c r="A6361" s="9" t="s">
        <v>18121</v>
      </c>
      <c r="B6361" s="10">
        <v>45702.462685185186</v>
      </c>
      <c r="C6361" s="11" t="s">
        <v>18122</v>
      </c>
      <c r="D6361" s="12">
        <v>2.0</v>
      </c>
      <c r="E6361" s="10" t="s">
        <v>12</v>
      </c>
      <c r="F6361" s="12">
        <v>2025.0</v>
      </c>
      <c r="G6361" s="13" t="s">
        <v>13</v>
      </c>
      <c r="H6361" s="14" t="s">
        <v>832</v>
      </c>
      <c r="I6361" s="12">
        <v>106.0</v>
      </c>
      <c r="J6361" s="15" t="str">
        <f t="shared" si="1"/>
        <v>Irrelevant</v>
      </c>
    </row>
    <row r="6362" ht="22.5" customHeight="1">
      <c r="A6362" s="9" t="s">
        <v>18123</v>
      </c>
      <c r="B6362" s="10">
        <v>45618.88415509259</v>
      </c>
      <c r="C6362" s="11" t="s">
        <v>3770</v>
      </c>
      <c r="D6362" s="12">
        <v>11.0</v>
      </c>
      <c r="E6362" s="10" t="s">
        <v>17</v>
      </c>
      <c r="F6362" s="12">
        <v>2024.0</v>
      </c>
      <c r="G6362" s="13" t="s">
        <v>13</v>
      </c>
      <c r="H6362" s="14" t="s">
        <v>965</v>
      </c>
      <c r="I6362" s="12">
        <v>927.0</v>
      </c>
      <c r="J6362" s="15" t="str">
        <f t="shared" si="1"/>
        <v>Relevant</v>
      </c>
    </row>
    <row r="6363" ht="22.5" customHeight="1">
      <c r="A6363" s="9" t="s">
        <v>18124</v>
      </c>
      <c r="B6363" s="10">
        <v>45599.95019675926</v>
      </c>
      <c r="C6363" s="11" t="s">
        <v>18125</v>
      </c>
      <c r="D6363" s="12">
        <v>11.0</v>
      </c>
      <c r="E6363" s="10" t="s">
        <v>17</v>
      </c>
      <c r="F6363" s="12">
        <v>2024.0</v>
      </c>
      <c r="G6363" s="13" t="s">
        <v>18126</v>
      </c>
      <c r="H6363" s="14" t="s">
        <v>18127</v>
      </c>
      <c r="I6363" s="12">
        <v>9593283.0</v>
      </c>
      <c r="J6363" s="15" t="str">
        <f t="shared" si="1"/>
        <v>Relevant</v>
      </c>
    </row>
    <row r="6364" ht="22.5" customHeight="1">
      <c r="A6364" s="9" t="s">
        <v>18128</v>
      </c>
      <c r="B6364" s="10">
        <v>45707.42438657407</v>
      </c>
      <c r="C6364" s="11" t="s">
        <v>663</v>
      </c>
      <c r="D6364" s="12">
        <v>2.0</v>
      </c>
      <c r="E6364" s="10" t="s">
        <v>12</v>
      </c>
      <c r="F6364" s="12">
        <v>2025.0</v>
      </c>
      <c r="G6364" s="13" t="s">
        <v>13</v>
      </c>
      <c r="H6364" s="14" t="s">
        <v>11492</v>
      </c>
      <c r="I6364" s="12">
        <v>604.0</v>
      </c>
      <c r="J6364" s="15" t="str">
        <f t="shared" si="1"/>
        <v>Irrelevant</v>
      </c>
    </row>
    <row r="6365" ht="22.5" customHeight="1">
      <c r="A6365" s="9" t="s">
        <v>18129</v>
      </c>
      <c r="B6365" s="10">
        <v>45595.485810185186</v>
      </c>
      <c r="C6365" s="11" t="s">
        <v>18130</v>
      </c>
      <c r="D6365" s="12">
        <v>10.0</v>
      </c>
      <c r="E6365" s="10" t="s">
        <v>42</v>
      </c>
      <c r="F6365" s="12">
        <v>2024.0</v>
      </c>
      <c r="G6365" s="13" t="s">
        <v>13</v>
      </c>
      <c r="H6365" s="14" t="s">
        <v>18131</v>
      </c>
      <c r="I6365" s="12">
        <v>5260.0</v>
      </c>
      <c r="J6365" s="15" t="str">
        <f t="shared" si="1"/>
        <v>Irrelevant</v>
      </c>
    </row>
    <row r="6366" ht="22.5" customHeight="1">
      <c r="A6366" s="9" t="s">
        <v>18132</v>
      </c>
      <c r="B6366" s="10">
        <v>45743.34228009259</v>
      </c>
      <c r="C6366" s="11" t="s">
        <v>18133</v>
      </c>
      <c r="D6366" s="12">
        <v>3.0</v>
      </c>
      <c r="E6366" s="10" t="s">
        <v>59</v>
      </c>
      <c r="F6366" s="12">
        <v>2025.0</v>
      </c>
      <c r="G6366" s="13" t="s">
        <v>13</v>
      </c>
      <c r="H6366" s="14" t="s">
        <v>204</v>
      </c>
      <c r="I6366" s="12">
        <v>180.0</v>
      </c>
      <c r="J6366" s="15" t="str">
        <f t="shared" si="1"/>
        <v>Relevant</v>
      </c>
    </row>
    <row r="6367" ht="22.5" customHeight="1">
      <c r="A6367" s="9" t="s">
        <v>18134</v>
      </c>
      <c r="B6367" s="10">
        <v>45423.62619212963</v>
      </c>
      <c r="C6367" s="11" t="s">
        <v>18135</v>
      </c>
      <c r="D6367" s="12">
        <v>5.0</v>
      </c>
      <c r="E6367" s="10" t="s">
        <v>21</v>
      </c>
      <c r="F6367" s="12">
        <v>2024.0</v>
      </c>
      <c r="G6367" s="13" t="s">
        <v>13</v>
      </c>
      <c r="H6367" s="14" t="s">
        <v>18136</v>
      </c>
      <c r="I6367" s="12">
        <v>4580.0</v>
      </c>
      <c r="J6367" s="15" t="str">
        <f t="shared" si="1"/>
        <v>Irrelevant</v>
      </c>
    </row>
    <row r="6368" ht="22.5" customHeight="1">
      <c r="A6368" s="9" t="s">
        <v>18137</v>
      </c>
      <c r="B6368" s="10">
        <v>45550.345717592594</v>
      </c>
      <c r="C6368" s="11" t="s">
        <v>18138</v>
      </c>
      <c r="D6368" s="12">
        <v>9.0</v>
      </c>
      <c r="E6368" s="10" t="s">
        <v>114</v>
      </c>
      <c r="F6368" s="12">
        <v>2024.0</v>
      </c>
      <c r="G6368" s="13" t="s">
        <v>18139</v>
      </c>
      <c r="H6368" s="14" t="s">
        <v>18140</v>
      </c>
      <c r="I6368" s="12">
        <v>916289.0</v>
      </c>
      <c r="J6368" s="15" t="str">
        <f t="shared" si="1"/>
        <v>Irrelevant</v>
      </c>
    </row>
    <row r="6369" ht="22.5" customHeight="1">
      <c r="A6369" s="9" t="s">
        <v>18141</v>
      </c>
      <c r="B6369" s="10">
        <v>45599.51991898148</v>
      </c>
      <c r="C6369" s="11" t="s">
        <v>18142</v>
      </c>
      <c r="D6369" s="12">
        <v>11.0</v>
      </c>
      <c r="E6369" s="10" t="s">
        <v>17</v>
      </c>
      <c r="F6369" s="12">
        <v>2024.0</v>
      </c>
      <c r="G6369" s="13" t="s">
        <v>13</v>
      </c>
      <c r="H6369" s="14" t="s">
        <v>18143</v>
      </c>
      <c r="I6369" s="12">
        <v>10461.0</v>
      </c>
      <c r="J6369" s="15" t="str">
        <f t="shared" si="1"/>
        <v>Relevant</v>
      </c>
    </row>
    <row r="6370" ht="22.5" customHeight="1">
      <c r="A6370" s="9" t="s">
        <v>18144</v>
      </c>
      <c r="B6370" s="10">
        <v>45590.736805555556</v>
      </c>
      <c r="C6370" s="11" t="s">
        <v>18145</v>
      </c>
      <c r="D6370" s="12">
        <v>10.0</v>
      </c>
      <c r="E6370" s="10" t="s">
        <v>42</v>
      </c>
      <c r="F6370" s="12">
        <v>2024.0</v>
      </c>
      <c r="G6370" s="13" t="s">
        <v>18146</v>
      </c>
      <c r="H6370" s="14" t="s">
        <v>18147</v>
      </c>
      <c r="I6370" s="12">
        <v>76273.0</v>
      </c>
      <c r="J6370" s="15" t="str">
        <f t="shared" si="1"/>
        <v>Relevant</v>
      </c>
    </row>
    <row r="6371" ht="22.5" customHeight="1">
      <c r="A6371" s="9" t="s">
        <v>18148</v>
      </c>
      <c r="B6371" s="10">
        <v>45706.438796296294</v>
      </c>
      <c r="C6371" s="11" t="s">
        <v>18149</v>
      </c>
      <c r="D6371" s="12">
        <v>2.0</v>
      </c>
      <c r="E6371" s="10" t="s">
        <v>12</v>
      </c>
      <c r="F6371" s="12">
        <v>2025.0</v>
      </c>
      <c r="G6371" s="13" t="s">
        <v>13</v>
      </c>
      <c r="H6371" s="14" t="s">
        <v>4383</v>
      </c>
      <c r="I6371" s="12">
        <v>215.0</v>
      </c>
      <c r="J6371" s="15" t="str">
        <f t="shared" si="1"/>
        <v>Irrelevant</v>
      </c>
    </row>
    <row r="6372" ht="22.5" customHeight="1">
      <c r="A6372" s="9" t="s">
        <v>18150</v>
      </c>
      <c r="B6372" s="10">
        <v>45614.9090625</v>
      </c>
      <c r="C6372" s="11" t="s">
        <v>18151</v>
      </c>
      <c r="D6372" s="12">
        <v>11.0</v>
      </c>
      <c r="E6372" s="10" t="s">
        <v>17</v>
      </c>
      <c r="F6372" s="12">
        <v>2024.0</v>
      </c>
      <c r="G6372" s="13" t="s">
        <v>13</v>
      </c>
      <c r="H6372" s="14" t="s">
        <v>423</v>
      </c>
      <c r="I6372" s="12">
        <v>157.0</v>
      </c>
      <c r="J6372" s="15" t="str">
        <f t="shared" si="1"/>
        <v>Relevant</v>
      </c>
    </row>
    <row r="6373" ht="22.5" customHeight="1">
      <c r="A6373" s="9" t="s">
        <v>18152</v>
      </c>
      <c r="B6373" s="10">
        <v>45734.33631944445</v>
      </c>
      <c r="C6373" s="11" t="s">
        <v>18153</v>
      </c>
      <c r="D6373" s="12">
        <v>3.0</v>
      </c>
      <c r="E6373" s="10" t="s">
        <v>59</v>
      </c>
      <c r="F6373" s="12">
        <v>2025.0</v>
      </c>
      <c r="G6373" s="13" t="s">
        <v>13</v>
      </c>
      <c r="H6373" s="14" t="s">
        <v>18154</v>
      </c>
      <c r="I6373" s="12">
        <v>6.0</v>
      </c>
      <c r="J6373" s="15" t="str">
        <f t="shared" si="1"/>
        <v>Irrelevant</v>
      </c>
    </row>
    <row r="6374" ht="22.5" customHeight="1">
      <c r="A6374" s="9" t="s">
        <v>18155</v>
      </c>
      <c r="B6374" s="10">
        <v>45582.45763888889</v>
      </c>
      <c r="C6374" s="11" t="s">
        <v>18156</v>
      </c>
      <c r="D6374" s="12">
        <v>10.0</v>
      </c>
      <c r="E6374" s="10" t="s">
        <v>42</v>
      </c>
      <c r="F6374" s="12">
        <v>2024.0</v>
      </c>
      <c r="G6374" s="13" t="s">
        <v>18157</v>
      </c>
      <c r="H6374" s="14" t="s">
        <v>18158</v>
      </c>
      <c r="I6374" s="12">
        <v>0.0</v>
      </c>
      <c r="J6374" s="15" t="str">
        <f t="shared" si="1"/>
        <v>Relevant</v>
      </c>
    </row>
    <row r="6375" ht="22.5" customHeight="1">
      <c r="A6375" s="9" t="s">
        <v>18159</v>
      </c>
      <c r="B6375" s="10">
        <v>45618.4825</v>
      </c>
      <c r="C6375" s="11" t="s">
        <v>18160</v>
      </c>
      <c r="D6375" s="12">
        <v>11.0</v>
      </c>
      <c r="E6375" s="10" t="s">
        <v>17</v>
      </c>
      <c r="F6375" s="12">
        <v>2024.0</v>
      </c>
      <c r="G6375" s="13" t="s">
        <v>13</v>
      </c>
      <c r="H6375" s="14" t="s">
        <v>91</v>
      </c>
      <c r="I6375" s="12">
        <v>248.0</v>
      </c>
      <c r="J6375" s="15" t="str">
        <f t="shared" si="1"/>
        <v>Relevant</v>
      </c>
    </row>
    <row r="6376" ht="22.5" customHeight="1">
      <c r="A6376" s="9" t="s">
        <v>18161</v>
      </c>
      <c r="B6376" s="10">
        <v>45581.44993055556</v>
      </c>
      <c r="C6376" s="11" t="s">
        <v>18162</v>
      </c>
      <c r="D6376" s="12">
        <v>10.0</v>
      </c>
      <c r="E6376" s="10" t="s">
        <v>42</v>
      </c>
      <c r="F6376" s="12">
        <v>2024.0</v>
      </c>
      <c r="G6376" s="13" t="s">
        <v>13</v>
      </c>
      <c r="H6376" s="14" t="s">
        <v>18163</v>
      </c>
      <c r="I6376" s="12">
        <v>205.0</v>
      </c>
      <c r="J6376" s="15" t="str">
        <f t="shared" si="1"/>
        <v>Relevant</v>
      </c>
    </row>
    <row r="6377" ht="22.5" customHeight="1">
      <c r="A6377" s="9" t="s">
        <v>18164</v>
      </c>
      <c r="B6377" s="10">
        <v>45635.396261574075</v>
      </c>
      <c r="C6377" s="11" t="s">
        <v>18165</v>
      </c>
      <c r="D6377" s="12">
        <v>12.0</v>
      </c>
      <c r="E6377" s="10" t="s">
        <v>26</v>
      </c>
      <c r="F6377" s="12">
        <v>2024.0</v>
      </c>
      <c r="G6377" s="13" t="s">
        <v>18166</v>
      </c>
      <c r="H6377" s="14" t="s">
        <v>18167</v>
      </c>
      <c r="I6377" s="12">
        <v>3932.0</v>
      </c>
      <c r="J6377" s="15" t="str">
        <f t="shared" si="1"/>
        <v>Irrelevant</v>
      </c>
    </row>
    <row r="6378" ht="22.5" customHeight="1">
      <c r="A6378" s="9" t="s">
        <v>18168</v>
      </c>
      <c r="B6378" s="10">
        <v>45618.47561342592</v>
      </c>
      <c r="C6378" s="11" t="s">
        <v>1280</v>
      </c>
      <c r="D6378" s="12">
        <v>11.0</v>
      </c>
      <c r="E6378" s="10" t="s">
        <v>17</v>
      </c>
      <c r="F6378" s="12">
        <v>2024.0</v>
      </c>
      <c r="G6378" s="13" t="s">
        <v>13</v>
      </c>
      <c r="H6378" s="14" t="s">
        <v>91</v>
      </c>
      <c r="I6378" s="12">
        <v>2534.0</v>
      </c>
      <c r="J6378" s="15" t="str">
        <f t="shared" si="1"/>
        <v>Relevant</v>
      </c>
    </row>
    <row r="6379" ht="22.5" customHeight="1">
      <c r="A6379" s="9" t="s">
        <v>18169</v>
      </c>
      <c r="B6379" s="10">
        <v>45527.29168981482</v>
      </c>
      <c r="C6379" s="11" t="s">
        <v>18170</v>
      </c>
      <c r="D6379" s="12">
        <v>8.0</v>
      </c>
      <c r="E6379" s="10" t="s">
        <v>167</v>
      </c>
      <c r="F6379" s="12">
        <v>2024.0</v>
      </c>
      <c r="G6379" s="13" t="s">
        <v>18171</v>
      </c>
      <c r="H6379" s="14" t="s">
        <v>18172</v>
      </c>
      <c r="I6379" s="12">
        <v>1.0048539E7</v>
      </c>
      <c r="J6379" s="15" t="str">
        <f t="shared" si="1"/>
        <v>Relevant</v>
      </c>
    </row>
    <row r="6380" ht="22.5" customHeight="1">
      <c r="A6380" s="9" t="s">
        <v>18173</v>
      </c>
      <c r="B6380" s="10">
        <v>45620.694918981484</v>
      </c>
      <c r="C6380" s="11" t="s">
        <v>18174</v>
      </c>
      <c r="D6380" s="12">
        <v>11.0</v>
      </c>
      <c r="E6380" s="10" t="s">
        <v>17</v>
      </c>
      <c r="F6380" s="12">
        <v>2024.0</v>
      </c>
      <c r="G6380" s="13" t="s">
        <v>13</v>
      </c>
      <c r="H6380" s="14" t="s">
        <v>18175</v>
      </c>
      <c r="I6380" s="12">
        <v>542.0</v>
      </c>
      <c r="J6380" s="15" t="str">
        <f t="shared" si="1"/>
        <v>Irrelevant</v>
      </c>
    </row>
    <row r="6381" ht="22.5" customHeight="1">
      <c r="A6381" s="9" t="s">
        <v>18176</v>
      </c>
      <c r="B6381" s="10">
        <v>45609.65552083333</v>
      </c>
      <c r="C6381" s="11" t="s">
        <v>18177</v>
      </c>
      <c r="D6381" s="12">
        <v>11.0</v>
      </c>
      <c r="E6381" s="10" t="s">
        <v>17</v>
      </c>
      <c r="F6381" s="12">
        <v>2024.0</v>
      </c>
      <c r="G6381" s="13" t="s">
        <v>13</v>
      </c>
      <c r="H6381" s="14" t="s">
        <v>3155</v>
      </c>
      <c r="I6381" s="12">
        <v>1053.0</v>
      </c>
      <c r="J6381" s="15" t="str">
        <f t="shared" si="1"/>
        <v>Relevant</v>
      </c>
    </row>
    <row r="6382" ht="22.5" customHeight="1">
      <c r="A6382" s="9" t="s">
        <v>18178</v>
      </c>
      <c r="B6382" s="10">
        <v>45577.89461805556</v>
      </c>
      <c r="C6382" s="11" t="s">
        <v>18179</v>
      </c>
      <c r="D6382" s="12">
        <v>10.0</v>
      </c>
      <c r="E6382" s="10" t="s">
        <v>42</v>
      </c>
      <c r="F6382" s="12">
        <v>2024.0</v>
      </c>
      <c r="G6382" s="13" t="s">
        <v>13</v>
      </c>
      <c r="H6382" s="14" t="s">
        <v>18180</v>
      </c>
      <c r="I6382" s="12">
        <v>395.0</v>
      </c>
      <c r="J6382" s="15" t="str">
        <f t="shared" si="1"/>
        <v>Relevant</v>
      </c>
    </row>
    <row r="6383" ht="22.5" customHeight="1">
      <c r="A6383" s="9" t="s">
        <v>18181</v>
      </c>
      <c r="B6383" s="10">
        <v>45674.451898148145</v>
      </c>
      <c r="C6383" s="11" t="s">
        <v>18182</v>
      </c>
      <c r="D6383" s="12">
        <v>1.0</v>
      </c>
      <c r="E6383" s="10" t="s">
        <v>70</v>
      </c>
      <c r="F6383" s="12">
        <v>2025.0</v>
      </c>
      <c r="G6383" s="13" t="s">
        <v>13</v>
      </c>
      <c r="H6383" s="14" t="s">
        <v>1447</v>
      </c>
      <c r="I6383" s="12">
        <v>100.0</v>
      </c>
      <c r="J6383" s="15" t="str">
        <f t="shared" si="1"/>
        <v>Relevant</v>
      </c>
    </row>
    <row r="6384" ht="22.5" customHeight="1">
      <c r="A6384" s="9" t="s">
        <v>18183</v>
      </c>
      <c r="B6384" s="10">
        <v>45618.57258101852</v>
      </c>
      <c r="C6384" s="11" t="s">
        <v>18184</v>
      </c>
      <c r="D6384" s="12">
        <v>11.0</v>
      </c>
      <c r="E6384" s="10" t="s">
        <v>17</v>
      </c>
      <c r="F6384" s="12">
        <v>2024.0</v>
      </c>
      <c r="G6384" s="13" t="s">
        <v>13</v>
      </c>
      <c r="H6384" s="14" t="s">
        <v>1639</v>
      </c>
      <c r="I6384" s="12">
        <v>200.0</v>
      </c>
      <c r="J6384" s="15" t="str">
        <f t="shared" si="1"/>
        <v>Relevant</v>
      </c>
    </row>
    <row r="6385" ht="22.5" customHeight="1">
      <c r="A6385" s="9" t="s">
        <v>18185</v>
      </c>
      <c r="B6385" s="10">
        <v>45502.89472222222</v>
      </c>
      <c r="C6385" s="11" t="s">
        <v>18186</v>
      </c>
      <c r="D6385" s="12">
        <v>7.0</v>
      </c>
      <c r="E6385" s="10" t="s">
        <v>55</v>
      </c>
      <c r="F6385" s="12">
        <v>2024.0</v>
      </c>
      <c r="G6385" s="13" t="s">
        <v>13</v>
      </c>
      <c r="H6385" s="14" t="s">
        <v>18187</v>
      </c>
      <c r="I6385" s="12">
        <v>0.0</v>
      </c>
      <c r="J6385" s="15" t="str">
        <f t="shared" si="1"/>
        <v>Relevant</v>
      </c>
    </row>
    <row r="6386" ht="22.5" customHeight="1">
      <c r="A6386" s="9" t="s">
        <v>18188</v>
      </c>
      <c r="B6386" s="10">
        <v>45618.39717592593</v>
      </c>
      <c r="C6386" s="11" t="s">
        <v>18189</v>
      </c>
      <c r="D6386" s="12">
        <v>11.0</v>
      </c>
      <c r="E6386" s="10" t="s">
        <v>17</v>
      </c>
      <c r="F6386" s="12">
        <v>2024.0</v>
      </c>
      <c r="G6386" s="13" t="s">
        <v>18190</v>
      </c>
      <c r="H6386" s="14" t="s">
        <v>18191</v>
      </c>
      <c r="I6386" s="12">
        <v>1.8830927E7</v>
      </c>
      <c r="J6386" s="15" t="str">
        <f t="shared" si="1"/>
        <v>Irrelevant</v>
      </c>
    </row>
    <row r="6387" ht="22.5" customHeight="1">
      <c r="A6387" s="9" t="s">
        <v>18192</v>
      </c>
      <c r="B6387" s="10">
        <v>45632.58726851852</v>
      </c>
      <c r="C6387" s="11" t="s">
        <v>18193</v>
      </c>
      <c r="D6387" s="12">
        <v>12.0</v>
      </c>
      <c r="E6387" s="10" t="s">
        <v>26</v>
      </c>
      <c r="F6387" s="12">
        <v>2024.0</v>
      </c>
      <c r="G6387" s="13" t="s">
        <v>13</v>
      </c>
      <c r="H6387" s="14" t="s">
        <v>1809</v>
      </c>
      <c r="I6387" s="12">
        <v>1002.0</v>
      </c>
      <c r="J6387" s="15" t="str">
        <f t="shared" si="1"/>
        <v>Relevant</v>
      </c>
    </row>
    <row r="6388" ht="22.5" customHeight="1">
      <c r="A6388" s="9" t="s">
        <v>18194</v>
      </c>
      <c r="B6388" s="10">
        <v>45584.982152777775</v>
      </c>
      <c r="C6388" s="11" t="s">
        <v>18195</v>
      </c>
      <c r="D6388" s="12">
        <v>10.0</v>
      </c>
      <c r="E6388" s="10" t="s">
        <v>42</v>
      </c>
      <c r="F6388" s="12">
        <v>2024.0</v>
      </c>
      <c r="G6388" s="13" t="s">
        <v>13</v>
      </c>
      <c r="H6388" s="14" t="s">
        <v>211</v>
      </c>
      <c r="I6388" s="12">
        <v>245.0</v>
      </c>
      <c r="J6388" s="15" t="str">
        <f t="shared" si="1"/>
        <v>Relevant</v>
      </c>
    </row>
    <row r="6389" ht="22.5" customHeight="1">
      <c r="A6389" s="9" t="s">
        <v>18196</v>
      </c>
      <c r="B6389" s="10">
        <v>45614.64270833333</v>
      </c>
      <c r="C6389" s="11" t="s">
        <v>18197</v>
      </c>
      <c r="D6389" s="12">
        <v>11.0</v>
      </c>
      <c r="E6389" s="10" t="s">
        <v>17</v>
      </c>
      <c r="F6389" s="12">
        <v>2024.0</v>
      </c>
      <c r="G6389" s="13" t="s">
        <v>13</v>
      </c>
      <c r="H6389" s="14" t="s">
        <v>423</v>
      </c>
      <c r="I6389" s="12">
        <v>87.0</v>
      </c>
      <c r="J6389" s="15" t="str">
        <f t="shared" si="1"/>
        <v>Relevant</v>
      </c>
    </row>
    <row r="6390" ht="22.5" customHeight="1">
      <c r="A6390" s="9" t="s">
        <v>18198</v>
      </c>
      <c r="B6390" s="10">
        <v>45604.49131344907</v>
      </c>
      <c r="C6390" s="11" t="s">
        <v>18199</v>
      </c>
      <c r="D6390" s="12">
        <v>11.0</v>
      </c>
      <c r="E6390" s="10" t="s">
        <v>17</v>
      </c>
      <c r="F6390" s="12">
        <v>2024.0</v>
      </c>
      <c r="G6390" s="13" t="s">
        <v>18200</v>
      </c>
      <c r="H6390" s="14" t="s">
        <v>18201</v>
      </c>
      <c r="I6390" s="12">
        <v>1.0830293E7</v>
      </c>
      <c r="J6390" s="15" t="str">
        <f t="shared" si="1"/>
        <v>Irrelevant</v>
      </c>
    </row>
    <row r="6391" ht="22.5" customHeight="1">
      <c r="A6391" s="9" t="s">
        <v>18202</v>
      </c>
      <c r="B6391" s="10">
        <v>45533.95028935185</v>
      </c>
      <c r="C6391" s="11" t="s">
        <v>576</v>
      </c>
      <c r="D6391" s="12">
        <v>8.0</v>
      </c>
      <c r="E6391" s="10" t="s">
        <v>167</v>
      </c>
      <c r="F6391" s="12">
        <v>2024.0</v>
      </c>
      <c r="G6391" s="13" t="s">
        <v>13</v>
      </c>
      <c r="H6391" s="14" t="s">
        <v>18203</v>
      </c>
      <c r="I6391" s="12">
        <v>4484.0</v>
      </c>
      <c r="J6391" s="15" t="str">
        <f t="shared" si="1"/>
        <v>Relevant</v>
      </c>
    </row>
    <row r="6392" ht="22.5" customHeight="1">
      <c r="A6392" s="9" t="s">
        <v>18204</v>
      </c>
      <c r="B6392" s="10">
        <v>45460.518912037034</v>
      </c>
      <c r="C6392" s="11" t="s">
        <v>18205</v>
      </c>
      <c r="D6392" s="12">
        <v>6.0</v>
      </c>
      <c r="E6392" s="10" t="s">
        <v>34</v>
      </c>
      <c r="F6392" s="12">
        <v>2024.0</v>
      </c>
      <c r="G6392" s="13" t="s">
        <v>13</v>
      </c>
      <c r="H6392" s="14" t="s">
        <v>18206</v>
      </c>
      <c r="I6392" s="12">
        <v>148.0</v>
      </c>
      <c r="J6392" s="15" t="str">
        <f t="shared" si="1"/>
        <v>Relevant</v>
      </c>
    </row>
    <row r="6393" ht="22.5" customHeight="1">
      <c r="A6393" s="9" t="s">
        <v>18207</v>
      </c>
      <c r="B6393" s="10">
        <v>45609.52125</v>
      </c>
      <c r="C6393" s="11" t="s">
        <v>9277</v>
      </c>
      <c r="D6393" s="12">
        <v>11.0</v>
      </c>
      <c r="E6393" s="10" t="s">
        <v>17</v>
      </c>
      <c r="F6393" s="12">
        <v>2024.0</v>
      </c>
      <c r="G6393" s="13" t="s">
        <v>13</v>
      </c>
      <c r="H6393" s="14" t="s">
        <v>1877</v>
      </c>
      <c r="I6393" s="12">
        <v>71.0</v>
      </c>
      <c r="J6393" s="15" t="str">
        <f t="shared" si="1"/>
        <v>Irrelevant</v>
      </c>
    </row>
    <row r="6394" ht="22.5" customHeight="1">
      <c r="A6394" s="9" t="s">
        <v>18208</v>
      </c>
      <c r="B6394" s="10">
        <v>45589.7449537037</v>
      </c>
      <c r="C6394" s="11" t="s">
        <v>18209</v>
      </c>
      <c r="D6394" s="12">
        <v>10.0</v>
      </c>
      <c r="E6394" s="10" t="s">
        <v>42</v>
      </c>
      <c r="F6394" s="12">
        <v>2024.0</v>
      </c>
      <c r="G6394" s="13" t="s">
        <v>13</v>
      </c>
      <c r="H6394" s="14" t="s">
        <v>18210</v>
      </c>
      <c r="I6394" s="12">
        <v>822.0</v>
      </c>
      <c r="J6394" s="15" t="str">
        <f t="shared" si="1"/>
        <v>Irrelevant</v>
      </c>
    </row>
    <row r="6395" ht="22.5" customHeight="1">
      <c r="A6395" s="9" t="s">
        <v>18211</v>
      </c>
      <c r="B6395" s="10">
        <v>45611.36053240741</v>
      </c>
      <c r="C6395" s="11" t="s">
        <v>18212</v>
      </c>
      <c r="D6395" s="12">
        <v>11.0</v>
      </c>
      <c r="E6395" s="10" t="s">
        <v>17</v>
      </c>
      <c r="F6395" s="12">
        <v>2024.0</v>
      </c>
      <c r="G6395" s="13" t="s">
        <v>13</v>
      </c>
      <c r="H6395" s="14" t="s">
        <v>47</v>
      </c>
      <c r="I6395" s="12">
        <v>187.0</v>
      </c>
      <c r="J6395" s="15" t="str">
        <f t="shared" si="1"/>
        <v>Relevant</v>
      </c>
    </row>
    <row r="6396" ht="22.5" customHeight="1">
      <c r="A6396" s="9" t="s">
        <v>18213</v>
      </c>
      <c r="B6396" s="10">
        <v>45616.43225694444</v>
      </c>
      <c r="C6396" s="11" t="s">
        <v>18214</v>
      </c>
      <c r="D6396" s="12">
        <v>11.0</v>
      </c>
      <c r="E6396" s="10" t="s">
        <v>17</v>
      </c>
      <c r="F6396" s="12">
        <v>2024.0</v>
      </c>
      <c r="G6396" s="13" t="s">
        <v>13</v>
      </c>
      <c r="H6396" s="14" t="s">
        <v>18215</v>
      </c>
      <c r="I6396" s="12">
        <v>55860.0</v>
      </c>
      <c r="J6396" s="15" t="str">
        <f t="shared" si="1"/>
        <v>Relevant</v>
      </c>
    </row>
    <row r="6397" ht="22.5" customHeight="1">
      <c r="A6397" s="9" t="s">
        <v>18216</v>
      </c>
      <c r="B6397" s="10">
        <v>45744.58908564815</v>
      </c>
      <c r="C6397" s="11" t="s">
        <v>18217</v>
      </c>
      <c r="D6397" s="12">
        <v>3.0</v>
      </c>
      <c r="E6397" s="10" t="s">
        <v>59</v>
      </c>
      <c r="F6397" s="12">
        <v>2025.0</v>
      </c>
      <c r="G6397" s="13" t="s">
        <v>18218</v>
      </c>
      <c r="H6397" s="14" t="s">
        <v>18219</v>
      </c>
      <c r="I6397" s="12">
        <v>1890832.0</v>
      </c>
      <c r="J6397" s="15" t="str">
        <f t="shared" si="1"/>
        <v>Irrelevant</v>
      </c>
    </row>
    <row r="6398" ht="22.5" customHeight="1">
      <c r="A6398" s="9" t="s">
        <v>18220</v>
      </c>
      <c r="B6398" s="10">
        <v>45614.59321759259</v>
      </c>
      <c r="C6398" s="11" t="s">
        <v>18221</v>
      </c>
      <c r="D6398" s="12">
        <v>11.0</v>
      </c>
      <c r="E6398" s="10" t="s">
        <v>17</v>
      </c>
      <c r="F6398" s="12">
        <v>2024.0</v>
      </c>
      <c r="G6398" s="13" t="s">
        <v>13</v>
      </c>
      <c r="H6398" s="14" t="s">
        <v>423</v>
      </c>
      <c r="I6398" s="12">
        <v>235.0</v>
      </c>
      <c r="J6398" s="15" t="str">
        <f t="shared" si="1"/>
        <v>Relevant</v>
      </c>
    </row>
    <row r="6399" ht="22.5" customHeight="1">
      <c r="A6399" s="9" t="s">
        <v>18222</v>
      </c>
      <c r="B6399" s="10">
        <v>45449.40666666667</v>
      </c>
      <c r="C6399" s="11" t="s">
        <v>12942</v>
      </c>
      <c r="D6399" s="12">
        <v>6.0</v>
      </c>
      <c r="E6399" s="10" t="s">
        <v>34</v>
      </c>
      <c r="F6399" s="12">
        <v>2024.0</v>
      </c>
      <c r="G6399" s="13" t="s">
        <v>13</v>
      </c>
      <c r="H6399" s="14" t="s">
        <v>5425</v>
      </c>
      <c r="I6399" s="12">
        <v>345.0</v>
      </c>
      <c r="J6399" s="15" t="str">
        <f t="shared" si="1"/>
        <v>Relevant</v>
      </c>
    </row>
    <row r="6400" ht="22.5" customHeight="1">
      <c r="A6400" s="9" t="s">
        <v>18223</v>
      </c>
      <c r="B6400" s="10">
        <v>45588.840520833335</v>
      </c>
      <c r="C6400" s="11" t="s">
        <v>18224</v>
      </c>
      <c r="D6400" s="12">
        <v>10.0</v>
      </c>
      <c r="E6400" s="10" t="s">
        <v>42</v>
      </c>
      <c r="F6400" s="12">
        <v>2024.0</v>
      </c>
      <c r="G6400" s="13" t="s">
        <v>13</v>
      </c>
      <c r="H6400" s="14" t="s">
        <v>848</v>
      </c>
      <c r="I6400" s="12">
        <v>497.0</v>
      </c>
      <c r="J6400" s="15" t="str">
        <f t="shared" si="1"/>
        <v>Relevant</v>
      </c>
    </row>
    <row r="6401" ht="22.5" customHeight="1">
      <c r="A6401" s="9" t="s">
        <v>18225</v>
      </c>
      <c r="B6401" s="10">
        <v>45597.47398148148</v>
      </c>
      <c r="C6401" s="11" t="s">
        <v>18226</v>
      </c>
      <c r="D6401" s="12">
        <v>11.0</v>
      </c>
      <c r="E6401" s="10" t="s">
        <v>17</v>
      </c>
      <c r="F6401" s="12">
        <v>2024.0</v>
      </c>
      <c r="G6401" s="13" t="s">
        <v>13</v>
      </c>
      <c r="H6401" s="14" t="s">
        <v>15866</v>
      </c>
      <c r="I6401" s="12">
        <v>34.0</v>
      </c>
      <c r="J6401" s="15" t="str">
        <f t="shared" si="1"/>
        <v>Relevant</v>
      </c>
    </row>
    <row r="6402" ht="22.5" customHeight="1">
      <c r="A6402" s="9" t="s">
        <v>18227</v>
      </c>
      <c r="B6402" s="10">
        <v>45437.82020833333</v>
      </c>
      <c r="C6402" s="11" t="s">
        <v>18228</v>
      </c>
      <c r="D6402" s="12">
        <v>5.0</v>
      </c>
      <c r="E6402" s="10" t="s">
        <v>21</v>
      </c>
      <c r="F6402" s="12">
        <v>2024.0</v>
      </c>
      <c r="G6402" s="13" t="s">
        <v>13</v>
      </c>
      <c r="H6402" s="14" t="s">
        <v>1744</v>
      </c>
      <c r="I6402" s="12">
        <v>2978.0</v>
      </c>
      <c r="J6402" s="15" t="str">
        <f t="shared" si="1"/>
        <v>Relevant</v>
      </c>
    </row>
    <row r="6403" ht="22.5" customHeight="1">
      <c r="A6403" s="9" t="s">
        <v>18229</v>
      </c>
      <c r="B6403" s="10">
        <v>45409.9975462963</v>
      </c>
      <c r="C6403" s="11" t="s">
        <v>18230</v>
      </c>
      <c r="D6403" s="12">
        <v>4.0</v>
      </c>
      <c r="E6403" s="10" t="s">
        <v>274</v>
      </c>
      <c r="F6403" s="12">
        <v>2024.0</v>
      </c>
      <c r="G6403" s="13" t="s">
        <v>18231</v>
      </c>
      <c r="H6403" s="14" t="s">
        <v>18232</v>
      </c>
      <c r="I6403" s="12">
        <v>2274325.0</v>
      </c>
      <c r="J6403" s="15" t="str">
        <f t="shared" si="1"/>
        <v>Irrelevant</v>
      </c>
    </row>
    <row r="6404" ht="22.5" customHeight="1">
      <c r="A6404" s="9" t="s">
        <v>18233</v>
      </c>
      <c r="B6404" s="10">
        <v>45629.704189814816</v>
      </c>
      <c r="C6404" s="11" t="s">
        <v>18234</v>
      </c>
      <c r="D6404" s="12">
        <v>12.0</v>
      </c>
      <c r="E6404" s="10" t="s">
        <v>26</v>
      </c>
      <c r="F6404" s="12">
        <v>2024.0</v>
      </c>
      <c r="G6404" s="13" t="s">
        <v>18235</v>
      </c>
      <c r="H6404" s="14" t="s">
        <v>18236</v>
      </c>
      <c r="I6404" s="12">
        <v>968527.0</v>
      </c>
      <c r="J6404" s="15" t="str">
        <f t="shared" si="1"/>
        <v>Relevant</v>
      </c>
    </row>
    <row r="6405" ht="22.5" customHeight="1">
      <c r="A6405" s="9" t="s">
        <v>18237</v>
      </c>
      <c r="B6405" s="10">
        <v>45719.864212962966</v>
      </c>
      <c r="C6405" s="11" t="s">
        <v>18238</v>
      </c>
      <c r="D6405" s="12">
        <v>3.0</v>
      </c>
      <c r="E6405" s="10" t="s">
        <v>59</v>
      </c>
      <c r="F6405" s="12">
        <v>2025.0</v>
      </c>
      <c r="G6405" s="13" t="s">
        <v>18239</v>
      </c>
      <c r="H6405" s="14" t="s">
        <v>18240</v>
      </c>
      <c r="I6405" s="12">
        <v>0.0</v>
      </c>
      <c r="J6405" s="15" t="str">
        <f t="shared" si="1"/>
        <v>Relevant</v>
      </c>
    </row>
    <row r="6406" ht="22.5" customHeight="1">
      <c r="A6406" s="9" t="s">
        <v>18241</v>
      </c>
      <c r="B6406" s="10">
        <v>45696.781168981484</v>
      </c>
      <c r="C6406" s="11" t="s">
        <v>18242</v>
      </c>
      <c r="D6406" s="12">
        <v>2.0</v>
      </c>
      <c r="E6406" s="10" t="s">
        <v>12</v>
      </c>
      <c r="F6406" s="12">
        <v>2025.0</v>
      </c>
      <c r="G6406" s="13" t="s">
        <v>13</v>
      </c>
      <c r="H6406" s="14" t="s">
        <v>14</v>
      </c>
      <c r="I6406" s="12">
        <v>82.0</v>
      </c>
      <c r="J6406" s="15" t="str">
        <f t="shared" si="1"/>
        <v>Relevant</v>
      </c>
    </row>
    <row r="6407" ht="22.5" customHeight="1">
      <c r="A6407" s="9" t="s">
        <v>18243</v>
      </c>
      <c r="B6407" s="10">
        <v>45651.69611111111</v>
      </c>
      <c r="C6407" s="11" t="s">
        <v>18244</v>
      </c>
      <c r="D6407" s="12">
        <v>12.0</v>
      </c>
      <c r="E6407" s="10" t="s">
        <v>26</v>
      </c>
      <c r="F6407" s="12">
        <v>2024.0</v>
      </c>
      <c r="G6407" s="13" t="s">
        <v>13</v>
      </c>
      <c r="H6407" s="14" t="s">
        <v>217</v>
      </c>
      <c r="I6407" s="12">
        <v>1456.0</v>
      </c>
      <c r="J6407" s="15" t="str">
        <f t="shared" si="1"/>
        <v>Relevant</v>
      </c>
    </row>
    <row r="6408" ht="22.5" customHeight="1">
      <c r="A6408" s="9" t="s">
        <v>18245</v>
      </c>
      <c r="B6408" s="10">
        <v>45605.05252314815</v>
      </c>
      <c r="C6408" s="11" t="s">
        <v>18246</v>
      </c>
      <c r="D6408" s="12">
        <v>11.0</v>
      </c>
      <c r="E6408" s="10" t="s">
        <v>17</v>
      </c>
      <c r="F6408" s="12">
        <v>2024.0</v>
      </c>
      <c r="G6408" s="13" t="s">
        <v>13</v>
      </c>
      <c r="H6408" s="14" t="s">
        <v>6339</v>
      </c>
      <c r="I6408" s="12">
        <v>450.0</v>
      </c>
      <c r="J6408" s="15" t="str">
        <f t="shared" si="1"/>
        <v>Relevant</v>
      </c>
    </row>
    <row r="6409" ht="22.5" customHeight="1">
      <c r="A6409" s="9" t="s">
        <v>18247</v>
      </c>
      <c r="B6409" s="10">
        <v>45616.36201388889</v>
      </c>
      <c r="C6409" s="11" t="s">
        <v>18248</v>
      </c>
      <c r="D6409" s="12">
        <v>11.0</v>
      </c>
      <c r="E6409" s="10" t="s">
        <v>17</v>
      </c>
      <c r="F6409" s="12">
        <v>2024.0</v>
      </c>
      <c r="G6409" s="13" t="s">
        <v>13</v>
      </c>
      <c r="H6409" s="14" t="s">
        <v>943</v>
      </c>
      <c r="I6409" s="12">
        <v>42.0</v>
      </c>
      <c r="J6409" s="15" t="str">
        <f t="shared" si="1"/>
        <v>Relevant</v>
      </c>
    </row>
    <row r="6410" ht="22.5" customHeight="1">
      <c r="A6410" s="9" t="s">
        <v>18249</v>
      </c>
      <c r="B6410" s="10">
        <v>45615.34831018518</v>
      </c>
      <c r="C6410" s="11" t="s">
        <v>18250</v>
      </c>
      <c r="D6410" s="12">
        <v>11.0</v>
      </c>
      <c r="E6410" s="10" t="s">
        <v>17</v>
      </c>
      <c r="F6410" s="12">
        <v>2024.0</v>
      </c>
      <c r="G6410" s="13" t="s">
        <v>13</v>
      </c>
      <c r="H6410" s="14" t="s">
        <v>423</v>
      </c>
      <c r="I6410" s="12">
        <v>1072.0</v>
      </c>
      <c r="J6410" s="15" t="str">
        <f t="shared" si="1"/>
        <v>Relevant</v>
      </c>
    </row>
    <row r="6411" ht="22.5" customHeight="1">
      <c r="A6411" s="9" t="s">
        <v>18251</v>
      </c>
      <c r="B6411" s="10">
        <v>45606.94206311343</v>
      </c>
      <c r="C6411" s="11" t="s">
        <v>18252</v>
      </c>
      <c r="D6411" s="12">
        <v>11.0</v>
      </c>
      <c r="E6411" s="10" t="s">
        <v>17</v>
      </c>
      <c r="F6411" s="12">
        <v>2024.0</v>
      </c>
      <c r="G6411" s="13" t="s">
        <v>18253</v>
      </c>
      <c r="H6411" s="14" t="s">
        <v>18254</v>
      </c>
      <c r="I6411" s="12">
        <v>1.0830293E7</v>
      </c>
      <c r="J6411" s="15" t="str">
        <f t="shared" si="1"/>
        <v>Irrelevant</v>
      </c>
    </row>
    <row r="6412" ht="22.5" customHeight="1">
      <c r="A6412" s="9" t="s">
        <v>18255</v>
      </c>
      <c r="B6412" s="10">
        <v>45615.53877361111</v>
      </c>
      <c r="C6412" s="11" t="s">
        <v>18256</v>
      </c>
      <c r="D6412" s="12">
        <v>11.0</v>
      </c>
      <c r="E6412" s="10" t="s">
        <v>17</v>
      </c>
      <c r="F6412" s="12">
        <v>2024.0</v>
      </c>
      <c r="G6412" s="13" t="s">
        <v>18257</v>
      </c>
      <c r="H6412" s="14" t="s">
        <v>18258</v>
      </c>
      <c r="I6412" s="12">
        <v>0.0</v>
      </c>
      <c r="J6412" s="15" t="str">
        <f t="shared" si="1"/>
        <v>Relevant</v>
      </c>
    </row>
    <row r="6413" ht="22.5" customHeight="1">
      <c r="A6413" s="9" t="s">
        <v>18259</v>
      </c>
      <c r="B6413" s="10">
        <v>45562.01666667824</v>
      </c>
      <c r="C6413" s="11" t="s">
        <v>7926</v>
      </c>
      <c r="D6413" s="12">
        <v>9.0</v>
      </c>
      <c r="E6413" s="10" t="s">
        <v>114</v>
      </c>
      <c r="F6413" s="12">
        <v>2024.0</v>
      </c>
      <c r="G6413" s="13" t="s">
        <v>18260</v>
      </c>
      <c r="H6413" s="14" t="s">
        <v>18261</v>
      </c>
      <c r="I6413" s="12">
        <v>0.0</v>
      </c>
      <c r="J6413" s="15" t="str">
        <f t="shared" si="1"/>
        <v>Irrelevant</v>
      </c>
    </row>
    <row r="6414" ht="22.5" customHeight="1">
      <c r="A6414" s="9" t="s">
        <v>18262</v>
      </c>
      <c r="B6414" s="10">
        <v>45654.54074074074</v>
      </c>
      <c r="C6414" s="11" t="s">
        <v>18263</v>
      </c>
      <c r="D6414" s="12">
        <v>12.0</v>
      </c>
      <c r="E6414" s="10" t="s">
        <v>26</v>
      </c>
      <c r="F6414" s="12">
        <v>2024.0</v>
      </c>
      <c r="G6414" s="13" t="s">
        <v>13</v>
      </c>
      <c r="H6414" s="14" t="s">
        <v>2462</v>
      </c>
      <c r="I6414" s="12">
        <v>316.0</v>
      </c>
      <c r="J6414" s="15" t="str">
        <f t="shared" si="1"/>
        <v>Relevant</v>
      </c>
    </row>
    <row r="6415" ht="22.5" customHeight="1">
      <c r="A6415" s="9" t="s">
        <v>18264</v>
      </c>
      <c r="B6415" s="10">
        <v>45603.12570386574</v>
      </c>
      <c r="C6415" s="11" t="s">
        <v>18265</v>
      </c>
      <c r="D6415" s="12">
        <v>11.0</v>
      </c>
      <c r="E6415" s="10" t="s">
        <v>17</v>
      </c>
      <c r="F6415" s="12">
        <v>2024.0</v>
      </c>
      <c r="G6415" s="13" t="s">
        <v>18266</v>
      </c>
      <c r="H6415" s="14" t="s">
        <v>18267</v>
      </c>
      <c r="I6415" s="12">
        <v>1.0830293E7</v>
      </c>
      <c r="J6415" s="15" t="str">
        <f t="shared" si="1"/>
        <v>Relevant</v>
      </c>
    </row>
    <row r="6416" ht="22.5" customHeight="1">
      <c r="A6416" s="9" t="s">
        <v>18268</v>
      </c>
      <c r="B6416" s="10">
        <v>45632.36953703704</v>
      </c>
      <c r="C6416" s="11" t="s">
        <v>18269</v>
      </c>
      <c r="D6416" s="12">
        <v>12.0</v>
      </c>
      <c r="E6416" s="10" t="s">
        <v>26</v>
      </c>
      <c r="F6416" s="12">
        <v>2024.0</v>
      </c>
      <c r="G6416" s="13" t="s">
        <v>13</v>
      </c>
      <c r="H6416" s="14" t="s">
        <v>1809</v>
      </c>
      <c r="I6416" s="12">
        <v>351.0</v>
      </c>
      <c r="J6416" s="15" t="str">
        <f t="shared" si="1"/>
        <v>Relevant</v>
      </c>
    </row>
    <row r="6417" ht="22.5" customHeight="1">
      <c r="A6417" s="9" t="s">
        <v>18270</v>
      </c>
      <c r="B6417" s="10">
        <v>45610.842314814814</v>
      </c>
      <c r="C6417" s="11" t="s">
        <v>18271</v>
      </c>
      <c r="D6417" s="12">
        <v>11.0</v>
      </c>
      <c r="E6417" s="10" t="s">
        <v>17</v>
      </c>
      <c r="F6417" s="12">
        <v>2024.0</v>
      </c>
      <c r="G6417" s="13" t="s">
        <v>18272</v>
      </c>
      <c r="H6417" s="14" t="s">
        <v>18273</v>
      </c>
      <c r="I6417" s="12">
        <v>58567.0</v>
      </c>
      <c r="J6417" s="15" t="str">
        <f t="shared" si="1"/>
        <v>Relevant</v>
      </c>
    </row>
    <row r="6418" ht="22.5" customHeight="1">
      <c r="A6418" s="9" t="s">
        <v>18274</v>
      </c>
      <c r="B6418" s="10">
        <v>45697.74261574074</v>
      </c>
      <c r="C6418" s="11" t="s">
        <v>18275</v>
      </c>
      <c r="D6418" s="12">
        <v>2.0</v>
      </c>
      <c r="E6418" s="10" t="s">
        <v>12</v>
      </c>
      <c r="F6418" s="12">
        <v>2025.0</v>
      </c>
      <c r="G6418" s="13" t="s">
        <v>13</v>
      </c>
      <c r="H6418" s="14" t="s">
        <v>14</v>
      </c>
      <c r="I6418" s="12">
        <v>252.0</v>
      </c>
      <c r="J6418" s="15" t="str">
        <f t="shared" si="1"/>
        <v>Relevant</v>
      </c>
    </row>
    <row r="6419" ht="22.5" customHeight="1">
      <c r="A6419" s="9" t="s">
        <v>18276</v>
      </c>
      <c r="B6419" s="10">
        <v>45411.83357113426</v>
      </c>
      <c r="C6419" s="11" t="s">
        <v>18277</v>
      </c>
      <c r="D6419" s="12">
        <v>4.0</v>
      </c>
      <c r="E6419" s="10" t="s">
        <v>274</v>
      </c>
      <c r="F6419" s="12">
        <v>2024.0</v>
      </c>
      <c r="G6419" s="13" t="s">
        <v>18278</v>
      </c>
      <c r="H6419" s="14" t="s">
        <v>18279</v>
      </c>
      <c r="I6419" s="12">
        <v>1.0442369E7</v>
      </c>
      <c r="J6419" s="15" t="str">
        <f t="shared" si="1"/>
        <v>Relevant</v>
      </c>
    </row>
    <row r="6420" ht="22.5" customHeight="1">
      <c r="A6420" s="9" t="s">
        <v>18280</v>
      </c>
      <c r="B6420" s="10">
        <v>45588.75050925926</v>
      </c>
      <c r="C6420" s="11" t="s">
        <v>18281</v>
      </c>
      <c r="D6420" s="12">
        <v>10.0</v>
      </c>
      <c r="E6420" s="10" t="s">
        <v>42</v>
      </c>
      <c r="F6420" s="12">
        <v>2024.0</v>
      </c>
      <c r="G6420" s="13" t="s">
        <v>13</v>
      </c>
      <c r="H6420" s="14" t="s">
        <v>175</v>
      </c>
      <c r="I6420" s="12">
        <v>3.0</v>
      </c>
      <c r="J6420" s="15" t="str">
        <f t="shared" si="1"/>
        <v>Irrelevant</v>
      </c>
    </row>
    <row r="6421" ht="22.5" customHeight="1">
      <c r="A6421" s="9" t="s">
        <v>18282</v>
      </c>
      <c r="B6421" s="10">
        <v>45732.35841435185</v>
      </c>
      <c r="C6421" s="11" t="s">
        <v>18283</v>
      </c>
      <c r="D6421" s="12">
        <v>3.0</v>
      </c>
      <c r="E6421" s="10" t="s">
        <v>59</v>
      </c>
      <c r="F6421" s="12">
        <v>2025.0</v>
      </c>
      <c r="G6421" s="13" t="s">
        <v>13</v>
      </c>
      <c r="H6421" s="14" t="s">
        <v>18284</v>
      </c>
      <c r="I6421" s="12">
        <v>684.0</v>
      </c>
      <c r="J6421" s="15" t="str">
        <f t="shared" si="1"/>
        <v>Irrelevant</v>
      </c>
    </row>
    <row r="6422" ht="22.5" customHeight="1">
      <c r="A6422" s="9" t="s">
        <v>18285</v>
      </c>
      <c r="B6422" s="10">
        <v>45621.43154790509</v>
      </c>
      <c r="C6422" s="11" t="s">
        <v>5297</v>
      </c>
      <c r="D6422" s="12">
        <v>11.0</v>
      </c>
      <c r="E6422" s="10" t="s">
        <v>17</v>
      </c>
      <c r="F6422" s="12">
        <v>2024.0</v>
      </c>
      <c r="G6422" s="13" t="s">
        <v>18286</v>
      </c>
      <c r="H6422" s="14" t="s">
        <v>18287</v>
      </c>
      <c r="I6422" s="12">
        <v>1.1946612E7</v>
      </c>
      <c r="J6422" s="15" t="str">
        <f t="shared" si="1"/>
        <v>Relevant</v>
      </c>
    </row>
    <row r="6423" ht="22.5" customHeight="1">
      <c r="A6423" s="9" t="s">
        <v>18288</v>
      </c>
      <c r="B6423" s="10">
        <v>45474.22304398148</v>
      </c>
      <c r="C6423" s="11" t="s">
        <v>18289</v>
      </c>
      <c r="D6423" s="12">
        <v>7.0</v>
      </c>
      <c r="E6423" s="10" t="s">
        <v>55</v>
      </c>
      <c r="F6423" s="12">
        <v>2024.0</v>
      </c>
      <c r="G6423" s="13" t="s">
        <v>13</v>
      </c>
      <c r="H6423" s="14" t="s">
        <v>56</v>
      </c>
      <c r="I6423" s="12">
        <v>146.0</v>
      </c>
      <c r="J6423" s="15" t="str">
        <f t="shared" si="1"/>
        <v>Relevant</v>
      </c>
    </row>
    <row r="6424" ht="22.5" customHeight="1">
      <c r="A6424" s="9" t="s">
        <v>18290</v>
      </c>
      <c r="B6424" s="10">
        <v>45615.46611111111</v>
      </c>
      <c r="C6424" s="11" t="s">
        <v>18291</v>
      </c>
      <c r="D6424" s="12">
        <v>11.0</v>
      </c>
      <c r="E6424" s="10" t="s">
        <v>17</v>
      </c>
      <c r="F6424" s="12">
        <v>2024.0</v>
      </c>
      <c r="G6424" s="13" t="s">
        <v>13</v>
      </c>
      <c r="H6424" s="14" t="s">
        <v>781</v>
      </c>
      <c r="I6424" s="12">
        <v>2985.0</v>
      </c>
      <c r="J6424" s="15" t="str">
        <f t="shared" si="1"/>
        <v>Irrelevant</v>
      </c>
    </row>
    <row r="6425" ht="22.5" customHeight="1">
      <c r="A6425" s="9" t="s">
        <v>18292</v>
      </c>
      <c r="B6425" s="10">
        <v>45390.618472222224</v>
      </c>
      <c r="C6425" s="11" t="s">
        <v>18293</v>
      </c>
      <c r="D6425" s="12">
        <v>4.0</v>
      </c>
      <c r="E6425" s="10" t="s">
        <v>274</v>
      </c>
      <c r="F6425" s="12">
        <v>2024.0</v>
      </c>
      <c r="G6425" s="13" t="s">
        <v>13</v>
      </c>
      <c r="H6425" s="14" t="s">
        <v>1609</v>
      </c>
      <c r="I6425" s="12">
        <v>514.0</v>
      </c>
      <c r="J6425" s="15" t="str">
        <f t="shared" si="1"/>
        <v>Relevant</v>
      </c>
    </row>
    <row r="6426" ht="22.5" customHeight="1">
      <c r="A6426" s="9" t="s">
        <v>18294</v>
      </c>
      <c r="B6426" s="10">
        <v>45607.80100694444</v>
      </c>
      <c r="C6426" s="11" t="s">
        <v>18295</v>
      </c>
      <c r="D6426" s="12">
        <v>11.0</v>
      </c>
      <c r="E6426" s="10" t="s">
        <v>17</v>
      </c>
      <c r="F6426" s="12">
        <v>2024.0</v>
      </c>
      <c r="G6426" s="13" t="s">
        <v>13</v>
      </c>
      <c r="H6426" s="14" t="s">
        <v>18296</v>
      </c>
      <c r="I6426" s="12">
        <v>242.0</v>
      </c>
      <c r="J6426" s="15" t="str">
        <f t="shared" si="1"/>
        <v>Irrelevant</v>
      </c>
    </row>
    <row r="6427" ht="22.5" customHeight="1">
      <c r="A6427" s="9" t="s">
        <v>18297</v>
      </c>
      <c r="B6427" s="10">
        <v>45625.44611111111</v>
      </c>
      <c r="C6427" s="11" t="s">
        <v>18298</v>
      </c>
      <c r="D6427" s="12">
        <v>11.0</v>
      </c>
      <c r="E6427" s="10" t="s">
        <v>17</v>
      </c>
      <c r="F6427" s="12">
        <v>2024.0</v>
      </c>
      <c r="G6427" s="13" t="s">
        <v>18299</v>
      </c>
      <c r="H6427" s="14" t="s">
        <v>18300</v>
      </c>
      <c r="I6427" s="12">
        <v>4594.0</v>
      </c>
      <c r="J6427" s="15" t="str">
        <f t="shared" si="1"/>
        <v>Relevant</v>
      </c>
    </row>
    <row r="6428" ht="22.5" customHeight="1">
      <c r="A6428" s="9" t="s">
        <v>18301</v>
      </c>
      <c r="B6428" s="10">
        <v>45593.32013888889</v>
      </c>
      <c r="C6428" s="11" t="s">
        <v>18302</v>
      </c>
      <c r="D6428" s="12">
        <v>10.0</v>
      </c>
      <c r="E6428" s="10" t="s">
        <v>42</v>
      </c>
      <c r="F6428" s="12">
        <v>2024.0</v>
      </c>
      <c r="G6428" s="13" t="s">
        <v>13</v>
      </c>
      <c r="H6428" s="14" t="s">
        <v>97</v>
      </c>
      <c r="I6428" s="12">
        <v>1000.0</v>
      </c>
      <c r="J6428" s="15" t="str">
        <f t="shared" si="1"/>
        <v>Relevant</v>
      </c>
    </row>
    <row r="6429" ht="22.5" customHeight="1">
      <c r="A6429" s="9" t="s">
        <v>18303</v>
      </c>
      <c r="B6429" s="10">
        <v>45648.410625</v>
      </c>
      <c r="C6429" s="11" t="s">
        <v>18304</v>
      </c>
      <c r="D6429" s="12">
        <v>12.0</v>
      </c>
      <c r="E6429" s="10" t="s">
        <v>26</v>
      </c>
      <c r="F6429" s="12">
        <v>2024.0</v>
      </c>
      <c r="G6429" s="13" t="s">
        <v>18305</v>
      </c>
      <c r="H6429" s="14" t="s">
        <v>18306</v>
      </c>
      <c r="I6429" s="12">
        <v>31597.0</v>
      </c>
      <c r="J6429" s="15" t="str">
        <f t="shared" si="1"/>
        <v>Relevant</v>
      </c>
    </row>
    <row r="6430" ht="22.5" customHeight="1">
      <c r="A6430" s="9" t="s">
        <v>18307</v>
      </c>
      <c r="B6430" s="10">
        <v>45586.7990625</v>
      </c>
      <c r="C6430" s="11" t="s">
        <v>5917</v>
      </c>
      <c r="D6430" s="12">
        <v>10.0</v>
      </c>
      <c r="E6430" s="10" t="s">
        <v>42</v>
      </c>
      <c r="F6430" s="12">
        <v>2024.0</v>
      </c>
      <c r="G6430" s="13" t="s">
        <v>13</v>
      </c>
      <c r="H6430" s="14" t="s">
        <v>175</v>
      </c>
      <c r="I6430" s="12">
        <v>559.0</v>
      </c>
      <c r="J6430" s="15" t="str">
        <f t="shared" si="1"/>
        <v>Irrelevant</v>
      </c>
    </row>
    <row r="6431" ht="22.5" customHeight="1">
      <c r="A6431" s="9" t="s">
        <v>18308</v>
      </c>
      <c r="B6431" s="10">
        <v>45640.970138888886</v>
      </c>
      <c r="C6431" s="11" t="s">
        <v>18309</v>
      </c>
      <c r="D6431" s="12">
        <v>12.0</v>
      </c>
      <c r="E6431" s="10" t="s">
        <v>26</v>
      </c>
      <c r="F6431" s="12">
        <v>2024.0</v>
      </c>
      <c r="G6431" s="13" t="s">
        <v>18310</v>
      </c>
      <c r="H6431" s="14" t="s">
        <v>18311</v>
      </c>
      <c r="I6431" s="12">
        <v>1.3972868E7</v>
      </c>
      <c r="J6431" s="15" t="str">
        <f t="shared" si="1"/>
        <v>Relevant</v>
      </c>
    </row>
    <row r="6432" ht="22.5" customHeight="1">
      <c r="A6432" s="9" t="s">
        <v>18312</v>
      </c>
      <c r="B6432" s="10">
        <v>45609.98373842592</v>
      </c>
      <c r="C6432" s="11" t="s">
        <v>18313</v>
      </c>
      <c r="D6432" s="12">
        <v>11.0</v>
      </c>
      <c r="E6432" s="10" t="s">
        <v>17</v>
      </c>
      <c r="F6432" s="12">
        <v>2024.0</v>
      </c>
      <c r="G6432" s="13" t="s">
        <v>13</v>
      </c>
      <c r="H6432" s="14" t="s">
        <v>3706</v>
      </c>
      <c r="I6432" s="12">
        <v>1945.0</v>
      </c>
      <c r="J6432" s="15" t="str">
        <f t="shared" si="1"/>
        <v>Relevant</v>
      </c>
    </row>
    <row r="6433" ht="22.5" customHeight="1">
      <c r="A6433" s="9" t="s">
        <v>18314</v>
      </c>
      <c r="B6433" s="10">
        <v>45743.427881944444</v>
      </c>
      <c r="C6433" s="11" t="s">
        <v>18315</v>
      </c>
      <c r="D6433" s="12">
        <v>3.0</v>
      </c>
      <c r="E6433" s="10" t="s">
        <v>59</v>
      </c>
      <c r="F6433" s="12">
        <v>2025.0</v>
      </c>
      <c r="G6433" s="13" t="s">
        <v>13</v>
      </c>
      <c r="H6433" s="14" t="s">
        <v>204</v>
      </c>
      <c r="I6433" s="12">
        <v>55.0</v>
      </c>
      <c r="J6433" s="15" t="str">
        <f t="shared" si="1"/>
        <v>Relevant</v>
      </c>
    </row>
    <row r="6434" ht="22.5" customHeight="1">
      <c r="A6434" s="9" t="s">
        <v>18316</v>
      </c>
      <c r="B6434" s="10">
        <v>45660.85696759259</v>
      </c>
      <c r="C6434" s="11" t="s">
        <v>18317</v>
      </c>
      <c r="D6434" s="12">
        <v>1.0</v>
      </c>
      <c r="E6434" s="10" t="s">
        <v>70</v>
      </c>
      <c r="F6434" s="12">
        <v>2025.0</v>
      </c>
      <c r="G6434" s="13" t="s">
        <v>13</v>
      </c>
      <c r="H6434" s="14" t="s">
        <v>18318</v>
      </c>
      <c r="I6434" s="12">
        <v>829.0</v>
      </c>
      <c r="J6434" s="15" t="str">
        <f t="shared" si="1"/>
        <v>Relevant</v>
      </c>
    </row>
    <row r="6435" ht="22.5" customHeight="1">
      <c r="A6435" s="9" t="s">
        <v>18319</v>
      </c>
      <c r="B6435" s="10">
        <v>45696.70752314815</v>
      </c>
      <c r="C6435" s="11" t="s">
        <v>18320</v>
      </c>
      <c r="D6435" s="12">
        <v>2.0</v>
      </c>
      <c r="E6435" s="10" t="s">
        <v>12</v>
      </c>
      <c r="F6435" s="12">
        <v>2025.0</v>
      </c>
      <c r="G6435" s="13" t="s">
        <v>13</v>
      </c>
      <c r="H6435" s="14" t="s">
        <v>18321</v>
      </c>
      <c r="I6435" s="12">
        <v>3685.0</v>
      </c>
      <c r="J6435" s="15" t="str">
        <f t="shared" si="1"/>
        <v>Relevant</v>
      </c>
    </row>
    <row r="6436" ht="22.5" customHeight="1">
      <c r="A6436" s="9" t="s">
        <v>18322</v>
      </c>
      <c r="B6436" s="10">
        <v>45601.73768518519</v>
      </c>
      <c r="C6436" s="11" t="s">
        <v>18323</v>
      </c>
      <c r="D6436" s="12">
        <v>11.0</v>
      </c>
      <c r="E6436" s="10" t="s">
        <v>17</v>
      </c>
      <c r="F6436" s="12">
        <v>2024.0</v>
      </c>
      <c r="G6436" s="13" t="s">
        <v>13</v>
      </c>
      <c r="H6436" s="14" t="s">
        <v>12646</v>
      </c>
      <c r="I6436" s="12">
        <v>9.0</v>
      </c>
      <c r="J6436" s="15" t="str">
        <f t="shared" si="1"/>
        <v>Relevant</v>
      </c>
    </row>
    <row r="6437" ht="22.5" customHeight="1">
      <c r="A6437" s="9" t="s">
        <v>18324</v>
      </c>
      <c r="B6437" s="10">
        <v>45628.76740740741</v>
      </c>
      <c r="C6437" s="11" t="s">
        <v>18325</v>
      </c>
      <c r="D6437" s="12">
        <v>12.0</v>
      </c>
      <c r="E6437" s="10" t="s">
        <v>26</v>
      </c>
      <c r="F6437" s="12">
        <v>2024.0</v>
      </c>
      <c r="G6437" s="13" t="s">
        <v>18326</v>
      </c>
      <c r="H6437" s="14" t="s">
        <v>18327</v>
      </c>
      <c r="I6437" s="12">
        <v>0.0</v>
      </c>
      <c r="J6437" s="15" t="str">
        <f t="shared" si="1"/>
        <v>Irrelevant</v>
      </c>
    </row>
    <row r="6438" ht="22.5" customHeight="1">
      <c r="A6438" s="9" t="s">
        <v>18328</v>
      </c>
      <c r="B6438" s="10">
        <v>45630.29048611111</v>
      </c>
      <c r="C6438" s="11" t="s">
        <v>18329</v>
      </c>
      <c r="D6438" s="12">
        <v>12.0</v>
      </c>
      <c r="E6438" s="10" t="s">
        <v>26</v>
      </c>
      <c r="F6438" s="12">
        <v>2024.0</v>
      </c>
      <c r="G6438" s="13" t="s">
        <v>13</v>
      </c>
      <c r="H6438" s="14" t="s">
        <v>3394</v>
      </c>
      <c r="I6438" s="12">
        <v>97.0</v>
      </c>
      <c r="J6438" s="15" t="str">
        <f t="shared" si="1"/>
        <v>Relevant</v>
      </c>
    </row>
    <row r="6439" ht="22.5" customHeight="1">
      <c r="A6439" s="9" t="s">
        <v>18330</v>
      </c>
      <c r="B6439" s="10">
        <v>45611.55912037037</v>
      </c>
      <c r="C6439" s="11" t="s">
        <v>18331</v>
      </c>
      <c r="D6439" s="12">
        <v>11.0</v>
      </c>
      <c r="E6439" s="10" t="s">
        <v>17</v>
      </c>
      <c r="F6439" s="12">
        <v>2024.0</v>
      </c>
      <c r="G6439" s="13" t="s">
        <v>13</v>
      </c>
      <c r="H6439" s="14" t="s">
        <v>18332</v>
      </c>
      <c r="I6439" s="12">
        <v>285.0</v>
      </c>
      <c r="J6439" s="15" t="str">
        <f t="shared" si="1"/>
        <v>Relevant</v>
      </c>
    </row>
    <row r="6440" ht="22.5" customHeight="1">
      <c r="A6440" s="9" t="s">
        <v>18333</v>
      </c>
      <c r="B6440" s="10">
        <v>45617.64604166667</v>
      </c>
      <c r="C6440" s="11" t="s">
        <v>18334</v>
      </c>
      <c r="D6440" s="12">
        <v>11.0</v>
      </c>
      <c r="E6440" s="10" t="s">
        <v>17</v>
      </c>
      <c r="F6440" s="12">
        <v>2024.0</v>
      </c>
      <c r="G6440" s="13" t="s">
        <v>13</v>
      </c>
      <c r="H6440" s="14" t="s">
        <v>18335</v>
      </c>
      <c r="I6440" s="12">
        <v>17.0</v>
      </c>
      <c r="J6440" s="15" t="str">
        <f t="shared" si="1"/>
        <v>Relevant</v>
      </c>
    </row>
    <row r="6441" ht="22.5" customHeight="1">
      <c r="A6441" s="9" t="s">
        <v>18336</v>
      </c>
      <c r="B6441" s="10">
        <v>45555.891180555554</v>
      </c>
      <c r="C6441" s="11" t="s">
        <v>18337</v>
      </c>
      <c r="D6441" s="12">
        <v>9.0</v>
      </c>
      <c r="E6441" s="10" t="s">
        <v>114</v>
      </c>
      <c r="F6441" s="12">
        <v>2024.0</v>
      </c>
      <c r="G6441" s="13" t="s">
        <v>13</v>
      </c>
      <c r="H6441" s="14" t="s">
        <v>18338</v>
      </c>
      <c r="I6441" s="12">
        <v>6854.0</v>
      </c>
      <c r="J6441" s="15" t="str">
        <f t="shared" si="1"/>
        <v>Relevant</v>
      </c>
    </row>
    <row r="6442" ht="22.5" customHeight="1">
      <c r="A6442" s="9" t="s">
        <v>18339</v>
      </c>
      <c r="B6442" s="10">
        <v>45551.35969907408</v>
      </c>
      <c r="C6442" s="11" t="s">
        <v>18340</v>
      </c>
      <c r="D6442" s="12">
        <v>9.0</v>
      </c>
      <c r="E6442" s="10" t="s">
        <v>114</v>
      </c>
      <c r="F6442" s="12">
        <v>2024.0</v>
      </c>
      <c r="G6442" s="13" t="s">
        <v>18341</v>
      </c>
      <c r="H6442" s="14" t="s">
        <v>18342</v>
      </c>
      <c r="I6442" s="12">
        <v>916289.0</v>
      </c>
      <c r="J6442" s="15" t="str">
        <f t="shared" si="1"/>
        <v>Irrelevant</v>
      </c>
    </row>
    <row r="6443" ht="22.5" customHeight="1">
      <c r="A6443" s="9" t="s">
        <v>18343</v>
      </c>
      <c r="B6443" s="10">
        <v>45596.384421296294</v>
      </c>
      <c r="C6443" s="11" t="s">
        <v>18344</v>
      </c>
      <c r="D6443" s="12">
        <v>10.0</v>
      </c>
      <c r="E6443" s="10" t="s">
        <v>42</v>
      </c>
      <c r="F6443" s="12">
        <v>2024.0</v>
      </c>
      <c r="G6443" s="13" t="s">
        <v>18345</v>
      </c>
      <c r="H6443" s="14" t="s">
        <v>18346</v>
      </c>
      <c r="I6443" s="12">
        <v>9292977.0</v>
      </c>
      <c r="J6443" s="15" t="str">
        <f t="shared" si="1"/>
        <v>Relevant</v>
      </c>
    </row>
    <row r="6444" ht="22.5" customHeight="1">
      <c r="A6444" s="9" t="s">
        <v>18347</v>
      </c>
      <c r="B6444" s="10">
        <v>45396.6634375</v>
      </c>
      <c r="C6444" s="11" t="s">
        <v>18348</v>
      </c>
      <c r="D6444" s="12">
        <v>4.0</v>
      </c>
      <c r="E6444" s="10" t="s">
        <v>274</v>
      </c>
      <c r="F6444" s="12">
        <v>2024.0</v>
      </c>
      <c r="G6444" s="13" t="s">
        <v>18349</v>
      </c>
      <c r="H6444" s="14" t="s">
        <v>18350</v>
      </c>
      <c r="I6444" s="12">
        <v>0.0</v>
      </c>
      <c r="J6444" s="15" t="str">
        <f t="shared" si="1"/>
        <v>Irrelevant</v>
      </c>
    </row>
    <row r="6445" ht="22.5" customHeight="1">
      <c r="A6445" s="9" t="s">
        <v>18351</v>
      </c>
      <c r="B6445" s="10">
        <v>45614.959178240744</v>
      </c>
      <c r="C6445" s="11" t="s">
        <v>18352</v>
      </c>
      <c r="D6445" s="12">
        <v>11.0</v>
      </c>
      <c r="E6445" s="10" t="s">
        <v>17</v>
      </c>
      <c r="F6445" s="12">
        <v>2024.0</v>
      </c>
      <c r="G6445" s="13" t="s">
        <v>13</v>
      </c>
      <c r="H6445" s="14" t="s">
        <v>423</v>
      </c>
      <c r="I6445" s="12">
        <v>383.0</v>
      </c>
      <c r="J6445" s="15" t="str">
        <f t="shared" si="1"/>
        <v>Relevant</v>
      </c>
    </row>
    <row r="6446" ht="22.5" customHeight="1">
      <c r="A6446" s="9" t="s">
        <v>18353</v>
      </c>
      <c r="B6446" s="10">
        <v>45464.571701388886</v>
      </c>
      <c r="C6446" s="11" t="s">
        <v>18354</v>
      </c>
      <c r="D6446" s="12">
        <v>6.0</v>
      </c>
      <c r="E6446" s="10" t="s">
        <v>34</v>
      </c>
      <c r="F6446" s="12">
        <v>2024.0</v>
      </c>
      <c r="G6446" s="13" t="s">
        <v>18355</v>
      </c>
      <c r="H6446" s="14" t="s">
        <v>18356</v>
      </c>
      <c r="I6446" s="12">
        <v>1776.0</v>
      </c>
      <c r="J6446" s="15" t="str">
        <f t="shared" si="1"/>
        <v>Relevant</v>
      </c>
    </row>
    <row r="6447" ht="22.5" customHeight="1">
      <c r="A6447" s="9" t="s">
        <v>18357</v>
      </c>
      <c r="B6447" s="10">
        <v>45630.34422453704</v>
      </c>
      <c r="C6447" s="11" t="s">
        <v>4171</v>
      </c>
      <c r="D6447" s="12">
        <v>12.0</v>
      </c>
      <c r="E6447" s="10" t="s">
        <v>26</v>
      </c>
      <c r="F6447" s="12">
        <v>2024.0</v>
      </c>
      <c r="G6447" s="13" t="s">
        <v>13</v>
      </c>
      <c r="H6447" s="14" t="s">
        <v>778</v>
      </c>
      <c r="I6447" s="12">
        <v>1.0</v>
      </c>
      <c r="J6447" s="15" t="str">
        <f t="shared" si="1"/>
        <v>Irrelevant</v>
      </c>
    </row>
    <row r="6448" ht="22.5" customHeight="1">
      <c r="A6448" s="9" t="s">
        <v>18358</v>
      </c>
      <c r="B6448" s="10">
        <v>45609.47423611111</v>
      </c>
      <c r="C6448" s="11" t="s">
        <v>18359</v>
      </c>
      <c r="D6448" s="12">
        <v>11.0</v>
      </c>
      <c r="E6448" s="10" t="s">
        <v>17</v>
      </c>
      <c r="F6448" s="12">
        <v>2024.0</v>
      </c>
      <c r="G6448" s="13" t="s">
        <v>13</v>
      </c>
      <c r="H6448" s="14" t="s">
        <v>3706</v>
      </c>
      <c r="I6448" s="12">
        <v>201.0</v>
      </c>
      <c r="J6448" s="15" t="str">
        <f t="shared" si="1"/>
        <v>Relevant</v>
      </c>
    </row>
    <row r="6449" ht="22.5" customHeight="1">
      <c r="A6449" s="9" t="s">
        <v>18360</v>
      </c>
      <c r="B6449" s="10">
        <v>45631.70060185185</v>
      </c>
      <c r="C6449" s="11" t="s">
        <v>18361</v>
      </c>
      <c r="D6449" s="12">
        <v>12.0</v>
      </c>
      <c r="E6449" s="10" t="s">
        <v>26</v>
      </c>
      <c r="F6449" s="12">
        <v>2024.0</v>
      </c>
      <c r="G6449" s="13" t="s">
        <v>13</v>
      </c>
      <c r="H6449" s="14" t="s">
        <v>18362</v>
      </c>
      <c r="I6449" s="12">
        <v>5368.0</v>
      </c>
      <c r="J6449" s="15" t="str">
        <f t="shared" si="1"/>
        <v>Irrelevant</v>
      </c>
    </row>
    <row r="6450" ht="22.5" customHeight="1">
      <c r="A6450" s="9" t="s">
        <v>18363</v>
      </c>
      <c r="B6450" s="10">
        <v>45578.42013888889</v>
      </c>
      <c r="C6450" s="11" t="s">
        <v>18364</v>
      </c>
      <c r="D6450" s="12">
        <v>10.0</v>
      </c>
      <c r="E6450" s="10" t="s">
        <v>42</v>
      </c>
      <c r="F6450" s="12">
        <v>2024.0</v>
      </c>
      <c r="G6450" s="13" t="s">
        <v>18365</v>
      </c>
      <c r="H6450" s="14" t="s">
        <v>18366</v>
      </c>
      <c r="I6450" s="12">
        <v>76273.0</v>
      </c>
      <c r="J6450" s="15" t="str">
        <f t="shared" si="1"/>
        <v>Irrelevant</v>
      </c>
    </row>
    <row r="6451" ht="22.5" customHeight="1">
      <c r="A6451" s="9" t="s">
        <v>18367</v>
      </c>
      <c r="B6451" s="10">
        <v>45581.71325231482</v>
      </c>
      <c r="C6451" s="11" t="s">
        <v>18368</v>
      </c>
      <c r="D6451" s="12">
        <v>10.0</v>
      </c>
      <c r="E6451" s="10" t="s">
        <v>42</v>
      </c>
      <c r="F6451" s="12">
        <v>2024.0</v>
      </c>
      <c r="G6451" s="13" t="s">
        <v>13</v>
      </c>
      <c r="H6451" s="14" t="s">
        <v>642</v>
      </c>
      <c r="I6451" s="12">
        <v>7.0</v>
      </c>
      <c r="J6451" s="15" t="str">
        <f t="shared" si="1"/>
        <v>Relevant</v>
      </c>
    </row>
    <row r="6452" ht="22.5" customHeight="1">
      <c r="A6452" s="9" t="s">
        <v>18369</v>
      </c>
      <c r="B6452" s="10">
        <v>45423.510925925926</v>
      </c>
      <c r="C6452" s="11" t="s">
        <v>3194</v>
      </c>
      <c r="D6452" s="12">
        <v>5.0</v>
      </c>
      <c r="E6452" s="10" t="s">
        <v>21</v>
      </c>
      <c r="F6452" s="12">
        <v>2024.0</v>
      </c>
      <c r="G6452" s="13" t="s">
        <v>13</v>
      </c>
      <c r="H6452" s="14" t="s">
        <v>5425</v>
      </c>
      <c r="I6452" s="12">
        <v>38742.0</v>
      </c>
      <c r="J6452" s="15" t="str">
        <f t="shared" si="1"/>
        <v>Relevant</v>
      </c>
    </row>
    <row r="6453" ht="22.5" customHeight="1">
      <c r="A6453" s="9" t="s">
        <v>18370</v>
      </c>
      <c r="B6453" s="10">
        <v>45504.691828703704</v>
      </c>
      <c r="C6453" s="11" t="s">
        <v>18371</v>
      </c>
      <c r="D6453" s="12">
        <v>7.0</v>
      </c>
      <c r="E6453" s="10" t="s">
        <v>55</v>
      </c>
      <c r="F6453" s="12">
        <v>2024.0</v>
      </c>
      <c r="G6453" s="13" t="s">
        <v>18372</v>
      </c>
      <c r="H6453" s="14" t="s">
        <v>18373</v>
      </c>
      <c r="I6453" s="12">
        <v>9646.0</v>
      </c>
      <c r="J6453" s="15" t="str">
        <f t="shared" si="1"/>
        <v>Irrelevant</v>
      </c>
    </row>
    <row r="6454" ht="22.5" customHeight="1">
      <c r="A6454" s="9" t="s">
        <v>18374</v>
      </c>
      <c r="B6454" s="10">
        <v>45609.71412037037</v>
      </c>
      <c r="C6454" s="11" t="s">
        <v>18375</v>
      </c>
      <c r="D6454" s="12">
        <v>11.0</v>
      </c>
      <c r="E6454" s="10" t="s">
        <v>17</v>
      </c>
      <c r="F6454" s="12">
        <v>2024.0</v>
      </c>
      <c r="G6454" s="13" t="s">
        <v>18376</v>
      </c>
      <c r="H6454" s="14" t="s">
        <v>18377</v>
      </c>
      <c r="I6454" s="12">
        <v>1205132.0</v>
      </c>
      <c r="J6454" s="15" t="str">
        <f t="shared" si="1"/>
        <v>Relevant</v>
      </c>
    </row>
    <row r="6455" ht="22.5" customHeight="1">
      <c r="A6455" s="9" t="s">
        <v>18378</v>
      </c>
      <c r="B6455" s="10">
        <v>45430.502546296295</v>
      </c>
      <c r="C6455" s="11" t="s">
        <v>18379</v>
      </c>
      <c r="D6455" s="12">
        <v>5.0</v>
      </c>
      <c r="E6455" s="10" t="s">
        <v>21</v>
      </c>
      <c r="F6455" s="12">
        <v>2024.0</v>
      </c>
      <c r="G6455" s="13" t="s">
        <v>13</v>
      </c>
      <c r="H6455" s="14" t="s">
        <v>528</v>
      </c>
      <c r="I6455" s="12">
        <v>1186.0</v>
      </c>
      <c r="J6455" s="15" t="str">
        <f t="shared" si="1"/>
        <v>Irrelevant</v>
      </c>
    </row>
    <row r="6456" ht="22.5" customHeight="1">
      <c r="A6456" s="9" t="s">
        <v>18380</v>
      </c>
      <c r="B6456" s="10">
        <v>45630.71755787037</v>
      </c>
      <c r="C6456" s="11" t="s">
        <v>18381</v>
      </c>
      <c r="D6456" s="12">
        <v>12.0</v>
      </c>
      <c r="E6456" s="10" t="s">
        <v>26</v>
      </c>
      <c r="F6456" s="12">
        <v>2024.0</v>
      </c>
      <c r="G6456" s="13" t="s">
        <v>13</v>
      </c>
      <c r="H6456" s="14" t="s">
        <v>181</v>
      </c>
      <c r="I6456" s="12">
        <v>697.0</v>
      </c>
      <c r="J6456" s="15" t="str">
        <f t="shared" si="1"/>
        <v>Irrelevant</v>
      </c>
    </row>
    <row r="6457" ht="22.5" customHeight="1">
      <c r="A6457" s="9" t="s">
        <v>18382</v>
      </c>
      <c r="B6457" s="10">
        <v>45579.6169212963</v>
      </c>
      <c r="C6457" s="11" t="s">
        <v>18383</v>
      </c>
      <c r="D6457" s="12">
        <v>10.0</v>
      </c>
      <c r="E6457" s="10" t="s">
        <v>42</v>
      </c>
      <c r="F6457" s="12">
        <v>2024.0</v>
      </c>
      <c r="G6457" s="13" t="s">
        <v>13</v>
      </c>
      <c r="H6457" s="14" t="s">
        <v>642</v>
      </c>
      <c r="I6457" s="12">
        <v>182.0</v>
      </c>
      <c r="J6457" s="15" t="str">
        <f t="shared" si="1"/>
        <v>Relevant</v>
      </c>
    </row>
    <row r="6458" ht="22.5" customHeight="1">
      <c r="A6458" s="9" t="s">
        <v>18384</v>
      </c>
      <c r="B6458" s="10">
        <v>45610.60077546296</v>
      </c>
      <c r="C6458" s="11" t="s">
        <v>18385</v>
      </c>
      <c r="D6458" s="12">
        <v>11.0</v>
      </c>
      <c r="E6458" s="10" t="s">
        <v>17</v>
      </c>
      <c r="F6458" s="12">
        <v>2024.0</v>
      </c>
      <c r="G6458" s="13" t="s">
        <v>13</v>
      </c>
      <c r="H6458" s="14" t="s">
        <v>47</v>
      </c>
      <c r="I6458" s="12">
        <v>3715.0</v>
      </c>
      <c r="J6458" s="15" t="str">
        <f t="shared" si="1"/>
        <v>Relevant</v>
      </c>
    </row>
    <row r="6459" ht="22.5" customHeight="1">
      <c r="A6459" s="9" t="s">
        <v>18386</v>
      </c>
      <c r="B6459" s="10">
        <v>45632.87185185185</v>
      </c>
      <c r="C6459" s="11" t="s">
        <v>18387</v>
      </c>
      <c r="D6459" s="12">
        <v>12.0</v>
      </c>
      <c r="E6459" s="10" t="s">
        <v>26</v>
      </c>
      <c r="F6459" s="12">
        <v>2024.0</v>
      </c>
      <c r="G6459" s="13" t="s">
        <v>13</v>
      </c>
      <c r="H6459" s="14" t="s">
        <v>1809</v>
      </c>
      <c r="I6459" s="12">
        <v>123.0</v>
      </c>
      <c r="J6459" s="15" t="str">
        <f t="shared" si="1"/>
        <v>Relevant</v>
      </c>
    </row>
    <row r="6460" ht="22.5" customHeight="1">
      <c r="A6460" s="9" t="s">
        <v>18388</v>
      </c>
      <c r="B6460" s="10">
        <v>45613.95</v>
      </c>
      <c r="C6460" s="11" t="s">
        <v>18389</v>
      </c>
      <c r="D6460" s="12">
        <v>11.0</v>
      </c>
      <c r="E6460" s="10" t="s">
        <v>17</v>
      </c>
      <c r="F6460" s="12">
        <v>2024.0</v>
      </c>
      <c r="G6460" s="13" t="s">
        <v>13</v>
      </c>
      <c r="H6460" s="14" t="s">
        <v>1375</v>
      </c>
      <c r="I6460" s="12">
        <v>705.0</v>
      </c>
      <c r="J6460" s="15" t="str">
        <f t="shared" si="1"/>
        <v>Relevant</v>
      </c>
    </row>
    <row r="6461" ht="22.5" customHeight="1">
      <c r="A6461" s="9" t="s">
        <v>18390</v>
      </c>
      <c r="B6461" s="10">
        <v>45448.510567129626</v>
      </c>
      <c r="C6461" s="11" t="s">
        <v>18391</v>
      </c>
      <c r="D6461" s="12">
        <v>6.0</v>
      </c>
      <c r="E6461" s="10" t="s">
        <v>34</v>
      </c>
      <c r="F6461" s="12">
        <v>2024.0</v>
      </c>
      <c r="G6461" s="13" t="s">
        <v>18392</v>
      </c>
      <c r="H6461" s="14" t="s">
        <v>18393</v>
      </c>
      <c r="I6461" s="12">
        <v>1.1414016E7</v>
      </c>
      <c r="J6461" s="15" t="str">
        <f t="shared" si="1"/>
        <v>Relevant</v>
      </c>
    </row>
    <row r="6462" ht="22.5" customHeight="1">
      <c r="A6462" s="9" t="s">
        <v>18394</v>
      </c>
      <c r="B6462" s="10">
        <v>45444.25</v>
      </c>
      <c r="C6462" s="11" t="s">
        <v>425</v>
      </c>
      <c r="D6462" s="12">
        <v>6.0</v>
      </c>
      <c r="E6462" s="10" t="s">
        <v>34</v>
      </c>
      <c r="F6462" s="12">
        <v>2024.0</v>
      </c>
      <c r="G6462" s="13" t="s">
        <v>18395</v>
      </c>
      <c r="H6462" s="14" t="s">
        <v>18396</v>
      </c>
      <c r="I6462" s="12">
        <v>7456164.0</v>
      </c>
      <c r="J6462" s="15" t="str">
        <f t="shared" si="1"/>
        <v>Irrelevant</v>
      </c>
    </row>
    <row r="6463" ht="22.5" customHeight="1">
      <c r="A6463" s="9" t="s">
        <v>18397</v>
      </c>
      <c r="B6463" s="10">
        <v>45441.43333334491</v>
      </c>
      <c r="C6463" s="11" t="s">
        <v>18398</v>
      </c>
      <c r="D6463" s="12">
        <v>5.0</v>
      </c>
      <c r="E6463" s="10" t="s">
        <v>21</v>
      </c>
      <c r="F6463" s="12">
        <v>2024.0</v>
      </c>
      <c r="G6463" s="13" t="s">
        <v>18399</v>
      </c>
      <c r="H6463" s="14" t="s">
        <v>18400</v>
      </c>
      <c r="I6463" s="12">
        <v>0.0</v>
      </c>
      <c r="J6463" s="15" t="str">
        <f t="shared" si="1"/>
        <v>Relevant</v>
      </c>
    </row>
    <row r="6464" ht="22.5" customHeight="1">
      <c r="A6464" s="9" t="s">
        <v>18401</v>
      </c>
      <c r="B6464" s="10">
        <v>45701.41018518519</v>
      </c>
      <c r="C6464" s="11" t="s">
        <v>18402</v>
      </c>
      <c r="D6464" s="12">
        <v>2.0</v>
      </c>
      <c r="E6464" s="10" t="s">
        <v>12</v>
      </c>
      <c r="F6464" s="12">
        <v>2025.0</v>
      </c>
      <c r="G6464" s="13" t="s">
        <v>13</v>
      </c>
      <c r="H6464" s="14" t="s">
        <v>253</v>
      </c>
      <c r="I6464" s="12">
        <v>1386.0</v>
      </c>
      <c r="J6464" s="15" t="str">
        <f t="shared" si="1"/>
        <v>Irrelevant</v>
      </c>
    </row>
    <row r="6465" ht="22.5" customHeight="1">
      <c r="A6465" s="9" t="s">
        <v>18403</v>
      </c>
      <c r="B6465" s="10">
        <v>45599.469826388886</v>
      </c>
      <c r="C6465" s="11" t="s">
        <v>18404</v>
      </c>
      <c r="D6465" s="12">
        <v>11.0</v>
      </c>
      <c r="E6465" s="10" t="s">
        <v>17</v>
      </c>
      <c r="F6465" s="12">
        <v>2024.0</v>
      </c>
      <c r="G6465" s="13" t="s">
        <v>18405</v>
      </c>
      <c r="H6465" s="14" t="s">
        <v>18406</v>
      </c>
      <c r="I6465" s="12">
        <v>0.0</v>
      </c>
      <c r="J6465" s="15" t="str">
        <f t="shared" si="1"/>
        <v>Relevant</v>
      </c>
    </row>
    <row r="6466" ht="22.5" customHeight="1">
      <c r="A6466" s="9" t="s">
        <v>18407</v>
      </c>
      <c r="B6466" s="10">
        <v>45419.29715277778</v>
      </c>
      <c r="C6466" s="11" t="s">
        <v>18408</v>
      </c>
      <c r="D6466" s="12">
        <v>5.0</v>
      </c>
      <c r="E6466" s="10" t="s">
        <v>21</v>
      </c>
      <c r="F6466" s="12">
        <v>2024.0</v>
      </c>
      <c r="G6466" s="13" t="s">
        <v>13</v>
      </c>
      <c r="H6466" s="14" t="s">
        <v>5867</v>
      </c>
      <c r="I6466" s="12">
        <v>2110.0</v>
      </c>
      <c r="J6466" s="15" t="str">
        <f t="shared" si="1"/>
        <v>Relevant</v>
      </c>
    </row>
    <row r="6467" ht="22.5" customHeight="1">
      <c r="A6467" s="9" t="s">
        <v>18409</v>
      </c>
      <c r="B6467" s="10">
        <v>45602.42400462963</v>
      </c>
      <c r="C6467" s="11" t="s">
        <v>18410</v>
      </c>
      <c r="D6467" s="12">
        <v>11.0</v>
      </c>
      <c r="E6467" s="10" t="s">
        <v>17</v>
      </c>
      <c r="F6467" s="12">
        <v>2024.0</v>
      </c>
      <c r="G6467" s="13" t="s">
        <v>18411</v>
      </c>
      <c r="H6467" s="14" t="str">
        <f>IFERROR(__xludf.DUMMYFUNCTION("TRIM(REGEXREPLACE(GOOGLETRANSLATE(G6467,""auto"",""en""),""(?i)\b(RT|QT)\s*@?\w*:?\s*|https?://\S+|@\w+|#\w+|[^\x00-\x7F]|[^\w\s]"",""""))"),"Poison in the air The dangerous truth of air pollution is hidden behind sudden heart attacks and strokes know the whole truth from the expert Awam Ka Sach")</f>
        <v>Poison in the air The dangerous truth of air pollution is hidden behind sudden heart attacks and strokes know the whole truth from the expert Awam Ka Sach</v>
      </c>
      <c r="I6467" s="12">
        <v>0.0</v>
      </c>
      <c r="J6467" s="15" t="str">
        <f t="shared" si="1"/>
        <v>Relevant</v>
      </c>
    </row>
    <row r="6468" ht="22.5" customHeight="1">
      <c r="A6468" s="9" t="s">
        <v>18412</v>
      </c>
      <c r="B6468" s="10">
        <v>45696.994675925926</v>
      </c>
      <c r="C6468" s="11" t="s">
        <v>18413</v>
      </c>
      <c r="D6468" s="12">
        <v>2.0</v>
      </c>
      <c r="E6468" s="10" t="s">
        <v>12</v>
      </c>
      <c r="F6468" s="12">
        <v>2025.0</v>
      </c>
      <c r="G6468" s="13" t="s">
        <v>13</v>
      </c>
      <c r="H6468" s="14" t="s">
        <v>14</v>
      </c>
      <c r="I6468" s="12">
        <v>175.0</v>
      </c>
      <c r="J6468" s="15" t="str">
        <f t="shared" si="1"/>
        <v>Relevant</v>
      </c>
    </row>
    <row r="6469" ht="22.5" customHeight="1">
      <c r="A6469" s="9" t="s">
        <v>18414</v>
      </c>
      <c r="B6469" s="10">
        <v>45710.870092592595</v>
      </c>
      <c r="C6469" s="11" t="s">
        <v>18415</v>
      </c>
      <c r="D6469" s="12">
        <v>2.0</v>
      </c>
      <c r="E6469" s="10" t="s">
        <v>12</v>
      </c>
      <c r="F6469" s="12">
        <v>2025.0</v>
      </c>
      <c r="G6469" s="13" t="s">
        <v>13</v>
      </c>
      <c r="H6469" s="14" t="s">
        <v>1045</v>
      </c>
      <c r="I6469" s="12">
        <v>835.0</v>
      </c>
      <c r="J6469" s="15" t="str">
        <f t="shared" si="1"/>
        <v>Relevant</v>
      </c>
    </row>
    <row r="6470" ht="22.5" customHeight="1">
      <c r="A6470" s="9" t="s">
        <v>18416</v>
      </c>
      <c r="B6470" s="10">
        <v>45615.38355324074</v>
      </c>
      <c r="C6470" s="11" t="s">
        <v>18417</v>
      </c>
      <c r="D6470" s="12">
        <v>11.0</v>
      </c>
      <c r="E6470" s="10" t="s">
        <v>17</v>
      </c>
      <c r="F6470" s="12">
        <v>2024.0</v>
      </c>
      <c r="G6470" s="13" t="s">
        <v>18418</v>
      </c>
      <c r="H6470" s="14" t="s">
        <v>18419</v>
      </c>
      <c r="I6470" s="12">
        <v>2495345.0</v>
      </c>
      <c r="J6470" s="15" t="str">
        <f t="shared" si="1"/>
        <v>Relevant</v>
      </c>
    </row>
    <row r="6471" ht="22.5" customHeight="1">
      <c r="A6471" s="9" t="s">
        <v>18420</v>
      </c>
      <c r="B6471" s="10">
        <v>45634.51069444444</v>
      </c>
      <c r="C6471" s="11" t="s">
        <v>18421</v>
      </c>
      <c r="D6471" s="12">
        <v>12.0</v>
      </c>
      <c r="E6471" s="10" t="s">
        <v>26</v>
      </c>
      <c r="F6471" s="12">
        <v>2024.0</v>
      </c>
      <c r="G6471" s="13" t="s">
        <v>18422</v>
      </c>
      <c r="H6471" s="14" t="s">
        <v>18423</v>
      </c>
      <c r="I6471" s="12">
        <v>3932.0</v>
      </c>
      <c r="J6471" s="15" t="str">
        <f t="shared" si="1"/>
        <v>Relevant</v>
      </c>
    </row>
    <row r="6472" ht="22.5" customHeight="1">
      <c r="A6472" s="9" t="s">
        <v>18424</v>
      </c>
      <c r="B6472" s="10">
        <v>45593.46561342593</v>
      </c>
      <c r="C6472" s="11" t="s">
        <v>18425</v>
      </c>
      <c r="D6472" s="12">
        <v>10.0</v>
      </c>
      <c r="E6472" s="10" t="s">
        <v>42</v>
      </c>
      <c r="F6472" s="12">
        <v>2024.0</v>
      </c>
      <c r="G6472" s="13" t="s">
        <v>13</v>
      </c>
      <c r="H6472" s="14" t="s">
        <v>9085</v>
      </c>
      <c r="I6472" s="12">
        <v>1753.0</v>
      </c>
      <c r="J6472" s="15" t="str">
        <f t="shared" si="1"/>
        <v>Irrelevant</v>
      </c>
    </row>
    <row r="6473" ht="22.5" customHeight="1">
      <c r="A6473" s="9" t="s">
        <v>18426</v>
      </c>
      <c r="B6473" s="10">
        <v>45707.562048611115</v>
      </c>
      <c r="C6473" s="11" t="s">
        <v>18427</v>
      </c>
      <c r="D6473" s="12">
        <v>2.0</v>
      </c>
      <c r="E6473" s="10" t="s">
        <v>12</v>
      </c>
      <c r="F6473" s="12">
        <v>2025.0</v>
      </c>
      <c r="G6473" s="13" t="s">
        <v>13</v>
      </c>
      <c r="H6473" s="14" t="s">
        <v>18428</v>
      </c>
      <c r="I6473" s="12">
        <v>1791.0</v>
      </c>
      <c r="J6473" s="15" t="str">
        <f t="shared" si="1"/>
        <v>Irrelevant</v>
      </c>
    </row>
    <row r="6474" ht="22.5" customHeight="1">
      <c r="A6474" s="9" t="s">
        <v>18429</v>
      </c>
      <c r="B6474" s="10">
        <v>45516.94513888889</v>
      </c>
      <c r="C6474" s="11" t="s">
        <v>13062</v>
      </c>
      <c r="D6474" s="12">
        <v>8.0</v>
      </c>
      <c r="E6474" s="10" t="s">
        <v>167</v>
      </c>
      <c r="F6474" s="12">
        <v>2024.0</v>
      </c>
      <c r="G6474" s="13" t="s">
        <v>18430</v>
      </c>
      <c r="H6474" s="14" t="s">
        <v>18431</v>
      </c>
      <c r="I6474" s="12">
        <v>0.0</v>
      </c>
      <c r="J6474" s="15" t="str">
        <f t="shared" si="1"/>
        <v>Irrelevant</v>
      </c>
    </row>
    <row r="6475" ht="22.5" customHeight="1">
      <c r="A6475" s="9" t="s">
        <v>18432</v>
      </c>
      <c r="B6475" s="10">
        <v>45706.44069444444</v>
      </c>
      <c r="C6475" s="11" t="s">
        <v>11554</v>
      </c>
      <c r="D6475" s="12">
        <v>2.0</v>
      </c>
      <c r="E6475" s="10" t="s">
        <v>12</v>
      </c>
      <c r="F6475" s="12">
        <v>2025.0</v>
      </c>
      <c r="G6475" s="13" t="s">
        <v>13</v>
      </c>
      <c r="H6475" s="14" t="s">
        <v>4383</v>
      </c>
      <c r="I6475" s="12">
        <v>830.0</v>
      </c>
      <c r="J6475" s="15" t="str">
        <f t="shared" si="1"/>
        <v>Irrelevant</v>
      </c>
    </row>
    <row r="6476" ht="22.5" customHeight="1">
      <c r="A6476" s="9" t="s">
        <v>18433</v>
      </c>
      <c r="B6476" s="10">
        <v>45592.463472222225</v>
      </c>
      <c r="C6476" s="11" t="s">
        <v>18434</v>
      </c>
      <c r="D6476" s="12">
        <v>10.0</v>
      </c>
      <c r="E6476" s="10" t="s">
        <v>42</v>
      </c>
      <c r="F6476" s="12">
        <v>2024.0</v>
      </c>
      <c r="G6476" s="13" t="s">
        <v>13</v>
      </c>
      <c r="H6476" s="14" t="s">
        <v>97</v>
      </c>
      <c r="I6476" s="12">
        <v>183.0</v>
      </c>
      <c r="J6476" s="15" t="str">
        <f t="shared" si="1"/>
        <v>Relevant</v>
      </c>
    </row>
    <row r="6477" ht="22.5" customHeight="1">
      <c r="A6477" s="9" t="s">
        <v>18435</v>
      </c>
      <c r="B6477" s="10">
        <v>45620.5853587963</v>
      </c>
      <c r="C6477" s="11" t="s">
        <v>18436</v>
      </c>
      <c r="D6477" s="12">
        <v>11.0</v>
      </c>
      <c r="E6477" s="10" t="s">
        <v>17</v>
      </c>
      <c r="F6477" s="12">
        <v>2024.0</v>
      </c>
      <c r="G6477" s="13" t="s">
        <v>13</v>
      </c>
      <c r="H6477" s="14" t="s">
        <v>16970</v>
      </c>
      <c r="I6477" s="12">
        <v>2181.0</v>
      </c>
      <c r="J6477" s="15" t="str">
        <f t="shared" si="1"/>
        <v>Relevant</v>
      </c>
    </row>
    <row r="6478" ht="22.5" customHeight="1">
      <c r="A6478" s="9" t="s">
        <v>18437</v>
      </c>
      <c r="B6478" s="10">
        <v>45595.50587962963</v>
      </c>
      <c r="C6478" s="11" t="s">
        <v>18438</v>
      </c>
      <c r="D6478" s="12">
        <v>10.0</v>
      </c>
      <c r="E6478" s="10" t="s">
        <v>42</v>
      </c>
      <c r="F6478" s="12">
        <v>2024.0</v>
      </c>
      <c r="G6478" s="13" t="s">
        <v>13</v>
      </c>
      <c r="H6478" s="14" t="s">
        <v>2062</v>
      </c>
      <c r="I6478" s="12">
        <v>1470.0</v>
      </c>
      <c r="J6478" s="15" t="str">
        <f t="shared" si="1"/>
        <v>Relevant</v>
      </c>
    </row>
    <row r="6479" ht="22.5" customHeight="1">
      <c r="A6479" s="9" t="s">
        <v>18439</v>
      </c>
      <c r="B6479" s="10">
        <v>45697.60346064815</v>
      </c>
      <c r="C6479" s="11" t="s">
        <v>18440</v>
      </c>
      <c r="D6479" s="12">
        <v>2.0</v>
      </c>
      <c r="E6479" s="10" t="s">
        <v>12</v>
      </c>
      <c r="F6479" s="12">
        <v>2025.0</v>
      </c>
      <c r="G6479" s="13" t="s">
        <v>13</v>
      </c>
      <c r="H6479" s="14" t="s">
        <v>18441</v>
      </c>
      <c r="I6479" s="12">
        <v>5430.0</v>
      </c>
      <c r="J6479" s="15" t="str">
        <f t="shared" si="1"/>
        <v>Relevant</v>
      </c>
    </row>
    <row r="6480" ht="22.5" customHeight="1">
      <c r="A6480" s="9" t="s">
        <v>18442</v>
      </c>
      <c r="B6480" s="10">
        <v>45603.63680555556</v>
      </c>
      <c r="C6480" s="11" t="s">
        <v>18443</v>
      </c>
      <c r="D6480" s="12">
        <v>11.0</v>
      </c>
      <c r="E6480" s="10" t="s">
        <v>17</v>
      </c>
      <c r="F6480" s="12">
        <v>2024.0</v>
      </c>
      <c r="G6480" s="13" t="s">
        <v>18444</v>
      </c>
      <c r="H6480" s="14" t="s">
        <v>18445</v>
      </c>
      <c r="I6480" s="12">
        <v>1.5232462E7</v>
      </c>
      <c r="J6480" s="15" t="str">
        <f t="shared" si="1"/>
        <v>Relevant</v>
      </c>
    </row>
    <row r="6481" ht="22.5" customHeight="1">
      <c r="A6481" s="9" t="s">
        <v>18446</v>
      </c>
      <c r="B6481" s="10">
        <v>45614.49675925926</v>
      </c>
      <c r="C6481" s="11" t="s">
        <v>6103</v>
      </c>
      <c r="D6481" s="12">
        <v>11.0</v>
      </c>
      <c r="E6481" s="10" t="s">
        <v>17</v>
      </c>
      <c r="F6481" s="12">
        <v>2024.0</v>
      </c>
      <c r="G6481" s="13" t="s">
        <v>18447</v>
      </c>
      <c r="H6481" s="14" t="s">
        <v>18448</v>
      </c>
      <c r="I6481" s="12">
        <v>8443435.0</v>
      </c>
      <c r="J6481" s="15" t="str">
        <f t="shared" si="1"/>
        <v>Relevant</v>
      </c>
    </row>
    <row r="6482" ht="22.5" customHeight="1">
      <c r="A6482" s="9" t="s">
        <v>18449</v>
      </c>
      <c r="B6482" s="10">
        <v>45502.92340511574</v>
      </c>
      <c r="C6482" s="11" t="s">
        <v>18450</v>
      </c>
      <c r="D6482" s="12">
        <v>7.0</v>
      </c>
      <c r="E6482" s="10" t="s">
        <v>55</v>
      </c>
      <c r="F6482" s="12">
        <v>2024.0</v>
      </c>
      <c r="G6482" s="13" t="s">
        <v>18451</v>
      </c>
      <c r="H6482" s="14" t="s">
        <v>18452</v>
      </c>
      <c r="I6482" s="12">
        <v>1.4438863E7</v>
      </c>
      <c r="J6482" s="15" t="str">
        <f t="shared" si="1"/>
        <v>Irrelevant</v>
      </c>
    </row>
    <row r="6483" ht="22.5" customHeight="1">
      <c r="A6483" s="9" t="s">
        <v>18453</v>
      </c>
      <c r="B6483" s="10">
        <v>45473.668171296296</v>
      </c>
      <c r="C6483" s="11" t="s">
        <v>18454</v>
      </c>
      <c r="D6483" s="12">
        <v>6.0</v>
      </c>
      <c r="E6483" s="10" t="s">
        <v>34</v>
      </c>
      <c r="F6483" s="12">
        <v>2024.0</v>
      </c>
      <c r="G6483" s="13" t="s">
        <v>13</v>
      </c>
      <c r="H6483" s="14" t="s">
        <v>56</v>
      </c>
      <c r="I6483" s="12">
        <v>102.0</v>
      </c>
      <c r="J6483" s="15" t="str">
        <f t="shared" si="1"/>
        <v>Relevant</v>
      </c>
    </row>
    <row r="6484" ht="22.5" customHeight="1">
      <c r="A6484" s="9" t="s">
        <v>18455</v>
      </c>
      <c r="B6484" s="10">
        <v>45738.253287037034</v>
      </c>
      <c r="C6484" s="11" t="s">
        <v>18456</v>
      </c>
      <c r="D6484" s="12">
        <v>3.0</v>
      </c>
      <c r="E6484" s="10" t="s">
        <v>59</v>
      </c>
      <c r="F6484" s="12">
        <v>2025.0</v>
      </c>
      <c r="G6484" s="13" t="s">
        <v>18457</v>
      </c>
      <c r="H6484" s="14" t="s">
        <v>18458</v>
      </c>
      <c r="I6484" s="12">
        <v>6532273.0</v>
      </c>
      <c r="J6484" s="15" t="str">
        <f t="shared" si="1"/>
        <v>Irrelevant</v>
      </c>
    </row>
    <row r="6485" ht="22.5" customHeight="1">
      <c r="A6485" s="9" t="s">
        <v>18459</v>
      </c>
      <c r="B6485" s="10">
        <v>45602.55932872685</v>
      </c>
      <c r="C6485" s="11" t="s">
        <v>18460</v>
      </c>
      <c r="D6485" s="12">
        <v>11.0</v>
      </c>
      <c r="E6485" s="10" t="s">
        <v>17</v>
      </c>
      <c r="F6485" s="12">
        <v>2024.0</v>
      </c>
      <c r="G6485" s="13" t="s">
        <v>18461</v>
      </c>
      <c r="H6485" s="14" t="s">
        <v>18462</v>
      </c>
      <c r="I6485" s="12">
        <v>1.5320918E7</v>
      </c>
      <c r="J6485" s="15" t="str">
        <f t="shared" si="1"/>
        <v>Relevant</v>
      </c>
    </row>
    <row r="6486" ht="22.5" customHeight="1">
      <c r="A6486" s="9" t="s">
        <v>18463</v>
      </c>
      <c r="B6486" s="10">
        <v>45597.39496527778</v>
      </c>
      <c r="C6486" s="11" t="s">
        <v>18464</v>
      </c>
      <c r="D6486" s="12">
        <v>11.0</v>
      </c>
      <c r="E6486" s="10" t="s">
        <v>17</v>
      </c>
      <c r="F6486" s="12">
        <v>2024.0</v>
      </c>
      <c r="G6486" s="13" t="s">
        <v>13</v>
      </c>
      <c r="H6486" s="14" t="s">
        <v>11834</v>
      </c>
      <c r="I6486" s="12">
        <v>6990.0</v>
      </c>
      <c r="J6486" s="15" t="str">
        <f t="shared" si="1"/>
        <v>Relevant</v>
      </c>
    </row>
    <row r="6487" ht="22.5" customHeight="1">
      <c r="A6487" s="9" t="s">
        <v>18465</v>
      </c>
      <c r="B6487" s="10">
        <v>45609.3822509375</v>
      </c>
      <c r="C6487" s="11" t="s">
        <v>18466</v>
      </c>
      <c r="D6487" s="12">
        <v>11.0</v>
      </c>
      <c r="E6487" s="10" t="s">
        <v>17</v>
      </c>
      <c r="F6487" s="12">
        <v>2024.0</v>
      </c>
      <c r="G6487" s="13" t="s">
        <v>18467</v>
      </c>
      <c r="H6487" s="14" t="s">
        <v>18468</v>
      </c>
      <c r="I6487" s="12">
        <v>235998.0</v>
      </c>
      <c r="J6487" s="15" t="str">
        <f t="shared" si="1"/>
        <v>Irrelevant</v>
      </c>
    </row>
    <row r="6488" ht="22.5" customHeight="1">
      <c r="A6488" s="9" t="s">
        <v>18469</v>
      </c>
      <c r="B6488" s="10">
        <v>45697.0440625</v>
      </c>
      <c r="C6488" s="11" t="s">
        <v>18470</v>
      </c>
      <c r="D6488" s="12">
        <v>2.0</v>
      </c>
      <c r="E6488" s="10" t="s">
        <v>12</v>
      </c>
      <c r="F6488" s="12">
        <v>2025.0</v>
      </c>
      <c r="G6488" s="13" t="s">
        <v>13</v>
      </c>
      <c r="H6488" s="14" t="s">
        <v>14</v>
      </c>
      <c r="I6488" s="12">
        <v>111.0</v>
      </c>
      <c r="J6488" s="15" t="str">
        <f t="shared" si="1"/>
        <v>Relevant</v>
      </c>
    </row>
    <row r="6489" ht="22.5" customHeight="1">
      <c r="A6489" s="9" t="s">
        <v>18471</v>
      </c>
      <c r="B6489" s="10">
        <v>45696.74324074074</v>
      </c>
      <c r="C6489" s="11" t="s">
        <v>18472</v>
      </c>
      <c r="D6489" s="12">
        <v>2.0</v>
      </c>
      <c r="E6489" s="10" t="s">
        <v>12</v>
      </c>
      <c r="F6489" s="12">
        <v>2025.0</v>
      </c>
      <c r="G6489" s="13" t="s">
        <v>13</v>
      </c>
      <c r="H6489" s="14" t="s">
        <v>14</v>
      </c>
      <c r="I6489" s="12">
        <v>171.0</v>
      </c>
      <c r="J6489" s="15" t="str">
        <f t="shared" si="1"/>
        <v>Relevant</v>
      </c>
    </row>
    <row r="6490" ht="22.5" customHeight="1">
      <c r="A6490" s="9" t="s">
        <v>18473</v>
      </c>
      <c r="B6490" s="10">
        <v>45474.51699074074</v>
      </c>
      <c r="C6490" s="11" t="s">
        <v>18474</v>
      </c>
      <c r="D6490" s="12">
        <v>7.0</v>
      </c>
      <c r="E6490" s="10" t="s">
        <v>55</v>
      </c>
      <c r="F6490" s="12">
        <v>2024.0</v>
      </c>
      <c r="G6490" s="13" t="s">
        <v>13</v>
      </c>
      <c r="H6490" s="14" t="s">
        <v>18475</v>
      </c>
      <c r="I6490" s="12">
        <v>1924.0</v>
      </c>
      <c r="J6490" s="15" t="str">
        <f t="shared" si="1"/>
        <v>Relevant</v>
      </c>
    </row>
    <row r="6491" ht="22.5" customHeight="1">
      <c r="A6491" s="9" t="s">
        <v>18476</v>
      </c>
      <c r="B6491" s="10">
        <v>45725.356574074074</v>
      </c>
      <c r="C6491" s="11" t="s">
        <v>18477</v>
      </c>
      <c r="D6491" s="12">
        <v>3.0</v>
      </c>
      <c r="E6491" s="10" t="s">
        <v>59</v>
      </c>
      <c r="F6491" s="12">
        <v>2025.0</v>
      </c>
      <c r="G6491" s="13" t="s">
        <v>13</v>
      </c>
      <c r="H6491" s="14" t="s">
        <v>420</v>
      </c>
      <c r="I6491" s="12">
        <v>2555.0</v>
      </c>
      <c r="J6491" s="15" t="str">
        <f t="shared" si="1"/>
        <v>Irrelevant</v>
      </c>
    </row>
    <row r="6492" ht="22.5" customHeight="1">
      <c r="A6492" s="9" t="s">
        <v>18478</v>
      </c>
      <c r="B6492" s="10">
        <v>45696.77306712963</v>
      </c>
      <c r="C6492" s="11" t="s">
        <v>18479</v>
      </c>
      <c r="D6492" s="12">
        <v>2.0</v>
      </c>
      <c r="E6492" s="10" t="s">
        <v>12</v>
      </c>
      <c r="F6492" s="12">
        <v>2025.0</v>
      </c>
      <c r="G6492" s="13" t="s">
        <v>13</v>
      </c>
      <c r="H6492" s="14" t="s">
        <v>14</v>
      </c>
      <c r="I6492" s="12">
        <v>546.0</v>
      </c>
      <c r="J6492" s="15" t="str">
        <f t="shared" si="1"/>
        <v>Relevant</v>
      </c>
    </row>
    <row r="6493" ht="22.5" customHeight="1">
      <c r="A6493" s="9" t="s">
        <v>18480</v>
      </c>
      <c r="B6493" s="10">
        <v>45448.41811342593</v>
      </c>
      <c r="C6493" s="11" t="s">
        <v>18481</v>
      </c>
      <c r="D6493" s="12">
        <v>6.0</v>
      </c>
      <c r="E6493" s="10" t="s">
        <v>34</v>
      </c>
      <c r="F6493" s="12">
        <v>2024.0</v>
      </c>
      <c r="G6493" s="13" t="s">
        <v>13</v>
      </c>
      <c r="H6493" s="14" t="s">
        <v>18482</v>
      </c>
      <c r="I6493" s="12">
        <v>480.0</v>
      </c>
      <c r="J6493" s="15" t="str">
        <f t="shared" si="1"/>
        <v>Relevant</v>
      </c>
    </row>
    <row r="6494" ht="22.5" customHeight="1">
      <c r="A6494" s="9" t="s">
        <v>18483</v>
      </c>
      <c r="B6494" s="10">
        <v>45696.76168981481</v>
      </c>
      <c r="C6494" s="11" t="s">
        <v>18484</v>
      </c>
      <c r="D6494" s="12">
        <v>2.0</v>
      </c>
      <c r="E6494" s="10" t="s">
        <v>12</v>
      </c>
      <c r="F6494" s="12">
        <v>2025.0</v>
      </c>
      <c r="G6494" s="13" t="s">
        <v>13</v>
      </c>
      <c r="H6494" s="14" t="s">
        <v>14</v>
      </c>
      <c r="I6494" s="12">
        <v>2340.0</v>
      </c>
      <c r="J6494" s="15" t="str">
        <f t="shared" si="1"/>
        <v>Relevant</v>
      </c>
    </row>
    <row r="6495" ht="22.5" customHeight="1">
      <c r="A6495" s="9" t="s">
        <v>18485</v>
      </c>
      <c r="B6495" s="10">
        <v>45447.26298611111</v>
      </c>
      <c r="C6495" s="11" t="s">
        <v>18486</v>
      </c>
      <c r="D6495" s="12">
        <v>6.0</v>
      </c>
      <c r="E6495" s="10" t="s">
        <v>34</v>
      </c>
      <c r="F6495" s="12">
        <v>2024.0</v>
      </c>
      <c r="G6495" s="13" t="s">
        <v>13</v>
      </c>
      <c r="H6495" s="14" t="s">
        <v>5140</v>
      </c>
      <c r="I6495" s="12">
        <v>4385.0</v>
      </c>
      <c r="J6495" s="15" t="str">
        <f t="shared" si="1"/>
        <v>Relevant</v>
      </c>
    </row>
    <row r="6496" ht="22.5" customHeight="1">
      <c r="A6496" s="9" t="s">
        <v>18487</v>
      </c>
      <c r="B6496" s="10">
        <v>45618.67053240741</v>
      </c>
      <c r="C6496" s="11" t="s">
        <v>18488</v>
      </c>
      <c r="D6496" s="12">
        <v>11.0</v>
      </c>
      <c r="E6496" s="10" t="s">
        <v>17</v>
      </c>
      <c r="F6496" s="12">
        <v>2024.0</v>
      </c>
      <c r="G6496" s="13" t="s">
        <v>13</v>
      </c>
      <c r="H6496" s="14" t="s">
        <v>5532</v>
      </c>
      <c r="I6496" s="12">
        <v>0.0</v>
      </c>
      <c r="J6496" s="15" t="str">
        <f t="shared" si="1"/>
        <v>Relevant</v>
      </c>
    </row>
    <row r="6497" ht="22.5" customHeight="1">
      <c r="A6497" s="9" t="s">
        <v>18489</v>
      </c>
      <c r="B6497" s="10">
        <v>45433.392233796294</v>
      </c>
      <c r="C6497" s="11" t="s">
        <v>18490</v>
      </c>
      <c r="D6497" s="12">
        <v>5.0</v>
      </c>
      <c r="E6497" s="10" t="s">
        <v>21</v>
      </c>
      <c r="F6497" s="12">
        <v>2024.0</v>
      </c>
      <c r="G6497" s="13" t="s">
        <v>13</v>
      </c>
      <c r="H6497" s="14" t="s">
        <v>18491</v>
      </c>
      <c r="I6497" s="12">
        <v>2044.0</v>
      </c>
      <c r="J6497" s="15" t="str">
        <f t="shared" si="1"/>
        <v>Irrelevant</v>
      </c>
    </row>
    <row r="6498" ht="22.5" customHeight="1">
      <c r="A6498" s="9" t="s">
        <v>18492</v>
      </c>
      <c r="B6498" s="10">
        <v>45494.807858796295</v>
      </c>
      <c r="C6498" s="11" t="s">
        <v>18493</v>
      </c>
      <c r="D6498" s="12">
        <v>7.0</v>
      </c>
      <c r="E6498" s="10" t="s">
        <v>55</v>
      </c>
      <c r="F6498" s="12">
        <v>2024.0</v>
      </c>
      <c r="G6498" s="13" t="s">
        <v>13</v>
      </c>
      <c r="H6498" s="14" t="s">
        <v>1609</v>
      </c>
      <c r="I6498" s="12">
        <v>7.0</v>
      </c>
      <c r="J6498" s="15" t="str">
        <f t="shared" si="1"/>
        <v>Relevant</v>
      </c>
    </row>
    <row r="6499" ht="22.5" customHeight="1">
      <c r="A6499" s="9" t="s">
        <v>18494</v>
      </c>
      <c r="B6499" s="10">
        <v>45723.765856481485</v>
      </c>
      <c r="C6499" s="11" t="s">
        <v>18495</v>
      </c>
      <c r="D6499" s="12">
        <v>3.0</v>
      </c>
      <c r="E6499" s="10" t="s">
        <v>59</v>
      </c>
      <c r="F6499" s="12">
        <v>2025.0</v>
      </c>
      <c r="G6499" s="13" t="s">
        <v>13</v>
      </c>
      <c r="H6499" s="14" t="s">
        <v>430</v>
      </c>
      <c r="I6499" s="12">
        <v>955.0</v>
      </c>
      <c r="J6499" s="15" t="str">
        <f t="shared" si="1"/>
        <v>Relevant</v>
      </c>
    </row>
    <row r="6500" ht="22.5" customHeight="1">
      <c r="A6500" s="9" t="s">
        <v>18496</v>
      </c>
      <c r="B6500" s="10">
        <v>45621.26388888889</v>
      </c>
      <c r="C6500" s="11" t="s">
        <v>18497</v>
      </c>
      <c r="D6500" s="12">
        <v>11.0</v>
      </c>
      <c r="E6500" s="10" t="s">
        <v>17</v>
      </c>
      <c r="F6500" s="12">
        <v>2024.0</v>
      </c>
      <c r="G6500" s="13" t="s">
        <v>18498</v>
      </c>
      <c r="H6500" s="14" t="s">
        <v>18499</v>
      </c>
      <c r="I6500" s="12">
        <v>2972225.0</v>
      </c>
      <c r="J6500" s="15" t="str">
        <f t="shared" si="1"/>
        <v>Relevant</v>
      </c>
    </row>
    <row r="6501" ht="22.5" customHeight="1">
      <c r="A6501" s="9" t="s">
        <v>18500</v>
      </c>
      <c r="B6501" s="10">
        <v>45643.958715277775</v>
      </c>
      <c r="C6501" s="11" t="s">
        <v>18501</v>
      </c>
      <c r="D6501" s="12">
        <v>12.0</v>
      </c>
      <c r="E6501" s="10" t="s">
        <v>26</v>
      </c>
      <c r="F6501" s="12">
        <v>2024.0</v>
      </c>
      <c r="G6501" s="13" t="s">
        <v>13</v>
      </c>
      <c r="H6501" s="14" t="s">
        <v>357</v>
      </c>
      <c r="I6501" s="12">
        <v>1.0</v>
      </c>
      <c r="J6501" s="15" t="str">
        <f t="shared" si="1"/>
        <v>Relevant</v>
      </c>
    </row>
    <row r="6502" ht="22.5" customHeight="1">
      <c r="A6502" s="9" t="s">
        <v>18502</v>
      </c>
      <c r="B6502" s="10">
        <v>45576.83840277778</v>
      </c>
      <c r="C6502" s="11" t="s">
        <v>18503</v>
      </c>
      <c r="D6502" s="12">
        <v>10.0</v>
      </c>
      <c r="E6502" s="10" t="s">
        <v>42</v>
      </c>
      <c r="F6502" s="12">
        <v>2024.0</v>
      </c>
      <c r="G6502" s="13" t="s">
        <v>13</v>
      </c>
      <c r="H6502" s="14" t="s">
        <v>18504</v>
      </c>
      <c r="I6502" s="12">
        <v>22016.0</v>
      </c>
      <c r="J6502" s="15" t="str">
        <f t="shared" si="1"/>
        <v>Relevant</v>
      </c>
    </row>
    <row r="6503" ht="22.5" customHeight="1">
      <c r="A6503" s="9" t="s">
        <v>18505</v>
      </c>
      <c r="B6503" s="10">
        <v>45692.8416087963</v>
      </c>
      <c r="C6503" s="11" t="s">
        <v>18506</v>
      </c>
      <c r="D6503" s="12">
        <v>2.0</v>
      </c>
      <c r="E6503" s="10" t="s">
        <v>12</v>
      </c>
      <c r="F6503" s="12">
        <v>2025.0</v>
      </c>
      <c r="G6503" s="13" t="s">
        <v>13</v>
      </c>
      <c r="H6503" s="14" t="s">
        <v>18507</v>
      </c>
      <c r="I6503" s="12">
        <v>1001.0</v>
      </c>
      <c r="J6503" s="15" t="str">
        <f t="shared" si="1"/>
        <v>Irrelevant</v>
      </c>
    </row>
    <row r="6504" ht="22.5" customHeight="1">
      <c r="A6504" s="9" t="s">
        <v>18508</v>
      </c>
      <c r="B6504" s="10">
        <v>45696.741006944445</v>
      </c>
      <c r="C6504" s="11" t="s">
        <v>18509</v>
      </c>
      <c r="D6504" s="12">
        <v>2.0</v>
      </c>
      <c r="E6504" s="10" t="s">
        <v>12</v>
      </c>
      <c r="F6504" s="12">
        <v>2025.0</v>
      </c>
      <c r="G6504" s="13" t="s">
        <v>13</v>
      </c>
      <c r="H6504" s="14" t="s">
        <v>14</v>
      </c>
      <c r="I6504" s="12">
        <v>323.0</v>
      </c>
      <c r="J6504" s="15" t="str">
        <f t="shared" si="1"/>
        <v>Relevant</v>
      </c>
    </row>
    <row r="6505" ht="22.5" customHeight="1">
      <c r="A6505" s="9" t="s">
        <v>18510</v>
      </c>
      <c r="B6505" s="10">
        <v>45746.681296296294</v>
      </c>
      <c r="C6505" s="11" t="s">
        <v>18511</v>
      </c>
      <c r="D6505" s="12">
        <v>3.0</v>
      </c>
      <c r="E6505" s="10" t="s">
        <v>59</v>
      </c>
      <c r="F6505" s="12">
        <v>2025.0</v>
      </c>
      <c r="G6505" s="13" t="s">
        <v>18512</v>
      </c>
      <c r="H6505" s="14" t="s">
        <v>18513</v>
      </c>
      <c r="I6505" s="12">
        <v>6532273.0</v>
      </c>
      <c r="J6505" s="15" t="str">
        <f t="shared" si="1"/>
        <v>Irrelevant</v>
      </c>
    </row>
    <row r="6506" ht="22.5" customHeight="1">
      <c r="A6506" s="9" t="s">
        <v>18514</v>
      </c>
      <c r="B6506" s="10">
        <v>45445.93653935185</v>
      </c>
      <c r="C6506" s="11" t="s">
        <v>18515</v>
      </c>
      <c r="D6506" s="12">
        <v>6.0</v>
      </c>
      <c r="E6506" s="10" t="s">
        <v>34</v>
      </c>
      <c r="F6506" s="12">
        <v>2024.0</v>
      </c>
      <c r="G6506" s="13" t="s">
        <v>18516</v>
      </c>
      <c r="H6506" s="14" t="s">
        <v>18517</v>
      </c>
      <c r="I6506" s="12">
        <v>2274325.0</v>
      </c>
      <c r="J6506" s="15" t="str">
        <f t="shared" si="1"/>
        <v>Irrelevant</v>
      </c>
    </row>
    <row r="6507" ht="22.5" customHeight="1">
      <c r="A6507" s="9" t="s">
        <v>18518</v>
      </c>
      <c r="B6507" s="10">
        <v>45609.325370370374</v>
      </c>
      <c r="C6507" s="11" t="s">
        <v>18519</v>
      </c>
      <c r="D6507" s="12">
        <v>11.0</v>
      </c>
      <c r="E6507" s="10" t="s">
        <v>17</v>
      </c>
      <c r="F6507" s="12">
        <v>2024.0</v>
      </c>
      <c r="G6507" s="13" t="s">
        <v>13</v>
      </c>
      <c r="H6507" s="14" t="s">
        <v>18520</v>
      </c>
      <c r="I6507" s="12">
        <v>49291.0</v>
      </c>
      <c r="J6507" s="15" t="str">
        <f t="shared" si="1"/>
        <v>Relevant</v>
      </c>
    </row>
    <row r="6508" ht="22.5" customHeight="1">
      <c r="A6508" s="9" t="s">
        <v>18521</v>
      </c>
      <c r="B6508" s="10">
        <v>45697.20375</v>
      </c>
      <c r="C6508" s="11" t="s">
        <v>18522</v>
      </c>
      <c r="D6508" s="12">
        <v>2.0</v>
      </c>
      <c r="E6508" s="10" t="s">
        <v>12</v>
      </c>
      <c r="F6508" s="12">
        <v>2025.0</v>
      </c>
      <c r="G6508" s="13" t="s">
        <v>13</v>
      </c>
      <c r="H6508" s="14" t="s">
        <v>2923</v>
      </c>
      <c r="I6508" s="12">
        <v>503.0</v>
      </c>
      <c r="J6508" s="15" t="str">
        <f t="shared" si="1"/>
        <v>Relevant</v>
      </c>
    </row>
    <row r="6509" ht="22.5" customHeight="1">
      <c r="A6509" s="9" t="s">
        <v>18523</v>
      </c>
      <c r="B6509" s="10">
        <v>45618.65461805555</v>
      </c>
      <c r="C6509" s="11" t="s">
        <v>18524</v>
      </c>
      <c r="D6509" s="12">
        <v>11.0</v>
      </c>
      <c r="E6509" s="10" t="s">
        <v>17</v>
      </c>
      <c r="F6509" s="12">
        <v>2024.0</v>
      </c>
      <c r="G6509" s="13" t="s">
        <v>13</v>
      </c>
      <c r="H6509" s="14" t="s">
        <v>18525</v>
      </c>
      <c r="I6509" s="12">
        <v>144.0</v>
      </c>
      <c r="J6509" s="15" t="str">
        <f t="shared" si="1"/>
        <v>Relevant</v>
      </c>
    </row>
    <row r="6510" ht="22.5" customHeight="1">
      <c r="A6510" s="9" t="s">
        <v>18526</v>
      </c>
      <c r="B6510" s="10">
        <v>45605.39463875</v>
      </c>
      <c r="C6510" s="11" t="s">
        <v>18527</v>
      </c>
      <c r="D6510" s="12">
        <v>11.0</v>
      </c>
      <c r="E6510" s="10" t="s">
        <v>17</v>
      </c>
      <c r="F6510" s="12">
        <v>2024.0</v>
      </c>
      <c r="G6510" s="13" t="s">
        <v>18528</v>
      </c>
      <c r="H6510" s="14" t="s">
        <v>18529</v>
      </c>
      <c r="I6510" s="12">
        <v>1212539.0</v>
      </c>
      <c r="J6510" s="15" t="str">
        <f t="shared" si="1"/>
        <v>Irrelevant</v>
      </c>
    </row>
    <row r="6511" ht="22.5" customHeight="1">
      <c r="A6511" s="9" t="s">
        <v>18530</v>
      </c>
      <c r="B6511" s="10">
        <v>45632.69903935185</v>
      </c>
      <c r="C6511" s="11" t="s">
        <v>18531</v>
      </c>
      <c r="D6511" s="12">
        <v>12.0</v>
      </c>
      <c r="E6511" s="10" t="s">
        <v>26</v>
      </c>
      <c r="F6511" s="12">
        <v>2024.0</v>
      </c>
      <c r="G6511" s="13" t="s">
        <v>13</v>
      </c>
      <c r="H6511" s="14" t="s">
        <v>514</v>
      </c>
      <c r="I6511" s="12">
        <v>1700.0</v>
      </c>
      <c r="J6511" s="15" t="str">
        <f t="shared" si="1"/>
        <v>Relevant</v>
      </c>
    </row>
    <row r="6512" ht="22.5" customHeight="1">
      <c r="A6512" s="9" t="s">
        <v>18532</v>
      </c>
      <c r="B6512" s="10">
        <v>45596.45516203704</v>
      </c>
      <c r="C6512" s="11" t="s">
        <v>3829</v>
      </c>
      <c r="D6512" s="12">
        <v>10.0</v>
      </c>
      <c r="E6512" s="10" t="s">
        <v>42</v>
      </c>
      <c r="F6512" s="12">
        <v>2024.0</v>
      </c>
      <c r="G6512" s="13" t="s">
        <v>13</v>
      </c>
      <c r="H6512" s="14" t="s">
        <v>7688</v>
      </c>
      <c r="I6512" s="12">
        <v>74.0</v>
      </c>
      <c r="J6512" s="15" t="str">
        <f t="shared" si="1"/>
        <v>Relevant</v>
      </c>
    </row>
    <row r="6513" ht="22.5" customHeight="1">
      <c r="A6513" s="9" t="s">
        <v>18533</v>
      </c>
      <c r="B6513" s="10">
        <v>45434.840462962966</v>
      </c>
      <c r="C6513" s="11" t="s">
        <v>18534</v>
      </c>
      <c r="D6513" s="12">
        <v>5.0</v>
      </c>
      <c r="E6513" s="10" t="s">
        <v>21</v>
      </c>
      <c r="F6513" s="12">
        <v>2024.0</v>
      </c>
      <c r="G6513" s="13" t="s">
        <v>13</v>
      </c>
      <c r="H6513" s="14" t="s">
        <v>189</v>
      </c>
      <c r="I6513" s="12">
        <v>410.0</v>
      </c>
      <c r="J6513" s="15" t="str">
        <f t="shared" si="1"/>
        <v>Relevant</v>
      </c>
    </row>
    <row r="6514" ht="22.5" customHeight="1">
      <c r="A6514" s="9" t="s">
        <v>18535</v>
      </c>
      <c r="B6514" s="10">
        <v>45567.26729166666</v>
      </c>
      <c r="C6514" s="11" t="s">
        <v>18536</v>
      </c>
      <c r="D6514" s="12">
        <v>10.0</v>
      </c>
      <c r="E6514" s="10" t="s">
        <v>42</v>
      </c>
      <c r="F6514" s="12">
        <v>2024.0</v>
      </c>
      <c r="G6514" s="13" t="s">
        <v>18537</v>
      </c>
      <c r="H6514" s="14" t="s">
        <v>18538</v>
      </c>
      <c r="I6514" s="12">
        <v>2544156.0</v>
      </c>
      <c r="J6514" s="15" t="str">
        <f t="shared" si="1"/>
        <v>Relevant</v>
      </c>
    </row>
    <row r="6515" ht="22.5" customHeight="1">
      <c r="A6515" s="9" t="s">
        <v>18539</v>
      </c>
      <c r="B6515" s="10">
        <v>45523.235819340276</v>
      </c>
      <c r="C6515" s="11" t="s">
        <v>18540</v>
      </c>
      <c r="D6515" s="12">
        <v>8.0</v>
      </c>
      <c r="E6515" s="10" t="s">
        <v>167</v>
      </c>
      <c r="F6515" s="12">
        <v>2024.0</v>
      </c>
      <c r="G6515" s="13" t="s">
        <v>18541</v>
      </c>
      <c r="H6515" s="14" t="s">
        <v>18542</v>
      </c>
      <c r="I6515" s="12">
        <v>7341971.0</v>
      </c>
      <c r="J6515" s="15" t="str">
        <f t="shared" si="1"/>
        <v>Irrelevant</v>
      </c>
    </row>
    <row r="6516" ht="22.5" customHeight="1">
      <c r="A6516" s="9" t="s">
        <v>18543</v>
      </c>
      <c r="B6516" s="10">
        <v>45696.75664351852</v>
      </c>
      <c r="C6516" s="11" t="s">
        <v>18544</v>
      </c>
      <c r="D6516" s="12">
        <v>2.0</v>
      </c>
      <c r="E6516" s="10" t="s">
        <v>12</v>
      </c>
      <c r="F6516" s="12">
        <v>2025.0</v>
      </c>
      <c r="G6516" s="13" t="s">
        <v>13</v>
      </c>
      <c r="H6516" s="14" t="s">
        <v>14</v>
      </c>
      <c r="I6516" s="12">
        <v>188.0</v>
      </c>
      <c r="J6516" s="15" t="str">
        <f t="shared" si="1"/>
        <v>Relevant</v>
      </c>
    </row>
    <row r="6517" ht="22.5" customHeight="1">
      <c r="A6517" s="9" t="s">
        <v>18545</v>
      </c>
      <c r="B6517" s="10">
        <v>45461.523564814815</v>
      </c>
      <c r="C6517" s="11" t="s">
        <v>18546</v>
      </c>
      <c r="D6517" s="12">
        <v>6.0</v>
      </c>
      <c r="E6517" s="10" t="s">
        <v>34</v>
      </c>
      <c r="F6517" s="12">
        <v>2024.0</v>
      </c>
      <c r="G6517" s="13" t="s">
        <v>13</v>
      </c>
      <c r="H6517" s="14" t="s">
        <v>18547</v>
      </c>
      <c r="I6517" s="12">
        <v>373.0</v>
      </c>
      <c r="J6517" s="15" t="str">
        <f t="shared" si="1"/>
        <v>Irrelevant</v>
      </c>
    </row>
    <row r="6518" ht="22.5" customHeight="1">
      <c r="A6518" s="9" t="s">
        <v>18548</v>
      </c>
      <c r="B6518" s="10">
        <v>45696.88704861111</v>
      </c>
      <c r="C6518" s="11" t="s">
        <v>18549</v>
      </c>
      <c r="D6518" s="12">
        <v>2.0</v>
      </c>
      <c r="E6518" s="10" t="s">
        <v>12</v>
      </c>
      <c r="F6518" s="12">
        <v>2025.0</v>
      </c>
      <c r="G6518" s="13" t="s">
        <v>13</v>
      </c>
      <c r="H6518" s="14" t="s">
        <v>14</v>
      </c>
      <c r="I6518" s="12">
        <v>1419.0</v>
      </c>
      <c r="J6518" s="15" t="str">
        <f t="shared" si="1"/>
        <v>Relevant</v>
      </c>
    </row>
    <row r="6519" ht="22.5" customHeight="1">
      <c r="A6519" s="9" t="s">
        <v>18550</v>
      </c>
      <c r="B6519" s="10">
        <v>45712.317777777775</v>
      </c>
      <c r="C6519" s="11" t="s">
        <v>18551</v>
      </c>
      <c r="D6519" s="12">
        <v>2.0</v>
      </c>
      <c r="E6519" s="10" t="s">
        <v>12</v>
      </c>
      <c r="F6519" s="12">
        <v>2025.0</v>
      </c>
      <c r="G6519" s="13" t="s">
        <v>18552</v>
      </c>
      <c r="H6519" s="14" t="s">
        <v>18553</v>
      </c>
      <c r="I6519" s="12">
        <v>7981.0</v>
      </c>
      <c r="J6519" s="15" t="str">
        <f t="shared" si="1"/>
        <v>Irrelevant</v>
      </c>
    </row>
    <row r="6520" ht="22.5" customHeight="1">
      <c r="A6520" s="9" t="s">
        <v>18554</v>
      </c>
      <c r="B6520" s="10">
        <v>45586.766435185185</v>
      </c>
      <c r="C6520" s="11" t="s">
        <v>18555</v>
      </c>
      <c r="D6520" s="12">
        <v>10.0</v>
      </c>
      <c r="E6520" s="10" t="s">
        <v>42</v>
      </c>
      <c r="F6520" s="12">
        <v>2024.0</v>
      </c>
      <c r="G6520" s="13" t="s">
        <v>13</v>
      </c>
      <c r="H6520" s="14" t="s">
        <v>18556</v>
      </c>
      <c r="I6520" s="12">
        <v>50.0</v>
      </c>
      <c r="J6520" s="15" t="str">
        <f t="shared" si="1"/>
        <v>Relevant</v>
      </c>
    </row>
    <row r="6521" ht="22.5" customHeight="1">
      <c r="A6521" s="9" t="s">
        <v>18557</v>
      </c>
      <c r="B6521" s="10">
        <v>45643.68087962963</v>
      </c>
      <c r="C6521" s="11" t="s">
        <v>18558</v>
      </c>
      <c r="D6521" s="12">
        <v>12.0</v>
      </c>
      <c r="E6521" s="10" t="s">
        <v>26</v>
      </c>
      <c r="F6521" s="12">
        <v>2024.0</v>
      </c>
      <c r="G6521" s="13" t="s">
        <v>13</v>
      </c>
      <c r="H6521" s="14" t="s">
        <v>1646</v>
      </c>
      <c r="I6521" s="12">
        <v>1000.0</v>
      </c>
      <c r="J6521" s="15" t="str">
        <f t="shared" si="1"/>
        <v>Irrelevant</v>
      </c>
    </row>
    <row r="6522" ht="22.5" customHeight="1">
      <c r="A6522" s="9" t="s">
        <v>18559</v>
      </c>
      <c r="B6522" s="10">
        <v>45585.703993055555</v>
      </c>
      <c r="C6522" s="11" t="s">
        <v>18560</v>
      </c>
      <c r="D6522" s="12">
        <v>10.0</v>
      </c>
      <c r="E6522" s="10" t="s">
        <v>42</v>
      </c>
      <c r="F6522" s="12">
        <v>2024.0</v>
      </c>
      <c r="G6522" s="13" t="s">
        <v>13</v>
      </c>
      <c r="H6522" s="14" t="s">
        <v>1119</v>
      </c>
      <c r="I6522" s="12">
        <v>284.0</v>
      </c>
      <c r="J6522" s="15" t="str">
        <f t="shared" si="1"/>
        <v>Relevant</v>
      </c>
    </row>
    <row r="6523" ht="22.5" customHeight="1">
      <c r="A6523" s="9" t="s">
        <v>18561</v>
      </c>
      <c r="B6523" s="10">
        <v>45505.878287037034</v>
      </c>
      <c r="C6523" s="11" t="s">
        <v>18562</v>
      </c>
      <c r="D6523" s="12">
        <v>8.0</v>
      </c>
      <c r="E6523" s="10" t="s">
        <v>167</v>
      </c>
      <c r="F6523" s="12">
        <v>2024.0</v>
      </c>
      <c r="G6523" s="13" t="s">
        <v>13</v>
      </c>
      <c r="H6523" s="14" t="s">
        <v>16412</v>
      </c>
      <c r="I6523" s="12">
        <v>226.0</v>
      </c>
      <c r="J6523" s="15" t="str">
        <f t="shared" si="1"/>
        <v>Relevant</v>
      </c>
    </row>
    <row r="6524" ht="22.5" customHeight="1">
      <c r="A6524" s="9" t="s">
        <v>18563</v>
      </c>
      <c r="B6524" s="10">
        <v>45597.49236111111</v>
      </c>
      <c r="C6524" s="11" t="s">
        <v>18564</v>
      </c>
      <c r="D6524" s="12">
        <v>11.0</v>
      </c>
      <c r="E6524" s="10" t="s">
        <v>17</v>
      </c>
      <c r="F6524" s="12">
        <v>2024.0</v>
      </c>
      <c r="G6524" s="13" t="s">
        <v>18565</v>
      </c>
      <c r="H6524" s="14" t="s">
        <v>18566</v>
      </c>
      <c r="I6524" s="12">
        <v>7850902.0</v>
      </c>
      <c r="J6524" s="15" t="str">
        <f t="shared" si="1"/>
        <v>Relevant</v>
      </c>
    </row>
    <row r="6525" ht="22.5" customHeight="1">
      <c r="A6525" s="9" t="s">
        <v>18567</v>
      </c>
      <c r="B6525" s="10">
        <v>45701.99287037037</v>
      </c>
      <c r="C6525" s="11" t="s">
        <v>18568</v>
      </c>
      <c r="D6525" s="12">
        <v>2.0</v>
      </c>
      <c r="E6525" s="10" t="s">
        <v>12</v>
      </c>
      <c r="F6525" s="12">
        <v>2025.0</v>
      </c>
      <c r="G6525" s="13" t="s">
        <v>13</v>
      </c>
      <c r="H6525" s="14" t="s">
        <v>18569</v>
      </c>
      <c r="I6525" s="12">
        <v>188.0</v>
      </c>
      <c r="J6525" s="15" t="str">
        <f t="shared" si="1"/>
        <v>Irrelevant</v>
      </c>
    </row>
    <row r="6526" ht="22.5" customHeight="1">
      <c r="A6526" s="9" t="s">
        <v>18570</v>
      </c>
      <c r="B6526" s="10">
        <v>45716.407118055555</v>
      </c>
      <c r="C6526" s="11" t="s">
        <v>18571</v>
      </c>
      <c r="D6526" s="12">
        <v>2.0</v>
      </c>
      <c r="E6526" s="10" t="s">
        <v>12</v>
      </c>
      <c r="F6526" s="12">
        <v>2025.0</v>
      </c>
      <c r="G6526" s="13" t="s">
        <v>13</v>
      </c>
      <c r="H6526" s="14" t="s">
        <v>18572</v>
      </c>
      <c r="I6526" s="12">
        <v>3218.0</v>
      </c>
      <c r="J6526" s="15" t="str">
        <f t="shared" si="1"/>
        <v>Irrelevant</v>
      </c>
    </row>
    <row r="6527" ht="22.5" customHeight="1">
      <c r="A6527" s="9" t="s">
        <v>18573</v>
      </c>
      <c r="B6527" s="10">
        <v>45579.96210648148</v>
      </c>
      <c r="C6527" s="11" t="s">
        <v>18574</v>
      </c>
      <c r="D6527" s="12">
        <v>10.0</v>
      </c>
      <c r="E6527" s="10" t="s">
        <v>42</v>
      </c>
      <c r="F6527" s="12">
        <v>2024.0</v>
      </c>
      <c r="G6527" s="13" t="s">
        <v>18575</v>
      </c>
      <c r="H6527" s="14" t="s">
        <v>18576</v>
      </c>
      <c r="I6527" s="12">
        <v>308.0</v>
      </c>
      <c r="J6527" s="15" t="str">
        <f t="shared" si="1"/>
        <v>Irrelevant</v>
      </c>
    </row>
    <row r="6528" ht="22.5" customHeight="1">
      <c r="A6528" s="9" t="s">
        <v>18577</v>
      </c>
      <c r="B6528" s="10">
        <v>45441.75310185185</v>
      </c>
      <c r="C6528" s="11" t="s">
        <v>18578</v>
      </c>
      <c r="D6528" s="12">
        <v>5.0</v>
      </c>
      <c r="E6528" s="10" t="s">
        <v>21</v>
      </c>
      <c r="F6528" s="12">
        <v>2024.0</v>
      </c>
      <c r="G6528" s="13" t="s">
        <v>18579</v>
      </c>
      <c r="H6528" s="14" t="s">
        <v>18580</v>
      </c>
      <c r="I6528" s="12">
        <v>0.0</v>
      </c>
      <c r="J6528" s="15" t="str">
        <f t="shared" si="1"/>
        <v>Irrelevant</v>
      </c>
    </row>
    <row r="6529" ht="22.5" customHeight="1">
      <c r="A6529" s="9" t="s">
        <v>18581</v>
      </c>
      <c r="B6529" s="10">
        <v>45438.27002314815</v>
      </c>
      <c r="C6529" s="11" t="s">
        <v>18582</v>
      </c>
      <c r="D6529" s="12">
        <v>5.0</v>
      </c>
      <c r="E6529" s="10" t="s">
        <v>21</v>
      </c>
      <c r="F6529" s="12">
        <v>2024.0</v>
      </c>
      <c r="G6529" s="13" t="s">
        <v>13</v>
      </c>
      <c r="H6529" s="14" t="s">
        <v>484</v>
      </c>
      <c r="I6529" s="12">
        <v>132.0</v>
      </c>
      <c r="J6529" s="15" t="str">
        <f t="shared" si="1"/>
        <v>Irrelevant</v>
      </c>
    </row>
    <row r="6530" ht="22.5" customHeight="1">
      <c r="A6530" s="9" t="s">
        <v>18583</v>
      </c>
      <c r="B6530" s="10">
        <v>45717.01875</v>
      </c>
      <c r="C6530" s="11" t="s">
        <v>8186</v>
      </c>
      <c r="D6530" s="12">
        <v>3.0</v>
      </c>
      <c r="E6530" s="10" t="s">
        <v>59</v>
      </c>
      <c r="F6530" s="12">
        <v>2025.0</v>
      </c>
      <c r="G6530" s="13" t="s">
        <v>13</v>
      </c>
      <c r="H6530" s="14" t="s">
        <v>18584</v>
      </c>
      <c r="I6530" s="12">
        <v>364.0</v>
      </c>
      <c r="J6530" s="15" t="str">
        <f t="shared" si="1"/>
        <v>Relevant</v>
      </c>
    </row>
    <row r="6531" ht="22.5" customHeight="1">
      <c r="A6531" s="9" t="s">
        <v>18585</v>
      </c>
      <c r="B6531" s="10">
        <v>45594.93444444444</v>
      </c>
      <c r="C6531" s="11" t="s">
        <v>18586</v>
      </c>
      <c r="D6531" s="12">
        <v>10.0</v>
      </c>
      <c r="E6531" s="10" t="s">
        <v>42</v>
      </c>
      <c r="F6531" s="12">
        <v>2024.0</v>
      </c>
      <c r="G6531" s="13" t="s">
        <v>18587</v>
      </c>
      <c r="H6531" s="14" t="s">
        <v>18588</v>
      </c>
      <c r="I6531" s="12">
        <v>9292977.0</v>
      </c>
      <c r="J6531" s="15" t="str">
        <f t="shared" si="1"/>
        <v>Relevant</v>
      </c>
    </row>
    <row r="6532" ht="22.5" customHeight="1">
      <c r="A6532" s="9" t="s">
        <v>18589</v>
      </c>
      <c r="B6532" s="10">
        <v>45599.40412037037</v>
      </c>
      <c r="C6532" s="11" t="s">
        <v>18590</v>
      </c>
      <c r="D6532" s="12">
        <v>11.0</v>
      </c>
      <c r="E6532" s="10" t="s">
        <v>17</v>
      </c>
      <c r="F6532" s="12">
        <v>2024.0</v>
      </c>
      <c r="G6532" s="13" t="s">
        <v>18591</v>
      </c>
      <c r="H6532" s="14" t="s">
        <v>18592</v>
      </c>
      <c r="I6532" s="12">
        <v>8443435.0</v>
      </c>
      <c r="J6532" s="15" t="str">
        <f t="shared" si="1"/>
        <v>Relevant</v>
      </c>
    </row>
    <row r="6533" ht="22.5" customHeight="1">
      <c r="A6533" s="9" t="s">
        <v>18593</v>
      </c>
      <c r="B6533" s="10">
        <v>45622.87525462963</v>
      </c>
      <c r="C6533" s="11" t="s">
        <v>18594</v>
      </c>
      <c r="D6533" s="12">
        <v>11.0</v>
      </c>
      <c r="E6533" s="10" t="s">
        <v>17</v>
      </c>
      <c r="F6533" s="12">
        <v>2024.0</v>
      </c>
      <c r="G6533" s="13" t="s">
        <v>13</v>
      </c>
      <c r="H6533" s="14" t="s">
        <v>220</v>
      </c>
      <c r="I6533" s="12">
        <v>9.0</v>
      </c>
      <c r="J6533" s="15" t="str">
        <f t="shared" si="1"/>
        <v>Relevant</v>
      </c>
    </row>
    <row r="6534" ht="22.5" customHeight="1">
      <c r="A6534" s="9" t="s">
        <v>18595</v>
      </c>
      <c r="B6534" s="10">
        <v>45741.37761574074</v>
      </c>
      <c r="C6534" s="11" t="s">
        <v>18596</v>
      </c>
      <c r="D6534" s="12">
        <v>3.0</v>
      </c>
      <c r="E6534" s="10" t="s">
        <v>59</v>
      </c>
      <c r="F6534" s="12">
        <v>2025.0</v>
      </c>
      <c r="G6534" s="13" t="s">
        <v>13</v>
      </c>
      <c r="H6534" s="14" t="s">
        <v>18597</v>
      </c>
      <c r="I6534" s="12">
        <v>1790.0</v>
      </c>
      <c r="J6534" s="15" t="str">
        <f t="shared" si="1"/>
        <v>Irrelevant</v>
      </c>
    </row>
    <row r="6535" ht="22.5" customHeight="1">
      <c r="A6535" s="9" t="s">
        <v>18598</v>
      </c>
      <c r="B6535" s="10">
        <v>45616.52997685185</v>
      </c>
      <c r="C6535" s="11" t="s">
        <v>18599</v>
      </c>
      <c r="D6535" s="12">
        <v>11.0</v>
      </c>
      <c r="E6535" s="10" t="s">
        <v>17</v>
      </c>
      <c r="F6535" s="12">
        <v>2024.0</v>
      </c>
      <c r="G6535" s="13" t="s">
        <v>13</v>
      </c>
      <c r="H6535" s="14" t="s">
        <v>907</v>
      </c>
      <c r="I6535" s="12">
        <v>133.0</v>
      </c>
      <c r="J6535" s="15" t="str">
        <f t="shared" si="1"/>
        <v>Relevant</v>
      </c>
    </row>
    <row r="6536" ht="22.5" customHeight="1">
      <c r="A6536" s="9" t="s">
        <v>18600</v>
      </c>
      <c r="B6536" s="10">
        <v>45586.36471064815</v>
      </c>
      <c r="C6536" s="11" t="s">
        <v>18601</v>
      </c>
      <c r="D6536" s="12">
        <v>10.0</v>
      </c>
      <c r="E6536" s="10" t="s">
        <v>42</v>
      </c>
      <c r="F6536" s="12">
        <v>2024.0</v>
      </c>
      <c r="G6536" s="13" t="s">
        <v>13</v>
      </c>
      <c r="H6536" s="14" t="s">
        <v>18602</v>
      </c>
      <c r="I6536" s="12">
        <v>3389.0</v>
      </c>
      <c r="J6536" s="15" t="str">
        <f t="shared" si="1"/>
        <v>Irrelevant</v>
      </c>
    </row>
    <row r="6537" ht="22.5" customHeight="1">
      <c r="A6537" s="9" t="s">
        <v>18603</v>
      </c>
      <c r="B6537" s="10">
        <v>45627.098807870374</v>
      </c>
      <c r="C6537" s="11" t="s">
        <v>18604</v>
      </c>
      <c r="D6537" s="12">
        <v>12.0</v>
      </c>
      <c r="E6537" s="10" t="s">
        <v>26</v>
      </c>
      <c r="F6537" s="12">
        <v>2024.0</v>
      </c>
      <c r="G6537" s="13" t="s">
        <v>18605</v>
      </c>
      <c r="H6537" s="14" t="s">
        <v>18606</v>
      </c>
      <c r="I6537" s="12">
        <v>1.0474812E7</v>
      </c>
      <c r="J6537" s="15" t="str">
        <f t="shared" si="1"/>
        <v>Relevant</v>
      </c>
    </row>
    <row r="6538" ht="22.5" customHeight="1">
      <c r="A6538" s="9" t="s">
        <v>18607</v>
      </c>
      <c r="B6538" s="10">
        <v>45473.60097222222</v>
      </c>
      <c r="C6538" s="11" t="s">
        <v>18608</v>
      </c>
      <c r="D6538" s="12">
        <v>6.0</v>
      </c>
      <c r="E6538" s="10" t="s">
        <v>34</v>
      </c>
      <c r="F6538" s="12">
        <v>2024.0</v>
      </c>
      <c r="G6538" s="13" t="s">
        <v>13</v>
      </c>
      <c r="H6538" s="14" t="s">
        <v>56</v>
      </c>
      <c r="I6538" s="12">
        <v>8.0</v>
      </c>
      <c r="J6538" s="15" t="str">
        <f t="shared" si="1"/>
        <v>Relevant</v>
      </c>
    </row>
    <row r="6539" ht="22.5" customHeight="1">
      <c r="A6539" s="9" t="s">
        <v>18609</v>
      </c>
      <c r="B6539" s="10">
        <v>45559.323067129626</v>
      </c>
      <c r="C6539" s="11" t="s">
        <v>18610</v>
      </c>
      <c r="D6539" s="12">
        <v>9.0</v>
      </c>
      <c r="E6539" s="10" t="s">
        <v>114</v>
      </c>
      <c r="F6539" s="12">
        <v>2024.0</v>
      </c>
      <c r="G6539" s="13" t="s">
        <v>13</v>
      </c>
      <c r="H6539" s="14" t="s">
        <v>18611</v>
      </c>
      <c r="I6539" s="12">
        <v>852.0</v>
      </c>
      <c r="J6539" s="15" t="str">
        <f t="shared" si="1"/>
        <v>Relevant</v>
      </c>
    </row>
    <row r="6540" ht="22.5" customHeight="1">
      <c r="A6540" s="9" t="s">
        <v>18612</v>
      </c>
      <c r="B6540" s="10">
        <v>45602.727222222224</v>
      </c>
      <c r="C6540" s="11" t="s">
        <v>18613</v>
      </c>
      <c r="D6540" s="12">
        <v>11.0</v>
      </c>
      <c r="E6540" s="10" t="s">
        <v>17</v>
      </c>
      <c r="F6540" s="12">
        <v>2024.0</v>
      </c>
      <c r="G6540" s="13" t="s">
        <v>18614</v>
      </c>
      <c r="H6540" s="14" t="s">
        <v>18615</v>
      </c>
      <c r="I6540" s="12">
        <v>4541731.0</v>
      </c>
      <c r="J6540" s="15" t="str">
        <f t="shared" si="1"/>
        <v>Irrelevant</v>
      </c>
    </row>
    <row r="6541" ht="22.5" customHeight="1">
      <c r="A6541" s="9" t="s">
        <v>18616</v>
      </c>
      <c r="B6541" s="10">
        <v>45609.70097222222</v>
      </c>
      <c r="C6541" s="11" t="s">
        <v>18617</v>
      </c>
      <c r="D6541" s="12">
        <v>11.0</v>
      </c>
      <c r="E6541" s="10" t="s">
        <v>17</v>
      </c>
      <c r="F6541" s="12">
        <v>2024.0</v>
      </c>
      <c r="G6541" s="13" t="s">
        <v>13</v>
      </c>
      <c r="H6541" s="14" t="s">
        <v>1408</v>
      </c>
      <c r="I6541" s="12">
        <v>450.0</v>
      </c>
      <c r="J6541" s="15" t="str">
        <f t="shared" si="1"/>
        <v>Relevant</v>
      </c>
    </row>
    <row r="6542" ht="22.5" customHeight="1">
      <c r="A6542" s="9" t="s">
        <v>18618</v>
      </c>
      <c r="B6542" s="10">
        <v>45630.68864583333</v>
      </c>
      <c r="C6542" s="11" t="s">
        <v>18619</v>
      </c>
      <c r="D6542" s="12">
        <v>12.0</v>
      </c>
      <c r="E6542" s="10" t="s">
        <v>26</v>
      </c>
      <c r="F6542" s="12">
        <v>2024.0</v>
      </c>
      <c r="G6542" s="13" t="s">
        <v>13</v>
      </c>
      <c r="H6542" s="14" t="s">
        <v>181</v>
      </c>
      <c r="I6542" s="12">
        <v>56.0</v>
      </c>
      <c r="J6542" s="15" t="str">
        <f t="shared" si="1"/>
        <v>Irrelevant</v>
      </c>
    </row>
    <row r="6543" ht="22.5" customHeight="1">
      <c r="A6543" s="9" t="s">
        <v>18620</v>
      </c>
      <c r="B6543" s="10">
        <v>45422.84945601852</v>
      </c>
      <c r="C6543" s="11" t="s">
        <v>18621</v>
      </c>
      <c r="D6543" s="12">
        <v>5.0</v>
      </c>
      <c r="E6543" s="10" t="s">
        <v>21</v>
      </c>
      <c r="F6543" s="12">
        <v>2024.0</v>
      </c>
      <c r="G6543" s="13" t="s">
        <v>13</v>
      </c>
      <c r="H6543" s="14" t="s">
        <v>3531</v>
      </c>
      <c r="I6543" s="12">
        <v>119.0</v>
      </c>
      <c r="J6543" s="15" t="str">
        <f t="shared" si="1"/>
        <v>Relevant</v>
      </c>
    </row>
    <row r="6544" ht="22.5" customHeight="1">
      <c r="A6544" s="9" t="s">
        <v>18622</v>
      </c>
      <c r="B6544" s="10">
        <v>45593.31564814815</v>
      </c>
      <c r="C6544" s="11" t="s">
        <v>18623</v>
      </c>
      <c r="D6544" s="12">
        <v>10.0</v>
      </c>
      <c r="E6544" s="10" t="s">
        <v>42</v>
      </c>
      <c r="F6544" s="12">
        <v>2024.0</v>
      </c>
      <c r="G6544" s="13" t="s">
        <v>13</v>
      </c>
      <c r="H6544" s="14" t="s">
        <v>2011</v>
      </c>
      <c r="I6544" s="12">
        <v>3522.0</v>
      </c>
      <c r="J6544" s="15" t="str">
        <f t="shared" si="1"/>
        <v>Relevant</v>
      </c>
    </row>
    <row r="6545" ht="22.5" customHeight="1">
      <c r="A6545" s="9" t="s">
        <v>18624</v>
      </c>
      <c r="B6545" s="10">
        <v>45424.24254629629</v>
      </c>
      <c r="C6545" s="11" t="s">
        <v>18625</v>
      </c>
      <c r="D6545" s="12">
        <v>5.0</v>
      </c>
      <c r="E6545" s="10" t="s">
        <v>21</v>
      </c>
      <c r="F6545" s="12">
        <v>2024.0</v>
      </c>
      <c r="G6545" s="13" t="s">
        <v>13</v>
      </c>
      <c r="H6545" s="14" t="s">
        <v>5551</v>
      </c>
      <c r="I6545" s="12">
        <v>2058.0</v>
      </c>
      <c r="J6545" s="15" t="str">
        <f t="shared" si="1"/>
        <v>Irrelevant</v>
      </c>
    </row>
    <row r="6546" ht="22.5" customHeight="1">
      <c r="A6546" s="9" t="s">
        <v>18626</v>
      </c>
      <c r="B6546" s="10">
        <v>45595.70525462963</v>
      </c>
      <c r="C6546" s="11" t="s">
        <v>18627</v>
      </c>
      <c r="D6546" s="12">
        <v>10.0</v>
      </c>
      <c r="E6546" s="10" t="s">
        <v>42</v>
      </c>
      <c r="F6546" s="12">
        <v>2024.0</v>
      </c>
      <c r="G6546" s="13" t="s">
        <v>18628</v>
      </c>
      <c r="H6546" s="14" t="s">
        <v>18629</v>
      </c>
      <c r="I6546" s="12">
        <v>0.0</v>
      </c>
      <c r="J6546" s="15" t="str">
        <f t="shared" si="1"/>
        <v>Irrelevant</v>
      </c>
    </row>
    <row r="6547" ht="22.5" customHeight="1">
      <c r="A6547" s="9" t="s">
        <v>18630</v>
      </c>
      <c r="B6547" s="10">
        <v>45617.38681712963</v>
      </c>
      <c r="C6547" s="11" t="s">
        <v>8915</v>
      </c>
      <c r="D6547" s="12">
        <v>11.0</v>
      </c>
      <c r="E6547" s="10" t="s">
        <v>17</v>
      </c>
      <c r="F6547" s="12">
        <v>2024.0</v>
      </c>
      <c r="G6547" s="13" t="s">
        <v>13</v>
      </c>
      <c r="H6547" s="14" t="s">
        <v>18631</v>
      </c>
      <c r="I6547" s="12">
        <v>15.0</v>
      </c>
      <c r="J6547" s="15" t="str">
        <f t="shared" si="1"/>
        <v>Relevant</v>
      </c>
    </row>
    <row r="6548" ht="22.5" customHeight="1">
      <c r="A6548" s="9" t="s">
        <v>18632</v>
      </c>
      <c r="B6548" s="10">
        <v>45587.71135416667</v>
      </c>
      <c r="C6548" s="11" t="s">
        <v>18633</v>
      </c>
      <c r="D6548" s="12">
        <v>10.0</v>
      </c>
      <c r="E6548" s="10" t="s">
        <v>42</v>
      </c>
      <c r="F6548" s="12">
        <v>2024.0</v>
      </c>
      <c r="G6548" s="13" t="s">
        <v>13</v>
      </c>
      <c r="H6548" s="14" t="s">
        <v>338</v>
      </c>
      <c r="I6548" s="12">
        <v>2797.0</v>
      </c>
      <c r="J6548" s="15" t="str">
        <f t="shared" si="1"/>
        <v>Relevant</v>
      </c>
    </row>
    <row r="6549" ht="22.5" customHeight="1">
      <c r="A6549" s="9" t="s">
        <v>18634</v>
      </c>
      <c r="B6549" s="10">
        <v>45592.5759375</v>
      </c>
      <c r="C6549" s="11" t="s">
        <v>18635</v>
      </c>
      <c r="D6549" s="12">
        <v>10.0</v>
      </c>
      <c r="E6549" s="10" t="s">
        <v>42</v>
      </c>
      <c r="F6549" s="12">
        <v>2024.0</v>
      </c>
      <c r="G6549" s="13" t="s">
        <v>13</v>
      </c>
      <c r="H6549" s="14" t="s">
        <v>335</v>
      </c>
      <c r="I6549" s="12">
        <v>369.0</v>
      </c>
      <c r="J6549" s="15" t="str">
        <f t="shared" si="1"/>
        <v>Relevant</v>
      </c>
    </row>
    <row r="6550" ht="22.5" customHeight="1">
      <c r="A6550" s="9" t="s">
        <v>18636</v>
      </c>
      <c r="B6550" s="10">
        <v>45621.17283564815</v>
      </c>
      <c r="C6550" s="11" t="s">
        <v>18637</v>
      </c>
      <c r="D6550" s="12">
        <v>11.0</v>
      </c>
      <c r="E6550" s="10" t="s">
        <v>17</v>
      </c>
      <c r="F6550" s="12">
        <v>2024.0</v>
      </c>
      <c r="G6550" s="13" t="s">
        <v>13</v>
      </c>
      <c r="H6550" s="14" t="s">
        <v>2193</v>
      </c>
      <c r="I6550" s="12">
        <v>1711.0</v>
      </c>
      <c r="J6550" s="15" t="str">
        <f t="shared" si="1"/>
        <v>Relevant</v>
      </c>
    </row>
    <row r="6551" ht="22.5" customHeight="1">
      <c r="A6551" s="9" t="s">
        <v>18638</v>
      </c>
      <c r="B6551" s="10">
        <v>45704.823599537034</v>
      </c>
      <c r="C6551" s="11" t="s">
        <v>18639</v>
      </c>
      <c r="D6551" s="12">
        <v>2.0</v>
      </c>
      <c r="E6551" s="10" t="s">
        <v>12</v>
      </c>
      <c r="F6551" s="12">
        <v>2025.0</v>
      </c>
      <c r="G6551" s="13" t="s">
        <v>13</v>
      </c>
      <c r="H6551" s="14" t="s">
        <v>8085</v>
      </c>
      <c r="I6551" s="12">
        <v>136.0</v>
      </c>
      <c r="J6551" s="15" t="str">
        <f t="shared" si="1"/>
        <v>Relevant</v>
      </c>
    </row>
    <row r="6552" ht="22.5" customHeight="1">
      <c r="A6552" s="9" t="s">
        <v>18640</v>
      </c>
      <c r="B6552" s="10">
        <v>45629.637719907405</v>
      </c>
      <c r="C6552" s="11" t="s">
        <v>18641</v>
      </c>
      <c r="D6552" s="12">
        <v>12.0</v>
      </c>
      <c r="E6552" s="10" t="s">
        <v>26</v>
      </c>
      <c r="F6552" s="12">
        <v>2024.0</v>
      </c>
      <c r="G6552" s="13" t="s">
        <v>13</v>
      </c>
      <c r="H6552" s="14" t="s">
        <v>1685</v>
      </c>
      <c r="I6552" s="12">
        <v>41.0</v>
      </c>
      <c r="J6552" s="15" t="str">
        <f t="shared" si="1"/>
        <v>Relevant</v>
      </c>
    </row>
    <row r="6553" ht="22.5" customHeight="1">
      <c r="A6553" s="9" t="s">
        <v>18642</v>
      </c>
      <c r="B6553" s="10">
        <v>45731.82541582176</v>
      </c>
      <c r="C6553" s="11" t="s">
        <v>18643</v>
      </c>
      <c r="D6553" s="12">
        <v>3.0</v>
      </c>
      <c r="E6553" s="10" t="s">
        <v>59</v>
      </c>
      <c r="F6553" s="12">
        <v>2025.0</v>
      </c>
      <c r="G6553" s="13" t="s">
        <v>18644</v>
      </c>
      <c r="H6553" s="14" t="s">
        <v>18645</v>
      </c>
      <c r="I6553" s="12">
        <v>1260.0</v>
      </c>
      <c r="J6553" s="15" t="str">
        <f t="shared" si="1"/>
        <v>Irrelevant</v>
      </c>
    </row>
    <row r="6554" ht="22.5" customHeight="1">
      <c r="A6554" s="9" t="s">
        <v>18646</v>
      </c>
      <c r="B6554" s="10">
        <v>45705.661412037036</v>
      </c>
      <c r="C6554" s="11" t="s">
        <v>18647</v>
      </c>
      <c r="D6554" s="12">
        <v>2.0</v>
      </c>
      <c r="E6554" s="10" t="s">
        <v>12</v>
      </c>
      <c r="F6554" s="12">
        <v>2025.0</v>
      </c>
      <c r="G6554" s="13" t="s">
        <v>13</v>
      </c>
      <c r="H6554" s="14" t="s">
        <v>1973</v>
      </c>
      <c r="I6554" s="12">
        <v>35821.0</v>
      </c>
      <c r="J6554" s="15" t="str">
        <f t="shared" si="1"/>
        <v>Relevant</v>
      </c>
    </row>
    <row r="6555" ht="22.5" customHeight="1">
      <c r="A6555" s="9" t="s">
        <v>18648</v>
      </c>
      <c r="B6555" s="10">
        <v>45666.54194444444</v>
      </c>
      <c r="C6555" s="11" t="s">
        <v>18649</v>
      </c>
      <c r="D6555" s="12">
        <v>1.0</v>
      </c>
      <c r="E6555" s="10" t="s">
        <v>70</v>
      </c>
      <c r="F6555" s="12">
        <v>2025.0</v>
      </c>
      <c r="G6555" s="13" t="s">
        <v>13</v>
      </c>
      <c r="H6555" s="14" t="s">
        <v>18650</v>
      </c>
      <c r="I6555" s="12">
        <v>1242.0</v>
      </c>
      <c r="J6555" s="15" t="str">
        <f t="shared" si="1"/>
        <v>Relevant</v>
      </c>
    </row>
    <row r="6556" ht="22.5" customHeight="1">
      <c r="A6556" s="9" t="s">
        <v>18651</v>
      </c>
      <c r="B6556" s="10">
        <v>45618.53023148148</v>
      </c>
      <c r="C6556" s="11" t="s">
        <v>18652</v>
      </c>
      <c r="D6556" s="12">
        <v>11.0</v>
      </c>
      <c r="E6556" s="10" t="s">
        <v>17</v>
      </c>
      <c r="F6556" s="12">
        <v>2024.0</v>
      </c>
      <c r="G6556" s="13" t="s">
        <v>13</v>
      </c>
      <c r="H6556" s="14" t="s">
        <v>91</v>
      </c>
      <c r="I6556" s="12">
        <v>84.0</v>
      </c>
      <c r="J6556" s="15" t="str">
        <f t="shared" si="1"/>
        <v>Relevant</v>
      </c>
    </row>
    <row r="6557" ht="22.5" customHeight="1">
      <c r="A6557" s="9" t="s">
        <v>18653</v>
      </c>
      <c r="B6557" s="10">
        <v>45614.59206018518</v>
      </c>
      <c r="C6557" s="11" t="s">
        <v>16297</v>
      </c>
      <c r="D6557" s="12">
        <v>11.0</v>
      </c>
      <c r="E6557" s="10" t="s">
        <v>17</v>
      </c>
      <c r="F6557" s="12">
        <v>2024.0</v>
      </c>
      <c r="G6557" s="13" t="s">
        <v>13</v>
      </c>
      <c r="H6557" s="14" t="s">
        <v>423</v>
      </c>
      <c r="I6557" s="12">
        <v>267.0</v>
      </c>
      <c r="J6557" s="15" t="str">
        <f t="shared" si="1"/>
        <v>Relevant</v>
      </c>
    </row>
    <row r="6558" ht="22.5" customHeight="1">
      <c r="A6558" s="9" t="s">
        <v>18654</v>
      </c>
      <c r="B6558" s="10">
        <v>45643.04846164352</v>
      </c>
      <c r="C6558" s="11" t="s">
        <v>18655</v>
      </c>
      <c r="D6558" s="12">
        <v>12.0</v>
      </c>
      <c r="E6558" s="10" t="s">
        <v>26</v>
      </c>
      <c r="F6558" s="12">
        <v>2024.0</v>
      </c>
      <c r="G6558" s="13" t="s">
        <v>18656</v>
      </c>
      <c r="H6558" s="14" t="s">
        <v>18657</v>
      </c>
      <c r="I6558" s="12">
        <v>9205384.0</v>
      </c>
      <c r="J6558" s="15" t="str">
        <f t="shared" si="1"/>
        <v>Relevant</v>
      </c>
    </row>
    <row r="6559" ht="22.5" customHeight="1">
      <c r="A6559" s="9" t="s">
        <v>18658</v>
      </c>
      <c r="B6559" s="10">
        <v>45411.77538194445</v>
      </c>
      <c r="C6559" s="11" t="s">
        <v>18659</v>
      </c>
      <c r="D6559" s="12">
        <v>4.0</v>
      </c>
      <c r="E6559" s="10" t="s">
        <v>274</v>
      </c>
      <c r="F6559" s="12">
        <v>2024.0</v>
      </c>
      <c r="G6559" s="13" t="s">
        <v>13</v>
      </c>
      <c r="H6559" s="14" t="s">
        <v>18660</v>
      </c>
      <c r="I6559" s="12">
        <v>6.0</v>
      </c>
      <c r="J6559" s="15" t="str">
        <f t="shared" si="1"/>
        <v>Irrelevant</v>
      </c>
    </row>
    <row r="6560" ht="22.5" customHeight="1">
      <c r="A6560" s="9" t="s">
        <v>18661</v>
      </c>
      <c r="B6560" s="10">
        <v>45560.608090277776</v>
      </c>
      <c r="C6560" s="11" t="s">
        <v>18662</v>
      </c>
      <c r="D6560" s="12">
        <v>9.0</v>
      </c>
      <c r="E6560" s="10" t="s">
        <v>114</v>
      </c>
      <c r="F6560" s="12">
        <v>2024.0</v>
      </c>
      <c r="G6560" s="13" t="s">
        <v>18663</v>
      </c>
      <c r="H6560" s="14" t="s">
        <v>18664</v>
      </c>
      <c r="I6560" s="12">
        <v>1.1381865E7</v>
      </c>
      <c r="J6560" s="15" t="str">
        <f t="shared" si="1"/>
        <v>Relevant</v>
      </c>
    </row>
    <row r="6561" ht="22.5" customHeight="1">
      <c r="A6561" s="9" t="s">
        <v>18665</v>
      </c>
      <c r="B6561" s="10">
        <v>45701.04833333333</v>
      </c>
      <c r="C6561" s="11" t="s">
        <v>18666</v>
      </c>
      <c r="D6561" s="12">
        <v>2.0</v>
      </c>
      <c r="E6561" s="10" t="s">
        <v>12</v>
      </c>
      <c r="F6561" s="12">
        <v>2025.0</v>
      </c>
      <c r="G6561" s="13" t="s">
        <v>13</v>
      </c>
      <c r="H6561" s="14" t="s">
        <v>253</v>
      </c>
      <c r="I6561" s="12">
        <v>425.0</v>
      </c>
      <c r="J6561" s="15" t="str">
        <f t="shared" si="1"/>
        <v>Irrelevant</v>
      </c>
    </row>
    <row r="6562" ht="22.5" customHeight="1">
      <c r="A6562" s="9" t="s">
        <v>18667</v>
      </c>
      <c r="B6562" s="10">
        <v>45583.501435185186</v>
      </c>
      <c r="C6562" s="11" t="s">
        <v>18668</v>
      </c>
      <c r="D6562" s="12">
        <v>10.0</v>
      </c>
      <c r="E6562" s="10" t="s">
        <v>42</v>
      </c>
      <c r="F6562" s="12">
        <v>2024.0</v>
      </c>
      <c r="G6562" s="13" t="s">
        <v>18669</v>
      </c>
      <c r="H6562" s="14" t="s">
        <v>18670</v>
      </c>
      <c r="I6562" s="12">
        <v>194250.0</v>
      </c>
      <c r="J6562" s="15" t="str">
        <f t="shared" si="1"/>
        <v>Relevant</v>
      </c>
    </row>
    <row r="6563" ht="22.5" customHeight="1">
      <c r="A6563" s="9" t="s">
        <v>18671</v>
      </c>
      <c r="B6563" s="10">
        <v>45617.869421296295</v>
      </c>
      <c r="C6563" s="11" t="s">
        <v>18672</v>
      </c>
      <c r="D6563" s="12">
        <v>11.0</v>
      </c>
      <c r="E6563" s="10" t="s">
        <v>17</v>
      </c>
      <c r="F6563" s="12">
        <v>2024.0</v>
      </c>
      <c r="G6563" s="13" t="s">
        <v>18673</v>
      </c>
      <c r="H6563" s="14" t="s">
        <v>18674</v>
      </c>
      <c r="I6563" s="12">
        <v>294.0</v>
      </c>
      <c r="J6563" s="15" t="str">
        <f t="shared" si="1"/>
        <v>Relevant</v>
      </c>
    </row>
    <row r="6564" ht="22.5" customHeight="1">
      <c r="A6564" s="9" t="s">
        <v>18675</v>
      </c>
      <c r="B6564" s="10">
        <v>45611.46065972222</v>
      </c>
      <c r="C6564" s="11" t="s">
        <v>18676</v>
      </c>
      <c r="D6564" s="12">
        <v>11.0</v>
      </c>
      <c r="E6564" s="10" t="s">
        <v>17</v>
      </c>
      <c r="F6564" s="12">
        <v>2024.0</v>
      </c>
      <c r="G6564" s="13" t="s">
        <v>13</v>
      </c>
      <c r="H6564" s="14" t="s">
        <v>18677</v>
      </c>
      <c r="I6564" s="12">
        <v>33749.0</v>
      </c>
      <c r="J6564" s="15" t="str">
        <f t="shared" si="1"/>
        <v>Relevant</v>
      </c>
    </row>
    <row r="6565" ht="22.5" customHeight="1">
      <c r="A6565" s="9" t="s">
        <v>18678</v>
      </c>
      <c r="B6565" s="10">
        <v>45696.77738425926</v>
      </c>
      <c r="C6565" s="11" t="s">
        <v>18679</v>
      </c>
      <c r="D6565" s="12">
        <v>2.0</v>
      </c>
      <c r="E6565" s="10" t="s">
        <v>12</v>
      </c>
      <c r="F6565" s="12">
        <v>2025.0</v>
      </c>
      <c r="G6565" s="13" t="s">
        <v>13</v>
      </c>
      <c r="H6565" s="14" t="s">
        <v>14</v>
      </c>
      <c r="I6565" s="12">
        <v>2.0</v>
      </c>
      <c r="J6565" s="15" t="str">
        <f t="shared" si="1"/>
        <v>Relevant</v>
      </c>
    </row>
    <row r="6566" ht="22.5" customHeight="1">
      <c r="A6566" s="9" t="s">
        <v>18680</v>
      </c>
      <c r="B6566" s="10">
        <v>45600.93466435185</v>
      </c>
      <c r="C6566" s="11" t="s">
        <v>18681</v>
      </c>
      <c r="D6566" s="12">
        <v>11.0</v>
      </c>
      <c r="E6566" s="10" t="s">
        <v>17</v>
      </c>
      <c r="F6566" s="12">
        <v>2024.0</v>
      </c>
      <c r="G6566" s="13" t="s">
        <v>18682</v>
      </c>
      <c r="H6566" s="14" t="s">
        <v>18683</v>
      </c>
      <c r="I6566" s="12">
        <v>8443435.0</v>
      </c>
      <c r="J6566" s="15" t="str">
        <f t="shared" si="1"/>
        <v>Relevant</v>
      </c>
    </row>
    <row r="6567" ht="22.5" customHeight="1">
      <c r="A6567" s="9" t="s">
        <v>18684</v>
      </c>
      <c r="B6567" s="10">
        <v>45419.462916666664</v>
      </c>
      <c r="C6567" s="11" t="s">
        <v>18685</v>
      </c>
      <c r="D6567" s="12">
        <v>5.0</v>
      </c>
      <c r="E6567" s="10" t="s">
        <v>21</v>
      </c>
      <c r="F6567" s="12">
        <v>2024.0</v>
      </c>
      <c r="G6567" s="13" t="s">
        <v>13</v>
      </c>
      <c r="H6567" s="14" t="s">
        <v>5867</v>
      </c>
      <c r="I6567" s="12">
        <v>291.0</v>
      </c>
      <c r="J6567" s="15" t="str">
        <f t="shared" si="1"/>
        <v>Relevant</v>
      </c>
    </row>
    <row r="6568" ht="22.5" customHeight="1">
      <c r="A6568" s="9" t="s">
        <v>18686</v>
      </c>
      <c r="B6568" s="10">
        <v>45444.29996527778</v>
      </c>
      <c r="C6568" s="11" t="s">
        <v>18687</v>
      </c>
      <c r="D6568" s="12">
        <v>6.0</v>
      </c>
      <c r="E6568" s="10" t="s">
        <v>34</v>
      </c>
      <c r="F6568" s="12">
        <v>2024.0</v>
      </c>
      <c r="G6568" s="13" t="s">
        <v>18688</v>
      </c>
      <c r="H6568" s="14" t="s">
        <v>18689</v>
      </c>
      <c r="I6568" s="12">
        <v>0.0</v>
      </c>
      <c r="J6568" s="15" t="str">
        <f t="shared" si="1"/>
        <v>Irrelevant</v>
      </c>
    </row>
    <row r="6569" ht="22.5" customHeight="1">
      <c r="A6569" s="9" t="s">
        <v>18690</v>
      </c>
      <c r="B6569" s="10">
        <v>45630.67333333333</v>
      </c>
      <c r="C6569" s="11" t="s">
        <v>18691</v>
      </c>
      <c r="D6569" s="12">
        <v>12.0</v>
      </c>
      <c r="E6569" s="10" t="s">
        <v>26</v>
      </c>
      <c r="F6569" s="12">
        <v>2024.0</v>
      </c>
      <c r="G6569" s="13" t="s">
        <v>13</v>
      </c>
      <c r="H6569" s="14" t="s">
        <v>181</v>
      </c>
      <c r="I6569" s="12">
        <v>1139.0</v>
      </c>
      <c r="J6569" s="15" t="str">
        <f t="shared" si="1"/>
        <v>Irrelevant</v>
      </c>
    </row>
    <row r="6570" ht="22.5" customHeight="1">
      <c r="A6570" s="9" t="s">
        <v>18692</v>
      </c>
      <c r="B6570" s="10">
        <v>45707.70043981481</v>
      </c>
      <c r="C6570" s="11" t="s">
        <v>18693</v>
      </c>
      <c r="D6570" s="12">
        <v>2.0</v>
      </c>
      <c r="E6570" s="10" t="s">
        <v>12</v>
      </c>
      <c r="F6570" s="12">
        <v>2025.0</v>
      </c>
      <c r="G6570" s="13" t="s">
        <v>13</v>
      </c>
      <c r="H6570" s="14" t="s">
        <v>11492</v>
      </c>
      <c r="I6570" s="12">
        <v>2953.0</v>
      </c>
      <c r="J6570" s="15" t="str">
        <f t="shared" si="1"/>
        <v>Irrelevant</v>
      </c>
    </row>
    <row r="6571" ht="22.5" customHeight="1">
      <c r="A6571" s="9" t="s">
        <v>18694</v>
      </c>
      <c r="B6571" s="10">
        <v>45625.11178240741</v>
      </c>
      <c r="C6571" s="11" t="s">
        <v>18695</v>
      </c>
      <c r="D6571" s="12">
        <v>11.0</v>
      </c>
      <c r="E6571" s="10" t="s">
        <v>17</v>
      </c>
      <c r="F6571" s="12">
        <v>2024.0</v>
      </c>
      <c r="G6571" s="13" t="s">
        <v>18696</v>
      </c>
      <c r="H6571" s="14" t="s">
        <v>18697</v>
      </c>
      <c r="I6571" s="12">
        <v>2185.0</v>
      </c>
      <c r="J6571" s="15" t="str">
        <f t="shared" si="1"/>
        <v>Relevant</v>
      </c>
    </row>
    <row r="6572" ht="22.5" customHeight="1">
      <c r="A6572" s="9" t="s">
        <v>18698</v>
      </c>
      <c r="B6572" s="10">
        <v>45629.725497685184</v>
      </c>
      <c r="C6572" s="11" t="s">
        <v>18699</v>
      </c>
      <c r="D6572" s="12">
        <v>12.0</v>
      </c>
      <c r="E6572" s="10" t="s">
        <v>26</v>
      </c>
      <c r="F6572" s="12">
        <v>2024.0</v>
      </c>
      <c r="G6572" s="13" t="s">
        <v>13</v>
      </c>
      <c r="H6572" s="14" t="s">
        <v>5719</v>
      </c>
      <c r="I6572" s="12">
        <v>229.0</v>
      </c>
      <c r="J6572" s="15" t="str">
        <f t="shared" si="1"/>
        <v>Relevant</v>
      </c>
    </row>
    <row r="6573" ht="22.5" customHeight="1">
      <c r="A6573" s="9" t="s">
        <v>18700</v>
      </c>
      <c r="B6573" s="10">
        <v>45654.349774409726</v>
      </c>
      <c r="C6573" s="11" t="s">
        <v>18701</v>
      </c>
      <c r="D6573" s="12">
        <v>12.0</v>
      </c>
      <c r="E6573" s="10" t="s">
        <v>26</v>
      </c>
      <c r="F6573" s="12">
        <v>2024.0</v>
      </c>
      <c r="G6573" s="13" t="s">
        <v>18702</v>
      </c>
      <c r="H6573" s="14" t="s">
        <v>18703</v>
      </c>
      <c r="I6573" s="12">
        <v>10592.0</v>
      </c>
      <c r="J6573" s="15" t="str">
        <f t="shared" si="1"/>
        <v>Relevant</v>
      </c>
    </row>
    <row r="6574" ht="22.5" customHeight="1">
      <c r="A6574" s="9" t="s">
        <v>18704</v>
      </c>
      <c r="B6574" s="10">
        <v>45610.251076388886</v>
      </c>
      <c r="C6574" s="11" t="s">
        <v>18705</v>
      </c>
      <c r="D6574" s="12">
        <v>11.0</v>
      </c>
      <c r="E6574" s="10" t="s">
        <v>17</v>
      </c>
      <c r="F6574" s="12">
        <v>2024.0</v>
      </c>
      <c r="G6574" s="13" t="s">
        <v>18706</v>
      </c>
      <c r="H6574" s="14" t="s">
        <v>18707</v>
      </c>
      <c r="I6574" s="12">
        <v>8494959.0</v>
      </c>
      <c r="J6574" s="15" t="str">
        <f t="shared" si="1"/>
        <v>Relevant</v>
      </c>
    </row>
    <row r="6575" ht="22.5" customHeight="1">
      <c r="A6575" s="9" t="s">
        <v>18708</v>
      </c>
      <c r="B6575" s="10">
        <v>45614.519791666666</v>
      </c>
      <c r="C6575" s="11" t="s">
        <v>18709</v>
      </c>
      <c r="D6575" s="12">
        <v>11.0</v>
      </c>
      <c r="E6575" s="10" t="s">
        <v>17</v>
      </c>
      <c r="F6575" s="12">
        <v>2024.0</v>
      </c>
      <c r="G6575" s="13" t="s">
        <v>13</v>
      </c>
      <c r="H6575" s="14" t="s">
        <v>18710</v>
      </c>
      <c r="I6575" s="12">
        <v>925.0</v>
      </c>
      <c r="J6575" s="15" t="str">
        <f t="shared" si="1"/>
        <v>Relevant</v>
      </c>
    </row>
    <row r="6576" ht="22.5" customHeight="1">
      <c r="A6576" s="9" t="s">
        <v>18711</v>
      </c>
      <c r="B6576" s="10">
        <v>45615.471724537034</v>
      </c>
      <c r="C6576" s="11" t="s">
        <v>18712</v>
      </c>
      <c r="D6576" s="12">
        <v>11.0</v>
      </c>
      <c r="E6576" s="10" t="s">
        <v>17</v>
      </c>
      <c r="F6576" s="12">
        <v>2024.0</v>
      </c>
      <c r="G6576" s="13" t="s">
        <v>13</v>
      </c>
      <c r="H6576" s="14" t="s">
        <v>18713</v>
      </c>
      <c r="I6576" s="12">
        <v>11.0</v>
      </c>
      <c r="J6576" s="15" t="str">
        <f t="shared" si="1"/>
        <v>Relevant</v>
      </c>
    </row>
    <row r="6577" ht="22.5" customHeight="1">
      <c r="A6577" s="9" t="s">
        <v>18714</v>
      </c>
      <c r="B6577" s="10">
        <v>45611.63349537037</v>
      </c>
      <c r="C6577" s="11" t="s">
        <v>18715</v>
      </c>
      <c r="D6577" s="12">
        <v>11.0</v>
      </c>
      <c r="E6577" s="10" t="s">
        <v>17</v>
      </c>
      <c r="F6577" s="12">
        <v>2024.0</v>
      </c>
      <c r="G6577" s="13" t="s">
        <v>18716</v>
      </c>
      <c r="H6577" s="14" t="s">
        <v>18717</v>
      </c>
      <c r="I6577" s="12">
        <v>1400.0</v>
      </c>
      <c r="J6577" s="15" t="str">
        <f t="shared" si="1"/>
        <v>Relevant</v>
      </c>
    </row>
    <row r="6578" ht="22.5" customHeight="1">
      <c r="A6578" s="9" t="s">
        <v>18718</v>
      </c>
      <c r="B6578" s="10">
        <v>45613.75298611111</v>
      </c>
      <c r="C6578" s="11" t="s">
        <v>18719</v>
      </c>
      <c r="D6578" s="12">
        <v>11.0</v>
      </c>
      <c r="E6578" s="10" t="s">
        <v>17</v>
      </c>
      <c r="F6578" s="12">
        <v>2024.0</v>
      </c>
      <c r="G6578" s="13" t="s">
        <v>18720</v>
      </c>
      <c r="H6578" s="14" t="s">
        <v>18721</v>
      </c>
      <c r="I6578" s="12">
        <v>1.0474812E7</v>
      </c>
      <c r="J6578" s="15" t="str">
        <f t="shared" si="1"/>
        <v>Irrelevant</v>
      </c>
    </row>
    <row r="6579" ht="22.5" customHeight="1">
      <c r="A6579" s="9" t="s">
        <v>18722</v>
      </c>
      <c r="B6579" s="10">
        <v>45583.31872685185</v>
      </c>
      <c r="C6579" s="11" t="s">
        <v>18723</v>
      </c>
      <c r="D6579" s="12">
        <v>10.0</v>
      </c>
      <c r="E6579" s="10" t="s">
        <v>42</v>
      </c>
      <c r="F6579" s="12">
        <v>2024.0</v>
      </c>
      <c r="G6579" s="13" t="s">
        <v>18724</v>
      </c>
      <c r="H6579" s="14" t="s">
        <v>18725</v>
      </c>
      <c r="I6579" s="12">
        <v>2.1345286E7</v>
      </c>
      <c r="J6579" s="15" t="str">
        <f t="shared" si="1"/>
        <v>Relevant</v>
      </c>
    </row>
    <row r="6580" ht="22.5" customHeight="1">
      <c r="A6580" s="9" t="s">
        <v>18726</v>
      </c>
      <c r="B6580" s="10">
        <v>45428.0625</v>
      </c>
      <c r="C6580" s="11" t="s">
        <v>18727</v>
      </c>
      <c r="D6580" s="12">
        <v>5.0</v>
      </c>
      <c r="E6580" s="10" t="s">
        <v>21</v>
      </c>
      <c r="F6580" s="12">
        <v>2024.0</v>
      </c>
      <c r="G6580" s="13" t="s">
        <v>18728</v>
      </c>
      <c r="H6580" s="14" t="s">
        <v>18729</v>
      </c>
      <c r="I6580" s="12">
        <v>83486.0</v>
      </c>
      <c r="J6580" s="15" t="str">
        <f t="shared" si="1"/>
        <v>Irrelevant</v>
      </c>
    </row>
    <row r="6581" ht="22.5" customHeight="1">
      <c r="A6581" s="9" t="s">
        <v>18730</v>
      </c>
      <c r="B6581" s="10">
        <v>45647.976481481484</v>
      </c>
      <c r="C6581" s="11" t="s">
        <v>18731</v>
      </c>
      <c r="D6581" s="12">
        <v>12.0</v>
      </c>
      <c r="E6581" s="10" t="s">
        <v>26</v>
      </c>
      <c r="F6581" s="12">
        <v>2024.0</v>
      </c>
      <c r="G6581" s="13" t="s">
        <v>13</v>
      </c>
      <c r="H6581" s="14" t="s">
        <v>18732</v>
      </c>
      <c r="I6581" s="12">
        <v>4666.0</v>
      </c>
      <c r="J6581" s="15" t="str">
        <f t="shared" si="1"/>
        <v>Irrelevant</v>
      </c>
    </row>
    <row r="6582" ht="22.5" customHeight="1">
      <c r="A6582" s="9" t="s">
        <v>18733</v>
      </c>
      <c r="B6582" s="10">
        <v>45599.93185185185</v>
      </c>
      <c r="C6582" s="11" t="s">
        <v>17476</v>
      </c>
      <c r="D6582" s="12">
        <v>11.0</v>
      </c>
      <c r="E6582" s="10" t="s">
        <v>17</v>
      </c>
      <c r="F6582" s="12">
        <v>2024.0</v>
      </c>
      <c r="G6582" s="13" t="s">
        <v>18734</v>
      </c>
      <c r="H6582" s="14" t="s">
        <v>1062</v>
      </c>
      <c r="I6582" s="12">
        <v>2530249.0</v>
      </c>
      <c r="J6582" s="15" t="str">
        <f t="shared" si="1"/>
        <v>Relevant</v>
      </c>
    </row>
    <row r="6583" ht="22.5" customHeight="1">
      <c r="A6583" s="9" t="s">
        <v>18735</v>
      </c>
      <c r="B6583" s="10">
        <v>45424.68402777778</v>
      </c>
      <c r="C6583" s="11" t="s">
        <v>18736</v>
      </c>
      <c r="D6583" s="12">
        <v>5.0</v>
      </c>
      <c r="E6583" s="10" t="s">
        <v>21</v>
      </c>
      <c r="F6583" s="12">
        <v>2024.0</v>
      </c>
      <c r="G6583" s="13" t="s">
        <v>13</v>
      </c>
      <c r="H6583" s="14" t="s">
        <v>9349</v>
      </c>
      <c r="I6583" s="12">
        <v>1079.0</v>
      </c>
      <c r="J6583" s="15" t="str">
        <f t="shared" si="1"/>
        <v>Irrelevant</v>
      </c>
    </row>
    <row r="6584" ht="22.5" customHeight="1">
      <c r="A6584" s="9" t="s">
        <v>18737</v>
      </c>
      <c r="B6584" s="10">
        <v>45644.22792824074</v>
      </c>
      <c r="C6584" s="11" t="s">
        <v>18738</v>
      </c>
      <c r="D6584" s="12">
        <v>12.0</v>
      </c>
      <c r="E6584" s="10" t="s">
        <v>26</v>
      </c>
      <c r="F6584" s="12">
        <v>2024.0</v>
      </c>
      <c r="G6584" s="13" t="s">
        <v>13</v>
      </c>
      <c r="H6584" s="14" t="s">
        <v>357</v>
      </c>
      <c r="I6584" s="12">
        <v>0.0</v>
      </c>
      <c r="J6584" s="15" t="str">
        <f t="shared" si="1"/>
        <v>Relevant</v>
      </c>
    </row>
    <row r="6585" ht="22.5" customHeight="1">
      <c r="A6585" s="9" t="s">
        <v>18739</v>
      </c>
      <c r="B6585" s="10">
        <v>45593.77217592593</v>
      </c>
      <c r="C6585" s="11" t="s">
        <v>18740</v>
      </c>
      <c r="D6585" s="12">
        <v>10.0</v>
      </c>
      <c r="E6585" s="10" t="s">
        <v>42</v>
      </c>
      <c r="F6585" s="12">
        <v>2024.0</v>
      </c>
      <c r="G6585" s="13" t="s">
        <v>13</v>
      </c>
      <c r="H6585" s="14" t="s">
        <v>18741</v>
      </c>
      <c r="I6585" s="12">
        <v>66082.0</v>
      </c>
      <c r="J6585" s="15" t="str">
        <f t="shared" si="1"/>
        <v>Relevant</v>
      </c>
    </row>
    <row r="6586" ht="22.5" customHeight="1">
      <c r="A6586" s="9" t="s">
        <v>18742</v>
      </c>
      <c r="B6586" s="10">
        <v>45614.787453703706</v>
      </c>
      <c r="C6586" s="11" t="s">
        <v>4156</v>
      </c>
      <c r="D6586" s="12">
        <v>11.0</v>
      </c>
      <c r="E6586" s="10" t="s">
        <v>17</v>
      </c>
      <c r="F6586" s="12">
        <v>2024.0</v>
      </c>
      <c r="G6586" s="13" t="s">
        <v>13</v>
      </c>
      <c r="H6586" s="14" t="s">
        <v>31</v>
      </c>
      <c r="I6586" s="12">
        <v>382.0</v>
      </c>
      <c r="J6586" s="15" t="str">
        <f t="shared" si="1"/>
        <v>Relevant</v>
      </c>
    </row>
    <row r="6587" ht="22.5" customHeight="1">
      <c r="A6587" s="9" t="s">
        <v>18743</v>
      </c>
      <c r="B6587" s="10">
        <v>45588.71991898148</v>
      </c>
      <c r="C6587" s="11" t="s">
        <v>18744</v>
      </c>
      <c r="D6587" s="12">
        <v>10.0</v>
      </c>
      <c r="E6587" s="10" t="s">
        <v>42</v>
      </c>
      <c r="F6587" s="12">
        <v>2024.0</v>
      </c>
      <c r="G6587" s="13" t="s">
        <v>13</v>
      </c>
      <c r="H6587" s="14" t="s">
        <v>338</v>
      </c>
      <c r="I6587" s="12">
        <v>15.0</v>
      </c>
      <c r="J6587" s="15" t="str">
        <f t="shared" si="1"/>
        <v>Relevant</v>
      </c>
    </row>
    <row r="6588" ht="22.5" customHeight="1">
      <c r="A6588" s="9" t="s">
        <v>18745</v>
      </c>
      <c r="B6588" s="10">
        <v>45592.373506944445</v>
      </c>
      <c r="C6588" s="11" t="s">
        <v>18746</v>
      </c>
      <c r="D6588" s="12">
        <v>10.0</v>
      </c>
      <c r="E6588" s="10" t="s">
        <v>42</v>
      </c>
      <c r="F6588" s="12">
        <v>2024.0</v>
      </c>
      <c r="G6588" s="13" t="s">
        <v>13</v>
      </c>
      <c r="H6588" s="14" t="s">
        <v>97</v>
      </c>
      <c r="I6588" s="12">
        <v>5197.0</v>
      </c>
      <c r="J6588" s="15" t="str">
        <f t="shared" si="1"/>
        <v>Relevant</v>
      </c>
    </row>
    <row r="6589" ht="22.5" customHeight="1">
      <c r="A6589" s="9" t="s">
        <v>18747</v>
      </c>
      <c r="B6589" s="10">
        <v>45697.28565972222</v>
      </c>
      <c r="C6589" s="11" t="s">
        <v>18748</v>
      </c>
      <c r="D6589" s="12">
        <v>2.0</v>
      </c>
      <c r="E6589" s="10" t="s">
        <v>12</v>
      </c>
      <c r="F6589" s="12">
        <v>2025.0</v>
      </c>
      <c r="G6589" s="13" t="s">
        <v>13</v>
      </c>
      <c r="H6589" s="14" t="s">
        <v>14</v>
      </c>
      <c r="I6589" s="12">
        <v>1713.0</v>
      </c>
      <c r="J6589" s="15" t="str">
        <f t="shared" si="1"/>
        <v>Relevant</v>
      </c>
    </row>
    <row r="6590" ht="22.5" customHeight="1">
      <c r="A6590" s="9" t="s">
        <v>18749</v>
      </c>
      <c r="B6590" s="10">
        <v>45608.365902777776</v>
      </c>
      <c r="C6590" s="11" t="s">
        <v>18750</v>
      </c>
      <c r="D6590" s="12">
        <v>11.0</v>
      </c>
      <c r="E6590" s="10" t="s">
        <v>17</v>
      </c>
      <c r="F6590" s="12">
        <v>2024.0</v>
      </c>
      <c r="G6590" s="13" t="s">
        <v>13</v>
      </c>
      <c r="H6590" s="14" t="s">
        <v>100</v>
      </c>
      <c r="I6590" s="12">
        <v>467.0</v>
      </c>
      <c r="J6590" s="15" t="str">
        <f t="shared" si="1"/>
        <v>Relevant</v>
      </c>
    </row>
    <row r="6591" ht="22.5" customHeight="1">
      <c r="A6591" s="9" t="s">
        <v>18751</v>
      </c>
      <c r="B6591" s="10">
        <v>45438.87480324074</v>
      </c>
      <c r="C6591" s="11" t="s">
        <v>18752</v>
      </c>
      <c r="D6591" s="12">
        <v>5.0</v>
      </c>
      <c r="E6591" s="10" t="s">
        <v>21</v>
      </c>
      <c r="F6591" s="12">
        <v>2024.0</v>
      </c>
      <c r="G6591" s="13" t="s">
        <v>13</v>
      </c>
      <c r="H6591" s="14" t="s">
        <v>484</v>
      </c>
      <c r="I6591" s="12">
        <v>122.0</v>
      </c>
      <c r="J6591" s="15" t="str">
        <f t="shared" si="1"/>
        <v>Irrelevant</v>
      </c>
    </row>
    <row r="6592" ht="22.5" customHeight="1">
      <c r="A6592" s="9" t="s">
        <v>18753</v>
      </c>
      <c r="B6592" s="10">
        <v>45609.383518518516</v>
      </c>
      <c r="C6592" s="11" t="s">
        <v>18754</v>
      </c>
      <c r="D6592" s="12">
        <v>11.0</v>
      </c>
      <c r="E6592" s="10" t="s">
        <v>17</v>
      </c>
      <c r="F6592" s="12">
        <v>2024.0</v>
      </c>
      <c r="G6592" s="13" t="s">
        <v>18755</v>
      </c>
      <c r="H6592" s="14" t="s">
        <v>18756</v>
      </c>
      <c r="I6592" s="12">
        <v>255122.0</v>
      </c>
      <c r="J6592" s="15" t="str">
        <f t="shared" si="1"/>
        <v>Relevant</v>
      </c>
    </row>
    <row r="6593" ht="22.5" customHeight="1">
      <c r="A6593" s="9" t="s">
        <v>18757</v>
      </c>
      <c r="B6593" s="10">
        <v>45602.48626157407</v>
      </c>
      <c r="C6593" s="11" t="s">
        <v>14068</v>
      </c>
      <c r="D6593" s="12">
        <v>11.0</v>
      </c>
      <c r="E6593" s="10" t="s">
        <v>17</v>
      </c>
      <c r="F6593" s="12">
        <v>2024.0</v>
      </c>
      <c r="G6593" s="13" t="s">
        <v>18758</v>
      </c>
      <c r="H6593" s="14" t="str">
        <f>IFERROR(__xludf.DUMMYFUNCTION("TRIM(REGEXREPLACE(GOOGLETRANSLATE(G6593,""auto"",""en""),""(?i)\b(RT|QT)\s*@?\w*:?\s*|https?://\S+|@\w+|#\w+|[^\x00-\x7F]|[^\w\s]"",""""))"),"Delhi government wants to make artificial rain")</f>
        <v>Delhi government wants to make artificial rain</v>
      </c>
      <c r="I6593" s="12">
        <v>171616.0</v>
      </c>
      <c r="J6593" s="15" t="str">
        <f t="shared" si="1"/>
        <v>Irrelevant</v>
      </c>
    </row>
    <row r="6594" ht="22.5" customHeight="1">
      <c r="A6594" s="9" t="s">
        <v>18759</v>
      </c>
      <c r="B6594" s="10">
        <v>45607.43412037037</v>
      </c>
      <c r="C6594" s="11" t="s">
        <v>18760</v>
      </c>
      <c r="D6594" s="12">
        <v>11.0</v>
      </c>
      <c r="E6594" s="10" t="s">
        <v>17</v>
      </c>
      <c r="F6594" s="12">
        <v>2024.0</v>
      </c>
      <c r="G6594" s="13" t="s">
        <v>13</v>
      </c>
      <c r="H6594" s="14" t="s">
        <v>2392</v>
      </c>
      <c r="I6594" s="12">
        <v>543.0</v>
      </c>
      <c r="J6594" s="15" t="str">
        <f t="shared" si="1"/>
        <v>Relevant</v>
      </c>
    </row>
    <row r="6595" ht="22.5" customHeight="1">
      <c r="A6595" s="9" t="s">
        <v>18761</v>
      </c>
      <c r="B6595" s="10">
        <v>45742.80743055556</v>
      </c>
      <c r="C6595" s="11" t="s">
        <v>18762</v>
      </c>
      <c r="D6595" s="12">
        <v>3.0</v>
      </c>
      <c r="E6595" s="10" t="s">
        <v>59</v>
      </c>
      <c r="F6595" s="12">
        <v>2025.0</v>
      </c>
      <c r="G6595" s="13" t="s">
        <v>13</v>
      </c>
      <c r="H6595" s="14" t="s">
        <v>204</v>
      </c>
      <c r="I6595" s="12">
        <v>1770.0</v>
      </c>
      <c r="J6595" s="15" t="str">
        <f t="shared" si="1"/>
        <v>Relevant</v>
      </c>
    </row>
    <row r="6596" ht="22.5" customHeight="1">
      <c r="A6596" s="9" t="s">
        <v>18763</v>
      </c>
      <c r="B6596" s="10">
        <v>45632.63076388889</v>
      </c>
      <c r="C6596" s="11" t="s">
        <v>18764</v>
      </c>
      <c r="D6596" s="12">
        <v>12.0</v>
      </c>
      <c r="E6596" s="10" t="s">
        <v>26</v>
      </c>
      <c r="F6596" s="12">
        <v>2024.0</v>
      </c>
      <c r="G6596" s="13" t="s">
        <v>18765</v>
      </c>
      <c r="H6596" s="14" t="s">
        <v>18766</v>
      </c>
      <c r="I6596" s="12">
        <v>76952.0</v>
      </c>
      <c r="J6596" s="15" t="str">
        <f t="shared" si="1"/>
        <v>Relevant</v>
      </c>
    </row>
    <row r="6597" ht="22.5" customHeight="1">
      <c r="A6597" s="9" t="s">
        <v>18767</v>
      </c>
      <c r="B6597" s="10">
        <v>45537.319082222224</v>
      </c>
      <c r="C6597" s="11" t="s">
        <v>18768</v>
      </c>
      <c r="D6597" s="12">
        <v>9.0</v>
      </c>
      <c r="E6597" s="10" t="s">
        <v>114</v>
      </c>
      <c r="F6597" s="12">
        <v>2024.0</v>
      </c>
      <c r="G6597" s="13" t="s">
        <v>18769</v>
      </c>
      <c r="H6597" s="14" t="s">
        <v>18770</v>
      </c>
      <c r="I6597" s="12">
        <v>1.4438863E7</v>
      </c>
      <c r="J6597" s="15" t="str">
        <f t="shared" si="1"/>
        <v>Irrelevant</v>
      </c>
    </row>
    <row r="6598" ht="22.5" customHeight="1">
      <c r="A6598" s="9" t="s">
        <v>18771</v>
      </c>
      <c r="B6598" s="10">
        <v>45627.892702997684</v>
      </c>
      <c r="C6598" s="11" t="s">
        <v>18772</v>
      </c>
      <c r="D6598" s="12">
        <v>12.0</v>
      </c>
      <c r="E6598" s="10" t="s">
        <v>26</v>
      </c>
      <c r="F6598" s="12">
        <v>2024.0</v>
      </c>
      <c r="G6598" s="13" t="s">
        <v>18773</v>
      </c>
      <c r="H6598" s="14" t="s">
        <v>18774</v>
      </c>
      <c r="I6598" s="12">
        <v>1.0830293E7</v>
      </c>
      <c r="J6598" s="15" t="str">
        <f t="shared" si="1"/>
        <v>Relevant</v>
      </c>
    </row>
    <row r="6599" ht="22.5" customHeight="1">
      <c r="A6599" s="9" t="s">
        <v>18775</v>
      </c>
      <c r="B6599" s="10">
        <v>45696.939722222225</v>
      </c>
      <c r="C6599" s="11" t="s">
        <v>18776</v>
      </c>
      <c r="D6599" s="12">
        <v>2.0</v>
      </c>
      <c r="E6599" s="10" t="s">
        <v>12</v>
      </c>
      <c r="F6599" s="12">
        <v>2025.0</v>
      </c>
      <c r="G6599" s="13" t="s">
        <v>13</v>
      </c>
      <c r="H6599" s="14" t="s">
        <v>14</v>
      </c>
      <c r="I6599" s="12">
        <v>28.0</v>
      </c>
      <c r="J6599" s="15" t="str">
        <f t="shared" si="1"/>
        <v>Relevant</v>
      </c>
    </row>
    <row r="6600" ht="22.5" customHeight="1">
      <c r="A6600" s="9" t="s">
        <v>18777</v>
      </c>
      <c r="B6600" s="10">
        <v>45696.766701388886</v>
      </c>
      <c r="C6600" s="11" t="s">
        <v>18778</v>
      </c>
      <c r="D6600" s="12">
        <v>2.0</v>
      </c>
      <c r="E6600" s="10" t="s">
        <v>12</v>
      </c>
      <c r="F6600" s="12">
        <v>2025.0</v>
      </c>
      <c r="G6600" s="13" t="s">
        <v>13</v>
      </c>
      <c r="H6600" s="14" t="s">
        <v>14</v>
      </c>
      <c r="I6600" s="12">
        <v>11.0</v>
      </c>
      <c r="J6600" s="15" t="str">
        <f t="shared" si="1"/>
        <v>Relevant</v>
      </c>
    </row>
    <row r="6601" ht="22.5" customHeight="1">
      <c r="A6601" s="9" t="s">
        <v>18779</v>
      </c>
      <c r="B6601" s="10">
        <v>45584.04546296296</v>
      </c>
      <c r="C6601" s="11" t="s">
        <v>18780</v>
      </c>
      <c r="D6601" s="12">
        <v>10.0</v>
      </c>
      <c r="E6601" s="10" t="s">
        <v>42</v>
      </c>
      <c r="F6601" s="12">
        <v>2024.0</v>
      </c>
      <c r="G6601" s="13" t="s">
        <v>18781</v>
      </c>
      <c r="H6601" s="14" t="s">
        <v>18782</v>
      </c>
      <c r="I6601" s="12">
        <v>308.0</v>
      </c>
      <c r="J6601" s="15" t="str">
        <f t="shared" si="1"/>
        <v>Relevant</v>
      </c>
    </row>
    <row r="6602" ht="22.5" customHeight="1">
      <c r="A6602" s="9" t="s">
        <v>18783</v>
      </c>
      <c r="B6602" s="10">
        <v>45596.48023148148</v>
      </c>
      <c r="C6602" s="11" t="s">
        <v>18784</v>
      </c>
      <c r="D6602" s="12">
        <v>10.0</v>
      </c>
      <c r="E6602" s="10" t="s">
        <v>42</v>
      </c>
      <c r="F6602" s="12">
        <v>2024.0</v>
      </c>
      <c r="G6602" s="13" t="s">
        <v>13</v>
      </c>
      <c r="H6602" s="14" t="s">
        <v>5957</v>
      </c>
      <c r="I6602" s="12">
        <v>5.0</v>
      </c>
      <c r="J6602" s="15" t="str">
        <f t="shared" si="1"/>
        <v>Irrelevant</v>
      </c>
    </row>
    <row r="6603" ht="22.5" customHeight="1">
      <c r="A6603" s="9" t="s">
        <v>18785</v>
      </c>
      <c r="B6603" s="10">
        <v>45650.635554444445</v>
      </c>
      <c r="C6603" s="11" t="s">
        <v>18786</v>
      </c>
      <c r="D6603" s="12">
        <v>12.0</v>
      </c>
      <c r="E6603" s="10" t="s">
        <v>26</v>
      </c>
      <c r="F6603" s="12">
        <v>2024.0</v>
      </c>
      <c r="G6603" s="13" t="s">
        <v>18787</v>
      </c>
      <c r="H6603" s="14" t="s">
        <v>18788</v>
      </c>
      <c r="I6603" s="12">
        <v>86457.0</v>
      </c>
      <c r="J6603" s="15" t="str">
        <f t="shared" si="1"/>
        <v>Relevant</v>
      </c>
    </row>
    <row r="6604" ht="22.5" customHeight="1">
      <c r="A6604" s="9" t="s">
        <v>18789</v>
      </c>
      <c r="B6604" s="10">
        <v>45539.404589467595</v>
      </c>
      <c r="C6604" s="11" t="s">
        <v>4858</v>
      </c>
      <c r="D6604" s="12">
        <v>9.0</v>
      </c>
      <c r="E6604" s="10" t="s">
        <v>114</v>
      </c>
      <c r="F6604" s="12">
        <v>2024.0</v>
      </c>
      <c r="G6604" s="13" t="s">
        <v>18790</v>
      </c>
      <c r="H6604" s="14" t="s">
        <v>18791</v>
      </c>
      <c r="I6604" s="12">
        <v>1.4438863E7</v>
      </c>
      <c r="J6604" s="15" t="str">
        <f t="shared" si="1"/>
        <v>Irrelevant</v>
      </c>
    </row>
    <row r="6605" ht="22.5" customHeight="1">
      <c r="A6605" s="9" t="s">
        <v>18792</v>
      </c>
      <c r="B6605" s="10">
        <v>45435.29724537037</v>
      </c>
      <c r="C6605" s="11" t="s">
        <v>18793</v>
      </c>
      <c r="D6605" s="12">
        <v>5.0</v>
      </c>
      <c r="E6605" s="10" t="s">
        <v>21</v>
      </c>
      <c r="F6605" s="12">
        <v>2024.0</v>
      </c>
      <c r="G6605" s="13" t="s">
        <v>18794</v>
      </c>
      <c r="H6605" s="14" t="s">
        <v>18795</v>
      </c>
      <c r="I6605" s="12">
        <v>0.0</v>
      </c>
      <c r="J6605" s="15" t="str">
        <f t="shared" si="1"/>
        <v>Irrelevant</v>
      </c>
    </row>
    <row r="6606" ht="22.5" customHeight="1">
      <c r="A6606" s="9" t="s">
        <v>18796</v>
      </c>
      <c r="B6606" s="10">
        <v>45529.72510416667</v>
      </c>
      <c r="C6606" s="11" t="s">
        <v>18797</v>
      </c>
      <c r="D6606" s="12">
        <v>8.0</v>
      </c>
      <c r="E6606" s="10" t="s">
        <v>167</v>
      </c>
      <c r="F6606" s="12">
        <v>2024.0</v>
      </c>
      <c r="G6606" s="13" t="s">
        <v>13</v>
      </c>
      <c r="H6606" s="14" t="s">
        <v>12116</v>
      </c>
      <c r="I6606" s="12">
        <v>3.0</v>
      </c>
      <c r="J6606" s="15" t="str">
        <f t="shared" si="1"/>
        <v>Relevant</v>
      </c>
    </row>
    <row r="6607" ht="22.5" customHeight="1">
      <c r="A6607" s="9" t="s">
        <v>18798</v>
      </c>
      <c r="B6607" s="10">
        <v>45609.572858796295</v>
      </c>
      <c r="C6607" s="11" t="s">
        <v>18799</v>
      </c>
      <c r="D6607" s="12">
        <v>11.0</v>
      </c>
      <c r="E6607" s="10" t="s">
        <v>17</v>
      </c>
      <c r="F6607" s="12">
        <v>2024.0</v>
      </c>
      <c r="G6607" s="13" t="s">
        <v>13</v>
      </c>
      <c r="H6607" s="14" t="s">
        <v>18800</v>
      </c>
      <c r="I6607" s="12">
        <v>887.0</v>
      </c>
      <c r="J6607" s="15" t="str">
        <f t="shared" si="1"/>
        <v>Relevant</v>
      </c>
    </row>
    <row r="6608" ht="22.5" customHeight="1">
      <c r="A6608" s="9" t="s">
        <v>18801</v>
      </c>
      <c r="B6608" s="10">
        <v>45496.501296296294</v>
      </c>
      <c r="C6608" s="11" t="s">
        <v>18802</v>
      </c>
      <c r="D6608" s="12">
        <v>7.0</v>
      </c>
      <c r="E6608" s="10" t="s">
        <v>55</v>
      </c>
      <c r="F6608" s="12">
        <v>2024.0</v>
      </c>
      <c r="G6608" s="13" t="s">
        <v>13</v>
      </c>
      <c r="H6608" s="14" t="s">
        <v>18803</v>
      </c>
      <c r="I6608" s="12">
        <v>673.0</v>
      </c>
      <c r="J6608" s="15" t="str">
        <f t="shared" si="1"/>
        <v>Irrelevant</v>
      </c>
    </row>
    <row r="6609" ht="22.5" customHeight="1">
      <c r="A6609" s="9" t="s">
        <v>18804</v>
      </c>
      <c r="B6609" s="10">
        <v>45620.50201388889</v>
      </c>
      <c r="C6609" s="11" t="s">
        <v>18805</v>
      </c>
      <c r="D6609" s="12">
        <v>11.0</v>
      </c>
      <c r="E6609" s="10" t="s">
        <v>17</v>
      </c>
      <c r="F6609" s="12">
        <v>2024.0</v>
      </c>
      <c r="G6609" s="13" t="s">
        <v>13</v>
      </c>
      <c r="H6609" s="14" t="s">
        <v>7963</v>
      </c>
      <c r="I6609" s="12">
        <v>377.0</v>
      </c>
      <c r="J6609" s="15" t="str">
        <f t="shared" si="1"/>
        <v>Relevant</v>
      </c>
    </row>
    <row r="6610" ht="22.5" customHeight="1">
      <c r="A6610" s="9" t="s">
        <v>18806</v>
      </c>
      <c r="B6610" s="10">
        <v>45648.862592592595</v>
      </c>
      <c r="C6610" s="11" t="s">
        <v>8034</v>
      </c>
      <c r="D6610" s="12">
        <v>12.0</v>
      </c>
      <c r="E6610" s="10" t="s">
        <v>26</v>
      </c>
      <c r="F6610" s="12">
        <v>2024.0</v>
      </c>
      <c r="G6610" s="13" t="s">
        <v>13</v>
      </c>
      <c r="H6610" s="14" t="s">
        <v>18807</v>
      </c>
      <c r="I6610" s="12">
        <v>12367.0</v>
      </c>
      <c r="J6610" s="15" t="str">
        <f t="shared" si="1"/>
        <v>Relevant</v>
      </c>
    </row>
    <row r="6611" ht="22.5" customHeight="1">
      <c r="A6611" s="9" t="s">
        <v>18808</v>
      </c>
      <c r="B6611" s="10">
        <v>45614.78246527778</v>
      </c>
      <c r="C6611" s="11" t="s">
        <v>18809</v>
      </c>
      <c r="D6611" s="12">
        <v>11.0</v>
      </c>
      <c r="E6611" s="10" t="s">
        <v>17</v>
      </c>
      <c r="F6611" s="12">
        <v>2024.0</v>
      </c>
      <c r="G6611" s="13" t="s">
        <v>13</v>
      </c>
      <c r="H6611" s="14" t="s">
        <v>423</v>
      </c>
      <c r="I6611" s="12">
        <v>228.0</v>
      </c>
      <c r="J6611" s="15" t="str">
        <f t="shared" si="1"/>
        <v>Relevant</v>
      </c>
    </row>
    <row r="6612" ht="22.5" customHeight="1">
      <c r="A6612" s="9" t="s">
        <v>18810</v>
      </c>
      <c r="B6612" s="10">
        <v>45653.534050925926</v>
      </c>
      <c r="C6612" s="11" t="s">
        <v>18811</v>
      </c>
      <c r="D6612" s="12">
        <v>12.0</v>
      </c>
      <c r="E6612" s="10" t="s">
        <v>26</v>
      </c>
      <c r="F6612" s="12">
        <v>2024.0</v>
      </c>
      <c r="G6612" s="13" t="s">
        <v>13</v>
      </c>
      <c r="H6612" s="14" t="s">
        <v>18812</v>
      </c>
      <c r="I6612" s="12">
        <v>75.0</v>
      </c>
      <c r="J6612" s="15" t="str">
        <f t="shared" si="1"/>
        <v>Relevant</v>
      </c>
    </row>
    <row r="6613" ht="22.5" customHeight="1">
      <c r="A6613" s="9" t="s">
        <v>18813</v>
      </c>
      <c r="B6613" s="10">
        <v>45711.6403587963</v>
      </c>
      <c r="C6613" s="11" t="s">
        <v>18814</v>
      </c>
      <c r="D6613" s="12">
        <v>2.0</v>
      </c>
      <c r="E6613" s="10" t="s">
        <v>12</v>
      </c>
      <c r="F6613" s="12">
        <v>2025.0</v>
      </c>
      <c r="G6613" s="13" t="s">
        <v>13</v>
      </c>
      <c r="H6613" s="14" t="s">
        <v>52</v>
      </c>
      <c r="I6613" s="12">
        <v>1036.0</v>
      </c>
      <c r="J6613" s="15" t="str">
        <f t="shared" si="1"/>
        <v>Relevant</v>
      </c>
    </row>
    <row r="6614" ht="22.5" customHeight="1">
      <c r="A6614" s="9" t="s">
        <v>18815</v>
      </c>
      <c r="B6614" s="10">
        <v>45588.55025462963</v>
      </c>
      <c r="C6614" s="11" t="s">
        <v>1363</v>
      </c>
      <c r="D6614" s="12">
        <v>10.0</v>
      </c>
      <c r="E6614" s="10" t="s">
        <v>42</v>
      </c>
      <c r="F6614" s="12">
        <v>2024.0</v>
      </c>
      <c r="G6614" s="13" t="s">
        <v>13</v>
      </c>
      <c r="H6614" s="14" t="s">
        <v>848</v>
      </c>
      <c r="I6614" s="12">
        <v>1953.0</v>
      </c>
      <c r="J6614" s="15" t="str">
        <f t="shared" si="1"/>
        <v>Relevant</v>
      </c>
    </row>
    <row r="6615" ht="22.5" customHeight="1">
      <c r="A6615" s="9" t="s">
        <v>18816</v>
      </c>
      <c r="B6615" s="10">
        <v>45542.42376157407</v>
      </c>
      <c r="C6615" s="11" t="s">
        <v>1499</v>
      </c>
      <c r="D6615" s="12">
        <v>9.0</v>
      </c>
      <c r="E6615" s="10" t="s">
        <v>114</v>
      </c>
      <c r="F6615" s="12">
        <v>2024.0</v>
      </c>
      <c r="G6615" s="13" t="s">
        <v>13</v>
      </c>
      <c r="H6615" s="14" t="s">
        <v>18817</v>
      </c>
      <c r="I6615" s="12">
        <v>909.0</v>
      </c>
      <c r="J6615" s="15" t="str">
        <f t="shared" si="1"/>
        <v>Relevant</v>
      </c>
    </row>
    <row r="6616" ht="22.5" customHeight="1">
      <c r="A6616" s="9" t="s">
        <v>18818</v>
      </c>
      <c r="B6616" s="10">
        <v>45639.50800925926</v>
      </c>
      <c r="C6616" s="11" t="s">
        <v>18819</v>
      </c>
      <c r="D6616" s="12">
        <v>12.0</v>
      </c>
      <c r="E6616" s="10" t="s">
        <v>26</v>
      </c>
      <c r="F6616" s="12">
        <v>2024.0</v>
      </c>
      <c r="G6616" s="13" t="s">
        <v>13</v>
      </c>
      <c r="H6616" s="14" t="s">
        <v>18820</v>
      </c>
      <c r="I6616" s="12">
        <v>946.0</v>
      </c>
      <c r="J6616" s="15" t="str">
        <f t="shared" si="1"/>
        <v>Relevant</v>
      </c>
    </row>
    <row r="6617" ht="22.5" customHeight="1">
      <c r="A6617" s="9" t="s">
        <v>18821</v>
      </c>
      <c r="B6617" s="10">
        <v>45616.83629629629</v>
      </c>
      <c r="C6617" s="11" t="s">
        <v>18822</v>
      </c>
      <c r="D6617" s="12">
        <v>11.0</v>
      </c>
      <c r="E6617" s="10" t="s">
        <v>17</v>
      </c>
      <c r="F6617" s="12">
        <v>2024.0</v>
      </c>
      <c r="G6617" s="13" t="s">
        <v>13</v>
      </c>
      <c r="H6617" s="14" t="s">
        <v>18823</v>
      </c>
      <c r="I6617" s="12">
        <v>14626.0</v>
      </c>
      <c r="J6617" s="15" t="str">
        <f t="shared" si="1"/>
        <v>Relevant</v>
      </c>
    </row>
    <row r="6618" ht="22.5" customHeight="1">
      <c r="A6618" s="9" t="s">
        <v>18824</v>
      </c>
      <c r="B6618" s="10">
        <v>45600.706921296296</v>
      </c>
      <c r="C6618" s="11" t="s">
        <v>18825</v>
      </c>
      <c r="D6618" s="12">
        <v>11.0</v>
      </c>
      <c r="E6618" s="10" t="s">
        <v>17</v>
      </c>
      <c r="F6618" s="12">
        <v>2024.0</v>
      </c>
      <c r="G6618" s="13" t="s">
        <v>13</v>
      </c>
      <c r="H6618" s="14" t="s">
        <v>259</v>
      </c>
      <c r="I6618" s="12">
        <v>1490.0</v>
      </c>
      <c r="J6618" s="15" t="str">
        <f t="shared" si="1"/>
        <v>Relevant</v>
      </c>
    </row>
    <row r="6619" ht="22.5" customHeight="1">
      <c r="A6619" s="9" t="s">
        <v>18826</v>
      </c>
      <c r="B6619" s="10">
        <v>45472.42120370371</v>
      </c>
      <c r="C6619" s="11" t="s">
        <v>18827</v>
      </c>
      <c r="D6619" s="12">
        <v>6.0</v>
      </c>
      <c r="E6619" s="10" t="s">
        <v>34</v>
      </c>
      <c r="F6619" s="12">
        <v>2024.0</v>
      </c>
      <c r="G6619" s="13" t="s">
        <v>18828</v>
      </c>
      <c r="H6619" s="14" t="s">
        <v>18829</v>
      </c>
      <c r="I6619" s="12">
        <v>2761668.0</v>
      </c>
      <c r="J6619" s="15" t="str">
        <f t="shared" si="1"/>
        <v>Irrelevant</v>
      </c>
    </row>
    <row r="6620" ht="22.5" customHeight="1">
      <c r="A6620" s="9" t="s">
        <v>18830</v>
      </c>
      <c r="B6620" s="10">
        <v>45586.83707175926</v>
      </c>
      <c r="C6620" s="11" t="s">
        <v>18831</v>
      </c>
      <c r="D6620" s="12">
        <v>10.0</v>
      </c>
      <c r="E6620" s="10" t="s">
        <v>42</v>
      </c>
      <c r="F6620" s="12">
        <v>2024.0</v>
      </c>
      <c r="G6620" s="13" t="s">
        <v>13</v>
      </c>
      <c r="H6620" s="14" t="s">
        <v>175</v>
      </c>
      <c r="I6620" s="12">
        <v>119.0</v>
      </c>
      <c r="J6620" s="15" t="str">
        <f t="shared" si="1"/>
        <v>Irrelevant</v>
      </c>
    </row>
    <row r="6621" ht="22.5" customHeight="1">
      <c r="A6621" s="9" t="s">
        <v>18832</v>
      </c>
      <c r="B6621" s="10">
        <v>45591.63454861111</v>
      </c>
      <c r="C6621" s="11" t="s">
        <v>18833</v>
      </c>
      <c r="D6621" s="12">
        <v>10.0</v>
      </c>
      <c r="E6621" s="10" t="s">
        <v>42</v>
      </c>
      <c r="F6621" s="12">
        <v>2024.0</v>
      </c>
      <c r="G6621" s="13" t="s">
        <v>13</v>
      </c>
      <c r="H6621" s="14" t="s">
        <v>335</v>
      </c>
      <c r="I6621" s="12">
        <v>6828.0</v>
      </c>
      <c r="J6621" s="15" t="str">
        <f t="shared" si="1"/>
        <v>Relevant</v>
      </c>
    </row>
    <row r="6622" ht="22.5" customHeight="1">
      <c r="A6622" s="9" t="s">
        <v>18834</v>
      </c>
      <c r="B6622" s="10">
        <v>45443.507685185185</v>
      </c>
      <c r="C6622" s="11" t="s">
        <v>18835</v>
      </c>
      <c r="D6622" s="12">
        <v>5.0</v>
      </c>
      <c r="E6622" s="10" t="s">
        <v>21</v>
      </c>
      <c r="F6622" s="12">
        <v>2024.0</v>
      </c>
      <c r="G6622" s="13" t="s">
        <v>13</v>
      </c>
      <c r="H6622" s="14" t="s">
        <v>10663</v>
      </c>
      <c r="I6622" s="12">
        <v>611.0</v>
      </c>
      <c r="J6622" s="15" t="str">
        <f t="shared" si="1"/>
        <v>Relevant</v>
      </c>
    </row>
    <row r="6623" ht="22.5" customHeight="1">
      <c r="A6623" s="9" t="s">
        <v>18836</v>
      </c>
      <c r="B6623" s="10">
        <v>45593.84762731481</v>
      </c>
      <c r="C6623" s="11" t="s">
        <v>18837</v>
      </c>
      <c r="D6623" s="12">
        <v>10.0</v>
      </c>
      <c r="E6623" s="10" t="s">
        <v>42</v>
      </c>
      <c r="F6623" s="12">
        <v>2024.0</v>
      </c>
      <c r="G6623" s="13" t="s">
        <v>13</v>
      </c>
      <c r="H6623" s="14" t="s">
        <v>97</v>
      </c>
      <c r="I6623" s="12">
        <v>768.0</v>
      </c>
      <c r="J6623" s="15" t="str">
        <f t="shared" si="1"/>
        <v>Relevant</v>
      </c>
    </row>
    <row r="6624" ht="22.5" customHeight="1">
      <c r="A6624" s="9" t="s">
        <v>18838</v>
      </c>
      <c r="B6624" s="10">
        <v>45628.29491898148</v>
      </c>
      <c r="C6624" s="11" t="s">
        <v>6271</v>
      </c>
      <c r="D6624" s="12">
        <v>12.0</v>
      </c>
      <c r="E6624" s="10" t="s">
        <v>26</v>
      </c>
      <c r="F6624" s="12">
        <v>2024.0</v>
      </c>
      <c r="G6624" s="13" t="s">
        <v>13</v>
      </c>
      <c r="H6624" s="14" t="s">
        <v>3120</v>
      </c>
      <c r="I6624" s="12">
        <v>553.0</v>
      </c>
      <c r="J6624" s="15" t="str">
        <f t="shared" si="1"/>
        <v>Relevant</v>
      </c>
    </row>
    <row r="6625" ht="22.5" customHeight="1">
      <c r="A6625" s="9" t="s">
        <v>18839</v>
      </c>
      <c r="B6625" s="10">
        <v>45696.85875</v>
      </c>
      <c r="C6625" s="11" t="s">
        <v>18840</v>
      </c>
      <c r="D6625" s="12">
        <v>2.0</v>
      </c>
      <c r="E6625" s="10" t="s">
        <v>12</v>
      </c>
      <c r="F6625" s="12">
        <v>2025.0</v>
      </c>
      <c r="G6625" s="13" t="s">
        <v>13</v>
      </c>
      <c r="H6625" s="14" t="s">
        <v>2483</v>
      </c>
      <c r="I6625" s="12">
        <v>192.0</v>
      </c>
      <c r="J6625" s="15" t="str">
        <f t="shared" si="1"/>
        <v>Relevant</v>
      </c>
    </row>
    <row r="6626" ht="22.5" customHeight="1">
      <c r="A6626" s="9" t="s">
        <v>18841</v>
      </c>
      <c r="B6626" s="10">
        <v>45651.60177083333</v>
      </c>
      <c r="C6626" s="11" t="s">
        <v>18842</v>
      </c>
      <c r="D6626" s="12">
        <v>12.0</v>
      </c>
      <c r="E6626" s="10" t="s">
        <v>26</v>
      </c>
      <c r="F6626" s="12">
        <v>2024.0</v>
      </c>
      <c r="G6626" s="13" t="s">
        <v>13</v>
      </c>
      <c r="H6626" s="14" t="s">
        <v>18843</v>
      </c>
      <c r="I6626" s="12">
        <v>806807.0</v>
      </c>
      <c r="J6626" s="15" t="str">
        <f t="shared" si="1"/>
        <v>Relevant</v>
      </c>
    </row>
    <row r="6627" ht="22.5" customHeight="1">
      <c r="A6627" s="9" t="s">
        <v>18844</v>
      </c>
      <c r="B6627" s="10">
        <v>45742.84855324074</v>
      </c>
      <c r="C6627" s="11" t="s">
        <v>18845</v>
      </c>
      <c r="D6627" s="12">
        <v>3.0</v>
      </c>
      <c r="E6627" s="10" t="s">
        <v>59</v>
      </c>
      <c r="F6627" s="12">
        <v>2025.0</v>
      </c>
      <c r="G6627" s="13" t="s">
        <v>13</v>
      </c>
      <c r="H6627" s="14" t="s">
        <v>204</v>
      </c>
      <c r="I6627" s="12">
        <v>611.0</v>
      </c>
      <c r="J6627" s="15" t="str">
        <f t="shared" si="1"/>
        <v>Relevant</v>
      </c>
    </row>
    <row r="6628" ht="22.5" customHeight="1">
      <c r="A6628" s="9" t="s">
        <v>18846</v>
      </c>
      <c r="B6628" s="10">
        <v>45458.89047453704</v>
      </c>
      <c r="C6628" s="11" t="s">
        <v>18847</v>
      </c>
      <c r="D6628" s="12">
        <v>6.0</v>
      </c>
      <c r="E6628" s="10" t="s">
        <v>34</v>
      </c>
      <c r="F6628" s="12">
        <v>2024.0</v>
      </c>
      <c r="G6628" s="13" t="s">
        <v>18848</v>
      </c>
      <c r="H6628" s="14" t="s">
        <v>18849</v>
      </c>
      <c r="I6628" s="12">
        <v>1.1414016E7</v>
      </c>
      <c r="J6628" s="15" t="str">
        <f t="shared" si="1"/>
        <v>Irrelevant</v>
      </c>
    </row>
    <row r="6629" ht="22.5" customHeight="1">
      <c r="A6629" s="9" t="s">
        <v>18850</v>
      </c>
      <c r="B6629" s="10">
        <v>45647.88582175926</v>
      </c>
      <c r="C6629" s="11" t="s">
        <v>18851</v>
      </c>
      <c r="D6629" s="12">
        <v>12.0</v>
      </c>
      <c r="E6629" s="10" t="s">
        <v>26</v>
      </c>
      <c r="F6629" s="12">
        <v>2024.0</v>
      </c>
      <c r="G6629" s="13" t="s">
        <v>13</v>
      </c>
      <c r="H6629" s="14" t="s">
        <v>124</v>
      </c>
      <c r="I6629" s="12">
        <v>1840.0</v>
      </c>
      <c r="J6629" s="15" t="str">
        <f t="shared" si="1"/>
        <v>Relevant</v>
      </c>
    </row>
    <row r="6630" ht="22.5" customHeight="1">
      <c r="A6630" s="9" t="s">
        <v>18852</v>
      </c>
      <c r="B6630" s="10">
        <v>45697.508263888885</v>
      </c>
      <c r="C6630" s="11" t="s">
        <v>18853</v>
      </c>
      <c r="D6630" s="12">
        <v>2.0</v>
      </c>
      <c r="E6630" s="10" t="s">
        <v>12</v>
      </c>
      <c r="F6630" s="12">
        <v>2025.0</v>
      </c>
      <c r="G6630" s="13" t="s">
        <v>13</v>
      </c>
      <c r="H6630" s="14" t="s">
        <v>2923</v>
      </c>
      <c r="I6630" s="12">
        <v>2485.0</v>
      </c>
      <c r="J6630" s="15" t="str">
        <f t="shared" si="1"/>
        <v>Relevant</v>
      </c>
    </row>
    <row r="6631" ht="22.5" customHeight="1">
      <c r="A6631" s="9" t="s">
        <v>18854</v>
      </c>
      <c r="B6631" s="10">
        <v>45696.84269675926</v>
      </c>
      <c r="C6631" s="11" t="s">
        <v>18855</v>
      </c>
      <c r="D6631" s="12">
        <v>2.0</v>
      </c>
      <c r="E6631" s="10" t="s">
        <v>12</v>
      </c>
      <c r="F6631" s="12">
        <v>2025.0</v>
      </c>
      <c r="G6631" s="13" t="s">
        <v>13</v>
      </c>
      <c r="H6631" s="14" t="s">
        <v>14</v>
      </c>
      <c r="I6631" s="12">
        <v>228.0</v>
      </c>
      <c r="J6631" s="15" t="str">
        <f t="shared" si="1"/>
        <v>Relevant</v>
      </c>
    </row>
    <row r="6632" ht="22.5" customHeight="1">
      <c r="A6632" s="9" t="s">
        <v>18856</v>
      </c>
      <c r="B6632" s="10">
        <v>45427.653958333336</v>
      </c>
      <c r="C6632" s="11" t="s">
        <v>18857</v>
      </c>
      <c r="D6632" s="12">
        <v>5.0</v>
      </c>
      <c r="E6632" s="10" t="s">
        <v>21</v>
      </c>
      <c r="F6632" s="12">
        <v>2024.0</v>
      </c>
      <c r="G6632" s="13" t="s">
        <v>18858</v>
      </c>
      <c r="H6632" s="14" t="s">
        <v>18859</v>
      </c>
      <c r="I6632" s="12">
        <v>99944.0</v>
      </c>
      <c r="J6632" s="15" t="str">
        <f t="shared" si="1"/>
        <v>Irrelevant</v>
      </c>
    </row>
    <row r="6633" ht="22.5" customHeight="1">
      <c r="A6633" s="9" t="s">
        <v>18860</v>
      </c>
      <c r="B6633" s="10">
        <v>45440.350694444445</v>
      </c>
      <c r="C6633" s="11" t="s">
        <v>18861</v>
      </c>
      <c r="D6633" s="12">
        <v>5.0</v>
      </c>
      <c r="E6633" s="10" t="s">
        <v>21</v>
      </c>
      <c r="F6633" s="12">
        <v>2024.0</v>
      </c>
      <c r="G6633" s="13" t="s">
        <v>18862</v>
      </c>
      <c r="H6633" s="14" t="s">
        <v>18863</v>
      </c>
      <c r="I6633" s="12">
        <v>1.261664E7</v>
      </c>
      <c r="J6633" s="15" t="str">
        <f t="shared" si="1"/>
        <v>Irrelevant</v>
      </c>
    </row>
    <row r="6634" ht="22.5" customHeight="1">
      <c r="A6634" s="9" t="s">
        <v>18864</v>
      </c>
      <c r="B6634" s="10">
        <v>45608.935636574075</v>
      </c>
      <c r="C6634" s="11" t="s">
        <v>18865</v>
      </c>
      <c r="D6634" s="12">
        <v>11.0</v>
      </c>
      <c r="E6634" s="10" t="s">
        <v>17</v>
      </c>
      <c r="F6634" s="12">
        <v>2024.0</v>
      </c>
      <c r="G6634" s="13" t="s">
        <v>13</v>
      </c>
      <c r="H6634" s="14" t="s">
        <v>100</v>
      </c>
      <c r="I6634" s="12">
        <v>14.0</v>
      </c>
      <c r="J6634" s="15" t="str">
        <f t="shared" si="1"/>
        <v>Relevant</v>
      </c>
    </row>
    <row r="6635" ht="22.5" customHeight="1">
      <c r="A6635" s="9" t="s">
        <v>18866</v>
      </c>
      <c r="B6635" s="10">
        <v>45600.63085648148</v>
      </c>
      <c r="C6635" s="11" t="s">
        <v>6039</v>
      </c>
      <c r="D6635" s="12">
        <v>11.0</v>
      </c>
      <c r="E6635" s="10" t="s">
        <v>17</v>
      </c>
      <c r="F6635" s="12">
        <v>2024.0</v>
      </c>
      <c r="G6635" s="13" t="s">
        <v>13</v>
      </c>
      <c r="H6635" s="14" t="s">
        <v>259</v>
      </c>
      <c r="I6635" s="12">
        <v>1381.0</v>
      </c>
      <c r="J6635" s="15" t="str">
        <f t="shared" si="1"/>
        <v>Relevant</v>
      </c>
    </row>
    <row r="6636" ht="22.5" customHeight="1">
      <c r="A6636" s="9" t="s">
        <v>18867</v>
      </c>
      <c r="B6636" s="10">
        <v>45601.39732638889</v>
      </c>
      <c r="C6636" s="11" t="s">
        <v>18868</v>
      </c>
      <c r="D6636" s="12">
        <v>11.0</v>
      </c>
      <c r="E6636" s="10" t="s">
        <v>17</v>
      </c>
      <c r="F6636" s="12">
        <v>2024.0</v>
      </c>
      <c r="G6636" s="13" t="s">
        <v>13</v>
      </c>
      <c r="H6636" s="14" t="s">
        <v>8076</v>
      </c>
      <c r="I6636" s="12">
        <v>1088.0</v>
      </c>
      <c r="J6636" s="15" t="str">
        <f t="shared" si="1"/>
        <v>Relevant</v>
      </c>
    </row>
    <row r="6637" ht="22.5" customHeight="1">
      <c r="A6637" s="9" t="s">
        <v>18869</v>
      </c>
      <c r="B6637" s="10">
        <v>45615.548993055556</v>
      </c>
      <c r="C6637" s="11" t="s">
        <v>18870</v>
      </c>
      <c r="D6637" s="12">
        <v>11.0</v>
      </c>
      <c r="E6637" s="10" t="s">
        <v>17</v>
      </c>
      <c r="F6637" s="12">
        <v>2024.0</v>
      </c>
      <c r="G6637" s="13" t="s">
        <v>18871</v>
      </c>
      <c r="H6637" s="14" t="s">
        <v>18872</v>
      </c>
      <c r="I6637" s="12">
        <v>288406.0</v>
      </c>
      <c r="J6637" s="15" t="str">
        <f t="shared" si="1"/>
        <v>Relevant</v>
      </c>
    </row>
    <row r="6638" ht="22.5" customHeight="1">
      <c r="A6638" s="9" t="s">
        <v>18873</v>
      </c>
      <c r="B6638" s="10">
        <v>45479.58640046296</v>
      </c>
      <c r="C6638" s="11" t="s">
        <v>18874</v>
      </c>
      <c r="D6638" s="12">
        <v>7.0</v>
      </c>
      <c r="E6638" s="10" t="s">
        <v>55</v>
      </c>
      <c r="F6638" s="12">
        <v>2024.0</v>
      </c>
      <c r="G6638" s="13" t="s">
        <v>13</v>
      </c>
      <c r="H6638" s="14" t="s">
        <v>18875</v>
      </c>
      <c r="I6638" s="12">
        <v>1081.0</v>
      </c>
      <c r="J6638" s="15" t="str">
        <f t="shared" si="1"/>
        <v>Irrelevant</v>
      </c>
    </row>
    <row r="6639" ht="22.5" customHeight="1">
      <c r="A6639" s="9" t="s">
        <v>18876</v>
      </c>
      <c r="B6639" s="10">
        <v>45482.77013888889</v>
      </c>
      <c r="C6639" s="11" t="s">
        <v>18877</v>
      </c>
      <c r="D6639" s="12">
        <v>7.0</v>
      </c>
      <c r="E6639" s="10" t="s">
        <v>55</v>
      </c>
      <c r="F6639" s="12">
        <v>2024.0</v>
      </c>
      <c r="G6639" s="13" t="s">
        <v>18878</v>
      </c>
      <c r="H6639" s="14" t="s">
        <v>18879</v>
      </c>
      <c r="I6639" s="12">
        <v>138089.0</v>
      </c>
      <c r="J6639" s="15" t="str">
        <f t="shared" si="1"/>
        <v>Irrelevant</v>
      </c>
    </row>
    <row r="6640" ht="22.5" customHeight="1">
      <c r="A6640" s="9" t="s">
        <v>18880</v>
      </c>
      <c r="B6640" s="10">
        <v>45646.32401023148</v>
      </c>
      <c r="C6640" s="11" t="s">
        <v>18881</v>
      </c>
      <c r="D6640" s="12">
        <v>12.0</v>
      </c>
      <c r="E6640" s="10" t="s">
        <v>26</v>
      </c>
      <c r="F6640" s="12">
        <v>2024.0</v>
      </c>
      <c r="G6640" s="13" t="s">
        <v>18882</v>
      </c>
      <c r="H6640" s="14" t="s">
        <v>18883</v>
      </c>
      <c r="I6640" s="12">
        <v>6195.0</v>
      </c>
      <c r="J6640" s="15" t="str">
        <f t="shared" si="1"/>
        <v>Relevant</v>
      </c>
    </row>
    <row r="6641" ht="22.5" customHeight="1">
      <c r="A6641" s="9" t="s">
        <v>18884</v>
      </c>
      <c r="B6641" s="10">
        <v>45651.542083333334</v>
      </c>
      <c r="C6641" s="11" t="s">
        <v>18885</v>
      </c>
      <c r="D6641" s="12">
        <v>12.0</v>
      </c>
      <c r="E6641" s="10" t="s">
        <v>26</v>
      </c>
      <c r="F6641" s="12">
        <v>2024.0</v>
      </c>
      <c r="G6641" s="13" t="s">
        <v>13</v>
      </c>
      <c r="H6641" s="14" t="s">
        <v>9223</v>
      </c>
      <c r="I6641" s="12">
        <v>3436.0</v>
      </c>
      <c r="J6641" s="15" t="str">
        <f t="shared" si="1"/>
        <v>Irrelevant</v>
      </c>
    </row>
    <row r="6642" ht="22.5" customHeight="1">
      <c r="A6642" s="9" t="s">
        <v>18886</v>
      </c>
      <c r="B6642" s="10">
        <v>45625.84265046296</v>
      </c>
      <c r="C6642" s="11" t="s">
        <v>18887</v>
      </c>
      <c r="D6642" s="12">
        <v>11.0</v>
      </c>
      <c r="E6642" s="10" t="s">
        <v>17</v>
      </c>
      <c r="F6642" s="12">
        <v>2024.0</v>
      </c>
      <c r="G6642" s="13" t="s">
        <v>13</v>
      </c>
      <c r="H6642" s="14" t="s">
        <v>199</v>
      </c>
      <c r="I6642" s="12">
        <v>429.0</v>
      </c>
      <c r="J6642" s="15" t="str">
        <f t="shared" si="1"/>
        <v>Relevant</v>
      </c>
    </row>
    <row r="6643" ht="22.5" customHeight="1">
      <c r="A6643" s="9" t="s">
        <v>18888</v>
      </c>
      <c r="B6643" s="10">
        <v>45599.57760416667</v>
      </c>
      <c r="C6643" s="11" t="s">
        <v>18889</v>
      </c>
      <c r="D6643" s="12">
        <v>11.0</v>
      </c>
      <c r="E6643" s="10" t="s">
        <v>17</v>
      </c>
      <c r="F6643" s="12">
        <v>2024.0</v>
      </c>
      <c r="G6643" s="13" t="s">
        <v>13</v>
      </c>
      <c r="H6643" s="14" t="s">
        <v>8953</v>
      </c>
      <c r="I6643" s="12">
        <v>12.0</v>
      </c>
      <c r="J6643" s="15" t="str">
        <f t="shared" si="1"/>
        <v>Relevant</v>
      </c>
    </row>
    <row r="6644" ht="22.5" customHeight="1">
      <c r="A6644" s="9" t="s">
        <v>18890</v>
      </c>
      <c r="B6644" s="10">
        <v>45608.6640625</v>
      </c>
      <c r="C6644" s="11" t="s">
        <v>18891</v>
      </c>
      <c r="D6644" s="12">
        <v>11.0</v>
      </c>
      <c r="E6644" s="10" t="s">
        <v>17</v>
      </c>
      <c r="F6644" s="12">
        <v>2024.0</v>
      </c>
      <c r="G6644" s="13" t="s">
        <v>13</v>
      </c>
      <c r="H6644" s="14" t="s">
        <v>2369</v>
      </c>
      <c r="I6644" s="12">
        <v>172.0</v>
      </c>
      <c r="J6644" s="15" t="str">
        <f t="shared" si="1"/>
        <v>Relevant</v>
      </c>
    </row>
    <row r="6645" ht="22.5" customHeight="1">
      <c r="A6645" s="9" t="s">
        <v>18892</v>
      </c>
      <c r="B6645" s="10">
        <v>45634.29369212963</v>
      </c>
      <c r="C6645" s="11" t="s">
        <v>804</v>
      </c>
      <c r="D6645" s="12">
        <v>12.0</v>
      </c>
      <c r="E6645" s="10" t="s">
        <v>26</v>
      </c>
      <c r="F6645" s="12">
        <v>2024.0</v>
      </c>
      <c r="G6645" s="13" t="s">
        <v>18893</v>
      </c>
      <c r="H6645" s="14" t="s">
        <v>18894</v>
      </c>
      <c r="I6645" s="12">
        <v>8149206.0</v>
      </c>
      <c r="J6645" s="15" t="str">
        <f t="shared" si="1"/>
        <v>Relevant</v>
      </c>
    </row>
    <row r="6646" ht="22.5" customHeight="1">
      <c r="A6646" s="9" t="s">
        <v>18895</v>
      </c>
      <c r="B6646" s="10">
        <v>45594.49297453704</v>
      </c>
      <c r="C6646" s="11" t="s">
        <v>18896</v>
      </c>
      <c r="D6646" s="12">
        <v>10.0</v>
      </c>
      <c r="E6646" s="10" t="s">
        <v>42</v>
      </c>
      <c r="F6646" s="12">
        <v>2024.0</v>
      </c>
      <c r="G6646" s="13" t="s">
        <v>13</v>
      </c>
      <c r="H6646" s="14" t="s">
        <v>18897</v>
      </c>
      <c r="I6646" s="12">
        <v>2213.0</v>
      </c>
      <c r="J6646" s="15" t="str">
        <f t="shared" si="1"/>
        <v>Relevant</v>
      </c>
    </row>
    <row r="6647" ht="22.5" customHeight="1">
      <c r="A6647" s="9" t="s">
        <v>18898</v>
      </c>
      <c r="B6647" s="10">
        <v>45598.52826388889</v>
      </c>
      <c r="C6647" s="11" t="s">
        <v>18899</v>
      </c>
      <c r="D6647" s="12">
        <v>11.0</v>
      </c>
      <c r="E6647" s="10" t="s">
        <v>17</v>
      </c>
      <c r="F6647" s="12">
        <v>2024.0</v>
      </c>
      <c r="G6647" s="13" t="s">
        <v>18900</v>
      </c>
      <c r="H6647" s="14" t="s">
        <v>18901</v>
      </c>
      <c r="I6647" s="12">
        <v>738708.0</v>
      </c>
      <c r="J6647" s="15" t="str">
        <f t="shared" si="1"/>
        <v>Relevant</v>
      </c>
    </row>
    <row r="6648" ht="22.5" customHeight="1">
      <c r="A6648" s="9" t="s">
        <v>18902</v>
      </c>
      <c r="B6648" s="10">
        <v>45704.32959490741</v>
      </c>
      <c r="C6648" s="11" t="s">
        <v>18903</v>
      </c>
      <c r="D6648" s="12">
        <v>2.0</v>
      </c>
      <c r="E6648" s="10" t="s">
        <v>12</v>
      </c>
      <c r="F6648" s="12">
        <v>2025.0</v>
      </c>
      <c r="G6648" s="13" t="s">
        <v>13</v>
      </c>
      <c r="H6648" s="14" t="s">
        <v>832</v>
      </c>
      <c r="I6648" s="12">
        <v>163.0</v>
      </c>
      <c r="J6648" s="15" t="str">
        <f t="shared" si="1"/>
        <v>Irrelevant</v>
      </c>
    </row>
    <row r="6649" ht="22.5" customHeight="1">
      <c r="A6649" s="9" t="s">
        <v>18904</v>
      </c>
      <c r="B6649" s="10">
        <v>45610.945231481484</v>
      </c>
      <c r="C6649" s="11" t="s">
        <v>18905</v>
      </c>
      <c r="D6649" s="12">
        <v>11.0</v>
      </c>
      <c r="E6649" s="10" t="s">
        <v>17</v>
      </c>
      <c r="F6649" s="12">
        <v>2024.0</v>
      </c>
      <c r="G6649" s="13" t="s">
        <v>13</v>
      </c>
      <c r="H6649" s="14" t="s">
        <v>47</v>
      </c>
      <c r="I6649" s="12">
        <v>84.0</v>
      </c>
      <c r="J6649" s="15" t="str">
        <f t="shared" si="1"/>
        <v>Relevant</v>
      </c>
    </row>
    <row r="6650" ht="22.5" customHeight="1">
      <c r="A6650" s="9" t="s">
        <v>18906</v>
      </c>
      <c r="B6650" s="10">
        <v>45607.69452546296</v>
      </c>
      <c r="C6650" s="11" t="s">
        <v>18907</v>
      </c>
      <c r="D6650" s="12">
        <v>11.0</v>
      </c>
      <c r="E6650" s="10" t="s">
        <v>17</v>
      </c>
      <c r="F6650" s="12">
        <v>2024.0</v>
      </c>
      <c r="G6650" s="13" t="s">
        <v>18908</v>
      </c>
      <c r="H6650" s="14" t="str">
        <f>IFERROR(__xludf.DUMMYFUNCTION("TRIM(REGEXREPLACE(GOOGLETRANSLATE(G6650,""auto"",""en""),""(?i)\b(RT|QT)\s*@?\w*:?\s*|https?://\S+|@\w+|#\w+|[^\x00-\x7F]|[^\w\s]"",""""))"),"A government school students talent will amaze you he created a wonderful model to combat air pollution Watch the video")</f>
        <v>A government school students talent will amaze you he created a wonderful model to combat air pollution Watch the video</v>
      </c>
      <c r="I6650" s="12">
        <v>8026530.0</v>
      </c>
      <c r="J6650" s="15" t="str">
        <f t="shared" si="1"/>
        <v>Relevant</v>
      </c>
    </row>
    <row r="6651" ht="22.5" customHeight="1">
      <c r="A6651" s="9" t="s">
        <v>18909</v>
      </c>
      <c r="B6651" s="10">
        <v>45629.57965277778</v>
      </c>
      <c r="C6651" s="11" t="s">
        <v>18910</v>
      </c>
      <c r="D6651" s="12">
        <v>12.0</v>
      </c>
      <c r="E6651" s="10" t="s">
        <v>26</v>
      </c>
      <c r="F6651" s="12">
        <v>2024.0</v>
      </c>
      <c r="G6651" s="13" t="s">
        <v>13</v>
      </c>
      <c r="H6651" s="14" t="s">
        <v>5529</v>
      </c>
      <c r="I6651" s="12">
        <v>682.0</v>
      </c>
      <c r="J6651" s="15" t="str">
        <f t="shared" si="1"/>
        <v>Relevant</v>
      </c>
    </row>
    <row r="6652" ht="22.5" customHeight="1">
      <c r="A6652" s="9" t="s">
        <v>18911</v>
      </c>
      <c r="B6652" s="10">
        <v>45638.67997716435</v>
      </c>
      <c r="C6652" s="11" t="s">
        <v>18912</v>
      </c>
      <c r="D6652" s="12">
        <v>12.0</v>
      </c>
      <c r="E6652" s="10" t="s">
        <v>26</v>
      </c>
      <c r="F6652" s="12">
        <v>2024.0</v>
      </c>
      <c r="G6652" s="13" t="s">
        <v>18913</v>
      </c>
      <c r="H6652" s="14" t="s">
        <v>18914</v>
      </c>
      <c r="I6652" s="12">
        <v>187.0</v>
      </c>
      <c r="J6652" s="15" t="str">
        <f t="shared" si="1"/>
        <v>Irrelevant</v>
      </c>
    </row>
    <row r="6653" ht="22.5" customHeight="1">
      <c r="A6653" s="9" t="s">
        <v>18915</v>
      </c>
      <c r="B6653" s="10">
        <v>45597.239583344905</v>
      </c>
      <c r="C6653" s="11" t="s">
        <v>18916</v>
      </c>
      <c r="D6653" s="12">
        <v>11.0</v>
      </c>
      <c r="E6653" s="10" t="s">
        <v>17</v>
      </c>
      <c r="F6653" s="12">
        <v>2024.0</v>
      </c>
      <c r="G6653" s="13" t="s">
        <v>18917</v>
      </c>
      <c r="H6653" s="14" t="str">
        <f>IFERROR(__xludf.DUMMYFUNCTION("TRIM(REGEXREPLACE(GOOGLETRANSLATE(G6653,""auto"",""en""),""(?i)\b(RT|QT)\s*@?\w*:?\s*|https?://\S+|@\w+|#\w+|[^\x00-\x7F]|[^\w\s]"",""""))"),"Poison in the air on Diwali Air quality deteriorates in many areas of Delhi Haryana and Punjab")</f>
        <v>Poison in the air on Diwali Air quality deteriorates in many areas of Delhi Haryana and Punjab</v>
      </c>
      <c r="I6653" s="12">
        <v>0.0</v>
      </c>
      <c r="J6653" s="15" t="str">
        <f t="shared" si="1"/>
        <v>Relevant</v>
      </c>
    </row>
    <row r="6654" ht="22.5" customHeight="1">
      <c r="A6654" s="9" t="s">
        <v>18918</v>
      </c>
      <c r="B6654" s="10">
        <v>45561.615</v>
      </c>
      <c r="C6654" s="11" t="s">
        <v>18919</v>
      </c>
      <c r="D6654" s="12">
        <v>9.0</v>
      </c>
      <c r="E6654" s="10" t="s">
        <v>114</v>
      </c>
      <c r="F6654" s="12">
        <v>2024.0</v>
      </c>
      <c r="G6654" s="13" t="s">
        <v>18920</v>
      </c>
      <c r="H6654" s="14" t="s">
        <v>18921</v>
      </c>
      <c r="I6654" s="12">
        <v>4721.0</v>
      </c>
      <c r="J6654" s="15" t="str">
        <f t="shared" si="1"/>
        <v>Irrelevant</v>
      </c>
    </row>
    <row r="6655" ht="22.5" customHeight="1">
      <c r="A6655" s="9" t="s">
        <v>18922</v>
      </c>
      <c r="B6655" s="10">
        <v>45743.42388888889</v>
      </c>
      <c r="C6655" s="11" t="s">
        <v>18923</v>
      </c>
      <c r="D6655" s="12">
        <v>3.0</v>
      </c>
      <c r="E6655" s="10" t="s">
        <v>59</v>
      </c>
      <c r="F6655" s="12">
        <v>2025.0</v>
      </c>
      <c r="G6655" s="13" t="s">
        <v>13</v>
      </c>
      <c r="H6655" s="14" t="s">
        <v>204</v>
      </c>
      <c r="I6655" s="12">
        <v>501.0</v>
      </c>
      <c r="J6655" s="15" t="str">
        <f t="shared" si="1"/>
        <v>Relevant</v>
      </c>
    </row>
    <row r="6656" ht="22.5" customHeight="1">
      <c r="A6656" s="9" t="s">
        <v>18924</v>
      </c>
      <c r="B6656" s="10">
        <v>45708.502337962964</v>
      </c>
      <c r="C6656" s="11" t="s">
        <v>18925</v>
      </c>
      <c r="D6656" s="12">
        <v>2.0</v>
      </c>
      <c r="E6656" s="10" t="s">
        <v>12</v>
      </c>
      <c r="F6656" s="12">
        <v>2025.0</v>
      </c>
      <c r="G6656" s="13" t="s">
        <v>18926</v>
      </c>
      <c r="H6656" s="14" t="s">
        <v>18927</v>
      </c>
      <c r="I6656" s="12">
        <v>325840.0</v>
      </c>
      <c r="J6656" s="15" t="str">
        <f t="shared" si="1"/>
        <v>Irrelevant</v>
      </c>
    </row>
    <row r="6657" ht="22.5" customHeight="1">
      <c r="A6657" s="9" t="s">
        <v>18928</v>
      </c>
      <c r="B6657" s="10">
        <v>45587.560011574074</v>
      </c>
      <c r="C6657" s="11" t="s">
        <v>18929</v>
      </c>
      <c r="D6657" s="12">
        <v>10.0</v>
      </c>
      <c r="E6657" s="10" t="s">
        <v>42</v>
      </c>
      <c r="F6657" s="12">
        <v>2024.0</v>
      </c>
      <c r="G6657" s="13" t="s">
        <v>13</v>
      </c>
      <c r="H6657" s="14" t="s">
        <v>175</v>
      </c>
      <c r="I6657" s="12">
        <v>283.0</v>
      </c>
      <c r="J6657" s="15" t="str">
        <f t="shared" si="1"/>
        <v>Irrelevant</v>
      </c>
    </row>
    <row r="6658" ht="22.5" customHeight="1">
      <c r="A6658" s="9" t="s">
        <v>18930</v>
      </c>
      <c r="B6658" s="10">
        <v>45445.87798611111</v>
      </c>
      <c r="C6658" s="11" t="s">
        <v>18931</v>
      </c>
      <c r="D6658" s="12">
        <v>6.0</v>
      </c>
      <c r="E6658" s="10" t="s">
        <v>34</v>
      </c>
      <c r="F6658" s="12">
        <v>2024.0</v>
      </c>
      <c r="G6658" s="13" t="s">
        <v>18932</v>
      </c>
      <c r="H6658" s="14" t="s">
        <v>18933</v>
      </c>
      <c r="I6658" s="12">
        <v>0.0</v>
      </c>
      <c r="J6658" s="15" t="str">
        <f t="shared" si="1"/>
        <v>Irrelevant</v>
      </c>
    </row>
    <row r="6659" ht="22.5" customHeight="1">
      <c r="A6659" s="9" t="s">
        <v>18934</v>
      </c>
      <c r="B6659" s="10">
        <v>45629.62596064815</v>
      </c>
      <c r="C6659" s="11" t="s">
        <v>18935</v>
      </c>
      <c r="D6659" s="12">
        <v>12.0</v>
      </c>
      <c r="E6659" s="10" t="s">
        <v>26</v>
      </c>
      <c r="F6659" s="12">
        <v>2024.0</v>
      </c>
      <c r="G6659" s="13" t="s">
        <v>13</v>
      </c>
      <c r="H6659" s="14" t="s">
        <v>237</v>
      </c>
      <c r="I6659" s="12">
        <v>98.0</v>
      </c>
      <c r="J6659" s="15" t="str">
        <f t="shared" si="1"/>
        <v>Relevant</v>
      </c>
    </row>
    <row r="6660" ht="22.5" customHeight="1">
      <c r="A6660" s="9" t="s">
        <v>18936</v>
      </c>
      <c r="B6660" s="10">
        <v>45588.714583333334</v>
      </c>
      <c r="C6660" s="11" t="s">
        <v>2692</v>
      </c>
      <c r="D6660" s="12">
        <v>10.0</v>
      </c>
      <c r="E6660" s="10" t="s">
        <v>42</v>
      </c>
      <c r="F6660" s="12">
        <v>2024.0</v>
      </c>
      <c r="G6660" s="13" t="s">
        <v>18937</v>
      </c>
      <c r="H6660" s="14" t="s">
        <v>18938</v>
      </c>
      <c r="I6660" s="12">
        <v>1.6242846E7</v>
      </c>
      <c r="J6660" s="15" t="str">
        <f t="shared" si="1"/>
        <v>Irrelevant</v>
      </c>
    </row>
    <row r="6661" ht="22.5" customHeight="1">
      <c r="A6661" s="9" t="s">
        <v>18939</v>
      </c>
      <c r="B6661" s="10">
        <v>45635.683333333334</v>
      </c>
      <c r="C6661" s="11" t="s">
        <v>18940</v>
      </c>
      <c r="D6661" s="12">
        <v>12.0</v>
      </c>
      <c r="E6661" s="10" t="s">
        <v>26</v>
      </c>
      <c r="F6661" s="12">
        <v>2024.0</v>
      </c>
      <c r="G6661" s="13" t="s">
        <v>18941</v>
      </c>
      <c r="H6661" s="14" t="s">
        <v>18942</v>
      </c>
      <c r="I6661" s="12">
        <v>1.3972868E7</v>
      </c>
      <c r="J6661" s="15" t="str">
        <f t="shared" si="1"/>
        <v>Relevant</v>
      </c>
    </row>
    <row r="6662" ht="22.5" customHeight="1">
      <c r="A6662" s="9" t="s">
        <v>18943</v>
      </c>
      <c r="B6662" s="10">
        <v>45393.500127314815</v>
      </c>
      <c r="C6662" s="11" t="s">
        <v>16149</v>
      </c>
      <c r="D6662" s="12">
        <v>4.0</v>
      </c>
      <c r="E6662" s="10" t="s">
        <v>274</v>
      </c>
      <c r="F6662" s="12">
        <v>2024.0</v>
      </c>
      <c r="G6662" s="13" t="s">
        <v>18944</v>
      </c>
      <c r="H6662" s="14" t="s">
        <v>18945</v>
      </c>
      <c r="I6662" s="12">
        <v>12803.0</v>
      </c>
      <c r="J6662" s="15" t="str">
        <f t="shared" si="1"/>
        <v>Irrelevant</v>
      </c>
    </row>
    <row r="6663" ht="22.5" customHeight="1">
      <c r="A6663" s="9" t="s">
        <v>18946</v>
      </c>
      <c r="B6663" s="10">
        <v>45587.94640046296</v>
      </c>
      <c r="C6663" s="11" t="s">
        <v>18947</v>
      </c>
      <c r="D6663" s="12">
        <v>10.0</v>
      </c>
      <c r="E6663" s="10" t="s">
        <v>42</v>
      </c>
      <c r="F6663" s="12">
        <v>2024.0</v>
      </c>
      <c r="G6663" s="13" t="s">
        <v>13</v>
      </c>
      <c r="H6663" s="14" t="s">
        <v>18948</v>
      </c>
      <c r="I6663" s="12">
        <v>59.0</v>
      </c>
      <c r="J6663" s="15" t="str">
        <f t="shared" si="1"/>
        <v>Relevant</v>
      </c>
    </row>
    <row r="6664" ht="22.5" customHeight="1">
      <c r="A6664" s="9" t="s">
        <v>18949</v>
      </c>
      <c r="B6664" s="10">
        <v>45617.39650462963</v>
      </c>
      <c r="C6664" s="11" t="s">
        <v>18950</v>
      </c>
      <c r="D6664" s="12">
        <v>11.0</v>
      </c>
      <c r="E6664" s="10" t="s">
        <v>17</v>
      </c>
      <c r="F6664" s="12">
        <v>2024.0</v>
      </c>
      <c r="G6664" s="13" t="s">
        <v>18951</v>
      </c>
      <c r="H6664" s="14" t="s">
        <v>18952</v>
      </c>
      <c r="I6664" s="12">
        <v>288406.0</v>
      </c>
      <c r="J6664" s="15" t="str">
        <f t="shared" si="1"/>
        <v>Relevant</v>
      </c>
    </row>
    <row r="6665" ht="22.5" customHeight="1">
      <c r="A6665" s="9" t="s">
        <v>18953</v>
      </c>
      <c r="B6665" s="10">
        <v>45590.532802511574</v>
      </c>
      <c r="C6665" s="11" t="s">
        <v>18954</v>
      </c>
      <c r="D6665" s="12">
        <v>10.0</v>
      </c>
      <c r="E6665" s="10" t="s">
        <v>42</v>
      </c>
      <c r="F6665" s="12">
        <v>2024.0</v>
      </c>
      <c r="G6665" s="13" t="s">
        <v>18955</v>
      </c>
      <c r="H6665" s="14" t="s">
        <v>18956</v>
      </c>
      <c r="I6665" s="12">
        <v>473244.0</v>
      </c>
      <c r="J6665" s="15" t="str">
        <f t="shared" si="1"/>
        <v>Relevant</v>
      </c>
    </row>
    <row r="6666" ht="22.5" customHeight="1">
      <c r="A6666" s="9" t="s">
        <v>18957</v>
      </c>
      <c r="B6666" s="10">
        <v>45645.896944444445</v>
      </c>
      <c r="C6666" s="11" t="s">
        <v>18958</v>
      </c>
      <c r="D6666" s="12">
        <v>12.0</v>
      </c>
      <c r="E6666" s="10" t="s">
        <v>26</v>
      </c>
      <c r="F6666" s="12">
        <v>2024.0</v>
      </c>
      <c r="G6666" s="13" t="s">
        <v>13</v>
      </c>
      <c r="H6666" s="14" t="s">
        <v>1335</v>
      </c>
      <c r="I6666" s="12">
        <v>1366.0</v>
      </c>
      <c r="J6666" s="15" t="str">
        <f t="shared" si="1"/>
        <v>Relevant</v>
      </c>
    </row>
    <row r="6667" ht="22.5" customHeight="1">
      <c r="A6667" s="9" t="s">
        <v>18959</v>
      </c>
      <c r="B6667" s="10">
        <v>45696.78755787037</v>
      </c>
      <c r="C6667" s="11" t="s">
        <v>18960</v>
      </c>
      <c r="D6667" s="12">
        <v>2.0</v>
      </c>
      <c r="E6667" s="10" t="s">
        <v>12</v>
      </c>
      <c r="F6667" s="12">
        <v>2025.0</v>
      </c>
      <c r="G6667" s="13" t="s">
        <v>13</v>
      </c>
      <c r="H6667" s="14" t="s">
        <v>14</v>
      </c>
      <c r="I6667" s="12">
        <v>245.0</v>
      </c>
      <c r="J6667" s="15" t="str">
        <f t="shared" si="1"/>
        <v>Relevant</v>
      </c>
    </row>
    <row r="6668" ht="22.5" customHeight="1">
      <c r="A6668" s="9" t="s">
        <v>18961</v>
      </c>
      <c r="B6668" s="10">
        <v>45662.18472222222</v>
      </c>
      <c r="C6668" s="11" t="s">
        <v>18962</v>
      </c>
      <c r="D6668" s="12">
        <v>1.0</v>
      </c>
      <c r="E6668" s="10" t="s">
        <v>70</v>
      </c>
      <c r="F6668" s="12">
        <v>2025.0</v>
      </c>
      <c r="G6668" s="13" t="s">
        <v>18963</v>
      </c>
      <c r="H6668" s="14" t="s">
        <v>18964</v>
      </c>
      <c r="I6668" s="12">
        <v>0.0</v>
      </c>
      <c r="J6668" s="15" t="str">
        <f t="shared" si="1"/>
        <v>Irrelevant</v>
      </c>
    </row>
    <row r="6669" ht="22.5" customHeight="1">
      <c r="A6669" s="9" t="s">
        <v>18965</v>
      </c>
      <c r="B6669" s="10">
        <v>45585.88916666667</v>
      </c>
      <c r="C6669" s="11" t="s">
        <v>18966</v>
      </c>
      <c r="D6669" s="12">
        <v>10.0</v>
      </c>
      <c r="E6669" s="10" t="s">
        <v>42</v>
      </c>
      <c r="F6669" s="12">
        <v>2024.0</v>
      </c>
      <c r="G6669" s="13" t="s">
        <v>13</v>
      </c>
      <c r="H6669" s="14" t="s">
        <v>1119</v>
      </c>
      <c r="I6669" s="12">
        <v>2461.0</v>
      </c>
      <c r="J6669" s="15" t="str">
        <f t="shared" si="1"/>
        <v>Relevant</v>
      </c>
    </row>
    <row r="6670" ht="22.5" customHeight="1">
      <c r="A6670" s="9" t="s">
        <v>18967</v>
      </c>
      <c r="B6670" s="10">
        <v>45646.34006944444</v>
      </c>
      <c r="C6670" s="11" t="s">
        <v>18968</v>
      </c>
      <c r="D6670" s="12">
        <v>12.0</v>
      </c>
      <c r="E6670" s="10" t="s">
        <v>26</v>
      </c>
      <c r="F6670" s="12">
        <v>2024.0</v>
      </c>
      <c r="G6670" s="13" t="s">
        <v>13</v>
      </c>
      <c r="H6670" s="14" t="s">
        <v>18969</v>
      </c>
      <c r="I6670" s="12">
        <v>2489.0</v>
      </c>
      <c r="J6670" s="15" t="str">
        <f t="shared" si="1"/>
        <v>Irrelevant</v>
      </c>
    </row>
    <row r="6671" ht="22.5" customHeight="1">
      <c r="A6671" s="9" t="s">
        <v>18970</v>
      </c>
      <c r="B6671" s="10">
        <v>45592.77329861111</v>
      </c>
      <c r="C6671" s="11" t="s">
        <v>18971</v>
      </c>
      <c r="D6671" s="12">
        <v>10.0</v>
      </c>
      <c r="E6671" s="10" t="s">
        <v>42</v>
      </c>
      <c r="F6671" s="12">
        <v>2024.0</v>
      </c>
      <c r="G6671" s="13" t="s">
        <v>13</v>
      </c>
      <c r="H6671" s="14" t="s">
        <v>131</v>
      </c>
      <c r="I6671" s="12">
        <v>169.0</v>
      </c>
      <c r="J6671" s="15" t="str">
        <f t="shared" si="1"/>
        <v>Relevant</v>
      </c>
    </row>
    <row r="6672" ht="22.5" customHeight="1">
      <c r="A6672" s="9" t="s">
        <v>18972</v>
      </c>
      <c r="B6672" s="10">
        <v>45613.52447916667</v>
      </c>
      <c r="C6672" s="11" t="s">
        <v>18973</v>
      </c>
      <c r="D6672" s="12">
        <v>11.0</v>
      </c>
      <c r="E6672" s="10" t="s">
        <v>17</v>
      </c>
      <c r="F6672" s="12">
        <v>2024.0</v>
      </c>
      <c r="G6672" s="13" t="s">
        <v>18974</v>
      </c>
      <c r="H6672" s="14" t="s">
        <v>18975</v>
      </c>
      <c r="I6672" s="12">
        <v>288406.0</v>
      </c>
      <c r="J6672" s="15" t="str">
        <f t="shared" si="1"/>
        <v>Relevant</v>
      </c>
    </row>
    <row r="6673" ht="22.5" customHeight="1">
      <c r="A6673" s="9" t="s">
        <v>18976</v>
      </c>
      <c r="B6673" s="10">
        <v>45579.855358796296</v>
      </c>
      <c r="C6673" s="11" t="s">
        <v>18977</v>
      </c>
      <c r="D6673" s="12">
        <v>10.0</v>
      </c>
      <c r="E6673" s="10" t="s">
        <v>42</v>
      </c>
      <c r="F6673" s="12">
        <v>2024.0</v>
      </c>
      <c r="G6673" s="13" t="s">
        <v>13</v>
      </c>
      <c r="H6673" s="14" t="s">
        <v>642</v>
      </c>
      <c r="I6673" s="12">
        <v>28.0</v>
      </c>
      <c r="J6673" s="15" t="str">
        <f t="shared" si="1"/>
        <v>Relevant</v>
      </c>
    </row>
    <row r="6674" ht="22.5" customHeight="1">
      <c r="A6674" s="9" t="s">
        <v>18978</v>
      </c>
      <c r="B6674" s="10">
        <v>45606.75770833333</v>
      </c>
      <c r="C6674" s="11" t="s">
        <v>18979</v>
      </c>
      <c r="D6674" s="12">
        <v>11.0</v>
      </c>
      <c r="E6674" s="10" t="s">
        <v>17</v>
      </c>
      <c r="F6674" s="12">
        <v>2024.0</v>
      </c>
      <c r="G6674" s="13" t="s">
        <v>13</v>
      </c>
      <c r="H6674" s="14" t="s">
        <v>100</v>
      </c>
      <c r="I6674" s="12">
        <v>1973.0</v>
      </c>
      <c r="J6674" s="15" t="str">
        <f t="shared" si="1"/>
        <v>Relevant</v>
      </c>
    </row>
    <row r="6675" ht="22.5" customHeight="1">
      <c r="A6675" s="9" t="s">
        <v>18980</v>
      </c>
      <c r="B6675" s="10">
        <v>45472.868680555555</v>
      </c>
      <c r="C6675" s="11" t="s">
        <v>18981</v>
      </c>
      <c r="D6675" s="12">
        <v>6.0</v>
      </c>
      <c r="E6675" s="10" t="s">
        <v>34</v>
      </c>
      <c r="F6675" s="12">
        <v>2024.0</v>
      </c>
      <c r="G6675" s="13" t="s">
        <v>13</v>
      </c>
      <c r="H6675" s="14" t="s">
        <v>3747</v>
      </c>
      <c r="I6675" s="12">
        <v>580.0</v>
      </c>
      <c r="J6675" s="15" t="str">
        <f t="shared" si="1"/>
        <v>Relevant</v>
      </c>
    </row>
    <row r="6676" ht="22.5" customHeight="1">
      <c r="A6676" s="9" t="s">
        <v>18982</v>
      </c>
      <c r="B6676" s="10">
        <v>45546.64491898148</v>
      </c>
      <c r="C6676" s="11" t="s">
        <v>11160</v>
      </c>
      <c r="D6676" s="12">
        <v>9.0</v>
      </c>
      <c r="E6676" s="10" t="s">
        <v>114</v>
      </c>
      <c r="F6676" s="12">
        <v>2024.0</v>
      </c>
      <c r="G6676" s="13" t="s">
        <v>13</v>
      </c>
      <c r="H6676" s="14" t="s">
        <v>18983</v>
      </c>
      <c r="I6676" s="12">
        <v>4693.0</v>
      </c>
      <c r="J6676" s="15" t="str">
        <f t="shared" si="1"/>
        <v>Irrelevant</v>
      </c>
    </row>
    <row r="6677" ht="22.5" customHeight="1">
      <c r="A6677" s="9" t="s">
        <v>18984</v>
      </c>
      <c r="B6677" s="10">
        <v>45606.94367112269</v>
      </c>
      <c r="C6677" s="11" t="s">
        <v>18985</v>
      </c>
      <c r="D6677" s="12">
        <v>11.0</v>
      </c>
      <c r="E6677" s="10" t="s">
        <v>17</v>
      </c>
      <c r="F6677" s="12">
        <v>2024.0</v>
      </c>
      <c r="G6677" s="13" t="s">
        <v>18986</v>
      </c>
      <c r="H6677" s="14" t="s">
        <v>18987</v>
      </c>
      <c r="I6677" s="12">
        <v>1.8830927E7</v>
      </c>
      <c r="J6677" s="15" t="str">
        <f t="shared" si="1"/>
        <v>Relevant</v>
      </c>
    </row>
    <row r="6678" ht="22.5" customHeight="1">
      <c r="A6678" s="9" t="s">
        <v>18988</v>
      </c>
      <c r="B6678" s="10">
        <v>45641.411886574075</v>
      </c>
      <c r="C6678" s="11" t="s">
        <v>18989</v>
      </c>
      <c r="D6678" s="12">
        <v>12.0</v>
      </c>
      <c r="E6678" s="10" t="s">
        <v>26</v>
      </c>
      <c r="F6678" s="12">
        <v>2024.0</v>
      </c>
      <c r="G6678" s="13" t="s">
        <v>13</v>
      </c>
      <c r="H6678" s="14" t="s">
        <v>9650</v>
      </c>
      <c r="I6678" s="12">
        <v>8.0</v>
      </c>
      <c r="J6678" s="15" t="str">
        <f t="shared" si="1"/>
        <v>Relevant</v>
      </c>
    </row>
    <row r="6679" ht="22.5" customHeight="1">
      <c r="A6679" s="9" t="s">
        <v>18990</v>
      </c>
      <c r="B6679" s="10">
        <v>45588.556805555556</v>
      </c>
      <c r="C6679" s="11" t="s">
        <v>18991</v>
      </c>
      <c r="D6679" s="12">
        <v>10.0</v>
      </c>
      <c r="E6679" s="10" t="s">
        <v>42</v>
      </c>
      <c r="F6679" s="12">
        <v>2024.0</v>
      </c>
      <c r="G6679" s="13" t="s">
        <v>18992</v>
      </c>
      <c r="H6679" s="14" t="s">
        <v>18993</v>
      </c>
      <c r="I6679" s="12">
        <v>0.0</v>
      </c>
      <c r="J6679" s="15" t="str">
        <f t="shared" si="1"/>
        <v>Relevant</v>
      </c>
    </row>
    <row r="6680" ht="22.5" customHeight="1">
      <c r="A6680" s="9" t="s">
        <v>18994</v>
      </c>
      <c r="B6680" s="10">
        <v>45696.68337962963</v>
      </c>
      <c r="C6680" s="11" t="s">
        <v>18995</v>
      </c>
      <c r="D6680" s="12">
        <v>2.0</v>
      </c>
      <c r="E6680" s="10" t="s">
        <v>12</v>
      </c>
      <c r="F6680" s="12">
        <v>2025.0</v>
      </c>
      <c r="G6680" s="13" t="s">
        <v>13</v>
      </c>
      <c r="H6680" s="14" t="s">
        <v>18996</v>
      </c>
      <c r="I6680" s="12">
        <v>802.0</v>
      </c>
      <c r="J6680" s="15" t="str">
        <f t="shared" si="1"/>
        <v>Relevant</v>
      </c>
    </row>
    <row r="6681" ht="22.5" customHeight="1">
      <c r="A6681" s="9" t="s">
        <v>18997</v>
      </c>
      <c r="B6681" s="10">
        <v>45624.643113425926</v>
      </c>
      <c r="C6681" s="11" t="s">
        <v>18998</v>
      </c>
      <c r="D6681" s="12">
        <v>11.0</v>
      </c>
      <c r="E6681" s="10" t="s">
        <v>17</v>
      </c>
      <c r="F6681" s="12">
        <v>2024.0</v>
      </c>
      <c r="G6681" s="13" t="s">
        <v>13</v>
      </c>
      <c r="H6681" s="14" t="s">
        <v>220</v>
      </c>
      <c r="I6681" s="12">
        <v>1744.0</v>
      </c>
      <c r="J6681" s="15" t="str">
        <f t="shared" si="1"/>
        <v>Relevant</v>
      </c>
    </row>
    <row r="6682" ht="22.5" customHeight="1">
      <c r="A6682" s="9" t="s">
        <v>18999</v>
      </c>
      <c r="B6682" s="10">
        <v>45725.73086805556</v>
      </c>
      <c r="C6682" s="11" t="s">
        <v>19000</v>
      </c>
      <c r="D6682" s="12">
        <v>3.0</v>
      </c>
      <c r="E6682" s="10" t="s">
        <v>59</v>
      </c>
      <c r="F6682" s="12">
        <v>2025.0</v>
      </c>
      <c r="G6682" s="13" t="s">
        <v>13</v>
      </c>
      <c r="H6682" s="14" t="s">
        <v>1460</v>
      </c>
      <c r="I6682" s="12">
        <v>389.0</v>
      </c>
      <c r="J6682" s="15" t="str">
        <f t="shared" si="1"/>
        <v>Irrelevant</v>
      </c>
    </row>
    <row r="6683" ht="22.5" customHeight="1">
      <c r="A6683" s="9" t="s">
        <v>19001</v>
      </c>
      <c r="B6683" s="10">
        <v>45707.30601851852</v>
      </c>
      <c r="C6683" s="11" t="s">
        <v>19002</v>
      </c>
      <c r="D6683" s="12">
        <v>2.0</v>
      </c>
      <c r="E6683" s="10" t="s">
        <v>12</v>
      </c>
      <c r="F6683" s="12">
        <v>2025.0</v>
      </c>
      <c r="G6683" s="13" t="s">
        <v>13</v>
      </c>
      <c r="H6683" s="14" t="s">
        <v>3340</v>
      </c>
      <c r="I6683" s="12">
        <v>9253.0</v>
      </c>
      <c r="J6683" s="15" t="str">
        <f t="shared" si="1"/>
        <v>Relevant</v>
      </c>
    </row>
    <row r="6684" ht="22.5" customHeight="1">
      <c r="A6684" s="9" t="s">
        <v>19003</v>
      </c>
      <c r="B6684" s="10">
        <v>45632.013506944444</v>
      </c>
      <c r="C6684" s="11" t="s">
        <v>19004</v>
      </c>
      <c r="D6684" s="12">
        <v>12.0</v>
      </c>
      <c r="E6684" s="10" t="s">
        <v>26</v>
      </c>
      <c r="F6684" s="12">
        <v>2024.0</v>
      </c>
      <c r="G6684" s="13" t="s">
        <v>13</v>
      </c>
      <c r="H6684" s="14" t="s">
        <v>514</v>
      </c>
      <c r="I6684" s="12">
        <v>144.0</v>
      </c>
      <c r="J6684" s="15" t="str">
        <f t="shared" si="1"/>
        <v>Relevant</v>
      </c>
    </row>
    <row r="6685" ht="22.5" customHeight="1">
      <c r="A6685" s="9" t="s">
        <v>19005</v>
      </c>
      <c r="B6685" s="10">
        <v>45623.72222222222</v>
      </c>
      <c r="C6685" s="11" t="s">
        <v>19006</v>
      </c>
      <c r="D6685" s="12">
        <v>11.0</v>
      </c>
      <c r="E6685" s="10" t="s">
        <v>17</v>
      </c>
      <c r="F6685" s="12">
        <v>2024.0</v>
      </c>
      <c r="G6685" s="13" t="s">
        <v>19007</v>
      </c>
      <c r="H6685" s="14" t="s">
        <v>19008</v>
      </c>
      <c r="I6685" s="12">
        <v>90568.0</v>
      </c>
      <c r="J6685" s="15" t="str">
        <f t="shared" si="1"/>
        <v>Irrelevant</v>
      </c>
    </row>
    <row r="6686" ht="22.5" customHeight="1">
      <c r="A6686" s="9" t="s">
        <v>19009</v>
      </c>
      <c r="B6686" s="10">
        <v>45611.99222222222</v>
      </c>
      <c r="C6686" s="11" t="s">
        <v>19010</v>
      </c>
      <c r="D6686" s="12">
        <v>11.0</v>
      </c>
      <c r="E6686" s="10" t="s">
        <v>17</v>
      </c>
      <c r="F6686" s="12">
        <v>2024.0</v>
      </c>
      <c r="G6686" s="13" t="s">
        <v>13</v>
      </c>
      <c r="H6686" s="14" t="s">
        <v>19011</v>
      </c>
      <c r="I6686" s="12">
        <v>35.0</v>
      </c>
      <c r="J6686" s="15" t="str">
        <f t="shared" si="1"/>
        <v>Relevant</v>
      </c>
    </row>
    <row r="6687" ht="22.5" customHeight="1">
      <c r="A6687" s="9" t="s">
        <v>19012</v>
      </c>
      <c r="B6687" s="10">
        <v>45631.89621115741</v>
      </c>
      <c r="C6687" s="11" t="s">
        <v>19013</v>
      </c>
      <c r="D6687" s="12">
        <v>12.0</v>
      </c>
      <c r="E6687" s="10" t="s">
        <v>26</v>
      </c>
      <c r="F6687" s="12">
        <v>2024.0</v>
      </c>
      <c r="G6687" s="13" t="s">
        <v>19014</v>
      </c>
      <c r="H6687" s="14" t="s">
        <v>19015</v>
      </c>
      <c r="I6687" s="12">
        <v>1230318.0</v>
      </c>
      <c r="J6687" s="15" t="str">
        <f t="shared" si="1"/>
        <v>Relevant</v>
      </c>
    </row>
    <row r="6688" ht="22.5" customHeight="1">
      <c r="A6688" s="9" t="s">
        <v>19016</v>
      </c>
      <c r="B6688" s="10">
        <v>45608.52089472222</v>
      </c>
      <c r="C6688" s="11" t="s">
        <v>19017</v>
      </c>
      <c r="D6688" s="12">
        <v>11.0</v>
      </c>
      <c r="E6688" s="10" t="s">
        <v>17</v>
      </c>
      <c r="F6688" s="12">
        <v>2024.0</v>
      </c>
      <c r="G6688" s="13" t="s">
        <v>19018</v>
      </c>
      <c r="H6688" s="14" t="s">
        <v>19019</v>
      </c>
      <c r="I6688" s="12">
        <v>1.1946612E7</v>
      </c>
      <c r="J6688" s="15" t="str">
        <f t="shared" si="1"/>
        <v>Irrelevant</v>
      </c>
    </row>
    <row r="6689" ht="22.5" customHeight="1">
      <c r="A6689" s="9" t="s">
        <v>19020</v>
      </c>
      <c r="B6689" s="10">
        <v>45473.59364583333</v>
      </c>
      <c r="C6689" s="11" t="s">
        <v>19021</v>
      </c>
      <c r="D6689" s="12">
        <v>6.0</v>
      </c>
      <c r="E6689" s="10" t="s">
        <v>34</v>
      </c>
      <c r="F6689" s="12">
        <v>2024.0</v>
      </c>
      <c r="G6689" s="13" t="s">
        <v>13</v>
      </c>
      <c r="H6689" s="14" t="s">
        <v>56</v>
      </c>
      <c r="I6689" s="12">
        <v>5.0</v>
      </c>
      <c r="J6689" s="15" t="str">
        <f t="shared" si="1"/>
        <v>Relevant</v>
      </c>
    </row>
    <row r="6690" ht="22.5" customHeight="1">
      <c r="A6690" s="9" t="s">
        <v>19022</v>
      </c>
      <c r="B6690" s="10">
        <v>45583.291967592595</v>
      </c>
      <c r="C6690" s="11" t="s">
        <v>19023</v>
      </c>
      <c r="D6690" s="12">
        <v>10.0</v>
      </c>
      <c r="E6690" s="10" t="s">
        <v>42</v>
      </c>
      <c r="F6690" s="12">
        <v>2024.0</v>
      </c>
      <c r="G6690" s="13" t="s">
        <v>19024</v>
      </c>
      <c r="H6690" s="14" t="s">
        <v>19025</v>
      </c>
      <c r="I6690" s="12">
        <v>344064.0</v>
      </c>
      <c r="J6690" s="15" t="str">
        <f t="shared" si="1"/>
        <v>Irrelevant</v>
      </c>
    </row>
    <row r="6691" ht="22.5" customHeight="1">
      <c r="A6691" s="9" t="s">
        <v>19026</v>
      </c>
      <c r="B6691" s="10">
        <v>45588.302569444444</v>
      </c>
      <c r="C6691" s="11" t="s">
        <v>19027</v>
      </c>
      <c r="D6691" s="12">
        <v>10.0</v>
      </c>
      <c r="E6691" s="10" t="s">
        <v>42</v>
      </c>
      <c r="F6691" s="12">
        <v>2024.0</v>
      </c>
      <c r="G6691" s="13" t="s">
        <v>13</v>
      </c>
      <c r="H6691" s="14" t="s">
        <v>3169</v>
      </c>
      <c r="I6691" s="12">
        <v>36.0</v>
      </c>
      <c r="J6691" s="15" t="str">
        <f t="shared" si="1"/>
        <v>Relevant</v>
      </c>
    </row>
    <row r="6692" ht="22.5" customHeight="1">
      <c r="A6692" s="9" t="s">
        <v>19028</v>
      </c>
      <c r="B6692" s="10">
        <v>45632.25357638889</v>
      </c>
      <c r="C6692" s="11" t="s">
        <v>19029</v>
      </c>
      <c r="D6692" s="12">
        <v>12.0</v>
      </c>
      <c r="E6692" s="10" t="s">
        <v>26</v>
      </c>
      <c r="F6692" s="12">
        <v>2024.0</v>
      </c>
      <c r="G6692" s="13" t="s">
        <v>13</v>
      </c>
      <c r="H6692" s="14" t="s">
        <v>1809</v>
      </c>
      <c r="I6692" s="12">
        <v>141.0</v>
      </c>
      <c r="J6692" s="15" t="str">
        <f t="shared" si="1"/>
        <v>Relevant</v>
      </c>
    </row>
    <row r="6693" ht="22.5" customHeight="1">
      <c r="A6693" s="9" t="s">
        <v>19030</v>
      </c>
      <c r="B6693" s="10">
        <v>45608.652083333334</v>
      </c>
      <c r="C6693" s="11" t="s">
        <v>19031</v>
      </c>
      <c r="D6693" s="12">
        <v>11.0</v>
      </c>
      <c r="E6693" s="10" t="s">
        <v>17</v>
      </c>
      <c r="F6693" s="12">
        <v>2024.0</v>
      </c>
      <c r="G6693" s="13" t="s">
        <v>13</v>
      </c>
      <c r="H6693" s="14" t="s">
        <v>2369</v>
      </c>
      <c r="I6693" s="12">
        <v>382.0</v>
      </c>
      <c r="J6693" s="15" t="str">
        <f t="shared" si="1"/>
        <v>Relevant</v>
      </c>
    </row>
    <row r="6694" ht="22.5" customHeight="1">
      <c r="A6694" s="9" t="s">
        <v>19032</v>
      </c>
      <c r="B6694" s="10">
        <v>45706.96864583333</v>
      </c>
      <c r="C6694" s="11" t="s">
        <v>19033</v>
      </c>
      <c r="D6694" s="12">
        <v>2.0</v>
      </c>
      <c r="E6694" s="10" t="s">
        <v>12</v>
      </c>
      <c r="F6694" s="12">
        <v>2025.0</v>
      </c>
      <c r="G6694" s="13" t="s">
        <v>19034</v>
      </c>
      <c r="H6694" s="14" t="s">
        <v>19035</v>
      </c>
      <c r="I6694" s="12">
        <v>2.1244986E7</v>
      </c>
      <c r="J6694" s="15" t="str">
        <f t="shared" si="1"/>
        <v>Irrelevant</v>
      </c>
    </row>
    <row r="6695" ht="22.5" customHeight="1">
      <c r="A6695" s="9" t="s">
        <v>19036</v>
      </c>
      <c r="B6695" s="10">
        <v>45643.64944444445</v>
      </c>
      <c r="C6695" s="11" t="s">
        <v>19037</v>
      </c>
      <c r="D6695" s="12">
        <v>12.0</v>
      </c>
      <c r="E6695" s="10" t="s">
        <v>26</v>
      </c>
      <c r="F6695" s="12">
        <v>2024.0</v>
      </c>
      <c r="G6695" s="13" t="s">
        <v>13</v>
      </c>
      <c r="H6695" s="14" t="s">
        <v>1646</v>
      </c>
      <c r="I6695" s="12">
        <v>24928.0</v>
      </c>
      <c r="J6695" s="15" t="str">
        <f t="shared" si="1"/>
        <v>Irrelevant</v>
      </c>
    </row>
    <row r="6696" ht="22.5" customHeight="1">
      <c r="A6696" s="9" t="s">
        <v>19038</v>
      </c>
      <c r="B6696" s="10">
        <v>45657.03881409722</v>
      </c>
      <c r="C6696" s="11" t="s">
        <v>19039</v>
      </c>
      <c r="D6696" s="12">
        <v>12.0</v>
      </c>
      <c r="E6696" s="10" t="s">
        <v>26</v>
      </c>
      <c r="F6696" s="12">
        <v>2024.0</v>
      </c>
      <c r="G6696" s="13" t="s">
        <v>19040</v>
      </c>
      <c r="H6696" s="14" t="s">
        <v>19041</v>
      </c>
      <c r="I6696" s="12">
        <v>478858.0</v>
      </c>
      <c r="J6696" s="15" t="str">
        <f t="shared" si="1"/>
        <v>Irrelevant</v>
      </c>
    </row>
    <row r="6697" ht="22.5" customHeight="1">
      <c r="A6697" s="9" t="s">
        <v>19042</v>
      </c>
      <c r="B6697" s="10">
        <v>45509.8339700463</v>
      </c>
      <c r="C6697" s="11" t="s">
        <v>16990</v>
      </c>
      <c r="D6697" s="12">
        <v>8.0</v>
      </c>
      <c r="E6697" s="10" t="s">
        <v>167</v>
      </c>
      <c r="F6697" s="12">
        <v>2024.0</v>
      </c>
      <c r="G6697" s="13" t="s">
        <v>19043</v>
      </c>
      <c r="H6697" s="14" t="s">
        <v>19044</v>
      </c>
      <c r="I6697" s="12">
        <v>8462111.0</v>
      </c>
      <c r="J6697" s="15" t="str">
        <f t="shared" si="1"/>
        <v>Irrelevant</v>
      </c>
    </row>
    <row r="6698" ht="22.5" customHeight="1">
      <c r="A6698" s="9" t="s">
        <v>19045</v>
      </c>
      <c r="B6698" s="10">
        <v>45588.955196759256</v>
      </c>
      <c r="C6698" s="11" t="s">
        <v>19046</v>
      </c>
      <c r="D6698" s="12">
        <v>10.0</v>
      </c>
      <c r="E6698" s="10" t="s">
        <v>42</v>
      </c>
      <c r="F6698" s="12">
        <v>2024.0</v>
      </c>
      <c r="G6698" s="13" t="s">
        <v>19047</v>
      </c>
      <c r="H6698" s="14" t="s">
        <v>19048</v>
      </c>
      <c r="I6698" s="12">
        <v>3241121.0</v>
      </c>
      <c r="J6698" s="15" t="str">
        <f t="shared" si="1"/>
        <v>Relevant</v>
      </c>
    </row>
    <row r="6699" ht="22.5" customHeight="1">
      <c r="A6699" s="9" t="s">
        <v>19049</v>
      </c>
      <c r="B6699" s="10">
        <v>45591.47241898148</v>
      </c>
      <c r="C6699" s="11" t="s">
        <v>19050</v>
      </c>
      <c r="D6699" s="12">
        <v>10.0</v>
      </c>
      <c r="E6699" s="10" t="s">
        <v>42</v>
      </c>
      <c r="F6699" s="12">
        <v>2024.0</v>
      </c>
      <c r="G6699" s="13" t="s">
        <v>13</v>
      </c>
      <c r="H6699" s="14" t="s">
        <v>19051</v>
      </c>
      <c r="I6699" s="12">
        <v>3917.0</v>
      </c>
      <c r="J6699" s="15" t="str">
        <f t="shared" si="1"/>
        <v>Irrelevant</v>
      </c>
    </row>
    <row r="6700" ht="22.5" customHeight="1">
      <c r="A6700" s="9" t="s">
        <v>19052</v>
      </c>
      <c r="B6700" s="10">
        <v>45473.040868055556</v>
      </c>
      <c r="C6700" s="11" t="s">
        <v>19053</v>
      </c>
      <c r="D6700" s="12">
        <v>6.0</v>
      </c>
      <c r="E6700" s="10" t="s">
        <v>34</v>
      </c>
      <c r="F6700" s="12">
        <v>2024.0</v>
      </c>
      <c r="G6700" s="13" t="s">
        <v>13</v>
      </c>
      <c r="H6700" s="14" t="s">
        <v>56</v>
      </c>
      <c r="I6700" s="12">
        <v>12.0</v>
      </c>
      <c r="J6700" s="15" t="str">
        <f t="shared" si="1"/>
        <v>Relevant</v>
      </c>
    </row>
    <row r="6701" ht="22.5" customHeight="1">
      <c r="A6701" s="9" t="s">
        <v>19054</v>
      </c>
      <c r="B6701" s="10">
        <v>45544.597037037034</v>
      </c>
      <c r="C6701" s="11" t="s">
        <v>19055</v>
      </c>
      <c r="D6701" s="12">
        <v>9.0</v>
      </c>
      <c r="E6701" s="10" t="s">
        <v>114</v>
      </c>
      <c r="F6701" s="12">
        <v>2024.0</v>
      </c>
      <c r="G6701" s="13" t="s">
        <v>13</v>
      </c>
      <c r="H6701" s="14" t="s">
        <v>19056</v>
      </c>
      <c r="I6701" s="12">
        <v>183.0</v>
      </c>
      <c r="J6701" s="15" t="str">
        <f t="shared" si="1"/>
        <v>Relevant</v>
      </c>
    </row>
    <row r="6702" ht="22.5" customHeight="1">
      <c r="A6702" s="9" t="s">
        <v>19057</v>
      </c>
      <c r="B6702" s="10">
        <v>45601.76215850694</v>
      </c>
      <c r="C6702" s="11" t="s">
        <v>19058</v>
      </c>
      <c r="D6702" s="12">
        <v>11.0</v>
      </c>
      <c r="E6702" s="10" t="s">
        <v>17</v>
      </c>
      <c r="F6702" s="12">
        <v>2024.0</v>
      </c>
      <c r="G6702" s="13" t="s">
        <v>19059</v>
      </c>
      <c r="H6702" s="14" t="s">
        <v>19060</v>
      </c>
      <c r="I6702" s="12">
        <v>0.0</v>
      </c>
      <c r="J6702" s="15" t="str">
        <f t="shared" si="1"/>
        <v>Relevant</v>
      </c>
    </row>
    <row r="6703" ht="22.5" customHeight="1">
      <c r="A6703" s="9" t="s">
        <v>19061</v>
      </c>
      <c r="B6703" s="10">
        <v>45423.68094907407</v>
      </c>
      <c r="C6703" s="11" t="s">
        <v>19062</v>
      </c>
      <c r="D6703" s="12">
        <v>5.0</v>
      </c>
      <c r="E6703" s="10" t="s">
        <v>21</v>
      </c>
      <c r="F6703" s="12">
        <v>2024.0</v>
      </c>
      <c r="G6703" s="13" t="s">
        <v>13</v>
      </c>
      <c r="H6703" s="14" t="s">
        <v>19063</v>
      </c>
      <c r="I6703" s="12">
        <v>86.0</v>
      </c>
      <c r="J6703" s="15" t="str">
        <f t="shared" si="1"/>
        <v>Relevant</v>
      </c>
    </row>
    <row r="6704" ht="22.5" customHeight="1">
      <c r="A6704" s="9" t="s">
        <v>19064</v>
      </c>
      <c r="B6704" s="10">
        <v>45498.53680555556</v>
      </c>
      <c r="C6704" s="11" t="s">
        <v>19065</v>
      </c>
      <c r="D6704" s="12">
        <v>7.0</v>
      </c>
      <c r="E6704" s="10" t="s">
        <v>55</v>
      </c>
      <c r="F6704" s="12">
        <v>2024.0</v>
      </c>
      <c r="G6704" s="13" t="s">
        <v>19066</v>
      </c>
      <c r="H6704" s="14" t="s">
        <v>19067</v>
      </c>
      <c r="I6704" s="12">
        <v>0.0</v>
      </c>
      <c r="J6704" s="15" t="str">
        <f t="shared" si="1"/>
        <v>Irrelevant</v>
      </c>
    </row>
    <row r="6705" ht="22.5" customHeight="1">
      <c r="A6705" s="9" t="s">
        <v>19068</v>
      </c>
      <c r="B6705" s="10">
        <v>45618.88313657408</v>
      </c>
      <c r="C6705" s="11" t="s">
        <v>19069</v>
      </c>
      <c r="D6705" s="12">
        <v>11.0</v>
      </c>
      <c r="E6705" s="10" t="s">
        <v>17</v>
      </c>
      <c r="F6705" s="12">
        <v>2024.0</v>
      </c>
      <c r="G6705" s="13" t="s">
        <v>13</v>
      </c>
      <c r="H6705" s="14" t="s">
        <v>965</v>
      </c>
      <c r="I6705" s="12">
        <v>453.0</v>
      </c>
      <c r="J6705" s="15" t="str">
        <f t="shared" si="1"/>
        <v>Relevant</v>
      </c>
    </row>
    <row r="6706" ht="22.5" customHeight="1">
      <c r="A6706" s="9" t="s">
        <v>19070</v>
      </c>
      <c r="B6706" s="10">
        <v>45614.980437164355</v>
      </c>
      <c r="C6706" s="11" t="s">
        <v>19071</v>
      </c>
      <c r="D6706" s="12">
        <v>11.0</v>
      </c>
      <c r="E6706" s="10" t="s">
        <v>17</v>
      </c>
      <c r="F6706" s="12">
        <v>2024.0</v>
      </c>
      <c r="G6706" s="13" t="s">
        <v>19072</v>
      </c>
      <c r="H6706" s="14" t="s">
        <v>19073</v>
      </c>
      <c r="I6706" s="12">
        <v>1.0830293E7</v>
      </c>
      <c r="J6706" s="15" t="str">
        <f t="shared" si="1"/>
        <v>Relevant</v>
      </c>
    </row>
    <row r="6707" ht="22.5" customHeight="1">
      <c r="A6707" s="9" t="s">
        <v>19074</v>
      </c>
      <c r="B6707" s="10">
        <v>45587.65587962963</v>
      </c>
      <c r="C6707" s="11" t="s">
        <v>19075</v>
      </c>
      <c r="D6707" s="12">
        <v>10.0</v>
      </c>
      <c r="E6707" s="10" t="s">
        <v>42</v>
      </c>
      <c r="F6707" s="12">
        <v>2024.0</v>
      </c>
      <c r="G6707" s="13" t="s">
        <v>13</v>
      </c>
      <c r="H6707" s="14" t="s">
        <v>19076</v>
      </c>
      <c r="I6707" s="12">
        <v>11893.0</v>
      </c>
      <c r="J6707" s="15" t="str">
        <f t="shared" si="1"/>
        <v>Irrelevant</v>
      </c>
    </row>
    <row r="6708" ht="22.5" customHeight="1">
      <c r="A6708" s="9" t="s">
        <v>19077</v>
      </c>
      <c r="B6708" s="10">
        <v>45614.929131944446</v>
      </c>
      <c r="C6708" s="11" t="s">
        <v>19078</v>
      </c>
      <c r="D6708" s="12">
        <v>11.0</v>
      </c>
      <c r="E6708" s="10" t="s">
        <v>17</v>
      </c>
      <c r="F6708" s="12">
        <v>2024.0</v>
      </c>
      <c r="G6708" s="13" t="s">
        <v>13</v>
      </c>
      <c r="H6708" s="14" t="s">
        <v>4013</v>
      </c>
      <c r="I6708" s="12">
        <v>256.0</v>
      </c>
      <c r="J6708" s="15" t="str">
        <f t="shared" si="1"/>
        <v>Relevant</v>
      </c>
    </row>
    <row r="6709" ht="22.5" customHeight="1">
      <c r="A6709" s="9" t="s">
        <v>19079</v>
      </c>
      <c r="B6709" s="10">
        <v>45610.63170138889</v>
      </c>
      <c r="C6709" s="11" t="s">
        <v>19080</v>
      </c>
      <c r="D6709" s="12">
        <v>11.0</v>
      </c>
      <c r="E6709" s="10" t="s">
        <v>17</v>
      </c>
      <c r="F6709" s="12">
        <v>2024.0</v>
      </c>
      <c r="G6709" s="13" t="s">
        <v>13</v>
      </c>
      <c r="H6709" s="14" t="s">
        <v>338</v>
      </c>
      <c r="I6709" s="12">
        <v>17.0</v>
      </c>
      <c r="J6709" s="15" t="str">
        <f t="shared" si="1"/>
        <v>Relevant</v>
      </c>
    </row>
    <row r="6710" ht="22.5" customHeight="1">
      <c r="A6710" s="9" t="s">
        <v>19081</v>
      </c>
      <c r="B6710" s="10">
        <v>45603.53526020834</v>
      </c>
      <c r="C6710" s="11" t="s">
        <v>19082</v>
      </c>
      <c r="D6710" s="12">
        <v>11.0</v>
      </c>
      <c r="E6710" s="10" t="s">
        <v>17</v>
      </c>
      <c r="F6710" s="12">
        <v>2024.0</v>
      </c>
      <c r="G6710" s="13" t="s">
        <v>19083</v>
      </c>
      <c r="H6710" s="14" t="s">
        <v>19084</v>
      </c>
      <c r="I6710" s="12">
        <v>27642.0</v>
      </c>
      <c r="J6710" s="15" t="str">
        <f t="shared" si="1"/>
        <v>Relevant</v>
      </c>
    </row>
    <row r="6711" ht="22.5" customHeight="1">
      <c r="A6711" s="9" t="s">
        <v>19085</v>
      </c>
      <c r="B6711" s="10">
        <v>45644.02375</v>
      </c>
      <c r="C6711" s="11" t="s">
        <v>19086</v>
      </c>
      <c r="D6711" s="12">
        <v>12.0</v>
      </c>
      <c r="E6711" s="10" t="s">
        <v>26</v>
      </c>
      <c r="F6711" s="12">
        <v>2024.0</v>
      </c>
      <c r="G6711" s="13" t="s">
        <v>13</v>
      </c>
      <c r="H6711" s="14" t="s">
        <v>1646</v>
      </c>
      <c r="I6711" s="12">
        <v>283.0</v>
      </c>
      <c r="J6711" s="15" t="str">
        <f t="shared" si="1"/>
        <v>Irrelevant</v>
      </c>
    </row>
    <row r="6712" ht="22.5" customHeight="1">
      <c r="A6712" s="9" t="s">
        <v>19087</v>
      </c>
      <c r="B6712" s="10">
        <v>45614.94797453703</v>
      </c>
      <c r="C6712" s="11" t="s">
        <v>19088</v>
      </c>
      <c r="D6712" s="12">
        <v>11.0</v>
      </c>
      <c r="E6712" s="10" t="s">
        <v>17</v>
      </c>
      <c r="F6712" s="12">
        <v>2024.0</v>
      </c>
      <c r="G6712" s="13" t="s">
        <v>13</v>
      </c>
      <c r="H6712" s="14" t="s">
        <v>423</v>
      </c>
      <c r="I6712" s="12">
        <v>366.0</v>
      </c>
      <c r="J6712" s="15" t="str">
        <f t="shared" si="1"/>
        <v>Relevant</v>
      </c>
    </row>
    <row r="6713" ht="22.5" customHeight="1">
      <c r="A6713" s="9" t="s">
        <v>19089</v>
      </c>
      <c r="B6713" s="10">
        <v>45614.534583333334</v>
      </c>
      <c r="C6713" s="11" t="s">
        <v>19090</v>
      </c>
      <c r="D6713" s="12">
        <v>11.0</v>
      </c>
      <c r="E6713" s="10" t="s">
        <v>17</v>
      </c>
      <c r="F6713" s="12">
        <v>2024.0</v>
      </c>
      <c r="G6713" s="13" t="s">
        <v>13</v>
      </c>
      <c r="H6713" s="14" t="s">
        <v>19091</v>
      </c>
      <c r="I6713" s="12">
        <v>36.0</v>
      </c>
      <c r="J6713" s="15" t="str">
        <f t="shared" si="1"/>
        <v>Relevant</v>
      </c>
    </row>
    <row r="6714" ht="22.5" customHeight="1">
      <c r="A6714" s="9" t="s">
        <v>19092</v>
      </c>
      <c r="B6714" s="10">
        <v>45742.937997685185</v>
      </c>
      <c r="C6714" s="11" t="s">
        <v>19093</v>
      </c>
      <c r="D6714" s="12">
        <v>3.0</v>
      </c>
      <c r="E6714" s="10" t="s">
        <v>59</v>
      </c>
      <c r="F6714" s="12">
        <v>2025.0</v>
      </c>
      <c r="G6714" s="13" t="s">
        <v>13</v>
      </c>
      <c r="H6714" s="14" t="s">
        <v>19094</v>
      </c>
      <c r="I6714" s="12">
        <v>444.0</v>
      </c>
      <c r="J6714" s="15" t="str">
        <f t="shared" si="1"/>
        <v>Irrelevant</v>
      </c>
    </row>
    <row r="6715" ht="22.5" customHeight="1">
      <c r="A6715" s="9" t="s">
        <v>19095</v>
      </c>
      <c r="B6715" s="10">
        <v>45473.712916666664</v>
      </c>
      <c r="C6715" s="11" t="s">
        <v>2982</v>
      </c>
      <c r="D6715" s="12">
        <v>6.0</v>
      </c>
      <c r="E6715" s="10" t="s">
        <v>34</v>
      </c>
      <c r="F6715" s="12">
        <v>2024.0</v>
      </c>
      <c r="G6715" s="13" t="s">
        <v>13</v>
      </c>
      <c r="H6715" s="14" t="s">
        <v>56</v>
      </c>
      <c r="I6715" s="12">
        <v>19.0</v>
      </c>
      <c r="J6715" s="15" t="str">
        <f t="shared" si="1"/>
        <v>Relevant</v>
      </c>
    </row>
    <row r="6716" ht="22.5" customHeight="1">
      <c r="A6716" s="9" t="s">
        <v>19096</v>
      </c>
      <c r="B6716" s="10">
        <v>45596.97574074074</v>
      </c>
      <c r="C6716" s="11" t="s">
        <v>19097</v>
      </c>
      <c r="D6716" s="12">
        <v>10.0</v>
      </c>
      <c r="E6716" s="10" t="s">
        <v>42</v>
      </c>
      <c r="F6716" s="12">
        <v>2024.0</v>
      </c>
      <c r="G6716" s="13" t="s">
        <v>13</v>
      </c>
      <c r="H6716" s="14" t="s">
        <v>124</v>
      </c>
      <c r="I6716" s="12">
        <v>268.0</v>
      </c>
      <c r="J6716" s="15" t="str">
        <f t="shared" si="1"/>
        <v>Relevant</v>
      </c>
    </row>
    <row r="6717" ht="22.5" customHeight="1">
      <c r="A6717" s="9" t="s">
        <v>19098</v>
      </c>
      <c r="B6717" s="10">
        <v>45439.39814997685</v>
      </c>
      <c r="C6717" s="11" t="s">
        <v>19099</v>
      </c>
      <c r="D6717" s="12">
        <v>5.0</v>
      </c>
      <c r="E6717" s="10" t="s">
        <v>21</v>
      </c>
      <c r="F6717" s="12">
        <v>2024.0</v>
      </c>
      <c r="G6717" s="13" t="s">
        <v>19100</v>
      </c>
      <c r="H6717" s="14" t="s">
        <v>19101</v>
      </c>
      <c r="I6717" s="12">
        <v>68409.0</v>
      </c>
      <c r="J6717" s="15" t="str">
        <f t="shared" si="1"/>
        <v>Irrelevant</v>
      </c>
    </row>
    <row r="6718" ht="22.5" customHeight="1">
      <c r="A6718" s="9" t="s">
        <v>19102</v>
      </c>
      <c r="B6718" s="10">
        <v>45615.43708333333</v>
      </c>
      <c r="C6718" s="11" t="s">
        <v>19103</v>
      </c>
      <c r="D6718" s="12">
        <v>11.0</v>
      </c>
      <c r="E6718" s="10" t="s">
        <v>17</v>
      </c>
      <c r="F6718" s="12">
        <v>2024.0</v>
      </c>
      <c r="G6718" s="13" t="s">
        <v>13</v>
      </c>
      <c r="H6718" s="14" t="s">
        <v>781</v>
      </c>
      <c r="I6718" s="12">
        <v>61.0</v>
      </c>
      <c r="J6718" s="15" t="str">
        <f t="shared" si="1"/>
        <v>Irrelevant</v>
      </c>
    </row>
    <row r="6719" ht="22.5" customHeight="1">
      <c r="A6719" s="9" t="s">
        <v>19104</v>
      </c>
      <c r="B6719" s="10">
        <v>45701.78524305556</v>
      </c>
      <c r="C6719" s="11" t="s">
        <v>19105</v>
      </c>
      <c r="D6719" s="12">
        <v>2.0</v>
      </c>
      <c r="E6719" s="10" t="s">
        <v>12</v>
      </c>
      <c r="F6719" s="12">
        <v>2025.0</v>
      </c>
      <c r="G6719" s="13" t="s">
        <v>19106</v>
      </c>
      <c r="H6719" s="14" t="s">
        <v>19107</v>
      </c>
      <c r="I6719" s="12">
        <v>292628.0</v>
      </c>
      <c r="J6719" s="15" t="str">
        <f t="shared" si="1"/>
        <v>Irrelevant</v>
      </c>
    </row>
    <row r="6720" ht="22.5" customHeight="1">
      <c r="A6720" s="9" t="s">
        <v>19108</v>
      </c>
      <c r="B6720" s="10">
        <v>45710.962326388886</v>
      </c>
      <c r="C6720" s="11" t="s">
        <v>19109</v>
      </c>
      <c r="D6720" s="12">
        <v>2.0</v>
      </c>
      <c r="E6720" s="10" t="s">
        <v>12</v>
      </c>
      <c r="F6720" s="12">
        <v>2025.0</v>
      </c>
      <c r="G6720" s="13" t="s">
        <v>13</v>
      </c>
      <c r="H6720" s="14" t="s">
        <v>52</v>
      </c>
      <c r="I6720" s="12">
        <v>494.0</v>
      </c>
      <c r="J6720" s="15" t="str">
        <f t="shared" si="1"/>
        <v>Relevant</v>
      </c>
    </row>
    <row r="6721" ht="22.5" customHeight="1">
      <c r="A6721" s="9" t="s">
        <v>19110</v>
      </c>
      <c r="B6721" s="10">
        <v>45649.38396990741</v>
      </c>
      <c r="C6721" s="11" t="s">
        <v>19111</v>
      </c>
      <c r="D6721" s="12">
        <v>12.0</v>
      </c>
      <c r="E6721" s="10" t="s">
        <v>26</v>
      </c>
      <c r="F6721" s="12">
        <v>2024.0</v>
      </c>
      <c r="G6721" s="13" t="s">
        <v>19112</v>
      </c>
      <c r="H6721" s="14" t="s">
        <v>19113</v>
      </c>
      <c r="I6721" s="12">
        <v>1678968.0</v>
      </c>
      <c r="J6721" s="15" t="str">
        <f t="shared" si="1"/>
        <v>Irrelevant</v>
      </c>
    </row>
    <row r="6722" ht="22.5" customHeight="1">
      <c r="A6722" s="9" t="s">
        <v>19114</v>
      </c>
      <c r="B6722" s="10">
        <v>45575.902662037035</v>
      </c>
      <c r="C6722" s="11" t="s">
        <v>19115</v>
      </c>
      <c r="D6722" s="12">
        <v>10.0</v>
      </c>
      <c r="E6722" s="10" t="s">
        <v>42</v>
      </c>
      <c r="F6722" s="12">
        <v>2024.0</v>
      </c>
      <c r="G6722" s="13" t="s">
        <v>13</v>
      </c>
      <c r="H6722" s="14" t="s">
        <v>19116</v>
      </c>
      <c r="I6722" s="12">
        <v>1236.0</v>
      </c>
      <c r="J6722" s="15" t="str">
        <f t="shared" si="1"/>
        <v>Relevant</v>
      </c>
    </row>
    <row r="6723" ht="22.5" customHeight="1">
      <c r="A6723" s="9" t="s">
        <v>19117</v>
      </c>
      <c r="B6723" s="10">
        <v>45603.56445601852</v>
      </c>
      <c r="C6723" s="11" t="s">
        <v>19118</v>
      </c>
      <c r="D6723" s="12">
        <v>11.0</v>
      </c>
      <c r="E6723" s="10" t="s">
        <v>17</v>
      </c>
      <c r="F6723" s="12">
        <v>2024.0</v>
      </c>
      <c r="G6723" s="13" t="s">
        <v>19119</v>
      </c>
      <c r="H6723" s="14" t="s">
        <v>19120</v>
      </c>
      <c r="I6723" s="12">
        <v>10364.0</v>
      </c>
      <c r="J6723" s="15" t="str">
        <f t="shared" si="1"/>
        <v>Irrelevant</v>
      </c>
    </row>
    <row r="6724" ht="22.5" customHeight="1">
      <c r="A6724" s="9" t="s">
        <v>19121</v>
      </c>
      <c r="B6724" s="10">
        <v>45615.36402777778</v>
      </c>
      <c r="C6724" s="11" t="s">
        <v>19122</v>
      </c>
      <c r="D6724" s="12">
        <v>11.0</v>
      </c>
      <c r="E6724" s="10" t="s">
        <v>17</v>
      </c>
      <c r="F6724" s="12">
        <v>2024.0</v>
      </c>
      <c r="G6724" s="13" t="s">
        <v>13</v>
      </c>
      <c r="H6724" s="14" t="s">
        <v>781</v>
      </c>
      <c r="I6724" s="12">
        <v>1344.0</v>
      </c>
      <c r="J6724" s="15" t="str">
        <f t="shared" si="1"/>
        <v>Irrelevant</v>
      </c>
    </row>
    <row r="6725" ht="22.5" customHeight="1">
      <c r="A6725" s="9" t="s">
        <v>19123</v>
      </c>
      <c r="B6725" s="10">
        <v>45599.427939814814</v>
      </c>
      <c r="C6725" s="11" t="s">
        <v>19124</v>
      </c>
      <c r="D6725" s="12">
        <v>11.0</v>
      </c>
      <c r="E6725" s="10" t="s">
        <v>17</v>
      </c>
      <c r="F6725" s="12">
        <v>2024.0</v>
      </c>
      <c r="G6725" s="13" t="s">
        <v>19125</v>
      </c>
      <c r="H6725" s="14" t="s">
        <v>5299</v>
      </c>
      <c r="I6725" s="12">
        <v>0.0</v>
      </c>
      <c r="J6725" s="15" t="str">
        <f t="shared" si="1"/>
        <v>Relevant</v>
      </c>
    </row>
    <row r="6726" ht="22.5" customHeight="1">
      <c r="A6726" s="9" t="s">
        <v>19126</v>
      </c>
      <c r="B6726" s="10">
        <v>45543.39978009259</v>
      </c>
      <c r="C6726" s="11" t="s">
        <v>19127</v>
      </c>
      <c r="D6726" s="12">
        <v>9.0</v>
      </c>
      <c r="E6726" s="10" t="s">
        <v>114</v>
      </c>
      <c r="F6726" s="12">
        <v>2024.0</v>
      </c>
      <c r="G6726" s="13" t="s">
        <v>19128</v>
      </c>
      <c r="H6726" s="14" t="s">
        <v>19129</v>
      </c>
      <c r="I6726" s="12">
        <v>916289.0</v>
      </c>
      <c r="J6726" s="15" t="str">
        <f t="shared" si="1"/>
        <v>Irrelevant</v>
      </c>
    </row>
    <row r="6727" ht="22.5" customHeight="1">
      <c r="A6727" s="9" t="s">
        <v>19130</v>
      </c>
      <c r="B6727" s="10">
        <v>45593.98813657407</v>
      </c>
      <c r="C6727" s="11" t="s">
        <v>19131</v>
      </c>
      <c r="D6727" s="12">
        <v>10.0</v>
      </c>
      <c r="E6727" s="10" t="s">
        <v>42</v>
      </c>
      <c r="F6727" s="12">
        <v>2024.0</v>
      </c>
      <c r="G6727" s="13" t="s">
        <v>13</v>
      </c>
      <c r="H6727" s="14" t="s">
        <v>293</v>
      </c>
      <c r="I6727" s="12">
        <v>684.0</v>
      </c>
      <c r="J6727" s="15" t="str">
        <f t="shared" si="1"/>
        <v>Relevant</v>
      </c>
    </row>
    <row r="6728" ht="22.5" customHeight="1">
      <c r="A6728" s="9" t="s">
        <v>19132</v>
      </c>
      <c r="B6728" s="10">
        <v>45507.70266203704</v>
      </c>
      <c r="C6728" s="11" t="s">
        <v>19133</v>
      </c>
      <c r="D6728" s="12">
        <v>8.0</v>
      </c>
      <c r="E6728" s="10" t="s">
        <v>167</v>
      </c>
      <c r="F6728" s="12">
        <v>2024.0</v>
      </c>
      <c r="G6728" s="13" t="s">
        <v>19134</v>
      </c>
      <c r="H6728" s="14" t="s">
        <v>19135</v>
      </c>
      <c r="I6728" s="12">
        <v>1304078.0</v>
      </c>
      <c r="J6728" s="15" t="str">
        <f t="shared" si="1"/>
        <v>Relevant</v>
      </c>
    </row>
    <row r="6729" ht="22.5" customHeight="1">
      <c r="A6729" s="9" t="s">
        <v>19136</v>
      </c>
      <c r="B6729" s="10">
        <v>45615.77494212963</v>
      </c>
      <c r="C6729" s="11" t="s">
        <v>19137</v>
      </c>
      <c r="D6729" s="12">
        <v>11.0</v>
      </c>
      <c r="E6729" s="10" t="s">
        <v>17</v>
      </c>
      <c r="F6729" s="12">
        <v>2024.0</v>
      </c>
      <c r="G6729" s="13" t="s">
        <v>13</v>
      </c>
      <c r="H6729" s="14" t="s">
        <v>423</v>
      </c>
      <c r="I6729" s="12">
        <v>80.0</v>
      </c>
      <c r="J6729" s="15" t="str">
        <f t="shared" si="1"/>
        <v>Relevant</v>
      </c>
    </row>
    <row r="6730" ht="22.5" customHeight="1">
      <c r="A6730" s="9" t="s">
        <v>19138</v>
      </c>
      <c r="B6730" s="10">
        <v>45596.707962962966</v>
      </c>
      <c r="C6730" s="11" t="s">
        <v>14324</v>
      </c>
      <c r="D6730" s="12">
        <v>10.0</v>
      </c>
      <c r="E6730" s="10" t="s">
        <v>42</v>
      </c>
      <c r="F6730" s="12">
        <v>2024.0</v>
      </c>
      <c r="G6730" s="13" t="s">
        <v>13</v>
      </c>
      <c r="H6730" s="14" t="s">
        <v>124</v>
      </c>
      <c r="I6730" s="12">
        <v>6.0</v>
      </c>
      <c r="J6730" s="15" t="str">
        <f t="shared" si="1"/>
        <v>Relevant</v>
      </c>
    </row>
    <row r="6731" ht="22.5" customHeight="1">
      <c r="A6731" s="9" t="s">
        <v>19139</v>
      </c>
      <c r="B6731" s="10">
        <v>45614.79017361111</v>
      </c>
      <c r="C6731" s="11" t="s">
        <v>19140</v>
      </c>
      <c r="D6731" s="12">
        <v>11.0</v>
      </c>
      <c r="E6731" s="10" t="s">
        <v>17</v>
      </c>
      <c r="F6731" s="12">
        <v>2024.0</v>
      </c>
      <c r="G6731" s="13" t="s">
        <v>13</v>
      </c>
      <c r="H6731" s="14" t="s">
        <v>31</v>
      </c>
      <c r="I6731" s="12">
        <v>46.0</v>
      </c>
      <c r="J6731" s="15" t="str">
        <f t="shared" si="1"/>
        <v>Relevant</v>
      </c>
    </row>
    <row r="6732" ht="22.5" customHeight="1">
      <c r="A6732" s="9" t="s">
        <v>19141</v>
      </c>
      <c r="B6732" s="10">
        <v>45409.45069445602</v>
      </c>
      <c r="C6732" s="11" t="s">
        <v>19142</v>
      </c>
      <c r="D6732" s="12">
        <v>4.0</v>
      </c>
      <c r="E6732" s="10" t="s">
        <v>274</v>
      </c>
      <c r="F6732" s="12">
        <v>2024.0</v>
      </c>
      <c r="G6732" s="13" t="s">
        <v>19143</v>
      </c>
      <c r="H6732" s="14" t="s">
        <v>19144</v>
      </c>
      <c r="I6732" s="12">
        <v>0.0</v>
      </c>
      <c r="J6732" s="15" t="str">
        <f t="shared" si="1"/>
        <v>Irrelevant</v>
      </c>
    </row>
    <row r="6733" ht="22.5" customHeight="1">
      <c r="A6733" s="9" t="s">
        <v>19145</v>
      </c>
      <c r="B6733" s="10">
        <v>45613.774201388886</v>
      </c>
      <c r="C6733" s="11" t="s">
        <v>19146</v>
      </c>
      <c r="D6733" s="12">
        <v>11.0</v>
      </c>
      <c r="E6733" s="10" t="s">
        <v>17</v>
      </c>
      <c r="F6733" s="12">
        <v>2024.0</v>
      </c>
      <c r="G6733" s="13" t="s">
        <v>13</v>
      </c>
      <c r="H6733" s="14" t="s">
        <v>19147</v>
      </c>
      <c r="I6733" s="12">
        <v>140.0</v>
      </c>
      <c r="J6733" s="15" t="str">
        <f t="shared" si="1"/>
        <v>Relevant</v>
      </c>
    </row>
    <row r="6734" ht="22.5" customHeight="1">
      <c r="A6734" s="9" t="s">
        <v>19148</v>
      </c>
      <c r="B6734" s="10">
        <v>45639.22282407407</v>
      </c>
      <c r="C6734" s="11" t="s">
        <v>19149</v>
      </c>
      <c r="D6734" s="12">
        <v>12.0</v>
      </c>
      <c r="E6734" s="10" t="s">
        <v>26</v>
      </c>
      <c r="F6734" s="12">
        <v>2024.0</v>
      </c>
      <c r="G6734" s="13" t="s">
        <v>19150</v>
      </c>
      <c r="H6734" s="14" t="s">
        <v>19151</v>
      </c>
      <c r="I6734" s="12">
        <v>949.0</v>
      </c>
      <c r="J6734" s="15" t="str">
        <f t="shared" si="1"/>
        <v>Irrelevant</v>
      </c>
    </row>
    <row r="6735" ht="22.5" customHeight="1">
      <c r="A6735" s="9" t="s">
        <v>19152</v>
      </c>
      <c r="B6735" s="10">
        <v>45586.87484953704</v>
      </c>
      <c r="C6735" s="11" t="s">
        <v>19153</v>
      </c>
      <c r="D6735" s="12">
        <v>10.0</v>
      </c>
      <c r="E6735" s="10" t="s">
        <v>42</v>
      </c>
      <c r="F6735" s="12">
        <v>2024.0</v>
      </c>
      <c r="G6735" s="13" t="s">
        <v>13</v>
      </c>
      <c r="H6735" s="14" t="s">
        <v>175</v>
      </c>
      <c r="I6735" s="12">
        <v>2691.0</v>
      </c>
      <c r="J6735" s="15" t="str">
        <f t="shared" si="1"/>
        <v>Irrelevant</v>
      </c>
    </row>
    <row r="6736" ht="22.5" customHeight="1">
      <c r="A6736" s="9" t="s">
        <v>19154</v>
      </c>
      <c r="B6736" s="10">
        <v>45620.18025462963</v>
      </c>
      <c r="C6736" s="11" t="s">
        <v>19155</v>
      </c>
      <c r="D6736" s="12">
        <v>11.0</v>
      </c>
      <c r="E6736" s="10" t="s">
        <v>17</v>
      </c>
      <c r="F6736" s="12">
        <v>2024.0</v>
      </c>
      <c r="G6736" s="13" t="s">
        <v>13</v>
      </c>
      <c r="H6736" s="14" t="s">
        <v>19156</v>
      </c>
      <c r="I6736" s="12">
        <v>222.0</v>
      </c>
      <c r="J6736" s="15" t="str">
        <f t="shared" si="1"/>
        <v>Relevant</v>
      </c>
    </row>
    <row r="6737" ht="22.5" customHeight="1">
      <c r="A6737" s="9" t="s">
        <v>19157</v>
      </c>
      <c r="B6737" s="10">
        <v>45710.73888888889</v>
      </c>
      <c r="C6737" s="11" t="s">
        <v>19158</v>
      </c>
      <c r="D6737" s="12">
        <v>2.0</v>
      </c>
      <c r="E6737" s="10" t="s">
        <v>12</v>
      </c>
      <c r="F6737" s="12">
        <v>2025.0</v>
      </c>
      <c r="G6737" s="13" t="s">
        <v>13</v>
      </c>
      <c r="H6737" s="14" t="s">
        <v>52</v>
      </c>
      <c r="I6737" s="12">
        <v>126.0</v>
      </c>
      <c r="J6737" s="15" t="str">
        <f t="shared" si="1"/>
        <v>Relevant</v>
      </c>
    </row>
    <row r="6738" ht="22.5" customHeight="1">
      <c r="A6738" s="9" t="s">
        <v>19159</v>
      </c>
      <c r="B6738" s="10">
        <v>45389.88379629629</v>
      </c>
      <c r="C6738" s="11" t="s">
        <v>19160</v>
      </c>
      <c r="D6738" s="12">
        <v>4.0</v>
      </c>
      <c r="E6738" s="10" t="s">
        <v>274</v>
      </c>
      <c r="F6738" s="12">
        <v>2024.0</v>
      </c>
      <c r="G6738" s="13" t="s">
        <v>13</v>
      </c>
      <c r="H6738" s="14" t="s">
        <v>19161</v>
      </c>
      <c r="I6738" s="12">
        <v>1408.0</v>
      </c>
      <c r="J6738" s="15" t="str">
        <f t="shared" si="1"/>
        <v>Irrelevant</v>
      </c>
    </row>
    <row r="6739" ht="22.5" customHeight="1">
      <c r="A6739" s="9" t="s">
        <v>19162</v>
      </c>
      <c r="B6739" s="10">
        <v>45579.76835648148</v>
      </c>
      <c r="C6739" s="11" t="s">
        <v>19163</v>
      </c>
      <c r="D6739" s="12">
        <v>10.0</v>
      </c>
      <c r="E6739" s="10" t="s">
        <v>42</v>
      </c>
      <c r="F6739" s="12">
        <v>2024.0</v>
      </c>
      <c r="G6739" s="13" t="s">
        <v>13</v>
      </c>
      <c r="H6739" s="14" t="s">
        <v>642</v>
      </c>
      <c r="I6739" s="12">
        <v>45.0</v>
      </c>
      <c r="J6739" s="15" t="str">
        <f t="shared" si="1"/>
        <v>Relevant</v>
      </c>
    </row>
    <row r="6740" ht="22.5" customHeight="1">
      <c r="A6740" s="9" t="s">
        <v>19164</v>
      </c>
      <c r="B6740" s="10">
        <v>45625.52071759259</v>
      </c>
      <c r="C6740" s="11" t="s">
        <v>19165</v>
      </c>
      <c r="D6740" s="12">
        <v>11.0</v>
      </c>
      <c r="E6740" s="10" t="s">
        <v>17</v>
      </c>
      <c r="F6740" s="12">
        <v>2024.0</v>
      </c>
      <c r="G6740" s="13" t="s">
        <v>13</v>
      </c>
      <c r="H6740" s="14" t="s">
        <v>13380</v>
      </c>
      <c r="I6740" s="12">
        <v>672.0</v>
      </c>
      <c r="J6740" s="15" t="str">
        <f t="shared" si="1"/>
        <v>Relevant</v>
      </c>
    </row>
    <row r="6741" ht="22.5" customHeight="1">
      <c r="A6741" s="9" t="s">
        <v>19166</v>
      </c>
      <c r="B6741" s="10">
        <v>45696.772685185184</v>
      </c>
      <c r="C6741" s="11" t="s">
        <v>13479</v>
      </c>
      <c r="D6741" s="12">
        <v>2.0</v>
      </c>
      <c r="E6741" s="10" t="s">
        <v>12</v>
      </c>
      <c r="F6741" s="12">
        <v>2025.0</v>
      </c>
      <c r="G6741" s="13" t="s">
        <v>13</v>
      </c>
      <c r="H6741" s="14" t="s">
        <v>14</v>
      </c>
      <c r="I6741" s="12">
        <v>6.0</v>
      </c>
      <c r="J6741" s="15" t="str">
        <f t="shared" si="1"/>
        <v>Relevant</v>
      </c>
    </row>
    <row r="6742" ht="22.5" customHeight="1">
      <c r="A6742" s="9" t="s">
        <v>19167</v>
      </c>
      <c r="B6742" s="10">
        <v>45622.47976851852</v>
      </c>
      <c r="C6742" s="11" t="s">
        <v>19168</v>
      </c>
      <c r="D6742" s="12">
        <v>11.0</v>
      </c>
      <c r="E6742" s="10" t="s">
        <v>17</v>
      </c>
      <c r="F6742" s="12">
        <v>2024.0</v>
      </c>
      <c r="G6742" s="13" t="s">
        <v>19169</v>
      </c>
      <c r="H6742" s="14" t="s">
        <v>19170</v>
      </c>
      <c r="I6742" s="12">
        <v>135140.0</v>
      </c>
      <c r="J6742" s="15" t="str">
        <f t="shared" si="1"/>
        <v>Relevant</v>
      </c>
    </row>
    <row r="6743" ht="22.5" customHeight="1">
      <c r="A6743" s="9" t="s">
        <v>19171</v>
      </c>
      <c r="B6743" s="10">
        <v>45584.402037037034</v>
      </c>
      <c r="C6743" s="11" t="s">
        <v>503</v>
      </c>
      <c r="D6743" s="12">
        <v>10.0</v>
      </c>
      <c r="E6743" s="10" t="s">
        <v>42</v>
      </c>
      <c r="F6743" s="12">
        <v>2024.0</v>
      </c>
      <c r="G6743" s="13" t="s">
        <v>13</v>
      </c>
      <c r="H6743" s="14" t="s">
        <v>2841</v>
      </c>
      <c r="I6743" s="12">
        <v>1082.0</v>
      </c>
      <c r="J6743" s="15" t="str">
        <f t="shared" si="1"/>
        <v>Relevant</v>
      </c>
    </row>
    <row r="6744" ht="22.5" customHeight="1">
      <c r="A6744" s="9" t="s">
        <v>19172</v>
      </c>
      <c r="B6744" s="10">
        <v>45614.885416666664</v>
      </c>
      <c r="C6744" s="11" t="s">
        <v>19173</v>
      </c>
      <c r="D6744" s="12">
        <v>11.0</v>
      </c>
      <c r="E6744" s="10" t="s">
        <v>17</v>
      </c>
      <c r="F6744" s="12">
        <v>2024.0</v>
      </c>
      <c r="G6744" s="13" t="s">
        <v>13</v>
      </c>
      <c r="H6744" s="14" t="s">
        <v>423</v>
      </c>
      <c r="I6744" s="12">
        <v>190.0</v>
      </c>
      <c r="J6744" s="15" t="str">
        <f t="shared" si="1"/>
        <v>Relevant</v>
      </c>
    </row>
    <row r="6745" ht="22.5" customHeight="1">
      <c r="A6745" s="9" t="s">
        <v>19174</v>
      </c>
      <c r="B6745" s="10">
        <v>45608.39172453704</v>
      </c>
      <c r="C6745" s="11" t="s">
        <v>19175</v>
      </c>
      <c r="D6745" s="12">
        <v>11.0</v>
      </c>
      <c r="E6745" s="10" t="s">
        <v>17</v>
      </c>
      <c r="F6745" s="12">
        <v>2024.0</v>
      </c>
      <c r="G6745" s="13" t="s">
        <v>19176</v>
      </c>
      <c r="H6745" s="14" t="s">
        <v>19177</v>
      </c>
      <c r="I6745" s="12">
        <v>2972225.0</v>
      </c>
      <c r="J6745" s="15" t="str">
        <f t="shared" si="1"/>
        <v>Relevant</v>
      </c>
    </row>
    <row r="6746" ht="22.5" customHeight="1">
      <c r="A6746" s="9" t="s">
        <v>19178</v>
      </c>
      <c r="B6746" s="10">
        <v>45615.769594907404</v>
      </c>
      <c r="C6746" s="11" t="s">
        <v>19179</v>
      </c>
      <c r="D6746" s="12">
        <v>11.0</v>
      </c>
      <c r="E6746" s="10" t="s">
        <v>17</v>
      </c>
      <c r="F6746" s="12">
        <v>2024.0</v>
      </c>
      <c r="G6746" s="13" t="s">
        <v>13</v>
      </c>
      <c r="H6746" s="14" t="s">
        <v>489</v>
      </c>
      <c r="I6746" s="12">
        <v>1766.0</v>
      </c>
      <c r="J6746" s="15" t="str">
        <f t="shared" si="1"/>
        <v>Relevant</v>
      </c>
    </row>
    <row r="6747" ht="22.5" customHeight="1">
      <c r="A6747" s="9" t="s">
        <v>19180</v>
      </c>
      <c r="B6747" s="10">
        <v>45473.47320601852</v>
      </c>
      <c r="C6747" s="11" t="s">
        <v>19181</v>
      </c>
      <c r="D6747" s="12">
        <v>6.0</v>
      </c>
      <c r="E6747" s="10" t="s">
        <v>34</v>
      </c>
      <c r="F6747" s="12">
        <v>2024.0</v>
      </c>
      <c r="G6747" s="13" t="s">
        <v>13</v>
      </c>
      <c r="H6747" s="14" t="s">
        <v>56</v>
      </c>
      <c r="I6747" s="12">
        <v>127.0</v>
      </c>
      <c r="J6747" s="15" t="str">
        <f t="shared" si="1"/>
        <v>Relevant</v>
      </c>
    </row>
    <row r="6748" ht="22.5" customHeight="1">
      <c r="A6748" s="9" t="s">
        <v>19182</v>
      </c>
      <c r="B6748" s="10">
        <v>45596.623756875</v>
      </c>
      <c r="C6748" s="11" t="s">
        <v>19183</v>
      </c>
      <c r="D6748" s="12">
        <v>10.0</v>
      </c>
      <c r="E6748" s="10" t="s">
        <v>42</v>
      </c>
      <c r="F6748" s="12">
        <v>2024.0</v>
      </c>
      <c r="G6748" s="13" t="s">
        <v>19184</v>
      </c>
      <c r="H6748" s="14" t="s">
        <v>19185</v>
      </c>
      <c r="I6748" s="12">
        <v>72435.0</v>
      </c>
      <c r="J6748" s="15" t="str">
        <f t="shared" si="1"/>
        <v>Relevant</v>
      </c>
    </row>
    <row r="6749" ht="22.5" customHeight="1">
      <c r="A6749" s="9" t="s">
        <v>19186</v>
      </c>
      <c r="B6749" s="10">
        <v>45743.94150462963</v>
      </c>
      <c r="C6749" s="11" t="s">
        <v>19187</v>
      </c>
      <c r="D6749" s="12">
        <v>3.0</v>
      </c>
      <c r="E6749" s="10" t="s">
        <v>59</v>
      </c>
      <c r="F6749" s="12">
        <v>2025.0</v>
      </c>
      <c r="G6749" s="13" t="s">
        <v>13</v>
      </c>
      <c r="H6749" s="14" t="s">
        <v>204</v>
      </c>
      <c r="I6749" s="12">
        <v>549.0</v>
      </c>
      <c r="J6749" s="15" t="str">
        <f t="shared" si="1"/>
        <v>Relevant</v>
      </c>
    </row>
    <row r="6750" ht="22.5" customHeight="1">
      <c r="A6750" s="9" t="s">
        <v>19188</v>
      </c>
      <c r="B6750" s="10">
        <v>45632.52539351852</v>
      </c>
      <c r="C6750" s="11" t="s">
        <v>19189</v>
      </c>
      <c r="D6750" s="12">
        <v>12.0</v>
      </c>
      <c r="E6750" s="10" t="s">
        <v>26</v>
      </c>
      <c r="F6750" s="12">
        <v>2024.0</v>
      </c>
      <c r="G6750" s="13" t="s">
        <v>13</v>
      </c>
      <c r="H6750" s="14" t="s">
        <v>7063</v>
      </c>
      <c r="I6750" s="12">
        <v>1895.0</v>
      </c>
      <c r="J6750" s="15" t="str">
        <f t="shared" si="1"/>
        <v>Relevant</v>
      </c>
    </row>
    <row r="6751" ht="22.5" customHeight="1">
      <c r="A6751" s="9" t="s">
        <v>19190</v>
      </c>
      <c r="B6751" s="10">
        <v>45585.778032407405</v>
      </c>
      <c r="C6751" s="11" t="s">
        <v>19191</v>
      </c>
      <c r="D6751" s="12">
        <v>10.0</v>
      </c>
      <c r="E6751" s="10" t="s">
        <v>42</v>
      </c>
      <c r="F6751" s="12">
        <v>2024.0</v>
      </c>
      <c r="G6751" s="13" t="s">
        <v>13</v>
      </c>
      <c r="H6751" s="14" t="s">
        <v>1442</v>
      </c>
      <c r="I6751" s="12">
        <v>449.0</v>
      </c>
      <c r="J6751" s="15" t="str">
        <f t="shared" si="1"/>
        <v>Relevant</v>
      </c>
    </row>
    <row r="6752" ht="22.5" customHeight="1">
      <c r="A6752" s="9" t="s">
        <v>19192</v>
      </c>
      <c r="B6752" s="10">
        <v>45555.45621527778</v>
      </c>
      <c r="C6752" s="11" t="s">
        <v>19193</v>
      </c>
      <c r="D6752" s="12">
        <v>9.0</v>
      </c>
      <c r="E6752" s="10" t="s">
        <v>114</v>
      </c>
      <c r="F6752" s="12">
        <v>2024.0</v>
      </c>
      <c r="G6752" s="13" t="s">
        <v>19194</v>
      </c>
      <c r="H6752" s="14" t="s">
        <v>19195</v>
      </c>
      <c r="I6752" s="12">
        <v>2.3889235E7</v>
      </c>
      <c r="J6752" s="15" t="str">
        <f t="shared" si="1"/>
        <v>Irrelevant</v>
      </c>
    </row>
    <row r="6753" ht="22.5" customHeight="1">
      <c r="A6753" s="9" t="s">
        <v>19196</v>
      </c>
      <c r="B6753" s="10">
        <v>45558.46261743055</v>
      </c>
      <c r="C6753" s="11" t="s">
        <v>19197</v>
      </c>
      <c r="D6753" s="12">
        <v>9.0</v>
      </c>
      <c r="E6753" s="10" t="s">
        <v>114</v>
      </c>
      <c r="F6753" s="12">
        <v>2024.0</v>
      </c>
      <c r="G6753" s="13" t="s">
        <v>19198</v>
      </c>
      <c r="H6753" s="14" t="s">
        <v>19199</v>
      </c>
      <c r="I6753" s="12">
        <v>5955841.0</v>
      </c>
      <c r="J6753" s="15" t="str">
        <f t="shared" si="1"/>
        <v>Relevant</v>
      </c>
    </row>
    <row r="6754" ht="22.5" customHeight="1">
      <c r="A6754" s="9" t="s">
        <v>19200</v>
      </c>
      <c r="B6754" s="10">
        <v>45710.98756944444</v>
      </c>
      <c r="C6754" s="11" t="s">
        <v>19201</v>
      </c>
      <c r="D6754" s="12">
        <v>2.0</v>
      </c>
      <c r="E6754" s="10" t="s">
        <v>12</v>
      </c>
      <c r="F6754" s="12">
        <v>2025.0</v>
      </c>
      <c r="G6754" s="13" t="s">
        <v>13</v>
      </c>
      <c r="H6754" s="14" t="s">
        <v>52</v>
      </c>
      <c r="I6754" s="12">
        <v>37.0</v>
      </c>
      <c r="J6754" s="15" t="str">
        <f t="shared" si="1"/>
        <v>Relevant</v>
      </c>
    </row>
    <row r="6755" ht="22.5" customHeight="1">
      <c r="A6755" s="9" t="s">
        <v>19202</v>
      </c>
      <c r="B6755" s="10">
        <v>45615.31138888889</v>
      </c>
      <c r="C6755" s="11" t="s">
        <v>19203</v>
      </c>
      <c r="D6755" s="12">
        <v>11.0</v>
      </c>
      <c r="E6755" s="10" t="s">
        <v>17</v>
      </c>
      <c r="F6755" s="12">
        <v>2024.0</v>
      </c>
      <c r="G6755" s="13" t="s">
        <v>13</v>
      </c>
      <c r="H6755" s="14" t="s">
        <v>423</v>
      </c>
      <c r="I6755" s="12">
        <v>389.0</v>
      </c>
      <c r="J6755" s="15" t="str">
        <f t="shared" si="1"/>
        <v>Relevant</v>
      </c>
    </row>
    <row r="6756" ht="22.5" customHeight="1">
      <c r="A6756" s="9" t="s">
        <v>19204</v>
      </c>
      <c r="B6756" s="10">
        <v>45456.78917824074</v>
      </c>
      <c r="C6756" s="11" t="s">
        <v>639</v>
      </c>
      <c r="D6756" s="12">
        <v>6.0</v>
      </c>
      <c r="E6756" s="10" t="s">
        <v>34</v>
      </c>
      <c r="F6756" s="12">
        <v>2024.0</v>
      </c>
      <c r="G6756" s="13" t="s">
        <v>13</v>
      </c>
      <c r="H6756" s="14" t="s">
        <v>19205</v>
      </c>
      <c r="I6756" s="12">
        <v>11.0</v>
      </c>
      <c r="J6756" s="15" t="str">
        <f t="shared" si="1"/>
        <v>Relevant</v>
      </c>
    </row>
    <row r="6757" ht="22.5" customHeight="1">
      <c r="A6757" s="9" t="s">
        <v>19206</v>
      </c>
      <c r="B6757" s="10">
        <v>45619.50740740741</v>
      </c>
      <c r="C6757" s="11" t="s">
        <v>19207</v>
      </c>
      <c r="D6757" s="12">
        <v>11.0</v>
      </c>
      <c r="E6757" s="10" t="s">
        <v>17</v>
      </c>
      <c r="F6757" s="12">
        <v>2024.0</v>
      </c>
      <c r="G6757" s="13" t="s">
        <v>13</v>
      </c>
      <c r="H6757" s="14" t="s">
        <v>91</v>
      </c>
      <c r="I6757" s="12">
        <v>241.0</v>
      </c>
      <c r="J6757" s="15" t="str">
        <f t="shared" si="1"/>
        <v>Relevant</v>
      </c>
    </row>
    <row r="6758" ht="22.5" customHeight="1">
      <c r="A6758" s="9" t="s">
        <v>19208</v>
      </c>
      <c r="B6758" s="10">
        <v>45696.85695601852</v>
      </c>
      <c r="C6758" s="11" t="s">
        <v>19209</v>
      </c>
      <c r="D6758" s="12">
        <v>2.0</v>
      </c>
      <c r="E6758" s="10" t="s">
        <v>12</v>
      </c>
      <c r="F6758" s="12">
        <v>2025.0</v>
      </c>
      <c r="G6758" s="13" t="s">
        <v>13</v>
      </c>
      <c r="H6758" s="14" t="s">
        <v>2483</v>
      </c>
      <c r="I6758" s="12">
        <v>697.0</v>
      </c>
      <c r="J6758" s="15" t="str">
        <f t="shared" si="1"/>
        <v>Relevant</v>
      </c>
    </row>
    <row r="6759" ht="22.5" customHeight="1">
      <c r="A6759" s="9" t="s">
        <v>19210</v>
      </c>
      <c r="B6759" s="10">
        <v>45485.31319444445</v>
      </c>
      <c r="C6759" s="11" t="s">
        <v>827</v>
      </c>
      <c r="D6759" s="12">
        <v>7.0</v>
      </c>
      <c r="E6759" s="10" t="s">
        <v>55</v>
      </c>
      <c r="F6759" s="12">
        <v>2024.0</v>
      </c>
      <c r="G6759" s="13" t="s">
        <v>19211</v>
      </c>
      <c r="H6759" s="14" t="s">
        <v>19212</v>
      </c>
      <c r="I6759" s="12">
        <v>9293540.0</v>
      </c>
      <c r="J6759" s="15" t="str">
        <f t="shared" si="1"/>
        <v>Irrelevant</v>
      </c>
    </row>
    <row r="6760" ht="22.5" customHeight="1">
      <c r="A6760" s="9" t="s">
        <v>19213</v>
      </c>
      <c r="B6760" s="10">
        <v>45420.52641986111</v>
      </c>
      <c r="C6760" s="11" t="s">
        <v>19214</v>
      </c>
      <c r="D6760" s="12">
        <v>5.0</v>
      </c>
      <c r="E6760" s="10" t="s">
        <v>21</v>
      </c>
      <c r="F6760" s="12">
        <v>2024.0</v>
      </c>
      <c r="G6760" s="13" t="s">
        <v>19215</v>
      </c>
      <c r="H6760" s="14" t="s">
        <v>19216</v>
      </c>
      <c r="I6760" s="12">
        <v>1.1631812E7</v>
      </c>
      <c r="J6760" s="15" t="str">
        <f t="shared" si="1"/>
        <v>Irrelevant</v>
      </c>
    </row>
    <row r="6761" ht="22.5" customHeight="1">
      <c r="A6761" s="9" t="s">
        <v>19217</v>
      </c>
      <c r="B6761" s="10">
        <v>45632.48856481481</v>
      </c>
      <c r="C6761" s="11" t="s">
        <v>19218</v>
      </c>
      <c r="D6761" s="12">
        <v>12.0</v>
      </c>
      <c r="E6761" s="10" t="s">
        <v>26</v>
      </c>
      <c r="F6761" s="12">
        <v>2024.0</v>
      </c>
      <c r="G6761" s="13" t="s">
        <v>19219</v>
      </c>
      <c r="H6761" s="14" t="s">
        <v>19220</v>
      </c>
      <c r="I6761" s="12">
        <v>1.0474812E7</v>
      </c>
      <c r="J6761" s="15" t="str">
        <f t="shared" si="1"/>
        <v>Relevant</v>
      </c>
    </row>
    <row r="6762" ht="22.5" customHeight="1">
      <c r="A6762" s="9" t="s">
        <v>19221</v>
      </c>
      <c r="B6762" s="10">
        <v>45747.23505787037</v>
      </c>
      <c r="C6762" s="11" t="s">
        <v>19222</v>
      </c>
      <c r="D6762" s="12">
        <v>3.0</v>
      </c>
      <c r="E6762" s="10" t="s">
        <v>59</v>
      </c>
      <c r="F6762" s="12">
        <v>2025.0</v>
      </c>
      <c r="G6762" s="13" t="s">
        <v>13</v>
      </c>
      <c r="H6762" s="14" t="s">
        <v>19223</v>
      </c>
      <c r="I6762" s="12">
        <v>550.0</v>
      </c>
      <c r="J6762" s="15" t="str">
        <f t="shared" si="1"/>
        <v>Relevant</v>
      </c>
    </row>
    <row r="6763" ht="22.5" customHeight="1">
      <c r="A6763" s="9" t="s">
        <v>19224</v>
      </c>
      <c r="B6763" s="10">
        <v>45697.40837962963</v>
      </c>
      <c r="C6763" s="11" t="s">
        <v>19225</v>
      </c>
      <c r="D6763" s="12">
        <v>2.0</v>
      </c>
      <c r="E6763" s="10" t="s">
        <v>12</v>
      </c>
      <c r="F6763" s="12">
        <v>2025.0</v>
      </c>
      <c r="G6763" s="13" t="s">
        <v>13</v>
      </c>
      <c r="H6763" s="14" t="s">
        <v>2923</v>
      </c>
      <c r="I6763" s="12">
        <v>280.0</v>
      </c>
      <c r="J6763" s="15" t="str">
        <f t="shared" si="1"/>
        <v>Relevant</v>
      </c>
    </row>
    <row r="6764" ht="22.5" customHeight="1">
      <c r="A6764" s="9" t="s">
        <v>19226</v>
      </c>
      <c r="B6764" s="10">
        <v>45579.623923611114</v>
      </c>
      <c r="C6764" s="11" t="s">
        <v>19227</v>
      </c>
      <c r="D6764" s="12">
        <v>10.0</v>
      </c>
      <c r="E6764" s="10" t="s">
        <v>42</v>
      </c>
      <c r="F6764" s="12">
        <v>2024.0</v>
      </c>
      <c r="G6764" s="13" t="s">
        <v>13</v>
      </c>
      <c r="H6764" s="14" t="s">
        <v>642</v>
      </c>
      <c r="I6764" s="12">
        <v>275.0</v>
      </c>
      <c r="J6764" s="15" t="str">
        <f t="shared" si="1"/>
        <v>Relevant</v>
      </c>
    </row>
    <row r="6765" ht="22.5" customHeight="1">
      <c r="A6765" s="9" t="s">
        <v>19228</v>
      </c>
      <c r="B6765" s="10">
        <v>45610.84763888889</v>
      </c>
      <c r="C6765" s="11" t="s">
        <v>19229</v>
      </c>
      <c r="D6765" s="12">
        <v>11.0</v>
      </c>
      <c r="E6765" s="10" t="s">
        <v>17</v>
      </c>
      <c r="F6765" s="12">
        <v>2024.0</v>
      </c>
      <c r="G6765" s="13" t="s">
        <v>13</v>
      </c>
      <c r="H6765" s="14" t="s">
        <v>47</v>
      </c>
      <c r="I6765" s="12">
        <v>1108.0</v>
      </c>
      <c r="J6765" s="15" t="str">
        <f t="shared" si="1"/>
        <v>Relevant</v>
      </c>
    </row>
    <row r="6766" ht="22.5" customHeight="1">
      <c r="A6766" s="9" t="s">
        <v>19230</v>
      </c>
      <c r="B6766" s="10">
        <v>45617.98527777778</v>
      </c>
      <c r="C6766" s="11" t="s">
        <v>19231</v>
      </c>
      <c r="D6766" s="12">
        <v>11.0</v>
      </c>
      <c r="E6766" s="10" t="s">
        <v>17</v>
      </c>
      <c r="F6766" s="12">
        <v>2024.0</v>
      </c>
      <c r="G6766" s="13" t="s">
        <v>13</v>
      </c>
      <c r="H6766" s="14" t="s">
        <v>91</v>
      </c>
      <c r="I6766" s="12">
        <v>665.0</v>
      </c>
      <c r="J6766" s="15" t="str">
        <f t="shared" si="1"/>
        <v>Relevant</v>
      </c>
    </row>
    <row r="6767" ht="22.5" customHeight="1">
      <c r="A6767" s="9" t="s">
        <v>19232</v>
      </c>
      <c r="B6767" s="10">
        <v>45544.7422337963</v>
      </c>
      <c r="C6767" s="11" t="s">
        <v>19233</v>
      </c>
      <c r="D6767" s="12">
        <v>9.0</v>
      </c>
      <c r="E6767" s="10" t="s">
        <v>114</v>
      </c>
      <c r="F6767" s="12">
        <v>2024.0</v>
      </c>
      <c r="G6767" s="13" t="s">
        <v>19234</v>
      </c>
      <c r="H6767" s="14" t="s">
        <v>19235</v>
      </c>
      <c r="I6767" s="12">
        <v>2416727.0</v>
      </c>
      <c r="J6767" s="15" t="str">
        <f t="shared" si="1"/>
        <v>Relevant</v>
      </c>
    </row>
    <row r="6768" ht="22.5" customHeight="1">
      <c r="A6768" s="9" t="s">
        <v>19236</v>
      </c>
      <c r="B6768" s="10">
        <v>45725.721134259256</v>
      </c>
      <c r="C6768" s="11" t="s">
        <v>19237</v>
      </c>
      <c r="D6768" s="12">
        <v>3.0</v>
      </c>
      <c r="E6768" s="10" t="s">
        <v>59</v>
      </c>
      <c r="F6768" s="12">
        <v>2025.0</v>
      </c>
      <c r="G6768" s="13" t="s">
        <v>13</v>
      </c>
      <c r="H6768" s="14" t="s">
        <v>420</v>
      </c>
      <c r="I6768" s="12">
        <v>2541.0</v>
      </c>
      <c r="J6768" s="15" t="str">
        <f t="shared" si="1"/>
        <v>Irrelevant</v>
      </c>
    </row>
    <row r="6769" ht="22.5" customHeight="1">
      <c r="A6769" s="9" t="s">
        <v>19238</v>
      </c>
      <c r="B6769" s="10">
        <v>45597.48684027778</v>
      </c>
      <c r="C6769" s="11" t="s">
        <v>19239</v>
      </c>
      <c r="D6769" s="12">
        <v>11.0</v>
      </c>
      <c r="E6769" s="10" t="s">
        <v>17</v>
      </c>
      <c r="F6769" s="12">
        <v>2024.0</v>
      </c>
      <c r="G6769" s="13" t="s">
        <v>13</v>
      </c>
      <c r="H6769" s="14" t="s">
        <v>124</v>
      </c>
      <c r="I6769" s="12">
        <v>24.0</v>
      </c>
      <c r="J6769" s="15" t="str">
        <f t="shared" si="1"/>
        <v>Relevant</v>
      </c>
    </row>
    <row r="6770" ht="22.5" customHeight="1">
      <c r="A6770" s="9" t="s">
        <v>19240</v>
      </c>
      <c r="B6770" s="10">
        <v>45614.37644675926</v>
      </c>
      <c r="C6770" s="11" t="s">
        <v>19241</v>
      </c>
      <c r="D6770" s="12">
        <v>11.0</v>
      </c>
      <c r="E6770" s="10" t="s">
        <v>17</v>
      </c>
      <c r="F6770" s="12">
        <v>2024.0</v>
      </c>
      <c r="G6770" s="13" t="s">
        <v>13</v>
      </c>
      <c r="H6770" s="14" t="s">
        <v>19242</v>
      </c>
      <c r="I6770" s="12">
        <v>6360.0</v>
      </c>
      <c r="J6770" s="15" t="str">
        <f t="shared" si="1"/>
        <v>Relevant</v>
      </c>
    </row>
    <row r="6771" ht="22.5" customHeight="1">
      <c r="A6771" s="9" t="s">
        <v>19243</v>
      </c>
      <c r="B6771" s="10">
        <v>45610.43561342593</v>
      </c>
      <c r="C6771" s="11" t="s">
        <v>19244</v>
      </c>
      <c r="D6771" s="12">
        <v>11.0</v>
      </c>
      <c r="E6771" s="10" t="s">
        <v>17</v>
      </c>
      <c r="F6771" s="12">
        <v>2024.0</v>
      </c>
      <c r="G6771" s="13" t="s">
        <v>13</v>
      </c>
      <c r="H6771" s="14" t="s">
        <v>3155</v>
      </c>
      <c r="I6771" s="12">
        <v>755.0</v>
      </c>
      <c r="J6771" s="15" t="str">
        <f t="shared" si="1"/>
        <v>Relevant</v>
      </c>
    </row>
    <row r="6772" ht="22.5" customHeight="1">
      <c r="A6772" s="9" t="s">
        <v>19245</v>
      </c>
      <c r="B6772" s="10">
        <v>45428.648993055554</v>
      </c>
      <c r="C6772" s="11" t="s">
        <v>19246</v>
      </c>
      <c r="D6772" s="12">
        <v>5.0</v>
      </c>
      <c r="E6772" s="10" t="s">
        <v>21</v>
      </c>
      <c r="F6772" s="12">
        <v>2024.0</v>
      </c>
      <c r="G6772" s="13" t="s">
        <v>19247</v>
      </c>
      <c r="H6772" s="14" t="s">
        <v>19248</v>
      </c>
      <c r="I6772" s="12">
        <v>2543983.0</v>
      </c>
      <c r="J6772" s="15" t="str">
        <f t="shared" si="1"/>
        <v>Irrelevant</v>
      </c>
    </row>
    <row r="6773" ht="22.5" customHeight="1">
      <c r="A6773" s="9" t="s">
        <v>19249</v>
      </c>
      <c r="B6773" s="10">
        <v>45589.328935185185</v>
      </c>
      <c r="C6773" s="11" t="s">
        <v>19250</v>
      </c>
      <c r="D6773" s="12">
        <v>10.0</v>
      </c>
      <c r="E6773" s="10" t="s">
        <v>42</v>
      </c>
      <c r="F6773" s="12">
        <v>2024.0</v>
      </c>
      <c r="G6773" s="13" t="s">
        <v>13</v>
      </c>
      <c r="H6773" s="14" t="s">
        <v>19251</v>
      </c>
      <c r="I6773" s="12">
        <v>1079.0</v>
      </c>
      <c r="J6773" s="15" t="str">
        <f t="shared" si="1"/>
        <v>Relevant</v>
      </c>
    </row>
    <row r="6774" ht="22.5" customHeight="1">
      <c r="A6774" s="9" t="s">
        <v>19252</v>
      </c>
      <c r="B6774" s="10">
        <v>45614.82699074074</v>
      </c>
      <c r="C6774" s="11" t="s">
        <v>19253</v>
      </c>
      <c r="D6774" s="12">
        <v>11.0</v>
      </c>
      <c r="E6774" s="10" t="s">
        <v>17</v>
      </c>
      <c r="F6774" s="12">
        <v>2024.0</v>
      </c>
      <c r="G6774" s="13" t="s">
        <v>13</v>
      </c>
      <c r="H6774" s="14" t="s">
        <v>11852</v>
      </c>
      <c r="I6774" s="12">
        <v>1074.0</v>
      </c>
      <c r="J6774" s="15" t="str">
        <f t="shared" si="1"/>
        <v>Relevant</v>
      </c>
    </row>
    <row r="6775" ht="22.5" customHeight="1">
      <c r="A6775" s="9" t="s">
        <v>19254</v>
      </c>
      <c r="B6775" s="10">
        <v>45635.363657407404</v>
      </c>
      <c r="C6775" s="11" t="s">
        <v>19255</v>
      </c>
      <c r="D6775" s="12">
        <v>12.0</v>
      </c>
      <c r="E6775" s="10" t="s">
        <v>26</v>
      </c>
      <c r="F6775" s="12">
        <v>2024.0</v>
      </c>
      <c r="G6775" s="13" t="s">
        <v>19256</v>
      </c>
      <c r="H6775" s="14" t="s">
        <v>19257</v>
      </c>
      <c r="I6775" s="12">
        <v>8468849.0</v>
      </c>
      <c r="J6775" s="15" t="str">
        <f t="shared" si="1"/>
        <v>Irrelevant</v>
      </c>
    </row>
    <row r="6776" ht="22.5" customHeight="1">
      <c r="A6776" s="9" t="s">
        <v>19258</v>
      </c>
      <c r="B6776" s="10">
        <v>45614.6134375</v>
      </c>
      <c r="C6776" s="11" t="s">
        <v>7622</v>
      </c>
      <c r="D6776" s="12">
        <v>11.0</v>
      </c>
      <c r="E6776" s="10" t="s">
        <v>17</v>
      </c>
      <c r="F6776" s="12">
        <v>2024.0</v>
      </c>
      <c r="G6776" s="13" t="s">
        <v>13</v>
      </c>
      <c r="H6776" s="14" t="s">
        <v>423</v>
      </c>
      <c r="I6776" s="12">
        <v>4105.0</v>
      </c>
      <c r="J6776" s="15" t="str">
        <f t="shared" si="1"/>
        <v>Relevant</v>
      </c>
    </row>
    <row r="6777" ht="22.5" customHeight="1">
      <c r="A6777" s="9" t="s">
        <v>19259</v>
      </c>
      <c r="B6777" s="10">
        <v>45506.55006944444</v>
      </c>
      <c r="C6777" s="11" t="s">
        <v>19260</v>
      </c>
      <c r="D6777" s="12">
        <v>8.0</v>
      </c>
      <c r="E6777" s="10" t="s">
        <v>167</v>
      </c>
      <c r="F6777" s="12">
        <v>2024.0</v>
      </c>
      <c r="G6777" s="13" t="s">
        <v>13</v>
      </c>
      <c r="H6777" s="14" t="s">
        <v>3422</v>
      </c>
      <c r="I6777" s="12">
        <v>1836.0</v>
      </c>
      <c r="J6777" s="15" t="str">
        <f t="shared" si="1"/>
        <v>Relevant</v>
      </c>
    </row>
    <row r="6778" ht="22.5" customHeight="1">
      <c r="A6778" s="9" t="s">
        <v>19261</v>
      </c>
      <c r="B6778" s="10">
        <v>45583.29416666667</v>
      </c>
      <c r="C6778" s="11" t="s">
        <v>14941</v>
      </c>
      <c r="D6778" s="12">
        <v>10.0</v>
      </c>
      <c r="E6778" s="10" t="s">
        <v>42</v>
      </c>
      <c r="F6778" s="12">
        <v>2024.0</v>
      </c>
      <c r="G6778" s="13" t="s">
        <v>19262</v>
      </c>
      <c r="H6778" s="14" t="s">
        <v>19263</v>
      </c>
      <c r="I6778" s="12">
        <v>9292977.0</v>
      </c>
      <c r="J6778" s="15" t="str">
        <f t="shared" si="1"/>
        <v>Irrelevant</v>
      </c>
    </row>
    <row r="6779" ht="22.5" customHeight="1">
      <c r="A6779" s="9" t="s">
        <v>19264</v>
      </c>
      <c r="B6779" s="10">
        <v>45607.638333333336</v>
      </c>
      <c r="C6779" s="11" t="s">
        <v>19265</v>
      </c>
      <c r="D6779" s="12">
        <v>11.0</v>
      </c>
      <c r="E6779" s="10" t="s">
        <v>17</v>
      </c>
      <c r="F6779" s="12">
        <v>2024.0</v>
      </c>
      <c r="G6779" s="13" t="s">
        <v>19266</v>
      </c>
      <c r="H6779" s="14" t="s">
        <v>19267</v>
      </c>
      <c r="I6779" s="12">
        <v>3658.0</v>
      </c>
      <c r="J6779" s="15" t="str">
        <f t="shared" si="1"/>
        <v>Relevant</v>
      </c>
    </row>
    <row r="6780" ht="22.5" customHeight="1">
      <c r="A6780" s="9" t="s">
        <v>19268</v>
      </c>
      <c r="B6780" s="10">
        <v>45456.907002314816</v>
      </c>
      <c r="C6780" s="11" t="s">
        <v>19269</v>
      </c>
      <c r="D6780" s="12">
        <v>6.0</v>
      </c>
      <c r="E6780" s="10" t="s">
        <v>34</v>
      </c>
      <c r="F6780" s="12">
        <v>2024.0</v>
      </c>
      <c r="G6780" s="13" t="s">
        <v>13</v>
      </c>
      <c r="H6780" s="14" t="s">
        <v>13877</v>
      </c>
      <c r="I6780" s="12">
        <v>4098.0</v>
      </c>
      <c r="J6780" s="15" t="str">
        <f t="shared" si="1"/>
        <v>Relevant</v>
      </c>
    </row>
    <row r="6781" ht="22.5" customHeight="1">
      <c r="A6781" s="9" t="s">
        <v>19270</v>
      </c>
      <c r="B6781" s="10">
        <v>45591.45414351852</v>
      </c>
      <c r="C6781" s="11" t="s">
        <v>19271</v>
      </c>
      <c r="D6781" s="12">
        <v>10.0</v>
      </c>
      <c r="E6781" s="10" t="s">
        <v>42</v>
      </c>
      <c r="F6781" s="12">
        <v>2024.0</v>
      </c>
      <c r="G6781" s="13" t="s">
        <v>19272</v>
      </c>
      <c r="H6781" s="14" t="s">
        <v>19273</v>
      </c>
      <c r="I6781" s="12">
        <v>9593283.0</v>
      </c>
      <c r="J6781" s="15" t="str">
        <f t="shared" si="1"/>
        <v>Relevant</v>
      </c>
    </row>
    <row r="6782" ht="22.5" customHeight="1">
      <c r="A6782" s="9" t="s">
        <v>19274</v>
      </c>
      <c r="B6782" s="10">
        <v>45554.297951388886</v>
      </c>
      <c r="C6782" s="11" t="s">
        <v>19275</v>
      </c>
      <c r="D6782" s="12">
        <v>9.0</v>
      </c>
      <c r="E6782" s="10" t="s">
        <v>114</v>
      </c>
      <c r="F6782" s="12">
        <v>2024.0</v>
      </c>
      <c r="G6782" s="13" t="s">
        <v>13</v>
      </c>
      <c r="H6782" s="14" t="s">
        <v>19276</v>
      </c>
      <c r="I6782" s="12">
        <v>10564.0</v>
      </c>
      <c r="J6782" s="15" t="str">
        <f t="shared" si="1"/>
        <v>Relevant</v>
      </c>
    </row>
    <row r="6783" ht="22.5" customHeight="1">
      <c r="A6783" s="9" t="s">
        <v>19277</v>
      </c>
      <c r="B6783" s="10">
        <v>45477.634236342594</v>
      </c>
      <c r="C6783" s="11" t="s">
        <v>19278</v>
      </c>
      <c r="D6783" s="12">
        <v>7.0</v>
      </c>
      <c r="E6783" s="10" t="s">
        <v>55</v>
      </c>
      <c r="F6783" s="12">
        <v>2024.0</v>
      </c>
      <c r="G6783" s="13" t="s">
        <v>19279</v>
      </c>
      <c r="H6783" s="14" t="s">
        <v>19280</v>
      </c>
      <c r="I6783" s="12">
        <v>7520981.0</v>
      </c>
      <c r="J6783" s="15" t="str">
        <f t="shared" si="1"/>
        <v>Relevant</v>
      </c>
    </row>
    <row r="6784" ht="22.5" customHeight="1">
      <c r="A6784" s="9" t="s">
        <v>19281</v>
      </c>
      <c r="B6784" s="10">
        <v>45697.608460648145</v>
      </c>
      <c r="C6784" s="11" t="s">
        <v>19282</v>
      </c>
      <c r="D6784" s="12">
        <v>2.0</v>
      </c>
      <c r="E6784" s="10" t="s">
        <v>12</v>
      </c>
      <c r="F6784" s="12">
        <v>2025.0</v>
      </c>
      <c r="G6784" s="13" t="s">
        <v>13</v>
      </c>
      <c r="H6784" s="14" t="s">
        <v>14</v>
      </c>
      <c r="I6784" s="12">
        <v>69.0</v>
      </c>
      <c r="J6784" s="15" t="str">
        <f t="shared" si="1"/>
        <v>Relevant</v>
      </c>
    </row>
    <row r="6785" ht="22.5" customHeight="1">
      <c r="A6785" s="9" t="s">
        <v>19283</v>
      </c>
      <c r="B6785" s="10">
        <v>45696.817025462966</v>
      </c>
      <c r="C6785" s="11" t="s">
        <v>19284</v>
      </c>
      <c r="D6785" s="12">
        <v>2.0</v>
      </c>
      <c r="E6785" s="10" t="s">
        <v>12</v>
      </c>
      <c r="F6785" s="12">
        <v>2025.0</v>
      </c>
      <c r="G6785" s="13" t="s">
        <v>13</v>
      </c>
      <c r="H6785" s="14" t="s">
        <v>14</v>
      </c>
      <c r="I6785" s="12">
        <v>660.0</v>
      </c>
      <c r="J6785" s="15" t="str">
        <f t="shared" si="1"/>
        <v>Relevant</v>
      </c>
    </row>
    <row r="6786" ht="22.5" customHeight="1">
      <c r="A6786" s="9" t="s">
        <v>19285</v>
      </c>
      <c r="B6786" s="10">
        <v>45604.80608796296</v>
      </c>
      <c r="C6786" s="11" t="s">
        <v>19286</v>
      </c>
      <c r="D6786" s="12">
        <v>11.0</v>
      </c>
      <c r="E6786" s="10" t="s">
        <v>17</v>
      </c>
      <c r="F6786" s="12">
        <v>2024.0</v>
      </c>
      <c r="G6786" s="13" t="s">
        <v>13</v>
      </c>
      <c r="H6786" s="14" t="s">
        <v>19287</v>
      </c>
      <c r="I6786" s="12">
        <v>2582.0</v>
      </c>
      <c r="J6786" s="15" t="str">
        <f t="shared" si="1"/>
        <v>Relevant</v>
      </c>
    </row>
    <row r="6787" ht="22.5" customHeight="1">
      <c r="A6787" s="9" t="s">
        <v>19288</v>
      </c>
      <c r="B6787" s="10">
        <v>45699.23118055556</v>
      </c>
      <c r="C6787" s="11" t="s">
        <v>19289</v>
      </c>
      <c r="D6787" s="12">
        <v>2.0</v>
      </c>
      <c r="E6787" s="10" t="s">
        <v>12</v>
      </c>
      <c r="F6787" s="12">
        <v>2025.0</v>
      </c>
      <c r="G6787" s="13" t="s">
        <v>19290</v>
      </c>
      <c r="H6787" s="14" t="s">
        <v>19291</v>
      </c>
      <c r="I6787" s="12">
        <v>630.0</v>
      </c>
      <c r="J6787" s="15" t="str">
        <f t="shared" si="1"/>
        <v>Irrelevant</v>
      </c>
    </row>
    <row r="6788" ht="22.5" customHeight="1">
      <c r="A6788" s="9" t="s">
        <v>19292</v>
      </c>
      <c r="B6788" s="10">
        <v>45478.39467592593</v>
      </c>
      <c r="C6788" s="11" t="s">
        <v>19293</v>
      </c>
      <c r="D6788" s="12">
        <v>7.0</v>
      </c>
      <c r="E6788" s="10" t="s">
        <v>55</v>
      </c>
      <c r="F6788" s="12">
        <v>2024.0</v>
      </c>
      <c r="G6788" s="13" t="s">
        <v>19294</v>
      </c>
      <c r="H6788" s="14" t="s">
        <v>19295</v>
      </c>
      <c r="I6788" s="12">
        <v>9684609.0</v>
      </c>
      <c r="J6788" s="15" t="str">
        <f t="shared" si="1"/>
        <v>Relevant</v>
      </c>
    </row>
    <row r="6789" ht="22.5" customHeight="1">
      <c r="A6789" s="9" t="s">
        <v>19296</v>
      </c>
      <c r="B6789" s="10">
        <v>45473.49559027778</v>
      </c>
      <c r="C6789" s="11" t="s">
        <v>19297</v>
      </c>
      <c r="D6789" s="12">
        <v>6.0</v>
      </c>
      <c r="E6789" s="10" t="s">
        <v>34</v>
      </c>
      <c r="F6789" s="12">
        <v>2024.0</v>
      </c>
      <c r="G6789" s="13" t="s">
        <v>13</v>
      </c>
      <c r="H6789" s="14" t="s">
        <v>56</v>
      </c>
      <c r="I6789" s="12">
        <v>20.0</v>
      </c>
      <c r="J6789" s="15" t="str">
        <f t="shared" si="1"/>
        <v>Relevant</v>
      </c>
    </row>
    <row r="6790" ht="22.5" customHeight="1">
      <c r="A6790" s="9" t="s">
        <v>19298</v>
      </c>
      <c r="B6790" s="10">
        <v>45595.44121527778</v>
      </c>
      <c r="C6790" s="11" t="s">
        <v>19299</v>
      </c>
      <c r="D6790" s="12">
        <v>10.0</v>
      </c>
      <c r="E6790" s="10" t="s">
        <v>42</v>
      </c>
      <c r="F6790" s="12">
        <v>2024.0</v>
      </c>
      <c r="G6790" s="13" t="s">
        <v>19300</v>
      </c>
      <c r="H6790" s="14" t="str">
        <f>IFERROR(__xludf.DUMMYFUNCTION("TRIM(REGEXREPLACE(GOOGLETRANSLATE(G6790,""auto"",""en""),""(?i)\b(RT|QT)\s*@?\w*:?\s*|https?://\S+|@\w+|#\w+|[^\x00-\x7F]|[^\w\s]"",""""))"),"Delhi Air Pollution Delhis average AQI was 273 may increase further")</f>
        <v>Delhi Air Pollution Delhis average AQI was 273 may increase further</v>
      </c>
      <c r="I6790" s="12">
        <v>171616.0</v>
      </c>
      <c r="J6790" s="15" t="str">
        <f t="shared" si="1"/>
        <v>Relevant</v>
      </c>
    </row>
    <row r="6791" ht="22.5" customHeight="1">
      <c r="A6791" s="9" t="s">
        <v>19301</v>
      </c>
      <c r="B6791" s="10">
        <v>45583.514652777776</v>
      </c>
      <c r="C6791" s="11" t="s">
        <v>10638</v>
      </c>
      <c r="D6791" s="12">
        <v>10.0</v>
      </c>
      <c r="E6791" s="10" t="s">
        <v>42</v>
      </c>
      <c r="F6791" s="12">
        <v>2024.0</v>
      </c>
      <c r="G6791" s="13" t="s">
        <v>19302</v>
      </c>
      <c r="H6791" s="14" t="s">
        <v>19303</v>
      </c>
      <c r="I6791" s="12">
        <v>31597.0</v>
      </c>
      <c r="J6791" s="15" t="str">
        <f t="shared" si="1"/>
        <v>Relevant</v>
      </c>
    </row>
    <row r="6792" ht="22.5" customHeight="1">
      <c r="A6792" s="9" t="s">
        <v>19304</v>
      </c>
      <c r="B6792" s="10">
        <v>45616.62533564815</v>
      </c>
      <c r="C6792" s="11" t="s">
        <v>19305</v>
      </c>
      <c r="D6792" s="12">
        <v>11.0</v>
      </c>
      <c r="E6792" s="10" t="s">
        <v>17</v>
      </c>
      <c r="F6792" s="12">
        <v>2024.0</v>
      </c>
      <c r="G6792" s="13" t="s">
        <v>19306</v>
      </c>
      <c r="H6792" s="14" t="s">
        <v>19307</v>
      </c>
      <c r="I6792" s="12">
        <v>362290.0</v>
      </c>
      <c r="J6792" s="15" t="str">
        <f t="shared" si="1"/>
        <v>Irrelevant</v>
      </c>
    </row>
    <row r="6793" ht="22.5" customHeight="1">
      <c r="A6793" s="9" t="s">
        <v>19308</v>
      </c>
      <c r="B6793" s="10">
        <v>45715.7034375</v>
      </c>
      <c r="C6793" s="11" t="s">
        <v>19309</v>
      </c>
      <c r="D6793" s="12">
        <v>2.0</v>
      </c>
      <c r="E6793" s="10" t="s">
        <v>12</v>
      </c>
      <c r="F6793" s="12">
        <v>2025.0</v>
      </c>
      <c r="G6793" s="13" t="s">
        <v>13</v>
      </c>
      <c r="H6793" s="14" t="s">
        <v>19310</v>
      </c>
      <c r="I6793" s="12">
        <v>8525.0</v>
      </c>
      <c r="J6793" s="15" t="str">
        <f t="shared" si="1"/>
        <v>Irrelevant</v>
      </c>
    </row>
    <row r="6794" ht="22.5" customHeight="1">
      <c r="A6794" s="9" t="s">
        <v>19311</v>
      </c>
      <c r="B6794" s="10">
        <v>45731.69068287037</v>
      </c>
      <c r="C6794" s="11" t="s">
        <v>19312</v>
      </c>
      <c r="D6794" s="12">
        <v>3.0</v>
      </c>
      <c r="E6794" s="10" t="s">
        <v>59</v>
      </c>
      <c r="F6794" s="12">
        <v>2025.0</v>
      </c>
      <c r="G6794" s="13" t="s">
        <v>13</v>
      </c>
      <c r="H6794" s="14" t="s">
        <v>19313</v>
      </c>
      <c r="I6794" s="12">
        <v>577.0</v>
      </c>
      <c r="J6794" s="15" t="str">
        <f t="shared" si="1"/>
        <v>Irrelevant</v>
      </c>
    </row>
    <row r="6795" ht="22.5" customHeight="1">
      <c r="A6795" s="9" t="s">
        <v>19314</v>
      </c>
      <c r="B6795" s="10">
        <v>45611.36121527778</v>
      </c>
      <c r="C6795" s="11" t="s">
        <v>19315</v>
      </c>
      <c r="D6795" s="12">
        <v>11.0</v>
      </c>
      <c r="E6795" s="10" t="s">
        <v>17</v>
      </c>
      <c r="F6795" s="12">
        <v>2024.0</v>
      </c>
      <c r="G6795" s="13" t="s">
        <v>13</v>
      </c>
      <c r="H6795" s="14" t="s">
        <v>19316</v>
      </c>
      <c r="I6795" s="12">
        <v>6053299.0</v>
      </c>
      <c r="J6795" s="15" t="str">
        <f t="shared" si="1"/>
        <v>Relevant</v>
      </c>
    </row>
    <row r="6796" ht="22.5" customHeight="1">
      <c r="A6796" s="9" t="s">
        <v>19317</v>
      </c>
      <c r="B6796" s="10">
        <v>45729.833761574075</v>
      </c>
      <c r="C6796" s="11" t="s">
        <v>19318</v>
      </c>
      <c r="D6796" s="12">
        <v>3.0</v>
      </c>
      <c r="E6796" s="10" t="s">
        <v>59</v>
      </c>
      <c r="F6796" s="12">
        <v>2025.0</v>
      </c>
      <c r="G6796" s="13" t="s">
        <v>19319</v>
      </c>
      <c r="H6796" s="14" t="s">
        <v>19320</v>
      </c>
      <c r="I6796" s="12">
        <v>1263497.0</v>
      </c>
      <c r="J6796" s="15" t="str">
        <f t="shared" si="1"/>
        <v>Irrelevant</v>
      </c>
    </row>
    <row r="6797" ht="22.5" customHeight="1">
      <c r="A6797" s="9" t="s">
        <v>19321</v>
      </c>
      <c r="B6797" s="10">
        <v>45697.436956018515</v>
      </c>
      <c r="C6797" s="11" t="s">
        <v>19322</v>
      </c>
      <c r="D6797" s="12">
        <v>2.0</v>
      </c>
      <c r="E6797" s="10" t="s">
        <v>12</v>
      </c>
      <c r="F6797" s="12">
        <v>2025.0</v>
      </c>
      <c r="G6797" s="13" t="s">
        <v>13</v>
      </c>
      <c r="H6797" s="14" t="s">
        <v>14</v>
      </c>
      <c r="I6797" s="12">
        <v>24.0</v>
      </c>
      <c r="J6797" s="15" t="str">
        <f t="shared" si="1"/>
        <v>Relevant</v>
      </c>
    </row>
    <row r="6798" ht="22.5" customHeight="1">
      <c r="A6798" s="9" t="s">
        <v>19323</v>
      </c>
      <c r="B6798" s="10">
        <v>45626.3383912037</v>
      </c>
      <c r="C6798" s="11" t="s">
        <v>19324</v>
      </c>
      <c r="D6798" s="12">
        <v>11.0</v>
      </c>
      <c r="E6798" s="10" t="s">
        <v>17</v>
      </c>
      <c r="F6798" s="12">
        <v>2024.0</v>
      </c>
      <c r="G6798" s="13" t="s">
        <v>19325</v>
      </c>
      <c r="H6798" s="14" t="s">
        <v>19326</v>
      </c>
      <c r="I6798" s="12">
        <v>6831001.0</v>
      </c>
      <c r="J6798" s="15" t="str">
        <f t="shared" si="1"/>
        <v>Irrelevant</v>
      </c>
    </row>
    <row r="6799" ht="22.5" customHeight="1">
      <c r="A6799" s="9" t="s">
        <v>19327</v>
      </c>
      <c r="B6799" s="10">
        <v>45454.85528935185</v>
      </c>
      <c r="C6799" s="11" t="s">
        <v>19328</v>
      </c>
      <c r="D6799" s="12">
        <v>6.0</v>
      </c>
      <c r="E6799" s="10" t="s">
        <v>34</v>
      </c>
      <c r="F6799" s="12">
        <v>2024.0</v>
      </c>
      <c r="G6799" s="13" t="s">
        <v>13</v>
      </c>
      <c r="H6799" s="14" t="s">
        <v>2127</v>
      </c>
      <c r="I6799" s="12">
        <v>265.0</v>
      </c>
      <c r="J6799" s="15" t="str">
        <f t="shared" si="1"/>
        <v>Irrelevant</v>
      </c>
    </row>
    <row r="6800" ht="22.5" customHeight="1">
      <c r="A6800" s="9" t="s">
        <v>19329</v>
      </c>
      <c r="B6800" s="10">
        <v>45473.52074074074</v>
      </c>
      <c r="C6800" s="11" t="s">
        <v>19330</v>
      </c>
      <c r="D6800" s="12">
        <v>6.0</v>
      </c>
      <c r="E6800" s="10" t="s">
        <v>34</v>
      </c>
      <c r="F6800" s="12">
        <v>2024.0</v>
      </c>
      <c r="G6800" s="13" t="s">
        <v>13</v>
      </c>
      <c r="H6800" s="14" t="s">
        <v>56</v>
      </c>
      <c r="I6800" s="12">
        <v>140.0</v>
      </c>
      <c r="J6800" s="15" t="str">
        <f t="shared" si="1"/>
        <v>Relevant</v>
      </c>
    </row>
    <row r="6801" ht="22.5" customHeight="1">
      <c r="A6801" s="9" t="s">
        <v>19331</v>
      </c>
      <c r="B6801" s="10">
        <v>45614.62991898148</v>
      </c>
      <c r="C6801" s="11" t="s">
        <v>19332</v>
      </c>
      <c r="D6801" s="12">
        <v>11.0</v>
      </c>
      <c r="E6801" s="10" t="s">
        <v>17</v>
      </c>
      <c r="F6801" s="12">
        <v>2024.0</v>
      </c>
      <c r="G6801" s="13" t="s">
        <v>13</v>
      </c>
      <c r="H6801" s="14" t="s">
        <v>423</v>
      </c>
      <c r="I6801" s="12">
        <v>63.0</v>
      </c>
      <c r="J6801" s="15" t="str">
        <f t="shared" si="1"/>
        <v>Relevant</v>
      </c>
    </row>
    <row r="6802" ht="22.5" customHeight="1">
      <c r="A6802" s="9" t="s">
        <v>19333</v>
      </c>
      <c r="B6802" s="10">
        <v>45472.90591435185</v>
      </c>
      <c r="C6802" s="11" t="s">
        <v>19334</v>
      </c>
      <c r="D6802" s="12">
        <v>6.0</v>
      </c>
      <c r="E6802" s="10" t="s">
        <v>34</v>
      </c>
      <c r="F6802" s="12">
        <v>2024.0</v>
      </c>
      <c r="G6802" s="13" t="s">
        <v>13</v>
      </c>
      <c r="H6802" s="14" t="s">
        <v>56</v>
      </c>
      <c r="I6802" s="12">
        <v>722.0</v>
      </c>
      <c r="J6802" s="15" t="str">
        <f t="shared" si="1"/>
        <v>Relevant</v>
      </c>
    </row>
    <row r="6803" ht="22.5" customHeight="1">
      <c r="A6803" s="9" t="s">
        <v>19335</v>
      </c>
      <c r="B6803" s="10">
        <v>45630.94006944444</v>
      </c>
      <c r="C6803" s="11" t="s">
        <v>19336</v>
      </c>
      <c r="D6803" s="12">
        <v>12.0</v>
      </c>
      <c r="E6803" s="10" t="s">
        <v>26</v>
      </c>
      <c r="F6803" s="12">
        <v>2024.0</v>
      </c>
      <c r="G6803" s="13" t="s">
        <v>13</v>
      </c>
      <c r="H6803" s="14" t="s">
        <v>19337</v>
      </c>
      <c r="I6803" s="12">
        <v>1327.0</v>
      </c>
      <c r="J6803" s="15" t="str">
        <f t="shared" si="1"/>
        <v>Irrelevant</v>
      </c>
    </row>
    <row r="6804" ht="22.5" customHeight="1">
      <c r="A6804" s="9" t="s">
        <v>19338</v>
      </c>
      <c r="B6804" s="10">
        <v>45732.01212962963</v>
      </c>
      <c r="C6804" s="11" t="s">
        <v>19339</v>
      </c>
      <c r="D6804" s="12">
        <v>3.0</v>
      </c>
      <c r="E6804" s="10" t="s">
        <v>59</v>
      </c>
      <c r="F6804" s="12">
        <v>2025.0</v>
      </c>
      <c r="G6804" s="13" t="s">
        <v>13</v>
      </c>
      <c r="H6804" s="14" t="s">
        <v>9438</v>
      </c>
      <c r="I6804" s="12">
        <v>75.0</v>
      </c>
      <c r="J6804" s="15" t="str">
        <f t="shared" si="1"/>
        <v>Relevant</v>
      </c>
    </row>
    <row r="6805" ht="22.5" customHeight="1">
      <c r="A6805" s="9" t="s">
        <v>19340</v>
      </c>
      <c r="B6805" s="10">
        <v>45743.743368055555</v>
      </c>
      <c r="C6805" s="11" t="s">
        <v>19341</v>
      </c>
      <c r="D6805" s="12">
        <v>3.0</v>
      </c>
      <c r="E6805" s="10" t="s">
        <v>59</v>
      </c>
      <c r="F6805" s="12">
        <v>2025.0</v>
      </c>
      <c r="G6805" s="13" t="s">
        <v>13</v>
      </c>
      <c r="H6805" s="14" t="s">
        <v>204</v>
      </c>
      <c r="I6805" s="12">
        <v>4.0</v>
      </c>
      <c r="J6805" s="15" t="str">
        <f t="shared" si="1"/>
        <v>Relevant</v>
      </c>
    </row>
    <row r="6806" ht="22.5" customHeight="1">
      <c r="A6806" s="9" t="s">
        <v>19342</v>
      </c>
      <c r="B6806" s="10">
        <v>45619.77539351852</v>
      </c>
      <c r="C6806" s="11" t="s">
        <v>19343</v>
      </c>
      <c r="D6806" s="12">
        <v>11.0</v>
      </c>
      <c r="E6806" s="10" t="s">
        <v>17</v>
      </c>
      <c r="F6806" s="12">
        <v>2024.0</v>
      </c>
      <c r="G6806" s="13" t="s">
        <v>19344</v>
      </c>
      <c r="H6806" s="14" t="s">
        <v>19345</v>
      </c>
      <c r="I6806" s="12">
        <v>135140.0</v>
      </c>
      <c r="J6806" s="15" t="str">
        <f t="shared" si="1"/>
        <v>Relevant</v>
      </c>
    </row>
    <row r="6807" ht="22.5" customHeight="1">
      <c r="A6807" s="9" t="s">
        <v>19346</v>
      </c>
      <c r="B6807" s="10">
        <v>45702.99184027778</v>
      </c>
      <c r="C6807" s="11" t="s">
        <v>19347</v>
      </c>
      <c r="D6807" s="12">
        <v>2.0</v>
      </c>
      <c r="E6807" s="10" t="s">
        <v>12</v>
      </c>
      <c r="F6807" s="12">
        <v>2025.0</v>
      </c>
      <c r="G6807" s="13" t="s">
        <v>13</v>
      </c>
      <c r="H6807" s="14" t="s">
        <v>19348</v>
      </c>
      <c r="I6807" s="12">
        <v>1358.0</v>
      </c>
      <c r="J6807" s="15" t="str">
        <f t="shared" si="1"/>
        <v>Irrelevant</v>
      </c>
    </row>
    <row r="6808" ht="22.5" customHeight="1">
      <c r="A6808" s="9" t="s">
        <v>19349</v>
      </c>
      <c r="B6808" s="10">
        <v>45615.772523148145</v>
      </c>
      <c r="C6808" s="11" t="s">
        <v>19350</v>
      </c>
      <c r="D6808" s="12">
        <v>11.0</v>
      </c>
      <c r="E6808" s="10" t="s">
        <v>17</v>
      </c>
      <c r="F6808" s="12">
        <v>2024.0</v>
      </c>
      <c r="G6808" s="13" t="s">
        <v>13</v>
      </c>
      <c r="H6808" s="14" t="s">
        <v>489</v>
      </c>
      <c r="I6808" s="12">
        <v>4439.0</v>
      </c>
      <c r="J6808" s="15" t="str">
        <f t="shared" si="1"/>
        <v>Relevant</v>
      </c>
    </row>
    <row r="6809" ht="22.5" customHeight="1">
      <c r="A6809" s="9" t="s">
        <v>19351</v>
      </c>
      <c r="B6809" s="10">
        <v>45727.59679398148</v>
      </c>
      <c r="C6809" s="11" t="s">
        <v>19352</v>
      </c>
      <c r="D6809" s="12">
        <v>3.0</v>
      </c>
      <c r="E6809" s="10" t="s">
        <v>59</v>
      </c>
      <c r="F6809" s="12">
        <v>2025.0</v>
      </c>
      <c r="G6809" s="13" t="s">
        <v>13</v>
      </c>
      <c r="H6809" s="14" t="s">
        <v>19353</v>
      </c>
      <c r="I6809" s="12">
        <v>58115.0</v>
      </c>
      <c r="J6809" s="15" t="str">
        <f t="shared" si="1"/>
        <v>Relevant</v>
      </c>
    </row>
    <row r="6810" ht="22.5" customHeight="1">
      <c r="A6810" s="9" t="s">
        <v>19354</v>
      </c>
      <c r="B6810" s="10">
        <v>45583.3374537037</v>
      </c>
      <c r="C6810" s="11" t="s">
        <v>19355</v>
      </c>
      <c r="D6810" s="12">
        <v>10.0</v>
      </c>
      <c r="E6810" s="10" t="s">
        <v>42</v>
      </c>
      <c r="F6810" s="12">
        <v>2024.0</v>
      </c>
      <c r="G6810" s="13" t="s">
        <v>13</v>
      </c>
      <c r="H6810" s="14" t="s">
        <v>19356</v>
      </c>
      <c r="I6810" s="12">
        <v>4394.0</v>
      </c>
      <c r="J6810" s="15" t="str">
        <f t="shared" si="1"/>
        <v>Relevant</v>
      </c>
    </row>
    <row r="6811" ht="22.5" customHeight="1">
      <c r="A6811" s="9" t="s">
        <v>19357</v>
      </c>
      <c r="B6811" s="10">
        <v>45614.34695601852</v>
      </c>
      <c r="C6811" s="11" t="s">
        <v>19358</v>
      </c>
      <c r="D6811" s="12">
        <v>11.0</v>
      </c>
      <c r="E6811" s="10" t="s">
        <v>17</v>
      </c>
      <c r="F6811" s="12">
        <v>2024.0</v>
      </c>
      <c r="G6811" s="13" t="s">
        <v>19359</v>
      </c>
      <c r="H6811" s="14" t="s">
        <v>19360</v>
      </c>
      <c r="I6811" s="12">
        <v>171616.0</v>
      </c>
      <c r="J6811" s="15" t="str">
        <f t="shared" si="1"/>
        <v>Relevant</v>
      </c>
    </row>
    <row r="6812" ht="22.5" customHeight="1">
      <c r="A6812" s="9" t="s">
        <v>19361</v>
      </c>
      <c r="B6812" s="10">
        <v>45696.91261574074</v>
      </c>
      <c r="C6812" s="11" t="s">
        <v>19362</v>
      </c>
      <c r="D6812" s="12">
        <v>2.0</v>
      </c>
      <c r="E6812" s="10" t="s">
        <v>12</v>
      </c>
      <c r="F6812" s="12">
        <v>2025.0</v>
      </c>
      <c r="G6812" s="13" t="s">
        <v>13</v>
      </c>
      <c r="H6812" s="14" t="s">
        <v>14</v>
      </c>
      <c r="I6812" s="12">
        <v>598.0</v>
      </c>
      <c r="J6812" s="15" t="str">
        <f t="shared" si="1"/>
        <v>Relevant</v>
      </c>
    </row>
    <row r="6813" ht="22.5" customHeight="1">
      <c r="A6813" s="9" t="s">
        <v>19363</v>
      </c>
      <c r="B6813" s="10">
        <v>45584.54773148148</v>
      </c>
      <c r="C6813" s="11" t="s">
        <v>19364</v>
      </c>
      <c r="D6813" s="12">
        <v>10.0</v>
      </c>
      <c r="E6813" s="10" t="s">
        <v>42</v>
      </c>
      <c r="F6813" s="12">
        <v>2024.0</v>
      </c>
      <c r="G6813" s="13" t="s">
        <v>19365</v>
      </c>
      <c r="H6813" s="14" t="s">
        <v>19366</v>
      </c>
      <c r="I6813" s="12">
        <v>6822.0</v>
      </c>
      <c r="J6813" s="15" t="str">
        <f t="shared" si="1"/>
        <v>Relevant</v>
      </c>
    </row>
    <row r="6814" ht="22.5" customHeight="1">
      <c r="A6814" s="9" t="s">
        <v>19367</v>
      </c>
      <c r="B6814" s="10">
        <v>45611.77307870371</v>
      </c>
      <c r="C6814" s="11" t="s">
        <v>19368</v>
      </c>
      <c r="D6814" s="12">
        <v>11.0</v>
      </c>
      <c r="E6814" s="10" t="s">
        <v>17</v>
      </c>
      <c r="F6814" s="12">
        <v>2024.0</v>
      </c>
      <c r="G6814" s="13" t="s">
        <v>13</v>
      </c>
      <c r="H6814" s="14" t="s">
        <v>19369</v>
      </c>
      <c r="I6814" s="12">
        <v>5431.0</v>
      </c>
      <c r="J6814" s="15" t="str">
        <f t="shared" si="1"/>
        <v>Relevant</v>
      </c>
    </row>
    <row r="6815" ht="22.5" customHeight="1">
      <c r="A6815" s="9" t="s">
        <v>19370</v>
      </c>
      <c r="B6815" s="10">
        <v>45626.260103796296</v>
      </c>
      <c r="C6815" s="11" t="s">
        <v>19371</v>
      </c>
      <c r="D6815" s="12">
        <v>11.0</v>
      </c>
      <c r="E6815" s="10" t="s">
        <v>17</v>
      </c>
      <c r="F6815" s="12">
        <v>2024.0</v>
      </c>
      <c r="G6815" s="13" t="s">
        <v>19372</v>
      </c>
      <c r="H6815" s="14" t="s">
        <v>19373</v>
      </c>
      <c r="I6815" s="12">
        <v>6195.0</v>
      </c>
      <c r="J6815" s="15" t="str">
        <f t="shared" si="1"/>
        <v>Relevant</v>
      </c>
    </row>
    <row r="6816" ht="22.5" customHeight="1">
      <c r="A6816" s="9" t="s">
        <v>19374</v>
      </c>
      <c r="B6816" s="10">
        <v>45592.71635416667</v>
      </c>
      <c r="C6816" s="11" t="s">
        <v>19375</v>
      </c>
      <c r="D6816" s="12">
        <v>10.0</v>
      </c>
      <c r="E6816" s="10" t="s">
        <v>42</v>
      </c>
      <c r="F6816" s="12">
        <v>2024.0</v>
      </c>
      <c r="G6816" s="13" t="s">
        <v>13</v>
      </c>
      <c r="H6816" s="14" t="s">
        <v>131</v>
      </c>
      <c r="I6816" s="12">
        <v>55.0</v>
      </c>
      <c r="J6816" s="15" t="str">
        <f t="shared" si="1"/>
        <v>Relevant</v>
      </c>
    </row>
    <row r="6817" ht="22.5" customHeight="1">
      <c r="A6817" s="9" t="s">
        <v>19376</v>
      </c>
      <c r="B6817" s="10">
        <v>45630.54059027778</v>
      </c>
      <c r="C6817" s="11" t="s">
        <v>19377</v>
      </c>
      <c r="D6817" s="12">
        <v>12.0</v>
      </c>
      <c r="E6817" s="10" t="s">
        <v>26</v>
      </c>
      <c r="F6817" s="12">
        <v>2024.0</v>
      </c>
      <c r="G6817" s="13" t="s">
        <v>13</v>
      </c>
      <c r="H6817" s="14" t="s">
        <v>181</v>
      </c>
      <c r="I6817" s="12">
        <v>81.0</v>
      </c>
      <c r="J6817" s="15" t="str">
        <f t="shared" si="1"/>
        <v>Irrelevant</v>
      </c>
    </row>
    <row r="6818" ht="22.5" customHeight="1">
      <c r="A6818" s="9" t="s">
        <v>19378</v>
      </c>
      <c r="B6818" s="10">
        <v>45644.225439814814</v>
      </c>
      <c r="C6818" s="11" t="s">
        <v>19379</v>
      </c>
      <c r="D6818" s="12">
        <v>12.0</v>
      </c>
      <c r="E6818" s="10" t="s">
        <v>26</v>
      </c>
      <c r="F6818" s="12">
        <v>2024.0</v>
      </c>
      <c r="G6818" s="13" t="s">
        <v>13</v>
      </c>
      <c r="H6818" s="14" t="s">
        <v>357</v>
      </c>
      <c r="I6818" s="12">
        <v>1.0</v>
      </c>
      <c r="J6818" s="15" t="str">
        <f t="shared" si="1"/>
        <v>Relevant</v>
      </c>
    </row>
    <row r="6819" ht="22.5" customHeight="1">
      <c r="A6819" s="9" t="s">
        <v>19380</v>
      </c>
      <c r="B6819" s="10">
        <v>45617.06583354167</v>
      </c>
      <c r="C6819" s="11" t="s">
        <v>19381</v>
      </c>
      <c r="D6819" s="12">
        <v>11.0</v>
      </c>
      <c r="E6819" s="10" t="s">
        <v>17</v>
      </c>
      <c r="F6819" s="12">
        <v>2024.0</v>
      </c>
      <c r="G6819" s="13" t="s">
        <v>19382</v>
      </c>
      <c r="H6819" s="14" t="s">
        <v>19383</v>
      </c>
      <c r="I6819" s="12">
        <v>0.0</v>
      </c>
      <c r="J6819" s="15" t="str">
        <f t="shared" si="1"/>
        <v>Relevant</v>
      </c>
    </row>
    <row r="6820" ht="22.5" customHeight="1">
      <c r="A6820" s="9" t="s">
        <v>19384</v>
      </c>
      <c r="B6820" s="10">
        <v>45575.600176712964</v>
      </c>
      <c r="C6820" s="11" t="s">
        <v>19385</v>
      </c>
      <c r="D6820" s="12">
        <v>10.0</v>
      </c>
      <c r="E6820" s="10" t="s">
        <v>42</v>
      </c>
      <c r="F6820" s="12">
        <v>2024.0</v>
      </c>
      <c r="G6820" s="13" t="s">
        <v>19386</v>
      </c>
      <c r="H6820" s="14" t="s">
        <v>19387</v>
      </c>
      <c r="I6820" s="12">
        <v>1.5567965E7</v>
      </c>
      <c r="J6820" s="15" t="str">
        <f t="shared" si="1"/>
        <v>Irrelevant</v>
      </c>
    </row>
    <row r="6821" ht="22.5" customHeight="1">
      <c r="A6821" s="9" t="s">
        <v>19388</v>
      </c>
      <c r="B6821" s="10">
        <v>45743.481041666666</v>
      </c>
      <c r="C6821" s="11" t="s">
        <v>19389</v>
      </c>
      <c r="D6821" s="12">
        <v>3.0</v>
      </c>
      <c r="E6821" s="10" t="s">
        <v>59</v>
      </c>
      <c r="F6821" s="12">
        <v>2025.0</v>
      </c>
      <c r="G6821" s="13" t="s">
        <v>13</v>
      </c>
      <c r="H6821" s="14" t="s">
        <v>204</v>
      </c>
      <c r="I6821" s="12">
        <v>332.0</v>
      </c>
      <c r="J6821" s="15" t="str">
        <f t="shared" si="1"/>
        <v>Relevant</v>
      </c>
    </row>
    <row r="6822" ht="22.5" customHeight="1">
      <c r="A6822" s="9" t="s">
        <v>19390</v>
      </c>
      <c r="B6822" s="10">
        <v>45596.845729166664</v>
      </c>
      <c r="C6822" s="11" t="s">
        <v>19391</v>
      </c>
      <c r="D6822" s="12">
        <v>10.0</v>
      </c>
      <c r="E6822" s="10" t="s">
        <v>42</v>
      </c>
      <c r="F6822" s="12">
        <v>2024.0</v>
      </c>
      <c r="G6822" s="13" t="s">
        <v>13</v>
      </c>
      <c r="H6822" s="14" t="s">
        <v>124</v>
      </c>
      <c r="I6822" s="12">
        <v>1.0</v>
      </c>
      <c r="J6822" s="15" t="str">
        <f t="shared" si="1"/>
        <v>Relevant</v>
      </c>
    </row>
    <row r="6823" ht="22.5" customHeight="1">
      <c r="A6823" s="9" t="s">
        <v>19392</v>
      </c>
      <c r="B6823" s="10">
        <v>45590.96503472222</v>
      </c>
      <c r="C6823" s="11" t="s">
        <v>19393</v>
      </c>
      <c r="D6823" s="12">
        <v>10.0</v>
      </c>
      <c r="E6823" s="10" t="s">
        <v>42</v>
      </c>
      <c r="F6823" s="12">
        <v>2024.0</v>
      </c>
      <c r="G6823" s="13" t="s">
        <v>13</v>
      </c>
      <c r="H6823" s="14" t="s">
        <v>19394</v>
      </c>
      <c r="I6823" s="12">
        <v>1119.0</v>
      </c>
      <c r="J6823" s="15" t="str">
        <f t="shared" si="1"/>
        <v>Relevant</v>
      </c>
    </row>
    <row r="6824" ht="22.5" customHeight="1">
      <c r="A6824" s="9" t="s">
        <v>19395</v>
      </c>
      <c r="B6824" s="10">
        <v>45423.48373842592</v>
      </c>
      <c r="C6824" s="11" t="s">
        <v>8870</v>
      </c>
      <c r="D6824" s="12">
        <v>5.0</v>
      </c>
      <c r="E6824" s="10" t="s">
        <v>21</v>
      </c>
      <c r="F6824" s="12">
        <v>2024.0</v>
      </c>
      <c r="G6824" s="13" t="s">
        <v>13</v>
      </c>
      <c r="H6824" s="14" t="s">
        <v>19396</v>
      </c>
      <c r="I6824" s="12">
        <v>802.0</v>
      </c>
      <c r="J6824" s="15" t="str">
        <f t="shared" si="1"/>
        <v>Relevant</v>
      </c>
    </row>
    <row r="6825" ht="22.5" customHeight="1">
      <c r="A6825" s="9" t="s">
        <v>19397</v>
      </c>
      <c r="B6825" s="10">
        <v>45614.37609953704</v>
      </c>
      <c r="C6825" s="11" t="s">
        <v>4211</v>
      </c>
      <c r="D6825" s="12">
        <v>11.0</v>
      </c>
      <c r="E6825" s="10" t="s">
        <v>17</v>
      </c>
      <c r="F6825" s="12">
        <v>2024.0</v>
      </c>
      <c r="G6825" s="13" t="s">
        <v>19398</v>
      </c>
      <c r="H6825" s="14" t="s">
        <v>19399</v>
      </c>
      <c r="I6825" s="12">
        <v>2972225.0</v>
      </c>
      <c r="J6825" s="15" t="str">
        <f t="shared" si="1"/>
        <v>Relevant</v>
      </c>
    </row>
    <row r="6826" ht="22.5" customHeight="1">
      <c r="A6826" s="9" t="s">
        <v>19400</v>
      </c>
      <c r="B6826" s="10">
        <v>45698.27670138889</v>
      </c>
      <c r="C6826" s="11" t="s">
        <v>19401</v>
      </c>
      <c r="D6826" s="12">
        <v>2.0</v>
      </c>
      <c r="E6826" s="10" t="s">
        <v>12</v>
      </c>
      <c r="F6826" s="12">
        <v>2025.0</v>
      </c>
      <c r="G6826" s="13" t="s">
        <v>13</v>
      </c>
      <c r="H6826" s="14" t="s">
        <v>14</v>
      </c>
      <c r="I6826" s="12">
        <v>29.0</v>
      </c>
      <c r="J6826" s="15" t="str">
        <f t="shared" si="1"/>
        <v>Relevant</v>
      </c>
    </row>
    <row r="6827" ht="22.5" customHeight="1">
      <c r="A6827" s="9" t="s">
        <v>19402</v>
      </c>
      <c r="B6827" s="10">
        <v>45524.32152777778</v>
      </c>
      <c r="C6827" s="11" t="s">
        <v>19403</v>
      </c>
      <c r="D6827" s="12">
        <v>8.0</v>
      </c>
      <c r="E6827" s="10" t="s">
        <v>167</v>
      </c>
      <c r="F6827" s="12">
        <v>2024.0</v>
      </c>
      <c r="G6827" s="13" t="s">
        <v>19404</v>
      </c>
      <c r="H6827" s="14" t="s">
        <v>19405</v>
      </c>
      <c r="I6827" s="12">
        <v>9222631.0</v>
      </c>
      <c r="J6827" s="15" t="str">
        <f t="shared" si="1"/>
        <v>Irrelevant</v>
      </c>
    </row>
    <row r="6828" ht="22.5" customHeight="1">
      <c r="A6828" s="9" t="s">
        <v>19406</v>
      </c>
      <c r="B6828" s="10">
        <v>45475.239340925924</v>
      </c>
      <c r="C6828" s="11" t="s">
        <v>19407</v>
      </c>
      <c r="D6828" s="12">
        <v>7.0</v>
      </c>
      <c r="E6828" s="10" t="s">
        <v>55</v>
      </c>
      <c r="F6828" s="12">
        <v>2024.0</v>
      </c>
      <c r="G6828" s="13" t="s">
        <v>19408</v>
      </c>
      <c r="H6828" s="14" t="s">
        <v>19409</v>
      </c>
      <c r="I6828" s="12">
        <v>1.4286884E7</v>
      </c>
      <c r="J6828" s="15" t="str">
        <f t="shared" si="1"/>
        <v>Relevant</v>
      </c>
    </row>
    <row r="6829" ht="22.5" customHeight="1">
      <c r="A6829" s="9" t="s">
        <v>19410</v>
      </c>
      <c r="B6829" s="10">
        <v>45697.00454861111</v>
      </c>
      <c r="C6829" s="11" t="s">
        <v>19411</v>
      </c>
      <c r="D6829" s="12">
        <v>2.0</v>
      </c>
      <c r="E6829" s="10" t="s">
        <v>12</v>
      </c>
      <c r="F6829" s="12">
        <v>2025.0</v>
      </c>
      <c r="G6829" s="13" t="s">
        <v>13</v>
      </c>
      <c r="H6829" s="14" t="s">
        <v>14</v>
      </c>
      <c r="I6829" s="12">
        <v>91.0</v>
      </c>
      <c r="J6829" s="15" t="str">
        <f t="shared" si="1"/>
        <v>Relevant</v>
      </c>
    </row>
    <row r="6830" ht="22.5" customHeight="1">
      <c r="A6830" s="9" t="s">
        <v>19412</v>
      </c>
      <c r="B6830" s="10">
        <v>45614.64921296296</v>
      </c>
      <c r="C6830" s="11" t="s">
        <v>19413</v>
      </c>
      <c r="D6830" s="12">
        <v>11.0</v>
      </c>
      <c r="E6830" s="10" t="s">
        <v>17</v>
      </c>
      <c r="F6830" s="12">
        <v>2024.0</v>
      </c>
      <c r="G6830" s="13" t="s">
        <v>13</v>
      </c>
      <c r="H6830" s="14" t="s">
        <v>423</v>
      </c>
      <c r="I6830" s="12">
        <v>198.0</v>
      </c>
      <c r="J6830" s="15" t="str">
        <f t="shared" si="1"/>
        <v>Relevant</v>
      </c>
    </row>
    <row r="6831" ht="22.5" customHeight="1">
      <c r="A6831" s="9" t="s">
        <v>19414</v>
      </c>
      <c r="B6831" s="10">
        <v>45611.98771990741</v>
      </c>
      <c r="C6831" s="11" t="s">
        <v>19415</v>
      </c>
      <c r="D6831" s="12">
        <v>11.0</v>
      </c>
      <c r="E6831" s="10" t="s">
        <v>17</v>
      </c>
      <c r="F6831" s="12">
        <v>2024.0</v>
      </c>
      <c r="G6831" s="13" t="s">
        <v>13</v>
      </c>
      <c r="H6831" s="14" t="s">
        <v>1301</v>
      </c>
      <c r="I6831" s="12">
        <v>4841.0</v>
      </c>
      <c r="J6831" s="15" t="str">
        <f t="shared" si="1"/>
        <v>Irrelevant</v>
      </c>
    </row>
    <row r="6832" ht="22.5" customHeight="1">
      <c r="A6832" s="9" t="s">
        <v>19416</v>
      </c>
      <c r="B6832" s="10">
        <v>45607.32759458333</v>
      </c>
      <c r="C6832" s="11" t="s">
        <v>19417</v>
      </c>
      <c r="D6832" s="12">
        <v>11.0</v>
      </c>
      <c r="E6832" s="10" t="s">
        <v>17</v>
      </c>
      <c r="F6832" s="12">
        <v>2024.0</v>
      </c>
      <c r="G6832" s="13" t="s">
        <v>19418</v>
      </c>
      <c r="H6832" s="14" t="s">
        <v>19419</v>
      </c>
      <c r="I6832" s="12">
        <v>7850902.0</v>
      </c>
      <c r="J6832" s="15" t="str">
        <f t="shared" si="1"/>
        <v>Relevant</v>
      </c>
    </row>
    <row r="6833" ht="22.5" customHeight="1">
      <c r="A6833" s="9" t="s">
        <v>19420</v>
      </c>
      <c r="B6833" s="10">
        <v>45729.888333333336</v>
      </c>
      <c r="C6833" s="11" t="s">
        <v>19421</v>
      </c>
      <c r="D6833" s="12">
        <v>3.0</v>
      </c>
      <c r="E6833" s="10" t="s">
        <v>59</v>
      </c>
      <c r="F6833" s="12">
        <v>2025.0</v>
      </c>
      <c r="G6833" s="13" t="s">
        <v>13</v>
      </c>
      <c r="H6833" s="14" t="s">
        <v>19422</v>
      </c>
      <c r="I6833" s="12">
        <v>4884.0</v>
      </c>
      <c r="J6833" s="15" t="str">
        <f t="shared" si="1"/>
        <v>Relevant</v>
      </c>
    </row>
    <row r="6834" ht="22.5" customHeight="1">
      <c r="A6834" s="9" t="s">
        <v>19423</v>
      </c>
      <c r="B6834" s="10">
        <v>45591.649305555555</v>
      </c>
      <c r="C6834" s="11" t="s">
        <v>6351</v>
      </c>
      <c r="D6834" s="12">
        <v>10.0</v>
      </c>
      <c r="E6834" s="10" t="s">
        <v>42</v>
      </c>
      <c r="F6834" s="12">
        <v>2024.0</v>
      </c>
      <c r="G6834" s="13" t="s">
        <v>13</v>
      </c>
      <c r="H6834" s="14" t="s">
        <v>131</v>
      </c>
      <c r="I6834" s="12">
        <v>1306.0</v>
      </c>
      <c r="J6834" s="15" t="str">
        <f t="shared" si="1"/>
        <v>Relevant</v>
      </c>
    </row>
    <row r="6835" ht="22.5" customHeight="1">
      <c r="A6835" s="9" t="s">
        <v>19424</v>
      </c>
      <c r="B6835" s="10">
        <v>45611.97547453704</v>
      </c>
      <c r="C6835" s="11" t="s">
        <v>19425</v>
      </c>
      <c r="D6835" s="12">
        <v>11.0</v>
      </c>
      <c r="E6835" s="10" t="s">
        <v>17</v>
      </c>
      <c r="F6835" s="12">
        <v>2024.0</v>
      </c>
      <c r="G6835" s="13" t="s">
        <v>13</v>
      </c>
      <c r="H6835" s="14" t="s">
        <v>1301</v>
      </c>
      <c r="I6835" s="12">
        <v>850.0</v>
      </c>
      <c r="J6835" s="15" t="str">
        <f t="shared" si="1"/>
        <v>Irrelevant</v>
      </c>
    </row>
    <row r="6836" ht="22.5" customHeight="1">
      <c r="A6836" s="9" t="s">
        <v>19426</v>
      </c>
      <c r="B6836" s="10">
        <v>45635.69472211805</v>
      </c>
      <c r="C6836" s="11" t="s">
        <v>19427</v>
      </c>
      <c r="D6836" s="12">
        <v>12.0</v>
      </c>
      <c r="E6836" s="10" t="s">
        <v>26</v>
      </c>
      <c r="F6836" s="12">
        <v>2024.0</v>
      </c>
      <c r="G6836" s="13" t="s">
        <v>19428</v>
      </c>
      <c r="H6836" s="14" t="s">
        <v>19429</v>
      </c>
      <c r="I6836" s="12">
        <v>7850902.0</v>
      </c>
      <c r="J6836" s="15" t="str">
        <f t="shared" si="1"/>
        <v>Irrelevant</v>
      </c>
    </row>
    <row r="6837" ht="22.5" customHeight="1">
      <c r="A6837" s="9" t="s">
        <v>19430</v>
      </c>
      <c r="B6837" s="10">
        <v>45709.52877314815</v>
      </c>
      <c r="C6837" s="11" t="s">
        <v>2427</v>
      </c>
      <c r="D6837" s="12">
        <v>2.0</v>
      </c>
      <c r="E6837" s="10" t="s">
        <v>12</v>
      </c>
      <c r="F6837" s="12">
        <v>2025.0</v>
      </c>
      <c r="G6837" s="13" t="s">
        <v>19431</v>
      </c>
      <c r="H6837" s="14" t="s">
        <v>19432</v>
      </c>
      <c r="I6837" s="12">
        <v>0.0</v>
      </c>
      <c r="J6837" s="15" t="str">
        <f t="shared" si="1"/>
        <v>Irrelevant</v>
      </c>
    </row>
    <row r="6838" ht="22.5" customHeight="1">
      <c r="A6838" s="9" t="s">
        <v>19433</v>
      </c>
      <c r="B6838" s="10">
        <v>45609.00300925926</v>
      </c>
      <c r="C6838" s="11" t="s">
        <v>19434</v>
      </c>
      <c r="D6838" s="12">
        <v>11.0</v>
      </c>
      <c r="E6838" s="10" t="s">
        <v>17</v>
      </c>
      <c r="F6838" s="12">
        <v>2024.0</v>
      </c>
      <c r="G6838" s="13" t="s">
        <v>13</v>
      </c>
      <c r="H6838" s="14" t="s">
        <v>19435</v>
      </c>
      <c r="I6838" s="12">
        <v>65.0</v>
      </c>
      <c r="J6838" s="15" t="str">
        <f t="shared" si="1"/>
        <v>Relevant</v>
      </c>
    </row>
    <row r="6839" ht="22.5" customHeight="1">
      <c r="A6839" s="9" t="s">
        <v>19436</v>
      </c>
      <c r="B6839" s="10">
        <v>45609.999247685184</v>
      </c>
      <c r="C6839" s="11" t="s">
        <v>19437</v>
      </c>
      <c r="D6839" s="12">
        <v>11.0</v>
      </c>
      <c r="E6839" s="10" t="s">
        <v>17</v>
      </c>
      <c r="F6839" s="12">
        <v>2024.0</v>
      </c>
      <c r="G6839" s="13" t="s">
        <v>13</v>
      </c>
      <c r="H6839" s="14" t="s">
        <v>19438</v>
      </c>
      <c r="I6839" s="12">
        <v>353.0</v>
      </c>
      <c r="J6839" s="15" t="str">
        <f t="shared" si="1"/>
        <v>Relevant</v>
      </c>
    </row>
    <row r="6840" ht="22.5" customHeight="1">
      <c r="A6840" s="9" t="s">
        <v>19439</v>
      </c>
      <c r="B6840" s="10">
        <v>45616.77649305556</v>
      </c>
      <c r="C6840" s="11" t="s">
        <v>19440</v>
      </c>
      <c r="D6840" s="12">
        <v>11.0</v>
      </c>
      <c r="E6840" s="10" t="s">
        <v>17</v>
      </c>
      <c r="F6840" s="12">
        <v>2024.0</v>
      </c>
      <c r="G6840" s="13" t="s">
        <v>13</v>
      </c>
      <c r="H6840" s="14" t="s">
        <v>19441</v>
      </c>
      <c r="I6840" s="12">
        <v>21567.0</v>
      </c>
      <c r="J6840" s="15" t="str">
        <f t="shared" si="1"/>
        <v>Irrelevant</v>
      </c>
    </row>
    <row r="6841" ht="22.5" customHeight="1">
      <c r="A6841" s="9" t="s">
        <v>19442</v>
      </c>
      <c r="B6841" s="10">
        <v>45457.43111111111</v>
      </c>
      <c r="C6841" s="11" t="s">
        <v>19443</v>
      </c>
      <c r="D6841" s="12">
        <v>6.0</v>
      </c>
      <c r="E6841" s="10" t="s">
        <v>34</v>
      </c>
      <c r="F6841" s="12">
        <v>2024.0</v>
      </c>
      <c r="G6841" s="13" t="s">
        <v>13</v>
      </c>
      <c r="H6841" s="14" t="s">
        <v>13877</v>
      </c>
      <c r="I6841" s="12">
        <v>154.0</v>
      </c>
      <c r="J6841" s="15" t="str">
        <f t="shared" si="1"/>
        <v>Relevant</v>
      </c>
    </row>
    <row r="6842" ht="22.5" customHeight="1">
      <c r="A6842" s="9" t="s">
        <v>19444</v>
      </c>
      <c r="B6842" s="10">
        <v>45398.50708333333</v>
      </c>
      <c r="C6842" s="11" t="s">
        <v>19445</v>
      </c>
      <c r="D6842" s="12">
        <v>4.0</v>
      </c>
      <c r="E6842" s="10" t="s">
        <v>274</v>
      </c>
      <c r="F6842" s="12">
        <v>2024.0</v>
      </c>
      <c r="G6842" s="13" t="s">
        <v>19446</v>
      </c>
      <c r="H6842" s="14" t="s">
        <v>19447</v>
      </c>
      <c r="I6842" s="12">
        <v>3184.0</v>
      </c>
      <c r="J6842" s="15" t="str">
        <f t="shared" si="1"/>
        <v>Irrelevant</v>
      </c>
    </row>
    <row r="6843" ht="22.5" customHeight="1">
      <c r="A6843" s="9" t="s">
        <v>19448</v>
      </c>
      <c r="B6843" s="10">
        <v>45618.475486111114</v>
      </c>
      <c r="C6843" s="11" t="s">
        <v>19449</v>
      </c>
      <c r="D6843" s="12">
        <v>11.0</v>
      </c>
      <c r="E6843" s="10" t="s">
        <v>17</v>
      </c>
      <c r="F6843" s="12">
        <v>2024.0</v>
      </c>
      <c r="G6843" s="13" t="s">
        <v>13</v>
      </c>
      <c r="H6843" s="14" t="s">
        <v>91</v>
      </c>
      <c r="I6843" s="12">
        <v>1468.0</v>
      </c>
      <c r="J6843" s="15" t="str">
        <f t="shared" si="1"/>
        <v>Relevant</v>
      </c>
    </row>
    <row r="6844" ht="22.5" customHeight="1">
      <c r="A6844" s="9" t="s">
        <v>19450</v>
      </c>
      <c r="B6844" s="10">
        <v>45596.97212962963</v>
      </c>
      <c r="C6844" s="11" t="s">
        <v>19451</v>
      </c>
      <c r="D6844" s="12">
        <v>10.0</v>
      </c>
      <c r="E6844" s="10" t="s">
        <v>42</v>
      </c>
      <c r="F6844" s="12">
        <v>2024.0</v>
      </c>
      <c r="G6844" s="13" t="s">
        <v>13</v>
      </c>
      <c r="H6844" s="14" t="s">
        <v>19452</v>
      </c>
      <c r="I6844" s="12">
        <v>344.0</v>
      </c>
      <c r="J6844" s="15" t="str">
        <f t="shared" si="1"/>
        <v>Relevant</v>
      </c>
    </row>
    <row r="6845" ht="22.5" customHeight="1">
      <c r="A6845" s="9" t="s">
        <v>19453</v>
      </c>
      <c r="B6845" s="10">
        <v>45604.63317129629</v>
      </c>
      <c r="C6845" s="11" t="s">
        <v>19454</v>
      </c>
      <c r="D6845" s="12">
        <v>11.0</v>
      </c>
      <c r="E6845" s="10" t="s">
        <v>17</v>
      </c>
      <c r="F6845" s="12">
        <v>2024.0</v>
      </c>
      <c r="G6845" s="13" t="s">
        <v>19455</v>
      </c>
      <c r="H6845" s="14" t="s">
        <v>19456</v>
      </c>
      <c r="I6845" s="12">
        <v>596368.0</v>
      </c>
      <c r="J6845" s="15" t="str">
        <f t="shared" si="1"/>
        <v>Relevant</v>
      </c>
    </row>
    <row r="6846" ht="22.5" customHeight="1">
      <c r="A6846" s="9" t="s">
        <v>19457</v>
      </c>
      <c r="B6846" s="10">
        <v>45723.95974537037</v>
      </c>
      <c r="C6846" s="11" t="s">
        <v>19458</v>
      </c>
      <c r="D6846" s="12">
        <v>3.0</v>
      </c>
      <c r="E6846" s="10" t="s">
        <v>59</v>
      </c>
      <c r="F6846" s="12">
        <v>2025.0</v>
      </c>
      <c r="G6846" s="13" t="s">
        <v>13</v>
      </c>
      <c r="H6846" s="14" t="s">
        <v>12512</v>
      </c>
      <c r="I6846" s="12">
        <v>2539.0</v>
      </c>
      <c r="J6846" s="15" t="str">
        <f t="shared" si="1"/>
        <v>Relevant</v>
      </c>
    </row>
    <row r="6847" ht="22.5" customHeight="1">
      <c r="A6847" s="9" t="s">
        <v>19459</v>
      </c>
      <c r="B6847" s="10">
        <v>45595.934030289354</v>
      </c>
      <c r="C6847" s="11" t="s">
        <v>19460</v>
      </c>
      <c r="D6847" s="12">
        <v>10.0</v>
      </c>
      <c r="E6847" s="10" t="s">
        <v>42</v>
      </c>
      <c r="F6847" s="12">
        <v>2024.0</v>
      </c>
      <c r="G6847" s="13" t="s">
        <v>19461</v>
      </c>
      <c r="H6847" s="14" t="s">
        <v>19462</v>
      </c>
      <c r="I6847" s="12">
        <v>4492.0</v>
      </c>
      <c r="J6847" s="15" t="str">
        <f t="shared" si="1"/>
        <v>Relevant</v>
      </c>
    </row>
    <row r="6848" ht="22.5" customHeight="1">
      <c r="A6848" s="9" t="s">
        <v>19463</v>
      </c>
      <c r="B6848" s="10">
        <v>45585.74957175926</v>
      </c>
      <c r="C6848" s="11" t="s">
        <v>19464</v>
      </c>
      <c r="D6848" s="12">
        <v>10.0</v>
      </c>
      <c r="E6848" s="10" t="s">
        <v>42</v>
      </c>
      <c r="F6848" s="12">
        <v>2024.0</v>
      </c>
      <c r="G6848" s="13" t="s">
        <v>13</v>
      </c>
      <c r="H6848" s="14" t="s">
        <v>645</v>
      </c>
      <c r="I6848" s="12">
        <v>747.0</v>
      </c>
      <c r="J6848" s="15" t="str">
        <f t="shared" si="1"/>
        <v>Relevant</v>
      </c>
    </row>
    <row r="6849" ht="22.5" customHeight="1">
      <c r="A6849" s="9" t="s">
        <v>19465</v>
      </c>
      <c r="B6849" s="10">
        <v>45644.01394675926</v>
      </c>
      <c r="C6849" s="11" t="s">
        <v>1237</v>
      </c>
      <c r="D6849" s="12">
        <v>12.0</v>
      </c>
      <c r="E6849" s="10" t="s">
        <v>26</v>
      </c>
      <c r="F6849" s="12">
        <v>2024.0</v>
      </c>
      <c r="G6849" s="13" t="s">
        <v>1238</v>
      </c>
      <c r="H6849" s="14" t="s">
        <v>1239</v>
      </c>
      <c r="I6849" s="12">
        <v>622887.0</v>
      </c>
      <c r="J6849" s="15" t="str">
        <f t="shared" si="1"/>
        <v>Relevant</v>
      </c>
    </row>
    <row r="6850" ht="22.5" customHeight="1">
      <c r="A6850" s="9" t="s">
        <v>19466</v>
      </c>
      <c r="B6850" s="10">
        <v>45615.67717592593</v>
      </c>
      <c r="C6850" s="11" t="s">
        <v>19467</v>
      </c>
      <c r="D6850" s="12">
        <v>11.0</v>
      </c>
      <c r="E6850" s="10" t="s">
        <v>17</v>
      </c>
      <c r="F6850" s="12">
        <v>2024.0</v>
      </c>
      <c r="G6850" s="13" t="s">
        <v>19468</v>
      </c>
      <c r="H6850" s="14" t="s">
        <v>19469</v>
      </c>
      <c r="I6850" s="12">
        <v>8494959.0</v>
      </c>
      <c r="J6850" s="15" t="str">
        <f t="shared" si="1"/>
        <v>Relevant</v>
      </c>
    </row>
    <row r="6851" ht="22.5" customHeight="1">
      <c r="A6851" s="9" t="s">
        <v>19470</v>
      </c>
      <c r="B6851" s="10">
        <v>45701.3412962963</v>
      </c>
      <c r="C6851" s="11" t="s">
        <v>19471</v>
      </c>
      <c r="D6851" s="12">
        <v>2.0</v>
      </c>
      <c r="E6851" s="10" t="s">
        <v>12</v>
      </c>
      <c r="F6851" s="12">
        <v>2025.0</v>
      </c>
      <c r="G6851" s="13" t="s">
        <v>13</v>
      </c>
      <c r="H6851" s="14" t="s">
        <v>253</v>
      </c>
      <c r="I6851" s="12">
        <v>3784.0</v>
      </c>
      <c r="J6851" s="15" t="str">
        <f t="shared" si="1"/>
        <v>Irrelevant</v>
      </c>
    </row>
    <row r="6852" ht="22.5" customHeight="1">
      <c r="A6852" s="9" t="s">
        <v>19472</v>
      </c>
      <c r="B6852" s="10">
        <v>45579.76050925926</v>
      </c>
      <c r="C6852" s="11" t="s">
        <v>19473</v>
      </c>
      <c r="D6852" s="12">
        <v>10.0</v>
      </c>
      <c r="E6852" s="10" t="s">
        <v>42</v>
      </c>
      <c r="F6852" s="12">
        <v>2024.0</v>
      </c>
      <c r="G6852" s="13" t="s">
        <v>19474</v>
      </c>
      <c r="H6852" s="14" t="s">
        <v>19475</v>
      </c>
      <c r="I6852" s="12">
        <v>439551.0</v>
      </c>
      <c r="J6852" s="15" t="str">
        <f t="shared" si="1"/>
        <v>Relevant</v>
      </c>
    </row>
    <row r="6853" ht="22.5" customHeight="1">
      <c r="A6853" s="9" t="s">
        <v>19476</v>
      </c>
      <c r="B6853" s="10">
        <v>45615.48516203704</v>
      </c>
      <c r="C6853" s="11" t="s">
        <v>19477</v>
      </c>
      <c r="D6853" s="12">
        <v>11.0</v>
      </c>
      <c r="E6853" s="10" t="s">
        <v>17</v>
      </c>
      <c r="F6853" s="12">
        <v>2024.0</v>
      </c>
      <c r="G6853" s="13" t="s">
        <v>13</v>
      </c>
      <c r="H6853" s="14" t="s">
        <v>423</v>
      </c>
      <c r="I6853" s="12">
        <v>357.0</v>
      </c>
      <c r="J6853" s="15" t="str">
        <f t="shared" si="1"/>
        <v>Relevant</v>
      </c>
    </row>
    <row r="6854" ht="22.5" customHeight="1">
      <c r="A6854" s="9" t="s">
        <v>19478</v>
      </c>
      <c r="B6854" s="10">
        <v>45615.8596412037</v>
      </c>
      <c r="C6854" s="11" t="s">
        <v>19479</v>
      </c>
      <c r="D6854" s="12">
        <v>11.0</v>
      </c>
      <c r="E6854" s="10" t="s">
        <v>17</v>
      </c>
      <c r="F6854" s="12">
        <v>2024.0</v>
      </c>
      <c r="G6854" s="13" t="s">
        <v>13</v>
      </c>
      <c r="H6854" s="14" t="s">
        <v>19480</v>
      </c>
      <c r="I6854" s="12">
        <v>83.0</v>
      </c>
      <c r="J6854" s="15" t="str">
        <f t="shared" si="1"/>
        <v>Relevant</v>
      </c>
    </row>
    <row r="6855" ht="22.5" customHeight="1">
      <c r="A6855" s="9" t="s">
        <v>19481</v>
      </c>
      <c r="B6855" s="10">
        <v>45606.117001631945</v>
      </c>
      <c r="C6855" s="11" t="s">
        <v>19482</v>
      </c>
      <c r="D6855" s="12">
        <v>11.0</v>
      </c>
      <c r="E6855" s="10" t="s">
        <v>17</v>
      </c>
      <c r="F6855" s="12">
        <v>2024.0</v>
      </c>
      <c r="G6855" s="13" t="s">
        <v>19483</v>
      </c>
      <c r="H6855" s="14" t="s">
        <v>19484</v>
      </c>
      <c r="I6855" s="12">
        <v>1.0830293E7</v>
      </c>
      <c r="J6855" s="15" t="str">
        <f t="shared" si="1"/>
        <v>Relevant</v>
      </c>
    </row>
    <row r="6856" ht="22.5" customHeight="1">
      <c r="A6856" s="9" t="s">
        <v>19485</v>
      </c>
      <c r="B6856" s="10">
        <v>45616.541354166664</v>
      </c>
      <c r="C6856" s="11" t="s">
        <v>19486</v>
      </c>
      <c r="D6856" s="12">
        <v>11.0</v>
      </c>
      <c r="E6856" s="10" t="s">
        <v>17</v>
      </c>
      <c r="F6856" s="12">
        <v>2024.0</v>
      </c>
      <c r="G6856" s="13" t="s">
        <v>19487</v>
      </c>
      <c r="H6856" s="14" t="s">
        <v>19488</v>
      </c>
      <c r="I6856" s="12">
        <v>1.0474812E7</v>
      </c>
      <c r="J6856" s="15" t="str">
        <f t="shared" si="1"/>
        <v>Relevant</v>
      </c>
    </row>
    <row r="6857" ht="22.5" customHeight="1">
      <c r="A6857" s="9" t="s">
        <v>19489</v>
      </c>
      <c r="B6857" s="10">
        <v>45606.5221875</v>
      </c>
      <c r="C6857" s="11" t="s">
        <v>19490</v>
      </c>
      <c r="D6857" s="12">
        <v>11.0</v>
      </c>
      <c r="E6857" s="10" t="s">
        <v>17</v>
      </c>
      <c r="F6857" s="12">
        <v>2024.0</v>
      </c>
      <c r="G6857" s="13" t="s">
        <v>13</v>
      </c>
      <c r="H6857" s="14" t="s">
        <v>19491</v>
      </c>
      <c r="I6857" s="12">
        <v>1058.0</v>
      </c>
      <c r="J6857" s="15" t="str">
        <f t="shared" si="1"/>
        <v>Relevant</v>
      </c>
    </row>
    <row r="6858" ht="22.5" customHeight="1">
      <c r="A6858" s="9" t="s">
        <v>19492</v>
      </c>
      <c r="B6858" s="10">
        <v>45696.80310185185</v>
      </c>
      <c r="C6858" s="11" t="s">
        <v>19493</v>
      </c>
      <c r="D6858" s="12">
        <v>2.0</v>
      </c>
      <c r="E6858" s="10" t="s">
        <v>12</v>
      </c>
      <c r="F6858" s="12">
        <v>2025.0</v>
      </c>
      <c r="G6858" s="13" t="s">
        <v>13</v>
      </c>
      <c r="H6858" s="14" t="s">
        <v>14</v>
      </c>
      <c r="I6858" s="12">
        <v>190.0</v>
      </c>
      <c r="J6858" s="15" t="str">
        <f t="shared" si="1"/>
        <v>Relevant</v>
      </c>
    </row>
    <row r="6859" ht="22.5" customHeight="1">
      <c r="A6859" s="9" t="s">
        <v>19494</v>
      </c>
      <c r="B6859" s="10">
        <v>45614.84069444444</v>
      </c>
      <c r="C6859" s="11" t="s">
        <v>19495</v>
      </c>
      <c r="D6859" s="12">
        <v>11.0</v>
      </c>
      <c r="E6859" s="10" t="s">
        <v>17</v>
      </c>
      <c r="F6859" s="12">
        <v>2024.0</v>
      </c>
      <c r="G6859" s="13" t="s">
        <v>13</v>
      </c>
      <c r="H6859" s="14" t="s">
        <v>423</v>
      </c>
      <c r="I6859" s="12">
        <v>187.0</v>
      </c>
      <c r="J6859" s="15" t="str">
        <f t="shared" si="1"/>
        <v>Relevant</v>
      </c>
    </row>
    <row r="6860" ht="22.5" customHeight="1">
      <c r="A6860" s="9" t="s">
        <v>19496</v>
      </c>
      <c r="B6860" s="10">
        <v>45587.361805555556</v>
      </c>
      <c r="C6860" s="11" t="s">
        <v>19497</v>
      </c>
      <c r="D6860" s="12">
        <v>10.0</v>
      </c>
      <c r="E6860" s="10" t="s">
        <v>42</v>
      </c>
      <c r="F6860" s="12">
        <v>2024.0</v>
      </c>
      <c r="G6860" s="13" t="s">
        <v>19498</v>
      </c>
      <c r="H6860" s="14" t="s">
        <v>19499</v>
      </c>
      <c r="I6860" s="12">
        <v>1.6242846E7</v>
      </c>
      <c r="J6860" s="15" t="str">
        <f t="shared" si="1"/>
        <v>Relevant</v>
      </c>
    </row>
    <row r="6861" ht="22.5" customHeight="1">
      <c r="A6861" s="9" t="s">
        <v>19500</v>
      </c>
      <c r="B6861" s="10">
        <v>45623.46202546296</v>
      </c>
      <c r="C6861" s="11" t="s">
        <v>19501</v>
      </c>
      <c r="D6861" s="12">
        <v>11.0</v>
      </c>
      <c r="E6861" s="10" t="s">
        <v>17</v>
      </c>
      <c r="F6861" s="12">
        <v>2024.0</v>
      </c>
      <c r="G6861" s="13" t="s">
        <v>19502</v>
      </c>
      <c r="H6861" s="14" t="s">
        <v>19503</v>
      </c>
      <c r="I6861" s="12">
        <v>2161306.0</v>
      </c>
      <c r="J6861" s="15" t="str">
        <f t="shared" si="1"/>
        <v>Irrelevant</v>
      </c>
    </row>
    <row r="6862" ht="22.5" customHeight="1">
      <c r="A6862" s="9" t="s">
        <v>19504</v>
      </c>
      <c r="B6862" s="10">
        <v>45544.75003380787</v>
      </c>
      <c r="C6862" s="11" t="s">
        <v>19505</v>
      </c>
      <c r="D6862" s="12">
        <v>9.0</v>
      </c>
      <c r="E6862" s="10" t="s">
        <v>114</v>
      </c>
      <c r="F6862" s="12">
        <v>2024.0</v>
      </c>
      <c r="G6862" s="13" t="s">
        <v>19506</v>
      </c>
      <c r="H6862" s="14" t="s">
        <v>19507</v>
      </c>
      <c r="I6862" s="12">
        <v>5853742.0</v>
      </c>
      <c r="J6862" s="15" t="str">
        <f t="shared" si="1"/>
        <v>Relevant</v>
      </c>
    </row>
    <row r="6863" ht="22.5" customHeight="1">
      <c r="A6863" s="9" t="s">
        <v>19508</v>
      </c>
      <c r="B6863" s="10">
        <v>45582.67439814815</v>
      </c>
      <c r="C6863" s="11" t="s">
        <v>19509</v>
      </c>
      <c r="D6863" s="12">
        <v>10.0</v>
      </c>
      <c r="E6863" s="10" t="s">
        <v>42</v>
      </c>
      <c r="F6863" s="12">
        <v>2024.0</v>
      </c>
      <c r="G6863" s="13" t="s">
        <v>19510</v>
      </c>
      <c r="H6863" s="14" t="s">
        <v>19511</v>
      </c>
      <c r="I6863" s="12">
        <v>253820.0</v>
      </c>
      <c r="J6863" s="15" t="str">
        <f t="shared" si="1"/>
        <v>Relevant</v>
      </c>
    </row>
    <row r="6864" ht="22.5" customHeight="1">
      <c r="A6864" s="9" t="s">
        <v>19512</v>
      </c>
      <c r="B6864" s="10">
        <v>45586.800046296295</v>
      </c>
      <c r="C6864" s="11" t="s">
        <v>19513</v>
      </c>
      <c r="D6864" s="12">
        <v>10.0</v>
      </c>
      <c r="E6864" s="10" t="s">
        <v>42</v>
      </c>
      <c r="F6864" s="12">
        <v>2024.0</v>
      </c>
      <c r="G6864" s="13" t="s">
        <v>13</v>
      </c>
      <c r="H6864" s="14" t="s">
        <v>175</v>
      </c>
      <c r="I6864" s="12">
        <v>199.0</v>
      </c>
      <c r="J6864" s="15" t="str">
        <f t="shared" si="1"/>
        <v>Irrelevant</v>
      </c>
    </row>
    <row r="6865" ht="22.5" customHeight="1">
      <c r="A6865" s="9" t="s">
        <v>19514</v>
      </c>
      <c r="B6865" s="10">
        <v>45387.27096064815</v>
      </c>
      <c r="C6865" s="11" t="s">
        <v>19515</v>
      </c>
      <c r="D6865" s="12">
        <v>4.0</v>
      </c>
      <c r="E6865" s="10" t="s">
        <v>274</v>
      </c>
      <c r="F6865" s="12">
        <v>2024.0</v>
      </c>
      <c r="G6865" s="13" t="s">
        <v>13</v>
      </c>
      <c r="H6865" s="14" t="s">
        <v>19516</v>
      </c>
      <c r="I6865" s="12">
        <v>0.0</v>
      </c>
      <c r="J6865" s="15" t="str">
        <f t="shared" si="1"/>
        <v>Irrelevant</v>
      </c>
    </row>
    <row r="6866" ht="22.5" customHeight="1">
      <c r="A6866" s="9" t="s">
        <v>19517</v>
      </c>
      <c r="B6866" s="10">
        <v>45710.93480324074</v>
      </c>
      <c r="C6866" s="11" t="s">
        <v>19518</v>
      </c>
      <c r="D6866" s="12">
        <v>2.0</v>
      </c>
      <c r="E6866" s="10" t="s">
        <v>12</v>
      </c>
      <c r="F6866" s="12">
        <v>2025.0</v>
      </c>
      <c r="G6866" s="13" t="s">
        <v>13</v>
      </c>
      <c r="H6866" s="14" t="s">
        <v>52</v>
      </c>
      <c r="I6866" s="12">
        <v>1851.0</v>
      </c>
      <c r="J6866" s="15" t="str">
        <f t="shared" si="1"/>
        <v>Relevant</v>
      </c>
    </row>
    <row r="6867" ht="22.5" customHeight="1">
      <c r="A6867" s="9" t="s">
        <v>19519</v>
      </c>
      <c r="B6867" s="10">
        <v>45594.304560185185</v>
      </c>
      <c r="C6867" s="11" t="s">
        <v>19520</v>
      </c>
      <c r="D6867" s="12">
        <v>10.0</v>
      </c>
      <c r="E6867" s="10" t="s">
        <v>42</v>
      </c>
      <c r="F6867" s="12">
        <v>2024.0</v>
      </c>
      <c r="G6867" s="13" t="s">
        <v>13</v>
      </c>
      <c r="H6867" s="14" t="s">
        <v>293</v>
      </c>
      <c r="I6867" s="12">
        <v>24.0</v>
      </c>
      <c r="J6867" s="15" t="str">
        <f t="shared" si="1"/>
        <v>Relevant</v>
      </c>
    </row>
    <row r="6868" ht="22.5" customHeight="1">
      <c r="A6868" s="9" t="s">
        <v>19521</v>
      </c>
      <c r="B6868" s="10">
        <v>45593.424942129626</v>
      </c>
      <c r="C6868" s="11" t="s">
        <v>19522</v>
      </c>
      <c r="D6868" s="12">
        <v>10.0</v>
      </c>
      <c r="E6868" s="10" t="s">
        <v>42</v>
      </c>
      <c r="F6868" s="12">
        <v>2024.0</v>
      </c>
      <c r="G6868" s="13" t="s">
        <v>13</v>
      </c>
      <c r="H6868" s="14" t="s">
        <v>9085</v>
      </c>
      <c r="I6868" s="12">
        <v>2480.0</v>
      </c>
      <c r="J6868" s="15" t="str">
        <f t="shared" si="1"/>
        <v>Irrelevant</v>
      </c>
    </row>
    <row r="6869" ht="22.5" customHeight="1">
      <c r="A6869" s="9" t="s">
        <v>19523</v>
      </c>
      <c r="B6869" s="10">
        <v>45696.88673611111</v>
      </c>
      <c r="C6869" s="11" t="s">
        <v>19524</v>
      </c>
      <c r="D6869" s="12">
        <v>2.0</v>
      </c>
      <c r="E6869" s="10" t="s">
        <v>12</v>
      </c>
      <c r="F6869" s="12">
        <v>2025.0</v>
      </c>
      <c r="G6869" s="13" t="s">
        <v>13</v>
      </c>
      <c r="H6869" s="14" t="s">
        <v>14</v>
      </c>
      <c r="I6869" s="12">
        <v>139.0</v>
      </c>
      <c r="J6869" s="15" t="str">
        <f t="shared" si="1"/>
        <v>Relevant</v>
      </c>
    </row>
    <row r="6870" ht="22.5" customHeight="1">
      <c r="A6870" s="9" t="s">
        <v>19525</v>
      </c>
      <c r="B6870" s="10">
        <v>45710.85282407407</v>
      </c>
      <c r="C6870" s="11" t="s">
        <v>19526</v>
      </c>
      <c r="D6870" s="12">
        <v>2.0</v>
      </c>
      <c r="E6870" s="10" t="s">
        <v>12</v>
      </c>
      <c r="F6870" s="12">
        <v>2025.0</v>
      </c>
      <c r="G6870" s="13" t="s">
        <v>13</v>
      </c>
      <c r="H6870" s="14" t="s">
        <v>52</v>
      </c>
      <c r="I6870" s="12">
        <v>24.0</v>
      </c>
      <c r="J6870" s="15" t="str">
        <f t="shared" si="1"/>
        <v>Relevant</v>
      </c>
    </row>
    <row r="6871" ht="22.5" customHeight="1">
      <c r="A6871" s="9" t="s">
        <v>19527</v>
      </c>
      <c r="B6871" s="10">
        <v>45475.40642361111</v>
      </c>
      <c r="C6871" s="11" t="s">
        <v>19528</v>
      </c>
      <c r="D6871" s="12">
        <v>7.0</v>
      </c>
      <c r="E6871" s="10" t="s">
        <v>55</v>
      </c>
      <c r="F6871" s="12">
        <v>2024.0</v>
      </c>
      <c r="G6871" s="13" t="s">
        <v>19529</v>
      </c>
      <c r="H6871" s="14" t="s">
        <v>19530</v>
      </c>
      <c r="I6871" s="12">
        <v>2349586.0</v>
      </c>
      <c r="J6871" s="15" t="str">
        <f t="shared" si="1"/>
        <v>Irrelevant</v>
      </c>
    </row>
    <row r="6872" ht="22.5" customHeight="1">
      <c r="A6872" s="9" t="s">
        <v>19531</v>
      </c>
      <c r="B6872" s="10">
        <v>45578.43414351852</v>
      </c>
      <c r="C6872" s="11" t="s">
        <v>19532</v>
      </c>
      <c r="D6872" s="12">
        <v>10.0</v>
      </c>
      <c r="E6872" s="10" t="s">
        <v>42</v>
      </c>
      <c r="F6872" s="12">
        <v>2024.0</v>
      </c>
      <c r="G6872" s="13" t="s">
        <v>13</v>
      </c>
      <c r="H6872" s="14" t="s">
        <v>2879</v>
      </c>
      <c r="I6872" s="12">
        <v>5891.0</v>
      </c>
      <c r="J6872" s="15" t="str">
        <f t="shared" si="1"/>
        <v>Relevant</v>
      </c>
    </row>
    <row r="6873" ht="22.5" customHeight="1">
      <c r="A6873" s="9" t="s">
        <v>19533</v>
      </c>
      <c r="B6873" s="10">
        <v>45615.65143518519</v>
      </c>
      <c r="C6873" s="11" t="s">
        <v>19534</v>
      </c>
      <c r="D6873" s="12">
        <v>11.0</v>
      </c>
      <c r="E6873" s="10" t="s">
        <v>17</v>
      </c>
      <c r="F6873" s="12">
        <v>2024.0</v>
      </c>
      <c r="G6873" s="13" t="s">
        <v>13</v>
      </c>
      <c r="H6873" s="14" t="s">
        <v>489</v>
      </c>
      <c r="I6873" s="12">
        <v>80.0</v>
      </c>
      <c r="J6873" s="15" t="str">
        <f t="shared" si="1"/>
        <v>Relevant</v>
      </c>
    </row>
    <row r="6874" ht="22.5" customHeight="1">
      <c r="A6874" s="9" t="s">
        <v>19535</v>
      </c>
      <c r="B6874" s="10">
        <v>45612.385150462964</v>
      </c>
      <c r="C6874" s="11" t="s">
        <v>1867</v>
      </c>
      <c r="D6874" s="12">
        <v>11.0</v>
      </c>
      <c r="E6874" s="10" t="s">
        <v>17</v>
      </c>
      <c r="F6874" s="12">
        <v>2024.0</v>
      </c>
      <c r="G6874" s="13" t="s">
        <v>13</v>
      </c>
      <c r="H6874" s="14" t="s">
        <v>47</v>
      </c>
      <c r="I6874" s="12">
        <v>466.0</v>
      </c>
      <c r="J6874" s="15" t="str">
        <f t="shared" si="1"/>
        <v>Relevant</v>
      </c>
    </row>
    <row r="6875" ht="22.5" customHeight="1">
      <c r="A6875" s="9" t="s">
        <v>19536</v>
      </c>
      <c r="B6875" s="10">
        <v>45600.813888888886</v>
      </c>
      <c r="C6875" s="11" t="s">
        <v>19537</v>
      </c>
      <c r="D6875" s="12">
        <v>11.0</v>
      </c>
      <c r="E6875" s="10" t="s">
        <v>17</v>
      </c>
      <c r="F6875" s="12">
        <v>2024.0</v>
      </c>
      <c r="G6875" s="13" t="s">
        <v>19538</v>
      </c>
      <c r="H6875" s="14" t="s">
        <v>19539</v>
      </c>
      <c r="I6875" s="12">
        <v>1.5232462E7</v>
      </c>
      <c r="J6875" s="15" t="str">
        <f t="shared" si="1"/>
        <v>Relevant</v>
      </c>
    </row>
    <row r="6876" ht="22.5" customHeight="1">
      <c r="A6876" s="9" t="s">
        <v>19540</v>
      </c>
      <c r="B6876" s="10">
        <v>45737.53487268519</v>
      </c>
      <c r="C6876" s="11" t="s">
        <v>19541</v>
      </c>
      <c r="D6876" s="12">
        <v>3.0</v>
      </c>
      <c r="E6876" s="10" t="s">
        <v>59</v>
      </c>
      <c r="F6876" s="12">
        <v>2025.0</v>
      </c>
      <c r="G6876" s="13" t="s">
        <v>13</v>
      </c>
      <c r="H6876" s="14" t="s">
        <v>75</v>
      </c>
      <c r="I6876" s="12">
        <v>171.0</v>
      </c>
      <c r="J6876" s="15" t="str">
        <f t="shared" si="1"/>
        <v>Relevant</v>
      </c>
    </row>
    <row r="6877" ht="22.5" customHeight="1">
      <c r="A6877" s="9" t="s">
        <v>19542</v>
      </c>
      <c r="B6877" s="10">
        <v>45741.33482638889</v>
      </c>
      <c r="C6877" s="11" t="s">
        <v>19543</v>
      </c>
      <c r="D6877" s="12">
        <v>3.0</v>
      </c>
      <c r="E6877" s="10" t="s">
        <v>59</v>
      </c>
      <c r="F6877" s="12">
        <v>2025.0</v>
      </c>
      <c r="G6877" s="13" t="s">
        <v>13</v>
      </c>
      <c r="H6877" s="14" t="s">
        <v>980</v>
      </c>
      <c r="I6877" s="12">
        <v>17280.0</v>
      </c>
      <c r="J6877" s="15" t="str">
        <f t="shared" si="1"/>
        <v>Relevant</v>
      </c>
    </row>
    <row r="6878" ht="22.5" customHeight="1">
      <c r="A6878" s="9" t="s">
        <v>19544</v>
      </c>
      <c r="B6878" s="10">
        <v>45609.36486111111</v>
      </c>
      <c r="C6878" s="11" t="s">
        <v>19545</v>
      </c>
      <c r="D6878" s="12">
        <v>11.0</v>
      </c>
      <c r="E6878" s="10" t="s">
        <v>17</v>
      </c>
      <c r="F6878" s="12">
        <v>2024.0</v>
      </c>
      <c r="G6878" s="13" t="s">
        <v>19546</v>
      </c>
      <c r="H6878" s="14" t="s">
        <v>19547</v>
      </c>
      <c r="I6878" s="12">
        <v>76952.0</v>
      </c>
      <c r="J6878" s="15" t="str">
        <f t="shared" si="1"/>
        <v>Irrelevant</v>
      </c>
    </row>
    <row r="6879" ht="22.5" customHeight="1">
      <c r="A6879" s="9" t="s">
        <v>19548</v>
      </c>
      <c r="B6879" s="10">
        <v>45626.80486111111</v>
      </c>
      <c r="C6879" s="11" t="s">
        <v>17588</v>
      </c>
      <c r="D6879" s="12">
        <v>11.0</v>
      </c>
      <c r="E6879" s="10" t="s">
        <v>17</v>
      </c>
      <c r="F6879" s="12">
        <v>2024.0</v>
      </c>
      <c r="G6879" s="13" t="s">
        <v>13</v>
      </c>
      <c r="H6879" s="14" t="s">
        <v>7246</v>
      </c>
      <c r="I6879" s="12">
        <v>1910.0</v>
      </c>
      <c r="J6879" s="15" t="str">
        <f t="shared" si="1"/>
        <v>Relevant</v>
      </c>
    </row>
    <row r="6880" ht="22.5" customHeight="1">
      <c r="A6880" s="9" t="s">
        <v>19549</v>
      </c>
      <c r="B6880" s="10">
        <v>45742.92700231481</v>
      </c>
      <c r="C6880" s="11" t="s">
        <v>19550</v>
      </c>
      <c r="D6880" s="12">
        <v>3.0</v>
      </c>
      <c r="E6880" s="10" t="s">
        <v>59</v>
      </c>
      <c r="F6880" s="12">
        <v>2025.0</v>
      </c>
      <c r="G6880" s="13" t="s">
        <v>13</v>
      </c>
      <c r="H6880" s="14" t="s">
        <v>204</v>
      </c>
      <c r="I6880" s="12">
        <v>804.0</v>
      </c>
      <c r="J6880" s="15" t="str">
        <f t="shared" si="1"/>
        <v>Relevant</v>
      </c>
    </row>
    <row r="6881" ht="22.5" customHeight="1">
      <c r="A6881" s="9" t="s">
        <v>19551</v>
      </c>
      <c r="B6881" s="10">
        <v>45609.75895833333</v>
      </c>
      <c r="C6881" s="11" t="s">
        <v>19552</v>
      </c>
      <c r="D6881" s="12">
        <v>11.0</v>
      </c>
      <c r="E6881" s="10" t="s">
        <v>17</v>
      </c>
      <c r="F6881" s="12">
        <v>2024.0</v>
      </c>
      <c r="G6881" s="13" t="s">
        <v>13</v>
      </c>
      <c r="H6881" s="14" t="s">
        <v>3021</v>
      </c>
      <c r="I6881" s="12">
        <v>12454.0</v>
      </c>
      <c r="J6881" s="15" t="str">
        <f t="shared" si="1"/>
        <v>Relevant</v>
      </c>
    </row>
    <row r="6882" ht="22.5" customHeight="1">
      <c r="A6882" s="9" t="s">
        <v>19553</v>
      </c>
      <c r="B6882" s="10">
        <v>45597.82908564815</v>
      </c>
      <c r="C6882" s="11" t="s">
        <v>19554</v>
      </c>
      <c r="D6882" s="12">
        <v>11.0</v>
      </c>
      <c r="E6882" s="10" t="s">
        <v>17</v>
      </c>
      <c r="F6882" s="12">
        <v>2024.0</v>
      </c>
      <c r="G6882" s="13" t="s">
        <v>19555</v>
      </c>
      <c r="H6882" s="14" t="s">
        <v>19556</v>
      </c>
      <c r="I6882" s="12">
        <v>3353645.0</v>
      </c>
      <c r="J6882" s="15" t="str">
        <f t="shared" si="1"/>
        <v>Relevant</v>
      </c>
    </row>
    <row r="6883" ht="22.5" customHeight="1">
      <c r="A6883" s="9" t="s">
        <v>19557</v>
      </c>
      <c r="B6883" s="10">
        <v>45614.844465787035</v>
      </c>
      <c r="C6883" s="11" t="s">
        <v>19558</v>
      </c>
      <c r="D6883" s="12">
        <v>11.0</v>
      </c>
      <c r="E6883" s="10" t="s">
        <v>17</v>
      </c>
      <c r="F6883" s="12">
        <v>2024.0</v>
      </c>
      <c r="G6883" s="13" t="s">
        <v>19559</v>
      </c>
      <c r="H6883" s="14" t="s">
        <v>19560</v>
      </c>
      <c r="I6883" s="12">
        <v>1146.0</v>
      </c>
      <c r="J6883" s="15" t="str">
        <f t="shared" si="1"/>
        <v>Relevant</v>
      </c>
    </row>
    <row r="6884" ht="22.5" customHeight="1">
      <c r="A6884" s="9" t="s">
        <v>19561</v>
      </c>
      <c r="B6884" s="10">
        <v>45612.166666666664</v>
      </c>
      <c r="C6884" s="11" t="s">
        <v>374</v>
      </c>
      <c r="D6884" s="12">
        <v>11.0</v>
      </c>
      <c r="E6884" s="10" t="s">
        <v>17</v>
      </c>
      <c r="F6884" s="12">
        <v>2024.0</v>
      </c>
      <c r="G6884" s="13" t="s">
        <v>19562</v>
      </c>
      <c r="H6884" s="14" t="s">
        <v>19563</v>
      </c>
      <c r="I6884" s="12">
        <v>8494959.0</v>
      </c>
      <c r="J6884" s="15" t="str">
        <f t="shared" si="1"/>
        <v>Relevant</v>
      </c>
    </row>
    <row r="6885" ht="22.5" customHeight="1">
      <c r="A6885" s="9" t="s">
        <v>19564</v>
      </c>
      <c r="B6885" s="10">
        <v>45529.75013888889</v>
      </c>
      <c r="C6885" s="11" t="s">
        <v>19565</v>
      </c>
      <c r="D6885" s="12">
        <v>8.0</v>
      </c>
      <c r="E6885" s="10" t="s">
        <v>167</v>
      </c>
      <c r="F6885" s="12">
        <v>2024.0</v>
      </c>
      <c r="G6885" s="13" t="s">
        <v>13</v>
      </c>
      <c r="H6885" s="14" t="s">
        <v>12116</v>
      </c>
      <c r="I6885" s="12">
        <v>43.0</v>
      </c>
      <c r="J6885" s="15" t="str">
        <f t="shared" si="1"/>
        <v>Relevant</v>
      </c>
    </row>
    <row r="6886" ht="22.5" customHeight="1">
      <c r="A6886" s="9" t="s">
        <v>19566</v>
      </c>
      <c r="B6886" s="10">
        <v>45741.37199074074</v>
      </c>
      <c r="C6886" s="11" t="s">
        <v>19567</v>
      </c>
      <c r="D6886" s="12">
        <v>3.0</v>
      </c>
      <c r="E6886" s="10" t="s">
        <v>59</v>
      </c>
      <c r="F6886" s="12">
        <v>2025.0</v>
      </c>
      <c r="G6886" s="13" t="s">
        <v>13</v>
      </c>
      <c r="H6886" s="14" t="s">
        <v>980</v>
      </c>
      <c r="I6886" s="12">
        <v>22720.0</v>
      </c>
      <c r="J6886" s="15" t="str">
        <f t="shared" si="1"/>
        <v>Relevant</v>
      </c>
    </row>
    <row r="6887" ht="22.5" customHeight="1">
      <c r="A6887" s="9" t="s">
        <v>19568</v>
      </c>
      <c r="B6887" s="10">
        <v>45587.713530092595</v>
      </c>
      <c r="C6887" s="11" t="s">
        <v>19569</v>
      </c>
      <c r="D6887" s="12">
        <v>10.0</v>
      </c>
      <c r="E6887" s="10" t="s">
        <v>42</v>
      </c>
      <c r="F6887" s="12">
        <v>2024.0</v>
      </c>
      <c r="G6887" s="13" t="s">
        <v>13</v>
      </c>
      <c r="H6887" s="14" t="s">
        <v>338</v>
      </c>
      <c r="I6887" s="12">
        <v>287.0</v>
      </c>
      <c r="J6887" s="15" t="str">
        <f t="shared" si="1"/>
        <v>Relevant</v>
      </c>
    </row>
    <row r="6888" ht="22.5" customHeight="1">
      <c r="A6888" s="9" t="s">
        <v>19570</v>
      </c>
      <c r="B6888" s="10">
        <v>45632.00135416666</v>
      </c>
      <c r="C6888" s="11" t="s">
        <v>19571</v>
      </c>
      <c r="D6888" s="12">
        <v>12.0</v>
      </c>
      <c r="E6888" s="10" t="s">
        <v>26</v>
      </c>
      <c r="F6888" s="12">
        <v>2024.0</v>
      </c>
      <c r="G6888" s="13" t="s">
        <v>13</v>
      </c>
      <c r="H6888" s="14" t="s">
        <v>1809</v>
      </c>
      <c r="I6888" s="12">
        <v>825.0</v>
      </c>
      <c r="J6888" s="15" t="str">
        <f t="shared" si="1"/>
        <v>Relevant</v>
      </c>
    </row>
    <row r="6889" ht="22.5" customHeight="1">
      <c r="A6889" s="9" t="s">
        <v>19572</v>
      </c>
      <c r="B6889" s="10">
        <v>45737.79179398148</v>
      </c>
      <c r="C6889" s="11" t="s">
        <v>19573</v>
      </c>
      <c r="D6889" s="12">
        <v>3.0</v>
      </c>
      <c r="E6889" s="10" t="s">
        <v>59</v>
      </c>
      <c r="F6889" s="12">
        <v>2025.0</v>
      </c>
      <c r="G6889" s="13" t="s">
        <v>19574</v>
      </c>
      <c r="H6889" s="14" t="s">
        <v>19575</v>
      </c>
      <c r="I6889" s="12">
        <v>69297.0</v>
      </c>
      <c r="J6889" s="15" t="str">
        <f t="shared" si="1"/>
        <v>Irrelevant</v>
      </c>
    </row>
    <row r="6890" ht="22.5" customHeight="1">
      <c r="A6890" s="9" t="s">
        <v>19576</v>
      </c>
      <c r="B6890" s="10">
        <v>45597.553819444445</v>
      </c>
      <c r="C6890" s="11" t="s">
        <v>19577</v>
      </c>
      <c r="D6890" s="12">
        <v>11.0</v>
      </c>
      <c r="E6890" s="10" t="s">
        <v>17</v>
      </c>
      <c r="F6890" s="12">
        <v>2024.0</v>
      </c>
      <c r="G6890" s="13" t="s">
        <v>13</v>
      </c>
      <c r="H6890" s="14" t="s">
        <v>19578</v>
      </c>
      <c r="I6890" s="12">
        <v>2907.0</v>
      </c>
      <c r="J6890" s="15" t="str">
        <f t="shared" si="1"/>
        <v>Relevant</v>
      </c>
    </row>
    <row r="6891" ht="22.5" customHeight="1">
      <c r="A6891" s="9" t="s">
        <v>19579</v>
      </c>
      <c r="B6891" s="10">
        <v>45615.368456689816</v>
      </c>
      <c r="C6891" s="11" t="s">
        <v>16766</v>
      </c>
      <c r="D6891" s="12">
        <v>11.0</v>
      </c>
      <c r="E6891" s="10" t="s">
        <v>17</v>
      </c>
      <c r="F6891" s="12">
        <v>2024.0</v>
      </c>
      <c r="G6891" s="13" t="s">
        <v>19580</v>
      </c>
      <c r="H6891" s="14" t="s">
        <v>19581</v>
      </c>
      <c r="I6891" s="12">
        <v>115209.0</v>
      </c>
      <c r="J6891" s="15" t="str">
        <f t="shared" si="1"/>
        <v>Relevant</v>
      </c>
    </row>
    <row r="6892" ht="22.5" customHeight="1">
      <c r="A6892" s="9" t="s">
        <v>19582</v>
      </c>
      <c r="B6892" s="10">
        <v>45611.46128472222</v>
      </c>
      <c r="C6892" s="11" t="s">
        <v>19583</v>
      </c>
      <c r="D6892" s="12">
        <v>11.0</v>
      </c>
      <c r="E6892" s="10" t="s">
        <v>17</v>
      </c>
      <c r="F6892" s="12">
        <v>2024.0</v>
      </c>
      <c r="G6892" s="13" t="s">
        <v>13</v>
      </c>
      <c r="H6892" s="14" t="s">
        <v>47</v>
      </c>
      <c r="I6892" s="12">
        <v>629.0</v>
      </c>
      <c r="J6892" s="15" t="str">
        <f t="shared" si="1"/>
        <v>Relevant</v>
      </c>
    </row>
    <row r="6893" ht="22.5" customHeight="1">
      <c r="A6893" s="9" t="s">
        <v>19584</v>
      </c>
      <c r="B6893" s="10">
        <v>45455.36417824074</v>
      </c>
      <c r="C6893" s="11" t="s">
        <v>19585</v>
      </c>
      <c r="D6893" s="12">
        <v>6.0</v>
      </c>
      <c r="E6893" s="10" t="s">
        <v>34</v>
      </c>
      <c r="F6893" s="12">
        <v>2024.0</v>
      </c>
      <c r="G6893" s="13" t="s">
        <v>19586</v>
      </c>
      <c r="H6893" s="14" t="s">
        <v>19587</v>
      </c>
      <c r="I6893" s="12">
        <v>790620.0</v>
      </c>
      <c r="J6893" s="15" t="str">
        <f t="shared" si="1"/>
        <v>Irrelevant</v>
      </c>
    </row>
    <row r="6894" ht="22.5" customHeight="1">
      <c r="A6894" s="9" t="s">
        <v>19588</v>
      </c>
      <c r="B6894" s="10">
        <v>45713.40520622685</v>
      </c>
      <c r="C6894" s="11" t="s">
        <v>19589</v>
      </c>
      <c r="D6894" s="12">
        <v>2.0</v>
      </c>
      <c r="E6894" s="10" t="s">
        <v>12</v>
      </c>
      <c r="F6894" s="12">
        <v>2025.0</v>
      </c>
      <c r="G6894" s="13" t="s">
        <v>19590</v>
      </c>
      <c r="H6894" s="14" t="s">
        <v>19591</v>
      </c>
      <c r="I6894" s="12">
        <v>315437.0</v>
      </c>
      <c r="J6894" s="15" t="str">
        <f t="shared" si="1"/>
        <v>Irrelevant</v>
      </c>
    </row>
    <row r="6895" ht="22.5" customHeight="1">
      <c r="A6895" s="9" t="s">
        <v>19592</v>
      </c>
      <c r="B6895" s="10">
        <v>45629.36340277778</v>
      </c>
      <c r="C6895" s="11" t="s">
        <v>19593</v>
      </c>
      <c r="D6895" s="12">
        <v>12.0</v>
      </c>
      <c r="E6895" s="10" t="s">
        <v>26</v>
      </c>
      <c r="F6895" s="12">
        <v>2024.0</v>
      </c>
      <c r="G6895" s="13" t="s">
        <v>19594</v>
      </c>
      <c r="H6895" s="14" t="s">
        <v>19595</v>
      </c>
      <c r="I6895" s="12">
        <v>0.0</v>
      </c>
      <c r="J6895" s="15" t="str">
        <f t="shared" si="1"/>
        <v>Relevant</v>
      </c>
    </row>
    <row r="6896" ht="22.5" customHeight="1">
      <c r="A6896" s="9" t="s">
        <v>19596</v>
      </c>
      <c r="B6896" s="10">
        <v>45504.97652777778</v>
      </c>
      <c r="C6896" s="11" t="s">
        <v>19597</v>
      </c>
      <c r="D6896" s="12">
        <v>7.0</v>
      </c>
      <c r="E6896" s="10" t="s">
        <v>55</v>
      </c>
      <c r="F6896" s="12">
        <v>2024.0</v>
      </c>
      <c r="G6896" s="13" t="s">
        <v>13</v>
      </c>
      <c r="H6896" s="14" t="s">
        <v>19598</v>
      </c>
      <c r="I6896" s="12">
        <v>184.0</v>
      </c>
      <c r="J6896" s="15" t="str">
        <f t="shared" si="1"/>
        <v>Relevant</v>
      </c>
    </row>
    <row r="6897" ht="22.5" customHeight="1">
      <c r="A6897" s="9" t="s">
        <v>19599</v>
      </c>
      <c r="B6897" s="10">
        <v>45619.83219907407</v>
      </c>
      <c r="C6897" s="11" t="s">
        <v>19600</v>
      </c>
      <c r="D6897" s="12">
        <v>11.0</v>
      </c>
      <c r="E6897" s="10" t="s">
        <v>17</v>
      </c>
      <c r="F6897" s="12">
        <v>2024.0</v>
      </c>
      <c r="G6897" s="13" t="s">
        <v>13</v>
      </c>
      <c r="H6897" s="14" t="s">
        <v>6812</v>
      </c>
      <c r="I6897" s="12">
        <v>277.0</v>
      </c>
      <c r="J6897" s="15" t="str">
        <f t="shared" si="1"/>
        <v>Relevant</v>
      </c>
    </row>
    <row r="6898" ht="22.5" customHeight="1">
      <c r="A6898" s="9" t="s">
        <v>19601</v>
      </c>
      <c r="B6898" s="10">
        <v>45594.81939127315</v>
      </c>
      <c r="C6898" s="11" t="s">
        <v>19602</v>
      </c>
      <c r="D6898" s="12">
        <v>10.0</v>
      </c>
      <c r="E6898" s="10" t="s">
        <v>42</v>
      </c>
      <c r="F6898" s="12">
        <v>2024.0</v>
      </c>
      <c r="G6898" s="13" t="s">
        <v>19603</v>
      </c>
      <c r="H6898" s="14" t="s">
        <v>19604</v>
      </c>
      <c r="I6898" s="12">
        <v>1.2258608E7</v>
      </c>
      <c r="J6898" s="15" t="str">
        <f t="shared" si="1"/>
        <v>Relevant</v>
      </c>
    </row>
    <row r="6899" ht="22.5" customHeight="1">
      <c r="A6899" s="9" t="s">
        <v>19605</v>
      </c>
      <c r="B6899" s="10">
        <v>45597.32009259259</v>
      </c>
      <c r="C6899" s="11" t="s">
        <v>19606</v>
      </c>
      <c r="D6899" s="12">
        <v>11.0</v>
      </c>
      <c r="E6899" s="10" t="s">
        <v>17</v>
      </c>
      <c r="F6899" s="12">
        <v>2024.0</v>
      </c>
      <c r="G6899" s="13" t="s">
        <v>13</v>
      </c>
      <c r="H6899" s="14" t="s">
        <v>124</v>
      </c>
      <c r="I6899" s="12">
        <v>2212.0</v>
      </c>
      <c r="J6899" s="15" t="str">
        <f t="shared" si="1"/>
        <v>Relevant</v>
      </c>
    </row>
    <row r="6900" ht="22.5" customHeight="1">
      <c r="A6900" s="9" t="s">
        <v>19607</v>
      </c>
      <c r="B6900" s="10">
        <v>45614.63615740741</v>
      </c>
      <c r="C6900" s="11" t="s">
        <v>19608</v>
      </c>
      <c r="D6900" s="12">
        <v>11.0</v>
      </c>
      <c r="E6900" s="10" t="s">
        <v>17</v>
      </c>
      <c r="F6900" s="12">
        <v>2024.0</v>
      </c>
      <c r="G6900" s="13" t="s">
        <v>13</v>
      </c>
      <c r="H6900" s="14" t="s">
        <v>423</v>
      </c>
      <c r="I6900" s="12">
        <v>330.0</v>
      </c>
      <c r="J6900" s="15" t="str">
        <f t="shared" si="1"/>
        <v>Relevant</v>
      </c>
    </row>
    <row r="6901" ht="22.5" customHeight="1">
      <c r="A6901" s="9" t="s">
        <v>19609</v>
      </c>
      <c r="B6901" s="10">
        <v>45614.92431712963</v>
      </c>
      <c r="C6901" s="11" t="s">
        <v>19610</v>
      </c>
      <c r="D6901" s="12">
        <v>11.0</v>
      </c>
      <c r="E6901" s="10" t="s">
        <v>17</v>
      </c>
      <c r="F6901" s="12">
        <v>2024.0</v>
      </c>
      <c r="G6901" s="13" t="s">
        <v>13</v>
      </c>
      <c r="H6901" s="14" t="s">
        <v>19611</v>
      </c>
      <c r="I6901" s="12">
        <v>665.0</v>
      </c>
      <c r="J6901" s="15" t="str">
        <f t="shared" si="1"/>
        <v>Relevant</v>
      </c>
    </row>
    <row r="6902" ht="22.5" customHeight="1">
      <c r="A6902" s="9" t="s">
        <v>19612</v>
      </c>
      <c r="B6902" s="10">
        <v>45705.854108796295</v>
      </c>
      <c r="C6902" s="11" t="s">
        <v>19613</v>
      </c>
      <c r="D6902" s="12">
        <v>2.0</v>
      </c>
      <c r="E6902" s="10" t="s">
        <v>12</v>
      </c>
      <c r="F6902" s="12">
        <v>2025.0</v>
      </c>
      <c r="G6902" s="13" t="s">
        <v>13</v>
      </c>
      <c r="H6902" s="14" t="s">
        <v>19614</v>
      </c>
      <c r="I6902" s="12">
        <v>125.0</v>
      </c>
      <c r="J6902" s="15" t="str">
        <f t="shared" si="1"/>
        <v>Irrelevant</v>
      </c>
    </row>
    <row r="6903" ht="22.5" customHeight="1">
      <c r="A6903" s="9" t="s">
        <v>19615</v>
      </c>
      <c r="B6903" s="10">
        <v>45649.95171296296</v>
      </c>
      <c r="C6903" s="11" t="s">
        <v>19616</v>
      </c>
      <c r="D6903" s="12">
        <v>12.0</v>
      </c>
      <c r="E6903" s="10" t="s">
        <v>26</v>
      </c>
      <c r="F6903" s="12">
        <v>2024.0</v>
      </c>
      <c r="G6903" s="13" t="s">
        <v>13</v>
      </c>
      <c r="H6903" s="14" t="s">
        <v>13850</v>
      </c>
      <c r="I6903" s="12">
        <v>3977.0</v>
      </c>
      <c r="J6903" s="15" t="str">
        <f t="shared" si="1"/>
        <v>Relevant</v>
      </c>
    </row>
    <row r="6904" ht="22.5" customHeight="1">
      <c r="A6904" s="9" t="s">
        <v>19617</v>
      </c>
      <c r="B6904" s="10">
        <v>45615.424722222226</v>
      </c>
      <c r="C6904" s="11" t="s">
        <v>19618</v>
      </c>
      <c r="D6904" s="12">
        <v>11.0</v>
      </c>
      <c r="E6904" s="10" t="s">
        <v>17</v>
      </c>
      <c r="F6904" s="12">
        <v>2024.0</v>
      </c>
      <c r="G6904" s="13" t="s">
        <v>13</v>
      </c>
      <c r="H6904" s="14" t="s">
        <v>8209</v>
      </c>
      <c r="I6904" s="12">
        <v>628.0</v>
      </c>
      <c r="J6904" s="15" t="str">
        <f t="shared" si="1"/>
        <v>Relevant</v>
      </c>
    </row>
    <row r="6905" ht="22.5" customHeight="1">
      <c r="A6905" s="9" t="s">
        <v>19619</v>
      </c>
      <c r="B6905" s="10">
        <v>45570.28873064815</v>
      </c>
      <c r="C6905" s="11" t="s">
        <v>19620</v>
      </c>
      <c r="D6905" s="12">
        <v>10.0</v>
      </c>
      <c r="E6905" s="10" t="s">
        <v>42</v>
      </c>
      <c r="F6905" s="12">
        <v>2024.0</v>
      </c>
      <c r="G6905" s="13" t="s">
        <v>19621</v>
      </c>
      <c r="H6905" s="14" t="s">
        <v>19622</v>
      </c>
      <c r="I6905" s="12">
        <v>1.6242846E7</v>
      </c>
      <c r="J6905" s="15" t="str">
        <f t="shared" si="1"/>
        <v>Relevant</v>
      </c>
    </row>
    <row r="6906" ht="22.5" customHeight="1">
      <c r="A6906" s="9" t="s">
        <v>19623</v>
      </c>
      <c r="B6906" s="10">
        <v>45696.76498842592</v>
      </c>
      <c r="C6906" s="11" t="s">
        <v>19624</v>
      </c>
      <c r="D6906" s="12">
        <v>2.0</v>
      </c>
      <c r="E6906" s="10" t="s">
        <v>12</v>
      </c>
      <c r="F6906" s="12">
        <v>2025.0</v>
      </c>
      <c r="G6906" s="13" t="s">
        <v>13</v>
      </c>
      <c r="H6906" s="14" t="s">
        <v>14</v>
      </c>
      <c r="I6906" s="12">
        <v>29.0</v>
      </c>
      <c r="J6906" s="15" t="str">
        <f t="shared" si="1"/>
        <v>Relevant</v>
      </c>
    </row>
    <row r="6907" ht="22.5" customHeight="1">
      <c r="A6907" s="9" t="s">
        <v>19625</v>
      </c>
      <c r="B6907" s="10">
        <v>45639.37298611111</v>
      </c>
      <c r="C6907" s="11" t="s">
        <v>19626</v>
      </c>
      <c r="D6907" s="12">
        <v>12.0</v>
      </c>
      <c r="E6907" s="10" t="s">
        <v>26</v>
      </c>
      <c r="F6907" s="12">
        <v>2024.0</v>
      </c>
      <c r="G6907" s="13" t="s">
        <v>5401</v>
      </c>
      <c r="H6907" s="14" t="s">
        <v>19627</v>
      </c>
      <c r="I6907" s="12">
        <v>622887.0</v>
      </c>
      <c r="J6907" s="15" t="str">
        <f t="shared" si="1"/>
        <v>Irrelevant</v>
      </c>
    </row>
    <row r="6908" ht="22.5" customHeight="1">
      <c r="A6908" s="9" t="s">
        <v>19628</v>
      </c>
      <c r="B6908" s="10">
        <v>45594.55887731481</v>
      </c>
      <c r="C6908" s="11" t="s">
        <v>4240</v>
      </c>
      <c r="D6908" s="12">
        <v>10.0</v>
      </c>
      <c r="E6908" s="10" t="s">
        <v>42</v>
      </c>
      <c r="F6908" s="12">
        <v>2024.0</v>
      </c>
      <c r="G6908" s="13" t="s">
        <v>13</v>
      </c>
      <c r="H6908" s="14" t="s">
        <v>19629</v>
      </c>
      <c r="I6908" s="12">
        <v>5272.0</v>
      </c>
      <c r="J6908" s="15" t="str">
        <f t="shared" si="1"/>
        <v>Relevant</v>
      </c>
    </row>
    <row r="6909" ht="22.5" customHeight="1">
      <c r="A6909" s="9" t="s">
        <v>19630</v>
      </c>
      <c r="B6909" s="10">
        <v>45595.327614594906</v>
      </c>
      <c r="C6909" s="11" t="s">
        <v>19631</v>
      </c>
      <c r="D6909" s="12">
        <v>10.0</v>
      </c>
      <c r="E6909" s="10" t="s">
        <v>42</v>
      </c>
      <c r="F6909" s="12">
        <v>2024.0</v>
      </c>
      <c r="G6909" s="13" t="s">
        <v>19632</v>
      </c>
      <c r="H6909" s="14" t="s">
        <v>19633</v>
      </c>
      <c r="I6909" s="12">
        <v>0.0</v>
      </c>
      <c r="J6909" s="15" t="str">
        <f t="shared" si="1"/>
        <v>Relevant</v>
      </c>
    </row>
    <row r="6910" ht="22.5" customHeight="1">
      <c r="A6910" s="9" t="s">
        <v>19634</v>
      </c>
      <c r="B6910" s="10">
        <v>45589.40940972222</v>
      </c>
      <c r="C6910" s="11" t="s">
        <v>19635</v>
      </c>
      <c r="D6910" s="12">
        <v>10.0</v>
      </c>
      <c r="E6910" s="10" t="s">
        <v>42</v>
      </c>
      <c r="F6910" s="12">
        <v>2024.0</v>
      </c>
      <c r="G6910" s="13" t="s">
        <v>13</v>
      </c>
      <c r="H6910" s="14" t="s">
        <v>18948</v>
      </c>
      <c r="I6910" s="12">
        <v>8.0</v>
      </c>
      <c r="J6910" s="15" t="str">
        <f t="shared" si="1"/>
        <v>Relevant</v>
      </c>
    </row>
    <row r="6911" ht="22.5" customHeight="1">
      <c r="A6911" s="9" t="s">
        <v>19636</v>
      </c>
      <c r="B6911" s="10">
        <v>45713.29542824074</v>
      </c>
      <c r="C6911" s="11" t="s">
        <v>19637</v>
      </c>
      <c r="D6911" s="12">
        <v>2.0</v>
      </c>
      <c r="E6911" s="10" t="s">
        <v>12</v>
      </c>
      <c r="F6911" s="12">
        <v>2025.0</v>
      </c>
      <c r="G6911" s="13" t="s">
        <v>19638</v>
      </c>
      <c r="H6911" s="14" t="s">
        <v>19639</v>
      </c>
      <c r="I6911" s="12">
        <v>7790395.0</v>
      </c>
      <c r="J6911" s="15" t="str">
        <f t="shared" si="1"/>
        <v>Relevant</v>
      </c>
    </row>
    <row r="6912" ht="22.5" customHeight="1">
      <c r="A6912" s="9" t="s">
        <v>19640</v>
      </c>
      <c r="B6912" s="10">
        <v>45607.45633101852</v>
      </c>
      <c r="C6912" s="11" t="s">
        <v>19641</v>
      </c>
      <c r="D6912" s="12">
        <v>11.0</v>
      </c>
      <c r="E6912" s="10" t="s">
        <v>17</v>
      </c>
      <c r="F6912" s="12">
        <v>2024.0</v>
      </c>
      <c r="G6912" s="13" t="s">
        <v>19642</v>
      </c>
      <c r="H6912" s="14" t="s">
        <v>19643</v>
      </c>
      <c r="I6912" s="12">
        <v>91526.0</v>
      </c>
      <c r="J6912" s="15" t="str">
        <f t="shared" si="1"/>
        <v>Irrelevant</v>
      </c>
    </row>
    <row r="6913" ht="22.5" customHeight="1">
      <c r="A6913" s="9" t="s">
        <v>19644</v>
      </c>
      <c r="B6913" s="10">
        <v>45615.60568287037</v>
      </c>
      <c r="C6913" s="11" t="s">
        <v>19645</v>
      </c>
      <c r="D6913" s="12">
        <v>11.0</v>
      </c>
      <c r="E6913" s="10" t="s">
        <v>17</v>
      </c>
      <c r="F6913" s="12">
        <v>2024.0</v>
      </c>
      <c r="G6913" s="13" t="s">
        <v>13</v>
      </c>
      <c r="H6913" s="14" t="s">
        <v>19646</v>
      </c>
      <c r="I6913" s="12">
        <v>4985.0</v>
      </c>
      <c r="J6913" s="15" t="str">
        <f t="shared" si="1"/>
        <v>Relevant</v>
      </c>
    </row>
    <row r="6914" ht="22.5" customHeight="1">
      <c r="A6914" s="9" t="s">
        <v>19647</v>
      </c>
      <c r="B6914" s="10">
        <v>45696.86106481482</v>
      </c>
      <c r="C6914" s="11" t="s">
        <v>15745</v>
      </c>
      <c r="D6914" s="12">
        <v>2.0</v>
      </c>
      <c r="E6914" s="10" t="s">
        <v>12</v>
      </c>
      <c r="F6914" s="12">
        <v>2025.0</v>
      </c>
      <c r="G6914" s="13" t="s">
        <v>13</v>
      </c>
      <c r="H6914" s="14" t="s">
        <v>19648</v>
      </c>
      <c r="I6914" s="12">
        <v>2313.0</v>
      </c>
      <c r="J6914" s="15" t="str">
        <f t="shared" si="1"/>
        <v>Relevant</v>
      </c>
    </row>
    <row r="6915" ht="22.5" customHeight="1">
      <c r="A6915" s="9" t="s">
        <v>19649</v>
      </c>
      <c r="B6915" s="10">
        <v>45628.39840277778</v>
      </c>
      <c r="C6915" s="11" t="s">
        <v>19650</v>
      </c>
      <c r="D6915" s="12">
        <v>12.0</v>
      </c>
      <c r="E6915" s="10" t="s">
        <v>26</v>
      </c>
      <c r="F6915" s="12">
        <v>2024.0</v>
      </c>
      <c r="G6915" s="13" t="s">
        <v>19651</v>
      </c>
      <c r="H6915" s="14" t="s">
        <v>19652</v>
      </c>
      <c r="I6915" s="12">
        <v>8468849.0</v>
      </c>
      <c r="J6915" s="15" t="str">
        <f t="shared" si="1"/>
        <v>Relevant</v>
      </c>
    </row>
    <row r="6916" ht="22.5" customHeight="1">
      <c r="A6916" s="9" t="s">
        <v>19653</v>
      </c>
      <c r="B6916" s="10">
        <v>45506.41684027778</v>
      </c>
      <c r="C6916" s="11" t="s">
        <v>19654</v>
      </c>
      <c r="D6916" s="12">
        <v>8.0</v>
      </c>
      <c r="E6916" s="10" t="s">
        <v>167</v>
      </c>
      <c r="F6916" s="12">
        <v>2024.0</v>
      </c>
      <c r="G6916" s="13" t="s">
        <v>19655</v>
      </c>
      <c r="H6916" s="14" t="s">
        <v>19656</v>
      </c>
      <c r="I6916" s="12">
        <v>4126610.0</v>
      </c>
      <c r="J6916" s="15" t="str">
        <f t="shared" si="1"/>
        <v>Irrelevant</v>
      </c>
    </row>
    <row r="6917" ht="22.5" customHeight="1">
      <c r="A6917" s="9" t="s">
        <v>19657</v>
      </c>
      <c r="B6917" s="10">
        <v>45614.60938657408</v>
      </c>
      <c r="C6917" s="11" t="s">
        <v>19658</v>
      </c>
      <c r="D6917" s="12">
        <v>11.0</v>
      </c>
      <c r="E6917" s="10" t="s">
        <v>17</v>
      </c>
      <c r="F6917" s="12">
        <v>2024.0</v>
      </c>
      <c r="G6917" s="13" t="s">
        <v>13</v>
      </c>
      <c r="H6917" s="14" t="s">
        <v>423</v>
      </c>
      <c r="I6917" s="12">
        <v>91.0</v>
      </c>
      <c r="J6917" s="15" t="str">
        <f t="shared" si="1"/>
        <v>Relevant</v>
      </c>
    </row>
    <row r="6918" ht="22.5" customHeight="1">
      <c r="A6918" s="9" t="s">
        <v>19659</v>
      </c>
      <c r="B6918" s="10">
        <v>45639.6265162037</v>
      </c>
      <c r="C6918" s="11" t="s">
        <v>19660</v>
      </c>
      <c r="D6918" s="12">
        <v>12.0</v>
      </c>
      <c r="E6918" s="10" t="s">
        <v>26</v>
      </c>
      <c r="F6918" s="12">
        <v>2024.0</v>
      </c>
      <c r="G6918" s="13" t="s">
        <v>19661</v>
      </c>
      <c r="H6918" s="14" t="str">
        <f>IFERROR(__xludf.DUMMYFUNCTION("TRIM(REGEXREPLACE(GOOGLETRANSLATE(G6918,""auto"",""en""),""(?i)\b(RT|QT)\s*@?\w*:?\s*|https?://\S+|@\w+|#\w+|[^\x00-\x7F]|[^\w\s]"",""""))"),"Year Ender 2024 These 7 deadly diseases will trouble people in the year 2024 learn their symptoms and prevention methods")</f>
        <v>Year Ender 2024 These 7 deadly diseases will trouble people in the year 2024 learn their symptoms and prevention methods</v>
      </c>
      <c r="I6918" s="12">
        <v>1.850869E7</v>
      </c>
      <c r="J6918" s="15" t="str">
        <f t="shared" si="1"/>
        <v>Irrelevant</v>
      </c>
    </row>
    <row r="6919" ht="22.5" customHeight="1">
      <c r="A6919" s="9" t="s">
        <v>19662</v>
      </c>
      <c r="B6919" s="10">
        <v>45453.715208333335</v>
      </c>
      <c r="C6919" s="11" t="s">
        <v>19663</v>
      </c>
      <c r="D6919" s="12">
        <v>6.0</v>
      </c>
      <c r="E6919" s="10" t="s">
        <v>34</v>
      </c>
      <c r="F6919" s="12">
        <v>2024.0</v>
      </c>
      <c r="G6919" s="13" t="s">
        <v>13</v>
      </c>
      <c r="H6919" s="14" t="s">
        <v>19664</v>
      </c>
      <c r="I6919" s="12">
        <v>507.0</v>
      </c>
      <c r="J6919" s="15" t="str">
        <f t="shared" si="1"/>
        <v>Irrelevant</v>
      </c>
    </row>
    <row r="6920" ht="22.5" customHeight="1">
      <c r="A6920" s="9" t="s">
        <v>19665</v>
      </c>
      <c r="B6920" s="10">
        <v>45604.79474537037</v>
      </c>
      <c r="C6920" s="11" t="s">
        <v>19666</v>
      </c>
      <c r="D6920" s="12">
        <v>11.0</v>
      </c>
      <c r="E6920" s="10" t="s">
        <v>17</v>
      </c>
      <c r="F6920" s="12">
        <v>2024.0</v>
      </c>
      <c r="G6920" s="13" t="s">
        <v>19667</v>
      </c>
      <c r="H6920" s="14" t="s">
        <v>19668</v>
      </c>
      <c r="I6920" s="12">
        <v>8443435.0</v>
      </c>
      <c r="J6920" s="15" t="str">
        <f t="shared" si="1"/>
        <v>Relevant</v>
      </c>
    </row>
    <row r="6921" ht="22.5" customHeight="1">
      <c r="A6921" s="9" t="s">
        <v>19669</v>
      </c>
      <c r="B6921" s="10">
        <v>45569.52439814815</v>
      </c>
      <c r="C6921" s="11" t="s">
        <v>19670</v>
      </c>
      <c r="D6921" s="12">
        <v>10.0</v>
      </c>
      <c r="E6921" s="10" t="s">
        <v>42</v>
      </c>
      <c r="F6921" s="12">
        <v>2024.0</v>
      </c>
      <c r="G6921" s="13" t="s">
        <v>13</v>
      </c>
      <c r="H6921" s="14" t="s">
        <v>256</v>
      </c>
      <c r="I6921" s="12">
        <v>376.0</v>
      </c>
      <c r="J6921" s="15" t="str">
        <f t="shared" si="1"/>
        <v>Relevant</v>
      </c>
    </row>
    <row r="6922" ht="22.5" customHeight="1">
      <c r="A6922" s="9" t="s">
        <v>19671</v>
      </c>
      <c r="B6922" s="10">
        <v>45590.811111111114</v>
      </c>
      <c r="C6922" s="11" t="s">
        <v>19672</v>
      </c>
      <c r="D6922" s="12">
        <v>10.0</v>
      </c>
      <c r="E6922" s="10" t="s">
        <v>42</v>
      </c>
      <c r="F6922" s="12">
        <v>2024.0</v>
      </c>
      <c r="G6922" s="13" t="s">
        <v>19673</v>
      </c>
      <c r="H6922" s="14" t="str">
        <f>IFERROR(__xludf.DUMMYFUNCTION("TRIM(REGEXREPLACE(GOOGLETRANSLATE(G6922,""auto"",""en""),""(?i)\b(RT|QT)\s*@?\w*:?\s*|https?://\S+|@\w+|#\w+|[^\x00-\x7F]|[^\w\s]"",""""))"),"Do you also consider heart attack and cardiac arrest to be the same Then understand the difference between the two here")</f>
        <v>Do you also consider heart attack and cardiac arrest to be the same Then understand the difference between the two here</v>
      </c>
      <c r="I6922" s="12">
        <v>1.6242846E7</v>
      </c>
      <c r="J6922" s="15" t="str">
        <f t="shared" si="1"/>
        <v>Irrelevant</v>
      </c>
    </row>
    <row r="6923" ht="22.5" customHeight="1">
      <c r="A6923" s="9" t="s">
        <v>19674</v>
      </c>
      <c r="B6923" s="10">
        <v>45592.05613425926</v>
      </c>
      <c r="C6923" s="11" t="s">
        <v>19675</v>
      </c>
      <c r="D6923" s="12">
        <v>10.0</v>
      </c>
      <c r="E6923" s="10" t="s">
        <v>42</v>
      </c>
      <c r="F6923" s="12">
        <v>2024.0</v>
      </c>
      <c r="G6923" s="13" t="s">
        <v>19676</v>
      </c>
      <c r="H6923" s="14" t="s">
        <v>19677</v>
      </c>
      <c r="I6923" s="12">
        <v>317791.0</v>
      </c>
      <c r="J6923" s="15" t="str">
        <f t="shared" si="1"/>
        <v>Irrelevant</v>
      </c>
    </row>
    <row r="6924" ht="22.5" customHeight="1">
      <c r="A6924" s="9" t="s">
        <v>19678</v>
      </c>
      <c r="B6924" s="10">
        <v>45739.262037037035</v>
      </c>
      <c r="C6924" s="11" t="s">
        <v>19679</v>
      </c>
      <c r="D6924" s="12">
        <v>3.0</v>
      </c>
      <c r="E6924" s="10" t="s">
        <v>59</v>
      </c>
      <c r="F6924" s="12">
        <v>2025.0</v>
      </c>
      <c r="G6924" s="13" t="s">
        <v>19680</v>
      </c>
      <c r="H6924" s="14" t="s">
        <v>19681</v>
      </c>
      <c r="I6924" s="12">
        <v>7894642.0</v>
      </c>
      <c r="J6924" s="15" t="str">
        <f t="shared" si="1"/>
        <v>Relevant</v>
      </c>
    </row>
    <row r="6925" ht="22.5" customHeight="1">
      <c r="A6925" s="9" t="s">
        <v>19682</v>
      </c>
      <c r="B6925" s="10">
        <v>45597.41238425926</v>
      </c>
      <c r="C6925" s="11" t="s">
        <v>19683</v>
      </c>
      <c r="D6925" s="12">
        <v>11.0</v>
      </c>
      <c r="E6925" s="10" t="s">
        <v>17</v>
      </c>
      <c r="F6925" s="12">
        <v>2024.0</v>
      </c>
      <c r="G6925" s="13" t="s">
        <v>13</v>
      </c>
      <c r="H6925" s="14" t="s">
        <v>19684</v>
      </c>
      <c r="I6925" s="12">
        <v>22569.0</v>
      </c>
      <c r="J6925" s="15" t="str">
        <f t="shared" si="1"/>
        <v>Relevant</v>
      </c>
    </row>
    <row r="6926" ht="22.5" customHeight="1">
      <c r="A6926" s="9" t="s">
        <v>19685</v>
      </c>
      <c r="B6926" s="10">
        <v>45615.63518518519</v>
      </c>
      <c r="C6926" s="11" t="s">
        <v>19686</v>
      </c>
      <c r="D6926" s="12">
        <v>11.0</v>
      </c>
      <c r="E6926" s="10" t="s">
        <v>17</v>
      </c>
      <c r="F6926" s="12">
        <v>2024.0</v>
      </c>
      <c r="G6926" s="13" t="s">
        <v>13</v>
      </c>
      <c r="H6926" s="14" t="s">
        <v>19687</v>
      </c>
      <c r="I6926" s="12">
        <v>4293.0</v>
      </c>
      <c r="J6926" s="15" t="str">
        <f t="shared" si="1"/>
        <v>Relevant</v>
      </c>
    </row>
    <row r="6927" ht="22.5" customHeight="1">
      <c r="A6927" s="9" t="s">
        <v>19688</v>
      </c>
      <c r="B6927" s="10">
        <v>45617.564675925925</v>
      </c>
      <c r="C6927" s="11" t="s">
        <v>19689</v>
      </c>
      <c r="D6927" s="12">
        <v>11.0</v>
      </c>
      <c r="E6927" s="10" t="s">
        <v>17</v>
      </c>
      <c r="F6927" s="12">
        <v>2024.0</v>
      </c>
      <c r="G6927" s="13" t="s">
        <v>19690</v>
      </c>
      <c r="H6927" s="14" t="s">
        <v>19691</v>
      </c>
      <c r="I6927" s="12">
        <v>0.0</v>
      </c>
      <c r="J6927" s="15" t="str">
        <f t="shared" si="1"/>
        <v>Relevant</v>
      </c>
    </row>
    <row r="6928" ht="22.5" customHeight="1">
      <c r="A6928" s="9" t="s">
        <v>19692</v>
      </c>
      <c r="B6928" s="10">
        <v>45561.79063657407</v>
      </c>
      <c r="C6928" s="11" t="s">
        <v>19693</v>
      </c>
      <c r="D6928" s="12">
        <v>9.0</v>
      </c>
      <c r="E6928" s="10" t="s">
        <v>114</v>
      </c>
      <c r="F6928" s="12">
        <v>2024.0</v>
      </c>
      <c r="G6928" s="13" t="s">
        <v>13</v>
      </c>
      <c r="H6928" s="14" t="s">
        <v>2700</v>
      </c>
      <c r="I6928" s="12">
        <v>6274.0</v>
      </c>
      <c r="J6928" s="15" t="str">
        <f t="shared" si="1"/>
        <v>Irrelevant</v>
      </c>
    </row>
    <row r="6929" ht="22.5" customHeight="1">
      <c r="A6929" s="9" t="s">
        <v>19694</v>
      </c>
      <c r="B6929" s="10">
        <v>45579.67030092593</v>
      </c>
      <c r="C6929" s="11" t="s">
        <v>19695</v>
      </c>
      <c r="D6929" s="12">
        <v>10.0</v>
      </c>
      <c r="E6929" s="10" t="s">
        <v>42</v>
      </c>
      <c r="F6929" s="12">
        <v>2024.0</v>
      </c>
      <c r="G6929" s="13" t="s">
        <v>13</v>
      </c>
      <c r="H6929" s="14" t="s">
        <v>642</v>
      </c>
      <c r="I6929" s="12">
        <v>22.0</v>
      </c>
      <c r="J6929" s="15" t="str">
        <f t="shared" si="1"/>
        <v>Relevant</v>
      </c>
    </row>
    <row r="6930" ht="22.5" customHeight="1">
      <c r="A6930" s="9" t="s">
        <v>19696</v>
      </c>
      <c r="B6930" s="10">
        <v>45610.486805555556</v>
      </c>
      <c r="C6930" s="11" t="s">
        <v>19697</v>
      </c>
      <c r="D6930" s="12">
        <v>11.0</v>
      </c>
      <c r="E6930" s="10" t="s">
        <v>17</v>
      </c>
      <c r="F6930" s="12">
        <v>2024.0</v>
      </c>
      <c r="G6930" s="13" t="s">
        <v>19698</v>
      </c>
      <c r="H6930" s="14" t="s">
        <v>19699</v>
      </c>
      <c r="I6930" s="12">
        <v>1.5232462E7</v>
      </c>
      <c r="J6930" s="15" t="str">
        <f t="shared" si="1"/>
        <v>Relevant</v>
      </c>
    </row>
    <row r="6931" ht="22.5" customHeight="1">
      <c r="A6931" s="9" t="s">
        <v>19700</v>
      </c>
      <c r="B6931" s="10">
        <v>45615.13802002315</v>
      </c>
      <c r="C6931" s="11" t="s">
        <v>19701</v>
      </c>
      <c r="D6931" s="12">
        <v>11.0</v>
      </c>
      <c r="E6931" s="10" t="s">
        <v>17</v>
      </c>
      <c r="F6931" s="12">
        <v>2024.0</v>
      </c>
      <c r="G6931" s="13" t="s">
        <v>19702</v>
      </c>
      <c r="H6931" s="14" t="str">
        <f>IFERROR(__xludf.DUMMYFUNCTION("TRIM(REGEXREPLACE(GOOGLETRANSLATE(G6931,""auto"",""en""),""(?i)\b(RT|QT)\s*@?\w*:?\s*|https?://\S+|@\w+|#\w+|[^\x00-\x7F]|[^\w\s]"",""""))"),"Toxic air ravages Delhi businesses claims losses of Rs 2500 crore")</f>
        <v>Toxic air ravages Delhi businesses claims losses of Rs 2500 crore</v>
      </c>
      <c r="I6931" s="12">
        <v>1.1946612E7</v>
      </c>
      <c r="J6931" s="15" t="str">
        <f t="shared" si="1"/>
        <v>Irrelevant</v>
      </c>
    </row>
    <row r="6932" ht="22.5" customHeight="1">
      <c r="A6932" s="9" t="s">
        <v>19703</v>
      </c>
      <c r="B6932" s="10">
        <v>45609.562743055554</v>
      </c>
      <c r="C6932" s="11" t="s">
        <v>19704</v>
      </c>
      <c r="D6932" s="12">
        <v>11.0</v>
      </c>
      <c r="E6932" s="10" t="s">
        <v>17</v>
      </c>
      <c r="F6932" s="12">
        <v>2024.0</v>
      </c>
      <c r="G6932" s="13" t="s">
        <v>13</v>
      </c>
      <c r="H6932" s="14" t="s">
        <v>1877</v>
      </c>
      <c r="I6932" s="12">
        <v>1937.0</v>
      </c>
      <c r="J6932" s="15" t="str">
        <f t="shared" si="1"/>
        <v>Irrelevant</v>
      </c>
    </row>
    <row r="6933" ht="22.5" customHeight="1">
      <c r="A6933" s="9" t="s">
        <v>19705</v>
      </c>
      <c r="B6933" s="10">
        <v>45433.96077546296</v>
      </c>
      <c r="C6933" s="11" t="s">
        <v>5624</v>
      </c>
      <c r="D6933" s="12">
        <v>5.0</v>
      </c>
      <c r="E6933" s="10" t="s">
        <v>21</v>
      </c>
      <c r="F6933" s="12">
        <v>2024.0</v>
      </c>
      <c r="G6933" s="13" t="s">
        <v>19706</v>
      </c>
      <c r="H6933" s="14" t="s">
        <v>19707</v>
      </c>
      <c r="I6933" s="12">
        <v>2274325.0</v>
      </c>
      <c r="J6933" s="15" t="str">
        <f t="shared" si="1"/>
        <v>Relevant</v>
      </c>
    </row>
    <row r="6934" ht="22.5" customHeight="1">
      <c r="A6934" s="9" t="s">
        <v>19708</v>
      </c>
      <c r="B6934" s="10">
        <v>45604.9128525</v>
      </c>
      <c r="C6934" s="11" t="s">
        <v>19709</v>
      </c>
      <c r="D6934" s="12">
        <v>11.0</v>
      </c>
      <c r="E6934" s="10" t="s">
        <v>17</v>
      </c>
      <c r="F6934" s="12">
        <v>2024.0</v>
      </c>
      <c r="G6934" s="13" t="s">
        <v>19710</v>
      </c>
      <c r="H6934" s="14" t="s">
        <v>19711</v>
      </c>
      <c r="I6934" s="12">
        <v>1.0830293E7</v>
      </c>
      <c r="J6934" s="15" t="str">
        <f t="shared" si="1"/>
        <v>Relevant</v>
      </c>
    </row>
    <row r="6935" ht="22.5" customHeight="1">
      <c r="A6935" s="9" t="s">
        <v>19712</v>
      </c>
      <c r="B6935" s="10">
        <v>45449.50035879629</v>
      </c>
      <c r="C6935" s="11" t="s">
        <v>19713</v>
      </c>
      <c r="D6935" s="12">
        <v>6.0</v>
      </c>
      <c r="E6935" s="10" t="s">
        <v>34</v>
      </c>
      <c r="F6935" s="12">
        <v>2024.0</v>
      </c>
      <c r="G6935" s="13" t="s">
        <v>19714</v>
      </c>
      <c r="H6935" s="14" t="s">
        <v>19715</v>
      </c>
      <c r="I6935" s="12">
        <v>1.1414016E7</v>
      </c>
      <c r="J6935" s="15" t="str">
        <f t="shared" si="1"/>
        <v>Relevant</v>
      </c>
    </row>
    <row r="6936" ht="22.5" customHeight="1">
      <c r="A6936" s="9" t="s">
        <v>19716</v>
      </c>
      <c r="B6936" s="10">
        <v>45474.650243055556</v>
      </c>
      <c r="C6936" s="11" t="s">
        <v>19717</v>
      </c>
      <c r="D6936" s="12">
        <v>7.0</v>
      </c>
      <c r="E6936" s="10" t="s">
        <v>55</v>
      </c>
      <c r="F6936" s="12">
        <v>2024.0</v>
      </c>
      <c r="G6936" s="13" t="s">
        <v>13</v>
      </c>
      <c r="H6936" s="14" t="s">
        <v>56</v>
      </c>
      <c r="I6936" s="12">
        <v>71.0</v>
      </c>
      <c r="J6936" s="15" t="str">
        <f t="shared" si="1"/>
        <v>Relevant</v>
      </c>
    </row>
    <row r="6937" ht="22.5" customHeight="1">
      <c r="A6937" s="9" t="s">
        <v>19718</v>
      </c>
      <c r="B6937" s="10">
        <v>45598.928378969904</v>
      </c>
      <c r="C6937" s="11" t="s">
        <v>19719</v>
      </c>
      <c r="D6937" s="12">
        <v>11.0</v>
      </c>
      <c r="E6937" s="10" t="s">
        <v>17</v>
      </c>
      <c r="F6937" s="12">
        <v>2024.0</v>
      </c>
      <c r="G6937" s="13" t="s">
        <v>19720</v>
      </c>
      <c r="H6937" s="14" t="s">
        <v>19721</v>
      </c>
      <c r="I6937" s="12">
        <v>0.0</v>
      </c>
      <c r="J6937" s="15" t="str">
        <f t="shared" si="1"/>
        <v>Relevant</v>
      </c>
    </row>
    <row r="6938" ht="22.5" customHeight="1">
      <c r="A6938" s="9" t="s">
        <v>19722</v>
      </c>
      <c r="B6938" s="10">
        <v>45614.911875</v>
      </c>
      <c r="C6938" s="11" t="s">
        <v>19723</v>
      </c>
      <c r="D6938" s="12">
        <v>11.0</v>
      </c>
      <c r="E6938" s="10" t="s">
        <v>17</v>
      </c>
      <c r="F6938" s="12">
        <v>2024.0</v>
      </c>
      <c r="G6938" s="13" t="s">
        <v>13</v>
      </c>
      <c r="H6938" s="14" t="s">
        <v>423</v>
      </c>
      <c r="I6938" s="12">
        <v>906.0</v>
      </c>
      <c r="J6938" s="15" t="str">
        <f t="shared" si="1"/>
        <v>Relevant</v>
      </c>
    </row>
    <row r="6939" ht="22.5" customHeight="1">
      <c r="A6939" s="9" t="s">
        <v>19724</v>
      </c>
      <c r="B6939" s="10">
        <v>45645.077210648145</v>
      </c>
      <c r="C6939" s="11" t="s">
        <v>19725</v>
      </c>
      <c r="D6939" s="12">
        <v>12.0</v>
      </c>
      <c r="E6939" s="10" t="s">
        <v>26</v>
      </c>
      <c r="F6939" s="12">
        <v>2024.0</v>
      </c>
      <c r="G6939" s="13" t="s">
        <v>19726</v>
      </c>
      <c r="H6939" s="14" t="s">
        <v>19727</v>
      </c>
      <c r="I6939" s="12">
        <v>1.850869E7</v>
      </c>
      <c r="J6939" s="15" t="str">
        <f t="shared" si="1"/>
        <v>Relevant</v>
      </c>
    </row>
    <row r="6940" ht="22.5" customHeight="1">
      <c r="A6940" s="9" t="s">
        <v>19728</v>
      </c>
      <c r="B6940" s="10">
        <v>45597.67320601852</v>
      </c>
      <c r="C6940" s="11" t="s">
        <v>19729</v>
      </c>
      <c r="D6940" s="12">
        <v>11.0</v>
      </c>
      <c r="E6940" s="10" t="s">
        <v>17</v>
      </c>
      <c r="F6940" s="12">
        <v>2024.0</v>
      </c>
      <c r="G6940" s="13" t="s">
        <v>13</v>
      </c>
      <c r="H6940" s="14" t="s">
        <v>124</v>
      </c>
      <c r="I6940" s="12">
        <v>176.0</v>
      </c>
      <c r="J6940" s="15" t="str">
        <f t="shared" si="1"/>
        <v>Relevant</v>
      </c>
    </row>
    <row r="6941" ht="22.5" customHeight="1">
      <c r="A6941" s="9" t="s">
        <v>19730</v>
      </c>
      <c r="B6941" s="10">
        <v>45628.44646990741</v>
      </c>
      <c r="C6941" s="11" t="s">
        <v>19731</v>
      </c>
      <c r="D6941" s="12">
        <v>12.0</v>
      </c>
      <c r="E6941" s="10" t="s">
        <v>26</v>
      </c>
      <c r="F6941" s="12">
        <v>2024.0</v>
      </c>
      <c r="G6941" s="13" t="s">
        <v>13</v>
      </c>
      <c r="H6941" s="14" t="s">
        <v>19732</v>
      </c>
      <c r="I6941" s="12">
        <v>21755.0</v>
      </c>
      <c r="J6941" s="15" t="str">
        <f t="shared" si="1"/>
        <v>Irrelevant</v>
      </c>
    </row>
    <row r="6942" ht="22.5" customHeight="1">
      <c r="A6942" s="9" t="s">
        <v>19733</v>
      </c>
      <c r="B6942" s="10">
        <v>45608.39576388889</v>
      </c>
      <c r="C6942" s="11" t="s">
        <v>19734</v>
      </c>
      <c r="D6942" s="12">
        <v>11.0</v>
      </c>
      <c r="E6942" s="10" t="s">
        <v>17</v>
      </c>
      <c r="F6942" s="12">
        <v>2024.0</v>
      </c>
      <c r="G6942" s="13" t="s">
        <v>13</v>
      </c>
      <c r="H6942" s="14" t="s">
        <v>2369</v>
      </c>
      <c r="I6942" s="12">
        <v>156.0</v>
      </c>
      <c r="J6942" s="15" t="str">
        <f t="shared" si="1"/>
        <v>Relevant</v>
      </c>
    </row>
    <row r="6943" ht="22.5" customHeight="1">
      <c r="A6943" s="9" t="s">
        <v>19735</v>
      </c>
      <c r="B6943" s="10">
        <v>45598.43309027778</v>
      </c>
      <c r="C6943" s="11" t="s">
        <v>19736</v>
      </c>
      <c r="D6943" s="12">
        <v>11.0</v>
      </c>
      <c r="E6943" s="10" t="s">
        <v>17</v>
      </c>
      <c r="F6943" s="12">
        <v>2024.0</v>
      </c>
      <c r="G6943" s="13" t="s">
        <v>19737</v>
      </c>
      <c r="H6943" s="14" t="s">
        <v>19738</v>
      </c>
      <c r="I6943" s="12">
        <v>30729.0</v>
      </c>
      <c r="J6943" s="15" t="str">
        <f t="shared" si="1"/>
        <v>Relevant</v>
      </c>
    </row>
    <row r="6944" ht="22.5" customHeight="1">
      <c r="A6944" s="9" t="s">
        <v>19739</v>
      </c>
      <c r="B6944" s="10">
        <v>45618.78325231482</v>
      </c>
      <c r="C6944" s="11" t="s">
        <v>19740</v>
      </c>
      <c r="D6944" s="12">
        <v>11.0</v>
      </c>
      <c r="E6944" s="10" t="s">
        <v>17</v>
      </c>
      <c r="F6944" s="12">
        <v>2024.0</v>
      </c>
      <c r="G6944" s="13" t="s">
        <v>13</v>
      </c>
      <c r="H6944" s="14" t="s">
        <v>965</v>
      </c>
      <c r="I6944" s="12">
        <v>500.0</v>
      </c>
      <c r="J6944" s="15" t="str">
        <f t="shared" si="1"/>
        <v>Relevant</v>
      </c>
    </row>
    <row r="6945" ht="22.5" customHeight="1">
      <c r="A6945" s="9" t="s">
        <v>19741</v>
      </c>
      <c r="B6945" s="10">
        <v>45576.461851851855</v>
      </c>
      <c r="C6945" s="11" t="s">
        <v>19742</v>
      </c>
      <c r="D6945" s="12">
        <v>10.0</v>
      </c>
      <c r="E6945" s="10" t="s">
        <v>42</v>
      </c>
      <c r="F6945" s="12">
        <v>2024.0</v>
      </c>
      <c r="G6945" s="13" t="s">
        <v>19743</v>
      </c>
      <c r="H6945" s="14" t="s">
        <v>19744</v>
      </c>
      <c r="I6945" s="12">
        <v>0.0</v>
      </c>
      <c r="J6945" s="15" t="str">
        <f t="shared" si="1"/>
        <v>Irrelevant</v>
      </c>
    </row>
    <row r="6946" ht="22.5" customHeight="1">
      <c r="A6946" s="9" t="s">
        <v>19745</v>
      </c>
      <c r="B6946" s="10">
        <v>45603.51614583333</v>
      </c>
      <c r="C6946" s="11" t="s">
        <v>13705</v>
      </c>
      <c r="D6946" s="12">
        <v>11.0</v>
      </c>
      <c r="E6946" s="10" t="s">
        <v>17</v>
      </c>
      <c r="F6946" s="12">
        <v>2024.0</v>
      </c>
      <c r="G6946" s="13" t="s">
        <v>13</v>
      </c>
      <c r="H6946" s="14" t="s">
        <v>18</v>
      </c>
      <c r="I6946" s="12">
        <v>710.0</v>
      </c>
      <c r="J6946" s="15" t="str">
        <f t="shared" si="1"/>
        <v>Irrelevant</v>
      </c>
    </row>
    <row r="6947" ht="22.5" customHeight="1">
      <c r="A6947" s="9" t="s">
        <v>19746</v>
      </c>
      <c r="B6947" s="10">
        <v>45613.916597222225</v>
      </c>
      <c r="C6947" s="11" t="s">
        <v>19747</v>
      </c>
      <c r="D6947" s="12">
        <v>11.0</v>
      </c>
      <c r="E6947" s="10" t="s">
        <v>17</v>
      </c>
      <c r="F6947" s="12">
        <v>2024.0</v>
      </c>
      <c r="G6947" s="13" t="s">
        <v>13</v>
      </c>
      <c r="H6947" s="14" t="s">
        <v>1375</v>
      </c>
      <c r="I6947" s="12">
        <v>1022.0</v>
      </c>
      <c r="J6947" s="15" t="str">
        <f t="shared" si="1"/>
        <v>Relevant</v>
      </c>
    </row>
    <row r="6948" ht="22.5" customHeight="1">
      <c r="A6948" s="9" t="s">
        <v>19748</v>
      </c>
      <c r="B6948" s="10">
        <v>45592.55740740741</v>
      </c>
      <c r="C6948" s="11" t="s">
        <v>19749</v>
      </c>
      <c r="D6948" s="12">
        <v>10.0</v>
      </c>
      <c r="E6948" s="10" t="s">
        <v>42</v>
      </c>
      <c r="F6948" s="12">
        <v>2024.0</v>
      </c>
      <c r="G6948" s="13" t="s">
        <v>13</v>
      </c>
      <c r="H6948" s="14" t="s">
        <v>97</v>
      </c>
      <c r="I6948" s="12">
        <v>2698.0</v>
      </c>
      <c r="J6948" s="15" t="str">
        <f t="shared" si="1"/>
        <v>Relevant</v>
      </c>
    </row>
    <row r="6949" ht="22.5" customHeight="1">
      <c r="A6949" s="9" t="s">
        <v>19750</v>
      </c>
      <c r="B6949" s="10">
        <v>45614.62273148148</v>
      </c>
      <c r="C6949" s="11" t="s">
        <v>19751</v>
      </c>
      <c r="D6949" s="12">
        <v>11.0</v>
      </c>
      <c r="E6949" s="10" t="s">
        <v>17</v>
      </c>
      <c r="F6949" s="12">
        <v>2024.0</v>
      </c>
      <c r="G6949" s="13" t="s">
        <v>13</v>
      </c>
      <c r="H6949" s="14" t="s">
        <v>10900</v>
      </c>
      <c r="I6949" s="12">
        <v>1215.0</v>
      </c>
      <c r="J6949" s="15" t="str">
        <f t="shared" si="1"/>
        <v>Relevant</v>
      </c>
    </row>
    <row r="6950" ht="22.5" customHeight="1">
      <c r="A6950" s="9" t="s">
        <v>19752</v>
      </c>
      <c r="B6950" s="10">
        <v>45602.07202546296</v>
      </c>
      <c r="C6950" s="11" t="s">
        <v>19753</v>
      </c>
      <c r="D6950" s="12">
        <v>11.0</v>
      </c>
      <c r="E6950" s="10" t="s">
        <v>17</v>
      </c>
      <c r="F6950" s="12">
        <v>2024.0</v>
      </c>
      <c r="G6950" s="13" t="s">
        <v>19754</v>
      </c>
      <c r="H6950" s="14" t="str">
        <f>IFERROR(__xludf.DUMMYFUNCTION("TRIM(REGEXREPLACE(GOOGLETRANSLATE(G6950,""auto"",""en""),""(?i)\b(RT|QT)\s*@?\w*:?\s*|https?://\S+|@\w+|#\w+|[^\x00-\x7F]|[^\w\s]"",""""))"),"People are waking up in the morning with coughs and sneezes")</f>
        <v>People are waking up in the morning with coughs and sneezes</v>
      </c>
      <c r="I6950" s="12">
        <v>8443435.0</v>
      </c>
      <c r="J6950" s="15" t="str">
        <f t="shared" si="1"/>
        <v>Irrelevant</v>
      </c>
    </row>
    <row r="6951" ht="22.5" customHeight="1">
      <c r="A6951" s="9" t="s">
        <v>19755</v>
      </c>
      <c r="B6951" s="10">
        <v>45568.69699074074</v>
      </c>
      <c r="C6951" s="11" t="s">
        <v>19756</v>
      </c>
      <c r="D6951" s="12">
        <v>10.0</v>
      </c>
      <c r="E6951" s="10" t="s">
        <v>42</v>
      </c>
      <c r="F6951" s="12">
        <v>2024.0</v>
      </c>
      <c r="G6951" s="13" t="s">
        <v>19757</v>
      </c>
      <c r="H6951" s="14" t="s">
        <v>19758</v>
      </c>
      <c r="I6951" s="12">
        <v>253820.0</v>
      </c>
      <c r="J6951" s="15" t="str">
        <f t="shared" si="1"/>
        <v>Irrelevant</v>
      </c>
    </row>
    <row r="6952" ht="22.5" customHeight="1">
      <c r="A6952" s="9" t="s">
        <v>19759</v>
      </c>
      <c r="B6952" s="10">
        <v>45613.66357638889</v>
      </c>
      <c r="C6952" s="11" t="s">
        <v>19760</v>
      </c>
      <c r="D6952" s="12">
        <v>11.0</v>
      </c>
      <c r="E6952" s="10" t="s">
        <v>17</v>
      </c>
      <c r="F6952" s="12">
        <v>2024.0</v>
      </c>
      <c r="G6952" s="13" t="s">
        <v>13</v>
      </c>
      <c r="H6952" s="14" t="s">
        <v>19761</v>
      </c>
      <c r="I6952" s="12">
        <v>20540.0</v>
      </c>
      <c r="J6952" s="15" t="str">
        <f t="shared" si="1"/>
        <v>Relevant</v>
      </c>
    </row>
    <row r="6953" ht="22.5" customHeight="1">
      <c r="A6953" s="9" t="s">
        <v>19762</v>
      </c>
      <c r="B6953" s="10">
        <v>45593.67731481481</v>
      </c>
      <c r="C6953" s="11" t="s">
        <v>19763</v>
      </c>
      <c r="D6953" s="12">
        <v>10.0</v>
      </c>
      <c r="E6953" s="10" t="s">
        <v>42</v>
      </c>
      <c r="F6953" s="12">
        <v>2024.0</v>
      </c>
      <c r="G6953" s="13" t="s">
        <v>13</v>
      </c>
      <c r="H6953" s="14" t="s">
        <v>97</v>
      </c>
      <c r="I6953" s="12">
        <v>20244.0</v>
      </c>
      <c r="J6953" s="15" t="str">
        <f t="shared" si="1"/>
        <v>Relevant</v>
      </c>
    </row>
    <row r="6954" ht="22.5" customHeight="1">
      <c r="A6954" s="9" t="s">
        <v>19764</v>
      </c>
      <c r="B6954" s="10">
        <v>45627.4550940625</v>
      </c>
      <c r="C6954" s="11" t="s">
        <v>6025</v>
      </c>
      <c r="D6954" s="12">
        <v>12.0</v>
      </c>
      <c r="E6954" s="10" t="s">
        <v>26</v>
      </c>
      <c r="F6954" s="12">
        <v>2024.0</v>
      </c>
      <c r="G6954" s="13" t="s">
        <v>19765</v>
      </c>
      <c r="H6954" s="14" t="s">
        <v>19766</v>
      </c>
      <c r="I6954" s="12">
        <v>0.0</v>
      </c>
      <c r="J6954" s="15" t="str">
        <f t="shared" si="1"/>
        <v>Relevant</v>
      </c>
    </row>
    <row r="6955" ht="22.5" customHeight="1">
      <c r="A6955" s="9" t="s">
        <v>19767</v>
      </c>
      <c r="B6955" s="10">
        <v>45710.69561342592</v>
      </c>
      <c r="C6955" s="11" t="s">
        <v>19768</v>
      </c>
      <c r="D6955" s="12">
        <v>2.0</v>
      </c>
      <c r="E6955" s="10" t="s">
        <v>12</v>
      </c>
      <c r="F6955" s="12">
        <v>2025.0</v>
      </c>
      <c r="G6955" s="13" t="s">
        <v>13</v>
      </c>
      <c r="H6955" s="14" t="s">
        <v>52</v>
      </c>
      <c r="I6955" s="12">
        <v>62.0</v>
      </c>
      <c r="J6955" s="15" t="str">
        <f t="shared" si="1"/>
        <v>Relevant</v>
      </c>
    </row>
    <row r="6956" ht="22.5" customHeight="1">
      <c r="A6956" s="9" t="s">
        <v>19769</v>
      </c>
      <c r="B6956" s="10">
        <v>45597.9777846412</v>
      </c>
      <c r="C6956" s="11" t="s">
        <v>19770</v>
      </c>
      <c r="D6956" s="12">
        <v>11.0</v>
      </c>
      <c r="E6956" s="10" t="s">
        <v>17</v>
      </c>
      <c r="F6956" s="12">
        <v>2024.0</v>
      </c>
      <c r="G6956" s="13" t="s">
        <v>19771</v>
      </c>
      <c r="H6956" s="14" t="s">
        <v>19772</v>
      </c>
      <c r="I6956" s="12">
        <v>1.2767834E7</v>
      </c>
      <c r="J6956" s="15" t="str">
        <f t="shared" si="1"/>
        <v>Relevant</v>
      </c>
    </row>
    <row r="6957" ht="22.5" customHeight="1">
      <c r="A6957" s="9" t="s">
        <v>19773</v>
      </c>
      <c r="B6957" s="10">
        <v>45536.37390046296</v>
      </c>
      <c r="C6957" s="11" t="s">
        <v>19774</v>
      </c>
      <c r="D6957" s="12">
        <v>9.0</v>
      </c>
      <c r="E6957" s="10" t="s">
        <v>114</v>
      </c>
      <c r="F6957" s="12">
        <v>2024.0</v>
      </c>
      <c r="G6957" s="13" t="s">
        <v>19775</v>
      </c>
      <c r="H6957" s="14" t="s">
        <v>19776</v>
      </c>
      <c r="I6957" s="12">
        <v>916289.0</v>
      </c>
      <c r="J6957" s="15" t="str">
        <f t="shared" si="1"/>
        <v>Irrelevant</v>
      </c>
    </row>
    <row r="6958" ht="22.5" customHeight="1">
      <c r="A6958" s="9" t="s">
        <v>19777</v>
      </c>
      <c r="B6958" s="10">
        <v>45697.38483796296</v>
      </c>
      <c r="C6958" s="11" t="s">
        <v>19778</v>
      </c>
      <c r="D6958" s="12">
        <v>2.0</v>
      </c>
      <c r="E6958" s="10" t="s">
        <v>12</v>
      </c>
      <c r="F6958" s="12">
        <v>2025.0</v>
      </c>
      <c r="G6958" s="13" t="s">
        <v>13</v>
      </c>
      <c r="H6958" s="14" t="s">
        <v>14</v>
      </c>
      <c r="I6958" s="12">
        <v>53.0</v>
      </c>
      <c r="J6958" s="15" t="str">
        <f t="shared" si="1"/>
        <v>Relevant</v>
      </c>
    </row>
    <row r="6959" ht="22.5" customHeight="1">
      <c r="A6959" s="9" t="s">
        <v>19779</v>
      </c>
      <c r="B6959" s="10">
        <v>45614.89026620371</v>
      </c>
      <c r="C6959" s="11" t="s">
        <v>19780</v>
      </c>
      <c r="D6959" s="12">
        <v>11.0</v>
      </c>
      <c r="E6959" s="10" t="s">
        <v>17</v>
      </c>
      <c r="F6959" s="12">
        <v>2024.0</v>
      </c>
      <c r="G6959" s="13" t="s">
        <v>13</v>
      </c>
      <c r="H6959" s="14" t="s">
        <v>423</v>
      </c>
      <c r="I6959" s="12">
        <v>39.0</v>
      </c>
      <c r="J6959" s="15" t="str">
        <f t="shared" si="1"/>
        <v>Relevant</v>
      </c>
    </row>
    <row r="6960" ht="22.5" customHeight="1">
      <c r="A6960" s="9" t="s">
        <v>19781</v>
      </c>
      <c r="B6960" s="10">
        <v>45644.41863425926</v>
      </c>
      <c r="C6960" s="11" t="s">
        <v>19782</v>
      </c>
      <c r="D6960" s="12">
        <v>12.0</v>
      </c>
      <c r="E6960" s="10" t="s">
        <v>26</v>
      </c>
      <c r="F6960" s="12">
        <v>2024.0</v>
      </c>
      <c r="G6960" s="13" t="s">
        <v>19783</v>
      </c>
      <c r="H6960" s="14" t="str">
        <f>IFERROR(__xludf.DUMMYFUNCTION("TRIM(REGEXREPLACE(GOOGLETRANSLATE(G6960,""auto"",""en""),""(?i)\b(RT|QT)\s*@?\w*:?\s*|https?://\S+|@\w+|#\w+|[^\x00-\x7F]|[^\w\s]"",""""))"),"Delhi News Pollution chokes Delhiites AQI crosses 450 GRAP4 implemented")</f>
        <v>Delhi News Pollution chokes Delhiites AQI crosses 450 GRAP4 implemented</v>
      </c>
      <c r="I6960" s="12">
        <v>0.0</v>
      </c>
      <c r="J6960" s="15" t="str">
        <f t="shared" si="1"/>
        <v>Relevant</v>
      </c>
    </row>
    <row r="6961" ht="22.5" customHeight="1">
      <c r="A6961" s="9" t="s">
        <v>19784</v>
      </c>
      <c r="B6961" s="10">
        <v>45616.5775</v>
      </c>
      <c r="C6961" s="11" t="s">
        <v>19785</v>
      </c>
      <c r="D6961" s="12">
        <v>11.0</v>
      </c>
      <c r="E6961" s="10" t="s">
        <v>17</v>
      </c>
      <c r="F6961" s="12">
        <v>2024.0</v>
      </c>
      <c r="G6961" s="13" t="s">
        <v>13</v>
      </c>
      <c r="H6961" s="14" t="s">
        <v>1378</v>
      </c>
      <c r="I6961" s="12">
        <v>136.0</v>
      </c>
      <c r="J6961" s="15" t="str">
        <f t="shared" si="1"/>
        <v>Relevant</v>
      </c>
    </row>
    <row r="6962" ht="22.5" customHeight="1">
      <c r="A6962" s="9" t="s">
        <v>19786</v>
      </c>
      <c r="B6962" s="10">
        <v>45710.83021990741</v>
      </c>
      <c r="C6962" s="11" t="s">
        <v>19787</v>
      </c>
      <c r="D6962" s="12">
        <v>2.0</v>
      </c>
      <c r="E6962" s="10" t="s">
        <v>12</v>
      </c>
      <c r="F6962" s="12">
        <v>2025.0</v>
      </c>
      <c r="G6962" s="13" t="s">
        <v>13</v>
      </c>
      <c r="H6962" s="14" t="s">
        <v>52</v>
      </c>
      <c r="I6962" s="12">
        <v>1005.0</v>
      </c>
      <c r="J6962" s="15" t="str">
        <f t="shared" si="1"/>
        <v>Relevant</v>
      </c>
    </row>
    <row r="6963" ht="22.5" customHeight="1">
      <c r="A6963" s="9" t="s">
        <v>19788</v>
      </c>
      <c r="B6963" s="10">
        <v>45618.67784722222</v>
      </c>
      <c r="C6963" s="11" t="s">
        <v>19789</v>
      </c>
      <c r="D6963" s="12">
        <v>11.0</v>
      </c>
      <c r="E6963" s="10" t="s">
        <v>17</v>
      </c>
      <c r="F6963" s="12">
        <v>2024.0</v>
      </c>
      <c r="G6963" s="13" t="s">
        <v>13</v>
      </c>
      <c r="H6963" s="14" t="s">
        <v>5532</v>
      </c>
      <c r="I6963" s="12">
        <v>1.0</v>
      </c>
      <c r="J6963" s="15" t="str">
        <f t="shared" si="1"/>
        <v>Relevant</v>
      </c>
    </row>
    <row r="6964" ht="22.5" customHeight="1">
      <c r="A6964" s="9" t="s">
        <v>19790</v>
      </c>
      <c r="B6964" s="10">
        <v>45638.745208333334</v>
      </c>
      <c r="C6964" s="11" t="s">
        <v>19791</v>
      </c>
      <c r="D6964" s="12">
        <v>12.0</v>
      </c>
      <c r="E6964" s="10" t="s">
        <v>26</v>
      </c>
      <c r="F6964" s="12">
        <v>2024.0</v>
      </c>
      <c r="G6964" s="13" t="s">
        <v>19792</v>
      </c>
      <c r="H6964" s="14" t="s">
        <v>19793</v>
      </c>
      <c r="I6964" s="12">
        <v>592273.0</v>
      </c>
      <c r="J6964" s="15" t="str">
        <f t="shared" si="1"/>
        <v>Relevant</v>
      </c>
    </row>
    <row r="6965" ht="22.5" customHeight="1">
      <c r="A6965" s="9" t="s">
        <v>19794</v>
      </c>
      <c r="B6965" s="10">
        <v>45492.00101663195</v>
      </c>
      <c r="C6965" s="11" t="s">
        <v>19795</v>
      </c>
      <c r="D6965" s="12">
        <v>7.0</v>
      </c>
      <c r="E6965" s="10" t="s">
        <v>55</v>
      </c>
      <c r="F6965" s="12">
        <v>2024.0</v>
      </c>
      <c r="G6965" s="13" t="s">
        <v>19796</v>
      </c>
      <c r="H6965" s="14" t="s">
        <v>19797</v>
      </c>
      <c r="I6965" s="12">
        <v>1.4438863E7</v>
      </c>
      <c r="J6965" s="15" t="str">
        <f t="shared" si="1"/>
        <v>Irrelevant</v>
      </c>
    </row>
    <row r="6966" ht="22.5" customHeight="1">
      <c r="A6966" s="9" t="s">
        <v>19798</v>
      </c>
      <c r="B6966" s="10">
        <v>45696.83692129629</v>
      </c>
      <c r="C6966" s="11" t="s">
        <v>19799</v>
      </c>
      <c r="D6966" s="12">
        <v>2.0</v>
      </c>
      <c r="E6966" s="10" t="s">
        <v>12</v>
      </c>
      <c r="F6966" s="12">
        <v>2025.0</v>
      </c>
      <c r="G6966" s="13" t="s">
        <v>13</v>
      </c>
      <c r="H6966" s="14" t="s">
        <v>14</v>
      </c>
      <c r="I6966" s="12">
        <v>199.0</v>
      </c>
      <c r="J6966" s="15" t="str">
        <f t="shared" si="1"/>
        <v>Relevant</v>
      </c>
    </row>
    <row r="6967" ht="22.5" customHeight="1">
      <c r="A6967" s="9" t="s">
        <v>19800</v>
      </c>
      <c r="B6967" s="10">
        <v>45423.49108796296</v>
      </c>
      <c r="C6967" s="11" t="s">
        <v>19801</v>
      </c>
      <c r="D6967" s="12">
        <v>5.0</v>
      </c>
      <c r="E6967" s="10" t="s">
        <v>21</v>
      </c>
      <c r="F6967" s="12">
        <v>2024.0</v>
      </c>
      <c r="G6967" s="13" t="s">
        <v>13</v>
      </c>
      <c r="H6967" s="14" t="s">
        <v>11072</v>
      </c>
      <c r="I6967" s="12">
        <v>142.0</v>
      </c>
      <c r="J6967" s="15" t="str">
        <f t="shared" si="1"/>
        <v>Relevant</v>
      </c>
    </row>
    <row r="6968" ht="22.5" customHeight="1">
      <c r="A6968" s="9" t="s">
        <v>19802</v>
      </c>
      <c r="B6968" s="10">
        <v>45615.00755787037</v>
      </c>
      <c r="C6968" s="11" t="s">
        <v>19803</v>
      </c>
      <c r="D6968" s="12">
        <v>11.0</v>
      </c>
      <c r="E6968" s="10" t="s">
        <v>17</v>
      </c>
      <c r="F6968" s="12">
        <v>2024.0</v>
      </c>
      <c r="G6968" s="13" t="s">
        <v>13</v>
      </c>
      <c r="H6968" s="14" t="s">
        <v>19804</v>
      </c>
      <c r="I6968" s="12">
        <v>0.0</v>
      </c>
      <c r="J6968" s="15" t="str">
        <f t="shared" si="1"/>
        <v>Relevant</v>
      </c>
    </row>
    <row r="6969" ht="22.5" customHeight="1">
      <c r="A6969" s="9" t="s">
        <v>19805</v>
      </c>
      <c r="B6969" s="10">
        <v>45492.57298611111</v>
      </c>
      <c r="C6969" s="11" t="s">
        <v>19806</v>
      </c>
      <c r="D6969" s="12">
        <v>7.0</v>
      </c>
      <c r="E6969" s="10" t="s">
        <v>55</v>
      </c>
      <c r="F6969" s="12">
        <v>2024.0</v>
      </c>
      <c r="G6969" s="13" t="s">
        <v>13</v>
      </c>
      <c r="H6969" s="14" t="s">
        <v>19807</v>
      </c>
      <c r="I6969" s="12">
        <v>1405.0</v>
      </c>
      <c r="J6969" s="15" t="str">
        <f t="shared" si="1"/>
        <v>Relevant</v>
      </c>
    </row>
    <row r="6970" ht="22.5" customHeight="1">
      <c r="A6970" s="9" t="s">
        <v>19808</v>
      </c>
      <c r="B6970" s="10">
        <v>45704.526040324075</v>
      </c>
      <c r="C6970" s="11" t="s">
        <v>19809</v>
      </c>
      <c r="D6970" s="12">
        <v>2.0</v>
      </c>
      <c r="E6970" s="10" t="s">
        <v>12</v>
      </c>
      <c r="F6970" s="12">
        <v>2025.0</v>
      </c>
      <c r="G6970" s="13" t="s">
        <v>19810</v>
      </c>
      <c r="H6970" s="14" t="s">
        <v>19811</v>
      </c>
      <c r="I6970" s="12">
        <v>93.0</v>
      </c>
      <c r="J6970" s="15" t="str">
        <f t="shared" si="1"/>
        <v>Irrelevant</v>
      </c>
    </row>
    <row r="6971" ht="22.5" customHeight="1">
      <c r="A6971" s="9" t="s">
        <v>19812</v>
      </c>
      <c r="B6971" s="10">
        <v>45617.864432870374</v>
      </c>
      <c r="C6971" s="11" t="s">
        <v>19813</v>
      </c>
      <c r="D6971" s="12">
        <v>11.0</v>
      </c>
      <c r="E6971" s="10" t="s">
        <v>17</v>
      </c>
      <c r="F6971" s="12">
        <v>2024.0</v>
      </c>
      <c r="G6971" s="13" t="s">
        <v>19814</v>
      </c>
      <c r="H6971" s="14" t="s">
        <v>19815</v>
      </c>
      <c r="I6971" s="12">
        <v>34849.0</v>
      </c>
      <c r="J6971" s="15" t="str">
        <f t="shared" si="1"/>
        <v>Relevant</v>
      </c>
    </row>
    <row r="6972" ht="22.5" customHeight="1">
      <c r="A6972" s="9" t="s">
        <v>19816</v>
      </c>
      <c r="B6972" s="10">
        <v>45529.75798611111</v>
      </c>
      <c r="C6972" s="11" t="s">
        <v>19817</v>
      </c>
      <c r="D6972" s="12">
        <v>8.0</v>
      </c>
      <c r="E6972" s="10" t="s">
        <v>167</v>
      </c>
      <c r="F6972" s="12">
        <v>2024.0</v>
      </c>
      <c r="G6972" s="13" t="s">
        <v>13</v>
      </c>
      <c r="H6972" s="14" t="s">
        <v>19818</v>
      </c>
      <c r="I6972" s="12">
        <v>33.0</v>
      </c>
      <c r="J6972" s="15" t="str">
        <f t="shared" si="1"/>
        <v>Relevant</v>
      </c>
    </row>
    <row r="6973" ht="22.5" customHeight="1">
      <c r="A6973" s="9" t="s">
        <v>19819</v>
      </c>
      <c r="B6973" s="10">
        <v>45633.31690972222</v>
      </c>
      <c r="C6973" s="11" t="s">
        <v>19820</v>
      </c>
      <c r="D6973" s="12">
        <v>12.0</v>
      </c>
      <c r="E6973" s="10" t="s">
        <v>26</v>
      </c>
      <c r="F6973" s="12">
        <v>2024.0</v>
      </c>
      <c r="G6973" s="13" t="s">
        <v>19821</v>
      </c>
      <c r="H6973" s="14" t="s">
        <v>19822</v>
      </c>
      <c r="I6973" s="12">
        <v>8468849.0</v>
      </c>
      <c r="J6973" s="15" t="str">
        <f t="shared" si="1"/>
        <v>Irrelevant</v>
      </c>
    </row>
    <row r="6974" ht="22.5" customHeight="1">
      <c r="A6974" s="9" t="s">
        <v>19823</v>
      </c>
      <c r="B6974" s="10">
        <v>45435.36962962963</v>
      </c>
      <c r="C6974" s="11" t="s">
        <v>19824</v>
      </c>
      <c r="D6974" s="12">
        <v>5.0</v>
      </c>
      <c r="E6974" s="10" t="s">
        <v>21</v>
      </c>
      <c r="F6974" s="12">
        <v>2024.0</v>
      </c>
      <c r="G6974" s="13" t="s">
        <v>13</v>
      </c>
      <c r="H6974" s="14" t="s">
        <v>189</v>
      </c>
      <c r="I6974" s="12">
        <v>2752.0</v>
      </c>
      <c r="J6974" s="15" t="str">
        <f t="shared" si="1"/>
        <v>Relevant</v>
      </c>
    </row>
    <row r="6975" ht="22.5" customHeight="1">
      <c r="A6975" s="9" t="s">
        <v>19825</v>
      </c>
      <c r="B6975" s="10">
        <v>45621.625127314815</v>
      </c>
      <c r="C6975" s="11" t="s">
        <v>19826</v>
      </c>
      <c r="D6975" s="12">
        <v>11.0</v>
      </c>
      <c r="E6975" s="10" t="s">
        <v>17</v>
      </c>
      <c r="F6975" s="12">
        <v>2024.0</v>
      </c>
      <c r="G6975" s="13" t="s">
        <v>13</v>
      </c>
      <c r="H6975" s="14" t="s">
        <v>220</v>
      </c>
      <c r="I6975" s="12">
        <v>69.0</v>
      </c>
      <c r="J6975" s="15" t="str">
        <f t="shared" si="1"/>
        <v>Relevant</v>
      </c>
    </row>
    <row r="6976" ht="22.5" customHeight="1">
      <c r="A6976" s="9" t="s">
        <v>19827</v>
      </c>
      <c r="B6976" s="10">
        <v>45632.200150462966</v>
      </c>
      <c r="C6976" s="11" t="s">
        <v>19828</v>
      </c>
      <c r="D6976" s="12">
        <v>12.0</v>
      </c>
      <c r="E6976" s="10" t="s">
        <v>26</v>
      </c>
      <c r="F6976" s="12">
        <v>2024.0</v>
      </c>
      <c r="G6976" s="13" t="s">
        <v>13</v>
      </c>
      <c r="H6976" s="14" t="s">
        <v>514</v>
      </c>
      <c r="I6976" s="12">
        <v>601.0</v>
      </c>
      <c r="J6976" s="15" t="str">
        <f t="shared" si="1"/>
        <v>Relevant</v>
      </c>
    </row>
    <row r="6977" ht="22.5" customHeight="1">
      <c r="A6977" s="9" t="s">
        <v>19829</v>
      </c>
      <c r="B6977" s="10">
        <v>45632.78636574074</v>
      </c>
      <c r="C6977" s="11" t="s">
        <v>19830</v>
      </c>
      <c r="D6977" s="12">
        <v>12.0</v>
      </c>
      <c r="E6977" s="10" t="s">
        <v>26</v>
      </c>
      <c r="F6977" s="12">
        <v>2024.0</v>
      </c>
      <c r="G6977" s="13" t="s">
        <v>13</v>
      </c>
      <c r="H6977" s="14" t="s">
        <v>1809</v>
      </c>
      <c r="I6977" s="12">
        <v>29.0</v>
      </c>
      <c r="J6977" s="15" t="str">
        <f t="shared" si="1"/>
        <v>Relevant</v>
      </c>
    </row>
    <row r="6978" ht="22.5" customHeight="1">
      <c r="A6978" s="9" t="s">
        <v>19831</v>
      </c>
      <c r="B6978" s="10">
        <v>45423.840184699075</v>
      </c>
      <c r="C6978" s="11" t="s">
        <v>19832</v>
      </c>
      <c r="D6978" s="12">
        <v>5.0</v>
      </c>
      <c r="E6978" s="10" t="s">
        <v>21</v>
      </c>
      <c r="F6978" s="12">
        <v>2024.0</v>
      </c>
      <c r="G6978" s="13" t="s">
        <v>19833</v>
      </c>
      <c r="H6978" s="14" t="s">
        <v>19834</v>
      </c>
      <c r="I6978" s="12">
        <v>2438004.0</v>
      </c>
      <c r="J6978" s="15" t="str">
        <f t="shared" si="1"/>
        <v>Relevant</v>
      </c>
    </row>
    <row r="6979" ht="22.5" customHeight="1">
      <c r="A6979" s="9" t="s">
        <v>19835</v>
      </c>
      <c r="B6979" s="10">
        <v>45616.96192129629</v>
      </c>
      <c r="C6979" s="11" t="s">
        <v>19836</v>
      </c>
      <c r="D6979" s="12">
        <v>11.0</v>
      </c>
      <c r="E6979" s="10" t="s">
        <v>17</v>
      </c>
      <c r="F6979" s="12">
        <v>2024.0</v>
      </c>
      <c r="G6979" s="13" t="s">
        <v>13</v>
      </c>
      <c r="H6979" s="14" t="s">
        <v>4920</v>
      </c>
      <c r="I6979" s="12">
        <v>1.0</v>
      </c>
      <c r="J6979" s="15" t="str">
        <f t="shared" si="1"/>
        <v>Relevant</v>
      </c>
    </row>
    <row r="6980" ht="22.5" customHeight="1">
      <c r="A6980" s="9" t="s">
        <v>19837</v>
      </c>
      <c r="B6980" s="10">
        <v>45601.42104166667</v>
      </c>
      <c r="C6980" s="11" t="s">
        <v>19838</v>
      </c>
      <c r="D6980" s="12">
        <v>11.0</v>
      </c>
      <c r="E6980" s="10" t="s">
        <v>17</v>
      </c>
      <c r="F6980" s="12">
        <v>2024.0</v>
      </c>
      <c r="G6980" s="13" t="s">
        <v>13</v>
      </c>
      <c r="H6980" s="14" t="s">
        <v>19839</v>
      </c>
      <c r="I6980" s="12">
        <v>466.0</v>
      </c>
      <c r="J6980" s="15" t="str">
        <f t="shared" si="1"/>
        <v>Relevant</v>
      </c>
    </row>
    <row r="6981" ht="22.5" customHeight="1">
      <c r="A6981" s="9" t="s">
        <v>19840</v>
      </c>
      <c r="B6981" s="10">
        <v>45437.93148148148</v>
      </c>
      <c r="C6981" s="11" t="s">
        <v>19841</v>
      </c>
      <c r="D6981" s="12">
        <v>5.0</v>
      </c>
      <c r="E6981" s="10" t="s">
        <v>21</v>
      </c>
      <c r="F6981" s="12">
        <v>2024.0</v>
      </c>
      <c r="G6981" s="13" t="s">
        <v>13</v>
      </c>
      <c r="H6981" s="14" t="s">
        <v>484</v>
      </c>
      <c r="I6981" s="12">
        <v>1885.0</v>
      </c>
      <c r="J6981" s="15" t="str">
        <f t="shared" si="1"/>
        <v>Irrelevant</v>
      </c>
    </row>
    <row r="6982" ht="22.5" customHeight="1">
      <c r="A6982" s="9" t="s">
        <v>19842</v>
      </c>
      <c r="B6982" s="10">
        <v>45624.761412037034</v>
      </c>
      <c r="C6982" s="11" t="s">
        <v>16422</v>
      </c>
      <c r="D6982" s="12">
        <v>11.0</v>
      </c>
      <c r="E6982" s="10" t="s">
        <v>17</v>
      </c>
      <c r="F6982" s="12">
        <v>2024.0</v>
      </c>
      <c r="G6982" s="13" t="s">
        <v>19843</v>
      </c>
      <c r="H6982" s="14" t="s">
        <v>19844</v>
      </c>
      <c r="I6982" s="12">
        <v>229245.0</v>
      </c>
      <c r="J6982" s="15" t="str">
        <f t="shared" si="1"/>
        <v>Irrelevant</v>
      </c>
    </row>
    <row r="6983" ht="22.5" customHeight="1">
      <c r="A6983" s="9" t="s">
        <v>19845</v>
      </c>
      <c r="B6983" s="10">
        <v>45616.90137731482</v>
      </c>
      <c r="C6983" s="11" t="s">
        <v>19846</v>
      </c>
      <c r="D6983" s="12">
        <v>11.0</v>
      </c>
      <c r="E6983" s="10" t="s">
        <v>17</v>
      </c>
      <c r="F6983" s="12">
        <v>2024.0</v>
      </c>
      <c r="G6983" s="13" t="s">
        <v>13</v>
      </c>
      <c r="H6983" s="14" t="s">
        <v>31</v>
      </c>
      <c r="I6983" s="12">
        <v>54.0</v>
      </c>
      <c r="J6983" s="15" t="str">
        <f t="shared" si="1"/>
        <v>Relevant</v>
      </c>
    </row>
    <row r="6984" ht="22.5" customHeight="1">
      <c r="A6984" s="9" t="s">
        <v>19847</v>
      </c>
      <c r="B6984" s="10">
        <v>45628.87931712963</v>
      </c>
      <c r="C6984" s="11" t="s">
        <v>19848</v>
      </c>
      <c r="D6984" s="12">
        <v>12.0</v>
      </c>
      <c r="E6984" s="10" t="s">
        <v>26</v>
      </c>
      <c r="F6984" s="12">
        <v>2024.0</v>
      </c>
      <c r="G6984" s="13" t="s">
        <v>13</v>
      </c>
      <c r="H6984" s="14" t="s">
        <v>19849</v>
      </c>
      <c r="I6984" s="12">
        <v>1051.0</v>
      </c>
      <c r="J6984" s="15" t="str">
        <f t="shared" si="1"/>
        <v>Irrelevant</v>
      </c>
    </row>
    <row r="6985" ht="22.5" customHeight="1">
      <c r="A6985" s="9" t="s">
        <v>19850</v>
      </c>
      <c r="B6985" s="10">
        <v>45602.40116898148</v>
      </c>
      <c r="C6985" s="11" t="s">
        <v>19851</v>
      </c>
      <c r="D6985" s="12">
        <v>11.0</v>
      </c>
      <c r="E6985" s="10" t="s">
        <v>17</v>
      </c>
      <c r="F6985" s="12">
        <v>2024.0</v>
      </c>
      <c r="G6985" s="13" t="s">
        <v>19852</v>
      </c>
      <c r="H6985" s="14" t="s">
        <v>19853</v>
      </c>
      <c r="I6985" s="12">
        <v>2044972.0</v>
      </c>
      <c r="J6985" s="15" t="str">
        <f t="shared" si="1"/>
        <v>Relevant</v>
      </c>
    </row>
    <row r="6986" ht="22.5" customHeight="1">
      <c r="A6986" s="9" t="s">
        <v>19854</v>
      </c>
      <c r="B6986" s="10">
        <v>45623.31319444445</v>
      </c>
      <c r="C6986" s="11" t="s">
        <v>827</v>
      </c>
      <c r="D6986" s="12">
        <v>11.0</v>
      </c>
      <c r="E6986" s="10" t="s">
        <v>17</v>
      </c>
      <c r="F6986" s="12">
        <v>2024.0</v>
      </c>
      <c r="G6986" s="13" t="s">
        <v>19855</v>
      </c>
      <c r="H6986" s="14" t="s">
        <v>19856</v>
      </c>
      <c r="I6986" s="12">
        <v>2972225.0</v>
      </c>
      <c r="J6986" s="15" t="str">
        <f t="shared" si="1"/>
        <v>Relevant</v>
      </c>
    </row>
    <row r="6987" ht="22.5" customHeight="1">
      <c r="A6987" s="9" t="s">
        <v>19857</v>
      </c>
      <c r="B6987" s="10">
        <v>45597.296006944445</v>
      </c>
      <c r="C6987" s="11" t="s">
        <v>3267</v>
      </c>
      <c r="D6987" s="12">
        <v>11.0</v>
      </c>
      <c r="E6987" s="10" t="s">
        <v>17</v>
      </c>
      <c r="F6987" s="12">
        <v>2024.0</v>
      </c>
      <c r="G6987" s="13" t="s">
        <v>13</v>
      </c>
      <c r="H6987" s="14" t="s">
        <v>8953</v>
      </c>
      <c r="I6987" s="12">
        <v>394.0</v>
      </c>
      <c r="J6987" s="15" t="str">
        <f t="shared" si="1"/>
        <v>Relevant</v>
      </c>
    </row>
    <row r="6988" ht="22.5" customHeight="1">
      <c r="A6988" s="9" t="s">
        <v>19858</v>
      </c>
      <c r="B6988" s="10">
        <v>45657.386979166666</v>
      </c>
      <c r="C6988" s="11" t="s">
        <v>19859</v>
      </c>
      <c r="D6988" s="12">
        <v>12.0</v>
      </c>
      <c r="E6988" s="10" t="s">
        <v>26</v>
      </c>
      <c r="F6988" s="12">
        <v>2024.0</v>
      </c>
      <c r="G6988" s="13" t="s">
        <v>19860</v>
      </c>
      <c r="H6988" s="14" t="s">
        <v>19861</v>
      </c>
      <c r="I6988" s="12">
        <v>1.850869E7</v>
      </c>
      <c r="J6988" s="15" t="str">
        <f t="shared" si="1"/>
        <v>Irrelevant</v>
      </c>
    </row>
    <row r="6989" ht="22.5" customHeight="1">
      <c r="A6989" s="9" t="s">
        <v>19862</v>
      </c>
      <c r="B6989" s="10">
        <v>45608.568032407406</v>
      </c>
      <c r="C6989" s="11" t="s">
        <v>19863</v>
      </c>
      <c r="D6989" s="12">
        <v>11.0</v>
      </c>
      <c r="E6989" s="10" t="s">
        <v>17</v>
      </c>
      <c r="F6989" s="12">
        <v>2024.0</v>
      </c>
      <c r="G6989" s="13" t="s">
        <v>13</v>
      </c>
      <c r="H6989" s="14" t="s">
        <v>2369</v>
      </c>
      <c r="I6989" s="12">
        <v>246.0</v>
      </c>
      <c r="J6989" s="15" t="str">
        <f t="shared" si="1"/>
        <v>Relevant</v>
      </c>
    </row>
    <row r="6990" ht="22.5" customHeight="1">
      <c r="A6990" s="9" t="s">
        <v>19864</v>
      </c>
      <c r="B6990" s="10">
        <v>45645.77</v>
      </c>
      <c r="C6990" s="11" t="s">
        <v>19865</v>
      </c>
      <c r="D6990" s="12">
        <v>12.0</v>
      </c>
      <c r="E6990" s="10" t="s">
        <v>26</v>
      </c>
      <c r="F6990" s="12">
        <v>2024.0</v>
      </c>
      <c r="G6990" s="13" t="s">
        <v>19866</v>
      </c>
      <c r="H6990" s="14" t="s">
        <v>19867</v>
      </c>
      <c r="I6990" s="12">
        <v>4129336.0</v>
      </c>
      <c r="J6990" s="15" t="str">
        <f t="shared" si="1"/>
        <v>Relevant</v>
      </c>
    </row>
    <row r="6991" ht="22.5" customHeight="1">
      <c r="A6991" s="9" t="s">
        <v>19868</v>
      </c>
      <c r="B6991" s="10">
        <v>45697.00640046296</v>
      </c>
      <c r="C6991" s="11" t="s">
        <v>19869</v>
      </c>
      <c r="D6991" s="12">
        <v>2.0</v>
      </c>
      <c r="E6991" s="10" t="s">
        <v>12</v>
      </c>
      <c r="F6991" s="12">
        <v>2025.0</v>
      </c>
      <c r="G6991" s="13" t="s">
        <v>13</v>
      </c>
      <c r="H6991" s="14" t="s">
        <v>14</v>
      </c>
      <c r="I6991" s="12">
        <v>146.0</v>
      </c>
      <c r="J6991" s="15" t="str">
        <f t="shared" si="1"/>
        <v>Relevant</v>
      </c>
    </row>
    <row r="6992" ht="22.5" customHeight="1">
      <c r="A6992" s="9" t="s">
        <v>19870</v>
      </c>
      <c r="B6992" s="10">
        <v>45618.93236111111</v>
      </c>
      <c r="C6992" s="11" t="s">
        <v>19871</v>
      </c>
      <c r="D6992" s="12">
        <v>11.0</v>
      </c>
      <c r="E6992" s="10" t="s">
        <v>17</v>
      </c>
      <c r="F6992" s="12">
        <v>2024.0</v>
      </c>
      <c r="G6992" s="13" t="s">
        <v>13</v>
      </c>
      <c r="H6992" s="14" t="s">
        <v>965</v>
      </c>
      <c r="I6992" s="12">
        <v>5.0</v>
      </c>
      <c r="J6992" s="15" t="str">
        <f t="shared" si="1"/>
        <v>Relevant</v>
      </c>
    </row>
    <row r="6993" ht="22.5" customHeight="1">
      <c r="A6993" s="9" t="s">
        <v>19872</v>
      </c>
      <c r="B6993" s="10">
        <v>45742.971087962964</v>
      </c>
      <c r="C6993" s="11" t="s">
        <v>19873</v>
      </c>
      <c r="D6993" s="12">
        <v>3.0</v>
      </c>
      <c r="E6993" s="10" t="s">
        <v>59</v>
      </c>
      <c r="F6993" s="12">
        <v>2025.0</v>
      </c>
      <c r="G6993" s="13" t="s">
        <v>13</v>
      </c>
      <c r="H6993" s="14" t="s">
        <v>204</v>
      </c>
      <c r="I6993" s="12">
        <v>43.0</v>
      </c>
      <c r="J6993" s="15" t="str">
        <f t="shared" si="1"/>
        <v>Relevant</v>
      </c>
    </row>
    <row r="6994" ht="22.5" customHeight="1">
      <c r="A6994" s="9" t="s">
        <v>19874</v>
      </c>
      <c r="B6994" s="10">
        <v>45745.88798611111</v>
      </c>
      <c r="C6994" s="11" t="s">
        <v>19875</v>
      </c>
      <c r="D6994" s="12">
        <v>3.0</v>
      </c>
      <c r="E6994" s="10" t="s">
        <v>59</v>
      </c>
      <c r="F6994" s="12">
        <v>2025.0</v>
      </c>
      <c r="G6994" s="13" t="s">
        <v>13</v>
      </c>
      <c r="H6994" s="14" t="s">
        <v>5256</v>
      </c>
      <c r="I6994" s="12">
        <v>99.0</v>
      </c>
      <c r="J6994" s="15" t="str">
        <f t="shared" si="1"/>
        <v>Relevant</v>
      </c>
    </row>
    <row r="6995" ht="22.5" customHeight="1">
      <c r="A6995" s="9" t="s">
        <v>19876</v>
      </c>
      <c r="B6995" s="10">
        <v>45740.92638888889</v>
      </c>
      <c r="C6995" s="11" t="s">
        <v>19877</v>
      </c>
      <c r="D6995" s="12">
        <v>3.0</v>
      </c>
      <c r="E6995" s="10" t="s">
        <v>59</v>
      </c>
      <c r="F6995" s="12">
        <v>2025.0</v>
      </c>
      <c r="G6995" s="13" t="s">
        <v>19878</v>
      </c>
      <c r="H6995" s="14" t="s">
        <v>19879</v>
      </c>
      <c r="I6995" s="12">
        <v>1.776086E7</v>
      </c>
      <c r="J6995" s="15" t="str">
        <f t="shared" si="1"/>
        <v>Relevant</v>
      </c>
    </row>
    <row r="6996" ht="22.5" customHeight="1">
      <c r="A6996" s="9" t="s">
        <v>19880</v>
      </c>
      <c r="B6996" s="10">
        <v>45644.088217592594</v>
      </c>
      <c r="C6996" s="11" t="s">
        <v>19881</v>
      </c>
      <c r="D6996" s="12">
        <v>12.0</v>
      </c>
      <c r="E6996" s="10" t="s">
        <v>26</v>
      </c>
      <c r="F6996" s="12">
        <v>2024.0</v>
      </c>
      <c r="G6996" s="13" t="s">
        <v>13</v>
      </c>
      <c r="H6996" s="14" t="s">
        <v>357</v>
      </c>
      <c r="I6996" s="12">
        <v>0.0</v>
      </c>
      <c r="J6996" s="15" t="str">
        <f t="shared" si="1"/>
        <v>Relevant</v>
      </c>
    </row>
    <row r="6997" ht="22.5" customHeight="1">
      <c r="A6997" s="9" t="s">
        <v>19882</v>
      </c>
      <c r="B6997" s="10">
        <v>45704.48800925926</v>
      </c>
      <c r="C6997" s="11" t="s">
        <v>19883</v>
      </c>
      <c r="D6997" s="12">
        <v>2.0</v>
      </c>
      <c r="E6997" s="10" t="s">
        <v>12</v>
      </c>
      <c r="F6997" s="12">
        <v>2025.0</v>
      </c>
      <c r="G6997" s="13" t="s">
        <v>19884</v>
      </c>
      <c r="H6997" s="14" t="s">
        <v>19885</v>
      </c>
      <c r="I6997" s="12">
        <v>866157.0</v>
      </c>
      <c r="J6997" s="15" t="str">
        <f t="shared" si="1"/>
        <v>Irrelevant</v>
      </c>
    </row>
    <row r="6998" ht="22.5" customHeight="1">
      <c r="A6998" s="9" t="s">
        <v>19886</v>
      </c>
      <c r="B6998" s="10">
        <v>45696.833449074074</v>
      </c>
      <c r="C6998" s="11" t="s">
        <v>19887</v>
      </c>
      <c r="D6998" s="12">
        <v>2.0</v>
      </c>
      <c r="E6998" s="10" t="s">
        <v>12</v>
      </c>
      <c r="F6998" s="12">
        <v>2025.0</v>
      </c>
      <c r="G6998" s="13" t="s">
        <v>13</v>
      </c>
      <c r="H6998" s="14" t="s">
        <v>14</v>
      </c>
      <c r="I6998" s="12">
        <v>90.0</v>
      </c>
      <c r="J6998" s="15" t="str">
        <f t="shared" si="1"/>
        <v>Relevant</v>
      </c>
    </row>
    <row r="6999" ht="22.5" customHeight="1">
      <c r="A6999" s="9" t="s">
        <v>19888</v>
      </c>
      <c r="B6999" s="10">
        <v>45704.80582175926</v>
      </c>
      <c r="C6999" s="11" t="s">
        <v>19889</v>
      </c>
      <c r="D6999" s="12">
        <v>2.0</v>
      </c>
      <c r="E6999" s="10" t="s">
        <v>12</v>
      </c>
      <c r="F6999" s="12">
        <v>2025.0</v>
      </c>
      <c r="G6999" s="13" t="s">
        <v>13</v>
      </c>
      <c r="H6999" s="14" t="s">
        <v>8085</v>
      </c>
      <c r="I6999" s="12">
        <v>13.0</v>
      </c>
      <c r="J6999" s="15" t="str">
        <f t="shared" si="1"/>
        <v>Relevant</v>
      </c>
    </row>
    <row r="7000" ht="22.5" customHeight="1">
      <c r="A7000" s="9" t="s">
        <v>19890</v>
      </c>
      <c r="B7000" s="10">
        <v>45713.25773063657</v>
      </c>
      <c r="C7000" s="11" t="s">
        <v>19891</v>
      </c>
      <c r="D7000" s="12">
        <v>2.0</v>
      </c>
      <c r="E7000" s="10" t="s">
        <v>12</v>
      </c>
      <c r="F7000" s="12">
        <v>2025.0</v>
      </c>
      <c r="G7000" s="13" t="s">
        <v>19892</v>
      </c>
      <c r="H7000" s="14" t="s">
        <v>19893</v>
      </c>
      <c r="I7000" s="12">
        <v>1.0988526E7</v>
      </c>
      <c r="J7000" s="15" t="str">
        <f t="shared" si="1"/>
        <v>Irrelevant</v>
      </c>
    </row>
    <row r="7001" ht="22.5" customHeight="1">
      <c r="A7001" s="9" t="s">
        <v>19894</v>
      </c>
      <c r="B7001" s="10">
        <v>45602.475083784724</v>
      </c>
      <c r="C7001" s="11" t="s">
        <v>19895</v>
      </c>
      <c r="D7001" s="12">
        <v>11.0</v>
      </c>
      <c r="E7001" s="10" t="s">
        <v>17</v>
      </c>
      <c r="F7001" s="12">
        <v>2024.0</v>
      </c>
      <c r="G7001" s="13" t="s">
        <v>19896</v>
      </c>
      <c r="H7001" s="14" t="s">
        <v>19897</v>
      </c>
      <c r="I7001" s="12">
        <v>1605.0</v>
      </c>
      <c r="J7001" s="15" t="str">
        <f t="shared" si="1"/>
        <v>Relevant</v>
      </c>
    </row>
    <row r="7002" ht="22.5" customHeight="1">
      <c r="A7002" s="9" t="s">
        <v>19898</v>
      </c>
      <c r="B7002" s="10">
        <v>45588.39486111111</v>
      </c>
      <c r="C7002" s="11" t="s">
        <v>19899</v>
      </c>
      <c r="D7002" s="12">
        <v>10.0</v>
      </c>
      <c r="E7002" s="10" t="s">
        <v>42</v>
      </c>
      <c r="F7002" s="12">
        <v>2024.0</v>
      </c>
      <c r="G7002" s="13" t="s">
        <v>19900</v>
      </c>
      <c r="H7002" s="14" t="s">
        <v>19901</v>
      </c>
      <c r="I7002" s="12">
        <v>9611136.0</v>
      </c>
      <c r="J7002" s="15" t="str">
        <f t="shared" si="1"/>
        <v>Relevant</v>
      </c>
    </row>
    <row r="7003" ht="22.5" customHeight="1">
      <c r="A7003" s="9" t="s">
        <v>19902</v>
      </c>
      <c r="B7003" s="10">
        <v>45478.67015046296</v>
      </c>
      <c r="C7003" s="11" t="s">
        <v>19903</v>
      </c>
      <c r="D7003" s="12">
        <v>7.0</v>
      </c>
      <c r="E7003" s="10" t="s">
        <v>55</v>
      </c>
      <c r="F7003" s="12">
        <v>2024.0</v>
      </c>
      <c r="G7003" s="13" t="s">
        <v>19904</v>
      </c>
      <c r="H7003" s="14" t="s">
        <v>19905</v>
      </c>
      <c r="I7003" s="12">
        <v>360875.0</v>
      </c>
      <c r="J7003" s="15" t="str">
        <f t="shared" si="1"/>
        <v>Relevant</v>
      </c>
    </row>
    <row r="7004" ht="22.5" customHeight="1">
      <c r="A7004" s="9" t="s">
        <v>19906</v>
      </c>
      <c r="B7004" s="10">
        <v>45497.47928240741</v>
      </c>
      <c r="C7004" s="11" t="s">
        <v>19907</v>
      </c>
      <c r="D7004" s="12">
        <v>7.0</v>
      </c>
      <c r="E7004" s="10" t="s">
        <v>55</v>
      </c>
      <c r="F7004" s="12">
        <v>2024.0</v>
      </c>
      <c r="G7004" s="13" t="s">
        <v>13</v>
      </c>
      <c r="H7004" s="14" t="s">
        <v>19908</v>
      </c>
      <c r="I7004" s="12">
        <v>60.0</v>
      </c>
      <c r="J7004" s="15" t="str">
        <f t="shared" si="1"/>
        <v>Relevant</v>
      </c>
    </row>
    <row r="7005" ht="22.5" customHeight="1">
      <c r="A7005" s="9" t="s">
        <v>19909</v>
      </c>
      <c r="B7005" s="10">
        <v>45725.91861111111</v>
      </c>
      <c r="C7005" s="11" t="s">
        <v>19910</v>
      </c>
      <c r="D7005" s="12">
        <v>3.0</v>
      </c>
      <c r="E7005" s="10" t="s">
        <v>59</v>
      </c>
      <c r="F7005" s="12">
        <v>2025.0</v>
      </c>
      <c r="G7005" s="13" t="s">
        <v>13</v>
      </c>
      <c r="H7005" s="14" t="s">
        <v>13494</v>
      </c>
      <c r="I7005" s="12">
        <v>2848.0</v>
      </c>
      <c r="J7005" s="15" t="str">
        <f t="shared" si="1"/>
        <v>Relevant</v>
      </c>
    </row>
    <row r="7006" ht="22.5" customHeight="1">
      <c r="A7006" s="9" t="s">
        <v>19911</v>
      </c>
      <c r="B7006" s="10">
        <v>45742.85277777778</v>
      </c>
      <c r="C7006" s="11" t="s">
        <v>19912</v>
      </c>
      <c r="D7006" s="12">
        <v>3.0</v>
      </c>
      <c r="E7006" s="10" t="s">
        <v>59</v>
      </c>
      <c r="F7006" s="12">
        <v>2025.0</v>
      </c>
      <c r="G7006" s="13" t="s">
        <v>13</v>
      </c>
      <c r="H7006" s="14" t="s">
        <v>19913</v>
      </c>
      <c r="I7006" s="12">
        <v>48.0</v>
      </c>
      <c r="J7006" s="15" t="str">
        <f t="shared" si="1"/>
        <v>Relevant</v>
      </c>
    </row>
    <row r="7007" ht="22.5" customHeight="1">
      <c r="A7007" s="9" t="s">
        <v>19914</v>
      </c>
      <c r="B7007" s="10">
        <v>45743.58957175926</v>
      </c>
      <c r="C7007" s="11" t="s">
        <v>19915</v>
      </c>
      <c r="D7007" s="12">
        <v>3.0</v>
      </c>
      <c r="E7007" s="10" t="s">
        <v>59</v>
      </c>
      <c r="F7007" s="12">
        <v>2025.0</v>
      </c>
      <c r="G7007" s="13" t="s">
        <v>13</v>
      </c>
      <c r="H7007" s="14" t="s">
        <v>204</v>
      </c>
      <c r="I7007" s="12">
        <v>118.0</v>
      </c>
      <c r="J7007" s="15" t="str">
        <f t="shared" si="1"/>
        <v>Relevant</v>
      </c>
    </row>
    <row r="7008" ht="22.5" customHeight="1">
      <c r="A7008" s="9" t="s">
        <v>19916</v>
      </c>
      <c r="B7008" s="10">
        <v>45592.80967592593</v>
      </c>
      <c r="C7008" s="11" t="s">
        <v>19917</v>
      </c>
      <c r="D7008" s="12">
        <v>10.0</v>
      </c>
      <c r="E7008" s="10" t="s">
        <v>42</v>
      </c>
      <c r="F7008" s="12">
        <v>2024.0</v>
      </c>
      <c r="G7008" s="13" t="s">
        <v>13</v>
      </c>
      <c r="H7008" s="14" t="s">
        <v>131</v>
      </c>
      <c r="I7008" s="12">
        <v>353.0</v>
      </c>
      <c r="J7008" s="15" t="str">
        <f t="shared" si="1"/>
        <v>Relevant</v>
      </c>
    </row>
    <row r="7009" ht="22.5" customHeight="1">
      <c r="A7009" s="9" t="s">
        <v>19918</v>
      </c>
      <c r="B7009" s="10">
        <v>45564.559965277775</v>
      </c>
      <c r="C7009" s="11" t="s">
        <v>19919</v>
      </c>
      <c r="D7009" s="12">
        <v>9.0</v>
      </c>
      <c r="E7009" s="10" t="s">
        <v>114</v>
      </c>
      <c r="F7009" s="12">
        <v>2024.0</v>
      </c>
      <c r="G7009" s="13" t="s">
        <v>13</v>
      </c>
      <c r="H7009" s="14" t="s">
        <v>12085</v>
      </c>
      <c r="I7009" s="12">
        <v>12487.0</v>
      </c>
      <c r="J7009" s="15" t="str">
        <f t="shared" si="1"/>
        <v>Relevant</v>
      </c>
    </row>
    <row r="7010" ht="22.5" customHeight="1">
      <c r="A7010" s="9" t="s">
        <v>19920</v>
      </c>
      <c r="B7010" s="10">
        <v>45747.14278445602</v>
      </c>
      <c r="C7010" s="11" t="s">
        <v>19921</v>
      </c>
      <c r="D7010" s="12">
        <v>3.0</v>
      </c>
      <c r="E7010" s="10" t="s">
        <v>59</v>
      </c>
      <c r="F7010" s="12">
        <v>2025.0</v>
      </c>
      <c r="G7010" s="13" t="s">
        <v>19922</v>
      </c>
      <c r="H7010" s="14" t="s">
        <v>19923</v>
      </c>
      <c r="I7010" s="12">
        <v>4664.0</v>
      </c>
      <c r="J7010" s="15" t="str">
        <f t="shared" si="1"/>
        <v>Irrelevant</v>
      </c>
    </row>
    <row r="7011" ht="22.5" customHeight="1">
      <c r="A7011" s="9" t="s">
        <v>19924</v>
      </c>
      <c r="B7011" s="10">
        <v>45630.45392021991</v>
      </c>
      <c r="C7011" s="11" t="s">
        <v>19925</v>
      </c>
      <c r="D7011" s="12">
        <v>12.0</v>
      </c>
      <c r="E7011" s="10" t="s">
        <v>26</v>
      </c>
      <c r="F7011" s="12">
        <v>2024.0</v>
      </c>
      <c r="G7011" s="13" t="s">
        <v>19926</v>
      </c>
      <c r="H7011" s="14" t="s">
        <v>19927</v>
      </c>
      <c r="I7011" s="12">
        <v>10486.0</v>
      </c>
      <c r="J7011" s="15" t="str">
        <f t="shared" si="1"/>
        <v>Relevant</v>
      </c>
    </row>
    <row r="7012" ht="22.5" customHeight="1">
      <c r="A7012" s="9" t="s">
        <v>19928</v>
      </c>
      <c r="B7012" s="10">
        <v>45692.953125</v>
      </c>
      <c r="C7012" s="11" t="s">
        <v>19929</v>
      </c>
      <c r="D7012" s="12">
        <v>2.0</v>
      </c>
      <c r="E7012" s="10" t="s">
        <v>12</v>
      </c>
      <c r="F7012" s="12">
        <v>2025.0</v>
      </c>
      <c r="G7012" s="13" t="s">
        <v>13</v>
      </c>
      <c r="H7012" s="14" t="s">
        <v>19930</v>
      </c>
      <c r="I7012" s="12">
        <v>329.0</v>
      </c>
      <c r="J7012" s="15" t="str">
        <f t="shared" si="1"/>
        <v>Relevant</v>
      </c>
    </row>
    <row r="7013" ht="22.5" customHeight="1">
      <c r="A7013" s="9" t="s">
        <v>19931</v>
      </c>
      <c r="B7013" s="10">
        <v>45598.68619212963</v>
      </c>
      <c r="C7013" s="11" t="s">
        <v>19932</v>
      </c>
      <c r="D7013" s="12">
        <v>11.0</v>
      </c>
      <c r="E7013" s="10" t="s">
        <v>17</v>
      </c>
      <c r="F7013" s="12">
        <v>2024.0</v>
      </c>
      <c r="G7013" s="13" t="s">
        <v>19933</v>
      </c>
      <c r="H7013" s="14" t="s">
        <v>19934</v>
      </c>
      <c r="I7013" s="12">
        <v>9292977.0</v>
      </c>
      <c r="J7013" s="15" t="str">
        <f t="shared" si="1"/>
        <v>Relevant</v>
      </c>
    </row>
    <row r="7014" ht="22.5" customHeight="1">
      <c r="A7014" s="9" t="s">
        <v>19935</v>
      </c>
      <c r="B7014" s="10">
        <v>45438.481354166666</v>
      </c>
      <c r="C7014" s="11" t="s">
        <v>19936</v>
      </c>
      <c r="D7014" s="12">
        <v>5.0</v>
      </c>
      <c r="E7014" s="10" t="s">
        <v>21</v>
      </c>
      <c r="F7014" s="12">
        <v>2024.0</v>
      </c>
      <c r="G7014" s="13" t="s">
        <v>13</v>
      </c>
      <c r="H7014" s="14" t="s">
        <v>1744</v>
      </c>
      <c r="I7014" s="12">
        <v>93.0</v>
      </c>
      <c r="J7014" s="15" t="str">
        <f t="shared" si="1"/>
        <v>Relevant</v>
      </c>
    </row>
    <row r="7015" ht="22.5" customHeight="1">
      <c r="A7015" s="9" t="s">
        <v>19937</v>
      </c>
      <c r="B7015" s="10">
        <v>45609.40241898148</v>
      </c>
      <c r="C7015" s="11" t="s">
        <v>19938</v>
      </c>
      <c r="D7015" s="12">
        <v>11.0</v>
      </c>
      <c r="E7015" s="10" t="s">
        <v>17</v>
      </c>
      <c r="F7015" s="12">
        <v>2024.0</v>
      </c>
      <c r="G7015" s="13" t="s">
        <v>13</v>
      </c>
      <c r="H7015" s="14" t="s">
        <v>19939</v>
      </c>
      <c r="I7015" s="12">
        <v>2757.0</v>
      </c>
      <c r="J7015" s="15" t="str">
        <f t="shared" si="1"/>
        <v>Relevant</v>
      </c>
    </row>
    <row r="7016" ht="22.5" customHeight="1">
      <c r="A7016" s="9" t="s">
        <v>19940</v>
      </c>
      <c r="B7016" s="10">
        <v>45436.48128472222</v>
      </c>
      <c r="C7016" s="11" t="s">
        <v>19941</v>
      </c>
      <c r="D7016" s="12">
        <v>5.0</v>
      </c>
      <c r="E7016" s="10" t="s">
        <v>21</v>
      </c>
      <c r="F7016" s="12">
        <v>2024.0</v>
      </c>
      <c r="G7016" s="13" t="s">
        <v>13</v>
      </c>
      <c r="H7016" s="14" t="s">
        <v>19942</v>
      </c>
      <c r="I7016" s="12">
        <v>1496.0</v>
      </c>
      <c r="J7016" s="15" t="str">
        <f t="shared" si="1"/>
        <v>Irrelevant</v>
      </c>
    </row>
    <row r="7017" ht="22.5" customHeight="1">
      <c r="A7017" s="9" t="s">
        <v>19943</v>
      </c>
      <c r="B7017" s="10">
        <v>45627.803923611114</v>
      </c>
      <c r="C7017" s="11" t="s">
        <v>19944</v>
      </c>
      <c r="D7017" s="12">
        <v>12.0</v>
      </c>
      <c r="E7017" s="10" t="s">
        <v>26</v>
      </c>
      <c r="F7017" s="12">
        <v>2024.0</v>
      </c>
      <c r="G7017" s="13" t="s">
        <v>13</v>
      </c>
      <c r="H7017" s="14" t="s">
        <v>4317</v>
      </c>
      <c r="I7017" s="12">
        <v>2134.0</v>
      </c>
      <c r="J7017" s="15" t="str">
        <f t="shared" si="1"/>
        <v>Relevant</v>
      </c>
    </row>
    <row r="7018" ht="22.5" customHeight="1">
      <c r="A7018" s="9" t="s">
        <v>19945</v>
      </c>
      <c r="B7018" s="10">
        <v>45529.928252314814</v>
      </c>
      <c r="C7018" s="11" t="s">
        <v>19946</v>
      </c>
      <c r="D7018" s="12">
        <v>8.0</v>
      </c>
      <c r="E7018" s="10" t="s">
        <v>167</v>
      </c>
      <c r="F7018" s="12">
        <v>2024.0</v>
      </c>
      <c r="G7018" s="13" t="s">
        <v>13</v>
      </c>
      <c r="H7018" s="14" t="s">
        <v>16731</v>
      </c>
      <c r="I7018" s="12">
        <v>29.0</v>
      </c>
      <c r="J7018" s="15" t="str">
        <f t="shared" si="1"/>
        <v>Irrelevant</v>
      </c>
    </row>
    <row r="7019" ht="22.5" customHeight="1">
      <c r="A7019" s="9" t="s">
        <v>19947</v>
      </c>
      <c r="B7019" s="10">
        <v>45596.05788368056</v>
      </c>
      <c r="C7019" s="11" t="s">
        <v>19948</v>
      </c>
      <c r="D7019" s="12">
        <v>10.0</v>
      </c>
      <c r="E7019" s="10" t="s">
        <v>42</v>
      </c>
      <c r="F7019" s="12">
        <v>2024.0</v>
      </c>
      <c r="G7019" s="13" t="s">
        <v>19949</v>
      </c>
      <c r="H7019" s="14" t="s">
        <v>19950</v>
      </c>
      <c r="I7019" s="12">
        <v>1.2767834E7</v>
      </c>
      <c r="J7019" s="15" t="str">
        <f t="shared" si="1"/>
        <v>Relevant</v>
      </c>
    </row>
    <row r="7020" ht="22.5" customHeight="1">
      <c r="A7020" s="9" t="s">
        <v>19951</v>
      </c>
      <c r="B7020" s="10">
        <v>45733.17198989583</v>
      </c>
      <c r="C7020" s="11" t="s">
        <v>19952</v>
      </c>
      <c r="D7020" s="12">
        <v>3.0</v>
      </c>
      <c r="E7020" s="10" t="s">
        <v>59</v>
      </c>
      <c r="F7020" s="12">
        <v>2025.0</v>
      </c>
      <c r="G7020" s="13" t="s">
        <v>19953</v>
      </c>
      <c r="H7020" s="14" t="s">
        <v>19954</v>
      </c>
      <c r="I7020" s="12">
        <v>0.0</v>
      </c>
      <c r="J7020" s="15" t="str">
        <f t="shared" si="1"/>
        <v>Relevant</v>
      </c>
    </row>
    <row r="7021" ht="22.5" customHeight="1">
      <c r="A7021" s="9" t="s">
        <v>19955</v>
      </c>
      <c r="B7021" s="10">
        <v>45585.63266203704</v>
      </c>
      <c r="C7021" s="11" t="s">
        <v>19956</v>
      </c>
      <c r="D7021" s="12">
        <v>10.0</v>
      </c>
      <c r="E7021" s="10" t="s">
        <v>42</v>
      </c>
      <c r="F7021" s="12">
        <v>2024.0</v>
      </c>
      <c r="G7021" s="13" t="s">
        <v>13</v>
      </c>
      <c r="H7021" s="14" t="s">
        <v>1442</v>
      </c>
      <c r="I7021" s="12">
        <v>575.0</v>
      </c>
      <c r="J7021" s="15" t="str">
        <f t="shared" si="1"/>
        <v>Relevant</v>
      </c>
    </row>
    <row r="7022" ht="22.5" customHeight="1">
      <c r="A7022" s="9" t="s">
        <v>19957</v>
      </c>
      <c r="B7022" s="10">
        <v>45559.68506283565</v>
      </c>
      <c r="C7022" s="11" t="s">
        <v>16235</v>
      </c>
      <c r="D7022" s="12">
        <v>9.0</v>
      </c>
      <c r="E7022" s="10" t="s">
        <v>114</v>
      </c>
      <c r="F7022" s="12">
        <v>2024.0</v>
      </c>
      <c r="G7022" s="13" t="s">
        <v>19958</v>
      </c>
      <c r="H7022" s="14" t="s">
        <v>19959</v>
      </c>
      <c r="I7022" s="12">
        <v>522538.0</v>
      </c>
      <c r="J7022" s="15" t="str">
        <f t="shared" si="1"/>
        <v>Relevant</v>
      </c>
    </row>
    <row r="7023" ht="22.5" customHeight="1">
      <c r="A7023" s="9" t="s">
        <v>19960</v>
      </c>
      <c r="B7023" s="10">
        <v>45629.94305555556</v>
      </c>
      <c r="C7023" s="11" t="s">
        <v>19961</v>
      </c>
      <c r="D7023" s="12">
        <v>12.0</v>
      </c>
      <c r="E7023" s="10" t="s">
        <v>26</v>
      </c>
      <c r="F7023" s="12">
        <v>2024.0</v>
      </c>
      <c r="G7023" s="13" t="s">
        <v>19962</v>
      </c>
      <c r="H7023" s="14" t="s">
        <v>19963</v>
      </c>
      <c r="I7023" s="12">
        <v>622887.0</v>
      </c>
      <c r="J7023" s="15" t="str">
        <f t="shared" si="1"/>
        <v>Relevant</v>
      </c>
    </row>
    <row r="7024" ht="22.5" customHeight="1">
      <c r="A7024" s="9" t="s">
        <v>19964</v>
      </c>
      <c r="B7024" s="10">
        <v>45481.52028935185</v>
      </c>
      <c r="C7024" s="11" t="s">
        <v>19965</v>
      </c>
      <c r="D7024" s="12">
        <v>7.0</v>
      </c>
      <c r="E7024" s="10" t="s">
        <v>55</v>
      </c>
      <c r="F7024" s="12">
        <v>2024.0</v>
      </c>
      <c r="G7024" s="13" t="s">
        <v>19966</v>
      </c>
      <c r="H7024" s="14" t="s">
        <v>19967</v>
      </c>
      <c r="I7024" s="12">
        <v>0.0</v>
      </c>
      <c r="J7024" s="15" t="str">
        <f t="shared" si="1"/>
        <v>Relevant</v>
      </c>
    </row>
    <row r="7025" ht="22.5" customHeight="1">
      <c r="A7025" s="9" t="s">
        <v>19968</v>
      </c>
      <c r="B7025" s="10">
        <v>45713.677083333336</v>
      </c>
      <c r="C7025" s="11" t="s">
        <v>9421</v>
      </c>
      <c r="D7025" s="12">
        <v>2.0</v>
      </c>
      <c r="E7025" s="10" t="s">
        <v>12</v>
      </c>
      <c r="F7025" s="12">
        <v>2025.0</v>
      </c>
      <c r="G7025" s="13" t="s">
        <v>19969</v>
      </c>
      <c r="H7025" s="14" t="s">
        <v>19970</v>
      </c>
      <c r="I7025" s="12">
        <v>325840.0</v>
      </c>
      <c r="J7025" s="15" t="str">
        <f t="shared" si="1"/>
        <v>Relevant</v>
      </c>
    </row>
    <row r="7026" ht="22.5" customHeight="1">
      <c r="A7026" s="9" t="s">
        <v>19971</v>
      </c>
      <c r="B7026" s="10">
        <v>45511.65007863426</v>
      </c>
      <c r="C7026" s="11" t="s">
        <v>19972</v>
      </c>
      <c r="D7026" s="12">
        <v>8.0</v>
      </c>
      <c r="E7026" s="10" t="s">
        <v>167</v>
      </c>
      <c r="F7026" s="12">
        <v>2024.0</v>
      </c>
      <c r="G7026" s="13" t="s">
        <v>19973</v>
      </c>
      <c r="H7026" s="14" t="s">
        <v>19974</v>
      </c>
      <c r="I7026" s="12">
        <v>1.4438863E7</v>
      </c>
      <c r="J7026" s="15" t="str">
        <f t="shared" si="1"/>
        <v>Relevant</v>
      </c>
    </row>
    <row r="7027" ht="22.5" customHeight="1">
      <c r="A7027" s="9" t="s">
        <v>19975</v>
      </c>
      <c r="B7027" s="10">
        <v>45697.4175</v>
      </c>
      <c r="C7027" s="11" t="s">
        <v>12326</v>
      </c>
      <c r="D7027" s="12">
        <v>2.0</v>
      </c>
      <c r="E7027" s="10" t="s">
        <v>12</v>
      </c>
      <c r="F7027" s="12">
        <v>2025.0</v>
      </c>
      <c r="G7027" s="13" t="s">
        <v>13</v>
      </c>
      <c r="H7027" s="14" t="s">
        <v>14</v>
      </c>
      <c r="I7027" s="12">
        <v>591.0</v>
      </c>
      <c r="J7027" s="15" t="str">
        <f t="shared" si="1"/>
        <v>Relevant</v>
      </c>
    </row>
    <row r="7028" ht="22.5" customHeight="1">
      <c r="A7028" s="9" t="s">
        <v>19976</v>
      </c>
      <c r="B7028" s="10">
        <v>45741.96875006944</v>
      </c>
      <c r="C7028" s="11" t="s">
        <v>12756</v>
      </c>
      <c r="D7028" s="12">
        <v>3.0</v>
      </c>
      <c r="E7028" s="10" t="s">
        <v>59</v>
      </c>
      <c r="F7028" s="12">
        <v>2025.0</v>
      </c>
      <c r="G7028" s="13" t="s">
        <v>19977</v>
      </c>
      <c r="H7028" s="14" t="str">
        <f>IFERROR(__xludf.DUMMYFUNCTION("TRIM(REGEXREPLACE(GOOGLETRANSLATE(G7028,""auto"",""en""),""(?i)\b(RT|QT)\s*@?\w*:?\s*|https?://\S+|@\w+|#\w+|[^\x00-\x7F]|[^\w\s]"",""""))"),"Benefits of Basil and its properties")</f>
        <v>Benefits of Basil and its properties</v>
      </c>
      <c r="I7028" s="12">
        <v>0.0</v>
      </c>
      <c r="J7028" s="15" t="str">
        <f t="shared" si="1"/>
        <v>Irrelevant</v>
      </c>
    </row>
    <row r="7029" ht="22.5" customHeight="1">
      <c r="A7029" s="9" t="s">
        <v>19978</v>
      </c>
      <c r="B7029" s="10">
        <v>45632.85675925926</v>
      </c>
      <c r="C7029" s="11" t="s">
        <v>19979</v>
      </c>
      <c r="D7029" s="12">
        <v>12.0</v>
      </c>
      <c r="E7029" s="10" t="s">
        <v>26</v>
      </c>
      <c r="F7029" s="12">
        <v>2024.0</v>
      </c>
      <c r="G7029" s="13" t="s">
        <v>13</v>
      </c>
      <c r="H7029" s="14" t="s">
        <v>634</v>
      </c>
      <c r="I7029" s="12">
        <v>129.0</v>
      </c>
      <c r="J7029" s="15" t="str">
        <f t="shared" si="1"/>
        <v>Relevant</v>
      </c>
    </row>
    <row r="7030" ht="22.5" customHeight="1">
      <c r="A7030" s="9" t="s">
        <v>19980</v>
      </c>
      <c r="B7030" s="10">
        <v>45420.70353009259</v>
      </c>
      <c r="C7030" s="11" t="s">
        <v>19981</v>
      </c>
      <c r="D7030" s="12">
        <v>5.0</v>
      </c>
      <c r="E7030" s="10" t="s">
        <v>21</v>
      </c>
      <c r="F7030" s="12">
        <v>2024.0</v>
      </c>
      <c r="G7030" s="13" t="s">
        <v>19982</v>
      </c>
      <c r="H7030" s="14" t="s">
        <v>19983</v>
      </c>
      <c r="I7030" s="12">
        <v>139375.0</v>
      </c>
      <c r="J7030" s="15" t="str">
        <f t="shared" si="1"/>
        <v>Irrelevant</v>
      </c>
    </row>
    <row r="7031" ht="22.5" customHeight="1">
      <c r="A7031" s="9" t="s">
        <v>19984</v>
      </c>
      <c r="B7031" s="10">
        <v>45613.25971255787</v>
      </c>
      <c r="C7031" s="11" t="s">
        <v>19985</v>
      </c>
      <c r="D7031" s="12">
        <v>11.0</v>
      </c>
      <c r="E7031" s="10" t="s">
        <v>17</v>
      </c>
      <c r="F7031" s="12">
        <v>2024.0</v>
      </c>
      <c r="G7031" s="13" t="s">
        <v>19986</v>
      </c>
      <c r="H7031" s="14" t="s">
        <v>19987</v>
      </c>
      <c r="I7031" s="12">
        <v>7788408.0</v>
      </c>
      <c r="J7031" s="15" t="str">
        <f t="shared" si="1"/>
        <v>Relevant</v>
      </c>
    </row>
    <row r="7032" ht="22.5" customHeight="1">
      <c r="A7032" s="9" t="s">
        <v>19988</v>
      </c>
      <c r="B7032" s="10">
        <v>45471.856527777774</v>
      </c>
      <c r="C7032" s="11" t="s">
        <v>19989</v>
      </c>
      <c r="D7032" s="12">
        <v>6.0</v>
      </c>
      <c r="E7032" s="10" t="s">
        <v>34</v>
      </c>
      <c r="F7032" s="12">
        <v>2024.0</v>
      </c>
      <c r="G7032" s="13" t="s">
        <v>19990</v>
      </c>
      <c r="H7032" s="14" t="s">
        <v>19991</v>
      </c>
      <c r="I7032" s="12">
        <v>232374.0</v>
      </c>
      <c r="J7032" s="15" t="str">
        <f t="shared" si="1"/>
        <v>Irrelevant</v>
      </c>
    </row>
    <row r="7033" ht="22.5" customHeight="1">
      <c r="A7033" s="9" t="s">
        <v>19992</v>
      </c>
      <c r="B7033" s="10">
        <v>45494.893738425926</v>
      </c>
      <c r="C7033" s="11" t="s">
        <v>19993</v>
      </c>
      <c r="D7033" s="12">
        <v>7.0</v>
      </c>
      <c r="E7033" s="10" t="s">
        <v>55</v>
      </c>
      <c r="F7033" s="12">
        <v>2024.0</v>
      </c>
      <c r="G7033" s="13" t="s">
        <v>13</v>
      </c>
      <c r="H7033" s="14" t="s">
        <v>3060</v>
      </c>
      <c r="I7033" s="12">
        <v>454.0</v>
      </c>
      <c r="J7033" s="15" t="str">
        <f t="shared" si="1"/>
        <v>Relevant</v>
      </c>
    </row>
    <row r="7034" ht="22.5" customHeight="1">
      <c r="A7034" s="9" t="s">
        <v>19994</v>
      </c>
      <c r="B7034" s="10">
        <v>45638.76710648148</v>
      </c>
      <c r="C7034" s="11" t="s">
        <v>19995</v>
      </c>
      <c r="D7034" s="12">
        <v>12.0</v>
      </c>
      <c r="E7034" s="10" t="s">
        <v>26</v>
      </c>
      <c r="F7034" s="12">
        <v>2024.0</v>
      </c>
      <c r="G7034" s="13" t="s">
        <v>19996</v>
      </c>
      <c r="H7034" s="14" t="s">
        <v>19997</v>
      </c>
      <c r="I7034" s="12">
        <v>1118959.0</v>
      </c>
      <c r="J7034" s="15" t="str">
        <f t="shared" si="1"/>
        <v>Relevant</v>
      </c>
    </row>
    <row r="7035" ht="22.5" customHeight="1">
      <c r="A7035" s="9" t="s">
        <v>19998</v>
      </c>
      <c r="B7035" s="10">
        <v>45741.329189814816</v>
      </c>
      <c r="C7035" s="11" t="s">
        <v>19999</v>
      </c>
      <c r="D7035" s="12">
        <v>3.0</v>
      </c>
      <c r="E7035" s="10" t="s">
        <v>59</v>
      </c>
      <c r="F7035" s="12">
        <v>2025.0</v>
      </c>
      <c r="G7035" s="13" t="s">
        <v>13</v>
      </c>
      <c r="H7035" s="14" t="s">
        <v>980</v>
      </c>
      <c r="I7035" s="12">
        <v>2561.0</v>
      </c>
      <c r="J7035" s="15" t="str">
        <f t="shared" si="1"/>
        <v>Relevant</v>
      </c>
    </row>
    <row r="7036" ht="22.5" customHeight="1">
      <c r="A7036" s="9" t="s">
        <v>20000</v>
      </c>
      <c r="B7036" s="10">
        <v>45592.263819444444</v>
      </c>
      <c r="C7036" s="11" t="s">
        <v>20001</v>
      </c>
      <c r="D7036" s="12">
        <v>10.0</v>
      </c>
      <c r="E7036" s="10" t="s">
        <v>42</v>
      </c>
      <c r="F7036" s="12">
        <v>2024.0</v>
      </c>
      <c r="G7036" s="13" t="s">
        <v>13</v>
      </c>
      <c r="H7036" s="14" t="s">
        <v>2853</v>
      </c>
      <c r="I7036" s="12">
        <v>38.0</v>
      </c>
      <c r="J7036" s="15" t="str">
        <f t="shared" si="1"/>
        <v>Relevant</v>
      </c>
    </row>
    <row r="7037" ht="22.5" customHeight="1">
      <c r="A7037" s="9" t="s">
        <v>20002</v>
      </c>
      <c r="B7037" s="10">
        <v>45609.53628472222</v>
      </c>
      <c r="C7037" s="11" t="s">
        <v>20003</v>
      </c>
      <c r="D7037" s="12">
        <v>11.0</v>
      </c>
      <c r="E7037" s="10" t="s">
        <v>17</v>
      </c>
      <c r="F7037" s="12">
        <v>2024.0</v>
      </c>
      <c r="G7037" s="13" t="s">
        <v>13</v>
      </c>
      <c r="H7037" s="14" t="s">
        <v>3155</v>
      </c>
      <c r="I7037" s="12">
        <v>176.0</v>
      </c>
      <c r="J7037" s="15" t="str">
        <f t="shared" si="1"/>
        <v>Relevant</v>
      </c>
    </row>
    <row r="7038" ht="22.5" customHeight="1">
      <c r="A7038" s="9" t="s">
        <v>20004</v>
      </c>
      <c r="B7038" s="10">
        <v>45598.80784722222</v>
      </c>
      <c r="C7038" s="11" t="s">
        <v>20005</v>
      </c>
      <c r="D7038" s="12">
        <v>11.0</v>
      </c>
      <c r="E7038" s="10" t="s">
        <v>17</v>
      </c>
      <c r="F7038" s="12">
        <v>2024.0</v>
      </c>
      <c r="G7038" s="13" t="s">
        <v>13</v>
      </c>
      <c r="H7038" s="14" t="s">
        <v>20006</v>
      </c>
      <c r="I7038" s="12">
        <v>82.0</v>
      </c>
      <c r="J7038" s="15" t="str">
        <f t="shared" si="1"/>
        <v>Relevant</v>
      </c>
    </row>
    <row r="7039" ht="22.5" customHeight="1">
      <c r="A7039" s="9" t="s">
        <v>20007</v>
      </c>
      <c r="B7039" s="10">
        <v>45697.0315162037</v>
      </c>
      <c r="C7039" s="11" t="s">
        <v>20008</v>
      </c>
      <c r="D7039" s="12">
        <v>2.0</v>
      </c>
      <c r="E7039" s="10" t="s">
        <v>12</v>
      </c>
      <c r="F7039" s="12">
        <v>2025.0</v>
      </c>
      <c r="G7039" s="13" t="s">
        <v>13</v>
      </c>
      <c r="H7039" s="14" t="s">
        <v>1264</v>
      </c>
      <c r="I7039" s="12">
        <v>34.0</v>
      </c>
      <c r="J7039" s="15" t="str">
        <f t="shared" si="1"/>
        <v>Relevant</v>
      </c>
    </row>
    <row r="7040" ht="22.5" customHeight="1">
      <c r="A7040" s="9" t="s">
        <v>20009</v>
      </c>
      <c r="B7040" s="10">
        <v>45697.19988425926</v>
      </c>
      <c r="C7040" s="11" t="s">
        <v>20010</v>
      </c>
      <c r="D7040" s="12">
        <v>2.0</v>
      </c>
      <c r="E7040" s="10" t="s">
        <v>12</v>
      </c>
      <c r="F7040" s="12">
        <v>2025.0</v>
      </c>
      <c r="G7040" s="13" t="s">
        <v>13</v>
      </c>
      <c r="H7040" s="14" t="s">
        <v>1264</v>
      </c>
      <c r="I7040" s="12">
        <v>265.0</v>
      </c>
      <c r="J7040" s="15" t="str">
        <f t="shared" si="1"/>
        <v>Relevant</v>
      </c>
    </row>
    <row r="7041" ht="22.5" customHeight="1">
      <c r="A7041" s="9" t="s">
        <v>20011</v>
      </c>
      <c r="B7041" s="10">
        <v>45423.01819444444</v>
      </c>
      <c r="C7041" s="11" t="s">
        <v>20012</v>
      </c>
      <c r="D7041" s="12">
        <v>5.0</v>
      </c>
      <c r="E7041" s="10" t="s">
        <v>21</v>
      </c>
      <c r="F7041" s="12">
        <v>2024.0</v>
      </c>
      <c r="G7041" s="13" t="s">
        <v>13</v>
      </c>
      <c r="H7041" s="14" t="s">
        <v>20013</v>
      </c>
      <c r="I7041" s="12">
        <v>18.0</v>
      </c>
      <c r="J7041" s="15" t="str">
        <f t="shared" si="1"/>
        <v>Relevant</v>
      </c>
    </row>
    <row r="7042" ht="22.5" customHeight="1">
      <c r="A7042" s="9" t="s">
        <v>20014</v>
      </c>
      <c r="B7042" s="10">
        <v>45609.461863425924</v>
      </c>
      <c r="C7042" s="11" t="s">
        <v>20015</v>
      </c>
      <c r="D7042" s="12">
        <v>11.0</v>
      </c>
      <c r="E7042" s="10" t="s">
        <v>17</v>
      </c>
      <c r="F7042" s="12">
        <v>2024.0</v>
      </c>
      <c r="G7042" s="13" t="s">
        <v>13</v>
      </c>
      <c r="H7042" s="14" t="s">
        <v>20016</v>
      </c>
      <c r="I7042" s="12">
        <v>6629.0</v>
      </c>
      <c r="J7042" s="15" t="str">
        <f t="shared" si="1"/>
        <v>Relevant</v>
      </c>
    </row>
    <row r="7043" ht="22.5" customHeight="1">
      <c r="A7043" s="9" t="s">
        <v>20017</v>
      </c>
      <c r="B7043" s="10">
        <v>45696.9303125</v>
      </c>
      <c r="C7043" s="11" t="s">
        <v>3975</v>
      </c>
      <c r="D7043" s="12">
        <v>2.0</v>
      </c>
      <c r="E7043" s="10" t="s">
        <v>12</v>
      </c>
      <c r="F7043" s="12">
        <v>2025.0</v>
      </c>
      <c r="G7043" s="13" t="s">
        <v>13</v>
      </c>
      <c r="H7043" s="14" t="s">
        <v>14</v>
      </c>
      <c r="I7043" s="12">
        <v>89.0</v>
      </c>
      <c r="J7043" s="15" t="str">
        <f t="shared" si="1"/>
        <v>Relevant</v>
      </c>
    </row>
    <row r="7044" ht="22.5" customHeight="1">
      <c r="A7044" s="9" t="s">
        <v>20018</v>
      </c>
      <c r="B7044" s="10">
        <v>45593.75649305555</v>
      </c>
      <c r="C7044" s="11" t="s">
        <v>20019</v>
      </c>
      <c r="D7044" s="12">
        <v>10.0</v>
      </c>
      <c r="E7044" s="10" t="s">
        <v>42</v>
      </c>
      <c r="F7044" s="12">
        <v>2024.0</v>
      </c>
      <c r="G7044" s="13" t="s">
        <v>13</v>
      </c>
      <c r="H7044" s="14" t="s">
        <v>131</v>
      </c>
      <c r="I7044" s="12">
        <v>1.0</v>
      </c>
      <c r="J7044" s="15" t="str">
        <f t="shared" si="1"/>
        <v>Relevant</v>
      </c>
    </row>
    <row r="7045" ht="22.5" customHeight="1">
      <c r="A7045" s="9" t="s">
        <v>20020</v>
      </c>
      <c r="B7045" s="10">
        <v>45643.65697916667</v>
      </c>
      <c r="C7045" s="11" t="s">
        <v>20021</v>
      </c>
      <c r="D7045" s="12">
        <v>12.0</v>
      </c>
      <c r="E7045" s="10" t="s">
        <v>26</v>
      </c>
      <c r="F7045" s="12">
        <v>2024.0</v>
      </c>
      <c r="G7045" s="13" t="s">
        <v>13</v>
      </c>
      <c r="H7045" s="14" t="s">
        <v>1646</v>
      </c>
      <c r="I7045" s="12">
        <v>371.0</v>
      </c>
      <c r="J7045" s="15" t="str">
        <f t="shared" si="1"/>
        <v>Irrelevant</v>
      </c>
    </row>
    <row r="7046" ht="22.5" customHeight="1">
      <c r="A7046" s="9" t="s">
        <v>20022</v>
      </c>
      <c r="B7046" s="10">
        <v>45745.42865740741</v>
      </c>
      <c r="C7046" s="11" t="s">
        <v>20023</v>
      </c>
      <c r="D7046" s="12">
        <v>3.0</v>
      </c>
      <c r="E7046" s="10" t="s">
        <v>59</v>
      </c>
      <c r="F7046" s="12">
        <v>2025.0</v>
      </c>
      <c r="G7046" s="13" t="s">
        <v>13</v>
      </c>
      <c r="H7046" s="14" t="s">
        <v>5256</v>
      </c>
      <c r="I7046" s="12">
        <v>516.0</v>
      </c>
      <c r="J7046" s="15" t="str">
        <f t="shared" si="1"/>
        <v>Relevant</v>
      </c>
    </row>
    <row r="7047" ht="22.5" customHeight="1">
      <c r="A7047" s="9" t="s">
        <v>20024</v>
      </c>
      <c r="B7047" s="10">
        <v>45652.528032407405</v>
      </c>
      <c r="C7047" s="11" t="s">
        <v>20025</v>
      </c>
      <c r="D7047" s="12">
        <v>12.0</v>
      </c>
      <c r="E7047" s="10" t="s">
        <v>26</v>
      </c>
      <c r="F7047" s="12">
        <v>2024.0</v>
      </c>
      <c r="G7047" s="13" t="s">
        <v>20026</v>
      </c>
      <c r="H7047" s="14" t="s">
        <v>20027</v>
      </c>
      <c r="I7047" s="12">
        <v>28.0</v>
      </c>
      <c r="J7047" s="15" t="str">
        <f t="shared" si="1"/>
        <v>Relevant</v>
      </c>
    </row>
    <row r="7048" ht="22.5" customHeight="1">
      <c r="A7048" s="9" t="s">
        <v>20028</v>
      </c>
      <c r="B7048" s="10">
        <v>45618.71438657407</v>
      </c>
      <c r="C7048" s="11" t="s">
        <v>20029</v>
      </c>
      <c r="D7048" s="12">
        <v>11.0</v>
      </c>
      <c r="E7048" s="10" t="s">
        <v>17</v>
      </c>
      <c r="F7048" s="12">
        <v>2024.0</v>
      </c>
      <c r="G7048" s="13" t="s">
        <v>13</v>
      </c>
      <c r="H7048" s="14" t="s">
        <v>965</v>
      </c>
      <c r="I7048" s="12">
        <v>798.0</v>
      </c>
      <c r="J7048" s="15" t="str">
        <f t="shared" si="1"/>
        <v>Relevant</v>
      </c>
    </row>
    <row r="7049" ht="22.5" customHeight="1">
      <c r="A7049" s="9" t="s">
        <v>20030</v>
      </c>
      <c r="B7049" s="10">
        <v>45643.49865740741</v>
      </c>
      <c r="C7049" s="11" t="s">
        <v>20031</v>
      </c>
      <c r="D7049" s="12">
        <v>12.0</v>
      </c>
      <c r="E7049" s="10" t="s">
        <v>26</v>
      </c>
      <c r="F7049" s="12">
        <v>2024.0</v>
      </c>
      <c r="G7049" s="13" t="s">
        <v>13</v>
      </c>
      <c r="H7049" s="14" t="s">
        <v>357</v>
      </c>
      <c r="I7049" s="12">
        <v>411.0</v>
      </c>
      <c r="J7049" s="15" t="str">
        <f t="shared" si="1"/>
        <v>Relevant</v>
      </c>
    </row>
    <row r="7050" ht="22.5" customHeight="1">
      <c r="A7050" s="9" t="s">
        <v>20032</v>
      </c>
      <c r="B7050" s="10">
        <v>45579.38769675926</v>
      </c>
      <c r="C7050" s="11" t="s">
        <v>20033</v>
      </c>
      <c r="D7050" s="12">
        <v>10.0</v>
      </c>
      <c r="E7050" s="10" t="s">
        <v>42</v>
      </c>
      <c r="F7050" s="12">
        <v>2024.0</v>
      </c>
      <c r="G7050" s="13" t="s">
        <v>13</v>
      </c>
      <c r="H7050" s="14" t="s">
        <v>4418</v>
      </c>
      <c r="I7050" s="12">
        <v>3780.0</v>
      </c>
      <c r="J7050" s="15" t="str">
        <f t="shared" si="1"/>
        <v>Relevant</v>
      </c>
    </row>
    <row r="7051" ht="22.5" customHeight="1">
      <c r="A7051" s="9" t="s">
        <v>20034</v>
      </c>
      <c r="B7051" s="10">
        <v>45549.41783564815</v>
      </c>
      <c r="C7051" s="11" t="s">
        <v>20035</v>
      </c>
      <c r="D7051" s="12">
        <v>9.0</v>
      </c>
      <c r="E7051" s="10" t="s">
        <v>114</v>
      </c>
      <c r="F7051" s="12">
        <v>2024.0</v>
      </c>
      <c r="G7051" s="13" t="s">
        <v>20036</v>
      </c>
      <c r="H7051" s="14" t="s">
        <v>20037</v>
      </c>
      <c r="I7051" s="12">
        <v>24537.0</v>
      </c>
      <c r="J7051" s="15" t="str">
        <f t="shared" si="1"/>
        <v>Relevant</v>
      </c>
    </row>
    <row r="7052" ht="22.5" customHeight="1">
      <c r="A7052" s="9" t="s">
        <v>20038</v>
      </c>
      <c r="B7052" s="10">
        <v>45610.78739583334</v>
      </c>
      <c r="C7052" s="11" t="s">
        <v>20039</v>
      </c>
      <c r="D7052" s="12">
        <v>11.0</v>
      </c>
      <c r="E7052" s="10" t="s">
        <v>17</v>
      </c>
      <c r="F7052" s="12">
        <v>2024.0</v>
      </c>
      <c r="G7052" s="13" t="s">
        <v>13</v>
      </c>
      <c r="H7052" s="14" t="s">
        <v>47</v>
      </c>
      <c r="I7052" s="12">
        <v>402.0</v>
      </c>
      <c r="J7052" s="15" t="str">
        <f t="shared" si="1"/>
        <v>Relevant</v>
      </c>
    </row>
    <row r="7053" ht="22.5" customHeight="1">
      <c r="A7053" s="9" t="s">
        <v>20040</v>
      </c>
      <c r="B7053" s="10">
        <v>45488.825694444444</v>
      </c>
      <c r="C7053" s="11" t="s">
        <v>14293</v>
      </c>
      <c r="D7053" s="12">
        <v>7.0</v>
      </c>
      <c r="E7053" s="10" t="s">
        <v>55</v>
      </c>
      <c r="F7053" s="12">
        <v>2024.0</v>
      </c>
      <c r="G7053" s="13" t="s">
        <v>20041</v>
      </c>
      <c r="H7053" s="14" t="s">
        <v>20042</v>
      </c>
      <c r="I7053" s="12">
        <v>0.0</v>
      </c>
      <c r="J7053" s="15" t="str">
        <f t="shared" si="1"/>
        <v>Irrelevant</v>
      </c>
    </row>
    <row r="7054" ht="22.5" customHeight="1">
      <c r="A7054" s="9" t="s">
        <v>20043</v>
      </c>
      <c r="B7054" s="10">
        <v>45544.52777777778</v>
      </c>
      <c r="C7054" s="11" t="s">
        <v>20044</v>
      </c>
      <c r="D7054" s="12">
        <v>9.0</v>
      </c>
      <c r="E7054" s="10" t="s">
        <v>114</v>
      </c>
      <c r="F7054" s="12">
        <v>2024.0</v>
      </c>
      <c r="G7054" s="13" t="s">
        <v>20045</v>
      </c>
      <c r="H7054" s="14" t="s">
        <v>20046</v>
      </c>
      <c r="I7054" s="12">
        <v>0.0</v>
      </c>
      <c r="J7054" s="15" t="str">
        <f t="shared" si="1"/>
        <v>Irrelevant</v>
      </c>
    </row>
    <row r="7055" ht="22.5" customHeight="1">
      <c r="A7055" s="9" t="s">
        <v>20047</v>
      </c>
      <c r="B7055" s="10">
        <v>45612.38149305555</v>
      </c>
      <c r="C7055" s="11" t="s">
        <v>20048</v>
      </c>
      <c r="D7055" s="12">
        <v>11.0</v>
      </c>
      <c r="E7055" s="10" t="s">
        <v>17</v>
      </c>
      <c r="F7055" s="12">
        <v>2024.0</v>
      </c>
      <c r="G7055" s="13" t="s">
        <v>20049</v>
      </c>
      <c r="H7055" s="14" t="s">
        <v>20050</v>
      </c>
      <c r="I7055" s="12">
        <v>1205132.0</v>
      </c>
      <c r="J7055" s="15" t="str">
        <f t="shared" si="1"/>
        <v>Irrelevant</v>
      </c>
    </row>
    <row r="7056" ht="22.5" customHeight="1">
      <c r="A7056" s="9" t="s">
        <v>20051</v>
      </c>
      <c r="B7056" s="10">
        <v>45697.381574074076</v>
      </c>
      <c r="C7056" s="11" t="s">
        <v>20052</v>
      </c>
      <c r="D7056" s="12">
        <v>2.0</v>
      </c>
      <c r="E7056" s="10" t="s">
        <v>12</v>
      </c>
      <c r="F7056" s="12">
        <v>2025.0</v>
      </c>
      <c r="G7056" s="13" t="s">
        <v>13</v>
      </c>
      <c r="H7056" s="14" t="s">
        <v>14</v>
      </c>
      <c r="I7056" s="12">
        <v>5956.0</v>
      </c>
      <c r="J7056" s="15" t="str">
        <f t="shared" si="1"/>
        <v>Relevant</v>
      </c>
    </row>
    <row r="7057" ht="22.5" customHeight="1">
      <c r="A7057" s="9" t="s">
        <v>20053</v>
      </c>
      <c r="B7057" s="10">
        <v>45594.69525784722</v>
      </c>
      <c r="C7057" s="11" t="s">
        <v>20054</v>
      </c>
      <c r="D7057" s="12">
        <v>10.0</v>
      </c>
      <c r="E7057" s="10" t="s">
        <v>42</v>
      </c>
      <c r="F7057" s="12">
        <v>2024.0</v>
      </c>
      <c r="G7057" s="13" t="s">
        <v>20055</v>
      </c>
      <c r="H7057" s="14" t="s">
        <v>20056</v>
      </c>
      <c r="I7057" s="12">
        <v>0.0</v>
      </c>
      <c r="J7057" s="15" t="str">
        <f t="shared" si="1"/>
        <v>Irrelevant</v>
      </c>
    </row>
    <row r="7058" ht="22.5" customHeight="1">
      <c r="A7058" s="9" t="s">
        <v>20057</v>
      </c>
      <c r="B7058" s="10">
        <v>45587.92724537037</v>
      </c>
      <c r="C7058" s="11" t="s">
        <v>20058</v>
      </c>
      <c r="D7058" s="12">
        <v>10.0</v>
      </c>
      <c r="E7058" s="10" t="s">
        <v>42</v>
      </c>
      <c r="F7058" s="12">
        <v>2024.0</v>
      </c>
      <c r="G7058" s="13" t="s">
        <v>13</v>
      </c>
      <c r="H7058" s="14" t="s">
        <v>338</v>
      </c>
      <c r="I7058" s="12">
        <v>118.0</v>
      </c>
      <c r="J7058" s="15" t="str">
        <f t="shared" si="1"/>
        <v>Relevant</v>
      </c>
    </row>
    <row r="7059" ht="22.5" customHeight="1">
      <c r="A7059" s="9" t="s">
        <v>20059</v>
      </c>
      <c r="B7059" s="10">
        <v>45604.94375</v>
      </c>
      <c r="C7059" s="11" t="s">
        <v>20060</v>
      </c>
      <c r="D7059" s="12">
        <v>11.0</v>
      </c>
      <c r="E7059" s="10" t="s">
        <v>17</v>
      </c>
      <c r="F7059" s="12">
        <v>2024.0</v>
      </c>
      <c r="G7059" s="13" t="s">
        <v>20061</v>
      </c>
      <c r="H7059" s="14" t="s">
        <v>20062</v>
      </c>
      <c r="I7059" s="12">
        <v>27642.0</v>
      </c>
      <c r="J7059" s="15" t="str">
        <f t="shared" si="1"/>
        <v>Relevant</v>
      </c>
    </row>
    <row r="7060" ht="22.5" customHeight="1">
      <c r="A7060" s="9" t="s">
        <v>20063</v>
      </c>
      <c r="B7060" s="10">
        <v>45560.45652777778</v>
      </c>
      <c r="C7060" s="11" t="s">
        <v>20064</v>
      </c>
      <c r="D7060" s="12">
        <v>9.0</v>
      </c>
      <c r="E7060" s="10" t="s">
        <v>114</v>
      </c>
      <c r="F7060" s="12">
        <v>2024.0</v>
      </c>
      <c r="G7060" s="13" t="s">
        <v>20065</v>
      </c>
      <c r="H7060" s="14" t="s">
        <v>20066</v>
      </c>
      <c r="I7060" s="12">
        <v>916289.0</v>
      </c>
      <c r="J7060" s="15" t="str">
        <f t="shared" si="1"/>
        <v>Irrelevant</v>
      </c>
    </row>
    <row r="7061" ht="22.5" customHeight="1">
      <c r="A7061" s="9" t="s">
        <v>20067</v>
      </c>
      <c r="B7061" s="10">
        <v>45616.074479166666</v>
      </c>
      <c r="C7061" s="11" t="s">
        <v>20068</v>
      </c>
      <c r="D7061" s="12">
        <v>11.0</v>
      </c>
      <c r="E7061" s="10" t="s">
        <v>17</v>
      </c>
      <c r="F7061" s="12">
        <v>2024.0</v>
      </c>
      <c r="G7061" s="13" t="s">
        <v>13</v>
      </c>
      <c r="H7061" s="14" t="s">
        <v>943</v>
      </c>
      <c r="I7061" s="12">
        <v>583.0</v>
      </c>
      <c r="J7061" s="15" t="str">
        <f t="shared" si="1"/>
        <v>Relevant</v>
      </c>
    </row>
    <row r="7062" ht="22.5" customHeight="1">
      <c r="A7062" s="9" t="s">
        <v>20069</v>
      </c>
      <c r="B7062" s="10">
        <v>45651.519282407404</v>
      </c>
      <c r="C7062" s="11" t="s">
        <v>466</v>
      </c>
      <c r="D7062" s="12">
        <v>12.0</v>
      </c>
      <c r="E7062" s="10" t="s">
        <v>26</v>
      </c>
      <c r="F7062" s="12">
        <v>2024.0</v>
      </c>
      <c r="G7062" s="13" t="s">
        <v>13</v>
      </c>
      <c r="H7062" s="14" t="s">
        <v>121</v>
      </c>
      <c r="I7062" s="12">
        <v>3.0</v>
      </c>
      <c r="J7062" s="15" t="str">
        <f t="shared" si="1"/>
        <v>Irrelevant</v>
      </c>
    </row>
    <row r="7063" ht="22.5" customHeight="1">
      <c r="A7063" s="9" t="s">
        <v>20070</v>
      </c>
      <c r="B7063" s="10">
        <v>45696.75318287037</v>
      </c>
      <c r="C7063" s="11" t="s">
        <v>7074</v>
      </c>
      <c r="D7063" s="12">
        <v>2.0</v>
      </c>
      <c r="E7063" s="10" t="s">
        <v>12</v>
      </c>
      <c r="F7063" s="12">
        <v>2025.0</v>
      </c>
      <c r="G7063" s="13" t="s">
        <v>13</v>
      </c>
      <c r="H7063" s="14" t="s">
        <v>14</v>
      </c>
      <c r="I7063" s="12">
        <v>2129.0</v>
      </c>
      <c r="J7063" s="15" t="str">
        <f t="shared" si="1"/>
        <v>Relevant</v>
      </c>
    </row>
    <row r="7064" ht="22.5" customHeight="1">
      <c r="A7064" s="9" t="s">
        <v>20071</v>
      </c>
      <c r="B7064" s="10">
        <v>45704.54980324074</v>
      </c>
      <c r="C7064" s="11" t="s">
        <v>20072</v>
      </c>
      <c r="D7064" s="12">
        <v>2.0</v>
      </c>
      <c r="E7064" s="10" t="s">
        <v>12</v>
      </c>
      <c r="F7064" s="12">
        <v>2025.0</v>
      </c>
      <c r="G7064" s="13" t="s">
        <v>13</v>
      </c>
      <c r="H7064" s="14" t="s">
        <v>20073</v>
      </c>
      <c r="I7064" s="12">
        <v>1941253.0</v>
      </c>
      <c r="J7064" s="15" t="str">
        <f t="shared" si="1"/>
        <v>Irrelevant</v>
      </c>
    </row>
    <row r="7065" ht="22.5" customHeight="1">
      <c r="A7065" s="9" t="s">
        <v>20074</v>
      </c>
      <c r="B7065" s="10">
        <v>45705.06752314815</v>
      </c>
      <c r="C7065" s="11" t="s">
        <v>20075</v>
      </c>
      <c r="D7065" s="12">
        <v>2.0</v>
      </c>
      <c r="E7065" s="10" t="s">
        <v>12</v>
      </c>
      <c r="F7065" s="12">
        <v>2025.0</v>
      </c>
      <c r="G7065" s="13" t="s">
        <v>13</v>
      </c>
      <c r="H7065" s="14" t="s">
        <v>8085</v>
      </c>
      <c r="I7065" s="12">
        <v>106.0</v>
      </c>
      <c r="J7065" s="15" t="str">
        <f t="shared" si="1"/>
        <v>Relevant</v>
      </c>
    </row>
    <row r="7066" ht="22.5" customHeight="1">
      <c r="A7066" s="9" t="s">
        <v>20076</v>
      </c>
      <c r="B7066" s="10">
        <v>45546.35586805556</v>
      </c>
      <c r="C7066" s="11" t="s">
        <v>20077</v>
      </c>
      <c r="D7066" s="12">
        <v>9.0</v>
      </c>
      <c r="E7066" s="10" t="s">
        <v>114</v>
      </c>
      <c r="F7066" s="12">
        <v>2024.0</v>
      </c>
      <c r="G7066" s="13" t="s">
        <v>13</v>
      </c>
      <c r="H7066" s="14" t="s">
        <v>14435</v>
      </c>
      <c r="I7066" s="12">
        <v>106.0</v>
      </c>
      <c r="J7066" s="15" t="str">
        <f t="shared" si="1"/>
        <v>Relevant</v>
      </c>
    </row>
    <row r="7067" ht="22.5" customHeight="1">
      <c r="A7067" s="9" t="s">
        <v>20078</v>
      </c>
      <c r="B7067" s="10">
        <v>45518.649653402776</v>
      </c>
      <c r="C7067" s="11" t="s">
        <v>17964</v>
      </c>
      <c r="D7067" s="12">
        <v>8.0</v>
      </c>
      <c r="E7067" s="10" t="s">
        <v>167</v>
      </c>
      <c r="F7067" s="12">
        <v>2024.0</v>
      </c>
      <c r="G7067" s="13" t="s">
        <v>20079</v>
      </c>
      <c r="H7067" s="14" t="s">
        <v>20080</v>
      </c>
      <c r="I7067" s="12">
        <v>2417937.0</v>
      </c>
      <c r="J7067" s="15" t="str">
        <f t="shared" si="1"/>
        <v>Irrelevant</v>
      </c>
    </row>
    <row r="7068" ht="22.5" customHeight="1">
      <c r="A7068" s="9" t="s">
        <v>20081</v>
      </c>
      <c r="B7068" s="10">
        <v>45623.48496527778</v>
      </c>
      <c r="C7068" s="11" t="s">
        <v>20082</v>
      </c>
      <c r="D7068" s="12">
        <v>11.0</v>
      </c>
      <c r="E7068" s="10" t="s">
        <v>17</v>
      </c>
      <c r="F7068" s="12">
        <v>2024.0</v>
      </c>
      <c r="G7068" s="13" t="s">
        <v>20083</v>
      </c>
      <c r="H7068" s="14" t="s">
        <v>20084</v>
      </c>
      <c r="I7068" s="12">
        <v>8443435.0</v>
      </c>
      <c r="J7068" s="15" t="str">
        <f t="shared" si="1"/>
        <v>Irrelevant</v>
      </c>
    </row>
    <row r="7069" ht="22.5" customHeight="1">
      <c r="A7069" s="9" t="s">
        <v>20085</v>
      </c>
      <c r="B7069" s="10">
        <v>45594.31506944444</v>
      </c>
      <c r="C7069" s="11" t="s">
        <v>20086</v>
      </c>
      <c r="D7069" s="12">
        <v>10.0</v>
      </c>
      <c r="E7069" s="10" t="s">
        <v>42</v>
      </c>
      <c r="F7069" s="12">
        <v>2024.0</v>
      </c>
      <c r="G7069" s="13" t="s">
        <v>13</v>
      </c>
      <c r="H7069" s="14" t="s">
        <v>20087</v>
      </c>
      <c r="I7069" s="12">
        <v>3158.0</v>
      </c>
      <c r="J7069" s="15" t="str">
        <f t="shared" si="1"/>
        <v>Relevant</v>
      </c>
    </row>
    <row r="7070" ht="22.5" customHeight="1">
      <c r="A7070" s="9" t="s">
        <v>20088</v>
      </c>
      <c r="B7070" s="10">
        <v>45646.918645833335</v>
      </c>
      <c r="C7070" s="11" t="s">
        <v>20089</v>
      </c>
      <c r="D7070" s="12">
        <v>12.0</v>
      </c>
      <c r="E7070" s="10" t="s">
        <v>26</v>
      </c>
      <c r="F7070" s="12">
        <v>2024.0</v>
      </c>
      <c r="G7070" s="13" t="s">
        <v>13</v>
      </c>
      <c r="H7070" s="14" t="s">
        <v>124</v>
      </c>
      <c r="I7070" s="12">
        <v>62.0</v>
      </c>
      <c r="J7070" s="15" t="str">
        <f t="shared" si="1"/>
        <v>Relevant</v>
      </c>
    </row>
    <row r="7071" ht="22.5" customHeight="1">
      <c r="A7071" s="9" t="s">
        <v>20090</v>
      </c>
      <c r="B7071" s="10">
        <v>45527.88015046297</v>
      </c>
      <c r="C7071" s="11" t="s">
        <v>20091</v>
      </c>
      <c r="D7071" s="12">
        <v>8.0</v>
      </c>
      <c r="E7071" s="10" t="s">
        <v>167</v>
      </c>
      <c r="F7071" s="12">
        <v>2024.0</v>
      </c>
      <c r="G7071" s="13" t="s">
        <v>20092</v>
      </c>
      <c r="H7071" s="14" t="s">
        <v>20093</v>
      </c>
      <c r="I7071" s="12">
        <v>0.0</v>
      </c>
      <c r="J7071" s="15" t="str">
        <f t="shared" si="1"/>
        <v>Irrelevant</v>
      </c>
    </row>
    <row r="7072" ht="22.5" customHeight="1">
      <c r="A7072" s="9" t="s">
        <v>20094</v>
      </c>
      <c r="B7072" s="10">
        <v>45548.83084490741</v>
      </c>
      <c r="C7072" s="11" t="s">
        <v>20095</v>
      </c>
      <c r="D7072" s="12">
        <v>9.0</v>
      </c>
      <c r="E7072" s="10" t="s">
        <v>114</v>
      </c>
      <c r="F7072" s="12">
        <v>2024.0</v>
      </c>
      <c r="G7072" s="13" t="s">
        <v>13</v>
      </c>
      <c r="H7072" s="14" t="s">
        <v>2566</v>
      </c>
      <c r="I7072" s="12">
        <v>3675.0</v>
      </c>
      <c r="J7072" s="15" t="str">
        <f t="shared" si="1"/>
        <v>Relevant</v>
      </c>
    </row>
    <row r="7073" ht="22.5" customHeight="1">
      <c r="A7073" s="9" t="s">
        <v>20096</v>
      </c>
      <c r="B7073" s="10">
        <v>45584.28171296296</v>
      </c>
      <c r="C7073" s="11" t="s">
        <v>20097</v>
      </c>
      <c r="D7073" s="12">
        <v>10.0</v>
      </c>
      <c r="E7073" s="10" t="s">
        <v>42</v>
      </c>
      <c r="F7073" s="12">
        <v>2024.0</v>
      </c>
      <c r="G7073" s="13" t="s">
        <v>13</v>
      </c>
      <c r="H7073" s="14" t="s">
        <v>8097</v>
      </c>
      <c r="I7073" s="12">
        <v>170.0</v>
      </c>
      <c r="J7073" s="15" t="str">
        <f t="shared" si="1"/>
        <v>Relevant</v>
      </c>
    </row>
    <row r="7074" ht="22.5" customHeight="1">
      <c r="A7074" s="9" t="s">
        <v>20098</v>
      </c>
      <c r="B7074" s="10">
        <v>45577.56345252315</v>
      </c>
      <c r="C7074" s="11" t="s">
        <v>20099</v>
      </c>
      <c r="D7074" s="12">
        <v>10.0</v>
      </c>
      <c r="E7074" s="10" t="s">
        <v>42</v>
      </c>
      <c r="F7074" s="12">
        <v>2024.0</v>
      </c>
      <c r="G7074" s="13" t="s">
        <v>20100</v>
      </c>
      <c r="H7074" s="14" t="s">
        <v>20101</v>
      </c>
      <c r="I7074" s="12">
        <v>522538.0</v>
      </c>
      <c r="J7074" s="15" t="str">
        <f t="shared" si="1"/>
        <v>Relevant</v>
      </c>
    </row>
    <row r="7075" ht="22.5" customHeight="1">
      <c r="A7075" s="9" t="s">
        <v>20102</v>
      </c>
      <c r="B7075" s="10">
        <v>45563.79043981482</v>
      </c>
      <c r="C7075" s="11" t="s">
        <v>20103</v>
      </c>
      <c r="D7075" s="12">
        <v>9.0</v>
      </c>
      <c r="E7075" s="10" t="s">
        <v>114</v>
      </c>
      <c r="F7075" s="12">
        <v>2024.0</v>
      </c>
      <c r="G7075" s="13" t="s">
        <v>20104</v>
      </c>
      <c r="H7075" s="14" t="s">
        <v>20105</v>
      </c>
      <c r="I7075" s="12">
        <v>0.0</v>
      </c>
      <c r="J7075" s="15" t="str">
        <f t="shared" si="1"/>
        <v>Irrelevant</v>
      </c>
    </row>
    <row r="7076" ht="22.5" customHeight="1">
      <c r="A7076" s="9" t="s">
        <v>20106</v>
      </c>
      <c r="B7076" s="10">
        <v>45423.92273148148</v>
      </c>
      <c r="C7076" s="11" t="s">
        <v>20107</v>
      </c>
      <c r="D7076" s="12">
        <v>5.0</v>
      </c>
      <c r="E7076" s="10" t="s">
        <v>21</v>
      </c>
      <c r="F7076" s="12">
        <v>2024.0</v>
      </c>
      <c r="G7076" s="13" t="s">
        <v>13</v>
      </c>
      <c r="H7076" s="14" t="s">
        <v>11072</v>
      </c>
      <c r="I7076" s="12">
        <v>137.0</v>
      </c>
      <c r="J7076" s="15" t="str">
        <f t="shared" si="1"/>
        <v>Relevant</v>
      </c>
    </row>
    <row r="7077" ht="22.5" customHeight="1">
      <c r="A7077" s="9" t="s">
        <v>20108</v>
      </c>
      <c r="B7077" s="10">
        <v>45623.514085648145</v>
      </c>
      <c r="C7077" s="11" t="s">
        <v>20109</v>
      </c>
      <c r="D7077" s="12">
        <v>11.0</v>
      </c>
      <c r="E7077" s="10" t="s">
        <v>17</v>
      </c>
      <c r="F7077" s="12">
        <v>2024.0</v>
      </c>
      <c r="G7077" s="13" t="s">
        <v>13</v>
      </c>
      <c r="H7077" s="14" t="s">
        <v>20110</v>
      </c>
      <c r="I7077" s="12">
        <v>1100.0</v>
      </c>
      <c r="J7077" s="15" t="str">
        <f t="shared" si="1"/>
        <v>Relevant</v>
      </c>
    </row>
    <row r="7078" ht="22.5" customHeight="1">
      <c r="A7078" s="9" t="s">
        <v>20111</v>
      </c>
      <c r="B7078" s="10">
        <v>45628.36951388889</v>
      </c>
      <c r="C7078" s="11" t="s">
        <v>20112</v>
      </c>
      <c r="D7078" s="12">
        <v>12.0</v>
      </c>
      <c r="E7078" s="10" t="s">
        <v>26</v>
      </c>
      <c r="F7078" s="12">
        <v>2024.0</v>
      </c>
      <c r="G7078" s="13" t="s">
        <v>13</v>
      </c>
      <c r="H7078" s="14" t="s">
        <v>3120</v>
      </c>
      <c r="I7078" s="12">
        <v>42.0</v>
      </c>
      <c r="J7078" s="15" t="str">
        <f t="shared" si="1"/>
        <v>Relevant</v>
      </c>
    </row>
    <row r="7079" ht="22.5" customHeight="1">
      <c r="A7079" s="9" t="s">
        <v>20113</v>
      </c>
      <c r="B7079" s="10">
        <v>45696.751122685186</v>
      </c>
      <c r="C7079" s="11" t="s">
        <v>14916</v>
      </c>
      <c r="D7079" s="12">
        <v>2.0</v>
      </c>
      <c r="E7079" s="10" t="s">
        <v>12</v>
      </c>
      <c r="F7079" s="12">
        <v>2025.0</v>
      </c>
      <c r="G7079" s="13" t="s">
        <v>13</v>
      </c>
      <c r="H7079" s="14" t="s">
        <v>14</v>
      </c>
      <c r="I7079" s="12">
        <v>102.0</v>
      </c>
      <c r="J7079" s="15" t="str">
        <f t="shared" si="1"/>
        <v>Relevant</v>
      </c>
    </row>
    <row r="7080" ht="22.5" customHeight="1">
      <c r="A7080" s="9" t="s">
        <v>20114</v>
      </c>
      <c r="B7080" s="10">
        <v>45722.66003472222</v>
      </c>
      <c r="C7080" s="11" t="s">
        <v>20115</v>
      </c>
      <c r="D7080" s="12">
        <v>3.0</v>
      </c>
      <c r="E7080" s="10" t="s">
        <v>59</v>
      </c>
      <c r="F7080" s="12">
        <v>2025.0</v>
      </c>
      <c r="G7080" s="13" t="s">
        <v>20116</v>
      </c>
      <c r="H7080" s="14" t="s">
        <v>20117</v>
      </c>
      <c r="I7080" s="12">
        <v>996.0</v>
      </c>
      <c r="J7080" s="15" t="str">
        <f t="shared" si="1"/>
        <v>Irrelevant</v>
      </c>
    </row>
    <row r="7081" ht="22.5" customHeight="1">
      <c r="A7081" s="9" t="s">
        <v>20118</v>
      </c>
      <c r="B7081" s="10">
        <v>45622.17468542824</v>
      </c>
      <c r="C7081" s="11" t="s">
        <v>20119</v>
      </c>
      <c r="D7081" s="12">
        <v>11.0</v>
      </c>
      <c r="E7081" s="10" t="s">
        <v>17</v>
      </c>
      <c r="F7081" s="12">
        <v>2024.0</v>
      </c>
      <c r="G7081" s="13" t="s">
        <v>20120</v>
      </c>
      <c r="H7081" s="14" t="s">
        <v>20121</v>
      </c>
      <c r="I7081" s="12">
        <v>1.0830293E7</v>
      </c>
      <c r="J7081" s="15" t="str">
        <f t="shared" si="1"/>
        <v>Irrelevant</v>
      </c>
    </row>
    <row r="7082" ht="22.5" customHeight="1">
      <c r="A7082" s="9" t="s">
        <v>20122</v>
      </c>
      <c r="B7082" s="10">
        <v>45628.60736111111</v>
      </c>
      <c r="C7082" s="11" t="s">
        <v>20123</v>
      </c>
      <c r="D7082" s="12">
        <v>12.0</v>
      </c>
      <c r="E7082" s="10" t="s">
        <v>26</v>
      </c>
      <c r="F7082" s="12">
        <v>2024.0</v>
      </c>
      <c r="G7082" s="13" t="s">
        <v>13</v>
      </c>
      <c r="H7082" s="14" t="s">
        <v>1483</v>
      </c>
      <c r="I7082" s="12">
        <v>84.0</v>
      </c>
      <c r="J7082" s="15" t="str">
        <f t="shared" si="1"/>
        <v>Relevant</v>
      </c>
    </row>
    <row r="7083" ht="22.5" customHeight="1">
      <c r="A7083" s="9" t="s">
        <v>20124</v>
      </c>
      <c r="B7083" s="10">
        <v>45699.33733796296</v>
      </c>
      <c r="C7083" s="11" t="s">
        <v>20125</v>
      </c>
      <c r="D7083" s="12">
        <v>2.0</v>
      </c>
      <c r="E7083" s="10" t="s">
        <v>12</v>
      </c>
      <c r="F7083" s="12">
        <v>2025.0</v>
      </c>
      <c r="G7083" s="13" t="s">
        <v>13</v>
      </c>
      <c r="H7083" s="14" t="s">
        <v>691</v>
      </c>
      <c r="I7083" s="12">
        <v>1879.0</v>
      </c>
      <c r="J7083" s="15" t="str">
        <f t="shared" si="1"/>
        <v>Relevant</v>
      </c>
    </row>
    <row r="7084" ht="22.5" customHeight="1">
      <c r="A7084" s="9" t="s">
        <v>20126</v>
      </c>
      <c r="B7084" s="10">
        <v>45592.829560185186</v>
      </c>
      <c r="C7084" s="11" t="s">
        <v>20127</v>
      </c>
      <c r="D7084" s="12">
        <v>10.0</v>
      </c>
      <c r="E7084" s="10" t="s">
        <v>42</v>
      </c>
      <c r="F7084" s="12">
        <v>2024.0</v>
      </c>
      <c r="G7084" s="13" t="s">
        <v>13</v>
      </c>
      <c r="H7084" s="14" t="s">
        <v>97</v>
      </c>
      <c r="I7084" s="12">
        <v>689.0</v>
      </c>
      <c r="J7084" s="15" t="str">
        <f t="shared" si="1"/>
        <v>Relevant</v>
      </c>
    </row>
    <row r="7085" ht="22.5" customHeight="1">
      <c r="A7085" s="9" t="s">
        <v>20128</v>
      </c>
      <c r="B7085" s="10">
        <v>45585.3591087963</v>
      </c>
      <c r="C7085" s="11" t="s">
        <v>20129</v>
      </c>
      <c r="D7085" s="12">
        <v>10.0</v>
      </c>
      <c r="E7085" s="10" t="s">
        <v>42</v>
      </c>
      <c r="F7085" s="12">
        <v>2024.0</v>
      </c>
      <c r="G7085" s="13" t="s">
        <v>20130</v>
      </c>
      <c r="H7085" s="14" t="s">
        <v>20131</v>
      </c>
      <c r="I7085" s="12">
        <v>2793760.0</v>
      </c>
      <c r="J7085" s="15" t="str">
        <f t="shared" si="1"/>
        <v>Relevant</v>
      </c>
    </row>
    <row r="7086" ht="22.5" customHeight="1">
      <c r="A7086" s="9" t="s">
        <v>20132</v>
      </c>
      <c r="B7086" s="10">
        <v>45578.867256944446</v>
      </c>
      <c r="C7086" s="11" t="s">
        <v>20133</v>
      </c>
      <c r="D7086" s="12">
        <v>10.0</v>
      </c>
      <c r="E7086" s="10" t="s">
        <v>42</v>
      </c>
      <c r="F7086" s="12">
        <v>2024.0</v>
      </c>
      <c r="G7086" s="13" t="s">
        <v>13</v>
      </c>
      <c r="H7086" s="14" t="s">
        <v>20134</v>
      </c>
      <c r="I7086" s="12">
        <v>264.0</v>
      </c>
      <c r="J7086" s="15" t="str">
        <f t="shared" si="1"/>
        <v>Relevant</v>
      </c>
    </row>
    <row r="7087" ht="22.5" customHeight="1">
      <c r="A7087" s="9" t="s">
        <v>20135</v>
      </c>
      <c r="B7087" s="10">
        <v>45614.846979166665</v>
      </c>
      <c r="C7087" s="11" t="s">
        <v>20136</v>
      </c>
      <c r="D7087" s="12">
        <v>11.0</v>
      </c>
      <c r="E7087" s="10" t="s">
        <v>17</v>
      </c>
      <c r="F7087" s="12">
        <v>2024.0</v>
      </c>
      <c r="G7087" s="13" t="s">
        <v>13</v>
      </c>
      <c r="H7087" s="14" t="s">
        <v>20137</v>
      </c>
      <c r="I7087" s="12">
        <v>10194.0</v>
      </c>
      <c r="J7087" s="15" t="str">
        <f t="shared" si="1"/>
        <v>Irrelevant</v>
      </c>
    </row>
    <row r="7088" ht="22.5" customHeight="1">
      <c r="A7088" s="9" t="s">
        <v>20138</v>
      </c>
      <c r="B7088" s="10">
        <v>45536.406064814815</v>
      </c>
      <c r="C7088" s="11" t="s">
        <v>20139</v>
      </c>
      <c r="D7088" s="12">
        <v>9.0</v>
      </c>
      <c r="E7088" s="10" t="s">
        <v>114</v>
      </c>
      <c r="F7088" s="12">
        <v>2024.0</v>
      </c>
      <c r="G7088" s="13" t="s">
        <v>20140</v>
      </c>
      <c r="H7088" s="14" t="s">
        <v>20141</v>
      </c>
      <c r="I7088" s="12">
        <v>916289.0</v>
      </c>
      <c r="J7088" s="15" t="str">
        <f t="shared" si="1"/>
        <v>Irrelevant</v>
      </c>
    </row>
    <row r="7089" ht="22.5" customHeight="1">
      <c r="A7089" s="9" t="s">
        <v>20142</v>
      </c>
      <c r="B7089" s="10">
        <v>45564.60900462963</v>
      </c>
      <c r="C7089" s="11" t="s">
        <v>20143</v>
      </c>
      <c r="D7089" s="12">
        <v>9.0</v>
      </c>
      <c r="E7089" s="10" t="s">
        <v>114</v>
      </c>
      <c r="F7089" s="12">
        <v>2024.0</v>
      </c>
      <c r="G7089" s="13" t="s">
        <v>13</v>
      </c>
      <c r="H7089" s="14" t="s">
        <v>15451</v>
      </c>
      <c r="I7089" s="12">
        <v>73.0</v>
      </c>
      <c r="J7089" s="15" t="str">
        <f t="shared" si="1"/>
        <v>Irrelevant</v>
      </c>
    </row>
    <row r="7090" ht="22.5" customHeight="1">
      <c r="A7090" s="9" t="s">
        <v>20144</v>
      </c>
      <c r="B7090" s="10">
        <v>45696.882569444446</v>
      </c>
      <c r="C7090" s="11" t="s">
        <v>20145</v>
      </c>
      <c r="D7090" s="12">
        <v>2.0</v>
      </c>
      <c r="E7090" s="10" t="s">
        <v>12</v>
      </c>
      <c r="F7090" s="12">
        <v>2025.0</v>
      </c>
      <c r="G7090" s="13" t="s">
        <v>13</v>
      </c>
      <c r="H7090" s="14" t="s">
        <v>14</v>
      </c>
      <c r="I7090" s="12">
        <v>196.0</v>
      </c>
      <c r="J7090" s="15" t="str">
        <f t="shared" si="1"/>
        <v>Relevant</v>
      </c>
    </row>
    <row r="7091" ht="22.5" customHeight="1">
      <c r="A7091" s="9" t="s">
        <v>20146</v>
      </c>
      <c r="B7091" s="10">
        <v>45596.70269675926</v>
      </c>
      <c r="C7091" s="11" t="s">
        <v>20147</v>
      </c>
      <c r="D7091" s="12">
        <v>10.0</v>
      </c>
      <c r="E7091" s="10" t="s">
        <v>42</v>
      </c>
      <c r="F7091" s="12">
        <v>2024.0</v>
      </c>
      <c r="G7091" s="13" t="s">
        <v>13</v>
      </c>
      <c r="H7091" s="14" t="s">
        <v>124</v>
      </c>
      <c r="I7091" s="12">
        <v>147.0</v>
      </c>
      <c r="J7091" s="15" t="str">
        <f t="shared" si="1"/>
        <v>Relevant</v>
      </c>
    </row>
    <row r="7092" ht="22.5" customHeight="1">
      <c r="A7092" s="9" t="s">
        <v>20148</v>
      </c>
      <c r="B7092" s="10">
        <v>45447.48390046296</v>
      </c>
      <c r="C7092" s="11" t="s">
        <v>13947</v>
      </c>
      <c r="D7092" s="12">
        <v>6.0</v>
      </c>
      <c r="E7092" s="10" t="s">
        <v>34</v>
      </c>
      <c r="F7092" s="12">
        <v>2024.0</v>
      </c>
      <c r="G7092" s="13" t="s">
        <v>20149</v>
      </c>
      <c r="H7092" s="14" t="s">
        <v>20150</v>
      </c>
      <c r="I7092" s="12">
        <v>4447731.0</v>
      </c>
      <c r="J7092" s="15" t="str">
        <f t="shared" si="1"/>
        <v>Irrelevant</v>
      </c>
    </row>
    <row r="7093" ht="22.5" customHeight="1">
      <c r="A7093" s="9" t="s">
        <v>20151</v>
      </c>
      <c r="B7093" s="10">
        <v>45583.919048888885</v>
      </c>
      <c r="C7093" s="11" t="s">
        <v>20152</v>
      </c>
      <c r="D7093" s="12">
        <v>10.0</v>
      </c>
      <c r="E7093" s="10" t="s">
        <v>42</v>
      </c>
      <c r="F7093" s="12">
        <v>2024.0</v>
      </c>
      <c r="G7093" s="13" t="s">
        <v>20153</v>
      </c>
      <c r="H7093" s="14" t="s">
        <v>20154</v>
      </c>
      <c r="I7093" s="12">
        <v>1736725.0</v>
      </c>
      <c r="J7093" s="15" t="str">
        <f t="shared" si="1"/>
        <v>Relevant</v>
      </c>
    </row>
    <row r="7094" ht="22.5" customHeight="1">
      <c r="A7094" s="9" t="s">
        <v>20155</v>
      </c>
      <c r="B7094" s="10">
        <v>45741.354166666664</v>
      </c>
      <c r="C7094" s="11" t="s">
        <v>20156</v>
      </c>
      <c r="D7094" s="12">
        <v>3.0</v>
      </c>
      <c r="E7094" s="10" t="s">
        <v>59</v>
      </c>
      <c r="F7094" s="12">
        <v>2025.0</v>
      </c>
      <c r="G7094" s="13" t="s">
        <v>13</v>
      </c>
      <c r="H7094" s="14" t="s">
        <v>980</v>
      </c>
      <c r="I7094" s="12">
        <v>4530.0</v>
      </c>
      <c r="J7094" s="15" t="str">
        <f t="shared" si="1"/>
        <v>Relevant</v>
      </c>
    </row>
    <row r="7095" ht="22.5" customHeight="1">
      <c r="A7095" s="9" t="s">
        <v>20157</v>
      </c>
      <c r="B7095" s="10">
        <v>45423.64195601852</v>
      </c>
      <c r="C7095" s="11" t="s">
        <v>20158</v>
      </c>
      <c r="D7095" s="12">
        <v>5.0</v>
      </c>
      <c r="E7095" s="10" t="s">
        <v>21</v>
      </c>
      <c r="F7095" s="12">
        <v>2024.0</v>
      </c>
      <c r="G7095" s="13" t="s">
        <v>13</v>
      </c>
      <c r="H7095" s="14" t="s">
        <v>5425</v>
      </c>
      <c r="I7095" s="12">
        <v>711.0</v>
      </c>
      <c r="J7095" s="15" t="str">
        <f t="shared" si="1"/>
        <v>Relevant</v>
      </c>
    </row>
    <row r="7096" ht="22.5" customHeight="1">
      <c r="A7096" s="9" t="s">
        <v>20159</v>
      </c>
      <c r="B7096" s="10">
        <v>45592.591770833336</v>
      </c>
      <c r="C7096" s="11" t="s">
        <v>20160</v>
      </c>
      <c r="D7096" s="12">
        <v>10.0</v>
      </c>
      <c r="E7096" s="10" t="s">
        <v>42</v>
      </c>
      <c r="F7096" s="12">
        <v>2024.0</v>
      </c>
      <c r="G7096" s="13" t="s">
        <v>13</v>
      </c>
      <c r="H7096" s="14" t="s">
        <v>131</v>
      </c>
      <c r="I7096" s="12">
        <v>286.0</v>
      </c>
      <c r="J7096" s="15" t="str">
        <f t="shared" si="1"/>
        <v>Relevant</v>
      </c>
    </row>
    <row r="7097" ht="22.5" customHeight="1">
      <c r="A7097" s="9" t="s">
        <v>20161</v>
      </c>
      <c r="B7097" s="10">
        <v>45594.995671296296</v>
      </c>
      <c r="C7097" s="11" t="s">
        <v>20162</v>
      </c>
      <c r="D7097" s="12">
        <v>10.0</v>
      </c>
      <c r="E7097" s="10" t="s">
        <v>42</v>
      </c>
      <c r="F7097" s="12">
        <v>2024.0</v>
      </c>
      <c r="G7097" s="13" t="s">
        <v>13</v>
      </c>
      <c r="H7097" s="14" t="s">
        <v>20163</v>
      </c>
      <c r="I7097" s="12">
        <v>375.0</v>
      </c>
      <c r="J7097" s="15" t="str">
        <f t="shared" si="1"/>
        <v>Relevant</v>
      </c>
    </row>
    <row r="7098" ht="22.5" customHeight="1">
      <c r="A7098" s="9" t="s">
        <v>20164</v>
      </c>
      <c r="B7098" s="10">
        <v>45613.49909722222</v>
      </c>
      <c r="C7098" s="11" t="s">
        <v>2871</v>
      </c>
      <c r="D7098" s="12">
        <v>11.0</v>
      </c>
      <c r="E7098" s="10" t="s">
        <v>17</v>
      </c>
      <c r="F7098" s="12">
        <v>2024.0</v>
      </c>
      <c r="G7098" s="13" t="s">
        <v>13</v>
      </c>
      <c r="H7098" s="14" t="s">
        <v>20165</v>
      </c>
      <c r="I7098" s="12">
        <v>2.0</v>
      </c>
      <c r="J7098" s="15" t="str">
        <f t="shared" si="1"/>
        <v>Relevant</v>
      </c>
    </row>
    <row r="7099" ht="22.5" customHeight="1">
      <c r="A7099" s="9" t="s">
        <v>20166</v>
      </c>
      <c r="B7099" s="10">
        <v>45579.62603009259</v>
      </c>
      <c r="C7099" s="11" t="s">
        <v>20167</v>
      </c>
      <c r="D7099" s="12">
        <v>10.0</v>
      </c>
      <c r="E7099" s="10" t="s">
        <v>42</v>
      </c>
      <c r="F7099" s="12">
        <v>2024.0</v>
      </c>
      <c r="G7099" s="13" t="s">
        <v>13</v>
      </c>
      <c r="H7099" s="14" t="s">
        <v>642</v>
      </c>
      <c r="I7099" s="12">
        <v>620.0</v>
      </c>
      <c r="J7099" s="15" t="str">
        <f t="shared" si="1"/>
        <v>Relevant</v>
      </c>
    </row>
    <row r="7100" ht="22.5" customHeight="1">
      <c r="A7100" s="9" t="s">
        <v>20168</v>
      </c>
      <c r="B7100" s="10">
        <v>45428.749398148146</v>
      </c>
      <c r="C7100" s="11" t="s">
        <v>20169</v>
      </c>
      <c r="D7100" s="12">
        <v>5.0</v>
      </c>
      <c r="E7100" s="10" t="s">
        <v>21</v>
      </c>
      <c r="F7100" s="12">
        <v>2024.0</v>
      </c>
      <c r="G7100" s="13" t="s">
        <v>13</v>
      </c>
      <c r="H7100" s="14" t="s">
        <v>8801</v>
      </c>
      <c r="I7100" s="12">
        <v>3166.0</v>
      </c>
      <c r="J7100" s="15" t="str">
        <f t="shared" si="1"/>
        <v>Irrelevant</v>
      </c>
    </row>
    <row r="7101" ht="22.5" customHeight="1">
      <c r="A7101" s="9" t="s">
        <v>20170</v>
      </c>
      <c r="B7101" s="10">
        <v>45598.430925925924</v>
      </c>
      <c r="C7101" s="11" t="s">
        <v>20171</v>
      </c>
      <c r="D7101" s="12">
        <v>11.0</v>
      </c>
      <c r="E7101" s="10" t="s">
        <v>17</v>
      </c>
      <c r="F7101" s="12">
        <v>2024.0</v>
      </c>
      <c r="G7101" s="13" t="s">
        <v>13</v>
      </c>
      <c r="H7101" s="14" t="s">
        <v>20172</v>
      </c>
      <c r="I7101" s="12">
        <v>17192.0</v>
      </c>
      <c r="J7101" s="15" t="str">
        <f t="shared" si="1"/>
        <v>Relevant</v>
      </c>
    </row>
    <row r="7102" ht="22.5" customHeight="1">
      <c r="A7102" s="9" t="s">
        <v>20173</v>
      </c>
      <c r="B7102" s="10">
        <v>45397.892476851855</v>
      </c>
      <c r="C7102" s="11" t="s">
        <v>20174</v>
      </c>
      <c r="D7102" s="12">
        <v>4.0</v>
      </c>
      <c r="E7102" s="10" t="s">
        <v>274</v>
      </c>
      <c r="F7102" s="12">
        <v>2024.0</v>
      </c>
      <c r="G7102" s="13" t="s">
        <v>13</v>
      </c>
      <c r="H7102" s="14" t="s">
        <v>20175</v>
      </c>
      <c r="I7102" s="12">
        <v>2334.0</v>
      </c>
      <c r="J7102" s="15" t="str">
        <f t="shared" si="1"/>
        <v>Irrelevant</v>
      </c>
    </row>
    <row r="7103" ht="22.5" customHeight="1">
      <c r="A7103" s="9" t="s">
        <v>20176</v>
      </c>
      <c r="B7103" s="10">
        <v>45623.399988425925</v>
      </c>
      <c r="C7103" s="11" t="s">
        <v>20177</v>
      </c>
      <c r="D7103" s="12">
        <v>11.0</v>
      </c>
      <c r="E7103" s="10" t="s">
        <v>17</v>
      </c>
      <c r="F7103" s="12">
        <v>2024.0</v>
      </c>
      <c r="G7103" s="13" t="s">
        <v>20178</v>
      </c>
      <c r="H7103" s="14" t="s">
        <v>20179</v>
      </c>
      <c r="I7103" s="12">
        <v>528461.0</v>
      </c>
      <c r="J7103" s="15" t="str">
        <f t="shared" si="1"/>
        <v>Relevant</v>
      </c>
    </row>
    <row r="7104" ht="22.5" customHeight="1">
      <c r="A7104" s="9" t="s">
        <v>20180</v>
      </c>
      <c r="B7104" s="10">
        <v>45467.65152777778</v>
      </c>
      <c r="C7104" s="11" t="s">
        <v>20181</v>
      </c>
      <c r="D7104" s="12">
        <v>6.0</v>
      </c>
      <c r="E7104" s="10" t="s">
        <v>34</v>
      </c>
      <c r="F7104" s="12">
        <v>2024.0</v>
      </c>
      <c r="G7104" s="13" t="s">
        <v>20182</v>
      </c>
      <c r="H7104" s="14" t="s">
        <v>20183</v>
      </c>
      <c r="I7104" s="12">
        <v>0.0</v>
      </c>
      <c r="J7104" s="15" t="str">
        <f t="shared" si="1"/>
        <v>Irrelevant</v>
      </c>
    </row>
    <row r="7105" ht="22.5" customHeight="1">
      <c r="A7105" s="9" t="s">
        <v>20184</v>
      </c>
      <c r="B7105" s="10">
        <v>45571.86965277778</v>
      </c>
      <c r="C7105" s="11" t="s">
        <v>20185</v>
      </c>
      <c r="D7105" s="12">
        <v>10.0</v>
      </c>
      <c r="E7105" s="10" t="s">
        <v>42</v>
      </c>
      <c r="F7105" s="12">
        <v>2024.0</v>
      </c>
      <c r="G7105" s="13" t="s">
        <v>20186</v>
      </c>
      <c r="H7105" s="14" t="s">
        <v>20187</v>
      </c>
      <c r="I7105" s="12">
        <v>4223487.0</v>
      </c>
      <c r="J7105" s="15" t="str">
        <f t="shared" si="1"/>
        <v>Irrelevant</v>
      </c>
    </row>
    <row r="7106" ht="22.5" customHeight="1">
      <c r="A7106" s="9" t="s">
        <v>20188</v>
      </c>
      <c r="B7106" s="10">
        <v>45563.311533831016</v>
      </c>
      <c r="C7106" s="11" t="s">
        <v>20189</v>
      </c>
      <c r="D7106" s="12">
        <v>9.0</v>
      </c>
      <c r="E7106" s="10" t="s">
        <v>114</v>
      </c>
      <c r="F7106" s="12">
        <v>2024.0</v>
      </c>
      <c r="G7106" s="13" t="s">
        <v>20190</v>
      </c>
      <c r="H7106" s="14" t="s">
        <v>20191</v>
      </c>
      <c r="I7106" s="12">
        <v>1.2767834E7</v>
      </c>
      <c r="J7106" s="15" t="str">
        <f t="shared" si="1"/>
        <v>Relevant</v>
      </c>
    </row>
    <row r="7107" ht="22.5" customHeight="1">
      <c r="A7107" s="9" t="s">
        <v>20192</v>
      </c>
      <c r="B7107" s="10">
        <v>45625.46732638889</v>
      </c>
      <c r="C7107" s="11" t="s">
        <v>20193</v>
      </c>
      <c r="D7107" s="12">
        <v>11.0</v>
      </c>
      <c r="E7107" s="10" t="s">
        <v>17</v>
      </c>
      <c r="F7107" s="12">
        <v>2024.0</v>
      </c>
      <c r="G7107" s="13" t="s">
        <v>13</v>
      </c>
      <c r="H7107" s="14" t="s">
        <v>20194</v>
      </c>
      <c r="I7107" s="12">
        <v>344.0</v>
      </c>
      <c r="J7107" s="15" t="str">
        <f t="shared" si="1"/>
        <v>Relevant</v>
      </c>
    </row>
    <row r="7108" ht="22.5" customHeight="1">
      <c r="A7108" s="9" t="s">
        <v>20195</v>
      </c>
      <c r="B7108" s="10">
        <v>45597.28423611111</v>
      </c>
      <c r="C7108" s="11" t="s">
        <v>20196</v>
      </c>
      <c r="D7108" s="12">
        <v>11.0</v>
      </c>
      <c r="E7108" s="10" t="s">
        <v>17</v>
      </c>
      <c r="F7108" s="12">
        <v>2024.0</v>
      </c>
      <c r="G7108" s="13" t="s">
        <v>13</v>
      </c>
      <c r="H7108" s="14" t="s">
        <v>10218</v>
      </c>
      <c r="I7108" s="12">
        <v>718.0</v>
      </c>
      <c r="J7108" s="15" t="str">
        <f t="shared" si="1"/>
        <v>Relevant</v>
      </c>
    </row>
    <row r="7109" ht="22.5" customHeight="1">
      <c r="A7109" s="9" t="s">
        <v>20197</v>
      </c>
      <c r="B7109" s="10">
        <v>45596.79759259259</v>
      </c>
      <c r="C7109" s="11" t="s">
        <v>20198</v>
      </c>
      <c r="D7109" s="12">
        <v>10.0</v>
      </c>
      <c r="E7109" s="10" t="s">
        <v>42</v>
      </c>
      <c r="F7109" s="12">
        <v>2024.0</v>
      </c>
      <c r="G7109" s="13" t="s">
        <v>13</v>
      </c>
      <c r="H7109" s="14" t="s">
        <v>124</v>
      </c>
      <c r="I7109" s="12">
        <v>4461.0</v>
      </c>
      <c r="J7109" s="15" t="str">
        <f t="shared" si="1"/>
        <v>Relevant</v>
      </c>
    </row>
    <row r="7110" ht="22.5" customHeight="1">
      <c r="A7110" s="9" t="s">
        <v>20199</v>
      </c>
      <c r="B7110" s="10">
        <v>45578.3515162037</v>
      </c>
      <c r="C7110" s="11" t="s">
        <v>20200</v>
      </c>
      <c r="D7110" s="12">
        <v>10.0</v>
      </c>
      <c r="E7110" s="10" t="s">
        <v>42</v>
      </c>
      <c r="F7110" s="12">
        <v>2024.0</v>
      </c>
      <c r="G7110" s="13" t="s">
        <v>13</v>
      </c>
      <c r="H7110" s="14" t="s">
        <v>4261</v>
      </c>
      <c r="I7110" s="12">
        <v>466.0</v>
      </c>
      <c r="J7110" s="15" t="str">
        <f t="shared" si="1"/>
        <v>Relevant</v>
      </c>
    </row>
    <row r="7111" ht="22.5" customHeight="1">
      <c r="A7111" s="9" t="s">
        <v>20201</v>
      </c>
      <c r="B7111" s="10">
        <v>45588.58650462963</v>
      </c>
      <c r="C7111" s="11" t="s">
        <v>20202</v>
      </c>
      <c r="D7111" s="12">
        <v>10.0</v>
      </c>
      <c r="E7111" s="10" t="s">
        <v>42</v>
      </c>
      <c r="F7111" s="12">
        <v>2024.0</v>
      </c>
      <c r="G7111" s="13" t="s">
        <v>13</v>
      </c>
      <c r="H7111" s="14" t="s">
        <v>7688</v>
      </c>
      <c r="I7111" s="12">
        <v>2641.0</v>
      </c>
      <c r="J7111" s="15" t="str">
        <f t="shared" si="1"/>
        <v>Relevant</v>
      </c>
    </row>
    <row r="7112" ht="22.5" customHeight="1">
      <c r="A7112" s="9" t="s">
        <v>20203</v>
      </c>
      <c r="B7112" s="10">
        <v>45663.74927115741</v>
      </c>
      <c r="C7112" s="11" t="s">
        <v>20204</v>
      </c>
      <c r="D7112" s="12">
        <v>1.0</v>
      </c>
      <c r="E7112" s="10" t="s">
        <v>70</v>
      </c>
      <c r="F7112" s="12">
        <v>2025.0</v>
      </c>
      <c r="G7112" s="13" t="s">
        <v>20205</v>
      </c>
      <c r="H7112" s="14" t="s">
        <v>20206</v>
      </c>
      <c r="I7112" s="12">
        <v>488665.0</v>
      </c>
      <c r="J7112" s="15" t="str">
        <f t="shared" si="1"/>
        <v>Relevant</v>
      </c>
    </row>
    <row r="7113" ht="22.5" customHeight="1">
      <c r="A7113" s="9" t="s">
        <v>20207</v>
      </c>
      <c r="B7113" s="10">
        <v>45615.63444444445</v>
      </c>
      <c r="C7113" s="11" t="s">
        <v>20208</v>
      </c>
      <c r="D7113" s="12">
        <v>11.0</v>
      </c>
      <c r="E7113" s="10" t="s">
        <v>17</v>
      </c>
      <c r="F7113" s="12">
        <v>2024.0</v>
      </c>
      <c r="G7113" s="13" t="s">
        <v>13</v>
      </c>
      <c r="H7113" s="14" t="s">
        <v>1325</v>
      </c>
      <c r="I7113" s="12">
        <v>1520.0</v>
      </c>
      <c r="J7113" s="15" t="str">
        <f t="shared" si="1"/>
        <v>Relevant</v>
      </c>
    </row>
    <row r="7114" ht="22.5" customHeight="1">
      <c r="A7114" s="9" t="s">
        <v>20209</v>
      </c>
      <c r="B7114" s="10">
        <v>45568.54361111111</v>
      </c>
      <c r="C7114" s="11" t="s">
        <v>20210</v>
      </c>
      <c r="D7114" s="12">
        <v>10.0</v>
      </c>
      <c r="E7114" s="10" t="s">
        <v>42</v>
      </c>
      <c r="F7114" s="12">
        <v>2024.0</v>
      </c>
      <c r="G7114" s="13" t="s">
        <v>20211</v>
      </c>
      <c r="H7114" s="14" t="s">
        <v>20212</v>
      </c>
      <c r="I7114" s="12">
        <v>33429.0</v>
      </c>
      <c r="J7114" s="15" t="str">
        <f t="shared" si="1"/>
        <v>Irrelevant</v>
      </c>
    </row>
    <row r="7115" ht="22.5" customHeight="1">
      <c r="A7115" s="9" t="s">
        <v>20213</v>
      </c>
      <c r="B7115" s="10">
        <v>45633.38563657407</v>
      </c>
      <c r="C7115" s="11" t="s">
        <v>20214</v>
      </c>
      <c r="D7115" s="12">
        <v>12.0</v>
      </c>
      <c r="E7115" s="10" t="s">
        <v>26</v>
      </c>
      <c r="F7115" s="12">
        <v>2024.0</v>
      </c>
      <c r="G7115" s="13" t="s">
        <v>20215</v>
      </c>
      <c r="H7115" s="14" t="str">
        <f>IFERROR(__xludf.DUMMYFUNCTION("TRIM(REGEXREPLACE(GOOGLETRANSLATE(G7115,""auto"",""en""),""(?i)\b(RT|QT)\s*@?\w*:?\s*|https?://\S+|@\w+|#\w+|[^\x00-\x7F]|[^\w\s]"",""""))"),"Delhi CM Atishi inspected the electric bus depot in Burari")</f>
        <v>Delhi CM Atishi inspected the electric bus depot in Burari</v>
      </c>
      <c r="I7115" s="12">
        <v>99517.0</v>
      </c>
      <c r="J7115" s="15" t="str">
        <f t="shared" si="1"/>
        <v>Irrelevant</v>
      </c>
    </row>
    <row r="7116" ht="22.5" customHeight="1">
      <c r="A7116" s="9" t="s">
        <v>20216</v>
      </c>
      <c r="B7116" s="10">
        <v>45614.63529171296</v>
      </c>
      <c r="C7116" s="11" t="s">
        <v>20217</v>
      </c>
      <c r="D7116" s="12">
        <v>11.0</v>
      </c>
      <c r="E7116" s="10" t="s">
        <v>17</v>
      </c>
      <c r="F7116" s="12">
        <v>2024.0</v>
      </c>
      <c r="G7116" s="13" t="s">
        <v>13</v>
      </c>
      <c r="H7116" s="14" t="s">
        <v>20218</v>
      </c>
      <c r="I7116" s="12">
        <v>2044972.0</v>
      </c>
      <c r="J7116" s="15" t="str">
        <f t="shared" si="1"/>
        <v>Relevant</v>
      </c>
    </row>
    <row r="7117" ht="22.5" customHeight="1">
      <c r="A7117" s="9" t="s">
        <v>20219</v>
      </c>
      <c r="B7117" s="10">
        <v>45517.3615162037</v>
      </c>
      <c r="C7117" s="11" t="s">
        <v>20220</v>
      </c>
      <c r="D7117" s="12">
        <v>8.0</v>
      </c>
      <c r="E7117" s="10" t="s">
        <v>167</v>
      </c>
      <c r="F7117" s="12">
        <v>2024.0</v>
      </c>
      <c r="G7117" s="13" t="s">
        <v>4901</v>
      </c>
      <c r="H7117" s="14" t="s">
        <v>20221</v>
      </c>
      <c r="I7117" s="12">
        <v>1304078.0</v>
      </c>
      <c r="J7117" s="15" t="str">
        <f t="shared" si="1"/>
        <v>Irrelevant</v>
      </c>
    </row>
    <row r="7118" ht="22.5" customHeight="1">
      <c r="A7118" s="9" t="s">
        <v>20222</v>
      </c>
      <c r="B7118" s="10">
        <v>45579.54498842593</v>
      </c>
      <c r="C7118" s="11" t="s">
        <v>20223</v>
      </c>
      <c r="D7118" s="12">
        <v>10.0</v>
      </c>
      <c r="E7118" s="10" t="s">
        <v>42</v>
      </c>
      <c r="F7118" s="12">
        <v>2024.0</v>
      </c>
      <c r="G7118" s="13" t="s">
        <v>20224</v>
      </c>
      <c r="H7118" s="14" t="s">
        <v>20225</v>
      </c>
      <c r="I7118" s="12">
        <v>1202014.0</v>
      </c>
      <c r="J7118" s="15" t="str">
        <f t="shared" si="1"/>
        <v>Irrelevant</v>
      </c>
    </row>
    <row r="7119" ht="22.5" customHeight="1">
      <c r="A7119" s="9" t="s">
        <v>20226</v>
      </c>
      <c r="B7119" s="10">
        <v>45585.92868055555</v>
      </c>
      <c r="C7119" s="11" t="s">
        <v>20227</v>
      </c>
      <c r="D7119" s="12">
        <v>10.0</v>
      </c>
      <c r="E7119" s="10" t="s">
        <v>42</v>
      </c>
      <c r="F7119" s="12">
        <v>2024.0</v>
      </c>
      <c r="G7119" s="13" t="s">
        <v>13</v>
      </c>
      <c r="H7119" s="14" t="s">
        <v>172</v>
      </c>
      <c r="I7119" s="12">
        <v>582.0</v>
      </c>
      <c r="J7119" s="15" t="str">
        <f t="shared" si="1"/>
        <v>Irrelevant</v>
      </c>
    </row>
    <row r="7120" ht="22.5" customHeight="1">
      <c r="A7120" s="9" t="s">
        <v>20228</v>
      </c>
      <c r="B7120" s="10">
        <v>45632.86850694445</v>
      </c>
      <c r="C7120" s="11" t="s">
        <v>20229</v>
      </c>
      <c r="D7120" s="12">
        <v>12.0</v>
      </c>
      <c r="E7120" s="10" t="s">
        <v>26</v>
      </c>
      <c r="F7120" s="12">
        <v>2024.0</v>
      </c>
      <c r="G7120" s="13" t="s">
        <v>13</v>
      </c>
      <c r="H7120" s="14" t="s">
        <v>1809</v>
      </c>
      <c r="I7120" s="12">
        <v>174.0</v>
      </c>
      <c r="J7120" s="15" t="str">
        <f t="shared" si="1"/>
        <v>Relevant</v>
      </c>
    </row>
    <row r="7121" ht="22.5" customHeight="1">
      <c r="A7121" s="9" t="s">
        <v>20230</v>
      </c>
      <c r="B7121" s="10">
        <v>45638.60358796296</v>
      </c>
      <c r="C7121" s="11" t="s">
        <v>20231</v>
      </c>
      <c r="D7121" s="12">
        <v>12.0</v>
      </c>
      <c r="E7121" s="10" t="s">
        <v>26</v>
      </c>
      <c r="F7121" s="12">
        <v>2024.0</v>
      </c>
      <c r="G7121" s="13" t="s">
        <v>13</v>
      </c>
      <c r="H7121" s="14" t="s">
        <v>20232</v>
      </c>
      <c r="I7121" s="12">
        <v>121869.0</v>
      </c>
      <c r="J7121" s="15" t="str">
        <f t="shared" si="1"/>
        <v>Relevant</v>
      </c>
    </row>
    <row r="7122" ht="22.5" customHeight="1">
      <c r="A7122" s="9" t="s">
        <v>20233</v>
      </c>
      <c r="B7122" s="10">
        <v>45605.94443287037</v>
      </c>
      <c r="C7122" s="11" t="s">
        <v>20234</v>
      </c>
      <c r="D7122" s="12">
        <v>11.0</v>
      </c>
      <c r="E7122" s="10" t="s">
        <v>17</v>
      </c>
      <c r="F7122" s="12">
        <v>2024.0</v>
      </c>
      <c r="G7122" s="13" t="s">
        <v>2666</v>
      </c>
      <c r="H7122" s="14" t="s">
        <v>2667</v>
      </c>
      <c r="I7122" s="12">
        <v>0.0</v>
      </c>
      <c r="J7122" s="15" t="str">
        <f t="shared" si="1"/>
        <v>Relevant</v>
      </c>
    </row>
    <row r="7123" ht="22.5" customHeight="1">
      <c r="A7123" s="9" t="s">
        <v>20235</v>
      </c>
      <c r="B7123" s="10">
        <v>45696.78600694444</v>
      </c>
      <c r="C7123" s="11" t="s">
        <v>20236</v>
      </c>
      <c r="D7123" s="12">
        <v>2.0</v>
      </c>
      <c r="E7123" s="10" t="s">
        <v>12</v>
      </c>
      <c r="F7123" s="12">
        <v>2025.0</v>
      </c>
      <c r="G7123" s="13" t="s">
        <v>13</v>
      </c>
      <c r="H7123" s="14" t="s">
        <v>14</v>
      </c>
      <c r="I7123" s="12">
        <v>15.0</v>
      </c>
      <c r="J7123" s="15" t="str">
        <f t="shared" si="1"/>
        <v>Relevant</v>
      </c>
    </row>
    <row r="7124" ht="22.5" customHeight="1">
      <c r="A7124" s="9" t="s">
        <v>20237</v>
      </c>
      <c r="B7124" s="10">
        <v>45633.823217592595</v>
      </c>
      <c r="C7124" s="11" t="s">
        <v>20238</v>
      </c>
      <c r="D7124" s="12">
        <v>12.0</v>
      </c>
      <c r="E7124" s="10" t="s">
        <v>26</v>
      </c>
      <c r="F7124" s="12">
        <v>2024.0</v>
      </c>
      <c r="G7124" s="13" t="s">
        <v>20239</v>
      </c>
      <c r="H7124" s="14" t="s">
        <v>20240</v>
      </c>
      <c r="I7124" s="12">
        <v>8149206.0</v>
      </c>
      <c r="J7124" s="15" t="str">
        <f t="shared" si="1"/>
        <v>Irrelevant</v>
      </c>
    </row>
    <row r="7125" ht="22.5" customHeight="1">
      <c r="A7125" s="9" t="s">
        <v>20241</v>
      </c>
      <c r="B7125" s="10">
        <v>45615.60631944444</v>
      </c>
      <c r="C7125" s="11" t="s">
        <v>20242</v>
      </c>
      <c r="D7125" s="12">
        <v>11.0</v>
      </c>
      <c r="E7125" s="10" t="s">
        <v>17</v>
      </c>
      <c r="F7125" s="12">
        <v>2024.0</v>
      </c>
      <c r="G7125" s="13" t="s">
        <v>13</v>
      </c>
      <c r="H7125" s="14" t="s">
        <v>20243</v>
      </c>
      <c r="I7125" s="12">
        <v>11327.0</v>
      </c>
      <c r="J7125" s="15" t="str">
        <f t="shared" si="1"/>
        <v>Irrelevant</v>
      </c>
    </row>
    <row r="7126" ht="22.5" customHeight="1">
      <c r="A7126" s="9" t="s">
        <v>20244</v>
      </c>
      <c r="B7126" s="10">
        <v>45610.3605787037</v>
      </c>
      <c r="C7126" s="11" t="s">
        <v>20245</v>
      </c>
      <c r="D7126" s="12">
        <v>11.0</v>
      </c>
      <c r="E7126" s="10" t="s">
        <v>17</v>
      </c>
      <c r="F7126" s="12">
        <v>2024.0</v>
      </c>
      <c r="G7126" s="13" t="s">
        <v>13</v>
      </c>
      <c r="H7126" s="14" t="s">
        <v>3155</v>
      </c>
      <c r="I7126" s="12">
        <v>481.0</v>
      </c>
      <c r="J7126" s="15" t="str">
        <f t="shared" si="1"/>
        <v>Relevant</v>
      </c>
    </row>
    <row r="7127" ht="22.5" customHeight="1">
      <c r="A7127" s="9" t="s">
        <v>20246</v>
      </c>
      <c r="B7127" s="10">
        <v>45615.44766203704</v>
      </c>
      <c r="C7127" s="11" t="s">
        <v>20247</v>
      </c>
      <c r="D7127" s="12">
        <v>11.0</v>
      </c>
      <c r="E7127" s="10" t="s">
        <v>17</v>
      </c>
      <c r="F7127" s="12">
        <v>2024.0</v>
      </c>
      <c r="G7127" s="13" t="s">
        <v>13</v>
      </c>
      <c r="H7127" s="14" t="s">
        <v>14563</v>
      </c>
      <c r="I7127" s="12">
        <v>2000.0</v>
      </c>
      <c r="J7127" s="15" t="str">
        <f t="shared" si="1"/>
        <v>Irrelevant</v>
      </c>
    </row>
    <row r="7128" ht="22.5" customHeight="1">
      <c r="A7128" s="9" t="s">
        <v>20248</v>
      </c>
      <c r="B7128" s="10">
        <v>45724.52170138889</v>
      </c>
      <c r="C7128" s="11" t="s">
        <v>20249</v>
      </c>
      <c r="D7128" s="12">
        <v>3.0</v>
      </c>
      <c r="E7128" s="10" t="s">
        <v>59</v>
      </c>
      <c r="F7128" s="12">
        <v>2025.0</v>
      </c>
      <c r="G7128" s="13" t="s">
        <v>13</v>
      </c>
      <c r="H7128" s="14" t="s">
        <v>430</v>
      </c>
      <c r="I7128" s="12">
        <v>3838.0</v>
      </c>
      <c r="J7128" s="15" t="str">
        <f t="shared" si="1"/>
        <v>Relevant</v>
      </c>
    </row>
    <row r="7129" ht="22.5" customHeight="1">
      <c r="A7129" s="9" t="s">
        <v>20250</v>
      </c>
      <c r="B7129" s="10">
        <v>45598.43670138889</v>
      </c>
      <c r="C7129" s="11" t="s">
        <v>20251</v>
      </c>
      <c r="D7129" s="12">
        <v>11.0</v>
      </c>
      <c r="E7129" s="10" t="s">
        <v>17</v>
      </c>
      <c r="F7129" s="12">
        <v>2024.0</v>
      </c>
      <c r="G7129" s="13" t="s">
        <v>13</v>
      </c>
      <c r="H7129" s="14" t="s">
        <v>7862</v>
      </c>
      <c r="I7129" s="12">
        <v>29.0</v>
      </c>
      <c r="J7129" s="15" t="str">
        <f t="shared" si="1"/>
        <v>Relevant</v>
      </c>
    </row>
    <row r="7130" ht="22.5" customHeight="1">
      <c r="A7130" s="9" t="s">
        <v>20252</v>
      </c>
      <c r="B7130" s="10">
        <v>45701.3125</v>
      </c>
      <c r="C7130" s="11" t="s">
        <v>20253</v>
      </c>
      <c r="D7130" s="12">
        <v>2.0</v>
      </c>
      <c r="E7130" s="10" t="s">
        <v>12</v>
      </c>
      <c r="F7130" s="12">
        <v>2025.0</v>
      </c>
      <c r="G7130" s="13" t="s">
        <v>20254</v>
      </c>
      <c r="H7130" s="14" t="s">
        <v>20255</v>
      </c>
      <c r="I7130" s="12">
        <v>1.4899694E7</v>
      </c>
      <c r="J7130" s="15" t="str">
        <f t="shared" si="1"/>
        <v>Irrelevant</v>
      </c>
    </row>
    <row r="7131" ht="22.5" customHeight="1">
      <c r="A7131" s="9" t="s">
        <v>20256</v>
      </c>
      <c r="B7131" s="10">
        <v>45698.62190972222</v>
      </c>
      <c r="C7131" s="11" t="s">
        <v>20257</v>
      </c>
      <c r="D7131" s="12">
        <v>2.0</v>
      </c>
      <c r="E7131" s="10" t="s">
        <v>12</v>
      </c>
      <c r="F7131" s="12">
        <v>2025.0</v>
      </c>
      <c r="G7131" s="13" t="s">
        <v>13</v>
      </c>
      <c r="H7131" s="14" t="s">
        <v>691</v>
      </c>
      <c r="I7131" s="12">
        <v>323.0</v>
      </c>
      <c r="J7131" s="15" t="str">
        <f t="shared" si="1"/>
        <v>Relevant</v>
      </c>
    </row>
    <row r="7132" ht="22.5" customHeight="1">
      <c r="A7132" s="9" t="s">
        <v>20258</v>
      </c>
      <c r="B7132" s="10">
        <v>45597.22489583334</v>
      </c>
      <c r="C7132" s="11" t="s">
        <v>20259</v>
      </c>
      <c r="D7132" s="12">
        <v>11.0</v>
      </c>
      <c r="E7132" s="10" t="s">
        <v>17</v>
      </c>
      <c r="F7132" s="12">
        <v>2024.0</v>
      </c>
      <c r="G7132" s="13" t="s">
        <v>13</v>
      </c>
      <c r="H7132" s="14" t="s">
        <v>124</v>
      </c>
      <c r="I7132" s="12">
        <v>288.0</v>
      </c>
      <c r="J7132" s="15" t="str">
        <f t="shared" si="1"/>
        <v>Relevant</v>
      </c>
    </row>
    <row r="7133" ht="22.5" customHeight="1">
      <c r="A7133" s="9" t="s">
        <v>20260</v>
      </c>
      <c r="B7133" s="10">
        <v>45606.920590277776</v>
      </c>
      <c r="C7133" s="11" t="s">
        <v>20261</v>
      </c>
      <c r="D7133" s="12">
        <v>11.0</v>
      </c>
      <c r="E7133" s="10" t="s">
        <v>17</v>
      </c>
      <c r="F7133" s="12">
        <v>2024.0</v>
      </c>
      <c r="G7133" s="13" t="s">
        <v>13</v>
      </c>
      <c r="H7133" s="14" t="s">
        <v>100</v>
      </c>
      <c r="I7133" s="12">
        <v>147.0</v>
      </c>
      <c r="J7133" s="15" t="str">
        <f t="shared" si="1"/>
        <v>Relevant</v>
      </c>
    </row>
    <row r="7134" ht="22.5" customHeight="1">
      <c r="A7134" s="9" t="s">
        <v>20262</v>
      </c>
      <c r="B7134" s="10">
        <v>45591.496828703705</v>
      </c>
      <c r="C7134" s="11" t="s">
        <v>20263</v>
      </c>
      <c r="D7134" s="12">
        <v>10.0</v>
      </c>
      <c r="E7134" s="10" t="s">
        <v>42</v>
      </c>
      <c r="F7134" s="12">
        <v>2024.0</v>
      </c>
      <c r="G7134" s="13" t="s">
        <v>13</v>
      </c>
      <c r="H7134" s="14" t="s">
        <v>20264</v>
      </c>
      <c r="I7134" s="12">
        <v>248.0</v>
      </c>
      <c r="J7134" s="15" t="str">
        <f t="shared" si="1"/>
        <v>Relevant</v>
      </c>
    </row>
    <row r="7135" ht="22.5" customHeight="1">
      <c r="A7135" s="9" t="s">
        <v>20265</v>
      </c>
      <c r="B7135" s="10">
        <v>45615.43267361111</v>
      </c>
      <c r="C7135" s="11" t="s">
        <v>20266</v>
      </c>
      <c r="D7135" s="12">
        <v>11.0</v>
      </c>
      <c r="E7135" s="10" t="s">
        <v>17</v>
      </c>
      <c r="F7135" s="12">
        <v>2024.0</v>
      </c>
      <c r="G7135" s="13" t="s">
        <v>13</v>
      </c>
      <c r="H7135" s="14" t="s">
        <v>4401</v>
      </c>
      <c r="I7135" s="12">
        <v>107.0</v>
      </c>
      <c r="J7135" s="15" t="str">
        <f t="shared" si="1"/>
        <v>Relevant</v>
      </c>
    </row>
    <row r="7136" ht="22.5" customHeight="1">
      <c r="A7136" s="9" t="s">
        <v>20267</v>
      </c>
      <c r="B7136" s="10">
        <v>45625.407685185186</v>
      </c>
      <c r="C7136" s="11" t="s">
        <v>20268</v>
      </c>
      <c r="D7136" s="12">
        <v>11.0</v>
      </c>
      <c r="E7136" s="10" t="s">
        <v>17</v>
      </c>
      <c r="F7136" s="12">
        <v>2024.0</v>
      </c>
      <c r="G7136" s="13" t="s">
        <v>13</v>
      </c>
      <c r="H7136" s="14" t="s">
        <v>338</v>
      </c>
      <c r="I7136" s="12">
        <v>162.0</v>
      </c>
      <c r="J7136" s="15" t="str">
        <f t="shared" si="1"/>
        <v>Relevant</v>
      </c>
    </row>
    <row r="7137" ht="22.5" customHeight="1">
      <c r="A7137" s="9" t="s">
        <v>20269</v>
      </c>
      <c r="B7137" s="10">
        <v>45728.90040319444</v>
      </c>
      <c r="C7137" s="11" t="s">
        <v>20270</v>
      </c>
      <c r="D7137" s="12">
        <v>3.0</v>
      </c>
      <c r="E7137" s="10" t="s">
        <v>59</v>
      </c>
      <c r="F7137" s="12">
        <v>2025.0</v>
      </c>
      <c r="G7137" s="13" t="s">
        <v>20271</v>
      </c>
      <c r="H7137" s="14" t="s">
        <v>20272</v>
      </c>
      <c r="I7137" s="12">
        <v>340919.0</v>
      </c>
      <c r="J7137" s="15" t="str">
        <f t="shared" si="1"/>
        <v>Irrelevant</v>
      </c>
    </row>
    <row r="7138" ht="22.5" customHeight="1">
      <c r="A7138" s="9" t="s">
        <v>20273</v>
      </c>
      <c r="B7138" s="10">
        <v>45603.70528935185</v>
      </c>
      <c r="C7138" s="11" t="s">
        <v>20274</v>
      </c>
      <c r="D7138" s="12">
        <v>11.0</v>
      </c>
      <c r="E7138" s="10" t="s">
        <v>17</v>
      </c>
      <c r="F7138" s="12">
        <v>2024.0</v>
      </c>
      <c r="G7138" s="13" t="s">
        <v>13</v>
      </c>
      <c r="H7138" s="14" t="s">
        <v>20275</v>
      </c>
      <c r="I7138" s="12">
        <v>1697.0</v>
      </c>
      <c r="J7138" s="15" t="str">
        <f t="shared" si="1"/>
        <v>Relevant</v>
      </c>
    </row>
    <row r="7139" ht="22.5" customHeight="1">
      <c r="A7139" s="9" t="s">
        <v>20276</v>
      </c>
      <c r="B7139" s="10">
        <v>45493.49774305556</v>
      </c>
      <c r="C7139" s="11" t="s">
        <v>20277</v>
      </c>
      <c r="D7139" s="12">
        <v>7.0</v>
      </c>
      <c r="E7139" s="10" t="s">
        <v>55</v>
      </c>
      <c r="F7139" s="12">
        <v>2024.0</v>
      </c>
      <c r="G7139" s="13" t="s">
        <v>13</v>
      </c>
      <c r="H7139" s="14" t="s">
        <v>787</v>
      </c>
      <c r="I7139" s="12">
        <v>2906.0</v>
      </c>
      <c r="J7139" s="15" t="str">
        <f t="shared" si="1"/>
        <v>Relevant</v>
      </c>
    </row>
    <row r="7140" ht="22.5" customHeight="1">
      <c r="A7140" s="9" t="s">
        <v>20278</v>
      </c>
      <c r="B7140" s="10">
        <v>45710.76252314815</v>
      </c>
      <c r="C7140" s="11" t="s">
        <v>20279</v>
      </c>
      <c r="D7140" s="12">
        <v>2.0</v>
      </c>
      <c r="E7140" s="10" t="s">
        <v>12</v>
      </c>
      <c r="F7140" s="12">
        <v>2025.0</v>
      </c>
      <c r="G7140" s="13" t="s">
        <v>13</v>
      </c>
      <c r="H7140" s="14" t="s">
        <v>52</v>
      </c>
      <c r="I7140" s="12">
        <v>1021.0</v>
      </c>
      <c r="J7140" s="15" t="str">
        <f t="shared" si="1"/>
        <v>Relevant</v>
      </c>
    </row>
    <row r="7141" ht="22.5" customHeight="1">
      <c r="A7141" s="9" t="s">
        <v>20280</v>
      </c>
      <c r="B7141" s="10">
        <v>45553.78958333333</v>
      </c>
      <c r="C7141" s="11" t="s">
        <v>20281</v>
      </c>
      <c r="D7141" s="12">
        <v>9.0</v>
      </c>
      <c r="E7141" s="10" t="s">
        <v>114</v>
      </c>
      <c r="F7141" s="12">
        <v>2024.0</v>
      </c>
      <c r="G7141" s="13" t="s">
        <v>13</v>
      </c>
      <c r="H7141" s="14" t="s">
        <v>7511</v>
      </c>
      <c r="I7141" s="12">
        <v>1438.0</v>
      </c>
      <c r="J7141" s="15" t="str">
        <f t="shared" si="1"/>
        <v>Irrelevant</v>
      </c>
    </row>
    <row r="7142" ht="22.5" customHeight="1">
      <c r="A7142" s="9" t="s">
        <v>20282</v>
      </c>
      <c r="B7142" s="10">
        <v>45548.49136574074</v>
      </c>
      <c r="C7142" s="11" t="s">
        <v>20283</v>
      </c>
      <c r="D7142" s="12">
        <v>9.0</v>
      </c>
      <c r="E7142" s="10" t="s">
        <v>114</v>
      </c>
      <c r="F7142" s="12">
        <v>2024.0</v>
      </c>
      <c r="G7142" s="13" t="s">
        <v>20284</v>
      </c>
      <c r="H7142" s="14" t="s">
        <v>20285</v>
      </c>
      <c r="I7142" s="12">
        <v>2920725.0</v>
      </c>
      <c r="J7142" s="15" t="str">
        <f t="shared" si="1"/>
        <v>Irrelevant</v>
      </c>
    </row>
    <row r="7143" ht="22.5" customHeight="1">
      <c r="A7143" s="9" t="s">
        <v>20286</v>
      </c>
      <c r="B7143" s="10">
        <v>45465.74203703704</v>
      </c>
      <c r="C7143" s="11" t="s">
        <v>20287</v>
      </c>
      <c r="D7143" s="12">
        <v>6.0</v>
      </c>
      <c r="E7143" s="10" t="s">
        <v>34</v>
      </c>
      <c r="F7143" s="12">
        <v>2024.0</v>
      </c>
      <c r="G7143" s="13" t="s">
        <v>20288</v>
      </c>
      <c r="H7143" s="14" t="s">
        <v>20289</v>
      </c>
      <c r="I7143" s="12">
        <v>192.0</v>
      </c>
      <c r="J7143" s="15" t="str">
        <f t="shared" si="1"/>
        <v>Irrelevant</v>
      </c>
    </row>
    <row r="7144" ht="22.5" customHeight="1">
      <c r="A7144" s="9" t="s">
        <v>20290</v>
      </c>
      <c r="B7144" s="10">
        <v>45742.844189814816</v>
      </c>
      <c r="C7144" s="11" t="s">
        <v>20291</v>
      </c>
      <c r="D7144" s="12">
        <v>3.0</v>
      </c>
      <c r="E7144" s="10" t="s">
        <v>59</v>
      </c>
      <c r="F7144" s="12">
        <v>2025.0</v>
      </c>
      <c r="G7144" s="13" t="s">
        <v>13</v>
      </c>
      <c r="H7144" s="14" t="s">
        <v>204</v>
      </c>
      <c r="I7144" s="12">
        <v>1063.0</v>
      </c>
      <c r="J7144" s="15" t="str">
        <f t="shared" si="1"/>
        <v>Relevant</v>
      </c>
    </row>
    <row r="7145" ht="22.5" customHeight="1">
      <c r="A7145" s="9" t="s">
        <v>20292</v>
      </c>
      <c r="B7145" s="10">
        <v>45417.4040625</v>
      </c>
      <c r="C7145" s="11" t="s">
        <v>20293</v>
      </c>
      <c r="D7145" s="12">
        <v>5.0</v>
      </c>
      <c r="E7145" s="10" t="s">
        <v>21</v>
      </c>
      <c r="F7145" s="12">
        <v>2024.0</v>
      </c>
      <c r="G7145" s="13" t="s">
        <v>13</v>
      </c>
      <c r="H7145" s="14" t="s">
        <v>20294</v>
      </c>
      <c r="I7145" s="12">
        <v>3331.0</v>
      </c>
      <c r="J7145" s="15" t="str">
        <f t="shared" si="1"/>
        <v>Relevant</v>
      </c>
    </row>
    <row r="7146" ht="22.5" customHeight="1">
      <c r="A7146" s="9" t="s">
        <v>20295</v>
      </c>
      <c r="B7146" s="10">
        <v>45578.715158831015</v>
      </c>
      <c r="C7146" s="11" t="s">
        <v>20296</v>
      </c>
      <c r="D7146" s="12">
        <v>10.0</v>
      </c>
      <c r="E7146" s="10" t="s">
        <v>42</v>
      </c>
      <c r="F7146" s="12">
        <v>2024.0</v>
      </c>
      <c r="G7146" s="13" t="s">
        <v>20297</v>
      </c>
      <c r="H7146" s="14" t="s">
        <v>20298</v>
      </c>
      <c r="I7146" s="12">
        <v>1.2767834E7</v>
      </c>
      <c r="J7146" s="15" t="str">
        <f t="shared" si="1"/>
        <v>Irrelevant</v>
      </c>
    </row>
    <row r="7147" ht="22.5" customHeight="1">
      <c r="A7147" s="9" t="s">
        <v>20299</v>
      </c>
      <c r="B7147" s="10">
        <v>45719.476064814815</v>
      </c>
      <c r="C7147" s="11" t="s">
        <v>20300</v>
      </c>
      <c r="D7147" s="12">
        <v>3.0</v>
      </c>
      <c r="E7147" s="10" t="s">
        <v>59</v>
      </c>
      <c r="F7147" s="12">
        <v>2025.0</v>
      </c>
      <c r="G7147" s="13" t="s">
        <v>20301</v>
      </c>
      <c r="H7147" s="14" t="s">
        <v>20302</v>
      </c>
      <c r="I7147" s="12">
        <v>888.0</v>
      </c>
      <c r="J7147" s="15" t="str">
        <f t="shared" si="1"/>
        <v>Relevant</v>
      </c>
    </row>
    <row r="7148" ht="22.5" customHeight="1">
      <c r="A7148" s="9" t="s">
        <v>20303</v>
      </c>
      <c r="B7148" s="10">
        <v>45710.729675925926</v>
      </c>
      <c r="C7148" s="11" t="s">
        <v>20304</v>
      </c>
      <c r="D7148" s="12">
        <v>2.0</v>
      </c>
      <c r="E7148" s="10" t="s">
        <v>12</v>
      </c>
      <c r="F7148" s="12">
        <v>2025.0</v>
      </c>
      <c r="G7148" s="13" t="s">
        <v>13</v>
      </c>
      <c r="H7148" s="14" t="s">
        <v>52</v>
      </c>
      <c r="I7148" s="12">
        <v>2060.0</v>
      </c>
      <c r="J7148" s="15" t="str">
        <f t="shared" si="1"/>
        <v>Relevant</v>
      </c>
    </row>
    <row r="7149" ht="22.5" customHeight="1">
      <c r="A7149" s="9" t="s">
        <v>20305</v>
      </c>
      <c r="B7149" s="10">
        <v>45696.971087962964</v>
      </c>
      <c r="C7149" s="11" t="s">
        <v>19873</v>
      </c>
      <c r="D7149" s="12">
        <v>2.0</v>
      </c>
      <c r="E7149" s="10" t="s">
        <v>12</v>
      </c>
      <c r="F7149" s="12">
        <v>2025.0</v>
      </c>
      <c r="G7149" s="13" t="s">
        <v>13</v>
      </c>
      <c r="H7149" s="14" t="s">
        <v>14</v>
      </c>
      <c r="I7149" s="12">
        <v>418.0</v>
      </c>
      <c r="J7149" s="15" t="str">
        <f t="shared" si="1"/>
        <v>Relevant</v>
      </c>
    </row>
    <row r="7150" ht="22.5" customHeight="1">
      <c r="A7150" s="9" t="s">
        <v>20306</v>
      </c>
      <c r="B7150" s="10">
        <v>45631.99222222222</v>
      </c>
      <c r="C7150" s="11" t="s">
        <v>19010</v>
      </c>
      <c r="D7150" s="12">
        <v>12.0</v>
      </c>
      <c r="E7150" s="10" t="s">
        <v>26</v>
      </c>
      <c r="F7150" s="12">
        <v>2024.0</v>
      </c>
      <c r="G7150" s="13" t="s">
        <v>13</v>
      </c>
      <c r="H7150" s="14" t="s">
        <v>1809</v>
      </c>
      <c r="I7150" s="12">
        <v>460.0</v>
      </c>
      <c r="J7150" s="15" t="str">
        <f t="shared" si="1"/>
        <v>Relevant</v>
      </c>
    </row>
    <row r="7151" ht="22.5" customHeight="1">
      <c r="A7151" s="9" t="s">
        <v>20307</v>
      </c>
      <c r="B7151" s="10">
        <v>45621.88631944444</v>
      </c>
      <c r="C7151" s="11" t="s">
        <v>20308</v>
      </c>
      <c r="D7151" s="12">
        <v>11.0</v>
      </c>
      <c r="E7151" s="10" t="s">
        <v>17</v>
      </c>
      <c r="F7151" s="12">
        <v>2024.0</v>
      </c>
      <c r="G7151" s="13" t="s">
        <v>20309</v>
      </c>
      <c r="H7151" s="14" t="s">
        <v>20310</v>
      </c>
      <c r="I7151" s="12">
        <v>319622.0</v>
      </c>
      <c r="J7151" s="15" t="str">
        <f t="shared" si="1"/>
        <v>Irrelevant</v>
      </c>
    </row>
    <row r="7152" ht="22.5" customHeight="1">
      <c r="A7152" s="9" t="s">
        <v>20311</v>
      </c>
      <c r="B7152" s="10">
        <v>45614.77681712963</v>
      </c>
      <c r="C7152" s="11" t="s">
        <v>20312</v>
      </c>
      <c r="D7152" s="12">
        <v>11.0</v>
      </c>
      <c r="E7152" s="10" t="s">
        <v>17</v>
      </c>
      <c r="F7152" s="12">
        <v>2024.0</v>
      </c>
      <c r="G7152" s="13" t="s">
        <v>13</v>
      </c>
      <c r="H7152" s="14" t="s">
        <v>20313</v>
      </c>
      <c r="I7152" s="12">
        <v>267.0</v>
      </c>
      <c r="J7152" s="15" t="str">
        <f t="shared" si="1"/>
        <v>Relevant</v>
      </c>
    </row>
    <row r="7153" ht="22.5" customHeight="1">
      <c r="A7153" s="9" t="s">
        <v>20314</v>
      </c>
      <c r="B7153" s="10">
        <v>45710.72657407408</v>
      </c>
      <c r="C7153" s="11" t="s">
        <v>16461</v>
      </c>
      <c r="D7153" s="12">
        <v>2.0</v>
      </c>
      <c r="E7153" s="10" t="s">
        <v>12</v>
      </c>
      <c r="F7153" s="12">
        <v>2025.0</v>
      </c>
      <c r="G7153" s="13" t="s">
        <v>13</v>
      </c>
      <c r="H7153" s="14" t="s">
        <v>52</v>
      </c>
      <c r="I7153" s="12">
        <v>2140.0</v>
      </c>
      <c r="J7153" s="15" t="str">
        <f t="shared" si="1"/>
        <v>Relevant</v>
      </c>
    </row>
    <row r="7154" ht="22.5" customHeight="1">
      <c r="A7154" s="9" t="s">
        <v>20315</v>
      </c>
      <c r="B7154" s="10">
        <v>45611.268113425926</v>
      </c>
      <c r="C7154" s="11" t="s">
        <v>20316</v>
      </c>
      <c r="D7154" s="12">
        <v>11.0</v>
      </c>
      <c r="E7154" s="10" t="s">
        <v>17</v>
      </c>
      <c r="F7154" s="12">
        <v>2024.0</v>
      </c>
      <c r="G7154" s="13" t="s">
        <v>13</v>
      </c>
      <c r="H7154" s="14" t="s">
        <v>47</v>
      </c>
      <c r="I7154" s="12">
        <v>125.0</v>
      </c>
      <c r="J7154" s="15" t="str">
        <f t="shared" si="1"/>
        <v>Relevant</v>
      </c>
    </row>
    <row r="7155" ht="22.5" customHeight="1">
      <c r="A7155" s="9" t="s">
        <v>20317</v>
      </c>
      <c r="B7155" s="10">
        <v>45612.5063221875</v>
      </c>
      <c r="C7155" s="11" t="s">
        <v>20318</v>
      </c>
      <c r="D7155" s="12">
        <v>11.0</v>
      </c>
      <c r="E7155" s="10" t="s">
        <v>17</v>
      </c>
      <c r="F7155" s="12">
        <v>2024.0</v>
      </c>
      <c r="G7155" s="13" t="s">
        <v>20319</v>
      </c>
      <c r="H7155" s="14" t="s">
        <v>20320</v>
      </c>
      <c r="I7155" s="12">
        <v>0.0</v>
      </c>
      <c r="J7155" s="15" t="str">
        <f t="shared" si="1"/>
        <v>Relevant</v>
      </c>
    </row>
    <row r="7156" ht="22.5" customHeight="1">
      <c r="A7156" s="9" t="s">
        <v>20321</v>
      </c>
      <c r="B7156" s="10">
        <v>45603.52695876158</v>
      </c>
      <c r="C7156" s="11" t="s">
        <v>20322</v>
      </c>
      <c r="D7156" s="12">
        <v>11.0</v>
      </c>
      <c r="E7156" s="10" t="s">
        <v>17</v>
      </c>
      <c r="F7156" s="12">
        <v>2024.0</v>
      </c>
      <c r="G7156" s="13" t="s">
        <v>20323</v>
      </c>
      <c r="H7156" s="14" t="s">
        <v>20324</v>
      </c>
      <c r="I7156" s="12">
        <v>6429.0</v>
      </c>
      <c r="J7156" s="15" t="str">
        <f t="shared" si="1"/>
        <v>Relevant</v>
      </c>
    </row>
    <row r="7157" ht="22.5" customHeight="1">
      <c r="A7157" s="9" t="s">
        <v>20325</v>
      </c>
      <c r="B7157" s="10">
        <v>45615.645949074074</v>
      </c>
      <c r="C7157" s="11" t="s">
        <v>20326</v>
      </c>
      <c r="D7157" s="12">
        <v>11.0</v>
      </c>
      <c r="E7157" s="10" t="s">
        <v>17</v>
      </c>
      <c r="F7157" s="12">
        <v>2024.0</v>
      </c>
      <c r="G7157" s="13" t="s">
        <v>13</v>
      </c>
      <c r="H7157" s="14" t="s">
        <v>489</v>
      </c>
      <c r="I7157" s="12">
        <v>853.0</v>
      </c>
      <c r="J7157" s="15" t="str">
        <f t="shared" si="1"/>
        <v>Relevant</v>
      </c>
    </row>
    <row r="7158" ht="22.5" customHeight="1">
      <c r="A7158" s="9" t="s">
        <v>20327</v>
      </c>
      <c r="B7158" s="10">
        <v>45618.77394675926</v>
      </c>
      <c r="C7158" s="11" t="s">
        <v>20328</v>
      </c>
      <c r="D7158" s="12">
        <v>11.0</v>
      </c>
      <c r="E7158" s="10" t="s">
        <v>17</v>
      </c>
      <c r="F7158" s="12">
        <v>2024.0</v>
      </c>
      <c r="G7158" s="13" t="s">
        <v>13</v>
      </c>
      <c r="H7158" s="14" t="s">
        <v>965</v>
      </c>
      <c r="I7158" s="12">
        <v>1797.0</v>
      </c>
      <c r="J7158" s="15" t="str">
        <f t="shared" si="1"/>
        <v>Relevant</v>
      </c>
    </row>
    <row r="7159" ht="22.5" customHeight="1">
      <c r="A7159" s="9" t="s">
        <v>20329</v>
      </c>
      <c r="B7159" s="10">
        <v>45616.06931712963</v>
      </c>
      <c r="C7159" s="11" t="s">
        <v>20330</v>
      </c>
      <c r="D7159" s="12">
        <v>11.0</v>
      </c>
      <c r="E7159" s="10" t="s">
        <v>17</v>
      </c>
      <c r="F7159" s="12">
        <v>2024.0</v>
      </c>
      <c r="G7159" s="13" t="s">
        <v>13</v>
      </c>
      <c r="H7159" s="14" t="s">
        <v>20331</v>
      </c>
      <c r="I7159" s="12">
        <v>502.0</v>
      </c>
      <c r="J7159" s="15" t="str">
        <f t="shared" si="1"/>
        <v>Relevant</v>
      </c>
    </row>
    <row r="7160" ht="22.5" customHeight="1">
      <c r="A7160" s="9" t="s">
        <v>20332</v>
      </c>
      <c r="B7160" s="10">
        <v>45448.35417824074</v>
      </c>
      <c r="C7160" s="11" t="s">
        <v>12130</v>
      </c>
      <c r="D7160" s="12">
        <v>6.0</v>
      </c>
      <c r="E7160" s="10" t="s">
        <v>34</v>
      </c>
      <c r="F7160" s="12">
        <v>2024.0</v>
      </c>
      <c r="G7160" s="13" t="s">
        <v>13</v>
      </c>
      <c r="H7160" s="14" t="s">
        <v>759</v>
      </c>
      <c r="I7160" s="12">
        <v>1363.0</v>
      </c>
      <c r="J7160" s="15" t="str">
        <f t="shared" si="1"/>
        <v>Relevant</v>
      </c>
    </row>
    <row r="7161" ht="22.5" customHeight="1">
      <c r="A7161" s="9" t="s">
        <v>20333</v>
      </c>
      <c r="B7161" s="10">
        <v>45601.29099537037</v>
      </c>
      <c r="C7161" s="11" t="s">
        <v>20334</v>
      </c>
      <c r="D7161" s="12">
        <v>11.0</v>
      </c>
      <c r="E7161" s="10" t="s">
        <v>17</v>
      </c>
      <c r="F7161" s="12">
        <v>2024.0</v>
      </c>
      <c r="G7161" s="13" t="s">
        <v>20335</v>
      </c>
      <c r="H7161" s="14" t="s">
        <v>20336</v>
      </c>
      <c r="I7161" s="12">
        <v>3109247.0</v>
      </c>
      <c r="J7161" s="15" t="str">
        <f t="shared" si="1"/>
        <v>Relevant</v>
      </c>
    </row>
    <row r="7162" ht="22.5" customHeight="1">
      <c r="A7162" s="9" t="s">
        <v>20337</v>
      </c>
      <c r="B7162" s="10">
        <v>45625.505844907406</v>
      </c>
      <c r="C7162" s="11" t="s">
        <v>20338</v>
      </c>
      <c r="D7162" s="12">
        <v>11.0</v>
      </c>
      <c r="E7162" s="10" t="s">
        <v>17</v>
      </c>
      <c r="F7162" s="12">
        <v>2024.0</v>
      </c>
      <c r="G7162" s="13" t="s">
        <v>13</v>
      </c>
      <c r="H7162" s="14" t="s">
        <v>199</v>
      </c>
      <c r="I7162" s="12">
        <v>1950.0</v>
      </c>
      <c r="J7162" s="15" t="str">
        <f t="shared" si="1"/>
        <v>Relevant</v>
      </c>
    </row>
    <row r="7163" ht="22.5" customHeight="1">
      <c r="A7163" s="9" t="s">
        <v>20339</v>
      </c>
      <c r="B7163" s="10">
        <v>45614.37087962963</v>
      </c>
      <c r="C7163" s="11" t="s">
        <v>20340</v>
      </c>
      <c r="D7163" s="12">
        <v>11.0</v>
      </c>
      <c r="E7163" s="10" t="s">
        <v>17</v>
      </c>
      <c r="F7163" s="12">
        <v>2024.0</v>
      </c>
      <c r="G7163" s="13" t="s">
        <v>13</v>
      </c>
      <c r="H7163" s="14" t="s">
        <v>67</v>
      </c>
      <c r="I7163" s="12">
        <v>1451.0</v>
      </c>
      <c r="J7163" s="15" t="str">
        <f t="shared" si="1"/>
        <v>Relevant</v>
      </c>
    </row>
    <row r="7164" ht="22.5" customHeight="1">
      <c r="A7164" s="9" t="s">
        <v>20341</v>
      </c>
      <c r="B7164" s="10">
        <v>45423.36769675926</v>
      </c>
      <c r="C7164" s="11" t="s">
        <v>20342</v>
      </c>
      <c r="D7164" s="12">
        <v>5.0</v>
      </c>
      <c r="E7164" s="10" t="s">
        <v>21</v>
      </c>
      <c r="F7164" s="12">
        <v>2024.0</v>
      </c>
      <c r="G7164" s="13" t="s">
        <v>13</v>
      </c>
      <c r="H7164" s="14" t="s">
        <v>20343</v>
      </c>
      <c r="I7164" s="12">
        <v>8.0</v>
      </c>
      <c r="J7164" s="15" t="str">
        <f t="shared" si="1"/>
        <v>Irrelevant</v>
      </c>
    </row>
    <row r="7165" ht="22.5" customHeight="1">
      <c r="A7165" s="9" t="s">
        <v>20344</v>
      </c>
      <c r="B7165" s="10">
        <v>45597.32922886574</v>
      </c>
      <c r="C7165" s="11" t="s">
        <v>20345</v>
      </c>
      <c r="D7165" s="12">
        <v>11.0</v>
      </c>
      <c r="E7165" s="10" t="s">
        <v>17</v>
      </c>
      <c r="F7165" s="12">
        <v>2024.0</v>
      </c>
      <c r="G7165" s="13" t="s">
        <v>20346</v>
      </c>
      <c r="H7165" s="14" t="s">
        <v>20347</v>
      </c>
      <c r="I7165" s="12">
        <v>1.2767834E7</v>
      </c>
      <c r="J7165" s="15" t="str">
        <f t="shared" si="1"/>
        <v>Relevant</v>
      </c>
    </row>
    <row r="7166" ht="22.5" customHeight="1">
      <c r="A7166" s="9" t="s">
        <v>20348</v>
      </c>
      <c r="B7166" s="10">
        <v>45579.54414351852</v>
      </c>
      <c r="C7166" s="11" t="s">
        <v>20349</v>
      </c>
      <c r="D7166" s="12">
        <v>10.0</v>
      </c>
      <c r="E7166" s="10" t="s">
        <v>42</v>
      </c>
      <c r="F7166" s="12">
        <v>2024.0</v>
      </c>
      <c r="G7166" s="13" t="s">
        <v>20350</v>
      </c>
      <c r="H7166" s="14" t="s">
        <v>20351</v>
      </c>
      <c r="I7166" s="12">
        <v>0.0</v>
      </c>
      <c r="J7166" s="15" t="str">
        <f t="shared" si="1"/>
        <v>Irrelevant</v>
      </c>
    </row>
    <row r="7167" ht="22.5" customHeight="1">
      <c r="A7167" s="9" t="s">
        <v>20352</v>
      </c>
      <c r="B7167" s="10">
        <v>45732.35465277778</v>
      </c>
      <c r="C7167" s="11" t="s">
        <v>20353</v>
      </c>
      <c r="D7167" s="12">
        <v>3.0</v>
      </c>
      <c r="E7167" s="10" t="s">
        <v>59</v>
      </c>
      <c r="F7167" s="12">
        <v>2025.0</v>
      </c>
      <c r="G7167" s="13" t="s">
        <v>13</v>
      </c>
      <c r="H7167" s="14" t="s">
        <v>11938</v>
      </c>
      <c r="I7167" s="12">
        <v>2348.0</v>
      </c>
      <c r="J7167" s="15" t="str">
        <f t="shared" si="1"/>
        <v>Irrelevant</v>
      </c>
    </row>
    <row r="7168" ht="22.5" customHeight="1">
      <c r="A7168" s="9" t="s">
        <v>20354</v>
      </c>
      <c r="B7168" s="10">
        <v>45401.32399305556</v>
      </c>
      <c r="C7168" s="11" t="s">
        <v>20355</v>
      </c>
      <c r="D7168" s="12">
        <v>4.0</v>
      </c>
      <c r="E7168" s="10" t="s">
        <v>274</v>
      </c>
      <c r="F7168" s="12">
        <v>2024.0</v>
      </c>
      <c r="G7168" s="13" t="s">
        <v>13</v>
      </c>
      <c r="H7168" s="14" t="s">
        <v>2067</v>
      </c>
      <c r="I7168" s="12">
        <v>4117.0</v>
      </c>
      <c r="J7168" s="15" t="str">
        <f t="shared" si="1"/>
        <v>Relevant</v>
      </c>
    </row>
    <row r="7169" ht="22.5" customHeight="1">
      <c r="A7169" s="9" t="s">
        <v>20356</v>
      </c>
      <c r="B7169" s="10">
        <v>45577.324489363426</v>
      </c>
      <c r="C7169" s="11" t="s">
        <v>20357</v>
      </c>
      <c r="D7169" s="12">
        <v>10.0</v>
      </c>
      <c r="E7169" s="10" t="s">
        <v>42</v>
      </c>
      <c r="F7169" s="12">
        <v>2024.0</v>
      </c>
      <c r="G7169" s="13" t="s">
        <v>20358</v>
      </c>
      <c r="H7169" s="14" t="s">
        <v>20359</v>
      </c>
      <c r="I7169" s="12">
        <v>7850902.0</v>
      </c>
      <c r="J7169" s="15" t="str">
        <f t="shared" si="1"/>
        <v>Relevant</v>
      </c>
    </row>
    <row r="7170" ht="22.5" customHeight="1">
      <c r="A7170" s="9" t="s">
        <v>20360</v>
      </c>
      <c r="B7170" s="10">
        <v>45616.58194451389</v>
      </c>
      <c r="C7170" s="11" t="s">
        <v>20361</v>
      </c>
      <c r="D7170" s="12">
        <v>11.0</v>
      </c>
      <c r="E7170" s="10" t="s">
        <v>17</v>
      </c>
      <c r="F7170" s="12">
        <v>2024.0</v>
      </c>
      <c r="G7170" s="13" t="s">
        <v>20362</v>
      </c>
      <c r="H7170" s="14" t="s">
        <v>20363</v>
      </c>
      <c r="I7170" s="12">
        <v>0.0</v>
      </c>
      <c r="J7170" s="15" t="str">
        <f t="shared" si="1"/>
        <v>Relevant</v>
      </c>
    </row>
    <row r="7171" ht="22.5" customHeight="1">
      <c r="A7171" s="9" t="s">
        <v>20364</v>
      </c>
      <c r="B7171" s="10">
        <v>45519.575</v>
      </c>
      <c r="C7171" s="11" t="s">
        <v>20365</v>
      </c>
      <c r="D7171" s="12">
        <v>8.0</v>
      </c>
      <c r="E7171" s="10" t="s">
        <v>167</v>
      </c>
      <c r="F7171" s="12">
        <v>2024.0</v>
      </c>
      <c r="G7171" s="13" t="s">
        <v>20366</v>
      </c>
      <c r="H7171" s="14" t="s">
        <v>20367</v>
      </c>
      <c r="I7171" s="12">
        <v>0.0</v>
      </c>
      <c r="J7171" s="15" t="str">
        <f t="shared" si="1"/>
        <v>Irrelevant</v>
      </c>
    </row>
    <row r="7172" ht="22.5" customHeight="1">
      <c r="A7172" s="9" t="s">
        <v>20368</v>
      </c>
      <c r="B7172" s="10">
        <v>45643.75230324074</v>
      </c>
      <c r="C7172" s="11" t="s">
        <v>20369</v>
      </c>
      <c r="D7172" s="12">
        <v>12.0</v>
      </c>
      <c r="E7172" s="10" t="s">
        <v>26</v>
      </c>
      <c r="F7172" s="12">
        <v>2024.0</v>
      </c>
      <c r="G7172" s="13" t="s">
        <v>13</v>
      </c>
      <c r="H7172" s="14" t="s">
        <v>1646</v>
      </c>
      <c r="I7172" s="12">
        <v>88114.0</v>
      </c>
      <c r="J7172" s="15" t="str">
        <f t="shared" si="1"/>
        <v>Irrelevant</v>
      </c>
    </row>
    <row r="7173" ht="22.5" customHeight="1">
      <c r="A7173" s="9" t="s">
        <v>20370</v>
      </c>
      <c r="B7173" s="10">
        <v>45614.84056712963</v>
      </c>
      <c r="C7173" s="11" t="s">
        <v>700</v>
      </c>
      <c r="D7173" s="12">
        <v>11.0</v>
      </c>
      <c r="E7173" s="10" t="s">
        <v>17</v>
      </c>
      <c r="F7173" s="12">
        <v>2024.0</v>
      </c>
      <c r="G7173" s="13" t="s">
        <v>13</v>
      </c>
      <c r="H7173" s="14" t="s">
        <v>423</v>
      </c>
      <c r="I7173" s="12">
        <v>2609.0</v>
      </c>
      <c r="J7173" s="15" t="str">
        <f t="shared" si="1"/>
        <v>Relevant</v>
      </c>
    </row>
    <row r="7174" ht="22.5" customHeight="1">
      <c r="A7174" s="9" t="s">
        <v>20371</v>
      </c>
      <c r="B7174" s="10">
        <v>45608.367430555554</v>
      </c>
      <c r="C7174" s="11" t="s">
        <v>20372</v>
      </c>
      <c r="D7174" s="12">
        <v>11.0</v>
      </c>
      <c r="E7174" s="10" t="s">
        <v>17</v>
      </c>
      <c r="F7174" s="12">
        <v>2024.0</v>
      </c>
      <c r="G7174" s="13" t="s">
        <v>13</v>
      </c>
      <c r="H7174" s="14" t="s">
        <v>2369</v>
      </c>
      <c r="I7174" s="12">
        <v>991.0</v>
      </c>
      <c r="J7174" s="15" t="str">
        <f t="shared" si="1"/>
        <v>Relevant</v>
      </c>
    </row>
    <row r="7175" ht="22.5" customHeight="1">
      <c r="A7175" s="9" t="s">
        <v>20373</v>
      </c>
      <c r="B7175" s="10">
        <v>45618.81207175926</v>
      </c>
      <c r="C7175" s="11" t="s">
        <v>20374</v>
      </c>
      <c r="D7175" s="12">
        <v>11.0</v>
      </c>
      <c r="E7175" s="10" t="s">
        <v>17</v>
      </c>
      <c r="F7175" s="12">
        <v>2024.0</v>
      </c>
      <c r="G7175" s="13" t="s">
        <v>13</v>
      </c>
      <c r="H7175" s="14" t="s">
        <v>965</v>
      </c>
      <c r="I7175" s="12">
        <v>807.0</v>
      </c>
      <c r="J7175" s="15" t="str">
        <f t="shared" si="1"/>
        <v>Relevant</v>
      </c>
    </row>
    <row r="7176" ht="22.5" customHeight="1">
      <c r="A7176" s="9" t="s">
        <v>20375</v>
      </c>
      <c r="B7176" s="10">
        <v>45597.35556712963</v>
      </c>
      <c r="C7176" s="11" t="s">
        <v>20376</v>
      </c>
      <c r="D7176" s="12">
        <v>11.0</v>
      </c>
      <c r="E7176" s="10" t="s">
        <v>17</v>
      </c>
      <c r="F7176" s="12">
        <v>2024.0</v>
      </c>
      <c r="G7176" s="13" t="s">
        <v>13</v>
      </c>
      <c r="H7176" s="14" t="s">
        <v>20377</v>
      </c>
      <c r="I7176" s="12">
        <v>33123.0</v>
      </c>
      <c r="J7176" s="15" t="str">
        <f t="shared" si="1"/>
        <v>Relevant</v>
      </c>
    </row>
    <row r="7177" ht="22.5" customHeight="1">
      <c r="A7177" s="9" t="s">
        <v>20378</v>
      </c>
      <c r="B7177" s="10">
        <v>45606.70334490741</v>
      </c>
      <c r="C7177" s="11" t="s">
        <v>20379</v>
      </c>
      <c r="D7177" s="12">
        <v>11.0</v>
      </c>
      <c r="E7177" s="10" t="s">
        <v>17</v>
      </c>
      <c r="F7177" s="12">
        <v>2024.0</v>
      </c>
      <c r="G7177" s="13" t="s">
        <v>13</v>
      </c>
      <c r="H7177" s="14" t="s">
        <v>100</v>
      </c>
      <c r="I7177" s="12">
        <v>1621.0</v>
      </c>
      <c r="J7177" s="15" t="str">
        <f t="shared" si="1"/>
        <v>Relevant</v>
      </c>
    </row>
    <row r="7178" ht="22.5" customHeight="1">
      <c r="A7178" s="9" t="s">
        <v>20380</v>
      </c>
      <c r="B7178" s="10">
        <v>45620.33196771991</v>
      </c>
      <c r="C7178" s="11" t="s">
        <v>20381</v>
      </c>
      <c r="D7178" s="12">
        <v>11.0</v>
      </c>
      <c r="E7178" s="10" t="s">
        <v>17</v>
      </c>
      <c r="F7178" s="12">
        <v>2024.0</v>
      </c>
      <c r="G7178" s="13" t="s">
        <v>20382</v>
      </c>
      <c r="H7178" s="14" t="s">
        <v>20383</v>
      </c>
      <c r="I7178" s="12">
        <v>1.0830293E7</v>
      </c>
      <c r="J7178" s="15" t="str">
        <f t="shared" si="1"/>
        <v>Relevant</v>
      </c>
    </row>
    <row r="7179" ht="22.5" customHeight="1">
      <c r="A7179" s="9" t="s">
        <v>20384</v>
      </c>
      <c r="B7179" s="10">
        <v>45482.361238425925</v>
      </c>
      <c r="C7179" s="11" t="s">
        <v>20385</v>
      </c>
      <c r="D7179" s="12">
        <v>7.0</v>
      </c>
      <c r="E7179" s="10" t="s">
        <v>55</v>
      </c>
      <c r="F7179" s="12">
        <v>2024.0</v>
      </c>
      <c r="G7179" s="13" t="s">
        <v>13</v>
      </c>
      <c r="H7179" s="14" t="s">
        <v>20386</v>
      </c>
      <c r="I7179" s="12">
        <v>5225.0</v>
      </c>
      <c r="J7179" s="15" t="str">
        <f t="shared" si="1"/>
        <v>Irrelevant</v>
      </c>
    </row>
    <row r="7180" ht="22.5" customHeight="1">
      <c r="A7180" s="9" t="s">
        <v>20387</v>
      </c>
      <c r="B7180" s="10">
        <v>45424.19957175926</v>
      </c>
      <c r="C7180" s="11" t="s">
        <v>20388</v>
      </c>
      <c r="D7180" s="12">
        <v>5.0</v>
      </c>
      <c r="E7180" s="10" t="s">
        <v>21</v>
      </c>
      <c r="F7180" s="12">
        <v>2024.0</v>
      </c>
      <c r="G7180" s="13" t="s">
        <v>13</v>
      </c>
      <c r="H7180" s="14" t="s">
        <v>5425</v>
      </c>
      <c r="I7180" s="12">
        <v>488.0</v>
      </c>
      <c r="J7180" s="15" t="str">
        <f t="shared" si="1"/>
        <v>Relevant</v>
      </c>
    </row>
    <row r="7181" ht="22.5" customHeight="1">
      <c r="A7181" s="9" t="s">
        <v>20389</v>
      </c>
      <c r="B7181" s="10">
        <v>45603.05720609954</v>
      </c>
      <c r="C7181" s="11" t="s">
        <v>20390</v>
      </c>
      <c r="D7181" s="12">
        <v>11.0</v>
      </c>
      <c r="E7181" s="10" t="s">
        <v>17</v>
      </c>
      <c r="F7181" s="12">
        <v>2024.0</v>
      </c>
      <c r="G7181" s="13" t="s">
        <v>20391</v>
      </c>
      <c r="H7181" s="14" t="s">
        <v>20392</v>
      </c>
      <c r="I7181" s="12">
        <v>1.0830293E7</v>
      </c>
      <c r="J7181" s="15" t="str">
        <f t="shared" si="1"/>
        <v>Relevant</v>
      </c>
    </row>
    <row r="7182" ht="22.5" customHeight="1">
      <c r="A7182" s="9" t="s">
        <v>20393</v>
      </c>
      <c r="B7182" s="10">
        <v>45448.419375</v>
      </c>
      <c r="C7182" s="11" t="s">
        <v>7962</v>
      </c>
      <c r="D7182" s="12">
        <v>6.0</v>
      </c>
      <c r="E7182" s="10" t="s">
        <v>34</v>
      </c>
      <c r="F7182" s="12">
        <v>2024.0</v>
      </c>
      <c r="G7182" s="13" t="s">
        <v>13</v>
      </c>
      <c r="H7182" s="14" t="s">
        <v>759</v>
      </c>
      <c r="I7182" s="12">
        <v>480.0</v>
      </c>
      <c r="J7182" s="15" t="str">
        <f t="shared" si="1"/>
        <v>Relevant</v>
      </c>
    </row>
    <row r="7183" ht="22.5" customHeight="1">
      <c r="A7183" s="9" t="s">
        <v>20394</v>
      </c>
      <c r="B7183" s="10">
        <v>45492.52079861111</v>
      </c>
      <c r="C7183" s="11" t="s">
        <v>20395</v>
      </c>
      <c r="D7183" s="12">
        <v>7.0</v>
      </c>
      <c r="E7183" s="10" t="s">
        <v>55</v>
      </c>
      <c r="F7183" s="12">
        <v>2024.0</v>
      </c>
      <c r="G7183" s="13" t="s">
        <v>13</v>
      </c>
      <c r="H7183" s="14" t="s">
        <v>56</v>
      </c>
      <c r="I7183" s="12">
        <v>9.0</v>
      </c>
      <c r="J7183" s="15" t="str">
        <f t="shared" si="1"/>
        <v>Relevant</v>
      </c>
    </row>
    <row r="7184" ht="22.5" customHeight="1">
      <c r="A7184" s="9" t="s">
        <v>20396</v>
      </c>
      <c r="B7184" s="10">
        <v>45609.258518518516</v>
      </c>
      <c r="C7184" s="11" t="s">
        <v>20397</v>
      </c>
      <c r="D7184" s="12">
        <v>11.0</v>
      </c>
      <c r="E7184" s="10" t="s">
        <v>17</v>
      </c>
      <c r="F7184" s="12">
        <v>2024.0</v>
      </c>
      <c r="G7184" s="13" t="s">
        <v>20398</v>
      </c>
      <c r="H7184" s="14" t="s">
        <v>20399</v>
      </c>
      <c r="I7184" s="12">
        <v>29566.0</v>
      </c>
      <c r="J7184" s="15" t="str">
        <f t="shared" si="1"/>
        <v>Irrelevant</v>
      </c>
    </row>
    <row r="7185" ht="22.5" customHeight="1">
      <c r="A7185" s="9" t="s">
        <v>20400</v>
      </c>
      <c r="B7185" s="10">
        <v>45595.299375</v>
      </c>
      <c r="C7185" s="11" t="s">
        <v>20401</v>
      </c>
      <c r="D7185" s="12">
        <v>10.0</v>
      </c>
      <c r="E7185" s="10" t="s">
        <v>42</v>
      </c>
      <c r="F7185" s="12">
        <v>2024.0</v>
      </c>
      <c r="G7185" s="13" t="s">
        <v>13</v>
      </c>
      <c r="H7185" s="14" t="s">
        <v>20402</v>
      </c>
      <c r="I7185" s="12">
        <v>178.0</v>
      </c>
      <c r="J7185" s="15" t="str">
        <f t="shared" si="1"/>
        <v>Relevant</v>
      </c>
    </row>
    <row r="7186" ht="22.5" customHeight="1">
      <c r="A7186" s="9" t="s">
        <v>20403</v>
      </c>
      <c r="B7186" s="10">
        <v>45592.438159722224</v>
      </c>
      <c r="C7186" s="11" t="s">
        <v>20404</v>
      </c>
      <c r="D7186" s="12">
        <v>10.0</v>
      </c>
      <c r="E7186" s="10" t="s">
        <v>42</v>
      </c>
      <c r="F7186" s="12">
        <v>2024.0</v>
      </c>
      <c r="G7186" s="13" t="s">
        <v>13</v>
      </c>
      <c r="H7186" s="14" t="s">
        <v>97</v>
      </c>
      <c r="I7186" s="12">
        <v>130.0</v>
      </c>
      <c r="J7186" s="15" t="str">
        <f t="shared" si="1"/>
        <v>Relevant</v>
      </c>
    </row>
    <row r="7187" ht="22.5" customHeight="1">
      <c r="A7187" s="9" t="s">
        <v>20405</v>
      </c>
      <c r="B7187" s="10">
        <v>45610.36766203704</v>
      </c>
      <c r="C7187" s="11" t="s">
        <v>20406</v>
      </c>
      <c r="D7187" s="12">
        <v>11.0</v>
      </c>
      <c r="E7187" s="10" t="s">
        <v>17</v>
      </c>
      <c r="F7187" s="12">
        <v>2024.0</v>
      </c>
      <c r="G7187" s="13" t="s">
        <v>13</v>
      </c>
      <c r="H7187" s="14" t="s">
        <v>9659</v>
      </c>
      <c r="I7187" s="12">
        <v>36.0</v>
      </c>
      <c r="J7187" s="15" t="str">
        <f t="shared" si="1"/>
        <v>Relevant</v>
      </c>
    </row>
    <row r="7188" ht="22.5" customHeight="1">
      <c r="A7188" s="9" t="s">
        <v>20407</v>
      </c>
      <c r="B7188" s="10">
        <v>45616.8662962963</v>
      </c>
      <c r="C7188" s="11" t="s">
        <v>20408</v>
      </c>
      <c r="D7188" s="12">
        <v>11.0</v>
      </c>
      <c r="E7188" s="10" t="s">
        <v>17</v>
      </c>
      <c r="F7188" s="12">
        <v>2024.0</v>
      </c>
      <c r="G7188" s="13" t="s">
        <v>20409</v>
      </c>
      <c r="H7188" s="14" t="s">
        <v>20410</v>
      </c>
      <c r="I7188" s="12">
        <v>28356.0</v>
      </c>
      <c r="J7188" s="15" t="str">
        <f t="shared" si="1"/>
        <v>Relevant</v>
      </c>
    </row>
    <row r="7189" ht="22.5" customHeight="1">
      <c r="A7189" s="9" t="s">
        <v>20411</v>
      </c>
      <c r="B7189" s="10">
        <v>45707.37912037037</v>
      </c>
      <c r="C7189" s="11" t="s">
        <v>20412</v>
      </c>
      <c r="D7189" s="12">
        <v>2.0</v>
      </c>
      <c r="E7189" s="10" t="s">
        <v>12</v>
      </c>
      <c r="F7189" s="12">
        <v>2025.0</v>
      </c>
      <c r="G7189" s="13" t="s">
        <v>20413</v>
      </c>
      <c r="H7189" s="14" t="s">
        <v>20414</v>
      </c>
      <c r="I7189" s="12">
        <v>1715938.0</v>
      </c>
      <c r="J7189" s="15" t="str">
        <f t="shared" si="1"/>
        <v>Irrelevant</v>
      </c>
    </row>
    <row r="7190" ht="22.5" customHeight="1">
      <c r="A7190" s="9" t="s">
        <v>20415</v>
      </c>
      <c r="B7190" s="10">
        <v>45594.46554398148</v>
      </c>
      <c r="C7190" s="11" t="s">
        <v>20416</v>
      </c>
      <c r="D7190" s="12">
        <v>10.0</v>
      </c>
      <c r="E7190" s="10" t="s">
        <v>42</v>
      </c>
      <c r="F7190" s="12">
        <v>2024.0</v>
      </c>
      <c r="G7190" s="13" t="s">
        <v>20417</v>
      </c>
      <c r="H7190" s="14" t="s">
        <v>20418</v>
      </c>
      <c r="I7190" s="12">
        <v>9292977.0</v>
      </c>
      <c r="J7190" s="15" t="str">
        <f t="shared" si="1"/>
        <v>Relevant</v>
      </c>
    </row>
    <row r="7191" ht="22.5" customHeight="1">
      <c r="A7191" s="9" t="s">
        <v>20419</v>
      </c>
      <c r="B7191" s="10">
        <v>45614.71716435185</v>
      </c>
      <c r="C7191" s="11" t="s">
        <v>20420</v>
      </c>
      <c r="D7191" s="12">
        <v>11.0</v>
      </c>
      <c r="E7191" s="10" t="s">
        <v>17</v>
      </c>
      <c r="F7191" s="12">
        <v>2024.0</v>
      </c>
      <c r="G7191" s="13" t="s">
        <v>20421</v>
      </c>
      <c r="H7191" s="14" t="s">
        <v>20422</v>
      </c>
      <c r="I7191" s="12">
        <v>35239.0</v>
      </c>
      <c r="J7191" s="15" t="str">
        <f t="shared" si="1"/>
        <v>Relevant</v>
      </c>
    </row>
    <row r="7192" ht="22.5" customHeight="1">
      <c r="A7192" s="9" t="s">
        <v>20423</v>
      </c>
      <c r="B7192" s="10">
        <v>45593.75790509259</v>
      </c>
      <c r="C7192" s="11" t="s">
        <v>20424</v>
      </c>
      <c r="D7192" s="12">
        <v>10.0</v>
      </c>
      <c r="E7192" s="10" t="s">
        <v>42</v>
      </c>
      <c r="F7192" s="12">
        <v>2024.0</v>
      </c>
      <c r="G7192" s="13" t="s">
        <v>13</v>
      </c>
      <c r="H7192" s="14" t="s">
        <v>97</v>
      </c>
      <c r="I7192" s="12">
        <v>37.0</v>
      </c>
      <c r="J7192" s="15" t="str">
        <f t="shared" si="1"/>
        <v>Relevant</v>
      </c>
    </row>
    <row r="7193" ht="22.5" customHeight="1">
      <c r="A7193" s="9" t="s">
        <v>20425</v>
      </c>
      <c r="B7193" s="10">
        <v>45614.64708333334</v>
      </c>
      <c r="C7193" s="11" t="s">
        <v>20426</v>
      </c>
      <c r="D7193" s="12">
        <v>11.0</v>
      </c>
      <c r="E7193" s="10" t="s">
        <v>17</v>
      </c>
      <c r="F7193" s="12">
        <v>2024.0</v>
      </c>
      <c r="G7193" s="13" t="s">
        <v>20427</v>
      </c>
      <c r="H7193" s="14" t="s">
        <v>20428</v>
      </c>
      <c r="I7193" s="12">
        <v>1049277.0</v>
      </c>
      <c r="J7193" s="15" t="str">
        <f t="shared" si="1"/>
        <v>Irrelevant</v>
      </c>
    </row>
    <row r="7194" ht="22.5" customHeight="1">
      <c r="A7194" s="9" t="s">
        <v>20429</v>
      </c>
      <c r="B7194" s="10">
        <v>45445.325636574074</v>
      </c>
      <c r="C7194" s="11" t="s">
        <v>20430</v>
      </c>
      <c r="D7194" s="12">
        <v>6.0</v>
      </c>
      <c r="E7194" s="10" t="s">
        <v>34</v>
      </c>
      <c r="F7194" s="12">
        <v>2024.0</v>
      </c>
      <c r="G7194" s="13" t="s">
        <v>20431</v>
      </c>
      <c r="H7194" s="14" t="s">
        <v>20432</v>
      </c>
      <c r="I7194" s="12">
        <v>0.0</v>
      </c>
      <c r="J7194" s="15" t="str">
        <f t="shared" si="1"/>
        <v>Irrelevant</v>
      </c>
    </row>
    <row r="7195" ht="22.5" customHeight="1">
      <c r="A7195" s="9" t="s">
        <v>20433</v>
      </c>
      <c r="B7195" s="10">
        <v>45618.800833333335</v>
      </c>
      <c r="C7195" s="11" t="s">
        <v>11069</v>
      </c>
      <c r="D7195" s="12">
        <v>11.0</v>
      </c>
      <c r="E7195" s="10" t="s">
        <v>17</v>
      </c>
      <c r="F7195" s="12">
        <v>2024.0</v>
      </c>
      <c r="G7195" s="13" t="s">
        <v>13</v>
      </c>
      <c r="H7195" s="14" t="s">
        <v>965</v>
      </c>
      <c r="I7195" s="12">
        <v>83.0</v>
      </c>
      <c r="J7195" s="15" t="str">
        <f t="shared" si="1"/>
        <v>Relevant</v>
      </c>
    </row>
    <row r="7196" ht="22.5" customHeight="1">
      <c r="A7196" s="9" t="s">
        <v>20434</v>
      </c>
      <c r="B7196" s="10">
        <v>45618.43440972222</v>
      </c>
      <c r="C7196" s="11" t="s">
        <v>20435</v>
      </c>
      <c r="D7196" s="12">
        <v>11.0</v>
      </c>
      <c r="E7196" s="10" t="s">
        <v>17</v>
      </c>
      <c r="F7196" s="12">
        <v>2024.0</v>
      </c>
      <c r="G7196" s="13" t="s">
        <v>13</v>
      </c>
      <c r="H7196" s="14" t="s">
        <v>18525</v>
      </c>
      <c r="I7196" s="12">
        <v>26.0</v>
      </c>
      <c r="J7196" s="15" t="str">
        <f t="shared" si="1"/>
        <v>Relevant</v>
      </c>
    </row>
    <row r="7197" ht="22.5" customHeight="1">
      <c r="A7197" s="9" t="s">
        <v>20436</v>
      </c>
      <c r="B7197" s="10">
        <v>45706.717986111114</v>
      </c>
      <c r="C7197" s="11" t="s">
        <v>20437</v>
      </c>
      <c r="D7197" s="12">
        <v>2.0</v>
      </c>
      <c r="E7197" s="10" t="s">
        <v>12</v>
      </c>
      <c r="F7197" s="12">
        <v>2025.0</v>
      </c>
      <c r="G7197" s="13" t="s">
        <v>13</v>
      </c>
      <c r="H7197" s="14" t="s">
        <v>20438</v>
      </c>
      <c r="I7197" s="12">
        <v>134.0</v>
      </c>
      <c r="J7197" s="15" t="str">
        <f t="shared" si="1"/>
        <v>Irrelevant</v>
      </c>
    </row>
    <row r="7198" ht="22.5" customHeight="1">
      <c r="A7198" s="9" t="s">
        <v>20439</v>
      </c>
      <c r="B7198" s="10">
        <v>45632.37730324074</v>
      </c>
      <c r="C7198" s="11" t="s">
        <v>20440</v>
      </c>
      <c r="D7198" s="12">
        <v>12.0</v>
      </c>
      <c r="E7198" s="10" t="s">
        <v>26</v>
      </c>
      <c r="F7198" s="12">
        <v>2024.0</v>
      </c>
      <c r="G7198" s="13" t="s">
        <v>20441</v>
      </c>
      <c r="H7198" s="14" t="s">
        <v>20442</v>
      </c>
      <c r="I7198" s="12">
        <v>622887.0</v>
      </c>
      <c r="J7198" s="15" t="str">
        <f t="shared" si="1"/>
        <v>Relevant</v>
      </c>
    </row>
    <row r="7199" ht="22.5" customHeight="1">
      <c r="A7199" s="9" t="s">
        <v>20443</v>
      </c>
      <c r="B7199" s="10">
        <v>45621.64648148148</v>
      </c>
      <c r="C7199" s="11" t="s">
        <v>20444</v>
      </c>
      <c r="D7199" s="12">
        <v>11.0</v>
      </c>
      <c r="E7199" s="10" t="s">
        <v>17</v>
      </c>
      <c r="F7199" s="12">
        <v>2024.0</v>
      </c>
      <c r="G7199" s="13" t="s">
        <v>20445</v>
      </c>
      <c r="H7199" s="14" t="s">
        <v>20446</v>
      </c>
      <c r="I7199" s="12">
        <v>6831001.0</v>
      </c>
      <c r="J7199" s="15" t="str">
        <f t="shared" si="1"/>
        <v>Relevant</v>
      </c>
    </row>
    <row r="7200" ht="22.5" customHeight="1">
      <c r="A7200" s="9" t="s">
        <v>20447</v>
      </c>
      <c r="B7200" s="10">
        <v>45616.79025462963</v>
      </c>
      <c r="C7200" s="11" t="s">
        <v>20448</v>
      </c>
      <c r="D7200" s="12">
        <v>11.0</v>
      </c>
      <c r="E7200" s="10" t="s">
        <v>17</v>
      </c>
      <c r="F7200" s="12">
        <v>2024.0</v>
      </c>
      <c r="G7200" s="13" t="s">
        <v>13</v>
      </c>
      <c r="H7200" s="14" t="s">
        <v>20449</v>
      </c>
      <c r="I7200" s="12">
        <v>3775.0</v>
      </c>
      <c r="J7200" s="15" t="str">
        <f t="shared" si="1"/>
        <v>Relevant</v>
      </c>
    </row>
    <row r="7201" ht="22.5" customHeight="1">
      <c r="A7201" s="9" t="s">
        <v>20450</v>
      </c>
      <c r="B7201" s="10">
        <v>45611.43546296296</v>
      </c>
      <c r="C7201" s="11" t="s">
        <v>20451</v>
      </c>
      <c r="D7201" s="12">
        <v>11.0</v>
      </c>
      <c r="E7201" s="10" t="s">
        <v>17</v>
      </c>
      <c r="F7201" s="12">
        <v>2024.0</v>
      </c>
      <c r="G7201" s="13" t="s">
        <v>13</v>
      </c>
      <c r="H7201" s="14" t="s">
        <v>20452</v>
      </c>
      <c r="I7201" s="12">
        <v>292.0</v>
      </c>
      <c r="J7201" s="15" t="str">
        <f t="shared" si="1"/>
        <v>Relevant</v>
      </c>
    </row>
    <row r="7202" ht="22.5" customHeight="1">
      <c r="A7202" s="9" t="s">
        <v>20453</v>
      </c>
      <c r="B7202" s="10">
        <v>45434.59574074074</v>
      </c>
      <c r="C7202" s="11" t="s">
        <v>20454</v>
      </c>
      <c r="D7202" s="12">
        <v>5.0</v>
      </c>
      <c r="E7202" s="10" t="s">
        <v>21</v>
      </c>
      <c r="F7202" s="12">
        <v>2024.0</v>
      </c>
      <c r="G7202" s="13" t="s">
        <v>13</v>
      </c>
      <c r="H7202" s="14" t="s">
        <v>189</v>
      </c>
      <c r="I7202" s="12">
        <v>1503.0</v>
      </c>
      <c r="J7202" s="15" t="str">
        <f t="shared" si="1"/>
        <v>Relevant</v>
      </c>
    </row>
    <row r="7203" ht="22.5" customHeight="1">
      <c r="A7203" s="9" t="s">
        <v>20455</v>
      </c>
      <c r="B7203" s="10">
        <v>45614.78365740741</v>
      </c>
      <c r="C7203" s="11" t="s">
        <v>4818</v>
      </c>
      <c r="D7203" s="12">
        <v>11.0</v>
      </c>
      <c r="E7203" s="10" t="s">
        <v>17</v>
      </c>
      <c r="F7203" s="12">
        <v>2024.0</v>
      </c>
      <c r="G7203" s="13" t="s">
        <v>13</v>
      </c>
      <c r="H7203" s="14" t="s">
        <v>31</v>
      </c>
      <c r="I7203" s="12">
        <v>7.0</v>
      </c>
      <c r="J7203" s="15" t="str">
        <f t="shared" si="1"/>
        <v>Relevant</v>
      </c>
    </row>
    <row r="7204" ht="22.5" customHeight="1">
      <c r="A7204" s="9" t="s">
        <v>20456</v>
      </c>
      <c r="B7204" s="10">
        <v>45587.52321759259</v>
      </c>
      <c r="C7204" s="11" t="s">
        <v>20457</v>
      </c>
      <c r="D7204" s="12">
        <v>10.0</v>
      </c>
      <c r="E7204" s="10" t="s">
        <v>42</v>
      </c>
      <c r="F7204" s="12">
        <v>2024.0</v>
      </c>
      <c r="G7204" s="13" t="s">
        <v>13</v>
      </c>
      <c r="H7204" s="14" t="s">
        <v>175</v>
      </c>
      <c r="I7204" s="12">
        <v>25.0</v>
      </c>
      <c r="J7204" s="15" t="str">
        <f t="shared" si="1"/>
        <v>Irrelevant</v>
      </c>
    </row>
    <row r="7205" ht="22.5" customHeight="1">
      <c r="A7205" s="9" t="s">
        <v>20458</v>
      </c>
      <c r="B7205" s="10">
        <v>45546.65761574074</v>
      </c>
      <c r="C7205" s="11" t="s">
        <v>20459</v>
      </c>
      <c r="D7205" s="12">
        <v>9.0</v>
      </c>
      <c r="E7205" s="10" t="s">
        <v>114</v>
      </c>
      <c r="F7205" s="12">
        <v>2024.0</v>
      </c>
      <c r="G7205" s="13" t="s">
        <v>13</v>
      </c>
      <c r="H7205" s="14" t="s">
        <v>2563</v>
      </c>
      <c r="I7205" s="12">
        <v>6121.0</v>
      </c>
      <c r="J7205" s="15" t="str">
        <f t="shared" si="1"/>
        <v>Irrelevant</v>
      </c>
    </row>
    <row r="7206" ht="22.5" customHeight="1">
      <c r="A7206" s="9" t="s">
        <v>20460</v>
      </c>
      <c r="B7206" s="10">
        <v>45632.0131712963</v>
      </c>
      <c r="C7206" s="11" t="s">
        <v>20461</v>
      </c>
      <c r="D7206" s="12">
        <v>12.0</v>
      </c>
      <c r="E7206" s="10" t="s">
        <v>26</v>
      </c>
      <c r="F7206" s="12">
        <v>2024.0</v>
      </c>
      <c r="G7206" s="13" t="s">
        <v>13</v>
      </c>
      <c r="H7206" s="14" t="s">
        <v>1809</v>
      </c>
      <c r="I7206" s="12">
        <v>387.0</v>
      </c>
      <c r="J7206" s="15" t="str">
        <f t="shared" si="1"/>
        <v>Relevant</v>
      </c>
    </row>
    <row r="7207" ht="22.5" customHeight="1">
      <c r="A7207" s="9" t="s">
        <v>20462</v>
      </c>
      <c r="B7207" s="10">
        <v>45696.770844907405</v>
      </c>
      <c r="C7207" s="11" t="s">
        <v>20463</v>
      </c>
      <c r="D7207" s="12">
        <v>2.0</v>
      </c>
      <c r="E7207" s="10" t="s">
        <v>12</v>
      </c>
      <c r="F7207" s="12">
        <v>2025.0</v>
      </c>
      <c r="G7207" s="13" t="s">
        <v>13</v>
      </c>
      <c r="H7207" s="14" t="s">
        <v>14</v>
      </c>
      <c r="I7207" s="12">
        <v>794.0</v>
      </c>
      <c r="J7207" s="15" t="str">
        <f t="shared" si="1"/>
        <v>Relevant</v>
      </c>
    </row>
    <row r="7208" ht="22.5" customHeight="1">
      <c r="A7208" s="9" t="s">
        <v>20464</v>
      </c>
      <c r="B7208" s="10">
        <v>45434.62619212963</v>
      </c>
      <c r="C7208" s="11" t="s">
        <v>18135</v>
      </c>
      <c r="D7208" s="12">
        <v>5.0</v>
      </c>
      <c r="E7208" s="10" t="s">
        <v>21</v>
      </c>
      <c r="F7208" s="12">
        <v>2024.0</v>
      </c>
      <c r="G7208" s="13" t="s">
        <v>13</v>
      </c>
      <c r="H7208" s="14" t="s">
        <v>189</v>
      </c>
      <c r="I7208" s="12">
        <v>855.0</v>
      </c>
      <c r="J7208" s="15" t="str">
        <f t="shared" si="1"/>
        <v>Relevant</v>
      </c>
    </row>
    <row r="7209" ht="22.5" customHeight="1">
      <c r="A7209" s="9" t="s">
        <v>20465</v>
      </c>
      <c r="B7209" s="10">
        <v>45618.000393518516</v>
      </c>
      <c r="C7209" s="11" t="s">
        <v>20466</v>
      </c>
      <c r="D7209" s="12">
        <v>11.0</v>
      </c>
      <c r="E7209" s="10" t="s">
        <v>17</v>
      </c>
      <c r="F7209" s="12">
        <v>2024.0</v>
      </c>
      <c r="G7209" s="13" t="s">
        <v>13</v>
      </c>
      <c r="H7209" s="14" t="s">
        <v>91</v>
      </c>
      <c r="I7209" s="12">
        <v>1615.0</v>
      </c>
      <c r="J7209" s="15" t="str">
        <f t="shared" si="1"/>
        <v>Relevant</v>
      </c>
    </row>
    <row r="7210" ht="22.5" customHeight="1">
      <c r="A7210" s="9" t="s">
        <v>20467</v>
      </c>
      <c r="B7210" s="10">
        <v>45696.83920138889</v>
      </c>
      <c r="C7210" s="11" t="s">
        <v>20468</v>
      </c>
      <c r="D7210" s="12">
        <v>2.0</v>
      </c>
      <c r="E7210" s="10" t="s">
        <v>12</v>
      </c>
      <c r="F7210" s="12">
        <v>2025.0</v>
      </c>
      <c r="G7210" s="13" t="s">
        <v>13</v>
      </c>
      <c r="H7210" s="14" t="s">
        <v>14</v>
      </c>
      <c r="I7210" s="12">
        <v>1163.0</v>
      </c>
      <c r="J7210" s="15" t="str">
        <f t="shared" si="1"/>
        <v>Relevant</v>
      </c>
    </row>
    <row r="7211" ht="22.5" customHeight="1">
      <c r="A7211" s="9" t="s">
        <v>20469</v>
      </c>
      <c r="B7211" s="10">
        <v>45395.8458912037</v>
      </c>
      <c r="C7211" s="11" t="s">
        <v>20470</v>
      </c>
      <c r="D7211" s="12">
        <v>4.0</v>
      </c>
      <c r="E7211" s="10" t="s">
        <v>274</v>
      </c>
      <c r="F7211" s="12">
        <v>2024.0</v>
      </c>
      <c r="G7211" s="13" t="s">
        <v>20471</v>
      </c>
      <c r="H7211" s="14" t="s">
        <v>20472</v>
      </c>
      <c r="I7211" s="12">
        <v>0.0</v>
      </c>
      <c r="J7211" s="15" t="str">
        <f t="shared" si="1"/>
        <v>Irrelevant</v>
      </c>
    </row>
    <row r="7212" ht="22.5" customHeight="1">
      <c r="A7212" s="9" t="s">
        <v>20473</v>
      </c>
      <c r="B7212" s="10">
        <v>45615.448379629626</v>
      </c>
      <c r="C7212" s="11" t="s">
        <v>20474</v>
      </c>
      <c r="D7212" s="12">
        <v>11.0</v>
      </c>
      <c r="E7212" s="10" t="s">
        <v>17</v>
      </c>
      <c r="F7212" s="12">
        <v>2024.0</v>
      </c>
      <c r="G7212" s="13" t="s">
        <v>13</v>
      </c>
      <c r="H7212" s="14" t="s">
        <v>20475</v>
      </c>
      <c r="I7212" s="12">
        <v>167.0</v>
      </c>
      <c r="J7212" s="15" t="str">
        <f t="shared" si="1"/>
        <v>Relevant</v>
      </c>
    </row>
    <row r="7213" ht="22.5" customHeight="1">
      <c r="A7213" s="9" t="s">
        <v>20476</v>
      </c>
      <c r="B7213" s="10">
        <v>45696.788136574076</v>
      </c>
      <c r="C7213" s="11" t="s">
        <v>20477</v>
      </c>
      <c r="D7213" s="12">
        <v>2.0</v>
      </c>
      <c r="E7213" s="10" t="s">
        <v>12</v>
      </c>
      <c r="F7213" s="12">
        <v>2025.0</v>
      </c>
      <c r="G7213" s="13" t="s">
        <v>13</v>
      </c>
      <c r="H7213" s="14" t="s">
        <v>14</v>
      </c>
      <c r="I7213" s="12">
        <v>28.0</v>
      </c>
      <c r="J7213" s="15" t="str">
        <f t="shared" si="1"/>
        <v>Relevant</v>
      </c>
    </row>
    <row r="7214" ht="22.5" customHeight="1">
      <c r="A7214" s="9" t="s">
        <v>20478</v>
      </c>
      <c r="B7214" s="10">
        <v>45592.91119212963</v>
      </c>
      <c r="C7214" s="11" t="s">
        <v>20479</v>
      </c>
      <c r="D7214" s="12">
        <v>10.0</v>
      </c>
      <c r="E7214" s="10" t="s">
        <v>42</v>
      </c>
      <c r="F7214" s="12">
        <v>2024.0</v>
      </c>
      <c r="G7214" s="13" t="s">
        <v>13</v>
      </c>
      <c r="H7214" s="14" t="s">
        <v>97</v>
      </c>
      <c r="I7214" s="12">
        <v>6840.0</v>
      </c>
      <c r="J7214" s="15" t="str">
        <f t="shared" si="1"/>
        <v>Relevant</v>
      </c>
    </row>
    <row r="7215" ht="22.5" customHeight="1">
      <c r="A7215" s="9" t="s">
        <v>20480</v>
      </c>
      <c r="B7215" s="10">
        <v>45614.813414351855</v>
      </c>
      <c r="C7215" s="11" t="s">
        <v>20481</v>
      </c>
      <c r="D7215" s="12">
        <v>11.0</v>
      </c>
      <c r="E7215" s="10" t="s">
        <v>17</v>
      </c>
      <c r="F7215" s="12">
        <v>2024.0</v>
      </c>
      <c r="G7215" s="13" t="s">
        <v>13</v>
      </c>
      <c r="H7215" s="14" t="s">
        <v>31</v>
      </c>
      <c r="I7215" s="12">
        <v>1.0</v>
      </c>
      <c r="J7215" s="15" t="str">
        <f t="shared" si="1"/>
        <v>Relevant</v>
      </c>
    </row>
    <row r="7216" ht="22.5" customHeight="1">
      <c r="A7216" s="9" t="s">
        <v>20482</v>
      </c>
      <c r="B7216" s="10">
        <v>45502.37604166667</v>
      </c>
      <c r="C7216" s="11" t="s">
        <v>20483</v>
      </c>
      <c r="D7216" s="12">
        <v>7.0</v>
      </c>
      <c r="E7216" s="10" t="s">
        <v>55</v>
      </c>
      <c r="F7216" s="12">
        <v>2024.0</v>
      </c>
      <c r="G7216" s="13" t="s">
        <v>13</v>
      </c>
      <c r="H7216" s="14" t="s">
        <v>20484</v>
      </c>
      <c r="I7216" s="12">
        <v>10191.0</v>
      </c>
      <c r="J7216" s="15" t="str">
        <f t="shared" si="1"/>
        <v>Irrelevant</v>
      </c>
    </row>
    <row r="7217" ht="22.5" customHeight="1">
      <c r="A7217" s="9" t="s">
        <v>20485</v>
      </c>
      <c r="B7217" s="10">
        <v>45586.855162037034</v>
      </c>
      <c r="C7217" s="11" t="s">
        <v>20486</v>
      </c>
      <c r="D7217" s="12">
        <v>10.0</v>
      </c>
      <c r="E7217" s="10" t="s">
        <v>42</v>
      </c>
      <c r="F7217" s="12">
        <v>2024.0</v>
      </c>
      <c r="G7217" s="13" t="s">
        <v>13</v>
      </c>
      <c r="H7217" s="14" t="s">
        <v>175</v>
      </c>
      <c r="I7217" s="12">
        <v>2590.0</v>
      </c>
      <c r="J7217" s="15" t="str">
        <f t="shared" si="1"/>
        <v>Irrelevant</v>
      </c>
    </row>
    <row r="7218" ht="22.5" customHeight="1">
      <c r="A7218" s="9" t="s">
        <v>20487</v>
      </c>
      <c r="B7218" s="10">
        <v>45597.24319444445</v>
      </c>
      <c r="C7218" s="11" t="s">
        <v>20488</v>
      </c>
      <c r="D7218" s="12">
        <v>11.0</v>
      </c>
      <c r="E7218" s="10" t="s">
        <v>17</v>
      </c>
      <c r="F7218" s="12">
        <v>2024.0</v>
      </c>
      <c r="G7218" s="13" t="s">
        <v>13</v>
      </c>
      <c r="H7218" s="14" t="s">
        <v>20489</v>
      </c>
      <c r="I7218" s="12">
        <v>1044.0</v>
      </c>
      <c r="J7218" s="15" t="str">
        <f t="shared" si="1"/>
        <v>Relevant</v>
      </c>
    </row>
    <row r="7219" ht="22.5" customHeight="1">
      <c r="A7219" s="9" t="s">
        <v>20490</v>
      </c>
      <c r="B7219" s="10">
        <v>45711.64367150463</v>
      </c>
      <c r="C7219" s="11" t="s">
        <v>20491</v>
      </c>
      <c r="D7219" s="12">
        <v>2.0</v>
      </c>
      <c r="E7219" s="10" t="s">
        <v>12</v>
      </c>
      <c r="F7219" s="12">
        <v>2025.0</v>
      </c>
      <c r="G7219" s="13" t="s">
        <v>12609</v>
      </c>
      <c r="H7219" s="14" t="s">
        <v>12610</v>
      </c>
      <c r="I7219" s="12">
        <v>0.0</v>
      </c>
      <c r="J7219" s="15" t="str">
        <f t="shared" si="1"/>
        <v>Irrelevant</v>
      </c>
    </row>
    <row r="7220" ht="22.5" customHeight="1">
      <c r="A7220" s="9" t="s">
        <v>20492</v>
      </c>
      <c r="B7220" s="10">
        <v>45648.91875</v>
      </c>
      <c r="C7220" s="11" t="s">
        <v>14683</v>
      </c>
      <c r="D7220" s="12">
        <v>12.0</v>
      </c>
      <c r="E7220" s="10" t="s">
        <v>26</v>
      </c>
      <c r="F7220" s="12">
        <v>2024.0</v>
      </c>
      <c r="G7220" s="13" t="s">
        <v>20493</v>
      </c>
      <c r="H7220" s="14" t="s">
        <v>20494</v>
      </c>
      <c r="I7220" s="12">
        <v>1.3972868E7</v>
      </c>
      <c r="J7220" s="15" t="str">
        <f t="shared" si="1"/>
        <v>Relevant</v>
      </c>
    </row>
    <row r="7221" ht="22.5" customHeight="1">
      <c r="A7221" s="9" t="s">
        <v>20495</v>
      </c>
      <c r="B7221" s="10">
        <v>45692.847592592596</v>
      </c>
      <c r="C7221" s="11" t="s">
        <v>20496</v>
      </c>
      <c r="D7221" s="12">
        <v>2.0</v>
      </c>
      <c r="E7221" s="10" t="s">
        <v>12</v>
      </c>
      <c r="F7221" s="12">
        <v>2025.0</v>
      </c>
      <c r="G7221" s="13" t="s">
        <v>13</v>
      </c>
      <c r="H7221" s="14" t="s">
        <v>20497</v>
      </c>
      <c r="I7221" s="12">
        <v>90.0</v>
      </c>
      <c r="J7221" s="15" t="str">
        <f t="shared" si="1"/>
        <v>Relevant</v>
      </c>
    </row>
    <row r="7222" ht="22.5" customHeight="1">
      <c r="A7222" s="9" t="s">
        <v>20498</v>
      </c>
      <c r="B7222" s="10">
        <v>45608.674895833334</v>
      </c>
      <c r="C7222" s="11" t="s">
        <v>20499</v>
      </c>
      <c r="D7222" s="12">
        <v>11.0</v>
      </c>
      <c r="E7222" s="10" t="s">
        <v>17</v>
      </c>
      <c r="F7222" s="12">
        <v>2024.0</v>
      </c>
      <c r="G7222" s="13" t="s">
        <v>13</v>
      </c>
      <c r="H7222" s="14" t="s">
        <v>642</v>
      </c>
      <c r="I7222" s="12">
        <v>39.0</v>
      </c>
      <c r="J7222" s="15" t="str">
        <f t="shared" si="1"/>
        <v>Relevant</v>
      </c>
    </row>
    <row r="7223" ht="22.5" customHeight="1">
      <c r="A7223" s="9" t="s">
        <v>20500</v>
      </c>
      <c r="B7223" s="10">
        <v>45587.84951388889</v>
      </c>
      <c r="C7223" s="11" t="s">
        <v>20501</v>
      </c>
      <c r="D7223" s="12">
        <v>10.0</v>
      </c>
      <c r="E7223" s="10" t="s">
        <v>42</v>
      </c>
      <c r="F7223" s="12">
        <v>2024.0</v>
      </c>
      <c r="G7223" s="13" t="s">
        <v>13</v>
      </c>
      <c r="H7223" s="14" t="s">
        <v>338</v>
      </c>
      <c r="I7223" s="12">
        <v>7.0</v>
      </c>
      <c r="J7223" s="15" t="str">
        <f t="shared" si="1"/>
        <v>Relevant</v>
      </c>
    </row>
    <row r="7224" ht="22.5" customHeight="1">
      <c r="A7224" s="9" t="s">
        <v>20502</v>
      </c>
      <c r="B7224" s="10">
        <v>45642.00461805556</v>
      </c>
      <c r="C7224" s="11" t="s">
        <v>20503</v>
      </c>
      <c r="D7224" s="12">
        <v>12.0</v>
      </c>
      <c r="E7224" s="10" t="s">
        <v>26</v>
      </c>
      <c r="F7224" s="12">
        <v>2024.0</v>
      </c>
      <c r="G7224" s="13" t="s">
        <v>20504</v>
      </c>
      <c r="H7224" s="14" t="s">
        <v>20505</v>
      </c>
      <c r="I7224" s="12">
        <v>8149206.0</v>
      </c>
      <c r="J7224" s="15" t="str">
        <f t="shared" si="1"/>
        <v>Irrelevant</v>
      </c>
    </row>
    <row r="7225" ht="22.5" customHeight="1">
      <c r="A7225" s="9" t="s">
        <v>20506</v>
      </c>
      <c r="B7225" s="10">
        <v>45614.60255787037</v>
      </c>
      <c r="C7225" s="11" t="s">
        <v>20507</v>
      </c>
      <c r="D7225" s="12">
        <v>11.0</v>
      </c>
      <c r="E7225" s="10" t="s">
        <v>17</v>
      </c>
      <c r="F7225" s="12">
        <v>2024.0</v>
      </c>
      <c r="G7225" s="13" t="s">
        <v>13</v>
      </c>
      <c r="H7225" s="14" t="s">
        <v>423</v>
      </c>
      <c r="I7225" s="12">
        <v>100.0</v>
      </c>
      <c r="J7225" s="15" t="str">
        <f t="shared" si="1"/>
        <v>Relevant</v>
      </c>
    </row>
    <row r="7226" ht="22.5" customHeight="1">
      <c r="A7226" s="9" t="s">
        <v>20508</v>
      </c>
      <c r="B7226" s="10">
        <v>45579.81280092592</v>
      </c>
      <c r="C7226" s="11" t="s">
        <v>7515</v>
      </c>
      <c r="D7226" s="12">
        <v>10.0</v>
      </c>
      <c r="E7226" s="10" t="s">
        <v>42</v>
      </c>
      <c r="F7226" s="12">
        <v>2024.0</v>
      </c>
      <c r="G7226" s="13" t="s">
        <v>13</v>
      </c>
      <c r="H7226" s="14" t="s">
        <v>642</v>
      </c>
      <c r="I7226" s="12">
        <v>305.0</v>
      </c>
      <c r="J7226" s="15" t="str">
        <f t="shared" si="1"/>
        <v>Relevant</v>
      </c>
    </row>
    <row r="7227" ht="22.5" customHeight="1">
      <c r="A7227" s="9" t="s">
        <v>20509</v>
      </c>
      <c r="B7227" s="10">
        <v>45628.33377314815</v>
      </c>
      <c r="C7227" s="11" t="s">
        <v>20510</v>
      </c>
      <c r="D7227" s="12">
        <v>12.0</v>
      </c>
      <c r="E7227" s="10" t="s">
        <v>26</v>
      </c>
      <c r="F7227" s="12">
        <v>2024.0</v>
      </c>
      <c r="G7227" s="13" t="s">
        <v>20511</v>
      </c>
      <c r="H7227" s="14" t="s">
        <v>20512</v>
      </c>
      <c r="I7227" s="12">
        <v>2410885.0</v>
      </c>
      <c r="J7227" s="15" t="str">
        <f t="shared" si="1"/>
        <v>Relevant</v>
      </c>
    </row>
    <row r="7228" ht="22.5" customHeight="1">
      <c r="A7228" s="9" t="s">
        <v>20513</v>
      </c>
      <c r="B7228" s="10">
        <v>45696.78952546296</v>
      </c>
      <c r="C7228" s="11" t="s">
        <v>20514</v>
      </c>
      <c r="D7228" s="12">
        <v>2.0</v>
      </c>
      <c r="E7228" s="10" t="s">
        <v>12</v>
      </c>
      <c r="F7228" s="12">
        <v>2025.0</v>
      </c>
      <c r="G7228" s="13" t="s">
        <v>13</v>
      </c>
      <c r="H7228" s="14" t="s">
        <v>14</v>
      </c>
      <c r="I7228" s="12">
        <v>76.0</v>
      </c>
      <c r="J7228" s="15" t="str">
        <f t="shared" si="1"/>
        <v>Relevant</v>
      </c>
    </row>
    <row r="7229" ht="22.5" customHeight="1">
      <c r="A7229" s="9" t="s">
        <v>20515</v>
      </c>
      <c r="B7229" s="10">
        <v>45615.390185185184</v>
      </c>
      <c r="C7229" s="11" t="s">
        <v>9824</v>
      </c>
      <c r="D7229" s="12">
        <v>11.0</v>
      </c>
      <c r="E7229" s="10" t="s">
        <v>17</v>
      </c>
      <c r="F7229" s="12">
        <v>2024.0</v>
      </c>
      <c r="G7229" s="13" t="s">
        <v>13</v>
      </c>
      <c r="H7229" s="14" t="s">
        <v>781</v>
      </c>
      <c r="I7229" s="12">
        <v>2105.0</v>
      </c>
      <c r="J7229" s="15" t="str">
        <f t="shared" si="1"/>
        <v>Irrelevant</v>
      </c>
    </row>
    <row r="7230" ht="22.5" customHeight="1">
      <c r="A7230" s="9" t="s">
        <v>20516</v>
      </c>
      <c r="B7230" s="10">
        <v>45585.72638888889</v>
      </c>
      <c r="C7230" s="11" t="s">
        <v>20517</v>
      </c>
      <c r="D7230" s="12">
        <v>10.0</v>
      </c>
      <c r="E7230" s="10" t="s">
        <v>42</v>
      </c>
      <c r="F7230" s="12">
        <v>2024.0</v>
      </c>
      <c r="G7230" s="13" t="s">
        <v>13</v>
      </c>
      <c r="H7230" s="14" t="s">
        <v>56</v>
      </c>
      <c r="I7230" s="12">
        <v>219.0</v>
      </c>
      <c r="J7230" s="15" t="str">
        <f t="shared" si="1"/>
        <v>Relevant</v>
      </c>
    </row>
    <row r="7231" ht="22.5" customHeight="1">
      <c r="A7231" s="9" t="s">
        <v>20518</v>
      </c>
      <c r="B7231" s="10">
        <v>45614.53509212963</v>
      </c>
      <c r="C7231" s="11" t="s">
        <v>20519</v>
      </c>
      <c r="D7231" s="12">
        <v>11.0</v>
      </c>
      <c r="E7231" s="10" t="s">
        <v>17</v>
      </c>
      <c r="F7231" s="12">
        <v>2024.0</v>
      </c>
      <c r="G7231" s="13" t="s">
        <v>20520</v>
      </c>
      <c r="H7231" s="14" t="s">
        <v>20521</v>
      </c>
      <c r="I7231" s="12">
        <v>1765689.0</v>
      </c>
      <c r="J7231" s="15" t="str">
        <f t="shared" si="1"/>
        <v>Relevant</v>
      </c>
    </row>
    <row r="7232" ht="22.5" customHeight="1">
      <c r="A7232" s="9" t="s">
        <v>20522</v>
      </c>
      <c r="B7232" s="10">
        <v>45609.58252314815</v>
      </c>
      <c r="C7232" s="11" t="s">
        <v>20523</v>
      </c>
      <c r="D7232" s="12">
        <v>11.0</v>
      </c>
      <c r="E7232" s="10" t="s">
        <v>17</v>
      </c>
      <c r="F7232" s="12">
        <v>2024.0</v>
      </c>
      <c r="G7232" s="13" t="s">
        <v>20524</v>
      </c>
      <c r="H7232" s="14" t="str">
        <f>IFERROR(__xludf.DUMMYFUNCTION("TRIM(REGEXREPLACE(GOOGLETRANSLATE(G7232,""auto"",""en""),""(?i)\b(RT|QT)\s*@?\w*:?\s*|https?://\S+|@\w+|#\w+|[^\x00-\x7F]|[^\w\s]"",""""))"),"Severe air pollution has sickened 18 million people in neighboring India forcing schools to close for five days")</f>
        <v>Severe air pollution has sickened 18 million people in neighboring India forcing schools to close for five days</v>
      </c>
      <c r="I7232" s="12">
        <v>277654.0</v>
      </c>
      <c r="J7232" s="15" t="str">
        <f t="shared" si="1"/>
        <v>Relevant</v>
      </c>
    </row>
    <row r="7233" ht="22.5" customHeight="1">
      <c r="A7233" s="9" t="s">
        <v>20525</v>
      </c>
      <c r="B7233" s="10">
        <v>45586.6355787037</v>
      </c>
      <c r="C7233" s="11" t="s">
        <v>20526</v>
      </c>
      <c r="D7233" s="12">
        <v>10.0</v>
      </c>
      <c r="E7233" s="10" t="s">
        <v>42</v>
      </c>
      <c r="F7233" s="12">
        <v>2024.0</v>
      </c>
      <c r="G7233" s="13" t="s">
        <v>13</v>
      </c>
      <c r="H7233" s="14" t="s">
        <v>20527</v>
      </c>
      <c r="I7233" s="12">
        <v>126.0</v>
      </c>
      <c r="J7233" s="15" t="str">
        <f t="shared" si="1"/>
        <v>Irrelevant</v>
      </c>
    </row>
    <row r="7234" ht="22.5" customHeight="1">
      <c r="A7234" s="9" t="s">
        <v>20528</v>
      </c>
      <c r="B7234" s="10">
        <v>45550.34005787037</v>
      </c>
      <c r="C7234" s="11" t="s">
        <v>20529</v>
      </c>
      <c r="D7234" s="12">
        <v>9.0</v>
      </c>
      <c r="E7234" s="10" t="s">
        <v>114</v>
      </c>
      <c r="F7234" s="12">
        <v>2024.0</v>
      </c>
      <c r="G7234" s="13" t="s">
        <v>20530</v>
      </c>
      <c r="H7234" s="14" t="s">
        <v>20531</v>
      </c>
      <c r="I7234" s="12">
        <v>916289.0</v>
      </c>
      <c r="J7234" s="15" t="str">
        <f t="shared" si="1"/>
        <v>Irrelevant</v>
      </c>
    </row>
    <row r="7235" ht="22.5" customHeight="1">
      <c r="A7235" s="9" t="s">
        <v>20532</v>
      </c>
      <c r="B7235" s="10">
        <v>45723.90425925926</v>
      </c>
      <c r="C7235" s="11" t="s">
        <v>20533</v>
      </c>
      <c r="D7235" s="12">
        <v>3.0</v>
      </c>
      <c r="E7235" s="10" t="s">
        <v>59</v>
      </c>
      <c r="F7235" s="12">
        <v>2025.0</v>
      </c>
      <c r="G7235" s="13" t="s">
        <v>13</v>
      </c>
      <c r="H7235" s="14" t="s">
        <v>430</v>
      </c>
      <c r="I7235" s="12">
        <v>41.0</v>
      </c>
      <c r="J7235" s="15" t="str">
        <f t="shared" si="1"/>
        <v>Relevant</v>
      </c>
    </row>
    <row r="7236" ht="22.5" customHeight="1">
      <c r="A7236" s="9" t="s">
        <v>20534</v>
      </c>
      <c r="B7236" s="10">
        <v>45597.43111111111</v>
      </c>
      <c r="C7236" s="11" t="s">
        <v>19443</v>
      </c>
      <c r="D7236" s="12">
        <v>11.0</v>
      </c>
      <c r="E7236" s="10" t="s">
        <v>17</v>
      </c>
      <c r="F7236" s="12">
        <v>2024.0</v>
      </c>
      <c r="G7236" s="13" t="s">
        <v>13</v>
      </c>
      <c r="H7236" s="14" t="s">
        <v>20535</v>
      </c>
      <c r="I7236" s="12">
        <v>99.0</v>
      </c>
      <c r="J7236" s="15" t="str">
        <f t="shared" si="1"/>
        <v>Relevant</v>
      </c>
    </row>
    <row r="7237" ht="22.5" customHeight="1">
      <c r="A7237" s="9" t="s">
        <v>20536</v>
      </c>
      <c r="B7237" s="10">
        <v>45586.8903125</v>
      </c>
      <c r="C7237" s="11" t="s">
        <v>20537</v>
      </c>
      <c r="D7237" s="12">
        <v>10.0</v>
      </c>
      <c r="E7237" s="10" t="s">
        <v>42</v>
      </c>
      <c r="F7237" s="12">
        <v>2024.0</v>
      </c>
      <c r="G7237" s="13" t="s">
        <v>13</v>
      </c>
      <c r="H7237" s="14" t="s">
        <v>175</v>
      </c>
      <c r="I7237" s="12">
        <v>3938.0</v>
      </c>
      <c r="J7237" s="15" t="str">
        <f t="shared" si="1"/>
        <v>Irrelevant</v>
      </c>
    </row>
    <row r="7238" ht="22.5" customHeight="1">
      <c r="A7238" s="9" t="s">
        <v>20538</v>
      </c>
      <c r="B7238" s="10">
        <v>45737.861608796295</v>
      </c>
      <c r="C7238" s="11" t="s">
        <v>20539</v>
      </c>
      <c r="D7238" s="12">
        <v>3.0</v>
      </c>
      <c r="E7238" s="10" t="s">
        <v>59</v>
      </c>
      <c r="F7238" s="12">
        <v>2025.0</v>
      </c>
      <c r="G7238" s="13" t="s">
        <v>13</v>
      </c>
      <c r="H7238" s="14" t="s">
        <v>20540</v>
      </c>
      <c r="I7238" s="12">
        <v>182.0</v>
      </c>
      <c r="J7238" s="15" t="str">
        <f t="shared" si="1"/>
        <v>Relevant</v>
      </c>
    </row>
    <row r="7239" ht="22.5" customHeight="1">
      <c r="A7239" s="9" t="s">
        <v>20541</v>
      </c>
      <c r="B7239" s="10">
        <v>45614.64506944444</v>
      </c>
      <c r="C7239" s="11" t="s">
        <v>20542</v>
      </c>
      <c r="D7239" s="12">
        <v>11.0</v>
      </c>
      <c r="E7239" s="10" t="s">
        <v>17</v>
      </c>
      <c r="F7239" s="12">
        <v>2024.0</v>
      </c>
      <c r="G7239" s="13" t="s">
        <v>13</v>
      </c>
      <c r="H7239" s="14" t="s">
        <v>423</v>
      </c>
      <c r="I7239" s="12">
        <v>9013.0</v>
      </c>
      <c r="J7239" s="15" t="str">
        <f t="shared" si="1"/>
        <v>Relevant</v>
      </c>
    </row>
    <row r="7240" ht="22.5" customHeight="1">
      <c r="A7240" s="9" t="s">
        <v>20543</v>
      </c>
      <c r="B7240" s="10">
        <v>45609.45815972222</v>
      </c>
      <c r="C7240" s="11" t="s">
        <v>20544</v>
      </c>
      <c r="D7240" s="12">
        <v>11.0</v>
      </c>
      <c r="E7240" s="10" t="s">
        <v>17</v>
      </c>
      <c r="F7240" s="12">
        <v>2024.0</v>
      </c>
      <c r="G7240" s="13" t="s">
        <v>13</v>
      </c>
      <c r="H7240" s="14" t="s">
        <v>20545</v>
      </c>
      <c r="I7240" s="12">
        <v>54.0</v>
      </c>
      <c r="J7240" s="15" t="str">
        <f t="shared" si="1"/>
        <v>Relevant</v>
      </c>
    </row>
    <row r="7241" ht="22.5" customHeight="1">
      <c r="A7241" s="9" t="s">
        <v>20546</v>
      </c>
      <c r="B7241" s="10">
        <v>45688.42328703704</v>
      </c>
      <c r="C7241" s="11" t="s">
        <v>20547</v>
      </c>
      <c r="D7241" s="12">
        <v>1.0</v>
      </c>
      <c r="E7241" s="10" t="s">
        <v>70</v>
      </c>
      <c r="F7241" s="12">
        <v>2025.0</v>
      </c>
      <c r="G7241" s="13" t="s">
        <v>13</v>
      </c>
      <c r="H7241" s="14" t="s">
        <v>20548</v>
      </c>
      <c r="I7241" s="12">
        <v>3.0</v>
      </c>
      <c r="J7241" s="15" t="str">
        <f t="shared" si="1"/>
        <v>Relevant</v>
      </c>
    </row>
    <row r="7242" ht="22.5" customHeight="1">
      <c r="A7242" s="9" t="s">
        <v>20549</v>
      </c>
      <c r="B7242" s="10">
        <v>45596.64538194444</v>
      </c>
      <c r="C7242" s="11" t="s">
        <v>20550</v>
      </c>
      <c r="D7242" s="12">
        <v>10.0</v>
      </c>
      <c r="E7242" s="10" t="s">
        <v>42</v>
      </c>
      <c r="F7242" s="12">
        <v>2024.0</v>
      </c>
      <c r="G7242" s="13" t="s">
        <v>13</v>
      </c>
      <c r="H7242" s="14" t="s">
        <v>124</v>
      </c>
      <c r="I7242" s="12">
        <v>21.0</v>
      </c>
      <c r="J7242" s="15" t="str">
        <f t="shared" si="1"/>
        <v>Relevant</v>
      </c>
    </row>
    <row r="7243" ht="22.5" customHeight="1">
      <c r="A7243" s="9" t="s">
        <v>20551</v>
      </c>
      <c r="B7243" s="10">
        <v>45744.94310185185</v>
      </c>
      <c r="C7243" s="11" t="s">
        <v>20552</v>
      </c>
      <c r="D7243" s="12">
        <v>3.0</v>
      </c>
      <c r="E7243" s="10" t="s">
        <v>59</v>
      </c>
      <c r="F7243" s="12">
        <v>2025.0</v>
      </c>
      <c r="G7243" s="13" t="s">
        <v>20553</v>
      </c>
      <c r="H7243" s="14" t="s">
        <v>20554</v>
      </c>
      <c r="I7243" s="12">
        <v>0.0</v>
      </c>
      <c r="J7243" s="15" t="str">
        <f t="shared" si="1"/>
        <v>Relevant</v>
      </c>
    </row>
    <row r="7244" ht="22.5" customHeight="1">
      <c r="A7244" s="9" t="s">
        <v>20555</v>
      </c>
      <c r="B7244" s="10">
        <v>45435.26684027778</v>
      </c>
      <c r="C7244" s="11" t="s">
        <v>2316</v>
      </c>
      <c r="D7244" s="12">
        <v>5.0</v>
      </c>
      <c r="E7244" s="10" t="s">
        <v>21</v>
      </c>
      <c r="F7244" s="12">
        <v>2024.0</v>
      </c>
      <c r="G7244" s="13" t="s">
        <v>13</v>
      </c>
      <c r="H7244" s="14" t="s">
        <v>189</v>
      </c>
      <c r="I7244" s="12">
        <v>61.0</v>
      </c>
      <c r="J7244" s="15" t="str">
        <f t="shared" si="1"/>
        <v>Relevant</v>
      </c>
    </row>
    <row r="7245" ht="22.5" customHeight="1">
      <c r="A7245" s="9" t="s">
        <v>20556</v>
      </c>
      <c r="B7245" s="10">
        <v>45710.90969907407</v>
      </c>
      <c r="C7245" s="11" t="s">
        <v>20557</v>
      </c>
      <c r="D7245" s="12">
        <v>2.0</v>
      </c>
      <c r="E7245" s="10" t="s">
        <v>12</v>
      </c>
      <c r="F7245" s="12">
        <v>2025.0</v>
      </c>
      <c r="G7245" s="13" t="s">
        <v>13</v>
      </c>
      <c r="H7245" s="14" t="s">
        <v>52</v>
      </c>
      <c r="I7245" s="12">
        <v>563.0</v>
      </c>
      <c r="J7245" s="15" t="str">
        <f t="shared" si="1"/>
        <v>Relevant</v>
      </c>
    </row>
    <row r="7246" ht="22.5" customHeight="1">
      <c r="A7246" s="9" t="s">
        <v>20558</v>
      </c>
      <c r="B7246" s="10">
        <v>45628.76478009259</v>
      </c>
      <c r="C7246" s="11" t="s">
        <v>20559</v>
      </c>
      <c r="D7246" s="12">
        <v>12.0</v>
      </c>
      <c r="E7246" s="10" t="s">
        <v>26</v>
      </c>
      <c r="F7246" s="12">
        <v>2024.0</v>
      </c>
      <c r="G7246" s="13" t="s">
        <v>13</v>
      </c>
      <c r="H7246" s="14" t="s">
        <v>1483</v>
      </c>
      <c r="I7246" s="12">
        <v>1307.0</v>
      </c>
      <c r="J7246" s="15" t="str">
        <f t="shared" si="1"/>
        <v>Relevant</v>
      </c>
    </row>
    <row r="7247" ht="22.5" customHeight="1">
      <c r="A7247" s="9" t="s">
        <v>20560</v>
      </c>
      <c r="B7247" s="10">
        <v>45585.97869212963</v>
      </c>
      <c r="C7247" s="11" t="s">
        <v>20561</v>
      </c>
      <c r="D7247" s="12">
        <v>10.0</v>
      </c>
      <c r="E7247" s="10" t="s">
        <v>42</v>
      </c>
      <c r="F7247" s="12">
        <v>2024.0</v>
      </c>
      <c r="G7247" s="13" t="s">
        <v>13</v>
      </c>
      <c r="H7247" s="14" t="s">
        <v>1119</v>
      </c>
      <c r="I7247" s="12">
        <v>608.0</v>
      </c>
      <c r="J7247" s="15" t="str">
        <f t="shared" si="1"/>
        <v>Relevant</v>
      </c>
    </row>
    <row r="7248" ht="22.5" customHeight="1">
      <c r="A7248" s="9" t="s">
        <v>20562</v>
      </c>
      <c r="B7248" s="10">
        <v>45696.857511574075</v>
      </c>
      <c r="C7248" s="11" t="s">
        <v>20563</v>
      </c>
      <c r="D7248" s="12">
        <v>2.0</v>
      </c>
      <c r="E7248" s="10" t="s">
        <v>12</v>
      </c>
      <c r="F7248" s="12">
        <v>2025.0</v>
      </c>
      <c r="G7248" s="13" t="s">
        <v>13</v>
      </c>
      <c r="H7248" s="14" t="s">
        <v>14</v>
      </c>
      <c r="I7248" s="12">
        <v>68.0</v>
      </c>
      <c r="J7248" s="15" t="str">
        <f t="shared" si="1"/>
        <v>Relevant</v>
      </c>
    </row>
    <row r="7249" ht="22.5" customHeight="1">
      <c r="A7249" s="9" t="s">
        <v>20564</v>
      </c>
      <c r="B7249" s="10">
        <v>45614.36616898148</v>
      </c>
      <c r="C7249" s="11" t="s">
        <v>20565</v>
      </c>
      <c r="D7249" s="12">
        <v>11.0</v>
      </c>
      <c r="E7249" s="10" t="s">
        <v>17</v>
      </c>
      <c r="F7249" s="12">
        <v>2024.0</v>
      </c>
      <c r="G7249" s="13" t="s">
        <v>13</v>
      </c>
      <c r="H7249" s="14" t="s">
        <v>20566</v>
      </c>
      <c r="I7249" s="12">
        <v>4682.0</v>
      </c>
      <c r="J7249" s="15" t="str">
        <f t="shared" si="1"/>
        <v>Relevant</v>
      </c>
    </row>
    <row r="7250" ht="22.5" customHeight="1">
      <c r="A7250" s="9" t="s">
        <v>20567</v>
      </c>
      <c r="B7250" s="10">
        <v>45579.89108796296</v>
      </c>
      <c r="C7250" s="11" t="s">
        <v>20568</v>
      </c>
      <c r="D7250" s="12">
        <v>10.0</v>
      </c>
      <c r="E7250" s="10" t="s">
        <v>42</v>
      </c>
      <c r="F7250" s="12">
        <v>2024.0</v>
      </c>
      <c r="G7250" s="13" t="s">
        <v>13</v>
      </c>
      <c r="H7250" s="14" t="s">
        <v>642</v>
      </c>
      <c r="I7250" s="12">
        <v>1162.0</v>
      </c>
      <c r="J7250" s="15" t="str">
        <f t="shared" si="1"/>
        <v>Relevant</v>
      </c>
    </row>
    <row r="7251" ht="22.5" customHeight="1">
      <c r="A7251" s="9" t="s">
        <v>20569</v>
      </c>
      <c r="B7251" s="10">
        <v>45615.573912037034</v>
      </c>
      <c r="C7251" s="11" t="s">
        <v>20570</v>
      </c>
      <c r="D7251" s="12">
        <v>11.0</v>
      </c>
      <c r="E7251" s="10" t="s">
        <v>17</v>
      </c>
      <c r="F7251" s="12">
        <v>2024.0</v>
      </c>
      <c r="G7251" s="13" t="s">
        <v>13</v>
      </c>
      <c r="H7251" s="14" t="s">
        <v>31</v>
      </c>
      <c r="I7251" s="12">
        <v>292.0</v>
      </c>
      <c r="J7251" s="15" t="str">
        <f t="shared" si="1"/>
        <v>Relevant</v>
      </c>
    </row>
    <row r="7252" ht="22.5" customHeight="1">
      <c r="A7252" s="9" t="s">
        <v>20571</v>
      </c>
      <c r="B7252" s="10">
        <v>45417.7037615625</v>
      </c>
      <c r="C7252" s="11" t="s">
        <v>20572</v>
      </c>
      <c r="D7252" s="12">
        <v>5.0</v>
      </c>
      <c r="E7252" s="10" t="s">
        <v>21</v>
      </c>
      <c r="F7252" s="12">
        <v>2024.0</v>
      </c>
      <c r="G7252" s="13" t="s">
        <v>12897</v>
      </c>
      <c r="H7252" s="14" t="s">
        <v>12898</v>
      </c>
      <c r="I7252" s="12">
        <v>1058276.0</v>
      </c>
      <c r="J7252" s="15" t="str">
        <f t="shared" si="1"/>
        <v>Relevant</v>
      </c>
    </row>
    <row r="7253" ht="22.5" customHeight="1">
      <c r="A7253" s="9" t="s">
        <v>20573</v>
      </c>
      <c r="B7253" s="10">
        <v>45543.291712962964</v>
      </c>
      <c r="C7253" s="11" t="s">
        <v>7995</v>
      </c>
      <c r="D7253" s="12">
        <v>9.0</v>
      </c>
      <c r="E7253" s="10" t="s">
        <v>114</v>
      </c>
      <c r="F7253" s="12">
        <v>2024.0</v>
      </c>
      <c r="G7253" s="13" t="s">
        <v>20574</v>
      </c>
      <c r="H7253" s="14" t="s">
        <v>20575</v>
      </c>
      <c r="I7253" s="12">
        <v>9486916.0</v>
      </c>
      <c r="J7253" s="15" t="str">
        <f t="shared" si="1"/>
        <v>Relevant</v>
      </c>
    </row>
    <row r="7254" ht="22.5" customHeight="1">
      <c r="A7254" s="9" t="s">
        <v>20576</v>
      </c>
      <c r="B7254" s="10">
        <v>45424.389548611114</v>
      </c>
      <c r="C7254" s="11" t="s">
        <v>20577</v>
      </c>
      <c r="D7254" s="12">
        <v>5.0</v>
      </c>
      <c r="E7254" s="10" t="s">
        <v>21</v>
      </c>
      <c r="F7254" s="12">
        <v>2024.0</v>
      </c>
      <c r="G7254" s="13" t="s">
        <v>13</v>
      </c>
      <c r="H7254" s="14" t="s">
        <v>1708</v>
      </c>
      <c r="I7254" s="12">
        <v>2.0</v>
      </c>
      <c r="J7254" s="15" t="str">
        <f t="shared" si="1"/>
        <v>Relevant</v>
      </c>
    </row>
    <row r="7255" ht="22.5" customHeight="1">
      <c r="A7255" s="9" t="s">
        <v>20578</v>
      </c>
      <c r="B7255" s="10">
        <v>45594.430185185185</v>
      </c>
      <c r="C7255" s="11" t="s">
        <v>20579</v>
      </c>
      <c r="D7255" s="12">
        <v>10.0</v>
      </c>
      <c r="E7255" s="10" t="s">
        <v>42</v>
      </c>
      <c r="F7255" s="12">
        <v>2024.0</v>
      </c>
      <c r="G7255" s="13" t="s">
        <v>13</v>
      </c>
      <c r="H7255" s="14" t="s">
        <v>131</v>
      </c>
      <c r="I7255" s="12">
        <v>534.0</v>
      </c>
      <c r="J7255" s="15" t="str">
        <f t="shared" si="1"/>
        <v>Relevant</v>
      </c>
    </row>
    <row r="7256" ht="22.5" customHeight="1">
      <c r="A7256" s="9" t="s">
        <v>20580</v>
      </c>
      <c r="B7256" s="10">
        <v>45549.79184027778</v>
      </c>
      <c r="C7256" s="11" t="s">
        <v>20581</v>
      </c>
      <c r="D7256" s="12">
        <v>9.0</v>
      </c>
      <c r="E7256" s="10" t="s">
        <v>114</v>
      </c>
      <c r="F7256" s="12">
        <v>2024.0</v>
      </c>
      <c r="G7256" s="13" t="s">
        <v>20582</v>
      </c>
      <c r="H7256" s="14" t="s">
        <v>20583</v>
      </c>
      <c r="I7256" s="12">
        <v>0.0</v>
      </c>
      <c r="J7256" s="15" t="str">
        <f t="shared" si="1"/>
        <v>Irrelevant</v>
      </c>
    </row>
    <row r="7257" ht="22.5" customHeight="1">
      <c r="A7257" s="9" t="s">
        <v>20584</v>
      </c>
      <c r="B7257" s="10">
        <v>45629.55428240741</v>
      </c>
      <c r="C7257" s="11" t="s">
        <v>20585</v>
      </c>
      <c r="D7257" s="12">
        <v>12.0</v>
      </c>
      <c r="E7257" s="10" t="s">
        <v>26</v>
      </c>
      <c r="F7257" s="12">
        <v>2024.0</v>
      </c>
      <c r="G7257" s="13" t="s">
        <v>13</v>
      </c>
      <c r="H7257" s="14" t="s">
        <v>237</v>
      </c>
      <c r="I7257" s="12">
        <v>16615.0</v>
      </c>
      <c r="J7257" s="15" t="str">
        <f t="shared" si="1"/>
        <v>Relevant</v>
      </c>
    </row>
    <row r="7258" ht="22.5" customHeight="1">
      <c r="A7258" s="9" t="s">
        <v>20586</v>
      </c>
      <c r="B7258" s="10">
        <v>45699.29623842592</v>
      </c>
      <c r="C7258" s="11" t="s">
        <v>17977</v>
      </c>
      <c r="D7258" s="12">
        <v>2.0</v>
      </c>
      <c r="E7258" s="10" t="s">
        <v>12</v>
      </c>
      <c r="F7258" s="12">
        <v>2025.0</v>
      </c>
      <c r="G7258" s="13" t="s">
        <v>13</v>
      </c>
      <c r="H7258" s="14" t="s">
        <v>832</v>
      </c>
      <c r="I7258" s="12">
        <v>638.0</v>
      </c>
      <c r="J7258" s="15" t="str">
        <f t="shared" si="1"/>
        <v>Irrelevant</v>
      </c>
    </row>
    <row r="7259" ht="22.5" customHeight="1">
      <c r="A7259" s="9" t="s">
        <v>20587</v>
      </c>
      <c r="B7259" s="10">
        <v>45615.545069444444</v>
      </c>
      <c r="C7259" s="11" t="s">
        <v>20588</v>
      </c>
      <c r="D7259" s="12">
        <v>11.0</v>
      </c>
      <c r="E7259" s="10" t="s">
        <v>17</v>
      </c>
      <c r="F7259" s="12">
        <v>2024.0</v>
      </c>
      <c r="G7259" s="13" t="s">
        <v>20589</v>
      </c>
      <c r="H7259" s="14" t="s">
        <v>20590</v>
      </c>
      <c r="I7259" s="12">
        <v>0.0</v>
      </c>
      <c r="J7259" s="15" t="str">
        <f t="shared" si="1"/>
        <v>Relevant</v>
      </c>
    </row>
    <row r="7260" ht="22.5" customHeight="1">
      <c r="A7260" s="9" t="s">
        <v>20591</v>
      </c>
      <c r="B7260" s="10">
        <v>45649.39913194445</v>
      </c>
      <c r="C7260" s="11" t="s">
        <v>20592</v>
      </c>
      <c r="D7260" s="12">
        <v>12.0</v>
      </c>
      <c r="E7260" s="10" t="s">
        <v>26</v>
      </c>
      <c r="F7260" s="12">
        <v>2024.0</v>
      </c>
      <c r="G7260" s="13" t="s">
        <v>20593</v>
      </c>
      <c r="H7260" s="14" t="s">
        <v>20594</v>
      </c>
      <c r="I7260" s="12">
        <v>622887.0</v>
      </c>
      <c r="J7260" s="15" t="str">
        <f t="shared" si="1"/>
        <v>Irrelevant</v>
      </c>
    </row>
    <row r="7261" ht="22.5" customHeight="1">
      <c r="A7261" s="9" t="s">
        <v>20595</v>
      </c>
      <c r="B7261" s="10">
        <v>45696.76259259259</v>
      </c>
      <c r="C7261" s="11" t="s">
        <v>20596</v>
      </c>
      <c r="D7261" s="12">
        <v>2.0</v>
      </c>
      <c r="E7261" s="10" t="s">
        <v>12</v>
      </c>
      <c r="F7261" s="12">
        <v>2025.0</v>
      </c>
      <c r="G7261" s="13" t="s">
        <v>13</v>
      </c>
      <c r="H7261" s="14" t="s">
        <v>14</v>
      </c>
      <c r="I7261" s="12">
        <v>2576.0</v>
      </c>
      <c r="J7261" s="15" t="str">
        <f t="shared" si="1"/>
        <v>Relevant</v>
      </c>
    </row>
    <row r="7262" ht="22.5" customHeight="1">
      <c r="A7262" s="9" t="s">
        <v>20597</v>
      </c>
      <c r="B7262" s="10">
        <v>45606.638032407405</v>
      </c>
      <c r="C7262" s="11" t="s">
        <v>20598</v>
      </c>
      <c r="D7262" s="12">
        <v>11.0</v>
      </c>
      <c r="E7262" s="10" t="s">
        <v>17</v>
      </c>
      <c r="F7262" s="12">
        <v>2024.0</v>
      </c>
      <c r="G7262" s="13" t="s">
        <v>20599</v>
      </c>
      <c r="H7262" s="14" t="s">
        <v>20600</v>
      </c>
      <c r="I7262" s="12">
        <v>3353645.0</v>
      </c>
      <c r="J7262" s="15" t="str">
        <f t="shared" si="1"/>
        <v>Relevant</v>
      </c>
    </row>
    <row r="7263" ht="22.5" customHeight="1">
      <c r="A7263" s="9" t="s">
        <v>20601</v>
      </c>
      <c r="B7263" s="10">
        <v>45697.42834490741</v>
      </c>
      <c r="C7263" s="11" t="s">
        <v>7430</v>
      </c>
      <c r="D7263" s="12">
        <v>2.0</v>
      </c>
      <c r="E7263" s="10" t="s">
        <v>12</v>
      </c>
      <c r="F7263" s="12">
        <v>2025.0</v>
      </c>
      <c r="G7263" s="13" t="s">
        <v>13</v>
      </c>
      <c r="H7263" s="14" t="s">
        <v>14</v>
      </c>
      <c r="I7263" s="12">
        <v>7.0</v>
      </c>
      <c r="J7263" s="15" t="str">
        <f t="shared" si="1"/>
        <v>Relevant</v>
      </c>
    </row>
    <row r="7264" ht="22.5" customHeight="1">
      <c r="A7264" s="9" t="s">
        <v>20602</v>
      </c>
      <c r="B7264" s="10">
        <v>45696.74585648148</v>
      </c>
      <c r="C7264" s="11" t="s">
        <v>20603</v>
      </c>
      <c r="D7264" s="12">
        <v>2.0</v>
      </c>
      <c r="E7264" s="10" t="s">
        <v>12</v>
      </c>
      <c r="F7264" s="12">
        <v>2025.0</v>
      </c>
      <c r="G7264" s="13" t="s">
        <v>13</v>
      </c>
      <c r="H7264" s="14" t="s">
        <v>14</v>
      </c>
      <c r="I7264" s="12">
        <v>923.0</v>
      </c>
      <c r="J7264" s="15" t="str">
        <f t="shared" si="1"/>
        <v>Relevant</v>
      </c>
    </row>
    <row r="7265" ht="22.5" customHeight="1">
      <c r="A7265" s="9" t="s">
        <v>20604</v>
      </c>
      <c r="B7265" s="10">
        <v>45615.746516203704</v>
      </c>
      <c r="C7265" s="11" t="s">
        <v>8336</v>
      </c>
      <c r="D7265" s="12">
        <v>11.0</v>
      </c>
      <c r="E7265" s="10" t="s">
        <v>17</v>
      </c>
      <c r="F7265" s="12">
        <v>2024.0</v>
      </c>
      <c r="G7265" s="13" t="s">
        <v>20605</v>
      </c>
      <c r="H7265" s="14" t="s">
        <v>20606</v>
      </c>
      <c r="I7265" s="12">
        <v>2138957.0</v>
      </c>
      <c r="J7265" s="15" t="str">
        <f t="shared" si="1"/>
        <v>Relevant</v>
      </c>
    </row>
    <row r="7266" ht="22.5" customHeight="1">
      <c r="A7266" s="9" t="s">
        <v>20607</v>
      </c>
      <c r="B7266" s="10">
        <v>45602.93671296296</v>
      </c>
      <c r="C7266" s="11" t="s">
        <v>20608</v>
      </c>
      <c r="D7266" s="12">
        <v>11.0</v>
      </c>
      <c r="E7266" s="10" t="s">
        <v>17</v>
      </c>
      <c r="F7266" s="12">
        <v>2024.0</v>
      </c>
      <c r="G7266" s="13" t="s">
        <v>13</v>
      </c>
      <c r="H7266" s="14" t="s">
        <v>4198</v>
      </c>
      <c r="I7266" s="12">
        <v>100.0</v>
      </c>
      <c r="J7266" s="15" t="str">
        <f t="shared" si="1"/>
        <v>Relevant</v>
      </c>
    </row>
    <row r="7267" ht="22.5" customHeight="1">
      <c r="A7267" s="9" t="s">
        <v>20609</v>
      </c>
      <c r="B7267" s="10">
        <v>45674.29721064815</v>
      </c>
      <c r="C7267" s="11" t="s">
        <v>20610</v>
      </c>
      <c r="D7267" s="12">
        <v>1.0</v>
      </c>
      <c r="E7267" s="10" t="s">
        <v>70</v>
      </c>
      <c r="F7267" s="12">
        <v>2025.0</v>
      </c>
      <c r="G7267" s="13" t="s">
        <v>13</v>
      </c>
      <c r="H7267" s="14" t="s">
        <v>1447</v>
      </c>
      <c r="I7267" s="12">
        <v>3316.0</v>
      </c>
      <c r="J7267" s="15" t="str">
        <f t="shared" si="1"/>
        <v>Relevant</v>
      </c>
    </row>
    <row r="7268" ht="22.5" customHeight="1">
      <c r="A7268" s="9" t="s">
        <v>20611</v>
      </c>
      <c r="B7268" s="10">
        <v>45595.5080787037</v>
      </c>
      <c r="C7268" s="11" t="s">
        <v>20612</v>
      </c>
      <c r="D7268" s="12">
        <v>10.0</v>
      </c>
      <c r="E7268" s="10" t="s">
        <v>42</v>
      </c>
      <c r="F7268" s="12">
        <v>2024.0</v>
      </c>
      <c r="G7268" s="13" t="s">
        <v>13</v>
      </c>
      <c r="H7268" s="14" t="s">
        <v>20613</v>
      </c>
      <c r="I7268" s="12">
        <v>89.0</v>
      </c>
      <c r="J7268" s="15" t="str">
        <f t="shared" si="1"/>
        <v>Irrelevant</v>
      </c>
    </row>
    <row r="7269" ht="22.5" customHeight="1">
      <c r="A7269" s="9" t="s">
        <v>20614</v>
      </c>
      <c r="B7269" s="10">
        <v>45619.7878587963</v>
      </c>
      <c r="C7269" s="11" t="s">
        <v>20615</v>
      </c>
      <c r="D7269" s="12">
        <v>11.0</v>
      </c>
      <c r="E7269" s="10" t="s">
        <v>17</v>
      </c>
      <c r="F7269" s="12">
        <v>2024.0</v>
      </c>
      <c r="G7269" s="13" t="s">
        <v>13</v>
      </c>
      <c r="H7269" s="14" t="s">
        <v>305</v>
      </c>
      <c r="I7269" s="12">
        <v>244.0</v>
      </c>
      <c r="J7269" s="15" t="str">
        <f t="shared" si="1"/>
        <v>Relevant</v>
      </c>
    </row>
    <row r="7270" ht="22.5" customHeight="1">
      <c r="A7270" s="9" t="s">
        <v>20616</v>
      </c>
      <c r="B7270" s="10">
        <v>45625.47168981482</v>
      </c>
      <c r="C7270" s="11" t="s">
        <v>13552</v>
      </c>
      <c r="D7270" s="12">
        <v>11.0</v>
      </c>
      <c r="E7270" s="10" t="s">
        <v>17</v>
      </c>
      <c r="F7270" s="12">
        <v>2024.0</v>
      </c>
      <c r="G7270" s="13" t="s">
        <v>13</v>
      </c>
      <c r="H7270" s="14" t="s">
        <v>11394</v>
      </c>
      <c r="I7270" s="12">
        <v>2.0</v>
      </c>
      <c r="J7270" s="15" t="str">
        <f t="shared" si="1"/>
        <v>Relevant</v>
      </c>
    </row>
    <row r="7271" ht="22.5" customHeight="1">
      <c r="A7271" s="9" t="s">
        <v>20617</v>
      </c>
      <c r="B7271" s="10">
        <v>45592.89792824074</v>
      </c>
      <c r="C7271" s="11" t="s">
        <v>1568</v>
      </c>
      <c r="D7271" s="12">
        <v>10.0</v>
      </c>
      <c r="E7271" s="10" t="s">
        <v>42</v>
      </c>
      <c r="F7271" s="12">
        <v>2024.0</v>
      </c>
      <c r="G7271" s="13" t="s">
        <v>13</v>
      </c>
      <c r="H7271" s="14" t="s">
        <v>97</v>
      </c>
      <c r="I7271" s="12">
        <v>1335.0</v>
      </c>
      <c r="J7271" s="15" t="str">
        <f t="shared" si="1"/>
        <v>Relevant</v>
      </c>
    </row>
    <row r="7272" ht="22.5" customHeight="1">
      <c r="A7272" s="9" t="s">
        <v>20618</v>
      </c>
      <c r="B7272" s="10">
        <v>45617.92167824074</v>
      </c>
      <c r="C7272" s="11" t="s">
        <v>20619</v>
      </c>
      <c r="D7272" s="12">
        <v>11.0</v>
      </c>
      <c r="E7272" s="10" t="s">
        <v>17</v>
      </c>
      <c r="F7272" s="12">
        <v>2024.0</v>
      </c>
      <c r="G7272" s="13" t="s">
        <v>20620</v>
      </c>
      <c r="H7272" s="14" t="s">
        <v>20621</v>
      </c>
      <c r="I7272" s="12">
        <v>2161306.0</v>
      </c>
      <c r="J7272" s="15" t="str">
        <f t="shared" si="1"/>
        <v>Relevant</v>
      </c>
    </row>
    <row r="7273" ht="22.5" customHeight="1">
      <c r="A7273" s="9" t="s">
        <v>20622</v>
      </c>
      <c r="B7273" s="10">
        <v>45615.884050925924</v>
      </c>
      <c r="C7273" s="11" t="s">
        <v>20623</v>
      </c>
      <c r="D7273" s="12">
        <v>11.0</v>
      </c>
      <c r="E7273" s="10" t="s">
        <v>17</v>
      </c>
      <c r="F7273" s="12">
        <v>2024.0</v>
      </c>
      <c r="G7273" s="13" t="s">
        <v>13</v>
      </c>
      <c r="H7273" s="14" t="s">
        <v>20624</v>
      </c>
      <c r="I7273" s="12">
        <v>21822.0</v>
      </c>
      <c r="J7273" s="15" t="str">
        <f t="shared" si="1"/>
        <v>Irrelevant</v>
      </c>
    </row>
    <row r="7274" ht="22.5" customHeight="1">
      <c r="A7274" s="9" t="s">
        <v>20625</v>
      </c>
      <c r="B7274" s="10">
        <v>45586.83094907407</v>
      </c>
      <c r="C7274" s="11" t="s">
        <v>20626</v>
      </c>
      <c r="D7274" s="12">
        <v>10.0</v>
      </c>
      <c r="E7274" s="10" t="s">
        <v>42</v>
      </c>
      <c r="F7274" s="12">
        <v>2024.0</v>
      </c>
      <c r="G7274" s="13" t="s">
        <v>13</v>
      </c>
      <c r="H7274" s="14" t="s">
        <v>175</v>
      </c>
      <c r="I7274" s="12">
        <v>7676.0</v>
      </c>
      <c r="J7274" s="15" t="str">
        <f t="shared" si="1"/>
        <v>Irrelevant</v>
      </c>
    </row>
    <row r="7275" ht="22.5" customHeight="1">
      <c r="A7275" s="9" t="s">
        <v>20627</v>
      </c>
      <c r="B7275" s="10">
        <v>45440.44633101852</v>
      </c>
      <c r="C7275" s="11" t="s">
        <v>20628</v>
      </c>
      <c r="D7275" s="12">
        <v>5.0</v>
      </c>
      <c r="E7275" s="10" t="s">
        <v>21</v>
      </c>
      <c r="F7275" s="12">
        <v>2024.0</v>
      </c>
      <c r="G7275" s="13" t="s">
        <v>20629</v>
      </c>
      <c r="H7275" s="14" t="s">
        <v>20630</v>
      </c>
      <c r="I7275" s="12">
        <v>1.4564717E7</v>
      </c>
      <c r="J7275" s="15" t="str">
        <f t="shared" si="1"/>
        <v>Irrelevant</v>
      </c>
    </row>
    <row r="7276" ht="22.5" customHeight="1">
      <c r="A7276" s="9" t="s">
        <v>20631</v>
      </c>
      <c r="B7276" s="10">
        <v>45589.61918981482</v>
      </c>
      <c r="C7276" s="11" t="s">
        <v>20632</v>
      </c>
      <c r="D7276" s="12">
        <v>10.0</v>
      </c>
      <c r="E7276" s="10" t="s">
        <v>42</v>
      </c>
      <c r="F7276" s="12">
        <v>2024.0</v>
      </c>
      <c r="G7276" s="13" t="s">
        <v>20633</v>
      </c>
      <c r="H7276" s="14" t="s">
        <v>20634</v>
      </c>
      <c r="I7276" s="12">
        <v>842.0</v>
      </c>
      <c r="J7276" s="15" t="str">
        <f t="shared" si="1"/>
        <v>Relevant</v>
      </c>
    </row>
    <row r="7277" ht="22.5" customHeight="1">
      <c r="A7277" s="9" t="s">
        <v>20635</v>
      </c>
      <c r="B7277" s="10">
        <v>45608.89306712963</v>
      </c>
      <c r="C7277" s="11" t="s">
        <v>20636</v>
      </c>
      <c r="D7277" s="12">
        <v>11.0</v>
      </c>
      <c r="E7277" s="10" t="s">
        <v>17</v>
      </c>
      <c r="F7277" s="12">
        <v>2024.0</v>
      </c>
      <c r="G7277" s="13" t="s">
        <v>13</v>
      </c>
      <c r="H7277" s="14" t="s">
        <v>1877</v>
      </c>
      <c r="I7277" s="12">
        <v>1056.0</v>
      </c>
      <c r="J7277" s="15" t="str">
        <f t="shared" si="1"/>
        <v>Irrelevant</v>
      </c>
    </row>
    <row r="7278" ht="22.5" customHeight="1">
      <c r="A7278" s="9" t="s">
        <v>20637</v>
      </c>
      <c r="B7278" s="10">
        <v>45630.530625</v>
      </c>
      <c r="C7278" s="11" t="s">
        <v>20638</v>
      </c>
      <c r="D7278" s="12">
        <v>12.0</v>
      </c>
      <c r="E7278" s="10" t="s">
        <v>26</v>
      </c>
      <c r="F7278" s="12">
        <v>2024.0</v>
      </c>
      <c r="G7278" s="13" t="s">
        <v>20639</v>
      </c>
      <c r="H7278" s="14" t="s">
        <v>20640</v>
      </c>
      <c r="I7278" s="12">
        <v>31597.0</v>
      </c>
      <c r="J7278" s="15" t="str">
        <f t="shared" si="1"/>
        <v>Relevant</v>
      </c>
    </row>
    <row r="7279" ht="22.5" customHeight="1">
      <c r="A7279" s="9" t="s">
        <v>20641</v>
      </c>
      <c r="B7279" s="10">
        <v>45434.551620370374</v>
      </c>
      <c r="C7279" s="11" t="s">
        <v>20642</v>
      </c>
      <c r="D7279" s="12">
        <v>5.0</v>
      </c>
      <c r="E7279" s="10" t="s">
        <v>21</v>
      </c>
      <c r="F7279" s="12">
        <v>2024.0</v>
      </c>
      <c r="G7279" s="13" t="s">
        <v>13</v>
      </c>
      <c r="H7279" s="14" t="s">
        <v>189</v>
      </c>
      <c r="I7279" s="12">
        <v>13.0</v>
      </c>
      <c r="J7279" s="15" t="str">
        <f t="shared" si="1"/>
        <v>Relevant</v>
      </c>
    </row>
    <row r="7280" ht="22.5" customHeight="1">
      <c r="A7280" s="9" t="s">
        <v>20643</v>
      </c>
      <c r="B7280" s="10">
        <v>45585.96934027778</v>
      </c>
      <c r="C7280" s="11" t="s">
        <v>4193</v>
      </c>
      <c r="D7280" s="12">
        <v>10.0</v>
      </c>
      <c r="E7280" s="10" t="s">
        <v>42</v>
      </c>
      <c r="F7280" s="12">
        <v>2024.0</v>
      </c>
      <c r="G7280" s="13" t="s">
        <v>13</v>
      </c>
      <c r="H7280" s="14" t="s">
        <v>645</v>
      </c>
      <c r="I7280" s="12">
        <v>1769.0</v>
      </c>
      <c r="J7280" s="15" t="str">
        <f t="shared" si="1"/>
        <v>Relevant</v>
      </c>
    </row>
    <row r="7281" ht="22.5" customHeight="1">
      <c r="A7281" s="9" t="s">
        <v>20644</v>
      </c>
      <c r="B7281" s="10">
        <v>45647.326944444445</v>
      </c>
      <c r="C7281" s="11" t="s">
        <v>20645</v>
      </c>
      <c r="D7281" s="12">
        <v>12.0</v>
      </c>
      <c r="E7281" s="10" t="s">
        <v>26</v>
      </c>
      <c r="F7281" s="12">
        <v>2024.0</v>
      </c>
      <c r="G7281" s="13" t="s">
        <v>20646</v>
      </c>
      <c r="H7281" s="14" t="s">
        <v>20647</v>
      </c>
      <c r="I7281" s="12">
        <v>137136.0</v>
      </c>
      <c r="J7281" s="15" t="str">
        <f t="shared" si="1"/>
        <v>Irrelevant</v>
      </c>
    </row>
    <row r="7282" ht="22.5" customHeight="1">
      <c r="A7282" s="9" t="s">
        <v>20648</v>
      </c>
      <c r="B7282" s="10">
        <v>45696.880532407406</v>
      </c>
      <c r="C7282" s="11" t="s">
        <v>20649</v>
      </c>
      <c r="D7282" s="12">
        <v>2.0</v>
      </c>
      <c r="E7282" s="10" t="s">
        <v>12</v>
      </c>
      <c r="F7282" s="12">
        <v>2025.0</v>
      </c>
      <c r="G7282" s="13" t="s">
        <v>13</v>
      </c>
      <c r="H7282" s="14" t="s">
        <v>14</v>
      </c>
      <c r="I7282" s="12">
        <v>2570.0</v>
      </c>
      <c r="J7282" s="15" t="str">
        <f t="shared" si="1"/>
        <v>Relevant</v>
      </c>
    </row>
    <row r="7283" ht="22.5" customHeight="1">
      <c r="A7283" s="9" t="s">
        <v>20650</v>
      </c>
      <c r="B7283" s="10">
        <v>45616.62284722222</v>
      </c>
      <c r="C7283" s="11" t="s">
        <v>20651</v>
      </c>
      <c r="D7283" s="12">
        <v>11.0</v>
      </c>
      <c r="E7283" s="10" t="s">
        <v>17</v>
      </c>
      <c r="F7283" s="12">
        <v>2024.0</v>
      </c>
      <c r="G7283" s="13" t="s">
        <v>20652</v>
      </c>
      <c r="H7283" s="14" t="s">
        <v>20653</v>
      </c>
      <c r="I7283" s="12">
        <v>2083070.0</v>
      </c>
      <c r="J7283" s="15" t="str">
        <f t="shared" si="1"/>
        <v>Relevant</v>
      </c>
    </row>
    <row r="7284" ht="22.5" customHeight="1">
      <c r="A7284" s="9" t="s">
        <v>20654</v>
      </c>
      <c r="B7284" s="10">
        <v>45585.646585648145</v>
      </c>
      <c r="C7284" s="11" t="s">
        <v>20655</v>
      </c>
      <c r="D7284" s="12">
        <v>10.0</v>
      </c>
      <c r="E7284" s="10" t="s">
        <v>42</v>
      </c>
      <c r="F7284" s="12">
        <v>2024.0</v>
      </c>
      <c r="G7284" s="13" t="s">
        <v>13</v>
      </c>
      <c r="H7284" s="14" t="s">
        <v>1442</v>
      </c>
      <c r="I7284" s="12">
        <v>260.0</v>
      </c>
      <c r="J7284" s="15" t="str">
        <f t="shared" si="1"/>
        <v>Relevant</v>
      </c>
    </row>
    <row r="7285" ht="22.5" customHeight="1">
      <c r="A7285" s="9" t="s">
        <v>20656</v>
      </c>
      <c r="B7285" s="10">
        <v>45597.041446759256</v>
      </c>
      <c r="C7285" s="11" t="s">
        <v>20657</v>
      </c>
      <c r="D7285" s="12">
        <v>11.0</v>
      </c>
      <c r="E7285" s="10" t="s">
        <v>17</v>
      </c>
      <c r="F7285" s="12">
        <v>2024.0</v>
      </c>
      <c r="G7285" s="13" t="s">
        <v>20658</v>
      </c>
      <c r="H7285" s="14" t="s">
        <v>20659</v>
      </c>
      <c r="I7285" s="12">
        <v>1205132.0</v>
      </c>
      <c r="J7285" s="15" t="str">
        <f t="shared" si="1"/>
        <v>Irrelevant</v>
      </c>
    </row>
    <row r="7286" ht="22.5" customHeight="1">
      <c r="A7286" s="9" t="s">
        <v>20660</v>
      </c>
      <c r="B7286" s="10">
        <v>45591.65550925926</v>
      </c>
      <c r="C7286" s="11" t="s">
        <v>17711</v>
      </c>
      <c r="D7286" s="12">
        <v>10.0</v>
      </c>
      <c r="E7286" s="10" t="s">
        <v>42</v>
      </c>
      <c r="F7286" s="12">
        <v>2024.0</v>
      </c>
      <c r="G7286" s="13" t="s">
        <v>13</v>
      </c>
      <c r="H7286" s="14" t="s">
        <v>20661</v>
      </c>
      <c r="I7286" s="12">
        <v>8306.0</v>
      </c>
      <c r="J7286" s="15" t="str">
        <f t="shared" si="1"/>
        <v>Relevant</v>
      </c>
    </row>
    <row r="7287" ht="22.5" customHeight="1">
      <c r="A7287" s="9" t="s">
        <v>20662</v>
      </c>
      <c r="B7287" s="10">
        <v>45621.79157787037</v>
      </c>
      <c r="C7287" s="11" t="s">
        <v>20663</v>
      </c>
      <c r="D7287" s="12">
        <v>11.0</v>
      </c>
      <c r="E7287" s="10" t="s">
        <v>17</v>
      </c>
      <c r="F7287" s="12">
        <v>2024.0</v>
      </c>
      <c r="G7287" s="13" t="s">
        <v>20664</v>
      </c>
      <c r="H7287" s="14" t="s">
        <v>20665</v>
      </c>
      <c r="I7287" s="12">
        <v>187.0</v>
      </c>
      <c r="J7287" s="15" t="str">
        <f t="shared" si="1"/>
        <v>Relevant</v>
      </c>
    </row>
    <row r="7288" ht="22.5" customHeight="1">
      <c r="A7288" s="9" t="s">
        <v>20666</v>
      </c>
      <c r="B7288" s="10">
        <v>45479.42016203704</v>
      </c>
      <c r="C7288" s="11" t="s">
        <v>20667</v>
      </c>
      <c r="D7288" s="12">
        <v>7.0</v>
      </c>
      <c r="E7288" s="10" t="s">
        <v>55</v>
      </c>
      <c r="F7288" s="12">
        <v>2024.0</v>
      </c>
      <c r="G7288" s="13" t="s">
        <v>13</v>
      </c>
      <c r="H7288" s="14" t="s">
        <v>4455</v>
      </c>
      <c r="I7288" s="12">
        <v>52.0</v>
      </c>
      <c r="J7288" s="15" t="str">
        <f t="shared" si="1"/>
        <v>Irrelevant</v>
      </c>
    </row>
    <row r="7289" ht="22.5" customHeight="1">
      <c r="A7289" s="9" t="s">
        <v>20668</v>
      </c>
      <c r="B7289" s="10">
        <v>45674.67181738426</v>
      </c>
      <c r="C7289" s="11" t="s">
        <v>20669</v>
      </c>
      <c r="D7289" s="12">
        <v>1.0</v>
      </c>
      <c r="E7289" s="10" t="s">
        <v>70</v>
      </c>
      <c r="F7289" s="12">
        <v>2025.0</v>
      </c>
      <c r="G7289" s="13" t="s">
        <v>20670</v>
      </c>
      <c r="H7289" s="14" t="s">
        <v>20671</v>
      </c>
      <c r="I7289" s="12">
        <v>7299774.0</v>
      </c>
      <c r="J7289" s="15" t="str">
        <f t="shared" si="1"/>
        <v>Relevant</v>
      </c>
    </row>
    <row r="7290" ht="22.5" customHeight="1">
      <c r="A7290" s="9" t="s">
        <v>20672</v>
      </c>
      <c r="B7290" s="10">
        <v>45632.479467592595</v>
      </c>
      <c r="C7290" s="11" t="s">
        <v>20673</v>
      </c>
      <c r="D7290" s="12">
        <v>12.0</v>
      </c>
      <c r="E7290" s="10" t="s">
        <v>26</v>
      </c>
      <c r="F7290" s="12">
        <v>2024.0</v>
      </c>
      <c r="G7290" s="13" t="s">
        <v>20674</v>
      </c>
      <c r="H7290" s="14" t="s">
        <v>20675</v>
      </c>
      <c r="I7290" s="12">
        <v>99517.0</v>
      </c>
      <c r="J7290" s="15" t="str">
        <f t="shared" si="1"/>
        <v>Relevant</v>
      </c>
    </row>
    <row r="7291" ht="22.5" customHeight="1">
      <c r="A7291" s="9" t="s">
        <v>20676</v>
      </c>
      <c r="B7291" s="10">
        <v>45492.836006944446</v>
      </c>
      <c r="C7291" s="11" t="s">
        <v>20677</v>
      </c>
      <c r="D7291" s="12">
        <v>7.0</v>
      </c>
      <c r="E7291" s="10" t="s">
        <v>55</v>
      </c>
      <c r="F7291" s="12">
        <v>2024.0</v>
      </c>
      <c r="G7291" s="13" t="s">
        <v>13</v>
      </c>
      <c r="H7291" s="14" t="s">
        <v>214</v>
      </c>
      <c r="I7291" s="12">
        <v>714.0</v>
      </c>
      <c r="J7291" s="15" t="str">
        <f t="shared" si="1"/>
        <v>Relevant</v>
      </c>
    </row>
    <row r="7292" ht="22.5" customHeight="1">
      <c r="A7292" s="9" t="s">
        <v>20678</v>
      </c>
      <c r="B7292" s="10">
        <v>45610.90491898148</v>
      </c>
      <c r="C7292" s="11" t="s">
        <v>20679</v>
      </c>
      <c r="D7292" s="12">
        <v>11.0</v>
      </c>
      <c r="E7292" s="10" t="s">
        <v>17</v>
      </c>
      <c r="F7292" s="12">
        <v>2024.0</v>
      </c>
      <c r="G7292" s="13" t="s">
        <v>13</v>
      </c>
      <c r="H7292" s="14" t="s">
        <v>2553</v>
      </c>
      <c r="I7292" s="12">
        <v>12597.0</v>
      </c>
      <c r="J7292" s="15" t="str">
        <f t="shared" si="1"/>
        <v>Relevant</v>
      </c>
    </row>
    <row r="7293" ht="22.5" customHeight="1">
      <c r="A7293" s="9" t="s">
        <v>20680</v>
      </c>
      <c r="B7293" s="10">
        <v>45475.44777777778</v>
      </c>
      <c r="C7293" s="11" t="s">
        <v>20681</v>
      </c>
      <c r="D7293" s="12">
        <v>7.0</v>
      </c>
      <c r="E7293" s="10" t="s">
        <v>55</v>
      </c>
      <c r="F7293" s="12">
        <v>2024.0</v>
      </c>
      <c r="G7293" s="13" t="s">
        <v>20682</v>
      </c>
      <c r="H7293" s="14" t="s">
        <v>20683</v>
      </c>
      <c r="I7293" s="12">
        <v>0.0</v>
      </c>
      <c r="J7293" s="15" t="str">
        <f t="shared" si="1"/>
        <v>Irrelevant</v>
      </c>
    </row>
    <row r="7294" ht="22.5" customHeight="1">
      <c r="A7294" s="9" t="s">
        <v>20684</v>
      </c>
      <c r="B7294" s="10">
        <v>45697.516597222224</v>
      </c>
      <c r="C7294" s="11" t="s">
        <v>20685</v>
      </c>
      <c r="D7294" s="12">
        <v>2.0</v>
      </c>
      <c r="E7294" s="10" t="s">
        <v>12</v>
      </c>
      <c r="F7294" s="12">
        <v>2025.0</v>
      </c>
      <c r="G7294" s="13" t="s">
        <v>13</v>
      </c>
      <c r="H7294" s="14" t="s">
        <v>14</v>
      </c>
      <c r="I7294" s="12">
        <v>43.0</v>
      </c>
      <c r="J7294" s="15" t="str">
        <f t="shared" si="1"/>
        <v>Relevant</v>
      </c>
    </row>
    <row r="7295" ht="22.5" customHeight="1">
      <c r="A7295" s="9" t="s">
        <v>20686</v>
      </c>
      <c r="B7295" s="10">
        <v>45610.91116898148</v>
      </c>
      <c r="C7295" s="11" t="s">
        <v>20687</v>
      </c>
      <c r="D7295" s="12">
        <v>11.0</v>
      </c>
      <c r="E7295" s="10" t="s">
        <v>17</v>
      </c>
      <c r="F7295" s="12">
        <v>2024.0</v>
      </c>
      <c r="G7295" s="13" t="s">
        <v>20688</v>
      </c>
      <c r="H7295" s="14" t="s">
        <v>20689</v>
      </c>
      <c r="I7295" s="12">
        <v>8443435.0</v>
      </c>
      <c r="J7295" s="15" t="str">
        <f t="shared" si="1"/>
        <v>Relevant</v>
      </c>
    </row>
    <row r="7296" ht="22.5" customHeight="1">
      <c r="A7296" s="9" t="s">
        <v>20690</v>
      </c>
      <c r="B7296" s="10">
        <v>45597.80276381945</v>
      </c>
      <c r="C7296" s="11" t="s">
        <v>20691</v>
      </c>
      <c r="D7296" s="12">
        <v>11.0</v>
      </c>
      <c r="E7296" s="10" t="s">
        <v>17</v>
      </c>
      <c r="F7296" s="12">
        <v>2024.0</v>
      </c>
      <c r="G7296" s="13" t="s">
        <v>20692</v>
      </c>
      <c r="H7296" s="14" t="s">
        <v>20693</v>
      </c>
      <c r="I7296" s="12">
        <v>27642.0</v>
      </c>
      <c r="J7296" s="15" t="str">
        <f t="shared" si="1"/>
        <v>Relevant</v>
      </c>
    </row>
    <row r="7297" ht="22.5" customHeight="1">
      <c r="A7297" s="9" t="s">
        <v>20694</v>
      </c>
      <c r="B7297" s="10">
        <v>45653.73749265046</v>
      </c>
      <c r="C7297" s="11" t="s">
        <v>20695</v>
      </c>
      <c r="D7297" s="12">
        <v>12.0</v>
      </c>
      <c r="E7297" s="10" t="s">
        <v>26</v>
      </c>
      <c r="F7297" s="12">
        <v>2024.0</v>
      </c>
      <c r="G7297" s="13" t="s">
        <v>20696</v>
      </c>
      <c r="H7297" s="14" t="s">
        <v>20697</v>
      </c>
      <c r="I7297" s="12">
        <v>0.0</v>
      </c>
      <c r="J7297" s="15" t="str">
        <f t="shared" si="1"/>
        <v>Irrelevant</v>
      </c>
    </row>
    <row r="7298" ht="22.5" customHeight="1">
      <c r="A7298" s="9" t="s">
        <v>20698</v>
      </c>
      <c r="B7298" s="10">
        <v>45614.69474537037</v>
      </c>
      <c r="C7298" s="11" t="s">
        <v>20699</v>
      </c>
      <c r="D7298" s="12">
        <v>11.0</v>
      </c>
      <c r="E7298" s="10" t="s">
        <v>17</v>
      </c>
      <c r="F7298" s="12">
        <v>2024.0</v>
      </c>
      <c r="G7298" s="13" t="s">
        <v>20700</v>
      </c>
      <c r="H7298" s="14" t="s">
        <v>20701</v>
      </c>
      <c r="I7298" s="12">
        <v>1.8830927E7</v>
      </c>
      <c r="J7298" s="15" t="str">
        <f t="shared" si="1"/>
        <v>Relevant</v>
      </c>
    </row>
    <row r="7299" ht="22.5" customHeight="1">
      <c r="A7299" s="9" t="s">
        <v>20702</v>
      </c>
      <c r="B7299" s="10">
        <v>45602.33232638889</v>
      </c>
      <c r="C7299" s="11" t="s">
        <v>20703</v>
      </c>
      <c r="D7299" s="12">
        <v>11.0</v>
      </c>
      <c r="E7299" s="10" t="s">
        <v>17</v>
      </c>
      <c r="F7299" s="12">
        <v>2024.0</v>
      </c>
      <c r="G7299" s="13" t="s">
        <v>13</v>
      </c>
      <c r="H7299" s="14" t="s">
        <v>20704</v>
      </c>
      <c r="I7299" s="12">
        <v>1832.0</v>
      </c>
      <c r="J7299" s="15" t="str">
        <f t="shared" si="1"/>
        <v>Irrelevant</v>
      </c>
    </row>
    <row r="7300" ht="22.5" customHeight="1">
      <c r="A7300" s="9" t="s">
        <v>20705</v>
      </c>
      <c r="B7300" s="10">
        <v>45731.7515625</v>
      </c>
      <c r="C7300" s="11" t="s">
        <v>20706</v>
      </c>
      <c r="D7300" s="12">
        <v>3.0</v>
      </c>
      <c r="E7300" s="10" t="s">
        <v>59</v>
      </c>
      <c r="F7300" s="12">
        <v>2025.0</v>
      </c>
      <c r="G7300" s="13" t="s">
        <v>13</v>
      </c>
      <c r="H7300" s="14" t="s">
        <v>562</v>
      </c>
      <c r="I7300" s="12">
        <v>90.0</v>
      </c>
      <c r="J7300" s="15" t="str">
        <f t="shared" si="1"/>
        <v>Irrelevant</v>
      </c>
    </row>
    <row r="7301" ht="22.5" customHeight="1">
      <c r="A7301" s="9" t="s">
        <v>20707</v>
      </c>
      <c r="B7301" s="10">
        <v>45729.913194444445</v>
      </c>
      <c r="C7301" s="11" t="s">
        <v>20708</v>
      </c>
      <c r="D7301" s="12">
        <v>3.0</v>
      </c>
      <c r="E7301" s="10" t="s">
        <v>59</v>
      </c>
      <c r="F7301" s="12">
        <v>2025.0</v>
      </c>
      <c r="G7301" s="13" t="s">
        <v>20709</v>
      </c>
      <c r="H7301" s="14" t="s">
        <v>20710</v>
      </c>
      <c r="I7301" s="12">
        <v>1.776086E7</v>
      </c>
      <c r="J7301" s="15" t="str">
        <f t="shared" si="1"/>
        <v>Relevant</v>
      </c>
    </row>
    <row r="7302" ht="22.5" customHeight="1">
      <c r="A7302" s="9" t="s">
        <v>20711</v>
      </c>
      <c r="B7302" s="10">
        <v>45723.821122685185</v>
      </c>
      <c r="C7302" s="11" t="s">
        <v>20712</v>
      </c>
      <c r="D7302" s="12">
        <v>3.0</v>
      </c>
      <c r="E7302" s="10" t="s">
        <v>59</v>
      </c>
      <c r="F7302" s="12">
        <v>2025.0</v>
      </c>
      <c r="G7302" s="13" t="s">
        <v>13</v>
      </c>
      <c r="H7302" s="14" t="s">
        <v>430</v>
      </c>
      <c r="I7302" s="12">
        <v>3379.0</v>
      </c>
      <c r="J7302" s="15" t="str">
        <f t="shared" si="1"/>
        <v>Relevant</v>
      </c>
    </row>
    <row r="7303" ht="22.5" customHeight="1">
      <c r="A7303" s="9" t="s">
        <v>20713</v>
      </c>
      <c r="B7303" s="10">
        <v>45615.33907407407</v>
      </c>
      <c r="C7303" s="11" t="s">
        <v>20714</v>
      </c>
      <c r="D7303" s="12">
        <v>11.0</v>
      </c>
      <c r="E7303" s="10" t="s">
        <v>17</v>
      </c>
      <c r="F7303" s="12">
        <v>2024.0</v>
      </c>
      <c r="G7303" s="13" t="s">
        <v>20715</v>
      </c>
      <c r="H7303" s="14" t="s">
        <v>20716</v>
      </c>
      <c r="I7303" s="12">
        <v>2083070.0</v>
      </c>
      <c r="J7303" s="15" t="str">
        <f t="shared" si="1"/>
        <v>Relevant</v>
      </c>
    </row>
    <row r="7304" ht="22.5" customHeight="1">
      <c r="A7304" s="9" t="s">
        <v>20717</v>
      </c>
      <c r="B7304" s="10">
        <v>45610.83881944444</v>
      </c>
      <c r="C7304" s="11" t="s">
        <v>20718</v>
      </c>
      <c r="D7304" s="12">
        <v>11.0</v>
      </c>
      <c r="E7304" s="10" t="s">
        <v>17</v>
      </c>
      <c r="F7304" s="12">
        <v>2024.0</v>
      </c>
      <c r="G7304" s="13" t="s">
        <v>13</v>
      </c>
      <c r="H7304" s="14" t="s">
        <v>47</v>
      </c>
      <c r="I7304" s="12">
        <v>118.0</v>
      </c>
      <c r="J7304" s="15" t="str">
        <f t="shared" si="1"/>
        <v>Relevant</v>
      </c>
    </row>
    <row r="7305" ht="22.5" customHeight="1">
      <c r="A7305" s="9" t="s">
        <v>20719</v>
      </c>
      <c r="B7305" s="10">
        <v>45626.666030092594</v>
      </c>
      <c r="C7305" s="11" t="s">
        <v>20720</v>
      </c>
      <c r="D7305" s="12">
        <v>11.0</v>
      </c>
      <c r="E7305" s="10" t="s">
        <v>17</v>
      </c>
      <c r="F7305" s="12">
        <v>2024.0</v>
      </c>
      <c r="G7305" s="13" t="s">
        <v>13</v>
      </c>
      <c r="H7305" s="14" t="s">
        <v>7246</v>
      </c>
      <c r="I7305" s="12">
        <v>441.0</v>
      </c>
      <c r="J7305" s="15" t="str">
        <f t="shared" si="1"/>
        <v>Relevant</v>
      </c>
    </row>
    <row r="7306" ht="22.5" customHeight="1">
      <c r="A7306" s="9" t="s">
        <v>20721</v>
      </c>
      <c r="B7306" s="10">
        <v>45611.46388888889</v>
      </c>
      <c r="C7306" s="11" t="s">
        <v>20722</v>
      </c>
      <c r="D7306" s="12">
        <v>11.0</v>
      </c>
      <c r="E7306" s="10" t="s">
        <v>17</v>
      </c>
      <c r="F7306" s="12">
        <v>2024.0</v>
      </c>
      <c r="G7306" s="13" t="s">
        <v>20723</v>
      </c>
      <c r="H7306" s="14" t="s">
        <v>20724</v>
      </c>
      <c r="I7306" s="12">
        <v>90568.0</v>
      </c>
      <c r="J7306" s="15" t="str">
        <f t="shared" si="1"/>
        <v>Relevant</v>
      </c>
    </row>
    <row r="7307" ht="22.5" customHeight="1">
      <c r="A7307" s="9" t="s">
        <v>20725</v>
      </c>
      <c r="B7307" s="10">
        <v>45397.48846064815</v>
      </c>
      <c r="C7307" s="11" t="s">
        <v>20726</v>
      </c>
      <c r="D7307" s="12">
        <v>4.0</v>
      </c>
      <c r="E7307" s="10" t="s">
        <v>274</v>
      </c>
      <c r="F7307" s="12">
        <v>2024.0</v>
      </c>
      <c r="G7307" s="13" t="s">
        <v>20727</v>
      </c>
      <c r="H7307" s="14" t="s">
        <v>20728</v>
      </c>
      <c r="I7307" s="12">
        <v>2019.0</v>
      </c>
      <c r="J7307" s="15" t="str">
        <f t="shared" si="1"/>
        <v>Irrelevant</v>
      </c>
    </row>
    <row r="7308" ht="22.5" customHeight="1">
      <c r="A7308" s="9" t="s">
        <v>20729</v>
      </c>
      <c r="B7308" s="10">
        <v>45701.48480324074</v>
      </c>
      <c r="C7308" s="11" t="s">
        <v>20730</v>
      </c>
      <c r="D7308" s="12">
        <v>2.0</v>
      </c>
      <c r="E7308" s="10" t="s">
        <v>12</v>
      </c>
      <c r="F7308" s="12">
        <v>2025.0</v>
      </c>
      <c r="G7308" s="13" t="s">
        <v>20731</v>
      </c>
      <c r="H7308" s="14" t="s">
        <v>20732</v>
      </c>
      <c r="I7308" s="12">
        <v>292628.0</v>
      </c>
      <c r="J7308" s="15" t="str">
        <f t="shared" si="1"/>
        <v>Irrelevant</v>
      </c>
    </row>
    <row r="7309" ht="22.5" customHeight="1">
      <c r="A7309" s="9" t="s">
        <v>20733</v>
      </c>
      <c r="B7309" s="10">
        <v>45434.72734953704</v>
      </c>
      <c r="C7309" s="11" t="s">
        <v>20734</v>
      </c>
      <c r="D7309" s="12">
        <v>5.0</v>
      </c>
      <c r="E7309" s="10" t="s">
        <v>21</v>
      </c>
      <c r="F7309" s="12">
        <v>2024.0</v>
      </c>
      <c r="G7309" s="13" t="s">
        <v>13</v>
      </c>
      <c r="H7309" s="14" t="s">
        <v>189</v>
      </c>
      <c r="I7309" s="12">
        <v>26.0</v>
      </c>
      <c r="J7309" s="15" t="str">
        <f t="shared" si="1"/>
        <v>Relevant</v>
      </c>
    </row>
    <row r="7310" ht="22.5" customHeight="1">
      <c r="A7310" s="9" t="s">
        <v>20735</v>
      </c>
      <c r="B7310" s="10">
        <v>45592.85107638889</v>
      </c>
      <c r="C7310" s="11" t="s">
        <v>20736</v>
      </c>
      <c r="D7310" s="12">
        <v>10.0</v>
      </c>
      <c r="E7310" s="10" t="s">
        <v>42</v>
      </c>
      <c r="F7310" s="12">
        <v>2024.0</v>
      </c>
      <c r="G7310" s="13" t="s">
        <v>13</v>
      </c>
      <c r="H7310" s="14" t="s">
        <v>97</v>
      </c>
      <c r="I7310" s="12">
        <v>2481.0</v>
      </c>
      <c r="J7310" s="15" t="str">
        <f t="shared" si="1"/>
        <v>Relevant</v>
      </c>
    </row>
    <row r="7311" ht="22.5" customHeight="1">
      <c r="A7311" s="9" t="s">
        <v>20737</v>
      </c>
      <c r="B7311" s="10">
        <v>45742.899618055555</v>
      </c>
      <c r="C7311" s="11" t="s">
        <v>20738</v>
      </c>
      <c r="D7311" s="12">
        <v>3.0</v>
      </c>
      <c r="E7311" s="10" t="s">
        <v>59</v>
      </c>
      <c r="F7311" s="12">
        <v>2025.0</v>
      </c>
      <c r="G7311" s="13" t="s">
        <v>13</v>
      </c>
      <c r="H7311" s="14" t="s">
        <v>204</v>
      </c>
      <c r="I7311" s="12">
        <v>1401.0</v>
      </c>
      <c r="J7311" s="15" t="str">
        <f t="shared" si="1"/>
        <v>Relevant</v>
      </c>
    </row>
    <row r="7312" ht="22.5" customHeight="1">
      <c r="A7312" s="9" t="s">
        <v>20739</v>
      </c>
      <c r="B7312" s="10">
        <v>45611.8890625</v>
      </c>
      <c r="C7312" s="11" t="s">
        <v>20740</v>
      </c>
      <c r="D7312" s="12">
        <v>11.0</v>
      </c>
      <c r="E7312" s="10" t="s">
        <v>17</v>
      </c>
      <c r="F7312" s="12">
        <v>2024.0</v>
      </c>
      <c r="G7312" s="13" t="s">
        <v>13</v>
      </c>
      <c r="H7312" s="14" t="s">
        <v>1636</v>
      </c>
      <c r="I7312" s="12">
        <v>1799.0</v>
      </c>
      <c r="J7312" s="15" t="str">
        <f t="shared" si="1"/>
        <v>Relevant</v>
      </c>
    </row>
    <row r="7313" ht="22.5" customHeight="1">
      <c r="A7313" s="9" t="s">
        <v>20741</v>
      </c>
      <c r="B7313" s="10">
        <v>45616.583243402776</v>
      </c>
      <c r="C7313" s="11" t="s">
        <v>20742</v>
      </c>
      <c r="D7313" s="12">
        <v>11.0</v>
      </c>
      <c r="E7313" s="10" t="s">
        <v>17</v>
      </c>
      <c r="F7313" s="12">
        <v>2024.0</v>
      </c>
      <c r="G7313" s="13" t="s">
        <v>6002</v>
      </c>
      <c r="H7313" s="14" t="s">
        <v>20743</v>
      </c>
      <c r="I7313" s="12">
        <v>0.0</v>
      </c>
      <c r="J7313" s="15" t="str">
        <f t="shared" si="1"/>
        <v>Relevant</v>
      </c>
    </row>
    <row r="7314" ht="22.5" customHeight="1">
      <c r="A7314" s="9" t="s">
        <v>20744</v>
      </c>
      <c r="B7314" s="10">
        <v>45602.49270833333</v>
      </c>
      <c r="C7314" s="11" t="s">
        <v>20745</v>
      </c>
      <c r="D7314" s="12">
        <v>11.0</v>
      </c>
      <c r="E7314" s="10" t="s">
        <v>17</v>
      </c>
      <c r="F7314" s="12">
        <v>2024.0</v>
      </c>
      <c r="G7314" s="13" t="s">
        <v>8956</v>
      </c>
      <c r="H7314" s="14" t="s">
        <v>20746</v>
      </c>
      <c r="I7314" s="12">
        <v>8443435.0</v>
      </c>
      <c r="J7314" s="15" t="str">
        <f t="shared" si="1"/>
        <v>Relevant</v>
      </c>
    </row>
    <row r="7315" ht="22.5" customHeight="1">
      <c r="A7315" s="9" t="s">
        <v>20747</v>
      </c>
      <c r="B7315" s="10">
        <v>45596.5393287037</v>
      </c>
      <c r="C7315" s="11" t="s">
        <v>20748</v>
      </c>
      <c r="D7315" s="12">
        <v>10.0</v>
      </c>
      <c r="E7315" s="10" t="s">
        <v>42</v>
      </c>
      <c r="F7315" s="12">
        <v>2024.0</v>
      </c>
      <c r="G7315" s="13" t="s">
        <v>13</v>
      </c>
      <c r="H7315" s="14" t="s">
        <v>20749</v>
      </c>
      <c r="I7315" s="12">
        <v>26752.0</v>
      </c>
      <c r="J7315" s="15" t="str">
        <f t="shared" si="1"/>
        <v>Relevant</v>
      </c>
    </row>
    <row r="7316" ht="22.5" customHeight="1">
      <c r="A7316" s="9" t="s">
        <v>20750</v>
      </c>
      <c r="B7316" s="10">
        <v>45419.849027777775</v>
      </c>
      <c r="C7316" s="11" t="s">
        <v>20751</v>
      </c>
      <c r="D7316" s="12">
        <v>5.0</v>
      </c>
      <c r="E7316" s="10" t="s">
        <v>21</v>
      </c>
      <c r="F7316" s="12">
        <v>2024.0</v>
      </c>
      <c r="G7316" s="13" t="s">
        <v>20752</v>
      </c>
      <c r="H7316" s="14" t="s">
        <v>20753</v>
      </c>
      <c r="I7316" s="12">
        <v>58950.0</v>
      </c>
      <c r="J7316" s="15" t="str">
        <f t="shared" si="1"/>
        <v>Relevant</v>
      </c>
    </row>
    <row r="7317" ht="22.5" customHeight="1">
      <c r="A7317" s="9" t="s">
        <v>20754</v>
      </c>
      <c r="B7317" s="10">
        <v>45710.72157407407</v>
      </c>
      <c r="C7317" s="11" t="s">
        <v>20755</v>
      </c>
      <c r="D7317" s="12">
        <v>2.0</v>
      </c>
      <c r="E7317" s="10" t="s">
        <v>12</v>
      </c>
      <c r="F7317" s="12">
        <v>2025.0</v>
      </c>
      <c r="G7317" s="13" t="s">
        <v>13</v>
      </c>
      <c r="H7317" s="14" t="s">
        <v>52</v>
      </c>
      <c r="I7317" s="12">
        <v>22.0</v>
      </c>
      <c r="J7317" s="15" t="str">
        <f t="shared" si="1"/>
        <v>Relevant</v>
      </c>
    </row>
    <row r="7318" ht="22.5" customHeight="1">
      <c r="A7318" s="9" t="s">
        <v>20756</v>
      </c>
      <c r="B7318" s="10">
        <v>45448.57759259259</v>
      </c>
      <c r="C7318" s="11" t="s">
        <v>20757</v>
      </c>
      <c r="D7318" s="12">
        <v>6.0</v>
      </c>
      <c r="E7318" s="10" t="s">
        <v>34</v>
      </c>
      <c r="F7318" s="12">
        <v>2024.0</v>
      </c>
      <c r="G7318" s="13" t="s">
        <v>13</v>
      </c>
      <c r="H7318" s="14" t="s">
        <v>20758</v>
      </c>
      <c r="I7318" s="12">
        <v>247.0</v>
      </c>
      <c r="J7318" s="15" t="str">
        <f t="shared" si="1"/>
        <v>Relevant</v>
      </c>
    </row>
    <row r="7319" ht="22.5" customHeight="1">
      <c r="A7319" s="9" t="s">
        <v>20759</v>
      </c>
      <c r="B7319" s="10">
        <v>45723.96420138889</v>
      </c>
      <c r="C7319" s="11" t="s">
        <v>20760</v>
      </c>
      <c r="D7319" s="12">
        <v>3.0</v>
      </c>
      <c r="E7319" s="10" t="s">
        <v>59</v>
      </c>
      <c r="F7319" s="12">
        <v>2025.0</v>
      </c>
      <c r="G7319" s="13" t="s">
        <v>13</v>
      </c>
      <c r="H7319" s="14" t="s">
        <v>430</v>
      </c>
      <c r="I7319" s="12">
        <v>225.0</v>
      </c>
      <c r="J7319" s="15" t="str">
        <f t="shared" si="1"/>
        <v>Relevant</v>
      </c>
    </row>
    <row r="7320" ht="22.5" customHeight="1">
      <c r="A7320" s="9" t="s">
        <v>20761</v>
      </c>
      <c r="B7320" s="10">
        <v>45623.487280092595</v>
      </c>
      <c r="C7320" s="11" t="s">
        <v>20762</v>
      </c>
      <c r="D7320" s="12">
        <v>11.0</v>
      </c>
      <c r="E7320" s="10" t="s">
        <v>17</v>
      </c>
      <c r="F7320" s="12">
        <v>2024.0</v>
      </c>
      <c r="G7320" s="13" t="s">
        <v>13</v>
      </c>
      <c r="H7320" s="14" t="s">
        <v>20763</v>
      </c>
      <c r="I7320" s="12">
        <v>8065.0</v>
      </c>
      <c r="J7320" s="15" t="str">
        <f t="shared" si="1"/>
        <v>Relevant</v>
      </c>
    </row>
    <row r="7321" ht="22.5" customHeight="1">
      <c r="A7321" s="9" t="s">
        <v>20764</v>
      </c>
      <c r="B7321" s="10">
        <v>45593.52533564815</v>
      </c>
      <c r="C7321" s="11" t="s">
        <v>20765</v>
      </c>
      <c r="D7321" s="12">
        <v>10.0</v>
      </c>
      <c r="E7321" s="10" t="s">
        <v>42</v>
      </c>
      <c r="F7321" s="12">
        <v>2024.0</v>
      </c>
      <c r="G7321" s="13" t="s">
        <v>13</v>
      </c>
      <c r="H7321" s="14" t="s">
        <v>20766</v>
      </c>
      <c r="I7321" s="12">
        <v>64.0</v>
      </c>
      <c r="J7321" s="15" t="str">
        <f t="shared" si="1"/>
        <v>Relevant</v>
      </c>
    </row>
    <row r="7322" ht="22.5" customHeight="1">
      <c r="A7322" s="9" t="s">
        <v>20767</v>
      </c>
      <c r="B7322" s="10">
        <v>45614.72325231481</v>
      </c>
      <c r="C7322" s="11" t="s">
        <v>20768</v>
      </c>
      <c r="D7322" s="12">
        <v>11.0</v>
      </c>
      <c r="E7322" s="10" t="s">
        <v>17</v>
      </c>
      <c r="F7322" s="12">
        <v>2024.0</v>
      </c>
      <c r="G7322" s="13" t="s">
        <v>13</v>
      </c>
      <c r="H7322" s="14" t="s">
        <v>20769</v>
      </c>
      <c r="I7322" s="12">
        <v>174.0</v>
      </c>
      <c r="J7322" s="15" t="str">
        <f t="shared" si="1"/>
        <v>Relevant</v>
      </c>
    </row>
    <row r="7323" ht="22.5" customHeight="1">
      <c r="A7323" s="9" t="s">
        <v>20770</v>
      </c>
      <c r="B7323" s="10">
        <v>45615.55940972222</v>
      </c>
      <c r="C7323" s="11" t="s">
        <v>20771</v>
      </c>
      <c r="D7323" s="12">
        <v>11.0</v>
      </c>
      <c r="E7323" s="10" t="s">
        <v>17</v>
      </c>
      <c r="F7323" s="12">
        <v>2024.0</v>
      </c>
      <c r="G7323" s="13" t="s">
        <v>13</v>
      </c>
      <c r="H7323" s="14" t="s">
        <v>31</v>
      </c>
      <c r="I7323" s="12">
        <v>13.0</v>
      </c>
      <c r="J7323" s="15" t="str">
        <f t="shared" si="1"/>
        <v>Relevant</v>
      </c>
    </row>
    <row r="7324" ht="22.5" customHeight="1">
      <c r="A7324" s="9" t="s">
        <v>20772</v>
      </c>
      <c r="B7324" s="10">
        <v>45585.895590277774</v>
      </c>
      <c r="C7324" s="11" t="s">
        <v>20773</v>
      </c>
      <c r="D7324" s="12">
        <v>10.0</v>
      </c>
      <c r="E7324" s="10" t="s">
        <v>42</v>
      </c>
      <c r="F7324" s="12">
        <v>2024.0</v>
      </c>
      <c r="G7324" s="13" t="s">
        <v>13</v>
      </c>
      <c r="H7324" s="14" t="s">
        <v>1391</v>
      </c>
      <c r="I7324" s="12">
        <v>1031.0</v>
      </c>
      <c r="J7324" s="15" t="str">
        <f t="shared" si="1"/>
        <v>Relevant</v>
      </c>
    </row>
    <row r="7325" ht="22.5" customHeight="1">
      <c r="A7325" s="9" t="s">
        <v>20774</v>
      </c>
      <c r="B7325" s="10">
        <v>45587.70196759259</v>
      </c>
      <c r="C7325" s="11" t="s">
        <v>20775</v>
      </c>
      <c r="D7325" s="12">
        <v>10.0</v>
      </c>
      <c r="E7325" s="10" t="s">
        <v>42</v>
      </c>
      <c r="F7325" s="12">
        <v>2024.0</v>
      </c>
      <c r="G7325" s="13" t="s">
        <v>20776</v>
      </c>
      <c r="H7325" s="14" t="s">
        <v>20777</v>
      </c>
      <c r="I7325" s="12">
        <v>24537.0</v>
      </c>
      <c r="J7325" s="15" t="str">
        <f t="shared" si="1"/>
        <v>Relevant</v>
      </c>
    </row>
    <row r="7326" ht="22.5" customHeight="1">
      <c r="A7326" s="9" t="s">
        <v>20778</v>
      </c>
      <c r="B7326" s="10">
        <v>45733.88085648148</v>
      </c>
      <c r="C7326" s="11" t="s">
        <v>20779</v>
      </c>
      <c r="D7326" s="12">
        <v>3.0</v>
      </c>
      <c r="E7326" s="10" t="s">
        <v>59</v>
      </c>
      <c r="F7326" s="12">
        <v>2025.0</v>
      </c>
      <c r="G7326" s="13" t="s">
        <v>13</v>
      </c>
      <c r="H7326" s="14" t="s">
        <v>20780</v>
      </c>
      <c r="I7326" s="12">
        <v>783.0</v>
      </c>
      <c r="J7326" s="15" t="str">
        <f t="shared" si="1"/>
        <v>Irrelevant</v>
      </c>
    </row>
    <row r="7327" ht="22.5" customHeight="1">
      <c r="A7327" s="9" t="s">
        <v>20781</v>
      </c>
      <c r="B7327" s="10">
        <v>45463.730162037034</v>
      </c>
      <c r="C7327" s="11" t="s">
        <v>20782</v>
      </c>
      <c r="D7327" s="12">
        <v>6.0</v>
      </c>
      <c r="E7327" s="10" t="s">
        <v>34</v>
      </c>
      <c r="F7327" s="12">
        <v>2024.0</v>
      </c>
      <c r="G7327" s="13" t="s">
        <v>20783</v>
      </c>
      <c r="H7327" s="14" t="s">
        <v>20784</v>
      </c>
      <c r="I7327" s="12">
        <v>1.1406854E7</v>
      </c>
      <c r="J7327" s="15" t="str">
        <f t="shared" si="1"/>
        <v>Irrelevant</v>
      </c>
    </row>
    <row r="7328" ht="22.5" customHeight="1">
      <c r="A7328" s="9" t="s">
        <v>20785</v>
      </c>
      <c r="B7328" s="10">
        <v>45632.49228009259</v>
      </c>
      <c r="C7328" s="11" t="s">
        <v>20786</v>
      </c>
      <c r="D7328" s="12">
        <v>12.0</v>
      </c>
      <c r="E7328" s="10" t="s">
        <v>26</v>
      </c>
      <c r="F7328" s="12">
        <v>2024.0</v>
      </c>
      <c r="G7328" s="13" t="s">
        <v>10207</v>
      </c>
      <c r="H7328" s="14" t="s">
        <v>20787</v>
      </c>
      <c r="I7328" s="12">
        <v>622887.0</v>
      </c>
      <c r="J7328" s="15" t="str">
        <f t="shared" si="1"/>
        <v>Irrelevant</v>
      </c>
    </row>
    <row r="7329" ht="22.5" customHeight="1">
      <c r="A7329" s="9" t="s">
        <v>20788</v>
      </c>
      <c r="B7329" s="10">
        <v>45616.335231481484</v>
      </c>
      <c r="C7329" s="11" t="s">
        <v>20789</v>
      </c>
      <c r="D7329" s="12">
        <v>11.0</v>
      </c>
      <c r="E7329" s="10" t="s">
        <v>17</v>
      </c>
      <c r="F7329" s="12">
        <v>2024.0</v>
      </c>
      <c r="G7329" s="13" t="s">
        <v>13</v>
      </c>
      <c r="H7329" s="14" t="s">
        <v>4401</v>
      </c>
      <c r="I7329" s="12">
        <v>107.0</v>
      </c>
      <c r="J7329" s="15" t="str">
        <f t="shared" si="1"/>
        <v>Relevant</v>
      </c>
    </row>
    <row r="7330" ht="22.5" customHeight="1">
      <c r="A7330" s="9" t="s">
        <v>20790</v>
      </c>
      <c r="B7330" s="10">
        <v>45614.86203703703</v>
      </c>
      <c r="C7330" s="11" t="s">
        <v>6821</v>
      </c>
      <c r="D7330" s="12">
        <v>11.0</v>
      </c>
      <c r="E7330" s="10" t="s">
        <v>17</v>
      </c>
      <c r="F7330" s="12">
        <v>2024.0</v>
      </c>
      <c r="G7330" s="13" t="s">
        <v>13</v>
      </c>
      <c r="H7330" s="14" t="s">
        <v>5902</v>
      </c>
      <c r="I7330" s="12">
        <v>227.0</v>
      </c>
      <c r="J7330" s="15" t="str">
        <f t="shared" si="1"/>
        <v>Relevant</v>
      </c>
    </row>
    <row r="7331" ht="22.5" customHeight="1">
      <c r="A7331" s="9" t="s">
        <v>20791</v>
      </c>
      <c r="B7331" s="10">
        <v>45731.702523148146</v>
      </c>
      <c r="C7331" s="11" t="s">
        <v>20792</v>
      </c>
      <c r="D7331" s="12">
        <v>3.0</v>
      </c>
      <c r="E7331" s="10" t="s">
        <v>59</v>
      </c>
      <c r="F7331" s="12">
        <v>2025.0</v>
      </c>
      <c r="G7331" s="13" t="s">
        <v>13</v>
      </c>
      <c r="H7331" s="14" t="s">
        <v>562</v>
      </c>
      <c r="I7331" s="12">
        <v>242.0</v>
      </c>
      <c r="J7331" s="15" t="str">
        <f t="shared" si="1"/>
        <v>Irrelevant</v>
      </c>
    </row>
    <row r="7332" ht="22.5" customHeight="1">
      <c r="A7332" s="9" t="s">
        <v>20793</v>
      </c>
      <c r="B7332" s="10">
        <v>45643.60996527778</v>
      </c>
      <c r="C7332" s="11" t="s">
        <v>20794</v>
      </c>
      <c r="D7332" s="12">
        <v>12.0</v>
      </c>
      <c r="E7332" s="10" t="s">
        <v>26</v>
      </c>
      <c r="F7332" s="12">
        <v>2024.0</v>
      </c>
      <c r="G7332" s="13" t="s">
        <v>13</v>
      </c>
      <c r="H7332" s="14" t="s">
        <v>232</v>
      </c>
      <c r="I7332" s="12">
        <v>3199.0</v>
      </c>
      <c r="J7332" s="15" t="str">
        <f t="shared" si="1"/>
        <v>Relevant</v>
      </c>
    </row>
    <row r="7333" ht="22.5" customHeight="1">
      <c r="A7333" s="9" t="s">
        <v>20795</v>
      </c>
      <c r="B7333" s="10">
        <v>45584.35497685185</v>
      </c>
      <c r="C7333" s="11" t="s">
        <v>8108</v>
      </c>
      <c r="D7333" s="12">
        <v>10.0</v>
      </c>
      <c r="E7333" s="10" t="s">
        <v>42</v>
      </c>
      <c r="F7333" s="12">
        <v>2024.0</v>
      </c>
      <c r="G7333" s="13" t="s">
        <v>13</v>
      </c>
      <c r="H7333" s="14" t="s">
        <v>20796</v>
      </c>
      <c r="I7333" s="12">
        <v>170.0</v>
      </c>
      <c r="J7333" s="15" t="str">
        <f t="shared" si="1"/>
        <v>Relevant</v>
      </c>
    </row>
    <row r="7334" ht="22.5" customHeight="1">
      <c r="A7334" s="9" t="s">
        <v>20797</v>
      </c>
      <c r="B7334" s="10">
        <v>45696.6415625</v>
      </c>
      <c r="C7334" s="11" t="s">
        <v>20798</v>
      </c>
      <c r="D7334" s="12">
        <v>2.0</v>
      </c>
      <c r="E7334" s="10" t="s">
        <v>12</v>
      </c>
      <c r="F7334" s="12">
        <v>2025.0</v>
      </c>
      <c r="G7334" s="13" t="s">
        <v>13</v>
      </c>
      <c r="H7334" s="14" t="s">
        <v>20799</v>
      </c>
      <c r="I7334" s="12">
        <v>37.0</v>
      </c>
      <c r="J7334" s="15" t="str">
        <f t="shared" si="1"/>
        <v>Relevant</v>
      </c>
    </row>
    <row r="7335" ht="22.5" customHeight="1">
      <c r="A7335" s="9" t="s">
        <v>20800</v>
      </c>
      <c r="B7335" s="10">
        <v>45392.32837962963</v>
      </c>
      <c r="C7335" s="11" t="s">
        <v>20801</v>
      </c>
      <c r="D7335" s="12">
        <v>4.0</v>
      </c>
      <c r="E7335" s="10" t="s">
        <v>274</v>
      </c>
      <c r="F7335" s="12">
        <v>2024.0</v>
      </c>
      <c r="G7335" s="13" t="s">
        <v>13</v>
      </c>
      <c r="H7335" s="14" t="s">
        <v>11388</v>
      </c>
      <c r="I7335" s="12">
        <v>1510.0</v>
      </c>
      <c r="J7335" s="15" t="str">
        <f t="shared" si="1"/>
        <v>Relevant</v>
      </c>
    </row>
    <row r="7336" ht="22.5" customHeight="1">
      <c r="A7336" s="9" t="s">
        <v>20802</v>
      </c>
      <c r="B7336" s="10">
        <v>45480.73888888889</v>
      </c>
      <c r="C7336" s="11" t="s">
        <v>19158</v>
      </c>
      <c r="D7336" s="12">
        <v>7.0</v>
      </c>
      <c r="E7336" s="10" t="s">
        <v>55</v>
      </c>
      <c r="F7336" s="12">
        <v>2024.0</v>
      </c>
      <c r="G7336" s="13" t="s">
        <v>20803</v>
      </c>
      <c r="H7336" s="14" t="s">
        <v>20804</v>
      </c>
      <c r="I7336" s="12">
        <v>9293540.0</v>
      </c>
      <c r="J7336" s="15" t="str">
        <f t="shared" si="1"/>
        <v>Irrelevant</v>
      </c>
    </row>
    <row r="7337" ht="22.5" customHeight="1">
      <c r="A7337" s="9" t="s">
        <v>20805</v>
      </c>
      <c r="B7337" s="10">
        <v>45588.30305555555</v>
      </c>
      <c r="C7337" s="11" t="s">
        <v>20806</v>
      </c>
      <c r="D7337" s="12">
        <v>10.0</v>
      </c>
      <c r="E7337" s="10" t="s">
        <v>42</v>
      </c>
      <c r="F7337" s="12">
        <v>2024.0</v>
      </c>
      <c r="G7337" s="13" t="s">
        <v>13</v>
      </c>
      <c r="H7337" s="14" t="s">
        <v>338</v>
      </c>
      <c r="I7337" s="12">
        <v>55.0</v>
      </c>
      <c r="J7337" s="15" t="str">
        <f t="shared" si="1"/>
        <v>Relevant</v>
      </c>
    </row>
    <row r="7338" ht="22.5" customHeight="1">
      <c r="A7338" s="9" t="s">
        <v>20807</v>
      </c>
      <c r="B7338" s="10">
        <v>45620.47362268518</v>
      </c>
      <c r="C7338" s="11" t="s">
        <v>20808</v>
      </c>
      <c r="D7338" s="12">
        <v>11.0</v>
      </c>
      <c r="E7338" s="10" t="s">
        <v>17</v>
      </c>
      <c r="F7338" s="12">
        <v>2024.0</v>
      </c>
      <c r="G7338" s="13" t="s">
        <v>13</v>
      </c>
      <c r="H7338" s="14" t="s">
        <v>20809</v>
      </c>
      <c r="I7338" s="12">
        <v>404801.0</v>
      </c>
      <c r="J7338" s="15" t="str">
        <f t="shared" si="1"/>
        <v>Relevant</v>
      </c>
    </row>
    <row r="7339" ht="22.5" customHeight="1">
      <c r="A7339" s="9" t="s">
        <v>20810</v>
      </c>
      <c r="B7339" s="10">
        <v>45616.48390017361</v>
      </c>
      <c r="C7339" s="11" t="s">
        <v>13947</v>
      </c>
      <c r="D7339" s="12">
        <v>11.0</v>
      </c>
      <c r="E7339" s="10" t="s">
        <v>17</v>
      </c>
      <c r="F7339" s="12">
        <v>2024.0</v>
      </c>
      <c r="G7339" s="13" t="s">
        <v>7176</v>
      </c>
      <c r="H7339" s="14" t="s">
        <v>20811</v>
      </c>
      <c r="I7339" s="12">
        <v>11386.0</v>
      </c>
      <c r="J7339" s="15" t="str">
        <f t="shared" si="1"/>
        <v>Relevant</v>
      </c>
    </row>
    <row r="7340" ht="22.5" customHeight="1">
      <c r="A7340" s="9" t="s">
        <v>20812</v>
      </c>
      <c r="B7340" s="10">
        <v>45566.58738425926</v>
      </c>
      <c r="C7340" s="11" t="s">
        <v>20813</v>
      </c>
      <c r="D7340" s="12">
        <v>10.0</v>
      </c>
      <c r="E7340" s="10" t="s">
        <v>42</v>
      </c>
      <c r="F7340" s="12">
        <v>2024.0</v>
      </c>
      <c r="G7340" s="13" t="s">
        <v>13</v>
      </c>
      <c r="H7340" s="14" t="s">
        <v>20814</v>
      </c>
      <c r="I7340" s="12">
        <v>6538.0</v>
      </c>
      <c r="J7340" s="15" t="str">
        <f t="shared" si="1"/>
        <v>Irrelevant</v>
      </c>
    </row>
    <row r="7341" ht="22.5" customHeight="1">
      <c r="A7341" s="9" t="s">
        <v>20815</v>
      </c>
      <c r="B7341" s="10">
        <v>45615.636354166665</v>
      </c>
      <c r="C7341" s="11" t="s">
        <v>20816</v>
      </c>
      <c r="D7341" s="12">
        <v>11.0</v>
      </c>
      <c r="E7341" s="10" t="s">
        <v>17</v>
      </c>
      <c r="F7341" s="12">
        <v>2024.0</v>
      </c>
      <c r="G7341" s="13" t="s">
        <v>20817</v>
      </c>
      <c r="H7341" s="14" t="s">
        <v>20818</v>
      </c>
      <c r="I7341" s="12">
        <v>3353645.0</v>
      </c>
      <c r="J7341" s="15" t="str">
        <f t="shared" si="1"/>
        <v>Relevant</v>
      </c>
    </row>
    <row r="7342" ht="22.5" customHeight="1">
      <c r="A7342" s="9" t="s">
        <v>20819</v>
      </c>
      <c r="B7342" s="10">
        <v>45650.59894675926</v>
      </c>
      <c r="C7342" s="11" t="s">
        <v>20820</v>
      </c>
      <c r="D7342" s="12">
        <v>12.0</v>
      </c>
      <c r="E7342" s="10" t="s">
        <v>26</v>
      </c>
      <c r="F7342" s="12">
        <v>2024.0</v>
      </c>
      <c r="G7342" s="13" t="s">
        <v>13</v>
      </c>
      <c r="H7342" s="14" t="s">
        <v>20821</v>
      </c>
      <c r="I7342" s="12">
        <v>232.0</v>
      </c>
      <c r="J7342" s="15" t="str">
        <f t="shared" si="1"/>
        <v>Irrelevant</v>
      </c>
    </row>
    <row r="7343" ht="22.5" customHeight="1">
      <c r="A7343" s="9" t="s">
        <v>20822</v>
      </c>
      <c r="B7343" s="10">
        <v>45616.79930559028</v>
      </c>
      <c r="C7343" s="11" t="s">
        <v>20823</v>
      </c>
      <c r="D7343" s="12">
        <v>11.0</v>
      </c>
      <c r="E7343" s="10" t="s">
        <v>17</v>
      </c>
      <c r="F7343" s="12">
        <v>2024.0</v>
      </c>
      <c r="G7343" s="13" t="s">
        <v>20824</v>
      </c>
      <c r="H7343" s="14" t="s">
        <v>20825</v>
      </c>
      <c r="I7343" s="12">
        <v>0.0</v>
      </c>
      <c r="J7343" s="15" t="str">
        <f t="shared" si="1"/>
        <v>Irrelevant</v>
      </c>
    </row>
    <row r="7344" ht="22.5" customHeight="1">
      <c r="A7344" s="9" t="s">
        <v>20826</v>
      </c>
      <c r="B7344" s="10">
        <v>45515.9071875</v>
      </c>
      <c r="C7344" s="11" t="s">
        <v>11982</v>
      </c>
      <c r="D7344" s="12">
        <v>8.0</v>
      </c>
      <c r="E7344" s="10" t="s">
        <v>167</v>
      </c>
      <c r="F7344" s="12">
        <v>2024.0</v>
      </c>
      <c r="G7344" s="13" t="s">
        <v>13</v>
      </c>
      <c r="H7344" s="14" t="s">
        <v>20827</v>
      </c>
      <c r="I7344" s="12">
        <v>205.0</v>
      </c>
      <c r="J7344" s="15" t="str">
        <f t="shared" si="1"/>
        <v>Irrelevant</v>
      </c>
    </row>
    <row r="7345" ht="22.5" customHeight="1">
      <c r="A7345" s="9" t="s">
        <v>20828</v>
      </c>
      <c r="B7345" s="10">
        <v>45574.752291666664</v>
      </c>
      <c r="C7345" s="11" t="s">
        <v>20829</v>
      </c>
      <c r="D7345" s="12">
        <v>10.0</v>
      </c>
      <c r="E7345" s="10" t="s">
        <v>42</v>
      </c>
      <c r="F7345" s="12">
        <v>2024.0</v>
      </c>
      <c r="G7345" s="13" t="s">
        <v>20830</v>
      </c>
      <c r="H7345" s="14" t="s">
        <v>20831</v>
      </c>
      <c r="I7345" s="12">
        <v>30913.0</v>
      </c>
      <c r="J7345" s="15" t="str">
        <f t="shared" si="1"/>
        <v>Relevant</v>
      </c>
    </row>
    <row r="7346" ht="22.5" customHeight="1">
      <c r="A7346" s="9" t="s">
        <v>20832</v>
      </c>
      <c r="B7346" s="10">
        <v>45599.56959983796</v>
      </c>
      <c r="C7346" s="11" t="s">
        <v>20833</v>
      </c>
      <c r="D7346" s="12">
        <v>11.0</v>
      </c>
      <c r="E7346" s="10" t="s">
        <v>17</v>
      </c>
      <c r="F7346" s="12">
        <v>2024.0</v>
      </c>
      <c r="G7346" s="13" t="s">
        <v>20834</v>
      </c>
      <c r="H7346" s="14" t="s">
        <v>20835</v>
      </c>
      <c r="I7346" s="12">
        <v>27897.0</v>
      </c>
      <c r="J7346" s="15" t="str">
        <f t="shared" si="1"/>
        <v>Relevant</v>
      </c>
    </row>
    <row r="7347" ht="22.5" customHeight="1">
      <c r="A7347" s="9" t="s">
        <v>20836</v>
      </c>
      <c r="B7347" s="10">
        <v>45634.166666666664</v>
      </c>
      <c r="C7347" s="11" t="s">
        <v>374</v>
      </c>
      <c r="D7347" s="12">
        <v>12.0</v>
      </c>
      <c r="E7347" s="10" t="s">
        <v>26</v>
      </c>
      <c r="F7347" s="12">
        <v>2024.0</v>
      </c>
      <c r="G7347" s="13" t="s">
        <v>20837</v>
      </c>
      <c r="H7347" s="14" t="s">
        <v>20838</v>
      </c>
      <c r="I7347" s="12">
        <v>8468849.0</v>
      </c>
      <c r="J7347" s="15" t="str">
        <f t="shared" si="1"/>
        <v>Irrelevant</v>
      </c>
    </row>
    <row r="7348" ht="22.5" customHeight="1">
      <c r="A7348" s="9" t="s">
        <v>20839</v>
      </c>
      <c r="B7348" s="10">
        <v>45571.35045138889</v>
      </c>
      <c r="C7348" s="11" t="s">
        <v>20840</v>
      </c>
      <c r="D7348" s="12">
        <v>10.0</v>
      </c>
      <c r="E7348" s="10" t="s">
        <v>42</v>
      </c>
      <c r="F7348" s="12">
        <v>2024.0</v>
      </c>
      <c r="G7348" s="13" t="s">
        <v>18341</v>
      </c>
      <c r="H7348" s="14" t="s">
        <v>20841</v>
      </c>
      <c r="I7348" s="12">
        <v>253820.0</v>
      </c>
      <c r="J7348" s="15" t="str">
        <f t="shared" si="1"/>
        <v>Irrelevant</v>
      </c>
    </row>
    <row r="7349" ht="22.5" customHeight="1">
      <c r="A7349" s="9" t="s">
        <v>20842</v>
      </c>
      <c r="B7349" s="10">
        <v>45625.85527777778</v>
      </c>
      <c r="C7349" s="11" t="s">
        <v>20843</v>
      </c>
      <c r="D7349" s="12">
        <v>11.0</v>
      </c>
      <c r="E7349" s="10" t="s">
        <v>17</v>
      </c>
      <c r="F7349" s="12">
        <v>2024.0</v>
      </c>
      <c r="G7349" s="13" t="s">
        <v>13</v>
      </c>
      <c r="H7349" s="14" t="s">
        <v>84</v>
      </c>
      <c r="I7349" s="12">
        <v>917.0</v>
      </c>
      <c r="J7349" s="15" t="str">
        <f t="shared" si="1"/>
        <v>Relevant</v>
      </c>
    </row>
    <row r="7350" ht="22.5" customHeight="1">
      <c r="A7350" s="9" t="s">
        <v>20844</v>
      </c>
      <c r="B7350" s="10">
        <v>45710.71921296296</v>
      </c>
      <c r="C7350" s="11" t="s">
        <v>20845</v>
      </c>
      <c r="D7350" s="12">
        <v>2.0</v>
      </c>
      <c r="E7350" s="10" t="s">
        <v>12</v>
      </c>
      <c r="F7350" s="12">
        <v>2025.0</v>
      </c>
      <c r="G7350" s="13" t="s">
        <v>13</v>
      </c>
      <c r="H7350" s="14" t="s">
        <v>52</v>
      </c>
      <c r="I7350" s="12">
        <v>7360.0</v>
      </c>
      <c r="J7350" s="15" t="str">
        <f t="shared" si="1"/>
        <v>Relevant</v>
      </c>
    </row>
    <row r="7351" ht="22.5" customHeight="1">
      <c r="A7351" s="9" t="s">
        <v>20846</v>
      </c>
      <c r="B7351" s="10">
        <v>45610.914976851855</v>
      </c>
      <c r="C7351" s="11" t="s">
        <v>20847</v>
      </c>
      <c r="D7351" s="12">
        <v>11.0</v>
      </c>
      <c r="E7351" s="10" t="s">
        <v>17</v>
      </c>
      <c r="F7351" s="12">
        <v>2024.0</v>
      </c>
      <c r="G7351" s="13" t="s">
        <v>20848</v>
      </c>
      <c r="H7351" s="14" t="s">
        <v>20849</v>
      </c>
      <c r="I7351" s="12">
        <v>38154.0</v>
      </c>
      <c r="J7351" s="15" t="str">
        <f t="shared" si="1"/>
        <v>Relevant</v>
      </c>
    </row>
    <row r="7352" ht="22.5" customHeight="1">
      <c r="A7352" s="9" t="s">
        <v>20850</v>
      </c>
      <c r="B7352" s="10">
        <v>45436.7425</v>
      </c>
      <c r="C7352" s="11" t="s">
        <v>20851</v>
      </c>
      <c r="D7352" s="12">
        <v>5.0</v>
      </c>
      <c r="E7352" s="10" t="s">
        <v>21</v>
      </c>
      <c r="F7352" s="12">
        <v>2024.0</v>
      </c>
      <c r="G7352" s="13" t="s">
        <v>13</v>
      </c>
      <c r="H7352" s="14" t="s">
        <v>14487</v>
      </c>
      <c r="I7352" s="12">
        <v>41000.0</v>
      </c>
      <c r="J7352" s="15" t="str">
        <f t="shared" si="1"/>
        <v>Relevant</v>
      </c>
    </row>
    <row r="7353" ht="22.5" customHeight="1">
      <c r="A7353" s="9" t="s">
        <v>20852</v>
      </c>
      <c r="B7353" s="10">
        <v>45615.49020475694</v>
      </c>
      <c r="C7353" s="11" t="s">
        <v>14895</v>
      </c>
      <c r="D7353" s="12">
        <v>11.0</v>
      </c>
      <c r="E7353" s="10" t="s">
        <v>17</v>
      </c>
      <c r="F7353" s="12">
        <v>2024.0</v>
      </c>
      <c r="G7353" s="13" t="s">
        <v>20853</v>
      </c>
      <c r="H7353" s="14" t="s">
        <v>20854</v>
      </c>
      <c r="I7353" s="12">
        <v>90162.0</v>
      </c>
      <c r="J7353" s="15" t="str">
        <f t="shared" si="1"/>
        <v>Relevant</v>
      </c>
    </row>
    <row r="7354" ht="22.5" customHeight="1">
      <c r="A7354" s="9" t="s">
        <v>20855</v>
      </c>
      <c r="B7354" s="10">
        <v>45605.422488425924</v>
      </c>
      <c r="C7354" s="11" t="s">
        <v>20856</v>
      </c>
      <c r="D7354" s="12">
        <v>11.0</v>
      </c>
      <c r="E7354" s="10" t="s">
        <v>17</v>
      </c>
      <c r="F7354" s="12">
        <v>2024.0</v>
      </c>
      <c r="G7354" s="13" t="s">
        <v>13</v>
      </c>
      <c r="H7354" s="14" t="s">
        <v>20857</v>
      </c>
      <c r="I7354" s="12">
        <v>119.0</v>
      </c>
      <c r="J7354" s="15" t="str">
        <f t="shared" si="1"/>
        <v>Relevant</v>
      </c>
    </row>
    <row r="7355" ht="22.5" customHeight="1">
      <c r="A7355" s="9" t="s">
        <v>20858</v>
      </c>
      <c r="B7355" s="10">
        <v>45597.72121527778</v>
      </c>
      <c r="C7355" s="11" t="s">
        <v>20859</v>
      </c>
      <c r="D7355" s="12">
        <v>11.0</v>
      </c>
      <c r="E7355" s="10" t="s">
        <v>17</v>
      </c>
      <c r="F7355" s="12">
        <v>2024.0</v>
      </c>
      <c r="G7355" s="13" t="s">
        <v>13</v>
      </c>
      <c r="H7355" s="14" t="s">
        <v>20860</v>
      </c>
      <c r="I7355" s="12">
        <v>1387.0</v>
      </c>
      <c r="J7355" s="15" t="str">
        <f t="shared" si="1"/>
        <v>Relevant</v>
      </c>
    </row>
    <row r="7356" ht="22.5" customHeight="1">
      <c r="A7356" s="9" t="s">
        <v>20861</v>
      </c>
      <c r="B7356" s="10">
        <v>45734.84265046296</v>
      </c>
      <c r="C7356" s="11" t="s">
        <v>18887</v>
      </c>
      <c r="D7356" s="12">
        <v>3.0</v>
      </c>
      <c r="E7356" s="10" t="s">
        <v>59</v>
      </c>
      <c r="F7356" s="12">
        <v>2025.0</v>
      </c>
      <c r="G7356" s="13" t="s">
        <v>20862</v>
      </c>
      <c r="H7356" s="14" t="s">
        <v>20863</v>
      </c>
      <c r="I7356" s="12">
        <v>0.0</v>
      </c>
      <c r="J7356" s="15" t="str">
        <f t="shared" si="1"/>
        <v>Relevant</v>
      </c>
    </row>
    <row r="7357" ht="22.5" customHeight="1">
      <c r="A7357" s="9" t="s">
        <v>20864</v>
      </c>
      <c r="B7357" s="10">
        <v>45598.676145833335</v>
      </c>
      <c r="C7357" s="11" t="s">
        <v>20865</v>
      </c>
      <c r="D7357" s="12">
        <v>11.0</v>
      </c>
      <c r="E7357" s="10" t="s">
        <v>17</v>
      </c>
      <c r="F7357" s="12">
        <v>2024.0</v>
      </c>
      <c r="G7357" s="13" t="s">
        <v>13</v>
      </c>
      <c r="H7357" s="14" t="s">
        <v>338</v>
      </c>
      <c r="I7357" s="12">
        <v>104.0</v>
      </c>
      <c r="J7357" s="15" t="str">
        <f t="shared" si="1"/>
        <v>Relevant</v>
      </c>
    </row>
    <row r="7358" ht="22.5" customHeight="1">
      <c r="A7358" s="9" t="s">
        <v>20866</v>
      </c>
      <c r="B7358" s="10">
        <v>45473.77686342593</v>
      </c>
      <c r="C7358" s="11" t="s">
        <v>20867</v>
      </c>
      <c r="D7358" s="12">
        <v>6.0</v>
      </c>
      <c r="E7358" s="10" t="s">
        <v>34</v>
      </c>
      <c r="F7358" s="12">
        <v>2024.0</v>
      </c>
      <c r="G7358" s="13" t="s">
        <v>13</v>
      </c>
      <c r="H7358" s="14" t="s">
        <v>56</v>
      </c>
      <c r="I7358" s="12">
        <v>275.0</v>
      </c>
      <c r="J7358" s="15" t="str">
        <f t="shared" si="1"/>
        <v>Relevant</v>
      </c>
    </row>
    <row r="7359" ht="22.5" customHeight="1">
      <c r="A7359" s="9" t="s">
        <v>20868</v>
      </c>
      <c r="B7359" s="10">
        <v>45618.74171296296</v>
      </c>
      <c r="C7359" s="11" t="s">
        <v>20869</v>
      </c>
      <c r="D7359" s="12">
        <v>11.0</v>
      </c>
      <c r="E7359" s="10" t="s">
        <v>17</v>
      </c>
      <c r="F7359" s="12">
        <v>2024.0</v>
      </c>
      <c r="G7359" s="13" t="s">
        <v>20870</v>
      </c>
      <c r="H7359" s="14" t="s">
        <v>20871</v>
      </c>
      <c r="I7359" s="12">
        <v>39534.0</v>
      </c>
      <c r="J7359" s="15" t="str">
        <f t="shared" si="1"/>
        <v>Relevant</v>
      </c>
    </row>
    <row r="7360" ht="22.5" customHeight="1">
      <c r="A7360" s="9" t="s">
        <v>20872</v>
      </c>
      <c r="B7360" s="10">
        <v>45444.54304398148</v>
      </c>
      <c r="C7360" s="11" t="s">
        <v>20873</v>
      </c>
      <c r="D7360" s="12">
        <v>6.0</v>
      </c>
      <c r="E7360" s="10" t="s">
        <v>34</v>
      </c>
      <c r="F7360" s="12">
        <v>2024.0</v>
      </c>
      <c r="G7360" s="13" t="s">
        <v>20874</v>
      </c>
      <c r="H7360" s="14" t="s">
        <v>20875</v>
      </c>
      <c r="I7360" s="12">
        <v>1.0657435E7</v>
      </c>
      <c r="J7360" s="15" t="str">
        <f t="shared" si="1"/>
        <v>Irrelevant</v>
      </c>
    </row>
    <row r="7361" ht="22.5" customHeight="1">
      <c r="A7361" s="9" t="s">
        <v>20876</v>
      </c>
      <c r="B7361" s="10">
        <v>45615.57925925926</v>
      </c>
      <c r="C7361" s="11" t="s">
        <v>20877</v>
      </c>
      <c r="D7361" s="12">
        <v>11.0</v>
      </c>
      <c r="E7361" s="10" t="s">
        <v>17</v>
      </c>
      <c r="F7361" s="12">
        <v>2024.0</v>
      </c>
      <c r="G7361" s="13" t="s">
        <v>20878</v>
      </c>
      <c r="H7361" s="14" t="s">
        <v>20879</v>
      </c>
      <c r="I7361" s="12">
        <v>0.0</v>
      </c>
      <c r="J7361" s="15" t="str">
        <f t="shared" si="1"/>
        <v>Relevant</v>
      </c>
    </row>
    <row r="7362" ht="22.5" customHeight="1">
      <c r="A7362" s="9" t="s">
        <v>20880</v>
      </c>
      <c r="B7362" s="10">
        <v>45642.98668981482</v>
      </c>
      <c r="C7362" s="11" t="s">
        <v>20881</v>
      </c>
      <c r="D7362" s="12">
        <v>12.0</v>
      </c>
      <c r="E7362" s="10" t="s">
        <v>26</v>
      </c>
      <c r="F7362" s="12">
        <v>2024.0</v>
      </c>
      <c r="G7362" s="13" t="s">
        <v>13</v>
      </c>
      <c r="H7362" s="14" t="s">
        <v>9992</v>
      </c>
      <c r="I7362" s="12">
        <v>3355.0</v>
      </c>
      <c r="J7362" s="15" t="str">
        <f t="shared" si="1"/>
        <v>Relevant</v>
      </c>
    </row>
    <row r="7363" ht="22.5" customHeight="1">
      <c r="A7363" s="9" t="s">
        <v>20882</v>
      </c>
      <c r="B7363" s="10">
        <v>45599.905625</v>
      </c>
      <c r="C7363" s="11" t="s">
        <v>20883</v>
      </c>
      <c r="D7363" s="12">
        <v>11.0</v>
      </c>
      <c r="E7363" s="10" t="s">
        <v>17</v>
      </c>
      <c r="F7363" s="12">
        <v>2024.0</v>
      </c>
      <c r="G7363" s="13" t="s">
        <v>13</v>
      </c>
      <c r="H7363" s="14" t="s">
        <v>10278</v>
      </c>
      <c r="I7363" s="12">
        <v>107.0</v>
      </c>
      <c r="J7363" s="15" t="str">
        <f t="shared" si="1"/>
        <v>Relevant</v>
      </c>
    </row>
    <row r="7364" ht="22.5" customHeight="1">
      <c r="A7364" s="9" t="s">
        <v>20884</v>
      </c>
      <c r="B7364" s="10">
        <v>45521.44116898148</v>
      </c>
      <c r="C7364" s="11" t="s">
        <v>20885</v>
      </c>
      <c r="D7364" s="12">
        <v>8.0</v>
      </c>
      <c r="E7364" s="10" t="s">
        <v>167</v>
      </c>
      <c r="F7364" s="12">
        <v>2024.0</v>
      </c>
      <c r="G7364" s="13" t="s">
        <v>20886</v>
      </c>
      <c r="H7364" s="14" t="s">
        <v>20887</v>
      </c>
      <c r="I7364" s="12">
        <v>1304078.0</v>
      </c>
      <c r="J7364" s="15" t="str">
        <f t="shared" si="1"/>
        <v>Irrelevant</v>
      </c>
    </row>
    <row r="7365" ht="22.5" customHeight="1">
      <c r="A7365" s="9" t="s">
        <v>20888</v>
      </c>
      <c r="B7365" s="10">
        <v>45585.646689814814</v>
      </c>
      <c r="C7365" s="11" t="s">
        <v>20889</v>
      </c>
      <c r="D7365" s="12">
        <v>10.0</v>
      </c>
      <c r="E7365" s="10" t="s">
        <v>42</v>
      </c>
      <c r="F7365" s="12">
        <v>2024.0</v>
      </c>
      <c r="G7365" s="13" t="s">
        <v>13</v>
      </c>
      <c r="H7365" s="14" t="s">
        <v>1119</v>
      </c>
      <c r="I7365" s="12">
        <v>628.0</v>
      </c>
      <c r="J7365" s="15" t="str">
        <f t="shared" si="1"/>
        <v>Relevant</v>
      </c>
    </row>
    <row r="7366" ht="22.5" customHeight="1">
      <c r="A7366" s="9" t="s">
        <v>20890</v>
      </c>
      <c r="B7366" s="10">
        <v>45697.494942129626</v>
      </c>
      <c r="C7366" s="11" t="s">
        <v>20891</v>
      </c>
      <c r="D7366" s="12">
        <v>2.0</v>
      </c>
      <c r="E7366" s="10" t="s">
        <v>12</v>
      </c>
      <c r="F7366" s="12">
        <v>2025.0</v>
      </c>
      <c r="G7366" s="13" t="s">
        <v>13</v>
      </c>
      <c r="H7366" s="14" t="s">
        <v>14</v>
      </c>
      <c r="I7366" s="12">
        <v>328.0</v>
      </c>
      <c r="J7366" s="15" t="str">
        <f t="shared" si="1"/>
        <v>Relevant</v>
      </c>
    </row>
    <row r="7367" ht="22.5" customHeight="1">
      <c r="A7367" s="9" t="s">
        <v>20892</v>
      </c>
      <c r="B7367" s="10">
        <v>45559.608449074076</v>
      </c>
      <c r="C7367" s="11" t="s">
        <v>20893</v>
      </c>
      <c r="D7367" s="12">
        <v>9.0</v>
      </c>
      <c r="E7367" s="10" t="s">
        <v>114</v>
      </c>
      <c r="F7367" s="12">
        <v>2024.0</v>
      </c>
      <c r="G7367" s="13" t="s">
        <v>13</v>
      </c>
      <c r="H7367" s="14" t="s">
        <v>7047</v>
      </c>
      <c r="I7367" s="12">
        <v>4169.0</v>
      </c>
      <c r="J7367" s="15" t="str">
        <f t="shared" si="1"/>
        <v>Relevant</v>
      </c>
    </row>
    <row r="7368" ht="22.5" customHeight="1">
      <c r="A7368" s="9" t="s">
        <v>20894</v>
      </c>
      <c r="B7368" s="10">
        <v>45428.423738425925</v>
      </c>
      <c r="C7368" s="11" t="s">
        <v>20895</v>
      </c>
      <c r="D7368" s="12">
        <v>5.0</v>
      </c>
      <c r="E7368" s="10" t="s">
        <v>21</v>
      </c>
      <c r="F7368" s="12">
        <v>2024.0</v>
      </c>
      <c r="G7368" s="13" t="s">
        <v>13</v>
      </c>
      <c r="H7368" s="14" t="s">
        <v>20896</v>
      </c>
      <c r="I7368" s="12">
        <v>13223.0</v>
      </c>
      <c r="J7368" s="15" t="str">
        <f t="shared" si="1"/>
        <v>Relevant</v>
      </c>
    </row>
    <row r="7369" ht="22.5" customHeight="1">
      <c r="A7369" s="9" t="s">
        <v>20897</v>
      </c>
      <c r="B7369" s="10">
        <v>45591.92300925926</v>
      </c>
      <c r="C7369" s="11" t="s">
        <v>20898</v>
      </c>
      <c r="D7369" s="12">
        <v>10.0</v>
      </c>
      <c r="E7369" s="10" t="s">
        <v>42</v>
      </c>
      <c r="F7369" s="12">
        <v>2024.0</v>
      </c>
      <c r="G7369" s="13" t="s">
        <v>13</v>
      </c>
      <c r="H7369" s="14" t="s">
        <v>20899</v>
      </c>
      <c r="I7369" s="12">
        <v>638.0</v>
      </c>
      <c r="J7369" s="15" t="str">
        <f t="shared" si="1"/>
        <v>Relevant</v>
      </c>
    </row>
    <row r="7370" ht="22.5" customHeight="1">
      <c r="A7370" s="9" t="s">
        <v>20900</v>
      </c>
      <c r="B7370" s="10">
        <v>45595.60018518518</v>
      </c>
      <c r="C7370" s="11" t="s">
        <v>7752</v>
      </c>
      <c r="D7370" s="12">
        <v>10.0</v>
      </c>
      <c r="E7370" s="10" t="s">
        <v>42</v>
      </c>
      <c r="F7370" s="12">
        <v>2024.0</v>
      </c>
      <c r="G7370" s="13" t="s">
        <v>13</v>
      </c>
      <c r="H7370" s="14" t="s">
        <v>2062</v>
      </c>
      <c r="I7370" s="12">
        <v>133.0</v>
      </c>
      <c r="J7370" s="15" t="str">
        <f t="shared" si="1"/>
        <v>Relevant</v>
      </c>
    </row>
    <row r="7371" ht="22.5" customHeight="1">
      <c r="A7371" s="9" t="s">
        <v>20901</v>
      </c>
      <c r="B7371" s="10">
        <v>45696.79</v>
      </c>
      <c r="C7371" s="11" t="s">
        <v>20902</v>
      </c>
      <c r="D7371" s="12">
        <v>2.0</v>
      </c>
      <c r="E7371" s="10" t="s">
        <v>12</v>
      </c>
      <c r="F7371" s="12">
        <v>2025.0</v>
      </c>
      <c r="G7371" s="13" t="s">
        <v>13</v>
      </c>
      <c r="H7371" s="14" t="s">
        <v>14</v>
      </c>
      <c r="I7371" s="12">
        <v>58.0</v>
      </c>
      <c r="J7371" s="15" t="str">
        <f t="shared" si="1"/>
        <v>Relevant</v>
      </c>
    </row>
    <row r="7372" ht="22.5" customHeight="1">
      <c r="A7372" s="9" t="s">
        <v>20903</v>
      </c>
      <c r="B7372" s="10">
        <v>45598.41081018518</v>
      </c>
      <c r="C7372" s="11" t="s">
        <v>20904</v>
      </c>
      <c r="D7372" s="12">
        <v>11.0</v>
      </c>
      <c r="E7372" s="10" t="s">
        <v>17</v>
      </c>
      <c r="F7372" s="12">
        <v>2024.0</v>
      </c>
      <c r="G7372" s="13" t="s">
        <v>13</v>
      </c>
      <c r="H7372" s="14" t="s">
        <v>20905</v>
      </c>
      <c r="I7372" s="12">
        <v>12557.0</v>
      </c>
      <c r="J7372" s="15" t="str">
        <f t="shared" si="1"/>
        <v>Irrelevant</v>
      </c>
    </row>
    <row r="7373" ht="22.5" customHeight="1">
      <c r="A7373" s="9" t="s">
        <v>20906</v>
      </c>
      <c r="B7373" s="10">
        <v>45497.55311342593</v>
      </c>
      <c r="C7373" s="11" t="s">
        <v>20907</v>
      </c>
      <c r="D7373" s="12">
        <v>7.0</v>
      </c>
      <c r="E7373" s="10" t="s">
        <v>55</v>
      </c>
      <c r="F7373" s="12">
        <v>2024.0</v>
      </c>
      <c r="G7373" s="13" t="s">
        <v>13</v>
      </c>
      <c r="H7373" s="14" t="s">
        <v>5711</v>
      </c>
      <c r="I7373" s="12">
        <v>23550.0</v>
      </c>
      <c r="J7373" s="15" t="str">
        <f t="shared" si="1"/>
        <v>Irrelevant</v>
      </c>
    </row>
    <row r="7374" ht="22.5" customHeight="1">
      <c r="A7374" s="9" t="s">
        <v>20908</v>
      </c>
      <c r="B7374" s="10">
        <v>45401.562002314815</v>
      </c>
      <c r="C7374" s="11" t="s">
        <v>20909</v>
      </c>
      <c r="D7374" s="12">
        <v>4.0</v>
      </c>
      <c r="E7374" s="10" t="s">
        <v>274</v>
      </c>
      <c r="F7374" s="12">
        <v>2024.0</v>
      </c>
      <c r="G7374" s="13" t="s">
        <v>13</v>
      </c>
      <c r="H7374" s="14" t="s">
        <v>2067</v>
      </c>
      <c r="I7374" s="12">
        <v>1633.0</v>
      </c>
      <c r="J7374" s="15" t="str">
        <f t="shared" si="1"/>
        <v>Relevant</v>
      </c>
    </row>
    <row r="7375" ht="22.5" customHeight="1">
      <c r="A7375" s="9" t="s">
        <v>20910</v>
      </c>
      <c r="B7375" s="10">
        <v>45632.593935185185</v>
      </c>
      <c r="C7375" s="11" t="s">
        <v>20911</v>
      </c>
      <c r="D7375" s="12">
        <v>12.0</v>
      </c>
      <c r="E7375" s="10" t="s">
        <v>26</v>
      </c>
      <c r="F7375" s="12">
        <v>2024.0</v>
      </c>
      <c r="G7375" s="13" t="s">
        <v>13</v>
      </c>
      <c r="H7375" s="14" t="s">
        <v>8785</v>
      </c>
      <c r="I7375" s="12">
        <v>139.0</v>
      </c>
      <c r="J7375" s="15" t="str">
        <f t="shared" si="1"/>
        <v>Relevant</v>
      </c>
    </row>
    <row r="7376" ht="22.5" customHeight="1">
      <c r="A7376" s="9" t="s">
        <v>20912</v>
      </c>
      <c r="B7376" s="10">
        <v>45737.71454861111</v>
      </c>
      <c r="C7376" s="11" t="s">
        <v>20913</v>
      </c>
      <c r="D7376" s="12">
        <v>3.0</v>
      </c>
      <c r="E7376" s="10" t="s">
        <v>59</v>
      </c>
      <c r="F7376" s="12">
        <v>2025.0</v>
      </c>
      <c r="G7376" s="13" t="s">
        <v>13</v>
      </c>
      <c r="H7376" s="14" t="s">
        <v>20914</v>
      </c>
      <c r="I7376" s="12">
        <v>999.0</v>
      </c>
      <c r="J7376" s="15" t="str">
        <f t="shared" si="1"/>
        <v>Relevant</v>
      </c>
    </row>
    <row r="7377" ht="22.5" customHeight="1">
      <c r="A7377" s="9" t="s">
        <v>20915</v>
      </c>
      <c r="B7377" s="10">
        <v>45696.88118055555</v>
      </c>
      <c r="C7377" s="11" t="s">
        <v>20916</v>
      </c>
      <c r="D7377" s="12">
        <v>2.0</v>
      </c>
      <c r="E7377" s="10" t="s">
        <v>12</v>
      </c>
      <c r="F7377" s="12">
        <v>2025.0</v>
      </c>
      <c r="G7377" s="13" t="s">
        <v>13</v>
      </c>
      <c r="H7377" s="14" t="s">
        <v>14</v>
      </c>
      <c r="I7377" s="12">
        <v>462.0</v>
      </c>
      <c r="J7377" s="15" t="str">
        <f t="shared" si="1"/>
        <v>Relevant</v>
      </c>
    </row>
    <row r="7378" ht="22.5" customHeight="1">
      <c r="A7378" s="9" t="s">
        <v>20917</v>
      </c>
      <c r="B7378" s="10">
        <v>45614.76327546296</v>
      </c>
      <c r="C7378" s="11" t="s">
        <v>20918</v>
      </c>
      <c r="D7378" s="12">
        <v>11.0</v>
      </c>
      <c r="E7378" s="10" t="s">
        <v>17</v>
      </c>
      <c r="F7378" s="12">
        <v>2024.0</v>
      </c>
      <c r="G7378" s="13" t="s">
        <v>13</v>
      </c>
      <c r="H7378" s="14" t="s">
        <v>423</v>
      </c>
      <c r="I7378" s="12">
        <v>1530.0</v>
      </c>
      <c r="J7378" s="15" t="str">
        <f t="shared" si="1"/>
        <v>Relevant</v>
      </c>
    </row>
    <row r="7379" ht="22.5" customHeight="1">
      <c r="A7379" s="9" t="s">
        <v>20919</v>
      </c>
      <c r="B7379" s="10">
        <v>45469.826689814814</v>
      </c>
      <c r="C7379" s="11" t="s">
        <v>20920</v>
      </c>
      <c r="D7379" s="12">
        <v>6.0</v>
      </c>
      <c r="E7379" s="10" t="s">
        <v>34</v>
      </c>
      <c r="F7379" s="12">
        <v>2024.0</v>
      </c>
      <c r="G7379" s="13" t="s">
        <v>20921</v>
      </c>
      <c r="H7379" s="14" t="s">
        <v>20922</v>
      </c>
      <c r="I7379" s="12">
        <v>0.0</v>
      </c>
      <c r="J7379" s="15" t="str">
        <f t="shared" si="1"/>
        <v>Irrelevant</v>
      </c>
    </row>
    <row r="7380" ht="22.5" customHeight="1">
      <c r="A7380" s="9" t="s">
        <v>20923</v>
      </c>
      <c r="B7380" s="10">
        <v>45723.86109953704</v>
      </c>
      <c r="C7380" s="11" t="s">
        <v>20924</v>
      </c>
      <c r="D7380" s="12">
        <v>3.0</v>
      </c>
      <c r="E7380" s="10" t="s">
        <v>59</v>
      </c>
      <c r="F7380" s="12">
        <v>2025.0</v>
      </c>
      <c r="G7380" s="13" t="s">
        <v>13</v>
      </c>
      <c r="H7380" s="14" t="s">
        <v>430</v>
      </c>
      <c r="I7380" s="12">
        <v>13758.0</v>
      </c>
      <c r="J7380" s="15" t="str">
        <f t="shared" si="1"/>
        <v>Relevant</v>
      </c>
    </row>
    <row r="7381" ht="22.5" customHeight="1">
      <c r="A7381" s="9" t="s">
        <v>20925</v>
      </c>
      <c r="B7381" s="10">
        <v>45564.60990740741</v>
      </c>
      <c r="C7381" s="11" t="s">
        <v>20926</v>
      </c>
      <c r="D7381" s="12">
        <v>9.0</v>
      </c>
      <c r="E7381" s="10" t="s">
        <v>114</v>
      </c>
      <c r="F7381" s="12">
        <v>2024.0</v>
      </c>
      <c r="G7381" s="13" t="s">
        <v>13</v>
      </c>
      <c r="H7381" s="14" t="s">
        <v>14625</v>
      </c>
      <c r="I7381" s="12">
        <v>233.0</v>
      </c>
      <c r="J7381" s="15" t="str">
        <f t="shared" si="1"/>
        <v>Irrelevant</v>
      </c>
    </row>
    <row r="7382" ht="22.5" customHeight="1">
      <c r="A7382" s="9" t="s">
        <v>20927</v>
      </c>
      <c r="B7382" s="10">
        <v>45577.249844108796</v>
      </c>
      <c r="C7382" s="11" t="s">
        <v>20928</v>
      </c>
      <c r="D7382" s="12">
        <v>10.0</v>
      </c>
      <c r="E7382" s="10" t="s">
        <v>42</v>
      </c>
      <c r="F7382" s="12">
        <v>2024.0</v>
      </c>
      <c r="G7382" s="13" t="s">
        <v>20929</v>
      </c>
      <c r="H7382" s="14" t="s">
        <v>20930</v>
      </c>
      <c r="I7382" s="12">
        <v>1.2258608E7</v>
      </c>
      <c r="J7382" s="15" t="str">
        <f t="shared" si="1"/>
        <v>Irrelevant</v>
      </c>
    </row>
    <row r="7383" ht="22.5" customHeight="1">
      <c r="A7383" s="9" t="s">
        <v>20931</v>
      </c>
      <c r="B7383" s="10">
        <v>45603.3348325</v>
      </c>
      <c r="C7383" s="11" t="s">
        <v>20932</v>
      </c>
      <c r="D7383" s="12">
        <v>11.0</v>
      </c>
      <c r="E7383" s="10" t="s">
        <v>17</v>
      </c>
      <c r="F7383" s="12">
        <v>2024.0</v>
      </c>
      <c r="G7383" s="13" t="s">
        <v>20933</v>
      </c>
      <c r="H7383" s="14" t="s">
        <v>20934</v>
      </c>
      <c r="I7383" s="12">
        <v>68455.0</v>
      </c>
      <c r="J7383" s="15" t="str">
        <f t="shared" si="1"/>
        <v>Relevant</v>
      </c>
    </row>
    <row r="7384" ht="22.5" customHeight="1">
      <c r="A7384" s="9" t="s">
        <v>20935</v>
      </c>
      <c r="B7384" s="10">
        <v>45583.63502314815</v>
      </c>
      <c r="C7384" s="11" t="s">
        <v>20936</v>
      </c>
      <c r="D7384" s="12">
        <v>10.0</v>
      </c>
      <c r="E7384" s="10" t="s">
        <v>42</v>
      </c>
      <c r="F7384" s="12">
        <v>2024.0</v>
      </c>
      <c r="G7384" s="13" t="s">
        <v>13</v>
      </c>
      <c r="H7384" s="14" t="s">
        <v>2841</v>
      </c>
      <c r="I7384" s="12">
        <v>71.0</v>
      </c>
      <c r="J7384" s="15" t="str">
        <f t="shared" si="1"/>
        <v>Relevant</v>
      </c>
    </row>
    <row r="7385" ht="22.5" customHeight="1">
      <c r="A7385" s="9" t="s">
        <v>20937</v>
      </c>
      <c r="B7385" s="10">
        <v>45593.61351851852</v>
      </c>
      <c r="C7385" s="11" t="s">
        <v>20938</v>
      </c>
      <c r="D7385" s="12">
        <v>10.0</v>
      </c>
      <c r="E7385" s="10" t="s">
        <v>42</v>
      </c>
      <c r="F7385" s="12">
        <v>2024.0</v>
      </c>
      <c r="G7385" s="13" t="s">
        <v>20939</v>
      </c>
      <c r="H7385" s="14" t="s">
        <v>20940</v>
      </c>
      <c r="I7385" s="12">
        <v>51226.0</v>
      </c>
      <c r="J7385" s="15" t="str">
        <f t="shared" si="1"/>
        <v>Relevant</v>
      </c>
    </row>
    <row r="7386" ht="22.5" customHeight="1">
      <c r="A7386" s="9" t="s">
        <v>20941</v>
      </c>
      <c r="B7386" s="10">
        <v>45597.87201388889</v>
      </c>
      <c r="C7386" s="11" t="s">
        <v>20942</v>
      </c>
      <c r="D7386" s="12">
        <v>11.0</v>
      </c>
      <c r="E7386" s="10" t="s">
        <v>17</v>
      </c>
      <c r="F7386" s="12">
        <v>2024.0</v>
      </c>
      <c r="G7386" s="13" t="s">
        <v>13</v>
      </c>
      <c r="H7386" s="14" t="s">
        <v>20943</v>
      </c>
      <c r="I7386" s="12">
        <v>1234286.0</v>
      </c>
      <c r="J7386" s="15" t="str">
        <f t="shared" si="1"/>
        <v>Relevant</v>
      </c>
    </row>
    <row r="7387" ht="22.5" customHeight="1">
      <c r="A7387" s="9" t="s">
        <v>20944</v>
      </c>
      <c r="B7387" s="10">
        <v>45611.580636273146</v>
      </c>
      <c r="C7387" s="11" t="s">
        <v>20945</v>
      </c>
      <c r="D7387" s="12">
        <v>11.0</v>
      </c>
      <c r="E7387" s="10" t="s">
        <v>17</v>
      </c>
      <c r="F7387" s="12">
        <v>2024.0</v>
      </c>
      <c r="G7387" s="13" t="s">
        <v>20946</v>
      </c>
      <c r="H7387" s="14" t="s">
        <v>20947</v>
      </c>
      <c r="I7387" s="12">
        <v>0.0</v>
      </c>
      <c r="J7387" s="15" t="str">
        <f t="shared" si="1"/>
        <v>Relevant</v>
      </c>
    </row>
    <row r="7388" ht="22.5" customHeight="1">
      <c r="A7388" s="9" t="s">
        <v>20948</v>
      </c>
      <c r="B7388" s="10">
        <v>45614.53020855324</v>
      </c>
      <c r="C7388" s="11" t="s">
        <v>9381</v>
      </c>
      <c r="D7388" s="12">
        <v>11.0</v>
      </c>
      <c r="E7388" s="10" t="s">
        <v>17</v>
      </c>
      <c r="F7388" s="12">
        <v>2024.0</v>
      </c>
      <c r="G7388" s="13" t="s">
        <v>20949</v>
      </c>
      <c r="H7388" s="14" t="s">
        <v>20950</v>
      </c>
      <c r="I7388" s="12">
        <v>46432.0</v>
      </c>
      <c r="J7388" s="15" t="str">
        <f t="shared" si="1"/>
        <v>Relevant</v>
      </c>
    </row>
    <row r="7389" ht="22.5" customHeight="1">
      <c r="A7389" s="9" t="s">
        <v>20951</v>
      </c>
      <c r="B7389" s="10">
        <v>45710.71671296296</v>
      </c>
      <c r="C7389" s="11" t="s">
        <v>20952</v>
      </c>
      <c r="D7389" s="12">
        <v>2.0</v>
      </c>
      <c r="E7389" s="10" t="s">
        <v>12</v>
      </c>
      <c r="F7389" s="12">
        <v>2025.0</v>
      </c>
      <c r="G7389" s="13" t="s">
        <v>13</v>
      </c>
      <c r="H7389" s="14" t="s">
        <v>52</v>
      </c>
      <c r="I7389" s="12">
        <v>341.0</v>
      </c>
      <c r="J7389" s="15" t="str">
        <f t="shared" si="1"/>
        <v>Relevant</v>
      </c>
    </row>
    <row r="7390" ht="22.5" customHeight="1">
      <c r="A7390" s="9" t="s">
        <v>20953</v>
      </c>
      <c r="B7390" s="10">
        <v>45610.58605324074</v>
      </c>
      <c r="C7390" s="11" t="s">
        <v>20954</v>
      </c>
      <c r="D7390" s="12">
        <v>11.0</v>
      </c>
      <c r="E7390" s="10" t="s">
        <v>17</v>
      </c>
      <c r="F7390" s="12">
        <v>2024.0</v>
      </c>
      <c r="G7390" s="13" t="s">
        <v>13</v>
      </c>
      <c r="H7390" s="14" t="s">
        <v>47</v>
      </c>
      <c r="I7390" s="12">
        <v>115.0</v>
      </c>
      <c r="J7390" s="15" t="str">
        <f t="shared" si="1"/>
        <v>Relevant</v>
      </c>
    </row>
    <row r="7391" ht="22.5" customHeight="1">
      <c r="A7391" s="9" t="s">
        <v>20955</v>
      </c>
      <c r="B7391" s="10">
        <v>45629.61599537037</v>
      </c>
      <c r="C7391" s="11" t="s">
        <v>3645</v>
      </c>
      <c r="D7391" s="12">
        <v>12.0</v>
      </c>
      <c r="E7391" s="10" t="s">
        <v>26</v>
      </c>
      <c r="F7391" s="12">
        <v>2024.0</v>
      </c>
      <c r="G7391" s="13" t="s">
        <v>13</v>
      </c>
      <c r="H7391" s="14" t="s">
        <v>1939</v>
      </c>
      <c r="I7391" s="12">
        <v>877.0</v>
      </c>
      <c r="J7391" s="15" t="str">
        <f t="shared" si="1"/>
        <v>Relevant</v>
      </c>
    </row>
    <row r="7392" ht="22.5" customHeight="1">
      <c r="A7392" s="9" t="s">
        <v>20956</v>
      </c>
      <c r="B7392" s="10">
        <v>45615.622025462966</v>
      </c>
      <c r="C7392" s="11" t="s">
        <v>20957</v>
      </c>
      <c r="D7392" s="12">
        <v>11.0</v>
      </c>
      <c r="E7392" s="10" t="s">
        <v>17</v>
      </c>
      <c r="F7392" s="12">
        <v>2024.0</v>
      </c>
      <c r="G7392" s="13" t="s">
        <v>13</v>
      </c>
      <c r="H7392" s="14" t="s">
        <v>31</v>
      </c>
      <c r="I7392" s="12">
        <v>1.0</v>
      </c>
      <c r="J7392" s="15" t="str">
        <f t="shared" si="1"/>
        <v>Relevant</v>
      </c>
    </row>
    <row r="7393" ht="22.5" customHeight="1">
      <c r="A7393" s="9" t="s">
        <v>20958</v>
      </c>
      <c r="B7393" s="10">
        <v>45597.63199074074</v>
      </c>
      <c r="C7393" s="11" t="s">
        <v>20959</v>
      </c>
      <c r="D7393" s="12">
        <v>11.0</v>
      </c>
      <c r="E7393" s="10" t="s">
        <v>17</v>
      </c>
      <c r="F7393" s="12">
        <v>2024.0</v>
      </c>
      <c r="G7393" s="13" t="s">
        <v>13</v>
      </c>
      <c r="H7393" s="14" t="s">
        <v>20960</v>
      </c>
      <c r="I7393" s="12">
        <v>40.0</v>
      </c>
      <c r="J7393" s="15" t="str">
        <f t="shared" si="1"/>
        <v>Relevant</v>
      </c>
    </row>
    <row r="7394" ht="22.5" customHeight="1">
      <c r="A7394" s="9" t="s">
        <v>20961</v>
      </c>
      <c r="B7394" s="10">
        <v>45671.94840277778</v>
      </c>
      <c r="C7394" s="11" t="s">
        <v>20962</v>
      </c>
      <c r="D7394" s="12">
        <v>1.0</v>
      </c>
      <c r="E7394" s="10" t="s">
        <v>70</v>
      </c>
      <c r="F7394" s="12">
        <v>2025.0</v>
      </c>
      <c r="G7394" s="13" t="s">
        <v>13</v>
      </c>
      <c r="H7394" s="14" t="s">
        <v>1999</v>
      </c>
      <c r="I7394" s="12">
        <v>336.0</v>
      </c>
      <c r="J7394" s="15" t="str">
        <f t="shared" si="1"/>
        <v>Relevant</v>
      </c>
    </row>
    <row r="7395" ht="22.5" customHeight="1">
      <c r="A7395" s="9" t="s">
        <v>20963</v>
      </c>
      <c r="B7395" s="10">
        <v>45608.445625</v>
      </c>
      <c r="C7395" s="11" t="s">
        <v>20964</v>
      </c>
      <c r="D7395" s="12">
        <v>11.0</v>
      </c>
      <c r="E7395" s="10" t="s">
        <v>17</v>
      </c>
      <c r="F7395" s="12">
        <v>2024.0</v>
      </c>
      <c r="G7395" s="13" t="s">
        <v>20965</v>
      </c>
      <c r="H7395" s="14" t="str">
        <f>IFERROR(__xludf.DUMMYFUNCTION("TRIM(REGEXREPLACE(GOOGLETRANSLATE(G7395,""auto"",""en""),""(?i)\b(RT|QT)\s*@?\w*:?\s*|https?://\S+|@\w+|#\w+|[^\x00-\x7F]|[^\w\s]"",""""))"),"The Ministers inauguration plaque has also disappeared along with the smog tower pollution is about to reach its peak")</f>
        <v>The Ministers inauguration plaque has also disappeared along with the smog tower pollution is about to reach its peak</v>
      </c>
      <c r="I7395" s="12">
        <v>0.0</v>
      </c>
      <c r="J7395" s="15" t="str">
        <f t="shared" si="1"/>
        <v>Relevant</v>
      </c>
    </row>
    <row r="7396" ht="22.5" customHeight="1">
      <c r="A7396" s="9" t="s">
        <v>20966</v>
      </c>
      <c r="B7396" s="10">
        <v>45608.5609837963</v>
      </c>
      <c r="C7396" s="11" t="s">
        <v>20967</v>
      </c>
      <c r="D7396" s="12">
        <v>11.0</v>
      </c>
      <c r="E7396" s="10" t="s">
        <v>17</v>
      </c>
      <c r="F7396" s="12">
        <v>2024.0</v>
      </c>
      <c r="G7396" s="13" t="s">
        <v>20968</v>
      </c>
      <c r="H7396" s="14" t="s">
        <v>20969</v>
      </c>
      <c r="I7396" s="12">
        <v>69334.0</v>
      </c>
      <c r="J7396" s="15" t="str">
        <f t="shared" si="1"/>
        <v>Irrelevant</v>
      </c>
    </row>
    <row r="7397" ht="22.5" customHeight="1">
      <c r="A7397" s="9" t="s">
        <v>20970</v>
      </c>
      <c r="B7397" s="10">
        <v>45655.38793981481</v>
      </c>
      <c r="C7397" s="11" t="s">
        <v>20971</v>
      </c>
      <c r="D7397" s="12">
        <v>12.0</v>
      </c>
      <c r="E7397" s="10" t="s">
        <v>26</v>
      </c>
      <c r="F7397" s="12">
        <v>2024.0</v>
      </c>
      <c r="G7397" s="13" t="s">
        <v>20972</v>
      </c>
      <c r="H7397" s="14" t="s">
        <v>20973</v>
      </c>
      <c r="I7397" s="12">
        <v>6862048.0</v>
      </c>
      <c r="J7397" s="15" t="str">
        <f t="shared" si="1"/>
        <v>Irrelevant</v>
      </c>
    </row>
    <row r="7398" ht="22.5" customHeight="1">
      <c r="A7398" s="9" t="s">
        <v>20974</v>
      </c>
      <c r="B7398" s="10">
        <v>45696.855416666665</v>
      </c>
      <c r="C7398" s="11" t="s">
        <v>2122</v>
      </c>
      <c r="D7398" s="12">
        <v>2.0</v>
      </c>
      <c r="E7398" s="10" t="s">
        <v>12</v>
      </c>
      <c r="F7398" s="12">
        <v>2025.0</v>
      </c>
      <c r="G7398" s="13" t="s">
        <v>13</v>
      </c>
      <c r="H7398" s="14" t="s">
        <v>5290</v>
      </c>
      <c r="I7398" s="12">
        <v>390.0</v>
      </c>
      <c r="J7398" s="15" t="str">
        <f t="shared" si="1"/>
        <v>Relevant</v>
      </c>
    </row>
    <row r="7399" ht="22.5" customHeight="1">
      <c r="A7399" s="9" t="s">
        <v>20975</v>
      </c>
      <c r="B7399" s="10">
        <v>45584.50555555556</v>
      </c>
      <c r="C7399" s="11" t="s">
        <v>1432</v>
      </c>
      <c r="D7399" s="12">
        <v>10.0</v>
      </c>
      <c r="E7399" s="10" t="s">
        <v>42</v>
      </c>
      <c r="F7399" s="12">
        <v>2024.0</v>
      </c>
      <c r="G7399" s="13" t="s">
        <v>13</v>
      </c>
      <c r="H7399" s="14" t="s">
        <v>20976</v>
      </c>
      <c r="I7399" s="12">
        <v>5154.0</v>
      </c>
      <c r="J7399" s="15" t="str">
        <f t="shared" si="1"/>
        <v>Relevant</v>
      </c>
    </row>
    <row r="7400" ht="22.5" customHeight="1">
      <c r="A7400" s="9" t="s">
        <v>20977</v>
      </c>
      <c r="B7400" s="10">
        <v>45696.92634259259</v>
      </c>
      <c r="C7400" s="11" t="s">
        <v>4774</v>
      </c>
      <c r="D7400" s="12">
        <v>2.0</v>
      </c>
      <c r="E7400" s="10" t="s">
        <v>12</v>
      </c>
      <c r="F7400" s="12">
        <v>2025.0</v>
      </c>
      <c r="G7400" s="13" t="s">
        <v>13</v>
      </c>
      <c r="H7400" s="14" t="s">
        <v>14</v>
      </c>
      <c r="I7400" s="12">
        <v>47.0</v>
      </c>
      <c r="J7400" s="15" t="str">
        <f t="shared" si="1"/>
        <v>Relevant</v>
      </c>
    </row>
    <row r="7401" ht="22.5" customHeight="1">
      <c r="A7401" s="9" t="s">
        <v>20978</v>
      </c>
      <c r="B7401" s="10">
        <v>45567.812268518515</v>
      </c>
      <c r="C7401" s="11" t="s">
        <v>14394</v>
      </c>
      <c r="D7401" s="12">
        <v>10.0</v>
      </c>
      <c r="E7401" s="10" t="s">
        <v>42</v>
      </c>
      <c r="F7401" s="12">
        <v>2024.0</v>
      </c>
      <c r="G7401" s="13" t="s">
        <v>20979</v>
      </c>
      <c r="H7401" s="14" t="s">
        <v>20980</v>
      </c>
      <c r="I7401" s="12">
        <v>58159.0</v>
      </c>
      <c r="J7401" s="15" t="str">
        <f t="shared" si="1"/>
        <v>Irrelevant</v>
      </c>
    </row>
    <row r="7402" ht="22.5" customHeight="1">
      <c r="A7402" s="9" t="s">
        <v>20981</v>
      </c>
      <c r="B7402" s="10">
        <v>45702.78569444444</v>
      </c>
      <c r="C7402" s="11" t="s">
        <v>20982</v>
      </c>
      <c r="D7402" s="12">
        <v>2.0</v>
      </c>
      <c r="E7402" s="10" t="s">
        <v>12</v>
      </c>
      <c r="F7402" s="12">
        <v>2025.0</v>
      </c>
      <c r="G7402" s="13" t="s">
        <v>13</v>
      </c>
      <c r="H7402" s="14" t="s">
        <v>832</v>
      </c>
      <c r="I7402" s="12">
        <v>47.0</v>
      </c>
      <c r="J7402" s="15" t="str">
        <f t="shared" si="1"/>
        <v>Irrelevant</v>
      </c>
    </row>
    <row r="7403" ht="22.5" customHeight="1">
      <c r="A7403" s="9" t="s">
        <v>20983</v>
      </c>
      <c r="B7403" s="10">
        <v>45635.31831018518</v>
      </c>
      <c r="C7403" s="11" t="s">
        <v>20984</v>
      </c>
      <c r="D7403" s="12">
        <v>12.0</v>
      </c>
      <c r="E7403" s="10" t="s">
        <v>26</v>
      </c>
      <c r="F7403" s="12">
        <v>2024.0</v>
      </c>
      <c r="G7403" s="13" t="s">
        <v>20985</v>
      </c>
      <c r="H7403" s="14" t="s">
        <v>20986</v>
      </c>
      <c r="I7403" s="12">
        <v>99517.0</v>
      </c>
      <c r="J7403" s="15" t="str">
        <f t="shared" si="1"/>
        <v>Irrelevant</v>
      </c>
    </row>
    <row r="7404" ht="22.5" customHeight="1">
      <c r="A7404" s="9" t="s">
        <v>20987</v>
      </c>
      <c r="B7404" s="10">
        <v>45711.497141203705</v>
      </c>
      <c r="C7404" s="11" t="s">
        <v>20988</v>
      </c>
      <c r="D7404" s="12">
        <v>2.0</v>
      </c>
      <c r="E7404" s="10" t="s">
        <v>12</v>
      </c>
      <c r="F7404" s="12">
        <v>2025.0</v>
      </c>
      <c r="G7404" s="13" t="s">
        <v>13</v>
      </c>
      <c r="H7404" s="14" t="s">
        <v>20989</v>
      </c>
      <c r="I7404" s="12">
        <v>717.0</v>
      </c>
      <c r="J7404" s="15" t="str">
        <f t="shared" si="1"/>
        <v>Relevant</v>
      </c>
    </row>
    <row r="7405" ht="22.5" customHeight="1">
      <c r="A7405" s="9" t="s">
        <v>20990</v>
      </c>
      <c r="B7405" s="10">
        <v>45592.773125</v>
      </c>
      <c r="C7405" s="11" t="s">
        <v>20991</v>
      </c>
      <c r="D7405" s="12">
        <v>10.0</v>
      </c>
      <c r="E7405" s="10" t="s">
        <v>42</v>
      </c>
      <c r="F7405" s="12">
        <v>2024.0</v>
      </c>
      <c r="G7405" s="13" t="s">
        <v>13</v>
      </c>
      <c r="H7405" s="14" t="s">
        <v>97</v>
      </c>
      <c r="I7405" s="12">
        <v>2213.0</v>
      </c>
      <c r="J7405" s="15" t="str">
        <f t="shared" si="1"/>
        <v>Relevant</v>
      </c>
    </row>
    <row r="7406" ht="22.5" customHeight="1">
      <c r="A7406" s="9" t="s">
        <v>20992</v>
      </c>
      <c r="B7406" s="10">
        <v>45726.662986111114</v>
      </c>
      <c r="C7406" s="11" t="s">
        <v>20993</v>
      </c>
      <c r="D7406" s="12">
        <v>3.0</v>
      </c>
      <c r="E7406" s="10" t="s">
        <v>59</v>
      </c>
      <c r="F7406" s="12">
        <v>2025.0</v>
      </c>
      <c r="G7406" s="13" t="s">
        <v>20994</v>
      </c>
      <c r="H7406" s="14" t="s">
        <v>20995</v>
      </c>
      <c r="I7406" s="12">
        <v>270979.0</v>
      </c>
      <c r="J7406" s="15" t="str">
        <f t="shared" si="1"/>
        <v>Irrelevant</v>
      </c>
    </row>
    <row r="7407" ht="22.5" customHeight="1">
      <c r="A7407" s="9" t="s">
        <v>20996</v>
      </c>
      <c r="B7407" s="10">
        <v>45473.503217592595</v>
      </c>
      <c r="C7407" s="11" t="s">
        <v>20997</v>
      </c>
      <c r="D7407" s="12">
        <v>6.0</v>
      </c>
      <c r="E7407" s="10" t="s">
        <v>34</v>
      </c>
      <c r="F7407" s="12">
        <v>2024.0</v>
      </c>
      <c r="G7407" s="13" t="s">
        <v>13</v>
      </c>
      <c r="H7407" s="14" t="s">
        <v>56</v>
      </c>
      <c r="I7407" s="12">
        <v>791.0</v>
      </c>
      <c r="J7407" s="15" t="str">
        <f t="shared" si="1"/>
        <v>Relevant</v>
      </c>
    </row>
    <row r="7408" ht="22.5" customHeight="1">
      <c r="A7408" s="9" t="s">
        <v>20998</v>
      </c>
      <c r="B7408" s="10">
        <v>45649.71828703704</v>
      </c>
      <c r="C7408" s="11" t="s">
        <v>20999</v>
      </c>
      <c r="D7408" s="12">
        <v>12.0</v>
      </c>
      <c r="E7408" s="10" t="s">
        <v>26</v>
      </c>
      <c r="F7408" s="12">
        <v>2024.0</v>
      </c>
      <c r="G7408" s="13" t="s">
        <v>21000</v>
      </c>
      <c r="H7408" s="14" t="s">
        <v>21001</v>
      </c>
      <c r="I7408" s="12">
        <v>874021.0</v>
      </c>
      <c r="J7408" s="15" t="str">
        <f t="shared" si="1"/>
        <v>Irrelevant</v>
      </c>
    </row>
    <row r="7409" ht="22.5" customHeight="1">
      <c r="A7409" s="9" t="s">
        <v>21002</v>
      </c>
      <c r="B7409" s="10">
        <v>45597.38475694445</v>
      </c>
      <c r="C7409" s="11" t="s">
        <v>21003</v>
      </c>
      <c r="D7409" s="12">
        <v>11.0</v>
      </c>
      <c r="E7409" s="10" t="s">
        <v>17</v>
      </c>
      <c r="F7409" s="12">
        <v>2024.0</v>
      </c>
      <c r="G7409" s="13" t="s">
        <v>13</v>
      </c>
      <c r="H7409" s="14" t="s">
        <v>8953</v>
      </c>
      <c r="I7409" s="12">
        <v>191.0</v>
      </c>
      <c r="J7409" s="15" t="str">
        <f t="shared" si="1"/>
        <v>Relevant</v>
      </c>
    </row>
    <row r="7410" ht="22.5" customHeight="1">
      <c r="A7410" s="9" t="s">
        <v>21004</v>
      </c>
      <c r="B7410" s="10">
        <v>45592.469872685186</v>
      </c>
      <c r="C7410" s="11" t="s">
        <v>21005</v>
      </c>
      <c r="D7410" s="12">
        <v>10.0</v>
      </c>
      <c r="E7410" s="10" t="s">
        <v>42</v>
      </c>
      <c r="F7410" s="12">
        <v>2024.0</v>
      </c>
      <c r="G7410" s="13" t="s">
        <v>13</v>
      </c>
      <c r="H7410" s="14" t="s">
        <v>97</v>
      </c>
      <c r="I7410" s="12">
        <v>2801.0</v>
      </c>
      <c r="J7410" s="15" t="str">
        <f t="shared" si="1"/>
        <v>Relevant</v>
      </c>
    </row>
    <row r="7411" ht="22.5" customHeight="1">
      <c r="A7411" s="9" t="s">
        <v>21006</v>
      </c>
      <c r="B7411" s="10">
        <v>45696.8271875</v>
      </c>
      <c r="C7411" s="11" t="s">
        <v>21007</v>
      </c>
      <c r="D7411" s="12">
        <v>2.0</v>
      </c>
      <c r="E7411" s="10" t="s">
        <v>12</v>
      </c>
      <c r="F7411" s="12">
        <v>2025.0</v>
      </c>
      <c r="G7411" s="13" t="s">
        <v>13</v>
      </c>
      <c r="H7411" s="14" t="s">
        <v>14</v>
      </c>
      <c r="I7411" s="12">
        <v>699.0</v>
      </c>
      <c r="J7411" s="15" t="str">
        <f t="shared" si="1"/>
        <v>Relevant</v>
      </c>
    </row>
    <row r="7412" ht="22.5" customHeight="1">
      <c r="A7412" s="9" t="s">
        <v>21008</v>
      </c>
      <c r="B7412" s="10">
        <v>45538.27206018518</v>
      </c>
      <c r="C7412" s="11" t="s">
        <v>21009</v>
      </c>
      <c r="D7412" s="12">
        <v>9.0</v>
      </c>
      <c r="E7412" s="10" t="s">
        <v>114</v>
      </c>
      <c r="F7412" s="12">
        <v>2024.0</v>
      </c>
      <c r="G7412" s="13" t="s">
        <v>13</v>
      </c>
      <c r="H7412" s="14" t="s">
        <v>21010</v>
      </c>
      <c r="I7412" s="12">
        <v>537.0</v>
      </c>
      <c r="J7412" s="15" t="str">
        <f t="shared" si="1"/>
        <v>Irrelevant</v>
      </c>
    </row>
    <row r="7413" ht="22.5" customHeight="1">
      <c r="A7413" s="9" t="s">
        <v>21011</v>
      </c>
      <c r="B7413" s="10">
        <v>45724.45328703704</v>
      </c>
      <c r="C7413" s="11" t="s">
        <v>21012</v>
      </c>
      <c r="D7413" s="12">
        <v>3.0</v>
      </c>
      <c r="E7413" s="10" t="s">
        <v>59</v>
      </c>
      <c r="F7413" s="12">
        <v>2025.0</v>
      </c>
      <c r="G7413" s="13" t="s">
        <v>13</v>
      </c>
      <c r="H7413" s="14" t="s">
        <v>430</v>
      </c>
      <c r="I7413" s="12">
        <v>4277.0</v>
      </c>
      <c r="J7413" s="15" t="str">
        <f t="shared" si="1"/>
        <v>Relevant</v>
      </c>
    </row>
    <row r="7414" ht="22.5" customHeight="1">
      <c r="A7414" s="9" t="s">
        <v>21013</v>
      </c>
      <c r="B7414" s="10">
        <v>45413.758425925924</v>
      </c>
      <c r="C7414" s="11" t="s">
        <v>21014</v>
      </c>
      <c r="D7414" s="12">
        <v>5.0</v>
      </c>
      <c r="E7414" s="10" t="s">
        <v>21</v>
      </c>
      <c r="F7414" s="12">
        <v>2024.0</v>
      </c>
      <c r="G7414" s="13" t="s">
        <v>13</v>
      </c>
      <c r="H7414" s="14" t="s">
        <v>21015</v>
      </c>
      <c r="I7414" s="12">
        <v>16.0</v>
      </c>
      <c r="J7414" s="15" t="str">
        <f t="shared" si="1"/>
        <v>Irrelevant</v>
      </c>
    </row>
    <row r="7415" ht="22.5" customHeight="1">
      <c r="A7415" s="9" t="s">
        <v>21016</v>
      </c>
      <c r="B7415" s="10">
        <v>45434.95862268518</v>
      </c>
      <c r="C7415" s="11" t="s">
        <v>21017</v>
      </c>
      <c r="D7415" s="12">
        <v>5.0</v>
      </c>
      <c r="E7415" s="10" t="s">
        <v>21</v>
      </c>
      <c r="F7415" s="12">
        <v>2024.0</v>
      </c>
      <c r="G7415" s="13" t="s">
        <v>21018</v>
      </c>
      <c r="H7415" s="14" t="s">
        <v>21019</v>
      </c>
      <c r="I7415" s="12">
        <v>1.1414016E7</v>
      </c>
      <c r="J7415" s="15" t="str">
        <f t="shared" si="1"/>
        <v>Irrelevant</v>
      </c>
    </row>
    <row r="7416" ht="22.5" customHeight="1">
      <c r="A7416" s="9" t="s">
        <v>21020</v>
      </c>
      <c r="B7416" s="10">
        <v>45503.3725</v>
      </c>
      <c r="C7416" s="11" t="s">
        <v>21021</v>
      </c>
      <c r="D7416" s="12">
        <v>7.0</v>
      </c>
      <c r="E7416" s="10" t="s">
        <v>55</v>
      </c>
      <c r="F7416" s="12">
        <v>2024.0</v>
      </c>
      <c r="G7416" s="13" t="s">
        <v>13</v>
      </c>
      <c r="H7416" s="14" t="s">
        <v>21022</v>
      </c>
      <c r="I7416" s="12">
        <v>2929.0</v>
      </c>
      <c r="J7416" s="15" t="str">
        <f t="shared" si="1"/>
        <v>Irrelevant</v>
      </c>
    </row>
    <row r="7417" ht="22.5" customHeight="1">
      <c r="A7417" s="9" t="s">
        <v>21023</v>
      </c>
      <c r="B7417" s="10">
        <v>45597.4618287037</v>
      </c>
      <c r="C7417" s="11" t="s">
        <v>21024</v>
      </c>
      <c r="D7417" s="12">
        <v>11.0</v>
      </c>
      <c r="E7417" s="10" t="s">
        <v>17</v>
      </c>
      <c r="F7417" s="12">
        <v>2024.0</v>
      </c>
      <c r="G7417" s="13" t="s">
        <v>13</v>
      </c>
      <c r="H7417" s="14" t="s">
        <v>9763</v>
      </c>
      <c r="I7417" s="12">
        <v>36737.0</v>
      </c>
      <c r="J7417" s="15" t="str">
        <f t="shared" si="1"/>
        <v>Relevant</v>
      </c>
    </row>
    <row r="7418" ht="22.5" customHeight="1">
      <c r="A7418" s="9" t="s">
        <v>21025</v>
      </c>
      <c r="B7418" s="10">
        <v>45622.599074074074</v>
      </c>
      <c r="C7418" s="11" t="s">
        <v>21026</v>
      </c>
      <c r="D7418" s="12">
        <v>11.0</v>
      </c>
      <c r="E7418" s="10" t="s">
        <v>17</v>
      </c>
      <c r="F7418" s="12">
        <v>2024.0</v>
      </c>
      <c r="G7418" s="13" t="s">
        <v>13</v>
      </c>
      <c r="H7418" s="14" t="s">
        <v>1720</v>
      </c>
      <c r="I7418" s="12">
        <v>21.0</v>
      </c>
      <c r="J7418" s="15" t="str">
        <f t="shared" si="1"/>
        <v>Irrelevant</v>
      </c>
    </row>
    <row r="7419" ht="22.5" customHeight="1">
      <c r="A7419" s="9" t="s">
        <v>21027</v>
      </c>
      <c r="B7419" s="10">
        <v>45735.27516203704</v>
      </c>
      <c r="C7419" s="11" t="s">
        <v>21028</v>
      </c>
      <c r="D7419" s="12">
        <v>3.0</v>
      </c>
      <c r="E7419" s="10" t="s">
        <v>59</v>
      </c>
      <c r="F7419" s="12">
        <v>2025.0</v>
      </c>
      <c r="G7419" s="13" t="s">
        <v>21029</v>
      </c>
      <c r="H7419" s="14" t="s">
        <v>21030</v>
      </c>
      <c r="I7419" s="12">
        <v>6532273.0</v>
      </c>
      <c r="J7419" s="15" t="str">
        <f t="shared" si="1"/>
        <v>Irrelevant</v>
      </c>
    </row>
    <row r="7420" ht="22.5" customHeight="1">
      <c r="A7420" s="9" t="s">
        <v>21031</v>
      </c>
      <c r="B7420" s="10">
        <v>45616.71527386574</v>
      </c>
      <c r="C7420" s="11" t="s">
        <v>21032</v>
      </c>
      <c r="D7420" s="12">
        <v>11.0</v>
      </c>
      <c r="E7420" s="10" t="s">
        <v>17</v>
      </c>
      <c r="F7420" s="12">
        <v>2024.0</v>
      </c>
      <c r="G7420" s="13" t="s">
        <v>21033</v>
      </c>
      <c r="H7420" s="14" t="s">
        <v>21034</v>
      </c>
      <c r="I7420" s="12">
        <v>235998.0</v>
      </c>
      <c r="J7420" s="15" t="str">
        <f t="shared" si="1"/>
        <v>Relevant</v>
      </c>
    </row>
    <row r="7421" ht="22.5" customHeight="1">
      <c r="A7421" s="9" t="s">
        <v>21035</v>
      </c>
      <c r="B7421" s="10">
        <v>45615.560636574075</v>
      </c>
      <c r="C7421" s="11" t="s">
        <v>21036</v>
      </c>
      <c r="D7421" s="12">
        <v>11.0</v>
      </c>
      <c r="E7421" s="10" t="s">
        <v>17</v>
      </c>
      <c r="F7421" s="12">
        <v>2024.0</v>
      </c>
      <c r="G7421" s="13" t="s">
        <v>13</v>
      </c>
      <c r="H7421" s="14" t="s">
        <v>2078</v>
      </c>
      <c r="I7421" s="12">
        <v>26876.0</v>
      </c>
      <c r="J7421" s="15" t="str">
        <f t="shared" si="1"/>
        <v>Relevant</v>
      </c>
    </row>
    <row r="7422" ht="22.5" customHeight="1">
      <c r="A7422" s="9" t="s">
        <v>21037</v>
      </c>
      <c r="B7422" s="10">
        <v>45699.66935185185</v>
      </c>
      <c r="C7422" s="11" t="s">
        <v>21038</v>
      </c>
      <c r="D7422" s="12">
        <v>2.0</v>
      </c>
      <c r="E7422" s="10" t="s">
        <v>12</v>
      </c>
      <c r="F7422" s="12">
        <v>2025.0</v>
      </c>
      <c r="G7422" s="13" t="s">
        <v>13</v>
      </c>
      <c r="H7422" s="14" t="s">
        <v>3328</v>
      </c>
      <c r="I7422" s="12">
        <v>137.0</v>
      </c>
      <c r="J7422" s="15" t="str">
        <f t="shared" si="1"/>
        <v>Irrelevant</v>
      </c>
    </row>
    <row r="7423" ht="22.5" customHeight="1">
      <c r="A7423" s="9" t="s">
        <v>21039</v>
      </c>
      <c r="B7423" s="10">
        <v>45464.49212398148</v>
      </c>
      <c r="C7423" s="11" t="s">
        <v>21040</v>
      </c>
      <c r="D7423" s="12">
        <v>6.0</v>
      </c>
      <c r="E7423" s="10" t="s">
        <v>34</v>
      </c>
      <c r="F7423" s="12">
        <v>2024.0</v>
      </c>
      <c r="G7423" s="13" t="s">
        <v>21041</v>
      </c>
      <c r="H7423" s="14" t="s">
        <v>21042</v>
      </c>
      <c r="I7423" s="12">
        <v>1.0442369E7</v>
      </c>
      <c r="J7423" s="15" t="str">
        <f t="shared" si="1"/>
        <v>Irrelevant</v>
      </c>
    </row>
    <row r="7424" ht="22.5" customHeight="1">
      <c r="A7424" s="9" t="s">
        <v>21043</v>
      </c>
      <c r="B7424" s="10">
        <v>45614.968622685185</v>
      </c>
      <c r="C7424" s="11" t="s">
        <v>21044</v>
      </c>
      <c r="D7424" s="12">
        <v>11.0</v>
      </c>
      <c r="E7424" s="10" t="s">
        <v>17</v>
      </c>
      <c r="F7424" s="12">
        <v>2024.0</v>
      </c>
      <c r="G7424" s="13" t="s">
        <v>21045</v>
      </c>
      <c r="H7424" s="14" t="s">
        <v>21046</v>
      </c>
      <c r="I7424" s="12">
        <v>8443435.0</v>
      </c>
      <c r="J7424" s="15" t="str">
        <f t="shared" si="1"/>
        <v>Relevant</v>
      </c>
    </row>
    <row r="7425" ht="22.5" customHeight="1">
      <c r="A7425" s="9" t="s">
        <v>21047</v>
      </c>
      <c r="B7425" s="10">
        <v>45597.93325231481</v>
      </c>
      <c r="C7425" s="11" t="s">
        <v>21048</v>
      </c>
      <c r="D7425" s="12">
        <v>11.0</v>
      </c>
      <c r="E7425" s="10" t="s">
        <v>17</v>
      </c>
      <c r="F7425" s="12">
        <v>2024.0</v>
      </c>
      <c r="G7425" s="13" t="s">
        <v>13</v>
      </c>
      <c r="H7425" s="14" t="s">
        <v>21049</v>
      </c>
      <c r="I7425" s="12">
        <v>371.0</v>
      </c>
      <c r="J7425" s="15" t="str">
        <f t="shared" si="1"/>
        <v>Relevant</v>
      </c>
    </row>
    <row r="7426" ht="22.5" customHeight="1">
      <c r="A7426" s="9" t="s">
        <v>21050</v>
      </c>
      <c r="B7426" s="10">
        <v>45680.86613425926</v>
      </c>
      <c r="C7426" s="11" t="s">
        <v>21051</v>
      </c>
      <c r="D7426" s="12">
        <v>1.0</v>
      </c>
      <c r="E7426" s="10" t="s">
        <v>70</v>
      </c>
      <c r="F7426" s="12">
        <v>2025.0</v>
      </c>
      <c r="G7426" s="13" t="s">
        <v>13</v>
      </c>
      <c r="H7426" s="14" t="s">
        <v>21052</v>
      </c>
      <c r="I7426" s="12">
        <v>41.0</v>
      </c>
      <c r="J7426" s="15" t="str">
        <f t="shared" si="1"/>
        <v>Relevant</v>
      </c>
    </row>
    <row r="7427" ht="22.5" customHeight="1">
      <c r="A7427" s="9" t="s">
        <v>21053</v>
      </c>
      <c r="B7427" s="10">
        <v>45545.68819444445</v>
      </c>
      <c r="C7427" s="11" t="s">
        <v>21054</v>
      </c>
      <c r="D7427" s="12">
        <v>9.0</v>
      </c>
      <c r="E7427" s="10" t="s">
        <v>114</v>
      </c>
      <c r="F7427" s="12">
        <v>2024.0</v>
      </c>
      <c r="G7427" s="13" t="s">
        <v>21055</v>
      </c>
      <c r="H7427" s="14" t="s">
        <v>21056</v>
      </c>
      <c r="I7427" s="12">
        <v>45651.0</v>
      </c>
      <c r="J7427" s="15" t="str">
        <f t="shared" si="1"/>
        <v>Irrelevant</v>
      </c>
    </row>
    <row r="7428" ht="22.5" customHeight="1">
      <c r="A7428" s="9" t="s">
        <v>21057</v>
      </c>
      <c r="B7428" s="10">
        <v>45601.410358796296</v>
      </c>
      <c r="C7428" s="11" t="s">
        <v>21058</v>
      </c>
      <c r="D7428" s="12">
        <v>11.0</v>
      </c>
      <c r="E7428" s="10" t="s">
        <v>17</v>
      </c>
      <c r="F7428" s="12">
        <v>2024.0</v>
      </c>
      <c r="G7428" s="13" t="s">
        <v>21059</v>
      </c>
      <c r="H7428" s="14" t="s">
        <v>21060</v>
      </c>
      <c r="I7428" s="12">
        <v>3353645.0</v>
      </c>
      <c r="J7428" s="15" t="str">
        <f t="shared" si="1"/>
        <v>Relevant</v>
      </c>
    </row>
    <row r="7429" ht="22.5" customHeight="1">
      <c r="A7429" s="9" t="s">
        <v>21061</v>
      </c>
      <c r="B7429" s="10">
        <v>45583.437523148146</v>
      </c>
      <c r="C7429" s="11" t="s">
        <v>21062</v>
      </c>
      <c r="D7429" s="12">
        <v>10.0</v>
      </c>
      <c r="E7429" s="10" t="s">
        <v>42</v>
      </c>
      <c r="F7429" s="12">
        <v>2024.0</v>
      </c>
      <c r="G7429" s="13" t="s">
        <v>13</v>
      </c>
      <c r="H7429" s="14" t="s">
        <v>21063</v>
      </c>
      <c r="I7429" s="12">
        <v>426.0</v>
      </c>
      <c r="J7429" s="15" t="str">
        <f t="shared" si="1"/>
        <v>Relevant</v>
      </c>
    </row>
    <row r="7430" ht="22.5" customHeight="1">
      <c r="A7430" s="9" t="s">
        <v>21064</v>
      </c>
      <c r="B7430" s="10">
        <v>45614.36071759259</v>
      </c>
      <c r="C7430" s="11" t="s">
        <v>21065</v>
      </c>
      <c r="D7430" s="12">
        <v>11.0</v>
      </c>
      <c r="E7430" s="10" t="s">
        <v>17</v>
      </c>
      <c r="F7430" s="12">
        <v>2024.0</v>
      </c>
      <c r="G7430" s="13" t="s">
        <v>13</v>
      </c>
      <c r="H7430" s="14" t="s">
        <v>67</v>
      </c>
      <c r="I7430" s="12">
        <v>265.0</v>
      </c>
      <c r="J7430" s="15" t="str">
        <f t="shared" si="1"/>
        <v>Relevant</v>
      </c>
    </row>
    <row r="7431" ht="22.5" customHeight="1">
      <c r="A7431" s="9" t="s">
        <v>21066</v>
      </c>
      <c r="B7431" s="10">
        <v>45615.831608796296</v>
      </c>
      <c r="C7431" s="11" t="s">
        <v>21067</v>
      </c>
      <c r="D7431" s="12">
        <v>11.0</v>
      </c>
      <c r="E7431" s="10" t="s">
        <v>17</v>
      </c>
      <c r="F7431" s="12">
        <v>2024.0</v>
      </c>
      <c r="G7431" s="13" t="s">
        <v>13</v>
      </c>
      <c r="H7431" s="14" t="s">
        <v>14373</v>
      </c>
      <c r="I7431" s="12">
        <v>4481.0</v>
      </c>
      <c r="J7431" s="15" t="str">
        <f t="shared" si="1"/>
        <v>Relevant</v>
      </c>
    </row>
    <row r="7432" ht="22.5" customHeight="1">
      <c r="A7432" s="9" t="s">
        <v>21068</v>
      </c>
      <c r="B7432" s="10">
        <v>45615.852847222224</v>
      </c>
      <c r="C7432" s="11" t="s">
        <v>6009</v>
      </c>
      <c r="D7432" s="12">
        <v>11.0</v>
      </c>
      <c r="E7432" s="10" t="s">
        <v>17</v>
      </c>
      <c r="F7432" s="12">
        <v>2024.0</v>
      </c>
      <c r="G7432" s="13" t="s">
        <v>13</v>
      </c>
      <c r="H7432" s="14" t="s">
        <v>31</v>
      </c>
      <c r="I7432" s="12">
        <v>0.0</v>
      </c>
      <c r="J7432" s="15" t="str">
        <f t="shared" si="1"/>
        <v>Relevant</v>
      </c>
    </row>
    <row r="7433" ht="22.5" customHeight="1">
      <c r="A7433" s="9" t="s">
        <v>21069</v>
      </c>
      <c r="B7433" s="10">
        <v>45597.406539351854</v>
      </c>
      <c r="C7433" s="11" t="s">
        <v>21070</v>
      </c>
      <c r="D7433" s="12">
        <v>11.0</v>
      </c>
      <c r="E7433" s="10" t="s">
        <v>17</v>
      </c>
      <c r="F7433" s="12">
        <v>2024.0</v>
      </c>
      <c r="G7433" s="13" t="s">
        <v>13</v>
      </c>
      <c r="H7433" s="14" t="s">
        <v>21071</v>
      </c>
      <c r="I7433" s="12">
        <v>58.0</v>
      </c>
      <c r="J7433" s="15" t="str">
        <f t="shared" si="1"/>
        <v>Relevant</v>
      </c>
    </row>
    <row r="7434" ht="22.5" customHeight="1">
      <c r="A7434" s="9" t="s">
        <v>21072</v>
      </c>
      <c r="B7434" s="10">
        <v>45430.70460648148</v>
      </c>
      <c r="C7434" s="11" t="s">
        <v>21073</v>
      </c>
      <c r="D7434" s="12">
        <v>5.0</v>
      </c>
      <c r="E7434" s="10" t="s">
        <v>21</v>
      </c>
      <c r="F7434" s="12">
        <v>2024.0</v>
      </c>
      <c r="G7434" s="13" t="s">
        <v>21074</v>
      </c>
      <c r="H7434" s="14" t="s">
        <v>21075</v>
      </c>
      <c r="I7434" s="12">
        <v>0.0</v>
      </c>
      <c r="J7434" s="15" t="str">
        <f t="shared" si="1"/>
        <v>Irrelevant</v>
      </c>
    </row>
    <row r="7435" ht="22.5" customHeight="1">
      <c r="A7435" s="9" t="s">
        <v>21076</v>
      </c>
      <c r="B7435" s="10">
        <v>45414.756064814814</v>
      </c>
      <c r="C7435" s="11" t="s">
        <v>21077</v>
      </c>
      <c r="D7435" s="12">
        <v>5.0</v>
      </c>
      <c r="E7435" s="10" t="s">
        <v>21</v>
      </c>
      <c r="F7435" s="12">
        <v>2024.0</v>
      </c>
      <c r="G7435" s="13" t="s">
        <v>21078</v>
      </c>
      <c r="H7435" s="14" t="s">
        <v>21079</v>
      </c>
      <c r="I7435" s="12">
        <v>11551.0</v>
      </c>
      <c r="J7435" s="15" t="str">
        <f t="shared" si="1"/>
        <v>Irrelevant</v>
      </c>
    </row>
    <row r="7436" ht="22.5" customHeight="1">
      <c r="A7436" s="9" t="s">
        <v>21080</v>
      </c>
      <c r="B7436" s="10">
        <v>45581.60357638889</v>
      </c>
      <c r="C7436" s="11" t="s">
        <v>21081</v>
      </c>
      <c r="D7436" s="12">
        <v>10.0</v>
      </c>
      <c r="E7436" s="10" t="s">
        <v>42</v>
      </c>
      <c r="F7436" s="12">
        <v>2024.0</v>
      </c>
      <c r="G7436" s="13" t="s">
        <v>13</v>
      </c>
      <c r="H7436" s="14" t="s">
        <v>642</v>
      </c>
      <c r="I7436" s="12">
        <v>15.0</v>
      </c>
      <c r="J7436" s="15" t="str">
        <f t="shared" si="1"/>
        <v>Relevant</v>
      </c>
    </row>
    <row r="7437" ht="22.5" customHeight="1">
      <c r="A7437" s="9" t="s">
        <v>21082</v>
      </c>
      <c r="B7437" s="10">
        <v>45696.76940972222</v>
      </c>
      <c r="C7437" s="11" t="s">
        <v>2299</v>
      </c>
      <c r="D7437" s="12">
        <v>2.0</v>
      </c>
      <c r="E7437" s="10" t="s">
        <v>12</v>
      </c>
      <c r="F7437" s="12">
        <v>2025.0</v>
      </c>
      <c r="G7437" s="13" t="s">
        <v>13</v>
      </c>
      <c r="H7437" s="14" t="s">
        <v>14</v>
      </c>
      <c r="I7437" s="12">
        <v>187.0</v>
      </c>
      <c r="J7437" s="15" t="str">
        <f t="shared" si="1"/>
        <v>Relevant</v>
      </c>
    </row>
    <row r="7438" ht="22.5" customHeight="1">
      <c r="A7438" s="9" t="s">
        <v>21083</v>
      </c>
      <c r="B7438" s="10">
        <v>45600.91608796296</v>
      </c>
      <c r="C7438" s="11" t="s">
        <v>21084</v>
      </c>
      <c r="D7438" s="12">
        <v>11.0</v>
      </c>
      <c r="E7438" s="10" t="s">
        <v>17</v>
      </c>
      <c r="F7438" s="12">
        <v>2024.0</v>
      </c>
      <c r="G7438" s="13" t="s">
        <v>13</v>
      </c>
      <c r="H7438" s="14" t="s">
        <v>21085</v>
      </c>
      <c r="I7438" s="12">
        <v>50110.0</v>
      </c>
      <c r="J7438" s="15" t="str">
        <f t="shared" si="1"/>
        <v>Relevant</v>
      </c>
    </row>
    <row r="7439" ht="22.5" customHeight="1">
      <c r="A7439" s="9" t="s">
        <v>21086</v>
      </c>
      <c r="B7439" s="10">
        <v>45597.517164351855</v>
      </c>
      <c r="C7439" s="11" t="s">
        <v>21087</v>
      </c>
      <c r="D7439" s="12">
        <v>11.0</v>
      </c>
      <c r="E7439" s="10" t="s">
        <v>17</v>
      </c>
      <c r="F7439" s="12">
        <v>2024.0</v>
      </c>
      <c r="G7439" s="13" t="s">
        <v>21088</v>
      </c>
      <c r="H7439" s="14" t="s">
        <v>21089</v>
      </c>
      <c r="I7439" s="12">
        <v>37314.0</v>
      </c>
      <c r="J7439" s="15" t="str">
        <f t="shared" si="1"/>
        <v>Relevant</v>
      </c>
    </row>
    <row r="7440" ht="22.5" customHeight="1">
      <c r="A7440" s="9" t="s">
        <v>21090</v>
      </c>
      <c r="B7440" s="10">
        <v>45696.79375</v>
      </c>
      <c r="C7440" s="11" t="s">
        <v>21091</v>
      </c>
      <c r="D7440" s="12">
        <v>2.0</v>
      </c>
      <c r="E7440" s="10" t="s">
        <v>12</v>
      </c>
      <c r="F7440" s="12">
        <v>2025.0</v>
      </c>
      <c r="G7440" s="13" t="s">
        <v>13</v>
      </c>
      <c r="H7440" s="14" t="s">
        <v>14</v>
      </c>
      <c r="I7440" s="12">
        <v>2281.0</v>
      </c>
      <c r="J7440" s="15" t="str">
        <f t="shared" si="1"/>
        <v>Relevant</v>
      </c>
    </row>
    <row r="7441" ht="22.5" customHeight="1">
      <c r="A7441" s="9" t="s">
        <v>21092</v>
      </c>
      <c r="B7441" s="10">
        <v>45643.801724537036</v>
      </c>
      <c r="C7441" s="11" t="s">
        <v>21093</v>
      </c>
      <c r="D7441" s="12">
        <v>12.0</v>
      </c>
      <c r="E7441" s="10" t="s">
        <v>26</v>
      </c>
      <c r="F7441" s="12">
        <v>2024.0</v>
      </c>
      <c r="G7441" s="13" t="s">
        <v>21094</v>
      </c>
      <c r="H7441" s="14" t="s">
        <v>21095</v>
      </c>
      <c r="I7441" s="12">
        <v>0.0</v>
      </c>
      <c r="J7441" s="15" t="str">
        <f t="shared" si="1"/>
        <v>Irrelevant</v>
      </c>
    </row>
    <row r="7442" ht="22.5" customHeight="1">
      <c r="A7442" s="9" t="s">
        <v>21096</v>
      </c>
      <c r="B7442" s="10">
        <v>45540.372662037036</v>
      </c>
      <c r="C7442" s="11" t="s">
        <v>21097</v>
      </c>
      <c r="D7442" s="12">
        <v>9.0</v>
      </c>
      <c r="E7442" s="10" t="s">
        <v>114</v>
      </c>
      <c r="F7442" s="12">
        <v>2024.0</v>
      </c>
      <c r="G7442" s="13" t="s">
        <v>13</v>
      </c>
      <c r="H7442" s="14" t="s">
        <v>115</v>
      </c>
      <c r="I7442" s="12">
        <v>10155.0</v>
      </c>
      <c r="J7442" s="15" t="str">
        <f t="shared" si="1"/>
        <v>Relevant</v>
      </c>
    </row>
    <row r="7443" ht="22.5" customHeight="1">
      <c r="A7443" s="9" t="s">
        <v>21098</v>
      </c>
      <c r="B7443" s="10">
        <v>45591.36040509259</v>
      </c>
      <c r="C7443" s="11" t="s">
        <v>21099</v>
      </c>
      <c r="D7443" s="12">
        <v>10.0</v>
      </c>
      <c r="E7443" s="10" t="s">
        <v>42</v>
      </c>
      <c r="F7443" s="12">
        <v>2024.0</v>
      </c>
      <c r="G7443" s="13" t="s">
        <v>13</v>
      </c>
      <c r="H7443" s="14" t="s">
        <v>4690</v>
      </c>
      <c r="I7443" s="12">
        <v>68.0</v>
      </c>
      <c r="J7443" s="15" t="str">
        <f t="shared" si="1"/>
        <v>Irrelevant</v>
      </c>
    </row>
    <row r="7444" ht="22.5" customHeight="1">
      <c r="A7444" s="9" t="s">
        <v>21100</v>
      </c>
      <c r="B7444" s="10">
        <v>45615.513090277775</v>
      </c>
      <c r="C7444" s="11" t="s">
        <v>1404</v>
      </c>
      <c r="D7444" s="12">
        <v>11.0</v>
      </c>
      <c r="E7444" s="10" t="s">
        <v>17</v>
      </c>
      <c r="F7444" s="12">
        <v>2024.0</v>
      </c>
      <c r="G7444" s="13" t="s">
        <v>13</v>
      </c>
      <c r="H7444" s="14" t="s">
        <v>1325</v>
      </c>
      <c r="I7444" s="12">
        <v>179.0</v>
      </c>
      <c r="J7444" s="15" t="str">
        <f t="shared" si="1"/>
        <v>Relevant</v>
      </c>
    </row>
    <row r="7445" ht="22.5" customHeight="1">
      <c r="A7445" s="9" t="s">
        <v>21101</v>
      </c>
      <c r="B7445" s="10">
        <v>45609.7028587963</v>
      </c>
      <c r="C7445" s="11" t="s">
        <v>21102</v>
      </c>
      <c r="D7445" s="12">
        <v>11.0</v>
      </c>
      <c r="E7445" s="10" t="s">
        <v>17</v>
      </c>
      <c r="F7445" s="12">
        <v>2024.0</v>
      </c>
      <c r="G7445" s="13" t="s">
        <v>13</v>
      </c>
      <c r="H7445" s="14" t="s">
        <v>21103</v>
      </c>
      <c r="I7445" s="12">
        <v>69793.0</v>
      </c>
      <c r="J7445" s="15" t="str">
        <f t="shared" si="1"/>
        <v>Irrelevant</v>
      </c>
    </row>
    <row r="7446" ht="22.5" customHeight="1">
      <c r="A7446" s="9" t="s">
        <v>21104</v>
      </c>
      <c r="B7446" s="10">
        <v>45586.51094907407</v>
      </c>
      <c r="C7446" s="11" t="s">
        <v>21105</v>
      </c>
      <c r="D7446" s="12">
        <v>10.0</v>
      </c>
      <c r="E7446" s="10" t="s">
        <v>42</v>
      </c>
      <c r="F7446" s="12">
        <v>2024.0</v>
      </c>
      <c r="G7446" s="13" t="s">
        <v>13</v>
      </c>
      <c r="H7446" s="14" t="s">
        <v>21106</v>
      </c>
      <c r="I7446" s="12">
        <v>983.0</v>
      </c>
      <c r="J7446" s="15" t="str">
        <f t="shared" si="1"/>
        <v>Irrelevant</v>
      </c>
    </row>
    <row r="7447" ht="22.5" customHeight="1">
      <c r="A7447" s="9" t="s">
        <v>21107</v>
      </c>
      <c r="B7447" s="10">
        <v>45743.63454861111</v>
      </c>
      <c r="C7447" s="11" t="s">
        <v>18833</v>
      </c>
      <c r="D7447" s="12">
        <v>3.0</v>
      </c>
      <c r="E7447" s="10" t="s">
        <v>59</v>
      </c>
      <c r="F7447" s="12">
        <v>2025.0</v>
      </c>
      <c r="G7447" s="13" t="s">
        <v>21108</v>
      </c>
      <c r="H7447" s="14" t="s">
        <v>21109</v>
      </c>
      <c r="I7447" s="12">
        <v>250.0</v>
      </c>
      <c r="J7447" s="15" t="str">
        <f t="shared" si="1"/>
        <v>Irrelevant</v>
      </c>
    </row>
    <row r="7448" ht="22.5" customHeight="1">
      <c r="A7448" s="9" t="s">
        <v>21110</v>
      </c>
      <c r="B7448" s="10">
        <v>45581.868159722224</v>
      </c>
      <c r="C7448" s="11" t="s">
        <v>21111</v>
      </c>
      <c r="D7448" s="12">
        <v>10.0</v>
      </c>
      <c r="E7448" s="10" t="s">
        <v>42</v>
      </c>
      <c r="F7448" s="12">
        <v>2024.0</v>
      </c>
      <c r="G7448" s="13" t="s">
        <v>13</v>
      </c>
      <c r="H7448" s="14" t="s">
        <v>642</v>
      </c>
      <c r="I7448" s="12">
        <v>9.0</v>
      </c>
      <c r="J7448" s="15" t="str">
        <f t="shared" si="1"/>
        <v>Relevant</v>
      </c>
    </row>
    <row r="7449" ht="22.5" customHeight="1">
      <c r="A7449" s="9" t="s">
        <v>21112</v>
      </c>
      <c r="B7449" s="10">
        <v>45625.29340277778</v>
      </c>
      <c r="C7449" s="11" t="s">
        <v>21113</v>
      </c>
      <c r="D7449" s="12">
        <v>11.0</v>
      </c>
      <c r="E7449" s="10" t="s">
        <v>17</v>
      </c>
      <c r="F7449" s="12">
        <v>2024.0</v>
      </c>
      <c r="G7449" s="13" t="s">
        <v>13</v>
      </c>
      <c r="H7449" s="14" t="s">
        <v>17772</v>
      </c>
      <c r="I7449" s="12">
        <v>4516.0</v>
      </c>
      <c r="J7449" s="15" t="str">
        <f t="shared" si="1"/>
        <v>Relevant</v>
      </c>
    </row>
    <row r="7450" ht="22.5" customHeight="1">
      <c r="A7450" s="9" t="s">
        <v>21114</v>
      </c>
      <c r="B7450" s="10">
        <v>45618.597025462965</v>
      </c>
      <c r="C7450" s="11" t="s">
        <v>21115</v>
      </c>
      <c r="D7450" s="12">
        <v>11.0</v>
      </c>
      <c r="E7450" s="10" t="s">
        <v>17</v>
      </c>
      <c r="F7450" s="12">
        <v>2024.0</v>
      </c>
      <c r="G7450" s="13" t="s">
        <v>21116</v>
      </c>
      <c r="H7450" s="14" t="str">
        <f>IFERROR(__xludf.DUMMYFUNCTION("TRIM(REGEXREPLACE(GOOGLETRANSLATE(G7450,""auto"",""en""),""(?i)\b(RT|QT)\s*@?\w*:?\s*|https?://\S+|@\w+|#\w+|[^\x00-\x7F]|[^\w\s]"",""""))"),"Delhi Air Pollution Supreme Court reprimands Delhi government orders setting up 113 checkpoints")</f>
        <v>Delhi Air Pollution Supreme Court reprimands Delhi government orders setting up 113 checkpoints</v>
      </c>
      <c r="I7450" s="12">
        <v>35239.0</v>
      </c>
      <c r="J7450" s="15" t="str">
        <f t="shared" si="1"/>
        <v>Relevant</v>
      </c>
    </row>
    <row r="7451" ht="22.5" customHeight="1">
      <c r="A7451" s="9" t="s">
        <v>21117</v>
      </c>
      <c r="B7451" s="10">
        <v>45399.735127314816</v>
      </c>
      <c r="C7451" s="11" t="s">
        <v>21118</v>
      </c>
      <c r="D7451" s="12">
        <v>4.0</v>
      </c>
      <c r="E7451" s="10" t="s">
        <v>274</v>
      </c>
      <c r="F7451" s="12">
        <v>2024.0</v>
      </c>
      <c r="G7451" s="13" t="s">
        <v>21119</v>
      </c>
      <c r="H7451" s="14" t="s">
        <v>21120</v>
      </c>
      <c r="I7451" s="12">
        <v>8456392.0</v>
      </c>
      <c r="J7451" s="15" t="str">
        <f t="shared" si="1"/>
        <v>Irrelevant</v>
      </c>
    </row>
    <row r="7452" ht="22.5" customHeight="1">
      <c r="A7452" s="9" t="s">
        <v>21121</v>
      </c>
      <c r="B7452" s="10">
        <v>45612.42109953704</v>
      </c>
      <c r="C7452" s="11" t="s">
        <v>21122</v>
      </c>
      <c r="D7452" s="12">
        <v>11.0</v>
      </c>
      <c r="E7452" s="10" t="s">
        <v>17</v>
      </c>
      <c r="F7452" s="12">
        <v>2024.0</v>
      </c>
      <c r="G7452" s="13" t="s">
        <v>13</v>
      </c>
      <c r="H7452" s="14" t="s">
        <v>1301</v>
      </c>
      <c r="I7452" s="12">
        <v>1330.0</v>
      </c>
      <c r="J7452" s="15" t="str">
        <f t="shared" si="1"/>
        <v>Irrelevant</v>
      </c>
    </row>
    <row r="7453" ht="22.5" customHeight="1">
      <c r="A7453" s="9" t="s">
        <v>21123</v>
      </c>
      <c r="B7453" s="10">
        <v>45614.76123842593</v>
      </c>
      <c r="C7453" s="11" t="s">
        <v>21124</v>
      </c>
      <c r="D7453" s="12">
        <v>11.0</v>
      </c>
      <c r="E7453" s="10" t="s">
        <v>17</v>
      </c>
      <c r="F7453" s="12">
        <v>2024.0</v>
      </c>
      <c r="G7453" s="13" t="s">
        <v>13</v>
      </c>
      <c r="H7453" s="14" t="s">
        <v>67</v>
      </c>
      <c r="I7453" s="12">
        <v>4504.0</v>
      </c>
      <c r="J7453" s="15" t="str">
        <f t="shared" si="1"/>
        <v>Relevant</v>
      </c>
    </row>
    <row r="7454" ht="22.5" customHeight="1">
      <c r="A7454" s="9" t="s">
        <v>21125</v>
      </c>
      <c r="B7454" s="10">
        <v>45609.573379629626</v>
      </c>
      <c r="C7454" s="11" t="s">
        <v>21126</v>
      </c>
      <c r="D7454" s="12">
        <v>11.0</v>
      </c>
      <c r="E7454" s="10" t="s">
        <v>17</v>
      </c>
      <c r="F7454" s="12">
        <v>2024.0</v>
      </c>
      <c r="G7454" s="13" t="s">
        <v>13</v>
      </c>
      <c r="H7454" s="14" t="s">
        <v>1877</v>
      </c>
      <c r="I7454" s="12">
        <v>142.0</v>
      </c>
      <c r="J7454" s="15" t="str">
        <f t="shared" si="1"/>
        <v>Irrelevant</v>
      </c>
    </row>
    <row r="7455" ht="22.5" customHeight="1">
      <c r="A7455" s="9" t="s">
        <v>21127</v>
      </c>
      <c r="B7455" s="10">
        <v>45696.67254629629</v>
      </c>
      <c r="C7455" s="11" t="s">
        <v>21128</v>
      </c>
      <c r="D7455" s="12">
        <v>2.0</v>
      </c>
      <c r="E7455" s="10" t="s">
        <v>12</v>
      </c>
      <c r="F7455" s="12">
        <v>2025.0</v>
      </c>
      <c r="G7455" s="13" t="s">
        <v>13</v>
      </c>
      <c r="H7455" s="14" t="s">
        <v>21129</v>
      </c>
      <c r="I7455" s="12">
        <v>1255.0</v>
      </c>
      <c r="J7455" s="15" t="str">
        <f t="shared" si="1"/>
        <v>Relevant</v>
      </c>
    </row>
    <row r="7456" ht="22.5" customHeight="1">
      <c r="A7456" s="9" t="s">
        <v>21130</v>
      </c>
      <c r="B7456" s="10">
        <v>45742.900659722225</v>
      </c>
      <c r="C7456" s="11" t="s">
        <v>21131</v>
      </c>
      <c r="D7456" s="12">
        <v>3.0</v>
      </c>
      <c r="E7456" s="10" t="s">
        <v>59</v>
      </c>
      <c r="F7456" s="12">
        <v>2025.0</v>
      </c>
      <c r="G7456" s="13" t="s">
        <v>13</v>
      </c>
      <c r="H7456" s="14" t="s">
        <v>204</v>
      </c>
      <c r="I7456" s="12">
        <v>91.0</v>
      </c>
      <c r="J7456" s="15" t="str">
        <f t="shared" si="1"/>
        <v>Relevant</v>
      </c>
    </row>
    <row r="7457" ht="22.5" customHeight="1">
      <c r="A7457" s="9" t="s">
        <v>21132</v>
      </c>
      <c r="B7457" s="10">
        <v>45574.87936342593</v>
      </c>
      <c r="C7457" s="11" t="s">
        <v>21133</v>
      </c>
      <c r="D7457" s="12">
        <v>10.0</v>
      </c>
      <c r="E7457" s="10" t="s">
        <v>42</v>
      </c>
      <c r="F7457" s="12">
        <v>2024.0</v>
      </c>
      <c r="G7457" s="13" t="s">
        <v>21134</v>
      </c>
      <c r="H7457" s="14" t="s">
        <v>21135</v>
      </c>
      <c r="I7457" s="12">
        <v>0.0</v>
      </c>
      <c r="J7457" s="15" t="str">
        <f t="shared" si="1"/>
        <v>Irrelevant</v>
      </c>
    </row>
    <row r="7458" ht="22.5" customHeight="1">
      <c r="A7458" s="9" t="s">
        <v>21136</v>
      </c>
      <c r="B7458" s="10">
        <v>45592.98630787037</v>
      </c>
      <c r="C7458" s="11" t="s">
        <v>21137</v>
      </c>
      <c r="D7458" s="12">
        <v>10.0</v>
      </c>
      <c r="E7458" s="10" t="s">
        <v>42</v>
      </c>
      <c r="F7458" s="12">
        <v>2024.0</v>
      </c>
      <c r="G7458" s="13" t="s">
        <v>13</v>
      </c>
      <c r="H7458" s="14" t="s">
        <v>21138</v>
      </c>
      <c r="I7458" s="12">
        <v>14.0</v>
      </c>
      <c r="J7458" s="15" t="str">
        <f t="shared" si="1"/>
        <v>Relevant</v>
      </c>
    </row>
    <row r="7459" ht="22.5" customHeight="1">
      <c r="A7459" s="9" t="s">
        <v>21139</v>
      </c>
      <c r="B7459" s="10">
        <v>45602.76342592593</v>
      </c>
      <c r="C7459" s="11" t="s">
        <v>21140</v>
      </c>
      <c r="D7459" s="12">
        <v>11.0</v>
      </c>
      <c r="E7459" s="10" t="s">
        <v>17</v>
      </c>
      <c r="F7459" s="12">
        <v>2024.0</v>
      </c>
      <c r="G7459" s="13" t="s">
        <v>13</v>
      </c>
      <c r="H7459" s="14" t="s">
        <v>5687</v>
      </c>
      <c r="I7459" s="12">
        <v>988.0</v>
      </c>
      <c r="J7459" s="15" t="str">
        <f t="shared" si="1"/>
        <v>Relevant</v>
      </c>
    </row>
    <row r="7460" ht="22.5" customHeight="1">
      <c r="A7460" s="9" t="s">
        <v>21141</v>
      </c>
      <c r="B7460" s="10">
        <v>45448.41061342593</v>
      </c>
      <c r="C7460" s="11" t="s">
        <v>21142</v>
      </c>
      <c r="D7460" s="12">
        <v>6.0</v>
      </c>
      <c r="E7460" s="10" t="s">
        <v>34</v>
      </c>
      <c r="F7460" s="12">
        <v>2024.0</v>
      </c>
      <c r="G7460" s="13" t="s">
        <v>13</v>
      </c>
      <c r="H7460" s="14" t="s">
        <v>759</v>
      </c>
      <c r="I7460" s="12">
        <v>480.0</v>
      </c>
      <c r="J7460" s="15" t="str">
        <f t="shared" si="1"/>
        <v>Relevant</v>
      </c>
    </row>
    <row r="7461" ht="22.5" customHeight="1">
      <c r="A7461" s="9" t="s">
        <v>21143</v>
      </c>
      <c r="B7461" s="10">
        <v>45745.41908564815</v>
      </c>
      <c r="C7461" s="11" t="s">
        <v>21144</v>
      </c>
      <c r="D7461" s="12">
        <v>3.0</v>
      </c>
      <c r="E7461" s="10" t="s">
        <v>59</v>
      </c>
      <c r="F7461" s="12">
        <v>2025.0</v>
      </c>
      <c r="G7461" s="13" t="s">
        <v>13</v>
      </c>
      <c r="H7461" s="14" t="s">
        <v>21145</v>
      </c>
      <c r="I7461" s="12">
        <v>58164.0</v>
      </c>
      <c r="J7461" s="15" t="str">
        <f t="shared" si="1"/>
        <v>Relevant</v>
      </c>
    </row>
    <row r="7462" ht="22.5" customHeight="1">
      <c r="A7462" s="9" t="s">
        <v>21146</v>
      </c>
      <c r="B7462" s="10">
        <v>45473.51846064815</v>
      </c>
      <c r="C7462" s="11" t="s">
        <v>21147</v>
      </c>
      <c r="D7462" s="12">
        <v>6.0</v>
      </c>
      <c r="E7462" s="10" t="s">
        <v>34</v>
      </c>
      <c r="F7462" s="12">
        <v>2024.0</v>
      </c>
      <c r="G7462" s="13" t="s">
        <v>13</v>
      </c>
      <c r="H7462" s="14" t="s">
        <v>56</v>
      </c>
      <c r="I7462" s="12">
        <v>0.0</v>
      </c>
      <c r="J7462" s="15" t="str">
        <f t="shared" si="1"/>
        <v>Relevant</v>
      </c>
    </row>
    <row r="7463" ht="22.5" customHeight="1">
      <c r="A7463" s="9" t="s">
        <v>21148</v>
      </c>
      <c r="B7463" s="10">
        <v>45599.95792774305</v>
      </c>
      <c r="C7463" s="11" t="s">
        <v>21149</v>
      </c>
      <c r="D7463" s="12">
        <v>11.0</v>
      </c>
      <c r="E7463" s="10" t="s">
        <v>17</v>
      </c>
      <c r="F7463" s="12">
        <v>2024.0</v>
      </c>
      <c r="G7463" s="13" t="s">
        <v>21150</v>
      </c>
      <c r="H7463" s="14" t="s">
        <v>21151</v>
      </c>
      <c r="I7463" s="12">
        <v>1505743.0</v>
      </c>
      <c r="J7463" s="15" t="str">
        <f t="shared" si="1"/>
        <v>Relevant</v>
      </c>
    </row>
    <row r="7464" ht="22.5" customHeight="1">
      <c r="A7464" s="9" t="s">
        <v>21152</v>
      </c>
      <c r="B7464" s="10">
        <v>45631.960173611114</v>
      </c>
      <c r="C7464" s="11" t="s">
        <v>21153</v>
      </c>
      <c r="D7464" s="12">
        <v>12.0</v>
      </c>
      <c r="E7464" s="10" t="s">
        <v>26</v>
      </c>
      <c r="F7464" s="12">
        <v>2024.0</v>
      </c>
      <c r="G7464" s="13" t="s">
        <v>13</v>
      </c>
      <c r="H7464" s="14" t="s">
        <v>1809</v>
      </c>
      <c r="I7464" s="12">
        <v>268.0</v>
      </c>
      <c r="J7464" s="15" t="str">
        <f t="shared" si="1"/>
        <v>Relevant</v>
      </c>
    </row>
    <row r="7465" ht="22.5" customHeight="1">
      <c r="A7465" s="9" t="s">
        <v>21154</v>
      </c>
      <c r="B7465" s="10">
        <v>45615.41667824074</v>
      </c>
      <c r="C7465" s="11" t="s">
        <v>21155</v>
      </c>
      <c r="D7465" s="12">
        <v>11.0</v>
      </c>
      <c r="E7465" s="10" t="s">
        <v>17</v>
      </c>
      <c r="F7465" s="12">
        <v>2024.0</v>
      </c>
      <c r="G7465" s="13" t="s">
        <v>13</v>
      </c>
      <c r="H7465" s="14" t="s">
        <v>781</v>
      </c>
      <c r="I7465" s="12">
        <v>139.0</v>
      </c>
      <c r="J7465" s="15" t="str">
        <f t="shared" si="1"/>
        <v>Irrelevant</v>
      </c>
    </row>
    <row r="7466" ht="22.5" customHeight="1">
      <c r="A7466" s="9" t="s">
        <v>21156</v>
      </c>
      <c r="B7466" s="10">
        <v>45615.81416666666</v>
      </c>
      <c r="C7466" s="11" t="s">
        <v>21157</v>
      </c>
      <c r="D7466" s="12">
        <v>11.0</v>
      </c>
      <c r="E7466" s="10" t="s">
        <v>17</v>
      </c>
      <c r="F7466" s="12">
        <v>2024.0</v>
      </c>
      <c r="G7466" s="13" t="s">
        <v>13</v>
      </c>
      <c r="H7466" s="14" t="s">
        <v>14373</v>
      </c>
      <c r="I7466" s="12">
        <v>19188.0</v>
      </c>
      <c r="J7466" s="15" t="str">
        <f t="shared" si="1"/>
        <v>Relevant</v>
      </c>
    </row>
    <row r="7467" ht="22.5" customHeight="1">
      <c r="A7467" s="9" t="s">
        <v>21158</v>
      </c>
      <c r="B7467" s="10">
        <v>45428.31778935185</v>
      </c>
      <c r="C7467" s="11" t="s">
        <v>21159</v>
      </c>
      <c r="D7467" s="12">
        <v>5.0</v>
      </c>
      <c r="E7467" s="10" t="s">
        <v>21</v>
      </c>
      <c r="F7467" s="12">
        <v>2024.0</v>
      </c>
      <c r="G7467" s="13" t="s">
        <v>13</v>
      </c>
      <c r="H7467" s="14" t="s">
        <v>21160</v>
      </c>
      <c r="I7467" s="12">
        <v>5.0</v>
      </c>
      <c r="J7467" s="15" t="str">
        <f t="shared" si="1"/>
        <v>Relevant</v>
      </c>
    </row>
    <row r="7468" ht="22.5" customHeight="1">
      <c r="A7468" s="9" t="s">
        <v>21161</v>
      </c>
      <c r="B7468" s="10">
        <v>45615.67261574074</v>
      </c>
      <c r="C7468" s="11" t="s">
        <v>12789</v>
      </c>
      <c r="D7468" s="12">
        <v>11.0</v>
      </c>
      <c r="E7468" s="10" t="s">
        <v>17</v>
      </c>
      <c r="F7468" s="12">
        <v>2024.0</v>
      </c>
      <c r="G7468" s="13" t="s">
        <v>21162</v>
      </c>
      <c r="H7468" s="14" t="s">
        <v>21163</v>
      </c>
      <c r="I7468" s="12">
        <v>0.0</v>
      </c>
      <c r="J7468" s="15" t="str">
        <f t="shared" si="1"/>
        <v>Relevant</v>
      </c>
    </row>
    <row r="7469" ht="22.5" customHeight="1">
      <c r="A7469" s="9" t="s">
        <v>21164</v>
      </c>
      <c r="B7469" s="10">
        <v>45650.43356481481</v>
      </c>
      <c r="C7469" s="11" t="s">
        <v>21165</v>
      </c>
      <c r="D7469" s="12">
        <v>12.0</v>
      </c>
      <c r="E7469" s="10" t="s">
        <v>26</v>
      </c>
      <c r="F7469" s="12">
        <v>2024.0</v>
      </c>
      <c r="G7469" s="13" t="s">
        <v>21166</v>
      </c>
      <c r="H7469" s="14" t="s">
        <v>21167</v>
      </c>
      <c r="I7469" s="12">
        <v>97.0</v>
      </c>
      <c r="J7469" s="15" t="str">
        <f t="shared" si="1"/>
        <v>Irrelevant</v>
      </c>
    </row>
    <row r="7470" ht="22.5" customHeight="1">
      <c r="A7470" s="9" t="s">
        <v>21168</v>
      </c>
      <c r="B7470" s="10">
        <v>45492.95777777778</v>
      </c>
      <c r="C7470" s="11" t="s">
        <v>21169</v>
      </c>
      <c r="D7470" s="12">
        <v>7.0</v>
      </c>
      <c r="E7470" s="10" t="s">
        <v>55</v>
      </c>
      <c r="F7470" s="12">
        <v>2024.0</v>
      </c>
      <c r="G7470" s="13" t="s">
        <v>13</v>
      </c>
      <c r="H7470" s="14" t="s">
        <v>214</v>
      </c>
      <c r="I7470" s="12">
        <v>95.0</v>
      </c>
      <c r="J7470" s="15" t="str">
        <f t="shared" si="1"/>
        <v>Relevant</v>
      </c>
    </row>
    <row r="7471" ht="22.5" customHeight="1">
      <c r="A7471" s="9" t="s">
        <v>21170</v>
      </c>
      <c r="B7471" s="10">
        <v>45433.70091435185</v>
      </c>
      <c r="C7471" s="11" t="s">
        <v>21171</v>
      </c>
      <c r="D7471" s="12">
        <v>5.0</v>
      </c>
      <c r="E7471" s="10" t="s">
        <v>21</v>
      </c>
      <c r="F7471" s="12">
        <v>2024.0</v>
      </c>
      <c r="G7471" s="13" t="s">
        <v>21172</v>
      </c>
      <c r="H7471" s="14" t="s">
        <v>21173</v>
      </c>
      <c r="I7471" s="12">
        <v>790620.0</v>
      </c>
      <c r="J7471" s="15" t="str">
        <f t="shared" si="1"/>
        <v>Relevant</v>
      </c>
    </row>
    <row r="7472" ht="22.5" customHeight="1">
      <c r="A7472" s="9" t="s">
        <v>21174</v>
      </c>
      <c r="B7472" s="10">
        <v>45596.93666666667</v>
      </c>
      <c r="C7472" s="11" t="s">
        <v>21175</v>
      </c>
      <c r="D7472" s="12">
        <v>10.0</v>
      </c>
      <c r="E7472" s="10" t="s">
        <v>42</v>
      </c>
      <c r="F7472" s="12">
        <v>2024.0</v>
      </c>
      <c r="G7472" s="13" t="s">
        <v>13</v>
      </c>
      <c r="H7472" s="14" t="s">
        <v>642</v>
      </c>
      <c r="I7472" s="12">
        <v>1859.0</v>
      </c>
      <c r="J7472" s="15" t="str">
        <f t="shared" si="1"/>
        <v>Relevant</v>
      </c>
    </row>
    <row r="7473" ht="22.5" customHeight="1">
      <c r="A7473" s="9" t="s">
        <v>21176</v>
      </c>
      <c r="B7473" s="10">
        <v>45524.8487962963</v>
      </c>
      <c r="C7473" s="11" t="s">
        <v>21177</v>
      </c>
      <c r="D7473" s="12">
        <v>8.0</v>
      </c>
      <c r="E7473" s="10" t="s">
        <v>167</v>
      </c>
      <c r="F7473" s="12">
        <v>2024.0</v>
      </c>
      <c r="G7473" s="13" t="s">
        <v>21178</v>
      </c>
      <c r="H7473" s="14" t="s">
        <v>21179</v>
      </c>
      <c r="I7473" s="12">
        <v>1365.0</v>
      </c>
      <c r="J7473" s="15" t="str">
        <f t="shared" si="1"/>
        <v>Irrelevant</v>
      </c>
    </row>
    <row r="7474" ht="22.5" customHeight="1">
      <c r="A7474" s="9" t="s">
        <v>21180</v>
      </c>
      <c r="B7474" s="10">
        <v>45616.36515046296</v>
      </c>
      <c r="C7474" s="11" t="s">
        <v>21181</v>
      </c>
      <c r="D7474" s="12">
        <v>11.0</v>
      </c>
      <c r="E7474" s="10" t="s">
        <v>17</v>
      </c>
      <c r="F7474" s="12">
        <v>2024.0</v>
      </c>
      <c r="G7474" s="13" t="s">
        <v>13</v>
      </c>
      <c r="H7474" s="14" t="s">
        <v>21182</v>
      </c>
      <c r="I7474" s="12">
        <v>1856.0</v>
      </c>
      <c r="J7474" s="15" t="str">
        <f t="shared" si="1"/>
        <v>Relevant</v>
      </c>
    </row>
    <row r="7475" ht="22.5" customHeight="1">
      <c r="A7475" s="9" t="s">
        <v>21183</v>
      </c>
      <c r="B7475" s="10">
        <v>45618.72918981482</v>
      </c>
      <c r="C7475" s="11" t="s">
        <v>21184</v>
      </c>
      <c r="D7475" s="12">
        <v>11.0</v>
      </c>
      <c r="E7475" s="10" t="s">
        <v>17</v>
      </c>
      <c r="F7475" s="12">
        <v>2024.0</v>
      </c>
      <c r="G7475" s="13" t="s">
        <v>13</v>
      </c>
      <c r="H7475" s="14" t="s">
        <v>21185</v>
      </c>
      <c r="I7475" s="12">
        <v>2627230.0</v>
      </c>
      <c r="J7475" s="15" t="str">
        <f t="shared" si="1"/>
        <v>Irrelevant</v>
      </c>
    </row>
    <row r="7476" ht="22.5" customHeight="1">
      <c r="A7476" s="9" t="s">
        <v>21186</v>
      </c>
      <c r="B7476" s="10">
        <v>45615.60928240741</v>
      </c>
      <c r="C7476" s="11" t="s">
        <v>21187</v>
      </c>
      <c r="D7476" s="12">
        <v>11.0</v>
      </c>
      <c r="E7476" s="10" t="s">
        <v>17</v>
      </c>
      <c r="F7476" s="12">
        <v>2024.0</v>
      </c>
      <c r="G7476" s="13" t="s">
        <v>13</v>
      </c>
      <c r="H7476" s="14" t="s">
        <v>31</v>
      </c>
      <c r="I7476" s="12">
        <v>311.0</v>
      </c>
      <c r="J7476" s="15" t="str">
        <f t="shared" si="1"/>
        <v>Relevant</v>
      </c>
    </row>
    <row r="7477" ht="22.5" customHeight="1">
      <c r="A7477" s="9" t="s">
        <v>21188</v>
      </c>
      <c r="B7477" s="10">
        <v>45716.29497685185</v>
      </c>
      <c r="C7477" s="11" t="s">
        <v>21189</v>
      </c>
      <c r="D7477" s="12">
        <v>2.0</v>
      </c>
      <c r="E7477" s="10" t="s">
        <v>12</v>
      </c>
      <c r="F7477" s="12">
        <v>2025.0</v>
      </c>
      <c r="G7477" s="13" t="s">
        <v>13</v>
      </c>
      <c r="H7477" s="14" t="s">
        <v>21190</v>
      </c>
      <c r="I7477" s="12">
        <v>5033.0</v>
      </c>
      <c r="J7477" s="15" t="str">
        <f t="shared" si="1"/>
        <v>Irrelevant</v>
      </c>
    </row>
    <row r="7478" ht="22.5" customHeight="1">
      <c r="A7478" s="9" t="s">
        <v>21191</v>
      </c>
      <c r="B7478" s="10">
        <v>45601.72472534722</v>
      </c>
      <c r="C7478" s="11" t="s">
        <v>21192</v>
      </c>
      <c r="D7478" s="12">
        <v>11.0</v>
      </c>
      <c r="E7478" s="10" t="s">
        <v>17</v>
      </c>
      <c r="F7478" s="12">
        <v>2024.0</v>
      </c>
      <c r="G7478" s="13" t="s">
        <v>21193</v>
      </c>
      <c r="H7478" s="14" t="s">
        <v>21194</v>
      </c>
      <c r="I7478" s="12">
        <v>7850902.0</v>
      </c>
      <c r="J7478" s="15" t="str">
        <f t="shared" si="1"/>
        <v>Relevant</v>
      </c>
    </row>
    <row r="7479" ht="22.5" customHeight="1">
      <c r="A7479" s="9" t="s">
        <v>21195</v>
      </c>
      <c r="B7479" s="10">
        <v>45579.57460648148</v>
      </c>
      <c r="C7479" s="11" t="s">
        <v>21196</v>
      </c>
      <c r="D7479" s="12">
        <v>10.0</v>
      </c>
      <c r="E7479" s="10" t="s">
        <v>42</v>
      </c>
      <c r="F7479" s="12">
        <v>2024.0</v>
      </c>
      <c r="G7479" s="13" t="s">
        <v>13</v>
      </c>
      <c r="H7479" s="14" t="s">
        <v>21197</v>
      </c>
      <c r="I7479" s="12">
        <v>352.0</v>
      </c>
      <c r="J7479" s="15" t="str">
        <f t="shared" si="1"/>
        <v>Relevant</v>
      </c>
    </row>
    <row r="7480" ht="22.5" customHeight="1">
      <c r="A7480" s="9" t="s">
        <v>21198</v>
      </c>
      <c r="B7480" s="10">
        <v>45581.51626157408</v>
      </c>
      <c r="C7480" s="11" t="s">
        <v>21199</v>
      </c>
      <c r="D7480" s="12">
        <v>10.0</v>
      </c>
      <c r="E7480" s="10" t="s">
        <v>42</v>
      </c>
      <c r="F7480" s="12">
        <v>2024.0</v>
      </c>
      <c r="G7480" s="13" t="s">
        <v>13</v>
      </c>
      <c r="H7480" s="14" t="s">
        <v>21200</v>
      </c>
      <c r="I7480" s="12">
        <v>170.0</v>
      </c>
      <c r="J7480" s="15" t="str">
        <f t="shared" si="1"/>
        <v>Relevant</v>
      </c>
    </row>
    <row r="7481" ht="22.5" customHeight="1">
      <c r="A7481" s="9" t="s">
        <v>21201</v>
      </c>
      <c r="B7481" s="10">
        <v>45587.48685185185</v>
      </c>
      <c r="C7481" s="11" t="s">
        <v>21202</v>
      </c>
      <c r="D7481" s="12">
        <v>10.0</v>
      </c>
      <c r="E7481" s="10" t="s">
        <v>42</v>
      </c>
      <c r="F7481" s="12">
        <v>2024.0</v>
      </c>
      <c r="G7481" s="13" t="s">
        <v>13</v>
      </c>
      <c r="H7481" s="14" t="s">
        <v>175</v>
      </c>
      <c r="I7481" s="12">
        <v>34.0</v>
      </c>
      <c r="J7481" s="15" t="str">
        <f t="shared" si="1"/>
        <v>Irrelevant</v>
      </c>
    </row>
    <row r="7482" ht="22.5" customHeight="1">
      <c r="A7482" s="9" t="s">
        <v>21203</v>
      </c>
      <c r="B7482" s="10">
        <v>45618.34032</v>
      </c>
      <c r="C7482" s="11" t="s">
        <v>5573</v>
      </c>
      <c r="D7482" s="12">
        <v>11.0</v>
      </c>
      <c r="E7482" s="10" t="s">
        <v>17</v>
      </c>
      <c r="F7482" s="12">
        <v>2024.0</v>
      </c>
      <c r="G7482" s="13" t="s">
        <v>21204</v>
      </c>
      <c r="H7482" s="14" t="s">
        <v>21205</v>
      </c>
      <c r="I7482" s="12">
        <v>670197.0</v>
      </c>
      <c r="J7482" s="15" t="str">
        <f t="shared" si="1"/>
        <v>Relevant</v>
      </c>
    </row>
    <row r="7483" ht="22.5" customHeight="1">
      <c r="A7483" s="9" t="s">
        <v>21206</v>
      </c>
      <c r="B7483" s="10">
        <v>45610.86865740741</v>
      </c>
      <c r="C7483" s="11" t="s">
        <v>11524</v>
      </c>
      <c r="D7483" s="12">
        <v>11.0</v>
      </c>
      <c r="E7483" s="10" t="s">
        <v>17</v>
      </c>
      <c r="F7483" s="12">
        <v>2024.0</v>
      </c>
      <c r="G7483" s="13" t="s">
        <v>21207</v>
      </c>
      <c r="H7483" s="14" t="s">
        <v>21208</v>
      </c>
      <c r="I7483" s="12">
        <v>1.0474812E7</v>
      </c>
      <c r="J7483" s="15" t="str">
        <f t="shared" si="1"/>
        <v>Relevant</v>
      </c>
    </row>
    <row r="7484" ht="22.5" customHeight="1">
      <c r="A7484" s="9" t="s">
        <v>21209</v>
      </c>
      <c r="B7484" s="10">
        <v>45600.37587962963</v>
      </c>
      <c r="C7484" s="11" t="s">
        <v>21210</v>
      </c>
      <c r="D7484" s="12">
        <v>11.0</v>
      </c>
      <c r="E7484" s="10" t="s">
        <v>17</v>
      </c>
      <c r="F7484" s="12">
        <v>2024.0</v>
      </c>
      <c r="G7484" s="13" t="s">
        <v>13</v>
      </c>
      <c r="H7484" s="14" t="s">
        <v>436</v>
      </c>
      <c r="I7484" s="12">
        <v>1969.0</v>
      </c>
      <c r="J7484" s="15" t="str">
        <f t="shared" si="1"/>
        <v>Relevant</v>
      </c>
    </row>
    <row r="7485" ht="22.5" customHeight="1">
      <c r="A7485" s="9" t="s">
        <v>21211</v>
      </c>
      <c r="B7485" s="10">
        <v>45643.47773148148</v>
      </c>
      <c r="C7485" s="11" t="s">
        <v>21212</v>
      </c>
      <c r="D7485" s="12">
        <v>12.0</v>
      </c>
      <c r="E7485" s="10" t="s">
        <v>26</v>
      </c>
      <c r="F7485" s="12">
        <v>2024.0</v>
      </c>
      <c r="G7485" s="13" t="s">
        <v>13</v>
      </c>
      <c r="H7485" s="14" t="s">
        <v>5408</v>
      </c>
      <c r="I7485" s="12">
        <v>7059.0</v>
      </c>
      <c r="J7485" s="15" t="str">
        <f t="shared" si="1"/>
        <v>Relevant</v>
      </c>
    </row>
    <row r="7486" ht="22.5" customHeight="1">
      <c r="A7486" s="9" t="s">
        <v>21213</v>
      </c>
      <c r="B7486" s="10">
        <v>45711.40414351852</v>
      </c>
      <c r="C7486" s="11" t="s">
        <v>21214</v>
      </c>
      <c r="D7486" s="12">
        <v>2.0</v>
      </c>
      <c r="E7486" s="10" t="s">
        <v>12</v>
      </c>
      <c r="F7486" s="12">
        <v>2025.0</v>
      </c>
      <c r="G7486" s="13" t="s">
        <v>13</v>
      </c>
      <c r="H7486" s="14" t="s">
        <v>52</v>
      </c>
      <c r="I7486" s="12">
        <v>32.0</v>
      </c>
      <c r="J7486" s="15" t="str">
        <f t="shared" si="1"/>
        <v>Relevant</v>
      </c>
    </row>
    <row r="7487" ht="22.5" customHeight="1">
      <c r="A7487" s="9" t="s">
        <v>21215</v>
      </c>
      <c r="B7487" s="10">
        <v>45473.564409722225</v>
      </c>
      <c r="C7487" s="11" t="s">
        <v>21216</v>
      </c>
      <c r="D7487" s="12">
        <v>6.0</v>
      </c>
      <c r="E7487" s="10" t="s">
        <v>34</v>
      </c>
      <c r="F7487" s="12">
        <v>2024.0</v>
      </c>
      <c r="G7487" s="13" t="s">
        <v>13</v>
      </c>
      <c r="H7487" s="14" t="s">
        <v>56</v>
      </c>
      <c r="I7487" s="12">
        <v>138.0</v>
      </c>
      <c r="J7487" s="15" t="str">
        <f t="shared" si="1"/>
        <v>Relevant</v>
      </c>
    </row>
    <row r="7488" ht="22.5" customHeight="1">
      <c r="A7488" s="9" t="s">
        <v>21217</v>
      </c>
      <c r="B7488" s="10">
        <v>45588.75759259259</v>
      </c>
      <c r="C7488" s="11" t="s">
        <v>21218</v>
      </c>
      <c r="D7488" s="12">
        <v>10.0</v>
      </c>
      <c r="E7488" s="10" t="s">
        <v>42</v>
      </c>
      <c r="F7488" s="12">
        <v>2024.0</v>
      </c>
      <c r="G7488" s="13" t="s">
        <v>13</v>
      </c>
      <c r="H7488" s="14" t="s">
        <v>2991</v>
      </c>
      <c r="I7488" s="12">
        <v>159.0</v>
      </c>
      <c r="J7488" s="15" t="str">
        <f t="shared" si="1"/>
        <v>Relevant</v>
      </c>
    </row>
    <row r="7489" ht="22.5" customHeight="1">
      <c r="A7489" s="9" t="s">
        <v>21219</v>
      </c>
      <c r="B7489" s="10">
        <v>45725.40315972222</v>
      </c>
      <c r="C7489" s="11" t="s">
        <v>21220</v>
      </c>
      <c r="D7489" s="12">
        <v>3.0</v>
      </c>
      <c r="E7489" s="10" t="s">
        <v>59</v>
      </c>
      <c r="F7489" s="12">
        <v>2025.0</v>
      </c>
      <c r="G7489" s="13" t="s">
        <v>13</v>
      </c>
      <c r="H7489" s="14" t="s">
        <v>420</v>
      </c>
      <c r="I7489" s="12">
        <v>360.0</v>
      </c>
      <c r="J7489" s="15" t="str">
        <f t="shared" si="1"/>
        <v>Irrelevant</v>
      </c>
    </row>
    <row r="7490" ht="22.5" customHeight="1">
      <c r="A7490" s="9" t="s">
        <v>21221</v>
      </c>
      <c r="B7490" s="10">
        <v>45586.95868055556</v>
      </c>
      <c r="C7490" s="11" t="s">
        <v>21222</v>
      </c>
      <c r="D7490" s="12">
        <v>10.0</v>
      </c>
      <c r="E7490" s="10" t="s">
        <v>42</v>
      </c>
      <c r="F7490" s="12">
        <v>2024.0</v>
      </c>
      <c r="G7490" s="13" t="s">
        <v>13</v>
      </c>
      <c r="H7490" s="14" t="s">
        <v>175</v>
      </c>
      <c r="I7490" s="12">
        <v>215.0</v>
      </c>
      <c r="J7490" s="15" t="str">
        <f t="shared" si="1"/>
        <v>Irrelevant</v>
      </c>
    </row>
    <row r="7491" ht="22.5" customHeight="1">
      <c r="A7491" s="9" t="s">
        <v>21223</v>
      </c>
      <c r="B7491" s="10">
        <v>45585.81872685185</v>
      </c>
      <c r="C7491" s="11" t="s">
        <v>9652</v>
      </c>
      <c r="D7491" s="12">
        <v>10.0</v>
      </c>
      <c r="E7491" s="10" t="s">
        <v>42</v>
      </c>
      <c r="F7491" s="12">
        <v>2024.0</v>
      </c>
      <c r="G7491" s="13" t="s">
        <v>13</v>
      </c>
      <c r="H7491" s="14" t="s">
        <v>645</v>
      </c>
      <c r="I7491" s="12">
        <v>441.0</v>
      </c>
      <c r="J7491" s="15" t="str">
        <f t="shared" si="1"/>
        <v>Relevant</v>
      </c>
    </row>
    <row r="7492" ht="22.5" customHeight="1">
      <c r="A7492" s="9" t="s">
        <v>21224</v>
      </c>
      <c r="B7492" s="10">
        <v>45566.30434027778</v>
      </c>
      <c r="C7492" s="11" t="s">
        <v>21225</v>
      </c>
      <c r="D7492" s="12">
        <v>10.0</v>
      </c>
      <c r="E7492" s="10" t="s">
        <v>42</v>
      </c>
      <c r="F7492" s="12">
        <v>2024.0</v>
      </c>
      <c r="G7492" s="13" t="s">
        <v>13</v>
      </c>
      <c r="H7492" s="14" t="s">
        <v>14322</v>
      </c>
      <c r="I7492" s="12">
        <v>630.0</v>
      </c>
      <c r="J7492" s="15" t="str">
        <f t="shared" si="1"/>
        <v>Relevant</v>
      </c>
    </row>
    <row r="7493" ht="22.5" customHeight="1">
      <c r="A7493" s="9" t="s">
        <v>21226</v>
      </c>
      <c r="B7493" s="10">
        <v>45621.7530787037</v>
      </c>
      <c r="C7493" s="11" t="s">
        <v>21227</v>
      </c>
      <c r="D7493" s="12">
        <v>11.0</v>
      </c>
      <c r="E7493" s="10" t="s">
        <v>17</v>
      </c>
      <c r="F7493" s="12">
        <v>2024.0</v>
      </c>
      <c r="G7493" s="13" t="s">
        <v>13</v>
      </c>
      <c r="H7493" s="14" t="s">
        <v>220</v>
      </c>
      <c r="I7493" s="12">
        <v>18616.0</v>
      </c>
      <c r="J7493" s="15" t="str">
        <f t="shared" si="1"/>
        <v>Relevant</v>
      </c>
    </row>
    <row r="7494" ht="22.5" customHeight="1">
      <c r="A7494" s="9" t="s">
        <v>21228</v>
      </c>
      <c r="B7494" s="10">
        <v>45697.51385416667</v>
      </c>
      <c r="C7494" s="11" t="s">
        <v>21229</v>
      </c>
      <c r="D7494" s="12">
        <v>2.0</v>
      </c>
      <c r="E7494" s="10" t="s">
        <v>12</v>
      </c>
      <c r="F7494" s="12">
        <v>2025.0</v>
      </c>
      <c r="G7494" s="13" t="s">
        <v>13</v>
      </c>
      <c r="H7494" s="14" t="s">
        <v>14</v>
      </c>
      <c r="I7494" s="12">
        <v>112.0</v>
      </c>
      <c r="J7494" s="15" t="str">
        <f t="shared" si="1"/>
        <v>Relevant</v>
      </c>
    </row>
    <row r="7495" ht="22.5" customHeight="1">
      <c r="A7495" s="9" t="s">
        <v>21230</v>
      </c>
      <c r="B7495" s="10">
        <v>45616.12646990741</v>
      </c>
      <c r="C7495" s="11" t="s">
        <v>21231</v>
      </c>
      <c r="D7495" s="12">
        <v>11.0</v>
      </c>
      <c r="E7495" s="10" t="s">
        <v>17</v>
      </c>
      <c r="F7495" s="12">
        <v>2024.0</v>
      </c>
      <c r="G7495" s="13" t="s">
        <v>13</v>
      </c>
      <c r="H7495" s="14" t="s">
        <v>489</v>
      </c>
      <c r="I7495" s="12">
        <v>908.0</v>
      </c>
      <c r="J7495" s="15" t="str">
        <f t="shared" si="1"/>
        <v>Relevant</v>
      </c>
    </row>
    <row r="7496" ht="22.5" customHeight="1">
      <c r="A7496" s="9" t="s">
        <v>21232</v>
      </c>
      <c r="B7496" s="10">
        <v>45646.54688657408</v>
      </c>
      <c r="C7496" s="11" t="s">
        <v>21233</v>
      </c>
      <c r="D7496" s="12">
        <v>12.0</v>
      </c>
      <c r="E7496" s="10" t="s">
        <v>26</v>
      </c>
      <c r="F7496" s="12">
        <v>2024.0</v>
      </c>
      <c r="G7496" s="13" t="s">
        <v>13</v>
      </c>
      <c r="H7496" s="14" t="s">
        <v>21234</v>
      </c>
      <c r="I7496" s="12">
        <v>350.0</v>
      </c>
      <c r="J7496" s="15" t="str">
        <f t="shared" si="1"/>
        <v>Irrelevant</v>
      </c>
    </row>
    <row r="7497" ht="22.5" customHeight="1">
      <c r="A7497" s="9" t="s">
        <v>21235</v>
      </c>
      <c r="B7497" s="10">
        <v>45615.605416666665</v>
      </c>
      <c r="C7497" s="11" t="s">
        <v>21236</v>
      </c>
      <c r="D7497" s="12">
        <v>11.0</v>
      </c>
      <c r="E7497" s="10" t="s">
        <v>17</v>
      </c>
      <c r="F7497" s="12">
        <v>2024.0</v>
      </c>
      <c r="G7497" s="13" t="s">
        <v>13</v>
      </c>
      <c r="H7497" s="14" t="s">
        <v>1325</v>
      </c>
      <c r="I7497" s="12">
        <v>422.0</v>
      </c>
      <c r="J7497" s="15" t="str">
        <f t="shared" si="1"/>
        <v>Relevant</v>
      </c>
    </row>
    <row r="7498" ht="22.5" customHeight="1">
      <c r="A7498" s="9" t="s">
        <v>21237</v>
      </c>
      <c r="B7498" s="10">
        <v>45741.374131944445</v>
      </c>
      <c r="C7498" s="11" t="s">
        <v>21238</v>
      </c>
      <c r="D7498" s="12">
        <v>3.0</v>
      </c>
      <c r="E7498" s="10" t="s">
        <v>59</v>
      </c>
      <c r="F7498" s="12">
        <v>2025.0</v>
      </c>
      <c r="G7498" s="13" t="s">
        <v>13</v>
      </c>
      <c r="H7498" s="14" t="s">
        <v>980</v>
      </c>
      <c r="I7498" s="12">
        <v>22388.0</v>
      </c>
      <c r="J7498" s="15" t="str">
        <f t="shared" si="1"/>
        <v>Relevant</v>
      </c>
    </row>
    <row r="7499" ht="22.5" customHeight="1">
      <c r="A7499" s="9" t="s">
        <v>21239</v>
      </c>
      <c r="B7499" s="10">
        <v>45626.80635416666</v>
      </c>
      <c r="C7499" s="11" t="s">
        <v>21240</v>
      </c>
      <c r="D7499" s="12">
        <v>11.0</v>
      </c>
      <c r="E7499" s="10" t="s">
        <v>17</v>
      </c>
      <c r="F7499" s="12">
        <v>2024.0</v>
      </c>
      <c r="G7499" s="13" t="s">
        <v>13</v>
      </c>
      <c r="H7499" s="14" t="s">
        <v>740</v>
      </c>
      <c r="I7499" s="12">
        <v>8980.0</v>
      </c>
      <c r="J7499" s="15" t="str">
        <f t="shared" si="1"/>
        <v>Relevant</v>
      </c>
    </row>
    <row r="7500" ht="22.5" customHeight="1">
      <c r="A7500" s="9" t="s">
        <v>21241</v>
      </c>
      <c r="B7500" s="10">
        <v>45610.35355886574</v>
      </c>
      <c r="C7500" s="11" t="s">
        <v>21242</v>
      </c>
      <c r="D7500" s="12">
        <v>11.0</v>
      </c>
      <c r="E7500" s="10" t="s">
        <v>17</v>
      </c>
      <c r="F7500" s="12">
        <v>2024.0</v>
      </c>
      <c r="G7500" s="13" t="s">
        <v>21243</v>
      </c>
      <c r="H7500" s="14" t="s">
        <v>21244</v>
      </c>
      <c r="I7500" s="12">
        <v>1.0830293E7</v>
      </c>
      <c r="J7500" s="15" t="str">
        <f t="shared" si="1"/>
        <v>Relevant</v>
      </c>
    </row>
    <row r="7501" ht="22.5" customHeight="1">
      <c r="A7501" s="9" t="s">
        <v>21245</v>
      </c>
      <c r="B7501" s="10">
        <v>45589.825590277775</v>
      </c>
      <c r="C7501" s="11" t="s">
        <v>21246</v>
      </c>
      <c r="D7501" s="12">
        <v>10.0</v>
      </c>
      <c r="E7501" s="10" t="s">
        <v>42</v>
      </c>
      <c r="F7501" s="12">
        <v>2024.0</v>
      </c>
      <c r="G7501" s="13" t="s">
        <v>13</v>
      </c>
      <c r="H7501" s="14" t="s">
        <v>6508</v>
      </c>
      <c r="I7501" s="12">
        <v>1913.0</v>
      </c>
      <c r="J7501" s="15" t="str">
        <f t="shared" si="1"/>
        <v>Irrelevant</v>
      </c>
    </row>
    <row r="7502" ht="22.5" customHeight="1">
      <c r="A7502" s="9" t="s">
        <v>21247</v>
      </c>
      <c r="B7502" s="10">
        <v>45615.71238425926</v>
      </c>
      <c r="C7502" s="11" t="s">
        <v>21248</v>
      </c>
      <c r="D7502" s="12">
        <v>11.0</v>
      </c>
      <c r="E7502" s="10" t="s">
        <v>17</v>
      </c>
      <c r="F7502" s="12">
        <v>2024.0</v>
      </c>
      <c r="G7502" s="13" t="s">
        <v>13</v>
      </c>
      <c r="H7502" s="14" t="s">
        <v>21249</v>
      </c>
      <c r="I7502" s="12">
        <v>17055.0</v>
      </c>
      <c r="J7502" s="15" t="str">
        <f t="shared" si="1"/>
        <v>Relevant</v>
      </c>
    </row>
    <row r="7503" ht="22.5" customHeight="1">
      <c r="A7503" s="9" t="s">
        <v>21250</v>
      </c>
      <c r="B7503" s="10">
        <v>45614.93472222222</v>
      </c>
      <c r="C7503" s="11" t="s">
        <v>21251</v>
      </c>
      <c r="D7503" s="12">
        <v>11.0</v>
      </c>
      <c r="E7503" s="10" t="s">
        <v>17</v>
      </c>
      <c r="F7503" s="12">
        <v>2024.0</v>
      </c>
      <c r="G7503" s="13" t="s">
        <v>13</v>
      </c>
      <c r="H7503" s="14" t="s">
        <v>5902</v>
      </c>
      <c r="I7503" s="12">
        <v>3278.0</v>
      </c>
      <c r="J7503" s="15" t="str">
        <f t="shared" si="1"/>
        <v>Relevant</v>
      </c>
    </row>
    <row r="7504" ht="22.5" customHeight="1">
      <c r="A7504" s="9" t="s">
        <v>21252</v>
      </c>
      <c r="B7504" s="10">
        <v>45705.38858796296</v>
      </c>
      <c r="C7504" s="11" t="s">
        <v>21253</v>
      </c>
      <c r="D7504" s="12">
        <v>2.0</v>
      </c>
      <c r="E7504" s="10" t="s">
        <v>12</v>
      </c>
      <c r="F7504" s="12">
        <v>2025.0</v>
      </c>
      <c r="G7504" s="13" t="s">
        <v>13</v>
      </c>
      <c r="H7504" s="14" t="s">
        <v>15381</v>
      </c>
      <c r="I7504" s="12">
        <v>55.0</v>
      </c>
      <c r="J7504" s="15" t="str">
        <f t="shared" si="1"/>
        <v>Irrelevant</v>
      </c>
    </row>
    <row r="7505" ht="22.5" customHeight="1">
      <c r="A7505" s="9" t="s">
        <v>21254</v>
      </c>
      <c r="B7505" s="10">
        <v>45450.82677083334</v>
      </c>
      <c r="C7505" s="11" t="s">
        <v>21255</v>
      </c>
      <c r="D7505" s="12">
        <v>6.0</v>
      </c>
      <c r="E7505" s="10" t="s">
        <v>34</v>
      </c>
      <c r="F7505" s="12">
        <v>2024.0</v>
      </c>
      <c r="G7505" s="13" t="s">
        <v>13</v>
      </c>
      <c r="H7505" s="14" t="s">
        <v>9349</v>
      </c>
      <c r="I7505" s="12">
        <v>443.0</v>
      </c>
      <c r="J7505" s="15" t="str">
        <f t="shared" si="1"/>
        <v>Irrelevant</v>
      </c>
    </row>
    <row r="7506" ht="22.5" customHeight="1">
      <c r="A7506" s="9" t="s">
        <v>21256</v>
      </c>
      <c r="B7506" s="10">
        <v>45616.26081018519</v>
      </c>
      <c r="C7506" s="11" t="s">
        <v>21257</v>
      </c>
      <c r="D7506" s="12">
        <v>11.0</v>
      </c>
      <c r="E7506" s="10" t="s">
        <v>17</v>
      </c>
      <c r="F7506" s="12">
        <v>2024.0</v>
      </c>
      <c r="G7506" s="13" t="s">
        <v>13</v>
      </c>
      <c r="H7506" s="14" t="s">
        <v>1257</v>
      </c>
      <c r="I7506" s="12">
        <v>428.0</v>
      </c>
      <c r="J7506" s="15" t="str">
        <f t="shared" si="1"/>
        <v>Relevant</v>
      </c>
    </row>
    <row r="7507" ht="22.5" customHeight="1">
      <c r="A7507" s="9" t="s">
        <v>21258</v>
      </c>
      <c r="B7507" s="10">
        <v>45547.603321759256</v>
      </c>
      <c r="C7507" s="11" t="s">
        <v>21259</v>
      </c>
      <c r="D7507" s="12">
        <v>9.0</v>
      </c>
      <c r="E7507" s="10" t="s">
        <v>114</v>
      </c>
      <c r="F7507" s="12">
        <v>2024.0</v>
      </c>
      <c r="G7507" s="13" t="s">
        <v>21260</v>
      </c>
      <c r="H7507" s="14" t="s">
        <v>21261</v>
      </c>
      <c r="I7507" s="12">
        <v>1631699.0</v>
      </c>
      <c r="J7507" s="15" t="str">
        <f t="shared" si="1"/>
        <v>Irrelevant</v>
      </c>
    </row>
    <row r="7508" ht="22.5" customHeight="1">
      <c r="A7508" s="9" t="s">
        <v>21262</v>
      </c>
      <c r="B7508" s="10">
        <v>45631.45318287037</v>
      </c>
      <c r="C7508" s="11" t="s">
        <v>21263</v>
      </c>
      <c r="D7508" s="12">
        <v>12.0</v>
      </c>
      <c r="E7508" s="10" t="s">
        <v>26</v>
      </c>
      <c r="F7508" s="12">
        <v>2024.0</v>
      </c>
      <c r="G7508" s="13" t="s">
        <v>21264</v>
      </c>
      <c r="H7508" s="14" t="s">
        <v>21265</v>
      </c>
      <c r="I7508" s="12">
        <v>0.0</v>
      </c>
      <c r="J7508" s="15" t="str">
        <f t="shared" si="1"/>
        <v>Irrelevant</v>
      </c>
    </row>
    <row r="7509" ht="22.5" customHeight="1">
      <c r="A7509" s="9" t="s">
        <v>21266</v>
      </c>
      <c r="B7509" s="10">
        <v>45696.78291666666</v>
      </c>
      <c r="C7509" s="11" t="s">
        <v>21267</v>
      </c>
      <c r="D7509" s="12">
        <v>2.0</v>
      </c>
      <c r="E7509" s="10" t="s">
        <v>12</v>
      </c>
      <c r="F7509" s="12">
        <v>2025.0</v>
      </c>
      <c r="G7509" s="13" t="s">
        <v>13</v>
      </c>
      <c r="H7509" s="14" t="s">
        <v>2923</v>
      </c>
      <c r="I7509" s="12">
        <v>433.0</v>
      </c>
      <c r="J7509" s="15" t="str">
        <f t="shared" si="1"/>
        <v>Relevant</v>
      </c>
    </row>
    <row r="7510" ht="22.5" customHeight="1">
      <c r="A7510" s="9" t="s">
        <v>21268</v>
      </c>
      <c r="B7510" s="10">
        <v>45614.63549768519</v>
      </c>
      <c r="C7510" s="11" t="s">
        <v>21269</v>
      </c>
      <c r="D7510" s="12">
        <v>11.0</v>
      </c>
      <c r="E7510" s="10" t="s">
        <v>17</v>
      </c>
      <c r="F7510" s="12">
        <v>2024.0</v>
      </c>
      <c r="G7510" s="13" t="s">
        <v>13</v>
      </c>
      <c r="H7510" s="14" t="s">
        <v>423</v>
      </c>
      <c r="I7510" s="12">
        <v>123.0</v>
      </c>
      <c r="J7510" s="15" t="str">
        <f t="shared" si="1"/>
        <v>Relevant</v>
      </c>
    </row>
    <row r="7511" ht="22.5" customHeight="1">
      <c r="A7511" s="9" t="s">
        <v>21270</v>
      </c>
      <c r="B7511" s="10">
        <v>45697.78896990741</v>
      </c>
      <c r="C7511" s="11" t="s">
        <v>15718</v>
      </c>
      <c r="D7511" s="12">
        <v>2.0</v>
      </c>
      <c r="E7511" s="10" t="s">
        <v>12</v>
      </c>
      <c r="F7511" s="12">
        <v>2025.0</v>
      </c>
      <c r="G7511" s="13" t="s">
        <v>13</v>
      </c>
      <c r="H7511" s="14" t="s">
        <v>14</v>
      </c>
      <c r="I7511" s="12">
        <v>645.0</v>
      </c>
      <c r="J7511" s="15" t="str">
        <f t="shared" si="1"/>
        <v>Relevant</v>
      </c>
    </row>
    <row r="7512" ht="22.5" customHeight="1">
      <c r="A7512" s="9" t="s">
        <v>21271</v>
      </c>
      <c r="B7512" s="10">
        <v>45621.666655092595</v>
      </c>
      <c r="C7512" s="11" t="s">
        <v>8380</v>
      </c>
      <c r="D7512" s="12">
        <v>11.0</v>
      </c>
      <c r="E7512" s="10" t="s">
        <v>17</v>
      </c>
      <c r="F7512" s="12">
        <v>2024.0</v>
      </c>
      <c r="G7512" s="13" t="s">
        <v>13</v>
      </c>
      <c r="H7512" s="14" t="s">
        <v>220</v>
      </c>
      <c r="I7512" s="12">
        <v>362.0</v>
      </c>
      <c r="J7512" s="15" t="str">
        <f t="shared" si="1"/>
        <v>Relevant</v>
      </c>
    </row>
    <row r="7513" ht="22.5" customHeight="1">
      <c r="A7513" s="9" t="s">
        <v>21272</v>
      </c>
      <c r="B7513" s="10">
        <v>45622.27719907407</v>
      </c>
      <c r="C7513" s="11" t="s">
        <v>21273</v>
      </c>
      <c r="D7513" s="12">
        <v>11.0</v>
      </c>
      <c r="E7513" s="10" t="s">
        <v>17</v>
      </c>
      <c r="F7513" s="12">
        <v>2024.0</v>
      </c>
      <c r="G7513" s="13" t="s">
        <v>21274</v>
      </c>
      <c r="H7513" s="14" t="s">
        <v>21275</v>
      </c>
      <c r="I7513" s="12">
        <v>1504239.0</v>
      </c>
      <c r="J7513" s="15" t="str">
        <f t="shared" si="1"/>
        <v>Relevant</v>
      </c>
    </row>
    <row r="7514" ht="22.5" customHeight="1">
      <c r="A7514" s="9" t="s">
        <v>21276</v>
      </c>
      <c r="B7514" s="10">
        <v>45733.504155092596</v>
      </c>
      <c r="C7514" s="11" t="s">
        <v>21277</v>
      </c>
      <c r="D7514" s="12">
        <v>3.0</v>
      </c>
      <c r="E7514" s="10" t="s">
        <v>59</v>
      </c>
      <c r="F7514" s="12">
        <v>2025.0</v>
      </c>
      <c r="G7514" s="13" t="s">
        <v>13</v>
      </c>
      <c r="H7514" s="14" t="s">
        <v>21278</v>
      </c>
      <c r="I7514" s="12">
        <v>1164.0</v>
      </c>
      <c r="J7514" s="15" t="str">
        <f t="shared" si="1"/>
        <v>Irrelevant</v>
      </c>
    </row>
    <row r="7515" ht="22.5" customHeight="1">
      <c r="A7515" s="9" t="s">
        <v>21279</v>
      </c>
      <c r="B7515" s="10">
        <v>45472.825578703705</v>
      </c>
      <c r="C7515" s="11" t="s">
        <v>21280</v>
      </c>
      <c r="D7515" s="12">
        <v>6.0</v>
      </c>
      <c r="E7515" s="10" t="s">
        <v>34</v>
      </c>
      <c r="F7515" s="12">
        <v>2024.0</v>
      </c>
      <c r="G7515" s="13" t="s">
        <v>13</v>
      </c>
      <c r="H7515" s="14" t="s">
        <v>21281</v>
      </c>
      <c r="I7515" s="12">
        <v>37.0</v>
      </c>
      <c r="J7515" s="15" t="str">
        <f t="shared" si="1"/>
        <v>Relevant</v>
      </c>
    </row>
    <row r="7516" ht="22.5" customHeight="1">
      <c r="A7516" s="9" t="s">
        <v>21282</v>
      </c>
      <c r="B7516" s="10">
        <v>45630.64269853009</v>
      </c>
      <c r="C7516" s="11" t="s">
        <v>21283</v>
      </c>
      <c r="D7516" s="12">
        <v>12.0</v>
      </c>
      <c r="E7516" s="10" t="s">
        <v>26</v>
      </c>
      <c r="F7516" s="12">
        <v>2024.0</v>
      </c>
      <c r="G7516" s="13" t="s">
        <v>21284</v>
      </c>
      <c r="H7516" s="14" t="s">
        <v>21285</v>
      </c>
      <c r="I7516" s="12">
        <v>0.0</v>
      </c>
      <c r="J7516" s="15" t="str">
        <f t="shared" si="1"/>
        <v>Relevant</v>
      </c>
    </row>
    <row r="7517" ht="22.5" customHeight="1">
      <c r="A7517" s="9" t="s">
        <v>21286</v>
      </c>
      <c r="B7517" s="10">
        <v>45646.732968564815</v>
      </c>
      <c r="C7517" s="11" t="s">
        <v>21287</v>
      </c>
      <c r="D7517" s="12">
        <v>12.0</v>
      </c>
      <c r="E7517" s="10" t="s">
        <v>26</v>
      </c>
      <c r="F7517" s="12">
        <v>2024.0</v>
      </c>
      <c r="G7517" s="13" t="s">
        <v>21288</v>
      </c>
      <c r="H7517" s="14" t="s">
        <v>21289</v>
      </c>
      <c r="I7517" s="12">
        <v>0.0</v>
      </c>
      <c r="J7517" s="15" t="str">
        <f t="shared" si="1"/>
        <v>Irrelevant</v>
      </c>
    </row>
    <row r="7518" ht="22.5" customHeight="1">
      <c r="A7518" s="9" t="s">
        <v>21290</v>
      </c>
      <c r="B7518" s="10">
        <v>45629.232835648145</v>
      </c>
      <c r="C7518" s="11" t="s">
        <v>21291</v>
      </c>
      <c r="D7518" s="12">
        <v>12.0</v>
      </c>
      <c r="E7518" s="10" t="s">
        <v>26</v>
      </c>
      <c r="F7518" s="12">
        <v>2024.0</v>
      </c>
      <c r="G7518" s="13" t="s">
        <v>21292</v>
      </c>
      <c r="H7518" s="14" t="s">
        <v>21293</v>
      </c>
      <c r="I7518" s="12">
        <v>8468849.0</v>
      </c>
      <c r="J7518" s="15" t="str">
        <f t="shared" si="1"/>
        <v>Relevant</v>
      </c>
    </row>
    <row r="7519" ht="22.5" customHeight="1">
      <c r="A7519" s="9" t="s">
        <v>21294</v>
      </c>
      <c r="B7519" s="10">
        <v>45615.3753125</v>
      </c>
      <c r="C7519" s="11" t="s">
        <v>21295</v>
      </c>
      <c r="D7519" s="12">
        <v>11.0</v>
      </c>
      <c r="E7519" s="10" t="s">
        <v>17</v>
      </c>
      <c r="F7519" s="12">
        <v>2024.0</v>
      </c>
      <c r="G7519" s="13" t="s">
        <v>13</v>
      </c>
      <c r="H7519" s="14" t="s">
        <v>423</v>
      </c>
      <c r="I7519" s="12">
        <v>55.0</v>
      </c>
      <c r="J7519" s="15" t="str">
        <f t="shared" si="1"/>
        <v>Relevant</v>
      </c>
    </row>
    <row r="7520" ht="22.5" customHeight="1">
      <c r="A7520" s="9" t="s">
        <v>21296</v>
      </c>
      <c r="B7520" s="10">
        <v>45588.62019675926</v>
      </c>
      <c r="C7520" s="11" t="s">
        <v>21297</v>
      </c>
      <c r="D7520" s="12">
        <v>10.0</v>
      </c>
      <c r="E7520" s="10" t="s">
        <v>42</v>
      </c>
      <c r="F7520" s="12">
        <v>2024.0</v>
      </c>
      <c r="G7520" s="13" t="s">
        <v>13</v>
      </c>
      <c r="H7520" s="14" t="s">
        <v>21298</v>
      </c>
      <c r="I7520" s="12">
        <v>2179.0</v>
      </c>
      <c r="J7520" s="15" t="str">
        <f t="shared" si="1"/>
        <v>Relevant</v>
      </c>
    </row>
    <row r="7521" ht="22.5" customHeight="1">
      <c r="A7521" s="9" t="s">
        <v>21299</v>
      </c>
      <c r="B7521" s="10">
        <v>45696.921111111114</v>
      </c>
      <c r="C7521" s="11" t="s">
        <v>21300</v>
      </c>
      <c r="D7521" s="12">
        <v>2.0</v>
      </c>
      <c r="E7521" s="10" t="s">
        <v>12</v>
      </c>
      <c r="F7521" s="12">
        <v>2025.0</v>
      </c>
      <c r="G7521" s="13" t="s">
        <v>13</v>
      </c>
      <c r="H7521" s="14" t="s">
        <v>14</v>
      </c>
      <c r="I7521" s="12">
        <v>231.0</v>
      </c>
      <c r="J7521" s="15" t="str">
        <f t="shared" si="1"/>
        <v>Relevant</v>
      </c>
    </row>
    <row r="7522" ht="22.5" customHeight="1">
      <c r="A7522" s="9" t="s">
        <v>21301</v>
      </c>
      <c r="B7522" s="10">
        <v>45693.77877314815</v>
      </c>
      <c r="C7522" s="11" t="s">
        <v>21302</v>
      </c>
      <c r="D7522" s="12">
        <v>2.0</v>
      </c>
      <c r="E7522" s="10" t="s">
        <v>12</v>
      </c>
      <c r="F7522" s="12">
        <v>2025.0</v>
      </c>
      <c r="G7522" s="13" t="s">
        <v>13</v>
      </c>
      <c r="H7522" s="14" t="s">
        <v>21303</v>
      </c>
      <c r="I7522" s="12">
        <v>446.0</v>
      </c>
      <c r="J7522" s="15" t="str">
        <f t="shared" si="1"/>
        <v>Relevant</v>
      </c>
    </row>
    <row r="7523" ht="22.5" customHeight="1">
      <c r="A7523" s="9" t="s">
        <v>21304</v>
      </c>
      <c r="B7523" s="10">
        <v>45615.32876157408</v>
      </c>
      <c r="C7523" s="11" t="s">
        <v>21305</v>
      </c>
      <c r="D7523" s="12">
        <v>11.0</v>
      </c>
      <c r="E7523" s="10" t="s">
        <v>17</v>
      </c>
      <c r="F7523" s="12">
        <v>2024.0</v>
      </c>
      <c r="G7523" s="13" t="s">
        <v>13</v>
      </c>
      <c r="H7523" s="14" t="s">
        <v>423</v>
      </c>
      <c r="I7523" s="12">
        <v>2219.0</v>
      </c>
      <c r="J7523" s="15" t="str">
        <f t="shared" si="1"/>
        <v>Relevant</v>
      </c>
    </row>
    <row r="7524" ht="22.5" customHeight="1">
      <c r="A7524" s="9" t="s">
        <v>21306</v>
      </c>
      <c r="B7524" s="10">
        <v>45606.62206018518</v>
      </c>
      <c r="C7524" s="11" t="s">
        <v>21307</v>
      </c>
      <c r="D7524" s="12">
        <v>11.0</v>
      </c>
      <c r="E7524" s="10" t="s">
        <v>17</v>
      </c>
      <c r="F7524" s="12">
        <v>2024.0</v>
      </c>
      <c r="G7524" s="13" t="s">
        <v>13</v>
      </c>
      <c r="H7524" s="14" t="s">
        <v>100</v>
      </c>
      <c r="I7524" s="12">
        <v>420.0</v>
      </c>
      <c r="J7524" s="15" t="str">
        <f t="shared" si="1"/>
        <v>Relevant</v>
      </c>
    </row>
    <row r="7525" ht="22.5" customHeight="1">
      <c r="A7525" s="9" t="s">
        <v>21308</v>
      </c>
      <c r="B7525" s="10">
        <v>45448.35789351852</v>
      </c>
      <c r="C7525" s="11" t="s">
        <v>21309</v>
      </c>
      <c r="D7525" s="12">
        <v>6.0</v>
      </c>
      <c r="E7525" s="10" t="s">
        <v>34</v>
      </c>
      <c r="F7525" s="12">
        <v>2024.0</v>
      </c>
      <c r="G7525" s="13" t="s">
        <v>13</v>
      </c>
      <c r="H7525" s="14" t="s">
        <v>890</v>
      </c>
      <c r="I7525" s="12">
        <v>912.0</v>
      </c>
      <c r="J7525" s="15" t="str">
        <f t="shared" si="1"/>
        <v>Relevant</v>
      </c>
    </row>
    <row r="7526" ht="22.5" customHeight="1">
      <c r="A7526" s="9" t="s">
        <v>21310</v>
      </c>
      <c r="B7526" s="10">
        <v>45625.48167824074</v>
      </c>
      <c r="C7526" s="11" t="s">
        <v>21311</v>
      </c>
      <c r="D7526" s="12">
        <v>11.0</v>
      </c>
      <c r="E7526" s="10" t="s">
        <v>17</v>
      </c>
      <c r="F7526" s="12">
        <v>2024.0</v>
      </c>
      <c r="G7526" s="13" t="s">
        <v>13</v>
      </c>
      <c r="H7526" s="14" t="s">
        <v>13380</v>
      </c>
      <c r="I7526" s="12">
        <v>1275.0</v>
      </c>
      <c r="J7526" s="15" t="str">
        <f t="shared" si="1"/>
        <v>Relevant</v>
      </c>
    </row>
    <row r="7527" ht="22.5" customHeight="1">
      <c r="A7527" s="9" t="s">
        <v>21312</v>
      </c>
      <c r="B7527" s="10">
        <v>45586.87980324074</v>
      </c>
      <c r="C7527" s="11" t="s">
        <v>21313</v>
      </c>
      <c r="D7527" s="12">
        <v>10.0</v>
      </c>
      <c r="E7527" s="10" t="s">
        <v>42</v>
      </c>
      <c r="F7527" s="12">
        <v>2024.0</v>
      </c>
      <c r="G7527" s="13" t="s">
        <v>13</v>
      </c>
      <c r="H7527" s="14" t="s">
        <v>175</v>
      </c>
      <c r="I7527" s="12">
        <v>63.0</v>
      </c>
      <c r="J7527" s="15" t="str">
        <f t="shared" si="1"/>
        <v>Irrelevant</v>
      </c>
    </row>
    <row r="7528" ht="22.5" customHeight="1">
      <c r="A7528" s="9" t="s">
        <v>21314</v>
      </c>
      <c r="B7528" s="10">
        <v>45544.639964664355</v>
      </c>
      <c r="C7528" s="11" t="s">
        <v>21315</v>
      </c>
      <c r="D7528" s="12">
        <v>9.0</v>
      </c>
      <c r="E7528" s="10" t="s">
        <v>114</v>
      </c>
      <c r="F7528" s="12">
        <v>2024.0</v>
      </c>
      <c r="G7528" s="13" t="s">
        <v>21316</v>
      </c>
      <c r="H7528" s="14" t="s">
        <v>21317</v>
      </c>
      <c r="I7528" s="12">
        <v>0.0</v>
      </c>
      <c r="J7528" s="15" t="str">
        <f t="shared" si="1"/>
        <v>Irrelevant</v>
      </c>
    </row>
    <row r="7529" ht="22.5" customHeight="1">
      <c r="A7529" s="9" t="s">
        <v>21318</v>
      </c>
      <c r="B7529" s="10">
        <v>45610.81298611111</v>
      </c>
      <c r="C7529" s="11" t="s">
        <v>21319</v>
      </c>
      <c r="D7529" s="12">
        <v>11.0</v>
      </c>
      <c r="E7529" s="10" t="s">
        <v>17</v>
      </c>
      <c r="F7529" s="12">
        <v>2024.0</v>
      </c>
      <c r="G7529" s="13" t="s">
        <v>13</v>
      </c>
      <c r="H7529" s="14" t="s">
        <v>47</v>
      </c>
      <c r="I7529" s="12">
        <v>526.0</v>
      </c>
      <c r="J7529" s="15" t="str">
        <f t="shared" si="1"/>
        <v>Relevant</v>
      </c>
    </row>
    <row r="7530" ht="22.5" customHeight="1">
      <c r="A7530" s="9" t="s">
        <v>21320</v>
      </c>
      <c r="B7530" s="10">
        <v>45622.95690972222</v>
      </c>
      <c r="C7530" s="11" t="s">
        <v>21321</v>
      </c>
      <c r="D7530" s="12">
        <v>11.0</v>
      </c>
      <c r="E7530" s="10" t="s">
        <v>17</v>
      </c>
      <c r="F7530" s="12">
        <v>2024.0</v>
      </c>
      <c r="G7530" s="13" t="s">
        <v>21322</v>
      </c>
      <c r="H7530" s="14" t="s">
        <v>21323</v>
      </c>
      <c r="I7530" s="12">
        <v>3593546.0</v>
      </c>
      <c r="J7530" s="15" t="str">
        <f t="shared" si="1"/>
        <v>Relevant</v>
      </c>
    </row>
    <row r="7531" ht="22.5" customHeight="1">
      <c r="A7531" s="9" t="s">
        <v>21324</v>
      </c>
      <c r="B7531" s="10">
        <v>45625.48951388889</v>
      </c>
      <c r="C7531" s="11" t="s">
        <v>9932</v>
      </c>
      <c r="D7531" s="12">
        <v>11.0</v>
      </c>
      <c r="E7531" s="10" t="s">
        <v>17</v>
      </c>
      <c r="F7531" s="12">
        <v>2024.0</v>
      </c>
      <c r="G7531" s="13" t="s">
        <v>13</v>
      </c>
      <c r="H7531" s="14" t="s">
        <v>199</v>
      </c>
      <c r="I7531" s="12">
        <v>594.0</v>
      </c>
      <c r="J7531" s="15" t="str">
        <f t="shared" si="1"/>
        <v>Relevant</v>
      </c>
    </row>
    <row r="7532" ht="22.5" customHeight="1">
      <c r="A7532" s="9" t="s">
        <v>21325</v>
      </c>
      <c r="B7532" s="10">
        <v>45587.75690972222</v>
      </c>
      <c r="C7532" s="11" t="s">
        <v>3260</v>
      </c>
      <c r="D7532" s="12">
        <v>10.0</v>
      </c>
      <c r="E7532" s="10" t="s">
        <v>42</v>
      </c>
      <c r="F7532" s="12">
        <v>2024.0</v>
      </c>
      <c r="G7532" s="13" t="s">
        <v>13</v>
      </c>
      <c r="H7532" s="14" t="s">
        <v>338</v>
      </c>
      <c r="I7532" s="12">
        <v>364.0</v>
      </c>
      <c r="J7532" s="15" t="str">
        <f t="shared" si="1"/>
        <v>Relevant</v>
      </c>
    </row>
    <row r="7533" ht="22.5" customHeight="1">
      <c r="A7533" s="9" t="s">
        <v>21326</v>
      </c>
      <c r="B7533" s="10">
        <v>45697.764085648145</v>
      </c>
      <c r="C7533" s="11" t="s">
        <v>21327</v>
      </c>
      <c r="D7533" s="12">
        <v>2.0</v>
      </c>
      <c r="E7533" s="10" t="s">
        <v>12</v>
      </c>
      <c r="F7533" s="12">
        <v>2025.0</v>
      </c>
      <c r="G7533" s="13" t="s">
        <v>13</v>
      </c>
      <c r="H7533" s="14" t="s">
        <v>14</v>
      </c>
      <c r="I7533" s="12">
        <v>235.0</v>
      </c>
      <c r="J7533" s="15" t="str">
        <f t="shared" si="1"/>
        <v>Relevant</v>
      </c>
    </row>
    <row r="7534" ht="22.5" customHeight="1">
      <c r="A7534" s="9" t="s">
        <v>21328</v>
      </c>
      <c r="B7534" s="10">
        <v>45396.601493055554</v>
      </c>
      <c r="C7534" s="11" t="s">
        <v>21329</v>
      </c>
      <c r="D7534" s="12">
        <v>4.0</v>
      </c>
      <c r="E7534" s="10" t="s">
        <v>274</v>
      </c>
      <c r="F7534" s="12">
        <v>2024.0</v>
      </c>
      <c r="G7534" s="13" t="s">
        <v>13</v>
      </c>
      <c r="H7534" s="14" t="s">
        <v>21330</v>
      </c>
      <c r="I7534" s="12">
        <v>1659.0</v>
      </c>
      <c r="J7534" s="15" t="str">
        <f t="shared" si="1"/>
        <v>Relevant</v>
      </c>
    </row>
    <row r="7535" ht="22.5" customHeight="1">
      <c r="A7535" s="9" t="s">
        <v>21331</v>
      </c>
      <c r="B7535" s="10">
        <v>45584.43819444445</v>
      </c>
      <c r="C7535" s="11" t="s">
        <v>3382</v>
      </c>
      <c r="D7535" s="12">
        <v>10.0</v>
      </c>
      <c r="E7535" s="10" t="s">
        <v>42</v>
      </c>
      <c r="F7535" s="12">
        <v>2024.0</v>
      </c>
      <c r="G7535" s="13" t="s">
        <v>21332</v>
      </c>
      <c r="H7535" s="14" t="s">
        <v>21333</v>
      </c>
      <c r="I7535" s="12">
        <v>1.6242846E7</v>
      </c>
      <c r="J7535" s="15" t="str">
        <f t="shared" si="1"/>
        <v>Relevant</v>
      </c>
    </row>
    <row r="7536" ht="22.5" customHeight="1">
      <c r="A7536" s="9" t="s">
        <v>21334</v>
      </c>
      <c r="B7536" s="10">
        <v>45626.79641203704</v>
      </c>
      <c r="C7536" s="11" t="s">
        <v>21335</v>
      </c>
      <c r="D7536" s="12">
        <v>11.0</v>
      </c>
      <c r="E7536" s="10" t="s">
        <v>17</v>
      </c>
      <c r="F7536" s="12">
        <v>2024.0</v>
      </c>
      <c r="G7536" s="13" t="s">
        <v>13</v>
      </c>
      <c r="H7536" s="14" t="s">
        <v>21336</v>
      </c>
      <c r="I7536" s="12">
        <v>412.0</v>
      </c>
      <c r="J7536" s="15" t="str">
        <f t="shared" si="1"/>
        <v>Relevant</v>
      </c>
    </row>
    <row r="7537" ht="22.5" customHeight="1">
      <c r="A7537" s="9" t="s">
        <v>21337</v>
      </c>
      <c r="B7537" s="10">
        <v>45596.95774305556</v>
      </c>
      <c r="C7537" s="11" t="s">
        <v>1840</v>
      </c>
      <c r="D7537" s="12">
        <v>10.0</v>
      </c>
      <c r="E7537" s="10" t="s">
        <v>42</v>
      </c>
      <c r="F7537" s="12">
        <v>2024.0</v>
      </c>
      <c r="G7537" s="13" t="s">
        <v>21338</v>
      </c>
      <c r="H7537" s="14" t="s">
        <v>21339</v>
      </c>
      <c r="I7537" s="12">
        <v>171616.0</v>
      </c>
      <c r="J7537" s="15" t="str">
        <f t="shared" si="1"/>
        <v>Relevant</v>
      </c>
    </row>
    <row r="7538" ht="22.5" customHeight="1">
      <c r="A7538" s="9" t="s">
        <v>21340</v>
      </c>
      <c r="B7538" s="10">
        <v>45615.82175925926</v>
      </c>
      <c r="C7538" s="11" t="s">
        <v>21341</v>
      </c>
      <c r="D7538" s="12">
        <v>11.0</v>
      </c>
      <c r="E7538" s="10" t="s">
        <v>17</v>
      </c>
      <c r="F7538" s="12">
        <v>2024.0</v>
      </c>
      <c r="G7538" s="13" t="s">
        <v>13</v>
      </c>
      <c r="H7538" s="14" t="s">
        <v>489</v>
      </c>
      <c r="I7538" s="12">
        <v>943.0</v>
      </c>
      <c r="J7538" s="15" t="str">
        <f t="shared" si="1"/>
        <v>Relevant</v>
      </c>
    </row>
    <row r="7539" ht="22.5" customHeight="1">
      <c r="A7539" s="9" t="s">
        <v>21342</v>
      </c>
      <c r="B7539" s="10">
        <v>45578.573333333334</v>
      </c>
      <c r="C7539" s="11" t="s">
        <v>21343</v>
      </c>
      <c r="D7539" s="12">
        <v>10.0</v>
      </c>
      <c r="E7539" s="10" t="s">
        <v>42</v>
      </c>
      <c r="F7539" s="12">
        <v>2024.0</v>
      </c>
      <c r="G7539" s="13" t="s">
        <v>13</v>
      </c>
      <c r="H7539" s="14" t="s">
        <v>21344</v>
      </c>
      <c r="I7539" s="12">
        <v>4571.0</v>
      </c>
      <c r="J7539" s="15" t="str">
        <f t="shared" si="1"/>
        <v>Irrelevant</v>
      </c>
    </row>
    <row r="7540" ht="22.5" customHeight="1">
      <c r="A7540" s="9" t="s">
        <v>21345</v>
      </c>
      <c r="B7540" s="10">
        <v>45482.33819444444</v>
      </c>
      <c r="C7540" s="11" t="s">
        <v>21346</v>
      </c>
      <c r="D7540" s="12">
        <v>7.0</v>
      </c>
      <c r="E7540" s="10" t="s">
        <v>55</v>
      </c>
      <c r="F7540" s="12">
        <v>2024.0</v>
      </c>
      <c r="G7540" s="13" t="s">
        <v>21347</v>
      </c>
      <c r="H7540" s="14" t="s">
        <v>21348</v>
      </c>
      <c r="I7540" s="12">
        <v>39838.0</v>
      </c>
      <c r="J7540" s="15" t="str">
        <f t="shared" si="1"/>
        <v>Irrelevant</v>
      </c>
    </row>
    <row r="7541" ht="22.5" customHeight="1">
      <c r="A7541" s="9" t="s">
        <v>21349</v>
      </c>
      <c r="B7541" s="10">
        <v>45609.47546296296</v>
      </c>
      <c r="C7541" s="11" t="s">
        <v>21350</v>
      </c>
      <c r="D7541" s="12">
        <v>11.0</v>
      </c>
      <c r="E7541" s="10" t="s">
        <v>17</v>
      </c>
      <c r="F7541" s="12">
        <v>2024.0</v>
      </c>
      <c r="G7541" s="13" t="s">
        <v>13</v>
      </c>
      <c r="H7541" s="14" t="s">
        <v>21351</v>
      </c>
      <c r="I7541" s="12">
        <v>12.0</v>
      </c>
      <c r="J7541" s="15" t="str">
        <f t="shared" si="1"/>
        <v>Relevant</v>
      </c>
    </row>
    <row r="7542" ht="22.5" customHeight="1">
      <c r="A7542" s="9" t="s">
        <v>21352</v>
      </c>
      <c r="B7542" s="10">
        <v>45599.55545274306</v>
      </c>
      <c r="C7542" s="11" t="s">
        <v>21353</v>
      </c>
      <c r="D7542" s="12">
        <v>11.0</v>
      </c>
      <c r="E7542" s="10" t="s">
        <v>17</v>
      </c>
      <c r="F7542" s="12">
        <v>2024.0</v>
      </c>
      <c r="G7542" s="13" t="s">
        <v>21354</v>
      </c>
      <c r="H7542" s="14" t="s">
        <v>21355</v>
      </c>
      <c r="I7542" s="12">
        <v>6429.0</v>
      </c>
      <c r="J7542" s="15" t="str">
        <f t="shared" si="1"/>
        <v>Relevant</v>
      </c>
    </row>
    <row r="7543" ht="22.5" customHeight="1">
      <c r="A7543" s="9" t="s">
        <v>21356</v>
      </c>
      <c r="B7543" s="10">
        <v>45736.22087962963</v>
      </c>
      <c r="C7543" s="11" t="s">
        <v>21357</v>
      </c>
      <c r="D7543" s="12">
        <v>3.0</v>
      </c>
      <c r="E7543" s="10" t="s">
        <v>59</v>
      </c>
      <c r="F7543" s="12">
        <v>2025.0</v>
      </c>
      <c r="G7543" s="13" t="s">
        <v>21358</v>
      </c>
      <c r="H7543" s="14" t="s">
        <v>21359</v>
      </c>
      <c r="I7543" s="12">
        <v>5414418.0</v>
      </c>
      <c r="J7543" s="15" t="str">
        <f t="shared" si="1"/>
        <v>Relevant</v>
      </c>
    </row>
    <row r="7544" ht="22.5" customHeight="1">
      <c r="A7544" s="9" t="s">
        <v>21360</v>
      </c>
      <c r="B7544" s="10">
        <v>45619.307488425926</v>
      </c>
      <c r="C7544" s="11" t="s">
        <v>21361</v>
      </c>
      <c r="D7544" s="12">
        <v>11.0</v>
      </c>
      <c r="E7544" s="10" t="s">
        <v>17</v>
      </c>
      <c r="F7544" s="12">
        <v>2024.0</v>
      </c>
      <c r="G7544" s="13" t="s">
        <v>13</v>
      </c>
      <c r="H7544" s="14" t="s">
        <v>21362</v>
      </c>
      <c r="I7544" s="12">
        <v>37.0</v>
      </c>
      <c r="J7544" s="15" t="str">
        <f t="shared" si="1"/>
        <v>Relevant</v>
      </c>
    </row>
    <row r="7545" ht="22.5" customHeight="1">
      <c r="A7545" s="9" t="s">
        <v>21363</v>
      </c>
      <c r="B7545" s="10">
        <v>45588.42481481482</v>
      </c>
      <c r="C7545" s="11" t="s">
        <v>21364</v>
      </c>
      <c r="D7545" s="12">
        <v>10.0</v>
      </c>
      <c r="E7545" s="10" t="s">
        <v>42</v>
      </c>
      <c r="F7545" s="12">
        <v>2024.0</v>
      </c>
      <c r="G7545" s="13" t="s">
        <v>13</v>
      </c>
      <c r="H7545" s="14" t="s">
        <v>3169</v>
      </c>
      <c r="I7545" s="12">
        <v>550.0</v>
      </c>
      <c r="J7545" s="15" t="str">
        <f t="shared" si="1"/>
        <v>Relevant</v>
      </c>
    </row>
    <row r="7546" ht="22.5" customHeight="1">
      <c r="A7546" s="9" t="s">
        <v>21365</v>
      </c>
      <c r="B7546" s="10">
        <v>45434.62869212963</v>
      </c>
      <c r="C7546" s="11" t="s">
        <v>21366</v>
      </c>
      <c r="D7546" s="12">
        <v>5.0</v>
      </c>
      <c r="E7546" s="10" t="s">
        <v>21</v>
      </c>
      <c r="F7546" s="12">
        <v>2024.0</v>
      </c>
      <c r="G7546" s="13" t="s">
        <v>13</v>
      </c>
      <c r="H7546" s="14" t="s">
        <v>189</v>
      </c>
      <c r="I7546" s="12">
        <v>29.0</v>
      </c>
      <c r="J7546" s="15" t="str">
        <f t="shared" si="1"/>
        <v>Relevant</v>
      </c>
    </row>
    <row r="7547" ht="22.5" customHeight="1">
      <c r="A7547" s="9" t="s">
        <v>21367</v>
      </c>
      <c r="B7547" s="10">
        <v>45603.891701388886</v>
      </c>
      <c r="C7547" s="11" t="s">
        <v>21368</v>
      </c>
      <c r="D7547" s="12">
        <v>11.0</v>
      </c>
      <c r="E7547" s="10" t="s">
        <v>17</v>
      </c>
      <c r="F7547" s="12">
        <v>2024.0</v>
      </c>
      <c r="G7547" s="13" t="s">
        <v>21369</v>
      </c>
      <c r="H7547" s="14" t="s">
        <v>21370</v>
      </c>
      <c r="I7547" s="12">
        <v>167.0</v>
      </c>
      <c r="J7547" s="15" t="str">
        <f t="shared" si="1"/>
        <v>Relevant</v>
      </c>
    </row>
    <row r="7548" ht="22.5" customHeight="1">
      <c r="A7548" s="9" t="s">
        <v>21371</v>
      </c>
      <c r="B7548" s="10">
        <v>45609.2253125</v>
      </c>
      <c r="C7548" s="11" t="s">
        <v>21372</v>
      </c>
      <c r="D7548" s="12">
        <v>11.0</v>
      </c>
      <c r="E7548" s="10" t="s">
        <v>17</v>
      </c>
      <c r="F7548" s="12">
        <v>2024.0</v>
      </c>
      <c r="G7548" s="13" t="s">
        <v>21373</v>
      </c>
      <c r="H7548" s="14" t="s">
        <v>21374</v>
      </c>
      <c r="I7548" s="12">
        <v>8494959.0</v>
      </c>
      <c r="J7548" s="15" t="str">
        <f t="shared" si="1"/>
        <v>Relevant</v>
      </c>
    </row>
    <row r="7549" ht="22.5" customHeight="1">
      <c r="A7549" s="9" t="s">
        <v>21375</v>
      </c>
      <c r="B7549" s="10">
        <v>45606.64703703704</v>
      </c>
      <c r="C7549" s="11" t="s">
        <v>21376</v>
      </c>
      <c r="D7549" s="12">
        <v>11.0</v>
      </c>
      <c r="E7549" s="10" t="s">
        <v>17</v>
      </c>
      <c r="F7549" s="12">
        <v>2024.0</v>
      </c>
      <c r="G7549" s="13" t="s">
        <v>13</v>
      </c>
      <c r="H7549" s="14" t="s">
        <v>100</v>
      </c>
      <c r="I7549" s="12">
        <v>435.0</v>
      </c>
      <c r="J7549" s="15" t="str">
        <f t="shared" si="1"/>
        <v>Relevant</v>
      </c>
    </row>
    <row r="7550" ht="22.5" customHeight="1">
      <c r="A7550" s="9" t="s">
        <v>21377</v>
      </c>
      <c r="B7550" s="10">
        <v>45592.66875</v>
      </c>
      <c r="C7550" s="11" t="s">
        <v>21378</v>
      </c>
      <c r="D7550" s="12">
        <v>10.0</v>
      </c>
      <c r="E7550" s="10" t="s">
        <v>42</v>
      </c>
      <c r="F7550" s="12">
        <v>2024.0</v>
      </c>
      <c r="G7550" s="13" t="s">
        <v>13</v>
      </c>
      <c r="H7550" s="14" t="s">
        <v>642</v>
      </c>
      <c r="I7550" s="12">
        <v>3.0</v>
      </c>
      <c r="J7550" s="15" t="str">
        <f t="shared" si="1"/>
        <v>Relevant</v>
      </c>
    </row>
    <row r="7551" ht="22.5" customHeight="1">
      <c r="A7551" s="9" t="s">
        <v>21379</v>
      </c>
      <c r="B7551" s="10">
        <v>45593.39949074074</v>
      </c>
      <c r="C7551" s="11" t="s">
        <v>21380</v>
      </c>
      <c r="D7551" s="12">
        <v>10.0</v>
      </c>
      <c r="E7551" s="10" t="s">
        <v>42</v>
      </c>
      <c r="F7551" s="12">
        <v>2024.0</v>
      </c>
      <c r="G7551" s="13" t="s">
        <v>13</v>
      </c>
      <c r="H7551" s="14" t="s">
        <v>97</v>
      </c>
      <c r="I7551" s="12">
        <v>6373.0</v>
      </c>
      <c r="J7551" s="15" t="str">
        <f t="shared" si="1"/>
        <v>Relevant</v>
      </c>
    </row>
    <row r="7552" ht="22.5" customHeight="1">
      <c r="A7552" s="9" t="s">
        <v>21381</v>
      </c>
      <c r="B7552" s="10">
        <v>45698.04289351852</v>
      </c>
      <c r="C7552" s="11" t="s">
        <v>21382</v>
      </c>
      <c r="D7552" s="12">
        <v>2.0</v>
      </c>
      <c r="E7552" s="10" t="s">
        <v>12</v>
      </c>
      <c r="F7552" s="12">
        <v>2025.0</v>
      </c>
      <c r="G7552" s="13" t="s">
        <v>13</v>
      </c>
      <c r="H7552" s="14" t="s">
        <v>14</v>
      </c>
      <c r="I7552" s="12">
        <v>143.0</v>
      </c>
      <c r="J7552" s="15" t="str">
        <f t="shared" si="1"/>
        <v>Relevant</v>
      </c>
    </row>
    <row r="7553" ht="22.5" customHeight="1">
      <c r="A7553" s="9" t="s">
        <v>21383</v>
      </c>
      <c r="B7553" s="10">
        <v>45718.342511574076</v>
      </c>
      <c r="C7553" s="11" t="s">
        <v>21384</v>
      </c>
      <c r="D7553" s="12">
        <v>3.0</v>
      </c>
      <c r="E7553" s="10" t="s">
        <v>59</v>
      </c>
      <c r="F7553" s="12">
        <v>2025.0</v>
      </c>
      <c r="G7553" s="13" t="s">
        <v>13</v>
      </c>
      <c r="H7553" s="14" t="s">
        <v>12998</v>
      </c>
      <c r="I7553" s="12">
        <v>18.0</v>
      </c>
      <c r="J7553" s="15" t="str">
        <f t="shared" si="1"/>
        <v>Relevant</v>
      </c>
    </row>
    <row r="7554" ht="22.5" customHeight="1">
      <c r="A7554" s="9" t="s">
        <v>21385</v>
      </c>
      <c r="B7554" s="10">
        <v>45597.35269540509</v>
      </c>
      <c r="C7554" s="11" t="s">
        <v>21386</v>
      </c>
      <c r="D7554" s="12">
        <v>11.0</v>
      </c>
      <c r="E7554" s="10" t="s">
        <v>17</v>
      </c>
      <c r="F7554" s="12">
        <v>2024.0</v>
      </c>
      <c r="G7554" s="13" t="s">
        <v>21387</v>
      </c>
      <c r="H7554" s="14" t="s">
        <v>21388</v>
      </c>
      <c r="I7554" s="12">
        <v>0.0</v>
      </c>
      <c r="J7554" s="15" t="str">
        <f t="shared" si="1"/>
        <v>Relevant</v>
      </c>
    </row>
    <row r="7555" ht="22.5" customHeight="1">
      <c r="A7555" s="9" t="s">
        <v>21389</v>
      </c>
      <c r="B7555" s="10">
        <v>45607.42282407408</v>
      </c>
      <c r="C7555" s="11" t="s">
        <v>21390</v>
      </c>
      <c r="D7555" s="12">
        <v>11.0</v>
      </c>
      <c r="E7555" s="10" t="s">
        <v>17</v>
      </c>
      <c r="F7555" s="12">
        <v>2024.0</v>
      </c>
      <c r="G7555" s="13" t="s">
        <v>21391</v>
      </c>
      <c r="H7555" s="14" t="s">
        <v>21392</v>
      </c>
      <c r="I7555" s="12">
        <v>4594.0</v>
      </c>
      <c r="J7555" s="15" t="str">
        <f t="shared" si="1"/>
        <v>Relevant</v>
      </c>
    </row>
    <row r="7556" ht="22.5" customHeight="1">
      <c r="A7556" s="9" t="s">
        <v>21393</v>
      </c>
      <c r="B7556" s="10">
        <v>45614.892372685186</v>
      </c>
      <c r="C7556" s="11" t="s">
        <v>21394</v>
      </c>
      <c r="D7556" s="12">
        <v>11.0</v>
      </c>
      <c r="E7556" s="10" t="s">
        <v>17</v>
      </c>
      <c r="F7556" s="12">
        <v>2024.0</v>
      </c>
      <c r="G7556" s="13" t="s">
        <v>13</v>
      </c>
      <c r="H7556" s="14" t="s">
        <v>423</v>
      </c>
      <c r="I7556" s="12">
        <v>66.0</v>
      </c>
      <c r="J7556" s="15" t="str">
        <f t="shared" si="1"/>
        <v>Relevant</v>
      </c>
    </row>
    <row r="7557" ht="22.5" customHeight="1">
      <c r="A7557" s="9" t="s">
        <v>21395</v>
      </c>
      <c r="B7557" s="10">
        <v>45616.764745532404</v>
      </c>
      <c r="C7557" s="11" t="s">
        <v>21396</v>
      </c>
      <c r="D7557" s="12">
        <v>11.0</v>
      </c>
      <c r="E7557" s="10" t="s">
        <v>17</v>
      </c>
      <c r="F7557" s="12">
        <v>2024.0</v>
      </c>
      <c r="G7557" s="13" t="s">
        <v>21397</v>
      </c>
      <c r="H7557" s="14" t="s">
        <v>21398</v>
      </c>
      <c r="I7557" s="12">
        <v>235998.0</v>
      </c>
      <c r="J7557" s="15" t="str">
        <f t="shared" si="1"/>
        <v>Relevant</v>
      </c>
    </row>
    <row r="7558" ht="22.5" customHeight="1">
      <c r="A7558" s="9" t="s">
        <v>21399</v>
      </c>
      <c r="B7558" s="10">
        <v>45622.91444444445</v>
      </c>
      <c r="C7558" s="11" t="s">
        <v>21400</v>
      </c>
      <c r="D7558" s="12">
        <v>11.0</v>
      </c>
      <c r="E7558" s="10" t="s">
        <v>17</v>
      </c>
      <c r="F7558" s="12">
        <v>2024.0</v>
      </c>
      <c r="G7558" s="13" t="s">
        <v>13</v>
      </c>
      <c r="H7558" s="14" t="s">
        <v>220</v>
      </c>
      <c r="I7558" s="12">
        <v>529.0</v>
      </c>
      <c r="J7558" s="15" t="str">
        <f t="shared" si="1"/>
        <v>Relevant</v>
      </c>
    </row>
    <row r="7559" ht="22.5" customHeight="1">
      <c r="A7559" s="9" t="s">
        <v>21401</v>
      </c>
      <c r="B7559" s="10">
        <v>45600.737916666665</v>
      </c>
      <c r="C7559" s="11" t="s">
        <v>21402</v>
      </c>
      <c r="D7559" s="12">
        <v>11.0</v>
      </c>
      <c r="E7559" s="10" t="s">
        <v>17</v>
      </c>
      <c r="F7559" s="12">
        <v>2024.0</v>
      </c>
      <c r="G7559" s="13" t="s">
        <v>13</v>
      </c>
      <c r="H7559" s="14" t="s">
        <v>259</v>
      </c>
      <c r="I7559" s="12">
        <v>71.0</v>
      </c>
      <c r="J7559" s="15" t="str">
        <f t="shared" si="1"/>
        <v>Relevant</v>
      </c>
    </row>
    <row r="7560" ht="22.5" customHeight="1">
      <c r="A7560" s="9" t="s">
        <v>21403</v>
      </c>
      <c r="B7560" s="10">
        <v>45505.94495370371</v>
      </c>
      <c r="C7560" s="11" t="s">
        <v>21404</v>
      </c>
      <c r="D7560" s="12">
        <v>8.0</v>
      </c>
      <c r="E7560" s="10" t="s">
        <v>167</v>
      </c>
      <c r="F7560" s="12">
        <v>2024.0</v>
      </c>
      <c r="G7560" s="13" t="s">
        <v>21405</v>
      </c>
      <c r="H7560" s="14" t="s">
        <v>21406</v>
      </c>
      <c r="I7560" s="12">
        <v>0.0</v>
      </c>
      <c r="J7560" s="15" t="str">
        <f t="shared" si="1"/>
        <v>Irrelevant</v>
      </c>
    </row>
    <row r="7561" ht="22.5" customHeight="1">
      <c r="A7561" s="9" t="s">
        <v>21407</v>
      </c>
      <c r="B7561" s="10">
        <v>45585.75084490741</v>
      </c>
      <c r="C7561" s="11" t="s">
        <v>21408</v>
      </c>
      <c r="D7561" s="12">
        <v>10.0</v>
      </c>
      <c r="E7561" s="10" t="s">
        <v>42</v>
      </c>
      <c r="F7561" s="12">
        <v>2024.0</v>
      </c>
      <c r="G7561" s="13" t="s">
        <v>13</v>
      </c>
      <c r="H7561" s="14" t="s">
        <v>1442</v>
      </c>
      <c r="I7561" s="12">
        <v>1933.0</v>
      </c>
      <c r="J7561" s="15" t="str">
        <f t="shared" si="1"/>
        <v>Relevant</v>
      </c>
    </row>
    <row r="7562" ht="22.5" customHeight="1">
      <c r="A7562" s="9" t="s">
        <v>21409</v>
      </c>
      <c r="B7562" s="10">
        <v>45509.6125</v>
      </c>
      <c r="C7562" s="11" t="s">
        <v>21410</v>
      </c>
      <c r="D7562" s="12">
        <v>8.0</v>
      </c>
      <c r="E7562" s="10" t="s">
        <v>167</v>
      </c>
      <c r="F7562" s="12">
        <v>2024.0</v>
      </c>
      <c r="G7562" s="13" t="s">
        <v>21411</v>
      </c>
      <c r="H7562" s="14" t="s">
        <v>21412</v>
      </c>
      <c r="I7562" s="12">
        <v>9222631.0</v>
      </c>
      <c r="J7562" s="15" t="str">
        <f t="shared" si="1"/>
        <v>Irrelevant</v>
      </c>
    </row>
    <row r="7563" ht="22.5" customHeight="1">
      <c r="A7563" s="9" t="s">
        <v>21413</v>
      </c>
      <c r="B7563" s="10">
        <v>45742.87226851852</v>
      </c>
      <c r="C7563" s="11" t="s">
        <v>21414</v>
      </c>
      <c r="D7563" s="12">
        <v>3.0</v>
      </c>
      <c r="E7563" s="10" t="s">
        <v>59</v>
      </c>
      <c r="F7563" s="12">
        <v>2025.0</v>
      </c>
      <c r="G7563" s="13" t="s">
        <v>13</v>
      </c>
      <c r="H7563" s="14" t="s">
        <v>204</v>
      </c>
      <c r="I7563" s="12">
        <v>491.0</v>
      </c>
      <c r="J7563" s="15" t="str">
        <f t="shared" si="1"/>
        <v>Relevant</v>
      </c>
    </row>
    <row r="7564" ht="22.5" customHeight="1">
      <c r="A7564" s="9" t="s">
        <v>21415</v>
      </c>
      <c r="B7564" s="10">
        <v>45618.59813657407</v>
      </c>
      <c r="C7564" s="11" t="s">
        <v>21416</v>
      </c>
      <c r="D7564" s="12">
        <v>11.0</v>
      </c>
      <c r="E7564" s="10" t="s">
        <v>17</v>
      </c>
      <c r="F7564" s="12">
        <v>2024.0</v>
      </c>
      <c r="G7564" s="13" t="s">
        <v>13</v>
      </c>
      <c r="H7564" s="14" t="s">
        <v>91</v>
      </c>
      <c r="I7564" s="12">
        <v>64.0</v>
      </c>
      <c r="J7564" s="15" t="str">
        <f t="shared" si="1"/>
        <v>Relevant</v>
      </c>
    </row>
    <row r="7565" ht="22.5" customHeight="1">
      <c r="A7565" s="9" t="s">
        <v>21417</v>
      </c>
      <c r="B7565" s="10">
        <v>45614.921168981484</v>
      </c>
      <c r="C7565" s="11" t="s">
        <v>3879</v>
      </c>
      <c r="D7565" s="12">
        <v>11.0</v>
      </c>
      <c r="E7565" s="10" t="s">
        <v>17</v>
      </c>
      <c r="F7565" s="12">
        <v>2024.0</v>
      </c>
      <c r="G7565" s="13" t="s">
        <v>13</v>
      </c>
      <c r="H7565" s="14" t="s">
        <v>423</v>
      </c>
      <c r="I7565" s="12">
        <v>179.0</v>
      </c>
      <c r="J7565" s="15" t="str">
        <f t="shared" si="1"/>
        <v>Relevant</v>
      </c>
    </row>
    <row r="7566" ht="22.5" customHeight="1">
      <c r="A7566" s="9" t="s">
        <v>21418</v>
      </c>
      <c r="B7566" s="10">
        <v>45599.30619212963</v>
      </c>
      <c r="C7566" s="11" t="s">
        <v>21419</v>
      </c>
      <c r="D7566" s="12">
        <v>11.0</v>
      </c>
      <c r="E7566" s="10" t="s">
        <v>17</v>
      </c>
      <c r="F7566" s="12">
        <v>2024.0</v>
      </c>
      <c r="G7566" s="13" t="s">
        <v>13</v>
      </c>
      <c r="H7566" s="14" t="s">
        <v>16966</v>
      </c>
      <c r="I7566" s="12">
        <v>10420.0</v>
      </c>
      <c r="J7566" s="15" t="str">
        <f t="shared" si="1"/>
        <v>Irrelevant</v>
      </c>
    </row>
    <row r="7567" ht="22.5" customHeight="1">
      <c r="A7567" s="9" t="s">
        <v>21420</v>
      </c>
      <c r="B7567" s="10">
        <v>45616.05530813657</v>
      </c>
      <c r="C7567" s="11" t="s">
        <v>21421</v>
      </c>
      <c r="D7567" s="12">
        <v>11.0</v>
      </c>
      <c r="E7567" s="10" t="s">
        <v>17</v>
      </c>
      <c r="F7567" s="12">
        <v>2024.0</v>
      </c>
      <c r="G7567" s="13" t="s">
        <v>21422</v>
      </c>
      <c r="H7567" s="14" t="s">
        <v>21423</v>
      </c>
      <c r="I7567" s="12">
        <v>1.0830293E7</v>
      </c>
      <c r="J7567" s="15" t="str">
        <f t="shared" si="1"/>
        <v>Relevant</v>
      </c>
    </row>
    <row r="7568" ht="22.5" customHeight="1">
      <c r="A7568" s="9" t="s">
        <v>21424</v>
      </c>
      <c r="B7568" s="10">
        <v>45696.78126157408</v>
      </c>
      <c r="C7568" s="11" t="s">
        <v>21425</v>
      </c>
      <c r="D7568" s="12">
        <v>2.0</v>
      </c>
      <c r="E7568" s="10" t="s">
        <v>12</v>
      </c>
      <c r="F7568" s="12">
        <v>2025.0</v>
      </c>
      <c r="G7568" s="13" t="s">
        <v>13</v>
      </c>
      <c r="H7568" s="14" t="s">
        <v>14</v>
      </c>
      <c r="I7568" s="12">
        <v>150.0</v>
      </c>
      <c r="J7568" s="15" t="str">
        <f t="shared" si="1"/>
        <v>Relevant</v>
      </c>
    </row>
    <row r="7569" ht="22.5" customHeight="1">
      <c r="A7569" s="9" t="s">
        <v>21426</v>
      </c>
      <c r="B7569" s="10">
        <v>45468.456608796296</v>
      </c>
      <c r="C7569" s="11" t="s">
        <v>21427</v>
      </c>
      <c r="D7569" s="12">
        <v>6.0</v>
      </c>
      <c r="E7569" s="10" t="s">
        <v>34</v>
      </c>
      <c r="F7569" s="12">
        <v>2024.0</v>
      </c>
      <c r="G7569" s="13" t="s">
        <v>21428</v>
      </c>
      <c r="H7569" s="14" t="s">
        <v>21429</v>
      </c>
      <c r="I7569" s="12">
        <v>2761668.0</v>
      </c>
      <c r="J7569" s="15" t="str">
        <f t="shared" si="1"/>
        <v>Relevant</v>
      </c>
    </row>
    <row r="7570" ht="22.5" customHeight="1">
      <c r="A7570" s="9" t="s">
        <v>21430</v>
      </c>
      <c r="B7570" s="10">
        <v>45616.953148148146</v>
      </c>
      <c r="C7570" s="11" t="s">
        <v>21431</v>
      </c>
      <c r="D7570" s="12">
        <v>11.0</v>
      </c>
      <c r="E7570" s="10" t="s">
        <v>17</v>
      </c>
      <c r="F7570" s="12">
        <v>2024.0</v>
      </c>
      <c r="G7570" s="13" t="s">
        <v>13</v>
      </c>
      <c r="H7570" s="14" t="s">
        <v>21432</v>
      </c>
      <c r="I7570" s="12">
        <v>105393.0</v>
      </c>
      <c r="J7570" s="15" t="str">
        <f t="shared" si="1"/>
        <v>Irrelevant</v>
      </c>
    </row>
    <row r="7571" ht="22.5" customHeight="1">
      <c r="A7571" s="9" t="s">
        <v>21433</v>
      </c>
      <c r="B7571" s="10">
        <v>45613.33262731481</v>
      </c>
      <c r="C7571" s="11" t="s">
        <v>21434</v>
      </c>
      <c r="D7571" s="12">
        <v>11.0</v>
      </c>
      <c r="E7571" s="10" t="s">
        <v>17</v>
      </c>
      <c r="F7571" s="12">
        <v>2024.0</v>
      </c>
      <c r="G7571" s="13" t="s">
        <v>21435</v>
      </c>
      <c r="H7571" s="14" t="s">
        <v>21436</v>
      </c>
      <c r="I7571" s="12">
        <v>1400.0</v>
      </c>
      <c r="J7571" s="15" t="str">
        <f t="shared" si="1"/>
        <v>Relevant</v>
      </c>
    </row>
    <row r="7572" ht="22.5" customHeight="1">
      <c r="A7572" s="9" t="s">
        <v>21437</v>
      </c>
      <c r="B7572" s="10">
        <v>45697.587696759256</v>
      </c>
      <c r="C7572" s="11" t="s">
        <v>21438</v>
      </c>
      <c r="D7572" s="12">
        <v>2.0</v>
      </c>
      <c r="E7572" s="10" t="s">
        <v>12</v>
      </c>
      <c r="F7572" s="12">
        <v>2025.0</v>
      </c>
      <c r="G7572" s="13" t="s">
        <v>13</v>
      </c>
      <c r="H7572" s="14" t="s">
        <v>14</v>
      </c>
      <c r="I7572" s="12">
        <v>108.0</v>
      </c>
      <c r="J7572" s="15" t="str">
        <f t="shared" si="1"/>
        <v>Relevant</v>
      </c>
    </row>
    <row r="7573" ht="22.5" customHeight="1">
      <c r="A7573" s="9" t="s">
        <v>21439</v>
      </c>
      <c r="B7573" s="10">
        <v>45579.72922453703</v>
      </c>
      <c r="C7573" s="11" t="s">
        <v>21440</v>
      </c>
      <c r="D7573" s="12">
        <v>10.0</v>
      </c>
      <c r="E7573" s="10" t="s">
        <v>42</v>
      </c>
      <c r="F7573" s="12">
        <v>2024.0</v>
      </c>
      <c r="G7573" s="13" t="s">
        <v>13</v>
      </c>
      <c r="H7573" s="14" t="s">
        <v>642</v>
      </c>
      <c r="I7573" s="12">
        <v>126.0</v>
      </c>
      <c r="J7573" s="15" t="str">
        <f t="shared" si="1"/>
        <v>Relevant</v>
      </c>
    </row>
    <row r="7574" ht="22.5" customHeight="1">
      <c r="A7574" s="9" t="s">
        <v>21441</v>
      </c>
      <c r="B7574" s="10">
        <v>45618.560115740744</v>
      </c>
      <c r="C7574" s="11" t="s">
        <v>21442</v>
      </c>
      <c r="D7574" s="12">
        <v>11.0</v>
      </c>
      <c r="E7574" s="10" t="s">
        <v>17</v>
      </c>
      <c r="F7574" s="12">
        <v>2024.0</v>
      </c>
      <c r="G7574" s="13" t="s">
        <v>13</v>
      </c>
      <c r="H7574" s="14" t="s">
        <v>305</v>
      </c>
      <c r="I7574" s="12">
        <v>104.0</v>
      </c>
      <c r="J7574" s="15" t="str">
        <f t="shared" si="1"/>
        <v>Relevant</v>
      </c>
    </row>
    <row r="7575" ht="22.5" customHeight="1">
      <c r="A7575" s="9" t="s">
        <v>21443</v>
      </c>
      <c r="B7575" s="10">
        <v>45593.46097222222</v>
      </c>
      <c r="C7575" s="11" t="s">
        <v>21444</v>
      </c>
      <c r="D7575" s="12">
        <v>10.0</v>
      </c>
      <c r="E7575" s="10" t="s">
        <v>42</v>
      </c>
      <c r="F7575" s="12">
        <v>2024.0</v>
      </c>
      <c r="G7575" s="13" t="s">
        <v>13</v>
      </c>
      <c r="H7575" s="14" t="s">
        <v>9085</v>
      </c>
      <c r="I7575" s="12">
        <v>1279.0</v>
      </c>
      <c r="J7575" s="15" t="str">
        <f t="shared" si="1"/>
        <v>Irrelevant</v>
      </c>
    </row>
    <row r="7576" ht="22.5" customHeight="1">
      <c r="A7576" s="9" t="s">
        <v>21445</v>
      </c>
      <c r="B7576" s="10">
        <v>45486.32503472222</v>
      </c>
      <c r="C7576" s="11" t="s">
        <v>21446</v>
      </c>
      <c r="D7576" s="12">
        <v>7.0</v>
      </c>
      <c r="E7576" s="10" t="s">
        <v>55</v>
      </c>
      <c r="F7576" s="12">
        <v>2024.0</v>
      </c>
      <c r="G7576" s="13" t="s">
        <v>21447</v>
      </c>
      <c r="H7576" s="14" t="s">
        <v>21448</v>
      </c>
      <c r="I7576" s="12">
        <v>1295785.0</v>
      </c>
      <c r="J7576" s="15" t="str">
        <f t="shared" si="1"/>
        <v>Irrelevant</v>
      </c>
    </row>
    <row r="7577" ht="22.5" customHeight="1">
      <c r="A7577" s="9" t="s">
        <v>21449</v>
      </c>
      <c r="B7577" s="10">
        <v>45696.8234375</v>
      </c>
      <c r="C7577" s="11" t="s">
        <v>21450</v>
      </c>
      <c r="D7577" s="12">
        <v>2.0</v>
      </c>
      <c r="E7577" s="10" t="s">
        <v>12</v>
      </c>
      <c r="F7577" s="12">
        <v>2025.0</v>
      </c>
      <c r="G7577" s="13" t="s">
        <v>13</v>
      </c>
      <c r="H7577" s="14" t="s">
        <v>14</v>
      </c>
      <c r="I7577" s="12">
        <v>122.0</v>
      </c>
      <c r="J7577" s="15" t="str">
        <f t="shared" si="1"/>
        <v>Relevant</v>
      </c>
    </row>
    <row r="7578" ht="22.5" customHeight="1">
      <c r="A7578" s="9" t="s">
        <v>21451</v>
      </c>
      <c r="B7578" s="10">
        <v>45616.39633101852</v>
      </c>
      <c r="C7578" s="11" t="s">
        <v>21452</v>
      </c>
      <c r="D7578" s="12">
        <v>11.0</v>
      </c>
      <c r="E7578" s="10" t="s">
        <v>17</v>
      </c>
      <c r="F7578" s="12">
        <v>2024.0</v>
      </c>
      <c r="G7578" s="13" t="s">
        <v>13</v>
      </c>
      <c r="H7578" s="14" t="s">
        <v>511</v>
      </c>
      <c r="I7578" s="12">
        <v>314.0</v>
      </c>
      <c r="J7578" s="15" t="str">
        <f t="shared" si="1"/>
        <v>Relevant</v>
      </c>
    </row>
    <row r="7579" ht="22.5" customHeight="1">
      <c r="A7579" s="9" t="s">
        <v>21453</v>
      </c>
      <c r="B7579" s="10">
        <v>45434.75775462963</v>
      </c>
      <c r="C7579" s="11" t="s">
        <v>21454</v>
      </c>
      <c r="D7579" s="12">
        <v>5.0</v>
      </c>
      <c r="E7579" s="10" t="s">
        <v>21</v>
      </c>
      <c r="F7579" s="12">
        <v>2024.0</v>
      </c>
      <c r="G7579" s="13" t="s">
        <v>13</v>
      </c>
      <c r="H7579" s="14" t="s">
        <v>189</v>
      </c>
      <c r="I7579" s="12">
        <v>2884.0</v>
      </c>
      <c r="J7579" s="15" t="str">
        <f t="shared" si="1"/>
        <v>Relevant</v>
      </c>
    </row>
    <row r="7580" ht="22.5" customHeight="1">
      <c r="A7580" s="9" t="s">
        <v>21455</v>
      </c>
      <c r="B7580" s="10">
        <v>45614.82900462963</v>
      </c>
      <c r="C7580" s="11" t="s">
        <v>21456</v>
      </c>
      <c r="D7580" s="12">
        <v>11.0</v>
      </c>
      <c r="E7580" s="10" t="s">
        <v>17</v>
      </c>
      <c r="F7580" s="12">
        <v>2024.0</v>
      </c>
      <c r="G7580" s="13" t="s">
        <v>13</v>
      </c>
      <c r="H7580" s="14" t="s">
        <v>11852</v>
      </c>
      <c r="I7580" s="12">
        <v>499.0</v>
      </c>
      <c r="J7580" s="15" t="str">
        <f t="shared" si="1"/>
        <v>Relevant</v>
      </c>
    </row>
    <row r="7581" ht="22.5" customHeight="1">
      <c r="A7581" s="9" t="s">
        <v>21457</v>
      </c>
      <c r="B7581" s="10">
        <v>45585.35724537037</v>
      </c>
      <c r="C7581" s="11" t="s">
        <v>21458</v>
      </c>
      <c r="D7581" s="12">
        <v>10.0</v>
      </c>
      <c r="E7581" s="10" t="s">
        <v>42</v>
      </c>
      <c r="F7581" s="12">
        <v>2024.0</v>
      </c>
      <c r="G7581" s="13" t="s">
        <v>21459</v>
      </c>
      <c r="H7581" s="14" t="s">
        <v>21460</v>
      </c>
      <c r="I7581" s="12">
        <v>1872800.0</v>
      </c>
      <c r="J7581" s="15" t="str">
        <f t="shared" si="1"/>
        <v>Relevant</v>
      </c>
    </row>
    <row r="7582" ht="22.5" customHeight="1">
      <c r="A7582" s="9" t="s">
        <v>21461</v>
      </c>
      <c r="B7582" s="10">
        <v>45494.76186342593</v>
      </c>
      <c r="C7582" s="11" t="s">
        <v>21462</v>
      </c>
      <c r="D7582" s="12">
        <v>7.0</v>
      </c>
      <c r="E7582" s="10" t="s">
        <v>55</v>
      </c>
      <c r="F7582" s="12">
        <v>2024.0</v>
      </c>
      <c r="G7582" s="13" t="s">
        <v>13</v>
      </c>
      <c r="H7582" s="14" t="s">
        <v>3060</v>
      </c>
      <c r="I7582" s="12">
        <v>2689.0</v>
      </c>
      <c r="J7582" s="15" t="str">
        <f t="shared" si="1"/>
        <v>Relevant</v>
      </c>
    </row>
    <row r="7583" ht="22.5" customHeight="1">
      <c r="A7583" s="9" t="s">
        <v>21463</v>
      </c>
      <c r="B7583" s="10">
        <v>45597.51392361111</v>
      </c>
      <c r="C7583" s="11" t="s">
        <v>21464</v>
      </c>
      <c r="D7583" s="12">
        <v>11.0</v>
      </c>
      <c r="E7583" s="10" t="s">
        <v>17</v>
      </c>
      <c r="F7583" s="12">
        <v>2024.0</v>
      </c>
      <c r="G7583" s="13" t="s">
        <v>21465</v>
      </c>
      <c r="H7583" s="14" t="s">
        <v>21466</v>
      </c>
      <c r="I7583" s="12">
        <v>0.0</v>
      </c>
      <c r="J7583" s="15" t="str">
        <f t="shared" si="1"/>
        <v>Relevant</v>
      </c>
    </row>
    <row r="7584" ht="22.5" customHeight="1">
      <c r="A7584" s="9" t="s">
        <v>21467</v>
      </c>
      <c r="B7584" s="10">
        <v>45626.90986111111</v>
      </c>
      <c r="C7584" s="11" t="s">
        <v>21468</v>
      </c>
      <c r="D7584" s="12">
        <v>11.0</v>
      </c>
      <c r="E7584" s="10" t="s">
        <v>17</v>
      </c>
      <c r="F7584" s="12">
        <v>2024.0</v>
      </c>
      <c r="G7584" s="13" t="s">
        <v>13</v>
      </c>
      <c r="H7584" s="14" t="s">
        <v>21469</v>
      </c>
      <c r="I7584" s="12">
        <v>107.0</v>
      </c>
      <c r="J7584" s="15" t="str">
        <f t="shared" si="1"/>
        <v>Irrelevant</v>
      </c>
    </row>
    <row r="7585" ht="22.5" customHeight="1">
      <c r="A7585" s="9" t="s">
        <v>21470</v>
      </c>
      <c r="B7585" s="10">
        <v>45470.85439814815</v>
      </c>
      <c r="C7585" s="11" t="s">
        <v>21471</v>
      </c>
      <c r="D7585" s="12">
        <v>6.0</v>
      </c>
      <c r="E7585" s="10" t="s">
        <v>34</v>
      </c>
      <c r="F7585" s="12">
        <v>2024.0</v>
      </c>
      <c r="G7585" s="13" t="s">
        <v>21472</v>
      </c>
      <c r="H7585" s="14" t="s">
        <v>21473</v>
      </c>
      <c r="I7585" s="12">
        <v>1.1414016E7</v>
      </c>
      <c r="J7585" s="15" t="str">
        <f t="shared" si="1"/>
        <v>Irrelevant</v>
      </c>
    </row>
    <row r="7586" ht="22.5" customHeight="1">
      <c r="A7586" s="9" t="s">
        <v>21474</v>
      </c>
      <c r="B7586" s="10">
        <v>45628.52583333333</v>
      </c>
      <c r="C7586" s="11" t="s">
        <v>21475</v>
      </c>
      <c r="D7586" s="12">
        <v>12.0</v>
      </c>
      <c r="E7586" s="10" t="s">
        <v>26</v>
      </c>
      <c r="F7586" s="12">
        <v>2024.0</v>
      </c>
      <c r="G7586" s="13" t="s">
        <v>13</v>
      </c>
      <c r="H7586" s="14" t="s">
        <v>21476</v>
      </c>
      <c r="I7586" s="12">
        <v>29.0</v>
      </c>
      <c r="J7586" s="15" t="str">
        <f t="shared" si="1"/>
        <v>Relevant</v>
      </c>
    </row>
    <row r="7587" ht="22.5" customHeight="1">
      <c r="A7587" s="9" t="s">
        <v>21477</v>
      </c>
      <c r="B7587" s="10">
        <v>45549.67068287037</v>
      </c>
      <c r="C7587" s="11" t="s">
        <v>21478</v>
      </c>
      <c r="D7587" s="12">
        <v>9.0</v>
      </c>
      <c r="E7587" s="10" t="s">
        <v>114</v>
      </c>
      <c r="F7587" s="12">
        <v>2024.0</v>
      </c>
      <c r="G7587" s="13" t="s">
        <v>21479</v>
      </c>
      <c r="H7587" s="14" t="s">
        <v>21480</v>
      </c>
      <c r="I7587" s="12">
        <v>3618117.0</v>
      </c>
      <c r="J7587" s="15" t="str">
        <f t="shared" si="1"/>
        <v>Relevant</v>
      </c>
    </row>
    <row r="7588" ht="22.5" customHeight="1">
      <c r="A7588" s="9" t="s">
        <v>21481</v>
      </c>
      <c r="B7588" s="10">
        <v>45631.950057870374</v>
      </c>
      <c r="C7588" s="11" t="s">
        <v>21482</v>
      </c>
      <c r="D7588" s="12">
        <v>12.0</v>
      </c>
      <c r="E7588" s="10" t="s">
        <v>26</v>
      </c>
      <c r="F7588" s="12">
        <v>2024.0</v>
      </c>
      <c r="G7588" s="13" t="s">
        <v>13</v>
      </c>
      <c r="H7588" s="14" t="s">
        <v>1809</v>
      </c>
      <c r="I7588" s="12">
        <v>401.0</v>
      </c>
      <c r="J7588" s="15" t="str">
        <f t="shared" si="1"/>
        <v>Relevant</v>
      </c>
    </row>
    <row r="7589" ht="22.5" customHeight="1">
      <c r="A7589" s="9" t="s">
        <v>21483</v>
      </c>
      <c r="B7589" s="10">
        <v>45696.93483796297</v>
      </c>
      <c r="C7589" s="11" t="s">
        <v>21484</v>
      </c>
      <c r="D7589" s="12">
        <v>2.0</v>
      </c>
      <c r="E7589" s="10" t="s">
        <v>12</v>
      </c>
      <c r="F7589" s="12">
        <v>2025.0</v>
      </c>
      <c r="G7589" s="13" t="s">
        <v>13</v>
      </c>
      <c r="H7589" s="14" t="s">
        <v>14</v>
      </c>
      <c r="I7589" s="12">
        <v>809.0</v>
      </c>
      <c r="J7589" s="15" t="str">
        <f t="shared" si="1"/>
        <v>Relevant</v>
      </c>
    </row>
    <row r="7590" ht="22.5" customHeight="1">
      <c r="A7590" s="9" t="s">
        <v>21485</v>
      </c>
      <c r="B7590" s="10">
        <v>45448.77222222222</v>
      </c>
      <c r="C7590" s="11" t="s">
        <v>21486</v>
      </c>
      <c r="D7590" s="12">
        <v>6.0</v>
      </c>
      <c r="E7590" s="10" t="s">
        <v>34</v>
      </c>
      <c r="F7590" s="12">
        <v>2024.0</v>
      </c>
      <c r="G7590" s="13" t="s">
        <v>21487</v>
      </c>
      <c r="H7590" s="14" t="str">
        <f>IFERROR(__xludf.DUMMYFUNCTION("TRIM(REGEXREPLACE(GOOGLETRANSLATE(G7590,""auto"",""en""),""(?i)\b(RT|QT)\s*@?\w*:?\s*|https?://\S+|@\w+|#\w+|[^\x00-\x7F]|[^\w\s]"",""""))"),"ACs boat sank as users rushed to buy after seeing the AirCooler Price starting price 3 thousand Latest AirCooler Price List Top Picks From Crompton Symphony Orient And More")</f>
        <v>ACs boat sank as users rushed to buy after seeing the AirCooler Price starting price 3 thousand Latest AirCooler Price List Top Picks From Crompton Symphony Orient And More</v>
      </c>
      <c r="I7590" s="12">
        <v>1.261664E7</v>
      </c>
      <c r="J7590" s="15" t="str">
        <f t="shared" si="1"/>
        <v>Irrelevant</v>
      </c>
    </row>
    <row r="7591" ht="22.5" customHeight="1">
      <c r="A7591" s="9" t="s">
        <v>21488</v>
      </c>
      <c r="B7591" s="10">
        <v>45584.41899305556</v>
      </c>
      <c r="C7591" s="11" t="s">
        <v>21489</v>
      </c>
      <c r="D7591" s="12">
        <v>10.0</v>
      </c>
      <c r="E7591" s="10" t="s">
        <v>42</v>
      </c>
      <c r="F7591" s="12">
        <v>2024.0</v>
      </c>
      <c r="G7591" s="13" t="s">
        <v>13</v>
      </c>
      <c r="H7591" s="14" t="s">
        <v>21490</v>
      </c>
      <c r="I7591" s="12">
        <v>703177.0</v>
      </c>
      <c r="J7591" s="15" t="str">
        <f t="shared" si="1"/>
        <v>Relevant</v>
      </c>
    </row>
    <row r="7592" ht="22.5" customHeight="1">
      <c r="A7592" s="9" t="s">
        <v>21491</v>
      </c>
      <c r="B7592" s="10">
        <v>45592.52829861111</v>
      </c>
      <c r="C7592" s="11" t="s">
        <v>15090</v>
      </c>
      <c r="D7592" s="12">
        <v>10.0</v>
      </c>
      <c r="E7592" s="10" t="s">
        <v>42</v>
      </c>
      <c r="F7592" s="12">
        <v>2024.0</v>
      </c>
      <c r="G7592" s="13" t="s">
        <v>13</v>
      </c>
      <c r="H7592" s="14" t="s">
        <v>131</v>
      </c>
      <c r="I7592" s="12">
        <v>5.0</v>
      </c>
      <c r="J7592" s="15" t="str">
        <f t="shared" si="1"/>
        <v>Relevant</v>
      </c>
    </row>
    <row r="7593" ht="22.5" customHeight="1">
      <c r="A7593" s="9" t="s">
        <v>21492</v>
      </c>
      <c r="B7593" s="10">
        <v>45643.67895833333</v>
      </c>
      <c r="C7593" s="11" t="s">
        <v>21493</v>
      </c>
      <c r="D7593" s="12">
        <v>12.0</v>
      </c>
      <c r="E7593" s="10" t="s">
        <v>26</v>
      </c>
      <c r="F7593" s="12">
        <v>2024.0</v>
      </c>
      <c r="G7593" s="13" t="s">
        <v>13</v>
      </c>
      <c r="H7593" s="14" t="s">
        <v>1646</v>
      </c>
      <c r="I7593" s="12">
        <v>4418.0</v>
      </c>
      <c r="J7593" s="15" t="str">
        <f t="shared" si="1"/>
        <v>Irrelevant</v>
      </c>
    </row>
    <row r="7594" ht="22.5" customHeight="1">
      <c r="A7594" s="9" t="s">
        <v>21494</v>
      </c>
      <c r="B7594" s="10">
        <v>45492.63081018518</v>
      </c>
      <c r="C7594" s="11" t="s">
        <v>21495</v>
      </c>
      <c r="D7594" s="12">
        <v>7.0</v>
      </c>
      <c r="E7594" s="10" t="s">
        <v>55</v>
      </c>
      <c r="F7594" s="12">
        <v>2024.0</v>
      </c>
      <c r="G7594" s="13" t="s">
        <v>13</v>
      </c>
      <c r="H7594" s="14" t="s">
        <v>21496</v>
      </c>
      <c r="I7594" s="12">
        <v>1114.0</v>
      </c>
      <c r="J7594" s="15" t="str">
        <f t="shared" si="1"/>
        <v>Relevant</v>
      </c>
    </row>
    <row r="7595" ht="22.5" customHeight="1">
      <c r="A7595" s="9" t="s">
        <v>21497</v>
      </c>
      <c r="B7595" s="10">
        <v>45656.52416886574</v>
      </c>
      <c r="C7595" s="11" t="s">
        <v>21498</v>
      </c>
      <c r="D7595" s="12">
        <v>12.0</v>
      </c>
      <c r="E7595" s="10" t="s">
        <v>26</v>
      </c>
      <c r="F7595" s="12">
        <v>2024.0</v>
      </c>
      <c r="G7595" s="13" t="s">
        <v>21499</v>
      </c>
      <c r="H7595" s="14" t="s">
        <v>11986</v>
      </c>
      <c r="I7595" s="12">
        <v>0.0</v>
      </c>
      <c r="J7595" s="15" t="str">
        <f t="shared" si="1"/>
        <v>Irrelevant</v>
      </c>
    </row>
    <row r="7596" ht="22.5" customHeight="1">
      <c r="A7596" s="9" t="s">
        <v>21500</v>
      </c>
      <c r="B7596" s="10">
        <v>45610.72043981482</v>
      </c>
      <c r="C7596" s="11" t="s">
        <v>21501</v>
      </c>
      <c r="D7596" s="12">
        <v>11.0</v>
      </c>
      <c r="E7596" s="10" t="s">
        <v>17</v>
      </c>
      <c r="F7596" s="12">
        <v>2024.0</v>
      </c>
      <c r="G7596" s="13" t="s">
        <v>13</v>
      </c>
      <c r="H7596" s="14" t="s">
        <v>47</v>
      </c>
      <c r="I7596" s="12">
        <v>702.0</v>
      </c>
      <c r="J7596" s="15" t="str">
        <f t="shared" si="1"/>
        <v>Relevant</v>
      </c>
    </row>
    <row r="7597" ht="22.5" customHeight="1">
      <c r="A7597" s="9" t="s">
        <v>21502</v>
      </c>
      <c r="B7597" s="10">
        <v>45434.71350694444</v>
      </c>
      <c r="C7597" s="11" t="s">
        <v>21503</v>
      </c>
      <c r="D7597" s="12">
        <v>5.0</v>
      </c>
      <c r="E7597" s="10" t="s">
        <v>21</v>
      </c>
      <c r="F7597" s="12">
        <v>2024.0</v>
      </c>
      <c r="G7597" s="13" t="s">
        <v>13</v>
      </c>
      <c r="H7597" s="14" t="s">
        <v>189</v>
      </c>
      <c r="I7597" s="12">
        <v>64.0</v>
      </c>
      <c r="J7597" s="15" t="str">
        <f t="shared" si="1"/>
        <v>Relevant</v>
      </c>
    </row>
    <row r="7598" ht="22.5" customHeight="1">
      <c r="A7598" s="9" t="s">
        <v>21504</v>
      </c>
      <c r="B7598" s="10">
        <v>45592.55388888889</v>
      </c>
      <c r="C7598" s="11" t="s">
        <v>21505</v>
      </c>
      <c r="D7598" s="12">
        <v>10.0</v>
      </c>
      <c r="E7598" s="10" t="s">
        <v>42</v>
      </c>
      <c r="F7598" s="12">
        <v>2024.0</v>
      </c>
      <c r="G7598" s="13" t="s">
        <v>13</v>
      </c>
      <c r="H7598" s="14" t="s">
        <v>97</v>
      </c>
      <c r="I7598" s="12">
        <v>1118.0</v>
      </c>
      <c r="J7598" s="15" t="str">
        <f t="shared" si="1"/>
        <v>Relevant</v>
      </c>
    </row>
    <row r="7599" ht="22.5" customHeight="1">
      <c r="A7599" s="9" t="s">
        <v>21506</v>
      </c>
      <c r="B7599" s="10">
        <v>45585.65638888889</v>
      </c>
      <c r="C7599" s="11" t="s">
        <v>21507</v>
      </c>
      <c r="D7599" s="12">
        <v>10.0</v>
      </c>
      <c r="E7599" s="10" t="s">
        <v>42</v>
      </c>
      <c r="F7599" s="12">
        <v>2024.0</v>
      </c>
      <c r="G7599" s="13" t="s">
        <v>13</v>
      </c>
      <c r="H7599" s="14" t="s">
        <v>642</v>
      </c>
      <c r="I7599" s="12">
        <v>167.0</v>
      </c>
      <c r="J7599" s="15" t="str">
        <f t="shared" si="1"/>
        <v>Relevant</v>
      </c>
    </row>
    <row r="7600" ht="22.5" customHeight="1">
      <c r="A7600" s="9" t="s">
        <v>21508</v>
      </c>
      <c r="B7600" s="10">
        <v>45699.24921296296</v>
      </c>
      <c r="C7600" s="11" t="s">
        <v>21509</v>
      </c>
      <c r="D7600" s="12">
        <v>2.0</v>
      </c>
      <c r="E7600" s="10" t="s">
        <v>12</v>
      </c>
      <c r="F7600" s="12">
        <v>2025.0</v>
      </c>
      <c r="G7600" s="13" t="s">
        <v>13</v>
      </c>
      <c r="H7600" s="14" t="s">
        <v>8953</v>
      </c>
      <c r="I7600" s="12">
        <v>4576.0</v>
      </c>
      <c r="J7600" s="15" t="str">
        <f t="shared" si="1"/>
        <v>Relevant</v>
      </c>
    </row>
    <row r="7601" ht="22.5" customHeight="1">
      <c r="A7601" s="9" t="s">
        <v>21510</v>
      </c>
      <c r="B7601" s="10">
        <v>45632.68268518519</v>
      </c>
      <c r="C7601" s="11" t="s">
        <v>21511</v>
      </c>
      <c r="D7601" s="12">
        <v>12.0</v>
      </c>
      <c r="E7601" s="10" t="s">
        <v>26</v>
      </c>
      <c r="F7601" s="12">
        <v>2024.0</v>
      </c>
      <c r="G7601" s="13" t="s">
        <v>13</v>
      </c>
      <c r="H7601" s="14" t="s">
        <v>21512</v>
      </c>
      <c r="I7601" s="12">
        <v>6663.0</v>
      </c>
      <c r="J7601" s="15" t="str">
        <f t="shared" si="1"/>
        <v>Relevant</v>
      </c>
    </row>
    <row r="7602" ht="22.5" customHeight="1">
      <c r="A7602" s="9" t="s">
        <v>21513</v>
      </c>
      <c r="B7602" s="10">
        <v>45387.10842592592</v>
      </c>
      <c r="C7602" s="11" t="s">
        <v>21514</v>
      </c>
      <c r="D7602" s="12">
        <v>4.0</v>
      </c>
      <c r="E7602" s="10" t="s">
        <v>274</v>
      </c>
      <c r="F7602" s="12">
        <v>2024.0</v>
      </c>
      <c r="G7602" s="13" t="s">
        <v>13</v>
      </c>
      <c r="H7602" s="14" t="s">
        <v>21515</v>
      </c>
      <c r="I7602" s="12">
        <v>33894.0</v>
      </c>
      <c r="J7602" s="15" t="str">
        <f t="shared" si="1"/>
        <v>Irrelevant</v>
      </c>
    </row>
    <row r="7603" ht="22.5" customHeight="1">
      <c r="A7603" s="9" t="s">
        <v>21516</v>
      </c>
      <c r="B7603" s="10">
        <v>45644.94534722222</v>
      </c>
      <c r="C7603" s="11" t="s">
        <v>6842</v>
      </c>
      <c r="D7603" s="12">
        <v>12.0</v>
      </c>
      <c r="E7603" s="10" t="s">
        <v>26</v>
      </c>
      <c r="F7603" s="12">
        <v>2024.0</v>
      </c>
      <c r="G7603" s="13" t="s">
        <v>13</v>
      </c>
      <c r="H7603" s="14" t="s">
        <v>1646</v>
      </c>
      <c r="I7603" s="12">
        <v>352.0</v>
      </c>
      <c r="J7603" s="15" t="str">
        <f t="shared" si="1"/>
        <v>Irrelevant</v>
      </c>
    </row>
    <row r="7604" ht="22.5" customHeight="1">
      <c r="A7604" s="9" t="s">
        <v>21517</v>
      </c>
      <c r="B7604" s="10">
        <v>45615.60600694444</v>
      </c>
      <c r="C7604" s="11" t="s">
        <v>21518</v>
      </c>
      <c r="D7604" s="12">
        <v>11.0</v>
      </c>
      <c r="E7604" s="10" t="s">
        <v>17</v>
      </c>
      <c r="F7604" s="12">
        <v>2024.0</v>
      </c>
      <c r="G7604" s="13" t="s">
        <v>13</v>
      </c>
      <c r="H7604" s="14" t="s">
        <v>5590</v>
      </c>
      <c r="I7604" s="12">
        <v>6429.0</v>
      </c>
      <c r="J7604" s="15" t="str">
        <f t="shared" si="1"/>
        <v>Relevant</v>
      </c>
    </row>
    <row r="7605" ht="22.5" customHeight="1">
      <c r="A7605" s="9" t="s">
        <v>21519</v>
      </c>
      <c r="B7605" s="10">
        <v>45696.91300925926</v>
      </c>
      <c r="C7605" s="11" t="s">
        <v>21520</v>
      </c>
      <c r="D7605" s="12">
        <v>2.0</v>
      </c>
      <c r="E7605" s="10" t="s">
        <v>12</v>
      </c>
      <c r="F7605" s="12">
        <v>2025.0</v>
      </c>
      <c r="G7605" s="13" t="s">
        <v>13</v>
      </c>
      <c r="H7605" s="14" t="s">
        <v>14</v>
      </c>
      <c r="I7605" s="12">
        <v>308.0</v>
      </c>
      <c r="J7605" s="15" t="str">
        <f t="shared" si="1"/>
        <v>Relevant</v>
      </c>
    </row>
    <row r="7606" ht="22.5" customHeight="1">
      <c r="A7606" s="9" t="s">
        <v>21521</v>
      </c>
      <c r="B7606" s="10">
        <v>45494.64680555555</v>
      </c>
      <c r="C7606" s="11" t="s">
        <v>12692</v>
      </c>
      <c r="D7606" s="12">
        <v>7.0</v>
      </c>
      <c r="E7606" s="10" t="s">
        <v>55</v>
      </c>
      <c r="F7606" s="12">
        <v>2024.0</v>
      </c>
      <c r="G7606" s="13" t="s">
        <v>13</v>
      </c>
      <c r="H7606" s="14" t="s">
        <v>3127</v>
      </c>
      <c r="I7606" s="12">
        <v>1795.0</v>
      </c>
      <c r="J7606" s="15" t="str">
        <f t="shared" si="1"/>
        <v>Irrelevant</v>
      </c>
    </row>
    <row r="7607" ht="22.5" customHeight="1">
      <c r="A7607" s="9" t="s">
        <v>21522</v>
      </c>
      <c r="B7607" s="10">
        <v>45696.820810185185</v>
      </c>
      <c r="C7607" s="11" t="s">
        <v>21523</v>
      </c>
      <c r="D7607" s="12">
        <v>2.0</v>
      </c>
      <c r="E7607" s="10" t="s">
        <v>12</v>
      </c>
      <c r="F7607" s="12">
        <v>2025.0</v>
      </c>
      <c r="G7607" s="13" t="s">
        <v>13</v>
      </c>
      <c r="H7607" s="14" t="s">
        <v>14</v>
      </c>
      <c r="I7607" s="12">
        <v>57.0</v>
      </c>
      <c r="J7607" s="15" t="str">
        <f t="shared" si="1"/>
        <v>Relevant</v>
      </c>
    </row>
    <row r="7608" ht="22.5" customHeight="1">
      <c r="A7608" s="9" t="s">
        <v>21524</v>
      </c>
      <c r="B7608" s="10">
        <v>45401.63916666667</v>
      </c>
      <c r="C7608" s="11" t="s">
        <v>21525</v>
      </c>
      <c r="D7608" s="12">
        <v>4.0</v>
      </c>
      <c r="E7608" s="10" t="s">
        <v>274</v>
      </c>
      <c r="F7608" s="12">
        <v>2024.0</v>
      </c>
      <c r="G7608" s="13" t="s">
        <v>13</v>
      </c>
      <c r="H7608" s="14" t="s">
        <v>2067</v>
      </c>
      <c r="I7608" s="12">
        <v>3557.0</v>
      </c>
      <c r="J7608" s="15" t="str">
        <f t="shared" si="1"/>
        <v>Relevant</v>
      </c>
    </row>
    <row r="7609" ht="22.5" customHeight="1">
      <c r="A7609" s="9" t="s">
        <v>21526</v>
      </c>
      <c r="B7609" s="10">
        <v>45448.4031712963</v>
      </c>
      <c r="C7609" s="11" t="s">
        <v>21527</v>
      </c>
      <c r="D7609" s="12">
        <v>6.0</v>
      </c>
      <c r="E7609" s="10" t="s">
        <v>34</v>
      </c>
      <c r="F7609" s="12">
        <v>2024.0</v>
      </c>
      <c r="G7609" s="13" t="s">
        <v>13</v>
      </c>
      <c r="H7609" s="14" t="s">
        <v>759</v>
      </c>
      <c r="I7609" s="12">
        <v>540.0</v>
      </c>
      <c r="J7609" s="15" t="str">
        <f t="shared" si="1"/>
        <v>Relevant</v>
      </c>
    </row>
    <row r="7610" ht="22.5" customHeight="1">
      <c r="A7610" s="9" t="s">
        <v>21528</v>
      </c>
      <c r="B7610" s="10">
        <v>45696.740960648145</v>
      </c>
      <c r="C7610" s="11" t="s">
        <v>21529</v>
      </c>
      <c r="D7610" s="12">
        <v>2.0</v>
      </c>
      <c r="E7610" s="10" t="s">
        <v>12</v>
      </c>
      <c r="F7610" s="12">
        <v>2025.0</v>
      </c>
      <c r="G7610" s="13" t="s">
        <v>13</v>
      </c>
      <c r="H7610" s="14" t="s">
        <v>14</v>
      </c>
      <c r="I7610" s="12">
        <v>168.0</v>
      </c>
      <c r="J7610" s="15" t="str">
        <f t="shared" si="1"/>
        <v>Relevant</v>
      </c>
    </row>
    <row r="7611" ht="22.5" customHeight="1">
      <c r="A7611" s="9" t="s">
        <v>21530</v>
      </c>
      <c r="B7611" s="10">
        <v>45592.31818287037</v>
      </c>
      <c r="C7611" s="11" t="s">
        <v>21531</v>
      </c>
      <c r="D7611" s="12">
        <v>10.0</v>
      </c>
      <c r="E7611" s="10" t="s">
        <v>42</v>
      </c>
      <c r="F7611" s="12">
        <v>2024.0</v>
      </c>
      <c r="G7611" s="13" t="s">
        <v>13</v>
      </c>
      <c r="H7611" s="14" t="s">
        <v>131</v>
      </c>
      <c r="I7611" s="12">
        <v>79.0</v>
      </c>
      <c r="J7611" s="15" t="str">
        <f t="shared" si="1"/>
        <v>Relevant</v>
      </c>
    </row>
    <row r="7612" ht="22.5" customHeight="1">
      <c r="A7612" s="9" t="s">
        <v>21532</v>
      </c>
      <c r="B7612" s="10">
        <v>45498.975494108796</v>
      </c>
      <c r="C7612" s="11" t="s">
        <v>21533</v>
      </c>
      <c r="D7612" s="12">
        <v>7.0</v>
      </c>
      <c r="E7612" s="10" t="s">
        <v>55</v>
      </c>
      <c r="F7612" s="12">
        <v>2024.0</v>
      </c>
      <c r="G7612" s="13" t="s">
        <v>21534</v>
      </c>
      <c r="H7612" s="14" t="s">
        <v>21535</v>
      </c>
      <c r="I7612" s="12">
        <v>0.0</v>
      </c>
      <c r="J7612" s="15" t="str">
        <f t="shared" si="1"/>
        <v>Irrelevant</v>
      </c>
    </row>
    <row r="7613" ht="22.5" customHeight="1">
      <c r="A7613" s="9" t="s">
        <v>21536</v>
      </c>
      <c r="B7613" s="10">
        <v>45696.74800925926</v>
      </c>
      <c r="C7613" s="11" t="s">
        <v>21537</v>
      </c>
      <c r="D7613" s="12">
        <v>2.0</v>
      </c>
      <c r="E7613" s="10" t="s">
        <v>12</v>
      </c>
      <c r="F7613" s="12">
        <v>2025.0</v>
      </c>
      <c r="G7613" s="13" t="s">
        <v>13</v>
      </c>
      <c r="H7613" s="14" t="s">
        <v>14</v>
      </c>
      <c r="I7613" s="12">
        <v>1176.0</v>
      </c>
      <c r="J7613" s="15" t="str">
        <f t="shared" si="1"/>
        <v>Relevant</v>
      </c>
    </row>
    <row r="7614" ht="22.5" customHeight="1">
      <c r="A7614" s="9" t="s">
        <v>21538</v>
      </c>
      <c r="B7614" s="10">
        <v>45597.778449074074</v>
      </c>
      <c r="C7614" s="11" t="s">
        <v>21539</v>
      </c>
      <c r="D7614" s="12">
        <v>11.0</v>
      </c>
      <c r="E7614" s="10" t="s">
        <v>17</v>
      </c>
      <c r="F7614" s="12">
        <v>2024.0</v>
      </c>
      <c r="G7614" s="13" t="s">
        <v>21540</v>
      </c>
      <c r="H7614" s="14" t="s">
        <v>21541</v>
      </c>
      <c r="I7614" s="12">
        <v>2.1345286E7</v>
      </c>
      <c r="J7614" s="15" t="str">
        <f t="shared" si="1"/>
        <v>Relevant</v>
      </c>
    </row>
    <row r="7615" ht="22.5" customHeight="1">
      <c r="A7615" s="9" t="s">
        <v>21542</v>
      </c>
      <c r="B7615" s="10">
        <v>45593.0450428125</v>
      </c>
      <c r="C7615" s="11" t="s">
        <v>21543</v>
      </c>
      <c r="D7615" s="12">
        <v>10.0</v>
      </c>
      <c r="E7615" s="10" t="s">
        <v>42</v>
      </c>
      <c r="F7615" s="12">
        <v>2024.0</v>
      </c>
      <c r="G7615" s="13" t="s">
        <v>21544</v>
      </c>
      <c r="H7615" s="14" t="s">
        <v>21545</v>
      </c>
      <c r="I7615" s="12">
        <v>1.2767834E7</v>
      </c>
      <c r="J7615" s="15" t="str">
        <f t="shared" si="1"/>
        <v>Relevant</v>
      </c>
    </row>
    <row r="7616" ht="22.5" customHeight="1">
      <c r="A7616" s="9" t="s">
        <v>21546</v>
      </c>
      <c r="B7616" s="10">
        <v>45510.92728009259</v>
      </c>
      <c r="C7616" s="11" t="s">
        <v>21547</v>
      </c>
      <c r="D7616" s="12">
        <v>8.0</v>
      </c>
      <c r="E7616" s="10" t="s">
        <v>167</v>
      </c>
      <c r="F7616" s="12">
        <v>2024.0</v>
      </c>
      <c r="G7616" s="13" t="s">
        <v>13</v>
      </c>
      <c r="H7616" s="14" t="s">
        <v>5858</v>
      </c>
      <c r="I7616" s="12">
        <v>1898.0</v>
      </c>
      <c r="J7616" s="15" t="str">
        <f t="shared" si="1"/>
        <v>Irrelevant</v>
      </c>
    </row>
    <row r="7617" ht="22.5" customHeight="1">
      <c r="A7617" s="9" t="s">
        <v>21548</v>
      </c>
      <c r="B7617" s="10">
        <v>45614.334399293984</v>
      </c>
      <c r="C7617" s="11" t="s">
        <v>21549</v>
      </c>
      <c r="D7617" s="12">
        <v>11.0</v>
      </c>
      <c r="E7617" s="10" t="s">
        <v>17</v>
      </c>
      <c r="F7617" s="12">
        <v>2024.0</v>
      </c>
      <c r="G7617" s="13" t="s">
        <v>21550</v>
      </c>
      <c r="H7617" s="14" t="s">
        <v>21551</v>
      </c>
      <c r="I7617" s="12">
        <v>0.0</v>
      </c>
      <c r="J7617" s="15" t="str">
        <f t="shared" si="1"/>
        <v>Irrelevant</v>
      </c>
    </row>
    <row r="7618" ht="22.5" customHeight="1">
      <c r="A7618" s="9" t="s">
        <v>21552</v>
      </c>
      <c r="B7618" s="10">
        <v>45597.42361111111</v>
      </c>
      <c r="C7618" s="11" t="s">
        <v>21553</v>
      </c>
      <c r="D7618" s="12">
        <v>11.0</v>
      </c>
      <c r="E7618" s="10" t="s">
        <v>17</v>
      </c>
      <c r="F7618" s="12">
        <v>2024.0</v>
      </c>
      <c r="G7618" s="13" t="s">
        <v>21554</v>
      </c>
      <c r="H7618" s="14" t="s">
        <v>21555</v>
      </c>
      <c r="I7618" s="12">
        <v>1.5232462E7</v>
      </c>
      <c r="J7618" s="15" t="str">
        <f t="shared" si="1"/>
        <v>Relevant</v>
      </c>
    </row>
    <row r="7619" ht="22.5" customHeight="1">
      <c r="A7619" s="9" t="s">
        <v>21556</v>
      </c>
      <c r="B7619" s="10">
        <v>45723.80979166667</v>
      </c>
      <c r="C7619" s="11" t="s">
        <v>21557</v>
      </c>
      <c r="D7619" s="12">
        <v>3.0</v>
      </c>
      <c r="E7619" s="10" t="s">
        <v>59</v>
      </c>
      <c r="F7619" s="12">
        <v>2025.0</v>
      </c>
      <c r="G7619" s="13" t="s">
        <v>13</v>
      </c>
      <c r="H7619" s="14" t="s">
        <v>430</v>
      </c>
      <c r="I7619" s="12">
        <v>1383.0</v>
      </c>
      <c r="J7619" s="15" t="str">
        <f t="shared" si="1"/>
        <v>Relevant</v>
      </c>
    </row>
    <row r="7620" ht="22.5" customHeight="1">
      <c r="A7620" s="9" t="s">
        <v>21558</v>
      </c>
      <c r="B7620" s="10">
        <v>45632.272152777776</v>
      </c>
      <c r="C7620" s="11" t="s">
        <v>21559</v>
      </c>
      <c r="D7620" s="12">
        <v>12.0</v>
      </c>
      <c r="E7620" s="10" t="s">
        <v>26</v>
      </c>
      <c r="F7620" s="12">
        <v>2024.0</v>
      </c>
      <c r="G7620" s="13" t="s">
        <v>13</v>
      </c>
      <c r="H7620" s="14" t="s">
        <v>514</v>
      </c>
      <c r="I7620" s="12">
        <v>2680.0</v>
      </c>
      <c r="J7620" s="15" t="str">
        <f t="shared" si="1"/>
        <v>Relevant</v>
      </c>
    </row>
    <row r="7621" ht="22.5" customHeight="1">
      <c r="A7621" s="9" t="s">
        <v>21560</v>
      </c>
      <c r="B7621" s="10">
        <v>45643.47353009259</v>
      </c>
      <c r="C7621" s="11" t="s">
        <v>21561</v>
      </c>
      <c r="D7621" s="12">
        <v>12.0</v>
      </c>
      <c r="E7621" s="10" t="s">
        <v>26</v>
      </c>
      <c r="F7621" s="12">
        <v>2024.0</v>
      </c>
      <c r="G7621" s="13" t="s">
        <v>21562</v>
      </c>
      <c r="H7621" s="14" t="s">
        <v>21563</v>
      </c>
      <c r="I7621" s="12">
        <v>622887.0</v>
      </c>
      <c r="J7621" s="15" t="str">
        <f t="shared" si="1"/>
        <v>Irrelevant</v>
      </c>
    </row>
    <row r="7622" ht="22.5" customHeight="1">
      <c r="A7622" s="9" t="s">
        <v>21564</v>
      </c>
      <c r="B7622" s="10">
        <v>45566.714895833335</v>
      </c>
      <c r="C7622" s="11" t="s">
        <v>21565</v>
      </c>
      <c r="D7622" s="12">
        <v>10.0</v>
      </c>
      <c r="E7622" s="10" t="s">
        <v>42</v>
      </c>
      <c r="F7622" s="12">
        <v>2024.0</v>
      </c>
      <c r="G7622" s="13" t="s">
        <v>21566</v>
      </c>
      <c r="H7622" s="14" t="s">
        <v>21567</v>
      </c>
      <c r="I7622" s="12">
        <v>0.0</v>
      </c>
      <c r="J7622" s="15" t="str">
        <f t="shared" si="1"/>
        <v>Relevant</v>
      </c>
    </row>
    <row r="7623" ht="22.5" customHeight="1">
      <c r="A7623" s="9" t="s">
        <v>21568</v>
      </c>
      <c r="B7623" s="10">
        <v>45713.84652777778</v>
      </c>
      <c r="C7623" s="11" t="s">
        <v>21569</v>
      </c>
      <c r="D7623" s="12">
        <v>2.0</v>
      </c>
      <c r="E7623" s="10" t="s">
        <v>12</v>
      </c>
      <c r="F7623" s="12">
        <v>2025.0</v>
      </c>
      <c r="G7623" s="13" t="s">
        <v>21570</v>
      </c>
      <c r="H7623" s="14" t="s">
        <v>21571</v>
      </c>
      <c r="I7623" s="12">
        <v>0.0</v>
      </c>
      <c r="J7623" s="15" t="str">
        <f t="shared" si="1"/>
        <v>Relevant</v>
      </c>
    </row>
    <row r="7624" ht="22.5" customHeight="1">
      <c r="A7624" s="9" t="s">
        <v>21572</v>
      </c>
      <c r="B7624" s="10">
        <v>45628.28707175926</v>
      </c>
      <c r="C7624" s="11" t="s">
        <v>10680</v>
      </c>
      <c r="D7624" s="12">
        <v>12.0</v>
      </c>
      <c r="E7624" s="10" t="s">
        <v>26</v>
      </c>
      <c r="F7624" s="12">
        <v>2024.0</v>
      </c>
      <c r="G7624" s="13" t="s">
        <v>13</v>
      </c>
      <c r="H7624" s="14" t="s">
        <v>21573</v>
      </c>
      <c r="I7624" s="12">
        <v>1023.0</v>
      </c>
      <c r="J7624" s="15" t="str">
        <f t="shared" si="1"/>
        <v>Irrelevant</v>
      </c>
    </row>
    <row r="7625" ht="22.5" customHeight="1">
      <c r="A7625" s="9" t="s">
        <v>21574</v>
      </c>
      <c r="B7625" s="10">
        <v>45477.62773148148</v>
      </c>
      <c r="C7625" s="11" t="s">
        <v>21575</v>
      </c>
      <c r="D7625" s="12">
        <v>7.0</v>
      </c>
      <c r="E7625" s="10" t="s">
        <v>55</v>
      </c>
      <c r="F7625" s="12">
        <v>2024.0</v>
      </c>
      <c r="G7625" s="13" t="s">
        <v>13</v>
      </c>
      <c r="H7625" s="14" t="s">
        <v>21576</v>
      </c>
      <c r="I7625" s="12">
        <v>331063.0</v>
      </c>
      <c r="J7625" s="15" t="str">
        <f t="shared" si="1"/>
        <v>Relevant</v>
      </c>
    </row>
    <row r="7626" ht="22.5" customHeight="1">
      <c r="A7626" s="9" t="s">
        <v>21577</v>
      </c>
      <c r="B7626" s="10">
        <v>45594.62719907407</v>
      </c>
      <c r="C7626" s="11" t="s">
        <v>21578</v>
      </c>
      <c r="D7626" s="12">
        <v>10.0</v>
      </c>
      <c r="E7626" s="10" t="s">
        <v>42</v>
      </c>
      <c r="F7626" s="12">
        <v>2024.0</v>
      </c>
      <c r="G7626" s="13" t="s">
        <v>13</v>
      </c>
      <c r="H7626" s="14" t="s">
        <v>21579</v>
      </c>
      <c r="I7626" s="12">
        <v>6549.0</v>
      </c>
      <c r="J7626" s="15" t="str">
        <f t="shared" si="1"/>
        <v>Relevant</v>
      </c>
    </row>
    <row r="7627" ht="22.5" customHeight="1">
      <c r="A7627" s="9" t="s">
        <v>21580</v>
      </c>
      <c r="B7627" s="10">
        <v>45616.62731481482</v>
      </c>
      <c r="C7627" s="11" t="s">
        <v>21581</v>
      </c>
      <c r="D7627" s="12">
        <v>11.0</v>
      </c>
      <c r="E7627" s="10" t="s">
        <v>17</v>
      </c>
      <c r="F7627" s="12">
        <v>2024.0</v>
      </c>
      <c r="G7627" s="13" t="s">
        <v>21582</v>
      </c>
      <c r="H7627" s="14" t="s">
        <v>21583</v>
      </c>
      <c r="I7627" s="12">
        <v>288406.0</v>
      </c>
      <c r="J7627" s="15" t="str">
        <f t="shared" si="1"/>
        <v>Relevant</v>
      </c>
    </row>
    <row r="7628" ht="22.5" customHeight="1">
      <c r="A7628" s="9" t="s">
        <v>21584</v>
      </c>
      <c r="B7628" s="10">
        <v>45618.431550925925</v>
      </c>
      <c r="C7628" s="11" t="s">
        <v>5297</v>
      </c>
      <c r="D7628" s="12">
        <v>11.0</v>
      </c>
      <c r="E7628" s="10" t="s">
        <v>17</v>
      </c>
      <c r="F7628" s="12">
        <v>2024.0</v>
      </c>
      <c r="G7628" s="13" t="s">
        <v>13</v>
      </c>
      <c r="H7628" s="14" t="s">
        <v>91</v>
      </c>
      <c r="I7628" s="12">
        <v>5414.0</v>
      </c>
      <c r="J7628" s="15" t="str">
        <f t="shared" si="1"/>
        <v>Relevant</v>
      </c>
    </row>
    <row r="7629" ht="22.5" customHeight="1">
      <c r="A7629" s="9" t="s">
        <v>21585</v>
      </c>
      <c r="B7629" s="10">
        <v>45463.796160729165</v>
      </c>
      <c r="C7629" s="11" t="s">
        <v>21586</v>
      </c>
      <c r="D7629" s="12">
        <v>6.0</v>
      </c>
      <c r="E7629" s="10" t="s">
        <v>34</v>
      </c>
      <c r="F7629" s="12">
        <v>2024.0</v>
      </c>
      <c r="G7629" s="13" t="s">
        <v>21587</v>
      </c>
      <c r="H7629" s="14" t="s">
        <v>21588</v>
      </c>
      <c r="I7629" s="12">
        <v>1.0442369E7</v>
      </c>
      <c r="J7629" s="15" t="str">
        <f t="shared" si="1"/>
        <v>Relevant</v>
      </c>
    </row>
    <row r="7630" ht="22.5" customHeight="1">
      <c r="A7630" s="9" t="s">
        <v>21589</v>
      </c>
      <c r="B7630" s="10">
        <v>45432.96111111111</v>
      </c>
      <c r="C7630" s="11" t="s">
        <v>21590</v>
      </c>
      <c r="D7630" s="12">
        <v>5.0</v>
      </c>
      <c r="E7630" s="10" t="s">
        <v>21</v>
      </c>
      <c r="F7630" s="12">
        <v>2024.0</v>
      </c>
      <c r="G7630" s="13" t="s">
        <v>21591</v>
      </c>
      <c r="H7630" s="14" t="s">
        <v>21592</v>
      </c>
      <c r="I7630" s="12">
        <v>0.0</v>
      </c>
      <c r="J7630" s="15" t="str">
        <f t="shared" si="1"/>
        <v>Irrelevant</v>
      </c>
    </row>
    <row r="7631" ht="22.5" customHeight="1">
      <c r="A7631" s="9" t="s">
        <v>21593</v>
      </c>
      <c r="B7631" s="10">
        <v>45597.81153935185</v>
      </c>
      <c r="C7631" s="11" t="s">
        <v>21594</v>
      </c>
      <c r="D7631" s="12">
        <v>11.0</v>
      </c>
      <c r="E7631" s="10" t="s">
        <v>17</v>
      </c>
      <c r="F7631" s="12">
        <v>2024.0</v>
      </c>
      <c r="G7631" s="13" t="s">
        <v>13</v>
      </c>
      <c r="H7631" s="14" t="s">
        <v>124</v>
      </c>
      <c r="I7631" s="12">
        <v>8.0</v>
      </c>
      <c r="J7631" s="15" t="str">
        <f t="shared" si="1"/>
        <v>Relevant</v>
      </c>
    </row>
    <row r="7632" ht="22.5" customHeight="1">
      <c r="A7632" s="9" t="s">
        <v>21595</v>
      </c>
      <c r="B7632" s="10">
        <v>45598.667962962965</v>
      </c>
      <c r="C7632" s="11" t="s">
        <v>21596</v>
      </c>
      <c r="D7632" s="12">
        <v>11.0</v>
      </c>
      <c r="E7632" s="10" t="s">
        <v>17</v>
      </c>
      <c r="F7632" s="12">
        <v>2024.0</v>
      </c>
      <c r="G7632" s="13" t="s">
        <v>13</v>
      </c>
      <c r="H7632" s="14" t="s">
        <v>21597</v>
      </c>
      <c r="I7632" s="12">
        <v>1909467.0</v>
      </c>
      <c r="J7632" s="15" t="str">
        <f t="shared" si="1"/>
        <v>Relevant</v>
      </c>
    </row>
    <row r="7633" ht="22.5" customHeight="1">
      <c r="A7633" s="9" t="s">
        <v>21598</v>
      </c>
      <c r="B7633" s="10">
        <v>45633.956342592595</v>
      </c>
      <c r="C7633" s="11" t="s">
        <v>21599</v>
      </c>
      <c r="D7633" s="12">
        <v>12.0</v>
      </c>
      <c r="E7633" s="10" t="s">
        <v>26</v>
      </c>
      <c r="F7633" s="12">
        <v>2024.0</v>
      </c>
      <c r="G7633" s="13" t="s">
        <v>13</v>
      </c>
      <c r="H7633" s="14" t="s">
        <v>21600</v>
      </c>
      <c r="I7633" s="12">
        <v>84.0</v>
      </c>
      <c r="J7633" s="15" t="str">
        <f t="shared" si="1"/>
        <v>Relevant</v>
      </c>
    </row>
    <row r="7634" ht="22.5" customHeight="1">
      <c r="A7634" s="9" t="s">
        <v>21601</v>
      </c>
      <c r="B7634" s="10">
        <v>45544.72532804398</v>
      </c>
      <c r="C7634" s="11" t="s">
        <v>21602</v>
      </c>
      <c r="D7634" s="12">
        <v>9.0</v>
      </c>
      <c r="E7634" s="10" t="s">
        <v>114</v>
      </c>
      <c r="F7634" s="12">
        <v>2024.0</v>
      </c>
      <c r="G7634" s="13" t="s">
        <v>21603</v>
      </c>
      <c r="H7634" s="14" t="s">
        <v>21604</v>
      </c>
      <c r="I7634" s="12">
        <v>1079866.0</v>
      </c>
      <c r="J7634" s="15" t="str">
        <f t="shared" si="1"/>
        <v>Relevant</v>
      </c>
    </row>
    <row r="7635" ht="22.5" customHeight="1">
      <c r="A7635" s="9" t="s">
        <v>21605</v>
      </c>
      <c r="B7635" s="10">
        <v>45427.800787037035</v>
      </c>
      <c r="C7635" s="11" t="s">
        <v>21606</v>
      </c>
      <c r="D7635" s="12">
        <v>5.0</v>
      </c>
      <c r="E7635" s="10" t="s">
        <v>21</v>
      </c>
      <c r="F7635" s="12">
        <v>2024.0</v>
      </c>
      <c r="G7635" s="13" t="s">
        <v>21607</v>
      </c>
      <c r="H7635" s="14" t="s">
        <v>21608</v>
      </c>
      <c r="I7635" s="12">
        <v>7188.0</v>
      </c>
      <c r="J7635" s="15" t="str">
        <f t="shared" si="1"/>
        <v>Irrelevant</v>
      </c>
    </row>
    <row r="7636" ht="22.5" customHeight="1">
      <c r="A7636" s="9" t="s">
        <v>21609</v>
      </c>
      <c r="B7636" s="10">
        <v>45597.48274305555</v>
      </c>
      <c r="C7636" s="11" t="s">
        <v>21610</v>
      </c>
      <c r="D7636" s="12">
        <v>11.0</v>
      </c>
      <c r="E7636" s="10" t="s">
        <v>17</v>
      </c>
      <c r="F7636" s="12">
        <v>2024.0</v>
      </c>
      <c r="G7636" s="13" t="s">
        <v>13</v>
      </c>
      <c r="H7636" s="14" t="s">
        <v>2634</v>
      </c>
      <c r="I7636" s="12">
        <v>13804.0</v>
      </c>
      <c r="J7636" s="15" t="str">
        <f t="shared" si="1"/>
        <v>Relevant</v>
      </c>
    </row>
    <row r="7637" ht="22.5" customHeight="1">
      <c r="A7637" s="9" t="s">
        <v>21611</v>
      </c>
      <c r="B7637" s="10">
        <v>45633.013194444444</v>
      </c>
      <c r="C7637" s="11" t="s">
        <v>21612</v>
      </c>
      <c r="D7637" s="12">
        <v>12.0</v>
      </c>
      <c r="E7637" s="10" t="s">
        <v>26</v>
      </c>
      <c r="F7637" s="12">
        <v>2024.0</v>
      </c>
      <c r="G7637" s="13" t="s">
        <v>13</v>
      </c>
      <c r="H7637" s="14" t="s">
        <v>634</v>
      </c>
      <c r="I7637" s="12">
        <v>65.0</v>
      </c>
      <c r="J7637" s="15" t="str">
        <f t="shared" si="1"/>
        <v>Relevant</v>
      </c>
    </row>
    <row r="7638" ht="22.5" customHeight="1">
      <c r="A7638" s="9" t="s">
        <v>21613</v>
      </c>
      <c r="B7638" s="10">
        <v>45586.80540509259</v>
      </c>
      <c r="C7638" s="11" t="s">
        <v>6407</v>
      </c>
      <c r="D7638" s="12">
        <v>10.0</v>
      </c>
      <c r="E7638" s="10" t="s">
        <v>42</v>
      </c>
      <c r="F7638" s="12">
        <v>2024.0</v>
      </c>
      <c r="G7638" s="13" t="s">
        <v>21614</v>
      </c>
      <c r="H7638" s="14" t="s">
        <v>21615</v>
      </c>
      <c r="I7638" s="12">
        <v>3241121.0</v>
      </c>
      <c r="J7638" s="15" t="str">
        <f t="shared" si="1"/>
        <v>Relevant</v>
      </c>
    </row>
    <row r="7639" ht="22.5" customHeight="1">
      <c r="A7639" s="9" t="s">
        <v>21616</v>
      </c>
      <c r="B7639" s="10">
        <v>45587.62564814815</v>
      </c>
      <c r="C7639" s="11" t="s">
        <v>21617</v>
      </c>
      <c r="D7639" s="12">
        <v>10.0</v>
      </c>
      <c r="E7639" s="10" t="s">
        <v>42</v>
      </c>
      <c r="F7639" s="12">
        <v>2024.0</v>
      </c>
      <c r="G7639" s="13" t="s">
        <v>13</v>
      </c>
      <c r="H7639" s="14" t="s">
        <v>2938</v>
      </c>
      <c r="I7639" s="12">
        <v>22.0</v>
      </c>
      <c r="J7639" s="15" t="str">
        <f t="shared" si="1"/>
        <v>Relevant</v>
      </c>
    </row>
    <row r="7640" ht="22.5" customHeight="1">
      <c r="A7640" s="9" t="s">
        <v>21618</v>
      </c>
      <c r="B7640" s="10">
        <v>45732.68701388889</v>
      </c>
      <c r="C7640" s="11" t="s">
        <v>21619</v>
      </c>
      <c r="D7640" s="12">
        <v>3.0</v>
      </c>
      <c r="E7640" s="10" t="s">
        <v>59</v>
      </c>
      <c r="F7640" s="12">
        <v>2025.0</v>
      </c>
      <c r="G7640" s="13" t="s">
        <v>13</v>
      </c>
      <c r="H7640" s="14" t="s">
        <v>9438</v>
      </c>
      <c r="I7640" s="12">
        <v>14.0</v>
      </c>
      <c r="J7640" s="15" t="str">
        <f t="shared" si="1"/>
        <v>Relevant</v>
      </c>
    </row>
    <row r="7641" ht="22.5" customHeight="1">
      <c r="A7641" s="9" t="s">
        <v>21620</v>
      </c>
      <c r="B7641" s="10">
        <v>45588.62935185185</v>
      </c>
      <c r="C7641" s="11" t="s">
        <v>21621</v>
      </c>
      <c r="D7641" s="12">
        <v>10.0</v>
      </c>
      <c r="E7641" s="10" t="s">
        <v>42</v>
      </c>
      <c r="F7641" s="12">
        <v>2024.0</v>
      </c>
      <c r="G7641" s="13" t="s">
        <v>13</v>
      </c>
      <c r="H7641" s="14" t="s">
        <v>10009</v>
      </c>
      <c r="I7641" s="12">
        <v>631.0</v>
      </c>
      <c r="J7641" s="15" t="str">
        <f t="shared" si="1"/>
        <v>Relevant</v>
      </c>
    </row>
    <row r="7642" ht="22.5" customHeight="1">
      <c r="A7642" s="9" t="s">
        <v>21622</v>
      </c>
      <c r="B7642" s="10">
        <v>45562.511041666665</v>
      </c>
      <c r="C7642" s="11" t="s">
        <v>21623</v>
      </c>
      <c r="D7642" s="12">
        <v>9.0</v>
      </c>
      <c r="E7642" s="10" t="s">
        <v>114</v>
      </c>
      <c r="F7642" s="12">
        <v>2024.0</v>
      </c>
      <c r="G7642" s="13" t="s">
        <v>13</v>
      </c>
      <c r="H7642" s="14" t="s">
        <v>2700</v>
      </c>
      <c r="I7642" s="12">
        <v>211.0</v>
      </c>
      <c r="J7642" s="15" t="str">
        <f t="shared" si="1"/>
        <v>Irrelevant</v>
      </c>
    </row>
    <row r="7643" ht="22.5" customHeight="1">
      <c r="A7643" s="9" t="s">
        <v>21624</v>
      </c>
      <c r="B7643" s="10">
        <v>45646.75040509259</v>
      </c>
      <c r="C7643" s="11" t="s">
        <v>21625</v>
      </c>
      <c r="D7643" s="12">
        <v>12.0</v>
      </c>
      <c r="E7643" s="10" t="s">
        <v>26</v>
      </c>
      <c r="F7643" s="12">
        <v>2024.0</v>
      </c>
      <c r="G7643" s="13" t="s">
        <v>13</v>
      </c>
      <c r="H7643" s="14" t="s">
        <v>5052</v>
      </c>
      <c r="I7643" s="12">
        <v>54.0</v>
      </c>
      <c r="J7643" s="15" t="str">
        <f t="shared" si="1"/>
        <v>Irrelevant</v>
      </c>
    </row>
    <row r="7644" ht="22.5" customHeight="1">
      <c r="A7644" s="9" t="s">
        <v>21626</v>
      </c>
      <c r="B7644" s="10">
        <v>45588.76016203704</v>
      </c>
      <c r="C7644" s="11" t="s">
        <v>21627</v>
      </c>
      <c r="D7644" s="12">
        <v>10.0</v>
      </c>
      <c r="E7644" s="10" t="s">
        <v>42</v>
      </c>
      <c r="F7644" s="12">
        <v>2024.0</v>
      </c>
      <c r="G7644" s="13" t="s">
        <v>21628</v>
      </c>
      <c r="H7644" s="14" t="s">
        <v>21629</v>
      </c>
      <c r="I7644" s="12">
        <v>0.0</v>
      </c>
      <c r="J7644" s="15" t="str">
        <f t="shared" si="1"/>
        <v>Relevant</v>
      </c>
    </row>
    <row r="7645" ht="22.5" customHeight="1">
      <c r="A7645" s="9" t="s">
        <v>21630</v>
      </c>
      <c r="B7645" s="10">
        <v>45423.452418981484</v>
      </c>
      <c r="C7645" s="11" t="s">
        <v>21631</v>
      </c>
      <c r="D7645" s="12">
        <v>5.0</v>
      </c>
      <c r="E7645" s="10" t="s">
        <v>21</v>
      </c>
      <c r="F7645" s="12">
        <v>2024.0</v>
      </c>
      <c r="G7645" s="13" t="s">
        <v>13</v>
      </c>
      <c r="H7645" s="14" t="s">
        <v>5425</v>
      </c>
      <c r="I7645" s="12">
        <v>435.0</v>
      </c>
      <c r="J7645" s="15" t="str">
        <f t="shared" si="1"/>
        <v>Relevant</v>
      </c>
    </row>
    <row r="7646" ht="22.5" customHeight="1">
      <c r="A7646" s="9" t="s">
        <v>21632</v>
      </c>
      <c r="B7646" s="10">
        <v>45696.841944444444</v>
      </c>
      <c r="C7646" s="11" t="s">
        <v>16404</v>
      </c>
      <c r="D7646" s="12">
        <v>2.0</v>
      </c>
      <c r="E7646" s="10" t="s">
        <v>12</v>
      </c>
      <c r="F7646" s="12">
        <v>2025.0</v>
      </c>
      <c r="G7646" s="13" t="s">
        <v>13</v>
      </c>
      <c r="H7646" s="14" t="s">
        <v>14</v>
      </c>
      <c r="I7646" s="12">
        <v>1862.0</v>
      </c>
      <c r="J7646" s="15" t="str">
        <f t="shared" si="1"/>
        <v>Relevant</v>
      </c>
    </row>
    <row r="7647" ht="22.5" customHeight="1">
      <c r="A7647" s="9" t="s">
        <v>21633</v>
      </c>
      <c r="B7647" s="10">
        <v>45717.71675925926</v>
      </c>
      <c r="C7647" s="11" t="s">
        <v>21634</v>
      </c>
      <c r="D7647" s="12">
        <v>3.0</v>
      </c>
      <c r="E7647" s="10" t="s">
        <v>59</v>
      </c>
      <c r="F7647" s="12">
        <v>2025.0</v>
      </c>
      <c r="G7647" s="13" t="s">
        <v>21635</v>
      </c>
      <c r="H7647" s="14" t="s">
        <v>21636</v>
      </c>
      <c r="I7647" s="12">
        <v>0.0</v>
      </c>
      <c r="J7647" s="15" t="str">
        <f t="shared" si="1"/>
        <v>Irrelevant</v>
      </c>
    </row>
    <row r="7648" ht="22.5" customHeight="1">
      <c r="A7648" s="9" t="s">
        <v>21637</v>
      </c>
      <c r="B7648" s="10">
        <v>45607.41799768519</v>
      </c>
      <c r="C7648" s="11" t="s">
        <v>21638</v>
      </c>
      <c r="D7648" s="12">
        <v>11.0</v>
      </c>
      <c r="E7648" s="10" t="s">
        <v>17</v>
      </c>
      <c r="F7648" s="12">
        <v>2024.0</v>
      </c>
      <c r="G7648" s="13" t="s">
        <v>13</v>
      </c>
      <c r="H7648" s="14" t="s">
        <v>100</v>
      </c>
      <c r="I7648" s="12">
        <v>0.0</v>
      </c>
      <c r="J7648" s="15" t="str">
        <f t="shared" si="1"/>
        <v>Relevant</v>
      </c>
    </row>
    <row r="7649" ht="22.5" customHeight="1">
      <c r="A7649" s="9" t="s">
        <v>21639</v>
      </c>
      <c r="B7649" s="10">
        <v>45615.75643518518</v>
      </c>
      <c r="C7649" s="11" t="s">
        <v>21640</v>
      </c>
      <c r="D7649" s="12">
        <v>11.0</v>
      </c>
      <c r="E7649" s="10" t="s">
        <v>17</v>
      </c>
      <c r="F7649" s="12">
        <v>2024.0</v>
      </c>
      <c r="G7649" s="13" t="s">
        <v>13</v>
      </c>
      <c r="H7649" s="14" t="s">
        <v>31</v>
      </c>
      <c r="I7649" s="12">
        <v>6.0</v>
      </c>
      <c r="J7649" s="15" t="str">
        <f t="shared" si="1"/>
        <v>Relevant</v>
      </c>
    </row>
    <row r="7650" ht="22.5" customHeight="1">
      <c r="A7650" s="9" t="s">
        <v>21641</v>
      </c>
      <c r="B7650" s="10">
        <v>45614.636296296296</v>
      </c>
      <c r="C7650" s="11" t="s">
        <v>21642</v>
      </c>
      <c r="D7650" s="12">
        <v>11.0</v>
      </c>
      <c r="E7650" s="10" t="s">
        <v>17</v>
      </c>
      <c r="F7650" s="12">
        <v>2024.0</v>
      </c>
      <c r="G7650" s="13" t="s">
        <v>13</v>
      </c>
      <c r="H7650" s="14" t="s">
        <v>21643</v>
      </c>
      <c r="I7650" s="12">
        <v>7.0</v>
      </c>
      <c r="J7650" s="15" t="str">
        <f t="shared" si="1"/>
        <v>Relevant</v>
      </c>
    </row>
    <row r="7651" ht="22.5" customHeight="1">
      <c r="A7651" s="9" t="s">
        <v>21644</v>
      </c>
      <c r="B7651" s="10">
        <v>45629.586064814815</v>
      </c>
      <c r="C7651" s="11" t="s">
        <v>21645</v>
      </c>
      <c r="D7651" s="12">
        <v>12.0</v>
      </c>
      <c r="E7651" s="10" t="s">
        <v>26</v>
      </c>
      <c r="F7651" s="12">
        <v>2024.0</v>
      </c>
      <c r="G7651" s="13" t="s">
        <v>13</v>
      </c>
      <c r="H7651" s="14" t="s">
        <v>237</v>
      </c>
      <c r="I7651" s="12">
        <v>55.0</v>
      </c>
      <c r="J7651" s="15" t="str">
        <f t="shared" si="1"/>
        <v>Relevant</v>
      </c>
    </row>
    <row r="7652" ht="22.5" customHeight="1">
      <c r="A7652" s="9" t="s">
        <v>21646</v>
      </c>
      <c r="B7652" s="10">
        <v>45610.41648148148</v>
      </c>
      <c r="C7652" s="11" t="s">
        <v>21647</v>
      </c>
      <c r="D7652" s="12">
        <v>11.0</v>
      </c>
      <c r="E7652" s="10" t="s">
        <v>17</v>
      </c>
      <c r="F7652" s="12">
        <v>2024.0</v>
      </c>
      <c r="G7652" s="13" t="s">
        <v>21648</v>
      </c>
      <c r="H7652" s="14" t="str">
        <f>IFERROR(__xludf.DUMMYFUNCTION("TRIM(REGEXREPLACE(GOOGLETRANSLATE(G7652,""auto"",""en""),""(?i)\b(RT|QT)\s*@?\w*:?\s*|https?://\S+|@\w+|#\w+|[^\x00-\x7F]|[^\w\s]"",""""))"),"Chandigarhs pollution level has gone from very poor to severe and a health advisory has been issued")</f>
        <v>Chandigarhs pollution level has gone from very poor to severe and a health advisory has been issued</v>
      </c>
      <c r="I7652" s="12">
        <v>136257.0</v>
      </c>
      <c r="J7652" s="15" t="str">
        <f t="shared" si="1"/>
        <v>Relevant</v>
      </c>
    </row>
    <row r="7653" ht="22.5" customHeight="1">
      <c r="A7653" s="9" t="s">
        <v>21649</v>
      </c>
      <c r="B7653" s="10">
        <v>45650.21697916667</v>
      </c>
      <c r="C7653" s="11" t="s">
        <v>21650</v>
      </c>
      <c r="D7653" s="12">
        <v>12.0</v>
      </c>
      <c r="E7653" s="10" t="s">
        <v>26</v>
      </c>
      <c r="F7653" s="12">
        <v>2024.0</v>
      </c>
      <c r="G7653" s="13" t="s">
        <v>21651</v>
      </c>
      <c r="H7653" s="14" t="str">
        <f>IFERROR(__xludf.DUMMYFUNCTION("TRIM(REGEXREPLACE(GOOGLETRANSLATE(G7653,""auto"",""en""),""(?i)\b(RT|QT)\s*@?\w*:?\s*|https?://\S+|@\w+|#\w+|[^\x00-\x7F]|[^\w\s]"",""""))"),"3 mm of rain dropped the mercury by 520 degrees reaching 145 degrees for the first time in the season")</f>
        <v>3 mm of rain dropped the mercury by 520 degrees reaching 145 degrees for the first time in the season</v>
      </c>
      <c r="I7653" s="12">
        <v>6862048.0</v>
      </c>
      <c r="J7653" s="15" t="str">
        <f t="shared" si="1"/>
        <v>Irrelevant</v>
      </c>
    </row>
    <row r="7654" ht="22.5" customHeight="1">
      <c r="A7654" s="9" t="s">
        <v>21652</v>
      </c>
      <c r="B7654" s="10">
        <v>45611.411458333336</v>
      </c>
      <c r="C7654" s="11" t="s">
        <v>21653</v>
      </c>
      <c r="D7654" s="12">
        <v>11.0</v>
      </c>
      <c r="E7654" s="10" t="s">
        <v>17</v>
      </c>
      <c r="F7654" s="12">
        <v>2024.0</v>
      </c>
      <c r="G7654" s="13" t="s">
        <v>13</v>
      </c>
      <c r="H7654" s="14" t="s">
        <v>47</v>
      </c>
      <c r="I7654" s="12">
        <v>328.0</v>
      </c>
      <c r="J7654" s="15" t="str">
        <f t="shared" si="1"/>
        <v>Relevant</v>
      </c>
    </row>
    <row r="7655" ht="22.5" customHeight="1">
      <c r="A7655" s="9" t="s">
        <v>21654</v>
      </c>
      <c r="B7655" s="10">
        <v>45585.62578703704</v>
      </c>
      <c r="C7655" s="11" t="s">
        <v>21655</v>
      </c>
      <c r="D7655" s="12">
        <v>10.0</v>
      </c>
      <c r="E7655" s="10" t="s">
        <v>42</v>
      </c>
      <c r="F7655" s="12">
        <v>2024.0</v>
      </c>
      <c r="G7655" s="13" t="s">
        <v>13</v>
      </c>
      <c r="H7655" s="14" t="s">
        <v>1442</v>
      </c>
      <c r="I7655" s="12">
        <v>1820.0</v>
      </c>
      <c r="J7655" s="15" t="str">
        <f t="shared" si="1"/>
        <v>Relevant</v>
      </c>
    </row>
    <row r="7656" ht="22.5" customHeight="1">
      <c r="A7656" s="9" t="s">
        <v>21656</v>
      </c>
      <c r="B7656" s="10">
        <v>45592.509722222225</v>
      </c>
      <c r="C7656" s="11" t="s">
        <v>21657</v>
      </c>
      <c r="D7656" s="12">
        <v>10.0</v>
      </c>
      <c r="E7656" s="10" t="s">
        <v>42</v>
      </c>
      <c r="F7656" s="12">
        <v>2024.0</v>
      </c>
      <c r="G7656" s="13" t="s">
        <v>13</v>
      </c>
      <c r="H7656" s="14" t="s">
        <v>131</v>
      </c>
      <c r="I7656" s="12">
        <v>44.0</v>
      </c>
      <c r="J7656" s="15" t="str">
        <f t="shared" si="1"/>
        <v>Relevant</v>
      </c>
    </row>
    <row r="7657" ht="22.5" customHeight="1">
      <c r="A7657" s="9" t="s">
        <v>21658</v>
      </c>
      <c r="B7657" s="10">
        <v>45477.84476851852</v>
      </c>
      <c r="C7657" s="11" t="s">
        <v>13342</v>
      </c>
      <c r="D7657" s="12">
        <v>7.0</v>
      </c>
      <c r="E7657" s="10" t="s">
        <v>55</v>
      </c>
      <c r="F7657" s="12">
        <v>2024.0</v>
      </c>
      <c r="G7657" s="13" t="s">
        <v>21659</v>
      </c>
      <c r="H7657" s="14" t="s">
        <v>21660</v>
      </c>
      <c r="I7657" s="12">
        <v>1295785.0</v>
      </c>
      <c r="J7657" s="15" t="str">
        <f t="shared" si="1"/>
        <v>Irrelevant</v>
      </c>
    </row>
    <row r="7658" ht="22.5" customHeight="1">
      <c r="A7658" s="9" t="s">
        <v>21661</v>
      </c>
      <c r="B7658" s="10">
        <v>45696.86922453704</v>
      </c>
      <c r="C7658" s="11" t="s">
        <v>15507</v>
      </c>
      <c r="D7658" s="12">
        <v>2.0</v>
      </c>
      <c r="E7658" s="10" t="s">
        <v>12</v>
      </c>
      <c r="F7658" s="12">
        <v>2025.0</v>
      </c>
      <c r="G7658" s="13" t="s">
        <v>13</v>
      </c>
      <c r="H7658" s="14" t="s">
        <v>14</v>
      </c>
      <c r="I7658" s="12">
        <v>583.0</v>
      </c>
      <c r="J7658" s="15" t="str">
        <f t="shared" si="1"/>
        <v>Relevant</v>
      </c>
    </row>
    <row r="7659" ht="22.5" customHeight="1">
      <c r="A7659" s="9" t="s">
        <v>21662</v>
      </c>
      <c r="B7659" s="10">
        <v>45696.734085648146</v>
      </c>
      <c r="C7659" s="11" t="s">
        <v>21663</v>
      </c>
      <c r="D7659" s="12">
        <v>2.0</v>
      </c>
      <c r="E7659" s="10" t="s">
        <v>12</v>
      </c>
      <c r="F7659" s="12">
        <v>2025.0</v>
      </c>
      <c r="G7659" s="13" t="s">
        <v>13</v>
      </c>
      <c r="H7659" s="14" t="s">
        <v>1264</v>
      </c>
      <c r="I7659" s="12">
        <v>414.0</v>
      </c>
      <c r="J7659" s="15" t="str">
        <f t="shared" si="1"/>
        <v>Relevant</v>
      </c>
    </row>
    <row r="7660" ht="22.5" customHeight="1">
      <c r="A7660" s="9" t="s">
        <v>21664</v>
      </c>
      <c r="B7660" s="10">
        <v>45696.83587962963</v>
      </c>
      <c r="C7660" s="11" t="s">
        <v>21665</v>
      </c>
      <c r="D7660" s="12">
        <v>2.0</v>
      </c>
      <c r="E7660" s="10" t="s">
        <v>12</v>
      </c>
      <c r="F7660" s="12">
        <v>2025.0</v>
      </c>
      <c r="G7660" s="13" t="s">
        <v>13</v>
      </c>
      <c r="H7660" s="14" t="s">
        <v>2483</v>
      </c>
      <c r="I7660" s="12">
        <v>53.0</v>
      </c>
      <c r="J7660" s="15" t="str">
        <f t="shared" si="1"/>
        <v>Relevant</v>
      </c>
    </row>
    <row r="7661" ht="22.5" customHeight="1">
      <c r="A7661" s="9" t="s">
        <v>21666</v>
      </c>
      <c r="B7661" s="10">
        <v>45642.64827546296</v>
      </c>
      <c r="C7661" s="11" t="s">
        <v>21667</v>
      </c>
      <c r="D7661" s="12">
        <v>12.0</v>
      </c>
      <c r="E7661" s="10" t="s">
        <v>26</v>
      </c>
      <c r="F7661" s="12">
        <v>2024.0</v>
      </c>
      <c r="G7661" s="13" t="s">
        <v>13</v>
      </c>
      <c r="H7661" s="14" t="s">
        <v>232</v>
      </c>
      <c r="I7661" s="12">
        <v>567.0</v>
      </c>
      <c r="J7661" s="15" t="str">
        <f t="shared" si="1"/>
        <v>Relevant</v>
      </c>
    </row>
    <row r="7662" ht="22.5" customHeight="1">
      <c r="A7662" s="9" t="s">
        <v>21668</v>
      </c>
      <c r="B7662" s="10">
        <v>45625.62143518519</v>
      </c>
      <c r="C7662" s="11" t="s">
        <v>21669</v>
      </c>
      <c r="D7662" s="12">
        <v>11.0</v>
      </c>
      <c r="E7662" s="10" t="s">
        <v>17</v>
      </c>
      <c r="F7662" s="12">
        <v>2024.0</v>
      </c>
      <c r="G7662" s="13" t="s">
        <v>13</v>
      </c>
      <c r="H7662" s="14" t="s">
        <v>199</v>
      </c>
      <c r="I7662" s="12">
        <v>3529.0</v>
      </c>
      <c r="J7662" s="15" t="str">
        <f t="shared" si="1"/>
        <v>Relevant</v>
      </c>
    </row>
    <row r="7663" ht="22.5" customHeight="1">
      <c r="A7663" s="9" t="s">
        <v>21670</v>
      </c>
      <c r="B7663" s="10">
        <v>45596.48061342593</v>
      </c>
      <c r="C7663" s="11" t="s">
        <v>21671</v>
      </c>
      <c r="D7663" s="12">
        <v>10.0</v>
      </c>
      <c r="E7663" s="10" t="s">
        <v>42</v>
      </c>
      <c r="F7663" s="12">
        <v>2024.0</v>
      </c>
      <c r="G7663" s="13" t="s">
        <v>13</v>
      </c>
      <c r="H7663" s="14" t="s">
        <v>10545</v>
      </c>
      <c r="I7663" s="12">
        <v>5.0</v>
      </c>
      <c r="J7663" s="15" t="str">
        <f t="shared" si="1"/>
        <v>Irrelevant</v>
      </c>
    </row>
    <row r="7664" ht="22.5" customHeight="1">
      <c r="A7664" s="9" t="s">
        <v>21672</v>
      </c>
      <c r="B7664" s="10">
        <v>45597.615115740744</v>
      </c>
      <c r="C7664" s="11" t="s">
        <v>21673</v>
      </c>
      <c r="D7664" s="12">
        <v>11.0</v>
      </c>
      <c r="E7664" s="10" t="s">
        <v>17</v>
      </c>
      <c r="F7664" s="12">
        <v>2024.0</v>
      </c>
      <c r="G7664" s="13" t="s">
        <v>13</v>
      </c>
      <c r="H7664" s="14" t="s">
        <v>21674</v>
      </c>
      <c r="I7664" s="12">
        <v>5843.0</v>
      </c>
      <c r="J7664" s="15" t="str">
        <f t="shared" si="1"/>
        <v>Relevant</v>
      </c>
    </row>
    <row r="7665" ht="22.5" customHeight="1">
      <c r="A7665" s="9" t="s">
        <v>21675</v>
      </c>
      <c r="B7665" s="10">
        <v>45614.52993055555</v>
      </c>
      <c r="C7665" s="11" t="s">
        <v>21676</v>
      </c>
      <c r="D7665" s="12">
        <v>11.0</v>
      </c>
      <c r="E7665" s="10" t="s">
        <v>17</v>
      </c>
      <c r="F7665" s="12">
        <v>2024.0</v>
      </c>
      <c r="G7665" s="13" t="s">
        <v>21677</v>
      </c>
      <c r="H7665" s="14" t="s">
        <v>21678</v>
      </c>
      <c r="I7665" s="12">
        <v>1.0474812E7</v>
      </c>
      <c r="J7665" s="15" t="str">
        <f t="shared" si="1"/>
        <v>Relevant</v>
      </c>
    </row>
    <row r="7666" ht="22.5" customHeight="1">
      <c r="A7666" s="9" t="s">
        <v>21679</v>
      </c>
      <c r="B7666" s="10">
        <v>45601.517916666664</v>
      </c>
      <c r="C7666" s="11" t="s">
        <v>21680</v>
      </c>
      <c r="D7666" s="12">
        <v>11.0</v>
      </c>
      <c r="E7666" s="10" t="s">
        <v>17</v>
      </c>
      <c r="F7666" s="12">
        <v>2024.0</v>
      </c>
      <c r="G7666" s="13" t="s">
        <v>13</v>
      </c>
      <c r="H7666" s="14" t="s">
        <v>4471</v>
      </c>
      <c r="I7666" s="12">
        <v>6317.0</v>
      </c>
      <c r="J7666" s="15" t="str">
        <f t="shared" si="1"/>
        <v>Relevant</v>
      </c>
    </row>
    <row r="7667" ht="22.5" customHeight="1">
      <c r="A7667" s="9" t="s">
        <v>21681</v>
      </c>
      <c r="B7667" s="10">
        <v>45504.574421296296</v>
      </c>
      <c r="C7667" s="11" t="s">
        <v>21682</v>
      </c>
      <c r="D7667" s="12">
        <v>7.0</v>
      </c>
      <c r="E7667" s="10" t="s">
        <v>55</v>
      </c>
      <c r="F7667" s="12">
        <v>2024.0</v>
      </c>
      <c r="G7667" s="13" t="s">
        <v>21683</v>
      </c>
      <c r="H7667" s="14" t="s">
        <v>21684</v>
      </c>
      <c r="I7667" s="12">
        <v>4577760.0</v>
      </c>
      <c r="J7667" s="15" t="str">
        <f t="shared" si="1"/>
        <v>Irrelevant</v>
      </c>
    </row>
    <row r="7668" ht="22.5" customHeight="1">
      <c r="A7668" s="9" t="s">
        <v>21685</v>
      </c>
      <c r="B7668" s="10">
        <v>45576.85469907407</v>
      </c>
      <c r="C7668" s="11" t="s">
        <v>21686</v>
      </c>
      <c r="D7668" s="12">
        <v>10.0</v>
      </c>
      <c r="E7668" s="10" t="s">
        <v>42</v>
      </c>
      <c r="F7668" s="12">
        <v>2024.0</v>
      </c>
      <c r="G7668" s="13" t="s">
        <v>13</v>
      </c>
      <c r="H7668" s="14" t="s">
        <v>21687</v>
      </c>
      <c r="I7668" s="12">
        <v>3536.0</v>
      </c>
      <c r="J7668" s="15" t="str">
        <f t="shared" si="1"/>
        <v>Relevant</v>
      </c>
    </row>
    <row r="7669" ht="22.5" customHeight="1">
      <c r="A7669" s="9" t="s">
        <v>21688</v>
      </c>
      <c r="B7669" s="10">
        <v>45473.64896990741</v>
      </c>
      <c r="C7669" s="11" t="s">
        <v>21689</v>
      </c>
      <c r="D7669" s="12">
        <v>6.0</v>
      </c>
      <c r="E7669" s="10" t="s">
        <v>34</v>
      </c>
      <c r="F7669" s="12">
        <v>2024.0</v>
      </c>
      <c r="G7669" s="13" t="s">
        <v>13</v>
      </c>
      <c r="H7669" s="14" t="s">
        <v>56</v>
      </c>
      <c r="I7669" s="12">
        <v>55.0</v>
      </c>
      <c r="J7669" s="15" t="str">
        <f t="shared" si="1"/>
        <v>Relevant</v>
      </c>
    </row>
    <row r="7670" ht="22.5" customHeight="1">
      <c r="A7670" s="9" t="s">
        <v>21690</v>
      </c>
      <c r="B7670" s="10">
        <v>45644.91313511574</v>
      </c>
      <c r="C7670" s="11" t="s">
        <v>21691</v>
      </c>
      <c r="D7670" s="12">
        <v>12.0</v>
      </c>
      <c r="E7670" s="10" t="s">
        <v>26</v>
      </c>
      <c r="F7670" s="12">
        <v>2024.0</v>
      </c>
      <c r="G7670" s="13" t="s">
        <v>21692</v>
      </c>
      <c r="H7670" s="14" t="s">
        <v>21693</v>
      </c>
      <c r="I7670" s="12">
        <v>9205384.0</v>
      </c>
      <c r="J7670" s="15" t="str">
        <f t="shared" si="1"/>
        <v>Relevant</v>
      </c>
    </row>
    <row r="7671" ht="22.5" customHeight="1">
      <c r="A7671" s="9" t="s">
        <v>21694</v>
      </c>
      <c r="B7671" s="10">
        <v>45634.879699074074</v>
      </c>
      <c r="C7671" s="11" t="s">
        <v>21695</v>
      </c>
      <c r="D7671" s="12">
        <v>12.0</v>
      </c>
      <c r="E7671" s="10" t="s">
        <v>26</v>
      </c>
      <c r="F7671" s="12">
        <v>2024.0</v>
      </c>
      <c r="G7671" s="13" t="s">
        <v>13</v>
      </c>
      <c r="H7671" s="14" t="s">
        <v>220</v>
      </c>
      <c r="I7671" s="12">
        <v>306.0</v>
      </c>
      <c r="J7671" s="15" t="str">
        <f t="shared" si="1"/>
        <v>Relevant</v>
      </c>
    </row>
    <row r="7672" ht="22.5" customHeight="1">
      <c r="A7672" s="9" t="s">
        <v>21696</v>
      </c>
      <c r="B7672" s="10">
        <v>45626.45524940972</v>
      </c>
      <c r="C7672" s="11" t="s">
        <v>21697</v>
      </c>
      <c r="D7672" s="12">
        <v>11.0</v>
      </c>
      <c r="E7672" s="10" t="s">
        <v>17</v>
      </c>
      <c r="F7672" s="12">
        <v>2024.0</v>
      </c>
      <c r="G7672" s="13" t="s">
        <v>21698</v>
      </c>
      <c r="H7672" s="14" t="s">
        <v>21699</v>
      </c>
      <c r="I7672" s="12">
        <v>6195.0</v>
      </c>
      <c r="J7672" s="15" t="str">
        <f t="shared" si="1"/>
        <v>Relevant</v>
      </c>
    </row>
    <row r="7673" ht="22.5" customHeight="1">
      <c r="A7673" s="9" t="s">
        <v>21700</v>
      </c>
      <c r="B7673" s="10">
        <v>45579.85530092593</v>
      </c>
      <c r="C7673" s="11" t="s">
        <v>21701</v>
      </c>
      <c r="D7673" s="12">
        <v>10.0</v>
      </c>
      <c r="E7673" s="10" t="s">
        <v>42</v>
      </c>
      <c r="F7673" s="12">
        <v>2024.0</v>
      </c>
      <c r="G7673" s="13" t="s">
        <v>13</v>
      </c>
      <c r="H7673" s="14" t="s">
        <v>642</v>
      </c>
      <c r="I7673" s="12">
        <v>44.0</v>
      </c>
      <c r="J7673" s="15" t="str">
        <f t="shared" si="1"/>
        <v>Relevant</v>
      </c>
    </row>
    <row r="7674" ht="22.5" customHeight="1">
      <c r="A7674" s="9" t="s">
        <v>21702</v>
      </c>
      <c r="B7674" s="10">
        <v>45626.77410879629</v>
      </c>
      <c r="C7674" s="11" t="s">
        <v>21703</v>
      </c>
      <c r="D7674" s="12">
        <v>11.0</v>
      </c>
      <c r="E7674" s="10" t="s">
        <v>17</v>
      </c>
      <c r="F7674" s="12">
        <v>2024.0</v>
      </c>
      <c r="G7674" s="13" t="s">
        <v>13</v>
      </c>
      <c r="H7674" s="14" t="s">
        <v>13380</v>
      </c>
      <c r="I7674" s="12">
        <v>225.0</v>
      </c>
      <c r="J7674" s="15" t="str">
        <f t="shared" si="1"/>
        <v>Relevant</v>
      </c>
    </row>
    <row r="7675" ht="22.5" customHeight="1">
      <c r="A7675" s="9" t="s">
        <v>21704</v>
      </c>
      <c r="B7675" s="10">
        <v>45693.87054398148</v>
      </c>
      <c r="C7675" s="11" t="s">
        <v>21705</v>
      </c>
      <c r="D7675" s="12">
        <v>2.0</v>
      </c>
      <c r="E7675" s="10" t="s">
        <v>12</v>
      </c>
      <c r="F7675" s="12">
        <v>2025.0</v>
      </c>
      <c r="G7675" s="13" t="s">
        <v>13</v>
      </c>
      <c r="H7675" s="14" t="s">
        <v>21303</v>
      </c>
      <c r="I7675" s="12">
        <v>808.0</v>
      </c>
      <c r="J7675" s="15" t="str">
        <f t="shared" si="1"/>
        <v>Relevant</v>
      </c>
    </row>
    <row r="7676" ht="22.5" customHeight="1">
      <c r="A7676" s="9" t="s">
        <v>21706</v>
      </c>
      <c r="B7676" s="10">
        <v>45597.590682870374</v>
      </c>
      <c r="C7676" s="11" t="s">
        <v>21707</v>
      </c>
      <c r="D7676" s="12">
        <v>11.0</v>
      </c>
      <c r="E7676" s="10" t="s">
        <v>17</v>
      </c>
      <c r="F7676" s="12">
        <v>2024.0</v>
      </c>
      <c r="G7676" s="13" t="s">
        <v>13</v>
      </c>
      <c r="H7676" s="14" t="s">
        <v>124</v>
      </c>
      <c r="I7676" s="12">
        <v>167.0</v>
      </c>
      <c r="J7676" s="15" t="str">
        <f t="shared" si="1"/>
        <v>Relevant</v>
      </c>
    </row>
    <row r="7677" ht="22.5" customHeight="1">
      <c r="A7677" s="9" t="s">
        <v>21708</v>
      </c>
      <c r="B7677" s="10">
        <v>45707.35653935185</v>
      </c>
      <c r="C7677" s="11" t="s">
        <v>21709</v>
      </c>
      <c r="D7677" s="12">
        <v>2.0</v>
      </c>
      <c r="E7677" s="10" t="s">
        <v>12</v>
      </c>
      <c r="F7677" s="12">
        <v>2025.0</v>
      </c>
      <c r="G7677" s="13" t="s">
        <v>13</v>
      </c>
      <c r="H7677" s="14" t="s">
        <v>11492</v>
      </c>
      <c r="I7677" s="12">
        <v>1379.0</v>
      </c>
      <c r="J7677" s="15" t="str">
        <f t="shared" si="1"/>
        <v>Irrelevant</v>
      </c>
    </row>
    <row r="7678" ht="22.5" customHeight="1">
      <c r="A7678" s="9" t="s">
        <v>21710</v>
      </c>
      <c r="B7678" s="10">
        <v>45614.943402777775</v>
      </c>
      <c r="C7678" s="11" t="s">
        <v>21711</v>
      </c>
      <c r="D7678" s="12">
        <v>11.0</v>
      </c>
      <c r="E7678" s="10" t="s">
        <v>17</v>
      </c>
      <c r="F7678" s="12">
        <v>2024.0</v>
      </c>
      <c r="G7678" s="13" t="s">
        <v>13</v>
      </c>
      <c r="H7678" s="14" t="s">
        <v>423</v>
      </c>
      <c r="I7678" s="12">
        <v>3370.0</v>
      </c>
      <c r="J7678" s="15" t="str">
        <f t="shared" si="1"/>
        <v>Relevant</v>
      </c>
    </row>
    <row r="7679" ht="22.5" customHeight="1">
      <c r="A7679" s="9" t="s">
        <v>21712</v>
      </c>
      <c r="B7679" s="10">
        <v>45601.62474760417</v>
      </c>
      <c r="C7679" s="11" t="s">
        <v>21713</v>
      </c>
      <c r="D7679" s="12">
        <v>11.0</v>
      </c>
      <c r="E7679" s="10" t="s">
        <v>17</v>
      </c>
      <c r="F7679" s="12">
        <v>2024.0</v>
      </c>
      <c r="G7679" s="13" t="s">
        <v>21714</v>
      </c>
      <c r="H7679" s="14" t="s">
        <v>21715</v>
      </c>
      <c r="I7679" s="12">
        <v>0.0</v>
      </c>
      <c r="J7679" s="15" t="str">
        <f t="shared" si="1"/>
        <v>Irrelevant</v>
      </c>
    </row>
    <row r="7680" ht="22.5" customHeight="1">
      <c r="A7680" s="9" t="s">
        <v>21716</v>
      </c>
      <c r="B7680" s="10">
        <v>45696.887349537035</v>
      </c>
      <c r="C7680" s="11" t="s">
        <v>21717</v>
      </c>
      <c r="D7680" s="12">
        <v>2.0</v>
      </c>
      <c r="E7680" s="10" t="s">
        <v>12</v>
      </c>
      <c r="F7680" s="12">
        <v>2025.0</v>
      </c>
      <c r="G7680" s="13" t="s">
        <v>13</v>
      </c>
      <c r="H7680" s="14" t="s">
        <v>14</v>
      </c>
      <c r="I7680" s="12">
        <v>2558.0</v>
      </c>
      <c r="J7680" s="15" t="str">
        <f t="shared" si="1"/>
        <v>Relevant</v>
      </c>
    </row>
    <row r="7681" ht="22.5" customHeight="1">
      <c r="A7681" s="9" t="s">
        <v>21718</v>
      </c>
      <c r="B7681" s="10">
        <v>45610.55447916667</v>
      </c>
      <c r="C7681" s="11" t="s">
        <v>21719</v>
      </c>
      <c r="D7681" s="12">
        <v>11.0</v>
      </c>
      <c r="E7681" s="10" t="s">
        <v>17</v>
      </c>
      <c r="F7681" s="12">
        <v>2024.0</v>
      </c>
      <c r="G7681" s="13" t="s">
        <v>13</v>
      </c>
      <c r="H7681" s="14" t="s">
        <v>21720</v>
      </c>
      <c r="I7681" s="12">
        <v>2252.0</v>
      </c>
      <c r="J7681" s="15" t="str">
        <f t="shared" si="1"/>
        <v>Relevant</v>
      </c>
    </row>
    <row r="7682" ht="22.5" customHeight="1">
      <c r="A7682" s="9" t="s">
        <v>21721</v>
      </c>
      <c r="B7682" s="10">
        <v>45613.99865740741</v>
      </c>
      <c r="C7682" s="11" t="s">
        <v>21722</v>
      </c>
      <c r="D7682" s="12">
        <v>11.0</v>
      </c>
      <c r="E7682" s="10" t="s">
        <v>17</v>
      </c>
      <c r="F7682" s="12">
        <v>2024.0</v>
      </c>
      <c r="G7682" s="13" t="s">
        <v>13</v>
      </c>
      <c r="H7682" s="14" t="s">
        <v>21723</v>
      </c>
      <c r="I7682" s="12">
        <v>4493.0</v>
      </c>
      <c r="J7682" s="15" t="str">
        <f t="shared" si="1"/>
        <v>Relevant</v>
      </c>
    </row>
    <row r="7683" ht="22.5" customHeight="1">
      <c r="A7683" s="9" t="s">
        <v>21724</v>
      </c>
      <c r="B7683" s="10">
        <v>45607.72489583334</v>
      </c>
      <c r="C7683" s="11" t="s">
        <v>21725</v>
      </c>
      <c r="D7683" s="12">
        <v>11.0</v>
      </c>
      <c r="E7683" s="10" t="s">
        <v>17</v>
      </c>
      <c r="F7683" s="12">
        <v>2024.0</v>
      </c>
      <c r="G7683" s="13" t="s">
        <v>13</v>
      </c>
      <c r="H7683" s="14" t="s">
        <v>8953</v>
      </c>
      <c r="I7683" s="12">
        <v>4577.0</v>
      </c>
      <c r="J7683" s="15" t="str">
        <f t="shared" si="1"/>
        <v>Relevant</v>
      </c>
    </row>
    <row r="7684" ht="22.5" customHeight="1">
      <c r="A7684" s="9" t="s">
        <v>21726</v>
      </c>
      <c r="B7684" s="10">
        <v>45587.70923611111</v>
      </c>
      <c r="C7684" s="11" t="s">
        <v>1958</v>
      </c>
      <c r="D7684" s="12">
        <v>10.0</v>
      </c>
      <c r="E7684" s="10" t="s">
        <v>42</v>
      </c>
      <c r="F7684" s="12">
        <v>2024.0</v>
      </c>
      <c r="G7684" s="13" t="s">
        <v>13</v>
      </c>
      <c r="H7684" s="14" t="s">
        <v>21727</v>
      </c>
      <c r="I7684" s="12">
        <v>2.0</v>
      </c>
      <c r="J7684" s="15" t="str">
        <f t="shared" si="1"/>
        <v>Relevant</v>
      </c>
    </row>
    <row r="7685" ht="22.5" customHeight="1">
      <c r="A7685" s="9" t="s">
        <v>21728</v>
      </c>
      <c r="B7685" s="10">
        <v>45642.662303240744</v>
      </c>
      <c r="C7685" s="11" t="s">
        <v>21729</v>
      </c>
      <c r="D7685" s="12">
        <v>12.0</v>
      </c>
      <c r="E7685" s="10" t="s">
        <v>26</v>
      </c>
      <c r="F7685" s="12">
        <v>2024.0</v>
      </c>
      <c r="G7685" s="13" t="s">
        <v>13</v>
      </c>
      <c r="H7685" s="14" t="s">
        <v>232</v>
      </c>
      <c r="I7685" s="12">
        <v>999.0</v>
      </c>
      <c r="J7685" s="15" t="str">
        <f t="shared" si="1"/>
        <v>Relevant</v>
      </c>
    </row>
    <row r="7686" ht="22.5" customHeight="1">
      <c r="A7686" s="9" t="s">
        <v>21730</v>
      </c>
      <c r="B7686" s="10">
        <v>45550.357615740744</v>
      </c>
      <c r="C7686" s="11" t="s">
        <v>21731</v>
      </c>
      <c r="D7686" s="12">
        <v>9.0</v>
      </c>
      <c r="E7686" s="10" t="s">
        <v>114</v>
      </c>
      <c r="F7686" s="12">
        <v>2024.0</v>
      </c>
      <c r="G7686" s="13" t="s">
        <v>13</v>
      </c>
      <c r="H7686" s="14" t="s">
        <v>5032</v>
      </c>
      <c r="I7686" s="12">
        <v>9481.0</v>
      </c>
      <c r="J7686" s="15" t="str">
        <f t="shared" si="1"/>
        <v>Irrelevant</v>
      </c>
    </row>
    <row r="7687" ht="22.5" customHeight="1">
      <c r="A7687" s="9" t="s">
        <v>21732</v>
      </c>
      <c r="B7687" s="10">
        <v>45618.609375</v>
      </c>
      <c r="C7687" s="11" t="s">
        <v>21733</v>
      </c>
      <c r="D7687" s="12">
        <v>11.0</v>
      </c>
      <c r="E7687" s="10" t="s">
        <v>17</v>
      </c>
      <c r="F7687" s="12">
        <v>2024.0</v>
      </c>
      <c r="G7687" s="13" t="s">
        <v>13</v>
      </c>
      <c r="H7687" s="14" t="s">
        <v>131</v>
      </c>
      <c r="I7687" s="12">
        <v>428.0</v>
      </c>
      <c r="J7687" s="15" t="str">
        <f t="shared" si="1"/>
        <v>Relevant</v>
      </c>
    </row>
    <row r="7688" ht="22.5" customHeight="1">
      <c r="A7688" s="9" t="s">
        <v>21734</v>
      </c>
      <c r="B7688" s="10">
        <v>45561.42475694444</v>
      </c>
      <c r="C7688" s="11" t="s">
        <v>21735</v>
      </c>
      <c r="D7688" s="12">
        <v>9.0</v>
      </c>
      <c r="E7688" s="10" t="s">
        <v>114</v>
      </c>
      <c r="F7688" s="12">
        <v>2024.0</v>
      </c>
      <c r="G7688" s="13" t="s">
        <v>13</v>
      </c>
      <c r="H7688" s="14" t="s">
        <v>21736</v>
      </c>
      <c r="I7688" s="12">
        <v>1338.0</v>
      </c>
      <c r="J7688" s="15" t="str">
        <f t="shared" si="1"/>
        <v>Relevant</v>
      </c>
    </row>
    <row r="7689" ht="22.5" customHeight="1">
      <c r="A7689" s="9" t="s">
        <v>21737</v>
      </c>
      <c r="B7689" s="10">
        <v>45650.32046296296</v>
      </c>
      <c r="C7689" s="11" t="s">
        <v>21738</v>
      </c>
      <c r="D7689" s="12">
        <v>12.0</v>
      </c>
      <c r="E7689" s="10" t="s">
        <v>26</v>
      </c>
      <c r="F7689" s="12">
        <v>2024.0</v>
      </c>
      <c r="G7689" s="13" t="s">
        <v>21739</v>
      </c>
      <c r="H7689" s="14" t="s">
        <v>21740</v>
      </c>
      <c r="I7689" s="12">
        <v>6474685.0</v>
      </c>
      <c r="J7689" s="15" t="str">
        <f t="shared" si="1"/>
        <v>Relevant</v>
      </c>
    </row>
    <row r="7690" ht="22.5" customHeight="1">
      <c r="A7690" s="9" t="s">
        <v>21741</v>
      </c>
      <c r="B7690" s="10">
        <v>45615.55679398148</v>
      </c>
      <c r="C7690" s="11" t="s">
        <v>21742</v>
      </c>
      <c r="D7690" s="12">
        <v>11.0</v>
      </c>
      <c r="E7690" s="10" t="s">
        <v>17</v>
      </c>
      <c r="F7690" s="12">
        <v>2024.0</v>
      </c>
      <c r="G7690" s="13" t="s">
        <v>13</v>
      </c>
      <c r="H7690" s="14" t="s">
        <v>489</v>
      </c>
      <c r="I7690" s="12">
        <v>7.0</v>
      </c>
      <c r="J7690" s="15" t="str">
        <f t="shared" si="1"/>
        <v>Relevant</v>
      </c>
    </row>
    <row r="7691" ht="22.5" customHeight="1">
      <c r="A7691" s="9" t="s">
        <v>21743</v>
      </c>
      <c r="B7691" s="10">
        <v>45615.709085648145</v>
      </c>
      <c r="C7691" s="11" t="s">
        <v>21744</v>
      </c>
      <c r="D7691" s="12">
        <v>11.0</v>
      </c>
      <c r="E7691" s="10" t="s">
        <v>17</v>
      </c>
      <c r="F7691" s="12">
        <v>2024.0</v>
      </c>
      <c r="G7691" s="13" t="s">
        <v>13</v>
      </c>
      <c r="H7691" s="14" t="s">
        <v>511</v>
      </c>
      <c r="I7691" s="12">
        <v>861.0</v>
      </c>
      <c r="J7691" s="15" t="str">
        <f t="shared" si="1"/>
        <v>Relevant</v>
      </c>
    </row>
    <row r="7692" ht="22.5" customHeight="1">
      <c r="A7692" s="9" t="s">
        <v>21745</v>
      </c>
      <c r="B7692" s="10">
        <v>45424.421168981484</v>
      </c>
      <c r="C7692" s="11" t="s">
        <v>21746</v>
      </c>
      <c r="D7692" s="12">
        <v>5.0</v>
      </c>
      <c r="E7692" s="10" t="s">
        <v>21</v>
      </c>
      <c r="F7692" s="12">
        <v>2024.0</v>
      </c>
      <c r="G7692" s="13" t="s">
        <v>13</v>
      </c>
      <c r="H7692" s="14" t="s">
        <v>21747</v>
      </c>
      <c r="I7692" s="12">
        <v>681.0</v>
      </c>
      <c r="J7692" s="15" t="str">
        <f t="shared" si="1"/>
        <v>Relevant</v>
      </c>
    </row>
    <row r="7693" ht="22.5" customHeight="1">
      <c r="A7693" s="9" t="s">
        <v>21748</v>
      </c>
      <c r="B7693" s="10">
        <v>45423.44086805556</v>
      </c>
      <c r="C7693" s="11" t="s">
        <v>21749</v>
      </c>
      <c r="D7693" s="12">
        <v>5.0</v>
      </c>
      <c r="E7693" s="10" t="s">
        <v>21</v>
      </c>
      <c r="F7693" s="12">
        <v>2024.0</v>
      </c>
      <c r="G7693" s="13" t="s">
        <v>13</v>
      </c>
      <c r="H7693" s="14" t="s">
        <v>5425</v>
      </c>
      <c r="I7693" s="12">
        <v>578.0</v>
      </c>
      <c r="J7693" s="15" t="str">
        <f t="shared" si="1"/>
        <v>Relevant</v>
      </c>
    </row>
    <row r="7694" ht="22.5" customHeight="1">
      <c r="A7694" s="9" t="s">
        <v>21750</v>
      </c>
      <c r="B7694" s="10">
        <v>45697.04429398148</v>
      </c>
      <c r="C7694" s="11" t="s">
        <v>21751</v>
      </c>
      <c r="D7694" s="12">
        <v>2.0</v>
      </c>
      <c r="E7694" s="10" t="s">
        <v>12</v>
      </c>
      <c r="F7694" s="12">
        <v>2025.0</v>
      </c>
      <c r="G7694" s="13" t="s">
        <v>13</v>
      </c>
      <c r="H7694" s="14" t="s">
        <v>14</v>
      </c>
      <c r="I7694" s="12">
        <v>62.0</v>
      </c>
      <c r="J7694" s="15" t="str">
        <f t="shared" si="1"/>
        <v>Relevant</v>
      </c>
    </row>
    <row r="7695" ht="22.5" customHeight="1">
      <c r="A7695" s="9" t="s">
        <v>21752</v>
      </c>
      <c r="B7695" s="10">
        <v>45696.80918981481</v>
      </c>
      <c r="C7695" s="11" t="s">
        <v>21753</v>
      </c>
      <c r="D7695" s="12">
        <v>2.0</v>
      </c>
      <c r="E7695" s="10" t="s">
        <v>12</v>
      </c>
      <c r="F7695" s="12">
        <v>2025.0</v>
      </c>
      <c r="G7695" s="13" t="s">
        <v>13</v>
      </c>
      <c r="H7695" s="14" t="s">
        <v>14</v>
      </c>
      <c r="I7695" s="12">
        <v>42.0</v>
      </c>
      <c r="J7695" s="15" t="str">
        <f t="shared" si="1"/>
        <v>Relevant</v>
      </c>
    </row>
    <row r="7696" ht="22.5" customHeight="1">
      <c r="A7696" s="9" t="s">
        <v>21754</v>
      </c>
      <c r="B7696" s="10">
        <v>45482.41484953704</v>
      </c>
      <c r="C7696" s="11" t="s">
        <v>21755</v>
      </c>
      <c r="D7696" s="12">
        <v>7.0</v>
      </c>
      <c r="E7696" s="10" t="s">
        <v>55</v>
      </c>
      <c r="F7696" s="12">
        <v>2024.0</v>
      </c>
      <c r="G7696" s="13" t="s">
        <v>13</v>
      </c>
      <c r="H7696" s="14" t="s">
        <v>12335</v>
      </c>
      <c r="I7696" s="12">
        <v>447.0</v>
      </c>
      <c r="J7696" s="15" t="str">
        <f t="shared" si="1"/>
        <v>Irrelevant</v>
      </c>
    </row>
    <row r="7697" ht="22.5" customHeight="1">
      <c r="A7697" s="9" t="s">
        <v>21756</v>
      </c>
      <c r="B7697" s="10">
        <v>45671.46513888889</v>
      </c>
      <c r="C7697" s="11" t="s">
        <v>21757</v>
      </c>
      <c r="D7697" s="12">
        <v>1.0</v>
      </c>
      <c r="E7697" s="10" t="s">
        <v>70</v>
      </c>
      <c r="F7697" s="12">
        <v>2025.0</v>
      </c>
      <c r="G7697" s="13" t="s">
        <v>13</v>
      </c>
      <c r="H7697" s="14" t="s">
        <v>1999</v>
      </c>
      <c r="I7697" s="12">
        <v>830.0</v>
      </c>
      <c r="J7697" s="15" t="str">
        <f t="shared" si="1"/>
        <v>Relevant</v>
      </c>
    </row>
    <row r="7698" ht="22.5" customHeight="1">
      <c r="A7698" s="9" t="s">
        <v>21758</v>
      </c>
      <c r="B7698" s="10">
        <v>45676.88234953704</v>
      </c>
      <c r="C7698" s="11" t="s">
        <v>21759</v>
      </c>
      <c r="D7698" s="12">
        <v>1.0</v>
      </c>
      <c r="E7698" s="10" t="s">
        <v>70</v>
      </c>
      <c r="F7698" s="12">
        <v>2025.0</v>
      </c>
      <c r="G7698" s="13" t="s">
        <v>13</v>
      </c>
      <c r="H7698" s="14" t="s">
        <v>21760</v>
      </c>
      <c r="I7698" s="12">
        <v>12497.0</v>
      </c>
      <c r="J7698" s="15" t="str">
        <f t="shared" si="1"/>
        <v>Irrelevant</v>
      </c>
    </row>
    <row r="7699" ht="22.5" customHeight="1">
      <c r="A7699" s="9" t="s">
        <v>21761</v>
      </c>
      <c r="B7699" s="10">
        <v>45600.35949074074</v>
      </c>
      <c r="C7699" s="11" t="s">
        <v>21762</v>
      </c>
      <c r="D7699" s="12">
        <v>11.0</v>
      </c>
      <c r="E7699" s="10" t="s">
        <v>17</v>
      </c>
      <c r="F7699" s="12">
        <v>2024.0</v>
      </c>
      <c r="G7699" s="13" t="s">
        <v>13</v>
      </c>
      <c r="H7699" s="14" t="s">
        <v>21763</v>
      </c>
      <c r="I7699" s="12">
        <v>14845.0</v>
      </c>
      <c r="J7699" s="15" t="str">
        <f t="shared" si="1"/>
        <v>Irrelevant</v>
      </c>
    </row>
    <row r="7700" ht="22.5" customHeight="1">
      <c r="A7700" s="9" t="s">
        <v>21764</v>
      </c>
      <c r="B7700" s="10">
        <v>45614.55579861111</v>
      </c>
      <c r="C7700" s="11" t="s">
        <v>21765</v>
      </c>
      <c r="D7700" s="12">
        <v>11.0</v>
      </c>
      <c r="E7700" s="10" t="s">
        <v>17</v>
      </c>
      <c r="F7700" s="12">
        <v>2024.0</v>
      </c>
      <c r="G7700" s="13" t="s">
        <v>21766</v>
      </c>
      <c r="H7700" s="14" t="s">
        <v>21767</v>
      </c>
      <c r="I7700" s="12">
        <v>592273.0</v>
      </c>
      <c r="J7700" s="15" t="str">
        <f t="shared" si="1"/>
        <v>Relevant</v>
      </c>
    </row>
    <row r="7701" ht="22.5" customHeight="1">
      <c r="A7701" s="9" t="s">
        <v>21768</v>
      </c>
      <c r="B7701" s="10">
        <v>45593.32811342592</v>
      </c>
      <c r="C7701" s="11" t="s">
        <v>21769</v>
      </c>
      <c r="D7701" s="12">
        <v>10.0</v>
      </c>
      <c r="E7701" s="10" t="s">
        <v>42</v>
      </c>
      <c r="F7701" s="12">
        <v>2024.0</v>
      </c>
      <c r="G7701" s="13" t="s">
        <v>13</v>
      </c>
      <c r="H7701" s="14" t="s">
        <v>2011</v>
      </c>
      <c r="I7701" s="12">
        <v>3.0</v>
      </c>
      <c r="J7701" s="15" t="str">
        <f t="shared" si="1"/>
        <v>Relevant</v>
      </c>
    </row>
    <row r="7702" ht="22.5" customHeight="1">
      <c r="A7702" s="9" t="s">
        <v>21770</v>
      </c>
      <c r="B7702" s="10">
        <v>45434.53706018518</v>
      </c>
      <c r="C7702" s="11" t="s">
        <v>21771</v>
      </c>
      <c r="D7702" s="12">
        <v>5.0</v>
      </c>
      <c r="E7702" s="10" t="s">
        <v>21</v>
      </c>
      <c r="F7702" s="12">
        <v>2024.0</v>
      </c>
      <c r="G7702" s="13" t="s">
        <v>13</v>
      </c>
      <c r="H7702" s="14" t="s">
        <v>189</v>
      </c>
      <c r="I7702" s="12">
        <v>137.0</v>
      </c>
      <c r="J7702" s="15" t="str">
        <f t="shared" si="1"/>
        <v>Relevant</v>
      </c>
    </row>
    <row r="7703" ht="22.5" customHeight="1">
      <c r="A7703" s="9" t="s">
        <v>21772</v>
      </c>
      <c r="B7703" s="10">
        <v>45563.473125</v>
      </c>
      <c r="C7703" s="11" t="s">
        <v>21773</v>
      </c>
      <c r="D7703" s="12">
        <v>9.0</v>
      </c>
      <c r="E7703" s="10" t="s">
        <v>114</v>
      </c>
      <c r="F7703" s="12">
        <v>2024.0</v>
      </c>
      <c r="G7703" s="13" t="s">
        <v>13</v>
      </c>
      <c r="H7703" s="14" t="s">
        <v>3486</v>
      </c>
      <c r="I7703" s="12">
        <v>506.0</v>
      </c>
      <c r="J7703" s="15" t="str">
        <f t="shared" si="1"/>
        <v>Relevant</v>
      </c>
    </row>
    <row r="7704" ht="22.5" customHeight="1">
      <c r="A7704" s="9" t="s">
        <v>21774</v>
      </c>
      <c r="B7704" s="10">
        <v>45734.73553240741</v>
      </c>
      <c r="C7704" s="11" t="s">
        <v>21775</v>
      </c>
      <c r="D7704" s="12">
        <v>3.0</v>
      </c>
      <c r="E7704" s="10" t="s">
        <v>59</v>
      </c>
      <c r="F7704" s="12">
        <v>2025.0</v>
      </c>
      <c r="G7704" s="13" t="s">
        <v>13</v>
      </c>
      <c r="H7704" s="14" t="s">
        <v>21776</v>
      </c>
      <c r="I7704" s="12">
        <v>30.0</v>
      </c>
      <c r="J7704" s="15" t="str">
        <f t="shared" si="1"/>
        <v>Irrelevant</v>
      </c>
    </row>
    <row r="7705" ht="22.5" customHeight="1">
      <c r="A7705" s="9" t="s">
        <v>21777</v>
      </c>
      <c r="B7705" s="10">
        <v>45608.18580100694</v>
      </c>
      <c r="C7705" s="11" t="s">
        <v>21778</v>
      </c>
      <c r="D7705" s="12">
        <v>11.0</v>
      </c>
      <c r="E7705" s="10" t="s">
        <v>17</v>
      </c>
      <c r="F7705" s="12">
        <v>2024.0</v>
      </c>
      <c r="G7705" s="13" t="s">
        <v>21779</v>
      </c>
      <c r="H7705" s="14" t="s">
        <v>21780</v>
      </c>
      <c r="I7705" s="12">
        <v>6195.0</v>
      </c>
      <c r="J7705" s="15" t="str">
        <f t="shared" si="1"/>
        <v>Relevant</v>
      </c>
    </row>
    <row r="7706" ht="22.5" customHeight="1">
      <c r="A7706" s="9" t="s">
        <v>21781</v>
      </c>
      <c r="B7706" s="10">
        <v>45656.76180555556</v>
      </c>
      <c r="C7706" s="11" t="s">
        <v>21782</v>
      </c>
      <c r="D7706" s="12">
        <v>12.0</v>
      </c>
      <c r="E7706" s="10" t="s">
        <v>26</v>
      </c>
      <c r="F7706" s="12">
        <v>2024.0</v>
      </c>
      <c r="G7706" s="13" t="s">
        <v>21783</v>
      </c>
      <c r="H7706" s="14" t="s">
        <v>21784</v>
      </c>
      <c r="I7706" s="12">
        <v>0.0</v>
      </c>
      <c r="J7706" s="15" t="str">
        <f t="shared" si="1"/>
        <v>Irrelevant</v>
      </c>
    </row>
    <row r="7707" ht="22.5" customHeight="1">
      <c r="A7707" s="9" t="s">
        <v>21785</v>
      </c>
      <c r="B7707" s="10">
        <v>45643.82440972222</v>
      </c>
      <c r="C7707" s="11" t="s">
        <v>21786</v>
      </c>
      <c r="D7707" s="12">
        <v>12.0</v>
      </c>
      <c r="E7707" s="10" t="s">
        <v>26</v>
      </c>
      <c r="F7707" s="12">
        <v>2024.0</v>
      </c>
      <c r="G7707" s="13" t="s">
        <v>13</v>
      </c>
      <c r="H7707" s="14" t="s">
        <v>1646</v>
      </c>
      <c r="I7707" s="12">
        <v>13731.0</v>
      </c>
      <c r="J7707" s="15" t="str">
        <f t="shared" si="1"/>
        <v>Irrelevant</v>
      </c>
    </row>
    <row r="7708" ht="22.5" customHeight="1">
      <c r="A7708" s="9" t="s">
        <v>21787</v>
      </c>
      <c r="B7708" s="10">
        <v>45673.39524305556</v>
      </c>
      <c r="C7708" s="11" t="s">
        <v>21788</v>
      </c>
      <c r="D7708" s="12">
        <v>1.0</v>
      </c>
      <c r="E7708" s="10" t="s">
        <v>70</v>
      </c>
      <c r="F7708" s="12">
        <v>2025.0</v>
      </c>
      <c r="G7708" s="13" t="s">
        <v>21789</v>
      </c>
      <c r="H7708" s="14" t="s">
        <v>21790</v>
      </c>
      <c r="I7708" s="12">
        <v>0.0</v>
      </c>
      <c r="J7708" s="15" t="str">
        <f t="shared" si="1"/>
        <v>Relevant</v>
      </c>
    </row>
    <row r="7709" ht="22.5" customHeight="1">
      <c r="A7709" s="9" t="s">
        <v>21791</v>
      </c>
      <c r="B7709" s="10">
        <v>45645.340462962966</v>
      </c>
      <c r="C7709" s="11" t="s">
        <v>21792</v>
      </c>
      <c r="D7709" s="12">
        <v>12.0</v>
      </c>
      <c r="E7709" s="10" t="s">
        <v>26</v>
      </c>
      <c r="F7709" s="12">
        <v>2024.0</v>
      </c>
      <c r="G7709" s="13" t="s">
        <v>13</v>
      </c>
      <c r="H7709" s="14" t="s">
        <v>21793</v>
      </c>
      <c r="I7709" s="12">
        <v>463.0</v>
      </c>
      <c r="J7709" s="15" t="str">
        <f t="shared" si="1"/>
        <v>Relevant</v>
      </c>
    </row>
    <row r="7710" ht="22.5" customHeight="1">
      <c r="A7710" s="9" t="s">
        <v>21794</v>
      </c>
      <c r="B7710" s="10">
        <v>45653.388761574075</v>
      </c>
      <c r="C7710" s="11" t="s">
        <v>21795</v>
      </c>
      <c r="D7710" s="12">
        <v>12.0</v>
      </c>
      <c r="E7710" s="10" t="s">
        <v>26</v>
      </c>
      <c r="F7710" s="12">
        <v>2024.0</v>
      </c>
      <c r="G7710" s="13" t="s">
        <v>13</v>
      </c>
      <c r="H7710" s="14" t="s">
        <v>2976</v>
      </c>
      <c r="I7710" s="12">
        <v>5512.0</v>
      </c>
      <c r="J7710" s="15" t="str">
        <f t="shared" si="1"/>
        <v>Irrelevant</v>
      </c>
    </row>
    <row r="7711" ht="22.5" customHeight="1">
      <c r="A7711" s="9" t="s">
        <v>21796</v>
      </c>
      <c r="B7711" s="10">
        <v>45595.73994212963</v>
      </c>
      <c r="C7711" s="11" t="s">
        <v>21797</v>
      </c>
      <c r="D7711" s="12">
        <v>10.0</v>
      </c>
      <c r="E7711" s="10" t="s">
        <v>42</v>
      </c>
      <c r="F7711" s="12">
        <v>2024.0</v>
      </c>
      <c r="G7711" s="13" t="s">
        <v>21798</v>
      </c>
      <c r="H7711" s="14" t="s">
        <v>21799</v>
      </c>
      <c r="I7711" s="12">
        <v>0.0</v>
      </c>
      <c r="J7711" s="15" t="str">
        <f t="shared" si="1"/>
        <v>Irrelevant</v>
      </c>
    </row>
    <row r="7712" ht="22.5" customHeight="1">
      <c r="A7712" s="9" t="s">
        <v>21800</v>
      </c>
      <c r="B7712" s="10">
        <v>45612.47269675926</v>
      </c>
      <c r="C7712" s="11" t="s">
        <v>21801</v>
      </c>
      <c r="D7712" s="12">
        <v>11.0</v>
      </c>
      <c r="E7712" s="10" t="s">
        <v>17</v>
      </c>
      <c r="F7712" s="12">
        <v>2024.0</v>
      </c>
      <c r="G7712" s="13" t="s">
        <v>13</v>
      </c>
      <c r="H7712" s="14" t="s">
        <v>1636</v>
      </c>
      <c r="I7712" s="12">
        <v>183.0</v>
      </c>
      <c r="J7712" s="15" t="str">
        <f t="shared" si="1"/>
        <v>Relevant</v>
      </c>
    </row>
    <row r="7713" ht="22.5" customHeight="1">
      <c r="A7713" s="9" t="s">
        <v>21802</v>
      </c>
      <c r="B7713" s="10">
        <v>45619.40069444444</v>
      </c>
      <c r="C7713" s="11" t="s">
        <v>21803</v>
      </c>
      <c r="D7713" s="12">
        <v>11.0</v>
      </c>
      <c r="E7713" s="10" t="s">
        <v>17</v>
      </c>
      <c r="F7713" s="12">
        <v>2024.0</v>
      </c>
      <c r="G7713" s="13" t="s">
        <v>21804</v>
      </c>
      <c r="H7713" s="14" t="s">
        <v>21805</v>
      </c>
      <c r="I7713" s="12">
        <v>0.0</v>
      </c>
      <c r="J7713" s="15" t="str">
        <f t="shared" si="1"/>
        <v>Irrelevant</v>
      </c>
    </row>
    <row r="7714" ht="22.5" customHeight="1">
      <c r="A7714" s="9" t="s">
        <v>21806</v>
      </c>
      <c r="B7714" s="10">
        <v>45579.8956712963</v>
      </c>
      <c r="C7714" s="11" t="s">
        <v>21807</v>
      </c>
      <c r="D7714" s="12">
        <v>10.0</v>
      </c>
      <c r="E7714" s="10" t="s">
        <v>42</v>
      </c>
      <c r="F7714" s="12">
        <v>2024.0</v>
      </c>
      <c r="G7714" s="13" t="s">
        <v>13</v>
      </c>
      <c r="H7714" s="14" t="s">
        <v>2853</v>
      </c>
      <c r="I7714" s="12">
        <v>10299.0</v>
      </c>
      <c r="J7714" s="15" t="str">
        <f t="shared" si="1"/>
        <v>Relevant</v>
      </c>
    </row>
    <row r="7715" ht="22.5" customHeight="1">
      <c r="A7715" s="9" t="s">
        <v>21808</v>
      </c>
      <c r="B7715" s="10">
        <v>45579.51666666667</v>
      </c>
      <c r="C7715" s="11" t="s">
        <v>21809</v>
      </c>
      <c r="D7715" s="12">
        <v>10.0</v>
      </c>
      <c r="E7715" s="10" t="s">
        <v>42</v>
      </c>
      <c r="F7715" s="12">
        <v>2024.0</v>
      </c>
      <c r="G7715" s="13" t="s">
        <v>13</v>
      </c>
      <c r="H7715" s="14" t="s">
        <v>4261</v>
      </c>
      <c r="I7715" s="12">
        <v>394.0</v>
      </c>
      <c r="J7715" s="15" t="str">
        <f t="shared" si="1"/>
        <v>Relevant</v>
      </c>
    </row>
    <row r="7716" ht="22.5" customHeight="1">
      <c r="A7716" s="9" t="s">
        <v>21810</v>
      </c>
      <c r="B7716" s="10">
        <v>45627.879641203705</v>
      </c>
      <c r="C7716" s="11" t="s">
        <v>21811</v>
      </c>
      <c r="D7716" s="12">
        <v>12.0</v>
      </c>
      <c r="E7716" s="10" t="s">
        <v>26</v>
      </c>
      <c r="F7716" s="12">
        <v>2024.0</v>
      </c>
      <c r="G7716" s="13" t="s">
        <v>13</v>
      </c>
      <c r="H7716" s="14" t="s">
        <v>21812</v>
      </c>
      <c r="I7716" s="12">
        <v>0.0</v>
      </c>
      <c r="J7716" s="15" t="str">
        <f t="shared" si="1"/>
        <v>Relevant</v>
      </c>
    </row>
    <row r="7717" ht="22.5" customHeight="1">
      <c r="A7717" s="9" t="s">
        <v>21813</v>
      </c>
      <c r="B7717" s="10">
        <v>45601.305625</v>
      </c>
      <c r="C7717" s="11" t="s">
        <v>3434</v>
      </c>
      <c r="D7717" s="12">
        <v>11.0</v>
      </c>
      <c r="E7717" s="10" t="s">
        <v>17</v>
      </c>
      <c r="F7717" s="12">
        <v>2024.0</v>
      </c>
      <c r="G7717" s="13" t="s">
        <v>21814</v>
      </c>
      <c r="H7717" s="14" t="s">
        <v>21815</v>
      </c>
      <c r="I7717" s="12">
        <v>27642.0</v>
      </c>
      <c r="J7717" s="15" t="str">
        <f t="shared" si="1"/>
        <v>Relevant</v>
      </c>
    </row>
    <row r="7718" ht="22.5" customHeight="1">
      <c r="A7718" s="9" t="s">
        <v>21816</v>
      </c>
      <c r="B7718" s="10">
        <v>45744.50763890046</v>
      </c>
      <c r="C7718" s="11" t="s">
        <v>9607</v>
      </c>
      <c r="D7718" s="12">
        <v>3.0</v>
      </c>
      <c r="E7718" s="10" t="s">
        <v>59</v>
      </c>
      <c r="F7718" s="12">
        <v>2025.0</v>
      </c>
      <c r="G7718" s="13" t="s">
        <v>21817</v>
      </c>
      <c r="H7718" s="14" t="s">
        <v>21818</v>
      </c>
      <c r="I7718" s="12">
        <v>0.0</v>
      </c>
      <c r="J7718" s="15" t="str">
        <f t="shared" si="1"/>
        <v>Irrelevant</v>
      </c>
    </row>
    <row r="7719" ht="22.5" customHeight="1">
      <c r="A7719" s="9" t="s">
        <v>21819</v>
      </c>
      <c r="B7719" s="10">
        <v>45625.49878472222</v>
      </c>
      <c r="C7719" s="11" t="s">
        <v>21820</v>
      </c>
      <c r="D7719" s="12">
        <v>11.0</v>
      </c>
      <c r="E7719" s="10" t="s">
        <v>17</v>
      </c>
      <c r="F7719" s="12">
        <v>2024.0</v>
      </c>
      <c r="G7719" s="13" t="s">
        <v>13</v>
      </c>
      <c r="H7719" s="14" t="s">
        <v>21821</v>
      </c>
      <c r="I7719" s="12">
        <v>444.0</v>
      </c>
      <c r="J7719" s="15" t="str">
        <f t="shared" si="1"/>
        <v>Relevant</v>
      </c>
    </row>
    <row r="7720" ht="22.5" customHeight="1">
      <c r="A7720" s="9" t="s">
        <v>21822</v>
      </c>
      <c r="B7720" s="10">
        <v>45735.49851787037</v>
      </c>
      <c r="C7720" s="11" t="s">
        <v>21823</v>
      </c>
      <c r="D7720" s="12">
        <v>3.0</v>
      </c>
      <c r="E7720" s="10" t="s">
        <v>59</v>
      </c>
      <c r="F7720" s="12">
        <v>2025.0</v>
      </c>
      <c r="G7720" s="13" t="s">
        <v>7302</v>
      </c>
      <c r="H7720" s="14" t="s">
        <v>7303</v>
      </c>
      <c r="I7720" s="12">
        <v>281679.0</v>
      </c>
      <c r="J7720" s="15" t="str">
        <f t="shared" si="1"/>
        <v>Relevant</v>
      </c>
    </row>
    <row r="7721" ht="22.5" customHeight="1">
      <c r="A7721" s="9" t="s">
        <v>21824</v>
      </c>
      <c r="B7721" s="10">
        <v>45625.350324074076</v>
      </c>
      <c r="C7721" s="11" t="s">
        <v>21825</v>
      </c>
      <c r="D7721" s="12">
        <v>11.0</v>
      </c>
      <c r="E7721" s="10" t="s">
        <v>17</v>
      </c>
      <c r="F7721" s="12">
        <v>2024.0</v>
      </c>
      <c r="G7721" s="13" t="s">
        <v>13</v>
      </c>
      <c r="H7721" s="14" t="s">
        <v>902</v>
      </c>
      <c r="I7721" s="12">
        <v>134.0</v>
      </c>
      <c r="J7721" s="15" t="str">
        <f t="shared" si="1"/>
        <v>Irrelevant</v>
      </c>
    </row>
    <row r="7722" ht="22.5" customHeight="1">
      <c r="A7722" s="9" t="s">
        <v>21826</v>
      </c>
      <c r="B7722" s="10">
        <v>45627.746886574074</v>
      </c>
      <c r="C7722" s="11" t="s">
        <v>21827</v>
      </c>
      <c r="D7722" s="12">
        <v>12.0</v>
      </c>
      <c r="E7722" s="10" t="s">
        <v>26</v>
      </c>
      <c r="F7722" s="12">
        <v>2024.0</v>
      </c>
      <c r="G7722" s="13" t="s">
        <v>13</v>
      </c>
      <c r="H7722" s="14" t="s">
        <v>21812</v>
      </c>
      <c r="I7722" s="12">
        <v>95553.0</v>
      </c>
      <c r="J7722" s="15" t="str">
        <f t="shared" si="1"/>
        <v>Relevant</v>
      </c>
    </row>
    <row r="7723" ht="22.5" customHeight="1">
      <c r="A7723" s="9" t="s">
        <v>21828</v>
      </c>
      <c r="B7723" s="10">
        <v>45473.473969907405</v>
      </c>
      <c r="C7723" s="11" t="s">
        <v>21829</v>
      </c>
      <c r="D7723" s="12">
        <v>6.0</v>
      </c>
      <c r="E7723" s="10" t="s">
        <v>34</v>
      </c>
      <c r="F7723" s="12">
        <v>2024.0</v>
      </c>
      <c r="G7723" s="13" t="s">
        <v>13</v>
      </c>
      <c r="H7723" s="14" t="s">
        <v>56</v>
      </c>
      <c r="I7723" s="12">
        <v>1399.0</v>
      </c>
      <c r="J7723" s="15" t="str">
        <f t="shared" si="1"/>
        <v>Relevant</v>
      </c>
    </row>
    <row r="7724" ht="22.5" customHeight="1">
      <c r="A7724" s="9" t="s">
        <v>21830</v>
      </c>
      <c r="B7724" s="10">
        <v>45519.34392361111</v>
      </c>
      <c r="C7724" s="11" t="s">
        <v>21831</v>
      </c>
      <c r="D7724" s="12">
        <v>8.0</v>
      </c>
      <c r="E7724" s="10" t="s">
        <v>167</v>
      </c>
      <c r="F7724" s="12">
        <v>2024.0</v>
      </c>
      <c r="G7724" s="13" t="s">
        <v>13</v>
      </c>
      <c r="H7724" s="14" t="s">
        <v>21832</v>
      </c>
      <c r="I7724" s="12">
        <v>127.0</v>
      </c>
      <c r="J7724" s="15" t="str">
        <f t="shared" si="1"/>
        <v>Relevant</v>
      </c>
    </row>
    <row r="7725" ht="22.5" customHeight="1">
      <c r="A7725" s="9" t="s">
        <v>21833</v>
      </c>
      <c r="B7725" s="10">
        <v>45604.9603587963</v>
      </c>
      <c r="C7725" s="11" t="s">
        <v>21834</v>
      </c>
      <c r="D7725" s="12">
        <v>11.0</v>
      </c>
      <c r="E7725" s="10" t="s">
        <v>17</v>
      </c>
      <c r="F7725" s="12">
        <v>2024.0</v>
      </c>
      <c r="G7725" s="13" t="s">
        <v>13</v>
      </c>
      <c r="H7725" s="14" t="s">
        <v>21835</v>
      </c>
      <c r="I7725" s="12">
        <v>123.0</v>
      </c>
      <c r="J7725" s="15" t="str">
        <f t="shared" si="1"/>
        <v>Relevant</v>
      </c>
    </row>
    <row r="7726" ht="22.5" customHeight="1">
      <c r="A7726" s="9" t="s">
        <v>21836</v>
      </c>
      <c r="B7726" s="10">
        <v>45601.4927662037</v>
      </c>
      <c r="C7726" s="11" t="s">
        <v>21837</v>
      </c>
      <c r="D7726" s="12">
        <v>11.0</v>
      </c>
      <c r="E7726" s="10" t="s">
        <v>17</v>
      </c>
      <c r="F7726" s="12">
        <v>2024.0</v>
      </c>
      <c r="G7726" s="13" t="s">
        <v>21838</v>
      </c>
      <c r="H7726" s="14" t="s">
        <v>21839</v>
      </c>
      <c r="I7726" s="12">
        <v>8443435.0</v>
      </c>
      <c r="J7726" s="15" t="str">
        <f t="shared" si="1"/>
        <v>Relevant</v>
      </c>
    </row>
    <row r="7727" ht="22.5" customHeight="1">
      <c r="A7727" s="9" t="s">
        <v>21840</v>
      </c>
      <c r="B7727" s="10">
        <v>45588.62353009259</v>
      </c>
      <c r="C7727" s="11" t="s">
        <v>21841</v>
      </c>
      <c r="D7727" s="12">
        <v>10.0</v>
      </c>
      <c r="E7727" s="10" t="s">
        <v>42</v>
      </c>
      <c r="F7727" s="12">
        <v>2024.0</v>
      </c>
      <c r="G7727" s="13" t="s">
        <v>13</v>
      </c>
      <c r="H7727" s="14" t="s">
        <v>21842</v>
      </c>
      <c r="I7727" s="12">
        <v>679.0</v>
      </c>
      <c r="J7727" s="15" t="str">
        <f t="shared" si="1"/>
        <v>Relevant</v>
      </c>
    </row>
    <row r="7728" ht="22.5" customHeight="1">
      <c r="A7728" s="9" t="s">
        <v>21843</v>
      </c>
      <c r="B7728" s="10">
        <v>45586.42377314815</v>
      </c>
      <c r="C7728" s="11" t="s">
        <v>21844</v>
      </c>
      <c r="D7728" s="12">
        <v>10.0</v>
      </c>
      <c r="E7728" s="10" t="s">
        <v>42</v>
      </c>
      <c r="F7728" s="12">
        <v>2024.0</v>
      </c>
      <c r="G7728" s="13" t="s">
        <v>21845</v>
      </c>
      <c r="H7728" s="14" t="s">
        <v>21846</v>
      </c>
      <c r="I7728" s="12">
        <v>0.0</v>
      </c>
      <c r="J7728" s="15" t="str">
        <f t="shared" si="1"/>
        <v>Relevant</v>
      </c>
    </row>
    <row r="7729" ht="22.5" customHeight="1">
      <c r="A7729" s="9" t="s">
        <v>21847</v>
      </c>
      <c r="B7729" s="10">
        <v>45611.101934872684</v>
      </c>
      <c r="C7729" s="11" t="s">
        <v>21848</v>
      </c>
      <c r="D7729" s="12">
        <v>11.0</v>
      </c>
      <c r="E7729" s="10" t="s">
        <v>17</v>
      </c>
      <c r="F7729" s="12">
        <v>2024.0</v>
      </c>
      <c r="G7729" s="13" t="s">
        <v>21849</v>
      </c>
      <c r="H7729" s="14" t="s">
        <v>21850</v>
      </c>
      <c r="I7729" s="12">
        <v>1.0830293E7</v>
      </c>
      <c r="J7729" s="15" t="str">
        <f t="shared" si="1"/>
        <v>Relevant</v>
      </c>
    </row>
    <row r="7730" ht="22.5" customHeight="1">
      <c r="A7730" s="9" t="s">
        <v>21851</v>
      </c>
      <c r="B7730" s="10">
        <v>45614.74186342592</v>
      </c>
      <c r="C7730" s="11" t="s">
        <v>21852</v>
      </c>
      <c r="D7730" s="12">
        <v>11.0</v>
      </c>
      <c r="E7730" s="10" t="s">
        <v>17</v>
      </c>
      <c r="F7730" s="12">
        <v>2024.0</v>
      </c>
      <c r="G7730" s="13" t="s">
        <v>13</v>
      </c>
      <c r="H7730" s="14" t="s">
        <v>423</v>
      </c>
      <c r="I7730" s="12">
        <v>815.0</v>
      </c>
      <c r="J7730" s="15" t="str">
        <f t="shared" si="1"/>
        <v>Relevant</v>
      </c>
    </row>
    <row r="7731" ht="22.5" customHeight="1">
      <c r="A7731" s="9" t="s">
        <v>21853</v>
      </c>
      <c r="B7731" s="10">
        <v>45578.6315625</v>
      </c>
      <c r="C7731" s="11" t="s">
        <v>21854</v>
      </c>
      <c r="D7731" s="12">
        <v>10.0</v>
      </c>
      <c r="E7731" s="10" t="s">
        <v>42</v>
      </c>
      <c r="F7731" s="12">
        <v>2024.0</v>
      </c>
      <c r="G7731" s="13" t="s">
        <v>21855</v>
      </c>
      <c r="H7731" s="14" t="s">
        <v>21856</v>
      </c>
      <c r="I7731" s="12">
        <v>3109247.0</v>
      </c>
      <c r="J7731" s="15" t="str">
        <f t="shared" si="1"/>
        <v>Relevant</v>
      </c>
    </row>
    <row r="7732" ht="22.5" customHeight="1">
      <c r="A7732" s="9" t="s">
        <v>21857</v>
      </c>
      <c r="B7732" s="10">
        <v>45589.85506944444</v>
      </c>
      <c r="C7732" s="11" t="s">
        <v>21858</v>
      </c>
      <c r="D7732" s="12">
        <v>10.0</v>
      </c>
      <c r="E7732" s="10" t="s">
        <v>42</v>
      </c>
      <c r="F7732" s="12">
        <v>2024.0</v>
      </c>
      <c r="G7732" s="13" t="s">
        <v>21859</v>
      </c>
      <c r="H7732" s="14" t="s">
        <v>21860</v>
      </c>
      <c r="I7732" s="12">
        <v>2138957.0</v>
      </c>
      <c r="J7732" s="15" t="str">
        <f t="shared" si="1"/>
        <v>Relevant</v>
      </c>
    </row>
    <row r="7733" ht="22.5" customHeight="1">
      <c r="A7733" s="9" t="s">
        <v>21861</v>
      </c>
      <c r="B7733" s="10">
        <v>45648.86273148148</v>
      </c>
      <c r="C7733" s="11" t="s">
        <v>16047</v>
      </c>
      <c r="D7733" s="12">
        <v>12.0</v>
      </c>
      <c r="E7733" s="10" t="s">
        <v>26</v>
      </c>
      <c r="F7733" s="12">
        <v>2024.0</v>
      </c>
      <c r="G7733" s="13" t="s">
        <v>13</v>
      </c>
      <c r="H7733" s="14" t="s">
        <v>619</v>
      </c>
      <c r="I7733" s="12">
        <v>9426.0</v>
      </c>
      <c r="J7733" s="15" t="str">
        <f t="shared" si="1"/>
        <v>Relevant</v>
      </c>
    </row>
    <row r="7734" ht="22.5" customHeight="1">
      <c r="A7734" s="9" t="s">
        <v>21862</v>
      </c>
      <c r="B7734" s="10">
        <v>45723.853900462964</v>
      </c>
      <c r="C7734" s="11" t="s">
        <v>21863</v>
      </c>
      <c r="D7734" s="12">
        <v>3.0</v>
      </c>
      <c r="E7734" s="10" t="s">
        <v>59</v>
      </c>
      <c r="F7734" s="12">
        <v>2025.0</v>
      </c>
      <c r="G7734" s="13" t="s">
        <v>13</v>
      </c>
      <c r="H7734" s="14" t="s">
        <v>430</v>
      </c>
      <c r="I7734" s="12">
        <v>274.0</v>
      </c>
      <c r="J7734" s="15" t="str">
        <f t="shared" si="1"/>
        <v>Relevant</v>
      </c>
    </row>
    <row r="7735" ht="22.5" customHeight="1">
      <c r="A7735" s="9" t="s">
        <v>21864</v>
      </c>
      <c r="B7735" s="10">
        <v>45599.25168981482</v>
      </c>
      <c r="C7735" s="11" t="s">
        <v>21865</v>
      </c>
      <c r="D7735" s="12">
        <v>11.0</v>
      </c>
      <c r="E7735" s="10" t="s">
        <v>17</v>
      </c>
      <c r="F7735" s="12">
        <v>2024.0</v>
      </c>
      <c r="G7735" s="13" t="s">
        <v>21866</v>
      </c>
      <c r="H7735" s="14" t="str">
        <f>IFERROR(__xludf.DUMMYFUNCTION("TRIM(REGEXREPLACE(GOOGLETRANSLATE(G7735,""auto"",""en""),""(?i)\b(RT|QT)\s*@?\w*:?\s*|https?://\S+|@\w+|#\w+|[^\x00-\x7F]|[^\w\s]"",""""))"),"Environment Air pollution was 24 points lower this Diwali than last year")</f>
        <v>Environment Air pollution was 24 points lower this Diwali than last year</v>
      </c>
      <c r="I7735" s="12">
        <v>8494959.0</v>
      </c>
      <c r="J7735" s="15" t="str">
        <f t="shared" si="1"/>
        <v>Relevant</v>
      </c>
    </row>
    <row r="7736" ht="22.5" customHeight="1">
      <c r="A7736" s="9" t="s">
        <v>21867</v>
      </c>
      <c r="B7736" s="10">
        <v>45651.53834490741</v>
      </c>
      <c r="C7736" s="11" t="s">
        <v>21868</v>
      </c>
      <c r="D7736" s="12">
        <v>12.0</v>
      </c>
      <c r="E7736" s="10" t="s">
        <v>26</v>
      </c>
      <c r="F7736" s="12">
        <v>2024.0</v>
      </c>
      <c r="G7736" s="13" t="s">
        <v>13</v>
      </c>
      <c r="H7736" s="14" t="s">
        <v>121</v>
      </c>
      <c r="I7736" s="12">
        <v>150.0</v>
      </c>
      <c r="J7736" s="15" t="str">
        <f t="shared" si="1"/>
        <v>Irrelevant</v>
      </c>
    </row>
    <row r="7737" ht="22.5" customHeight="1">
      <c r="A7737" s="9" t="s">
        <v>21869</v>
      </c>
      <c r="B7737" s="10">
        <v>45582.33954861111</v>
      </c>
      <c r="C7737" s="11" t="s">
        <v>21870</v>
      </c>
      <c r="D7737" s="12">
        <v>10.0</v>
      </c>
      <c r="E7737" s="10" t="s">
        <v>42</v>
      </c>
      <c r="F7737" s="12">
        <v>2024.0</v>
      </c>
      <c r="G7737" s="13" t="s">
        <v>13</v>
      </c>
      <c r="H7737" s="14" t="s">
        <v>21871</v>
      </c>
      <c r="I7737" s="12">
        <v>784.0</v>
      </c>
      <c r="J7737" s="15" t="str">
        <f t="shared" si="1"/>
        <v>Irrelevant</v>
      </c>
    </row>
    <row r="7738" ht="22.5" customHeight="1">
      <c r="A7738" s="9" t="s">
        <v>21872</v>
      </c>
      <c r="B7738" s="10">
        <v>45544.873032407406</v>
      </c>
      <c r="C7738" s="11" t="s">
        <v>21873</v>
      </c>
      <c r="D7738" s="12">
        <v>9.0</v>
      </c>
      <c r="E7738" s="10" t="s">
        <v>114</v>
      </c>
      <c r="F7738" s="12">
        <v>2024.0</v>
      </c>
      <c r="G7738" s="13" t="s">
        <v>13</v>
      </c>
      <c r="H7738" s="14" t="s">
        <v>21874</v>
      </c>
      <c r="I7738" s="12">
        <v>324.0</v>
      </c>
      <c r="J7738" s="15" t="str">
        <f t="shared" si="1"/>
        <v>Relevant</v>
      </c>
    </row>
    <row r="7739" ht="22.5" customHeight="1">
      <c r="A7739" s="9" t="s">
        <v>21875</v>
      </c>
      <c r="B7739" s="10">
        <v>45614.784004629626</v>
      </c>
      <c r="C7739" s="11" t="s">
        <v>21876</v>
      </c>
      <c r="D7739" s="12">
        <v>11.0</v>
      </c>
      <c r="E7739" s="10" t="s">
        <v>17</v>
      </c>
      <c r="F7739" s="12">
        <v>2024.0</v>
      </c>
      <c r="G7739" s="13" t="s">
        <v>13</v>
      </c>
      <c r="H7739" s="14" t="s">
        <v>423</v>
      </c>
      <c r="I7739" s="12">
        <v>2617.0</v>
      </c>
      <c r="J7739" s="15" t="str">
        <f t="shared" si="1"/>
        <v>Relevant</v>
      </c>
    </row>
    <row r="7740" ht="22.5" customHeight="1">
      <c r="A7740" s="9" t="s">
        <v>21877</v>
      </c>
      <c r="B7740" s="10">
        <v>45602.92949605324</v>
      </c>
      <c r="C7740" s="11" t="s">
        <v>21878</v>
      </c>
      <c r="D7740" s="12">
        <v>11.0</v>
      </c>
      <c r="E7740" s="10" t="s">
        <v>17</v>
      </c>
      <c r="F7740" s="12">
        <v>2024.0</v>
      </c>
      <c r="G7740" s="13" t="s">
        <v>21879</v>
      </c>
      <c r="H7740" s="14" t="s">
        <v>21880</v>
      </c>
      <c r="I7740" s="12">
        <v>1.0830293E7</v>
      </c>
      <c r="J7740" s="15" t="str">
        <f t="shared" si="1"/>
        <v>Relevant</v>
      </c>
    </row>
    <row r="7741" ht="22.5" customHeight="1">
      <c r="A7741" s="9" t="s">
        <v>21881</v>
      </c>
      <c r="B7741" s="10">
        <v>45731.88122685185</v>
      </c>
      <c r="C7741" s="11" t="s">
        <v>21882</v>
      </c>
      <c r="D7741" s="12">
        <v>3.0</v>
      </c>
      <c r="E7741" s="10" t="s">
        <v>59</v>
      </c>
      <c r="F7741" s="12">
        <v>2025.0</v>
      </c>
      <c r="G7741" s="13" t="s">
        <v>13</v>
      </c>
      <c r="H7741" s="14" t="s">
        <v>562</v>
      </c>
      <c r="I7741" s="12">
        <v>147.0</v>
      </c>
      <c r="J7741" s="15" t="str">
        <f t="shared" si="1"/>
        <v>Irrelevant</v>
      </c>
    </row>
    <row r="7742" ht="22.5" customHeight="1">
      <c r="A7742" s="9" t="s">
        <v>21883</v>
      </c>
      <c r="B7742" s="10">
        <v>45625.41431712963</v>
      </c>
      <c r="C7742" s="11" t="s">
        <v>21884</v>
      </c>
      <c r="D7742" s="12">
        <v>11.0</v>
      </c>
      <c r="E7742" s="10" t="s">
        <v>17</v>
      </c>
      <c r="F7742" s="12">
        <v>2024.0</v>
      </c>
      <c r="G7742" s="13" t="s">
        <v>13</v>
      </c>
      <c r="H7742" s="14" t="s">
        <v>21885</v>
      </c>
      <c r="I7742" s="12">
        <v>21988.0</v>
      </c>
      <c r="J7742" s="15" t="str">
        <f t="shared" si="1"/>
        <v>Irrelevant</v>
      </c>
    </row>
    <row r="7743" ht="22.5" customHeight="1">
      <c r="A7743" s="9" t="s">
        <v>21886</v>
      </c>
      <c r="B7743" s="10">
        <v>45668.67300475694</v>
      </c>
      <c r="C7743" s="11" t="s">
        <v>21887</v>
      </c>
      <c r="D7743" s="12">
        <v>1.0</v>
      </c>
      <c r="E7743" s="10" t="s">
        <v>70</v>
      </c>
      <c r="F7743" s="12">
        <v>2025.0</v>
      </c>
      <c r="G7743" s="13" t="s">
        <v>21888</v>
      </c>
      <c r="H7743" s="14" t="s">
        <v>21889</v>
      </c>
      <c r="I7743" s="12">
        <v>16384.0</v>
      </c>
      <c r="J7743" s="15" t="str">
        <f t="shared" si="1"/>
        <v>Irrelevant</v>
      </c>
    </row>
    <row r="7744" ht="22.5" customHeight="1">
      <c r="A7744" s="9" t="s">
        <v>21890</v>
      </c>
      <c r="B7744" s="10">
        <v>45612.85434027778</v>
      </c>
      <c r="C7744" s="11" t="s">
        <v>21891</v>
      </c>
      <c r="D7744" s="12">
        <v>11.0</v>
      </c>
      <c r="E7744" s="10" t="s">
        <v>17</v>
      </c>
      <c r="F7744" s="12">
        <v>2024.0</v>
      </c>
      <c r="G7744" s="13" t="s">
        <v>13</v>
      </c>
      <c r="H7744" s="14" t="s">
        <v>21892</v>
      </c>
      <c r="I7744" s="12">
        <v>989.0</v>
      </c>
      <c r="J7744" s="15" t="str">
        <f t="shared" si="1"/>
        <v>Relevant</v>
      </c>
    </row>
    <row r="7745" ht="22.5" customHeight="1">
      <c r="A7745" s="9" t="s">
        <v>21893</v>
      </c>
      <c r="B7745" s="10">
        <v>45631.31805555556</v>
      </c>
      <c r="C7745" s="11" t="s">
        <v>21894</v>
      </c>
      <c r="D7745" s="12">
        <v>12.0</v>
      </c>
      <c r="E7745" s="10" t="s">
        <v>26</v>
      </c>
      <c r="F7745" s="12">
        <v>2024.0</v>
      </c>
      <c r="G7745" s="13" t="s">
        <v>21895</v>
      </c>
      <c r="H7745" s="14" t="s">
        <v>21896</v>
      </c>
      <c r="I7745" s="12">
        <v>1.3972868E7</v>
      </c>
      <c r="J7745" s="15" t="str">
        <f t="shared" si="1"/>
        <v>Relevant</v>
      </c>
    </row>
    <row r="7746" ht="22.5" customHeight="1">
      <c r="A7746" s="9" t="s">
        <v>21897</v>
      </c>
      <c r="B7746" s="10">
        <v>45615.604375</v>
      </c>
      <c r="C7746" s="11" t="s">
        <v>21898</v>
      </c>
      <c r="D7746" s="12">
        <v>11.0</v>
      </c>
      <c r="E7746" s="10" t="s">
        <v>17</v>
      </c>
      <c r="F7746" s="12">
        <v>2024.0</v>
      </c>
      <c r="G7746" s="13" t="s">
        <v>13</v>
      </c>
      <c r="H7746" s="14" t="s">
        <v>511</v>
      </c>
      <c r="I7746" s="12">
        <v>3346.0</v>
      </c>
      <c r="J7746" s="15" t="str">
        <f t="shared" si="1"/>
        <v>Relevant</v>
      </c>
    </row>
    <row r="7747" ht="22.5" customHeight="1">
      <c r="A7747" s="9" t="s">
        <v>21899</v>
      </c>
      <c r="B7747" s="10">
        <v>45614.87732638889</v>
      </c>
      <c r="C7747" s="11" t="s">
        <v>21900</v>
      </c>
      <c r="D7747" s="12">
        <v>11.0</v>
      </c>
      <c r="E7747" s="10" t="s">
        <v>17</v>
      </c>
      <c r="F7747" s="12">
        <v>2024.0</v>
      </c>
      <c r="G7747" s="13" t="s">
        <v>13</v>
      </c>
      <c r="H7747" s="14" t="s">
        <v>423</v>
      </c>
      <c r="I7747" s="12">
        <v>2829.0</v>
      </c>
      <c r="J7747" s="15" t="str">
        <f t="shared" si="1"/>
        <v>Relevant</v>
      </c>
    </row>
    <row r="7748" ht="22.5" customHeight="1">
      <c r="A7748" s="9" t="s">
        <v>21901</v>
      </c>
      <c r="B7748" s="10">
        <v>45632.01464120371</v>
      </c>
      <c r="C7748" s="11" t="s">
        <v>21902</v>
      </c>
      <c r="D7748" s="12">
        <v>12.0</v>
      </c>
      <c r="E7748" s="10" t="s">
        <v>26</v>
      </c>
      <c r="F7748" s="12">
        <v>2024.0</v>
      </c>
      <c r="G7748" s="13" t="s">
        <v>13</v>
      </c>
      <c r="H7748" s="14" t="s">
        <v>514</v>
      </c>
      <c r="I7748" s="12">
        <v>295.0</v>
      </c>
      <c r="J7748" s="15" t="str">
        <f t="shared" si="1"/>
        <v>Relevant</v>
      </c>
    </row>
    <row r="7749" ht="22.5" customHeight="1">
      <c r="A7749" s="9" t="s">
        <v>21903</v>
      </c>
      <c r="B7749" s="10">
        <v>45697.47790509259</v>
      </c>
      <c r="C7749" s="11" t="s">
        <v>21904</v>
      </c>
      <c r="D7749" s="12">
        <v>2.0</v>
      </c>
      <c r="E7749" s="10" t="s">
        <v>12</v>
      </c>
      <c r="F7749" s="12">
        <v>2025.0</v>
      </c>
      <c r="G7749" s="13" t="s">
        <v>13</v>
      </c>
      <c r="H7749" s="14" t="s">
        <v>14</v>
      </c>
      <c r="I7749" s="12">
        <v>27.0</v>
      </c>
      <c r="J7749" s="15" t="str">
        <f t="shared" si="1"/>
        <v>Relevant</v>
      </c>
    </row>
    <row r="7750" ht="22.5" customHeight="1">
      <c r="A7750" s="9" t="s">
        <v>21905</v>
      </c>
      <c r="B7750" s="10">
        <v>45519.03994212963</v>
      </c>
      <c r="C7750" s="11" t="s">
        <v>21906</v>
      </c>
      <c r="D7750" s="12">
        <v>8.0</v>
      </c>
      <c r="E7750" s="10" t="s">
        <v>167</v>
      </c>
      <c r="F7750" s="12">
        <v>2024.0</v>
      </c>
      <c r="G7750" s="13" t="s">
        <v>13</v>
      </c>
      <c r="H7750" s="14" t="s">
        <v>9783</v>
      </c>
      <c r="I7750" s="12">
        <v>584.0</v>
      </c>
      <c r="J7750" s="15" t="str">
        <f t="shared" si="1"/>
        <v>Relevant</v>
      </c>
    </row>
    <row r="7751" ht="22.5" customHeight="1">
      <c r="A7751" s="9" t="s">
        <v>21907</v>
      </c>
      <c r="B7751" s="10">
        <v>45579.9347337963</v>
      </c>
      <c r="C7751" s="11" t="s">
        <v>21908</v>
      </c>
      <c r="D7751" s="12">
        <v>10.0</v>
      </c>
      <c r="E7751" s="10" t="s">
        <v>42</v>
      </c>
      <c r="F7751" s="12">
        <v>2024.0</v>
      </c>
      <c r="G7751" s="13" t="s">
        <v>13</v>
      </c>
      <c r="H7751" s="14" t="s">
        <v>642</v>
      </c>
      <c r="I7751" s="12">
        <v>287.0</v>
      </c>
      <c r="J7751" s="15" t="str">
        <f t="shared" si="1"/>
        <v>Relevant</v>
      </c>
    </row>
    <row r="7752" ht="22.5" customHeight="1">
      <c r="A7752" s="9" t="s">
        <v>21909</v>
      </c>
      <c r="B7752" s="10">
        <v>45578.586435185185</v>
      </c>
      <c r="C7752" s="11" t="s">
        <v>21910</v>
      </c>
      <c r="D7752" s="12">
        <v>10.0</v>
      </c>
      <c r="E7752" s="10" t="s">
        <v>42</v>
      </c>
      <c r="F7752" s="12">
        <v>2024.0</v>
      </c>
      <c r="G7752" s="13" t="s">
        <v>21911</v>
      </c>
      <c r="H7752" s="14" t="s">
        <v>21912</v>
      </c>
      <c r="I7752" s="12">
        <v>1792.0</v>
      </c>
      <c r="J7752" s="15" t="str">
        <f t="shared" si="1"/>
        <v>Irrelevant</v>
      </c>
    </row>
    <row r="7753" ht="22.5" customHeight="1">
      <c r="A7753" s="9" t="s">
        <v>21913</v>
      </c>
      <c r="B7753" s="10">
        <v>45745.47857177084</v>
      </c>
      <c r="C7753" s="11" t="s">
        <v>201</v>
      </c>
      <c r="D7753" s="12">
        <v>3.0</v>
      </c>
      <c r="E7753" s="10" t="s">
        <v>59</v>
      </c>
      <c r="F7753" s="12">
        <v>2025.0</v>
      </c>
      <c r="G7753" s="13" t="s">
        <v>21914</v>
      </c>
      <c r="H7753" s="14" t="s">
        <v>21915</v>
      </c>
      <c r="I7753" s="12">
        <v>0.0</v>
      </c>
      <c r="J7753" s="15" t="str">
        <f t="shared" si="1"/>
        <v>Irrelevant</v>
      </c>
    </row>
    <row r="7754" ht="22.5" customHeight="1">
      <c r="A7754" s="9" t="s">
        <v>21916</v>
      </c>
      <c r="B7754" s="10">
        <v>45593.525405092594</v>
      </c>
      <c r="C7754" s="11" t="s">
        <v>21917</v>
      </c>
      <c r="D7754" s="12">
        <v>10.0</v>
      </c>
      <c r="E7754" s="10" t="s">
        <v>42</v>
      </c>
      <c r="F7754" s="12">
        <v>2024.0</v>
      </c>
      <c r="G7754" s="13" t="s">
        <v>21918</v>
      </c>
      <c r="H7754" s="14" t="s">
        <v>21919</v>
      </c>
      <c r="I7754" s="12">
        <v>3353645.0</v>
      </c>
      <c r="J7754" s="15" t="str">
        <f t="shared" si="1"/>
        <v>Relevant</v>
      </c>
    </row>
    <row r="7755" ht="22.5" customHeight="1">
      <c r="A7755" s="9" t="s">
        <v>21920</v>
      </c>
      <c r="B7755" s="10">
        <v>45615.485</v>
      </c>
      <c r="C7755" s="11" t="s">
        <v>21921</v>
      </c>
      <c r="D7755" s="12">
        <v>11.0</v>
      </c>
      <c r="E7755" s="10" t="s">
        <v>17</v>
      </c>
      <c r="F7755" s="12">
        <v>2024.0</v>
      </c>
      <c r="G7755" s="13" t="s">
        <v>13</v>
      </c>
      <c r="H7755" s="14" t="s">
        <v>94</v>
      </c>
      <c r="I7755" s="12">
        <v>486.0</v>
      </c>
      <c r="J7755" s="15" t="str">
        <f t="shared" si="1"/>
        <v>Relevant</v>
      </c>
    </row>
    <row r="7756" ht="22.5" customHeight="1">
      <c r="A7756" s="9" t="s">
        <v>21922</v>
      </c>
      <c r="B7756" s="10">
        <v>45614.449426273146</v>
      </c>
      <c r="C7756" s="11" t="s">
        <v>21923</v>
      </c>
      <c r="D7756" s="12">
        <v>11.0</v>
      </c>
      <c r="E7756" s="10" t="s">
        <v>17</v>
      </c>
      <c r="F7756" s="12">
        <v>2024.0</v>
      </c>
      <c r="G7756" s="13" t="s">
        <v>21924</v>
      </c>
      <c r="H7756" s="14" t="s">
        <v>21925</v>
      </c>
      <c r="I7756" s="12">
        <v>6429.0</v>
      </c>
      <c r="J7756" s="15" t="str">
        <f t="shared" si="1"/>
        <v>Relevant</v>
      </c>
    </row>
    <row r="7757" ht="22.5" customHeight="1">
      <c r="A7757" s="9" t="s">
        <v>21926</v>
      </c>
      <c r="B7757" s="10">
        <v>45696.864583333336</v>
      </c>
      <c r="C7757" s="11" t="s">
        <v>21927</v>
      </c>
      <c r="D7757" s="12">
        <v>2.0</v>
      </c>
      <c r="E7757" s="10" t="s">
        <v>12</v>
      </c>
      <c r="F7757" s="12">
        <v>2025.0</v>
      </c>
      <c r="G7757" s="13" t="s">
        <v>13</v>
      </c>
      <c r="H7757" s="14" t="s">
        <v>14</v>
      </c>
      <c r="I7757" s="12">
        <v>47.0</v>
      </c>
      <c r="J7757" s="15" t="str">
        <f t="shared" si="1"/>
        <v>Relevant</v>
      </c>
    </row>
    <row r="7758" ht="22.5" customHeight="1">
      <c r="A7758" s="9" t="s">
        <v>21928</v>
      </c>
      <c r="B7758" s="10">
        <v>45587.350694444445</v>
      </c>
      <c r="C7758" s="11" t="s">
        <v>18861</v>
      </c>
      <c r="D7758" s="12">
        <v>10.0</v>
      </c>
      <c r="E7758" s="10" t="s">
        <v>42</v>
      </c>
      <c r="F7758" s="12">
        <v>2024.0</v>
      </c>
      <c r="G7758" s="13" t="s">
        <v>13</v>
      </c>
      <c r="H7758" s="14" t="s">
        <v>175</v>
      </c>
      <c r="I7758" s="12">
        <v>1069.0</v>
      </c>
      <c r="J7758" s="15" t="str">
        <f t="shared" si="1"/>
        <v>Irrelevant</v>
      </c>
    </row>
    <row r="7759" ht="22.5" customHeight="1">
      <c r="A7759" s="9" t="s">
        <v>21929</v>
      </c>
      <c r="B7759" s="10">
        <v>45389.11752314815</v>
      </c>
      <c r="C7759" s="11" t="s">
        <v>21930</v>
      </c>
      <c r="D7759" s="12">
        <v>4.0</v>
      </c>
      <c r="E7759" s="10" t="s">
        <v>274</v>
      </c>
      <c r="F7759" s="12">
        <v>2024.0</v>
      </c>
      <c r="G7759" s="13" t="s">
        <v>21931</v>
      </c>
      <c r="H7759" s="14" t="s">
        <v>21932</v>
      </c>
      <c r="I7759" s="12">
        <v>1.0442369E7</v>
      </c>
      <c r="J7759" s="15" t="str">
        <f t="shared" si="1"/>
        <v>Relevant</v>
      </c>
    </row>
    <row r="7760" ht="22.5" customHeight="1">
      <c r="A7760" s="9" t="s">
        <v>21933</v>
      </c>
      <c r="B7760" s="10">
        <v>45587.605729166666</v>
      </c>
      <c r="C7760" s="11" t="s">
        <v>14829</v>
      </c>
      <c r="D7760" s="12">
        <v>10.0</v>
      </c>
      <c r="E7760" s="10" t="s">
        <v>42</v>
      </c>
      <c r="F7760" s="12">
        <v>2024.0</v>
      </c>
      <c r="G7760" s="13" t="s">
        <v>21934</v>
      </c>
      <c r="H7760" s="14" t="s">
        <v>21935</v>
      </c>
      <c r="I7760" s="12">
        <v>9593283.0</v>
      </c>
      <c r="J7760" s="15" t="str">
        <f t="shared" si="1"/>
        <v>Relevant</v>
      </c>
    </row>
    <row r="7761" ht="22.5" customHeight="1">
      <c r="A7761" s="9" t="s">
        <v>21936</v>
      </c>
      <c r="B7761" s="10">
        <v>45614.85833333333</v>
      </c>
      <c r="C7761" s="11" t="s">
        <v>12330</v>
      </c>
      <c r="D7761" s="12">
        <v>11.0</v>
      </c>
      <c r="E7761" s="10" t="s">
        <v>17</v>
      </c>
      <c r="F7761" s="12">
        <v>2024.0</v>
      </c>
      <c r="G7761" s="13" t="s">
        <v>13</v>
      </c>
      <c r="H7761" s="14" t="s">
        <v>21937</v>
      </c>
      <c r="I7761" s="12">
        <v>5009.0</v>
      </c>
      <c r="J7761" s="15" t="str">
        <f t="shared" si="1"/>
        <v>Relevant</v>
      </c>
    </row>
    <row r="7762" ht="22.5" customHeight="1">
      <c r="A7762" s="9" t="s">
        <v>21938</v>
      </c>
      <c r="B7762" s="10">
        <v>45627.56898148148</v>
      </c>
      <c r="C7762" s="11" t="s">
        <v>21939</v>
      </c>
      <c r="D7762" s="12">
        <v>12.0</v>
      </c>
      <c r="E7762" s="10" t="s">
        <v>26</v>
      </c>
      <c r="F7762" s="12">
        <v>2024.0</v>
      </c>
      <c r="G7762" s="13" t="s">
        <v>13</v>
      </c>
      <c r="H7762" s="14" t="s">
        <v>31</v>
      </c>
      <c r="I7762" s="12">
        <v>136.0</v>
      </c>
      <c r="J7762" s="15" t="str">
        <f t="shared" si="1"/>
        <v>Relevant</v>
      </c>
    </row>
    <row r="7763" ht="22.5" customHeight="1">
      <c r="A7763" s="9" t="s">
        <v>21940</v>
      </c>
      <c r="B7763" s="10">
        <v>45448.60619212963</v>
      </c>
      <c r="C7763" s="11" t="s">
        <v>21941</v>
      </c>
      <c r="D7763" s="12">
        <v>6.0</v>
      </c>
      <c r="E7763" s="10" t="s">
        <v>34</v>
      </c>
      <c r="F7763" s="12">
        <v>2024.0</v>
      </c>
      <c r="G7763" s="13" t="s">
        <v>13</v>
      </c>
      <c r="H7763" s="14" t="s">
        <v>21942</v>
      </c>
      <c r="I7763" s="12">
        <v>8.0</v>
      </c>
      <c r="J7763" s="15" t="str">
        <f t="shared" si="1"/>
        <v>Relevant</v>
      </c>
    </row>
    <row r="7764" ht="22.5" customHeight="1">
      <c r="A7764" s="9" t="s">
        <v>21943</v>
      </c>
      <c r="B7764" s="10">
        <v>45597.590131412035</v>
      </c>
      <c r="C7764" s="11" t="s">
        <v>21944</v>
      </c>
      <c r="D7764" s="12">
        <v>11.0</v>
      </c>
      <c r="E7764" s="10" t="s">
        <v>17</v>
      </c>
      <c r="F7764" s="12">
        <v>2024.0</v>
      </c>
      <c r="G7764" s="13" t="s">
        <v>21945</v>
      </c>
      <c r="H7764" s="14" t="s">
        <v>21946</v>
      </c>
      <c r="I7764" s="12">
        <v>2.1345286E7</v>
      </c>
      <c r="J7764" s="15" t="str">
        <f t="shared" si="1"/>
        <v>Relevant</v>
      </c>
    </row>
    <row r="7765" ht="22.5" customHeight="1">
      <c r="A7765" s="9" t="s">
        <v>21947</v>
      </c>
      <c r="B7765" s="10">
        <v>45615.57001157408</v>
      </c>
      <c r="C7765" s="11" t="s">
        <v>21948</v>
      </c>
      <c r="D7765" s="12">
        <v>11.0</v>
      </c>
      <c r="E7765" s="10" t="s">
        <v>17</v>
      </c>
      <c r="F7765" s="12">
        <v>2024.0</v>
      </c>
      <c r="G7765" s="13" t="s">
        <v>13</v>
      </c>
      <c r="H7765" s="14" t="s">
        <v>1325</v>
      </c>
      <c r="I7765" s="12">
        <v>910.0</v>
      </c>
      <c r="J7765" s="15" t="str">
        <f t="shared" si="1"/>
        <v>Relevant</v>
      </c>
    </row>
    <row r="7766" ht="22.5" customHeight="1">
      <c r="A7766" s="9" t="s">
        <v>21949</v>
      </c>
      <c r="B7766" s="10">
        <v>45454.53251040509</v>
      </c>
      <c r="C7766" s="11" t="s">
        <v>21950</v>
      </c>
      <c r="D7766" s="12">
        <v>6.0</v>
      </c>
      <c r="E7766" s="10" t="s">
        <v>34</v>
      </c>
      <c r="F7766" s="12">
        <v>2024.0</v>
      </c>
      <c r="G7766" s="13" t="s">
        <v>21951</v>
      </c>
      <c r="H7766" s="14" t="s">
        <v>21952</v>
      </c>
      <c r="I7766" s="12">
        <v>2438004.0</v>
      </c>
      <c r="J7766" s="15" t="str">
        <f t="shared" si="1"/>
        <v>Relevant</v>
      </c>
    </row>
    <row r="7767" ht="22.5" customHeight="1">
      <c r="A7767" s="9" t="s">
        <v>21953</v>
      </c>
      <c r="B7767" s="10">
        <v>45615.68534722222</v>
      </c>
      <c r="C7767" s="11" t="s">
        <v>21954</v>
      </c>
      <c r="D7767" s="12">
        <v>11.0</v>
      </c>
      <c r="E7767" s="10" t="s">
        <v>17</v>
      </c>
      <c r="F7767" s="12">
        <v>2024.0</v>
      </c>
      <c r="G7767" s="13" t="s">
        <v>13</v>
      </c>
      <c r="H7767" s="14" t="s">
        <v>781</v>
      </c>
      <c r="I7767" s="12">
        <v>1072.0</v>
      </c>
      <c r="J7767" s="15" t="str">
        <f t="shared" si="1"/>
        <v>Irrelevant</v>
      </c>
    </row>
    <row r="7768" ht="22.5" customHeight="1">
      <c r="A7768" s="9" t="s">
        <v>21955</v>
      </c>
      <c r="B7768" s="10">
        <v>45569.90576388889</v>
      </c>
      <c r="C7768" s="11" t="s">
        <v>21956</v>
      </c>
      <c r="D7768" s="12">
        <v>10.0</v>
      </c>
      <c r="E7768" s="10" t="s">
        <v>42</v>
      </c>
      <c r="F7768" s="12">
        <v>2024.0</v>
      </c>
      <c r="G7768" s="13" t="s">
        <v>13</v>
      </c>
      <c r="H7768" s="14" t="s">
        <v>256</v>
      </c>
      <c r="I7768" s="12">
        <v>111.0</v>
      </c>
      <c r="J7768" s="15" t="str">
        <f t="shared" si="1"/>
        <v>Relevant</v>
      </c>
    </row>
    <row r="7769" ht="22.5" customHeight="1">
      <c r="A7769" s="9" t="s">
        <v>21957</v>
      </c>
      <c r="B7769" s="10">
        <v>45643.93608796296</v>
      </c>
      <c r="C7769" s="11" t="s">
        <v>21958</v>
      </c>
      <c r="D7769" s="12">
        <v>12.0</v>
      </c>
      <c r="E7769" s="10" t="s">
        <v>26</v>
      </c>
      <c r="F7769" s="12">
        <v>2024.0</v>
      </c>
      <c r="G7769" s="13" t="s">
        <v>13</v>
      </c>
      <c r="H7769" s="14" t="s">
        <v>357</v>
      </c>
      <c r="I7769" s="12">
        <v>0.0</v>
      </c>
      <c r="J7769" s="15" t="str">
        <f t="shared" si="1"/>
        <v>Relevant</v>
      </c>
    </row>
    <row r="7770" ht="22.5" customHeight="1">
      <c r="A7770" s="9" t="s">
        <v>21959</v>
      </c>
      <c r="B7770" s="10">
        <v>45696.803194444445</v>
      </c>
      <c r="C7770" s="11" t="s">
        <v>21960</v>
      </c>
      <c r="D7770" s="12">
        <v>2.0</v>
      </c>
      <c r="E7770" s="10" t="s">
        <v>12</v>
      </c>
      <c r="F7770" s="12">
        <v>2025.0</v>
      </c>
      <c r="G7770" s="13" t="s">
        <v>13</v>
      </c>
      <c r="H7770" s="14" t="s">
        <v>14</v>
      </c>
      <c r="I7770" s="12">
        <v>2571.0</v>
      </c>
      <c r="J7770" s="15" t="str">
        <f t="shared" si="1"/>
        <v>Relevant</v>
      </c>
    </row>
    <row r="7771" ht="22.5" customHeight="1">
      <c r="A7771" s="9" t="s">
        <v>21961</v>
      </c>
      <c r="B7771" s="10">
        <v>45618.71334490741</v>
      </c>
      <c r="C7771" s="11" t="s">
        <v>21962</v>
      </c>
      <c r="D7771" s="12">
        <v>11.0</v>
      </c>
      <c r="E7771" s="10" t="s">
        <v>17</v>
      </c>
      <c r="F7771" s="12">
        <v>2024.0</v>
      </c>
      <c r="G7771" s="13" t="s">
        <v>13</v>
      </c>
      <c r="H7771" s="14" t="s">
        <v>965</v>
      </c>
      <c r="I7771" s="12">
        <v>1365.0</v>
      </c>
      <c r="J7771" s="15" t="str">
        <f t="shared" si="1"/>
        <v>Relevant</v>
      </c>
    </row>
    <row r="7772" ht="22.5" customHeight="1">
      <c r="A7772" s="9" t="s">
        <v>21963</v>
      </c>
      <c r="B7772" s="10">
        <v>45696.81285879629</v>
      </c>
      <c r="C7772" s="11" t="s">
        <v>21964</v>
      </c>
      <c r="D7772" s="12">
        <v>2.0</v>
      </c>
      <c r="E7772" s="10" t="s">
        <v>12</v>
      </c>
      <c r="F7772" s="12">
        <v>2025.0</v>
      </c>
      <c r="G7772" s="13" t="s">
        <v>13</v>
      </c>
      <c r="H7772" s="14" t="s">
        <v>14</v>
      </c>
      <c r="I7772" s="12">
        <v>55.0</v>
      </c>
      <c r="J7772" s="15" t="str">
        <f t="shared" si="1"/>
        <v>Relevant</v>
      </c>
    </row>
    <row r="7773" ht="22.5" customHeight="1">
      <c r="A7773" s="9" t="s">
        <v>21965</v>
      </c>
      <c r="B7773" s="10">
        <v>45599.48228009259</v>
      </c>
      <c r="C7773" s="11" t="s">
        <v>21966</v>
      </c>
      <c r="D7773" s="12">
        <v>11.0</v>
      </c>
      <c r="E7773" s="10" t="s">
        <v>17</v>
      </c>
      <c r="F7773" s="12">
        <v>2024.0</v>
      </c>
      <c r="G7773" s="13" t="s">
        <v>21967</v>
      </c>
      <c r="H7773" s="14" t="str">
        <f>IFERROR(__xludf.DUMMYFUNCTION("TRIM(REGEXREPLACE(GOOGLETRANSLATE(G7773,""auto"",""en""),""(?i)\b(RT|QT)\s*@?\w*:?\s*|https?://\S+|@\w+|#\w+|[^\x00-\x7F]|[^\w\s]"",""""))"),"Night temperature dropped in Shajapur Night temperature dropped in Shajapur chill increased cold winds also expanded their scope city dwellers resorted to warm clothing Shajapur MP News")</f>
        <v>Night temperature dropped in Shajapur Night temperature dropped in Shajapur chill increased cold winds also expanded their scope city dwellers resorted to warm clothing Shajapur MP News</v>
      </c>
      <c r="I7773" s="12">
        <v>8494959.0</v>
      </c>
      <c r="J7773" s="15" t="str">
        <f t="shared" si="1"/>
        <v>Irrelevant</v>
      </c>
    </row>
    <row r="7774" ht="22.5" customHeight="1">
      <c r="A7774" s="9" t="s">
        <v>21968</v>
      </c>
      <c r="B7774" s="10">
        <v>45699.65087962963</v>
      </c>
      <c r="C7774" s="11" t="s">
        <v>21969</v>
      </c>
      <c r="D7774" s="12">
        <v>2.0</v>
      </c>
      <c r="E7774" s="10" t="s">
        <v>12</v>
      </c>
      <c r="F7774" s="12">
        <v>2025.0</v>
      </c>
      <c r="G7774" s="13" t="s">
        <v>13</v>
      </c>
      <c r="H7774" s="14" t="s">
        <v>3328</v>
      </c>
      <c r="I7774" s="12">
        <v>3760.0</v>
      </c>
      <c r="J7774" s="15" t="str">
        <f t="shared" si="1"/>
        <v>Irrelevant</v>
      </c>
    </row>
    <row r="7775" ht="22.5" customHeight="1">
      <c r="A7775" s="9" t="s">
        <v>21970</v>
      </c>
      <c r="B7775" s="10">
        <v>45606.718564814815</v>
      </c>
      <c r="C7775" s="11" t="s">
        <v>21971</v>
      </c>
      <c r="D7775" s="12">
        <v>11.0</v>
      </c>
      <c r="E7775" s="10" t="s">
        <v>17</v>
      </c>
      <c r="F7775" s="12">
        <v>2024.0</v>
      </c>
      <c r="G7775" s="13" t="s">
        <v>13</v>
      </c>
      <c r="H7775" s="14" t="s">
        <v>100</v>
      </c>
      <c r="I7775" s="12">
        <v>420.0</v>
      </c>
      <c r="J7775" s="15" t="str">
        <f t="shared" si="1"/>
        <v>Relevant</v>
      </c>
    </row>
    <row r="7776" ht="22.5" customHeight="1">
      <c r="A7776" s="9" t="s">
        <v>21972</v>
      </c>
      <c r="B7776" s="10">
        <v>45579.92087962963</v>
      </c>
      <c r="C7776" s="11" t="s">
        <v>21973</v>
      </c>
      <c r="D7776" s="12">
        <v>10.0</v>
      </c>
      <c r="E7776" s="10" t="s">
        <v>42</v>
      </c>
      <c r="F7776" s="12">
        <v>2024.0</v>
      </c>
      <c r="G7776" s="13" t="s">
        <v>13</v>
      </c>
      <c r="H7776" s="14" t="s">
        <v>642</v>
      </c>
      <c r="I7776" s="12">
        <v>414.0</v>
      </c>
      <c r="J7776" s="15" t="str">
        <f t="shared" si="1"/>
        <v>Relevant</v>
      </c>
    </row>
    <row r="7777" ht="22.5" customHeight="1">
      <c r="A7777" s="9" t="s">
        <v>21974</v>
      </c>
      <c r="B7777" s="10">
        <v>45437.98510416667</v>
      </c>
      <c r="C7777" s="11" t="s">
        <v>21975</v>
      </c>
      <c r="D7777" s="12">
        <v>5.0</v>
      </c>
      <c r="E7777" s="10" t="s">
        <v>21</v>
      </c>
      <c r="F7777" s="12">
        <v>2024.0</v>
      </c>
      <c r="G7777" s="13" t="s">
        <v>13</v>
      </c>
      <c r="H7777" s="14" t="s">
        <v>484</v>
      </c>
      <c r="I7777" s="12">
        <v>514.0</v>
      </c>
      <c r="J7777" s="15" t="str">
        <f t="shared" si="1"/>
        <v>Irrelevant</v>
      </c>
    </row>
    <row r="7778" ht="22.5" customHeight="1">
      <c r="A7778" s="9" t="s">
        <v>21976</v>
      </c>
      <c r="B7778" s="10">
        <v>45600.06333513889</v>
      </c>
      <c r="C7778" s="11" t="s">
        <v>21977</v>
      </c>
      <c r="D7778" s="12">
        <v>11.0</v>
      </c>
      <c r="E7778" s="10" t="s">
        <v>17</v>
      </c>
      <c r="F7778" s="12">
        <v>2024.0</v>
      </c>
      <c r="G7778" s="13" t="s">
        <v>21978</v>
      </c>
      <c r="H7778" s="14" t="s">
        <v>21979</v>
      </c>
      <c r="I7778" s="12">
        <v>1.2767834E7</v>
      </c>
      <c r="J7778" s="15" t="str">
        <f t="shared" si="1"/>
        <v>Relevant</v>
      </c>
    </row>
    <row r="7779" ht="22.5" customHeight="1">
      <c r="A7779" s="9" t="s">
        <v>21980</v>
      </c>
      <c r="B7779" s="10">
        <v>45602.529699074075</v>
      </c>
      <c r="C7779" s="11" t="s">
        <v>21981</v>
      </c>
      <c r="D7779" s="12">
        <v>11.0</v>
      </c>
      <c r="E7779" s="10" t="s">
        <v>17</v>
      </c>
      <c r="F7779" s="12">
        <v>2024.0</v>
      </c>
      <c r="G7779" s="13" t="s">
        <v>13</v>
      </c>
      <c r="H7779" s="14" t="s">
        <v>21982</v>
      </c>
      <c r="I7779" s="12">
        <v>2473731.0</v>
      </c>
      <c r="J7779" s="15" t="str">
        <f t="shared" si="1"/>
        <v>Relevant</v>
      </c>
    </row>
    <row r="7780" ht="22.5" customHeight="1">
      <c r="A7780" s="9" t="s">
        <v>21983</v>
      </c>
      <c r="B7780" s="10">
        <v>45614.44452546296</v>
      </c>
      <c r="C7780" s="11" t="s">
        <v>21984</v>
      </c>
      <c r="D7780" s="12">
        <v>11.0</v>
      </c>
      <c r="E7780" s="10" t="s">
        <v>17</v>
      </c>
      <c r="F7780" s="12">
        <v>2024.0</v>
      </c>
      <c r="G7780" s="13" t="s">
        <v>13</v>
      </c>
      <c r="H7780" s="14" t="s">
        <v>67</v>
      </c>
      <c r="I7780" s="12">
        <v>2056.0</v>
      </c>
      <c r="J7780" s="15" t="str">
        <f t="shared" si="1"/>
        <v>Relevant</v>
      </c>
    </row>
    <row r="7781" ht="22.5" customHeight="1">
      <c r="A7781" s="9" t="s">
        <v>21985</v>
      </c>
      <c r="B7781" s="10">
        <v>45630.472083333334</v>
      </c>
      <c r="C7781" s="11" t="s">
        <v>21986</v>
      </c>
      <c r="D7781" s="12">
        <v>12.0</v>
      </c>
      <c r="E7781" s="10" t="s">
        <v>26</v>
      </c>
      <c r="F7781" s="12">
        <v>2024.0</v>
      </c>
      <c r="G7781" s="13" t="s">
        <v>13</v>
      </c>
      <c r="H7781" s="14" t="s">
        <v>237</v>
      </c>
      <c r="I7781" s="12">
        <v>1452.0</v>
      </c>
      <c r="J7781" s="15" t="str">
        <f t="shared" si="1"/>
        <v>Relevant</v>
      </c>
    </row>
    <row r="7782" ht="22.5" customHeight="1">
      <c r="A7782" s="9" t="s">
        <v>21987</v>
      </c>
      <c r="B7782" s="10">
        <v>45591.524618055555</v>
      </c>
      <c r="C7782" s="11" t="s">
        <v>21988</v>
      </c>
      <c r="D7782" s="12">
        <v>10.0</v>
      </c>
      <c r="E7782" s="10" t="s">
        <v>42</v>
      </c>
      <c r="F7782" s="12">
        <v>2024.0</v>
      </c>
      <c r="G7782" s="13" t="s">
        <v>13</v>
      </c>
      <c r="H7782" s="14" t="s">
        <v>21989</v>
      </c>
      <c r="I7782" s="12">
        <v>156.0</v>
      </c>
      <c r="J7782" s="15" t="str">
        <f t="shared" si="1"/>
        <v>Irrelevant</v>
      </c>
    </row>
    <row r="7783" ht="22.5" customHeight="1">
      <c r="A7783" s="9" t="s">
        <v>21990</v>
      </c>
      <c r="B7783" s="10">
        <v>45614.504965277774</v>
      </c>
      <c r="C7783" s="11" t="s">
        <v>17955</v>
      </c>
      <c r="D7783" s="12">
        <v>11.0</v>
      </c>
      <c r="E7783" s="10" t="s">
        <v>17</v>
      </c>
      <c r="F7783" s="12">
        <v>2024.0</v>
      </c>
      <c r="G7783" s="13" t="s">
        <v>21991</v>
      </c>
      <c r="H7783" s="14" t="s">
        <v>21992</v>
      </c>
      <c r="I7783" s="12">
        <v>2083070.0</v>
      </c>
      <c r="J7783" s="15" t="str">
        <f t="shared" si="1"/>
        <v>Relevant</v>
      </c>
    </row>
    <row r="7784" ht="22.5" customHeight="1">
      <c r="A7784" s="9" t="s">
        <v>21993</v>
      </c>
      <c r="B7784" s="10">
        <v>45595.51748376157</v>
      </c>
      <c r="C7784" s="11" t="s">
        <v>21994</v>
      </c>
      <c r="D7784" s="12">
        <v>10.0</v>
      </c>
      <c r="E7784" s="10" t="s">
        <v>42</v>
      </c>
      <c r="F7784" s="12">
        <v>2024.0</v>
      </c>
      <c r="G7784" s="13" t="s">
        <v>21995</v>
      </c>
      <c r="H7784" s="14" t="s">
        <v>21996</v>
      </c>
      <c r="I7784" s="12">
        <v>522538.0</v>
      </c>
      <c r="J7784" s="15" t="str">
        <f t="shared" si="1"/>
        <v>Irrelevant</v>
      </c>
    </row>
    <row r="7785" ht="22.5" customHeight="1">
      <c r="A7785" s="9" t="s">
        <v>21997</v>
      </c>
      <c r="B7785" s="10">
        <v>45605.22368318287</v>
      </c>
      <c r="C7785" s="11" t="s">
        <v>21998</v>
      </c>
      <c r="D7785" s="12">
        <v>11.0</v>
      </c>
      <c r="E7785" s="10" t="s">
        <v>17</v>
      </c>
      <c r="F7785" s="12">
        <v>2024.0</v>
      </c>
      <c r="G7785" s="13" t="s">
        <v>21999</v>
      </c>
      <c r="H7785" s="14" t="s">
        <v>22000</v>
      </c>
      <c r="I7785" s="12">
        <v>6195.0</v>
      </c>
      <c r="J7785" s="15" t="str">
        <f t="shared" si="1"/>
        <v>Relevant</v>
      </c>
    </row>
    <row r="7786" ht="22.5" customHeight="1">
      <c r="A7786" s="9" t="s">
        <v>22001</v>
      </c>
      <c r="B7786" s="10">
        <v>45588.578518518516</v>
      </c>
      <c r="C7786" s="11" t="s">
        <v>22002</v>
      </c>
      <c r="D7786" s="12">
        <v>10.0</v>
      </c>
      <c r="E7786" s="10" t="s">
        <v>42</v>
      </c>
      <c r="F7786" s="12">
        <v>2024.0</v>
      </c>
      <c r="G7786" s="13" t="s">
        <v>13</v>
      </c>
      <c r="H7786" s="14" t="s">
        <v>848</v>
      </c>
      <c r="I7786" s="12">
        <v>1425.0</v>
      </c>
      <c r="J7786" s="15" t="str">
        <f t="shared" si="1"/>
        <v>Relevant</v>
      </c>
    </row>
    <row r="7787" ht="22.5" customHeight="1">
      <c r="A7787" s="9" t="s">
        <v>22003</v>
      </c>
      <c r="B7787" s="10">
        <v>45544.38054398148</v>
      </c>
      <c r="C7787" s="11" t="s">
        <v>22004</v>
      </c>
      <c r="D7787" s="12">
        <v>9.0</v>
      </c>
      <c r="E7787" s="10" t="s">
        <v>114</v>
      </c>
      <c r="F7787" s="12">
        <v>2024.0</v>
      </c>
      <c r="G7787" s="13" t="s">
        <v>13</v>
      </c>
      <c r="H7787" s="14" t="s">
        <v>14158</v>
      </c>
      <c r="I7787" s="12">
        <v>739.0</v>
      </c>
      <c r="J7787" s="15" t="str">
        <f t="shared" si="1"/>
        <v>Relevant</v>
      </c>
    </row>
    <row r="7788" ht="22.5" customHeight="1">
      <c r="A7788" s="9" t="s">
        <v>22005</v>
      </c>
      <c r="B7788" s="10">
        <v>45700.372541550925</v>
      </c>
      <c r="C7788" s="11" t="s">
        <v>22006</v>
      </c>
      <c r="D7788" s="12">
        <v>2.0</v>
      </c>
      <c r="E7788" s="10" t="s">
        <v>12</v>
      </c>
      <c r="F7788" s="12">
        <v>2025.0</v>
      </c>
      <c r="G7788" s="13" t="s">
        <v>1590</v>
      </c>
      <c r="H7788" s="14" t="s">
        <v>22007</v>
      </c>
      <c r="I7788" s="12">
        <v>1184487.0</v>
      </c>
      <c r="J7788" s="15" t="str">
        <f t="shared" si="1"/>
        <v>Relevant</v>
      </c>
    </row>
    <row r="7789" ht="22.5" customHeight="1">
      <c r="A7789" s="9" t="s">
        <v>22008</v>
      </c>
      <c r="B7789" s="10">
        <v>45473.453831018516</v>
      </c>
      <c r="C7789" s="11" t="s">
        <v>22009</v>
      </c>
      <c r="D7789" s="12">
        <v>6.0</v>
      </c>
      <c r="E7789" s="10" t="s">
        <v>34</v>
      </c>
      <c r="F7789" s="12">
        <v>2024.0</v>
      </c>
      <c r="G7789" s="13" t="s">
        <v>13</v>
      </c>
      <c r="H7789" s="14" t="s">
        <v>56</v>
      </c>
      <c r="I7789" s="12">
        <v>48.0</v>
      </c>
      <c r="J7789" s="15" t="str">
        <f t="shared" si="1"/>
        <v>Relevant</v>
      </c>
    </row>
    <row r="7790" ht="22.5" customHeight="1">
      <c r="A7790" s="9" t="s">
        <v>22010</v>
      </c>
      <c r="B7790" s="10">
        <v>45729.85717592593</v>
      </c>
      <c r="C7790" s="11" t="s">
        <v>22011</v>
      </c>
      <c r="D7790" s="12">
        <v>3.0</v>
      </c>
      <c r="E7790" s="10" t="s">
        <v>59</v>
      </c>
      <c r="F7790" s="12">
        <v>2025.0</v>
      </c>
      <c r="G7790" s="13" t="s">
        <v>22012</v>
      </c>
      <c r="H7790" s="14" t="s">
        <v>22013</v>
      </c>
      <c r="I7790" s="12">
        <v>35302.0</v>
      </c>
      <c r="J7790" s="15" t="str">
        <f t="shared" si="1"/>
        <v>Irrelevant</v>
      </c>
    </row>
    <row r="7791" ht="22.5" customHeight="1">
      <c r="A7791" s="9" t="s">
        <v>22014</v>
      </c>
      <c r="B7791" s="10">
        <v>45630.479911724535</v>
      </c>
      <c r="C7791" s="11" t="s">
        <v>22015</v>
      </c>
      <c r="D7791" s="12">
        <v>12.0</v>
      </c>
      <c r="E7791" s="10" t="s">
        <v>26</v>
      </c>
      <c r="F7791" s="12">
        <v>2024.0</v>
      </c>
      <c r="G7791" s="13" t="s">
        <v>22016</v>
      </c>
      <c r="H7791" s="14" t="s">
        <v>22017</v>
      </c>
      <c r="I7791" s="12">
        <v>235998.0</v>
      </c>
      <c r="J7791" s="15" t="str">
        <f t="shared" si="1"/>
        <v>Irrelevant</v>
      </c>
    </row>
    <row r="7792" ht="22.5" customHeight="1">
      <c r="A7792" s="9" t="s">
        <v>22018</v>
      </c>
      <c r="B7792" s="10">
        <v>45458.00053240741</v>
      </c>
      <c r="C7792" s="11" t="s">
        <v>22019</v>
      </c>
      <c r="D7792" s="12">
        <v>6.0</v>
      </c>
      <c r="E7792" s="10" t="s">
        <v>34</v>
      </c>
      <c r="F7792" s="12">
        <v>2024.0</v>
      </c>
      <c r="G7792" s="13" t="s">
        <v>13</v>
      </c>
      <c r="H7792" s="14" t="s">
        <v>22020</v>
      </c>
      <c r="I7792" s="12">
        <v>0.0</v>
      </c>
      <c r="J7792" s="15" t="str">
        <f t="shared" si="1"/>
        <v>Relevant</v>
      </c>
    </row>
    <row r="7793" ht="22.5" customHeight="1">
      <c r="A7793" s="9" t="s">
        <v>22021</v>
      </c>
      <c r="B7793" s="10">
        <v>45616.665451388886</v>
      </c>
      <c r="C7793" s="11" t="s">
        <v>22022</v>
      </c>
      <c r="D7793" s="12">
        <v>11.0</v>
      </c>
      <c r="E7793" s="10" t="s">
        <v>17</v>
      </c>
      <c r="F7793" s="12">
        <v>2024.0</v>
      </c>
      <c r="G7793" s="13" t="s">
        <v>22023</v>
      </c>
      <c r="H7793" s="14" t="s">
        <v>22024</v>
      </c>
      <c r="I7793" s="12">
        <v>0.0</v>
      </c>
      <c r="J7793" s="15" t="str">
        <f t="shared" si="1"/>
        <v>Relevant</v>
      </c>
    </row>
    <row r="7794" ht="22.5" customHeight="1">
      <c r="A7794" s="9" t="s">
        <v>22025</v>
      </c>
      <c r="B7794" s="10">
        <v>45651.43210648148</v>
      </c>
      <c r="C7794" s="11" t="s">
        <v>22026</v>
      </c>
      <c r="D7794" s="12">
        <v>12.0</v>
      </c>
      <c r="E7794" s="10" t="s">
        <v>26</v>
      </c>
      <c r="F7794" s="12">
        <v>2024.0</v>
      </c>
      <c r="G7794" s="13" t="s">
        <v>13</v>
      </c>
      <c r="H7794" s="14" t="s">
        <v>121</v>
      </c>
      <c r="I7794" s="12">
        <v>14.0</v>
      </c>
      <c r="J7794" s="15" t="str">
        <f t="shared" si="1"/>
        <v>Irrelevant</v>
      </c>
    </row>
    <row r="7795" ht="22.5" customHeight="1">
      <c r="A7795" s="9" t="s">
        <v>22027</v>
      </c>
      <c r="B7795" s="10">
        <v>45667.24861115741</v>
      </c>
      <c r="C7795" s="11" t="s">
        <v>22028</v>
      </c>
      <c r="D7795" s="12">
        <v>1.0</v>
      </c>
      <c r="E7795" s="10" t="s">
        <v>70</v>
      </c>
      <c r="F7795" s="12">
        <v>2025.0</v>
      </c>
      <c r="G7795" s="13" t="s">
        <v>22029</v>
      </c>
      <c r="H7795" s="14" t="s">
        <v>22030</v>
      </c>
      <c r="I7795" s="12">
        <v>97.0</v>
      </c>
      <c r="J7795" s="15" t="str">
        <f t="shared" si="1"/>
        <v>Irrelevant</v>
      </c>
    </row>
    <row r="7796" ht="22.5" customHeight="1">
      <c r="A7796" s="9" t="s">
        <v>22031</v>
      </c>
      <c r="B7796" s="10">
        <v>45587.241064814814</v>
      </c>
      <c r="C7796" s="11" t="s">
        <v>22032</v>
      </c>
      <c r="D7796" s="12">
        <v>10.0</v>
      </c>
      <c r="E7796" s="10" t="s">
        <v>42</v>
      </c>
      <c r="F7796" s="12">
        <v>2024.0</v>
      </c>
      <c r="G7796" s="13" t="s">
        <v>22033</v>
      </c>
      <c r="H7796" s="14" t="s">
        <v>22034</v>
      </c>
      <c r="I7796" s="12">
        <v>27642.0</v>
      </c>
      <c r="J7796" s="15" t="str">
        <f t="shared" si="1"/>
        <v>Relevant</v>
      </c>
    </row>
    <row r="7797" ht="22.5" customHeight="1">
      <c r="A7797" s="9" t="s">
        <v>22035</v>
      </c>
      <c r="B7797" s="10">
        <v>45455.36641203704</v>
      </c>
      <c r="C7797" s="11" t="s">
        <v>22036</v>
      </c>
      <c r="D7797" s="12">
        <v>6.0</v>
      </c>
      <c r="E7797" s="10" t="s">
        <v>34</v>
      </c>
      <c r="F7797" s="12">
        <v>2024.0</v>
      </c>
      <c r="G7797" s="13" t="s">
        <v>13</v>
      </c>
      <c r="H7797" s="14" t="s">
        <v>22037</v>
      </c>
      <c r="I7797" s="12">
        <v>16148.0</v>
      </c>
      <c r="J7797" s="15" t="str">
        <f t="shared" si="1"/>
        <v>Irrelevant</v>
      </c>
    </row>
    <row r="7798" ht="22.5" customHeight="1">
      <c r="A7798" s="9" t="s">
        <v>22038</v>
      </c>
      <c r="B7798" s="10">
        <v>45707.508564814816</v>
      </c>
      <c r="C7798" s="11" t="s">
        <v>22039</v>
      </c>
      <c r="D7798" s="12">
        <v>2.0</v>
      </c>
      <c r="E7798" s="10" t="s">
        <v>12</v>
      </c>
      <c r="F7798" s="12">
        <v>2025.0</v>
      </c>
      <c r="G7798" s="13" t="s">
        <v>13</v>
      </c>
      <c r="H7798" s="14" t="s">
        <v>3340</v>
      </c>
      <c r="I7798" s="12">
        <v>3628.0</v>
      </c>
      <c r="J7798" s="15" t="str">
        <f t="shared" si="1"/>
        <v>Relevant</v>
      </c>
    </row>
    <row r="7799" ht="22.5" customHeight="1">
      <c r="A7799" s="9" t="s">
        <v>22040</v>
      </c>
      <c r="B7799" s="10">
        <v>45654.41765940972</v>
      </c>
      <c r="C7799" s="11" t="s">
        <v>22041</v>
      </c>
      <c r="D7799" s="12">
        <v>12.0</v>
      </c>
      <c r="E7799" s="10" t="s">
        <v>26</v>
      </c>
      <c r="F7799" s="12">
        <v>2024.0</v>
      </c>
      <c r="G7799" s="13" t="s">
        <v>22042</v>
      </c>
      <c r="H7799" s="14" t="s">
        <v>22043</v>
      </c>
      <c r="I7799" s="12">
        <v>189499.0</v>
      </c>
      <c r="J7799" s="15" t="str">
        <f t="shared" si="1"/>
        <v>Irrelevant</v>
      </c>
    </row>
    <row r="7800" ht="22.5" customHeight="1">
      <c r="A7800" s="9" t="s">
        <v>22044</v>
      </c>
      <c r="B7800" s="10">
        <v>45602.486226851855</v>
      </c>
      <c r="C7800" s="11" t="s">
        <v>22045</v>
      </c>
      <c r="D7800" s="12">
        <v>11.0</v>
      </c>
      <c r="E7800" s="10" t="s">
        <v>17</v>
      </c>
      <c r="F7800" s="12">
        <v>2024.0</v>
      </c>
      <c r="G7800" s="13" t="s">
        <v>22046</v>
      </c>
      <c r="H7800" s="14" t="s">
        <v>22047</v>
      </c>
      <c r="I7800" s="12">
        <v>0.0</v>
      </c>
      <c r="J7800" s="15" t="str">
        <f t="shared" si="1"/>
        <v>Irrelevant</v>
      </c>
    </row>
    <row r="7801" ht="22.5" customHeight="1">
      <c r="A7801" s="9" t="s">
        <v>22048</v>
      </c>
      <c r="B7801" s="10">
        <v>45623.86325231481</v>
      </c>
      <c r="C7801" s="11" t="s">
        <v>4540</v>
      </c>
      <c r="D7801" s="12">
        <v>11.0</v>
      </c>
      <c r="E7801" s="10" t="s">
        <v>17</v>
      </c>
      <c r="F7801" s="12">
        <v>2024.0</v>
      </c>
      <c r="G7801" s="13" t="s">
        <v>13</v>
      </c>
      <c r="H7801" s="14" t="s">
        <v>22049</v>
      </c>
      <c r="I7801" s="12">
        <v>2.0</v>
      </c>
      <c r="J7801" s="15" t="str">
        <f t="shared" si="1"/>
        <v>Relevant</v>
      </c>
    </row>
    <row r="7802" ht="22.5" customHeight="1">
      <c r="A7802" s="9" t="s">
        <v>22050</v>
      </c>
      <c r="B7802" s="10">
        <v>45446.39375</v>
      </c>
      <c r="C7802" s="11" t="s">
        <v>22051</v>
      </c>
      <c r="D7802" s="12">
        <v>6.0</v>
      </c>
      <c r="E7802" s="10" t="s">
        <v>34</v>
      </c>
      <c r="F7802" s="12">
        <v>2024.0</v>
      </c>
      <c r="G7802" s="13" t="s">
        <v>22052</v>
      </c>
      <c r="H7802" s="14" t="s">
        <v>22053</v>
      </c>
      <c r="I7802" s="12">
        <v>0.0</v>
      </c>
      <c r="J7802" s="15" t="str">
        <f t="shared" si="1"/>
        <v>Irrelevant</v>
      </c>
    </row>
    <row r="7803" ht="22.5" customHeight="1">
      <c r="A7803" s="9" t="s">
        <v>22054</v>
      </c>
      <c r="B7803" s="10">
        <v>45586.86671296296</v>
      </c>
      <c r="C7803" s="11" t="s">
        <v>22055</v>
      </c>
      <c r="D7803" s="12">
        <v>10.0</v>
      </c>
      <c r="E7803" s="10" t="s">
        <v>42</v>
      </c>
      <c r="F7803" s="12">
        <v>2024.0</v>
      </c>
      <c r="G7803" s="13" t="s">
        <v>13</v>
      </c>
      <c r="H7803" s="14" t="s">
        <v>175</v>
      </c>
      <c r="I7803" s="12">
        <v>8780.0</v>
      </c>
      <c r="J7803" s="15" t="str">
        <f t="shared" si="1"/>
        <v>Irrelevant</v>
      </c>
    </row>
    <row r="7804" ht="22.5" customHeight="1">
      <c r="A7804" s="9" t="s">
        <v>22056</v>
      </c>
      <c r="B7804" s="10">
        <v>45497.52266203704</v>
      </c>
      <c r="C7804" s="11" t="s">
        <v>22057</v>
      </c>
      <c r="D7804" s="12">
        <v>7.0</v>
      </c>
      <c r="E7804" s="10" t="s">
        <v>55</v>
      </c>
      <c r="F7804" s="12">
        <v>2024.0</v>
      </c>
      <c r="G7804" s="13" t="s">
        <v>13</v>
      </c>
      <c r="H7804" s="14" t="s">
        <v>19908</v>
      </c>
      <c r="I7804" s="12">
        <v>71.0</v>
      </c>
      <c r="J7804" s="15" t="str">
        <f t="shared" si="1"/>
        <v>Relevant</v>
      </c>
    </row>
    <row r="7805" ht="22.5" customHeight="1">
      <c r="A7805" s="9" t="s">
        <v>22058</v>
      </c>
      <c r="B7805" s="10">
        <v>45699.82194444445</v>
      </c>
      <c r="C7805" s="11" t="s">
        <v>17675</v>
      </c>
      <c r="D7805" s="12">
        <v>2.0</v>
      </c>
      <c r="E7805" s="10" t="s">
        <v>12</v>
      </c>
      <c r="F7805" s="12">
        <v>2025.0</v>
      </c>
      <c r="G7805" s="13" t="s">
        <v>13</v>
      </c>
      <c r="H7805" s="14" t="s">
        <v>22059</v>
      </c>
      <c r="I7805" s="12">
        <v>3.0</v>
      </c>
      <c r="J7805" s="15" t="str">
        <f t="shared" si="1"/>
        <v>Relevant</v>
      </c>
    </row>
    <row r="7806" ht="22.5" customHeight="1">
      <c r="A7806" s="9" t="s">
        <v>22060</v>
      </c>
      <c r="B7806" s="10">
        <v>45494.25</v>
      </c>
      <c r="C7806" s="11" t="s">
        <v>425</v>
      </c>
      <c r="D7806" s="12">
        <v>7.0</v>
      </c>
      <c r="E7806" s="10" t="s">
        <v>55</v>
      </c>
      <c r="F7806" s="12">
        <v>2024.0</v>
      </c>
      <c r="G7806" s="13" t="s">
        <v>22061</v>
      </c>
      <c r="H7806" s="14" t="s">
        <v>22062</v>
      </c>
      <c r="I7806" s="12">
        <v>9293540.0</v>
      </c>
      <c r="J7806" s="15" t="str">
        <f t="shared" si="1"/>
        <v>Irrelevant</v>
      </c>
    </row>
    <row r="7807" ht="22.5" customHeight="1">
      <c r="A7807" s="9" t="s">
        <v>22063</v>
      </c>
      <c r="B7807" s="10">
        <v>45434.52596064815</v>
      </c>
      <c r="C7807" s="11" t="s">
        <v>22064</v>
      </c>
      <c r="D7807" s="12">
        <v>5.0</v>
      </c>
      <c r="E7807" s="10" t="s">
        <v>21</v>
      </c>
      <c r="F7807" s="12">
        <v>2024.0</v>
      </c>
      <c r="G7807" s="13" t="s">
        <v>13</v>
      </c>
      <c r="H7807" s="14" t="s">
        <v>189</v>
      </c>
      <c r="I7807" s="12">
        <v>1471.0</v>
      </c>
      <c r="J7807" s="15" t="str">
        <f t="shared" si="1"/>
        <v>Relevant</v>
      </c>
    </row>
    <row r="7808" ht="22.5" customHeight="1">
      <c r="A7808" s="9" t="s">
        <v>22065</v>
      </c>
      <c r="B7808" s="10">
        <v>45569.508993055555</v>
      </c>
      <c r="C7808" s="11" t="s">
        <v>22066</v>
      </c>
      <c r="D7808" s="12">
        <v>10.0</v>
      </c>
      <c r="E7808" s="10" t="s">
        <v>42</v>
      </c>
      <c r="F7808" s="12">
        <v>2024.0</v>
      </c>
      <c r="G7808" s="13" t="s">
        <v>13</v>
      </c>
      <c r="H7808" s="14" t="s">
        <v>256</v>
      </c>
      <c r="I7808" s="12">
        <v>483.0</v>
      </c>
      <c r="J7808" s="15" t="str">
        <f t="shared" si="1"/>
        <v>Relevant</v>
      </c>
    </row>
    <row r="7809" ht="22.5" customHeight="1">
      <c r="A7809" s="9" t="s">
        <v>22067</v>
      </c>
      <c r="B7809" s="10">
        <v>45648.38667824074</v>
      </c>
      <c r="C7809" s="11" t="s">
        <v>22068</v>
      </c>
      <c r="D7809" s="12">
        <v>12.0</v>
      </c>
      <c r="E7809" s="10" t="s">
        <v>26</v>
      </c>
      <c r="F7809" s="12">
        <v>2024.0</v>
      </c>
      <c r="G7809" s="13" t="s">
        <v>22069</v>
      </c>
      <c r="H7809" s="14" t="s">
        <v>22070</v>
      </c>
      <c r="I7809" s="12">
        <v>2221.0</v>
      </c>
      <c r="J7809" s="15" t="str">
        <f t="shared" si="1"/>
        <v>Relevant</v>
      </c>
    </row>
    <row r="7810" ht="22.5" customHeight="1">
      <c r="A7810" s="9" t="s">
        <v>22071</v>
      </c>
      <c r="B7810" s="10">
        <v>45592.937569444446</v>
      </c>
      <c r="C7810" s="11" t="s">
        <v>22072</v>
      </c>
      <c r="D7810" s="12">
        <v>10.0</v>
      </c>
      <c r="E7810" s="10" t="s">
        <v>42</v>
      </c>
      <c r="F7810" s="12">
        <v>2024.0</v>
      </c>
      <c r="G7810" s="13" t="s">
        <v>13</v>
      </c>
      <c r="H7810" s="14" t="s">
        <v>97</v>
      </c>
      <c r="I7810" s="12">
        <v>226.0</v>
      </c>
      <c r="J7810" s="15" t="str">
        <f t="shared" si="1"/>
        <v>Relevant</v>
      </c>
    </row>
    <row r="7811" ht="22.5" customHeight="1">
      <c r="A7811" s="9" t="s">
        <v>22073</v>
      </c>
      <c r="B7811" s="10">
        <v>45597.5131712963</v>
      </c>
      <c r="C7811" s="11" t="s">
        <v>22074</v>
      </c>
      <c r="D7811" s="12">
        <v>11.0</v>
      </c>
      <c r="E7811" s="10" t="s">
        <v>17</v>
      </c>
      <c r="F7811" s="12">
        <v>2024.0</v>
      </c>
      <c r="G7811" s="13" t="s">
        <v>13</v>
      </c>
      <c r="H7811" s="14" t="s">
        <v>22075</v>
      </c>
      <c r="I7811" s="12">
        <v>2084.0</v>
      </c>
      <c r="J7811" s="15" t="str">
        <f t="shared" si="1"/>
        <v>Irrelevant</v>
      </c>
    </row>
    <row r="7812" ht="22.5" customHeight="1">
      <c r="A7812" s="9" t="s">
        <v>22076</v>
      </c>
      <c r="B7812" s="10">
        <v>45629.5678125</v>
      </c>
      <c r="C7812" s="11" t="s">
        <v>22077</v>
      </c>
      <c r="D7812" s="12">
        <v>12.0</v>
      </c>
      <c r="E7812" s="10" t="s">
        <v>26</v>
      </c>
      <c r="F7812" s="12">
        <v>2024.0</v>
      </c>
      <c r="G7812" s="13" t="s">
        <v>13</v>
      </c>
      <c r="H7812" s="14" t="s">
        <v>237</v>
      </c>
      <c r="I7812" s="12">
        <v>2634.0</v>
      </c>
      <c r="J7812" s="15" t="str">
        <f t="shared" si="1"/>
        <v>Relevant</v>
      </c>
    </row>
    <row r="7813" ht="22.5" customHeight="1">
      <c r="A7813" s="9" t="s">
        <v>22078</v>
      </c>
      <c r="B7813" s="10">
        <v>45614.057650462964</v>
      </c>
      <c r="C7813" s="11" t="s">
        <v>22079</v>
      </c>
      <c r="D7813" s="12">
        <v>11.0</v>
      </c>
      <c r="E7813" s="10" t="s">
        <v>17</v>
      </c>
      <c r="F7813" s="12">
        <v>2024.0</v>
      </c>
      <c r="G7813" s="13" t="s">
        <v>22080</v>
      </c>
      <c r="H7813" s="14" t="s">
        <v>22081</v>
      </c>
      <c r="I7813" s="12">
        <v>1504239.0</v>
      </c>
      <c r="J7813" s="15" t="str">
        <f t="shared" si="1"/>
        <v>Irrelevant</v>
      </c>
    </row>
    <row r="7814" ht="22.5" customHeight="1">
      <c r="A7814" s="9" t="s">
        <v>22082</v>
      </c>
      <c r="B7814" s="10">
        <v>45419.38501157407</v>
      </c>
      <c r="C7814" s="11" t="s">
        <v>22083</v>
      </c>
      <c r="D7814" s="12">
        <v>5.0</v>
      </c>
      <c r="E7814" s="10" t="s">
        <v>21</v>
      </c>
      <c r="F7814" s="12">
        <v>2024.0</v>
      </c>
      <c r="G7814" s="13" t="s">
        <v>22084</v>
      </c>
      <c r="H7814" s="14" t="s">
        <v>22085</v>
      </c>
      <c r="I7814" s="12">
        <v>79504.0</v>
      </c>
      <c r="J7814" s="15" t="str">
        <f t="shared" si="1"/>
        <v>Relevant</v>
      </c>
    </row>
    <row r="7815" ht="22.5" customHeight="1">
      <c r="A7815" s="9" t="s">
        <v>22086</v>
      </c>
      <c r="B7815" s="10">
        <v>45631.95171296296</v>
      </c>
      <c r="C7815" s="11" t="s">
        <v>19616</v>
      </c>
      <c r="D7815" s="12">
        <v>12.0</v>
      </c>
      <c r="E7815" s="10" t="s">
        <v>26</v>
      </c>
      <c r="F7815" s="12">
        <v>2024.0</v>
      </c>
      <c r="G7815" s="13" t="s">
        <v>13</v>
      </c>
      <c r="H7815" s="14" t="s">
        <v>1809</v>
      </c>
      <c r="I7815" s="12">
        <v>360.0</v>
      </c>
      <c r="J7815" s="15" t="str">
        <f t="shared" si="1"/>
        <v>Relevant</v>
      </c>
    </row>
    <row r="7816" ht="22.5" customHeight="1">
      <c r="A7816" s="9" t="s">
        <v>22087</v>
      </c>
      <c r="B7816" s="10">
        <v>45696.9324537037</v>
      </c>
      <c r="C7816" s="11" t="s">
        <v>22088</v>
      </c>
      <c r="D7816" s="12">
        <v>2.0</v>
      </c>
      <c r="E7816" s="10" t="s">
        <v>12</v>
      </c>
      <c r="F7816" s="12">
        <v>2025.0</v>
      </c>
      <c r="G7816" s="13" t="s">
        <v>13</v>
      </c>
      <c r="H7816" s="14" t="s">
        <v>14</v>
      </c>
      <c r="I7816" s="12">
        <v>125.0</v>
      </c>
      <c r="J7816" s="15" t="str">
        <f t="shared" si="1"/>
        <v>Relevant</v>
      </c>
    </row>
    <row r="7817" ht="22.5" customHeight="1">
      <c r="A7817" s="9" t="s">
        <v>22089</v>
      </c>
      <c r="B7817" s="10">
        <v>45655.44657407407</v>
      </c>
      <c r="C7817" s="11" t="s">
        <v>22090</v>
      </c>
      <c r="D7817" s="12">
        <v>12.0</v>
      </c>
      <c r="E7817" s="10" t="s">
        <v>26</v>
      </c>
      <c r="F7817" s="12">
        <v>2024.0</v>
      </c>
      <c r="G7817" s="13" t="s">
        <v>22091</v>
      </c>
      <c r="H7817" s="14" t="s">
        <v>22092</v>
      </c>
      <c r="I7817" s="12">
        <v>137136.0</v>
      </c>
      <c r="J7817" s="15" t="str">
        <f t="shared" si="1"/>
        <v>Irrelevant</v>
      </c>
    </row>
    <row r="7818" ht="22.5" customHeight="1">
      <c r="A7818" s="9" t="s">
        <v>22093</v>
      </c>
      <c r="B7818" s="10">
        <v>45615.90138888889</v>
      </c>
      <c r="C7818" s="11" t="s">
        <v>22094</v>
      </c>
      <c r="D7818" s="12">
        <v>11.0</v>
      </c>
      <c r="E7818" s="10" t="s">
        <v>17</v>
      </c>
      <c r="F7818" s="12">
        <v>2024.0</v>
      </c>
      <c r="G7818" s="13" t="s">
        <v>22095</v>
      </c>
      <c r="H7818" s="14" t="s">
        <v>22096</v>
      </c>
      <c r="I7818" s="12">
        <v>0.0</v>
      </c>
      <c r="J7818" s="15" t="str">
        <f t="shared" si="1"/>
        <v>Relevant</v>
      </c>
    </row>
    <row r="7819" ht="22.5" customHeight="1">
      <c r="A7819" s="9" t="s">
        <v>22097</v>
      </c>
      <c r="B7819" s="10">
        <v>45498.44841435185</v>
      </c>
      <c r="C7819" s="11" t="s">
        <v>8908</v>
      </c>
      <c r="D7819" s="12">
        <v>7.0</v>
      </c>
      <c r="E7819" s="10" t="s">
        <v>55</v>
      </c>
      <c r="F7819" s="12">
        <v>2024.0</v>
      </c>
      <c r="G7819" s="13" t="s">
        <v>13</v>
      </c>
      <c r="H7819" s="14" t="s">
        <v>22098</v>
      </c>
      <c r="I7819" s="12">
        <v>0.0</v>
      </c>
      <c r="J7819" s="15" t="str">
        <f t="shared" si="1"/>
        <v>Relevant</v>
      </c>
    </row>
    <row r="7820" ht="22.5" customHeight="1">
      <c r="A7820" s="9" t="s">
        <v>22099</v>
      </c>
      <c r="B7820" s="10">
        <v>45579.41446759259</v>
      </c>
      <c r="C7820" s="11" t="s">
        <v>22100</v>
      </c>
      <c r="D7820" s="12">
        <v>10.0</v>
      </c>
      <c r="E7820" s="10" t="s">
        <v>42</v>
      </c>
      <c r="F7820" s="12">
        <v>2024.0</v>
      </c>
      <c r="G7820" s="13" t="s">
        <v>13</v>
      </c>
      <c r="H7820" s="14" t="s">
        <v>2853</v>
      </c>
      <c r="I7820" s="12">
        <v>105.0</v>
      </c>
      <c r="J7820" s="15" t="str">
        <f t="shared" si="1"/>
        <v>Relevant</v>
      </c>
    </row>
    <row r="7821" ht="22.5" customHeight="1">
      <c r="A7821" s="9" t="s">
        <v>22101</v>
      </c>
      <c r="B7821" s="10">
        <v>45697.43716435185</v>
      </c>
      <c r="C7821" s="11" t="s">
        <v>22102</v>
      </c>
      <c r="D7821" s="12">
        <v>2.0</v>
      </c>
      <c r="E7821" s="10" t="s">
        <v>12</v>
      </c>
      <c r="F7821" s="12">
        <v>2025.0</v>
      </c>
      <c r="G7821" s="13" t="s">
        <v>13</v>
      </c>
      <c r="H7821" s="14" t="s">
        <v>14</v>
      </c>
      <c r="I7821" s="12">
        <v>32.0</v>
      </c>
      <c r="J7821" s="15" t="str">
        <f t="shared" si="1"/>
        <v>Relevant</v>
      </c>
    </row>
    <row r="7822" ht="22.5" customHeight="1">
      <c r="A7822" s="9" t="s">
        <v>22103</v>
      </c>
      <c r="B7822" s="10">
        <v>45563.55553322917</v>
      </c>
      <c r="C7822" s="11" t="s">
        <v>22104</v>
      </c>
      <c r="D7822" s="12">
        <v>9.0</v>
      </c>
      <c r="E7822" s="10" t="s">
        <v>114</v>
      </c>
      <c r="F7822" s="12">
        <v>2024.0</v>
      </c>
      <c r="G7822" s="13" t="s">
        <v>22105</v>
      </c>
      <c r="H7822" s="14" t="s">
        <v>22106</v>
      </c>
      <c r="I7822" s="12">
        <v>1.2767834E7</v>
      </c>
      <c r="J7822" s="15" t="str">
        <f t="shared" si="1"/>
        <v>Irrelevant</v>
      </c>
    </row>
    <row r="7823" ht="22.5" customHeight="1">
      <c r="A7823" s="9" t="s">
        <v>22107</v>
      </c>
      <c r="B7823" s="10">
        <v>45443.905960648146</v>
      </c>
      <c r="C7823" s="11" t="s">
        <v>22108</v>
      </c>
      <c r="D7823" s="12">
        <v>5.0</v>
      </c>
      <c r="E7823" s="10" t="s">
        <v>21</v>
      </c>
      <c r="F7823" s="12">
        <v>2024.0</v>
      </c>
      <c r="G7823" s="13" t="s">
        <v>22109</v>
      </c>
      <c r="H7823" s="14" t="s">
        <v>22110</v>
      </c>
      <c r="I7823" s="12">
        <v>0.0</v>
      </c>
      <c r="J7823" s="15" t="str">
        <f t="shared" si="1"/>
        <v>Irrelevant</v>
      </c>
    </row>
    <row r="7824" ht="22.5" customHeight="1">
      <c r="A7824" s="9" t="s">
        <v>22111</v>
      </c>
      <c r="B7824" s="10">
        <v>45585.64928240741</v>
      </c>
      <c r="C7824" s="11" t="s">
        <v>22112</v>
      </c>
      <c r="D7824" s="12">
        <v>10.0</v>
      </c>
      <c r="E7824" s="10" t="s">
        <v>42</v>
      </c>
      <c r="F7824" s="12">
        <v>2024.0</v>
      </c>
      <c r="G7824" s="13" t="s">
        <v>13</v>
      </c>
      <c r="H7824" s="14" t="s">
        <v>1119</v>
      </c>
      <c r="I7824" s="12">
        <v>68.0</v>
      </c>
      <c r="J7824" s="15" t="str">
        <f t="shared" si="1"/>
        <v>Relevant</v>
      </c>
    </row>
    <row r="7825" ht="22.5" customHeight="1">
      <c r="A7825" s="9" t="s">
        <v>22113</v>
      </c>
      <c r="B7825" s="10">
        <v>45477.592523148145</v>
      </c>
      <c r="C7825" s="11" t="s">
        <v>22114</v>
      </c>
      <c r="D7825" s="12">
        <v>7.0</v>
      </c>
      <c r="E7825" s="10" t="s">
        <v>55</v>
      </c>
      <c r="F7825" s="12">
        <v>2024.0</v>
      </c>
      <c r="G7825" s="13" t="s">
        <v>22115</v>
      </c>
      <c r="H7825" s="14" t="s">
        <v>22116</v>
      </c>
      <c r="I7825" s="12">
        <v>1295785.0</v>
      </c>
      <c r="J7825" s="15" t="str">
        <f t="shared" si="1"/>
        <v>Irrelevant</v>
      </c>
    </row>
    <row r="7826" ht="22.5" customHeight="1">
      <c r="A7826" s="9" t="s">
        <v>22117</v>
      </c>
      <c r="B7826" s="10">
        <v>45651.166666666664</v>
      </c>
      <c r="C7826" s="11" t="s">
        <v>374</v>
      </c>
      <c r="D7826" s="12">
        <v>12.0</v>
      </c>
      <c r="E7826" s="10" t="s">
        <v>26</v>
      </c>
      <c r="F7826" s="12">
        <v>2024.0</v>
      </c>
      <c r="G7826" s="13" t="s">
        <v>22118</v>
      </c>
      <c r="H7826" s="14" t="s">
        <v>22119</v>
      </c>
      <c r="I7826" s="12">
        <v>6862048.0</v>
      </c>
      <c r="J7826" s="15" t="str">
        <f t="shared" si="1"/>
        <v>Relevant</v>
      </c>
    </row>
    <row r="7827" ht="22.5" customHeight="1">
      <c r="A7827" s="9" t="s">
        <v>22120</v>
      </c>
      <c r="B7827" s="10">
        <v>45591.831400462965</v>
      </c>
      <c r="C7827" s="11" t="s">
        <v>22121</v>
      </c>
      <c r="D7827" s="12">
        <v>10.0</v>
      </c>
      <c r="E7827" s="10" t="s">
        <v>42</v>
      </c>
      <c r="F7827" s="12">
        <v>2024.0</v>
      </c>
      <c r="G7827" s="13" t="s">
        <v>13</v>
      </c>
      <c r="H7827" s="14" t="s">
        <v>131</v>
      </c>
      <c r="I7827" s="12">
        <v>524.0</v>
      </c>
      <c r="J7827" s="15" t="str">
        <f t="shared" si="1"/>
        <v>Relevant</v>
      </c>
    </row>
    <row r="7828" ht="22.5" customHeight="1">
      <c r="A7828" s="9" t="s">
        <v>22122</v>
      </c>
      <c r="B7828" s="10">
        <v>45629.873564814814</v>
      </c>
      <c r="C7828" s="11" t="s">
        <v>22123</v>
      </c>
      <c r="D7828" s="12">
        <v>12.0</v>
      </c>
      <c r="E7828" s="10" t="s">
        <v>26</v>
      </c>
      <c r="F7828" s="12">
        <v>2024.0</v>
      </c>
      <c r="G7828" s="13" t="s">
        <v>13</v>
      </c>
      <c r="H7828" s="14" t="s">
        <v>4621</v>
      </c>
      <c r="I7828" s="12">
        <v>44.0</v>
      </c>
      <c r="J7828" s="15" t="str">
        <f t="shared" si="1"/>
        <v>Relevant</v>
      </c>
    </row>
    <row r="7829" ht="22.5" customHeight="1">
      <c r="A7829" s="9" t="s">
        <v>22124</v>
      </c>
      <c r="B7829" s="10">
        <v>45616.49652777778</v>
      </c>
      <c r="C7829" s="11" t="s">
        <v>224</v>
      </c>
      <c r="D7829" s="12">
        <v>11.0</v>
      </c>
      <c r="E7829" s="10" t="s">
        <v>17</v>
      </c>
      <c r="F7829" s="12">
        <v>2024.0</v>
      </c>
      <c r="G7829" s="13" t="s">
        <v>22125</v>
      </c>
      <c r="H7829" s="14" t="s">
        <v>22126</v>
      </c>
      <c r="I7829" s="12">
        <v>1.5232462E7</v>
      </c>
      <c r="J7829" s="15" t="str">
        <f t="shared" si="1"/>
        <v>Relevant</v>
      </c>
    </row>
    <row r="7830" ht="22.5" customHeight="1">
      <c r="A7830" s="9" t="s">
        <v>22127</v>
      </c>
      <c r="B7830" s="10">
        <v>45600.49009259259</v>
      </c>
      <c r="C7830" s="11" t="s">
        <v>22128</v>
      </c>
      <c r="D7830" s="12">
        <v>11.0</v>
      </c>
      <c r="E7830" s="10" t="s">
        <v>17</v>
      </c>
      <c r="F7830" s="12">
        <v>2024.0</v>
      </c>
      <c r="G7830" s="13" t="s">
        <v>13</v>
      </c>
      <c r="H7830" s="14" t="s">
        <v>22129</v>
      </c>
      <c r="I7830" s="12">
        <v>19156.0</v>
      </c>
      <c r="J7830" s="15" t="str">
        <f t="shared" si="1"/>
        <v>Relevant</v>
      </c>
    </row>
    <row r="7831" ht="22.5" customHeight="1">
      <c r="A7831" s="9" t="s">
        <v>22130</v>
      </c>
      <c r="B7831" s="10">
        <v>45739.7691856713</v>
      </c>
      <c r="C7831" s="11" t="s">
        <v>11953</v>
      </c>
      <c r="D7831" s="12">
        <v>3.0</v>
      </c>
      <c r="E7831" s="10" t="s">
        <v>59</v>
      </c>
      <c r="F7831" s="12">
        <v>2025.0</v>
      </c>
      <c r="G7831" s="13" t="s">
        <v>22131</v>
      </c>
      <c r="H7831" s="14" t="s">
        <v>22132</v>
      </c>
      <c r="I7831" s="12">
        <v>6750344.0</v>
      </c>
      <c r="J7831" s="15" t="str">
        <f t="shared" si="1"/>
        <v>Irrelevant</v>
      </c>
    </row>
    <row r="7832" ht="22.5" customHeight="1">
      <c r="A7832" s="9" t="s">
        <v>22133</v>
      </c>
      <c r="B7832" s="10">
        <v>45732.351539351854</v>
      </c>
      <c r="C7832" s="11" t="s">
        <v>22134</v>
      </c>
      <c r="D7832" s="12">
        <v>3.0</v>
      </c>
      <c r="E7832" s="10" t="s">
        <v>59</v>
      </c>
      <c r="F7832" s="12">
        <v>2025.0</v>
      </c>
      <c r="G7832" s="13" t="s">
        <v>13</v>
      </c>
      <c r="H7832" s="14" t="s">
        <v>22135</v>
      </c>
      <c r="I7832" s="12">
        <v>1596.0</v>
      </c>
      <c r="J7832" s="15" t="str">
        <f t="shared" si="1"/>
        <v>Irrelevant</v>
      </c>
    </row>
    <row r="7833" ht="22.5" customHeight="1">
      <c r="A7833" s="9" t="s">
        <v>22136</v>
      </c>
      <c r="B7833" s="10">
        <v>45621.59805555556</v>
      </c>
      <c r="C7833" s="11" t="s">
        <v>22137</v>
      </c>
      <c r="D7833" s="12">
        <v>11.0</v>
      </c>
      <c r="E7833" s="10" t="s">
        <v>17</v>
      </c>
      <c r="F7833" s="12">
        <v>2024.0</v>
      </c>
      <c r="G7833" s="13" t="s">
        <v>13</v>
      </c>
      <c r="H7833" s="14" t="s">
        <v>220</v>
      </c>
      <c r="I7833" s="12">
        <v>36.0</v>
      </c>
      <c r="J7833" s="15" t="str">
        <f t="shared" si="1"/>
        <v>Relevant</v>
      </c>
    </row>
    <row r="7834" ht="22.5" customHeight="1">
      <c r="A7834" s="9" t="s">
        <v>22138</v>
      </c>
      <c r="B7834" s="10">
        <v>45487.50509259259</v>
      </c>
      <c r="C7834" s="11" t="s">
        <v>22139</v>
      </c>
      <c r="D7834" s="12">
        <v>7.0</v>
      </c>
      <c r="E7834" s="10" t="s">
        <v>55</v>
      </c>
      <c r="F7834" s="12">
        <v>2024.0</v>
      </c>
      <c r="G7834" s="13" t="s">
        <v>13</v>
      </c>
      <c r="H7834" s="14" t="s">
        <v>13661</v>
      </c>
      <c r="I7834" s="12">
        <v>3618.0</v>
      </c>
      <c r="J7834" s="15" t="str">
        <f t="shared" si="1"/>
        <v>Irrelevant</v>
      </c>
    </row>
    <row r="7835" ht="22.5" customHeight="1">
      <c r="A7835" s="9" t="s">
        <v>22140</v>
      </c>
      <c r="B7835" s="10">
        <v>45611.702083414355</v>
      </c>
      <c r="C7835" s="11" t="s">
        <v>1469</v>
      </c>
      <c r="D7835" s="12">
        <v>11.0</v>
      </c>
      <c r="E7835" s="10" t="s">
        <v>17</v>
      </c>
      <c r="F7835" s="12">
        <v>2024.0</v>
      </c>
      <c r="G7835" s="13" t="s">
        <v>22141</v>
      </c>
      <c r="H7835" s="14" t="s">
        <v>22142</v>
      </c>
      <c r="I7835" s="12">
        <v>0.0</v>
      </c>
      <c r="J7835" s="15" t="str">
        <f t="shared" si="1"/>
        <v>Relevant</v>
      </c>
    </row>
    <row r="7836" ht="22.5" customHeight="1">
      <c r="A7836" s="9" t="s">
        <v>22143</v>
      </c>
      <c r="B7836" s="10">
        <v>45617.482199074075</v>
      </c>
      <c r="C7836" s="11" t="s">
        <v>22144</v>
      </c>
      <c r="D7836" s="12">
        <v>11.0</v>
      </c>
      <c r="E7836" s="10" t="s">
        <v>17</v>
      </c>
      <c r="F7836" s="12">
        <v>2024.0</v>
      </c>
      <c r="G7836" s="13" t="s">
        <v>22145</v>
      </c>
      <c r="H7836" s="14" t="s">
        <v>22146</v>
      </c>
      <c r="I7836" s="12">
        <v>288406.0</v>
      </c>
      <c r="J7836" s="15" t="str">
        <f t="shared" si="1"/>
        <v>Relevant</v>
      </c>
    </row>
    <row r="7837" ht="22.5" customHeight="1">
      <c r="A7837" s="9" t="s">
        <v>22147</v>
      </c>
      <c r="B7837" s="10">
        <v>45609.771053240744</v>
      </c>
      <c r="C7837" s="11" t="s">
        <v>22148</v>
      </c>
      <c r="D7837" s="12">
        <v>11.0</v>
      </c>
      <c r="E7837" s="10" t="s">
        <v>17</v>
      </c>
      <c r="F7837" s="12">
        <v>2024.0</v>
      </c>
      <c r="G7837" s="13" t="s">
        <v>13</v>
      </c>
      <c r="H7837" s="14" t="s">
        <v>2892</v>
      </c>
      <c r="I7837" s="12">
        <v>8370.0</v>
      </c>
      <c r="J7837" s="15" t="str">
        <f t="shared" si="1"/>
        <v>Relevant</v>
      </c>
    </row>
    <row r="7838" ht="22.5" customHeight="1">
      <c r="A7838" s="9" t="s">
        <v>22149</v>
      </c>
      <c r="B7838" s="10">
        <v>45621.9021875</v>
      </c>
      <c r="C7838" s="11" t="s">
        <v>22150</v>
      </c>
      <c r="D7838" s="12">
        <v>11.0</v>
      </c>
      <c r="E7838" s="10" t="s">
        <v>17</v>
      </c>
      <c r="F7838" s="12">
        <v>2024.0</v>
      </c>
      <c r="G7838" s="13" t="s">
        <v>13</v>
      </c>
      <c r="H7838" s="14" t="s">
        <v>220</v>
      </c>
      <c r="I7838" s="12">
        <v>2592.0</v>
      </c>
      <c r="J7838" s="15" t="str">
        <f t="shared" si="1"/>
        <v>Relevant</v>
      </c>
    </row>
    <row r="7839" ht="22.5" customHeight="1">
      <c r="A7839" s="9" t="s">
        <v>22151</v>
      </c>
      <c r="B7839" s="10">
        <v>45587.723541666666</v>
      </c>
      <c r="C7839" s="11" t="s">
        <v>22152</v>
      </c>
      <c r="D7839" s="12">
        <v>10.0</v>
      </c>
      <c r="E7839" s="10" t="s">
        <v>42</v>
      </c>
      <c r="F7839" s="12">
        <v>2024.0</v>
      </c>
      <c r="G7839" s="13" t="s">
        <v>13</v>
      </c>
      <c r="H7839" s="14" t="s">
        <v>338</v>
      </c>
      <c r="I7839" s="12">
        <v>302.0</v>
      </c>
      <c r="J7839" s="15" t="str">
        <f t="shared" si="1"/>
        <v>Relevant</v>
      </c>
    </row>
    <row r="7840" ht="22.5" customHeight="1">
      <c r="A7840" s="9" t="s">
        <v>22153</v>
      </c>
      <c r="B7840" s="10">
        <v>45435.404490740744</v>
      </c>
      <c r="C7840" s="11" t="s">
        <v>22154</v>
      </c>
      <c r="D7840" s="12">
        <v>5.0</v>
      </c>
      <c r="E7840" s="10" t="s">
        <v>21</v>
      </c>
      <c r="F7840" s="12">
        <v>2024.0</v>
      </c>
      <c r="G7840" s="13" t="s">
        <v>22155</v>
      </c>
      <c r="H7840" s="14" t="s">
        <v>22156</v>
      </c>
      <c r="I7840" s="12">
        <v>1.1414016E7</v>
      </c>
      <c r="J7840" s="15" t="str">
        <f t="shared" si="1"/>
        <v>Irrelevant</v>
      </c>
    </row>
    <row r="7841" ht="22.5" customHeight="1">
      <c r="A7841" s="9" t="s">
        <v>22157</v>
      </c>
      <c r="B7841" s="10">
        <v>45727.86246527778</v>
      </c>
      <c r="C7841" s="11" t="s">
        <v>22158</v>
      </c>
      <c r="D7841" s="12">
        <v>3.0</v>
      </c>
      <c r="E7841" s="10" t="s">
        <v>59</v>
      </c>
      <c r="F7841" s="12">
        <v>2025.0</v>
      </c>
      <c r="G7841" s="13" t="s">
        <v>22159</v>
      </c>
      <c r="H7841" s="14" t="s">
        <v>22160</v>
      </c>
      <c r="I7841" s="12">
        <v>3112.0</v>
      </c>
      <c r="J7841" s="15" t="str">
        <f t="shared" si="1"/>
        <v>Irrelevant</v>
      </c>
    </row>
    <row r="7842" ht="22.5" customHeight="1">
      <c r="A7842" s="9" t="s">
        <v>22161</v>
      </c>
      <c r="B7842" s="10">
        <v>45579.78990740741</v>
      </c>
      <c r="C7842" s="11" t="s">
        <v>22162</v>
      </c>
      <c r="D7842" s="12">
        <v>10.0</v>
      </c>
      <c r="E7842" s="10" t="s">
        <v>42</v>
      </c>
      <c r="F7842" s="12">
        <v>2024.0</v>
      </c>
      <c r="G7842" s="13" t="s">
        <v>13</v>
      </c>
      <c r="H7842" s="14" t="s">
        <v>642</v>
      </c>
      <c r="I7842" s="12">
        <v>74.0</v>
      </c>
      <c r="J7842" s="15" t="str">
        <f t="shared" si="1"/>
        <v>Relevant</v>
      </c>
    </row>
    <row r="7843" ht="22.5" customHeight="1">
      <c r="A7843" s="9" t="s">
        <v>22163</v>
      </c>
      <c r="B7843" s="10">
        <v>45608.62226851852</v>
      </c>
      <c r="C7843" s="11" t="s">
        <v>22164</v>
      </c>
      <c r="D7843" s="12">
        <v>11.0</v>
      </c>
      <c r="E7843" s="10" t="s">
        <v>17</v>
      </c>
      <c r="F7843" s="12">
        <v>2024.0</v>
      </c>
      <c r="G7843" s="13" t="s">
        <v>13</v>
      </c>
      <c r="H7843" s="14" t="s">
        <v>22165</v>
      </c>
      <c r="I7843" s="12">
        <v>1380.0</v>
      </c>
      <c r="J7843" s="15" t="str">
        <f t="shared" si="1"/>
        <v>Relevant</v>
      </c>
    </row>
    <row r="7844" ht="22.5" customHeight="1">
      <c r="A7844" s="9" t="s">
        <v>22166</v>
      </c>
      <c r="B7844" s="10">
        <v>45698.795277777775</v>
      </c>
      <c r="C7844" s="11" t="s">
        <v>22167</v>
      </c>
      <c r="D7844" s="12">
        <v>2.0</v>
      </c>
      <c r="E7844" s="10" t="s">
        <v>12</v>
      </c>
      <c r="F7844" s="12">
        <v>2025.0</v>
      </c>
      <c r="G7844" s="13" t="s">
        <v>13</v>
      </c>
      <c r="H7844" s="14" t="s">
        <v>22168</v>
      </c>
      <c r="I7844" s="12">
        <v>422.0</v>
      </c>
      <c r="J7844" s="15" t="str">
        <f t="shared" si="1"/>
        <v>Relevant</v>
      </c>
    </row>
    <row r="7845" ht="22.5" customHeight="1">
      <c r="A7845" s="9" t="s">
        <v>22169</v>
      </c>
      <c r="B7845" s="10">
        <v>45579.603055555555</v>
      </c>
      <c r="C7845" s="11" t="s">
        <v>22170</v>
      </c>
      <c r="D7845" s="12">
        <v>10.0</v>
      </c>
      <c r="E7845" s="10" t="s">
        <v>42</v>
      </c>
      <c r="F7845" s="12">
        <v>2024.0</v>
      </c>
      <c r="G7845" s="13" t="s">
        <v>22171</v>
      </c>
      <c r="H7845" s="14" t="s">
        <v>22172</v>
      </c>
      <c r="I7845" s="12">
        <v>3209941.0</v>
      </c>
      <c r="J7845" s="15" t="str">
        <f t="shared" si="1"/>
        <v>Relevant</v>
      </c>
    </row>
    <row r="7846" ht="22.5" customHeight="1">
      <c r="A7846" s="9" t="s">
        <v>22173</v>
      </c>
      <c r="B7846" s="10">
        <v>45585.632002314815</v>
      </c>
      <c r="C7846" s="11" t="s">
        <v>22174</v>
      </c>
      <c r="D7846" s="12">
        <v>10.0</v>
      </c>
      <c r="E7846" s="10" t="s">
        <v>42</v>
      </c>
      <c r="F7846" s="12">
        <v>2024.0</v>
      </c>
      <c r="G7846" s="13" t="s">
        <v>13</v>
      </c>
      <c r="H7846" s="14" t="s">
        <v>172</v>
      </c>
      <c r="I7846" s="12">
        <v>590.0</v>
      </c>
      <c r="J7846" s="15" t="str">
        <f t="shared" si="1"/>
        <v>Irrelevant</v>
      </c>
    </row>
    <row r="7847" ht="22.5" customHeight="1">
      <c r="A7847" s="9" t="s">
        <v>22175</v>
      </c>
      <c r="B7847" s="10">
        <v>45614.82770194444</v>
      </c>
      <c r="C7847" s="11" t="s">
        <v>22176</v>
      </c>
      <c r="D7847" s="12">
        <v>11.0</v>
      </c>
      <c r="E7847" s="10" t="s">
        <v>17</v>
      </c>
      <c r="F7847" s="12">
        <v>2024.0</v>
      </c>
      <c r="G7847" s="13" t="s">
        <v>22177</v>
      </c>
      <c r="H7847" s="14" t="s">
        <v>22178</v>
      </c>
      <c r="I7847" s="12">
        <v>1.0830293E7</v>
      </c>
      <c r="J7847" s="15" t="str">
        <f t="shared" si="1"/>
        <v>Relevant</v>
      </c>
    </row>
    <row r="7848" ht="22.5" customHeight="1">
      <c r="A7848" s="9" t="s">
        <v>22179</v>
      </c>
      <c r="B7848" s="10">
        <v>45592.38605324074</v>
      </c>
      <c r="C7848" s="11" t="s">
        <v>22180</v>
      </c>
      <c r="D7848" s="12">
        <v>10.0</v>
      </c>
      <c r="E7848" s="10" t="s">
        <v>42</v>
      </c>
      <c r="F7848" s="12">
        <v>2024.0</v>
      </c>
      <c r="G7848" s="13" t="s">
        <v>13</v>
      </c>
      <c r="H7848" s="14" t="s">
        <v>97</v>
      </c>
      <c r="I7848" s="12">
        <v>1492.0</v>
      </c>
      <c r="J7848" s="15" t="str">
        <f t="shared" si="1"/>
        <v>Relevant</v>
      </c>
    </row>
    <row r="7849" ht="22.5" customHeight="1">
      <c r="A7849" s="9" t="s">
        <v>22181</v>
      </c>
      <c r="B7849" s="10">
        <v>45653.243935185186</v>
      </c>
      <c r="C7849" s="11" t="s">
        <v>22182</v>
      </c>
      <c r="D7849" s="12">
        <v>12.0</v>
      </c>
      <c r="E7849" s="10" t="s">
        <v>26</v>
      </c>
      <c r="F7849" s="12">
        <v>2024.0</v>
      </c>
      <c r="G7849" s="13" t="s">
        <v>13</v>
      </c>
      <c r="H7849" s="14" t="s">
        <v>22183</v>
      </c>
      <c r="I7849" s="12">
        <v>56.0</v>
      </c>
      <c r="J7849" s="15" t="str">
        <f t="shared" si="1"/>
        <v>Relevant</v>
      </c>
    </row>
    <row r="7850" ht="22.5" customHeight="1">
      <c r="A7850" s="9" t="s">
        <v>22184</v>
      </c>
      <c r="B7850" s="10">
        <v>45614.80914351852</v>
      </c>
      <c r="C7850" s="11" t="s">
        <v>22185</v>
      </c>
      <c r="D7850" s="12">
        <v>11.0</v>
      </c>
      <c r="E7850" s="10" t="s">
        <v>17</v>
      </c>
      <c r="F7850" s="12">
        <v>2024.0</v>
      </c>
      <c r="G7850" s="13" t="s">
        <v>13</v>
      </c>
      <c r="H7850" s="14" t="s">
        <v>1375</v>
      </c>
      <c r="I7850" s="12">
        <v>1735.0</v>
      </c>
      <c r="J7850" s="15" t="str">
        <f t="shared" si="1"/>
        <v>Relevant</v>
      </c>
    </row>
    <row r="7851" ht="22.5" customHeight="1">
      <c r="A7851" s="9" t="s">
        <v>22186</v>
      </c>
      <c r="B7851" s="10">
        <v>45614.74078703704</v>
      </c>
      <c r="C7851" s="11" t="s">
        <v>22187</v>
      </c>
      <c r="D7851" s="12">
        <v>11.0</v>
      </c>
      <c r="E7851" s="10" t="s">
        <v>17</v>
      </c>
      <c r="F7851" s="12">
        <v>2024.0</v>
      </c>
      <c r="G7851" s="13" t="s">
        <v>13</v>
      </c>
      <c r="H7851" s="14" t="s">
        <v>423</v>
      </c>
      <c r="I7851" s="12">
        <v>2569.0</v>
      </c>
      <c r="J7851" s="15" t="str">
        <f t="shared" si="1"/>
        <v>Relevant</v>
      </c>
    </row>
    <row r="7852" ht="22.5" customHeight="1">
      <c r="A7852" s="9" t="s">
        <v>22188</v>
      </c>
      <c r="B7852" s="10">
        <v>45405.4305515625</v>
      </c>
      <c r="C7852" s="11" t="s">
        <v>22189</v>
      </c>
      <c r="D7852" s="12">
        <v>4.0</v>
      </c>
      <c r="E7852" s="10" t="s">
        <v>274</v>
      </c>
      <c r="F7852" s="12">
        <v>2024.0</v>
      </c>
      <c r="G7852" s="13" t="s">
        <v>22190</v>
      </c>
      <c r="H7852" s="14" t="s">
        <v>22191</v>
      </c>
      <c r="I7852" s="12">
        <v>0.0</v>
      </c>
      <c r="J7852" s="15" t="str">
        <f t="shared" si="1"/>
        <v>Irrelevant</v>
      </c>
    </row>
    <row r="7853" ht="22.5" customHeight="1">
      <c r="A7853" s="9" t="s">
        <v>22192</v>
      </c>
      <c r="B7853" s="10">
        <v>45642.9816087963</v>
      </c>
      <c r="C7853" s="11" t="s">
        <v>22193</v>
      </c>
      <c r="D7853" s="12">
        <v>12.0</v>
      </c>
      <c r="E7853" s="10" t="s">
        <v>26</v>
      </c>
      <c r="F7853" s="12">
        <v>2024.0</v>
      </c>
      <c r="G7853" s="13" t="s">
        <v>22194</v>
      </c>
      <c r="H7853" s="14" t="s">
        <v>22195</v>
      </c>
      <c r="I7853" s="12">
        <v>49169.0</v>
      </c>
      <c r="J7853" s="15" t="str">
        <f t="shared" si="1"/>
        <v>Relevant</v>
      </c>
    </row>
    <row r="7854" ht="22.5" customHeight="1">
      <c r="A7854" s="9" t="s">
        <v>22196</v>
      </c>
      <c r="B7854" s="10">
        <v>45627.45416666667</v>
      </c>
      <c r="C7854" s="11" t="s">
        <v>22197</v>
      </c>
      <c r="D7854" s="12">
        <v>12.0</v>
      </c>
      <c r="E7854" s="10" t="s">
        <v>26</v>
      </c>
      <c r="F7854" s="12">
        <v>2024.0</v>
      </c>
      <c r="G7854" s="13" t="s">
        <v>22198</v>
      </c>
      <c r="H7854" s="14" t="s">
        <v>22199</v>
      </c>
      <c r="I7854" s="12">
        <v>7850902.0</v>
      </c>
      <c r="J7854" s="15" t="str">
        <f t="shared" si="1"/>
        <v>Irrelevant</v>
      </c>
    </row>
    <row r="7855" ht="22.5" customHeight="1">
      <c r="A7855" s="9" t="s">
        <v>22200</v>
      </c>
      <c r="B7855" s="10">
        <v>45621.60258101852</v>
      </c>
      <c r="C7855" s="11" t="s">
        <v>22201</v>
      </c>
      <c r="D7855" s="12">
        <v>11.0</v>
      </c>
      <c r="E7855" s="10" t="s">
        <v>17</v>
      </c>
      <c r="F7855" s="12">
        <v>2024.0</v>
      </c>
      <c r="G7855" s="13" t="s">
        <v>13</v>
      </c>
      <c r="H7855" s="14" t="s">
        <v>220</v>
      </c>
      <c r="I7855" s="12">
        <v>1278.0</v>
      </c>
      <c r="J7855" s="15" t="str">
        <f t="shared" si="1"/>
        <v>Relevant</v>
      </c>
    </row>
    <row r="7856" ht="22.5" customHeight="1">
      <c r="A7856" s="9" t="s">
        <v>22202</v>
      </c>
      <c r="B7856" s="10">
        <v>45737.46517361111</v>
      </c>
      <c r="C7856" s="11" t="s">
        <v>22203</v>
      </c>
      <c r="D7856" s="12">
        <v>3.0</v>
      </c>
      <c r="E7856" s="10" t="s">
        <v>59</v>
      </c>
      <c r="F7856" s="12">
        <v>2025.0</v>
      </c>
      <c r="G7856" s="13" t="s">
        <v>13</v>
      </c>
      <c r="H7856" s="14" t="s">
        <v>75</v>
      </c>
      <c r="I7856" s="12">
        <v>87.0</v>
      </c>
      <c r="J7856" s="15" t="str">
        <f t="shared" si="1"/>
        <v>Relevant</v>
      </c>
    </row>
    <row r="7857" ht="22.5" customHeight="1">
      <c r="A7857" s="9" t="s">
        <v>22204</v>
      </c>
      <c r="B7857" s="10">
        <v>45435.4345090625</v>
      </c>
      <c r="C7857" s="11" t="s">
        <v>22205</v>
      </c>
      <c r="D7857" s="12">
        <v>5.0</v>
      </c>
      <c r="E7857" s="10" t="s">
        <v>21</v>
      </c>
      <c r="F7857" s="12">
        <v>2024.0</v>
      </c>
      <c r="G7857" s="13" t="s">
        <v>22206</v>
      </c>
      <c r="H7857" s="14" t="s">
        <v>22207</v>
      </c>
      <c r="I7857" s="12">
        <v>1.0442369E7</v>
      </c>
      <c r="J7857" s="15" t="str">
        <f t="shared" si="1"/>
        <v>Relevant</v>
      </c>
    </row>
    <row r="7858" ht="22.5" customHeight="1">
      <c r="A7858" s="9" t="s">
        <v>22208</v>
      </c>
      <c r="B7858" s="10">
        <v>45611.791238425925</v>
      </c>
      <c r="C7858" s="11" t="s">
        <v>22209</v>
      </c>
      <c r="D7858" s="12">
        <v>11.0</v>
      </c>
      <c r="E7858" s="10" t="s">
        <v>17</v>
      </c>
      <c r="F7858" s="12">
        <v>2024.0</v>
      </c>
      <c r="G7858" s="13" t="s">
        <v>13</v>
      </c>
      <c r="H7858" s="14" t="s">
        <v>22210</v>
      </c>
      <c r="I7858" s="12">
        <v>64.0</v>
      </c>
      <c r="J7858" s="15" t="str">
        <f t="shared" si="1"/>
        <v>Relevant</v>
      </c>
    </row>
    <row r="7859" ht="22.5" customHeight="1">
      <c r="A7859" s="9" t="s">
        <v>22211</v>
      </c>
      <c r="B7859" s="10">
        <v>45606.9234375</v>
      </c>
      <c r="C7859" s="11" t="s">
        <v>22212</v>
      </c>
      <c r="D7859" s="12">
        <v>11.0</v>
      </c>
      <c r="E7859" s="10" t="s">
        <v>17</v>
      </c>
      <c r="F7859" s="12">
        <v>2024.0</v>
      </c>
      <c r="G7859" s="13" t="s">
        <v>13</v>
      </c>
      <c r="H7859" s="14" t="s">
        <v>100</v>
      </c>
      <c r="I7859" s="12">
        <v>198.0</v>
      </c>
      <c r="J7859" s="15" t="str">
        <f t="shared" si="1"/>
        <v>Relevant</v>
      </c>
    </row>
    <row r="7860" ht="22.5" customHeight="1">
      <c r="A7860" s="9" t="s">
        <v>22213</v>
      </c>
      <c r="B7860" s="10">
        <v>45623.62222222222</v>
      </c>
      <c r="C7860" s="11" t="s">
        <v>22214</v>
      </c>
      <c r="D7860" s="12">
        <v>11.0</v>
      </c>
      <c r="E7860" s="10" t="s">
        <v>17</v>
      </c>
      <c r="F7860" s="12">
        <v>2024.0</v>
      </c>
      <c r="G7860" s="13" t="s">
        <v>22215</v>
      </c>
      <c r="H7860" s="14" t="s">
        <v>22216</v>
      </c>
      <c r="I7860" s="12">
        <v>1.3972868E7</v>
      </c>
      <c r="J7860" s="15" t="str">
        <f t="shared" si="1"/>
        <v>Relevant</v>
      </c>
    </row>
    <row r="7861" ht="22.5" customHeight="1">
      <c r="A7861" s="9" t="s">
        <v>22217</v>
      </c>
      <c r="B7861" s="10">
        <v>45644.093773148146</v>
      </c>
      <c r="C7861" s="11" t="s">
        <v>22218</v>
      </c>
      <c r="D7861" s="12">
        <v>12.0</v>
      </c>
      <c r="E7861" s="10" t="s">
        <v>26</v>
      </c>
      <c r="F7861" s="12">
        <v>2024.0</v>
      </c>
      <c r="G7861" s="13" t="s">
        <v>13</v>
      </c>
      <c r="H7861" s="14" t="s">
        <v>357</v>
      </c>
      <c r="I7861" s="12">
        <v>0.0</v>
      </c>
      <c r="J7861" s="15" t="str">
        <f t="shared" si="1"/>
        <v>Relevant</v>
      </c>
    </row>
    <row r="7862" ht="22.5" customHeight="1">
      <c r="A7862" s="9" t="s">
        <v>22219</v>
      </c>
      <c r="B7862" s="10">
        <v>45697.405694444446</v>
      </c>
      <c r="C7862" s="11" t="s">
        <v>22220</v>
      </c>
      <c r="D7862" s="12">
        <v>2.0</v>
      </c>
      <c r="E7862" s="10" t="s">
        <v>12</v>
      </c>
      <c r="F7862" s="12">
        <v>2025.0</v>
      </c>
      <c r="G7862" s="13" t="s">
        <v>13</v>
      </c>
      <c r="H7862" s="14" t="s">
        <v>14</v>
      </c>
      <c r="I7862" s="12">
        <v>1417.0</v>
      </c>
      <c r="J7862" s="15" t="str">
        <f t="shared" si="1"/>
        <v>Relevant</v>
      </c>
    </row>
    <row r="7863" ht="22.5" customHeight="1">
      <c r="A7863" s="9" t="s">
        <v>22221</v>
      </c>
      <c r="B7863" s="10">
        <v>45619.79707175926</v>
      </c>
      <c r="C7863" s="11" t="s">
        <v>22222</v>
      </c>
      <c r="D7863" s="12">
        <v>11.0</v>
      </c>
      <c r="E7863" s="10" t="s">
        <v>17</v>
      </c>
      <c r="F7863" s="12">
        <v>2024.0</v>
      </c>
      <c r="G7863" s="13" t="s">
        <v>13</v>
      </c>
      <c r="H7863" s="14" t="s">
        <v>6812</v>
      </c>
      <c r="I7863" s="12">
        <v>14305.0</v>
      </c>
      <c r="J7863" s="15" t="str">
        <f t="shared" si="1"/>
        <v>Relevant</v>
      </c>
    </row>
    <row r="7864" ht="22.5" customHeight="1">
      <c r="A7864" s="9" t="s">
        <v>22223</v>
      </c>
      <c r="B7864" s="10">
        <v>45547.430601851855</v>
      </c>
      <c r="C7864" s="11" t="s">
        <v>873</v>
      </c>
      <c r="D7864" s="12">
        <v>9.0</v>
      </c>
      <c r="E7864" s="10" t="s">
        <v>114</v>
      </c>
      <c r="F7864" s="12">
        <v>2024.0</v>
      </c>
      <c r="G7864" s="13" t="s">
        <v>22224</v>
      </c>
      <c r="H7864" s="14" t="s">
        <v>22225</v>
      </c>
      <c r="I7864" s="12">
        <v>1359.0</v>
      </c>
      <c r="J7864" s="15" t="str">
        <f t="shared" si="1"/>
        <v>Irrelevant</v>
      </c>
    </row>
    <row r="7865" ht="22.5" customHeight="1">
      <c r="A7865" s="9" t="s">
        <v>22226</v>
      </c>
      <c r="B7865" s="10">
        <v>45624.793078703704</v>
      </c>
      <c r="C7865" s="11" t="s">
        <v>22227</v>
      </c>
      <c r="D7865" s="12">
        <v>11.0</v>
      </c>
      <c r="E7865" s="10" t="s">
        <v>17</v>
      </c>
      <c r="F7865" s="12">
        <v>2024.0</v>
      </c>
      <c r="G7865" s="13" t="s">
        <v>13</v>
      </c>
      <c r="H7865" s="14" t="s">
        <v>22228</v>
      </c>
      <c r="I7865" s="12">
        <v>88.0</v>
      </c>
      <c r="J7865" s="15" t="str">
        <f t="shared" si="1"/>
        <v>Relevant</v>
      </c>
    </row>
    <row r="7866" ht="22.5" customHeight="1">
      <c r="A7866" s="9" t="s">
        <v>22229</v>
      </c>
      <c r="B7866" s="10">
        <v>45411.676840277774</v>
      </c>
      <c r="C7866" s="11" t="s">
        <v>22230</v>
      </c>
      <c r="D7866" s="12">
        <v>4.0</v>
      </c>
      <c r="E7866" s="10" t="s">
        <v>274</v>
      </c>
      <c r="F7866" s="12">
        <v>2024.0</v>
      </c>
      <c r="G7866" s="13" t="s">
        <v>13</v>
      </c>
      <c r="H7866" s="14" t="s">
        <v>22231</v>
      </c>
      <c r="I7866" s="12">
        <v>2603.0</v>
      </c>
      <c r="J7866" s="15" t="str">
        <f t="shared" si="1"/>
        <v>Irrelevant</v>
      </c>
    </row>
    <row r="7867" ht="22.5" customHeight="1">
      <c r="A7867" s="9" t="s">
        <v>22232</v>
      </c>
      <c r="B7867" s="10">
        <v>45637.18918149306</v>
      </c>
      <c r="C7867" s="11" t="s">
        <v>22233</v>
      </c>
      <c r="D7867" s="12">
        <v>12.0</v>
      </c>
      <c r="E7867" s="10" t="s">
        <v>26</v>
      </c>
      <c r="F7867" s="12">
        <v>2024.0</v>
      </c>
      <c r="G7867" s="13" t="s">
        <v>22234</v>
      </c>
      <c r="H7867" s="14" t="s">
        <v>22235</v>
      </c>
      <c r="I7867" s="12">
        <v>596.0</v>
      </c>
      <c r="J7867" s="15" t="str">
        <f t="shared" si="1"/>
        <v>Relevant</v>
      </c>
    </row>
    <row r="7868" ht="22.5" customHeight="1">
      <c r="A7868" s="9" t="s">
        <v>22236</v>
      </c>
      <c r="B7868" s="10">
        <v>45697.6006712963</v>
      </c>
      <c r="C7868" s="11" t="s">
        <v>22237</v>
      </c>
      <c r="D7868" s="12">
        <v>2.0</v>
      </c>
      <c r="E7868" s="10" t="s">
        <v>12</v>
      </c>
      <c r="F7868" s="12">
        <v>2025.0</v>
      </c>
      <c r="G7868" s="13" t="s">
        <v>13</v>
      </c>
      <c r="H7868" s="14" t="s">
        <v>2923</v>
      </c>
      <c r="I7868" s="12">
        <v>922.0</v>
      </c>
      <c r="J7868" s="15" t="str">
        <f t="shared" si="1"/>
        <v>Relevant</v>
      </c>
    </row>
    <row r="7869" ht="22.5" customHeight="1">
      <c r="A7869" s="9" t="s">
        <v>22238</v>
      </c>
      <c r="B7869" s="10">
        <v>45588.667858796296</v>
      </c>
      <c r="C7869" s="11" t="s">
        <v>22239</v>
      </c>
      <c r="D7869" s="12">
        <v>10.0</v>
      </c>
      <c r="E7869" s="10" t="s">
        <v>42</v>
      </c>
      <c r="F7869" s="12">
        <v>2024.0</v>
      </c>
      <c r="G7869" s="13" t="s">
        <v>13</v>
      </c>
      <c r="H7869" s="14" t="s">
        <v>22240</v>
      </c>
      <c r="I7869" s="12">
        <v>180.0</v>
      </c>
      <c r="J7869" s="15" t="str">
        <f t="shared" si="1"/>
        <v>Relevant</v>
      </c>
    </row>
    <row r="7870" ht="22.5" customHeight="1">
      <c r="A7870" s="9" t="s">
        <v>22241</v>
      </c>
      <c r="B7870" s="10">
        <v>45614.775092592594</v>
      </c>
      <c r="C7870" s="11" t="s">
        <v>22242</v>
      </c>
      <c r="D7870" s="12">
        <v>11.0</v>
      </c>
      <c r="E7870" s="10" t="s">
        <v>17</v>
      </c>
      <c r="F7870" s="12">
        <v>2024.0</v>
      </c>
      <c r="G7870" s="13" t="s">
        <v>13</v>
      </c>
      <c r="H7870" s="14" t="s">
        <v>423</v>
      </c>
      <c r="I7870" s="12">
        <v>196.0</v>
      </c>
      <c r="J7870" s="15" t="str">
        <f t="shared" si="1"/>
        <v>Relevant</v>
      </c>
    </row>
    <row r="7871" ht="22.5" customHeight="1">
      <c r="A7871" s="9" t="s">
        <v>22243</v>
      </c>
      <c r="B7871" s="10">
        <v>45697.813101851854</v>
      </c>
      <c r="C7871" s="11" t="s">
        <v>22244</v>
      </c>
      <c r="D7871" s="12">
        <v>2.0</v>
      </c>
      <c r="E7871" s="10" t="s">
        <v>12</v>
      </c>
      <c r="F7871" s="12">
        <v>2025.0</v>
      </c>
      <c r="G7871" s="13" t="s">
        <v>13</v>
      </c>
      <c r="H7871" s="14" t="s">
        <v>14</v>
      </c>
      <c r="I7871" s="12">
        <v>345.0</v>
      </c>
      <c r="J7871" s="15" t="str">
        <f t="shared" si="1"/>
        <v>Relevant</v>
      </c>
    </row>
    <row r="7872" ht="22.5" customHeight="1">
      <c r="A7872" s="9" t="s">
        <v>22245</v>
      </c>
      <c r="B7872" s="10">
        <v>45579.611284722225</v>
      </c>
      <c r="C7872" s="11" t="s">
        <v>22246</v>
      </c>
      <c r="D7872" s="12">
        <v>10.0</v>
      </c>
      <c r="E7872" s="10" t="s">
        <v>42</v>
      </c>
      <c r="F7872" s="12">
        <v>2024.0</v>
      </c>
      <c r="G7872" s="13" t="s">
        <v>13</v>
      </c>
      <c r="H7872" s="14" t="s">
        <v>642</v>
      </c>
      <c r="I7872" s="12">
        <v>972.0</v>
      </c>
      <c r="J7872" s="15" t="str">
        <f t="shared" si="1"/>
        <v>Relevant</v>
      </c>
    </row>
    <row r="7873" ht="22.5" customHeight="1">
      <c r="A7873" s="9" t="s">
        <v>22247</v>
      </c>
      <c r="B7873" s="10">
        <v>45614.805029270836</v>
      </c>
      <c r="C7873" s="11" t="s">
        <v>22248</v>
      </c>
      <c r="D7873" s="12">
        <v>11.0</v>
      </c>
      <c r="E7873" s="10" t="s">
        <v>17</v>
      </c>
      <c r="F7873" s="12">
        <v>2024.0</v>
      </c>
      <c r="G7873" s="13" t="s">
        <v>22249</v>
      </c>
      <c r="H7873" s="14" t="s">
        <v>22250</v>
      </c>
      <c r="I7873" s="12">
        <v>8235.0</v>
      </c>
      <c r="J7873" s="15" t="str">
        <f t="shared" si="1"/>
        <v>Relevant</v>
      </c>
    </row>
    <row r="7874" ht="22.5" customHeight="1">
      <c r="A7874" s="9" t="s">
        <v>22251</v>
      </c>
      <c r="B7874" s="10">
        <v>45421.30966435185</v>
      </c>
      <c r="C7874" s="11" t="s">
        <v>22252</v>
      </c>
      <c r="D7874" s="12">
        <v>5.0</v>
      </c>
      <c r="E7874" s="10" t="s">
        <v>21</v>
      </c>
      <c r="F7874" s="12">
        <v>2024.0</v>
      </c>
      <c r="G7874" s="13" t="s">
        <v>22253</v>
      </c>
      <c r="H7874" s="14" t="s">
        <v>22254</v>
      </c>
      <c r="I7874" s="12">
        <v>1.1414016E7</v>
      </c>
      <c r="J7874" s="15" t="str">
        <f t="shared" si="1"/>
        <v>Irrelevant</v>
      </c>
    </row>
    <row r="7875" ht="22.5" customHeight="1">
      <c r="A7875" s="9" t="s">
        <v>22255</v>
      </c>
      <c r="B7875" s="10">
        <v>45598.88719907407</v>
      </c>
      <c r="C7875" s="11" t="s">
        <v>22256</v>
      </c>
      <c r="D7875" s="12">
        <v>11.0</v>
      </c>
      <c r="E7875" s="10" t="s">
        <v>17</v>
      </c>
      <c r="F7875" s="12">
        <v>2024.0</v>
      </c>
      <c r="G7875" s="13" t="s">
        <v>13</v>
      </c>
      <c r="H7875" s="14" t="s">
        <v>22257</v>
      </c>
      <c r="I7875" s="12">
        <v>1832.0</v>
      </c>
      <c r="J7875" s="15" t="str">
        <f t="shared" si="1"/>
        <v>Relevant</v>
      </c>
    </row>
    <row r="7876" ht="22.5" customHeight="1">
      <c r="A7876" s="9" t="s">
        <v>22258</v>
      </c>
      <c r="B7876" s="10">
        <v>45705.7344212963</v>
      </c>
      <c r="C7876" s="11" t="s">
        <v>22259</v>
      </c>
      <c r="D7876" s="12">
        <v>2.0</v>
      </c>
      <c r="E7876" s="10" t="s">
        <v>12</v>
      </c>
      <c r="F7876" s="12">
        <v>2025.0</v>
      </c>
      <c r="G7876" s="13" t="s">
        <v>13</v>
      </c>
      <c r="H7876" s="14" t="s">
        <v>1973</v>
      </c>
      <c r="I7876" s="12">
        <v>16262.0</v>
      </c>
      <c r="J7876" s="15" t="str">
        <f t="shared" si="1"/>
        <v>Relevant</v>
      </c>
    </row>
    <row r="7877" ht="22.5" customHeight="1">
      <c r="A7877" s="9" t="s">
        <v>22260</v>
      </c>
      <c r="B7877" s="10">
        <v>45587.37850694444</v>
      </c>
      <c r="C7877" s="11" t="s">
        <v>22261</v>
      </c>
      <c r="D7877" s="12">
        <v>10.0</v>
      </c>
      <c r="E7877" s="10" t="s">
        <v>42</v>
      </c>
      <c r="F7877" s="12">
        <v>2024.0</v>
      </c>
      <c r="G7877" s="13" t="s">
        <v>13</v>
      </c>
      <c r="H7877" s="14" t="s">
        <v>175</v>
      </c>
      <c r="I7877" s="12">
        <v>31.0</v>
      </c>
      <c r="J7877" s="15" t="str">
        <f t="shared" si="1"/>
        <v>Irrelevant</v>
      </c>
    </row>
    <row r="7878" ht="22.5" customHeight="1">
      <c r="A7878" s="9" t="s">
        <v>22262</v>
      </c>
      <c r="B7878" s="10">
        <v>45492.46472222222</v>
      </c>
      <c r="C7878" s="11" t="s">
        <v>9416</v>
      </c>
      <c r="D7878" s="12">
        <v>7.0</v>
      </c>
      <c r="E7878" s="10" t="s">
        <v>55</v>
      </c>
      <c r="F7878" s="12">
        <v>2024.0</v>
      </c>
      <c r="G7878" s="13" t="s">
        <v>13</v>
      </c>
      <c r="H7878" s="14" t="s">
        <v>214</v>
      </c>
      <c r="I7878" s="12">
        <v>499.0</v>
      </c>
      <c r="J7878" s="15" t="str">
        <f t="shared" si="1"/>
        <v>Relevant</v>
      </c>
    </row>
    <row r="7879" ht="22.5" customHeight="1">
      <c r="A7879" s="9" t="s">
        <v>22263</v>
      </c>
      <c r="B7879" s="10">
        <v>45503.34284722222</v>
      </c>
      <c r="C7879" s="11" t="s">
        <v>22264</v>
      </c>
      <c r="D7879" s="12">
        <v>7.0</v>
      </c>
      <c r="E7879" s="10" t="s">
        <v>55</v>
      </c>
      <c r="F7879" s="12">
        <v>2024.0</v>
      </c>
      <c r="G7879" s="13" t="s">
        <v>13</v>
      </c>
      <c r="H7879" s="14" t="s">
        <v>22265</v>
      </c>
      <c r="I7879" s="12">
        <v>879.0</v>
      </c>
      <c r="J7879" s="15" t="str">
        <f t="shared" si="1"/>
        <v>Irrelevant</v>
      </c>
    </row>
    <row r="7880" ht="22.5" customHeight="1">
      <c r="A7880" s="9" t="s">
        <v>22266</v>
      </c>
      <c r="B7880" s="10">
        <v>45597.66082175926</v>
      </c>
      <c r="C7880" s="11" t="s">
        <v>22267</v>
      </c>
      <c r="D7880" s="12">
        <v>11.0</v>
      </c>
      <c r="E7880" s="10" t="s">
        <v>17</v>
      </c>
      <c r="F7880" s="12">
        <v>2024.0</v>
      </c>
      <c r="G7880" s="13" t="s">
        <v>13</v>
      </c>
      <c r="H7880" s="14" t="s">
        <v>124</v>
      </c>
      <c r="I7880" s="12">
        <v>24.0</v>
      </c>
      <c r="J7880" s="15" t="str">
        <f t="shared" si="1"/>
        <v>Relevant</v>
      </c>
    </row>
    <row r="7881" ht="22.5" customHeight="1">
      <c r="A7881" s="9" t="s">
        <v>22268</v>
      </c>
      <c r="B7881" s="10">
        <v>45585.46504386574</v>
      </c>
      <c r="C7881" s="11" t="s">
        <v>22269</v>
      </c>
      <c r="D7881" s="12">
        <v>10.0</v>
      </c>
      <c r="E7881" s="10" t="s">
        <v>42</v>
      </c>
      <c r="F7881" s="12">
        <v>2024.0</v>
      </c>
      <c r="G7881" s="13" t="s">
        <v>22270</v>
      </c>
      <c r="H7881" s="14" t="s">
        <v>22271</v>
      </c>
      <c r="I7881" s="12">
        <v>27642.0</v>
      </c>
      <c r="J7881" s="15" t="str">
        <f t="shared" si="1"/>
        <v>Relevant</v>
      </c>
    </row>
    <row r="7882" ht="22.5" customHeight="1">
      <c r="A7882" s="9" t="s">
        <v>22272</v>
      </c>
      <c r="B7882" s="10">
        <v>45614.557534722226</v>
      </c>
      <c r="C7882" s="11" t="s">
        <v>22273</v>
      </c>
      <c r="D7882" s="12">
        <v>11.0</v>
      </c>
      <c r="E7882" s="10" t="s">
        <v>17</v>
      </c>
      <c r="F7882" s="12">
        <v>2024.0</v>
      </c>
      <c r="G7882" s="13" t="s">
        <v>13</v>
      </c>
      <c r="H7882" s="14" t="s">
        <v>22274</v>
      </c>
      <c r="I7882" s="12">
        <v>561.0</v>
      </c>
      <c r="J7882" s="15" t="str">
        <f t="shared" si="1"/>
        <v>Relevant</v>
      </c>
    </row>
    <row r="7883" ht="22.5" customHeight="1">
      <c r="A7883" s="9" t="s">
        <v>22275</v>
      </c>
      <c r="B7883" s="10">
        <v>45651.8428125</v>
      </c>
      <c r="C7883" s="11" t="s">
        <v>22276</v>
      </c>
      <c r="D7883" s="12">
        <v>12.0</v>
      </c>
      <c r="E7883" s="10" t="s">
        <v>26</v>
      </c>
      <c r="F7883" s="12">
        <v>2024.0</v>
      </c>
      <c r="G7883" s="13" t="s">
        <v>22277</v>
      </c>
      <c r="H7883" s="14" t="s">
        <v>22278</v>
      </c>
      <c r="I7883" s="12">
        <v>76952.0</v>
      </c>
      <c r="J7883" s="15" t="str">
        <f t="shared" si="1"/>
        <v>Irrelevant</v>
      </c>
    </row>
    <row r="7884" ht="22.5" customHeight="1">
      <c r="A7884" s="9" t="s">
        <v>22279</v>
      </c>
      <c r="B7884" s="10">
        <v>45473.78296296296</v>
      </c>
      <c r="C7884" s="11" t="s">
        <v>22280</v>
      </c>
      <c r="D7884" s="12">
        <v>6.0</v>
      </c>
      <c r="E7884" s="10" t="s">
        <v>34</v>
      </c>
      <c r="F7884" s="12">
        <v>2024.0</v>
      </c>
      <c r="G7884" s="13" t="s">
        <v>13</v>
      </c>
      <c r="H7884" s="14" t="s">
        <v>56</v>
      </c>
      <c r="I7884" s="12">
        <v>153.0</v>
      </c>
      <c r="J7884" s="15" t="str">
        <f t="shared" si="1"/>
        <v>Relevant</v>
      </c>
    </row>
    <row r="7885" ht="22.5" customHeight="1">
      <c r="A7885" s="9" t="s">
        <v>22281</v>
      </c>
      <c r="B7885" s="10">
        <v>45597.302708333336</v>
      </c>
      <c r="C7885" s="11" t="s">
        <v>22282</v>
      </c>
      <c r="D7885" s="12">
        <v>11.0</v>
      </c>
      <c r="E7885" s="10" t="s">
        <v>17</v>
      </c>
      <c r="F7885" s="12">
        <v>2024.0</v>
      </c>
      <c r="G7885" s="13" t="s">
        <v>13</v>
      </c>
      <c r="H7885" s="14" t="s">
        <v>10218</v>
      </c>
      <c r="I7885" s="12">
        <v>1468.0</v>
      </c>
      <c r="J7885" s="15" t="str">
        <f t="shared" si="1"/>
        <v>Relevant</v>
      </c>
    </row>
    <row r="7886" ht="22.5" customHeight="1">
      <c r="A7886" s="9" t="s">
        <v>22283</v>
      </c>
      <c r="B7886" s="10">
        <v>45623.63376157408</v>
      </c>
      <c r="C7886" s="11" t="s">
        <v>22284</v>
      </c>
      <c r="D7886" s="12">
        <v>11.0</v>
      </c>
      <c r="E7886" s="10" t="s">
        <v>17</v>
      </c>
      <c r="F7886" s="12">
        <v>2024.0</v>
      </c>
      <c r="G7886" s="13" t="s">
        <v>13</v>
      </c>
      <c r="H7886" s="14" t="s">
        <v>22285</v>
      </c>
      <c r="I7886" s="12">
        <v>1006.0</v>
      </c>
      <c r="J7886" s="15" t="str">
        <f t="shared" si="1"/>
        <v>Relevant</v>
      </c>
    </row>
    <row r="7887" ht="22.5" customHeight="1">
      <c r="A7887" s="9" t="s">
        <v>22286</v>
      </c>
      <c r="B7887" s="10">
        <v>45409.8125</v>
      </c>
      <c r="C7887" s="11" t="s">
        <v>14340</v>
      </c>
      <c r="D7887" s="12">
        <v>4.0</v>
      </c>
      <c r="E7887" s="10" t="s">
        <v>274</v>
      </c>
      <c r="F7887" s="12">
        <v>2024.0</v>
      </c>
      <c r="G7887" s="13" t="s">
        <v>22287</v>
      </c>
      <c r="H7887" s="14" t="s">
        <v>22288</v>
      </c>
      <c r="I7887" s="12">
        <v>0.0</v>
      </c>
      <c r="J7887" s="15" t="str">
        <f t="shared" si="1"/>
        <v>Irrelevant</v>
      </c>
    </row>
    <row r="7888" ht="22.5" customHeight="1">
      <c r="A7888" s="9" t="s">
        <v>22289</v>
      </c>
      <c r="B7888" s="10">
        <v>45605.50633101852</v>
      </c>
      <c r="C7888" s="11" t="s">
        <v>22290</v>
      </c>
      <c r="D7888" s="12">
        <v>11.0</v>
      </c>
      <c r="E7888" s="10" t="s">
        <v>17</v>
      </c>
      <c r="F7888" s="12">
        <v>2024.0</v>
      </c>
      <c r="G7888" s="13" t="s">
        <v>22291</v>
      </c>
      <c r="H7888" s="14" t="s">
        <v>22292</v>
      </c>
      <c r="I7888" s="12">
        <v>0.0</v>
      </c>
      <c r="J7888" s="15" t="str">
        <f t="shared" si="1"/>
        <v>Relevant</v>
      </c>
    </row>
    <row r="7889" ht="22.5" customHeight="1">
      <c r="A7889" s="9" t="s">
        <v>22293</v>
      </c>
      <c r="B7889" s="10">
        <v>45737.47435185185</v>
      </c>
      <c r="C7889" s="11" t="s">
        <v>22294</v>
      </c>
      <c r="D7889" s="12">
        <v>3.0</v>
      </c>
      <c r="E7889" s="10" t="s">
        <v>59</v>
      </c>
      <c r="F7889" s="12">
        <v>2025.0</v>
      </c>
      <c r="G7889" s="13" t="s">
        <v>13</v>
      </c>
      <c r="H7889" s="14" t="s">
        <v>75</v>
      </c>
      <c r="I7889" s="12">
        <v>6075.0</v>
      </c>
      <c r="J7889" s="15" t="str">
        <f t="shared" si="1"/>
        <v>Relevant</v>
      </c>
    </row>
    <row r="7890" ht="22.5" customHeight="1">
      <c r="A7890" s="9" t="s">
        <v>22295</v>
      </c>
      <c r="B7890" s="10">
        <v>45737.43047453704</v>
      </c>
      <c r="C7890" s="11" t="s">
        <v>22296</v>
      </c>
      <c r="D7890" s="12">
        <v>3.0</v>
      </c>
      <c r="E7890" s="10" t="s">
        <v>59</v>
      </c>
      <c r="F7890" s="12">
        <v>2025.0</v>
      </c>
      <c r="G7890" s="13" t="s">
        <v>13</v>
      </c>
      <c r="H7890" s="14" t="s">
        <v>75</v>
      </c>
      <c r="I7890" s="12">
        <v>948.0</v>
      </c>
      <c r="J7890" s="15" t="str">
        <f t="shared" si="1"/>
        <v>Relevant</v>
      </c>
    </row>
    <row r="7891" ht="22.5" customHeight="1">
      <c r="A7891" s="9" t="s">
        <v>22297</v>
      </c>
      <c r="B7891" s="10">
        <v>45609.72818287037</v>
      </c>
      <c r="C7891" s="11" t="s">
        <v>22298</v>
      </c>
      <c r="D7891" s="12">
        <v>11.0</v>
      </c>
      <c r="E7891" s="10" t="s">
        <v>17</v>
      </c>
      <c r="F7891" s="12">
        <v>2024.0</v>
      </c>
      <c r="G7891" s="13" t="s">
        <v>13</v>
      </c>
      <c r="H7891" s="14" t="s">
        <v>22299</v>
      </c>
      <c r="I7891" s="12">
        <v>575.0</v>
      </c>
      <c r="J7891" s="15" t="str">
        <f t="shared" si="1"/>
        <v>Relevant</v>
      </c>
    </row>
    <row r="7892" ht="22.5" customHeight="1">
      <c r="A7892" s="9" t="s">
        <v>22300</v>
      </c>
      <c r="B7892" s="10">
        <v>45477.511034131945</v>
      </c>
      <c r="C7892" s="11" t="s">
        <v>22301</v>
      </c>
      <c r="D7892" s="12">
        <v>7.0</v>
      </c>
      <c r="E7892" s="10" t="s">
        <v>55</v>
      </c>
      <c r="F7892" s="12">
        <v>2024.0</v>
      </c>
      <c r="G7892" s="13" t="s">
        <v>22302</v>
      </c>
      <c r="H7892" s="14" t="s">
        <v>22303</v>
      </c>
      <c r="I7892" s="12">
        <v>823784.0</v>
      </c>
      <c r="J7892" s="15" t="str">
        <f t="shared" si="1"/>
        <v>Irrelevant</v>
      </c>
    </row>
    <row r="7893" ht="22.5" customHeight="1">
      <c r="A7893" s="9" t="s">
        <v>22304</v>
      </c>
      <c r="B7893" s="10">
        <v>45732.949641203704</v>
      </c>
      <c r="C7893" s="11" t="s">
        <v>22305</v>
      </c>
      <c r="D7893" s="12">
        <v>3.0</v>
      </c>
      <c r="E7893" s="10" t="s">
        <v>59</v>
      </c>
      <c r="F7893" s="12">
        <v>2025.0</v>
      </c>
      <c r="G7893" s="13" t="s">
        <v>13</v>
      </c>
      <c r="H7893" s="14" t="s">
        <v>5109</v>
      </c>
      <c r="I7893" s="12">
        <v>6272.0</v>
      </c>
      <c r="J7893" s="15" t="str">
        <f t="shared" si="1"/>
        <v>Relevant</v>
      </c>
    </row>
    <row r="7894" ht="22.5" customHeight="1">
      <c r="A7894" s="9" t="s">
        <v>22306</v>
      </c>
      <c r="B7894" s="10">
        <v>45591.7221875</v>
      </c>
      <c r="C7894" s="11" t="s">
        <v>22307</v>
      </c>
      <c r="D7894" s="12">
        <v>10.0</v>
      </c>
      <c r="E7894" s="10" t="s">
        <v>42</v>
      </c>
      <c r="F7894" s="12">
        <v>2024.0</v>
      </c>
      <c r="G7894" s="13" t="s">
        <v>22308</v>
      </c>
      <c r="H7894" s="14" t="s">
        <v>22309</v>
      </c>
      <c r="I7894" s="12">
        <v>3353645.0</v>
      </c>
      <c r="J7894" s="15" t="str">
        <f t="shared" si="1"/>
        <v>Relevant</v>
      </c>
    </row>
    <row r="7895" ht="22.5" customHeight="1">
      <c r="A7895" s="9" t="s">
        <v>22310</v>
      </c>
      <c r="B7895" s="10">
        <v>45653.67798611111</v>
      </c>
      <c r="C7895" s="11" t="s">
        <v>22311</v>
      </c>
      <c r="D7895" s="12">
        <v>12.0</v>
      </c>
      <c r="E7895" s="10" t="s">
        <v>26</v>
      </c>
      <c r="F7895" s="12">
        <v>2024.0</v>
      </c>
      <c r="G7895" s="13" t="s">
        <v>13</v>
      </c>
      <c r="H7895" s="14" t="s">
        <v>22312</v>
      </c>
      <c r="I7895" s="12">
        <v>5263.0</v>
      </c>
      <c r="J7895" s="15" t="str">
        <f t="shared" si="1"/>
        <v>Relevant</v>
      </c>
    </row>
    <row r="7896" ht="22.5" customHeight="1">
      <c r="A7896" s="9" t="s">
        <v>22313</v>
      </c>
      <c r="B7896" s="10">
        <v>45595.448275462964</v>
      </c>
      <c r="C7896" s="11" t="s">
        <v>17321</v>
      </c>
      <c r="D7896" s="12">
        <v>10.0</v>
      </c>
      <c r="E7896" s="10" t="s">
        <v>42</v>
      </c>
      <c r="F7896" s="12">
        <v>2024.0</v>
      </c>
      <c r="G7896" s="13" t="s">
        <v>13</v>
      </c>
      <c r="H7896" s="14" t="s">
        <v>22314</v>
      </c>
      <c r="I7896" s="12">
        <v>330.0</v>
      </c>
      <c r="J7896" s="15" t="str">
        <f t="shared" si="1"/>
        <v>Relevant</v>
      </c>
    </row>
    <row r="7897" ht="22.5" customHeight="1">
      <c r="A7897" s="9" t="s">
        <v>22315</v>
      </c>
      <c r="B7897" s="10">
        <v>45428.433229166665</v>
      </c>
      <c r="C7897" s="11" t="s">
        <v>22316</v>
      </c>
      <c r="D7897" s="12">
        <v>5.0</v>
      </c>
      <c r="E7897" s="10" t="s">
        <v>21</v>
      </c>
      <c r="F7897" s="12">
        <v>2024.0</v>
      </c>
      <c r="G7897" s="13" t="s">
        <v>13</v>
      </c>
      <c r="H7897" s="14" t="s">
        <v>22317</v>
      </c>
      <c r="I7897" s="12">
        <v>142.0</v>
      </c>
      <c r="J7897" s="15" t="str">
        <f t="shared" si="1"/>
        <v>Relevant</v>
      </c>
    </row>
    <row r="7898" ht="22.5" customHeight="1">
      <c r="A7898" s="9" t="s">
        <v>22318</v>
      </c>
      <c r="B7898" s="10">
        <v>45586.50407407407</v>
      </c>
      <c r="C7898" s="11" t="s">
        <v>22319</v>
      </c>
      <c r="D7898" s="12">
        <v>10.0</v>
      </c>
      <c r="E7898" s="10" t="s">
        <v>42</v>
      </c>
      <c r="F7898" s="12">
        <v>2024.0</v>
      </c>
      <c r="G7898" s="13" t="s">
        <v>22320</v>
      </c>
      <c r="H7898" s="14" t="s">
        <v>22321</v>
      </c>
      <c r="I7898" s="12">
        <v>0.0</v>
      </c>
      <c r="J7898" s="15" t="str">
        <f t="shared" si="1"/>
        <v>Relevant</v>
      </c>
    </row>
    <row r="7899" ht="22.5" customHeight="1">
      <c r="A7899" s="9" t="s">
        <v>22322</v>
      </c>
      <c r="B7899" s="10">
        <v>45398.95849537037</v>
      </c>
      <c r="C7899" s="11" t="s">
        <v>22323</v>
      </c>
      <c r="D7899" s="12">
        <v>4.0</v>
      </c>
      <c r="E7899" s="10" t="s">
        <v>274</v>
      </c>
      <c r="F7899" s="12">
        <v>2024.0</v>
      </c>
      <c r="G7899" s="13" t="s">
        <v>13</v>
      </c>
      <c r="H7899" s="14" t="s">
        <v>22324</v>
      </c>
      <c r="I7899" s="12">
        <v>0.0</v>
      </c>
      <c r="J7899" s="15" t="str">
        <f t="shared" si="1"/>
        <v>Irrelevant</v>
      </c>
    </row>
    <row r="7900" ht="22.5" customHeight="1">
      <c r="A7900" s="9" t="s">
        <v>22325</v>
      </c>
      <c r="B7900" s="10">
        <v>45595.64564814815</v>
      </c>
      <c r="C7900" s="11" t="s">
        <v>22326</v>
      </c>
      <c r="D7900" s="12">
        <v>10.0</v>
      </c>
      <c r="E7900" s="10" t="s">
        <v>42</v>
      </c>
      <c r="F7900" s="12">
        <v>2024.0</v>
      </c>
      <c r="G7900" s="13" t="s">
        <v>13</v>
      </c>
      <c r="H7900" s="14" t="s">
        <v>2062</v>
      </c>
      <c r="I7900" s="12">
        <v>160.0</v>
      </c>
      <c r="J7900" s="15" t="str">
        <f t="shared" si="1"/>
        <v>Relevant</v>
      </c>
    </row>
    <row r="7901" ht="22.5" customHeight="1">
      <c r="A7901" s="9" t="s">
        <v>22327</v>
      </c>
      <c r="B7901" s="10">
        <v>45612.171122685184</v>
      </c>
      <c r="C7901" s="11" t="s">
        <v>22328</v>
      </c>
      <c r="D7901" s="12">
        <v>11.0</v>
      </c>
      <c r="E7901" s="10" t="s">
        <v>17</v>
      </c>
      <c r="F7901" s="12">
        <v>2024.0</v>
      </c>
      <c r="G7901" s="13" t="s">
        <v>13</v>
      </c>
      <c r="H7901" s="14" t="s">
        <v>22329</v>
      </c>
      <c r="I7901" s="12">
        <v>6.0</v>
      </c>
      <c r="J7901" s="15" t="str">
        <f t="shared" si="1"/>
        <v>Relevant</v>
      </c>
    </row>
    <row r="7902" ht="22.5" customHeight="1">
      <c r="A7902" s="9" t="s">
        <v>22330</v>
      </c>
      <c r="B7902" s="10">
        <v>45638.068715277775</v>
      </c>
      <c r="C7902" s="11" t="s">
        <v>22331</v>
      </c>
      <c r="D7902" s="12">
        <v>12.0</v>
      </c>
      <c r="E7902" s="10" t="s">
        <v>26</v>
      </c>
      <c r="F7902" s="12">
        <v>2024.0</v>
      </c>
      <c r="G7902" s="13" t="s">
        <v>22332</v>
      </c>
      <c r="H7902" s="14" t="s">
        <v>22333</v>
      </c>
      <c r="I7902" s="12">
        <v>8149206.0</v>
      </c>
      <c r="J7902" s="15" t="str">
        <f t="shared" si="1"/>
        <v>Relevant</v>
      </c>
    </row>
    <row r="7903" ht="22.5" customHeight="1">
      <c r="A7903" s="9" t="s">
        <v>22334</v>
      </c>
      <c r="B7903" s="10">
        <v>45647.906747685185</v>
      </c>
      <c r="C7903" s="11" t="s">
        <v>22335</v>
      </c>
      <c r="D7903" s="12">
        <v>12.0</v>
      </c>
      <c r="E7903" s="10" t="s">
        <v>26</v>
      </c>
      <c r="F7903" s="12">
        <v>2024.0</v>
      </c>
      <c r="G7903" s="13" t="s">
        <v>22336</v>
      </c>
      <c r="H7903" s="14" t="s">
        <v>22337</v>
      </c>
      <c r="I7903" s="12">
        <v>1678968.0</v>
      </c>
      <c r="J7903" s="15" t="str">
        <f t="shared" si="1"/>
        <v>Irrelevant</v>
      </c>
    </row>
    <row r="7904" ht="22.5" customHeight="1">
      <c r="A7904" s="9" t="s">
        <v>22338</v>
      </c>
      <c r="B7904" s="10">
        <v>45614.38175925926</v>
      </c>
      <c r="C7904" s="11" t="s">
        <v>22339</v>
      </c>
      <c r="D7904" s="12">
        <v>11.0</v>
      </c>
      <c r="E7904" s="10" t="s">
        <v>17</v>
      </c>
      <c r="F7904" s="12">
        <v>2024.0</v>
      </c>
      <c r="G7904" s="13" t="s">
        <v>13</v>
      </c>
      <c r="H7904" s="14" t="s">
        <v>22340</v>
      </c>
      <c r="I7904" s="12">
        <v>443.0</v>
      </c>
      <c r="J7904" s="15" t="str">
        <f t="shared" si="1"/>
        <v>Irrelevant</v>
      </c>
    </row>
    <row r="7905" ht="22.5" customHeight="1">
      <c r="A7905" s="9" t="s">
        <v>22341</v>
      </c>
      <c r="B7905" s="10">
        <v>45609.779444444444</v>
      </c>
      <c r="C7905" s="11" t="s">
        <v>22342</v>
      </c>
      <c r="D7905" s="12">
        <v>11.0</v>
      </c>
      <c r="E7905" s="10" t="s">
        <v>17</v>
      </c>
      <c r="F7905" s="12">
        <v>2024.0</v>
      </c>
      <c r="G7905" s="13" t="s">
        <v>13</v>
      </c>
      <c r="H7905" s="14" t="s">
        <v>338</v>
      </c>
      <c r="I7905" s="12">
        <v>8.0</v>
      </c>
      <c r="J7905" s="15" t="str">
        <f t="shared" si="1"/>
        <v>Relevant</v>
      </c>
    </row>
    <row r="7906" ht="22.5" customHeight="1">
      <c r="A7906" s="9" t="s">
        <v>22343</v>
      </c>
      <c r="B7906" s="10">
        <v>45732.83766203704</v>
      </c>
      <c r="C7906" s="11" t="s">
        <v>22344</v>
      </c>
      <c r="D7906" s="12">
        <v>3.0</v>
      </c>
      <c r="E7906" s="10" t="s">
        <v>59</v>
      </c>
      <c r="F7906" s="12">
        <v>2025.0</v>
      </c>
      <c r="G7906" s="13" t="s">
        <v>13</v>
      </c>
      <c r="H7906" s="14" t="s">
        <v>15828</v>
      </c>
      <c r="I7906" s="12">
        <v>2932.0</v>
      </c>
      <c r="J7906" s="15" t="str">
        <f t="shared" si="1"/>
        <v>Irrelevant</v>
      </c>
    </row>
    <row r="7907" ht="22.5" customHeight="1">
      <c r="A7907" s="9" t="s">
        <v>22345</v>
      </c>
      <c r="B7907" s="10">
        <v>45696.768692129626</v>
      </c>
      <c r="C7907" s="11" t="s">
        <v>22346</v>
      </c>
      <c r="D7907" s="12">
        <v>2.0</v>
      </c>
      <c r="E7907" s="10" t="s">
        <v>12</v>
      </c>
      <c r="F7907" s="12">
        <v>2025.0</v>
      </c>
      <c r="G7907" s="13" t="s">
        <v>13</v>
      </c>
      <c r="H7907" s="14" t="s">
        <v>14</v>
      </c>
      <c r="I7907" s="12">
        <v>45.0</v>
      </c>
      <c r="J7907" s="15" t="str">
        <f t="shared" si="1"/>
        <v>Relevant</v>
      </c>
    </row>
    <row r="7908" ht="22.5" customHeight="1">
      <c r="A7908" s="9" t="s">
        <v>22347</v>
      </c>
      <c r="B7908" s="10">
        <v>45616.35769675926</v>
      </c>
      <c r="C7908" s="11" t="s">
        <v>22348</v>
      </c>
      <c r="D7908" s="12">
        <v>11.0</v>
      </c>
      <c r="E7908" s="10" t="s">
        <v>17</v>
      </c>
      <c r="F7908" s="12">
        <v>2024.0</v>
      </c>
      <c r="G7908" s="13" t="s">
        <v>13</v>
      </c>
      <c r="H7908" s="14" t="s">
        <v>17240</v>
      </c>
      <c r="I7908" s="12">
        <v>762.0</v>
      </c>
      <c r="J7908" s="15" t="str">
        <f t="shared" si="1"/>
        <v>Relevant</v>
      </c>
    </row>
    <row r="7909" ht="22.5" customHeight="1">
      <c r="A7909" s="9" t="s">
        <v>22349</v>
      </c>
      <c r="B7909" s="10">
        <v>45697.179618055554</v>
      </c>
      <c r="C7909" s="11" t="s">
        <v>22350</v>
      </c>
      <c r="D7909" s="12">
        <v>2.0</v>
      </c>
      <c r="E7909" s="10" t="s">
        <v>12</v>
      </c>
      <c r="F7909" s="12">
        <v>2025.0</v>
      </c>
      <c r="G7909" s="13" t="s">
        <v>13</v>
      </c>
      <c r="H7909" s="14" t="s">
        <v>14</v>
      </c>
      <c r="I7909" s="12">
        <v>233.0</v>
      </c>
      <c r="J7909" s="15" t="str">
        <f t="shared" si="1"/>
        <v>Relevant</v>
      </c>
    </row>
    <row r="7910" ht="22.5" customHeight="1">
      <c r="A7910" s="9" t="s">
        <v>22351</v>
      </c>
      <c r="B7910" s="10">
        <v>45594.29420138889</v>
      </c>
      <c r="C7910" s="11" t="s">
        <v>22352</v>
      </c>
      <c r="D7910" s="12">
        <v>10.0</v>
      </c>
      <c r="E7910" s="10" t="s">
        <v>42</v>
      </c>
      <c r="F7910" s="12">
        <v>2024.0</v>
      </c>
      <c r="G7910" s="13" t="s">
        <v>22353</v>
      </c>
      <c r="H7910" s="14" t="s">
        <v>22354</v>
      </c>
      <c r="I7910" s="12">
        <v>9292977.0</v>
      </c>
      <c r="J7910" s="15" t="str">
        <f t="shared" si="1"/>
        <v>Irrelevant</v>
      </c>
    </row>
    <row r="7911" ht="22.5" customHeight="1">
      <c r="A7911" s="9" t="s">
        <v>22355</v>
      </c>
      <c r="B7911" s="10">
        <v>45697.61111111111</v>
      </c>
      <c r="C7911" s="11" t="s">
        <v>22356</v>
      </c>
      <c r="D7911" s="12">
        <v>2.0</v>
      </c>
      <c r="E7911" s="10" t="s">
        <v>12</v>
      </c>
      <c r="F7911" s="12">
        <v>2025.0</v>
      </c>
      <c r="G7911" s="13" t="s">
        <v>13</v>
      </c>
      <c r="H7911" s="14" t="s">
        <v>14</v>
      </c>
      <c r="I7911" s="12">
        <v>3844.0</v>
      </c>
      <c r="J7911" s="15" t="str">
        <f t="shared" si="1"/>
        <v>Relevant</v>
      </c>
    </row>
    <row r="7912" ht="22.5" customHeight="1">
      <c r="A7912" s="9" t="s">
        <v>22357</v>
      </c>
      <c r="B7912" s="10">
        <v>45472.83619212963</v>
      </c>
      <c r="C7912" s="11" t="s">
        <v>22358</v>
      </c>
      <c r="D7912" s="12">
        <v>6.0</v>
      </c>
      <c r="E7912" s="10" t="s">
        <v>34</v>
      </c>
      <c r="F7912" s="12">
        <v>2024.0</v>
      </c>
      <c r="G7912" s="13" t="s">
        <v>13</v>
      </c>
      <c r="H7912" s="14" t="s">
        <v>3747</v>
      </c>
      <c r="I7912" s="12">
        <v>672.0</v>
      </c>
      <c r="J7912" s="15" t="str">
        <f t="shared" si="1"/>
        <v>Relevant</v>
      </c>
    </row>
    <row r="7913" ht="22.5" customHeight="1">
      <c r="A7913" s="9" t="s">
        <v>22359</v>
      </c>
      <c r="B7913" s="10">
        <v>45544.74729166667</v>
      </c>
      <c r="C7913" s="11" t="s">
        <v>10313</v>
      </c>
      <c r="D7913" s="12">
        <v>9.0</v>
      </c>
      <c r="E7913" s="10" t="s">
        <v>114</v>
      </c>
      <c r="F7913" s="12">
        <v>2024.0</v>
      </c>
      <c r="G7913" s="13" t="s">
        <v>13</v>
      </c>
      <c r="H7913" s="14" t="s">
        <v>22360</v>
      </c>
      <c r="I7913" s="12">
        <v>1491.0</v>
      </c>
      <c r="J7913" s="15" t="str">
        <f t="shared" si="1"/>
        <v>Relevant</v>
      </c>
    </row>
    <row r="7914" ht="22.5" customHeight="1">
      <c r="A7914" s="9" t="s">
        <v>22361</v>
      </c>
      <c r="B7914" s="10">
        <v>45609.561435185184</v>
      </c>
      <c r="C7914" s="11" t="s">
        <v>14404</v>
      </c>
      <c r="D7914" s="12">
        <v>11.0</v>
      </c>
      <c r="E7914" s="10" t="s">
        <v>17</v>
      </c>
      <c r="F7914" s="12">
        <v>2024.0</v>
      </c>
      <c r="G7914" s="13" t="s">
        <v>13</v>
      </c>
      <c r="H7914" s="14" t="s">
        <v>1877</v>
      </c>
      <c r="I7914" s="12">
        <v>109.0</v>
      </c>
      <c r="J7914" s="15" t="str">
        <f t="shared" si="1"/>
        <v>Irrelevant</v>
      </c>
    </row>
    <row r="7915" ht="22.5" customHeight="1">
      <c r="A7915" s="9" t="s">
        <v>22362</v>
      </c>
      <c r="B7915" s="10">
        <v>45696.83143518519</v>
      </c>
      <c r="C7915" s="11" t="s">
        <v>22363</v>
      </c>
      <c r="D7915" s="12">
        <v>2.0</v>
      </c>
      <c r="E7915" s="10" t="s">
        <v>12</v>
      </c>
      <c r="F7915" s="12">
        <v>2025.0</v>
      </c>
      <c r="G7915" s="13" t="s">
        <v>13</v>
      </c>
      <c r="H7915" s="14" t="s">
        <v>14</v>
      </c>
      <c r="I7915" s="12">
        <v>280.0</v>
      </c>
      <c r="J7915" s="15" t="str">
        <f t="shared" si="1"/>
        <v>Relevant</v>
      </c>
    </row>
    <row r="7916" ht="22.5" customHeight="1">
      <c r="A7916" s="9" t="s">
        <v>22364</v>
      </c>
      <c r="B7916" s="10">
        <v>45624.45894675926</v>
      </c>
      <c r="C7916" s="11" t="s">
        <v>22365</v>
      </c>
      <c r="D7916" s="12">
        <v>11.0</v>
      </c>
      <c r="E7916" s="10" t="s">
        <v>17</v>
      </c>
      <c r="F7916" s="12">
        <v>2024.0</v>
      </c>
      <c r="G7916" s="13" t="s">
        <v>22366</v>
      </c>
      <c r="H7916" s="14" t="s">
        <v>22367</v>
      </c>
      <c r="I7916" s="12">
        <v>424.0</v>
      </c>
      <c r="J7916" s="15" t="str">
        <f t="shared" si="1"/>
        <v>Irrelevant</v>
      </c>
    </row>
    <row r="7917" ht="22.5" customHeight="1">
      <c r="A7917" s="9" t="s">
        <v>22368</v>
      </c>
      <c r="B7917" s="10">
        <v>45732.36050925926</v>
      </c>
      <c r="C7917" s="11" t="s">
        <v>22369</v>
      </c>
      <c r="D7917" s="12">
        <v>3.0</v>
      </c>
      <c r="E7917" s="10" t="s">
        <v>59</v>
      </c>
      <c r="F7917" s="12">
        <v>2025.0</v>
      </c>
      <c r="G7917" s="13" t="s">
        <v>13</v>
      </c>
      <c r="H7917" s="14" t="s">
        <v>22370</v>
      </c>
      <c r="I7917" s="12">
        <v>114.0</v>
      </c>
      <c r="J7917" s="15" t="str">
        <f t="shared" si="1"/>
        <v>Irrelevant</v>
      </c>
    </row>
    <row r="7918" ht="22.5" customHeight="1">
      <c r="A7918" s="9" t="s">
        <v>22371</v>
      </c>
      <c r="B7918" s="10">
        <v>45627.459861111114</v>
      </c>
      <c r="C7918" s="11" t="s">
        <v>22372</v>
      </c>
      <c r="D7918" s="12">
        <v>12.0</v>
      </c>
      <c r="E7918" s="10" t="s">
        <v>26</v>
      </c>
      <c r="F7918" s="12">
        <v>2024.0</v>
      </c>
      <c r="G7918" s="13" t="s">
        <v>22373</v>
      </c>
      <c r="H7918" s="14" t="s">
        <v>22374</v>
      </c>
      <c r="I7918" s="12">
        <v>6831001.0</v>
      </c>
      <c r="J7918" s="15" t="str">
        <f t="shared" si="1"/>
        <v>Relevant</v>
      </c>
    </row>
    <row r="7919" ht="22.5" customHeight="1">
      <c r="A7919" s="9" t="s">
        <v>22375</v>
      </c>
      <c r="B7919" s="10">
        <v>45681.95516203704</v>
      </c>
      <c r="C7919" s="11" t="s">
        <v>22376</v>
      </c>
      <c r="D7919" s="12">
        <v>1.0</v>
      </c>
      <c r="E7919" s="10" t="s">
        <v>70</v>
      </c>
      <c r="F7919" s="12">
        <v>2025.0</v>
      </c>
      <c r="G7919" s="13" t="s">
        <v>13</v>
      </c>
      <c r="H7919" s="14" t="s">
        <v>11519</v>
      </c>
      <c r="I7919" s="12">
        <v>2962.0</v>
      </c>
      <c r="J7919" s="15" t="str">
        <f t="shared" si="1"/>
        <v>Irrelevant</v>
      </c>
    </row>
    <row r="7920" ht="22.5" customHeight="1">
      <c r="A7920" s="9" t="s">
        <v>22377</v>
      </c>
      <c r="B7920" s="10">
        <v>45599.49453703704</v>
      </c>
      <c r="C7920" s="11" t="s">
        <v>22378</v>
      </c>
      <c r="D7920" s="12">
        <v>11.0</v>
      </c>
      <c r="E7920" s="10" t="s">
        <v>17</v>
      </c>
      <c r="F7920" s="12">
        <v>2024.0</v>
      </c>
      <c r="G7920" s="13" t="s">
        <v>13</v>
      </c>
      <c r="H7920" s="14" t="s">
        <v>22379</v>
      </c>
      <c r="I7920" s="12">
        <v>70408.0</v>
      </c>
      <c r="J7920" s="15" t="str">
        <f t="shared" si="1"/>
        <v>Relevant</v>
      </c>
    </row>
    <row r="7921" ht="22.5" customHeight="1">
      <c r="A7921" s="9" t="s">
        <v>22380</v>
      </c>
      <c r="B7921" s="10">
        <v>45674.9933912037</v>
      </c>
      <c r="C7921" s="11" t="s">
        <v>22381</v>
      </c>
      <c r="D7921" s="12">
        <v>1.0</v>
      </c>
      <c r="E7921" s="10" t="s">
        <v>70</v>
      </c>
      <c r="F7921" s="12">
        <v>2025.0</v>
      </c>
      <c r="G7921" s="13" t="s">
        <v>13</v>
      </c>
      <c r="H7921" s="14" t="s">
        <v>5876</v>
      </c>
      <c r="I7921" s="12">
        <v>61.0</v>
      </c>
      <c r="J7921" s="15" t="str">
        <f t="shared" si="1"/>
        <v>Irrelevant</v>
      </c>
    </row>
    <row r="7922" ht="22.5" customHeight="1">
      <c r="A7922" s="9" t="s">
        <v>22382</v>
      </c>
      <c r="B7922" s="10">
        <v>45618.36224537037</v>
      </c>
      <c r="C7922" s="11" t="s">
        <v>3045</v>
      </c>
      <c r="D7922" s="12">
        <v>11.0</v>
      </c>
      <c r="E7922" s="10" t="s">
        <v>17</v>
      </c>
      <c r="F7922" s="12">
        <v>2024.0</v>
      </c>
      <c r="G7922" s="13" t="s">
        <v>13</v>
      </c>
      <c r="H7922" s="14" t="s">
        <v>91</v>
      </c>
      <c r="I7922" s="12">
        <v>367.0</v>
      </c>
      <c r="J7922" s="15" t="str">
        <f t="shared" si="1"/>
        <v>Relevant</v>
      </c>
    </row>
    <row r="7923" ht="22.5" customHeight="1">
      <c r="A7923" s="9" t="s">
        <v>22383</v>
      </c>
      <c r="B7923" s="10">
        <v>45701.7471875</v>
      </c>
      <c r="C7923" s="11" t="s">
        <v>3451</v>
      </c>
      <c r="D7923" s="12">
        <v>2.0</v>
      </c>
      <c r="E7923" s="10" t="s">
        <v>12</v>
      </c>
      <c r="F7923" s="12">
        <v>2025.0</v>
      </c>
      <c r="G7923" s="13" t="s">
        <v>22384</v>
      </c>
      <c r="H7923" s="14" t="s">
        <v>22385</v>
      </c>
      <c r="I7923" s="12">
        <v>2117653.0</v>
      </c>
      <c r="J7923" s="15" t="str">
        <f t="shared" si="1"/>
        <v>Irrelevant</v>
      </c>
    </row>
    <row r="7924" ht="22.5" customHeight="1">
      <c r="A7924" s="9" t="s">
        <v>22386</v>
      </c>
      <c r="B7924" s="10">
        <v>45710.70087962963</v>
      </c>
      <c r="C7924" s="11" t="s">
        <v>22387</v>
      </c>
      <c r="D7924" s="12">
        <v>2.0</v>
      </c>
      <c r="E7924" s="10" t="s">
        <v>12</v>
      </c>
      <c r="F7924" s="12">
        <v>2025.0</v>
      </c>
      <c r="G7924" s="13" t="s">
        <v>13</v>
      </c>
      <c r="H7924" s="14" t="s">
        <v>52</v>
      </c>
      <c r="I7924" s="12">
        <v>53.0</v>
      </c>
      <c r="J7924" s="15" t="str">
        <f t="shared" si="1"/>
        <v>Relevant</v>
      </c>
    </row>
    <row r="7925" ht="22.5" customHeight="1">
      <c r="A7925" s="9" t="s">
        <v>22388</v>
      </c>
      <c r="B7925" s="10">
        <v>45745.40846064815</v>
      </c>
      <c r="C7925" s="11" t="s">
        <v>22389</v>
      </c>
      <c r="D7925" s="12">
        <v>3.0</v>
      </c>
      <c r="E7925" s="10" t="s">
        <v>59</v>
      </c>
      <c r="F7925" s="12">
        <v>2025.0</v>
      </c>
      <c r="G7925" s="13" t="s">
        <v>13</v>
      </c>
      <c r="H7925" s="14" t="s">
        <v>22390</v>
      </c>
      <c r="I7925" s="12">
        <v>363.0</v>
      </c>
      <c r="J7925" s="15" t="str">
        <f t="shared" si="1"/>
        <v>Irrelevant</v>
      </c>
    </row>
    <row r="7926" ht="22.5" customHeight="1">
      <c r="A7926" s="9" t="s">
        <v>22391</v>
      </c>
      <c r="B7926" s="10">
        <v>45446.00986111111</v>
      </c>
      <c r="C7926" s="11" t="s">
        <v>22392</v>
      </c>
      <c r="D7926" s="12">
        <v>6.0</v>
      </c>
      <c r="E7926" s="10" t="s">
        <v>34</v>
      </c>
      <c r="F7926" s="12">
        <v>2024.0</v>
      </c>
      <c r="G7926" s="13" t="s">
        <v>13</v>
      </c>
      <c r="H7926" s="14" t="s">
        <v>5140</v>
      </c>
      <c r="I7926" s="12">
        <v>4770.0</v>
      </c>
      <c r="J7926" s="15" t="str">
        <f t="shared" si="1"/>
        <v>Relevant</v>
      </c>
    </row>
    <row r="7927" ht="22.5" customHeight="1">
      <c r="A7927" s="9" t="s">
        <v>22393</v>
      </c>
      <c r="B7927" s="10">
        <v>45620.80625</v>
      </c>
      <c r="C7927" s="11" t="s">
        <v>22394</v>
      </c>
      <c r="D7927" s="12">
        <v>11.0</v>
      </c>
      <c r="E7927" s="10" t="s">
        <v>17</v>
      </c>
      <c r="F7927" s="12">
        <v>2024.0</v>
      </c>
      <c r="G7927" s="13" t="s">
        <v>22395</v>
      </c>
      <c r="H7927" s="14" t="s">
        <v>22396</v>
      </c>
      <c r="I7927" s="12">
        <v>0.0</v>
      </c>
      <c r="J7927" s="15" t="str">
        <f t="shared" si="1"/>
        <v>Irrelevant</v>
      </c>
    </row>
    <row r="7928" ht="22.5" customHeight="1">
      <c r="A7928" s="9" t="s">
        <v>22397</v>
      </c>
      <c r="B7928" s="10">
        <v>45550.83508399306</v>
      </c>
      <c r="C7928" s="11" t="s">
        <v>22398</v>
      </c>
      <c r="D7928" s="12">
        <v>9.0</v>
      </c>
      <c r="E7928" s="10" t="s">
        <v>114</v>
      </c>
      <c r="F7928" s="12">
        <v>2024.0</v>
      </c>
      <c r="G7928" s="13" t="s">
        <v>22399</v>
      </c>
      <c r="H7928" s="14" t="s">
        <v>22400</v>
      </c>
      <c r="I7928" s="12">
        <v>1.2767834E7</v>
      </c>
      <c r="J7928" s="15" t="str">
        <f t="shared" si="1"/>
        <v>Relevant</v>
      </c>
    </row>
    <row r="7929" ht="22.5" customHeight="1">
      <c r="A7929" s="9" t="s">
        <v>22401</v>
      </c>
      <c r="B7929" s="10">
        <v>45585.26055143518</v>
      </c>
      <c r="C7929" s="11" t="s">
        <v>22402</v>
      </c>
      <c r="D7929" s="12">
        <v>10.0</v>
      </c>
      <c r="E7929" s="10" t="s">
        <v>42</v>
      </c>
      <c r="F7929" s="12">
        <v>2024.0</v>
      </c>
      <c r="G7929" s="13" t="s">
        <v>22403</v>
      </c>
      <c r="H7929" s="14" t="s">
        <v>22404</v>
      </c>
      <c r="I7929" s="12">
        <v>0.0</v>
      </c>
      <c r="J7929" s="15" t="str">
        <f t="shared" si="1"/>
        <v>Irrelevant</v>
      </c>
    </row>
    <row r="7930" ht="22.5" customHeight="1">
      <c r="A7930" s="9" t="s">
        <v>22405</v>
      </c>
      <c r="B7930" s="10">
        <v>45590.12925925926</v>
      </c>
      <c r="C7930" s="11" t="s">
        <v>22406</v>
      </c>
      <c r="D7930" s="12">
        <v>10.0</v>
      </c>
      <c r="E7930" s="10" t="s">
        <v>42</v>
      </c>
      <c r="F7930" s="12">
        <v>2024.0</v>
      </c>
      <c r="G7930" s="13" t="s">
        <v>22407</v>
      </c>
      <c r="H7930" s="14" t="str">
        <f>IFERROR(__xludf.DUMMYFUNCTION("TRIM(REGEXREPLACE(GOOGLETRANSLATE(G7930,""auto"",""en""),""(?i)\b(RT|QT)\s*@?\w*:?\s*|https?://\S+|@\w+|#\w+|[^\x00-\x7F]|[^\w\s]"",""""))"),"Delhi Pollution Chief Justice Of India DY Chandrachud Comment On Air Quality says I have stopped my morning walks ann")</f>
        <v>Delhi Pollution Chief Justice Of India DY Chandrachud Comment On Air Quality says I have stopped my morning walks ann</v>
      </c>
      <c r="I7930" s="12">
        <v>92.0</v>
      </c>
      <c r="J7930" s="15" t="str">
        <f t="shared" si="1"/>
        <v>Relevant</v>
      </c>
    </row>
    <row r="7931" ht="22.5" customHeight="1">
      <c r="A7931" s="9" t="s">
        <v>22408</v>
      </c>
      <c r="B7931" s="10">
        <v>45556.703576388885</v>
      </c>
      <c r="C7931" s="11" t="s">
        <v>17759</v>
      </c>
      <c r="D7931" s="12">
        <v>9.0</v>
      </c>
      <c r="E7931" s="10" t="s">
        <v>114</v>
      </c>
      <c r="F7931" s="12">
        <v>2024.0</v>
      </c>
      <c r="G7931" s="13" t="s">
        <v>13</v>
      </c>
      <c r="H7931" s="14" t="s">
        <v>22409</v>
      </c>
      <c r="I7931" s="12">
        <v>113.0</v>
      </c>
      <c r="J7931" s="15" t="str">
        <f t="shared" si="1"/>
        <v>Irrelevant</v>
      </c>
    </row>
    <row r="7932" ht="22.5" customHeight="1">
      <c r="A7932" s="9" t="s">
        <v>22410</v>
      </c>
      <c r="B7932" s="10">
        <v>45723.52855324074</v>
      </c>
      <c r="C7932" s="11" t="s">
        <v>22411</v>
      </c>
      <c r="D7932" s="12">
        <v>3.0</v>
      </c>
      <c r="E7932" s="10" t="s">
        <v>59</v>
      </c>
      <c r="F7932" s="12">
        <v>2025.0</v>
      </c>
      <c r="G7932" s="13" t="s">
        <v>13</v>
      </c>
      <c r="H7932" s="14" t="s">
        <v>22412</v>
      </c>
      <c r="I7932" s="12">
        <v>49.0</v>
      </c>
      <c r="J7932" s="15" t="str">
        <f t="shared" si="1"/>
        <v>Relevant</v>
      </c>
    </row>
    <row r="7933" ht="22.5" customHeight="1">
      <c r="A7933" s="9" t="s">
        <v>22413</v>
      </c>
      <c r="B7933" s="10">
        <v>45707.338900462964</v>
      </c>
      <c r="C7933" s="11" t="s">
        <v>22414</v>
      </c>
      <c r="D7933" s="12">
        <v>2.0</v>
      </c>
      <c r="E7933" s="10" t="s">
        <v>12</v>
      </c>
      <c r="F7933" s="12">
        <v>2025.0</v>
      </c>
      <c r="G7933" s="13" t="s">
        <v>13</v>
      </c>
      <c r="H7933" s="14" t="s">
        <v>11492</v>
      </c>
      <c r="I7933" s="12">
        <v>2042.0</v>
      </c>
      <c r="J7933" s="15" t="str">
        <f t="shared" si="1"/>
        <v>Irrelevant</v>
      </c>
    </row>
    <row r="7934" ht="22.5" customHeight="1">
      <c r="A7934" s="9" t="s">
        <v>22415</v>
      </c>
      <c r="B7934" s="10">
        <v>45614.60972222222</v>
      </c>
      <c r="C7934" s="11" t="s">
        <v>22416</v>
      </c>
      <c r="D7934" s="12">
        <v>11.0</v>
      </c>
      <c r="E7934" s="10" t="s">
        <v>17</v>
      </c>
      <c r="F7934" s="12">
        <v>2024.0</v>
      </c>
      <c r="G7934" s="13" t="s">
        <v>13</v>
      </c>
      <c r="H7934" s="14" t="s">
        <v>423</v>
      </c>
      <c r="I7934" s="12">
        <v>641.0</v>
      </c>
      <c r="J7934" s="15" t="str">
        <f t="shared" si="1"/>
        <v>Relevant</v>
      </c>
    </row>
    <row r="7935" ht="22.5" customHeight="1">
      <c r="A7935" s="9" t="s">
        <v>22417</v>
      </c>
      <c r="B7935" s="10">
        <v>45423.9891087963</v>
      </c>
      <c r="C7935" s="11" t="s">
        <v>22418</v>
      </c>
      <c r="D7935" s="12">
        <v>5.0</v>
      </c>
      <c r="E7935" s="10" t="s">
        <v>21</v>
      </c>
      <c r="F7935" s="12">
        <v>2024.0</v>
      </c>
      <c r="G7935" s="13" t="s">
        <v>13</v>
      </c>
      <c r="H7935" s="14" t="s">
        <v>11072</v>
      </c>
      <c r="I7935" s="12">
        <v>720.0</v>
      </c>
      <c r="J7935" s="15" t="str">
        <f t="shared" si="1"/>
        <v>Relevant</v>
      </c>
    </row>
    <row r="7936" ht="22.5" customHeight="1">
      <c r="A7936" s="9" t="s">
        <v>22419</v>
      </c>
      <c r="B7936" s="10">
        <v>45696.91929398148</v>
      </c>
      <c r="C7936" s="11" t="s">
        <v>22420</v>
      </c>
      <c r="D7936" s="12">
        <v>2.0</v>
      </c>
      <c r="E7936" s="10" t="s">
        <v>12</v>
      </c>
      <c r="F7936" s="12">
        <v>2025.0</v>
      </c>
      <c r="G7936" s="13" t="s">
        <v>13</v>
      </c>
      <c r="H7936" s="14" t="s">
        <v>14</v>
      </c>
      <c r="I7936" s="12">
        <v>39.0</v>
      </c>
      <c r="J7936" s="15" t="str">
        <f t="shared" si="1"/>
        <v>Relevant</v>
      </c>
    </row>
    <row r="7937" ht="22.5" customHeight="1">
      <c r="A7937" s="9" t="s">
        <v>22421</v>
      </c>
      <c r="B7937" s="10">
        <v>45571.45376157408</v>
      </c>
      <c r="C7937" s="11" t="s">
        <v>22422</v>
      </c>
      <c r="D7937" s="12">
        <v>10.0</v>
      </c>
      <c r="E7937" s="10" t="s">
        <v>42</v>
      </c>
      <c r="F7937" s="12">
        <v>2024.0</v>
      </c>
      <c r="G7937" s="13" t="s">
        <v>22423</v>
      </c>
      <c r="H7937" s="14" t="s">
        <v>22424</v>
      </c>
      <c r="I7937" s="12">
        <v>253820.0</v>
      </c>
      <c r="J7937" s="15" t="str">
        <f t="shared" si="1"/>
        <v>Irrelevant</v>
      </c>
    </row>
    <row r="7938" ht="22.5" customHeight="1">
      <c r="A7938" s="9" t="s">
        <v>22425</v>
      </c>
      <c r="B7938" s="10">
        <v>45621.89329861111</v>
      </c>
      <c r="C7938" s="11" t="s">
        <v>22426</v>
      </c>
      <c r="D7938" s="12">
        <v>11.0</v>
      </c>
      <c r="E7938" s="10" t="s">
        <v>17</v>
      </c>
      <c r="F7938" s="12">
        <v>2024.0</v>
      </c>
      <c r="G7938" s="13" t="s">
        <v>13</v>
      </c>
      <c r="H7938" s="14" t="s">
        <v>22427</v>
      </c>
      <c r="I7938" s="12">
        <v>38.0</v>
      </c>
      <c r="J7938" s="15" t="str">
        <f t="shared" si="1"/>
        <v>Relevant</v>
      </c>
    </row>
    <row r="7939" ht="22.5" customHeight="1">
      <c r="A7939" s="9" t="s">
        <v>22428</v>
      </c>
      <c r="B7939" s="10">
        <v>45593.67060185185</v>
      </c>
      <c r="C7939" s="11" t="s">
        <v>22429</v>
      </c>
      <c r="D7939" s="12">
        <v>10.0</v>
      </c>
      <c r="E7939" s="10" t="s">
        <v>42</v>
      </c>
      <c r="F7939" s="12">
        <v>2024.0</v>
      </c>
      <c r="G7939" s="13" t="s">
        <v>13</v>
      </c>
      <c r="H7939" s="14" t="s">
        <v>22430</v>
      </c>
      <c r="I7939" s="12">
        <v>9783.0</v>
      </c>
      <c r="J7939" s="15" t="str">
        <f t="shared" si="1"/>
        <v>Irrelevant</v>
      </c>
    </row>
    <row r="7940" ht="22.5" customHeight="1">
      <c r="A7940" s="9" t="s">
        <v>22431</v>
      </c>
      <c r="B7940" s="10">
        <v>45595.71971064815</v>
      </c>
      <c r="C7940" s="11" t="s">
        <v>22432</v>
      </c>
      <c r="D7940" s="12">
        <v>10.0</v>
      </c>
      <c r="E7940" s="10" t="s">
        <v>42</v>
      </c>
      <c r="F7940" s="12">
        <v>2024.0</v>
      </c>
      <c r="G7940" s="13" t="s">
        <v>13</v>
      </c>
      <c r="H7940" s="14" t="s">
        <v>22433</v>
      </c>
      <c r="I7940" s="12">
        <v>745.0</v>
      </c>
      <c r="J7940" s="15" t="str">
        <f t="shared" si="1"/>
        <v>Relevant</v>
      </c>
    </row>
    <row r="7941" ht="22.5" customHeight="1">
      <c r="A7941" s="9" t="s">
        <v>22434</v>
      </c>
      <c r="B7941" s="10">
        <v>45478.45799768518</v>
      </c>
      <c r="C7941" s="11" t="s">
        <v>22435</v>
      </c>
      <c r="D7941" s="12">
        <v>7.0</v>
      </c>
      <c r="E7941" s="10" t="s">
        <v>55</v>
      </c>
      <c r="F7941" s="12">
        <v>2024.0</v>
      </c>
      <c r="G7941" s="13" t="s">
        <v>13</v>
      </c>
      <c r="H7941" s="14" t="s">
        <v>22436</v>
      </c>
      <c r="I7941" s="12">
        <v>154.0</v>
      </c>
      <c r="J7941" s="15" t="str">
        <f t="shared" si="1"/>
        <v>Relevant</v>
      </c>
    </row>
    <row r="7942" ht="22.5" customHeight="1">
      <c r="A7942" s="9" t="s">
        <v>22437</v>
      </c>
      <c r="B7942" s="10">
        <v>45398.745787037034</v>
      </c>
      <c r="C7942" s="11" t="s">
        <v>22438</v>
      </c>
      <c r="D7942" s="12">
        <v>4.0</v>
      </c>
      <c r="E7942" s="10" t="s">
        <v>274</v>
      </c>
      <c r="F7942" s="12">
        <v>2024.0</v>
      </c>
      <c r="G7942" s="13" t="s">
        <v>22439</v>
      </c>
      <c r="H7942" s="14" t="s">
        <v>22440</v>
      </c>
      <c r="I7942" s="12">
        <v>4915390.0</v>
      </c>
      <c r="J7942" s="15" t="str">
        <f t="shared" si="1"/>
        <v>Irrelevant</v>
      </c>
    </row>
    <row r="7943" ht="22.5" customHeight="1">
      <c r="A7943" s="9" t="s">
        <v>22441</v>
      </c>
      <c r="B7943" s="10">
        <v>45483.10287037037</v>
      </c>
      <c r="C7943" s="11" t="s">
        <v>22442</v>
      </c>
      <c r="D7943" s="12">
        <v>7.0</v>
      </c>
      <c r="E7943" s="10" t="s">
        <v>55</v>
      </c>
      <c r="F7943" s="12">
        <v>2024.0</v>
      </c>
      <c r="G7943" s="13" t="s">
        <v>13</v>
      </c>
      <c r="H7943" s="14" t="s">
        <v>22443</v>
      </c>
      <c r="I7943" s="12">
        <v>3854.0</v>
      </c>
      <c r="J7943" s="15" t="str">
        <f t="shared" si="1"/>
        <v>Irrelevant</v>
      </c>
    </row>
    <row r="7944" ht="22.5" customHeight="1">
      <c r="A7944" s="9" t="s">
        <v>22444</v>
      </c>
      <c r="B7944" s="10">
        <v>45611.40033564815</v>
      </c>
      <c r="C7944" s="11" t="s">
        <v>18002</v>
      </c>
      <c r="D7944" s="12">
        <v>11.0</v>
      </c>
      <c r="E7944" s="10" t="s">
        <v>17</v>
      </c>
      <c r="F7944" s="12">
        <v>2024.0</v>
      </c>
      <c r="G7944" s="13" t="s">
        <v>13</v>
      </c>
      <c r="H7944" s="14" t="s">
        <v>47</v>
      </c>
      <c r="I7944" s="12">
        <v>1049.0</v>
      </c>
      <c r="J7944" s="15" t="str">
        <f t="shared" si="1"/>
        <v>Relevant</v>
      </c>
    </row>
    <row r="7945" ht="22.5" customHeight="1">
      <c r="A7945" s="9" t="s">
        <v>22445</v>
      </c>
      <c r="B7945" s="10">
        <v>45586.99003472222</v>
      </c>
      <c r="C7945" s="11" t="s">
        <v>22446</v>
      </c>
      <c r="D7945" s="12">
        <v>10.0</v>
      </c>
      <c r="E7945" s="10" t="s">
        <v>42</v>
      </c>
      <c r="F7945" s="12">
        <v>2024.0</v>
      </c>
      <c r="G7945" s="13" t="s">
        <v>13</v>
      </c>
      <c r="H7945" s="14" t="s">
        <v>175</v>
      </c>
      <c r="I7945" s="12">
        <v>1793.0</v>
      </c>
      <c r="J7945" s="15" t="str">
        <f t="shared" si="1"/>
        <v>Irrelevant</v>
      </c>
    </row>
    <row r="7946" ht="22.5" customHeight="1">
      <c r="A7946" s="9" t="s">
        <v>22447</v>
      </c>
      <c r="B7946" s="10">
        <v>45603.37091694444</v>
      </c>
      <c r="C7946" s="11" t="s">
        <v>22448</v>
      </c>
      <c r="D7946" s="12">
        <v>11.0</v>
      </c>
      <c r="E7946" s="10" t="s">
        <v>17</v>
      </c>
      <c r="F7946" s="12">
        <v>2024.0</v>
      </c>
      <c r="G7946" s="13" t="s">
        <v>22449</v>
      </c>
      <c r="H7946" s="14" t="s">
        <v>22450</v>
      </c>
      <c r="I7946" s="12">
        <v>0.0</v>
      </c>
      <c r="J7946" s="15" t="str">
        <f t="shared" si="1"/>
        <v>Relevant</v>
      </c>
    </row>
    <row r="7947" ht="22.5" customHeight="1">
      <c r="A7947" s="9" t="s">
        <v>22451</v>
      </c>
      <c r="B7947" s="10">
        <v>45440.75135416666</v>
      </c>
      <c r="C7947" s="11" t="s">
        <v>22452</v>
      </c>
      <c r="D7947" s="12">
        <v>5.0</v>
      </c>
      <c r="E7947" s="10" t="s">
        <v>21</v>
      </c>
      <c r="F7947" s="12">
        <v>2024.0</v>
      </c>
      <c r="G7947" s="13" t="s">
        <v>22453</v>
      </c>
      <c r="H7947" s="14" t="s">
        <v>22454</v>
      </c>
      <c r="I7947" s="12">
        <v>7456164.0</v>
      </c>
      <c r="J7947" s="15" t="str">
        <f t="shared" si="1"/>
        <v>Irrelevant</v>
      </c>
    </row>
    <row r="7948" ht="22.5" customHeight="1">
      <c r="A7948" s="9" t="s">
        <v>22455</v>
      </c>
      <c r="B7948" s="10">
        <v>45613.45854166667</v>
      </c>
      <c r="C7948" s="11" t="s">
        <v>22456</v>
      </c>
      <c r="D7948" s="12">
        <v>11.0</v>
      </c>
      <c r="E7948" s="10" t="s">
        <v>17</v>
      </c>
      <c r="F7948" s="12">
        <v>2024.0</v>
      </c>
      <c r="G7948" s="13" t="s">
        <v>22457</v>
      </c>
      <c r="H7948" s="14" t="s">
        <v>22458</v>
      </c>
      <c r="I7948" s="12">
        <v>1.0474812E7</v>
      </c>
      <c r="J7948" s="15" t="str">
        <f t="shared" si="1"/>
        <v>Relevant</v>
      </c>
    </row>
    <row r="7949" ht="22.5" customHeight="1">
      <c r="A7949" s="9" t="s">
        <v>22459</v>
      </c>
      <c r="B7949" s="10">
        <v>45609.47678240741</v>
      </c>
      <c r="C7949" s="11" t="s">
        <v>22460</v>
      </c>
      <c r="D7949" s="12">
        <v>11.0</v>
      </c>
      <c r="E7949" s="10" t="s">
        <v>17</v>
      </c>
      <c r="F7949" s="12">
        <v>2024.0</v>
      </c>
      <c r="G7949" s="13" t="s">
        <v>13</v>
      </c>
      <c r="H7949" s="14" t="s">
        <v>22461</v>
      </c>
      <c r="I7949" s="12">
        <v>63.0</v>
      </c>
      <c r="J7949" s="15" t="str">
        <f t="shared" si="1"/>
        <v>Relevant</v>
      </c>
    </row>
    <row r="7950" ht="22.5" customHeight="1">
      <c r="A7950" s="9" t="s">
        <v>22462</v>
      </c>
      <c r="B7950" s="10">
        <v>45740.763194444444</v>
      </c>
      <c r="C7950" s="11" t="s">
        <v>22463</v>
      </c>
      <c r="D7950" s="12">
        <v>3.0</v>
      </c>
      <c r="E7950" s="10" t="s">
        <v>59</v>
      </c>
      <c r="F7950" s="12">
        <v>2025.0</v>
      </c>
      <c r="G7950" s="13" t="s">
        <v>22464</v>
      </c>
      <c r="H7950" s="14" t="s">
        <v>22465</v>
      </c>
      <c r="I7950" s="12">
        <v>1.776086E7</v>
      </c>
      <c r="J7950" s="15" t="str">
        <f t="shared" si="1"/>
        <v>Irrelevant</v>
      </c>
    </row>
    <row r="7951" ht="22.5" customHeight="1">
      <c r="A7951" s="9" t="s">
        <v>22466</v>
      </c>
      <c r="B7951" s="10">
        <v>45623.971397511574</v>
      </c>
      <c r="C7951" s="11" t="s">
        <v>22467</v>
      </c>
      <c r="D7951" s="12">
        <v>11.0</v>
      </c>
      <c r="E7951" s="10" t="s">
        <v>17</v>
      </c>
      <c r="F7951" s="12">
        <v>2024.0</v>
      </c>
      <c r="G7951" s="13" t="s">
        <v>22468</v>
      </c>
      <c r="H7951" s="14" t="s">
        <v>22469</v>
      </c>
      <c r="I7951" s="12">
        <v>1.0830293E7</v>
      </c>
      <c r="J7951" s="15" t="str">
        <f t="shared" si="1"/>
        <v>Relevant</v>
      </c>
    </row>
    <row r="7952" ht="22.5" customHeight="1">
      <c r="A7952" s="9" t="s">
        <v>22470</v>
      </c>
      <c r="B7952" s="10">
        <v>45593.67349537037</v>
      </c>
      <c r="C7952" s="11" t="s">
        <v>22471</v>
      </c>
      <c r="D7952" s="12">
        <v>10.0</v>
      </c>
      <c r="E7952" s="10" t="s">
        <v>42</v>
      </c>
      <c r="F7952" s="12">
        <v>2024.0</v>
      </c>
      <c r="G7952" s="13" t="s">
        <v>13</v>
      </c>
      <c r="H7952" s="14" t="s">
        <v>97</v>
      </c>
      <c r="I7952" s="12">
        <v>164.0</v>
      </c>
      <c r="J7952" s="15" t="str">
        <f t="shared" si="1"/>
        <v>Relevant</v>
      </c>
    </row>
    <row r="7953" ht="22.5" customHeight="1">
      <c r="A7953" s="9" t="s">
        <v>22472</v>
      </c>
      <c r="B7953" s="10">
        <v>45595.502534722225</v>
      </c>
      <c r="C7953" s="11" t="s">
        <v>22473</v>
      </c>
      <c r="D7953" s="12">
        <v>10.0</v>
      </c>
      <c r="E7953" s="10" t="s">
        <v>42</v>
      </c>
      <c r="F7953" s="12">
        <v>2024.0</v>
      </c>
      <c r="G7953" s="13" t="s">
        <v>22474</v>
      </c>
      <c r="H7953" s="14" t="s">
        <v>22475</v>
      </c>
      <c r="I7953" s="12">
        <v>842.0</v>
      </c>
      <c r="J7953" s="15" t="str">
        <f t="shared" si="1"/>
        <v>Relevant</v>
      </c>
    </row>
    <row r="7954" ht="22.5" customHeight="1">
      <c r="A7954" s="9" t="s">
        <v>22476</v>
      </c>
      <c r="B7954" s="10">
        <v>45618.75876157408</v>
      </c>
      <c r="C7954" s="11" t="s">
        <v>22477</v>
      </c>
      <c r="D7954" s="12">
        <v>11.0</v>
      </c>
      <c r="E7954" s="10" t="s">
        <v>17</v>
      </c>
      <c r="F7954" s="12">
        <v>2024.0</v>
      </c>
      <c r="G7954" s="13" t="s">
        <v>13</v>
      </c>
      <c r="H7954" s="14" t="s">
        <v>965</v>
      </c>
      <c r="I7954" s="12">
        <v>690.0</v>
      </c>
      <c r="J7954" s="15" t="str">
        <f t="shared" si="1"/>
        <v>Relevant</v>
      </c>
    </row>
    <row r="7955" ht="22.5" customHeight="1">
      <c r="A7955" s="9" t="s">
        <v>22478</v>
      </c>
      <c r="B7955" s="10">
        <v>45609.69567129629</v>
      </c>
      <c r="C7955" s="11" t="s">
        <v>22479</v>
      </c>
      <c r="D7955" s="12">
        <v>11.0</v>
      </c>
      <c r="E7955" s="10" t="s">
        <v>17</v>
      </c>
      <c r="F7955" s="12">
        <v>2024.0</v>
      </c>
      <c r="G7955" s="13" t="s">
        <v>22480</v>
      </c>
      <c r="H7955" s="14" t="s">
        <v>22481</v>
      </c>
      <c r="I7955" s="12">
        <v>2083070.0</v>
      </c>
      <c r="J7955" s="15" t="str">
        <f t="shared" si="1"/>
        <v>Relevant</v>
      </c>
    </row>
    <row r="7956" ht="22.5" customHeight="1">
      <c r="A7956" s="9" t="s">
        <v>22482</v>
      </c>
      <c r="B7956" s="10">
        <v>45746.856400462966</v>
      </c>
      <c r="C7956" s="11" t="s">
        <v>22483</v>
      </c>
      <c r="D7956" s="12">
        <v>3.0</v>
      </c>
      <c r="E7956" s="10" t="s">
        <v>59</v>
      </c>
      <c r="F7956" s="12">
        <v>2025.0</v>
      </c>
      <c r="G7956" s="13" t="s">
        <v>13</v>
      </c>
      <c r="H7956" s="14" t="s">
        <v>1460</v>
      </c>
      <c r="I7956" s="12">
        <v>49.0</v>
      </c>
      <c r="J7956" s="15" t="str">
        <f t="shared" si="1"/>
        <v>Irrelevant</v>
      </c>
    </row>
    <row r="7957" ht="22.5" customHeight="1">
      <c r="A7957" s="9" t="s">
        <v>22484</v>
      </c>
      <c r="B7957" s="10">
        <v>45742.8593287037</v>
      </c>
      <c r="C7957" s="11" t="s">
        <v>22485</v>
      </c>
      <c r="D7957" s="12">
        <v>3.0</v>
      </c>
      <c r="E7957" s="10" t="s">
        <v>59</v>
      </c>
      <c r="F7957" s="12">
        <v>2025.0</v>
      </c>
      <c r="G7957" s="13" t="s">
        <v>13</v>
      </c>
      <c r="H7957" s="14" t="s">
        <v>204</v>
      </c>
      <c r="I7957" s="12">
        <v>883.0</v>
      </c>
      <c r="J7957" s="15" t="str">
        <f t="shared" si="1"/>
        <v>Relevant</v>
      </c>
    </row>
    <row r="7958" ht="22.5" customHeight="1">
      <c r="A7958" s="9" t="s">
        <v>22486</v>
      </c>
      <c r="B7958" s="10">
        <v>45424.86996527778</v>
      </c>
      <c r="C7958" s="11" t="s">
        <v>22487</v>
      </c>
      <c r="D7958" s="12">
        <v>5.0</v>
      </c>
      <c r="E7958" s="10" t="s">
        <v>21</v>
      </c>
      <c r="F7958" s="12">
        <v>2024.0</v>
      </c>
      <c r="G7958" s="13" t="s">
        <v>22488</v>
      </c>
      <c r="H7958" s="14" t="str">
        <f>IFERROR(__xludf.DUMMYFUNCTION("TRIM(REGEXREPLACE(GOOGLETRANSLATE(G7958,""auto"",""en""),""(?i)\b(RT|QT)\s*@?\w*:?\s*|https?://\S+|@\w+|#\w+|[^\x00-\x7F]|[^\w\s]"",""""))"),"hail fell amidst rain")</f>
        <v>hail fell amidst rain</v>
      </c>
      <c r="I7958" s="12">
        <v>2274325.0</v>
      </c>
      <c r="J7958" s="15" t="str">
        <f t="shared" si="1"/>
        <v>Irrelevant</v>
      </c>
    </row>
    <row r="7959" ht="22.5" customHeight="1">
      <c r="A7959" s="9" t="s">
        <v>22489</v>
      </c>
      <c r="B7959" s="10">
        <v>45450.37841435185</v>
      </c>
      <c r="C7959" s="11" t="s">
        <v>22490</v>
      </c>
      <c r="D7959" s="12">
        <v>6.0</v>
      </c>
      <c r="E7959" s="10" t="s">
        <v>34</v>
      </c>
      <c r="F7959" s="12">
        <v>2024.0</v>
      </c>
      <c r="G7959" s="13" t="s">
        <v>22491</v>
      </c>
      <c r="H7959" s="14" t="s">
        <v>22492</v>
      </c>
      <c r="I7959" s="12">
        <v>2151.0</v>
      </c>
      <c r="J7959" s="15" t="str">
        <f t="shared" si="1"/>
        <v>Irrelevant</v>
      </c>
    </row>
    <row r="7960" ht="22.5" customHeight="1">
      <c r="A7960" s="9" t="s">
        <v>22493</v>
      </c>
      <c r="B7960" s="10">
        <v>45615.57258101852</v>
      </c>
      <c r="C7960" s="11" t="s">
        <v>18184</v>
      </c>
      <c r="D7960" s="12">
        <v>11.0</v>
      </c>
      <c r="E7960" s="10" t="s">
        <v>17</v>
      </c>
      <c r="F7960" s="12">
        <v>2024.0</v>
      </c>
      <c r="G7960" s="13" t="s">
        <v>22494</v>
      </c>
      <c r="H7960" s="14" t="s">
        <v>22495</v>
      </c>
      <c r="I7960" s="12">
        <v>0.0</v>
      </c>
      <c r="J7960" s="15" t="str">
        <f t="shared" si="1"/>
        <v>Relevant</v>
      </c>
    </row>
    <row r="7961" ht="22.5" customHeight="1">
      <c r="A7961" s="9" t="s">
        <v>22496</v>
      </c>
      <c r="B7961" s="10">
        <v>45589.849907407406</v>
      </c>
      <c r="C7961" s="11" t="s">
        <v>3035</v>
      </c>
      <c r="D7961" s="12">
        <v>10.0</v>
      </c>
      <c r="E7961" s="10" t="s">
        <v>42</v>
      </c>
      <c r="F7961" s="12">
        <v>2024.0</v>
      </c>
      <c r="G7961" s="13" t="s">
        <v>13</v>
      </c>
      <c r="H7961" s="14" t="s">
        <v>338</v>
      </c>
      <c r="I7961" s="12">
        <v>0.0</v>
      </c>
      <c r="J7961" s="15" t="str">
        <f t="shared" si="1"/>
        <v>Relevant</v>
      </c>
    </row>
    <row r="7962" ht="22.5" customHeight="1">
      <c r="A7962" s="9" t="s">
        <v>22497</v>
      </c>
      <c r="B7962" s="10">
        <v>45587.588321759256</v>
      </c>
      <c r="C7962" s="11" t="s">
        <v>22498</v>
      </c>
      <c r="D7962" s="12">
        <v>10.0</v>
      </c>
      <c r="E7962" s="10" t="s">
        <v>42</v>
      </c>
      <c r="F7962" s="12">
        <v>2024.0</v>
      </c>
      <c r="G7962" s="13" t="s">
        <v>13</v>
      </c>
      <c r="H7962" s="14" t="s">
        <v>22499</v>
      </c>
      <c r="I7962" s="12">
        <v>4315.0</v>
      </c>
      <c r="J7962" s="15" t="str">
        <f t="shared" si="1"/>
        <v>Relevant</v>
      </c>
    </row>
    <row r="7963" ht="22.5" customHeight="1">
      <c r="A7963" s="9" t="s">
        <v>22500</v>
      </c>
      <c r="B7963" s="10">
        <v>45644.16449074074</v>
      </c>
      <c r="C7963" s="11" t="s">
        <v>22501</v>
      </c>
      <c r="D7963" s="12">
        <v>12.0</v>
      </c>
      <c r="E7963" s="10" t="s">
        <v>26</v>
      </c>
      <c r="F7963" s="12">
        <v>2024.0</v>
      </c>
      <c r="G7963" s="13" t="s">
        <v>13</v>
      </c>
      <c r="H7963" s="14" t="s">
        <v>357</v>
      </c>
      <c r="I7963" s="12">
        <v>0.0</v>
      </c>
      <c r="J7963" s="15" t="str">
        <f t="shared" si="1"/>
        <v>Relevant</v>
      </c>
    </row>
    <row r="7964" ht="22.5" customHeight="1">
      <c r="A7964" s="9" t="s">
        <v>22502</v>
      </c>
      <c r="B7964" s="10">
        <v>45635.44894675926</v>
      </c>
      <c r="C7964" s="11" t="s">
        <v>22503</v>
      </c>
      <c r="D7964" s="12">
        <v>12.0</v>
      </c>
      <c r="E7964" s="10" t="s">
        <v>26</v>
      </c>
      <c r="F7964" s="12">
        <v>2024.0</v>
      </c>
      <c r="G7964" s="13" t="s">
        <v>13</v>
      </c>
      <c r="H7964" s="14" t="s">
        <v>22504</v>
      </c>
      <c r="I7964" s="12">
        <v>1482.0</v>
      </c>
      <c r="J7964" s="15" t="str">
        <f t="shared" si="1"/>
        <v>Irrelevant</v>
      </c>
    </row>
    <row r="7965" ht="22.5" customHeight="1">
      <c r="A7965" s="9" t="s">
        <v>22505</v>
      </c>
      <c r="B7965" s="10">
        <v>45613.95149305555</v>
      </c>
      <c r="C7965" s="11" t="s">
        <v>22506</v>
      </c>
      <c r="D7965" s="12">
        <v>11.0</v>
      </c>
      <c r="E7965" s="10" t="s">
        <v>17</v>
      </c>
      <c r="F7965" s="12">
        <v>2024.0</v>
      </c>
      <c r="G7965" s="13" t="s">
        <v>22507</v>
      </c>
      <c r="H7965" s="14" t="s">
        <v>22508</v>
      </c>
      <c r="I7965" s="12">
        <v>2530249.0</v>
      </c>
      <c r="J7965" s="15" t="str">
        <f t="shared" si="1"/>
        <v>Irrelevant</v>
      </c>
    </row>
    <row r="7966" ht="22.5" customHeight="1">
      <c r="A7966" s="9" t="s">
        <v>22509</v>
      </c>
      <c r="B7966" s="10">
        <v>45473.30875</v>
      </c>
      <c r="C7966" s="11" t="s">
        <v>22510</v>
      </c>
      <c r="D7966" s="12">
        <v>6.0</v>
      </c>
      <c r="E7966" s="10" t="s">
        <v>34</v>
      </c>
      <c r="F7966" s="12">
        <v>2024.0</v>
      </c>
      <c r="G7966" s="13" t="s">
        <v>13</v>
      </c>
      <c r="H7966" s="14" t="s">
        <v>56</v>
      </c>
      <c r="I7966" s="12">
        <v>24.0</v>
      </c>
      <c r="J7966" s="15" t="str">
        <f t="shared" si="1"/>
        <v>Relevant</v>
      </c>
    </row>
    <row r="7967" ht="22.5" customHeight="1">
      <c r="A7967" s="9" t="s">
        <v>22511</v>
      </c>
      <c r="B7967" s="10">
        <v>45696.75125</v>
      </c>
      <c r="C7967" s="11" t="s">
        <v>22512</v>
      </c>
      <c r="D7967" s="12">
        <v>2.0</v>
      </c>
      <c r="E7967" s="10" t="s">
        <v>12</v>
      </c>
      <c r="F7967" s="12">
        <v>2025.0</v>
      </c>
      <c r="G7967" s="13" t="s">
        <v>13</v>
      </c>
      <c r="H7967" s="14" t="s">
        <v>14</v>
      </c>
      <c r="I7967" s="12">
        <v>114.0</v>
      </c>
      <c r="J7967" s="15" t="str">
        <f t="shared" si="1"/>
        <v>Relevant</v>
      </c>
    </row>
    <row r="7968" ht="22.5" customHeight="1">
      <c r="A7968" s="9" t="s">
        <v>22513</v>
      </c>
      <c r="B7968" s="10">
        <v>45693.37150462963</v>
      </c>
      <c r="C7968" s="11" t="s">
        <v>10011</v>
      </c>
      <c r="D7968" s="12">
        <v>2.0</v>
      </c>
      <c r="E7968" s="10" t="s">
        <v>12</v>
      </c>
      <c r="F7968" s="12">
        <v>2025.0</v>
      </c>
      <c r="G7968" s="13" t="s">
        <v>13</v>
      </c>
      <c r="H7968" s="14" t="s">
        <v>22514</v>
      </c>
      <c r="I7968" s="12">
        <v>114.0</v>
      </c>
      <c r="J7968" s="15" t="str">
        <f t="shared" si="1"/>
        <v>Relevant</v>
      </c>
    </row>
    <row r="7969" ht="22.5" customHeight="1">
      <c r="A7969" s="9" t="s">
        <v>22515</v>
      </c>
      <c r="B7969" s="10">
        <v>45603.582280092596</v>
      </c>
      <c r="C7969" s="11" t="s">
        <v>22516</v>
      </c>
      <c r="D7969" s="12">
        <v>11.0</v>
      </c>
      <c r="E7969" s="10" t="s">
        <v>17</v>
      </c>
      <c r="F7969" s="12">
        <v>2024.0</v>
      </c>
      <c r="G7969" s="13" t="s">
        <v>13</v>
      </c>
      <c r="H7969" s="14" t="s">
        <v>12646</v>
      </c>
      <c r="I7969" s="12">
        <v>1920.0</v>
      </c>
      <c r="J7969" s="15" t="str">
        <f t="shared" si="1"/>
        <v>Relevant</v>
      </c>
    </row>
    <row r="7970" ht="22.5" customHeight="1">
      <c r="A7970" s="9" t="s">
        <v>22517</v>
      </c>
      <c r="B7970" s="10">
        <v>45614.66893518518</v>
      </c>
      <c r="C7970" s="11" t="s">
        <v>22518</v>
      </c>
      <c r="D7970" s="12">
        <v>11.0</v>
      </c>
      <c r="E7970" s="10" t="s">
        <v>17</v>
      </c>
      <c r="F7970" s="12">
        <v>2024.0</v>
      </c>
      <c r="G7970" s="13" t="s">
        <v>13</v>
      </c>
      <c r="H7970" s="14" t="s">
        <v>423</v>
      </c>
      <c r="I7970" s="12">
        <v>95.0</v>
      </c>
      <c r="J7970" s="15" t="str">
        <f t="shared" si="1"/>
        <v>Relevant</v>
      </c>
    </row>
    <row r="7971" ht="22.5" customHeight="1">
      <c r="A7971" s="9" t="s">
        <v>22519</v>
      </c>
      <c r="B7971" s="10">
        <v>45627.80703703704</v>
      </c>
      <c r="C7971" s="11" t="s">
        <v>22520</v>
      </c>
      <c r="D7971" s="12">
        <v>12.0</v>
      </c>
      <c r="E7971" s="10" t="s">
        <v>26</v>
      </c>
      <c r="F7971" s="12">
        <v>2024.0</v>
      </c>
      <c r="G7971" s="13" t="s">
        <v>13</v>
      </c>
      <c r="H7971" s="14" t="s">
        <v>4317</v>
      </c>
      <c r="I7971" s="12">
        <v>5414.0</v>
      </c>
      <c r="J7971" s="15" t="str">
        <f t="shared" si="1"/>
        <v>Relevant</v>
      </c>
    </row>
    <row r="7972" ht="22.5" customHeight="1">
      <c r="A7972" s="9" t="s">
        <v>22521</v>
      </c>
      <c r="B7972" s="10">
        <v>45586.75350694444</v>
      </c>
      <c r="C7972" s="11" t="s">
        <v>9113</v>
      </c>
      <c r="D7972" s="12">
        <v>10.0</v>
      </c>
      <c r="E7972" s="10" t="s">
        <v>42</v>
      </c>
      <c r="F7972" s="12">
        <v>2024.0</v>
      </c>
      <c r="G7972" s="13" t="s">
        <v>13</v>
      </c>
      <c r="H7972" s="14" t="s">
        <v>22522</v>
      </c>
      <c r="I7972" s="12">
        <v>16.0</v>
      </c>
      <c r="J7972" s="15" t="str">
        <f t="shared" si="1"/>
        <v>Relevant</v>
      </c>
    </row>
    <row r="7973" ht="22.5" customHeight="1">
      <c r="A7973" s="9" t="s">
        <v>22523</v>
      </c>
      <c r="B7973" s="10">
        <v>45568.980092592596</v>
      </c>
      <c r="C7973" s="11" t="s">
        <v>22524</v>
      </c>
      <c r="D7973" s="12">
        <v>10.0</v>
      </c>
      <c r="E7973" s="10" t="s">
        <v>42</v>
      </c>
      <c r="F7973" s="12">
        <v>2024.0</v>
      </c>
      <c r="G7973" s="13" t="s">
        <v>13</v>
      </c>
      <c r="H7973" s="14" t="s">
        <v>22525</v>
      </c>
      <c r="I7973" s="12">
        <v>8.0</v>
      </c>
      <c r="J7973" s="15" t="str">
        <f t="shared" si="1"/>
        <v>Relevant</v>
      </c>
    </row>
    <row r="7974" ht="22.5" customHeight="1">
      <c r="A7974" s="9" t="s">
        <v>22526</v>
      </c>
      <c r="B7974" s="10">
        <v>45482.44405092593</v>
      </c>
      <c r="C7974" s="11" t="s">
        <v>22527</v>
      </c>
      <c r="D7974" s="12">
        <v>7.0</v>
      </c>
      <c r="E7974" s="10" t="s">
        <v>55</v>
      </c>
      <c r="F7974" s="12">
        <v>2024.0</v>
      </c>
      <c r="G7974" s="13" t="s">
        <v>13</v>
      </c>
      <c r="H7974" s="14" t="s">
        <v>5908</v>
      </c>
      <c r="I7974" s="12">
        <v>582.0</v>
      </c>
      <c r="J7974" s="15" t="str">
        <f t="shared" si="1"/>
        <v>Irrelevant</v>
      </c>
    </row>
    <row r="7975" ht="22.5" customHeight="1">
      <c r="A7975" s="9" t="s">
        <v>22528</v>
      </c>
      <c r="B7975" s="10">
        <v>45676.770833333336</v>
      </c>
      <c r="C7975" s="11" t="s">
        <v>6777</v>
      </c>
      <c r="D7975" s="12">
        <v>1.0</v>
      </c>
      <c r="E7975" s="10" t="s">
        <v>70</v>
      </c>
      <c r="F7975" s="12">
        <v>2025.0</v>
      </c>
      <c r="G7975" s="13" t="s">
        <v>22529</v>
      </c>
      <c r="H7975" s="14" t="s">
        <v>22530</v>
      </c>
      <c r="I7975" s="12">
        <v>1.2251969E7</v>
      </c>
      <c r="J7975" s="15" t="str">
        <f t="shared" si="1"/>
        <v>Relevant</v>
      </c>
    </row>
    <row r="7976" ht="22.5" customHeight="1">
      <c r="A7976" s="9" t="s">
        <v>22531</v>
      </c>
      <c r="B7976" s="10">
        <v>45614.720405092594</v>
      </c>
      <c r="C7976" s="11" t="s">
        <v>22532</v>
      </c>
      <c r="D7976" s="12">
        <v>11.0</v>
      </c>
      <c r="E7976" s="10" t="s">
        <v>17</v>
      </c>
      <c r="F7976" s="12">
        <v>2024.0</v>
      </c>
      <c r="G7976" s="13" t="s">
        <v>13</v>
      </c>
      <c r="H7976" s="14" t="s">
        <v>22533</v>
      </c>
      <c r="I7976" s="12">
        <v>1733.0</v>
      </c>
      <c r="J7976" s="15" t="str">
        <f t="shared" si="1"/>
        <v>Relevant</v>
      </c>
    </row>
    <row r="7977" ht="22.5" customHeight="1">
      <c r="A7977" s="9" t="s">
        <v>22534</v>
      </c>
      <c r="B7977" s="10">
        <v>45699.29605324074</v>
      </c>
      <c r="C7977" s="11" t="s">
        <v>22535</v>
      </c>
      <c r="D7977" s="12">
        <v>2.0</v>
      </c>
      <c r="E7977" s="10" t="s">
        <v>12</v>
      </c>
      <c r="F7977" s="12">
        <v>2025.0</v>
      </c>
      <c r="G7977" s="13" t="s">
        <v>22536</v>
      </c>
      <c r="H7977" s="14" t="s">
        <v>22537</v>
      </c>
      <c r="I7977" s="12">
        <v>7790395.0</v>
      </c>
      <c r="J7977" s="15" t="str">
        <f t="shared" si="1"/>
        <v>Irrelevant</v>
      </c>
    </row>
    <row r="7978" ht="22.5" customHeight="1">
      <c r="A7978" s="9" t="s">
        <v>22538</v>
      </c>
      <c r="B7978" s="10">
        <v>45460.6078125</v>
      </c>
      <c r="C7978" s="11" t="s">
        <v>22539</v>
      </c>
      <c r="D7978" s="12">
        <v>6.0</v>
      </c>
      <c r="E7978" s="10" t="s">
        <v>34</v>
      </c>
      <c r="F7978" s="12">
        <v>2024.0</v>
      </c>
      <c r="G7978" s="13" t="s">
        <v>22540</v>
      </c>
      <c r="H7978" s="14" t="s">
        <v>22541</v>
      </c>
      <c r="I7978" s="12">
        <v>0.0</v>
      </c>
      <c r="J7978" s="15" t="str">
        <f t="shared" si="1"/>
        <v>Irrelevant</v>
      </c>
    </row>
    <row r="7979" ht="22.5" customHeight="1">
      <c r="A7979" s="9" t="s">
        <v>22542</v>
      </c>
      <c r="B7979" s="10">
        <v>45739.895844907405</v>
      </c>
      <c r="C7979" s="11" t="s">
        <v>22543</v>
      </c>
      <c r="D7979" s="12">
        <v>3.0</v>
      </c>
      <c r="E7979" s="10" t="s">
        <v>59</v>
      </c>
      <c r="F7979" s="12">
        <v>2025.0</v>
      </c>
      <c r="G7979" s="13" t="s">
        <v>22544</v>
      </c>
      <c r="H7979" s="14" t="s">
        <v>22545</v>
      </c>
      <c r="I7979" s="12">
        <v>292592.0</v>
      </c>
      <c r="J7979" s="15" t="str">
        <f t="shared" si="1"/>
        <v>Irrelevant</v>
      </c>
    </row>
    <row r="7980" ht="22.5" customHeight="1">
      <c r="A7980" s="9" t="s">
        <v>22546</v>
      </c>
      <c r="B7980" s="10">
        <v>45636.078784722224</v>
      </c>
      <c r="C7980" s="11" t="s">
        <v>22547</v>
      </c>
      <c r="D7980" s="12">
        <v>12.0</v>
      </c>
      <c r="E7980" s="10" t="s">
        <v>26</v>
      </c>
      <c r="F7980" s="12">
        <v>2024.0</v>
      </c>
      <c r="G7980" s="13" t="s">
        <v>22548</v>
      </c>
      <c r="H7980" s="14" t="s">
        <v>22549</v>
      </c>
      <c r="I7980" s="12">
        <v>8149206.0</v>
      </c>
      <c r="J7980" s="15" t="str">
        <f t="shared" si="1"/>
        <v>Irrelevant</v>
      </c>
    </row>
    <row r="7981" ht="22.5" customHeight="1">
      <c r="A7981" s="9" t="s">
        <v>22550</v>
      </c>
      <c r="B7981" s="10">
        <v>45620.72997685185</v>
      </c>
      <c r="C7981" s="11" t="s">
        <v>22551</v>
      </c>
      <c r="D7981" s="12">
        <v>11.0</v>
      </c>
      <c r="E7981" s="10" t="s">
        <v>17</v>
      </c>
      <c r="F7981" s="12">
        <v>2024.0</v>
      </c>
      <c r="G7981" s="13" t="s">
        <v>22552</v>
      </c>
      <c r="H7981" s="14" t="s">
        <v>22553</v>
      </c>
      <c r="I7981" s="12">
        <v>0.0</v>
      </c>
      <c r="J7981" s="15" t="str">
        <f t="shared" si="1"/>
        <v>Irrelevant</v>
      </c>
    </row>
    <row r="7982" ht="22.5" customHeight="1">
      <c r="A7982" s="9" t="s">
        <v>22554</v>
      </c>
      <c r="B7982" s="10">
        <v>45588.376226851855</v>
      </c>
      <c r="C7982" s="11" t="s">
        <v>22555</v>
      </c>
      <c r="D7982" s="12">
        <v>10.0</v>
      </c>
      <c r="E7982" s="10" t="s">
        <v>42</v>
      </c>
      <c r="F7982" s="12">
        <v>2024.0</v>
      </c>
      <c r="G7982" s="13" t="s">
        <v>13</v>
      </c>
      <c r="H7982" s="14" t="s">
        <v>22556</v>
      </c>
      <c r="I7982" s="12">
        <v>13.0</v>
      </c>
      <c r="J7982" s="15" t="str">
        <f t="shared" si="1"/>
        <v>Irrelevant</v>
      </c>
    </row>
    <row r="7983" ht="22.5" customHeight="1">
      <c r="A7983" s="9" t="s">
        <v>22557</v>
      </c>
      <c r="B7983" s="10">
        <v>45615.60940972222</v>
      </c>
      <c r="C7983" s="11" t="s">
        <v>22558</v>
      </c>
      <c r="D7983" s="12">
        <v>11.0</v>
      </c>
      <c r="E7983" s="10" t="s">
        <v>17</v>
      </c>
      <c r="F7983" s="12">
        <v>2024.0</v>
      </c>
      <c r="G7983" s="13" t="s">
        <v>13</v>
      </c>
      <c r="H7983" s="14" t="s">
        <v>781</v>
      </c>
      <c r="I7983" s="12">
        <v>3774.0</v>
      </c>
      <c r="J7983" s="15" t="str">
        <f t="shared" si="1"/>
        <v>Irrelevant</v>
      </c>
    </row>
    <row r="7984" ht="22.5" customHeight="1">
      <c r="A7984" s="9" t="s">
        <v>22559</v>
      </c>
      <c r="B7984" s="10">
        <v>45651.442824074074</v>
      </c>
      <c r="C7984" s="11" t="s">
        <v>22560</v>
      </c>
      <c r="D7984" s="12">
        <v>12.0</v>
      </c>
      <c r="E7984" s="10" t="s">
        <v>26</v>
      </c>
      <c r="F7984" s="12">
        <v>2024.0</v>
      </c>
      <c r="G7984" s="13" t="s">
        <v>13</v>
      </c>
      <c r="H7984" s="14" t="s">
        <v>121</v>
      </c>
      <c r="I7984" s="12">
        <v>1614.0</v>
      </c>
      <c r="J7984" s="15" t="str">
        <f t="shared" si="1"/>
        <v>Irrelevant</v>
      </c>
    </row>
    <row r="7985" ht="22.5" customHeight="1">
      <c r="A7985" s="9" t="s">
        <v>22561</v>
      </c>
      <c r="B7985" s="10">
        <v>45585.92386574074</v>
      </c>
      <c r="C7985" s="11" t="s">
        <v>22562</v>
      </c>
      <c r="D7985" s="12">
        <v>10.0</v>
      </c>
      <c r="E7985" s="10" t="s">
        <v>42</v>
      </c>
      <c r="F7985" s="12">
        <v>2024.0</v>
      </c>
      <c r="G7985" s="13" t="s">
        <v>13</v>
      </c>
      <c r="H7985" s="14" t="s">
        <v>22563</v>
      </c>
      <c r="I7985" s="12">
        <v>6.0</v>
      </c>
      <c r="J7985" s="15" t="str">
        <f t="shared" si="1"/>
        <v>Relevant</v>
      </c>
    </row>
    <row r="7986" ht="22.5" customHeight="1">
      <c r="A7986" s="9" t="s">
        <v>22564</v>
      </c>
      <c r="B7986" s="10">
        <v>45615.76116898148</v>
      </c>
      <c r="C7986" s="11" t="s">
        <v>22565</v>
      </c>
      <c r="D7986" s="12">
        <v>11.0</v>
      </c>
      <c r="E7986" s="10" t="s">
        <v>17</v>
      </c>
      <c r="F7986" s="12">
        <v>2024.0</v>
      </c>
      <c r="G7986" s="13" t="s">
        <v>13</v>
      </c>
      <c r="H7986" s="14" t="s">
        <v>22566</v>
      </c>
      <c r="I7986" s="12">
        <v>2.0</v>
      </c>
      <c r="J7986" s="15" t="str">
        <f t="shared" si="1"/>
        <v>Relevant</v>
      </c>
    </row>
    <row r="7987" ht="22.5" customHeight="1">
      <c r="A7987" s="9" t="s">
        <v>22567</v>
      </c>
      <c r="B7987" s="10">
        <v>45546.63340277778</v>
      </c>
      <c r="C7987" s="11" t="s">
        <v>22568</v>
      </c>
      <c r="D7987" s="12">
        <v>9.0</v>
      </c>
      <c r="E7987" s="10" t="s">
        <v>114</v>
      </c>
      <c r="F7987" s="12">
        <v>2024.0</v>
      </c>
      <c r="G7987" s="13" t="s">
        <v>13</v>
      </c>
      <c r="H7987" s="14" t="s">
        <v>2563</v>
      </c>
      <c r="I7987" s="12">
        <v>16409.0</v>
      </c>
      <c r="J7987" s="15" t="str">
        <f t="shared" si="1"/>
        <v>Irrelevant</v>
      </c>
    </row>
    <row r="7988" ht="22.5" customHeight="1">
      <c r="A7988" s="9" t="s">
        <v>22569</v>
      </c>
      <c r="B7988" s="10">
        <v>45630.02104166667</v>
      </c>
      <c r="C7988" s="11" t="s">
        <v>22570</v>
      </c>
      <c r="D7988" s="12">
        <v>12.0</v>
      </c>
      <c r="E7988" s="10" t="s">
        <v>26</v>
      </c>
      <c r="F7988" s="12">
        <v>2024.0</v>
      </c>
      <c r="G7988" s="13" t="s">
        <v>22571</v>
      </c>
      <c r="H7988" s="14" t="s">
        <v>22572</v>
      </c>
      <c r="I7988" s="12">
        <v>226.0</v>
      </c>
      <c r="J7988" s="15" t="str">
        <f t="shared" si="1"/>
        <v>Relevant</v>
      </c>
    </row>
    <row r="7989" ht="22.5" customHeight="1">
      <c r="A7989" s="9" t="s">
        <v>22573</v>
      </c>
      <c r="B7989" s="10">
        <v>45642.960486111115</v>
      </c>
      <c r="C7989" s="11" t="s">
        <v>22574</v>
      </c>
      <c r="D7989" s="12">
        <v>12.0</v>
      </c>
      <c r="E7989" s="10" t="s">
        <v>26</v>
      </c>
      <c r="F7989" s="12">
        <v>2024.0</v>
      </c>
      <c r="G7989" s="13" t="s">
        <v>13</v>
      </c>
      <c r="H7989" s="14" t="s">
        <v>232</v>
      </c>
      <c r="I7989" s="12">
        <v>2830.0</v>
      </c>
      <c r="J7989" s="15" t="str">
        <f t="shared" si="1"/>
        <v>Relevant</v>
      </c>
    </row>
    <row r="7990" ht="22.5" customHeight="1">
      <c r="A7990" s="9" t="s">
        <v>22575</v>
      </c>
      <c r="B7990" s="10">
        <v>45497.574525462966</v>
      </c>
      <c r="C7990" s="11" t="s">
        <v>22576</v>
      </c>
      <c r="D7990" s="12">
        <v>7.0</v>
      </c>
      <c r="E7990" s="10" t="s">
        <v>55</v>
      </c>
      <c r="F7990" s="12">
        <v>2024.0</v>
      </c>
      <c r="G7990" s="13" t="s">
        <v>13</v>
      </c>
      <c r="H7990" s="14" t="s">
        <v>19908</v>
      </c>
      <c r="I7990" s="12">
        <v>157.0</v>
      </c>
      <c r="J7990" s="15" t="str">
        <f t="shared" si="1"/>
        <v>Relevant</v>
      </c>
    </row>
    <row r="7991" ht="22.5" customHeight="1">
      <c r="A7991" s="9" t="s">
        <v>22577</v>
      </c>
      <c r="B7991" s="10">
        <v>45612.677141203705</v>
      </c>
      <c r="C7991" s="11" t="s">
        <v>22578</v>
      </c>
      <c r="D7991" s="12">
        <v>11.0</v>
      </c>
      <c r="E7991" s="10" t="s">
        <v>17</v>
      </c>
      <c r="F7991" s="12">
        <v>2024.0</v>
      </c>
      <c r="G7991" s="13" t="s">
        <v>22579</v>
      </c>
      <c r="H7991" s="14" t="s">
        <v>22580</v>
      </c>
      <c r="I7991" s="12">
        <v>3568.0</v>
      </c>
      <c r="J7991" s="15" t="str">
        <f t="shared" si="1"/>
        <v>Relevant</v>
      </c>
    </row>
    <row r="7992" ht="22.5" customHeight="1">
      <c r="A7992" s="9" t="s">
        <v>22581</v>
      </c>
      <c r="B7992" s="10">
        <v>45569.370358796295</v>
      </c>
      <c r="C7992" s="11" t="s">
        <v>8164</v>
      </c>
      <c r="D7992" s="12">
        <v>10.0</v>
      </c>
      <c r="E7992" s="10" t="s">
        <v>42</v>
      </c>
      <c r="F7992" s="12">
        <v>2024.0</v>
      </c>
      <c r="G7992" s="13" t="s">
        <v>22582</v>
      </c>
      <c r="H7992" s="14" t="s">
        <v>22583</v>
      </c>
      <c r="I7992" s="12">
        <v>2.3889235E7</v>
      </c>
      <c r="J7992" s="15" t="str">
        <f t="shared" si="1"/>
        <v>Irrelevant</v>
      </c>
    </row>
    <row r="7993" ht="22.5" customHeight="1">
      <c r="A7993" s="9" t="s">
        <v>22584</v>
      </c>
      <c r="B7993" s="10">
        <v>45434.52991898148</v>
      </c>
      <c r="C7993" s="11" t="s">
        <v>22585</v>
      </c>
      <c r="D7993" s="12">
        <v>5.0</v>
      </c>
      <c r="E7993" s="10" t="s">
        <v>21</v>
      </c>
      <c r="F7993" s="12">
        <v>2024.0</v>
      </c>
      <c r="G7993" s="13" t="s">
        <v>13</v>
      </c>
      <c r="H7993" s="14" t="s">
        <v>189</v>
      </c>
      <c r="I7993" s="12">
        <v>193.0</v>
      </c>
      <c r="J7993" s="15" t="str">
        <f t="shared" si="1"/>
        <v>Relevant</v>
      </c>
    </row>
    <row r="7994" ht="22.5" customHeight="1">
      <c r="A7994" s="9" t="s">
        <v>22586</v>
      </c>
      <c r="B7994" s="10">
        <v>45442.359352962965</v>
      </c>
      <c r="C7994" s="11" t="s">
        <v>22587</v>
      </c>
      <c r="D7994" s="12">
        <v>5.0</v>
      </c>
      <c r="E7994" s="10" t="s">
        <v>21</v>
      </c>
      <c r="F7994" s="12">
        <v>2024.0</v>
      </c>
      <c r="G7994" s="13" t="s">
        <v>22588</v>
      </c>
      <c r="H7994" s="14" t="s">
        <v>22589</v>
      </c>
      <c r="I7994" s="12">
        <v>1.068519E7</v>
      </c>
      <c r="J7994" s="15" t="str">
        <f t="shared" si="1"/>
        <v>Irrelevant</v>
      </c>
    </row>
    <row r="7995" ht="22.5" customHeight="1">
      <c r="A7995" s="9" t="s">
        <v>22590</v>
      </c>
      <c r="B7995" s="10">
        <v>45654.50399305556</v>
      </c>
      <c r="C7995" s="11" t="s">
        <v>14672</v>
      </c>
      <c r="D7995" s="12">
        <v>12.0</v>
      </c>
      <c r="E7995" s="10" t="s">
        <v>26</v>
      </c>
      <c r="F7995" s="12">
        <v>2024.0</v>
      </c>
      <c r="G7995" s="13" t="s">
        <v>13</v>
      </c>
      <c r="H7995" s="14" t="s">
        <v>2462</v>
      </c>
      <c r="I7995" s="12">
        <v>226.0</v>
      </c>
      <c r="J7995" s="15" t="str">
        <f t="shared" si="1"/>
        <v>Relevant</v>
      </c>
    </row>
    <row r="7996" ht="22.5" customHeight="1">
      <c r="A7996" s="9" t="s">
        <v>22591</v>
      </c>
      <c r="B7996" s="10">
        <v>45606.67099537037</v>
      </c>
      <c r="C7996" s="11" t="s">
        <v>22592</v>
      </c>
      <c r="D7996" s="12">
        <v>11.0</v>
      </c>
      <c r="E7996" s="10" t="s">
        <v>17</v>
      </c>
      <c r="F7996" s="12">
        <v>2024.0</v>
      </c>
      <c r="G7996" s="13" t="s">
        <v>13</v>
      </c>
      <c r="H7996" s="14" t="s">
        <v>22593</v>
      </c>
      <c r="I7996" s="12">
        <v>3768.0</v>
      </c>
      <c r="J7996" s="15" t="str">
        <f t="shared" si="1"/>
        <v>Relevant</v>
      </c>
    </row>
    <row r="7997" ht="22.5" customHeight="1">
      <c r="A7997" s="9" t="s">
        <v>22594</v>
      </c>
      <c r="B7997" s="10">
        <v>45615.53802083333</v>
      </c>
      <c r="C7997" s="11" t="s">
        <v>22595</v>
      </c>
      <c r="D7997" s="12">
        <v>11.0</v>
      </c>
      <c r="E7997" s="10" t="s">
        <v>17</v>
      </c>
      <c r="F7997" s="12">
        <v>2024.0</v>
      </c>
      <c r="G7997" s="13" t="s">
        <v>13</v>
      </c>
      <c r="H7997" s="14" t="s">
        <v>489</v>
      </c>
      <c r="I7997" s="12">
        <v>484.0</v>
      </c>
      <c r="J7997" s="15" t="str">
        <f t="shared" si="1"/>
        <v>Relevant</v>
      </c>
    </row>
    <row r="7998" ht="22.5" customHeight="1">
      <c r="A7998" s="9" t="s">
        <v>22596</v>
      </c>
      <c r="B7998" s="10">
        <v>45622.1024209838</v>
      </c>
      <c r="C7998" s="11" t="s">
        <v>22597</v>
      </c>
      <c r="D7998" s="12">
        <v>11.0</v>
      </c>
      <c r="E7998" s="10" t="s">
        <v>17</v>
      </c>
      <c r="F7998" s="12">
        <v>2024.0</v>
      </c>
      <c r="G7998" s="13" t="s">
        <v>22598</v>
      </c>
      <c r="H7998" s="14" t="s">
        <v>22599</v>
      </c>
      <c r="I7998" s="12">
        <v>1.0830293E7</v>
      </c>
      <c r="J7998" s="15" t="str">
        <f t="shared" si="1"/>
        <v>Relevant</v>
      </c>
    </row>
    <row r="7999" ht="22.5" customHeight="1">
      <c r="A7999" s="9" t="s">
        <v>22600</v>
      </c>
      <c r="B7999" s="10">
        <v>45580.465104166666</v>
      </c>
      <c r="C7999" s="11" t="s">
        <v>22601</v>
      </c>
      <c r="D7999" s="12">
        <v>10.0</v>
      </c>
      <c r="E7999" s="10" t="s">
        <v>42</v>
      </c>
      <c r="F7999" s="12">
        <v>2024.0</v>
      </c>
      <c r="G7999" s="13" t="s">
        <v>13</v>
      </c>
      <c r="H7999" s="14" t="s">
        <v>22602</v>
      </c>
      <c r="I7999" s="12">
        <v>10110.0</v>
      </c>
      <c r="J7999" s="15" t="str">
        <f t="shared" si="1"/>
        <v>Relevant</v>
      </c>
    </row>
    <row r="8000" ht="22.5" customHeight="1">
      <c r="A8000" s="9" t="s">
        <v>22603</v>
      </c>
      <c r="B8000" s="10">
        <v>45620.81222222222</v>
      </c>
      <c r="C8000" s="11" t="s">
        <v>22604</v>
      </c>
      <c r="D8000" s="12">
        <v>11.0</v>
      </c>
      <c r="E8000" s="10" t="s">
        <v>17</v>
      </c>
      <c r="F8000" s="12">
        <v>2024.0</v>
      </c>
      <c r="G8000" s="13" t="s">
        <v>13</v>
      </c>
      <c r="H8000" s="14" t="s">
        <v>7963</v>
      </c>
      <c r="I8000" s="12">
        <v>5504.0</v>
      </c>
      <c r="J8000" s="15" t="str">
        <f t="shared" si="1"/>
        <v>Relevant</v>
      </c>
    </row>
    <row r="8001" ht="22.5" customHeight="1">
      <c r="A8001" s="9" t="s">
        <v>22605</v>
      </c>
      <c r="B8001" s="10">
        <v>45731.723969907405</v>
      </c>
      <c r="C8001" s="11" t="s">
        <v>22606</v>
      </c>
      <c r="D8001" s="12">
        <v>3.0</v>
      </c>
      <c r="E8001" s="10" t="s">
        <v>59</v>
      </c>
      <c r="F8001" s="12">
        <v>2025.0</v>
      </c>
      <c r="G8001" s="13" t="s">
        <v>13</v>
      </c>
      <c r="H8001" s="14" t="s">
        <v>562</v>
      </c>
      <c r="I8001" s="12">
        <v>55769.0</v>
      </c>
      <c r="J8001" s="15" t="str">
        <f t="shared" si="1"/>
        <v>Irrelevant</v>
      </c>
    </row>
    <row r="8002" ht="22.5" customHeight="1">
      <c r="A8002" s="9" t="s">
        <v>22607</v>
      </c>
      <c r="B8002" s="10">
        <v>45566.61675925926</v>
      </c>
      <c r="C8002" s="11" t="s">
        <v>22608</v>
      </c>
      <c r="D8002" s="12">
        <v>10.0</v>
      </c>
      <c r="E8002" s="10" t="s">
        <v>42</v>
      </c>
      <c r="F8002" s="12">
        <v>2024.0</v>
      </c>
      <c r="G8002" s="13" t="s">
        <v>13</v>
      </c>
      <c r="H8002" s="14" t="s">
        <v>22609</v>
      </c>
      <c r="I8002" s="12">
        <v>3391.0</v>
      </c>
      <c r="J8002" s="15" t="str">
        <f t="shared" si="1"/>
        <v>Irrelevant</v>
      </c>
    </row>
    <row r="8003" ht="22.5" customHeight="1">
      <c r="A8003" s="9" t="s">
        <v>22610</v>
      </c>
      <c r="B8003" s="10">
        <v>45613.30671296296</v>
      </c>
      <c r="C8003" s="11" t="s">
        <v>22611</v>
      </c>
      <c r="D8003" s="12">
        <v>11.0</v>
      </c>
      <c r="E8003" s="10" t="s">
        <v>17</v>
      </c>
      <c r="F8003" s="12">
        <v>2024.0</v>
      </c>
      <c r="G8003" s="13" t="s">
        <v>22612</v>
      </c>
      <c r="H8003" s="14" t="s">
        <v>22613</v>
      </c>
      <c r="I8003" s="12">
        <v>3353645.0</v>
      </c>
      <c r="J8003" s="15" t="str">
        <f t="shared" si="1"/>
        <v>Irrelevant</v>
      </c>
    </row>
    <row r="8004" ht="22.5" customHeight="1">
      <c r="A8004" s="9" t="s">
        <v>22614</v>
      </c>
      <c r="B8004" s="10">
        <v>45592.34621527778</v>
      </c>
      <c r="C8004" s="11" t="s">
        <v>22615</v>
      </c>
      <c r="D8004" s="12">
        <v>10.0</v>
      </c>
      <c r="E8004" s="10" t="s">
        <v>42</v>
      </c>
      <c r="F8004" s="12">
        <v>2024.0</v>
      </c>
      <c r="G8004" s="13" t="s">
        <v>13</v>
      </c>
      <c r="H8004" s="14" t="s">
        <v>131</v>
      </c>
      <c r="I8004" s="12">
        <v>309.0</v>
      </c>
      <c r="J8004" s="15" t="str">
        <f t="shared" si="1"/>
        <v>Relevant</v>
      </c>
    </row>
    <row r="8005" ht="22.5" customHeight="1">
      <c r="A8005" s="9" t="s">
        <v>22616</v>
      </c>
      <c r="B8005" s="10">
        <v>45629.55085648148</v>
      </c>
      <c r="C8005" s="11" t="s">
        <v>22617</v>
      </c>
      <c r="D8005" s="12">
        <v>12.0</v>
      </c>
      <c r="E8005" s="10" t="s">
        <v>26</v>
      </c>
      <c r="F8005" s="12">
        <v>2024.0</v>
      </c>
      <c r="G8005" s="13" t="s">
        <v>13</v>
      </c>
      <c r="H8005" s="14" t="s">
        <v>237</v>
      </c>
      <c r="I8005" s="12">
        <v>185.0</v>
      </c>
      <c r="J8005" s="15" t="str">
        <f t="shared" si="1"/>
        <v>Relevant</v>
      </c>
    </row>
    <row r="8006" ht="22.5" customHeight="1">
      <c r="A8006" s="9" t="s">
        <v>22618</v>
      </c>
      <c r="B8006" s="10">
        <v>45616.3449537037</v>
      </c>
      <c r="C8006" s="11" t="s">
        <v>9448</v>
      </c>
      <c r="D8006" s="12">
        <v>11.0</v>
      </c>
      <c r="E8006" s="10" t="s">
        <v>17</v>
      </c>
      <c r="F8006" s="12">
        <v>2024.0</v>
      </c>
      <c r="G8006" s="13" t="s">
        <v>13</v>
      </c>
      <c r="H8006" s="14" t="s">
        <v>1325</v>
      </c>
      <c r="I8006" s="12">
        <v>112.0</v>
      </c>
      <c r="J8006" s="15" t="str">
        <f t="shared" si="1"/>
        <v>Relevant</v>
      </c>
    </row>
    <row r="8007" ht="22.5" customHeight="1">
      <c r="A8007" s="9" t="s">
        <v>22619</v>
      </c>
      <c r="B8007" s="10">
        <v>45477.73967592593</v>
      </c>
      <c r="C8007" s="11" t="s">
        <v>22620</v>
      </c>
      <c r="D8007" s="12">
        <v>7.0</v>
      </c>
      <c r="E8007" s="10" t="s">
        <v>55</v>
      </c>
      <c r="F8007" s="12">
        <v>2024.0</v>
      </c>
      <c r="G8007" s="13" t="s">
        <v>22621</v>
      </c>
      <c r="H8007" s="14" t="s">
        <v>22622</v>
      </c>
      <c r="I8007" s="12">
        <v>0.0</v>
      </c>
      <c r="J8007" s="15" t="str">
        <f t="shared" si="1"/>
        <v>Relevant</v>
      </c>
    </row>
    <row r="8008" ht="22.5" customHeight="1">
      <c r="A8008" s="9" t="s">
        <v>22623</v>
      </c>
      <c r="B8008" s="10">
        <v>45593.45861111111</v>
      </c>
      <c r="C8008" s="11" t="s">
        <v>22624</v>
      </c>
      <c r="D8008" s="12">
        <v>10.0</v>
      </c>
      <c r="E8008" s="10" t="s">
        <v>42</v>
      </c>
      <c r="F8008" s="12">
        <v>2024.0</v>
      </c>
      <c r="G8008" s="13" t="s">
        <v>13</v>
      </c>
      <c r="H8008" s="14" t="s">
        <v>4305</v>
      </c>
      <c r="I8008" s="12">
        <v>2824.0</v>
      </c>
      <c r="J8008" s="15" t="str">
        <f t="shared" si="1"/>
        <v>Relevant</v>
      </c>
    </row>
    <row r="8009" ht="22.5" customHeight="1">
      <c r="A8009" s="9" t="s">
        <v>22625</v>
      </c>
      <c r="B8009" s="10">
        <v>45614.65550925926</v>
      </c>
      <c r="C8009" s="11" t="s">
        <v>17711</v>
      </c>
      <c r="D8009" s="12">
        <v>11.0</v>
      </c>
      <c r="E8009" s="10" t="s">
        <v>17</v>
      </c>
      <c r="F8009" s="12">
        <v>2024.0</v>
      </c>
      <c r="G8009" s="13" t="s">
        <v>22626</v>
      </c>
      <c r="H8009" s="14" t="s">
        <v>22627</v>
      </c>
      <c r="I8009" s="12">
        <v>277654.0</v>
      </c>
      <c r="J8009" s="15" t="str">
        <f t="shared" si="1"/>
        <v>Relevant</v>
      </c>
    </row>
    <row r="8010" ht="22.5" customHeight="1">
      <c r="A8010" s="9" t="s">
        <v>22628</v>
      </c>
      <c r="B8010" s="10">
        <v>45614.62756944444</v>
      </c>
      <c r="C8010" s="11" t="s">
        <v>22629</v>
      </c>
      <c r="D8010" s="12">
        <v>11.0</v>
      </c>
      <c r="E8010" s="10" t="s">
        <v>17</v>
      </c>
      <c r="F8010" s="12">
        <v>2024.0</v>
      </c>
      <c r="G8010" s="13" t="s">
        <v>13</v>
      </c>
      <c r="H8010" s="14" t="s">
        <v>22630</v>
      </c>
      <c r="I8010" s="12">
        <v>11583.0</v>
      </c>
      <c r="J8010" s="15" t="str">
        <f t="shared" si="1"/>
        <v>Irrelevant</v>
      </c>
    </row>
    <row r="8011" ht="22.5" customHeight="1">
      <c r="A8011" s="9" t="s">
        <v>22631</v>
      </c>
      <c r="B8011" s="10">
        <v>45616.57304469907</v>
      </c>
      <c r="C8011" s="11" t="s">
        <v>22632</v>
      </c>
      <c r="D8011" s="12">
        <v>11.0</v>
      </c>
      <c r="E8011" s="10" t="s">
        <v>17</v>
      </c>
      <c r="F8011" s="12">
        <v>2024.0</v>
      </c>
      <c r="G8011" s="13" t="s">
        <v>22633</v>
      </c>
      <c r="H8011" s="14" t="s">
        <v>22634</v>
      </c>
      <c r="I8011" s="12">
        <v>0.0</v>
      </c>
      <c r="J8011" s="15" t="str">
        <f t="shared" si="1"/>
        <v>Irrelevant</v>
      </c>
    </row>
    <row r="8012" ht="22.5" customHeight="1">
      <c r="A8012" s="9" t="s">
        <v>22635</v>
      </c>
      <c r="B8012" s="10">
        <v>45540.36828703704</v>
      </c>
      <c r="C8012" s="11" t="s">
        <v>22636</v>
      </c>
      <c r="D8012" s="12">
        <v>9.0</v>
      </c>
      <c r="E8012" s="10" t="s">
        <v>114</v>
      </c>
      <c r="F8012" s="12">
        <v>2024.0</v>
      </c>
      <c r="G8012" s="13" t="s">
        <v>13</v>
      </c>
      <c r="H8012" s="14" t="s">
        <v>115</v>
      </c>
      <c r="I8012" s="12">
        <v>87.0</v>
      </c>
      <c r="J8012" s="15" t="str">
        <f t="shared" si="1"/>
        <v>Relevant</v>
      </c>
    </row>
    <row r="8013" ht="22.5" customHeight="1">
      <c r="A8013" s="9" t="s">
        <v>22637</v>
      </c>
      <c r="B8013" s="10">
        <v>45539.597037037034</v>
      </c>
      <c r="C8013" s="11" t="s">
        <v>19055</v>
      </c>
      <c r="D8013" s="12">
        <v>9.0</v>
      </c>
      <c r="E8013" s="10" t="s">
        <v>114</v>
      </c>
      <c r="F8013" s="12">
        <v>2024.0</v>
      </c>
      <c r="G8013" s="13" t="s">
        <v>13</v>
      </c>
      <c r="H8013" s="14" t="s">
        <v>1126</v>
      </c>
      <c r="I8013" s="12">
        <v>912.0</v>
      </c>
      <c r="J8013" s="15" t="str">
        <f t="shared" si="1"/>
        <v>Irrelevant</v>
      </c>
    </row>
    <row r="8014" ht="22.5" customHeight="1">
      <c r="A8014" s="9" t="s">
        <v>22638</v>
      </c>
      <c r="B8014" s="10">
        <v>45654.496145833335</v>
      </c>
      <c r="C8014" s="11" t="s">
        <v>22639</v>
      </c>
      <c r="D8014" s="12">
        <v>12.0</v>
      </c>
      <c r="E8014" s="10" t="s">
        <v>26</v>
      </c>
      <c r="F8014" s="12">
        <v>2024.0</v>
      </c>
      <c r="G8014" s="13" t="s">
        <v>22640</v>
      </c>
      <c r="H8014" s="14" t="s">
        <v>22641</v>
      </c>
      <c r="I8014" s="12">
        <v>3572.0</v>
      </c>
      <c r="J8014" s="15" t="str">
        <f t="shared" si="1"/>
        <v>Relevant</v>
      </c>
    </row>
    <row r="8015" ht="22.5" customHeight="1">
      <c r="A8015" s="9" t="s">
        <v>22642</v>
      </c>
      <c r="B8015" s="10">
        <v>45614.77710648148</v>
      </c>
      <c r="C8015" s="11" t="s">
        <v>22643</v>
      </c>
      <c r="D8015" s="12">
        <v>11.0</v>
      </c>
      <c r="E8015" s="10" t="s">
        <v>17</v>
      </c>
      <c r="F8015" s="12">
        <v>2024.0</v>
      </c>
      <c r="G8015" s="13" t="s">
        <v>13</v>
      </c>
      <c r="H8015" s="14" t="s">
        <v>423</v>
      </c>
      <c r="I8015" s="12">
        <v>481.0</v>
      </c>
      <c r="J8015" s="15" t="str">
        <f t="shared" si="1"/>
        <v>Relevant</v>
      </c>
    </row>
    <row r="8016" ht="22.5" customHeight="1">
      <c r="A8016" s="9" t="s">
        <v>22644</v>
      </c>
      <c r="B8016" s="10">
        <v>45532.57566611111</v>
      </c>
      <c r="C8016" s="11" t="s">
        <v>22645</v>
      </c>
      <c r="D8016" s="12">
        <v>8.0</v>
      </c>
      <c r="E8016" s="10" t="s">
        <v>167</v>
      </c>
      <c r="F8016" s="12">
        <v>2024.0</v>
      </c>
      <c r="G8016" s="13" t="s">
        <v>22646</v>
      </c>
      <c r="H8016" s="14" t="s">
        <v>22647</v>
      </c>
      <c r="I8016" s="12">
        <v>7223.0</v>
      </c>
      <c r="J8016" s="15" t="str">
        <f t="shared" si="1"/>
        <v>Relevant</v>
      </c>
    </row>
    <row r="8017" ht="22.5" customHeight="1">
      <c r="A8017" s="9" t="s">
        <v>22648</v>
      </c>
      <c r="B8017" s="10">
        <v>45610.34037037037</v>
      </c>
      <c r="C8017" s="11" t="s">
        <v>22649</v>
      </c>
      <c r="D8017" s="12">
        <v>11.0</v>
      </c>
      <c r="E8017" s="10" t="s">
        <v>17</v>
      </c>
      <c r="F8017" s="12">
        <v>2024.0</v>
      </c>
      <c r="G8017" s="13" t="s">
        <v>22650</v>
      </c>
      <c r="H8017" s="14" t="s">
        <v>22651</v>
      </c>
      <c r="I8017" s="12">
        <v>34849.0</v>
      </c>
      <c r="J8017" s="15" t="str">
        <f t="shared" si="1"/>
        <v>Irrelevant</v>
      </c>
    </row>
    <row r="8018" ht="22.5" customHeight="1">
      <c r="A8018" s="9" t="s">
        <v>22652</v>
      </c>
      <c r="B8018" s="10">
        <v>45510.37222222222</v>
      </c>
      <c r="C8018" s="11" t="s">
        <v>11189</v>
      </c>
      <c r="D8018" s="12">
        <v>8.0</v>
      </c>
      <c r="E8018" s="10" t="s">
        <v>167</v>
      </c>
      <c r="F8018" s="12">
        <v>2024.0</v>
      </c>
      <c r="G8018" s="13" t="s">
        <v>22653</v>
      </c>
      <c r="H8018" s="14" t="s">
        <v>22654</v>
      </c>
      <c r="I8018" s="12">
        <v>1112622.0</v>
      </c>
      <c r="J8018" s="15" t="str">
        <f t="shared" si="1"/>
        <v>Irrelevant</v>
      </c>
    </row>
    <row r="8019" ht="22.5" customHeight="1">
      <c r="A8019" s="9" t="s">
        <v>22655</v>
      </c>
      <c r="B8019" s="10">
        <v>45621.751076388886</v>
      </c>
      <c r="C8019" s="11" t="s">
        <v>22656</v>
      </c>
      <c r="D8019" s="12">
        <v>11.0</v>
      </c>
      <c r="E8019" s="10" t="s">
        <v>17</v>
      </c>
      <c r="F8019" s="12">
        <v>2024.0</v>
      </c>
      <c r="G8019" s="13" t="s">
        <v>22657</v>
      </c>
      <c r="H8019" s="14" t="s">
        <v>22658</v>
      </c>
      <c r="I8019" s="12">
        <v>229245.0</v>
      </c>
      <c r="J8019" s="15" t="str">
        <f t="shared" si="1"/>
        <v>Relevant</v>
      </c>
    </row>
    <row r="8020" ht="22.5" customHeight="1">
      <c r="A8020" s="9" t="s">
        <v>22659</v>
      </c>
      <c r="B8020" s="10">
        <v>45596.6703587963</v>
      </c>
      <c r="C8020" s="11" t="s">
        <v>22660</v>
      </c>
      <c r="D8020" s="12">
        <v>10.0</v>
      </c>
      <c r="E8020" s="10" t="s">
        <v>42</v>
      </c>
      <c r="F8020" s="12">
        <v>2024.0</v>
      </c>
      <c r="G8020" s="13" t="s">
        <v>13</v>
      </c>
      <c r="H8020" s="14" t="s">
        <v>124</v>
      </c>
      <c r="I8020" s="12">
        <v>148.0</v>
      </c>
      <c r="J8020" s="15" t="str">
        <f t="shared" si="1"/>
        <v>Relevant</v>
      </c>
    </row>
    <row r="8021" ht="22.5" customHeight="1">
      <c r="A8021" s="9" t="s">
        <v>22661</v>
      </c>
      <c r="B8021" s="10">
        <v>45596.64807870371</v>
      </c>
      <c r="C8021" s="11" t="s">
        <v>22662</v>
      </c>
      <c r="D8021" s="12">
        <v>10.0</v>
      </c>
      <c r="E8021" s="10" t="s">
        <v>42</v>
      </c>
      <c r="F8021" s="12">
        <v>2024.0</v>
      </c>
      <c r="G8021" s="13" t="s">
        <v>13</v>
      </c>
      <c r="H8021" s="14" t="s">
        <v>124</v>
      </c>
      <c r="I8021" s="12">
        <v>7.0</v>
      </c>
      <c r="J8021" s="15" t="str">
        <f t="shared" si="1"/>
        <v>Relevant</v>
      </c>
    </row>
    <row r="8022" ht="22.5" customHeight="1">
      <c r="A8022" s="9" t="s">
        <v>22663</v>
      </c>
      <c r="B8022" s="10">
        <v>45621.7896875</v>
      </c>
      <c r="C8022" s="11" t="s">
        <v>22664</v>
      </c>
      <c r="D8022" s="12">
        <v>11.0</v>
      </c>
      <c r="E8022" s="10" t="s">
        <v>17</v>
      </c>
      <c r="F8022" s="12">
        <v>2024.0</v>
      </c>
      <c r="G8022" s="13" t="s">
        <v>13</v>
      </c>
      <c r="H8022" s="14" t="s">
        <v>220</v>
      </c>
      <c r="I8022" s="12">
        <v>311.0</v>
      </c>
      <c r="J8022" s="15" t="str">
        <f t="shared" si="1"/>
        <v>Relevant</v>
      </c>
    </row>
    <row r="8023" ht="22.5" customHeight="1">
      <c r="A8023" s="9" t="s">
        <v>22665</v>
      </c>
      <c r="B8023" s="10">
        <v>45393.539189814815</v>
      </c>
      <c r="C8023" s="11" t="s">
        <v>22666</v>
      </c>
      <c r="D8023" s="12">
        <v>4.0</v>
      </c>
      <c r="E8023" s="10" t="s">
        <v>274</v>
      </c>
      <c r="F8023" s="12">
        <v>2024.0</v>
      </c>
      <c r="G8023" s="13" t="s">
        <v>22667</v>
      </c>
      <c r="H8023" s="14" t="s">
        <v>22668</v>
      </c>
      <c r="I8023" s="12">
        <v>4773444.0</v>
      </c>
      <c r="J8023" s="15" t="str">
        <f t="shared" si="1"/>
        <v>Irrelevant</v>
      </c>
    </row>
    <row r="8024" ht="22.5" customHeight="1">
      <c r="A8024" s="9" t="s">
        <v>22669</v>
      </c>
      <c r="B8024" s="10">
        <v>45710.68400462963</v>
      </c>
      <c r="C8024" s="11" t="s">
        <v>22670</v>
      </c>
      <c r="D8024" s="12">
        <v>2.0</v>
      </c>
      <c r="E8024" s="10" t="s">
        <v>12</v>
      </c>
      <c r="F8024" s="12">
        <v>2025.0</v>
      </c>
      <c r="G8024" s="13" t="s">
        <v>13</v>
      </c>
      <c r="H8024" s="14" t="s">
        <v>52</v>
      </c>
      <c r="I8024" s="12">
        <v>144.0</v>
      </c>
      <c r="J8024" s="15" t="str">
        <f t="shared" si="1"/>
        <v>Relevant</v>
      </c>
    </row>
    <row r="8025" ht="22.5" customHeight="1">
      <c r="A8025" s="9" t="s">
        <v>22671</v>
      </c>
      <c r="B8025" s="10">
        <v>45606.97678240741</v>
      </c>
      <c r="C8025" s="11" t="s">
        <v>22672</v>
      </c>
      <c r="D8025" s="12">
        <v>11.0</v>
      </c>
      <c r="E8025" s="10" t="s">
        <v>17</v>
      </c>
      <c r="F8025" s="12">
        <v>2024.0</v>
      </c>
      <c r="G8025" s="13" t="s">
        <v>13</v>
      </c>
      <c r="H8025" s="14" t="s">
        <v>100</v>
      </c>
      <c r="I8025" s="12">
        <v>1789.0</v>
      </c>
      <c r="J8025" s="15" t="str">
        <f t="shared" si="1"/>
        <v>Relevant</v>
      </c>
    </row>
    <row r="8026" ht="22.5" customHeight="1">
      <c r="A8026" s="9" t="s">
        <v>22673</v>
      </c>
      <c r="B8026" s="10">
        <v>45615.86690972222</v>
      </c>
      <c r="C8026" s="11" t="s">
        <v>22674</v>
      </c>
      <c r="D8026" s="12">
        <v>11.0</v>
      </c>
      <c r="E8026" s="10" t="s">
        <v>17</v>
      </c>
      <c r="F8026" s="12">
        <v>2024.0</v>
      </c>
      <c r="G8026" s="13" t="s">
        <v>13</v>
      </c>
      <c r="H8026" s="14" t="s">
        <v>1325</v>
      </c>
      <c r="I8026" s="12">
        <v>1192.0</v>
      </c>
      <c r="J8026" s="15" t="str">
        <f t="shared" si="1"/>
        <v>Relevant</v>
      </c>
    </row>
    <row r="8027" ht="22.5" customHeight="1">
      <c r="A8027" s="9" t="s">
        <v>22675</v>
      </c>
      <c r="B8027" s="10">
        <v>45598.56414351852</v>
      </c>
      <c r="C8027" s="11" t="s">
        <v>22676</v>
      </c>
      <c r="D8027" s="12">
        <v>11.0</v>
      </c>
      <c r="E8027" s="10" t="s">
        <v>17</v>
      </c>
      <c r="F8027" s="12">
        <v>2024.0</v>
      </c>
      <c r="G8027" s="13" t="s">
        <v>13</v>
      </c>
      <c r="H8027" s="14" t="s">
        <v>22677</v>
      </c>
      <c r="I8027" s="12">
        <v>2.0</v>
      </c>
      <c r="J8027" s="15" t="str">
        <f t="shared" si="1"/>
        <v>Relevant</v>
      </c>
    </row>
    <row r="8028" ht="22.5" customHeight="1">
      <c r="A8028" s="9" t="s">
        <v>22678</v>
      </c>
      <c r="B8028" s="10">
        <v>45653.69652777778</v>
      </c>
      <c r="C8028" s="11" t="s">
        <v>22679</v>
      </c>
      <c r="D8028" s="12">
        <v>12.0</v>
      </c>
      <c r="E8028" s="10" t="s">
        <v>26</v>
      </c>
      <c r="F8028" s="12">
        <v>2024.0</v>
      </c>
      <c r="G8028" s="13" t="s">
        <v>22680</v>
      </c>
      <c r="H8028" s="14" t="s">
        <v>22681</v>
      </c>
      <c r="I8028" s="12">
        <v>2258850.0</v>
      </c>
      <c r="J8028" s="15" t="str">
        <f t="shared" si="1"/>
        <v>Irrelevant</v>
      </c>
    </row>
    <row r="8029" ht="22.5" customHeight="1">
      <c r="A8029" s="9" t="s">
        <v>22682</v>
      </c>
      <c r="B8029" s="10">
        <v>45568.81180555555</v>
      </c>
      <c r="C8029" s="11" t="s">
        <v>13955</v>
      </c>
      <c r="D8029" s="12">
        <v>10.0</v>
      </c>
      <c r="E8029" s="10" t="s">
        <v>42</v>
      </c>
      <c r="F8029" s="12">
        <v>2024.0</v>
      </c>
      <c r="G8029" s="13" t="s">
        <v>22683</v>
      </c>
      <c r="H8029" s="14" t="s">
        <v>22684</v>
      </c>
      <c r="I8029" s="12">
        <v>0.0</v>
      </c>
      <c r="J8029" s="15" t="str">
        <f t="shared" si="1"/>
        <v>Relevant</v>
      </c>
    </row>
    <row r="8030" ht="22.5" customHeight="1">
      <c r="A8030" s="9" t="s">
        <v>22685</v>
      </c>
      <c r="B8030" s="10">
        <v>45711.37951388889</v>
      </c>
      <c r="C8030" s="11" t="s">
        <v>22686</v>
      </c>
      <c r="D8030" s="12">
        <v>2.0</v>
      </c>
      <c r="E8030" s="10" t="s">
        <v>12</v>
      </c>
      <c r="F8030" s="12">
        <v>2025.0</v>
      </c>
      <c r="G8030" s="13" t="s">
        <v>13</v>
      </c>
      <c r="H8030" s="14" t="s">
        <v>52</v>
      </c>
      <c r="I8030" s="12">
        <v>26.0</v>
      </c>
      <c r="J8030" s="15" t="str">
        <f t="shared" si="1"/>
        <v>Relevant</v>
      </c>
    </row>
    <row r="8031" ht="22.5" customHeight="1">
      <c r="A8031" s="9" t="s">
        <v>22687</v>
      </c>
      <c r="B8031" s="10">
        <v>45696.76956018519</v>
      </c>
      <c r="C8031" s="11" t="s">
        <v>22688</v>
      </c>
      <c r="D8031" s="12">
        <v>2.0</v>
      </c>
      <c r="E8031" s="10" t="s">
        <v>12</v>
      </c>
      <c r="F8031" s="12">
        <v>2025.0</v>
      </c>
      <c r="G8031" s="13" t="s">
        <v>13</v>
      </c>
      <c r="H8031" s="14" t="s">
        <v>14</v>
      </c>
      <c r="I8031" s="12">
        <v>109.0</v>
      </c>
      <c r="J8031" s="15" t="str">
        <f t="shared" si="1"/>
        <v>Relevant</v>
      </c>
    </row>
    <row r="8032" ht="22.5" customHeight="1">
      <c r="A8032" s="9" t="s">
        <v>22689</v>
      </c>
      <c r="B8032" s="10">
        <v>45646.52402777778</v>
      </c>
      <c r="C8032" s="11" t="s">
        <v>22690</v>
      </c>
      <c r="D8032" s="12">
        <v>12.0</v>
      </c>
      <c r="E8032" s="10" t="s">
        <v>26</v>
      </c>
      <c r="F8032" s="12">
        <v>2024.0</v>
      </c>
      <c r="G8032" s="13" t="s">
        <v>12327</v>
      </c>
      <c r="H8032" s="14" t="s">
        <v>22691</v>
      </c>
      <c r="I8032" s="12">
        <v>0.0</v>
      </c>
      <c r="J8032" s="15" t="str">
        <f t="shared" si="1"/>
        <v>Relevant</v>
      </c>
    </row>
    <row r="8033" ht="22.5" customHeight="1">
      <c r="A8033" s="9" t="s">
        <v>22692</v>
      </c>
      <c r="B8033" s="10">
        <v>45477.61273148148</v>
      </c>
      <c r="C8033" s="11" t="s">
        <v>6571</v>
      </c>
      <c r="D8033" s="12">
        <v>7.0</v>
      </c>
      <c r="E8033" s="10" t="s">
        <v>55</v>
      </c>
      <c r="F8033" s="12">
        <v>2024.0</v>
      </c>
      <c r="G8033" s="13" t="s">
        <v>22693</v>
      </c>
      <c r="H8033" s="14" t="s">
        <v>22694</v>
      </c>
      <c r="I8033" s="12">
        <v>1.2646391E7</v>
      </c>
      <c r="J8033" s="15" t="str">
        <f t="shared" si="1"/>
        <v>Relevant</v>
      </c>
    </row>
    <row r="8034" ht="22.5" customHeight="1">
      <c r="A8034" s="9" t="s">
        <v>22695</v>
      </c>
      <c r="B8034" s="10">
        <v>45697.4421875</v>
      </c>
      <c r="C8034" s="11" t="s">
        <v>22696</v>
      </c>
      <c r="D8034" s="12">
        <v>2.0</v>
      </c>
      <c r="E8034" s="10" t="s">
        <v>12</v>
      </c>
      <c r="F8034" s="12">
        <v>2025.0</v>
      </c>
      <c r="G8034" s="13" t="s">
        <v>13</v>
      </c>
      <c r="H8034" s="14" t="s">
        <v>14</v>
      </c>
      <c r="I8034" s="12">
        <v>1573.0</v>
      </c>
      <c r="J8034" s="15" t="str">
        <f t="shared" si="1"/>
        <v>Relevant</v>
      </c>
    </row>
    <row r="8035" ht="22.5" customHeight="1">
      <c r="A8035" s="9" t="s">
        <v>22697</v>
      </c>
      <c r="B8035" s="10">
        <v>45606.66851851852</v>
      </c>
      <c r="C8035" s="11" t="s">
        <v>22698</v>
      </c>
      <c r="D8035" s="12">
        <v>11.0</v>
      </c>
      <c r="E8035" s="10" t="s">
        <v>17</v>
      </c>
      <c r="F8035" s="12">
        <v>2024.0</v>
      </c>
      <c r="G8035" s="13" t="s">
        <v>13</v>
      </c>
      <c r="H8035" s="14" t="s">
        <v>100</v>
      </c>
      <c r="I8035" s="12">
        <v>2324.0</v>
      </c>
      <c r="J8035" s="15" t="str">
        <f t="shared" si="1"/>
        <v>Relevant</v>
      </c>
    </row>
    <row r="8036" ht="22.5" customHeight="1">
      <c r="A8036" s="9" t="s">
        <v>22699</v>
      </c>
      <c r="B8036" s="10">
        <v>45604.06115740741</v>
      </c>
      <c r="C8036" s="11" t="s">
        <v>22700</v>
      </c>
      <c r="D8036" s="12">
        <v>11.0</v>
      </c>
      <c r="E8036" s="10" t="s">
        <v>17</v>
      </c>
      <c r="F8036" s="12">
        <v>2024.0</v>
      </c>
      <c r="G8036" s="13" t="s">
        <v>22701</v>
      </c>
      <c r="H8036" s="14" t="s">
        <v>22702</v>
      </c>
      <c r="I8036" s="12">
        <v>1504239.0</v>
      </c>
      <c r="J8036" s="15" t="str">
        <f t="shared" si="1"/>
        <v>Relevant</v>
      </c>
    </row>
    <row r="8037" ht="22.5" customHeight="1">
      <c r="A8037" s="9" t="s">
        <v>22703</v>
      </c>
      <c r="B8037" s="10">
        <v>45573.283171296294</v>
      </c>
      <c r="C8037" s="11" t="s">
        <v>22704</v>
      </c>
      <c r="D8037" s="12">
        <v>10.0</v>
      </c>
      <c r="E8037" s="10" t="s">
        <v>42</v>
      </c>
      <c r="F8037" s="12">
        <v>2024.0</v>
      </c>
      <c r="G8037" s="13" t="s">
        <v>22705</v>
      </c>
      <c r="H8037" s="14" t="s">
        <v>22706</v>
      </c>
      <c r="I8037" s="12">
        <v>9611136.0</v>
      </c>
      <c r="J8037" s="15" t="str">
        <f t="shared" si="1"/>
        <v>Irrelevant</v>
      </c>
    </row>
    <row r="8038" ht="22.5" customHeight="1">
      <c r="A8038" s="9" t="s">
        <v>22707</v>
      </c>
      <c r="B8038" s="10">
        <v>45620.62396990741</v>
      </c>
      <c r="C8038" s="11" t="s">
        <v>22708</v>
      </c>
      <c r="D8038" s="12">
        <v>11.0</v>
      </c>
      <c r="E8038" s="10" t="s">
        <v>17</v>
      </c>
      <c r="F8038" s="12">
        <v>2024.0</v>
      </c>
      <c r="G8038" s="13" t="s">
        <v>13</v>
      </c>
      <c r="H8038" s="14" t="s">
        <v>31</v>
      </c>
      <c r="I8038" s="12">
        <v>9.0</v>
      </c>
      <c r="J8038" s="15" t="str">
        <f t="shared" si="1"/>
        <v>Relevant</v>
      </c>
    </row>
    <row r="8039" ht="22.5" customHeight="1">
      <c r="A8039" s="9" t="s">
        <v>22709</v>
      </c>
      <c r="B8039" s="10">
        <v>45644.94105324074</v>
      </c>
      <c r="C8039" s="11" t="s">
        <v>22710</v>
      </c>
      <c r="D8039" s="12">
        <v>12.0</v>
      </c>
      <c r="E8039" s="10" t="s">
        <v>26</v>
      </c>
      <c r="F8039" s="12">
        <v>2024.0</v>
      </c>
      <c r="G8039" s="13" t="s">
        <v>13</v>
      </c>
      <c r="H8039" s="14" t="s">
        <v>1646</v>
      </c>
      <c r="I8039" s="12">
        <v>1205.0</v>
      </c>
      <c r="J8039" s="15" t="str">
        <f t="shared" si="1"/>
        <v>Irrelevant</v>
      </c>
    </row>
    <row r="8040" ht="22.5" customHeight="1">
      <c r="A8040" s="9" t="s">
        <v>22711</v>
      </c>
      <c r="B8040" s="10">
        <v>45629.873564814814</v>
      </c>
      <c r="C8040" s="11" t="s">
        <v>22123</v>
      </c>
      <c r="D8040" s="12">
        <v>12.0</v>
      </c>
      <c r="E8040" s="10" t="s">
        <v>26</v>
      </c>
      <c r="F8040" s="12">
        <v>2024.0</v>
      </c>
      <c r="G8040" s="13" t="s">
        <v>13</v>
      </c>
      <c r="H8040" s="14" t="s">
        <v>237</v>
      </c>
      <c r="I8040" s="12">
        <v>4795.0</v>
      </c>
      <c r="J8040" s="15" t="str">
        <f t="shared" si="1"/>
        <v>Relevant</v>
      </c>
    </row>
    <row r="8041" ht="22.5" customHeight="1">
      <c r="A8041" s="9" t="s">
        <v>22712</v>
      </c>
      <c r="B8041" s="10">
        <v>45592.460023148145</v>
      </c>
      <c r="C8041" s="11" t="s">
        <v>1245</v>
      </c>
      <c r="D8041" s="12">
        <v>10.0</v>
      </c>
      <c r="E8041" s="10" t="s">
        <v>42</v>
      </c>
      <c r="F8041" s="12">
        <v>2024.0</v>
      </c>
      <c r="G8041" s="13" t="s">
        <v>13</v>
      </c>
      <c r="H8041" s="14" t="s">
        <v>97</v>
      </c>
      <c r="I8041" s="12">
        <v>25.0</v>
      </c>
      <c r="J8041" s="15" t="str">
        <f t="shared" si="1"/>
        <v>Relevant</v>
      </c>
    </row>
    <row r="8042" ht="22.5" customHeight="1">
      <c r="A8042" s="9" t="s">
        <v>22713</v>
      </c>
      <c r="B8042" s="10">
        <v>45587.503113425926</v>
      </c>
      <c r="C8042" s="11" t="s">
        <v>22714</v>
      </c>
      <c r="D8042" s="12">
        <v>10.0</v>
      </c>
      <c r="E8042" s="10" t="s">
        <v>42</v>
      </c>
      <c r="F8042" s="12">
        <v>2024.0</v>
      </c>
      <c r="G8042" s="13" t="s">
        <v>13</v>
      </c>
      <c r="H8042" s="14" t="s">
        <v>8036</v>
      </c>
      <c r="I8042" s="12">
        <v>404708.0</v>
      </c>
      <c r="J8042" s="15" t="str">
        <f t="shared" si="1"/>
        <v>Relevant</v>
      </c>
    </row>
    <row r="8043" ht="22.5" customHeight="1">
      <c r="A8043" s="9" t="s">
        <v>22715</v>
      </c>
      <c r="B8043" s="10">
        <v>45485.620150462964</v>
      </c>
      <c r="C8043" s="11" t="s">
        <v>22716</v>
      </c>
      <c r="D8043" s="12">
        <v>7.0</v>
      </c>
      <c r="E8043" s="10" t="s">
        <v>55</v>
      </c>
      <c r="F8043" s="12">
        <v>2024.0</v>
      </c>
      <c r="G8043" s="13" t="s">
        <v>13</v>
      </c>
      <c r="H8043" s="14" t="s">
        <v>22717</v>
      </c>
      <c r="I8043" s="12">
        <v>255.0</v>
      </c>
      <c r="J8043" s="15" t="str">
        <f t="shared" si="1"/>
        <v>Relevant</v>
      </c>
    </row>
    <row r="8044" ht="22.5" customHeight="1">
      <c r="A8044" s="9" t="s">
        <v>22718</v>
      </c>
      <c r="B8044" s="10">
        <v>45732.45384259259</v>
      </c>
      <c r="C8044" s="11" t="s">
        <v>22719</v>
      </c>
      <c r="D8044" s="12">
        <v>3.0</v>
      </c>
      <c r="E8044" s="10" t="s">
        <v>59</v>
      </c>
      <c r="F8044" s="12">
        <v>2025.0</v>
      </c>
      <c r="G8044" s="13" t="s">
        <v>13</v>
      </c>
      <c r="H8044" s="14" t="s">
        <v>17717</v>
      </c>
      <c r="I8044" s="12">
        <v>11.0</v>
      </c>
      <c r="J8044" s="15" t="str">
        <f t="shared" si="1"/>
        <v>Irrelevant</v>
      </c>
    </row>
    <row r="8045" ht="22.5" customHeight="1">
      <c r="A8045" s="9" t="s">
        <v>22720</v>
      </c>
      <c r="B8045" s="10">
        <v>45697.51144675926</v>
      </c>
      <c r="C8045" s="11" t="s">
        <v>22721</v>
      </c>
      <c r="D8045" s="12">
        <v>2.0</v>
      </c>
      <c r="E8045" s="10" t="s">
        <v>12</v>
      </c>
      <c r="F8045" s="12">
        <v>2025.0</v>
      </c>
      <c r="G8045" s="13" t="s">
        <v>13</v>
      </c>
      <c r="H8045" s="14" t="s">
        <v>14</v>
      </c>
      <c r="I8045" s="12">
        <v>566.0</v>
      </c>
      <c r="J8045" s="15" t="str">
        <f t="shared" si="1"/>
        <v>Relevant</v>
      </c>
    </row>
    <row r="8046" ht="22.5" customHeight="1">
      <c r="A8046" s="9" t="s">
        <v>22722</v>
      </c>
      <c r="B8046" s="10">
        <v>45597.583991377316</v>
      </c>
      <c r="C8046" s="11" t="s">
        <v>10222</v>
      </c>
      <c r="D8046" s="12">
        <v>11.0</v>
      </c>
      <c r="E8046" s="10" t="s">
        <v>17</v>
      </c>
      <c r="F8046" s="12">
        <v>2024.0</v>
      </c>
      <c r="G8046" s="13" t="s">
        <v>22723</v>
      </c>
      <c r="H8046" s="14" t="s">
        <v>22724</v>
      </c>
      <c r="I8046" s="12">
        <v>0.0</v>
      </c>
      <c r="J8046" s="15" t="str">
        <f t="shared" si="1"/>
        <v>Relevant</v>
      </c>
    </row>
    <row r="8047" ht="22.5" customHeight="1">
      <c r="A8047" s="9" t="s">
        <v>22725</v>
      </c>
      <c r="B8047" s="10">
        <v>45502.81775462963</v>
      </c>
      <c r="C8047" s="11" t="s">
        <v>22726</v>
      </c>
      <c r="D8047" s="12">
        <v>7.0</v>
      </c>
      <c r="E8047" s="10" t="s">
        <v>55</v>
      </c>
      <c r="F8047" s="12">
        <v>2024.0</v>
      </c>
      <c r="G8047" s="13" t="s">
        <v>22727</v>
      </c>
      <c r="H8047" s="14" t="s">
        <v>22728</v>
      </c>
      <c r="I8047" s="12">
        <v>118016.0</v>
      </c>
      <c r="J8047" s="15" t="str">
        <f t="shared" si="1"/>
        <v>Relevant</v>
      </c>
    </row>
    <row r="8048" ht="22.5" customHeight="1">
      <c r="A8048" s="9" t="s">
        <v>22729</v>
      </c>
      <c r="B8048" s="10">
        <v>45425.72075231482</v>
      </c>
      <c r="C8048" s="11" t="s">
        <v>1259</v>
      </c>
      <c r="D8048" s="12">
        <v>5.0</v>
      </c>
      <c r="E8048" s="10" t="s">
        <v>21</v>
      </c>
      <c r="F8048" s="12">
        <v>2024.0</v>
      </c>
      <c r="G8048" s="13" t="s">
        <v>13</v>
      </c>
      <c r="H8048" s="14" t="s">
        <v>1609</v>
      </c>
      <c r="I8048" s="12">
        <v>7.0</v>
      </c>
      <c r="J8048" s="15" t="str">
        <f t="shared" si="1"/>
        <v>Relevant</v>
      </c>
    </row>
    <row r="8049" ht="22.5" customHeight="1">
      <c r="A8049" s="9" t="s">
        <v>22730</v>
      </c>
      <c r="B8049" s="10">
        <v>45629.922581018516</v>
      </c>
      <c r="C8049" s="11" t="s">
        <v>22731</v>
      </c>
      <c r="D8049" s="12">
        <v>12.0</v>
      </c>
      <c r="E8049" s="10" t="s">
        <v>26</v>
      </c>
      <c r="F8049" s="12">
        <v>2024.0</v>
      </c>
      <c r="G8049" s="13" t="s">
        <v>13</v>
      </c>
      <c r="H8049" s="14" t="s">
        <v>3394</v>
      </c>
      <c r="I8049" s="12">
        <v>1403.0</v>
      </c>
      <c r="J8049" s="15" t="str">
        <f t="shared" si="1"/>
        <v>Relevant</v>
      </c>
    </row>
    <row r="8050" ht="22.5" customHeight="1">
      <c r="A8050" s="9" t="s">
        <v>22732</v>
      </c>
      <c r="B8050" s="10">
        <v>45632.688043981485</v>
      </c>
      <c r="C8050" s="11" t="s">
        <v>22733</v>
      </c>
      <c r="D8050" s="12">
        <v>12.0</v>
      </c>
      <c r="E8050" s="10" t="s">
        <v>26</v>
      </c>
      <c r="F8050" s="12">
        <v>2024.0</v>
      </c>
      <c r="G8050" s="13" t="s">
        <v>13</v>
      </c>
      <c r="H8050" s="14" t="s">
        <v>1809</v>
      </c>
      <c r="I8050" s="12">
        <v>117.0</v>
      </c>
      <c r="J8050" s="15" t="str">
        <f t="shared" si="1"/>
        <v>Relevant</v>
      </c>
    </row>
    <row r="8051" ht="22.5" customHeight="1">
      <c r="A8051" s="9" t="s">
        <v>22734</v>
      </c>
      <c r="B8051" s="10">
        <v>45618.457969270836</v>
      </c>
      <c r="C8051" s="11" t="s">
        <v>22735</v>
      </c>
      <c r="D8051" s="12">
        <v>11.0</v>
      </c>
      <c r="E8051" s="10" t="s">
        <v>17</v>
      </c>
      <c r="F8051" s="12">
        <v>2024.0</v>
      </c>
      <c r="G8051" s="13" t="s">
        <v>22736</v>
      </c>
      <c r="H8051" s="14" t="s">
        <v>22737</v>
      </c>
      <c r="I8051" s="12">
        <v>235998.0</v>
      </c>
      <c r="J8051" s="15" t="str">
        <f t="shared" si="1"/>
        <v>Relevant</v>
      </c>
    </row>
    <row r="8052" ht="22.5" customHeight="1">
      <c r="A8052" s="9" t="s">
        <v>22738</v>
      </c>
      <c r="B8052" s="10">
        <v>45696.84354166667</v>
      </c>
      <c r="C8052" s="11" t="s">
        <v>22739</v>
      </c>
      <c r="D8052" s="12">
        <v>2.0</v>
      </c>
      <c r="E8052" s="10" t="s">
        <v>12</v>
      </c>
      <c r="F8052" s="12">
        <v>2025.0</v>
      </c>
      <c r="G8052" s="13" t="s">
        <v>13</v>
      </c>
      <c r="H8052" s="14" t="s">
        <v>14</v>
      </c>
      <c r="I8052" s="12">
        <v>480.0</v>
      </c>
      <c r="J8052" s="15" t="str">
        <f t="shared" si="1"/>
        <v>Relevant</v>
      </c>
    </row>
    <row r="8053" ht="22.5" customHeight="1">
      <c r="A8053" s="9" t="s">
        <v>22740</v>
      </c>
      <c r="B8053" s="10">
        <v>45598.48998842593</v>
      </c>
      <c r="C8053" s="11" t="s">
        <v>22741</v>
      </c>
      <c r="D8053" s="12">
        <v>11.0</v>
      </c>
      <c r="E8053" s="10" t="s">
        <v>17</v>
      </c>
      <c r="F8053" s="12">
        <v>2024.0</v>
      </c>
      <c r="G8053" s="13" t="s">
        <v>22742</v>
      </c>
      <c r="H8053" s="14" t="s">
        <v>22743</v>
      </c>
      <c r="I8053" s="12">
        <v>0.0</v>
      </c>
      <c r="J8053" s="15" t="str">
        <f t="shared" si="1"/>
        <v>Irrelevant</v>
      </c>
    </row>
    <row r="8054" ht="22.5" customHeight="1">
      <c r="A8054" s="9" t="s">
        <v>22744</v>
      </c>
      <c r="B8054" s="10">
        <v>45608.37130787037</v>
      </c>
      <c r="C8054" s="11" t="s">
        <v>22745</v>
      </c>
      <c r="D8054" s="12">
        <v>11.0</v>
      </c>
      <c r="E8054" s="10" t="s">
        <v>17</v>
      </c>
      <c r="F8054" s="12">
        <v>2024.0</v>
      </c>
      <c r="G8054" s="13" t="s">
        <v>13</v>
      </c>
      <c r="H8054" s="14" t="s">
        <v>22746</v>
      </c>
      <c r="I8054" s="12">
        <v>913.0</v>
      </c>
      <c r="J8054" s="15" t="str">
        <f t="shared" si="1"/>
        <v>Relevant</v>
      </c>
    </row>
    <row r="8055" ht="22.5" customHeight="1">
      <c r="A8055" s="9" t="s">
        <v>22747</v>
      </c>
      <c r="B8055" s="10">
        <v>45716.632627314815</v>
      </c>
      <c r="C8055" s="11" t="s">
        <v>22748</v>
      </c>
      <c r="D8055" s="12">
        <v>2.0</v>
      </c>
      <c r="E8055" s="10" t="s">
        <v>12</v>
      </c>
      <c r="F8055" s="12">
        <v>2025.0</v>
      </c>
      <c r="G8055" s="13" t="s">
        <v>13</v>
      </c>
      <c r="H8055" s="14" t="s">
        <v>22749</v>
      </c>
      <c r="I8055" s="12">
        <v>589.0</v>
      </c>
      <c r="J8055" s="15" t="str">
        <f t="shared" si="1"/>
        <v>Relevant</v>
      </c>
    </row>
    <row r="8056" ht="22.5" customHeight="1">
      <c r="A8056" s="9" t="s">
        <v>22750</v>
      </c>
      <c r="B8056" s="10">
        <v>45696.93623842593</v>
      </c>
      <c r="C8056" s="11" t="s">
        <v>22751</v>
      </c>
      <c r="D8056" s="12">
        <v>2.0</v>
      </c>
      <c r="E8056" s="10" t="s">
        <v>12</v>
      </c>
      <c r="F8056" s="12">
        <v>2025.0</v>
      </c>
      <c r="G8056" s="13" t="s">
        <v>13</v>
      </c>
      <c r="H8056" s="14" t="s">
        <v>14</v>
      </c>
      <c r="I8056" s="12">
        <v>5.0</v>
      </c>
      <c r="J8056" s="15" t="str">
        <f t="shared" si="1"/>
        <v>Relevant</v>
      </c>
    </row>
    <row r="8057" ht="22.5" customHeight="1">
      <c r="A8057" s="9" t="s">
        <v>22752</v>
      </c>
      <c r="B8057" s="10">
        <v>45615.616689814815</v>
      </c>
      <c r="C8057" s="11" t="s">
        <v>22753</v>
      </c>
      <c r="D8057" s="12">
        <v>11.0</v>
      </c>
      <c r="E8057" s="10" t="s">
        <v>17</v>
      </c>
      <c r="F8057" s="12">
        <v>2024.0</v>
      </c>
      <c r="G8057" s="13" t="s">
        <v>13</v>
      </c>
      <c r="H8057" s="14" t="s">
        <v>1325</v>
      </c>
      <c r="I8057" s="12">
        <v>896.0</v>
      </c>
      <c r="J8057" s="15" t="str">
        <f t="shared" si="1"/>
        <v>Relevant</v>
      </c>
    </row>
    <row r="8058" ht="22.5" customHeight="1">
      <c r="A8058" s="9" t="s">
        <v>22754</v>
      </c>
      <c r="B8058" s="10">
        <v>45639.88747685185</v>
      </c>
      <c r="C8058" s="11" t="s">
        <v>13995</v>
      </c>
      <c r="D8058" s="12">
        <v>12.0</v>
      </c>
      <c r="E8058" s="10" t="s">
        <v>26</v>
      </c>
      <c r="F8058" s="12">
        <v>2024.0</v>
      </c>
      <c r="G8058" s="13" t="s">
        <v>13</v>
      </c>
      <c r="H8058" s="14" t="s">
        <v>1067</v>
      </c>
      <c r="I8058" s="12">
        <v>25372.0</v>
      </c>
      <c r="J8058" s="15" t="str">
        <f t="shared" si="1"/>
        <v>Relevant</v>
      </c>
    </row>
    <row r="8059" ht="22.5" customHeight="1">
      <c r="A8059" s="9" t="s">
        <v>22755</v>
      </c>
      <c r="B8059" s="10">
        <v>45614.55333333334</v>
      </c>
      <c r="C8059" s="11" t="s">
        <v>22756</v>
      </c>
      <c r="D8059" s="12">
        <v>11.0</v>
      </c>
      <c r="E8059" s="10" t="s">
        <v>17</v>
      </c>
      <c r="F8059" s="12">
        <v>2024.0</v>
      </c>
      <c r="G8059" s="13" t="s">
        <v>22757</v>
      </c>
      <c r="H8059" s="14" t="s">
        <v>22758</v>
      </c>
      <c r="I8059" s="12">
        <v>1.8830927E7</v>
      </c>
      <c r="J8059" s="15" t="str">
        <f t="shared" si="1"/>
        <v>Relevant</v>
      </c>
    </row>
    <row r="8060" ht="22.5" customHeight="1">
      <c r="A8060" s="9" t="s">
        <v>22759</v>
      </c>
      <c r="B8060" s="10">
        <v>45580.61474537037</v>
      </c>
      <c r="C8060" s="11" t="s">
        <v>22760</v>
      </c>
      <c r="D8060" s="12">
        <v>10.0</v>
      </c>
      <c r="E8060" s="10" t="s">
        <v>42</v>
      </c>
      <c r="F8060" s="12">
        <v>2024.0</v>
      </c>
      <c r="G8060" s="13" t="s">
        <v>13</v>
      </c>
      <c r="H8060" s="14" t="s">
        <v>642</v>
      </c>
      <c r="I8060" s="12">
        <v>171.0</v>
      </c>
      <c r="J8060" s="15" t="str">
        <f t="shared" si="1"/>
        <v>Relevant</v>
      </c>
    </row>
    <row r="8061" ht="22.5" customHeight="1">
      <c r="A8061" s="9" t="s">
        <v>22761</v>
      </c>
      <c r="B8061" s="10">
        <v>45610.922372685185</v>
      </c>
      <c r="C8061" s="11" t="s">
        <v>22762</v>
      </c>
      <c r="D8061" s="12">
        <v>11.0</v>
      </c>
      <c r="E8061" s="10" t="s">
        <v>17</v>
      </c>
      <c r="F8061" s="12">
        <v>2024.0</v>
      </c>
      <c r="G8061" s="13" t="s">
        <v>13</v>
      </c>
      <c r="H8061" s="14" t="s">
        <v>47</v>
      </c>
      <c r="I8061" s="12">
        <v>69.0</v>
      </c>
      <c r="J8061" s="15" t="str">
        <f t="shared" si="1"/>
        <v>Relevant</v>
      </c>
    </row>
    <row r="8062" ht="22.5" customHeight="1">
      <c r="A8062" s="9" t="s">
        <v>22763</v>
      </c>
      <c r="B8062" s="10">
        <v>45584.98913194444</v>
      </c>
      <c r="C8062" s="11" t="s">
        <v>22764</v>
      </c>
      <c r="D8062" s="12">
        <v>10.0</v>
      </c>
      <c r="E8062" s="10" t="s">
        <v>42</v>
      </c>
      <c r="F8062" s="12">
        <v>2024.0</v>
      </c>
      <c r="G8062" s="13" t="s">
        <v>22765</v>
      </c>
      <c r="H8062" s="14" t="s">
        <v>22766</v>
      </c>
      <c r="I8062" s="12">
        <v>9292977.0</v>
      </c>
      <c r="J8062" s="15" t="str">
        <f t="shared" si="1"/>
        <v>Relevant</v>
      </c>
    </row>
    <row r="8063" ht="22.5" customHeight="1">
      <c r="A8063" s="9" t="s">
        <v>22767</v>
      </c>
      <c r="B8063" s="10">
        <v>45616.00414351852</v>
      </c>
      <c r="C8063" s="11" t="s">
        <v>22768</v>
      </c>
      <c r="D8063" s="12">
        <v>11.0</v>
      </c>
      <c r="E8063" s="10" t="s">
        <v>17</v>
      </c>
      <c r="F8063" s="12">
        <v>2024.0</v>
      </c>
      <c r="G8063" s="13" t="s">
        <v>22769</v>
      </c>
      <c r="H8063" s="14" t="s">
        <v>22770</v>
      </c>
      <c r="I8063" s="12">
        <v>98758.0</v>
      </c>
      <c r="J8063" s="15" t="str">
        <f t="shared" si="1"/>
        <v>Relevant</v>
      </c>
    </row>
    <row r="8064" ht="22.5" customHeight="1">
      <c r="A8064" s="9" t="s">
        <v>22771</v>
      </c>
      <c r="B8064" s="10">
        <v>45589.55055555556</v>
      </c>
      <c r="C8064" s="11" t="s">
        <v>22772</v>
      </c>
      <c r="D8064" s="12">
        <v>10.0</v>
      </c>
      <c r="E8064" s="10" t="s">
        <v>42</v>
      </c>
      <c r="F8064" s="12">
        <v>2024.0</v>
      </c>
      <c r="G8064" s="13" t="s">
        <v>22773</v>
      </c>
      <c r="H8064" s="14" t="s">
        <v>22774</v>
      </c>
      <c r="I8064" s="12">
        <v>2530249.0</v>
      </c>
      <c r="J8064" s="15" t="str">
        <f t="shared" si="1"/>
        <v>Relevant</v>
      </c>
    </row>
    <row r="8065" ht="22.5" customHeight="1">
      <c r="A8065" s="9" t="s">
        <v>22775</v>
      </c>
      <c r="B8065" s="10">
        <v>45673.38950769676</v>
      </c>
      <c r="C8065" s="11" t="s">
        <v>22776</v>
      </c>
      <c r="D8065" s="12">
        <v>1.0</v>
      </c>
      <c r="E8065" s="10" t="s">
        <v>70</v>
      </c>
      <c r="F8065" s="12">
        <v>2025.0</v>
      </c>
      <c r="G8065" s="13" t="s">
        <v>22777</v>
      </c>
      <c r="H8065" s="14" t="s">
        <v>22778</v>
      </c>
      <c r="I8065" s="12">
        <v>82835.0</v>
      </c>
      <c r="J8065" s="15" t="str">
        <f t="shared" si="1"/>
        <v>Relevant</v>
      </c>
    </row>
    <row r="8066" ht="22.5" customHeight="1">
      <c r="A8066" s="9" t="s">
        <v>22779</v>
      </c>
      <c r="B8066" s="10">
        <v>45599.76</v>
      </c>
      <c r="C8066" s="11" t="s">
        <v>8256</v>
      </c>
      <c r="D8066" s="12">
        <v>11.0</v>
      </c>
      <c r="E8066" s="10" t="s">
        <v>17</v>
      </c>
      <c r="F8066" s="12">
        <v>2024.0</v>
      </c>
      <c r="G8066" s="13" t="s">
        <v>13</v>
      </c>
      <c r="H8066" s="14" t="s">
        <v>131</v>
      </c>
      <c r="I8066" s="12">
        <v>31.0</v>
      </c>
      <c r="J8066" s="15" t="str">
        <f t="shared" si="1"/>
        <v>Relevant</v>
      </c>
    </row>
    <row r="8067" ht="22.5" customHeight="1">
      <c r="A8067" s="9" t="s">
        <v>22780</v>
      </c>
      <c r="B8067" s="10">
        <v>45600.289826388886</v>
      </c>
      <c r="C8067" s="11" t="s">
        <v>22781</v>
      </c>
      <c r="D8067" s="12">
        <v>11.0</v>
      </c>
      <c r="E8067" s="10" t="s">
        <v>17</v>
      </c>
      <c r="F8067" s="12">
        <v>2024.0</v>
      </c>
      <c r="G8067" s="13" t="s">
        <v>22782</v>
      </c>
      <c r="H8067" s="14" t="s">
        <v>22783</v>
      </c>
      <c r="I8067" s="12">
        <v>8494959.0</v>
      </c>
      <c r="J8067" s="15" t="str">
        <f t="shared" si="1"/>
        <v>Irrelevant</v>
      </c>
    </row>
    <row r="8068" ht="22.5" customHeight="1">
      <c r="A8068" s="9" t="s">
        <v>22784</v>
      </c>
      <c r="B8068" s="10">
        <v>45592.420127314814</v>
      </c>
      <c r="C8068" s="11" t="s">
        <v>22785</v>
      </c>
      <c r="D8068" s="12">
        <v>10.0</v>
      </c>
      <c r="E8068" s="10" t="s">
        <v>42</v>
      </c>
      <c r="F8068" s="12">
        <v>2024.0</v>
      </c>
      <c r="G8068" s="13" t="s">
        <v>13</v>
      </c>
      <c r="H8068" s="14" t="s">
        <v>97</v>
      </c>
      <c r="I8068" s="12">
        <v>166.0</v>
      </c>
      <c r="J8068" s="15" t="str">
        <f t="shared" si="1"/>
        <v>Relevant</v>
      </c>
    </row>
    <row r="8069" ht="22.5" customHeight="1">
      <c r="A8069" s="9" t="s">
        <v>22786</v>
      </c>
      <c r="B8069" s="10">
        <v>45616.464224537034</v>
      </c>
      <c r="C8069" s="11" t="s">
        <v>22787</v>
      </c>
      <c r="D8069" s="12">
        <v>11.0</v>
      </c>
      <c r="E8069" s="10" t="s">
        <v>17</v>
      </c>
      <c r="F8069" s="12">
        <v>2024.0</v>
      </c>
      <c r="G8069" s="13" t="s">
        <v>13</v>
      </c>
      <c r="H8069" s="14" t="s">
        <v>5387</v>
      </c>
      <c r="I8069" s="12">
        <v>123.0</v>
      </c>
      <c r="J8069" s="15" t="str">
        <f t="shared" si="1"/>
        <v>Relevant</v>
      </c>
    </row>
    <row r="8070" ht="22.5" customHeight="1">
      <c r="A8070" s="9" t="s">
        <v>22788</v>
      </c>
      <c r="B8070" s="10">
        <v>45652.443333333336</v>
      </c>
      <c r="C8070" s="11" t="s">
        <v>22789</v>
      </c>
      <c r="D8070" s="12">
        <v>12.0</v>
      </c>
      <c r="E8070" s="10" t="s">
        <v>26</v>
      </c>
      <c r="F8070" s="12">
        <v>2024.0</v>
      </c>
      <c r="G8070" s="13" t="s">
        <v>13</v>
      </c>
      <c r="H8070" s="14" t="s">
        <v>217</v>
      </c>
      <c r="I8070" s="12">
        <v>364.0</v>
      </c>
      <c r="J8070" s="15" t="str">
        <f t="shared" si="1"/>
        <v>Relevant</v>
      </c>
    </row>
    <row r="8071" ht="22.5" customHeight="1">
      <c r="A8071" s="9" t="s">
        <v>22790</v>
      </c>
      <c r="B8071" s="10">
        <v>45645.89227121528</v>
      </c>
      <c r="C8071" s="11" t="s">
        <v>22791</v>
      </c>
      <c r="D8071" s="12">
        <v>12.0</v>
      </c>
      <c r="E8071" s="10" t="s">
        <v>26</v>
      </c>
      <c r="F8071" s="12">
        <v>2024.0</v>
      </c>
      <c r="G8071" s="13" t="s">
        <v>22792</v>
      </c>
      <c r="H8071" s="14" t="s">
        <v>22793</v>
      </c>
      <c r="I8071" s="12">
        <v>596.0</v>
      </c>
      <c r="J8071" s="15" t="str">
        <f t="shared" si="1"/>
        <v>Relevant</v>
      </c>
    </row>
    <row r="8072" ht="22.5" customHeight="1">
      <c r="A8072" s="9" t="s">
        <v>22794</v>
      </c>
      <c r="B8072" s="10">
        <v>45600.910532407404</v>
      </c>
      <c r="C8072" s="11" t="s">
        <v>22795</v>
      </c>
      <c r="D8072" s="12">
        <v>11.0</v>
      </c>
      <c r="E8072" s="10" t="s">
        <v>17</v>
      </c>
      <c r="F8072" s="12">
        <v>2024.0</v>
      </c>
      <c r="G8072" s="13" t="s">
        <v>13</v>
      </c>
      <c r="H8072" s="14" t="s">
        <v>815</v>
      </c>
      <c r="I8072" s="12">
        <v>194.0</v>
      </c>
      <c r="J8072" s="15" t="str">
        <f t="shared" si="1"/>
        <v>Relevant</v>
      </c>
    </row>
    <row r="8073" ht="22.5" customHeight="1">
      <c r="A8073" s="9" t="s">
        <v>22796</v>
      </c>
      <c r="B8073" s="10">
        <v>45624.894583333335</v>
      </c>
      <c r="C8073" s="11" t="s">
        <v>22797</v>
      </c>
      <c r="D8073" s="12">
        <v>11.0</v>
      </c>
      <c r="E8073" s="10" t="s">
        <v>17</v>
      </c>
      <c r="F8073" s="12">
        <v>2024.0</v>
      </c>
      <c r="G8073" s="13" t="s">
        <v>13</v>
      </c>
      <c r="H8073" s="14" t="s">
        <v>220</v>
      </c>
      <c r="I8073" s="12">
        <v>288.0</v>
      </c>
      <c r="J8073" s="15" t="str">
        <f t="shared" si="1"/>
        <v>Relevant</v>
      </c>
    </row>
    <row r="8074" ht="22.5" customHeight="1">
      <c r="A8074" s="9" t="s">
        <v>22798</v>
      </c>
      <c r="B8074" s="10">
        <v>45593.34793981481</v>
      </c>
      <c r="C8074" s="11" t="s">
        <v>22799</v>
      </c>
      <c r="D8074" s="12">
        <v>10.0</v>
      </c>
      <c r="E8074" s="10" t="s">
        <v>42</v>
      </c>
      <c r="F8074" s="12">
        <v>2024.0</v>
      </c>
      <c r="G8074" s="13" t="s">
        <v>13</v>
      </c>
      <c r="H8074" s="14" t="s">
        <v>1278</v>
      </c>
      <c r="I8074" s="12">
        <v>5640.0</v>
      </c>
      <c r="J8074" s="15" t="str">
        <f t="shared" si="1"/>
        <v>Irrelevant</v>
      </c>
    </row>
    <row r="8075" ht="22.5" customHeight="1">
      <c r="A8075" s="9" t="s">
        <v>22800</v>
      </c>
      <c r="B8075" s="10">
        <v>45701.47739583333</v>
      </c>
      <c r="C8075" s="11" t="s">
        <v>22801</v>
      </c>
      <c r="D8075" s="12">
        <v>2.0</v>
      </c>
      <c r="E8075" s="10" t="s">
        <v>12</v>
      </c>
      <c r="F8075" s="12">
        <v>2025.0</v>
      </c>
      <c r="G8075" s="13" t="s">
        <v>13</v>
      </c>
      <c r="H8075" s="14" t="s">
        <v>253</v>
      </c>
      <c r="I8075" s="12">
        <v>61.0</v>
      </c>
      <c r="J8075" s="15" t="str">
        <f t="shared" si="1"/>
        <v>Irrelevant</v>
      </c>
    </row>
    <row r="8076" ht="22.5" customHeight="1">
      <c r="A8076" s="9" t="s">
        <v>22802</v>
      </c>
      <c r="B8076" s="10">
        <v>45606.37236667824</v>
      </c>
      <c r="C8076" s="11" t="s">
        <v>22803</v>
      </c>
      <c r="D8076" s="12">
        <v>11.0</v>
      </c>
      <c r="E8076" s="10" t="s">
        <v>17</v>
      </c>
      <c r="F8076" s="12">
        <v>2024.0</v>
      </c>
      <c r="G8076" s="13" t="s">
        <v>22804</v>
      </c>
      <c r="H8076" s="14" t="s">
        <v>22805</v>
      </c>
      <c r="I8076" s="12">
        <v>46432.0</v>
      </c>
      <c r="J8076" s="15" t="str">
        <f t="shared" si="1"/>
        <v>Relevant</v>
      </c>
    </row>
    <row r="8077" ht="22.5" customHeight="1">
      <c r="A8077" s="9" t="s">
        <v>22806</v>
      </c>
      <c r="B8077" s="10">
        <v>45585.68959490741</v>
      </c>
      <c r="C8077" s="11" t="s">
        <v>22807</v>
      </c>
      <c r="D8077" s="12">
        <v>10.0</v>
      </c>
      <c r="E8077" s="10" t="s">
        <v>42</v>
      </c>
      <c r="F8077" s="12">
        <v>2024.0</v>
      </c>
      <c r="G8077" s="13" t="s">
        <v>13</v>
      </c>
      <c r="H8077" s="14" t="s">
        <v>1119</v>
      </c>
      <c r="I8077" s="12">
        <v>319.0</v>
      </c>
      <c r="J8077" s="15" t="str">
        <f t="shared" si="1"/>
        <v>Relevant</v>
      </c>
    </row>
    <row r="8078" ht="22.5" customHeight="1">
      <c r="A8078" s="9" t="s">
        <v>22808</v>
      </c>
      <c r="B8078" s="10">
        <v>45579.77799768518</v>
      </c>
      <c r="C8078" s="11" t="s">
        <v>22809</v>
      </c>
      <c r="D8078" s="12">
        <v>10.0</v>
      </c>
      <c r="E8078" s="10" t="s">
        <v>42</v>
      </c>
      <c r="F8078" s="12">
        <v>2024.0</v>
      </c>
      <c r="G8078" s="13" t="s">
        <v>13</v>
      </c>
      <c r="H8078" s="14" t="s">
        <v>642</v>
      </c>
      <c r="I8078" s="12">
        <v>5.0</v>
      </c>
      <c r="J8078" s="15" t="str">
        <f t="shared" si="1"/>
        <v>Relevant</v>
      </c>
    </row>
    <row r="8079" ht="22.5" customHeight="1">
      <c r="A8079" s="9" t="s">
        <v>22810</v>
      </c>
      <c r="B8079" s="10">
        <v>45596.519108796296</v>
      </c>
      <c r="C8079" s="11" t="s">
        <v>22811</v>
      </c>
      <c r="D8079" s="12">
        <v>10.0</v>
      </c>
      <c r="E8079" s="10" t="s">
        <v>42</v>
      </c>
      <c r="F8079" s="12">
        <v>2024.0</v>
      </c>
      <c r="G8079" s="13" t="s">
        <v>22812</v>
      </c>
      <c r="H8079" s="14" t="str">
        <f>IFERROR(__xludf.DUMMYFUNCTION("TRIM(REGEXREPLACE(GOOGLETRANSLATE(G8079,""auto"",""en""),""(?i)\b(RT|QT)\s*@?\w*:?\s*|https?://\S+|@\w+|#\w+|[^\x00-\x7F]|[^\w\s]"",""""))"),"Air Pollution If Delhi is left like thiseventually no ones generation will be able to save it Telugu News Delhi air very poor all across on Deepavali morning")</f>
        <v>Air Pollution If Delhi is left like thiseventually no ones generation will be able to save it Telugu News Delhi air very poor all across on Deepavali morning</v>
      </c>
      <c r="I8079" s="12">
        <v>2138957.0</v>
      </c>
      <c r="J8079" s="15" t="str">
        <f t="shared" si="1"/>
        <v>Relevant</v>
      </c>
    </row>
    <row r="8080" ht="22.5" customHeight="1">
      <c r="A8080" s="9" t="s">
        <v>22813</v>
      </c>
      <c r="B8080" s="10">
        <v>45697.47015046296</v>
      </c>
      <c r="C8080" s="11" t="s">
        <v>22814</v>
      </c>
      <c r="D8080" s="12">
        <v>2.0</v>
      </c>
      <c r="E8080" s="10" t="s">
        <v>12</v>
      </c>
      <c r="F8080" s="12">
        <v>2025.0</v>
      </c>
      <c r="G8080" s="13" t="s">
        <v>13</v>
      </c>
      <c r="H8080" s="14" t="s">
        <v>22815</v>
      </c>
      <c r="I8080" s="12">
        <v>638.0</v>
      </c>
      <c r="J8080" s="15" t="str">
        <f t="shared" si="1"/>
        <v>Relevant</v>
      </c>
    </row>
    <row r="8081" ht="22.5" customHeight="1">
      <c r="A8081" s="9" t="s">
        <v>22816</v>
      </c>
      <c r="B8081" s="10">
        <v>45602.72293981481</v>
      </c>
      <c r="C8081" s="11" t="s">
        <v>22817</v>
      </c>
      <c r="D8081" s="12">
        <v>11.0</v>
      </c>
      <c r="E8081" s="10" t="s">
        <v>17</v>
      </c>
      <c r="F8081" s="12">
        <v>2024.0</v>
      </c>
      <c r="G8081" s="13" t="s">
        <v>13</v>
      </c>
      <c r="H8081" s="14" t="s">
        <v>6901</v>
      </c>
      <c r="I8081" s="12">
        <v>25371.0</v>
      </c>
      <c r="J8081" s="15" t="str">
        <f t="shared" si="1"/>
        <v>Relevant</v>
      </c>
    </row>
    <row r="8082" ht="22.5" customHeight="1">
      <c r="A8082" s="9" t="s">
        <v>22818</v>
      </c>
      <c r="B8082" s="10">
        <v>45710.924108796295</v>
      </c>
      <c r="C8082" s="11" t="s">
        <v>22819</v>
      </c>
      <c r="D8082" s="12">
        <v>2.0</v>
      </c>
      <c r="E8082" s="10" t="s">
        <v>12</v>
      </c>
      <c r="F8082" s="12">
        <v>2025.0</v>
      </c>
      <c r="G8082" s="13" t="s">
        <v>13</v>
      </c>
      <c r="H8082" s="14" t="s">
        <v>52</v>
      </c>
      <c r="I8082" s="12">
        <v>208.0</v>
      </c>
      <c r="J8082" s="15" t="str">
        <f t="shared" si="1"/>
        <v>Relevant</v>
      </c>
    </row>
    <row r="8083" ht="22.5" customHeight="1">
      <c r="A8083" s="9" t="s">
        <v>22820</v>
      </c>
      <c r="B8083" s="10">
        <v>45614.695381944446</v>
      </c>
      <c r="C8083" s="11" t="s">
        <v>22821</v>
      </c>
      <c r="D8083" s="12">
        <v>11.0</v>
      </c>
      <c r="E8083" s="10" t="s">
        <v>17</v>
      </c>
      <c r="F8083" s="12">
        <v>2024.0</v>
      </c>
      <c r="G8083" s="13" t="s">
        <v>13</v>
      </c>
      <c r="H8083" s="14" t="s">
        <v>22822</v>
      </c>
      <c r="I8083" s="12">
        <v>537.0</v>
      </c>
      <c r="J8083" s="15" t="str">
        <f t="shared" si="1"/>
        <v>Relevant</v>
      </c>
    </row>
    <row r="8084" ht="22.5" customHeight="1">
      <c r="A8084" s="9" t="s">
        <v>22823</v>
      </c>
      <c r="B8084" s="10">
        <v>45588.39855324074</v>
      </c>
      <c r="C8084" s="11" t="s">
        <v>6625</v>
      </c>
      <c r="D8084" s="12">
        <v>10.0</v>
      </c>
      <c r="E8084" s="10" t="s">
        <v>42</v>
      </c>
      <c r="F8084" s="12">
        <v>2024.0</v>
      </c>
      <c r="G8084" s="13" t="s">
        <v>22824</v>
      </c>
      <c r="H8084" s="14" t="s">
        <v>22825</v>
      </c>
      <c r="I8084" s="12">
        <v>57595.0</v>
      </c>
      <c r="J8084" s="15" t="str">
        <f t="shared" si="1"/>
        <v>Relevant</v>
      </c>
    </row>
    <row r="8085" ht="22.5" customHeight="1">
      <c r="A8085" s="9" t="s">
        <v>22826</v>
      </c>
      <c r="B8085" s="10">
        <v>45733.38055555556</v>
      </c>
      <c r="C8085" s="11" t="s">
        <v>22827</v>
      </c>
      <c r="D8085" s="12">
        <v>3.0</v>
      </c>
      <c r="E8085" s="10" t="s">
        <v>59</v>
      </c>
      <c r="F8085" s="12">
        <v>2025.0</v>
      </c>
      <c r="G8085" s="13" t="s">
        <v>22828</v>
      </c>
      <c r="H8085" s="14" t="s">
        <v>22829</v>
      </c>
      <c r="I8085" s="12">
        <v>0.0</v>
      </c>
      <c r="J8085" s="15" t="str">
        <f t="shared" si="1"/>
        <v>Irrelevant</v>
      </c>
    </row>
    <row r="8086" ht="22.5" customHeight="1">
      <c r="A8086" s="9" t="s">
        <v>22830</v>
      </c>
      <c r="B8086" s="10">
        <v>45604.308333333334</v>
      </c>
      <c r="C8086" s="11" t="s">
        <v>22831</v>
      </c>
      <c r="D8086" s="12">
        <v>11.0</v>
      </c>
      <c r="E8086" s="10" t="s">
        <v>17</v>
      </c>
      <c r="F8086" s="12">
        <v>2024.0</v>
      </c>
      <c r="G8086" s="13" t="s">
        <v>13</v>
      </c>
      <c r="H8086" s="14" t="s">
        <v>18</v>
      </c>
      <c r="I8086" s="12">
        <v>3395.0</v>
      </c>
      <c r="J8086" s="15" t="str">
        <f t="shared" si="1"/>
        <v>Irrelevant</v>
      </c>
    </row>
    <row r="8087" ht="22.5" customHeight="1">
      <c r="A8087" s="9" t="s">
        <v>22832</v>
      </c>
      <c r="B8087" s="10">
        <v>45586.31155092592</v>
      </c>
      <c r="C8087" s="11" t="s">
        <v>22833</v>
      </c>
      <c r="D8087" s="12">
        <v>10.0</v>
      </c>
      <c r="E8087" s="10" t="s">
        <v>42</v>
      </c>
      <c r="F8087" s="12">
        <v>2024.0</v>
      </c>
      <c r="G8087" s="13" t="s">
        <v>13</v>
      </c>
      <c r="H8087" s="14" t="s">
        <v>22834</v>
      </c>
      <c r="I8087" s="12">
        <v>493.0</v>
      </c>
      <c r="J8087" s="15" t="str">
        <f t="shared" si="1"/>
        <v>Relevant</v>
      </c>
    </row>
    <row r="8088" ht="22.5" customHeight="1">
      <c r="A8088" s="9" t="s">
        <v>22835</v>
      </c>
      <c r="B8088" s="10">
        <v>45473.49837962963</v>
      </c>
      <c r="C8088" s="11" t="s">
        <v>22836</v>
      </c>
      <c r="D8088" s="12">
        <v>6.0</v>
      </c>
      <c r="E8088" s="10" t="s">
        <v>34</v>
      </c>
      <c r="F8088" s="12">
        <v>2024.0</v>
      </c>
      <c r="G8088" s="13" t="s">
        <v>13</v>
      </c>
      <c r="H8088" s="14" t="s">
        <v>56</v>
      </c>
      <c r="I8088" s="12">
        <v>122.0</v>
      </c>
      <c r="J8088" s="15" t="str">
        <f t="shared" si="1"/>
        <v>Relevant</v>
      </c>
    </row>
    <row r="8089" ht="22.5" customHeight="1">
      <c r="A8089" s="9" t="s">
        <v>22837</v>
      </c>
      <c r="B8089" s="10">
        <v>45431.33190972222</v>
      </c>
      <c r="C8089" s="11" t="s">
        <v>22838</v>
      </c>
      <c r="D8089" s="12">
        <v>5.0</v>
      </c>
      <c r="E8089" s="10" t="s">
        <v>21</v>
      </c>
      <c r="F8089" s="12">
        <v>2024.0</v>
      </c>
      <c r="G8089" s="13" t="s">
        <v>13</v>
      </c>
      <c r="H8089" s="14" t="s">
        <v>3225</v>
      </c>
      <c r="I8089" s="12">
        <v>45.0</v>
      </c>
      <c r="J8089" s="15" t="str">
        <f t="shared" si="1"/>
        <v>Irrelevant</v>
      </c>
    </row>
    <row r="8090" ht="22.5" customHeight="1">
      <c r="A8090" s="9" t="s">
        <v>22839</v>
      </c>
      <c r="B8090" s="10">
        <v>45696.997453703705</v>
      </c>
      <c r="C8090" s="11" t="s">
        <v>22840</v>
      </c>
      <c r="D8090" s="12">
        <v>2.0</v>
      </c>
      <c r="E8090" s="10" t="s">
        <v>12</v>
      </c>
      <c r="F8090" s="12">
        <v>2025.0</v>
      </c>
      <c r="G8090" s="13" t="s">
        <v>13</v>
      </c>
      <c r="H8090" s="14" t="s">
        <v>14</v>
      </c>
      <c r="I8090" s="12">
        <v>157.0</v>
      </c>
      <c r="J8090" s="15" t="str">
        <f t="shared" si="1"/>
        <v>Relevant</v>
      </c>
    </row>
    <row r="8091" ht="22.5" customHeight="1">
      <c r="A8091" s="9" t="s">
        <v>22841</v>
      </c>
      <c r="B8091" s="10">
        <v>45733.174479166664</v>
      </c>
      <c r="C8091" s="11" t="s">
        <v>22842</v>
      </c>
      <c r="D8091" s="12">
        <v>3.0</v>
      </c>
      <c r="E8091" s="10" t="s">
        <v>59</v>
      </c>
      <c r="F8091" s="12">
        <v>2025.0</v>
      </c>
      <c r="G8091" s="13" t="s">
        <v>13</v>
      </c>
      <c r="H8091" s="14" t="s">
        <v>22843</v>
      </c>
      <c r="I8091" s="12">
        <v>1141.0</v>
      </c>
      <c r="J8091" s="15" t="str">
        <f t="shared" si="1"/>
        <v>Irrelevant</v>
      </c>
    </row>
    <row r="8092" ht="22.5" customHeight="1">
      <c r="A8092" s="9" t="s">
        <v>22844</v>
      </c>
      <c r="B8092" s="10">
        <v>45669.746875</v>
      </c>
      <c r="C8092" s="11" t="s">
        <v>22845</v>
      </c>
      <c r="D8092" s="12">
        <v>1.0</v>
      </c>
      <c r="E8092" s="10" t="s">
        <v>70</v>
      </c>
      <c r="F8092" s="12">
        <v>2025.0</v>
      </c>
      <c r="G8092" s="13" t="s">
        <v>13</v>
      </c>
      <c r="H8092" s="14" t="s">
        <v>22846</v>
      </c>
      <c r="I8092" s="12">
        <v>94.0</v>
      </c>
      <c r="J8092" s="15" t="str">
        <f t="shared" si="1"/>
        <v>Relevant</v>
      </c>
    </row>
    <row r="8093" ht="22.5" customHeight="1">
      <c r="A8093" s="9" t="s">
        <v>22847</v>
      </c>
      <c r="B8093" s="10">
        <v>45433.56780092593</v>
      </c>
      <c r="C8093" s="11" t="s">
        <v>22848</v>
      </c>
      <c r="D8093" s="12">
        <v>5.0</v>
      </c>
      <c r="E8093" s="10" t="s">
        <v>21</v>
      </c>
      <c r="F8093" s="12">
        <v>2024.0</v>
      </c>
      <c r="G8093" s="13" t="s">
        <v>13</v>
      </c>
      <c r="H8093" s="14" t="s">
        <v>22849</v>
      </c>
      <c r="I8093" s="12">
        <v>42.0</v>
      </c>
      <c r="J8093" s="15" t="str">
        <f t="shared" si="1"/>
        <v>Irrelevant</v>
      </c>
    </row>
    <row r="8094" ht="22.5" customHeight="1">
      <c r="A8094" s="9" t="s">
        <v>22850</v>
      </c>
      <c r="B8094" s="10">
        <v>45742.877175925925</v>
      </c>
      <c r="C8094" s="11" t="s">
        <v>22851</v>
      </c>
      <c r="D8094" s="12">
        <v>3.0</v>
      </c>
      <c r="E8094" s="10" t="s">
        <v>59</v>
      </c>
      <c r="F8094" s="12">
        <v>2025.0</v>
      </c>
      <c r="G8094" s="13" t="s">
        <v>13</v>
      </c>
      <c r="H8094" s="14" t="s">
        <v>204</v>
      </c>
      <c r="I8094" s="12">
        <v>193.0</v>
      </c>
      <c r="J8094" s="15" t="str">
        <f t="shared" si="1"/>
        <v>Relevant</v>
      </c>
    </row>
    <row r="8095" ht="22.5" customHeight="1">
      <c r="A8095" s="9" t="s">
        <v>22852</v>
      </c>
      <c r="B8095" s="10">
        <v>45697.919444444444</v>
      </c>
      <c r="C8095" s="11" t="s">
        <v>22853</v>
      </c>
      <c r="D8095" s="12">
        <v>2.0</v>
      </c>
      <c r="E8095" s="10" t="s">
        <v>12</v>
      </c>
      <c r="F8095" s="12">
        <v>2025.0</v>
      </c>
      <c r="G8095" s="13" t="s">
        <v>13</v>
      </c>
      <c r="H8095" s="14" t="s">
        <v>14</v>
      </c>
      <c r="I8095" s="12">
        <v>901.0</v>
      </c>
      <c r="J8095" s="15" t="str">
        <f t="shared" si="1"/>
        <v>Relevant</v>
      </c>
    </row>
    <row r="8096" ht="22.5" customHeight="1">
      <c r="A8096" s="9" t="s">
        <v>22854</v>
      </c>
      <c r="B8096" s="10">
        <v>45615.51414351852</v>
      </c>
      <c r="C8096" s="11" t="s">
        <v>22855</v>
      </c>
      <c r="D8096" s="12">
        <v>11.0</v>
      </c>
      <c r="E8096" s="10" t="s">
        <v>17</v>
      </c>
      <c r="F8096" s="12">
        <v>2024.0</v>
      </c>
      <c r="G8096" s="13" t="s">
        <v>13</v>
      </c>
      <c r="H8096" s="14" t="s">
        <v>8209</v>
      </c>
      <c r="I8096" s="12">
        <v>2570.0</v>
      </c>
      <c r="J8096" s="15" t="str">
        <f t="shared" si="1"/>
        <v>Relevant</v>
      </c>
    </row>
    <row r="8097" ht="22.5" customHeight="1">
      <c r="A8097" s="9" t="s">
        <v>22856</v>
      </c>
      <c r="B8097" s="10">
        <v>45696.90959490741</v>
      </c>
      <c r="C8097" s="11" t="s">
        <v>22857</v>
      </c>
      <c r="D8097" s="12">
        <v>2.0</v>
      </c>
      <c r="E8097" s="10" t="s">
        <v>12</v>
      </c>
      <c r="F8097" s="12">
        <v>2025.0</v>
      </c>
      <c r="G8097" s="13" t="s">
        <v>13</v>
      </c>
      <c r="H8097" s="14" t="s">
        <v>14</v>
      </c>
      <c r="I8097" s="12">
        <v>6.0</v>
      </c>
      <c r="J8097" s="15" t="str">
        <f t="shared" si="1"/>
        <v>Relevant</v>
      </c>
    </row>
    <row r="8098" ht="22.5" customHeight="1">
      <c r="A8098" s="9" t="s">
        <v>22858</v>
      </c>
      <c r="B8098" s="10">
        <v>45586.61703703704</v>
      </c>
      <c r="C8098" s="11" t="s">
        <v>22859</v>
      </c>
      <c r="D8098" s="12">
        <v>10.0</v>
      </c>
      <c r="E8098" s="10" t="s">
        <v>42</v>
      </c>
      <c r="F8098" s="12">
        <v>2024.0</v>
      </c>
      <c r="G8098" s="13" t="s">
        <v>13</v>
      </c>
      <c r="H8098" s="14" t="s">
        <v>1391</v>
      </c>
      <c r="I8098" s="12">
        <v>780.0</v>
      </c>
      <c r="J8098" s="15" t="str">
        <f t="shared" si="1"/>
        <v>Relevant</v>
      </c>
    </row>
    <row r="8099" ht="22.5" customHeight="1">
      <c r="A8099" s="9" t="s">
        <v>22860</v>
      </c>
      <c r="B8099" s="10">
        <v>45462.656481481485</v>
      </c>
      <c r="C8099" s="11" t="s">
        <v>22861</v>
      </c>
      <c r="D8099" s="12">
        <v>6.0</v>
      </c>
      <c r="E8099" s="10" t="s">
        <v>34</v>
      </c>
      <c r="F8099" s="12">
        <v>2024.0</v>
      </c>
      <c r="G8099" s="13" t="s">
        <v>22862</v>
      </c>
      <c r="H8099" s="14" t="s">
        <v>22863</v>
      </c>
      <c r="I8099" s="12">
        <v>1.1414016E7</v>
      </c>
      <c r="J8099" s="15" t="str">
        <f t="shared" si="1"/>
        <v>Irrelevant</v>
      </c>
    </row>
    <row r="8100" ht="22.5" customHeight="1">
      <c r="A8100" s="9" t="s">
        <v>22864</v>
      </c>
      <c r="B8100" s="10">
        <v>45618.47917824074</v>
      </c>
      <c r="C8100" s="11" t="s">
        <v>6525</v>
      </c>
      <c r="D8100" s="12">
        <v>11.0</v>
      </c>
      <c r="E8100" s="10" t="s">
        <v>17</v>
      </c>
      <c r="F8100" s="12">
        <v>2024.0</v>
      </c>
      <c r="G8100" s="13" t="s">
        <v>13</v>
      </c>
      <c r="H8100" s="14" t="s">
        <v>91</v>
      </c>
      <c r="I8100" s="12">
        <v>290.0</v>
      </c>
      <c r="J8100" s="15" t="str">
        <f t="shared" si="1"/>
        <v>Relevant</v>
      </c>
    </row>
    <row r="8101" ht="22.5" customHeight="1">
      <c r="A8101" s="9" t="s">
        <v>22865</v>
      </c>
      <c r="B8101" s="10">
        <v>45592.41068287037</v>
      </c>
      <c r="C8101" s="11" t="s">
        <v>22866</v>
      </c>
      <c r="D8101" s="12">
        <v>10.0</v>
      </c>
      <c r="E8101" s="10" t="s">
        <v>42</v>
      </c>
      <c r="F8101" s="12">
        <v>2024.0</v>
      </c>
      <c r="G8101" s="13" t="s">
        <v>13</v>
      </c>
      <c r="H8101" s="14" t="s">
        <v>97</v>
      </c>
      <c r="I8101" s="12">
        <v>55.0</v>
      </c>
      <c r="J8101" s="15" t="str">
        <f t="shared" si="1"/>
        <v>Relevant</v>
      </c>
    </row>
    <row r="8102" ht="22.5" customHeight="1">
      <c r="A8102" s="9" t="s">
        <v>22867</v>
      </c>
      <c r="B8102" s="10">
        <v>45606.69076388889</v>
      </c>
      <c r="C8102" s="11" t="s">
        <v>22868</v>
      </c>
      <c r="D8102" s="12">
        <v>11.0</v>
      </c>
      <c r="E8102" s="10" t="s">
        <v>17</v>
      </c>
      <c r="F8102" s="12">
        <v>2024.0</v>
      </c>
      <c r="G8102" s="13" t="s">
        <v>13</v>
      </c>
      <c r="H8102" s="14" t="s">
        <v>100</v>
      </c>
      <c r="I8102" s="12">
        <v>1174.0</v>
      </c>
      <c r="J8102" s="15" t="str">
        <f t="shared" si="1"/>
        <v>Relevant</v>
      </c>
    </row>
    <row r="8103" ht="22.5" customHeight="1">
      <c r="A8103" s="9" t="s">
        <v>22869</v>
      </c>
      <c r="B8103" s="10">
        <v>45705.916597222225</v>
      </c>
      <c r="C8103" s="11" t="s">
        <v>19747</v>
      </c>
      <c r="D8103" s="12">
        <v>2.0</v>
      </c>
      <c r="E8103" s="10" t="s">
        <v>12</v>
      </c>
      <c r="F8103" s="12">
        <v>2025.0</v>
      </c>
      <c r="G8103" s="13" t="s">
        <v>13</v>
      </c>
      <c r="H8103" s="14" t="s">
        <v>4383</v>
      </c>
      <c r="I8103" s="12">
        <v>797.0</v>
      </c>
      <c r="J8103" s="15" t="str">
        <f t="shared" si="1"/>
        <v>Irrelevant</v>
      </c>
    </row>
    <row r="8104" ht="22.5" customHeight="1">
      <c r="A8104" s="9" t="s">
        <v>22870</v>
      </c>
      <c r="B8104" s="10">
        <v>45609.76086805556</v>
      </c>
      <c r="C8104" s="11" t="s">
        <v>22871</v>
      </c>
      <c r="D8104" s="12">
        <v>11.0</v>
      </c>
      <c r="E8104" s="10" t="s">
        <v>17</v>
      </c>
      <c r="F8104" s="12">
        <v>2024.0</v>
      </c>
      <c r="G8104" s="13" t="s">
        <v>13</v>
      </c>
      <c r="H8104" s="14" t="s">
        <v>1877</v>
      </c>
      <c r="I8104" s="12">
        <v>1908.0</v>
      </c>
      <c r="J8104" s="15" t="str">
        <f t="shared" si="1"/>
        <v>Irrelevant</v>
      </c>
    </row>
    <row r="8105" ht="22.5" customHeight="1">
      <c r="A8105" s="9" t="s">
        <v>22872</v>
      </c>
      <c r="B8105" s="10">
        <v>45613.8796875</v>
      </c>
      <c r="C8105" s="11" t="s">
        <v>22873</v>
      </c>
      <c r="D8105" s="12">
        <v>11.0</v>
      </c>
      <c r="E8105" s="10" t="s">
        <v>17</v>
      </c>
      <c r="F8105" s="12">
        <v>2024.0</v>
      </c>
      <c r="G8105" s="13" t="s">
        <v>13</v>
      </c>
      <c r="H8105" s="14" t="s">
        <v>22874</v>
      </c>
      <c r="I8105" s="12">
        <v>2204.0</v>
      </c>
      <c r="J8105" s="15" t="str">
        <f t="shared" si="1"/>
        <v>Irrelevant</v>
      </c>
    </row>
    <row r="8106" ht="22.5" customHeight="1">
      <c r="A8106" s="9" t="s">
        <v>22875</v>
      </c>
      <c r="B8106" s="10">
        <v>45618.64495446759</v>
      </c>
      <c r="C8106" s="11" t="s">
        <v>22876</v>
      </c>
      <c r="D8106" s="12">
        <v>11.0</v>
      </c>
      <c r="E8106" s="10" t="s">
        <v>17</v>
      </c>
      <c r="F8106" s="12">
        <v>2024.0</v>
      </c>
      <c r="G8106" s="13" t="s">
        <v>22877</v>
      </c>
      <c r="H8106" s="14" t="s">
        <v>22878</v>
      </c>
      <c r="I8106" s="12">
        <v>424.0</v>
      </c>
      <c r="J8106" s="15" t="str">
        <f t="shared" si="1"/>
        <v>Relevant</v>
      </c>
    </row>
    <row r="8107" ht="22.5" customHeight="1">
      <c r="A8107" s="9" t="s">
        <v>22879</v>
      </c>
      <c r="B8107" s="10">
        <v>45542.629849537036</v>
      </c>
      <c r="C8107" s="11" t="s">
        <v>22880</v>
      </c>
      <c r="D8107" s="12">
        <v>9.0</v>
      </c>
      <c r="E8107" s="10" t="s">
        <v>114</v>
      </c>
      <c r="F8107" s="12">
        <v>2024.0</v>
      </c>
      <c r="G8107" s="13" t="s">
        <v>13</v>
      </c>
      <c r="H8107" s="14" t="s">
        <v>22881</v>
      </c>
      <c r="I8107" s="12">
        <v>1211798.0</v>
      </c>
      <c r="J8107" s="15" t="str">
        <f t="shared" si="1"/>
        <v>Irrelevant</v>
      </c>
    </row>
    <row r="8108" ht="22.5" customHeight="1">
      <c r="A8108" s="9" t="s">
        <v>22882</v>
      </c>
      <c r="B8108" s="10">
        <v>45620.32916666667</v>
      </c>
      <c r="C8108" s="11" t="s">
        <v>13500</v>
      </c>
      <c r="D8108" s="12">
        <v>11.0</v>
      </c>
      <c r="E8108" s="10" t="s">
        <v>17</v>
      </c>
      <c r="F8108" s="12">
        <v>2024.0</v>
      </c>
      <c r="G8108" s="13" t="s">
        <v>22883</v>
      </c>
      <c r="H8108" s="14" t="s">
        <v>22884</v>
      </c>
      <c r="I8108" s="12">
        <v>1.5232462E7</v>
      </c>
      <c r="J8108" s="15" t="str">
        <f t="shared" si="1"/>
        <v>Relevant</v>
      </c>
    </row>
    <row r="8109" ht="22.5" customHeight="1">
      <c r="A8109" s="9" t="s">
        <v>22885</v>
      </c>
      <c r="B8109" s="10">
        <v>45595.927199074074</v>
      </c>
      <c r="C8109" s="11" t="s">
        <v>22886</v>
      </c>
      <c r="D8109" s="12">
        <v>10.0</v>
      </c>
      <c r="E8109" s="10" t="s">
        <v>42</v>
      </c>
      <c r="F8109" s="12">
        <v>2024.0</v>
      </c>
      <c r="G8109" s="13" t="s">
        <v>13</v>
      </c>
      <c r="H8109" s="14" t="s">
        <v>131</v>
      </c>
      <c r="I8109" s="12">
        <v>812.0</v>
      </c>
      <c r="J8109" s="15" t="str">
        <f t="shared" si="1"/>
        <v>Relevant</v>
      </c>
    </row>
    <row r="8110" ht="22.5" customHeight="1">
      <c r="A8110" s="9" t="s">
        <v>22887</v>
      </c>
      <c r="B8110" s="10">
        <v>45620.73179398148</v>
      </c>
      <c r="C8110" s="11" t="s">
        <v>22888</v>
      </c>
      <c r="D8110" s="12">
        <v>11.0</v>
      </c>
      <c r="E8110" s="10" t="s">
        <v>17</v>
      </c>
      <c r="F8110" s="12">
        <v>2024.0</v>
      </c>
      <c r="G8110" s="13" t="s">
        <v>22552</v>
      </c>
      <c r="H8110" s="14" t="s">
        <v>22889</v>
      </c>
      <c r="I8110" s="12">
        <v>0.0</v>
      </c>
      <c r="J8110" s="15" t="str">
        <f t="shared" si="1"/>
        <v>Irrelevant</v>
      </c>
    </row>
    <row r="8111" ht="22.5" customHeight="1">
      <c r="A8111" s="9" t="s">
        <v>22890</v>
      </c>
      <c r="B8111" s="10">
        <v>45473.46381944444</v>
      </c>
      <c r="C8111" s="11" t="s">
        <v>22891</v>
      </c>
      <c r="D8111" s="12">
        <v>6.0</v>
      </c>
      <c r="E8111" s="10" t="s">
        <v>34</v>
      </c>
      <c r="F8111" s="12">
        <v>2024.0</v>
      </c>
      <c r="G8111" s="13" t="s">
        <v>13</v>
      </c>
      <c r="H8111" s="14" t="s">
        <v>56</v>
      </c>
      <c r="I8111" s="12">
        <v>31.0</v>
      </c>
      <c r="J8111" s="15" t="str">
        <f t="shared" si="1"/>
        <v>Relevant</v>
      </c>
    </row>
    <row r="8112" ht="22.5" customHeight="1">
      <c r="A8112" s="9" t="s">
        <v>22892</v>
      </c>
      <c r="B8112" s="10">
        <v>45696.758576388886</v>
      </c>
      <c r="C8112" s="11" t="s">
        <v>22893</v>
      </c>
      <c r="D8112" s="12">
        <v>2.0</v>
      </c>
      <c r="E8112" s="10" t="s">
        <v>12</v>
      </c>
      <c r="F8112" s="12">
        <v>2025.0</v>
      </c>
      <c r="G8112" s="13" t="s">
        <v>13</v>
      </c>
      <c r="H8112" s="14" t="s">
        <v>14</v>
      </c>
      <c r="I8112" s="12">
        <v>1.0</v>
      </c>
      <c r="J8112" s="15" t="str">
        <f t="shared" si="1"/>
        <v>Relevant</v>
      </c>
    </row>
    <row r="8113" ht="22.5" customHeight="1">
      <c r="A8113" s="9" t="s">
        <v>22894</v>
      </c>
      <c r="B8113" s="10">
        <v>45684.85395833333</v>
      </c>
      <c r="C8113" s="11" t="s">
        <v>22895</v>
      </c>
      <c r="D8113" s="12">
        <v>1.0</v>
      </c>
      <c r="E8113" s="10" t="s">
        <v>70</v>
      </c>
      <c r="F8113" s="12">
        <v>2025.0</v>
      </c>
      <c r="G8113" s="13" t="s">
        <v>13</v>
      </c>
      <c r="H8113" s="14" t="s">
        <v>22896</v>
      </c>
      <c r="I8113" s="12">
        <v>286.0</v>
      </c>
      <c r="J8113" s="15" t="str">
        <f t="shared" si="1"/>
        <v>Relevant</v>
      </c>
    </row>
    <row r="8114" ht="22.5" customHeight="1">
      <c r="A8114" s="9" t="s">
        <v>22897</v>
      </c>
      <c r="B8114" s="10">
        <v>45598.40625</v>
      </c>
      <c r="C8114" s="11" t="s">
        <v>15172</v>
      </c>
      <c r="D8114" s="12">
        <v>11.0</v>
      </c>
      <c r="E8114" s="10" t="s">
        <v>17</v>
      </c>
      <c r="F8114" s="12">
        <v>2024.0</v>
      </c>
      <c r="G8114" s="13" t="s">
        <v>22898</v>
      </c>
      <c r="H8114" s="14" t="s">
        <v>22899</v>
      </c>
      <c r="I8114" s="12">
        <v>2505967.0</v>
      </c>
      <c r="J8114" s="15" t="str">
        <f t="shared" si="1"/>
        <v>Irrelevant</v>
      </c>
    </row>
    <row r="8115" ht="22.5" customHeight="1">
      <c r="A8115" s="9" t="s">
        <v>22900</v>
      </c>
      <c r="B8115" s="10">
        <v>45624.56998842592</v>
      </c>
      <c r="C8115" s="11" t="s">
        <v>22901</v>
      </c>
      <c r="D8115" s="12">
        <v>11.0</v>
      </c>
      <c r="E8115" s="10" t="s">
        <v>17</v>
      </c>
      <c r="F8115" s="12">
        <v>2024.0</v>
      </c>
      <c r="G8115" s="13" t="s">
        <v>22902</v>
      </c>
      <c r="H8115" s="14" t="s">
        <v>22903</v>
      </c>
      <c r="I8115" s="12">
        <v>34544.0</v>
      </c>
      <c r="J8115" s="15" t="str">
        <f t="shared" si="1"/>
        <v>Irrelevant</v>
      </c>
    </row>
    <row r="8116" ht="22.5" customHeight="1">
      <c r="A8116" s="9" t="s">
        <v>22904</v>
      </c>
      <c r="B8116" s="10">
        <v>45579.56600694444</v>
      </c>
      <c r="C8116" s="11" t="s">
        <v>22905</v>
      </c>
      <c r="D8116" s="12">
        <v>10.0</v>
      </c>
      <c r="E8116" s="10" t="s">
        <v>42</v>
      </c>
      <c r="F8116" s="12">
        <v>2024.0</v>
      </c>
      <c r="G8116" s="13" t="s">
        <v>22906</v>
      </c>
      <c r="H8116" s="14" t="s">
        <v>22907</v>
      </c>
      <c r="I8116" s="12">
        <v>30863.0</v>
      </c>
      <c r="J8116" s="15" t="str">
        <f t="shared" si="1"/>
        <v>Relevant</v>
      </c>
    </row>
    <row r="8117" ht="22.5" customHeight="1">
      <c r="A8117" s="9" t="s">
        <v>22908</v>
      </c>
      <c r="B8117" s="10">
        <v>45423.5925</v>
      </c>
      <c r="C8117" s="11" t="s">
        <v>22909</v>
      </c>
      <c r="D8117" s="12">
        <v>5.0</v>
      </c>
      <c r="E8117" s="10" t="s">
        <v>21</v>
      </c>
      <c r="F8117" s="12">
        <v>2024.0</v>
      </c>
      <c r="G8117" s="13" t="s">
        <v>13</v>
      </c>
      <c r="H8117" s="14" t="s">
        <v>11072</v>
      </c>
      <c r="I8117" s="12">
        <v>168.0</v>
      </c>
      <c r="J8117" s="15" t="str">
        <f t="shared" si="1"/>
        <v>Relevant</v>
      </c>
    </row>
    <row r="8118" ht="22.5" customHeight="1">
      <c r="A8118" s="9" t="s">
        <v>22910</v>
      </c>
      <c r="B8118" s="10">
        <v>45696.96994212963</v>
      </c>
      <c r="C8118" s="11" t="s">
        <v>22911</v>
      </c>
      <c r="D8118" s="12">
        <v>2.0</v>
      </c>
      <c r="E8118" s="10" t="s">
        <v>12</v>
      </c>
      <c r="F8118" s="12">
        <v>2025.0</v>
      </c>
      <c r="G8118" s="13" t="s">
        <v>13</v>
      </c>
      <c r="H8118" s="14" t="s">
        <v>14</v>
      </c>
      <c r="I8118" s="12">
        <v>860.0</v>
      </c>
      <c r="J8118" s="15" t="str">
        <f t="shared" si="1"/>
        <v>Relevant</v>
      </c>
    </row>
    <row r="8119" ht="22.5" customHeight="1">
      <c r="A8119" s="9" t="s">
        <v>22912</v>
      </c>
      <c r="B8119" s="10">
        <v>45696.68050925926</v>
      </c>
      <c r="C8119" s="11" t="s">
        <v>22913</v>
      </c>
      <c r="D8119" s="12">
        <v>2.0</v>
      </c>
      <c r="E8119" s="10" t="s">
        <v>12</v>
      </c>
      <c r="F8119" s="12">
        <v>2025.0</v>
      </c>
      <c r="G8119" s="13" t="s">
        <v>13</v>
      </c>
      <c r="H8119" s="14" t="s">
        <v>2923</v>
      </c>
      <c r="I8119" s="12">
        <v>396.0</v>
      </c>
      <c r="J8119" s="15" t="str">
        <f t="shared" si="1"/>
        <v>Relevant</v>
      </c>
    </row>
    <row r="8120" ht="22.5" customHeight="1">
      <c r="A8120" s="9" t="s">
        <v>22914</v>
      </c>
      <c r="B8120" s="10">
        <v>45595.649988425925</v>
      </c>
      <c r="C8120" s="11" t="s">
        <v>22915</v>
      </c>
      <c r="D8120" s="12">
        <v>10.0</v>
      </c>
      <c r="E8120" s="10" t="s">
        <v>42</v>
      </c>
      <c r="F8120" s="12">
        <v>2024.0</v>
      </c>
      <c r="G8120" s="13" t="s">
        <v>13</v>
      </c>
      <c r="H8120" s="14" t="s">
        <v>22916</v>
      </c>
      <c r="I8120" s="12">
        <v>4739.0</v>
      </c>
      <c r="J8120" s="15" t="str">
        <f t="shared" si="1"/>
        <v>Relevant</v>
      </c>
    </row>
    <row r="8121" ht="22.5" customHeight="1">
      <c r="A8121" s="9" t="s">
        <v>22917</v>
      </c>
      <c r="B8121" s="10">
        <v>45508.81533564815</v>
      </c>
      <c r="C8121" s="11" t="s">
        <v>22918</v>
      </c>
      <c r="D8121" s="12">
        <v>8.0</v>
      </c>
      <c r="E8121" s="10" t="s">
        <v>167</v>
      </c>
      <c r="F8121" s="12">
        <v>2024.0</v>
      </c>
      <c r="G8121" s="13" t="s">
        <v>13</v>
      </c>
      <c r="H8121" s="14" t="s">
        <v>22919</v>
      </c>
      <c r="I8121" s="12">
        <v>33.0</v>
      </c>
      <c r="J8121" s="15" t="str">
        <f t="shared" si="1"/>
        <v>Irrelevant</v>
      </c>
    </row>
    <row r="8122" ht="22.5" customHeight="1">
      <c r="A8122" s="9" t="s">
        <v>22920</v>
      </c>
      <c r="B8122" s="10">
        <v>45518.42759259259</v>
      </c>
      <c r="C8122" s="11" t="s">
        <v>22921</v>
      </c>
      <c r="D8122" s="12">
        <v>8.0</v>
      </c>
      <c r="E8122" s="10" t="s">
        <v>167</v>
      </c>
      <c r="F8122" s="12">
        <v>2024.0</v>
      </c>
      <c r="G8122" s="13" t="s">
        <v>13</v>
      </c>
      <c r="H8122" s="14" t="s">
        <v>648</v>
      </c>
      <c r="I8122" s="12">
        <v>13637.0</v>
      </c>
      <c r="J8122" s="15" t="str">
        <f t="shared" si="1"/>
        <v>Relevant</v>
      </c>
    </row>
    <row r="8123" ht="22.5" customHeight="1">
      <c r="A8123" s="9" t="s">
        <v>22922</v>
      </c>
      <c r="B8123" s="10">
        <v>45488.309525462966</v>
      </c>
      <c r="C8123" s="11" t="s">
        <v>22923</v>
      </c>
      <c r="D8123" s="12">
        <v>7.0</v>
      </c>
      <c r="E8123" s="10" t="s">
        <v>55</v>
      </c>
      <c r="F8123" s="12">
        <v>2024.0</v>
      </c>
      <c r="G8123" s="13" t="s">
        <v>22924</v>
      </c>
      <c r="H8123" s="14" t="s">
        <v>22925</v>
      </c>
      <c r="I8123" s="12">
        <v>1295785.0</v>
      </c>
      <c r="J8123" s="15" t="str">
        <f t="shared" si="1"/>
        <v>Irrelevant</v>
      </c>
    </row>
    <row r="8124" ht="22.5" customHeight="1">
      <c r="A8124" s="9" t="s">
        <v>22926</v>
      </c>
      <c r="B8124" s="10">
        <v>45613.74481188657</v>
      </c>
      <c r="C8124" s="11" t="s">
        <v>22927</v>
      </c>
      <c r="D8124" s="12">
        <v>11.0</v>
      </c>
      <c r="E8124" s="10" t="s">
        <v>17</v>
      </c>
      <c r="F8124" s="12">
        <v>2024.0</v>
      </c>
      <c r="G8124" s="13" t="s">
        <v>22928</v>
      </c>
      <c r="H8124" s="14" t="s">
        <v>22929</v>
      </c>
      <c r="I8124" s="12">
        <v>0.0</v>
      </c>
      <c r="J8124" s="15" t="str">
        <f t="shared" si="1"/>
        <v>Irrelevant</v>
      </c>
    </row>
    <row r="8125" ht="22.5" customHeight="1">
      <c r="A8125" s="9" t="s">
        <v>22930</v>
      </c>
      <c r="B8125" s="10">
        <v>45618.394166666665</v>
      </c>
      <c r="C8125" s="11" t="s">
        <v>22931</v>
      </c>
      <c r="D8125" s="12">
        <v>11.0</v>
      </c>
      <c r="E8125" s="10" t="s">
        <v>17</v>
      </c>
      <c r="F8125" s="12">
        <v>2024.0</v>
      </c>
      <c r="G8125" s="13" t="s">
        <v>13</v>
      </c>
      <c r="H8125" s="14" t="s">
        <v>22932</v>
      </c>
      <c r="I8125" s="12">
        <v>262.0</v>
      </c>
      <c r="J8125" s="15" t="str">
        <f t="shared" si="1"/>
        <v>Relevant</v>
      </c>
    </row>
    <row r="8126" ht="22.5" customHeight="1">
      <c r="A8126" s="9" t="s">
        <v>22933</v>
      </c>
      <c r="B8126" s="10">
        <v>45621.5630787037</v>
      </c>
      <c r="C8126" s="11" t="s">
        <v>22934</v>
      </c>
      <c r="D8126" s="12">
        <v>11.0</v>
      </c>
      <c r="E8126" s="10" t="s">
        <v>17</v>
      </c>
      <c r="F8126" s="12">
        <v>2024.0</v>
      </c>
      <c r="G8126" s="13" t="s">
        <v>22935</v>
      </c>
      <c r="H8126" s="14" t="s">
        <v>22936</v>
      </c>
      <c r="I8126" s="12">
        <v>8468849.0</v>
      </c>
      <c r="J8126" s="15" t="str">
        <f t="shared" si="1"/>
        <v>Relevant</v>
      </c>
    </row>
    <row r="8127" ht="22.5" customHeight="1">
      <c r="A8127" s="9" t="s">
        <v>22937</v>
      </c>
      <c r="B8127" s="10">
        <v>45538.69673611111</v>
      </c>
      <c r="C8127" s="11" t="s">
        <v>22938</v>
      </c>
      <c r="D8127" s="12">
        <v>9.0</v>
      </c>
      <c r="E8127" s="10" t="s">
        <v>114</v>
      </c>
      <c r="F8127" s="12">
        <v>2024.0</v>
      </c>
      <c r="G8127" s="13" t="s">
        <v>13</v>
      </c>
      <c r="H8127" s="14" t="s">
        <v>22939</v>
      </c>
      <c r="I8127" s="12">
        <v>636.0</v>
      </c>
      <c r="J8127" s="15" t="str">
        <f t="shared" si="1"/>
        <v>Irrelevant</v>
      </c>
    </row>
    <row r="8128" ht="22.5" customHeight="1">
      <c r="A8128" s="9" t="s">
        <v>22940</v>
      </c>
      <c r="B8128" s="10">
        <v>45658.71355324074</v>
      </c>
      <c r="C8128" s="11" t="s">
        <v>22941</v>
      </c>
      <c r="D8128" s="12">
        <v>1.0</v>
      </c>
      <c r="E8128" s="10" t="s">
        <v>70</v>
      </c>
      <c r="F8128" s="12">
        <v>2025.0</v>
      </c>
      <c r="G8128" s="13" t="s">
        <v>13</v>
      </c>
      <c r="H8128" s="14" t="s">
        <v>22942</v>
      </c>
      <c r="I8128" s="12">
        <v>779.0</v>
      </c>
      <c r="J8128" s="15" t="str">
        <f t="shared" si="1"/>
        <v>Relevant</v>
      </c>
    </row>
    <row r="8129" ht="22.5" customHeight="1">
      <c r="A8129" s="9" t="s">
        <v>22943</v>
      </c>
      <c r="B8129" s="10">
        <v>45654.44734953704</v>
      </c>
      <c r="C8129" s="11" t="s">
        <v>22944</v>
      </c>
      <c r="D8129" s="12">
        <v>12.0</v>
      </c>
      <c r="E8129" s="10" t="s">
        <v>26</v>
      </c>
      <c r="F8129" s="12">
        <v>2024.0</v>
      </c>
      <c r="G8129" s="13" t="s">
        <v>22945</v>
      </c>
      <c r="H8129" s="14" t="s">
        <v>22946</v>
      </c>
      <c r="I8129" s="12">
        <v>0.0</v>
      </c>
      <c r="J8129" s="15" t="str">
        <f t="shared" si="1"/>
        <v>Irrelevant</v>
      </c>
    </row>
    <row r="8130" ht="22.5" customHeight="1">
      <c r="A8130" s="9" t="s">
        <v>22947</v>
      </c>
      <c r="B8130" s="10">
        <v>45475.93282407407</v>
      </c>
      <c r="C8130" s="11" t="s">
        <v>22948</v>
      </c>
      <c r="D8130" s="12">
        <v>7.0</v>
      </c>
      <c r="E8130" s="10" t="s">
        <v>55</v>
      </c>
      <c r="F8130" s="12">
        <v>2024.0</v>
      </c>
      <c r="G8130" s="13" t="s">
        <v>13</v>
      </c>
      <c r="H8130" s="14" t="s">
        <v>56</v>
      </c>
      <c r="I8130" s="12">
        <v>16580.0</v>
      </c>
      <c r="J8130" s="15" t="str">
        <f t="shared" si="1"/>
        <v>Relevant</v>
      </c>
    </row>
    <row r="8131" ht="22.5" customHeight="1">
      <c r="A8131" s="9" t="s">
        <v>22949</v>
      </c>
      <c r="B8131" s="10">
        <v>45603.493842592594</v>
      </c>
      <c r="C8131" s="11" t="s">
        <v>22950</v>
      </c>
      <c r="D8131" s="12">
        <v>11.0</v>
      </c>
      <c r="E8131" s="10" t="s">
        <v>17</v>
      </c>
      <c r="F8131" s="12">
        <v>2024.0</v>
      </c>
      <c r="G8131" s="13" t="s">
        <v>13</v>
      </c>
      <c r="H8131" s="14" t="s">
        <v>22951</v>
      </c>
      <c r="I8131" s="12">
        <v>11632.0</v>
      </c>
      <c r="J8131" s="15" t="str">
        <f t="shared" si="1"/>
        <v>Relevant</v>
      </c>
    </row>
    <row r="8132" ht="22.5" customHeight="1">
      <c r="A8132" s="9" t="s">
        <v>22952</v>
      </c>
      <c r="B8132" s="10">
        <v>45630.67418981482</v>
      </c>
      <c r="C8132" s="11" t="s">
        <v>22953</v>
      </c>
      <c r="D8132" s="12">
        <v>12.0</v>
      </c>
      <c r="E8132" s="10" t="s">
        <v>26</v>
      </c>
      <c r="F8132" s="12">
        <v>2024.0</v>
      </c>
      <c r="G8132" s="13" t="s">
        <v>13</v>
      </c>
      <c r="H8132" s="14" t="s">
        <v>22954</v>
      </c>
      <c r="I8132" s="12">
        <v>255.0</v>
      </c>
      <c r="J8132" s="15" t="str">
        <f t="shared" si="1"/>
        <v>Irrelevant</v>
      </c>
    </row>
    <row r="8133" ht="22.5" customHeight="1">
      <c r="A8133" s="9" t="s">
        <v>22955</v>
      </c>
      <c r="B8133" s="10">
        <v>45615.69362268518</v>
      </c>
      <c r="C8133" s="11" t="s">
        <v>22956</v>
      </c>
      <c r="D8133" s="12">
        <v>11.0</v>
      </c>
      <c r="E8133" s="10" t="s">
        <v>17</v>
      </c>
      <c r="F8133" s="12">
        <v>2024.0</v>
      </c>
      <c r="G8133" s="13" t="s">
        <v>13</v>
      </c>
      <c r="H8133" s="14" t="s">
        <v>22957</v>
      </c>
      <c r="I8133" s="12">
        <v>176.0</v>
      </c>
      <c r="J8133" s="15" t="str">
        <f t="shared" si="1"/>
        <v>Relevant</v>
      </c>
    </row>
    <row r="8134" ht="22.5" customHeight="1">
      <c r="A8134" s="9" t="s">
        <v>22958</v>
      </c>
      <c r="B8134" s="10">
        <v>45657.46902777778</v>
      </c>
      <c r="C8134" s="11" t="s">
        <v>22959</v>
      </c>
      <c r="D8134" s="12">
        <v>12.0</v>
      </c>
      <c r="E8134" s="10" t="s">
        <v>26</v>
      </c>
      <c r="F8134" s="12">
        <v>2024.0</v>
      </c>
      <c r="G8134" s="13" t="s">
        <v>13</v>
      </c>
      <c r="H8134" s="14" t="s">
        <v>22960</v>
      </c>
      <c r="I8134" s="12">
        <v>91.0</v>
      </c>
      <c r="J8134" s="15" t="str">
        <f t="shared" si="1"/>
        <v>Relevant</v>
      </c>
    </row>
    <row r="8135" ht="22.5" customHeight="1">
      <c r="A8135" s="9" t="s">
        <v>22961</v>
      </c>
      <c r="B8135" s="10">
        <v>45587.22987268519</v>
      </c>
      <c r="C8135" s="11" t="s">
        <v>22962</v>
      </c>
      <c r="D8135" s="12">
        <v>10.0</v>
      </c>
      <c r="E8135" s="10" t="s">
        <v>42</v>
      </c>
      <c r="F8135" s="12">
        <v>2024.0</v>
      </c>
      <c r="G8135" s="13" t="s">
        <v>22963</v>
      </c>
      <c r="H8135" s="14" t="s">
        <v>22964</v>
      </c>
      <c r="I8135" s="12">
        <v>27642.0</v>
      </c>
      <c r="J8135" s="15" t="str">
        <f t="shared" si="1"/>
        <v>Relevant</v>
      </c>
    </row>
    <row r="8136" ht="22.5" customHeight="1">
      <c r="A8136" s="9" t="s">
        <v>22965</v>
      </c>
      <c r="B8136" s="10">
        <v>45722.833865740744</v>
      </c>
      <c r="C8136" s="11" t="s">
        <v>22966</v>
      </c>
      <c r="D8136" s="12">
        <v>3.0</v>
      </c>
      <c r="E8136" s="10" t="s">
        <v>59</v>
      </c>
      <c r="F8136" s="12">
        <v>2025.0</v>
      </c>
      <c r="G8136" s="13" t="s">
        <v>13</v>
      </c>
      <c r="H8136" s="14" t="s">
        <v>22967</v>
      </c>
      <c r="I8136" s="12">
        <v>122.0</v>
      </c>
      <c r="J8136" s="15" t="str">
        <f t="shared" si="1"/>
        <v>Irrelevant</v>
      </c>
    </row>
    <row r="8137" ht="22.5" customHeight="1">
      <c r="A8137" s="9" t="s">
        <v>22968</v>
      </c>
      <c r="B8137" s="10">
        <v>45616.60934027778</v>
      </c>
      <c r="C8137" s="11" t="s">
        <v>22969</v>
      </c>
      <c r="D8137" s="12">
        <v>11.0</v>
      </c>
      <c r="E8137" s="10" t="s">
        <v>17</v>
      </c>
      <c r="F8137" s="12">
        <v>2024.0</v>
      </c>
      <c r="G8137" s="13" t="s">
        <v>13</v>
      </c>
      <c r="H8137" s="14" t="s">
        <v>1378</v>
      </c>
      <c r="I8137" s="12">
        <v>179.0</v>
      </c>
      <c r="J8137" s="15" t="str">
        <f t="shared" si="1"/>
        <v>Relevant</v>
      </c>
    </row>
    <row r="8138" ht="22.5" customHeight="1">
      <c r="A8138" s="9" t="s">
        <v>22970</v>
      </c>
      <c r="B8138" s="10">
        <v>45697.058287037034</v>
      </c>
      <c r="C8138" s="11" t="s">
        <v>22971</v>
      </c>
      <c r="D8138" s="12">
        <v>2.0</v>
      </c>
      <c r="E8138" s="10" t="s">
        <v>12</v>
      </c>
      <c r="F8138" s="12">
        <v>2025.0</v>
      </c>
      <c r="G8138" s="13" t="s">
        <v>13</v>
      </c>
      <c r="H8138" s="14" t="s">
        <v>14</v>
      </c>
      <c r="I8138" s="12">
        <v>563.0</v>
      </c>
      <c r="J8138" s="15" t="str">
        <f t="shared" si="1"/>
        <v>Relevant</v>
      </c>
    </row>
    <row r="8139" ht="22.5" customHeight="1">
      <c r="A8139" s="9" t="s">
        <v>22972</v>
      </c>
      <c r="B8139" s="10">
        <v>45434.58216435185</v>
      </c>
      <c r="C8139" s="11" t="s">
        <v>3775</v>
      </c>
      <c r="D8139" s="12">
        <v>5.0</v>
      </c>
      <c r="E8139" s="10" t="s">
        <v>21</v>
      </c>
      <c r="F8139" s="12">
        <v>2024.0</v>
      </c>
      <c r="G8139" s="13" t="s">
        <v>13</v>
      </c>
      <c r="H8139" s="14" t="s">
        <v>189</v>
      </c>
      <c r="I8139" s="12">
        <v>28.0</v>
      </c>
      <c r="J8139" s="15" t="str">
        <f t="shared" si="1"/>
        <v>Relevant</v>
      </c>
    </row>
    <row r="8140" ht="22.5" customHeight="1">
      <c r="A8140" s="9" t="s">
        <v>22973</v>
      </c>
      <c r="B8140" s="10">
        <v>45655.55167824074</v>
      </c>
      <c r="C8140" s="11" t="s">
        <v>22974</v>
      </c>
      <c r="D8140" s="12">
        <v>12.0</v>
      </c>
      <c r="E8140" s="10" t="s">
        <v>26</v>
      </c>
      <c r="F8140" s="12">
        <v>2024.0</v>
      </c>
      <c r="G8140" s="13" t="s">
        <v>13</v>
      </c>
      <c r="H8140" s="14" t="s">
        <v>17409</v>
      </c>
      <c r="I8140" s="12">
        <v>390.0</v>
      </c>
      <c r="J8140" s="15" t="str">
        <f t="shared" si="1"/>
        <v>Relevant</v>
      </c>
    </row>
    <row r="8141" ht="22.5" customHeight="1">
      <c r="A8141" s="9" t="s">
        <v>22975</v>
      </c>
      <c r="B8141" s="10">
        <v>45565.76366898148</v>
      </c>
      <c r="C8141" s="11" t="s">
        <v>22976</v>
      </c>
      <c r="D8141" s="12">
        <v>9.0</v>
      </c>
      <c r="E8141" s="10" t="s">
        <v>114</v>
      </c>
      <c r="F8141" s="12">
        <v>2024.0</v>
      </c>
      <c r="G8141" s="13" t="s">
        <v>22977</v>
      </c>
      <c r="H8141" s="14" t="s">
        <v>22978</v>
      </c>
      <c r="I8141" s="12">
        <v>0.0</v>
      </c>
      <c r="J8141" s="15" t="str">
        <f t="shared" si="1"/>
        <v>Relevant</v>
      </c>
    </row>
    <row r="8142" ht="22.5" customHeight="1">
      <c r="A8142" s="9" t="s">
        <v>22979</v>
      </c>
      <c r="B8142" s="10">
        <v>45718.35946759259</v>
      </c>
      <c r="C8142" s="11" t="s">
        <v>22980</v>
      </c>
      <c r="D8142" s="12">
        <v>3.0</v>
      </c>
      <c r="E8142" s="10" t="s">
        <v>59</v>
      </c>
      <c r="F8142" s="12">
        <v>2025.0</v>
      </c>
      <c r="G8142" s="13" t="s">
        <v>22981</v>
      </c>
      <c r="H8142" s="14" t="s">
        <v>22982</v>
      </c>
      <c r="I8142" s="12">
        <v>2942.0</v>
      </c>
      <c r="J8142" s="15" t="str">
        <f t="shared" si="1"/>
        <v>Relevant</v>
      </c>
    </row>
    <row r="8143" ht="22.5" customHeight="1">
      <c r="A8143" s="9" t="s">
        <v>22983</v>
      </c>
      <c r="B8143" s="10">
        <v>45519.038831018515</v>
      </c>
      <c r="C8143" s="11" t="s">
        <v>22984</v>
      </c>
      <c r="D8143" s="12">
        <v>8.0</v>
      </c>
      <c r="E8143" s="10" t="s">
        <v>167</v>
      </c>
      <c r="F8143" s="12">
        <v>2024.0</v>
      </c>
      <c r="G8143" s="13" t="s">
        <v>13</v>
      </c>
      <c r="H8143" s="14" t="s">
        <v>9783</v>
      </c>
      <c r="I8143" s="12">
        <v>36470.0</v>
      </c>
      <c r="J8143" s="15" t="str">
        <f t="shared" si="1"/>
        <v>Relevant</v>
      </c>
    </row>
    <row r="8144" ht="22.5" customHeight="1">
      <c r="A8144" s="9" t="s">
        <v>22985</v>
      </c>
      <c r="B8144" s="10">
        <v>45743.65105324074</v>
      </c>
      <c r="C8144" s="11" t="s">
        <v>22986</v>
      </c>
      <c r="D8144" s="12">
        <v>3.0</v>
      </c>
      <c r="E8144" s="10" t="s">
        <v>59</v>
      </c>
      <c r="F8144" s="12">
        <v>2025.0</v>
      </c>
      <c r="G8144" s="13" t="s">
        <v>13</v>
      </c>
      <c r="H8144" s="14" t="s">
        <v>204</v>
      </c>
      <c r="I8144" s="12">
        <v>68.0</v>
      </c>
      <c r="J8144" s="15" t="str">
        <f t="shared" si="1"/>
        <v>Relevant</v>
      </c>
    </row>
    <row r="8145" ht="22.5" customHeight="1">
      <c r="A8145" s="9" t="s">
        <v>22987</v>
      </c>
      <c r="B8145" s="10">
        <v>45696.76663194445</v>
      </c>
      <c r="C8145" s="11" t="s">
        <v>22988</v>
      </c>
      <c r="D8145" s="12">
        <v>2.0</v>
      </c>
      <c r="E8145" s="10" t="s">
        <v>12</v>
      </c>
      <c r="F8145" s="12">
        <v>2025.0</v>
      </c>
      <c r="G8145" s="13" t="s">
        <v>13</v>
      </c>
      <c r="H8145" s="14" t="s">
        <v>14</v>
      </c>
      <c r="I8145" s="12">
        <v>320.0</v>
      </c>
      <c r="J8145" s="15" t="str">
        <f t="shared" si="1"/>
        <v>Relevant</v>
      </c>
    </row>
    <row r="8146" ht="22.5" customHeight="1">
      <c r="A8146" s="9" t="s">
        <v>22989</v>
      </c>
      <c r="B8146" s="10">
        <v>45548.57546296297</v>
      </c>
      <c r="C8146" s="11" t="s">
        <v>22990</v>
      </c>
      <c r="D8146" s="12">
        <v>9.0</v>
      </c>
      <c r="E8146" s="10" t="s">
        <v>114</v>
      </c>
      <c r="F8146" s="12">
        <v>2024.0</v>
      </c>
      <c r="G8146" s="13" t="s">
        <v>22991</v>
      </c>
      <c r="H8146" s="14" t="s">
        <v>22992</v>
      </c>
      <c r="I8146" s="12">
        <v>4714.0</v>
      </c>
      <c r="J8146" s="15" t="str">
        <f t="shared" si="1"/>
        <v>Irrelevant</v>
      </c>
    </row>
    <row r="8147" ht="22.5" customHeight="1">
      <c r="A8147" s="9" t="s">
        <v>22993</v>
      </c>
      <c r="B8147" s="10">
        <v>45621.61386574074</v>
      </c>
      <c r="C8147" s="11" t="s">
        <v>22994</v>
      </c>
      <c r="D8147" s="12">
        <v>11.0</v>
      </c>
      <c r="E8147" s="10" t="s">
        <v>17</v>
      </c>
      <c r="F8147" s="12">
        <v>2024.0</v>
      </c>
      <c r="G8147" s="13" t="s">
        <v>13</v>
      </c>
      <c r="H8147" s="14" t="s">
        <v>220</v>
      </c>
      <c r="I8147" s="12">
        <v>32.0</v>
      </c>
      <c r="J8147" s="15" t="str">
        <f t="shared" si="1"/>
        <v>Relevant</v>
      </c>
    </row>
    <row r="8148" ht="22.5" customHeight="1">
      <c r="A8148" s="9" t="s">
        <v>22995</v>
      </c>
      <c r="B8148" s="10">
        <v>45582.54641203704</v>
      </c>
      <c r="C8148" s="11" t="s">
        <v>9938</v>
      </c>
      <c r="D8148" s="12">
        <v>10.0</v>
      </c>
      <c r="E8148" s="10" t="s">
        <v>42</v>
      </c>
      <c r="F8148" s="12">
        <v>2024.0</v>
      </c>
      <c r="G8148" s="13" t="s">
        <v>13</v>
      </c>
      <c r="H8148" s="14" t="s">
        <v>642</v>
      </c>
      <c r="I8148" s="12">
        <v>381.0</v>
      </c>
      <c r="J8148" s="15" t="str">
        <f t="shared" si="1"/>
        <v>Relevant</v>
      </c>
    </row>
    <row r="8149" ht="22.5" customHeight="1">
      <c r="A8149" s="9" t="s">
        <v>22996</v>
      </c>
      <c r="B8149" s="10">
        <v>45459.63798611111</v>
      </c>
      <c r="C8149" s="11" t="s">
        <v>22997</v>
      </c>
      <c r="D8149" s="12">
        <v>6.0</v>
      </c>
      <c r="E8149" s="10" t="s">
        <v>34</v>
      </c>
      <c r="F8149" s="12">
        <v>2024.0</v>
      </c>
      <c r="G8149" s="13" t="s">
        <v>13</v>
      </c>
      <c r="H8149" s="14" t="s">
        <v>22998</v>
      </c>
      <c r="I8149" s="12">
        <v>15.0</v>
      </c>
      <c r="J8149" s="15" t="str">
        <f t="shared" si="1"/>
        <v>Relevant</v>
      </c>
    </row>
    <row r="8150" ht="22.5" customHeight="1">
      <c r="A8150" s="9" t="s">
        <v>22999</v>
      </c>
      <c r="B8150" s="10">
        <v>45609.617939814816</v>
      </c>
      <c r="C8150" s="11" t="s">
        <v>23000</v>
      </c>
      <c r="D8150" s="12">
        <v>11.0</v>
      </c>
      <c r="E8150" s="10" t="s">
        <v>17</v>
      </c>
      <c r="F8150" s="12">
        <v>2024.0</v>
      </c>
      <c r="G8150" s="13" t="s">
        <v>13</v>
      </c>
      <c r="H8150" s="14" t="s">
        <v>23001</v>
      </c>
      <c r="I8150" s="12">
        <v>8959.0</v>
      </c>
      <c r="J8150" s="15" t="str">
        <f t="shared" si="1"/>
        <v>Relevant</v>
      </c>
    </row>
    <row r="8151" ht="22.5" customHeight="1">
      <c r="A8151" s="9" t="s">
        <v>23002</v>
      </c>
      <c r="B8151" s="10">
        <v>45745.68760416667</v>
      </c>
      <c r="C8151" s="11" t="s">
        <v>23003</v>
      </c>
      <c r="D8151" s="12">
        <v>3.0</v>
      </c>
      <c r="E8151" s="10" t="s">
        <v>59</v>
      </c>
      <c r="F8151" s="12">
        <v>2025.0</v>
      </c>
      <c r="G8151" s="13" t="s">
        <v>13</v>
      </c>
      <c r="H8151" s="14" t="s">
        <v>5256</v>
      </c>
      <c r="I8151" s="12">
        <v>234.0</v>
      </c>
      <c r="J8151" s="15" t="str">
        <f t="shared" si="1"/>
        <v>Relevant</v>
      </c>
    </row>
    <row r="8152" ht="22.5" customHeight="1">
      <c r="A8152" s="9" t="s">
        <v>23004</v>
      </c>
      <c r="B8152" s="10">
        <v>45608.35959490741</v>
      </c>
      <c r="C8152" s="11" t="s">
        <v>23005</v>
      </c>
      <c r="D8152" s="12">
        <v>11.0</v>
      </c>
      <c r="E8152" s="10" t="s">
        <v>17</v>
      </c>
      <c r="F8152" s="12">
        <v>2024.0</v>
      </c>
      <c r="G8152" s="13" t="s">
        <v>13</v>
      </c>
      <c r="H8152" s="14" t="s">
        <v>100</v>
      </c>
      <c r="I8152" s="12">
        <v>364.0</v>
      </c>
      <c r="J8152" s="15" t="str">
        <f t="shared" si="1"/>
        <v>Relevant</v>
      </c>
    </row>
    <row r="8153" ht="22.5" customHeight="1">
      <c r="A8153" s="9" t="s">
        <v>23006</v>
      </c>
      <c r="B8153" s="10">
        <v>45629.78265046296</v>
      </c>
      <c r="C8153" s="11" t="s">
        <v>23007</v>
      </c>
      <c r="D8153" s="12">
        <v>12.0</v>
      </c>
      <c r="E8153" s="10" t="s">
        <v>26</v>
      </c>
      <c r="F8153" s="12">
        <v>2024.0</v>
      </c>
      <c r="G8153" s="13" t="s">
        <v>13</v>
      </c>
      <c r="H8153" s="14" t="s">
        <v>237</v>
      </c>
      <c r="I8153" s="12">
        <v>556.0</v>
      </c>
      <c r="J8153" s="15" t="str">
        <f t="shared" si="1"/>
        <v>Relevant</v>
      </c>
    </row>
    <row r="8154" ht="22.5" customHeight="1">
      <c r="A8154" s="9" t="s">
        <v>23008</v>
      </c>
      <c r="B8154" s="10">
        <v>45609.34217592593</v>
      </c>
      <c r="C8154" s="11" t="s">
        <v>23009</v>
      </c>
      <c r="D8154" s="12">
        <v>11.0</v>
      </c>
      <c r="E8154" s="10" t="s">
        <v>17</v>
      </c>
      <c r="F8154" s="12">
        <v>2024.0</v>
      </c>
      <c r="G8154" s="13" t="s">
        <v>13</v>
      </c>
      <c r="H8154" s="14" t="s">
        <v>12683</v>
      </c>
      <c r="I8154" s="12">
        <v>3.0</v>
      </c>
      <c r="J8154" s="15" t="str">
        <f t="shared" si="1"/>
        <v>Relevant</v>
      </c>
    </row>
    <row r="8155" ht="22.5" customHeight="1">
      <c r="A8155" s="9" t="s">
        <v>23010</v>
      </c>
      <c r="B8155" s="10">
        <v>45589.498463206015</v>
      </c>
      <c r="C8155" s="11" t="s">
        <v>23011</v>
      </c>
      <c r="D8155" s="12">
        <v>10.0</v>
      </c>
      <c r="E8155" s="10" t="s">
        <v>42</v>
      </c>
      <c r="F8155" s="12">
        <v>2024.0</v>
      </c>
      <c r="G8155" s="13" t="s">
        <v>23012</v>
      </c>
      <c r="H8155" s="14" t="s">
        <v>23013</v>
      </c>
      <c r="I8155" s="12">
        <v>12034.0</v>
      </c>
      <c r="J8155" s="15" t="str">
        <f t="shared" si="1"/>
        <v>Relevant</v>
      </c>
    </row>
    <row r="8156" ht="22.5" customHeight="1">
      <c r="A8156" s="9" t="s">
        <v>23014</v>
      </c>
      <c r="B8156" s="10">
        <v>45635.375</v>
      </c>
      <c r="C8156" s="11" t="s">
        <v>6474</v>
      </c>
      <c r="D8156" s="12">
        <v>12.0</v>
      </c>
      <c r="E8156" s="10" t="s">
        <v>26</v>
      </c>
      <c r="F8156" s="12">
        <v>2024.0</v>
      </c>
      <c r="G8156" s="13" t="s">
        <v>23015</v>
      </c>
      <c r="H8156" s="14" t="s">
        <v>23016</v>
      </c>
      <c r="I8156" s="12">
        <v>2258850.0</v>
      </c>
      <c r="J8156" s="15" t="str">
        <f t="shared" si="1"/>
        <v>Relevant</v>
      </c>
    </row>
    <row r="8157" ht="22.5" customHeight="1">
      <c r="A8157" s="9" t="s">
        <v>23017</v>
      </c>
      <c r="B8157" s="10">
        <v>45579.58275462963</v>
      </c>
      <c r="C8157" s="11" t="s">
        <v>23018</v>
      </c>
      <c r="D8157" s="12">
        <v>10.0</v>
      </c>
      <c r="E8157" s="10" t="s">
        <v>42</v>
      </c>
      <c r="F8157" s="12">
        <v>2024.0</v>
      </c>
      <c r="G8157" s="13" t="s">
        <v>23019</v>
      </c>
      <c r="H8157" s="14" t="s">
        <v>23020</v>
      </c>
      <c r="I8157" s="12">
        <v>1823.0</v>
      </c>
      <c r="J8157" s="15" t="str">
        <f t="shared" si="1"/>
        <v>Irrelevant</v>
      </c>
    </row>
    <row r="8158" ht="22.5" customHeight="1">
      <c r="A8158" s="9" t="s">
        <v>23021</v>
      </c>
      <c r="B8158" s="10">
        <v>45578.55636574074</v>
      </c>
      <c r="C8158" s="11" t="s">
        <v>23022</v>
      </c>
      <c r="D8158" s="12">
        <v>10.0</v>
      </c>
      <c r="E8158" s="10" t="s">
        <v>42</v>
      </c>
      <c r="F8158" s="12">
        <v>2024.0</v>
      </c>
      <c r="G8158" s="13" t="s">
        <v>13</v>
      </c>
      <c r="H8158" s="14" t="s">
        <v>9173</v>
      </c>
      <c r="I8158" s="12">
        <v>466.0</v>
      </c>
      <c r="J8158" s="15" t="str">
        <f t="shared" si="1"/>
        <v>Relevant</v>
      </c>
    </row>
    <row r="8159" ht="22.5" customHeight="1">
      <c r="A8159" s="9" t="s">
        <v>23023</v>
      </c>
      <c r="B8159" s="10">
        <v>45696.8669212963</v>
      </c>
      <c r="C8159" s="11" t="s">
        <v>23024</v>
      </c>
      <c r="D8159" s="12">
        <v>2.0</v>
      </c>
      <c r="E8159" s="10" t="s">
        <v>12</v>
      </c>
      <c r="F8159" s="12">
        <v>2025.0</v>
      </c>
      <c r="G8159" s="13" t="s">
        <v>13</v>
      </c>
      <c r="H8159" s="14" t="s">
        <v>14</v>
      </c>
      <c r="I8159" s="12">
        <v>101.0</v>
      </c>
      <c r="J8159" s="15" t="str">
        <f t="shared" si="1"/>
        <v>Relevant</v>
      </c>
    </row>
    <row r="8160" ht="22.5" customHeight="1">
      <c r="A8160" s="9" t="s">
        <v>23025</v>
      </c>
      <c r="B8160" s="10">
        <v>45592.4921875</v>
      </c>
      <c r="C8160" s="11" t="s">
        <v>14925</v>
      </c>
      <c r="D8160" s="12">
        <v>10.0</v>
      </c>
      <c r="E8160" s="10" t="s">
        <v>42</v>
      </c>
      <c r="F8160" s="12">
        <v>2024.0</v>
      </c>
      <c r="G8160" s="13" t="s">
        <v>23026</v>
      </c>
      <c r="H8160" s="14" t="s">
        <v>23027</v>
      </c>
      <c r="I8160" s="12">
        <v>4178.0</v>
      </c>
      <c r="J8160" s="15" t="str">
        <f t="shared" si="1"/>
        <v>Irrelevant</v>
      </c>
    </row>
    <row r="8161" ht="22.5" customHeight="1">
      <c r="A8161" s="9" t="s">
        <v>23028</v>
      </c>
      <c r="B8161" s="10">
        <v>45697.60833333333</v>
      </c>
      <c r="C8161" s="11" t="s">
        <v>23029</v>
      </c>
      <c r="D8161" s="12">
        <v>2.0</v>
      </c>
      <c r="E8161" s="10" t="s">
        <v>12</v>
      </c>
      <c r="F8161" s="12">
        <v>2025.0</v>
      </c>
      <c r="G8161" s="13" t="s">
        <v>13</v>
      </c>
      <c r="H8161" s="14" t="s">
        <v>1264</v>
      </c>
      <c r="I8161" s="12">
        <v>135.0</v>
      </c>
      <c r="J8161" s="15" t="str">
        <f t="shared" si="1"/>
        <v>Relevant</v>
      </c>
    </row>
    <row r="8162" ht="22.5" customHeight="1">
      <c r="A8162" s="9" t="s">
        <v>23030</v>
      </c>
      <c r="B8162" s="10">
        <v>45584.467465277776</v>
      </c>
      <c r="C8162" s="11" t="s">
        <v>23031</v>
      </c>
      <c r="D8162" s="12">
        <v>10.0</v>
      </c>
      <c r="E8162" s="10" t="s">
        <v>42</v>
      </c>
      <c r="F8162" s="12">
        <v>2024.0</v>
      </c>
      <c r="G8162" s="13" t="s">
        <v>23032</v>
      </c>
      <c r="H8162" s="14" t="s">
        <v>23033</v>
      </c>
      <c r="I8162" s="12">
        <v>1669912.0</v>
      </c>
      <c r="J8162" s="15" t="str">
        <f t="shared" si="1"/>
        <v>Irrelevant</v>
      </c>
    </row>
    <row r="8163" ht="22.5" customHeight="1">
      <c r="A8163" s="9" t="s">
        <v>23034</v>
      </c>
      <c r="B8163" s="10">
        <v>45632.01559027778</v>
      </c>
      <c r="C8163" s="11" t="s">
        <v>23035</v>
      </c>
      <c r="D8163" s="12">
        <v>12.0</v>
      </c>
      <c r="E8163" s="10" t="s">
        <v>26</v>
      </c>
      <c r="F8163" s="12">
        <v>2024.0</v>
      </c>
      <c r="G8163" s="13" t="s">
        <v>13</v>
      </c>
      <c r="H8163" s="14" t="s">
        <v>1809</v>
      </c>
      <c r="I8163" s="12">
        <v>1167.0</v>
      </c>
      <c r="J8163" s="15" t="str">
        <f t="shared" si="1"/>
        <v>Relevant</v>
      </c>
    </row>
    <row r="8164" ht="22.5" customHeight="1">
      <c r="A8164" s="9" t="s">
        <v>23036</v>
      </c>
      <c r="B8164" s="10">
        <v>45682.6125</v>
      </c>
      <c r="C8164" s="11" t="s">
        <v>21410</v>
      </c>
      <c r="D8164" s="12">
        <v>1.0</v>
      </c>
      <c r="E8164" s="10" t="s">
        <v>70</v>
      </c>
      <c r="F8164" s="12">
        <v>2025.0</v>
      </c>
      <c r="G8164" s="13" t="s">
        <v>23037</v>
      </c>
      <c r="H8164" s="14" t="s">
        <v>23038</v>
      </c>
      <c r="I8164" s="12">
        <v>0.0</v>
      </c>
      <c r="J8164" s="15" t="str">
        <f t="shared" si="1"/>
        <v>Irrelevant</v>
      </c>
    </row>
    <row r="8165" ht="22.5" customHeight="1">
      <c r="A8165" s="9" t="s">
        <v>23039</v>
      </c>
      <c r="B8165" s="10">
        <v>45543.96643518518</v>
      </c>
      <c r="C8165" s="11" t="s">
        <v>23040</v>
      </c>
      <c r="D8165" s="12">
        <v>9.0</v>
      </c>
      <c r="E8165" s="10" t="s">
        <v>114</v>
      </c>
      <c r="F8165" s="12">
        <v>2024.0</v>
      </c>
      <c r="G8165" s="13" t="s">
        <v>13</v>
      </c>
      <c r="H8165" s="14" t="s">
        <v>23041</v>
      </c>
      <c r="I8165" s="12">
        <v>8.0</v>
      </c>
      <c r="J8165" s="15" t="str">
        <f t="shared" si="1"/>
        <v>Relevant</v>
      </c>
    </row>
    <row r="8166" ht="22.5" customHeight="1">
      <c r="A8166" s="9" t="s">
        <v>23042</v>
      </c>
      <c r="B8166" s="10">
        <v>45438.802152777775</v>
      </c>
      <c r="C8166" s="11" t="s">
        <v>14873</v>
      </c>
      <c r="D8166" s="12">
        <v>5.0</v>
      </c>
      <c r="E8166" s="10" t="s">
        <v>21</v>
      </c>
      <c r="F8166" s="12">
        <v>2024.0</v>
      </c>
      <c r="G8166" s="13" t="s">
        <v>13</v>
      </c>
      <c r="H8166" s="14" t="s">
        <v>4332</v>
      </c>
      <c r="I8166" s="12">
        <v>67.0</v>
      </c>
      <c r="J8166" s="15" t="str">
        <f t="shared" si="1"/>
        <v>Irrelevant</v>
      </c>
    </row>
    <row r="8167" ht="22.5" customHeight="1">
      <c r="A8167" s="9" t="s">
        <v>23043</v>
      </c>
      <c r="B8167" s="10">
        <v>45568.99115740741</v>
      </c>
      <c r="C8167" s="11" t="s">
        <v>23044</v>
      </c>
      <c r="D8167" s="12">
        <v>10.0</v>
      </c>
      <c r="E8167" s="10" t="s">
        <v>42</v>
      </c>
      <c r="F8167" s="12">
        <v>2024.0</v>
      </c>
      <c r="G8167" s="13" t="s">
        <v>13</v>
      </c>
      <c r="H8167" s="14" t="s">
        <v>23045</v>
      </c>
      <c r="I8167" s="12">
        <v>8.0</v>
      </c>
      <c r="J8167" s="15" t="str">
        <f t="shared" si="1"/>
        <v>Relevant</v>
      </c>
    </row>
    <row r="8168" ht="22.5" customHeight="1">
      <c r="A8168" s="9" t="s">
        <v>23046</v>
      </c>
      <c r="B8168" s="10">
        <v>45742.92599537037</v>
      </c>
      <c r="C8168" s="11" t="s">
        <v>23047</v>
      </c>
      <c r="D8168" s="12">
        <v>3.0</v>
      </c>
      <c r="E8168" s="10" t="s">
        <v>59</v>
      </c>
      <c r="F8168" s="12">
        <v>2025.0</v>
      </c>
      <c r="G8168" s="13" t="s">
        <v>13</v>
      </c>
      <c r="H8168" s="14" t="s">
        <v>204</v>
      </c>
      <c r="I8168" s="12">
        <v>94.0</v>
      </c>
      <c r="J8168" s="15" t="str">
        <f t="shared" si="1"/>
        <v>Relevant</v>
      </c>
    </row>
    <row r="8169" ht="22.5" customHeight="1">
      <c r="A8169" s="9" t="s">
        <v>23048</v>
      </c>
      <c r="B8169" s="10">
        <v>45576.9756712963</v>
      </c>
      <c r="C8169" s="11" t="s">
        <v>23049</v>
      </c>
      <c r="D8169" s="12">
        <v>10.0</v>
      </c>
      <c r="E8169" s="10" t="s">
        <v>42</v>
      </c>
      <c r="F8169" s="12">
        <v>2024.0</v>
      </c>
      <c r="G8169" s="13" t="s">
        <v>13</v>
      </c>
      <c r="H8169" s="14" t="s">
        <v>16884</v>
      </c>
      <c r="I8169" s="12">
        <v>1105.0</v>
      </c>
      <c r="J8169" s="15" t="str">
        <f t="shared" si="1"/>
        <v>Irrelevant</v>
      </c>
    </row>
    <row r="8170" ht="22.5" customHeight="1">
      <c r="A8170" s="9" t="s">
        <v>23050</v>
      </c>
      <c r="B8170" s="10">
        <v>45654.47241898148</v>
      </c>
      <c r="C8170" s="11" t="s">
        <v>19050</v>
      </c>
      <c r="D8170" s="12">
        <v>12.0</v>
      </c>
      <c r="E8170" s="10" t="s">
        <v>26</v>
      </c>
      <c r="F8170" s="12">
        <v>2024.0</v>
      </c>
      <c r="G8170" s="13" t="s">
        <v>13</v>
      </c>
      <c r="H8170" s="14" t="s">
        <v>2462</v>
      </c>
      <c r="I8170" s="12">
        <v>375.0</v>
      </c>
      <c r="J8170" s="15" t="str">
        <f t="shared" si="1"/>
        <v>Relevant</v>
      </c>
    </row>
    <row r="8171" ht="22.5" customHeight="1">
      <c r="A8171" s="9" t="s">
        <v>23051</v>
      </c>
      <c r="B8171" s="10">
        <v>45623.391180555554</v>
      </c>
      <c r="C8171" s="11" t="s">
        <v>17521</v>
      </c>
      <c r="D8171" s="12">
        <v>11.0</v>
      </c>
      <c r="E8171" s="10" t="s">
        <v>17</v>
      </c>
      <c r="F8171" s="12">
        <v>2024.0</v>
      </c>
      <c r="G8171" s="13" t="s">
        <v>23052</v>
      </c>
      <c r="H8171" s="14" t="s">
        <v>23053</v>
      </c>
      <c r="I8171" s="12">
        <v>8468849.0</v>
      </c>
      <c r="J8171" s="15" t="str">
        <f t="shared" si="1"/>
        <v>Relevant</v>
      </c>
    </row>
    <row r="8172" ht="22.5" customHeight="1">
      <c r="A8172" s="9" t="s">
        <v>23054</v>
      </c>
      <c r="B8172" s="10">
        <v>45696.744618055556</v>
      </c>
      <c r="C8172" s="11" t="s">
        <v>23055</v>
      </c>
      <c r="D8172" s="12">
        <v>2.0</v>
      </c>
      <c r="E8172" s="10" t="s">
        <v>12</v>
      </c>
      <c r="F8172" s="12">
        <v>2025.0</v>
      </c>
      <c r="G8172" s="13" t="s">
        <v>13</v>
      </c>
      <c r="H8172" s="14" t="s">
        <v>14</v>
      </c>
      <c r="I8172" s="12">
        <v>238.0</v>
      </c>
      <c r="J8172" s="15" t="str">
        <f t="shared" si="1"/>
        <v>Relevant</v>
      </c>
    </row>
    <row r="8173" ht="22.5" customHeight="1">
      <c r="A8173" s="9" t="s">
        <v>23056</v>
      </c>
      <c r="B8173" s="10">
        <v>45571.95570601852</v>
      </c>
      <c r="C8173" s="11" t="s">
        <v>23057</v>
      </c>
      <c r="D8173" s="12">
        <v>10.0</v>
      </c>
      <c r="E8173" s="10" t="s">
        <v>42</v>
      </c>
      <c r="F8173" s="12">
        <v>2024.0</v>
      </c>
      <c r="G8173" s="13" t="s">
        <v>13</v>
      </c>
      <c r="H8173" s="14" t="s">
        <v>23058</v>
      </c>
      <c r="I8173" s="12">
        <v>7.0</v>
      </c>
      <c r="J8173" s="15" t="str">
        <f t="shared" si="1"/>
        <v>Relevant</v>
      </c>
    </row>
    <row r="8174" ht="22.5" customHeight="1">
      <c r="A8174" s="9" t="s">
        <v>23059</v>
      </c>
      <c r="B8174" s="10">
        <v>45541.80138888889</v>
      </c>
      <c r="C8174" s="11" t="s">
        <v>23060</v>
      </c>
      <c r="D8174" s="12">
        <v>9.0</v>
      </c>
      <c r="E8174" s="10" t="s">
        <v>114</v>
      </c>
      <c r="F8174" s="12">
        <v>2024.0</v>
      </c>
      <c r="G8174" s="13" t="s">
        <v>23061</v>
      </c>
      <c r="H8174" s="14" t="s">
        <v>23062</v>
      </c>
      <c r="I8174" s="12">
        <v>1.140782E7</v>
      </c>
      <c r="J8174" s="15" t="str">
        <f t="shared" si="1"/>
        <v>Irrelevant</v>
      </c>
    </row>
    <row r="8175" ht="22.5" customHeight="1">
      <c r="A8175" s="9" t="s">
        <v>23063</v>
      </c>
      <c r="B8175" s="10">
        <v>45622.77805555556</v>
      </c>
      <c r="C8175" s="11" t="s">
        <v>23064</v>
      </c>
      <c r="D8175" s="12">
        <v>11.0</v>
      </c>
      <c r="E8175" s="10" t="s">
        <v>17</v>
      </c>
      <c r="F8175" s="12">
        <v>2024.0</v>
      </c>
      <c r="G8175" s="13" t="s">
        <v>23065</v>
      </c>
      <c r="H8175" s="14" t="s">
        <v>23066</v>
      </c>
      <c r="I8175" s="12">
        <v>8443435.0</v>
      </c>
      <c r="J8175" s="15" t="str">
        <f t="shared" si="1"/>
        <v>Relevant</v>
      </c>
    </row>
    <row r="8176" ht="22.5" customHeight="1">
      <c r="A8176" s="9" t="s">
        <v>23067</v>
      </c>
      <c r="B8176" s="10">
        <v>45543.38292824074</v>
      </c>
      <c r="C8176" s="11" t="s">
        <v>23068</v>
      </c>
      <c r="D8176" s="12">
        <v>9.0</v>
      </c>
      <c r="E8176" s="10" t="s">
        <v>114</v>
      </c>
      <c r="F8176" s="12">
        <v>2024.0</v>
      </c>
      <c r="G8176" s="13" t="s">
        <v>23069</v>
      </c>
      <c r="H8176" s="14" t="s">
        <v>23070</v>
      </c>
      <c r="I8176" s="12">
        <v>4714.0</v>
      </c>
      <c r="J8176" s="15" t="str">
        <f t="shared" si="1"/>
        <v>Relevant</v>
      </c>
    </row>
    <row r="8177" ht="22.5" customHeight="1">
      <c r="A8177" s="9" t="s">
        <v>23071</v>
      </c>
      <c r="B8177" s="10">
        <v>45596.73685185185</v>
      </c>
      <c r="C8177" s="11" t="s">
        <v>23072</v>
      </c>
      <c r="D8177" s="12">
        <v>10.0</v>
      </c>
      <c r="E8177" s="10" t="s">
        <v>42</v>
      </c>
      <c r="F8177" s="12">
        <v>2024.0</v>
      </c>
      <c r="G8177" s="13" t="s">
        <v>13</v>
      </c>
      <c r="H8177" s="14" t="s">
        <v>124</v>
      </c>
      <c r="I8177" s="12">
        <v>283.0</v>
      </c>
      <c r="J8177" s="15" t="str">
        <f t="shared" si="1"/>
        <v>Relevant</v>
      </c>
    </row>
    <row r="8178" ht="22.5" customHeight="1">
      <c r="A8178" s="9" t="s">
        <v>23073</v>
      </c>
      <c r="B8178" s="10">
        <v>45569.173576747686</v>
      </c>
      <c r="C8178" s="11" t="s">
        <v>23074</v>
      </c>
      <c r="D8178" s="12">
        <v>10.0</v>
      </c>
      <c r="E8178" s="10" t="s">
        <v>42</v>
      </c>
      <c r="F8178" s="12">
        <v>2024.0</v>
      </c>
      <c r="G8178" s="13" t="s">
        <v>23075</v>
      </c>
      <c r="H8178" s="14" t="s">
        <v>23076</v>
      </c>
      <c r="I8178" s="12">
        <v>1.2767834E7</v>
      </c>
      <c r="J8178" s="15" t="str">
        <f t="shared" si="1"/>
        <v>Relevant</v>
      </c>
    </row>
    <row r="8179" ht="22.5" customHeight="1">
      <c r="A8179" s="9" t="s">
        <v>23077</v>
      </c>
      <c r="B8179" s="10">
        <v>45605.55508701389</v>
      </c>
      <c r="C8179" s="11" t="s">
        <v>23078</v>
      </c>
      <c r="D8179" s="12">
        <v>11.0</v>
      </c>
      <c r="E8179" s="10" t="s">
        <v>17</v>
      </c>
      <c r="F8179" s="12">
        <v>2024.0</v>
      </c>
      <c r="G8179" s="13" t="s">
        <v>23079</v>
      </c>
      <c r="H8179" s="14" t="s">
        <v>23080</v>
      </c>
      <c r="I8179" s="12">
        <v>7850902.0</v>
      </c>
      <c r="J8179" s="15" t="str">
        <f t="shared" si="1"/>
        <v>Irrelevant</v>
      </c>
    </row>
    <row r="8180" ht="22.5" customHeight="1">
      <c r="A8180" s="9" t="s">
        <v>23081</v>
      </c>
      <c r="B8180" s="10">
        <v>45606.666655092595</v>
      </c>
      <c r="C8180" s="11" t="s">
        <v>8380</v>
      </c>
      <c r="D8180" s="12">
        <v>11.0</v>
      </c>
      <c r="E8180" s="10" t="s">
        <v>17</v>
      </c>
      <c r="F8180" s="12">
        <v>2024.0</v>
      </c>
      <c r="G8180" s="13" t="s">
        <v>13</v>
      </c>
      <c r="H8180" s="14" t="s">
        <v>100</v>
      </c>
      <c r="I8180" s="12">
        <v>6693.0</v>
      </c>
      <c r="J8180" s="15" t="str">
        <f t="shared" si="1"/>
        <v>Relevant</v>
      </c>
    </row>
    <row r="8181" ht="22.5" customHeight="1">
      <c r="A8181" s="9" t="s">
        <v>23082</v>
      </c>
      <c r="B8181" s="10">
        <v>45565.94236111111</v>
      </c>
      <c r="C8181" s="11" t="s">
        <v>23083</v>
      </c>
      <c r="D8181" s="12">
        <v>9.0</v>
      </c>
      <c r="E8181" s="10" t="s">
        <v>114</v>
      </c>
      <c r="F8181" s="12">
        <v>2024.0</v>
      </c>
      <c r="G8181" s="13" t="s">
        <v>23084</v>
      </c>
      <c r="H8181" s="14" t="s">
        <v>23085</v>
      </c>
      <c r="I8181" s="12">
        <v>1.6242846E7</v>
      </c>
      <c r="J8181" s="15" t="str">
        <f t="shared" si="1"/>
        <v>Relevant</v>
      </c>
    </row>
    <row r="8182" ht="22.5" customHeight="1">
      <c r="A8182" s="9" t="s">
        <v>23086</v>
      </c>
      <c r="B8182" s="10">
        <v>45601.45277777778</v>
      </c>
      <c r="C8182" s="11" t="s">
        <v>23087</v>
      </c>
      <c r="D8182" s="12">
        <v>11.0</v>
      </c>
      <c r="E8182" s="10" t="s">
        <v>17</v>
      </c>
      <c r="F8182" s="12">
        <v>2024.0</v>
      </c>
      <c r="G8182" s="13" t="s">
        <v>13</v>
      </c>
      <c r="H8182" s="14" t="s">
        <v>23088</v>
      </c>
      <c r="I8182" s="12">
        <v>261407.0</v>
      </c>
      <c r="J8182" s="15" t="str">
        <f t="shared" si="1"/>
        <v>Relevant</v>
      </c>
    </row>
    <row r="8183" ht="22.5" customHeight="1">
      <c r="A8183" s="9" t="s">
        <v>23089</v>
      </c>
      <c r="B8183" s="10">
        <v>45723.846967592595</v>
      </c>
      <c r="C8183" s="11" t="s">
        <v>23090</v>
      </c>
      <c r="D8183" s="12">
        <v>3.0</v>
      </c>
      <c r="E8183" s="10" t="s">
        <v>59</v>
      </c>
      <c r="F8183" s="12">
        <v>2025.0</v>
      </c>
      <c r="G8183" s="13" t="s">
        <v>13</v>
      </c>
      <c r="H8183" s="14" t="s">
        <v>430</v>
      </c>
      <c r="I8183" s="12">
        <v>8362.0</v>
      </c>
      <c r="J8183" s="15" t="str">
        <f t="shared" si="1"/>
        <v>Relevant</v>
      </c>
    </row>
    <row r="8184" ht="22.5" customHeight="1">
      <c r="A8184" s="9" t="s">
        <v>23091</v>
      </c>
      <c r="B8184" s="10">
        <v>45592.37189814815</v>
      </c>
      <c r="C8184" s="11" t="s">
        <v>23092</v>
      </c>
      <c r="D8184" s="12">
        <v>10.0</v>
      </c>
      <c r="E8184" s="10" t="s">
        <v>42</v>
      </c>
      <c r="F8184" s="12">
        <v>2024.0</v>
      </c>
      <c r="G8184" s="13" t="s">
        <v>13</v>
      </c>
      <c r="H8184" s="14" t="s">
        <v>97</v>
      </c>
      <c r="I8184" s="12">
        <v>6268.0</v>
      </c>
      <c r="J8184" s="15" t="str">
        <f t="shared" si="1"/>
        <v>Relevant</v>
      </c>
    </row>
    <row r="8185" ht="22.5" customHeight="1">
      <c r="A8185" s="9" t="s">
        <v>23093</v>
      </c>
      <c r="B8185" s="10">
        <v>45581.243472222224</v>
      </c>
      <c r="C8185" s="11" t="s">
        <v>23094</v>
      </c>
      <c r="D8185" s="12">
        <v>10.0</v>
      </c>
      <c r="E8185" s="10" t="s">
        <v>42</v>
      </c>
      <c r="F8185" s="12">
        <v>2024.0</v>
      </c>
      <c r="G8185" s="13" t="s">
        <v>13</v>
      </c>
      <c r="H8185" s="14" t="s">
        <v>642</v>
      </c>
      <c r="I8185" s="12">
        <v>787.0</v>
      </c>
      <c r="J8185" s="15" t="str">
        <f t="shared" si="1"/>
        <v>Relevant</v>
      </c>
    </row>
    <row r="8186" ht="22.5" customHeight="1">
      <c r="A8186" s="9" t="s">
        <v>23095</v>
      </c>
      <c r="B8186" s="10">
        <v>45410.97924768519</v>
      </c>
      <c r="C8186" s="11" t="s">
        <v>23096</v>
      </c>
      <c r="D8186" s="12">
        <v>4.0</v>
      </c>
      <c r="E8186" s="10" t="s">
        <v>274</v>
      </c>
      <c r="F8186" s="12">
        <v>2024.0</v>
      </c>
      <c r="G8186" s="13" t="s">
        <v>23097</v>
      </c>
      <c r="H8186" s="14" t="s">
        <v>23098</v>
      </c>
      <c r="I8186" s="12">
        <v>1.0029689E7</v>
      </c>
      <c r="J8186" s="15" t="str">
        <f t="shared" si="1"/>
        <v>Relevant</v>
      </c>
    </row>
    <row r="8187" ht="22.5" customHeight="1">
      <c r="A8187" s="9" t="s">
        <v>23099</v>
      </c>
      <c r="B8187" s="10">
        <v>45442.730729166666</v>
      </c>
      <c r="C8187" s="11" t="s">
        <v>23100</v>
      </c>
      <c r="D8187" s="12">
        <v>5.0</v>
      </c>
      <c r="E8187" s="10" t="s">
        <v>21</v>
      </c>
      <c r="F8187" s="12">
        <v>2024.0</v>
      </c>
      <c r="G8187" s="13" t="s">
        <v>23101</v>
      </c>
      <c r="H8187" s="14" t="s">
        <v>23102</v>
      </c>
      <c r="I8187" s="12">
        <v>4447731.0</v>
      </c>
      <c r="J8187" s="15" t="str">
        <f t="shared" si="1"/>
        <v>Irrelevant</v>
      </c>
    </row>
    <row r="8188" ht="22.5" customHeight="1">
      <c r="A8188" s="9" t="s">
        <v>23103</v>
      </c>
      <c r="B8188" s="10">
        <v>45644.20349537037</v>
      </c>
      <c r="C8188" s="11" t="s">
        <v>23104</v>
      </c>
      <c r="D8188" s="12">
        <v>12.0</v>
      </c>
      <c r="E8188" s="10" t="s">
        <v>26</v>
      </c>
      <c r="F8188" s="12">
        <v>2024.0</v>
      </c>
      <c r="G8188" s="13" t="s">
        <v>13</v>
      </c>
      <c r="H8188" s="14" t="s">
        <v>357</v>
      </c>
      <c r="I8188" s="12">
        <v>0.0</v>
      </c>
      <c r="J8188" s="15" t="str">
        <f t="shared" si="1"/>
        <v>Relevant</v>
      </c>
    </row>
    <row r="8189" ht="22.5" customHeight="1">
      <c r="A8189" s="9" t="s">
        <v>23105</v>
      </c>
      <c r="B8189" s="10">
        <v>45586.54101851852</v>
      </c>
      <c r="C8189" s="11" t="s">
        <v>23106</v>
      </c>
      <c r="D8189" s="12">
        <v>10.0</v>
      </c>
      <c r="E8189" s="10" t="s">
        <v>42</v>
      </c>
      <c r="F8189" s="12">
        <v>2024.0</v>
      </c>
      <c r="G8189" s="13" t="s">
        <v>13</v>
      </c>
      <c r="H8189" s="14" t="s">
        <v>23107</v>
      </c>
      <c r="I8189" s="12">
        <v>8003.0</v>
      </c>
      <c r="J8189" s="15" t="str">
        <f t="shared" si="1"/>
        <v>Relevant</v>
      </c>
    </row>
    <row r="8190" ht="22.5" customHeight="1">
      <c r="A8190" s="9" t="s">
        <v>23108</v>
      </c>
      <c r="B8190" s="10">
        <v>45696.759097222224</v>
      </c>
      <c r="C8190" s="11" t="s">
        <v>23109</v>
      </c>
      <c r="D8190" s="12">
        <v>2.0</v>
      </c>
      <c r="E8190" s="10" t="s">
        <v>12</v>
      </c>
      <c r="F8190" s="12">
        <v>2025.0</v>
      </c>
      <c r="G8190" s="13" t="s">
        <v>13</v>
      </c>
      <c r="H8190" s="14" t="s">
        <v>14</v>
      </c>
      <c r="I8190" s="12">
        <v>654.0</v>
      </c>
      <c r="J8190" s="15" t="str">
        <f t="shared" si="1"/>
        <v>Relevant</v>
      </c>
    </row>
    <row r="8191" ht="22.5" customHeight="1">
      <c r="A8191" s="9" t="s">
        <v>23110</v>
      </c>
      <c r="B8191" s="10">
        <v>45617.2087197338</v>
      </c>
      <c r="C8191" s="11" t="s">
        <v>23111</v>
      </c>
      <c r="D8191" s="12">
        <v>11.0</v>
      </c>
      <c r="E8191" s="10" t="s">
        <v>17</v>
      </c>
      <c r="F8191" s="12">
        <v>2024.0</v>
      </c>
      <c r="G8191" s="13" t="s">
        <v>23112</v>
      </c>
      <c r="H8191" s="14" t="s">
        <v>23113</v>
      </c>
      <c r="I8191" s="12">
        <v>7850902.0</v>
      </c>
      <c r="J8191" s="15" t="str">
        <f t="shared" si="1"/>
        <v>Relevant</v>
      </c>
    </row>
    <row r="8192" ht="22.5" customHeight="1">
      <c r="A8192" s="9" t="s">
        <v>23114</v>
      </c>
      <c r="B8192" s="10">
        <v>45618.763738726855</v>
      </c>
      <c r="C8192" s="11" t="s">
        <v>23115</v>
      </c>
      <c r="D8192" s="12">
        <v>11.0</v>
      </c>
      <c r="E8192" s="10" t="s">
        <v>17</v>
      </c>
      <c r="F8192" s="12">
        <v>2024.0</v>
      </c>
      <c r="G8192" s="13" t="s">
        <v>23116</v>
      </c>
      <c r="H8192" s="14" t="str">
        <f>IFERROR(__xludf.DUMMYFUNCTION("TRIM(REGEXREPLACE(GOOGLETRANSLATE(G8192,""auto"",""en""),""(?i)\b(RT|QT)\s*@?\w*:?\s*|https?://\S+|@\w+|#\w+|[^\x00-\x7F]|[^\w\s]"",""""))"),"Delhi Air Pollution Supreme Court says strict antipollution measure to continue in Delhi for 3 days dgtl Anandabazar")</f>
        <v>Delhi Air Pollution Supreme Court says strict antipollution measure to continue in Delhi for 3 days dgtl Anandabazar</v>
      </c>
      <c r="I8192" s="12">
        <v>2792567.0</v>
      </c>
      <c r="J8192" s="15" t="str">
        <f t="shared" si="1"/>
        <v>Relevant</v>
      </c>
    </row>
    <row r="8193" ht="22.5" customHeight="1">
      <c r="A8193" s="9" t="s">
        <v>23117</v>
      </c>
      <c r="B8193" s="10">
        <v>45600.653645833336</v>
      </c>
      <c r="C8193" s="11" t="s">
        <v>23118</v>
      </c>
      <c r="D8193" s="12">
        <v>11.0</v>
      </c>
      <c r="E8193" s="10" t="s">
        <v>17</v>
      </c>
      <c r="F8193" s="12">
        <v>2024.0</v>
      </c>
      <c r="G8193" s="13" t="s">
        <v>13</v>
      </c>
      <c r="H8193" s="14" t="s">
        <v>259</v>
      </c>
      <c r="I8193" s="12">
        <v>299.0</v>
      </c>
      <c r="J8193" s="15" t="str">
        <f t="shared" si="1"/>
        <v>Relevant</v>
      </c>
    </row>
    <row r="8194" ht="22.5" customHeight="1">
      <c r="A8194" s="9" t="s">
        <v>23119</v>
      </c>
      <c r="B8194" s="10">
        <v>45581.78472222222</v>
      </c>
      <c r="C8194" s="11" t="s">
        <v>23120</v>
      </c>
      <c r="D8194" s="12">
        <v>10.0</v>
      </c>
      <c r="E8194" s="10" t="s">
        <v>42</v>
      </c>
      <c r="F8194" s="12">
        <v>2024.0</v>
      </c>
      <c r="G8194" s="13" t="s">
        <v>13</v>
      </c>
      <c r="H8194" s="14" t="s">
        <v>642</v>
      </c>
      <c r="I8194" s="12">
        <v>12.0</v>
      </c>
      <c r="J8194" s="15" t="str">
        <f t="shared" si="1"/>
        <v>Relevant</v>
      </c>
    </row>
    <row r="8195" ht="22.5" customHeight="1">
      <c r="A8195" s="9" t="s">
        <v>23121</v>
      </c>
      <c r="B8195" s="10">
        <v>45721.71630787037</v>
      </c>
      <c r="C8195" s="11" t="s">
        <v>6918</v>
      </c>
      <c r="D8195" s="12">
        <v>3.0</v>
      </c>
      <c r="E8195" s="10" t="s">
        <v>59</v>
      </c>
      <c r="F8195" s="12">
        <v>2025.0</v>
      </c>
      <c r="G8195" s="13" t="s">
        <v>23122</v>
      </c>
      <c r="H8195" s="14" t="s">
        <v>23123</v>
      </c>
      <c r="I8195" s="12">
        <v>996.0</v>
      </c>
      <c r="J8195" s="15" t="str">
        <f t="shared" si="1"/>
        <v>Irrelevant</v>
      </c>
    </row>
    <row r="8196" ht="22.5" customHeight="1">
      <c r="A8196" s="9" t="s">
        <v>23124</v>
      </c>
      <c r="B8196" s="10">
        <v>45621.737030613425</v>
      </c>
      <c r="C8196" s="11" t="s">
        <v>23125</v>
      </c>
      <c r="D8196" s="12">
        <v>11.0</v>
      </c>
      <c r="E8196" s="10" t="s">
        <v>17</v>
      </c>
      <c r="F8196" s="12">
        <v>2024.0</v>
      </c>
      <c r="G8196" s="13" t="s">
        <v>23126</v>
      </c>
      <c r="H8196" s="14" t="s">
        <v>23127</v>
      </c>
      <c r="I8196" s="12">
        <v>2792567.0</v>
      </c>
      <c r="J8196" s="15" t="str">
        <f t="shared" si="1"/>
        <v>Relevant</v>
      </c>
    </row>
    <row r="8197" ht="22.5" customHeight="1">
      <c r="A8197" s="9" t="s">
        <v>23128</v>
      </c>
      <c r="B8197" s="10">
        <v>45385.2758912037</v>
      </c>
      <c r="C8197" s="11" t="s">
        <v>6307</v>
      </c>
      <c r="D8197" s="12">
        <v>4.0</v>
      </c>
      <c r="E8197" s="10" t="s">
        <v>274</v>
      </c>
      <c r="F8197" s="12">
        <v>2024.0</v>
      </c>
      <c r="G8197" s="13" t="s">
        <v>23129</v>
      </c>
      <c r="H8197" s="14" t="s">
        <v>23130</v>
      </c>
      <c r="I8197" s="12">
        <v>169315.0</v>
      </c>
      <c r="J8197" s="15" t="str">
        <f t="shared" si="1"/>
        <v>Irrelevant</v>
      </c>
    </row>
    <row r="8198" ht="22.5" customHeight="1">
      <c r="A8198" s="9" t="s">
        <v>23131</v>
      </c>
      <c r="B8198" s="10">
        <v>45581.397673611114</v>
      </c>
      <c r="C8198" s="11" t="s">
        <v>23132</v>
      </c>
      <c r="D8198" s="12">
        <v>10.0</v>
      </c>
      <c r="E8198" s="10" t="s">
        <v>42</v>
      </c>
      <c r="F8198" s="12">
        <v>2024.0</v>
      </c>
      <c r="G8198" s="13" t="s">
        <v>13</v>
      </c>
      <c r="H8198" s="14" t="s">
        <v>18163</v>
      </c>
      <c r="I8198" s="12">
        <v>215.0</v>
      </c>
      <c r="J8198" s="15" t="str">
        <f t="shared" si="1"/>
        <v>Relevant</v>
      </c>
    </row>
    <row r="8199" ht="22.5" customHeight="1">
      <c r="A8199" s="9" t="s">
        <v>23133</v>
      </c>
      <c r="B8199" s="10">
        <v>45632.23952546297</v>
      </c>
      <c r="C8199" s="11" t="s">
        <v>23134</v>
      </c>
      <c r="D8199" s="12">
        <v>12.0</v>
      </c>
      <c r="E8199" s="10" t="s">
        <v>26</v>
      </c>
      <c r="F8199" s="12">
        <v>2024.0</v>
      </c>
      <c r="G8199" s="13" t="s">
        <v>13</v>
      </c>
      <c r="H8199" s="14" t="s">
        <v>1809</v>
      </c>
      <c r="I8199" s="12">
        <v>1073.0</v>
      </c>
      <c r="J8199" s="15" t="str">
        <f t="shared" si="1"/>
        <v>Relevant</v>
      </c>
    </row>
    <row r="8200" ht="22.5" customHeight="1">
      <c r="A8200" s="9" t="s">
        <v>23135</v>
      </c>
      <c r="B8200" s="10">
        <v>45587.679710648146</v>
      </c>
      <c r="C8200" s="11" t="s">
        <v>23136</v>
      </c>
      <c r="D8200" s="12">
        <v>10.0</v>
      </c>
      <c r="E8200" s="10" t="s">
        <v>42</v>
      </c>
      <c r="F8200" s="12">
        <v>2024.0</v>
      </c>
      <c r="G8200" s="13" t="s">
        <v>23137</v>
      </c>
      <c r="H8200" s="14" t="s">
        <v>23138</v>
      </c>
      <c r="I8200" s="12">
        <v>20098.0</v>
      </c>
      <c r="J8200" s="15" t="str">
        <f t="shared" si="1"/>
        <v>Relevant</v>
      </c>
    </row>
    <row r="8201" ht="22.5" customHeight="1">
      <c r="A8201" s="9" t="s">
        <v>23139</v>
      </c>
      <c r="B8201" s="10">
        <v>45600.94451388889</v>
      </c>
      <c r="C8201" s="11" t="s">
        <v>23140</v>
      </c>
      <c r="D8201" s="12">
        <v>11.0</v>
      </c>
      <c r="E8201" s="10" t="s">
        <v>17</v>
      </c>
      <c r="F8201" s="12">
        <v>2024.0</v>
      </c>
      <c r="G8201" s="13" t="s">
        <v>13</v>
      </c>
      <c r="H8201" s="14" t="s">
        <v>23141</v>
      </c>
      <c r="I8201" s="12">
        <v>10468.0</v>
      </c>
      <c r="J8201" s="15" t="str">
        <f t="shared" si="1"/>
        <v>Relevant</v>
      </c>
    </row>
    <row r="8202" ht="22.5" customHeight="1">
      <c r="A8202" s="9" t="s">
        <v>23142</v>
      </c>
      <c r="B8202" s="10">
        <v>45616.89164351852</v>
      </c>
      <c r="C8202" s="11" t="s">
        <v>23143</v>
      </c>
      <c r="D8202" s="12">
        <v>11.0</v>
      </c>
      <c r="E8202" s="10" t="s">
        <v>17</v>
      </c>
      <c r="F8202" s="12">
        <v>2024.0</v>
      </c>
      <c r="G8202" s="13" t="s">
        <v>13</v>
      </c>
      <c r="H8202" s="14" t="s">
        <v>23144</v>
      </c>
      <c r="I8202" s="12">
        <v>206.0</v>
      </c>
      <c r="J8202" s="15" t="str">
        <f t="shared" si="1"/>
        <v>Relevant</v>
      </c>
    </row>
    <row r="8203" ht="22.5" customHeight="1">
      <c r="A8203" s="9" t="s">
        <v>23145</v>
      </c>
      <c r="B8203" s="10">
        <v>45732.37894675926</v>
      </c>
      <c r="C8203" s="11" t="s">
        <v>23146</v>
      </c>
      <c r="D8203" s="12">
        <v>3.0</v>
      </c>
      <c r="E8203" s="10" t="s">
        <v>59</v>
      </c>
      <c r="F8203" s="12">
        <v>2025.0</v>
      </c>
      <c r="G8203" s="13" t="s">
        <v>13</v>
      </c>
      <c r="H8203" s="14" t="s">
        <v>22370</v>
      </c>
      <c r="I8203" s="12">
        <v>560.0</v>
      </c>
      <c r="J8203" s="15" t="str">
        <f t="shared" si="1"/>
        <v>Irrelevant</v>
      </c>
    </row>
    <row r="8204" ht="22.5" customHeight="1">
      <c r="A8204" s="9" t="s">
        <v>23147</v>
      </c>
      <c r="B8204" s="10">
        <v>45571.42465277778</v>
      </c>
      <c r="C8204" s="11" t="s">
        <v>23148</v>
      </c>
      <c r="D8204" s="12">
        <v>10.0</v>
      </c>
      <c r="E8204" s="10" t="s">
        <v>42</v>
      </c>
      <c r="F8204" s="12">
        <v>2024.0</v>
      </c>
      <c r="G8204" s="13" t="s">
        <v>23149</v>
      </c>
      <c r="H8204" s="14" t="s">
        <v>23150</v>
      </c>
      <c r="I8204" s="12">
        <v>0.0</v>
      </c>
      <c r="J8204" s="15" t="str">
        <f t="shared" si="1"/>
        <v>Irrelevant</v>
      </c>
    </row>
    <row r="8205" ht="22.5" customHeight="1">
      <c r="A8205" s="9" t="s">
        <v>23151</v>
      </c>
      <c r="B8205" s="10">
        <v>45411.11440939815</v>
      </c>
      <c r="C8205" s="11" t="s">
        <v>23152</v>
      </c>
      <c r="D8205" s="12">
        <v>4.0</v>
      </c>
      <c r="E8205" s="10" t="s">
        <v>274</v>
      </c>
      <c r="F8205" s="12">
        <v>2024.0</v>
      </c>
      <c r="G8205" s="13" t="s">
        <v>23153</v>
      </c>
      <c r="H8205" s="14" t="s">
        <v>23154</v>
      </c>
      <c r="I8205" s="12">
        <v>1.0442369E7</v>
      </c>
      <c r="J8205" s="15" t="str">
        <f t="shared" si="1"/>
        <v>Relevant</v>
      </c>
    </row>
    <row r="8206" ht="22.5" customHeight="1">
      <c r="A8206" s="9" t="s">
        <v>23155</v>
      </c>
      <c r="B8206" s="10">
        <v>45625.375810185185</v>
      </c>
      <c r="C8206" s="11" t="s">
        <v>23156</v>
      </c>
      <c r="D8206" s="12">
        <v>11.0</v>
      </c>
      <c r="E8206" s="10" t="s">
        <v>17</v>
      </c>
      <c r="F8206" s="12">
        <v>2024.0</v>
      </c>
      <c r="G8206" s="13" t="s">
        <v>13</v>
      </c>
      <c r="H8206" s="14" t="s">
        <v>23157</v>
      </c>
      <c r="I8206" s="12">
        <v>411.0</v>
      </c>
      <c r="J8206" s="15" t="str">
        <f t="shared" si="1"/>
        <v>Relevant</v>
      </c>
    </row>
    <row r="8207" ht="22.5" customHeight="1">
      <c r="A8207" s="9" t="s">
        <v>23158</v>
      </c>
      <c r="B8207" s="10">
        <v>45697.32402777778</v>
      </c>
      <c r="C8207" s="11" t="s">
        <v>23159</v>
      </c>
      <c r="D8207" s="12">
        <v>2.0</v>
      </c>
      <c r="E8207" s="10" t="s">
        <v>12</v>
      </c>
      <c r="F8207" s="12">
        <v>2025.0</v>
      </c>
      <c r="G8207" s="13" t="s">
        <v>13</v>
      </c>
      <c r="H8207" s="14" t="s">
        <v>14</v>
      </c>
      <c r="I8207" s="12">
        <v>338.0</v>
      </c>
      <c r="J8207" s="15" t="str">
        <f t="shared" si="1"/>
        <v>Relevant</v>
      </c>
    </row>
    <row r="8208" ht="22.5" customHeight="1">
      <c r="A8208" s="9" t="s">
        <v>23160</v>
      </c>
      <c r="B8208" s="10">
        <v>45615.84673611111</v>
      </c>
      <c r="C8208" s="11" t="s">
        <v>23161</v>
      </c>
      <c r="D8208" s="12">
        <v>11.0</v>
      </c>
      <c r="E8208" s="10" t="s">
        <v>17</v>
      </c>
      <c r="F8208" s="12">
        <v>2024.0</v>
      </c>
      <c r="G8208" s="13" t="s">
        <v>13</v>
      </c>
      <c r="H8208" s="14" t="s">
        <v>781</v>
      </c>
      <c r="I8208" s="12">
        <v>656.0</v>
      </c>
      <c r="J8208" s="15" t="str">
        <f t="shared" si="1"/>
        <v>Irrelevant</v>
      </c>
    </row>
    <row r="8209" ht="22.5" customHeight="1">
      <c r="A8209" s="9" t="s">
        <v>23162</v>
      </c>
      <c r="B8209" s="10">
        <v>45598.44579861111</v>
      </c>
      <c r="C8209" s="11" t="s">
        <v>23163</v>
      </c>
      <c r="D8209" s="12">
        <v>11.0</v>
      </c>
      <c r="E8209" s="10" t="s">
        <v>17</v>
      </c>
      <c r="F8209" s="12">
        <v>2024.0</v>
      </c>
      <c r="G8209" s="13" t="s">
        <v>23164</v>
      </c>
      <c r="H8209" s="14" t="s">
        <v>23165</v>
      </c>
      <c r="I8209" s="12">
        <v>288406.0</v>
      </c>
      <c r="J8209" s="15" t="str">
        <f t="shared" si="1"/>
        <v>Relevant</v>
      </c>
    </row>
    <row r="8210" ht="22.5" customHeight="1">
      <c r="A8210" s="9" t="s">
        <v>23166</v>
      </c>
      <c r="B8210" s="10">
        <v>45745.52584490741</v>
      </c>
      <c r="C8210" s="11" t="s">
        <v>23167</v>
      </c>
      <c r="D8210" s="12">
        <v>3.0</v>
      </c>
      <c r="E8210" s="10" t="s">
        <v>59</v>
      </c>
      <c r="F8210" s="12">
        <v>2025.0</v>
      </c>
      <c r="G8210" s="13" t="s">
        <v>13</v>
      </c>
      <c r="H8210" s="14" t="s">
        <v>5256</v>
      </c>
      <c r="I8210" s="12">
        <v>162.0</v>
      </c>
      <c r="J8210" s="15" t="str">
        <f t="shared" si="1"/>
        <v>Relevant</v>
      </c>
    </row>
    <row r="8211" ht="22.5" customHeight="1">
      <c r="A8211" s="9" t="s">
        <v>23168</v>
      </c>
      <c r="B8211" s="10">
        <v>45732.35760416667</v>
      </c>
      <c r="C8211" s="11" t="s">
        <v>23169</v>
      </c>
      <c r="D8211" s="12">
        <v>3.0</v>
      </c>
      <c r="E8211" s="10" t="s">
        <v>59</v>
      </c>
      <c r="F8211" s="12">
        <v>2025.0</v>
      </c>
      <c r="G8211" s="13" t="s">
        <v>13</v>
      </c>
      <c r="H8211" s="14" t="s">
        <v>8973</v>
      </c>
      <c r="I8211" s="12">
        <v>594.0</v>
      </c>
      <c r="J8211" s="15" t="str">
        <f t="shared" si="1"/>
        <v>Irrelevant</v>
      </c>
    </row>
    <row r="8212" ht="22.5" customHeight="1">
      <c r="A8212" s="9" t="s">
        <v>23170</v>
      </c>
      <c r="B8212" s="10">
        <v>45486.82708337963</v>
      </c>
      <c r="C8212" s="11" t="s">
        <v>23171</v>
      </c>
      <c r="D8212" s="12">
        <v>7.0</v>
      </c>
      <c r="E8212" s="10" t="s">
        <v>55</v>
      </c>
      <c r="F8212" s="12">
        <v>2024.0</v>
      </c>
      <c r="G8212" s="13" t="s">
        <v>23172</v>
      </c>
      <c r="H8212" s="14" t="s">
        <v>23173</v>
      </c>
      <c r="I8212" s="12">
        <v>0.0</v>
      </c>
      <c r="J8212" s="15" t="str">
        <f t="shared" si="1"/>
        <v>Irrelevant</v>
      </c>
    </row>
    <row r="8213" ht="22.5" customHeight="1">
      <c r="A8213" s="9" t="s">
        <v>23174</v>
      </c>
      <c r="B8213" s="10">
        <v>45710.91248842593</v>
      </c>
      <c r="C8213" s="11" t="s">
        <v>23175</v>
      </c>
      <c r="D8213" s="12">
        <v>2.0</v>
      </c>
      <c r="E8213" s="10" t="s">
        <v>12</v>
      </c>
      <c r="F8213" s="12">
        <v>2025.0</v>
      </c>
      <c r="G8213" s="13" t="s">
        <v>13</v>
      </c>
      <c r="H8213" s="14" t="s">
        <v>52</v>
      </c>
      <c r="I8213" s="12">
        <v>1124.0</v>
      </c>
      <c r="J8213" s="15" t="str">
        <f t="shared" si="1"/>
        <v>Relevant</v>
      </c>
    </row>
    <row r="8214" ht="22.5" customHeight="1">
      <c r="A8214" s="9" t="s">
        <v>23176</v>
      </c>
      <c r="B8214" s="10">
        <v>45632.521006944444</v>
      </c>
      <c r="C8214" s="11" t="s">
        <v>8003</v>
      </c>
      <c r="D8214" s="12">
        <v>12.0</v>
      </c>
      <c r="E8214" s="10" t="s">
        <v>26</v>
      </c>
      <c r="F8214" s="12">
        <v>2024.0</v>
      </c>
      <c r="G8214" s="13" t="s">
        <v>13</v>
      </c>
      <c r="H8214" s="14" t="s">
        <v>514</v>
      </c>
      <c r="I8214" s="12">
        <v>389.0</v>
      </c>
      <c r="J8214" s="15" t="str">
        <f t="shared" si="1"/>
        <v>Relevant</v>
      </c>
    </row>
    <row r="8215" ht="22.5" customHeight="1">
      <c r="A8215" s="9" t="s">
        <v>23177</v>
      </c>
      <c r="B8215" s="10">
        <v>45591.57784722222</v>
      </c>
      <c r="C8215" s="11" t="s">
        <v>23178</v>
      </c>
      <c r="D8215" s="12">
        <v>10.0</v>
      </c>
      <c r="E8215" s="10" t="s">
        <v>42</v>
      </c>
      <c r="F8215" s="12">
        <v>2024.0</v>
      </c>
      <c r="G8215" s="13" t="s">
        <v>13</v>
      </c>
      <c r="H8215" s="14" t="s">
        <v>131</v>
      </c>
      <c r="I8215" s="12">
        <v>1178.0</v>
      </c>
      <c r="J8215" s="15" t="str">
        <f t="shared" si="1"/>
        <v>Relevant</v>
      </c>
    </row>
    <row r="8216" ht="22.5" customHeight="1">
      <c r="A8216" s="9" t="s">
        <v>23179</v>
      </c>
      <c r="B8216" s="10">
        <v>45622.54111111111</v>
      </c>
      <c r="C8216" s="11" t="s">
        <v>23180</v>
      </c>
      <c r="D8216" s="12">
        <v>11.0</v>
      </c>
      <c r="E8216" s="10" t="s">
        <v>17</v>
      </c>
      <c r="F8216" s="12">
        <v>2024.0</v>
      </c>
      <c r="G8216" s="13" t="s">
        <v>13</v>
      </c>
      <c r="H8216" s="14" t="s">
        <v>12356</v>
      </c>
      <c r="I8216" s="12">
        <v>3710.0</v>
      </c>
      <c r="J8216" s="15" t="str">
        <f t="shared" si="1"/>
        <v>Relevant</v>
      </c>
    </row>
    <row r="8217" ht="22.5" customHeight="1">
      <c r="A8217" s="9" t="s">
        <v>23181</v>
      </c>
      <c r="B8217" s="10">
        <v>45643.699328703704</v>
      </c>
      <c r="C8217" s="11" t="s">
        <v>3749</v>
      </c>
      <c r="D8217" s="12">
        <v>12.0</v>
      </c>
      <c r="E8217" s="10" t="s">
        <v>26</v>
      </c>
      <c r="F8217" s="12">
        <v>2024.0</v>
      </c>
      <c r="G8217" s="13" t="s">
        <v>13</v>
      </c>
      <c r="H8217" s="14" t="s">
        <v>9992</v>
      </c>
      <c r="I8217" s="12">
        <v>46.0</v>
      </c>
      <c r="J8217" s="15" t="str">
        <f t="shared" si="1"/>
        <v>Relevant</v>
      </c>
    </row>
    <row r="8218" ht="22.5" customHeight="1">
      <c r="A8218" s="9" t="s">
        <v>23182</v>
      </c>
      <c r="B8218" s="10">
        <v>45477.75329861111</v>
      </c>
      <c r="C8218" s="11" t="s">
        <v>23183</v>
      </c>
      <c r="D8218" s="12">
        <v>7.0</v>
      </c>
      <c r="E8218" s="10" t="s">
        <v>55</v>
      </c>
      <c r="F8218" s="12">
        <v>2024.0</v>
      </c>
      <c r="G8218" s="13" t="s">
        <v>23184</v>
      </c>
      <c r="H8218" s="14" t="s">
        <v>23185</v>
      </c>
      <c r="I8218" s="12">
        <v>2.2926973E7</v>
      </c>
      <c r="J8218" s="15" t="str">
        <f t="shared" si="1"/>
        <v>Irrelevant</v>
      </c>
    </row>
    <row r="8219" ht="22.5" customHeight="1">
      <c r="A8219" s="9" t="s">
        <v>23186</v>
      </c>
      <c r="B8219" s="10">
        <v>45615.94813657407</v>
      </c>
      <c r="C8219" s="11" t="s">
        <v>23187</v>
      </c>
      <c r="D8219" s="12">
        <v>11.0</v>
      </c>
      <c r="E8219" s="10" t="s">
        <v>17</v>
      </c>
      <c r="F8219" s="12">
        <v>2024.0</v>
      </c>
      <c r="G8219" s="13" t="s">
        <v>13</v>
      </c>
      <c r="H8219" s="14" t="s">
        <v>781</v>
      </c>
      <c r="I8219" s="12">
        <v>4830.0</v>
      </c>
      <c r="J8219" s="15" t="str">
        <f t="shared" si="1"/>
        <v>Irrelevant</v>
      </c>
    </row>
    <row r="8220" ht="22.5" customHeight="1">
      <c r="A8220" s="9" t="s">
        <v>23188</v>
      </c>
      <c r="B8220" s="10">
        <v>45600.679918981485</v>
      </c>
      <c r="C8220" s="11" t="s">
        <v>23189</v>
      </c>
      <c r="D8220" s="12">
        <v>11.0</v>
      </c>
      <c r="E8220" s="10" t="s">
        <v>17</v>
      </c>
      <c r="F8220" s="12">
        <v>2024.0</v>
      </c>
      <c r="G8220" s="13" t="s">
        <v>13</v>
      </c>
      <c r="H8220" s="14" t="s">
        <v>815</v>
      </c>
      <c r="I8220" s="12">
        <v>186.0</v>
      </c>
      <c r="J8220" s="15" t="str">
        <f t="shared" si="1"/>
        <v>Relevant</v>
      </c>
    </row>
    <row r="8221" ht="22.5" customHeight="1">
      <c r="A8221" s="9" t="s">
        <v>23190</v>
      </c>
      <c r="B8221" s="10">
        <v>45462.81421296296</v>
      </c>
      <c r="C8221" s="11" t="s">
        <v>17920</v>
      </c>
      <c r="D8221" s="12">
        <v>6.0</v>
      </c>
      <c r="E8221" s="10" t="s">
        <v>34</v>
      </c>
      <c r="F8221" s="12">
        <v>2024.0</v>
      </c>
      <c r="G8221" s="13" t="s">
        <v>13</v>
      </c>
      <c r="H8221" s="14" t="s">
        <v>23191</v>
      </c>
      <c r="I8221" s="12">
        <v>4578.0</v>
      </c>
      <c r="J8221" s="15" t="str">
        <f t="shared" si="1"/>
        <v>Relevant</v>
      </c>
    </row>
    <row r="8222" ht="22.5" customHeight="1">
      <c r="A8222" s="9" t="s">
        <v>23192</v>
      </c>
      <c r="B8222" s="10">
        <v>45710.644583333335</v>
      </c>
      <c r="C8222" s="11" t="s">
        <v>23193</v>
      </c>
      <c r="D8222" s="12">
        <v>2.0</v>
      </c>
      <c r="E8222" s="10" t="s">
        <v>12</v>
      </c>
      <c r="F8222" s="12">
        <v>2025.0</v>
      </c>
      <c r="G8222" s="13" t="s">
        <v>13</v>
      </c>
      <c r="H8222" s="14" t="s">
        <v>52</v>
      </c>
      <c r="I8222" s="12">
        <v>1723.0</v>
      </c>
      <c r="J8222" s="15" t="str">
        <f t="shared" si="1"/>
        <v>Relevant</v>
      </c>
    </row>
    <row r="8223" ht="22.5" customHeight="1">
      <c r="A8223" s="9" t="s">
        <v>23194</v>
      </c>
      <c r="B8223" s="10">
        <v>45585.49679398148</v>
      </c>
      <c r="C8223" s="11" t="s">
        <v>23195</v>
      </c>
      <c r="D8223" s="12">
        <v>10.0</v>
      </c>
      <c r="E8223" s="10" t="s">
        <v>42</v>
      </c>
      <c r="F8223" s="12">
        <v>2024.0</v>
      </c>
      <c r="G8223" s="13" t="s">
        <v>13</v>
      </c>
      <c r="H8223" s="14" t="s">
        <v>23196</v>
      </c>
      <c r="I8223" s="12">
        <v>21.0</v>
      </c>
      <c r="J8223" s="15" t="str">
        <f t="shared" si="1"/>
        <v>Relevant</v>
      </c>
    </row>
    <row r="8224" ht="22.5" customHeight="1">
      <c r="A8224" s="9" t="s">
        <v>23197</v>
      </c>
      <c r="B8224" s="10">
        <v>45591.35905092592</v>
      </c>
      <c r="C8224" s="11" t="s">
        <v>23198</v>
      </c>
      <c r="D8224" s="12">
        <v>10.0</v>
      </c>
      <c r="E8224" s="10" t="s">
        <v>42</v>
      </c>
      <c r="F8224" s="12">
        <v>2024.0</v>
      </c>
      <c r="G8224" s="13" t="s">
        <v>13</v>
      </c>
      <c r="H8224" s="14" t="s">
        <v>2309</v>
      </c>
      <c r="I8224" s="12">
        <v>96.0</v>
      </c>
      <c r="J8224" s="15" t="str">
        <f t="shared" si="1"/>
        <v>Irrelevant</v>
      </c>
    </row>
    <row r="8225" ht="22.5" customHeight="1">
      <c r="A8225" s="9" t="s">
        <v>23199</v>
      </c>
      <c r="B8225" s="10">
        <v>45591.71506944444</v>
      </c>
      <c r="C8225" s="11" t="s">
        <v>23200</v>
      </c>
      <c r="D8225" s="12">
        <v>10.0</v>
      </c>
      <c r="E8225" s="10" t="s">
        <v>42</v>
      </c>
      <c r="F8225" s="12">
        <v>2024.0</v>
      </c>
      <c r="G8225" s="13" t="s">
        <v>13</v>
      </c>
      <c r="H8225" s="14" t="s">
        <v>131</v>
      </c>
      <c r="I8225" s="12">
        <v>52.0</v>
      </c>
      <c r="J8225" s="15" t="str">
        <f t="shared" si="1"/>
        <v>Relevant</v>
      </c>
    </row>
    <row r="8226" ht="22.5" customHeight="1">
      <c r="A8226" s="9" t="s">
        <v>23201</v>
      </c>
      <c r="B8226" s="10">
        <v>45625.23841435185</v>
      </c>
      <c r="C8226" s="11" t="s">
        <v>23202</v>
      </c>
      <c r="D8226" s="12">
        <v>11.0</v>
      </c>
      <c r="E8226" s="10" t="s">
        <v>17</v>
      </c>
      <c r="F8226" s="12">
        <v>2024.0</v>
      </c>
      <c r="G8226" s="13" t="s">
        <v>23203</v>
      </c>
      <c r="H8226" s="14" t="s">
        <v>23204</v>
      </c>
      <c r="I8226" s="12">
        <v>0.0</v>
      </c>
      <c r="J8226" s="15" t="str">
        <f t="shared" si="1"/>
        <v>Relevant</v>
      </c>
    </row>
    <row r="8227" ht="22.5" customHeight="1">
      <c r="A8227" s="9" t="s">
        <v>23205</v>
      </c>
      <c r="B8227" s="10">
        <v>45616.53902777778</v>
      </c>
      <c r="C8227" s="11" t="s">
        <v>23206</v>
      </c>
      <c r="D8227" s="12">
        <v>11.0</v>
      </c>
      <c r="E8227" s="10" t="s">
        <v>17</v>
      </c>
      <c r="F8227" s="12">
        <v>2024.0</v>
      </c>
      <c r="G8227" s="13" t="s">
        <v>13</v>
      </c>
      <c r="H8227" s="14" t="s">
        <v>23207</v>
      </c>
      <c r="I8227" s="12">
        <v>34.0</v>
      </c>
      <c r="J8227" s="15" t="str">
        <f t="shared" si="1"/>
        <v>Relevant</v>
      </c>
    </row>
    <row r="8228" ht="22.5" customHeight="1">
      <c r="A8228" s="9" t="s">
        <v>23208</v>
      </c>
      <c r="B8228" s="10">
        <v>45606.432974537034</v>
      </c>
      <c r="C8228" s="11" t="s">
        <v>945</v>
      </c>
      <c r="D8228" s="12">
        <v>11.0</v>
      </c>
      <c r="E8228" s="10" t="s">
        <v>17</v>
      </c>
      <c r="F8228" s="12">
        <v>2024.0</v>
      </c>
      <c r="G8228" s="13" t="s">
        <v>13</v>
      </c>
      <c r="H8228" s="14" t="s">
        <v>23209</v>
      </c>
      <c r="I8228" s="12">
        <v>15592.0</v>
      </c>
      <c r="J8228" s="15" t="str">
        <f t="shared" si="1"/>
        <v>Relevant</v>
      </c>
    </row>
    <row r="8229" ht="22.5" customHeight="1">
      <c r="A8229" s="9" t="s">
        <v>23210</v>
      </c>
      <c r="B8229" s="10">
        <v>45654.60980324074</v>
      </c>
      <c r="C8229" s="11" t="s">
        <v>23211</v>
      </c>
      <c r="D8229" s="12">
        <v>12.0</v>
      </c>
      <c r="E8229" s="10" t="s">
        <v>26</v>
      </c>
      <c r="F8229" s="12">
        <v>2024.0</v>
      </c>
      <c r="G8229" s="13" t="s">
        <v>23212</v>
      </c>
      <c r="H8229" s="14" t="s">
        <v>23213</v>
      </c>
      <c r="I8229" s="12">
        <v>6474685.0</v>
      </c>
      <c r="J8229" s="15" t="str">
        <f t="shared" si="1"/>
        <v>Irrelevant</v>
      </c>
    </row>
    <row r="8230" ht="22.5" customHeight="1">
      <c r="A8230" s="9" t="s">
        <v>23214</v>
      </c>
      <c r="B8230" s="10">
        <v>45627.41825231481</v>
      </c>
      <c r="C8230" s="11" t="s">
        <v>23215</v>
      </c>
      <c r="D8230" s="12">
        <v>12.0</v>
      </c>
      <c r="E8230" s="10" t="s">
        <v>26</v>
      </c>
      <c r="F8230" s="12">
        <v>2024.0</v>
      </c>
      <c r="G8230" s="13" t="s">
        <v>13</v>
      </c>
      <c r="H8230" s="14" t="s">
        <v>7246</v>
      </c>
      <c r="I8230" s="12">
        <v>6945.0</v>
      </c>
      <c r="J8230" s="15" t="str">
        <f t="shared" si="1"/>
        <v>Relevant</v>
      </c>
    </row>
    <row r="8231" ht="22.5" customHeight="1">
      <c r="A8231" s="9" t="s">
        <v>23216</v>
      </c>
      <c r="B8231" s="10">
        <v>45566.35496527778</v>
      </c>
      <c r="C8231" s="11" t="s">
        <v>23217</v>
      </c>
      <c r="D8231" s="12">
        <v>10.0</v>
      </c>
      <c r="E8231" s="10" t="s">
        <v>42</v>
      </c>
      <c r="F8231" s="12">
        <v>2024.0</v>
      </c>
      <c r="G8231" s="13" t="s">
        <v>23218</v>
      </c>
      <c r="H8231" s="14" t="s">
        <v>23219</v>
      </c>
      <c r="I8231" s="12">
        <v>253820.0</v>
      </c>
      <c r="J8231" s="15" t="str">
        <f t="shared" si="1"/>
        <v>Irrelevant</v>
      </c>
    </row>
    <row r="8232" ht="22.5" customHeight="1">
      <c r="A8232" s="9" t="s">
        <v>23220</v>
      </c>
      <c r="B8232" s="10">
        <v>45614.04314814815</v>
      </c>
      <c r="C8232" s="11" t="s">
        <v>23221</v>
      </c>
      <c r="D8232" s="12">
        <v>11.0</v>
      </c>
      <c r="E8232" s="10" t="s">
        <v>17</v>
      </c>
      <c r="F8232" s="12">
        <v>2024.0</v>
      </c>
      <c r="G8232" s="13" t="s">
        <v>13</v>
      </c>
      <c r="H8232" s="14" t="s">
        <v>3250</v>
      </c>
      <c r="I8232" s="12">
        <v>78.0</v>
      </c>
      <c r="J8232" s="15" t="str">
        <f t="shared" si="1"/>
        <v>Relevant</v>
      </c>
    </row>
    <row r="8233" ht="22.5" customHeight="1">
      <c r="A8233" s="9" t="s">
        <v>23222</v>
      </c>
      <c r="B8233" s="10">
        <v>45473.46976851852</v>
      </c>
      <c r="C8233" s="11" t="s">
        <v>23223</v>
      </c>
      <c r="D8233" s="12">
        <v>6.0</v>
      </c>
      <c r="E8233" s="10" t="s">
        <v>34</v>
      </c>
      <c r="F8233" s="12">
        <v>2024.0</v>
      </c>
      <c r="G8233" s="13" t="s">
        <v>13</v>
      </c>
      <c r="H8233" s="14" t="s">
        <v>56</v>
      </c>
      <c r="I8233" s="12">
        <v>1069.0</v>
      </c>
      <c r="J8233" s="15" t="str">
        <f t="shared" si="1"/>
        <v>Relevant</v>
      </c>
    </row>
    <row r="8234" ht="22.5" customHeight="1">
      <c r="A8234" s="9" t="s">
        <v>23224</v>
      </c>
      <c r="B8234" s="10">
        <v>45448.33634259259</v>
      </c>
      <c r="C8234" s="11" t="s">
        <v>23225</v>
      </c>
      <c r="D8234" s="12">
        <v>6.0</v>
      </c>
      <c r="E8234" s="10" t="s">
        <v>34</v>
      </c>
      <c r="F8234" s="12">
        <v>2024.0</v>
      </c>
      <c r="G8234" s="13" t="s">
        <v>13</v>
      </c>
      <c r="H8234" s="14" t="s">
        <v>23226</v>
      </c>
      <c r="I8234" s="12">
        <v>619.0</v>
      </c>
      <c r="J8234" s="15" t="str">
        <f t="shared" si="1"/>
        <v>Irrelevant</v>
      </c>
    </row>
    <row r="8235" ht="22.5" customHeight="1">
      <c r="A8235" s="9" t="s">
        <v>23227</v>
      </c>
      <c r="B8235" s="10">
        <v>45628.48217592593</v>
      </c>
      <c r="C8235" s="11" t="s">
        <v>23228</v>
      </c>
      <c r="D8235" s="12">
        <v>12.0</v>
      </c>
      <c r="E8235" s="10" t="s">
        <v>26</v>
      </c>
      <c r="F8235" s="12">
        <v>2024.0</v>
      </c>
      <c r="G8235" s="13" t="s">
        <v>13</v>
      </c>
      <c r="H8235" s="14" t="s">
        <v>23229</v>
      </c>
      <c r="I8235" s="12">
        <v>0.0</v>
      </c>
      <c r="J8235" s="15" t="str">
        <f t="shared" si="1"/>
        <v>Relevant</v>
      </c>
    </row>
    <row r="8236" ht="22.5" customHeight="1">
      <c r="A8236" s="9" t="s">
        <v>23230</v>
      </c>
      <c r="B8236" s="10">
        <v>45493.31385416666</v>
      </c>
      <c r="C8236" s="11" t="s">
        <v>23231</v>
      </c>
      <c r="D8236" s="12">
        <v>7.0</v>
      </c>
      <c r="E8236" s="10" t="s">
        <v>55</v>
      </c>
      <c r="F8236" s="12">
        <v>2024.0</v>
      </c>
      <c r="G8236" s="13" t="s">
        <v>13</v>
      </c>
      <c r="H8236" s="14" t="s">
        <v>214</v>
      </c>
      <c r="I8236" s="12">
        <v>1138.0</v>
      </c>
      <c r="J8236" s="15" t="str">
        <f t="shared" si="1"/>
        <v>Relevant</v>
      </c>
    </row>
    <row r="8237" ht="22.5" customHeight="1">
      <c r="A8237" s="9" t="s">
        <v>23232</v>
      </c>
      <c r="B8237" s="10">
        <v>45651.63974537037</v>
      </c>
      <c r="C8237" s="11" t="s">
        <v>23233</v>
      </c>
      <c r="D8237" s="12">
        <v>12.0</v>
      </c>
      <c r="E8237" s="10" t="s">
        <v>26</v>
      </c>
      <c r="F8237" s="12">
        <v>2024.0</v>
      </c>
      <c r="G8237" s="13" t="s">
        <v>13</v>
      </c>
      <c r="H8237" s="14" t="s">
        <v>121</v>
      </c>
      <c r="I8237" s="12">
        <v>906.0</v>
      </c>
      <c r="J8237" s="15" t="str">
        <f t="shared" si="1"/>
        <v>Irrelevant</v>
      </c>
    </row>
    <row r="8238" ht="22.5" customHeight="1">
      <c r="A8238" s="9" t="s">
        <v>23234</v>
      </c>
      <c r="B8238" s="10">
        <v>45587.501568402775</v>
      </c>
      <c r="C8238" s="11" t="s">
        <v>23235</v>
      </c>
      <c r="D8238" s="12">
        <v>10.0</v>
      </c>
      <c r="E8238" s="10" t="s">
        <v>42</v>
      </c>
      <c r="F8238" s="12">
        <v>2024.0</v>
      </c>
      <c r="G8238" s="13" t="s">
        <v>23236</v>
      </c>
      <c r="H8238" s="14" t="s">
        <v>23237</v>
      </c>
      <c r="I8238" s="12">
        <v>522538.0</v>
      </c>
      <c r="J8238" s="15" t="str">
        <f t="shared" si="1"/>
        <v>Relevant</v>
      </c>
    </row>
    <row r="8239" ht="22.5" customHeight="1">
      <c r="A8239" s="9" t="s">
        <v>23238</v>
      </c>
      <c r="B8239" s="10">
        <v>45614.91376157408</v>
      </c>
      <c r="C8239" s="11" t="s">
        <v>23239</v>
      </c>
      <c r="D8239" s="12">
        <v>11.0</v>
      </c>
      <c r="E8239" s="10" t="s">
        <v>17</v>
      </c>
      <c r="F8239" s="12">
        <v>2024.0</v>
      </c>
      <c r="G8239" s="13" t="s">
        <v>13</v>
      </c>
      <c r="H8239" s="14" t="s">
        <v>23240</v>
      </c>
      <c r="I8239" s="12">
        <v>6326.0</v>
      </c>
      <c r="J8239" s="15" t="str">
        <f t="shared" si="1"/>
        <v>Relevant</v>
      </c>
    </row>
    <row r="8240" ht="22.5" customHeight="1">
      <c r="A8240" s="9" t="s">
        <v>23241</v>
      </c>
      <c r="B8240" s="10">
        <v>45592.51028935185</v>
      </c>
      <c r="C8240" s="11" t="s">
        <v>23242</v>
      </c>
      <c r="D8240" s="12">
        <v>10.0</v>
      </c>
      <c r="E8240" s="10" t="s">
        <v>42</v>
      </c>
      <c r="F8240" s="12">
        <v>2024.0</v>
      </c>
      <c r="G8240" s="13" t="s">
        <v>13</v>
      </c>
      <c r="H8240" s="14" t="s">
        <v>97</v>
      </c>
      <c r="I8240" s="12">
        <v>9052.0</v>
      </c>
      <c r="J8240" s="15" t="str">
        <f t="shared" si="1"/>
        <v>Relevant</v>
      </c>
    </row>
    <row r="8241" ht="22.5" customHeight="1">
      <c r="A8241" s="9" t="s">
        <v>23243</v>
      </c>
      <c r="B8241" s="10">
        <v>45600.68587962963</v>
      </c>
      <c r="C8241" s="11" t="s">
        <v>23244</v>
      </c>
      <c r="D8241" s="12">
        <v>11.0</v>
      </c>
      <c r="E8241" s="10" t="s">
        <v>17</v>
      </c>
      <c r="F8241" s="12">
        <v>2024.0</v>
      </c>
      <c r="G8241" s="13" t="s">
        <v>23245</v>
      </c>
      <c r="H8241" s="14" t="s">
        <v>23246</v>
      </c>
      <c r="I8241" s="12">
        <v>51226.0</v>
      </c>
      <c r="J8241" s="15" t="str">
        <f t="shared" si="1"/>
        <v>Relevant</v>
      </c>
    </row>
    <row r="8242" ht="22.5" customHeight="1">
      <c r="A8242" s="9" t="s">
        <v>23247</v>
      </c>
      <c r="B8242" s="10">
        <v>45617.33540509259</v>
      </c>
      <c r="C8242" s="11" t="s">
        <v>15296</v>
      </c>
      <c r="D8242" s="12">
        <v>11.0</v>
      </c>
      <c r="E8242" s="10" t="s">
        <v>17</v>
      </c>
      <c r="F8242" s="12">
        <v>2024.0</v>
      </c>
      <c r="G8242" s="13" t="s">
        <v>13</v>
      </c>
      <c r="H8242" s="14" t="s">
        <v>23248</v>
      </c>
      <c r="I8242" s="12">
        <v>6361.0</v>
      </c>
      <c r="J8242" s="15" t="str">
        <f t="shared" si="1"/>
        <v>Relevant</v>
      </c>
    </row>
    <row r="8243" ht="22.5" customHeight="1">
      <c r="A8243" s="9" t="s">
        <v>23249</v>
      </c>
      <c r="B8243" s="10">
        <v>45602.54877314815</v>
      </c>
      <c r="C8243" s="11" t="s">
        <v>23250</v>
      </c>
      <c r="D8243" s="12">
        <v>11.0</v>
      </c>
      <c r="E8243" s="10" t="s">
        <v>17</v>
      </c>
      <c r="F8243" s="12">
        <v>2024.0</v>
      </c>
      <c r="G8243" s="13" t="s">
        <v>13</v>
      </c>
      <c r="H8243" s="14" t="s">
        <v>4198</v>
      </c>
      <c r="I8243" s="12">
        <v>162.0</v>
      </c>
      <c r="J8243" s="15" t="str">
        <f t="shared" si="1"/>
        <v>Relevant</v>
      </c>
    </row>
    <row r="8244" ht="22.5" customHeight="1">
      <c r="A8244" s="9" t="s">
        <v>23251</v>
      </c>
      <c r="B8244" s="10">
        <v>45640.163668981484</v>
      </c>
      <c r="C8244" s="11" t="s">
        <v>23252</v>
      </c>
      <c r="D8244" s="12">
        <v>12.0</v>
      </c>
      <c r="E8244" s="10" t="s">
        <v>26</v>
      </c>
      <c r="F8244" s="12">
        <v>2024.0</v>
      </c>
      <c r="G8244" s="13" t="s">
        <v>13</v>
      </c>
      <c r="H8244" s="14" t="s">
        <v>4551</v>
      </c>
      <c r="I8244" s="12">
        <v>955.0</v>
      </c>
      <c r="J8244" s="15" t="str">
        <f t="shared" si="1"/>
        <v>Irrelevant</v>
      </c>
    </row>
    <row r="8245" ht="22.5" customHeight="1">
      <c r="A8245" s="9" t="s">
        <v>23253</v>
      </c>
      <c r="B8245" s="10">
        <v>45475.54787037037</v>
      </c>
      <c r="C8245" s="11" t="s">
        <v>23254</v>
      </c>
      <c r="D8245" s="12">
        <v>7.0</v>
      </c>
      <c r="E8245" s="10" t="s">
        <v>55</v>
      </c>
      <c r="F8245" s="12">
        <v>2024.0</v>
      </c>
      <c r="G8245" s="13" t="s">
        <v>13</v>
      </c>
      <c r="H8245" s="14" t="s">
        <v>56</v>
      </c>
      <c r="I8245" s="12">
        <v>4762.0</v>
      </c>
      <c r="J8245" s="15" t="str">
        <f t="shared" si="1"/>
        <v>Relevant</v>
      </c>
    </row>
    <row r="8246" ht="22.5" customHeight="1">
      <c r="A8246" s="9" t="s">
        <v>23255</v>
      </c>
      <c r="B8246" s="10">
        <v>45494.648981481485</v>
      </c>
      <c r="C8246" s="11" t="s">
        <v>23256</v>
      </c>
      <c r="D8246" s="12">
        <v>7.0</v>
      </c>
      <c r="E8246" s="10" t="s">
        <v>55</v>
      </c>
      <c r="F8246" s="12">
        <v>2024.0</v>
      </c>
      <c r="G8246" s="13" t="s">
        <v>13</v>
      </c>
      <c r="H8246" s="14" t="s">
        <v>3127</v>
      </c>
      <c r="I8246" s="12">
        <v>4028.0</v>
      </c>
      <c r="J8246" s="15" t="str">
        <f t="shared" si="1"/>
        <v>Irrelevant</v>
      </c>
    </row>
    <row r="8247" ht="22.5" customHeight="1">
      <c r="A8247" s="9" t="s">
        <v>23257</v>
      </c>
      <c r="B8247" s="10">
        <v>45619.62002887732</v>
      </c>
      <c r="C8247" s="11" t="s">
        <v>23258</v>
      </c>
      <c r="D8247" s="12">
        <v>11.0</v>
      </c>
      <c r="E8247" s="10" t="s">
        <v>17</v>
      </c>
      <c r="F8247" s="12">
        <v>2024.0</v>
      </c>
      <c r="G8247" s="13" t="s">
        <v>23259</v>
      </c>
      <c r="H8247" s="14" t="s">
        <v>23260</v>
      </c>
      <c r="I8247" s="12">
        <v>1230318.0</v>
      </c>
      <c r="J8247" s="15" t="str">
        <f t="shared" si="1"/>
        <v>Relevant</v>
      </c>
    </row>
    <row r="8248" ht="22.5" customHeight="1">
      <c r="A8248" s="9" t="s">
        <v>23261</v>
      </c>
      <c r="B8248" s="10">
        <v>45591.66157493056</v>
      </c>
      <c r="C8248" s="11" t="s">
        <v>23262</v>
      </c>
      <c r="D8248" s="12">
        <v>10.0</v>
      </c>
      <c r="E8248" s="10" t="s">
        <v>42</v>
      </c>
      <c r="F8248" s="12">
        <v>2024.0</v>
      </c>
      <c r="G8248" s="13" t="s">
        <v>23263</v>
      </c>
      <c r="H8248" s="14" t="s">
        <v>23264</v>
      </c>
      <c r="I8248" s="12">
        <v>0.0</v>
      </c>
      <c r="J8248" s="15" t="str">
        <f t="shared" si="1"/>
        <v>Irrelevant</v>
      </c>
    </row>
    <row r="8249" ht="22.5" customHeight="1">
      <c r="A8249" s="9" t="s">
        <v>23265</v>
      </c>
      <c r="B8249" s="10">
        <v>45628.54693287037</v>
      </c>
      <c r="C8249" s="11" t="s">
        <v>23266</v>
      </c>
      <c r="D8249" s="12">
        <v>12.0</v>
      </c>
      <c r="E8249" s="10" t="s">
        <v>26</v>
      </c>
      <c r="F8249" s="12">
        <v>2024.0</v>
      </c>
      <c r="G8249" s="13" t="s">
        <v>23267</v>
      </c>
      <c r="H8249" s="14" t="s">
        <v>23268</v>
      </c>
      <c r="I8249" s="12">
        <v>500112.0</v>
      </c>
      <c r="J8249" s="15" t="str">
        <f t="shared" si="1"/>
        <v>Relevant</v>
      </c>
    </row>
    <row r="8250" ht="22.5" customHeight="1">
      <c r="A8250" s="9" t="s">
        <v>23269</v>
      </c>
      <c r="B8250" s="10">
        <v>45596.96364583333</v>
      </c>
      <c r="C8250" s="11" t="s">
        <v>23270</v>
      </c>
      <c r="D8250" s="12">
        <v>10.0</v>
      </c>
      <c r="E8250" s="10" t="s">
        <v>42</v>
      </c>
      <c r="F8250" s="12">
        <v>2024.0</v>
      </c>
      <c r="G8250" s="13" t="s">
        <v>13</v>
      </c>
      <c r="H8250" s="14" t="s">
        <v>23271</v>
      </c>
      <c r="I8250" s="12">
        <v>32.0</v>
      </c>
      <c r="J8250" s="15" t="str">
        <f t="shared" si="1"/>
        <v>Relevant</v>
      </c>
    </row>
    <row r="8251" ht="22.5" customHeight="1">
      <c r="A8251" s="9" t="s">
        <v>23272</v>
      </c>
      <c r="B8251" s="10">
        <v>45615.368483796294</v>
      </c>
      <c r="C8251" s="11" t="s">
        <v>23273</v>
      </c>
      <c r="D8251" s="12">
        <v>11.0</v>
      </c>
      <c r="E8251" s="10" t="s">
        <v>17</v>
      </c>
      <c r="F8251" s="12">
        <v>2024.0</v>
      </c>
      <c r="G8251" s="13" t="s">
        <v>13</v>
      </c>
      <c r="H8251" s="14" t="s">
        <v>23274</v>
      </c>
      <c r="I8251" s="12">
        <v>1356040.0</v>
      </c>
      <c r="J8251" s="15" t="str">
        <f t="shared" si="1"/>
        <v>Relevant</v>
      </c>
    </row>
    <row r="8252" ht="22.5" customHeight="1">
      <c r="A8252" s="9" t="s">
        <v>23275</v>
      </c>
      <c r="B8252" s="10">
        <v>45419.301886574074</v>
      </c>
      <c r="C8252" s="11" t="s">
        <v>16495</v>
      </c>
      <c r="D8252" s="12">
        <v>5.0</v>
      </c>
      <c r="E8252" s="10" t="s">
        <v>21</v>
      </c>
      <c r="F8252" s="12">
        <v>2024.0</v>
      </c>
      <c r="G8252" s="13" t="s">
        <v>13</v>
      </c>
      <c r="H8252" s="14" t="s">
        <v>23276</v>
      </c>
      <c r="I8252" s="12">
        <v>6.0</v>
      </c>
      <c r="J8252" s="15" t="str">
        <f t="shared" si="1"/>
        <v>Relevant</v>
      </c>
    </row>
    <row r="8253" ht="22.5" customHeight="1">
      <c r="A8253" s="9" t="s">
        <v>23277</v>
      </c>
      <c r="B8253" s="10">
        <v>45591.814363425925</v>
      </c>
      <c r="C8253" s="11" t="s">
        <v>23278</v>
      </c>
      <c r="D8253" s="12">
        <v>10.0</v>
      </c>
      <c r="E8253" s="10" t="s">
        <v>42</v>
      </c>
      <c r="F8253" s="12">
        <v>2024.0</v>
      </c>
      <c r="G8253" s="13" t="s">
        <v>13</v>
      </c>
      <c r="H8253" s="14" t="s">
        <v>131</v>
      </c>
      <c r="I8253" s="12">
        <v>227.0</v>
      </c>
      <c r="J8253" s="15" t="str">
        <f t="shared" si="1"/>
        <v>Relevant</v>
      </c>
    </row>
    <row r="8254" ht="22.5" customHeight="1">
      <c r="A8254" s="9" t="s">
        <v>23279</v>
      </c>
      <c r="B8254" s="10">
        <v>45599.829189814816</v>
      </c>
      <c r="C8254" s="11" t="s">
        <v>23280</v>
      </c>
      <c r="D8254" s="12">
        <v>11.0</v>
      </c>
      <c r="E8254" s="10" t="s">
        <v>17</v>
      </c>
      <c r="F8254" s="12">
        <v>2024.0</v>
      </c>
      <c r="G8254" s="13" t="s">
        <v>13</v>
      </c>
      <c r="H8254" s="14" t="s">
        <v>23281</v>
      </c>
      <c r="I8254" s="12">
        <v>556.0</v>
      </c>
      <c r="J8254" s="15" t="str">
        <f t="shared" si="1"/>
        <v>Irrelevant</v>
      </c>
    </row>
    <row r="8255" ht="22.5" customHeight="1">
      <c r="A8255" s="9" t="s">
        <v>23282</v>
      </c>
      <c r="B8255" s="10">
        <v>45585.270833333336</v>
      </c>
      <c r="C8255" s="11" t="s">
        <v>15038</v>
      </c>
      <c r="D8255" s="12">
        <v>10.0</v>
      </c>
      <c r="E8255" s="10" t="s">
        <v>42</v>
      </c>
      <c r="F8255" s="12">
        <v>2024.0</v>
      </c>
      <c r="G8255" s="13" t="s">
        <v>23283</v>
      </c>
      <c r="H8255" s="14" t="s">
        <v>23284</v>
      </c>
      <c r="I8255" s="12">
        <v>7850902.0</v>
      </c>
      <c r="J8255" s="15" t="str">
        <f t="shared" si="1"/>
        <v>Relevant</v>
      </c>
    </row>
    <row r="8256" ht="22.5" customHeight="1">
      <c r="A8256" s="9" t="s">
        <v>23285</v>
      </c>
      <c r="B8256" s="10">
        <v>45614.390914351854</v>
      </c>
      <c r="C8256" s="11" t="s">
        <v>23286</v>
      </c>
      <c r="D8256" s="12">
        <v>11.0</v>
      </c>
      <c r="E8256" s="10" t="s">
        <v>17</v>
      </c>
      <c r="F8256" s="12">
        <v>2024.0</v>
      </c>
      <c r="G8256" s="13" t="s">
        <v>13</v>
      </c>
      <c r="H8256" s="14" t="s">
        <v>23287</v>
      </c>
      <c r="I8256" s="12">
        <v>174.0</v>
      </c>
      <c r="J8256" s="15" t="str">
        <f t="shared" si="1"/>
        <v>Relevant</v>
      </c>
    </row>
    <row r="8257" ht="22.5" customHeight="1">
      <c r="A8257" s="9" t="s">
        <v>23288</v>
      </c>
      <c r="B8257" s="10">
        <v>45616.43509259259</v>
      </c>
      <c r="C8257" s="11" t="s">
        <v>23289</v>
      </c>
      <c r="D8257" s="12">
        <v>11.0</v>
      </c>
      <c r="E8257" s="10" t="s">
        <v>17</v>
      </c>
      <c r="F8257" s="12">
        <v>2024.0</v>
      </c>
      <c r="G8257" s="13" t="s">
        <v>23290</v>
      </c>
      <c r="H8257" s="14" t="s">
        <v>23291</v>
      </c>
      <c r="I8257" s="12">
        <v>4926356.0</v>
      </c>
      <c r="J8257" s="15" t="str">
        <f t="shared" si="1"/>
        <v>Relevant</v>
      </c>
    </row>
    <row r="8258" ht="22.5" customHeight="1">
      <c r="A8258" s="9" t="s">
        <v>23292</v>
      </c>
      <c r="B8258" s="10">
        <v>45606.76579861111</v>
      </c>
      <c r="C8258" s="11" t="s">
        <v>23293</v>
      </c>
      <c r="D8258" s="12">
        <v>11.0</v>
      </c>
      <c r="E8258" s="10" t="s">
        <v>17</v>
      </c>
      <c r="F8258" s="12">
        <v>2024.0</v>
      </c>
      <c r="G8258" s="13" t="s">
        <v>13</v>
      </c>
      <c r="H8258" s="14" t="s">
        <v>100</v>
      </c>
      <c r="I8258" s="12">
        <v>853.0</v>
      </c>
      <c r="J8258" s="15" t="str">
        <f t="shared" si="1"/>
        <v>Relevant</v>
      </c>
    </row>
    <row r="8259" ht="22.5" customHeight="1">
      <c r="A8259" s="9" t="s">
        <v>23294</v>
      </c>
      <c r="B8259" s="10">
        <v>45603.275300925925</v>
      </c>
      <c r="C8259" s="11" t="s">
        <v>23295</v>
      </c>
      <c r="D8259" s="12">
        <v>11.0</v>
      </c>
      <c r="E8259" s="10" t="s">
        <v>17</v>
      </c>
      <c r="F8259" s="12">
        <v>2024.0</v>
      </c>
      <c r="G8259" s="13" t="s">
        <v>23296</v>
      </c>
      <c r="H8259" s="14" t="s">
        <v>23297</v>
      </c>
      <c r="I8259" s="12">
        <v>8026530.0</v>
      </c>
      <c r="J8259" s="15" t="str">
        <f t="shared" si="1"/>
        <v>Irrelevant</v>
      </c>
    </row>
    <row r="8260" ht="22.5" customHeight="1">
      <c r="A8260" s="9" t="s">
        <v>23298</v>
      </c>
      <c r="B8260" s="10">
        <v>45563.73982638889</v>
      </c>
      <c r="C8260" s="11" t="s">
        <v>23299</v>
      </c>
      <c r="D8260" s="12">
        <v>9.0</v>
      </c>
      <c r="E8260" s="10" t="s">
        <v>114</v>
      </c>
      <c r="F8260" s="12">
        <v>2024.0</v>
      </c>
      <c r="G8260" s="13" t="s">
        <v>23300</v>
      </c>
      <c r="H8260" s="14" t="s">
        <v>23301</v>
      </c>
      <c r="I8260" s="12">
        <v>458.0</v>
      </c>
      <c r="J8260" s="15" t="str">
        <f t="shared" si="1"/>
        <v>Relevant</v>
      </c>
    </row>
    <row r="8261" ht="22.5" customHeight="1">
      <c r="A8261" s="9" t="s">
        <v>23302</v>
      </c>
      <c r="B8261" s="10">
        <v>45610.383564814816</v>
      </c>
      <c r="C8261" s="11" t="s">
        <v>23303</v>
      </c>
      <c r="D8261" s="12">
        <v>11.0</v>
      </c>
      <c r="E8261" s="10" t="s">
        <v>17</v>
      </c>
      <c r="F8261" s="12">
        <v>2024.0</v>
      </c>
      <c r="G8261" s="13" t="s">
        <v>13</v>
      </c>
      <c r="H8261" s="14" t="s">
        <v>23304</v>
      </c>
      <c r="I8261" s="12">
        <v>43291.0</v>
      </c>
      <c r="J8261" s="15" t="str">
        <f t="shared" si="1"/>
        <v>Relevant</v>
      </c>
    </row>
    <row r="8262" ht="22.5" customHeight="1">
      <c r="A8262" s="9" t="s">
        <v>23305</v>
      </c>
      <c r="B8262" s="10">
        <v>45481.70248180556</v>
      </c>
      <c r="C8262" s="11" t="s">
        <v>23306</v>
      </c>
      <c r="D8262" s="12">
        <v>7.0</v>
      </c>
      <c r="E8262" s="10" t="s">
        <v>55</v>
      </c>
      <c r="F8262" s="12">
        <v>2024.0</v>
      </c>
      <c r="G8262" s="13" t="s">
        <v>23307</v>
      </c>
      <c r="H8262" s="14" t="s">
        <v>23308</v>
      </c>
      <c r="I8262" s="12">
        <v>7520981.0</v>
      </c>
      <c r="J8262" s="15" t="str">
        <f t="shared" si="1"/>
        <v>Irrelevant</v>
      </c>
    </row>
    <row r="8263" ht="22.5" customHeight="1">
      <c r="A8263" s="9" t="s">
        <v>23309</v>
      </c>
      <c r="B8263" s="10">
        <v>45743.73443287037</v>
      </c>
      <c r="C8263" s="11" t="s">
        <v>23310</v>
      </c>
      <c r="D8263" s="12">
        <v>3.0</v>
      </c>
      <c r="E8263" s="10" t="s">
        <v>59</v>
      </c>
      <c r="F8263" s="12">
        <v>2025.0</v>
      </c>
      <c r="G8263" s="13" t="s">
        <v>13</v>
      </c>
      <c r="H8263" s="14" t="s">
        <v>204</v>
      </c>
      <c r="I8263" s="12">
        <v>152.0</v>
      </c>
      <c r="J8263" s="15" t="str">
        <f t="shared" si="1"/>
        <v>Relevant</v>
      </c>
    </row>
    <row r="8264" ht="22.5" customHeight="1">
      <c r="A8264" s="9" t="s">
        <v>23311</v>
      </c>
      <c r="B8264" s="10">
        <v>45616.813564814816</v>
      </c>
      <c r="C8264" s="11" t="s">
        <v>23312</v>
      </c>
      <c r="D8264" s="12">
        <v>11.0</v>
      </c>
      <c r="E8264" s="10" t="s">
        <v>17</v>
      </c>
      <c r="F8264" s="12">
        <v>2024.0</v>
      </c>
      <c r="G8264" s="13" t="s">
        <v>13</v>
      </c>
      <c r="H8264" s="14" t="s">
        <v>8028</v>
      </c>
      <c r="I8264" s="12">
        <v>106.0</v>
      </c>
      <c r="J8264" s="15" t="str">
        <f t="shared" si="1"/>
        <v>Relevant</v>
      </c>
    </row>
    <row r="8265" ht="22.5" customHeight="1">
      <c r="A8265" s="9" t="s">
        <v>23313</v>
      </c>
      <c r="B8265" s="10">
        <v>45636.88334490741</v>
      </c>
      <c r="C8265" s="11" t="s">
        <v>23314</v>
      </c>
      <c r="D8265" s="12">
        <v>12.0</v>
      </c>
      <c r="E8265" s="10" t="s">
        <v>26</v>
      </c>
      <c r="F8265" s="12">
        <v>2024.0</v>
      </c>
      <c r="G8265" s="13" t="s">
        <v>23315</v>
      </c>
      <c r="H8265" s="14" t="s">
        <v>23316</v>
      </c>
      <c r="I8265" s="12">
        <v>0.0</v>
      </c>
      <c r="J8265" s="15" t="str">
        <f t="shared" si="1"/>
        <v>Irrelevant</v>
      </c>
    </row>
    <row r="8266" ht="22.5" customHeight="1">
      <c r="A8266" s="9" t="s">
        <v>23317</v>
      </c>
      <c r="B8266" s="10">
        <v>45444.294444444444</v>
      </c>
      <c r="C8266" s="11" t="s">
        <v>930</v>
      </c>
      <c r="D8266" s="12">
        <v>6.0</v>
      </c>
      <c r="E8266" s="10" t="s">
        <v>34</v>
      </c>
      <c r="F8266" s="12">
        <v>2024.0</v>
      </c>
      <c r="G8266" s="13" t="s">
        <v>23318</v>
      </c>
      <c r="H8266" s="14" t="s">
        <v>23319</v>
      </c>
      <c r="I8266" s="12">
        <v>1.1631812E7</v>
      </c>
      <c r="J8266" s="15" t="str">
        <f t="shared" si="1"/>
        <v>Irrelevant</v>
      </c>
    </row>
    <row r="8267" ht="22.5" customHeight="1">
      <c r="A8267" s="9" t="s">
        <v>23320</v>
      </c>
      <c r="B8267" s="10">
        <v>45697.485081018516</v>
      </c>
      <c r="C8267" s="11" t="s">
        <v>23321</v>
      </c>
      <c r="D8267" s="12">
        <v>2.0</v>
      </c>
      <c r="E8267" s="10" t="s">
        <v>12</v>
      </c>
      <c r="F8267" s="12">
        <v>2025.0</v>
      </c>
      <c r="G8267" s="13" t="s">
        <v>13</v>
      </c>
      <c r="H8267" s="14" t="s">
        <v>14</v>
      </c>
      <c r="I8267" s="12">
        <v>343.0</v>
      </c>
      <c r="J8267" s="15" t="str">
        <f t="shared" si="1"/>
        <v>Relevant</v>
      </c>
    </row>
    <row r="8268" ht="22.5" customHeight="1">
      <c r="A8268" s="9" t="s">
        <v>23322</v>
      </c>
      <c r="B8268" s="10">
        <v>45438.47401820602</v>
      </c>
      <c r="C8268" s="11" t="s">
        <v>23323</v>
      </c>
      <c r="D8268" s="12">
        <v>5.0</v>
      </c>
      <c r="E8268" s="10" t="s">
        <v>21</v>
      </c>
      <c r="F8268" s="12">
        <v>2024.0</v>
      </c>
      <c r="G8268" s="13" t="s">
        <v>23324</v>
      </c>
      <c r="H8268" s="14" t="s">
        <v>23325</v>
      </c>
      <c r="I8268" s="12">
        <v>1.068519E7</v>
      </c>
      <c r="J8268" s="15" t="str">
        <f t="shared" si="1"/>
        <v>Relevant</v>
      </c>
    </row>
    <row r="8269" ht="22.5" customHeight="1">
      <c r="A8269" s="9" t="s">
        <v>23326</v>
      </c>
      <c r="B8269" s="10">
        <v>45613.899305555555</v>
      </c>
      <c r="C8269" s="11" t="s">
        <v>10081</v>
      </c>
      <c r="D8269" s="12">
        <v>11.0</v>
      </c>
      <c r="E8269" s="10" t="s">
        <v>17</v>
      </c>
      <c r="F8269" s="12">
        <v>2024.0</v>
      </c>
      <c r="G8269" s="13" t="s">
        <v>23327</v>
      </c>
      <c r="H8269" s="14" t="s">
        <v>23328</v>
      </c>
      <c r="I8269" s="12">
        <v>1.5232462E7</v>
      </c>
      <c r="J8269" s="15" t="str">
        <f t="shared" si="1"/>
        <v>Irrelevant</v>
      </c>
    </row>
    <row r="8270" ht="22.5" customHeight="1">
      <c r="A8270" s="9" t="s">
        <v>23329</v>
      </c>
      <c r="B8270" s="10">
        <v>45617.50148148148</v>
      </c>
      <c r="C8270" s="11" t="s">
        <v>23330</v>
      </c>
      <c r="D8270" s="12">
        <v>11.0</v>
      </c>
      <c r="E8270" s="10" t="s">
        <v>17</v>
      </c>
      <c r="F8270" s="12">
        <v>2024.0</v>
      </c>
      <c r="G8270" s="13" t="s">
        <v>23331</v>
      </c>
      <c r="H8270" s="14" t="s">
        <v>23332</v>
      </c>
      <c r="I8270" s="12">
        <v>3568.0</v>
      </c>
      <c r="J8270" s="15" t="str">
        <f t="shared" si="1"/>
        <v>Relevant</v>
      </c>
    </row>
    <row r="8271" ht="22.5" customHeight="1">
      <c r="A8271" s="9" t="s">
        <v>23333</v>
      </c>
      <c r="B8271" s="10">
        <v>45442.523680555554</v>
      </c>
      <c r="C8271" s="11" t="s">
        <v>23334</v>
      </c>
      <c r="D8271" s="12">
        <v>5.0</v>
      </c>
      <c r="E8271" s="10" t="s">
        <v>21</v>
      </c>
      <c r="F8271" s="12">
        <v>2024.0</v>
      </c>
      <c r="G8271" s="13" t="s">
        <v>13</v>
      </c>
      <c r="H8271" s="14" t="s">
        <v>23335</v>
      </c>
      <c r="I8271" s="12">
        <v>3.0</v>
      </c>
      <c r="J8271" s="15" t="str">
        <f t="shared" si="1"/>
        <v>Irrelevant</v>
      </c>
    </row>
    <row r="8272" ht="22.5" customHeight="1">
      <c r="A8272" s="9" t="s">
        <v>23336</v>
      </c>
      <c r="B8272" s="10">
        <v>45715.49932870371</v>
      </c>
      <c r="C8272" s="11" t="s">
        <v>2197</v>
      </c>
      <c r="D8272" s="12">
        <v>2.0</v>
      </c>
      <c r="E8272" s="10" t="s">
        <v>12</v>
      </c>
      <c r="F8272" s="12">
        <v>2025.0</v>
      </c>
      <c r="G8272" s="13" t="s">
        <v>23337</v>
      </c>
      <c r="H8272" s="14" t="s">
        <v>23338</v>
      </c>
      <c r="I8272" s="12">
        <v>1.0988526E7</v>
      </c>
      <c r="J8272" s="15" t="str">
        <f t="shared" si="1"/>
        <v>Irrelevant</v>
      </c>
    </row>
    <row r="8273" ht="22.5" customHeight="1">
      <c r="A8273" s="9" t="s">
        <v>23339</v>
      </c>
      <c r="B8273" s="10">
        <v>45533.49550925926</v>
      </c>
      <c r="C8273" s="11" t="s">
        <v>23340</v>
      </c>
      <c r="D8273" s="12">
        <v>8.0</v>
      </c>
      <c r="E8273" s="10" t="s">
        <v>167</v>
      </c>
      <c r="F8273" s="12">
        <v>2024.0</v>
      </c>
      <c r="G8273" s="13" t="s">
        <v>13</v>
      </c>
      <c r="H8273" s="14" t="s">
        <v>23341</v>
      </c>
      <c r="I8273" s="12">
        <v>256521.0</v>
      </c>
      <c r="J8273" s="15" t="str">
        <f t="shared" si="1"/>
        <v>Relevant</v>
      </c>
    </row>
    <row r="8274" ht="22.5" customHeight="1">
      <c r="A8274" s="9" t="s">
        <v>23342</v>
      </c>
      <c r="B8274" s="10">
        <v>45458.7353125</v>
      </c>
      <c r="C8274" s="11" t="s">
        <v>23343</v>
      </c>
      <c r="D8274" s="12">
        <v>6.0</v>
      </c>
      <c r="E8274" s="10" t="s">
        <v>34</v>
      </c>
      <c r="F8274" s="12">
        <v>2024.0</v>
      </c>
      <c r="G8274" s="13" t="s">
        <v>23344</v>
      </c>
      <c r="H8274" s="14" t="s">
        <v>23345</v>
      </c>
      <c r="I8274" s="12">
        <v>2761668.0</v>
      </c>
      <c r="J8274" s="15" t="str">
        <f t="shared" si="1"/>
        <v>Irrelevant</v>
      </c>
    </row>
    <row r="8275" ht="22.5" customHeight="1">
      <c r="A8275" s="9" t="s">
        <v>23346</v>
      </c>
      <c r="B8275" s="10">
        <v>45583.479675925926</v>
      </c>
      <c r="C8275" s="11" t="s">
        <v>23347</v>
      </c>
      <c r="D8275" s="12">
        <v>10.0</v>
      </c>
      <c r="E8275" s="10" t="s">
        <v>42</v>
      </c>
      <c r="F8275" s="12">
        <v>2024.0</v>
      </c>
      <c r="G8275" s="13" t="s">
        <v>13</v>
      </c>
      <c r="H8275" s="14" t="s">
        <v>23348</v>
      </c>
      <c r="I8275" s="12">
        <v>1073.0</v>
      </c>
      <c r="J8275" s="15" t="str">
        <f t="shared" si="1"/>
        <v>Relevant</v>
      </c>
    </row>
    <row r="8276" ht="22.5" customHeight="1">
      <c r="A8276" s="9" t="s">
        <v>23349</v>
      </c>
      <c r="B8276" s="10">
        <v>45599.67097222222</v>
      </c>
      <c r="C8276" s="11" t="s">
        <v>23350</v>
      </c>
      <c r="D8276" s="12">
        <v>11.0</v>
      </c>
      <c r="E8276" s="10" t="s">
        <v>17</v>
      </c>
      <c r="F8276" s="12">
        <v>2024.0</v>
      </c>
      <c r="G8276" s="13" t="s">
        <v>13</v>
      </c>
      <c r="H8276" s="14" t="s">
        <v>131</v>
      </c>
      <c r="I8276" s="12">
        <v>32.0</v>
      </c>
      <c r="J8276" s="15" t="str">
        <f t="shared" si="1"/>
        <v>Relevant</v>
      </c>
    </row>
    <row r="8277" ht="22.5" customHeight="1">
      <c r="A8277" s="9" t="s">
        <v>23351</v>
      </c>
      <c r="B8277" s="10">
        <v>45603.629375</v>
      </c>
      <c r="C8277" s="11" t="s">
        <v>23352</v>
      </c>
      <c r="D8277" s="12">
        <v>11.0</v>
      </c>
      <c r="E8277" s="10" t="s">
        <v>17</v>
      </c>
      <c r="F8277" s="12">
        <v>2024.0</v>
      </c>
      <c r="G8277" s="13" t="s">
        <v>23353</v>
      </c>
      <c r="H8277" s="14" t="s">
        <v>23354</v>
      </c>
      <c r="I8277" s="12">
        <v>4541731.0</v>
      </c>
      <c r="J8277" s="15" t="str">
        <f t="shared" si="1"/>
        <v>Relevant</v>
      </c>
    </row>
    <row r="8278" ht="22.5" customHeight="1">
      <c r="A8278" s="9" t="s">
        <v>23355</v>
      </c>
      <c r="B8278" s="10">
        <v>45588.072592592594</v>
      </c>
      <c r="C8278" s="11" t="s">
        <v>23356</v>
      </c>
      <c r="D8278" s="12">
        <v>10.0</v>
      </c>
      <c r="E8278" s="10" t="s">
        <v>42</v>
      </c>
      <c r="F8278" s="12">
        <v>2024.0</v>
      </c>
      <c r="G8278" s="13" t="s">
        <v>23357</v>
      </c>
      <c r="H8278" s="14" t="s">
        <v>23358</v>
      </c>
      <c r="I8278" s="12">
        <v>9292977.0</v>
      </c>
      <c r="J8278" s="15" t="str">
        <f t="shared" si="1"/>
        <v>Irrelevant</v>
      </c>
    </row>
    <row r="8279" ht="22.5" customHeight="1">
      <c r="A8279" s="9" t="s">
        <v>23359</v>
      </c>
      <c r="B8279" s="10">
        <v>45633.36685185185</v>
      </c>
      <c r="C8279" s="11" t="s">
        <v>23360</v>
      </c>
      <c r="D8279" s="12">
        <v>12.0</v>
      </c>
      <c r="E8279" s="10" t="s">
        <v>26</v>
      </c>
      <c r="F8279" s="12">
        <v>2024.0</v>
      </c>
      <c r="G8279" s="13" t="s">
        <v>13</v>
      </c>
      <c r="H8279" s="14" t="s">
        <v>8711</v>
      </c>
      <c r="I8279" s="12">
        <v>1050.0</v>
      </c>
      <c r="J8279" s="15" t="str">
        <f t="shared" si="1"/>
        <v>Relevant</v>
      </c>
    </row>
    <row r="8280" ht="22.5" customHeight="1">
      <c r="A8280" s="9" t="s">
        <v>23361</v>
      </c>
      <c r="B8280" s="10">
        <v>45476.42320601852</v>
      </c>
      <c r="C8280" s="11" t="s">
        <v>13078</v>
      </c>
      <c r="D8280" s="12">
        <v>7.0</v>
      </c>
      <c r="E8280" s="10" t="s">
        <v>55</v>
      </c>
      <c r="F8280" s="12">
        <v>2024.0</v>
      </c>
      <c r="G8280" s="13" t="s">
        <v>23362</v>
      </c>
      <c r="H8280" s="14" t="s">
        <v>23363</v>
      </c>
      <c r="I8280" s="12">
        <v>2352365.0</v>
      </c>
      <c r="J8280" s="15" t="str">
        <f t="shared" si="1"/>
        <v>Irrelevant</v>
      </c>
    </row>
    <row r="8281" ht="22.5" customHeight="1">
      <c r="A8281" s="9" t="s">
        <v>23364</v>
      </c>
      <c r="B8281" s="10">
        <v>45590.39234953704</v>
      </c>
      <c r="C8281" s="11" t="s">
        <v>23365</v>
      </c>
      <c r="D8281" s="12">
        <v>10.0</v>
      </c>
      <c r="E8281" s="10" t="s">
        <v>42</v>
      </c>
      <c r="F8281" s="12">
        <v>2024.0</v>
      </c>
      <c r="G8281" s="13" t="s">
        <v>13</v>
      </c>
      <c r="H8281" s="14" t="s">
        <v>23366</v>
      </c>
      <c r="I8281" s="12">
        <v>10712.0</v>
      </c>
      <c r="J8281" s="15" t="str">
        <f t="shared" si="1"/>
        <v>Relevant</v>
      </c>
    </row>
    <row r="8282" ht="22.5" customHeight="1">
      <c r="A8282" s="9" t="s">
        <v>23367</v>
      </c>
      <c r="B8282" s="10">
        <v>45576.365277777775</v>
      </c>
      <c r="C8282" s="11" t="s">
        <v>23368</v>
      </c>
      <c r="D8282" s="12">
        <v>10.0</v>
      </c>
      <c r="E8282" s="10" t="s">
        <v>42</v>
      </c>
      <c r="F8282" s="12">
        <v>2024.0</v>
      </c>
      <c r="G8282" s="13" t="s">
        <v>23369</v>
      </c>
      <c r="H8282" s="14" t="s">
        <v>23370</v>
      </c>
      <c r="I8282" s="12">
        <v>11003.0</v>
      </c>
      <c r="J8282" s="15" t="str">
        <f t="shared" si="1"/>
        <v>Irrelevant</v>
      </c>
    </row>
    <row r="8283" ht="22.5" customHeight="1">
      <c r="A8283" s="9" t="s">
        <v>23371</v>
      </c>
      <c r="B8283" s="10">
        <v>45604.62059306713</v>
      </c>
      <c r="C8283" s="11" t="s">
        <v>23372</v>
      </c>
      <c r="D8283" s="12">
        <v>11.0</v>
      </c>
      <c r="E8283" s="10" t="s">
        <v>17</v>
      </c>
      <c r="F8283" s="12">
        <v>2024.0</v>
      </c>
      <c r="G8283" s="13" t="s">
        <v>23373</v>
      </c>
      <c r="H8283" s="14" t="s">
        <v>23374</v>
      </c>
      <c r="I8283" s="12">
        <v>1505743.0</v>
      </c>
      <c r="J8283" s="15" t="str">
        <f t="shared" si="1"/>
        <v>Relevant</v>
      </c>
    </row>
    <row r="8284" ht="22.5" customHeight="1">
      <c r="A8284" s="9" t="s">
        <v>23375</v>
      </c>
      <c r="B8284" s="10">
        <v>45615.686574074076</v>
      </c>
      <c r="C8284" s="11" t="s">
        <v>23376</v>
      </c>
      <c r="D8284" s="12">
        <v>11.0</v>
      </c>
      <c r="E8284" s="10" t="s">
        <v>17</v>
      </c>
      <c r="F8284" s="12">
        <v>2024.0</v>
      </c>
      <c r="G8284" s="13" t="s">
        <v>13</v>
      </c>
      <c r="H8284" s="14" t="s">
        <v>23377</v>
      </c>
      <c r="I8284" s="12">
        <v>11.0</v>
      </c>
      <c r="J8284" s="15" t="str">
        <f t="shared" si="1"/>
        <v>Relevant</v>
      </c>
    </row>
    <row r="8285" ht="22.5" customHeight="1">
      <c r="A8285" s="9" t="s">
        <v>23378</v>
      </c>
      <c r="B8285" s="10">
        <v>45617.38707175926</v>
      </c>
      <c r="C8285" s="11" t="s">
        <v>23379</v>
      </c>
      <c r="D8285" s="12">
        <v>11.0</v>
      </c>
      <c r="E8285" s="10" t="s">
        <v>17</v>
      </c>
      <c r="F8285" s="12">
        <v>2024.0</v>
      </c>
      <c r="G8285" s="13" t="s">
        <v>13</v>
      </c>
      <c r="H8285" s="14" t="s">
        <v>23380</v>
      </c>
      <c r="I8285" s="12">
        <v>15.0</v>
      </c>
      <c r="J8285" s="15" t="str">
        <f t="shared" si="1"/>
        <v>Relevant</v>
      </c>
    </row>
    <row r="8286" ht="22.5" customHeight="1">
      <c r="A8286" s="9" t="s">
        <v>23381</v>
      </c>
      <c r="B8286" s="10">
        <v>45610.61854224537</v>
      </c>
      <c r="C8286" s="11" t="s">
        <v>23382</v>
      </c>
      <c r="D8286" s="12">
        <v>11.0</v>
      </c>
      <c r="E8286" s="10" t="s">
        <v>17</v>
      </c>
      <c r="F8286" s="12">
        <v>2024.0</v>
      </c>
      <c r="G8286" s="13" t="s">
        <v>23383</v>
      </c>
      <c r="H8286" s="14" t="s">
        <v>23384</v>
      </c>
      <c r="I8286" s="12">
        <v>2920055.0</v>
      </c>
      <c r="J8286" s="15" t="str">
        <f t="shared" si="1"/>
        <v>Irrelevant</v>
      </c>
    </row>
    <row r="8287" ht="22.5" customHeight="1">
      <c r="A8287" s="9" t="s">
        <v>23385</v>
      </c>
      <c r="B8287" s="10">
        <v>45585.67357638889</v>
      </c>
      <c r="C8287" s="11" t="s">
        <v>11053</v>
      </c>
      <c r="D8287" s="12">
        <v>10.0</v>
      </c>
      <c r="E8287" s="10" t="s">
        <v>42</v>
      </c>
      <c r="F8287" s="12">
        <v>2024.0</v>
      </c>
      <c r="G8287" s="13" t="s">
        <v>13</v>
      </c>
      <c r="H8287" s="14" t="s">
        <v>1119</v>
      </c>
      <c r="I8287" s="12">
        <v>66.0</v>
      </c>
      <c r="J8287" s="15" t="str">
        <f t="shared" si="1"/>
        <v>Relevant</v>
      </c>
    </row>
    <row r="8288" ht="22.5" customHeight="1">
      <c r="A8288" s="9" t="s">
        <v>23386</v>
      </c>
      <c r="B8288" s="10">
        <v>45614.82607638889</v>
      </c>
      <c r="C8288" s="11" t="s">
        <v>23387</v>
      </c>
      <c r="D8288" s="12">
        <v>11.0</v>
      </c>
      <c r="E8288" s="10" t="s">
        <v>17</v>
      </c>
      <c r="F8288" s="12">
        <v>2024.0</v>
      </c>
      <c r="G8288" s="13" t="s">
        <v>13</v>
      </c>
      <c r="H8288" s="14" t="s">
        <v>11852</v>
      </c>
      <c r="I8288" s="12">
        <v>13968.0</v>
      </c>
      <c r="J8288" s="15" t="str">
        <f t="shared" si="1"/>
        <v>Relevant</v>
      </c>
    </row>
    <row r="8289" ht="22.5" customHeight="1">
      <c r="A8289" s="9" t="s">
        <v>23388</v>
      </c>
      <c r="B8289" s="10">
        <v>45616.46425925926</v>
      </c>
      <c r="C8289" s="11" t="s">
        <v>23389</v>
      </c>
      <c r="D8289" s="12">
        <v>11.0</v>
      </c>
      <c r="E8289" s="10" t="s">
        <v>17</v>
      </c>
      <c r="F8289" s="12">
        <v>2024.0</v>
      </c>
      <c r="G8289" s="13" t="s">
        <v>13</v>
      </c>
      <c r="H8289" s="14" t="s">
        <v>423</v>
      </c>
      <c r="I8289" s="12">
        <v>54.0</v>
      </c>
      <c r="J8289" s="15" t="str">
        <f t="shared" si="1"/>
        <v>Relevant</v>
      </c>
    </row>
    <row r="8290" ht="22.5" customHeight="1">
      <c r="A8290" s="9" t="s">
        <v>23390</v>
      </c>
      <c r="B8290" s="10">
        <v>45456.92356481482</v>
      </c>
      <c r="C8290" s="11" t="s">
        <v>23391</v>
      </c>
      <c r="D8290" s="12">
        <v>6.0</v>
      </c>
      <c r="E8290" s="10" t="s">
        <v>34</v>
      </c>
      <c r="F8290" s="12">
        <v>2024.0</v>
      </c>
      <c r="G8290" s="13" t="s">
        <v>13</v>
      </c>
      <c r="H8290" s="14" t="s">
        <v>13877</v>
      </c>
      <c r="I8290" s="12">
        <v>445.0</v>
      </c>
      <c r="J8290" s="15" t="str">
        <f t="shared" si="1"/>
        <v>Relevant</v>
      </c>
    </row>
    <row r="8291" ht="22.5" customHeight="1">
      <c r="A8291" s="9" t="s">
        <v>23392</v>
      </c>
      <c r="B8291" s="10">
        <v>45671.562951388885</v>
      </c>
      <c r="C8291" s="11" t="s">
        <v>23393</v>
      </c>
      <c r="D8291" s="12">
        <v>1.0</v>
      </c>
      <c r="E8291" s="10" t="s">
        <v>70</v>
      </c>
      <c r="F8291" s="12">
        <v>2025.0</v>
      </c>
      <c r="G8291" s="13" t="s">
        <v>23394</v>
      </c>
      <c r="H8291" s="14" t="s">
        <v>23395</v>
      </c>
      <c r="I8291" s="12">
        <v>0.0</v>
      </c>
      <c r="J8291" s="15" t="str">
        <f t="shared" si="1"/>
        <v>Relevant</v>
      </c>
    </row>
    <row r="8292" ht="22.5" customHeight="1">
      <c r="A8292" s="9" t="s">
        <v>23396</v>
      </c>
      <c r="B8292" s="10">
        <v>45696.85287037037</v>
      </c>
      <c r="C8292" s="11" t="s">
        <v>23397</v>
      </c>
      <c r="D8292" s="12">
        <v>2.0</v>
      </c>
      <c r="E8292" s="10" t="s">
        <v>12</v>
      </c>
      <c r="F8292" s="12">
        <v>2025.0</v>
      </c>
      <c r="G8292" s="13" t="s">
        <v>13</v>
      </c>
      <c r="H8292" s="14" t="s">
        <v>14</v>
      </c>
      <c r="I8292" s="12">
        <v>232.0</v>
      </c>
      <c r="J8292" s="15" t="str">
        <f t="shared" si="1"/>
        <v>Relevant</v>
      </c>
    </row>
    <row r="8293" ht="22.5" customHeight="1">
      <c r="A8293" s="9" t="s">
        <v>23398</v>
      </c>
      <c r="B8293" s="10">
        <v>45596.54372685185</v>
      </c>
      <c r="C8293" s="11" t="s">
        <v>23399</v>
      </c>
      <c r="D8293" s="12">
        <v>10.0</v>
      </c>
      <c r="E8293" s="10" t="s">
        <v>42</v>
      </c>
      <c r="F8293" s="12">
        <v>2024.0</v>
      </c>
      <c r="G8293" s="13" t="s">
        <v>23400</v>
      </c>
      <c r="H8293" s="14" t="s">
        <v>23401</v>
      </c>
      <c r="I8293" s="12">
        <v>2.1345286E7</v>
      </c>
      <c r="J8293" s="15" t="str">
        <f t="shared" si="1"/>
        <v>Relevant</v>
      </c>
    </row>
    <row r="8294" ht="22.5" customHeight="1">
      <c r="A8294" s="9" t="s">
        <v>23402</v>
      </c>
      <c r="B8294" s="10">
        <v>45616.028509965276</v>
      </c>
      <c r="C8294" s="11" t="s">
        <v>23403</v>
      </c>
      <c r="D8294" s="12">
        <v>11.0</v>
      </c>
      <c r="E8294" s="10" t="s">
        <v>17</v>
      </c>
      <c r="F8294" s="12">
        <v>2024.0</v>
      </c>
      <c r="G8294" s="13" t="s">
        <v>23404</v>
      </c>
      <c r="H8294" s="14" t="s">
        <v>23405</v>
      </c>
      <c r="I8294" s="12">
        <v>637883.0</v>
      </c>
      <c r="J8294" s="15" t="str">
        <f t="shared" si="1"/>
        <v>Relevant</v>
      </c>
    </row>
    <row r="8295" ht="22.5" customHeight="1">
      <c r="A8295" s="9" t="s">
        <v>23406</v>
      </c>
      <c r="B8295" s="10">
        <v>45696.75298611111</v>
      </c>
      <c r="C8295" s="11" t="s">
        <v>18719</v>
      </c>
      <c r="D8295" s="12">
        <v>2.0</v>
      </c>
      <c r="E8295" s="10" t="s">
        <v>12</v>
      </c>
      <c r="F8295" s="12">
        <v>2025.0</v>
      </c>
      <c r="G8295" s="13" t="s">
        <v>13</v>
      </c>
      <c r="H8295" s="14" t="s">
        <v>14</v>
      </c>
      <c r="I8295" s="12">
        <v>11.0</v>
      </c>
      <c r="J8295" s="15" t="str">
        <f t="shared" si="1"/>
        <v>Relevant</v>
      </c>
    </row>
    <row r="8296" ht="22.5" customHeight="1">
      <c r="A8296" s="9" t="s">
        <v>23407</v>
      </c>
      <c r="B8296" s="10">
        <v>45607.88943287037</v>
      </c>
      <c r="C8296" s="11" t="s">
        <v>23408</v>
      </c>
      <c r="D8296" s="12">
        <v>11.0</v>
      </c>
      <c r="E8296" s="10" t="s">
        <v>17</v>
      </c>
      <c r="F8296" s="12">
        <v>2024.0</v>
      </c>
      <c r="G8296" s="13" t="s">
        <v>23409</v>
      </c>
      <c r="H8296" s="14" t="s">
        <v>23410</v>
      </c>
      <c r="I8296" s="12">
        <v>315344.0</v>
      </c>
      <c r="J8296" s="15" t="str">
        <f t="shared" si="1"/>
        <v>Relevant</v>
      </c>
    </row>
    <row r="8297" ht="22.5" customHeight="1">
      <c r="A8297" s="9" t="s">
        <v>23411</v>
      </c>
      <c r="B8297" s="10">
        <v>45605.37726851852</v>
      </c>
      <c r="C8297" s="11" t="s">
        <v>23412</v>
      </c>
      <c r="D8297" s="12">
        <v>11.0</v>
      </c>
      <c r="E8297" s="10" t="s">
        <v>17</v>
      </c>
      <c r="F8297" s="12">
        <v>2024.0</v>
      </c>
      <c r="G8297" s="13" t="s">
        <v>13</v>
      </c>
      <c r="H8297" s="14" t="s">
        <v>23413</v>
      </c>
      <c r="I8297" s="12">
        <v>702.0</v>
      </c>
      <c r="J8297" s="15" t="str">
        <f t="shared" si="1"/>
        <v>Relevant</v>
      </c>
    </row>
    <row r="8298" ht="22.5" customHeight="1">
      <c r="A8298" s="9" t="s">
        <v>23414</v>
      </c>
      <c r="B8298" s="10">
        <v>45696.759675925925</v>
      </c>
      <c r="C8298" s="11" t="s">
        <v>23415</v>
      </c>
      <c r="D8298" s="12">
        <v>2.0</v>
      </c>
      <c r="E8298" s="10" t="s">
        <v>12</v>
      </c>
      <c r="F8298" s="12">
        <v>2025.0</v>
      </c>
      <c r="G8298" s="13" t="s">
        <v>13</v>
      </c>
      <c r="H8298" s="14" t="s">
        <v>14</v>
      </c>
      <c r="I8298" s="12">
        <v>98.0</v>
      </c>
      <c r="J8298" s="15" t="str">
        <f t="shared" si="1"/>
        <v>Relevant</v>
      </c>
    </row>
    <row r="8299" ht="22.5" customHeight="1">
      <c r="A8299" s="9" t="s">
        <v>23416</v>
      </c>
      <c r="B8299" s="10">
        <v>45434.63863425926</v>
      </c>
      <c r="C8299" s="11" t="s">
        <v>23417</v>
      </c>
      <c r="D8299" s="12">
        <v>5.0</v>
      </c>
      <c r="E8299" s="10" t="s">
        <v>21</v>
      </c>
      <c r="F8299" s="12">
        <v>2024.0</v>
      </c>
      <c r="G8299" s="13" t="s">
        <v>13</v>
      </c>
      <c r="H8299" s="14" t="s">
        <v>189</v>
      </c>
      <c r="I8299" s="12">
        <v>68.0</v>
      </c>
      <c r="J8299" s="15" t="str">
        <f t="shared" si="1"/>
        <v>Relevant</v>
      </c>
    </row>
    <row r="8300" ht="22.5" customHeight="1">
      <c r="A8300" s="9" t="s">
        <v>23418</v>
      </c>
      <c r="B8300" s="10">
        <v>45614.370150462964</v>
      </c>
      <c r="C8300" s="11" t="s">
        <v>23419</v>
      </c>
      <c r="D8300" s="12">
        <v>11.0</v>
      </c>
      <c r="E8300" s="10" t="s">
        <v>17</v>
      </c>
      <c r="F8300" s="12">
        <v>2024.0</v>
      </c>
      <c r="G8300" s="13" t="s">
        <v>13</v>
      </c>
      <c r="H8300" s="14" t="s">
        <v>3250</v>
      </c>
      <c r="I8300" s="12">
        <v>2775.0</v>
      </c>
      <c r="J8300" s="15" t="str">
        <f t="shared" si="1"/>
        <v>Relevant</v>
      </c>
    </row>
    <row r="8301" ht="22.5" customHeight="1">
      <c r="A8301" s="9" t="s">
        <v>23420</v>
      </c>
      <c r="B8301" s="10">
        <v>45660.3615625</v>
      </c>
      <c r="C8301" s="11" t="s">
        <v>23421</v>
      </c>
      <c r="D8301" s="12">
        <v>1.0</v>
      </c>
      <c r="E8301" s="10" t="s">
        <v>70</v>
      </c>
      <c r="F8301" s="12">
        <v>2025.0</v>
      </c>
      <c r="G8301" s="13" t="s">
        <v>23422</v>
      </c>
      <c r="H8301" s="14" t="s">
        <v>23423</v>
      </c>
      <c r="I8301" s="12">
        <v>6862048.0</v>
      </c>
      <c r="J8301" s="15" t="str">
        <f t="shared" si="1"/>
        <v>Relevant</v>
      </c>
    </row>
    <row r="8302" ht="22.5" customHeight="1">
      <c r="A8302" s="9" t="s">
        <v>23424</v>
      </c>
      <c r="B8302" s="10">
        <v>45597.335486111115</v>
      </c>
      <c r="C8302" s="11" t="s">
        <v>23425</v>
      </c>
      <c r="D8302" s="12">
        <v>11.0</v>
      </c>
      <c r="E8302" s="10" t="s">
        <v>17</v>
      </c>
      <c r="F8302" s="12">
        <v>2024.0</v>
      </c>
      <c r="G8302" s="13" t="s">
        <v>13</v>
      </c>
      <c r="H8302" s="14" t="s">
        <v>124</v>
      </c>
      <c r="I8302" s="12">
        <v>3209.0</v>
      </c>
      <c r="J8302" s="15" t="str">
        <f t="shared" si="1"/>
        <v>Relevant</v>
      </c>
    </row>
    <row r="8303" ht="22.5" customHeight="1">
      <c r="A8303" s="9" t="s">
        <v>23426</v>
      </c>
      <c r="B8303" s="10">
        <v>45601.0759837963</v>
      </c>
      <c r="C8303" s="11" t="s">
        <v>23427</v>
      </c>
      <c r="D8303" s="12">
        <v>11.0</v>
      </c>
      <c r="E8303" s="10" t="s">
        <v>17</v>
      </c>
      <c r="F8303" s="12">
        <v>2024.0</v>
      </c>
      <c r="G8303" s="13" t="s">
        <v>13</v>
      </c>
      <c r="H8303" s="14" t="s">
        <v>259</v>
      </c>
      <c r="I8303" s="12">
        <v>71.0</v>
      </c>
      <c r="J8303" s="15" t="str">
        <f t="shared" si="1"/>
        <v>Relevant</v>
      </c>
    </row>
    <row r="8304" ht="22.5" customHeight="1">
      <c r="A8304" s="9" t="s">
        <v>23428</v>
      </c>
      <c r="B8304" s="10">
        <v>45696.85</v>
      </c>
      <c r="C8304" s="11" t="s">
        <v>9970</v>
      </c>
      <c r="D8304" s="12">
        <v>2.0</v>
      </c>
      <c r="E8304" s="10" t="s">
        <v>12</v>
      </c>
      <c r="F8304" s="12">
        <v>2025.0</v>
      </c>
      <c r="G8304" s="13" t="s">
        <v>13</v>
      </c>
      <c r="H8304" s="14" t="s">
        <v>2483</v>
      </c>
      <c r="I8304" s="12">
        <v>5699.0</v>
      </c>
      <c r="J8304" s="15" t="str">
        <f t="shared" si="1"/>
        <v>Relevant</v>
      </c>
    </row>
    <row r="8305" ht="22.5" customHeight="1">
      <c r="A8305" s="9" t="s">
        <v>23429</v>
      </c>
      <c r="B8305" s="10">
        <v>45593.47263888889</v>
      </c>
      <c r="C8305" s="11" t="s">
        <v>23430</v>
      </c>
      <c r="D8305" s="12">
        <v>10.0</v>
      </c>
      <c r="E8305" s="10" t="s">
        <v>42</v>
      </c>
      <c r="F8305" s="12">
        <v>2024.0</v>
      </c>
      <c r="G8305" s="13" t="s">
        <v>23431</v>
      </c>
      <c r="H8305" s="14" t="s">
        <v>23432</v>
      </c>
      <c r="I8305" s="12">
        <v>0.0</v>
      </c>
      <c r="J8305" s="15" t="str">
        <f t="shared" si="1"/>
        <v>Irrelevant</v>
      </c>
    </row>
    <row r="8306" ht="22.5" customHeight="1">
      <c r="A8306" s="9" t="s">
        <v>23433</v>
      </c>
      <c r="B8306" s="10">
        <v>45696.80055555556</v>
      </c>
      <c r="C8306" s="11" t="s">
        <v>23434</v>
      </c>
      <c r="D8306" s="12">
        <v>2.0</v>
      </c>
      <c r="E8306" s="10" t="s">
        <v>12</v>
      </c>
      <c r="F8306" s="12">
        <v>2025.0</v>
      </c>
      <c r="G8306" s="13" t="s">
        <v>13</v>
      </c>
      <c r="H8306" s="14" t="s">
        <v>14</v>
      </c>
      <c r="I8306" s="12">
        <v>213.0</v>
      </c>
      <c r="J8306" s="15" t="str">
        <f t="shared" si="1"/>
        <v>Relevant</v>
      </c>
    </row>
    <row r="8307" ht="22.5" customHeight="1">
      <c r="A8307" s="9" t="s">
        <v>23435</v>
      </c>
      <c r="B8307" s="10">
        <v>45698.600752314815</v>
      </c>
      <c r="C8307" s="11" t="s">
        <v>5815</v>
      </c>
      <c r="D8307" s="12">
        <v>2.0</v>
      </c>
      <c r="E8307" s="10" t="s">
        <v>12</v>
      </c>
      <c r="F8307" s="12">
        <v>2025.0</v>
      </c>
      <c r="G8307" s="13" t="s">
        <v>13</v>
      </c>
      <c r="H8307" s="14" t="s">
        <v>691</v>
      </c>
      <c r="I8307" s="12">
        <v>292.0</v>
      </c>
      <c r="J8307" s="15" t="str">
        <f t="shared" si="1"/>
        <v>Relevant</v>
      </c>
    </row>
    <row r="8308" ht="22.5" customHeight="1">
      <c r="A8308" s="9" t="s">
        <v>23436</v>
      </c>
      <c r="B8308" s="10">
        <v>45723.962430555555</v>
      </c>
      <c r="C8308" s="11" t="s">
        <v>23437</v>
      </c>
      <c r="D8308" s="12">
        <v>3.0</v>
      </c>
      <c r="E8308" s="10" t="s">
        <v>59</v>
      </c>
      <c r="F8308" s="12">
        <v>2025.0</v>
      </c>
      <c r="G8308" s="13" t="s">
        <v>13</v>
      </c>
      <c r="H8308" s="14" t="s">
        <v>12512</v>
      </c>
      <c r="I8308" s="12">
        <v>8213.0</v>
      </c>
      <c r="J8308" s="15" t="str">
        <f t="shared" si="1"/>
        <v>Relevant</v>
      </c>
    </row>
    <row r="8309" ht="22.5" customHeight="1">
      <c r="A8309" s="9" t="s">
        <v>23438</v>
      </c>
      <c r="B8309" s="10">
        <v>45599.77527777778</v>
      </c>
      <c r="C8309" s="11" t="s">
        <v>23439</v>
      </c>
      <c r="D8309" s="12">
        <v>11.0</v>
      </c>
      <c r="E8309" s="10" t="s">
        <v>17</v>
      </c>
      <c r="F8309" s="12">
        <v>2024.0</v>
      </c>
      <c r="G8309" s="13" t="s">
        <v>13</v>
      </c>
      <c r="H8309" s="14" t="s">
        <v>4028</v>
      </c>
      <c r="I8309" s="12">
        <v>27.0</v>
      </c>
      <c r="J8309" s="15" t="str">
        <f t="shared" si="1"/>
        <v>Irrelevant</v>
      </c>
    </row>
    <row r="8310" ht="22.5" customHeight="1">
      <c r="A8310" s="9" t="s">
        <v>23440</v>
      </c>
      <c r="B8310" s="10">
        <v>45592.47765046296</v>
      </c>
      <c r="C8310" s="11" t="s">
        <v>23441</v>
      </c>
      <c r="D8310" s="12">
        <v>10.0</v>
      </c>
      <c r="E8310" s="10" t="s">
        <v>42</v>
      </c>
      <c r="F8310" s="12">
        <v>2024.0</v>
      </c>
      <c r="G8310" s="13" t="s">
        <v>13</v>
      </c>
      <c r="H8310" s="14" t="s">
        <v>97</v>
      </c>
      <c r="I8310" s="12">
        <v>657.0</v>
      </c>
      <c r="J8310" s="15" t="str">
        <f t="shared" si="1"/>
        <v>Relevant</v>
      </c>
    </row>
    <row r="8311" ht="22.5" customHeight="1">
      <c r="A8311" s="9" t="s">
        <v>23442</v>
      </c>
      <c r="B8311" s="10">
        <v>45633.38688657407</v>
      </c>
      <c r="C8311" s="11" t="s">
        <v>10789</v>
      </c>
      <c r="D8311" s="12">
        <v>12.0</v>
      </c>
      <c r="E8311" s="10" t="s">
        <v>26</v>
      </c>
      <c r="F8311" s="12">
        <v>2024.0</v>
      </c>
      <c r="G8311" s="13" t="s">
        <v>13</v>
      </c>
      <c r="H8311" s="14" t="s">
        <v>31</v>
      </c>
      <c r="I8311" s="12">
        <v>5.0</v>
      </c>
      <c r="J8311" s="15" t="str">
        <f t="shared" si="1"/>
        <v>Relevant</v>
      </c>
    </row>
    <row r="8312" ht="22.5" customHeight="1">
      <c r="A8312" s="9" t="s">
        <v>23443</v>
      </c>
      <c r="B8312" s="10">
        <v>45614.775300925925</v>
      </c>
      <c r="C8312" s="11" t="s">
        <v>23444</v>
      </c>
      <c r="D8312" s="12">
        <v>11.0</v>
      </c>
      <c r="E8312" s="10" t="s">
        <v>17</v>
      </c>
      <c r="F8312" s="12">
        <v>2024.0</v>
      </c>
      <c r="G8312" s="13" t="s">
        <v>23445</v>
      </c>
      <c r="H8312" s="14" t="s">
        <v>23446</v>
      </c>
      <c r="I8312" s="12">
        <v>0.0</v>
      </c>
      <c r="J8312" s="15" t="str">
        <f t="shared" si="1"/>
        <v>Relevant</v>
      </c>
    </row>
    <row r="8313" ht="22.5" customHeight="1">
      <c r="A8313" s="9" t="s">
        <v>23447</v>
      </c>
      <c r="B8313" s="10">
        <v>45696.79923611111</v>
      </c>
      <c r="C8313" s="11" t="s">
        <v>23448</v>
      </c>
      <c r="D8313" s="12">
        <v>2.0</v>
      </c>
      <c r="E8313" s="10" t="s">
        <v>12</v>
      </c>
      <c r="F8313" s="12">
        <v>2025.0</v>
      </c>
      <c r="G8313" s="13" t="s">
        <v>13</v>
      </c>
      <c r="H8313" s="14" t="s">
        <v>14</v>
      </c>
      <c r="I8313" s="12">
        <v>541.0</v>
      </c>
      <c r="J8313" s="15" t="str">
        <f t="shared" si="1"/>
        <v>Relevant</v>
      </c>
    </row>
    <row r="8314" ht="22.5" customHeight="1">
      <c r="A8314" s="9" t="s">
        <v>23449</v>
      </c>
      <c r="B8314" s="10">
        <v>45696.74859953704</v>
      </c>
      <c r="C8314" s="11" t="s">
        <v>9899</v>
      </c>
      <c r="D8314" s="12">
        <v>2.0</v>
      </c>
      <c r="E8314" s="10" t="s">
        <v>12</v>
      </c>
      <c r="F8314" s="12">
        <v>2025.0</v>
      </c>
      <c r="G8314" s="13" t="s">
        <v>13</v>
      </c>
      <c r="H8314" s="14" t="s">
        <v>14</v>
      </c>
      <c r="I8314" s="12">
        <v>440.0</v>
      </c>
      <c r="J8314" s="15" t="str">
        <f t="shared" si="1"/>
        <v>Relevant</v>
      </c>
    </row>
    <row r="8315" ht="22.5" customHeight="1">
      <c r="A8315" s="9" t="s">
        <v>23450</v>
      </c>
      <c r="B8315" s="10">
        <v>45615.562731481485</v>
      </c>
      <c r="C8315" s="11" t="s">
        <v>23451</v>
      </c>
      <c r="D8315" s="12">
        <v>11.0</v>
      </c>
      <c r="E8315" s="10" t="s">
        <v>17</v>
      </c>
      <c r="F8315" s="12">
        <v>2024.0</v>
      </c>
      <c r="G8315" s="13" t="s">
        <v>13</v>
      </c>
      <c r="H8315" s="14" t="s">
        <v>489</v>
      </c>
      <c r="I8315" s="12">
        <v>1528.0</v>
      </c>
      <c r="J8315" s="15" t="str">
        <f t="shared" si="1"/>
        <v>Relevant</v>
      </c>
    </row>
    <row r="8316" ht="22.5" customHeight="1">
      <c r="A8316" s="9" t="s">
        <v>23452</v>
      </c>
      <c r="B8316" s="10">
        <v>45389.68004868056</v>
      </c>
      <c r="C8316" s="11" t="s">
        <v>23453</v>
      </c>
      <c r="D8316" s="12">
        <v>4.0</v>
      </c>
      <c r="E8316" s="10" t="s">
        <v>274</v>
      </c>
      <c r="F8316" s="12">
        <v>2024.0</v>
      </c>
      <c r="G8316" s="13" t="s">
        <v>23454</v>
      </c>
      <c r="H8316" s="14" t="s">
        <v>23455</v>
      </c>
      <c r="I8316" s="12">
        <v>1.0442369E7</v>
      </c>
      <c r="J8316" s="15" t="str">
        <f t="shared" si="1"/>
        <v>Irrelevant</v>
      </c>
    </row>
    <row r="8317" ht="22.5" customHeight="1">
      <c r="A8317" s="9" t="s">
        <v>23456</v>
      </c>
      <c r="B8317" s="10">
        <v>45648.80138888889</v>
      </c>
      <c r="C8317" s="11" t="s">
        <v>23060</v>
      </c>
      <c r="D8317" s="12">
        <v>12.0</v>
      </c>
      <c r="E8317" s="10" t="s">
        <v>26</v>
      </c>
      <c r="F8317" s="12">
        <v>2024.0</v>
      </c>
      <c r="G8317" s="13" t="s">
        <v>13</v>
      </c>
      <c r="H8317" s="14" t="s">
        <v>5295</v>
      </c>
      <c r="I8317" s="12">
        <v>0.0</v>
      </c>
      <c r="J8317" s="15" t="str">
        <f t="shared" si="1"/>
        <v>Irrelevant</v>
      </c>
    </row>
    <row r="8318" ht="22.5" customHeight="1">
      <c r="A8318" s="9" t="s">
        <v>23457</v>
      </c>
      <c r="B8318" s="10">
        <v>45615.445625</v>
      </c>
      <c r="C8318" s="11" t="s">
        <v>20964</v>
      </c>
      <c r="D8318" s="12">
        <v>11.0</v>
      </c>
      <c r="E8318" s="10" t="s">
        <v>17</v>
      </c>
      <c r="F8318" s="12">
        <v>2024.0</v>
      </c>
      <c r="G8318" s="13" t="s">
        <v>13</v>
      </c>
      <c r="H8318" s="14" t="s">
        <v>23458</v>
      </c>
      <c r="I8318" s="12">
        <v>70.0</v>
      </c>
      <c r="J8318" s="15" t="str">
        <f t="shared" si="1"/>
        <v>Relevant</v>
      </c>
    </row>
    <row r="8319" ht="22.5" customHeight="1">
      <c r="A8319" s="9" t="s">
        <v>23459</v>
      </c>
      <c r="B8319" s="10">
        <v>45738.742951388886</v>
      </c>
      <c r="C8319" s="11" t="s">
        <v>23460</v>
      </c>
      <c r="D8319" s="12">
        <v>3.0</v>
      </c>
      <c r="E8319" s="10" t="s">
        <v>59</v>
      </c>
      <c r="F8319" s="12">
        <v>2025.0</v>
      </c>
      <c r="G8319" s="13" t="s">
        <v>13</v>
      </c>
      <c r="H8319" s="14" t="s">
        <v>75</v>
      </c>
      <c r="I8319" s="12">
        <v>223.0</v>
      </c>
      <c r="J8319" s="15" t="str">
        <f t="shared" si="1"/>
        <v>Relevant</v>
      </c>
    </row>
    <row r="8320" ht="22.5" customHeight="1">
      <c r="A8320" s="9" t="s">
        <v>23461</v>
      </c>
      <c r="B8320" s="10">
        <v>45633.71853009259</v>
      </c>
      <c r="C8320" s="11" t="s">
        <v>23462</v>
      </c>
      <c r="D8320" s="12">
        <v>12.0</v>
      </c>
      <c r="E8320" s="10" t="s">
        <v>26</v>
      </c>
      <c r="F8320" s="12">
        <v>2024.0</v>
      </c>
      <c r="G8320" s="13" t="s">
        <v>13</v>
      </c>
      <c r="H8320" s="14" t="s">
        <v>23463</v>
      </c>
      <c r="I8320" s="12">
        <v>974.0</v>
      </c>
      <c r="J8320" s="15" t="str">
        <f t="shared" si="1"/>
        <v>Relevant</v>
      </c>
    </row>
    <row r="8321" ht="22.5" customHeight="1">
      <c r="A8321" s="9" t="s">
        <v>23464</v>
      </c>
      <c r="B8321" s="10">
        <v>45616.83207175926</v>
      </c>
      <c r="C8321" s="11" t="s">
        <v>23465</v>
      </c>
      <c r="D8321" s="12">
        <v>11.0</v>
      </c>
      <c r="E8321" s="10" t="s">
        <v>17</v>
      </c>
      <c r="F8321" s="12">
        <v>2024.0</v>
      </c>
      <c r="G8321" s="13" t="s">
        <v>23466</v>
      </c>
      <c r="H8321" s="14" t="s">
        <v>23467</v>
      </c>
      <c r="I8321" s="12">
        <v>8026530.0</v>
      </c>
      <c r="J8321" s="15" t="str">
        <f t="shared" si="1"/>
        <v>Relevant</v>
      </c>
    </row>
    <row r="8322" ht="22.5" customHeight="1">
      <c r="A8322" s="9" t="s">
        <v>23468</v>
      </c>
      <c r="B8322" s="10">
        <v>45652.5009375</v>
      </c>
      <c r="C8322" s="11" t="s">
        <v>23469</v>
      </c>
      <c r="D8322" s="12">
        <v>12.0</v>
      </c>
      <c r="E8322" s="10" t="s">
        <v>26</v>
      </c>
      <c r="F8322" s="12">
        <v>2024.0</v>
      </c>
      <c r="G8322" s="13" t="s">
        <v>13</v>
      </c>
      <c r="H8322" s="14" t="s">
        <v>217</v>
      </c>
      <c r="I8322" s="12">
        <v>94.0</v>
      </c>
      <c r="J8322" s="15" t="str">
        <f t="shared" si="1"/>
        <v>Relevant</v>
      </c>
    </row>
    <row r="8323" ht="22.5" customHeight="1">
      <c r="A8323" s="9" t="s">
        <v>23470</v>
      </c>
      <c r="B8323" s="10">
        <v>45448.35513888889</v>
      </c>
      <c r="C8323" s="11" t="s">
        <v>23471</v>
      </c>
      <c r="D8323" s="12">
        <v>6.0</v>
      </c>
      <c r="E8323" s="10" t="s">
        <v>34</v>
      </c>
      <c r="F8323" s="12">
        <v>2024.0</v>
      </c>
      <c r="G8323" s="13" t="s">
        <v>13</v>
      </c>
      <c r="H8323" s="14" t="s">
        <v>759</v>
      </c>
      <c r="I8323" s="12">
        <v>723.0</v>
      </c>
      <c r="J8323" s="15" t="str">
        <f t="shared" si="1"/>
        <v>Relevant</v>
      </c>
    </row>
    <row r="8324" ht="22.5" customHeight="1">
      <c r="A8324" s="9" t="s">
        <v>23472</v>
      </c>
      <c r="B8324" s="10">
        <v>45434.52613425926</v>
      </c>
      <c r="C8324" s="11" t="s">
        <v>23473</v>
      </c>
      <c r="D8324" s="12">
        <v>5.0</v>
      </c>
      <c r="E8324" s="10" t="s">
        <v>21</v>
      </c>
      <c r="F8324" s="12">
        <v>2024.0</v>
      </c>
      <c r="G8324" s="13" t="s">
        <v>13</v>
      </c>
      <c r="H8324" s="14" t="s">
        <v>189</v>
      </c>
      <c r="I8324" s="12">
        <v>594.0</v>
      </c>
      <c r="J8324" s="15" t="str">
        <f t="shared" si="1"/>
        <v>Relevant</v>
      </c>
    </row>
    <row r="8325" ht="22.5" customHeight="1">
      <c r="A8325" s="9" t="s">
        <v>23474</v>
      </c>
      <c r="B8325" s="10">
        <v>45586.6794212963</v>
      </c>
      <c r="C8325" s="11" t="s">
        <v>23475</v>
      </c>
      <c r="D8325" s="12">
        <v>10.0</v>
      </c>
      <c r="E8325" s="10" t="s">
        <v>42</v>
      </c>
      <c r="F8325" s="12">
        <v>2024.0</v>
      </c>
      <c r="G8325" s="13" t="s">
        <v>13</v>
      </c>
      <c r="H8325" s="14" t="s">
        <v>23476</v>
      </c>
      <c r="I8325" s="12">
        <v>489.0</v>
      </c>
      <c r="J8325" s="15" t="str">
        <f t="shared" si="1"/>
        <v>Relevant</v>
      </c>
    </row>
    <row r="8326" ht="22.5" customHeight="1">
      <c r="A8326" s="9" t="s">
        <v>23477</v>
      </c>
      <c r="B8326" s="10">
        <v>45596.67978009259</v>
      </c>
      <c r="C8326" s="11" t="s">
        <v>23478</v>
      </c>
      <c r="D8326" s="12">
        <v>10.0</v>
      </c>
      <c r="E8326" s="10" t="s">
        <v>42</v>
      </c>
      <c r="F8326" s="12">
        <v>2024.0</v>
      </c>
      <c r="G8326" s="13" t="s">
        <v>13</v>
      </c>
      <c r="H8326" s="14" t="s">
        <v>124</v>
      </c>
      <c r="I8326" s="12">
        <v>34.0</v>
      </c>
      <c r="J8326" s="15" t="str">
        <f t="shared" si="1"/>
        <v>Relevant</v>
      </c>
    </row>
    <row r="8327" ht="22.5" customHeight="1">
      <c r="A8327" s="9" t="s">
        <v>23479</v>
      </c>
      <c r="B8327" s="10">
        <v>45622.36728009259</v>
      </c>
      <c r="C8327" s="11" t="s">
        <v>23480</v>
      </c>
      <c r="D8327" s="12">
        <v>11.0</v>
      </c>
      <c r="E8327" s="10" t="s">
        <v>17</v>
      </c>
      <c r="F8327" s="12">
        <v>2024.0</v>
      </c>
      <c r="G8327" s="13" t="s">
        <v>13</v>
      </c>
      <c r="H8327" s="14" t="s">
        <v>23481</v>
      </c>
      <c r="I8327" s="12">
        <v>58.0</v>
      </c>
      <c r="J8327" s="15" t="str">
        <f t="shared" si="1"/>
        <v>Relevant</v>
      </c>
    </row>
    <row r="8328" ht="22.5" customHeight="1">
      <c r="A8328" s="9" t="s">
        <v>23482</v>
      </c>
      <c r="B8328" s="10">
        <v>45615.456967592596</v>
      </c>
      <c r="C8328" s="11" t="s">
        <v>23483</v>
      </c>
      <c r="D8328" s="12">
        <v>11.0</v>
      </c>
      <c r="E8328" s="10" t="s">
        <v>17</v>
      </c>
      <c r="F8328" s="12">
        <v>2024.0</v>
      </c>
      <c r="G8328" s="13" t="s">
        <v>13</v>
      </c>
      <c r="H8328" s="14" t="s">
        <v>423</v>
      </c>
      <c r="I8328" s="12">
        <v>838.0</v>
      </c>
      <c r="J8328" s="15" t="str">
        <f t="shared" si="1"/>
        <v>Relevant</v>
      </c>
    </row>
    <row r="8329" ht="22.5" customHeight="1">
      <c r="A8329" s="9" t="s">
        <v>23484</v>
      </c>
      <c r="B8329" s="10">
        <v>45593.53125</v>
      </c>
      <c r="C8329" s="11" t="s">
        <v>23485</v>
      </c>
      <c r="D8329" s="12">
        <v>10.0</v>
      </c>
      <c r="E8329" s="10" t="s">
        <v>42</v>
      </c>
      <c r="F8329" s="12">
        <v>2024.0</v>
      </c>
      <c r="G8329" s="13" t="s">
        <v>23486</v>
      </c>
      <c r="H8329" s="14" t="s">
        <v>23487</v>
      </c>
      <c r="I8329" s="12">
        <v>76273.0</v>
      </c>
      <c r="J8329" s="15" t="str">
        <f t="shared" si="1"/>
        <v>Irrelevant</v>
      </c>
    </row>
    <row r="8330" ht="22.5" customHeight="1">
      <c r="A8330" s="9" t="s">
        <v>23488</v>
      </c>
      <c r="B8330" s="10">
        <v>45614.69458333333</v>
      </c>
      <c r="C8330" s="11" t="s">
        <v>23489</v>
      </c>
      <c r="D8330" s="12">
        <v>11.0</v>
      </c>
      <c r="E8330" s="10" t="s">
        <v>17</v>
      </c>
      <c r="F8330" s="12">
        <v>2024.0</v>
      </c>
      <c r="G8330" s="13" t="s">
        <v>13</v>
      </c>
      <c r="H8330" s="14" t="s">
        <v>423</v>
      </c>
      <c r="I8330" s="12">
        <v>0.0</v>
      </c>
      <c r="J8330" s="15" t="str">
        <f t="shared" si="1"/>
        <v>Relevant</v>
      </c>
    </row>
    <row r="8331" ht="22.5" customHeight="1">
      <c r="A8331" s="9" t="s">
        <v>23490</v>
      </c>
      <c r="B8331" s="10">
        <v>45710.6574537037</v>
      </c>
      <c r="C8331" s="11" t="s">
        <v>23491</v>
      </c>
      <c r="D8331" s="12">
        <v>2.0</v>
      </c>
      <c r="E8331" s="10" t="s">
        <v>12</v>
      </c>
      <c r="F8331" s="12">
        <v>2025.0</v>
      </c>
      <c r="G8331" s="13" t="s">
        <v>13</v>
      </c>
      <c r="H8331" s="14" t="s">
        <v>52</v>
      </c>
      <c r="I8331" s="12">
        <v>106.0</v>
      </c>
      <c r="J8331" s="15" t="str">
        <f t="shared" si="1"/>
        <v>Relevant</v>
      </c>
    </row>
    <row r="8332" ht="22.5" customHeight="1">
      <c r="A8332" s="9" t="s">
        <v>23492</v>
      </c>
      <c r="B8332" s="10">
        <v>45583.35465277778</v>
      </c>
      <c r="C8332" s="11" t="s">
        <v>20353</v>
      </c>
      <c r="D8332" s="12">
        <v>10.0</v>
      </c>
      <c r="E8332" s="10" t="s">
        <v>42</v>
      </c>
      <c r="F8332" s="12">
        <v>2024.0</v>
      </c>
      <c r="G8332" s="13" t="s">
        <v>23493</v>
      </c>
      <c r="H8332" s="14" t="s">
        <v>23494</v>
      </c>
      <c r="I8332" s="12">
        <v>1568.0</v>
      </c>
      <c r="J8332" s="15" t="str">
        <f t="shared" si="1"/>
        <v>Irrelevant</v>
      </c>
    </row>
    <row r="8333" ht="22.5" customHeight="1">
      <c r="A8333" s="9" t="s">
        <v>23495</v>
      </c>
      <c r="B8333" s="10">
        <v>45614.37522622685</v>
      </c>
      <c r="C8333" s="11" t="s">
        <v>23496</v>
      </c>
      <c r="D8333" s="12">
        <v>11.0</v>
      </c>
      <c r="E8333" s="10" t="s">
        <v>17</v>
      </c>
      <c r="F8333" s="12">
        <v>2024.0</v>
      </c>
      <c r="G8333" s="13" t="s">
        <v>23497</v>
      </c>
      <c r="H8333" s="14" t="s">
        <v>23498</v>
      </c>
      <c r="I8333" s="12">
        <v>1.1946612E7</v>
      </c>
      <c r="J8333" s="15" t="str">
        <f t="shared" si="1"/>
        <v>Relevant</v>
      </c>
    </row>
    <row r="8334" ht="22.5" customHeight="1">
      <c r="A8334" s="9" t="s">
        <v>23499</v>
      </c>
      <c r="B8334" s="10">
        <v>45644.12247685185</v>
      </c>
      <c r="C8334" s="11" t="s">
        <v>23500</v>
      </c>
      <c r="D8334" s="12">
        <v>12.0</v>
      </c>
      <c r="E8334" s="10" t="s">
        <v>26</v>
      </c>
      <c r="F8334" s="12">
        <v>2024.0</v>
      </c>
      <c r="G8334" s="13" t="s">
        <v>13</v>
      </c>
      <c r="H8334" s="14" t="s">
        <v>357</v>
      </c>
      <c r="I8334" s="12">
        <v>0.0</v>
      </c>
      <c r="J8334" s="15" t="str">
        <f t="shared" si="1"/>
        <v>Relevant</v>
      </c>
    </row>
    <row r="8335" ht="22.5" customHeight="1">
      <c r="A8335" s="9" t="s">
        <v>23501</v>
      </c>
      <c r="B8335" s="10">
        <v>45486.77096064815</v>
      </c>
      <c r="C8335" s="11" t="s">
        <v>23502</v>
      </c>
      <c r="D8335" s="12">
        <v>7.0</v>
      </c>
      <c r="E8335" s="10" t="s">
        <v>55</v>
      </c>
      <c r="F8335" s="12">
        <v>2024.0</v>
      </c>
      <c r="G8335" s="13" t="s">
        <v>23503</v>
      </c>
      <c r="H8335" s="14" t="s">
        <v>23504</v>
      </c>
      <c r="I8335" s="12">
        <v>1295785.0</v>
      </c>
      <c r="J8335" s="15" t="str">
        <f t="shared" si="1"/>
        <v>Irrelevant</v>
      </c>
    </row>
    <row r="8336" ht="22.5" customHeight="1">
      <c r="A8336" s="9" t="s">
        <v>23505</v>
      </c>
      <c r="B8336" s="10">
        <v>45615.36684027778</v>
      </c>
      <c r="C8336" s="11" t="s">
        <v>23506</v>
      </c>
      <c r="D8336" s="12">
        <v>11.0</v>
      </c>
      <c r="E8336" s="10" t="s">
        <v>17</v>
      </c>
      <c r="F8336" s="12">
        <v>2024.0</v>
      </c>
      <c r="G8336" s="13" t="s">
        <v>13</v>
      </c>
      <c r="H8336" s="14" t="s">
        <v>23507</v>
      </c>
      <c r="I8336" s="12">
        <v>2878.0</v>
      </c>
      <c r="J8336" s="15" t="str">
        <f t="shared" si="1"/>
        <v>Irrelevant</v>
      </c>
    </row>
    <row r="8337" ht="22.5" customHeight="1">
      <c r="A8337" s="9" t="s">
        <v>23508</v>
      </c>
      <c r="B8337" s="10">
        <v>45585.69082175926</v>
      </c>
      <c r="C8337" s="11" t="s">
        <v>23509</v>
      </c>
      <c r="D8337" s="12">
        <v>10.0</v>
      </c>
      <c r="E8337" s="10" t="s">
        <v>42</v>
      </c>
      <c r="F8337" s="12">
        <v>2024.0</v>
      </c>
      <c r="G8337" s="13" t="s">
        <v>13</v>
      </c>
      <c r="H8337" s="14" t="s">
        <v>1119</v>
      </c>
      <c r="I8337" s="12">
        <v>2644.0</v>
      </c>
      <c r="J8337" s="15" t="str">
        <f t="shared" si="1"/>
        <v>Relevant</v>
      </c>
    </row>
    <row r="8338" ht="22.5" customHeight="1">
      <c r="A8338" s="9" t="s">
        <v>23510</v>
      </c>
      <c r="B8338" s="10">
        <v>45631.90708333333</v>
      </c>
      <c r="C8338" s="11" t="s">
        <v>23511</v>
      </c>
      <c r="D8338" s="12">
        <v>12.0</v>
      </c>
      <c r="E8338" s="10" t="s">
        <v>26</v>
      </c>
      <c r="F8338" s="12">
        <v>2024.0</v>
      </c>
      <c r="G8338" s="13" t="s">
        <v>13</v>
      </c>
      <c r="H8338" s="14" t="s">
        <v>514</v>
      </c>
      <c r="I8338" s="12">
        <v>3283.0</v>
      </c>
      <c r="J8338" s="15" t="str">
        <f t="shared" si="1"/>
        <v>Relevant</v>
      </c>
    </row>
    <row r="8339" ht="22.5" customHeight="1">
      <c r="A8339" s="9" t="s">
        <v>23512</v>
      </c>
      <c r="B8339" s="10">
        <v>45612.518019641204</v>
      </c>
      <c r="C8339" s="11" t="s">
        <v>23513</v>
      </c>
      <c r="D8339" s="12">
        <v>11.0</v>
      </c>
      <c r="E8339" s="10" t="s">
        <v>17</v>
      </c>
      <c r="F8339" s="12">
        <v>2024.0</v>
      </c>
      <c r="G8339" s="13" t="s">
        <v>23514</v>
      </c>
      <c r="H8339" s="14" t="s">
        <v>23515</v>
      </c>
      <c r="I8339" s="12">
        <v>1.0830293E7</v>
      </c>
      <c r="J8339" s="15" t="str">
        <f t="shared" si="1"/>
        <v>Relevant</v>
      </c>
    </row>
    <row r="8340" ht="22.5" customHeight="1">
      <c r="A8340" s="9" t="s">
        <v>23516</v>
      </c>
      <c r="B8340" s="10">
        <v>45577.54672453704</v>
      </c>
      <c r="C8340" s="11" t="s">
        <v>23517</v>
      </c>
      <c r="D8340" s="12">
        <v>10.0</v>
      </c>
      <c r="E8340" s="10" t="s">
        <v>42</v>
      </c>
      <c r="F8340" s="12">
        <v>2024.0</v>
      </c>
      <c r="G8340" s="13" t="s">
        <v>13</v>
      </c>
      <c r="H8340" s="14" t="s">
        <v>23518</v>
      </c>
      <c r="I8340" s="12">
        <v>273.0</v>
      </c>
      <c r="J8340" s="15" t="str">
        <f t="shared" si="1"/>
        <v>Relevant</v>
      </c>
    </row>
    <row r="8341" ht="22.5" customHeight="1">
      <c r="A8341" s="9" t="s">
        <v>23519</v>
      </c>
      <c r="B8341" s="10">
        <v>45565.82604166667</v>
      </c>
      <c r="C8341" s="11" t="s">
        <v>23520</v>
      </c>
      <c r="D8341" s="12">
        <v>9.0</v>
      </c>
      <c r="E8341" s="10" t="s">
        <v>114</v>
      </c>
      <c r="F8341" s="12">
        <v>2024.0</v>
      </c>
      <c r="G8341" s="13" t="s">
        <v>13</v>
      </c>
      <c r="H8341" s="14" t="s">
        <v>23521</v>
      </c>
      <c r="I8341" s="12">
        <v>9864.0</v>
      </c>
      <c r="J8341" s="15" t="str">
        <f t="shared" si="1"/>
        <v>Relevant</v>
      </c>
    </row>
    <row r="8342" ht="22.5" customHeight="1">
      <c r="A8342" s="9" t="s">
        <v>23522</v>
      </c>
      <c r="B8342" s="10">
        <v>45385.561203703706</v>
      </c>
      <c r="C8342" s="11" t="s">
        <v>23523</v>
      </c>
      <c r="D8342" s="12">
        <v>4.0</v>
      </c>
      <c r="E8342" s="10" t="s">
        <v>274</v>
      </c>
      <c r="F8342" s="12">
        <v>2024.0</v>
      </c>
      <c r="G8342" s="13" t="s">
        <v>23524</v>
      </c>
      <c r="H8342" s="14" t="s">
        <v>23525</v>
      </c>
      <c r="I8342" s="12">
        <v>72050.0</v>
      </c>
      <c r="J8342" s="15" t="str">
        <f t="shared" si="1"/>
        <v>Irrelevant</v>
      </c>
    </row>
    <row r="8343" ht="22.5" customHeight="1">
      <c r="A8343" s="9" t="s">
        <v>23526</v>
      </c>
      <c r="B8343" s="10">
        <v>45615.537777777776</v>
      </c>
      <c r="C8343" s="11" t="s">
        <v>23527</v>
      </c>
      <c r="D8343" s="12">
        <v>11.0</v>
      </c>
      <c r="E8343" s="10" t="s">
        <v>17</v>
      </c>
      <c r="F8343" s="12">
        <v>2024.0</v>
      </c>
      <c r="G8343" s="13" t="s">
        <v>13</v>
      </c>
      <c r="H8343" s="14" t="s">
        <v>23528</v>
      </c>
      <c r="I8343" s="12">
        <v>400027.0</v>
      </c>
      <c r="J8343" s="15" t="str">
        <f t="shared" si="1"/>
        <v>Relevant</v>
      </c>
    </row>
    <row r="8344" ht="22.5" customHeight="1">
      <c r="A8344" s="9" t="s">
        <v>23529</v>
      </c>
      <c r="B8344" s="10">
        <v>45610.62982638889</v>
      </c>
      <c r="C8344" s="11" t="s">
        <v>23530</v>
      </c>
      <c r="D8344" s="12">
        <v>11.0</v>
      </c>
      <c r="E8344" s="10" t="s">
        <v>17</v>
      </c>
      <c r="F8344" s="12">
        <v>2024.0</v>
      </c>
      <c r="G8344" s="13" t="s">
        <v>13</v>
      </c>
      <c r="H8344" s="14" t="s">
        <v>124</v>
      </c>
      <c r="I8344" s="12">
        <v>17.0</v>
      </c>
      <c r="J8344" s="15" t="str">
        <f t="shared" si="1"/>
        <v>Relevant</v>
      </c>
    </row>
    <row r="8345" ht="22.5" customHeight="1">
      <c r="A8345" s="9" t="s">
        <v>23531</v>
      </c>
      <c r="B8345" s="10">
        <v>45592.45657407407</v>
      </c>
      <c r="C8345" s="11" t="s">
        <v>23532</v>
      </c>
      <c r="D8345" s="12">
        <v>10.0</v>
      </c>
      <c r="E8345" s="10" t="s">
        <v>42</v>
      </c>
      <c r="F8345" s="12">
        <v>2024.0</v>
      </c>
      <c r="G8345" s="13" t="s">
        <v>23533</v>
      </c>
      <c r="H8345" s="14" t="s">
        <v>23534</v>
      </c>
      <c r="I8345" s="12">
        <v>1205132.0</v>
      </c>
      <c r="J8345" s="15" t="str">
        <f t="shared" si="1"/>
        <v>Relevant</v>
      </c>
    </row>
    <row r="8346" ht="22.5" customHeight="1">
      <c r="A8346" s="9" t="s">
        <v>23535</v>
      </c>
      <c r="B8346" s="10">
        <v>45611.563680555555</v>
      </c>
      <c r="C8346" s="11" t="s">
        <v>23536</v>
      </c>
      <c r="D8346" s="12">
        <v>11.0</v>
      </c>
      <c r="E8346" s="10" t="s">
        <v>17</v>
      </c>
      <c r="F8346" s="12">
        <v>2024.0</v>
      </c>
      <c r="G8346" s="13" t="s">
        <v>23537</v>
      </c>
      <c r="H8346" s="14" t="s">
        <v>23538</v>
      </c>
      <c r="I8346" s="12">
        <v>1504239.0</v>
      </c>
      <c r="J8346" s="15" t="str">
        <f t="shared" si="1"/>
        <v>Relevant</v>
      </c>
    </row>
    <row r="8347" ht="22.5" customHeight="1">
      <c r="A8347" s="9" t="s">
        <v>23539</v>
      </c>
      <c r="B8347" s="10">
        <v>45601.49956192129</v>
      </c>
      <c r="C8347" s="11" t="s">
        <v>23540</v>
      </c>
      <c r="D8347" s="12">
        <v>11.0</v>
      </c>
      <c r="E8347" s="10" t="s">
        <v>17</v>
      </c>
      <c r="F8347" s="12">
        <v>2024.0</v>
      </c>
      <c r="G8347" s="13" t="s">
        <v>23541</v>
      </c>
      <c r="H8347" s="14" t="s">
        <v>23542</v>
      </c>
      <c r="I8347" s="12">
        <v>1.2767834E7</v>
      </c>
      <c r="J8347" s="15" t="str">
        <f t="shared" si="1"/>
        <v>Relevant</v>
      </c>
    </row>
    <row r="8348" ht="22.5" customHeight="1">
      <c r="A8348" s="9" t="s">
        <v>23543</v>
      </c>
      <c r="B8348" s="10">
        <v>45544.49456018519</v>
      </c>
      <c r="C8348" s="11" t="s">
        <v>23544</v>
      </c>
      <c r="D8348" s="12">
        <v>9.0</v>
      </c>
      <c r="E8348" s="10" t="s">
        <v>114</v>
      </c>
      <c r="F8348" s="12">
        <v>2024.0</v>
      </c>
      <c r="G8348" s="13" t="s">
        <v>23545</v>
      </c>
      <c r="H8348" s="14" t="s">
        <v>23546</v>
      </c>
      <c r="I8348" s="12">
        <v>916289.0</v>
      </c>
      <c r="J8348" s="15" t="str">
        <f t="shared" si="1"/>
        <v>Irrelevant</v>
      </c>
    </row>
    <row r="8349" ht="22.5" customHeight="1">
      <c r="A8349" s="9" t="s">
        <v>23547</v>
      </c>
      <c r="B8349" s="10">
        <v>45654.76795138889</v>
      </c>
      <c r="C8349" s="11" t="s">
        <v>23548</v>
      </c>
      <c r="D8349" s="12">
        <v>12.0</v>
      </c>
      <c r="E8349" s="10" t="s">
        <v>26</v>
      </c>
      <c r="F8349" s="12">
        <v>2024.0</v>
      </c>
      <c r="G8349" s="13" t="s">
        <v>13</v>
      </c>
      <c r="H8349" s="14" t="s">
        <v>2201</v>
      </c>
      <c r="I8349" s="12">
        <v>800.0</v>
      </c>
      <c r="J8349" s="15" t="str">
        <f t="shared" si="1"/>
        <v>Relevant</v>
      </c>
    </row>
    <row r="8350" ht="22.5" customHeight="1">
      <c r="A8350" s="9" t="s">
        <v>23549</v>
      </c>
      <c r="B8350" s="10">
        <v>45574.52884259259</v>
      </c>
      <c r="C8350" s="11" t="s">
        <v>23550</v>
      </c>
      <c r="D8350" s="12">
        <v>10.0</v>
      </c>
      <c r="E8350" s="10" t="s">
        <v>42</v>
      </c>
      <c r="F8350" s="12">
        <v>2024.0</v>
      </c>
      <c r="G8350" s="13" t="s">
        <v>23551</v>
      </c>
      <c r="H8350" s="14" t="s">
        <v>23552</v>
      </c>
      <c r="I8350" s="12">
        <v>308.0</v>
      </c>
      <c r="J8350" s="15" t="str">
        <f t="shared" si="1"/>
        <v>Irrelevant</v>
      </c>
    </row>
    <row r="8351" ht="22.5" customHeight="1">
      <c r="A8351" s="9" t="s">
        <v>23553</v>
      </c>
      <c r="B8351" s="10">
        <v>45706.42711805556</v>
      </c>
      <c r="C8351" s="11" t="s">
        <v>23554</v>
      </c>
      <c r="D8351" s="12">
        <v>2.0</v>
      </c>
      <c r="E8351" s="10" t="s">
        <v>12</v>
      </c>
      <c r="F8351" s="12">
        <v>2025.0</v>
      </c>
      <c r="G8351" s="13" t="s">
        <v>13</v>
      </c>
      <c r="H8351" s="14" t="s">
        <v>4383</v>
      </c>
      <c r="I8351" s="12">
        <v>107.0</v>
      </c>
      <c r="J8351" s="15" t="str">
        <f t="shared" si="1"/>
        <v>Irrelevant</v>
      </c>
    </row>
    <row r="8352" ht="22.5" customHeight="1">
      <c r="A8352" s="9" t="s">
        <v>23555</v>
      </c>
      <c r="B8352" s="10">
        <v>45629.58006944445</v>
      </c>
      <c r="C8352" s="11" t="s">
        <v>23556</v>
      </c>
      <c r="D8352" s="12">
        <v>12.0</v>
      </c>
      <c r="E8352" s="10" t="s">
        <v>26</v>
      </c>
      <c r="F8352" s="12">
        <v>2024.0</v>
      </c>
      <c r="G8352" s="13" t="s">
        <v>13</v>
      </c>
      <c r="H8352" s="14" t="s">
        <v>338</v>
      </c>
      <c r="I8352" s="12">
        <v>1160.0</v>
      </c>
      <c r="J8352" s="15" t="str">
        <f t="shared" si="1"/>
        <v>Relevant</v>
      </c>
    </row>
    <row r="8353" ht="22.5" customHeight="1">
      <c r="A8353" s="9" t="s">
        <v>23557</v>
      </c>
      <c r="B8353" s="10">
        <v>45595.87670138889</v>
      </c>
      <c r="C8353" s="11" t="s">
        <v>23558</v>
      </c>
      <c r="D8353" s="12">
        <v>10.0</v>
      </c>
      <c r="E8353" s="10" t="s">
        <v>42</v>
      </c>
      <c r="F8353" s="12">
        <v>2024.0</v>
      </c>
      <c r="G8353" s="13" t="s">
        <v>13</v>
      </c>
      <c r="H8353" s="14" t="s">
        <v>131</v>
      </c>
      <c r="I8353" s="12">
        <v>43.0</v>
      </c>
      <c r="J8353" s="15" t="str">
        <f t="shared" si="1"/>
        <v>Relevant</v>
      </c>
    </row>
    <row r="8354" ht="22.5" customHeight="1">
      <c r="A8354" s="9" t="s">
        <v>23559</v>
      </c>
      <c r="B8354" s="10">
        <v>45608.36226851852</v>
      </c>
      <c r="C8354" s="11" t="s">
        <v>23560</v>
      </c>
      <c r="D8354" s="12">
        <v>11.0</v>
      </c>
      <c r="E8354" s="10" t="s">
        <v>17</v>
      </c>
      <c r="F8354" s="12">
        <v>2024.0</v>
      </c>
      <c r="G8354" s="13" t="s">
        <v>13</v>
      </c>
      <c r="H8354" s="14" t="s">
        <v>2369</v>
      </c>
      <c r="I8354" s="12">
        <v>124.0</v>
      </c>
      <c r="J8354" s="15" t="str">
        <f t="shared" si="1"/>
        <v>Relevant</v>
      </c>
    </row>
    <row r="8355" ht="22.5" customHeight="1">
      <c r="A8355" s="9" t="s">
        <v>23561</v>
      </c>
      <c r="B8355" s="10">
        <v>45644.41008101852</v>
      </c>
      <c r="C8355" s="11" t="s">
        <v>23562</v>
      </c>
      <c r="D8355" s="12">
        <v>12.0</v>
      </c>
      <c r="E8355" s="10" t="s">
        <v>26</v>
      </c>
      <c r="F8355" s="12">
        <v>2024.0</v>
      </c>
      <c r="G8355" s="13" t="s">
        <v>13</v>
      </c>
      <c r="H8355" s="14" t="s">
        <v>357</v>
      </c>
      <c r="I8355" s="12">
        <v>469.0</v>
      </c>
      <c r="J8355" s="15" t="str">
        <f t="shared" si="1"/>
        <v>Relevant</v>
      </c>
    </row>
    <row r="8356" ht="22.5" customHeight="1">
      <c r="A8356" s="9" t="s">
        <v>23563</v>
      </c>
      <c r="B8356" s="10">
        <v>45602.41841435185</v>
      </c>
      <c r="C8356" s="11" t="s">
        <v>23564</v>
      </c>
      <c r="D8356" s="12">
        <v>11.0</v>
      </c>
      <c r="E8356" s="10" t="s">
        <v>17</v>
      </c>
      <c r="F8356" s="12">
        <v>2024.0</v>
      </c>
      <c r="G8356" s="13" t="s">
        <v>13</v>
      </c>
      <c r="H8356" s="14" t="s">
        <v>23565</v>
      </c>
      <c r="I8356" s="12">
        <v>7.0</v>
      </c>
      <c r="J8356" s="15" t="str">
        <f t="shared" si="1"/>
        <v>Relevant</v>
      </c>
    </row>
    <row r="8357" ht="22.5" customHeight="1">
      <c r="A8357" s="9" t="s">
        <v>23566</v>
      </c>
      <c r="B8357" s="10">
        <v>45736.97006944445</v>
      </c>
      <c r="C8357" s="11" t="s">
        <v>23567</v>
      </c>
      <c r="D8357" s="12">
        <v>3.0</v>
      </c>
      <c r="E8357" s="10" t="s">
        <v>59</v>
      </c>
      <c r="F8357" s="12">
        <v>2025.0</v>
      </c>
      <c r="G8357" s="13" t="s">
        <v>13</v>
      </c>
      <c r="H8357" s="14" t="s">
        <v>1988</v>
      </c>
      <c r="I8357" s="12">
        <v>1079.0</v>
      </c>
      <c r="J8357" s="15" t="str">
        <f t="shared" si="1"/>
        <v>Relevant</v>
      </c>
    </row>
    <row r="8358" ht="22.5" customHeight="1">
      <c r="A8358" s="9" t="s">
        <v>23568</v>
      </c>
      <c r="B8358" s="10">
        <v>45555.89038604167</v>
      </c>
      <c r="C8358" s="11" t="s">
        <v>23569</v>
      </c>
      <c r="D8358" s="12">
        <v>9.0</v>
      </c>
      <c r="E8358" s="10" t="s">
        <v>114</v>
      </c>
      <c r="F8358" s="12">
        <v>2024.0</v>
      </c>
      <c r="G8358" s="13" t="s">
        <v>23570</v>
      </c>
      <c r="H8358" s="14" t="s">
        <v>23571</v>
      </c>
      <c r="I8358" s="12">
        <v>54912.0</v>
      </c>
      <c r="J8358" s="15" t="str">
        <f t="shared" si="1"/>
        <v>Irrelevant</v>
      </c>
    </row>
    <row r="8359" ht="22.5" customHeight="1">
      <c r="A8359" s="9" t="s">
        <v>23572</v>
      </c>
      <c r="B8359" s="10">
        <v>45588.83693287037</v>
      </c>
      <c r="C8359" s="11" t="s">
        <v>23573</v>
      </c>
      <c r="D8359" s="12">
        <v>10.0</v>
      </c>
      <c r="E8359" s="10" t="s">
        <v>42</v>
      </c>
      <c r="F8359" s="12">
        <v>2024.0</v>
      </c>
      <c r="G8359" s="13" t="s">
        <v>13</v>
      </c>
      <c r="H8359" s="14" t="s">
        <v>338</v>
      </c>
      <c r="I8359" s="12">
        <v>8337.0</v>
      </c>
      <c r="J8359" s="15" t="str">
        <f t="shared" si="1"/>
        <v>Relevant</v>
      </c>
    </row>
    <row r="8360" ht="22.5" customHeight="1">
      <c r="A8360" s="9" t="s">
        <v>23574</v>
      </c>
      <c r="B8360" s="10">
        <v>45586.244791666664</v>
      </c>
      <c r="C8360" s="11" t="s">
        <v>23575</v>
      </c>
      <c r="D8360" s="12">
        <v>10.0</v>
      </c>
      <c r="E8360" s="10" t="s">
        <v>42</v>
      </c>
      <c r="F8360" s="12">
        <v>2024.0</v>
      </c>
      <c r="G8360" s="13" t="s">
        <v>13</v>
      </c>
      <c r="H8360" s="14" t="s">
        <v>1442</v>
      </c>
      <c r="I8360" s="12">
        <v>1409.0</v>
      </c>
      <c r="J8360" s="15" t="str">
        <f t="shared" si="1"/>
        <v>Relevant</v>
      </c>
    </row>
    <row r="8361" ht="22.5" customHeight="1">
      <c r="A8361" s="9" t="s">
        <v>23576</v>
      </c>
      <c r="B8361" s="10">
        <v>45607.1837315625</v>
      </c>
      <c r="C8361" s="11" t="s">
        <v>23577</v>
      </c>
      <c r="D8361" s="12">
        <v>11.0</v>
      </c>
      <c r="E8361" s="10" t="s">
        <v>17</v>
      </c>
      <c r="F8361" s="12">
        <v>2024.0</v>
      </c>
      <c r="G8361" s="13" t="s">
        <v>23578</v>
      </c>
      <c r="H8361" s="14" t="s">
        <v>23579</v>
      </c>
      <c r="I8361" s="12">
        <v>1431.0</v>
      </c>
      <c r="J8361" s="15" t="str">
        <f t="shared" si="1"/>
        <v>Relevant</v>
      </c>
    </row>
    <row r="8362" ht="22.5" customHeight="1">
      <c r="A8362" s="9" t="s">
        <v>23580</v>
      </c>
      <c r="B8362" s="10">
        <v>45723.79788194445</v>
      </c>
      <c r="C8362" s="11" t="s">
        <v>23581</v>
      </c>
      <c r="D8362" s="12">
        <v>3.0</v>
      </c>
      <c r="E8362" s="10" t="s">
        <v>59</v>
      </c>
      <c r="F8362" s="12">
        <v>2025.0</v>
      </c>
      <c r="G8362" s="13" t="s">
        <v>23582</v>
      </c>
      <c r="H8362" s="14" t="s">
        <v>23583</v>
      </c>
      <c r="I8362" s="12">
        <v>0.0</v>
      </c>
      <c r="J8362" s="15" t="str">
        <f t="shared" si="1"/>
        <v>Relevant</v>
      </c>
    </row>
    <row r="8363" ht="22.5" customHeight="1">
      <c r="A8363" s="9" t="s">
        <v>23584</v>
      </c>
      <c r="B8363" s="10">
        <v>45585.49685185185</v>
      </c>
      <c r="C8363" s="11" t="s">
        <v>23585</v>
      </c>
      <c r="D8363" s="12">
        <v>10.0</v>
      </c>
      <c r="E8363" s="10" t="s">
        <v>42</v>
      </c>
      <c r="F8363" s="12">
        <v>2024.0</v>
      </c>
      <c r="G8363" s="13" t="s">
        <v>23586</v>
      </c>
      <c r="H8363" s="14" t="s">
        <v>23587</v>
      </c>
      <c r="I8363" s="12">
        <v>253820.0</v>
      </c>
      <c r="J8363" s="15" t="str">
        <f t="shared" si="1"/>
        <v>Relevant</v>
      </c>
    </row>
    <row r="8364" ht="22.5" customHeight="1">
      <c r="A8364" s="9" t="s">
        <v>23588</v>
      </c>
      <c r="B8364" s="10">
        <v>45616.88616135417</v>
      </c>
      <c r="C8364" s="11" t="s">
        <v>14871</v>
      </c>
      <c r="D8364" s="12">
        <v>11.0</v>
      </c>
      <c r="E8364" s="10" t="s">
        <v>17</v>
      </c>
      <c r="F8364" s="12">
        <v>2024.0</v>
      </c>
      <c r="G8364" s="13" t="s">
        <v>23589</v>
      </c>
      <c r="H8364" s="14" t="s">
        <v>23590</v>
      </c>
      <c r="I8364" s="12">
        <v>1505743.0</v>
      </c>
      <c r="J8364" s="15" t="str">
        <f t="shared" si="1"/>
        <v>Relevant</v>
      </c>
    </row>
    <row r="8365" ht="22.5" customHeight="1">
      <c r="A8365" s="9" t="s">
        <v>23591</v>
      </c>
      <c r="B8365" s="10">
        <v>45735.800625</v>
      </c>
      <c r="C8365" s="11" t="s">
        <v>23592</v>
      </c>
      <c r="D8365" s="12">
        <v>3.0</v>
      </c>
      <c r="E8365" s="10" t="s">
        <v>59</v>
      </c>
      <c r="F8365" s="12">
        <v>2025.0</v>
      </c>
      <c r="G8365" s="13" t="s">
        <v>23593</v>
      </c>
      <c r="H8365" s="14" t="s">
        <v>23594</v>
      </c>
      <c r="I8365" s="12">
        <v>0.0</v>
      </c>
      <c r="J8365" s="15" t="str">
        <f t="shared" si="1"/>
        <v>Relevant</v>
      </c>
    </row>
    <row r="8366" ht="22.5" customHeight="1">
      <c r="A8366" s="9" t="s">
        <v>23595</v>
      </c>
      <c r="B8366" s="10">
        <v>45639.57351851852</v>
      </c>
      <c r="C8366" s="11" t="s">
        <v>23596</v>
      </c>
      <c r="D8366" s="12">
        <v>12.0</v>
      </c>
      <c r="E8366" s="10" t="s">
        <v>26</v>
      </c>
      <c r="F8366" s="12">
        <v>2024.0</v>
      </c>
      <c r="G8366" s="13" t="s">
        <v>13</v>
      </c>
      <c r="H8366" s="14" t="s">
        <v>23597</v>
      </c>
      <c r="I8366" s="12">
        <v>480.0</v>
      </c>
      <c r="J8366" s="15" t="str">
        <f t="shared" si="1"/>
        <v>Relevant</v>
      </c>
    </row>
    <row r="8367" ht="22.5" customHeight="1">
      <c r="A8367" s="9" t="s">
        <v>23598</v>
      </c>
      <c r="B8367" s="10">
        <v>45742.83212962963</v>
      </c>
      <c r="C8367" s="11" t="s">
        <v>23599</v>
      </c>
      <c r="D8367" s="12">
        <v>3.0</v>
      </c>
      <c r="E8367" s="10" t="s">
        <v>59</v>
      </c>
      <c r="F8367" s="12">
        <v>2025.0</v>
      </c>
      <c r="G8367" s="13" t="s">
        <v>13</v>
      </c>
      <c r="H8367" s="14" t="s">
        <v>204</v>
      </c>
      <c r="I8367" s="12">
        <v>2866.0</v>
      </c>
      <c r="J8367" s="15" t="str">
        <f t="shared" si="1"/>
        <v>Relevant</v>
      </c>
    </row>
    <row r="8368" ht="22.5" customHeight="1">
      <c r="A8368" s="9" t="s">
        <v>23600</v>
      </c>
      <c r="B8368" s="10">
        <v>45626.29429398148</v>
      </c>
      <c r="C8368" s="11" t="s">
        <v>23601</v>
      </c>
      <c r="D8368" s="12">
        <v>11.0</v>
      </c>
      <c r="E8368" s="10" t="s">
        <v>17</v>
      </c>
      <c r="F8368" s="12">
        <v>2024.0</v>
      </c>
      <c r="G8368" s="13" t="s">
        <v>13</v>
      </c>
      <c r="H8368" s="14" t="s">
        <v>6143</v>
      </c>
      <c r="I8368" s="12">
        <v>2574.0</v>
      </c>
      <c r="J8368" s="15" t="str">
        <f t="shared" si="1"/>
        <v>Relevant</v>
      </c>
    </row>
    <row r="8369" ht="22.5" customHeight="1">
      <c r="A8369" s="9" t="s">
        <v>23602</v>
      </c>
      <c r="B8369" s="10">
        <v>45584.92222222222</v>
      </c>
      <c r="C8369" s="11" t="s">
        <v>23603</v>
      </c>
      <c r="D8369" s="12">
        <v>10.0</v>
      </c>
      <c r="E8369" s="10" t="s">
        <v>42</v>
      </c>
      <c r="F8369" s="12">
        <v>2024.0</v>
      </c>
      <c r="G8369" s="13" t="s">
        <v>23604</v>
      </c>
      <c r="H8369" s="14" t="s">
        <v>23605</v>
      </c>
      <c r="I8369" s="12">
        <v>1.2258608E7</v>
      </c>
      <c r="J8369" s="15" t="str">
        <f t="shared" si="1"/>
        <v>Relevant</v>
      </c>
    </row>
    <row r="8370" ht="22.5" customHeight="1">
      <c r="A8370" s="9" t="s">
        <v>23606</v>
      </c>
      <c r="B8370" s="10">
        <v>45591.38564814815</v>
      </c>
      <c r="C8370" s="11" t="s">
        <v>23607</v>
      </c>
      <c r="D8370" s="12">
        <v>10.0</v>
      </c>
      <c r="E8370" s="10" t="s">
        <v>42</v>
      </c>
      <c r="F8370" s="12">
        <v>2024.0</v>
      </c>
      <c r="G8370" s="13" t="s">
        <v>23608</v>
      </c>
      <c r="H8370" s="14" t="s">
        <v>23609</v>
      </c>
      <c r="I8370" s="12">
        <v>6822.0</v>
      </c>
      <c r="J8370" s="15" t="str">
        <f t="shared" si="1"/>
        <v>Relevant</v>
      </c>
    </row>
    <row r="8371" ht="22.5" customHeight="1">
      <c r="A8371" s="9" t="s">
        <v>23610</v>
      </c>
      <c r="B8371" s="10">
        <v>45645.8969212963</v>
      </c>
      <c r="C8371" s="11" t="s">
        <v>23611</v>
      </c>
      <c r="D8371" s="12">
        <v>12.0</v>
      </c>
      <c r="E8371" s="10" t="s">
        <v>26</v>
      </c>
      <c r="F8371" s="12">
        <v>2024.0</v>
      </c>
      <c r="G8371" s="13" t="s">
        <v>23612</v>
      </c>
      <c r="H8371" s="14" t="s">
        <v>23613</v>
      </c>
      <c r="I8371" s="12">
        <v>2161306.0</v>
      </c>
      <c r="J8371" s="15" t="str">
        <f t="shared" si="1"/>
        <v>Irrelevant</v>
      </c>
    </row>
    <row r="8372" ht="22.5" customHeight="1">
      <c r="A8372" s="9" t="s">
        <v>23614</v>
      </c>
      <c r="B8372" s="10">
        <v>45614.95203703704</v>
      </c>
      <c r="C8372" s="11" t="s">
        <v>23615</v>
      </c>
      <c r="D8372" s="12">
        <v>11.0</v>
      </c>
      <c r="E8372" s="10" t="s">
        <v>17</v>
      </c>
      <c r="F8372" s="12">
        <v>2024.0</v>
      </c>
      <c r="G8372" s="13" t="s">
        <v>13</v>
      </c>
      <c r="H8372" s="14" t="s">
        <v>423</v>
      </c>
      <c r="I8372" s="12">
        <v>478.0</v>
      </c>
      <c r="J8372" s="15" t="str">
        <f t="shared" si="1"/>
        <v>Relevant</v>
      </c>
    </row>
    <row r="8373" ht="22.5" customHeight="1">
      <c r="A8373" s="9" t="s">
        <v>23616</v>
      </c>
      <c r="B8373" s="10">
        <v>45697.413981481484</v>
      </c>
      <c r="C8373" s="11" t="s">
        <v>23617</v>
      </c>
      <c r="D8373" s="12">
        <v>2.0</v>
      </c>
      <c r="E8373" s="10" t="s">
        <v>12</v>
      </c>
      <c r="F8373" s="12">
        <v>2025.0</v>
      </c>
      <c r="G8373" s="13" t="s">
        <v>13</v>
      </c>
      <c r="H8373" s="14" t="s">
        <v>14</v>
      </c>
      <c r="I8373" s="12">
        <v>20.0</v>
      </c>
      <c r="J8373" s="15" t="str">
        <f t="shared" si="1"/>
        <v>Relevant</v>
      </c>
    </row>
    <row r="8374" ht="22.5" customHeight="1">
      <c r="A8374" s="9" t="s">
        <v>23618</v>
      </c>
      <c r="B8374" s="10">
        <v>45621.523460648146</v>
      </c>
      <c r="C8374" s="11" t="s">
        <v>23619</v>
      </c>
      <c r="D8374" s="12">
        <v>11.0</v>
      </c>
      <c r="E8374" s="10" t="s">
        <v>17</v>
      </c>
      <c r="F8374" s="12">
        <v>2024.0</v>
      </c>
      <c r="G8374" s="13" t="s">
        <v>13</v>
      </c>
      <c r="H8374" s="14" t="s">
        <v>220</v>
      </c>
      <c r="I8374" s="12">
        <v>434.0</v>
      </c>
      <c r="J8374" s="15" t="str">
        <f t="shared" si="1"/>
        <v>Relevant</v>
      </c>
    </row>
    <row r="8375" ht="22.5" customHeight="1">
      <c r="A8375" s="9" t="s">
        <v>23620</v>
      </c>
      <c r="B8375" s="10">
        <v>45580.95013888889</v>
      </c>
      <c r="C8375" s="11" t="s">
        <v>23621</v>
      </c>
      <c r="D8375" s="12">
        <v>10.0</v>
      </c>
      <c r="E8375" s="10" t="s">
        <v>42</v>
      </c>
      <c r="F8375" s="12">
        <v>2024.0</v>
      </c>
      <c r="G8375" s="13" t="s">
        <v>13</v>
      </c>
      <c r="H8375" s="14" t="s">
        <v>642</v>
      </c>
      <c r="I8375" s="12">
        <v>3.0</v>
      </c>
      <c r="J8375" s="15" t="str">
        <f t="shared" si="1"/>
        <v>Relevant</v>
      </c>
    </row>
    <row r="8376" ht="22.5" customHeight="1">
      <c r="A8376" s="9" t="s">
        <v>23622</v>
      </c>
      <c r="B8376" s="10">
        <v>45604.61015842592</v>
      </c>
      <c r="C8376" s="11" t="s">
        <v>6172</v>
      </c>
      <c r="D8376" s="12">
        <v>11.0</v>
      </c>
      <c r="E8376" s="10" t="s">
        <v>17</v>
      </c>
      <c r="F8376" s="12">
        <v>2024.0</v>
      </c>
      <c r="G8376" s="13" t="s">
        <v>23623</v>
      </c>
      <c r="H8376" s="14" t="s">
        <v>23624</v>
      </c>
      <c r="I8376" s="12">
        <v>1.0830293E7</v>
      </c>
      <c r="J8376" s="15" t="str">
        <f t="shared" si="1"/>
        <v>Relevant</v>
      </c>
    </row>
    <row r="8377" ht="22.5" customHeight="1">
      <c r="A8377" s="9" t="s">
        <v>23625</v>
      </c>
      <c r="B8377" s="10">
        <v>45615.45512731482</v>
      </c>
      <c r="C8377" s="11" t="s">
        <v>23626</v>
      </c>
      <c r="D8377" s="12">
        <v>11.0</v>
      </c>
      <c r="E8377" s="10" t="s">
        <v>17</v>
      </c>
      <c r="F8377" s="12">
        <v>2024.0</v>
      </c>
      <c r="G8377" s="13" t="s">
        <v>13</v>
      </c>
      <c r="H8377" s="14" t="s">
        <v>423</v>
      </c>
      <c r="I8377" s="12">
        <v>1354.0</v>
      </c>
      <c r="J8377" s="15" t="str">
        <f t="shared" si="1"/>
        <v>Relevant</v>
      </c>
    </row>
    <row r="8378" ht="22.5" customHeight="1">
      <c r="A8378" s="9" t="s">
        <v>23627</v>
      </c>
      <c r="B8378" s="10">
        <v>45563.70696178241</v>
      </c>
      <c r="C8378" s="11" t="s">
        <v>23628</v>
      </c>
      <c r="D8378" s="12">
        <v>9.0</v>
      </c>
      <c r="E8378" s="10" t="s">
        <v>114</v>
      </c>
      <c r="F8378" s="12">
        <v>2024.0</v>
      </c>
      <c r="G8378" s="13" t="s">
        <v>23629</v>
      </c>
      <c r="H8378" s="14" t="s">
        <v>23630</v>
      </c>
      <c r="I8378" s="12">
        <v>165181.0</v>
      </c>
      <c r="J8378" s="15" t="str">
        <f t="shared" si="1"/>
        <v>Relevant</v>
      </c>
    </row>
    <row r="8379" ht="22.5" customHeight="1">
      <c r="A8379" s="9" t="s">
        <v>23631</v>
      </c>
      <c r="B8379" s="10">
        <v>45619.40591435185</v>
      </c>
      <c r="C8379" s="11" t="s">
        <v>23632</v>
      </c>
      <c r="D8379" s="12">
        <v>11.0</v>
      </c>
      <c r="E8379" s="10" t="s">
        <v>17</v>
      </c>
      <c r="F8379" s="12">
        <v>2024.0</v>
      </c>
      <c r="G8379" s="13" t="s">
        <v>13</v>
      </c>
      <c r="H8379" s="14" t="s">
        <v>965</v>
      </c>
      <c r="I8379" s="12">
        <v>1403.0</v>
      </c>
      <c r="J8379" s="15" t="str">
        <f t="shared" si="1"/>
        <v>Relevant</v>
      </c>
    </row>
    <row r="8380" ht="22.5" customHeight="1">
      <c r="A8380" s="9" t="s">
        <v>23633</v>
      </c>
      <c r="B8380" s="10">
        <v>45743.36225694444</v>
      </c>
      <c r="C8380" s="11" t="s">
        <v>23634</v>
      </c>
      <c r="D8380" s="12">
        <v>3.0</v>
      </c>
      <c r="E8380" s="10" t="s">
        <v>59</v>
      </c>
      <c r="F8380" s="12">
        <v>2025.0</v>
      </c>
      <c r="G8380" s="13" t="s">
        <v>13</v>
      </c>
      <c r="H8380" s="14" t="s">
        <v>204</v>
      </c>
      <c r="I8380" s="12">
        <v>3301.0</v>
      </c>
      <c r="J8380" s="15" t="str">
        <f t="shared" si="1"/>
        <v>Relevant</v>
      </c>
    </row>
    <row r="8381" ht="22.5" customHeight="1">
      <c r="A8381" s="9" t="s">
        <v>23635</v>
      </c>
      <c r="B8381" s="10">
        <v>45541.437500023145</v>
      </c>
      <c r="C8381" s="11" t="s">
        <v>23636</v>
      </c>
      <c r="D8381" s="12">
        <v>9.0</v>
      </c>
      <c r="E8381" s="10" t="s">
        <v>114</v>
      </c>
      <c r="F8381" s="12">
        <v>2024.0</v>
      </c>
      <c r="G8381" s="13" t="s">
        <v>23637</v>
      </c>
      <c r="H8381" s="14" t="s">
        <v>23638</v>
      </c>
      <c r="I8381" s="12">
        <v>0.0</v>
      </c>
      <c r="J8381" s="15" t="str">
        <f t="shared" si="1"/>
        <v>Irrelevant</v>
      </c>
    </row>
    <row r="8382" ht="22.5" customHeight="1">
      <c r="A8382" s="9" t="s">
        <v>23639</v>
      </c>
      <c r="B8382" s="10">
        <v>45618.987592592595</v>
      </c>
      <c r="C8382" s="11" t="s">
        <v>23640</v>
      </c>
      <c r="D8382" s="12">
        <v>11.0</v>
      </c>
      <c r="E8382" s="10" t="s">
        <v>17</v>
      </c>
      <c r="F8382" s="12">
        <v>2024.0</v>
      </c>
      <c r="G8382" s="13" t="s">
        <v>13</v>
      </c>
      <c r="H8382" s="14" t="s">
        <v>5532</v>
      </c>
      <c r="I8382" s="12">
        <v>0.0</v>
      </c>
      <c r="J8382" s="15" t="str">
        <f t="shared" si="1"/>
        <v>Relevant</v>
      </c>
    </row>
    <row r="8383" ht="22.5" customHeight="1">
      <c r="A8383" s="9" t="s">
        <v>23641</v>
      </c>
      <c r="B8383" s="10">
        <v>45619.46325231482</v>
      </c>
      <c r="C8383" s="11" t="s">
        <v>23642</v>
      </c>
      <c r="D8383" s="12">
        <v>11.0</v>
      </c>
      <c r="E8383" s="10" t="s">
        <v>17</v>
      </c>
      <c r="F8383" s="12">
        <v>2024.0</v>
      </c>
      <c r="G8383" s="13" t="s">
        <v>13</v>
      </c>
      <c r="H8383" s="14" t="s">
        <v>965</v>
      </c>
      <c r="I8383" s="12">
        <v>1156.0</v>
      </c>
      <c r="J8383" s="15" t="str">
        <f t="shared" si="1"/>
        <v>Relevant</v>
      </c>
    </row>
    <row r="8384" ht="22.5" customHeight="1">
      <c r="A8384" s="9" t="s">
        <v>23643</v>
      </c>
      <c r="B8384" s="10">
        <v>45597.58730324074</v>
      </c>
      <c r="C8384" s="11" t="s">
        <v>23644</v>
      </c>
      <c r="D8384" s="12">
        <v>11.0</v>
      </c>
      <c r="E8384" s="10" t="s">
        <v>17</v>
      </c>
      <c r="F8384" s="12">
        <v>2024.0</v>
      </c>
      <c r="G8384" s="13" t="s">
        <v>23645</v>
      </c>
      <c r="H8384" s="14" t="s">
        <v>23646</v>
      </c>
      <c r="I8384" s="12">
        <v>842.0</v>
      </c>
      <c r="J8384" s="15" t="str">
        <f t="shared" si="1"/>
        <v>Relevant</v>
      </c>
    </row>
    <row r="8385" ht="22.5" customHeight="1">
      <c r="A8385" s="9" t="s">
        <v>23647</v>
      </c>
      <c r="B8385" s="10">
        <v>45473.497615740744</v>
      </c>
      <c r="C8385" s="11" t="s">
        <v>23648</v>
      </c>
      <c r="D8385" s="12">
        <v>6.0</v>
      </c>
      <c r="E8385" s="10" t="s">
        <v>34</v>
      </c>
      <c r="F8385" s="12">
        <v>2024.0</v>
      </c>
      <c r="G8385" s="13" t="s">
        <v>13</v>
      </c>
      <c r="H8385" s="14" t="s">
        <v>56</v>
      </c>
      <c r="I8385" s="12">
        <v>4.0</v>
      </c>
      <c r="J8385" s="15" t="str">
        <f t="shared" si="1"/>
        <v>Relevant</v>
      </c>
    </row>
    <row r="8386" ht="22.5" customHeight="1">
      <c r="A8386" s="9" t="s">
        <v>23649</v>
      </c>
      <c r="B8386" s="10">
        <v>45627.81810185185</v>
      </c>
      <c r="C8386" s="11" t="s">
        <v>23650</v>
      </c>
      <c r="D8386" s="12">
        <v>12.0</v>
      </c>
      <c r="E8386" s="10" t="s">
        <v>26</v>
      </c>
      <c r="F8386" s="12">
        <v>2024.0</v>
      </c>
      <c r="G8386" s="13" t="s">
        <v>23651</v>
      </c>
      <c r="H8386" s="14" t="s">
        <v>23652</v>
      </c>
      <c r="I8386" s="12">
        <v>0.0</v>
      </c>
      <c r="J8386" s="15" t="str">
        <f t="shared" si="1"/>
        <v>Relevant</v>
      </c>
    </row>
    <row r="8387" ht="22.5" customHeight="1">
      <c r="A8387" s="9" t="s">
        <v>23653</v>
      </c>
      <c r="B8387" s="10">
        <v>45696.83289351852</v>
      </c>
      <c r="C8387" s="11" t="s">
        <v>23654</v>
      </c>
      <c r="D8387" s="12">
        <v>2.0</v>
      </c>
      <c r="E8387" s="10" t="s">
        <v>12</v>
      </c>
      <c r="F8387" s="12">
        <v>2025.0</v>
      </c>
      <c r="G8387" s="13" t="s">
        <v>13</v>
      </c>
      <c r="H8387" s="14" t="s">
        <v>14</v>
      </c>
      <c r="I8387" s="12">
        <v>1312.0</v>
      </c>
      <c r="J8387" s="15" t="str">
        <f t="shared" si="1"/>
        <v>Relevant</v>
      </c>
    </row>
    <row r="8388" ht="22.5" customHeight="1">
      <c r="A8388" s="9" t="s">
        <v>23655</v>
      </c>
      <c r="B8388" s="10">
        <v>45429.00528935185</v>
      </c>
      <c r="C8388" s="11" t="s">
        <v>23656</v>
      </c>
      <c r="D8388" s="12">
        <v>5.0</v>
      </c>
      <c r="E8388" s="10" t="s">
        <v>21</v>
      </c>
      <c r="F8388" s="12">
        <v>2024.0</v>
      </c>
      <c r="G8388" s="13" t="s">
        <v>23657</v>
      </c>
      <c r="H8388" s="14" t="s">
        <v>23658</v>
      </c>
      <c r="I8388" s="12">
        <v>86042.0</v>
      </c>
      <c r="J8388" s="15" t="str">
        <f t="shared" si="1"/>
        <v>Irrelevant</v>
      </c>
    </row>
    <row r="8389" ht="22.5" customHeight="1">
      <c r="A8389" s="9" t="s">
        <v>23659</v>
      </c>
      <c r="B8389" s="10">
        <v>45619.04121527778</v>
      </c>
      <c r="C8389" s="11" t="s">
        <v>23660</v>
      </c>
      <c r="D8389" s="12">
        <v>11.0</v>
      </c>
      <c r="E8389" s="10" t="s">
        <v>17</v>
      </c>
      <c r="F8389" s="12">
        <v>2024.0</v>
      </c>
      <c r="G8389" s="13" t="s">
        <v>13</v>
      </c>
      <c r="H8389" s="14" t="s">
        <v>305</v>
      </c>
      <c r="I8389" s="12">
        <v>302.0</v>
      </c>
      <c r="J8389" s="15" t="str">
        <f t="shared" si="1"/>
        <v>Relevant</v>
      </c>
    </row>
    <row r="8390" ht="22.5" customHeight="1">
      <c r="A8390" s="9" t="s">
        <v>23661</v>
      </c>
      <c r="B8390" s="10">
        <v>45478.46359953703</v>
      </c>
      <c r="C8390" s="11" t="s">
        <v>23662</v>
      </c>
      <c r="D8390" s="12">
        <v>7.0</v>
      </c>
      <c r="E8390" s="10" t="s">
        <v>55</v>
      </c>
      <c r="F8390" s="12">
        <v>2024.0</v>
      </c>
      <c r="G8390" s="13" t="s">
        <v>23663</v>
      </c>
      <c r="H8390" s="14" t="s">
        <v>23664</v>
      </c>
      <c r="I8390" s="12">
        <v>6125317.0</v>
      </c>
      <c r="J8390" s="15" t="str">
        <f t="shared" si="1"/>
        <v>Irrelevant</v>
      </c>
    </row>
    <row r="8391" ht="22.5" customHeight="1">
      <c r="A8391" s="9" t="s">
        <v>23665</v>
      </c>
      <c r="B8391" s="10">
        <v>45646.49765046296</v>
      </c>
      <c r="C8391" s="11" t="s">
        <v>23666</v>
      </c>
      <c r="D8391" s="12">
        <v>12.0</v>
      </c>
      <c r="E8391" s="10" t="s">
        <v>26</v>
      </c>
      <c r="F8391" s="12">
        <v>2024.0</v>
      </c>
      <c r="G8391" s="13" t="s">
        <v>23667</v>
      </c>
      <c r="H8391" s="14" t="s">
        <v>23668</v>
      </c>
      <c r="I8391" s="12">
        <v>622887.0</v>
      </c>
      <c r="J8391" s="15" t="str">
        <f t="shared" si="1"/>
        <v>Irrelevant</v>
      </c>
    </row>
    <row r="8392" ht="22.5" customHeight="1">
      <c r="A8392" s="9" t="s">
        <v>23669</v>
      </c>
      <c r="B8392" s="10">
        <v>45616.67686342593</v>
      </c>
      <c r="C8392" s="11" t="s">
        <v>23670</v>
      </c>
      <c r="D8392" s="12">
        <v>11.0</v>
      </c>
      <c r="E8392" s="10" t="s">
        <v>17</v>
      </c>
      <c r="F8392" s="12">
        <v>2024.0</v>
      </c>
      <c r="G8392" s="13" t="s">
        <v>23671</v>
      </c>
      <c r="H8392" s="14" t="s">
        <v>23672</v>
      </c>
      <c r="I8392" s="12">
        <v>2692.0</v>
      </c>
      <c r="J8392" s="15" t="str">
        <f t="shared" si="1"/>
        <v>Relevant</v>
      </c>
    </row>
    <row r="8393" ht="22.5" customHeight="1">
      <c r="A8393" s="9" t="s">
        <v>23673</v>
      </c>
      <c r="B8393" s="10">
        <v>45643.486550925925</v>
      </c>
      <c r="C8393" s="11" t="s">
        <v>23674</v>
      </c>
      <c r="D8393" s="12">
        <v>12.0</v>
      </c>
      <c r="E8393" s="10" t="s">
        <v>26</v>
      </c>
      <c r="F8393" s="12">
        <v>2024.0</v>
      </c>
      <c r="G8393" s="13" t="s">
        <v>23675</v>
      </c>
      <c r="H8393" s="14" t="s">
        <v>23676</v>
      </c>
      <c r="I8393" s="12">
        <v>478858.0</v>
      </c>
      <c r="J8393" s="15" t="str">
        <f t="shared" si="1"/>
        <v>Relevant</v>
      </c>
    </row>
    <row r="8394" ht="22.5" customHeight="1">
      <c r="A8394" s="9" t="s">
        <v>23677</v>
      </c>
      <c r="B8394" s="10">
        <v>45737.86730324074</v>
      </c>
      <c r="C8394" s="11" t="s">
        <v>23678</v>
      </c>
      <c r="D8394" s="12">
        <v>3.0</v>
      </c>
      <c r="E8394" s="10" t="s">
        <v>59</v>
      </c>
      <c r="F8394" s="12">
        <v>2025.0</v>
      </c>
      <c r="G8394" s="13" t="s">
        <v>13</v>
      </c>
      <c r="H8394" s="14" t="s">
        <v>23679</v>
      </c>
      <c r="I8394" s="12">
        <v>20823.0</v>
      </c>
      <c r="J8394" s="15" t="str">
        <f t="shared" si="1"/>
        <v>Relevant</v>
      </c>
    </row>
    <row r="8395" ht="22.5" customHeight="1">
      <c r="A8395" s="9" t="s">
        <v>23680</v>
      </c>
      <c r="B8395" s="10">
        <v>45599.27291666667</v>
      </c>
      <c r="C8395" s="11" t="s">
        <v>23681</v>
      </c>
      <c r="D8395" s="12">
        <v>11.0</v>
      </c>
      <c r="E8395" s="10" t="s">
        <v>17</v>
      </c>
      <c r="F8395" s="12">
        <v>2024.0</v>
      </c>
      <c r="G8395" s="13" t="s">
        <v>23682</v>
      </c>
      <c r="H8395" s="14" t="s">
        <v>23683</v>
      </c>
      <c r="I8395" s="12">
        <v>68455.0</v>
      </c>
      <c r="J8395" s="15" t="str">
        <f t="shared" si="1"/>
        <v>Relevant</v>
      </c>
    </row>
    <row r="8396" ht="22.5" customHeight="1">
      <c r="A8396" s="9" t="s">
        <v>23684</v>
      </c>
      <c r="B8396" s="10">
        <v>45615.86292824074</v>
      </c>
      <c r="C8396" s="11" t="s">
        <v>23685</v>
      </c>
      <c r="D8396" s="12">
        <v>11.0</v>
      </c>
      <c r="E8396" s="10" t="s">
        <v>17</v>
      </c>
      <c r="F8396" s="12">
        <v>2024.0</v>
      </c>
      <c r="G8396" s="13" t="s">
        <v>13</v>
      </c>
      <c r="H8396" s="14" t="s">
        <v>781</v>
      </c>
      <c r="I8396" s="12">
        <v>171.0</v>
      </c>
      <c r="J8396" s="15" t="str">
        <f t="shared" si="1"/>
        <v>Irrelevant</v>
      </c>
    </row>
    <row r="8397" ht="22.5" customHeight="1">
      <c r="A8397" s="9" t="s">
        <v>23686</v>
      </c>
      <c r="B8397" s="10">
        <v>45617.97605149305</v>
      </c>
      <c r="C8397" s="11" t="s">
        <v>23687</v>
      </c>
      <c r="D8397" s="12">
        <v>11.0</v>
      </c>
      <c r="E8397" s="10" t="s">
        <v>17</v>
      </c>
      <c r="F8397" s="12">
        <v>2024.0</v>
      </c>
      <c r="G8397" s="13" t="s">
        <v>23688</v>
      </c>
      <c r="H8397" s="14" t="s">
        <v>23689</v>
      </c>
      <c r="I8397" s="12">
        <v>71365.0</v>
      </c>
      <c r="J8397" s="15" t="str">
        <f t="shared" si="1"/>
        <v>Relevant</v>
      </c>
    </row>
    <row r="8398" ht="22.5" customHeight="1">
      <c r="A8398" s="9" t="s">
        <v>23690</v>
      </c>
      <c r="B8398" s="10">
        <v>45588.55991898148</v>
      </c>
      <c r="C8398" s="11" t="s">
        <v>23691</v>
      </c>
      <c r="D8398" s="12">
        <v>10.0</v>
      </c>
      <c r="E8398" s="10" t="s">
        <v>42</v>
      </c>
      <c r="F8398" s="12">
        <v>2024.0</v>
      </c>
      <c r="G8398" s="13" t="s">
        <v>13</v>
      </c>
      <c r="H8398" s="14" t="s">
        <v>338</v>
      </c>
      <c r="I8398" s="12">
        <v>84.0</v>
      </c>
      <c r="J8398" s="15" t="str">
        <f t="shared" si="1"/>
        <v>Relevant</v>
      </c>
    </row>
    <row r="8399" ht="22.5" customHeight="1">
      <c r="A8399" s="9" t="s">
        <v>23692</v>
      </c>
      <c r="B8399" s="10">
        <v>45696.77653935185</v>
      </c>
      <c r="C8399" s="11" t="s">
        <v>23693</v>
      </c>
      <c r="D8399" s="12">
        <v>2.0</v>
      </c>
      <c r="E8399" s="10" t="s">
        <v>12</v>
      </c>
      <c r="F8399" s="12">
        <v>2025.0</v>
      </c>
      <c r="G8399" s="13" t="s">
        <v>13</v>
      </c>
      <c r="H8399" s="14" t="s">
        <v>14</v>
      </c>
      <c r="I8399" s="12">
        <v>72.0</v>
      </c>
      <c r="J8399" s="15" t="str">
        <f t="shared" si="1"/>
        <v>Relevant</v>
      </c>
    </row>
    <row r="8400" ht="22.5" customHeight="1">
      <c r="A8400" s="9" t="s">
        <v>23694</v>
      </c>
      <c r="B8400" s="10">
        <v>45609.29752314815</v>
      </c>
      <c r="C8400" s="11" t="s">
        <v>23695</v>
      </c>
      <c r="D8400" s="12">
        <v>11.0</v>
      </c>
      <c r="E8400" s="10" t="s">
        <v>17</v>
      </c>
      <c r="F8400" s="12">
        <v>2024.0</v>
      </c>
      <c r="G8400" s="13" t="s">
        <v>23696</v>
      </c>
      <c r="H8400" s="14" t="s">
        <v>23697</v>
      </c>
      <c r="I8400" s="12">
        <v>2823088.0</v>
      </c>
      <c r="J8400" s="15" t="str">
        <f t="shared" si="1"/>
        <v>Relevant</v>
      </c>
    </row>
    <row r="8401" ht="22.5" customHeight="1">
      <c r="A8401" s="9" t="s">
        <v>23698</v>
      </c>
      <c r="B8401" s="10">
        <v>45597.813043981485</v>
      </c>
      <c r="C8401" s="11" t="s">
        <v>23699</v>
      </c>
      <c r="D8401" s="12">
        <v>11.0</v>
      </c>
      <c r="E8401" s="10" t="s">
        <v>17</v>
      </c>
      <c r="F8401" s="12">
        <v>2024.0</v>
      </c>
      <c r="G8401" s="13" t="s">
        <v>13</v>
      </c>
      <c r="H8401" s="14" t="s">
        <v>131</v>
      </c>
      <c r="I8401" s="12">
        <v>26.0</v>
      </c>
      <c r="J8401" s="15" t="str">
        <f t="shared" si="1"/>
        <v>Relevant</v>
      </c>
    </row>
    <row r="8402" ht="22.5" customHeight="1">
      <c r="A8402" s="9" t="s">
        <v>23700</v>
      </c>
      <c r="B8402" s="10">
        <v>45646.51622252315</v>
      </c>
      <c r="C8402" s="11" t="s">
        <v>23701</v>
      </c>
      <c r="D8402" s="12">
        <v>12.0</v>
      </c>
      <c r="E8402" s="10" t="s">
        <v>26</v>
      </c>
      <c r="F8402" s="12">
        <v>2024.0</v>
      </c>
      <c r="G8402" s="13" t="s">
        <v>23702</v>
      </c>
      <c r="H8402" s="14" t="s">
        <v>23703</v>
      </c>
      <c r="I8402" s="12">
        <v>39203.0</v>
      </c>
      <c r="J8402" s="15" t="str">
        <f t="shared" si="1"/>
        <v>Relevant</v>
      </c>
    </row>
    <row r="8403" ht="22.5" customHeight="1">
      <c r="A8403" s="9" t="s">
        <v>23704</v>
      </c>
      <c r="B8403" s="10">
        <v>45698.79729166667</v>
      </c>
      <c r="C8403" s="11" t="s">
        <v>23705</v>
      </c>
      <c r="D8403" s="12">
        <v>2.0</v>
      </c>
      <c r="E8403" s="10" t="s">
        <v>12</v>
      </c>
      <c r="F8403" s="12">
        <v>2025.0</v>
      </c>
      <c r="G8403" s="13" t="s">
        <v>13</v>
      </c>
      <c r="H8403" s="14" t="s">
        <v>14</v>
      </c>
      <c r="I8403" s="12">
        <v>120.0</v>
      </c>
      <c r="J8403" s="15" t="str">
        <f t="shared" si="1"/>
        <v>Relevant</v>
      </c>
    </row>
    <row r="8404" ht="22.5" customHeight="1">
      <c r="A8404" s="9" t="s">
        <v>23706</v>
      </c>
      <c r="B8404" s="10">
        <v>45611.071238425924</v>
      </c>
      <c r="C8404" s="11" t="s">
        <v>23707</v>
      </c>
      <c r="D8404" s="12">
        <v>11.0</v>
      </c>
      <c r="E8404" s="10" t="s">
        <v>17</v>
      </c>
      <c r="F8404" s="12">
        <v>2024.0</v>
      </c>
      <c r="G8404" s="13" t="s">
        <v>13</v>
      </c>
      <c r="H8404" s="14" t="s">
        <v>47</v>
      </c>
      <c r="I8404" s="12">
        <v>4.0</v>
      </c>
      <c r="J8404" s="15" t="str">
        <f t="shared" si="1"/>
        <v>Relevant</v>
      </c>
    </row>
    <row r="8405" ht="22.5" customHeight="1">
      <c r="A8405" s="9" t="s">
        <v>23708</v>
      </c>
      <c r="B8405" s="10">
        <v>45598.36046296296</v>
      </c>
      <c r="C8405" s="11" t="s">
        <v>23709</v>
      </c>
      <c r="D8405" s="12">
        <v>11.0</v>
      </c>
      <c r="E8405" s="10" t="s">
        <v>17</v>
      </c>
      <c r="F8405" s="12">
        <v>2024.0</v>
      </c>
      <c r="G8405" s="13" t="s">
        <v>23710</v>
      </c>
      <c r="H8405" s="14" t="s">
        <v>23711</v>
      </c>
      <c r="I8405" s="12">
        <v>171616.0</v>
      </c>
      <c r="J8405" s="15" t="str">
        <f t="shared" si="1"/>
        <v>Irrelevant</v>
      </c>
    </row>
    <row r="8406" ht="22.5" customHeight="1">
      <c r="A8406" s="9" t="s">
        <v>23712</v>
      </c>
      <c r="B8406" s="10">
        <v>45583.70476851852</v>
      </c>
      <c r="C8406" s="11" t="s">
        <v>23713</v>
      </c>
      <c r="D8406" s="12">
        <v>10.0</v>
      </c>
      <c r="E8406" s="10" t="s">
        <v>42</v>
      </c>
      <c r="F8406" s="12">
        <v>2024.0</v>
      </c>
      <c r="G8406" s="13" t="s">
        <v>13</v>
      </c>
      <c r="H8406" s="14" t="s">
        <v>23714</v>
      </c>
      <c r="I8406" s="12">
        <v>1073.0</v>
      </c>
      <c r="J8406" s="15" t="str">
        <f t="shared" si="1"/>
        <v>Relevant</v>
      </c>
    </row>
    <row r="8407" ht="22.5" customHeight="1">
      <c r="A8407" s="9" t="s">
        <v>23715</v>
      </c>
      <c r="B8407" s="10">
        <v>45728.292349537034</v>
      </c>
      <c r="C8407" s="11" t="s">
        <v>23716</v>
      </c>
      <c r="D8407" s="12">
        <v>3.0</v>
      </c>
      <c r="E8407" s="10" t="s">
        <v>59</v>
      </c>
      <c r="F8407" s="12">
        <v>2025.0</v>
      </c>
      <c r="G8407" s="13" t="s">
        <v>13</v>
      </c>
      <c r="H8407" s="14" t="s">
        <v>23717</v>
      </c>
      <c r="I8407" s="12">
        <v>2628.0</v>
      </c>
      <c r="J8407" s="15" t="str">
        <f t="shared" si="1"/>
        <v>Relevant</v>
      </c>
    </row>
    <row r="8408" ht="22.5" customHeight="1">
      <c r="A8408" s="9" t="s">
        <v>23718</v>
      </c>
      <c r="B8408" s="10">
        <v>45611.73226962963</v>
      </c>
      <c r="C8408" s="11" t="s">
        <v>23719</v>
      </c>
      <c r="D8408" s="12">
        <v>11.0</v>
      </c>
      <c r="E8408" s="10" t="s">
        <v>17</v>
      </c>
      <c r="F8408" s="12">
        <v>2024.0</v>
      </c>
      <c r="G8408" s="13" t="s">
        <v>23720</v>
      </c>
      <c r="H8408" s="13" t="s">
        <v>23721</v>
      </c>
      <c r="I8408" s="12">
        <v>1.0830293E7</v>
      </c>
      <c r="J8408" s="15" t="str">
        <f t="shared" si="1"/>
        <v>Relevant</v>
      </c>
    </row>
    <row r="8409" ht="22.5" customHeight="1">
      <c r="A8409" s="9" t="s">
        <v>23722</v>
      </c>
      <c r="B8409" s="10">
        <v>45607.612916666665</v>
      </c>
      <c r="C8409" s="11" t="s">
        <v>23723</v>
      </c>
      <c r="D8409" s="12">
        <v>11.0</v>
      </c>
      <c r="E8409" s="10" t="s">
        <v>17</v>
      </c>
      <c r="F8409" s="12">
        <v>2024.0</v>
      </c>
      <c r="G8409" s="13" t="s">
        <v>23724</v>
      </c>
      <c r="H8409" s="14" t="s">
        <v>23725</v>
      </c>
      <c r="I8409" s="12">
        <v>288406.0</v>
      </c>
      <c r="J8409" s="15" t="str">
        <f t="shared" si="1"/>
        <v>Relevant</v>
      </c>
    </row>
    <row r="8410" ht="22.5" customHeight="1">
      <c r="A8410" s="9" t="s">
        <v>23726</v>
      </c>
      <c r="B8410" s="10">
        <v>45434.54673611111</v>
      </c>
      <c r="C8410" s="11" t="s">
        <v>23727</v>
      </c>
      <c r="D8410" s="12">
        <v>5.0</v>
      </c>
      <c r="E8410" s="10" t="s">
        <v>21</v>
      </c>
      <c r="F8410" s="12">
        <v>2024.0</v>
      </c>
      <c r="G8410" s="13" t="s">
        <v>13</v>
      </c>
      <c r="H8410" s="14" t="s">
        <v>189</v>
      </c>
      <c r="I8410" s="12">
        <v>18.0</v>
      </c>
      <c r="J8410" s="15" t="str">
        <f t="shared" si="1"/>
        <v>Relevant</v>
      </c>
    </row>
    <row r="8411" ht="22.5" customHeight="1">
      <c r="A8411" s="9" t="s">
        <v>23728</v>
      </c>
      <c r="B8411" s="10">
        <v>45710.81915509259</v>
      </c>
      <c r="C8411" s="11" t="s">
        <v>23729</v>
      </c>
      <c r="D8411" s="12">
        <v>2.0</v>
      </c>
      <c r="E8411" s="10" t="s">
        <v>12</v>
      </c>
      <c r="F8411" s="12">
        <v>2025.0</v>
      </c>
      <c r="G8411" s="13" t="s">
        <v>13</v>
      </c>
      <c r="H8411" s="14" t="s">
        <v>52</v>
      </c>
      <c r="I8411" s="12">
        <v>48.0</v>
      </c>
      <c r="J8411" s="15" t="str">
        <f t="shared" si="1"/>
        <v>Relevant</v>
      </c>
    </row>
    <row r="8412" ht="22.5" customHeight="1">
      <c r="A8412" s="9" t="s">
        <v>23730</v>
      </c>
      <c r="B8412" s="10">
        <v>45587.33146990741</v>
      </c>
      <c r="C8412" s="11" t="s">
        <v>23731</v>
      </c>
      <c r="D8412" s="12">
        <v>10.0</v>
      </c>
      <c r="E8412" s="10" t="s">
        <v>42</v>
      </c>
      <c r="F8412" s="12">
        <v>2024.0</v>
      </c>
      <c r="G8412" s="13" t="s">
        <v>13</v>
      </c>
      <c r="H8412" s="14" t="s">
        <v>23732</v>
      </c>
      <c r="I8412" s="12">
        <v>2.0</v>
      </c>
      <c r="J8412" s="15" t="str">
        <f t="shared" si="1"/>
        <v>Relevant</v>
      </c>
    </row>
    <row r="8413" ht="22.5" customHeight="1">
      <c r="A8413" s="9" t="s">
        <v>23733</v>
      </c>
      <c r="B8413" s="10">
        <v>45710.75890046296</v>
      </c>
      <c r="C8413" s="11" t="s">
        <v>2954</v>
      </c>
      <c r="D8413" s="12">
        <v>2.0</v>
      </c>
      <c r="E8413" s="10" t="s">
        <v>12</v>
      </c>
      <c r="F8413" s="12">
        <v>2025.0</v>
      </c>
      <c r="G8413" s="13" t="s">
        <v>13</v>
      </c>
      <c r="H8413" s="14" t="s">
        <v>23734</v>
      </c>
      <c r="I8413" s="12">
        <v>3914.0</v>
      </c>
      <c r="J8413" s="15" t="str">
        <f t="shared" si="1"/>
        <v>Relevant</v>
      </c>
    </row>
    <row r="8414" ht="22.5" customHeight="1">
      <c r="A8414" s="9" t="s">
        <v>23735</v>
      </c>
      <c r="B8414" s="10">
        <v>45621.8602662037</v>
      </c>
      <c r="C8414" s="11" t="s">
        <v>23736</v>
      </c>
      <c r="D8414" s="12">
        <v>11.0</v>
      </c>
      <c r="E8414" s="10" t="s">
        <v>17</v>
      </c>
      <c r="F8414" s="12">
        <v>2024.0</v>
      </c>
      <c r="G8414" s="13" t="s">
        <v>13</v>
      </c>
      <c r="H8414" s="14" t="s">
        <v>220</v>
      </c>
      <c r="I8414" s="12">
        <v>1814.0</v>
      </c>
      <c r="J8414" s="15" t="str">
        <f t="shared" si="1"/>
        <v>Relevant</v>
      </c>
    </row>
    <row r="8415" ht="22.5" customHeight="1">
      <c r="A8415" s="9" t="s">
        <v>23737</v>
      </c>
      <c r="B8415" s="10">
        <v>45632.666180555556</v>
      </c>
      <c r="C8415" s="11" t="s">
        <v>23738</v>
      </c>
      <c r="D8415" s="12">
        <v>12.0</v>
      </c>
      <c r="E8415" s="10" t="s">
        <v>26</v>
      </c>
      <c r="F8415" s="12">
        <v>2024.0</v>
      </c>
      <c r="G8415" s="13" t="s">
        <v>13</v>
      </c>
      <c r="H8415" s="14" t="s">
        <v>1809</v>
      </c>
      <c r="I8415" s="12">
        <v>75.0</v>
      </c>
      <c r="J8415" s="15" t="str">
        <f t="shared" si="1"/>
        <v>Relevant</v>
      </c>
    </row>
    <row r="8416" ht="22.5" customHeight="1">
      <c r="A8416" s="9" t="s">
        <v>23739</v>
      </c>
      <c r="B8416" s="10">
        <v>45625.9497337963</v>
      </c>
      <c r="C8416" s="11" t="s">
        <v>23740</v>
      </c>
      <c r="D8416" s="12">
        <v>11.0</v>
      </c>
      <c r="E8416" s="10" t="s">
        <v>17</v>
      </c>
      <c r="F8416" s="12">
        <v>2024.0</v>
      </c>
      <c r="G8416" s="13" t="s">
        <v>13</v>
      </c>
      <c r="H8416" s="14" t="s">
        <v>23741</v>
      </c>
      <c r="I8416" s="12">
        <v>689.0</v>
      </c>
      <c r="J8416" s="15" t="str">
        <f t="shared" si="1"/>
        <v>Relevant</v>
      </c>
    </row>
    <row r="8417" ht="22.5" customHeight="1">
      <c r="A8417" s="9" t="s">
        <v>23742</v>
      </c>
      <c r="B8417" s="10">
        <v>45710.67679398148</v>
      </c>
      <c r="C8417" s="11" t="s">
        <v>23743</v>
      </c>
      <c r="D8417" s="12">
        <v>2.0</v>
      </c>
      <c r="E8417" s="10" t="s">
        <v>12</v>
      </c>
      <c r="F8417" s="12">
        <v>2025.0</v>
      </c>
      <c r="G8417" s="13" t="s">
        <v>13</v>
      </c>
      <c r="H8417" s="14" t="s">
        <v>52</v>
      </c>
      <c r="I8417" s="12">
        <v>47.0</v>
      </c>
      <c r="J8417" s="15" t="str">
        <f t="shared" si="1"/>
        <v>Relevant</v>
      </c>
    </row>
    <row r="8418" ht="22.5" customHeight="1">
      <c r="A8418" s="9" t="s">
        <v>23744</v>
      </c>
      <c r="B8418" s="10">
        <v>45588.39403935185</v>
      </c>
      <c r="C8418" s="11" t="s">
        <v>23745</v>
      </c>
      <c r="D8418" s="12">
        <v>10.0</v>
      </c>
      <c r="E8418" s="10" t="s">
        <v>42</v>
      </c>
      <c r="F8418" s="12">
        <v>2024.0</v>
      </c>
      <c r="G8418" s="13" t="s">
        <v>13</v>
      </c>
      <c r="H8418" s="14" t="s">
        <v>3169</v>
      </c>
      <c r="I8418" s="12">
        <v>1945.0</v>
      </c>
      <c r="J8418" s="15" t="str">
        <f t="shared" si="1"/>
        <v>Relevant</v>
      </c>
    </row>
    <row r="8419" ht="22.5" customHeight="1">
      <c r="A8419" s="9" t="s">
        <v>23746</v>
      </c>
      <c r="B8419" s="10">
        <v>45697.47418981481</v>
      </c>
      <c r="C8419" s="11" t="s">
        <v>23747</v>
      </c>
      <c r="D8419" s="12">
        <v>2.0</v>
      </c>
      <c r="E8419" s="10" t="s">
        <v>12</v>
      </c>
      <c r="F8419" s="12">
        <v>2025.0</v>
      </c>
      <c r="G8419" s="13" t="s">
        <v>13</v>
      </c>
      <c r="H8419" s="14" t="s">
        <v>1624</v>
      </c>
      <c r="I8419" s="12">
        <v>49.0</v>
      </c>
      <c r="J8419" s="15" t="str">
        <f t="shared" si="1"/>
        <v>Relevant</v>
      </c>
    </row>
    <row r="8420" ht="22.5" customHeight="1">
      <c r="A8420" s="9" t="s">
        <v>23748</v>
      </c>
      <c r="B8420" s="10">
        <v>45579.406518055555</v>
      </c>
      <c r="C8420" s="11" t="s">
        <v>23749</v>
      </c>
      <c r="D8420" s="12">
        <v>10.0</v>
      </c>
      <c r="E8420" s="10" t="s">
        <v>42</v>
      </c>
      <c r="F8420" s="12">
        <v>2024.0</v>
      </c>
      <c r="G8420" s="13" t="s">
        <v>23750</v>
      </c>
      <c r="H8420" s="14" t="s">
        <v>23751</v>
      </c>
      <c r="I8420" s="12">
        <v>1.2767834E7</v>
      </c>
      <c r="J8420" s="15" t="str">
        <f t="shared" si="1"/>
        <v>Relevant</v>
      </c>
    </row>
    <row r="8421" ht="22.5" customHeight="1">
      <c r="A8421" s="9" t="s">
        <v>23752</v>
      </c>
      <c r="B8421" s="10">
        <v>45615.43568287037</v>
      </c>
      <c r="C8421" s="11" t="s">
        <v>23753</v>
      </c>
      <c r="D8421" s="12">
        <v>11.0</v>
      </c>
      <c r="E8421" s="10" t="s">
        <v>17</v>
      </c>
      <c r="F8421" s="12">
        <v>2024.0</v>
      </c>
      <c r="G8421" s="13" t="s">
        <v>13</v>
      </c>
      <c r="H8421" s="14" t="s">
        <v>781</v>
      </c>
      <c r="I8421" s="12">
        <v>144.0</v>
      </c>
      <c r="J8421" s="15" t="str">
        <f t="shared" si="1"/>
        <v>Irrelevant</v>
      </c>
    </row>
    <row r="8422" ht="22.5" customHeight="1">
      <c r="A8422" s="9" t="s">
        <v>23754</v>
      </c>
      <c r="B8422" s="10">
        <v>45692.359918981485</v>
      </c>
      <c r="C8422" s="11" t="s">
        <v>23755</v>
      </c>
      <c r="D8422" s="12">
        <v>2.0</v>
      </c>
      <c r="E8422" s="10" t="s">
        <v>12</v>
      </c>
      <c r="F8422" s="12">
        <v>2025.0</v>
      </c>
      <c r="G8422" s="13" t="s">
        <v>13</v>
      </c>
      <c r="H8422" s="14" t="s">
        <v>23756</v>
      </c>
      <c r="I8422" s="12">
        <v>109.0</v>
      </c>
      <c r="J8422" s="15" t="str">
        <f t="shared" si="1"/>
        <v>Relevant</v>
      </c>
    </row>
    <row r="8423" ht="22.5" customHeight="1">
      <c r="A8423" s="9" t="s">
        <v>23757</v>
      </c>
      <c r="B8423" s="10">
        <v>45601.37797497685</v>
      </c>
      <c r="C8423" s="11" t="s">
        <v>23758</v>
      </c>
      <c r="D8423" s="12">
        <v>11.0</v>
      </c>
      <c r="E8423" s="10" t="s">
        <v>17</v>
      </c>
      <c r="F8423" s="12">
        <v>2024.0</v>
      </c>
      <c r="G8423" s="13" t="s">
        <v>23759</v>
      </c>
      <c r="H8423" s="14" t="s">
        <v>23760</v>
      </c>
      <c r="I8423" s="12">
        <v>7850902.0</v>
      </c>
      <c r="J8423" s="15" t="str">
        <f t="shared" si="1"/>
        <v>Irrelevant</v>
      </c>
    </row>
    <row r="8424" ht="22.5" customHeight="1">
      <c r="A8424" s="9" t="s">
        <v>23761</v>
      </c>
      <c r="B8424" s="10">
        <v>45738.54399305556</v>
      </c>
      <c r="C8424" s="11" t="s">
        <v>23762</v>
      </c>
      <c r="D8424" s="12">
        <v>3.0</v>
      </c>
      <c r="E8424" s="10" t="s">
        <v>59</v>
      </c>
      <c r="F8424" s="12">
        <v>2025.0</v>
      </c>
      <c r="G8424" s="13" t="s">
        <v>23763</v>
      </c>
      <c r="H8424" s="14" t="s">
        <v>23764</v>
      </c>
      <c r="I8424" s="12">
        <v>3576787.0</v>
      </c>
      <c r="J8424" s="15" t="str">
        <f t="shared" si="1"/>
        <v>Irrelevant</v>
      </c>
    </row>
    <row r="8425" ht="22.5" customHeight="1">
      <c r="A8425" s="9" t="s">
        <v>23765</v>
      </c>
      <c r="B8425" s="10">
        <v>45696.63302083333</v>
      </c>
      <c r="C8425" s="11" t="s">
        <v>23766</v>
      </c>
      <c r="D8425" s="12">
        <v>2.0</v>
      </c>
      <c r="E8425" s="10" t="s">
        <v>12</v>
      </c>
      <c r="F8425" s="12">
        <v>2025.0</v>
      </c>
      <c r="G8425" s="13" t="s">
        <v>13</v>
      </c>
      <c r="H8425" s="14" t="s">
        <v>23767</v>
      </c>
      <c r="I8425" s="12">
        <v>25546.0</v>
      </c>
      <c r="J8425" s="15" t="str">
        <f t="shared" si="1"/>
        <v>Relevant</v>
      </c>
    </row>
    <row r="8426" ht="22.5" customHeight="1">
      <c r="A8426" s="9" t="s">
        <v>23768</v>
      </c>
      <c r="B8426" s="10">
        <v>45591.65237268519</v>
      </c>
      <c r="C8426" s="11" t="s">
        <v>23769</v>
      </c>
      <c r="D8426" s="12">
        <v>10.0</v>
      </c>
      <c r="E8426" s="10" t="s">
        <v>42</v>
      </c>
      <c r="F8426" s="12">
        <v>2024.0</v>
      </c>
      <c r="G8426" s="13" t="s">
        <v>13</v>
      </c>
      <c r="H8426" s="14" t="s">
        <v>131</v>
      </c>
      <c r="I8426" s="12">
        <v>174.0</v>
      </c>
      <c r="J8426" s="15" t="str">
        <f t="shared" si="1"/>
        <v>Relevant</v>
      </c>
    </row>
    <row r="8427" ht="22.5" customHeight="1">
      <c r="A8427" s="9" t="s">
        <v>23770</v>
      </c>
      <c r="B8427" s="10">
        <v>45697.55771990741</v>
      </c>
      <c r="C8427" s="11" t="s">
        <v>23771</v>
      </c>
      <c r="D8427" s="12">
        <v>2.0</v>
      </c>
      <c r="E8427" s="10" t="s">
        <v>12</v>
      </c>
      <c r="F8427" s="12">
        <v>2025.0</v>
      </c>
      <c r="G8427" s="13" t="s">
        <v>13</v>
      </c>
      <c r="H8427" s="14" t="s">
        <v>1264</v>
      </c>
      <c r="I8427" s="12">
        <v>330.0</v>
      </c>
      <c r="J8427" s="15" t="str">
        <f t="shared" si="1"/>
        <v>Relevant</v>
      </c>
    </row>
    <row r="8428" ht="22.5" customHeight="1">
      <c r="A8428" s="9" t="s">
        <v>23772</v>
      </c>
      <c r="B8428" s="10">
        <v>45452.75168981482</v>
      </c>
      <c r="C8428" s="11" t="s">
        <v>23773</v>
      </c>
      <c r="D8428" s="12">
        <v>6.0</v>
      </c>
      <c r="E8428" s="10" t="s">
        <v>34</v>
      </c>
      <c r="F8428" s="12">
        <v>2024.0</v>
      </c>
      <c r="G8428" s="13" t="s">
        <v>13</v>
      </c>
      <c r="H8428" s="14" t="s">
        <v>23774</v>
      </c>
      <c r="I8428" s="12">
        <v>1532.0</v>
      </c>
      <c r="J8428" s="15" t="str">
        <f t="shared" si="1"/>
        <v>Irrelevant</v>
      </c>
    </row>
    <row r="8429" ht="22.5" customHeight="1">
      <c r="A8429" s="9" t="s">
        <v>23775</v>
      </c>
      <c r="B8429" s="10">
        <v>45422.9284375</v>
      </c>
      <c r="C8429" s="11" t="s">
        <v>23776</v>
      </c>
      <c r="D8429" s="12">
        <v>5.0</v>
      </c>
      <c r="E8429" s="10" t="s">
        <v>21</v>
      </c>
      <c r="F8429" s="12">
        <v>2024.0</v>
      </c>
      <c r="G8429" s="13" t="s">
        <v>13</v>
      </c>
      <c r="H8429" s="14" t="s">
        <v>23777</v>
      </c>
      <c r="I8429" s="12">
        <v>274.0</v>
      </c>
      <c r="J8429" s="15" t="str">
        <f t="shared" si="1"/>
        <v>Relevant</v>
      </c>
    </row>
    <row r="8430" ht="22.5" customHeight="1">
      <c r="A8430" s="9" t="s">
        <v>23778</v>
      </c>
      <c r="B8430" s="10">
        <v>45618.71927083333</v>
      </c>
      <c r="C8430" s="11" t="s">
        <v>23779</v>
      </c>
      <c r="D8430" s="12">
        <v>11.0</v>
      </c>
      <c r="E8430" s="10" t="s">
        <v>17</v>
      </c>
      <c r="F8430" s="12">
        <v>2024.0</v>
      </c>
      <c r="G8430" s="13" t="s">
        <v>13</v>
      </c>
      <c r="H8430" s="14" t="s">
        <v>965</v>
      </c>
      <c r="I8430" s="12">
        <v>327.0</v>
      </c>
      <c r="J8430" s="15" t="str">
        <f t="shared" si="1"/>
        <v>Relevant</v>
      </c>
    </row>
    <row r="8431" ht="22.5" customHeight="1">
      <c r="A8431" s="9" t="s">
        <v>23780</v>
      </c>
      <c r="B8431" s="10">
        <v>45614.89465277778</v>
      </c>
      <c r="C8431" s="11" t="s">
        <v>23781</v>
      </c>
      <c r="D8431" s="12">
        <v>11.0</v>
      </c>
      <c r="E8431" s="10" t="s">
        <v>17</v>
      </c>
      <c r="F8431" s="12">
        <v>2024.0</v>
      </c>
      <c r="G8431" s="13" t="s">
        <v>13</v>
      </c>
      <c r="H8431" s="14" t="s">
        <v>5902</v>
      </c>
      <c r="I8431" s="12">
        <v>575.0</v>
      </c>
      <c r="J8431" s="15" t="str">
        <f t="shared" si="1"/>
        <v>Relevant</v>
      </c>
    </row>
    <row r="8432" ht="22.5" customHeight="1">
      <c r="A8432" s="9" t="s">
        <v>23782</v>
      </c>
      <c r="B8432" s="10">
        <v>45615.77543981482</v>
      </c>
      <c r="C8432" s="11" t="s">
        <v>2682</v>
      </c>
      <c r="D8432" s="12">
        <v>11.0</v>
      </c>
      <c r="E8432" s="10" t="s">
        <v>17</v>
      </c>
      <c r="F8432" s="12">
        <v>2024.0</v>
      </c>
      <c r="G8432" s="13" t="s">
        <v>13</v>
      </c>
      <c r="H8432" s="14" t="s">
        <v>423</v>
      </c>
      <c r="I8432" s="12">
        <v>134.0</v>
      </c>
      <c r="J8432" s="15" t="str">
        <f t="shared" si="1"/>
        <v>Relevant</v>
      </c>
    </row>
    <row r="8433" ht="22.5" customHeight="1">
      <c r="A8433" s="9" t="s">
        <v>23783</v>
      </c>
      <c r="B8433" s="10">
        <v>45606.7234375</v>
      </c>
      <c r="C8433" s="11" t="s">
        <v>11913</v>
      </c>
      <c r="D8433" s="12">
        <v>11.0</v>
      </c>
      <c r="E8433" s="10" t="s">
        <v>17</v>
      </c>
      <c r="F8433" s="12">
        <v>2024.0</v>
      </c>
      <c r="G8433" s="13" t="s">
        <v>13</v>
      </c>
      <c r="H8433" s="14" t="s">
        <v>23784</v>
      </c>
      <c r="I8433" s="12">
        <v>1306.0</v>
      </c>
      <c r="J8433" s="15" t="str">
        <f t="shared" si="1"/>
        <v>Relevant</v>
      </c>
    </row>
    <row r="8434" ht="22.5" customHeight="1">
      <c r="A8434" s="9" t="s">
        <v>23785</v>
      </c>
      <c r="B8434" s="10">
        <v>45613.31429398148</v>
      </c>
      <c r="C8434" s="11" t="s">
        <v>23786</v>
      </c>
      <c r="D8434" s="12">
        <v>11.0</v>
      </c>
      <c r="E8434" s="10" t="s">
        <v>17</v>
      </c>
      <c r="F8434" s="12">
        <v>2024.0</v>
      </c>
      <c r="G8434" s="13" t="s">
        <v>23787</v>
      </c>
      <c r="H8434" s="14" t="s">
        <v>23788</v>
      </c>
      <c r="I8434" s="12">
        <v>8494959.0</v>
      </c>
      <c r="J8434" s="15" t="str">
        <f t="shared" si="1"/>
        <v>Relevant</v>
      </c>
    </row>
    <row r="8435" ht="22.5" customHeight="1">
      <c r="A8435" s="9" t="s">
        <v>23789</v>
      </c>
      <c r="B8435" s="10">
        <v>45482.9275462963</v>
      </c>
      <c r="C8435" s="11" t="s">
        <v>23790</v>
      </c>
      <c r="D8435" s="12">
        <v>7.0</v>
      </c>
      <c r="E8435" s="10" t="s">
        <v>55</v>
      </c>
      <c r="F8435" s="12">
        <v>2024.0</v>
      </c>
      <c r="G8435" s="13" t="s">
        <v>13</v>
      </c>
      <c r="H8435" s="14" t="s">
        <v>5908</v>
      </c>
      <c r="I8435" s="12">
        <v>1697.0</v>
      </c>
      <c r="J8435" s="15" t="str">
        <f t="shared" si="1"/>
        <v>Irrelevant</v>
      </c>
    </row>
    <row r="8436" ht="22.5" customHeight="1">
      <c r="A8436" s="9" t="s">
        <v>23791</v>
      </c>
      <c r="B8436" s="10">
        <v>45610.561273148145</v>
      </c>
      <c r="C8436" s="11" t="s">
        <v>23792</v>
      </c>
      <c r="D8436" s="12">
        <v>11.0</v>
      </c>
      <c r="E8436" s="10" t="s">
        <v>17</v>
      </c>
      <c r="F8436" s="12">
        <v>2024.0</v>
      </c>
      <c r="G8436" s="13" t="s">
        <v>23793</v>
      </c>
      <c r="H8436" s="14" t="s">
        <v>23794</v>
      </c>
      <c r="I8436" s="12">
        <v>51226.0</v>
      </c>
      <c r="J8436" s="15" t="str">
        <f t="shared" si="1"/>
        <v>Relevant</v>
      </c>
    </row>
    <row r="8437" ht="22.5" customHeight="1">
      <c r="A8437" s="9" t="s">
        <v>23795</v>
      </c>
      <c r="B8437" s="10">
        <v>45581.467523148145</v>
      </c>
      <c r="C8437" s="11" t="s">
        <v>23796</v>
      </c>
      <c r="D8437" s="12">
        <v>10.0</v>
      </c>
      <c r="E8437" s="10" t="s">
        <v>42</v>
      </c>
      <c r="F8437" s="12">
        <v>2024.0</v>
      </c>
      <c r="G8437" s="13" t="s">
        <v>23797</v>
      </c>
      <c r="H8437" s="14" t="s">
        <v>23798</v>
      </c>
      <c r="I8437" s="12">
        <v>3109247.0</v>
      </c>
      <c r="J8437" s="15" t="str">
        <f t="shared" si="1"/>
        <v>Irrelevant</v>
      </c>
    </row>
    <row r="8438" ht="22.5" customHeight="1">
      <c r="A8438" s="9" t="s">
        <v>23799</v>
      </c>
      <c r="B8438" s="10">
        <v>45404.543344907404</v>
      </c>
      <c r="C8438" s="11" t="s">
        <v>23800</v>
      </c>
      <c r="D8438" s="12">
        <v>4.0</v>
      </c>
      <c r="E8438" s="10" t="s">
        <v>274</v>
      </c>
      <c r="F8438" s="12">
        <v>2024.0</v>
      </c>
      <c r="G8438" s="13" t="s">
        <v>13</v>
      </c>
      <c r="H8438" s="14" t="s">
        <v>23801</v>
      </c>
      <c r="I8438" s="12">
        <v>49105.0</v>
      </c>
      <c r="J8438" s="15" t="str">
        <f t="shared" si="1"/>
        <v>Relevant</v>
      </c>
    </row>
    <row r="8439" ht="22.5" customHeight="1">
      <c r="A8439" s="9" t="s">
        <v>23802</v>
      </c>
      <c r="B8439" s="10">
        <v>45473.7971875</v>
      </c>
      <c r="C8439" s="11" t="s">
        <v>23803</v>
      </c>
      <c r="D8439" s="12">
        <v>6.0</v>
      </c>
      <c r="E8439" s="10" t="s">
        <v>34</v>
      </c>
      <c r="F8439" s="12">
        <v>2024.0</v>
      </c>
      <c r="G8439" s="13" t="s">
        <v>13</v>
      </c>
      <c r="H8439" s="14" t="s">
        <v>56</v>
      </c>
      <c r="I8439" s="12">
        <v>2.0</v>
      </c>
      <c r="J8439" s="15" t="str">
        <f t="shared" si="1"/>
        <v>Relevant</v>
      </c>
    </row>
    <row r="8440" ht="22.5" customHeight="1">
      <c r="A8440" s="9" t="s">
        <v>23804</v>
      </c>
      <c r="B8440" s="10">
        <v>45619.82471064815</v>
      </c>
      <c r="C8440" s="11" t="s">
        <v>23805</v>
      </c>
      <c r="D8440" s="12">
        <v>11.0</v>
      </c>
      <c r="E8440" s="10" t="s">
        <v>17</v>
      </c>
      <c r="F8440" s="12">
        <v>2024.0</v>
      </c>
      <c r="G8440" s="13" t="s">
        <v>23806</v>
      </c>
      <c r="H8440" s="14" t="s">
        <v>23807</v>
      </c>
      <c r="I8440" s="12">
        <v>98758.0</v>
      </c>
      <c r="J8440" s="15" t="str">
        <f t="shared" si="1"/>
        <v>Irrelevant</v>
      </c>
    </row>
    <row r="8441" ht="22.5" customHeight="1">
      <c r="A8441" s="9" t="s">
        <v>23808</v>
      </c>
      <c r="B8441" s="10">
        <v>45696.78575231481</v>
      </c>
      <c r="C8441" s="11" t="s">
        <v>23809</v>
      </c>
      <c r="D8441" s="12">
        <v>2.0</v>
      </c>
      <c r="E8441" s="10" t="s">
        <v>12</v>
      </c>
      <c r="F8441" s="12">
        <v>2025.0</v>
      </c>
      <c r="G8441" s="13" t="s">
        <v>13</v>
      </c>
      <c r="H8441" s="14" t="s">
        <v>14</v>
      </c>
      <c r="I8441" s="12">
        <v>2216.0</v>
      </c>
      <c r="J8441" s="15" t="str">
        <f t="shared" si="1"/>
        <v>Relevant</v>
      </c>
    </row>
    <row r="8442" ht="22.5" customHeight="1">
      <c r="A8442" s="9" t="s">
        <v>23810</v>
      </c>
      <c r="B8442" s="10">
        <v>45704.80825231481</v>
      </c>
      <c r="C8442" s="11" t="s">
        <v>23811</v>
      </c>
      <c r="D8442" s="12">
        <v>2.0</v>
      </c>
      <c r="E8442" s="10" t="s">
        <v>12</v>
      </c>
      <c r="F8442" s="12">
        <v>2025.0</v>
      </c>
      <c r="G8442" s="13" t="s">
        <v>13</v>
      </c>
      <c r="H8442" s="14" t="s">
        <v>8085</v>
      </c>
      <c r="I8442" s="12">
        <v>1.0</v>
      </c>
      <c r="J8442" s="15" t="str">
        <f t="shared" si="1"/>
        <v>Relevant</v>
      </c>
    </row>
    <row r="8443" ht="22.5" customHeight="1">
      <c r="A8443" s="9" t="s">
        <v>23812</v>
      </c>
      <c r="B8443" s="10">
        <v>45434.546261574076</v>
      </c>
      <c r="C8443" s="11" t="s">
        <v>23813</v>
      </c>
      <c r="D8443" s="12">
        <v>5.0</v>
      </c>
      <c r="E8443" s="10" t="s">
        <v>21</v>
      </c>
      <c r="F8443" s="12">
        <v>2024.0</v>
      </c>
      <c r="G8443" s="13" t="s">
        <v>13</v>
      </c>
      <c r="H8443" s="14" t="s">
        <v>189</v>
      </c>
      <c r="I8443" s="12">
        <v>22418.0</v>
      </c>
      <c r="J8443" s="15" t="str">
        <f t="shared" si="1"/>
        <v>Relevant</v>
      </c>
    </row>
    <row r="8444" ht="22.5" customHeight="1">
      <c r="A8444" s="9" t="s">
        <v>23814</v>
      </c>
      <c r="B8444" s="10">
        <v>45589.61048611111</v>
      </c>
      <c r="C8444" s="11" t="s">
        <v>23815</v>
      </c>
      <c r="D8444" s="12">
        <v>10.0</v>
      </c>
      <c r="E8444" s="10" t="s">
        <v>42</v>
      </c>
      <c r="F8444" s="12">
        <v>2024.0</v>
      </c>
      <c r="G8444" s="13" t="s">
        <v>13</v>
      </c>
      <c r="H8444" s="14" t="s">
        <v>23816</v>
      </c>
      <c r="I8444" s="12">
        <v>2903.0</v>
      </c>
      <c r="J8444" s="15" t="str">
        <f t="shared" si="1"/>
        <v>Relevant</v>
      </c>
    </row>
    <row r="8445" ht="22.5" customHeight="1">
      <c r="A8445" s="9" t="s">
        <v>23817</v>
      </c>
      <c r="B8445" s="10">
        <v>45616.63287037037</v>
      </c>
      <c r="C8445" s="11" t="s">
        <v>23818</v>
      </c>
      <c r="D8445" s="12">
        <v>11.0</v>
      </c>
      <c r="E8445" s="10" t="s">
        <v>17</v>
      </c>
      <c r="F8445" s="12">
        <v>2024.0</v>
      </c>
      <c r="G8445" s="13" t="s">
        <v>13</v>
      </c>
      <c r="H8445" s="14" t="s">
        <v>31</v>
      </c>
      <c r="I8445" s="12">
        <v>34.0</v>
      </c>
      <c r="J8445" s="15" t="str">
        <f t="shared" si="1"/>
        <v>Relevant</v>
      </c>
    </row>
    <row r="8446" ht="22.5" customHeight="1">
      <c r="A8446" s="9" t="s">
        <v>23819</v>
      </c>
      <c r="B8446" s="10">
        <v>45606.63309027778</v>
      </c>
      <c r="C8446" s="11" t="s">
        <v>23820</v>
      </c>
      <c r="D8446" s="12">
        <v>11.0</v>
      </c>
      <c r="E8446" s="10" t="s">
        <v>17</v>
      </c>
      <c r="F8446" s="12">
        <v>2024.0</v>
      </c>
      <c r="G8446" s="13" t="s">
        <v>13</v>
      </c>
      <c r="H8446" s="14" t="s">
        <v>23821</v>
      </c>
      <c r="I8446" s="12">
        <v>6621.0</v>
      </c>
      <c r="J8446" s="15" t="str">
        <f t="shared" si="1"/>
        <v>Relevant</v>
      </c>
    </row>
    <row r="8447" ht="22.5" customHeight="1">
      <c r="A8447" s="9" t="s">
        <v>23822</v>
      </c>
      <c r="B8447" s="10">
        <v>45614.897777777776</v>
      </c>
      <c r="C8447" s="11" t="s">
        <v>11805</v>
      </c>
      <c r="D8447" s="12">
        <v>11.0</v>
      </c>
      <c r="E8447" s="10" t="s">
        <v>17</v>
      </c>
      <c r="F8447" s="12">
        <v>2024.0</v>
      </c>
      <c r="G8447" s="13" t="s">
        <v>13</v>
      </c>
      <c r="H8447" s="14" t="s">
        <v>31</v>
      </c>
      <c r="I8447" s="12">
        <v>44.0</v>
      </c>
      <c r="J8447" s="15" t="str">
        <f t="shared" si="1"/>
        <v>Relevant</v>
      </c>
    </row>
    <row r="8448" ht="22.5" customHeight="1">
      <c r="A8448" s="9" t="s">
        <v>23823</v>
      </c>
      <c r="B8448" s="10">
        <v>45611.77228009259</v>
      </c>
      <c r="C8448" s="11" t="s">
        <v>23824</v>
      </c>
      <c r="D8448" s="12">
        <v>11.0</v>
      </c>
      <c r="E8448" s="10" t="s">
        <v>17</v>
      </c>
      <c r="F8448" s="12">
        <v>2024.0</v>
      </c>
      <c r="G8448" s="13" t="s">
        <v>13</v>
      </c>
      <c r="H8448" s="14" t="s">
        <v>10299</v>
      </c>
      <c r="I8448" s="12">
        <v>8447.0</v>
      </c>
      <c r="J8448" s="15" t="str">
        <f t="shared" si="1"/>
        <v>Relevant</v>
      </c>
    </row>
    <row r="8449" ht="22.5" customHeight="1">
      <c r="A8449" s="9" t="s">
        <v>23825</v>
      </c>
      <c r="B8449" s="10">
        <v>45469.52385416667</v>
      </c>
      <c r="C8449" s="11" t="s">
        <v>10417</v>
      </c>
      <c r="D8449" s="12">
        <v>6.0</v>
      </c>
      <c r="E8449" s="10" t="s">
        <v>34</v>
      </c>
      <c r="F8449" s="12">
        <v>2024.0</v>
      </c>
      <c r="G8449" s="13" t="s">
        <v>13</v>
      </c>
      <c r="H8449" s="14" t="s">
        <v>9349</v>
      </c>
      <c r="I8449" s="12">
        <v>71.0</v>
      </c>
      <c r="J8449" s="15" t="str">
        <f t="shared" si="1"/>
        <v>Irrelevant</v>
      </c>
    </row>
    <row r="8450" ht="22.5" customHeight="1">
      <c r="A8450" s="9" t="s">
        <v>23826</v>
      </c>
      <c r="B8450" s="10">
        <v>45542.90070601852</v>
      </c>
      <c r="C8450" s="11" t="s">
        <v>23827</v>
      </c>
      <c r="D8450" s="12">
        <v>9.0</v>
      </c>
      <c r="E8450" s="10" t="s">
        <v>114</v>
      </c>
      <c r="F8450" s="12">
        <v>2024.0</v>
      </c>
      <c r="G8450" s="13" t="s">
        <v>13</v>
      </c>
      <c r="H8450" s="14" t="s">
        <v>23828</v>
      </c>
      <c r="I8450" s="12">
        <v>7907.0</v>
      </c>
      <c r="J8450" s="15" t="str">
        <f t="shared" si="1"/>
        <v>Relevant</v>
      </c>
    </row>
    <row r="8451" ht="22.5" customHeight="1">
      <c r="A8451" s="9" t="s">
        <v>23829</v>
      </c>
      <c r="B8451" s="10">
        <v>45611.51635416667</v>
      </c>
      <c r="C8451" s="11" t="s">
        <v>23830</v>
      </c>
      <c r="D8451" s="12">
        <v>11.0</v>
      </c>
      <c r="E8451" s="10" t="s">
        <v>17</v>
      </c>
      <c r="F8451" s="12">
        <v>2024.0</v>
      </c>
      <c r="G8451" s="13" t="s">
        <v>13</v>
      </c>
      <c r="H8451" s="14" t="s">
        <v>2744</v>
      </c>
      <c r="I8451" s="12">
        <v>109.0</v>
      </c>
      <c r="J8451" s="15" t="str">
        <f t="shared" si="1"/>
        <v>Relevant</v>
      </c>
    </row>
    <row r="8452" ht="22.5" customHeight="1">
      <c r="A8452" s="9" t="s">
        <v>23831</v>
      </c>
      <c r="B8452" s="10">
        <v>45472.866631944446</v>
      </c>
      <c r="C8452" s="11" t="s">
        <v>23832</v>
      </c>
      <c r="D8452" s="12">
        <v>6.0</v>
      </c>
      <c r="E8452" s="10" t="s">
        <v>34</v>
      </c>
      <c r="F8452" s="12">
        <v>2024.0</v>
      </c>
      <c r="G8452" s="13" t="s">
        <v>13</v>
      </c>
      <c r="H8452" s="14" t="s">
        <v>56</v>
      </c>
      <c r="I8452" s="12">
        <v>8.0</v>
      </c>
      <c r="J8452" s="15" t="str">
        <f t="shared" si="1"/>
        <v>Relevant</v>
      </c>
    </row>
    <row r="8453" ht="22.5" customHeight="1">
      <c r="A8453" s="9" t="s">
        <v>23833</v>
      </c>
      <c r="B8453" s="10">
        <v>45415.91235327546</v>
      </c>
      <c r="C8453" s="11" t="s">
        <v>23834</v>
      </c>
      <c r="D8453" s="12">
        <v>5.0</v>
      </c>
      <c r="E8453" s="10" t="s">
        <v>21</v>
      </c>
      <c r="F8453" s="12">
        <v>2024.0</v>
      </c>
      <c r="G8453" s="13" t="s">
        <v>23835</v>
      </c>
      <c r="H8453" s="14" t="s">
        <v>23836</v>
      </c>
      <c r="I8453" s="12">
        <v>0.0</v>
      </c>
      <c r="J8453" s="15" t="str">
        <f t="shared" si="1"/>
        <v>Relevant</v>
      </c>
    </row>
    <row r="8454" ht="22.5" customHeight="1">
      <c r="A8454" s="9" t="s">
        <v>23837</v>
      </c>
      <c r="B8454" s="10">
        <v>45585.852951388886</v>
      </c>
      <c r="C8454" s="11" t="s">
        <v>23838</v>
      </c>
      <c r="D8454" s="12">
        <v>10.0</v>
      </c>
      <c r="E8454" s="10" t="s">
        <v>42</v>
      </c>
      <c r="F8454" s="12">
        <v>2024.0</v>
      </c>
      <c r="G8454" s="13" t="s">
        <v>13</v>
      </c>
      <c r="H8454" s="14" t="s">
        <v>1442</v>
      </c>
      <c r="I8454" s="12">
        <v>41.0</v>
      </c>
      <c r="J8454" s="15" t="str">
        <f t="shared" si="1"/>
        <v>Relevant</v>
      </c>
    </row>
    <row r="8455" ht="22.5" customHeight="1">
      <c r="A8455" s="9" t="s">
        <v>23839</v>
      </c>
      <c r="B8455" s="10">
        <v>45646.363391203704</v>
      </c>
      <c r="C8455" s="11" t="s">
        <v>23840</v>
      </c>
      <c r="D8455" s="12">
        <v>12.0</v>
      </c>
      <c r="E8455" s="10" t="s">
        <v>26</v>
      </c>
      <c r="F8455" s="12">
        <v>2024.0</v>
      </c>
      <c r="G8455" s="13" t="s">
        <v>13</v>
      </c>
      <c r="H8455" s="14" t="s">
        <v>23841</v>
      </c>
      <c r="I8455" s="12">
        <v>394.0</v>
      </c>
      <c r="J8455" s="15" t="str">
        <f t="shared" si="1"/>
        <v>Irrelevant</v>
      </c>
    </row>
    <row r="8456" ht="22.5" customHeight="1">
      <c r="A8456" s="9" t="s">
        <v>23842</v>
      </c>
      <c r="B8456" s="10">
        <v>45618.66042824074</v>
      </c>
      <c r="C8456" s="11" t="s">
        <v>16584</v>
      </c>
      <c r="D8456" s="12">
        <v>11.0</v>
      </c>
      <c r="E8456" s="10" t="s">
        <v>17</v>
      </c>
      <c r="F8456" s="12">
        <v>2024.0</v>
      </c>
      <c r="G8456" s="13" t="s">
        <v>13</v>
      </c>
      <c r="H8456" s="14" t="s">
        <v>118</v>
      </c>
      <c r="I8456" s="12">
        <v>655.0</v>
      </c>
      <c r="J8456" s="15" t="str">
        <f t="shared" si="1"/>
        <v>Relevant</v>
      </c>
    </row>
    <row r="8457" ht="22.5" customHeight="1">
      <c r="A8457" s="9" t="s">
        <v>23843</v>
      </c>
      <c r="B8457" s="10">
        <v>45737.41844907407</v>
      </c>
      <c r="C8457" s="11" t="s">
        <v>23844</v>
      </c>
      <c r="D8457" s="12">
        <v>3.0</v>
      </c>
      <c r="E8457" s="10" t="s">
        <v>59</v>
      </c>
      <c r="F8457" s="12">
        <v>2025.0</v>
      </c>
      <c r="G8457" s="13" t="s">
        <v>13</v>
      </c>
      <c r="H8457" s="14" t="s">
        <v>23845</v>
      </c>
      <c r="I8457" s="12">
        <v>1146.0</v>
      </c>
      <c r="J8457" s="15" t="str">
        <f t="shared" si="1"/>
        <v>Relevant</v>
      </c>
    </row>
    <row r="8458" ht="22.5" customHeight="1">
      <c r="A8458" s="9" t="s">
        <v>23846</v>
      </c>
      <c r="B8458" s="10">
        <v>45587.8334837963</v>
      </c>
      <c r="C8458" s="11" t="s">
        <v>23847</v>
      </c>
      <c r="D8458" s="12">
        <v>10.0</v>
      </c>
      <c r="E8458" s="10" t="s">
        <v>42</v>
      </c>
      <c r="F8458" s="12">
        <v>2024.0</v>
      </c>
      <c r="G8458" s="13" t="s">
        <v>13</v>
      </c>
      <c r="H8458" s="14" t="s">
        <v>338</v>
      </c>
      <c r="I8458" s="12">
        <v>8.0</v>
      </c>
      <c r="J8458" s="15" t="str">
        <f t="shared" si="1"/>
        <v>Relevant</v>
      </c>
    </row>
    <row r="8459" ht="22.5" customHeight="1">
      <c r="A8459" s="9" t="s">
        <v>23848</v>
      </c>
      <c r="B8459" s="10">
        <v>45696.91615740741</v>
      </c>
      <c r="C8459" s="11" t="s">
        <v>23849</v>
      </c>
      <c r="D8459" s="12">
        <v>2.0</v>
      </c>
      <c r="E8459" s="10" t="s">
        <v>12</v>
      </c>
      <c r="F8459" s="12">
        <v>2025.0</v>
      </c>
      <c r="G8459" s="13" t="s">
        <v>13</v>
      </c>
      <c r="H8459" s="14" t="s">
        <v>2483</v>
      </c>
      <c r="I8459" s="12">
        <v>569.0</v>
      </c>
      <c r="J8459" s="15" t="str">
        <f t="shared" si="1"/>
        <v>Relevant</v>
      </c>
    </row>
    <row r="8460" ht="22.5" customHeight="1">
      <c r="A8460" s="9" t="s">
        <v>23850</v>
      </c>
      <c r="B8460" s="10">
        <v>45696.74657407407</v>
      </c>
      <c r="C8460" s="11" t="s">
        <v>23851</v>
      </c>
      <c r="D8460" s="12">
        <v>2.0</v>
      </c>
      <c r="E8460" s="10" t="s">
        <v>12</v>
      </c>
      <c r="F8460" s="12">
        <v>2025.0</v>
      </c>
      <c r="G8460" s="13" t="s">
        <v>13</v>
      </c>
      <c r="H8460" s="14" t="s">
        <v>14</v>
      </c>
      <c r="I8460" s="12">
        <v>1339.0</v>
      </c>
      <c r="J8460" s="15" t="str">
        <f t="shared" si="1"/>
        <v>Relevant</v>
      </c>
    </row>
    <row r="8461" ht="22.5" customHeight="1">
      <c r="A8461" s="9" t="s">
        <v>23852</v>
      </c>
      <c r="B8461" s="10">
        <v>45592.63568287037</v>
      </c>
      <c r="C8461" s="11" t="s">
        <v>23853</v>
      </c>
      <c r="D8461" s="12">
        <v>10.0</v>
      </c>
      <c r="E8461" s="10" t="s">
        <v>42</v>
      </c>
      <c r="F8461" s="12">
        <v>2024.0</v>
      </c>
      <c r="G8461" s="13" t="s">
        <v>13</v>
      </c>
      <c r="H8461" s="14" t="s">
        <v>23854</v>
      </c>
      <c r="I8461" s="12">
        <v>10.0</v>
      </c>
      <c r="J8461" s="15" t="str">
        <f t="shared" si="1"/>
        <v>Relevant</v>
      </c>
    </row>
    <row r="8462" ht="22.5" customHeight="1">
      <c r="A8462" s="9" t="s">
        <v>23855</v>
      </c>
      <c r="B8462" s="10">
        <v>45596.7250462963</v>
      </c>
      <c r="C8462" s="11" t="s">
        <v>14157</v>
      </c>
      <c r="D8462" s="12">
        <v>10.0</v>
      </c>
      <c r="E8462" s="10" t="s">
        <v>42</v>
      </c>
      <c r="F8462" s="12">
        <v>2024.0</v>
      </c>
      <c r="G8462" s="13" t="s">
        <v>23856</v>
      </c>
      <c r="H8462" s="14" t="s">
        <v>23857</v>
      </c>
      <c r="I8462" s="12">
        <v>0.0</v>
      </c>
      <c r="J8462" s="15" t="str">
        <f t="shared" si="1"/>
        <v>Relevant</v>
      </c>
    </row>
    <row r="8463" ht="22.5" customHeight="1">
      <c r="A8463" s="9" t="s">
        <v>23858</v>
      </c>
      <c r="B8463" s="10">
        <v>45615.74334490741</v>
      </c>
      <c r="C8463" s="11" t="s">
        <v>23859</v>
      </c>
      <c r="D8463" s="12">
        <v>11.0</v>
      </c>
      <c r="E8463" s="10" t="s">
        <v>17</v>
      </c>
      <c r="F8463" s="12">
        <v>2024.0</v>
      </c>
      <c r="G8463" s="13" t="s">
        <v>13</v>
      </c>
      <c r="H8463" s="14" t="s">
        <v>31</v>
      </c>
      <c r="I8463" s="12">
        <v>586.0</v>
      </c>
      <c r="J8463" s="15" t="str">
        <f t="shared" si="1"/>
        <v>Relevant</v>
      </c>
    </row>
    <row r="8464" ht="22.5" customHeight="1">
      <c r="A8464" s="9" t="s">
        <v>23860</v>
      </c>
      <c r="B8464" s="10">
        <v>45561.96959490741</v>
      </c>
      <c r="C8464" s="11" t="s">
        <v>23861</v>
      </c>
      <c r="D8464" s="12">
        <v>9.0</v>
      </c>
      <c r="E8464" s="10" t="s">
        <v>114</v>
      </c>
      <c r="F8464" s="12">
        <v>2024.0</v>
      </c>
      <c r="G8464" s="13" t="s">
        <v>23862</v>
      </c>
      <c r="H8464" s="14" t="s">
        <v>23863</v>
      </c>
      <c r="I8464" s="12">
        <v>9486916.0</v>
      </c>
      <c r="J8464" s="15" t="str">
        <f t="shared" si="1"/>
        <v>Relevant</v>
      </c>
    </row>
    <row r="8465" ht="22.5" customHeight="1">
      <c r="A8465" s="9" t="s">
        <v>23864</v>
      </c>
      <c r="B8465" s="10">
        <v>45696.8375</v>
      </c>
      <c r="C8465" s="11" t="s">
        <v>23865</v>
      </c>
      <c r="D8465" s="12">
        <v>2.0</v>
      </c>
      <c r="E8465" s="10" t="s">
        <v>12</v>
      </c>
      <c r="F8465" s="12">
        <v>2025.0</v>
      </c>
      <c r="G8465" s="13" t="s">
        <v>13</v>
      </c>
      <c r="H8465" s="14" t="s">
        <v>23866</v>
      </c>
      <c r="I8465" s="12">
        <v>7108.0</v>
      </c>
      <c r="J8465" s="15" t="str">
        <f t="shared" si="1"/>
        <v>Relevant</v>
      </c>
    </row>
    <row r="8466" ht="22.5" customHeight="1">
      <c r="A8466" s="9" t="s">
        <v>23867</v>
      </c>
      <c r="B8466" s="10">
        <v>45632.61451388889</v>
      </c>
      <c r="C8466" s="11" t="s">
        <v>23868</v>
      </c>
      <c r="D8466" s="12">
        <v>12.0</v>
      </c>
      <c r="E8466" s="10" t="s">
        <v>26</v>
      </c>
      <c r="F8466" s="12">
        <v>2024.0</v>
      </c>
      <c r="G8466" s="13" t="s">
        <v>13</v>
      </c>
      <c r="H8466" s="14" t="s">
        <v>1809</v>
      </c>
      <c r="I8466" s="12">
        <v>68.0</v>
      </c>
      <c r="J8466" s="15" t="str">
        <f t="shared" si="1"/>
        <v>Relevant</v>
      </c>
    </row>
    <row r="8467" ht="22.5" customHeight="1">
      <c r="A8467" s="9" t="s">
        <v>23869</v>
      </c>
      <c r="B8467" s="10">
        <v>45600.709282407406</v>
      </c>
      <c r="C8467" s="11" t="s">
        <v>23870</v>
      </c>
      <c r="D8467" s="12">
        <v>11.0</v>
      </c>
      <c r="E8467" s="10" t="s">
        <v>17</v>
      </c>
      <c r="F8467" s="12">
        <v>2024.0</v>
      </c>
      <c r="G8467" s="13" t="s">
        <v>23871</v>
      </c>
      <c r="H8467" s="14" t="s">
        <v>23872</v>
      </c>
      <c r="I8467" s="12">
        <v>2.1345286E7</v>
      </c>
      <c r="J8467" s="15" t="str">
        <f t="shared" si="1"/>
        <v>Relevant</v>
      </c>
    </row>
    <row r="8468" ht="22.5" customHeight="1">
      <c r="A8468" s="9" t="s">
        <v>23873</v>
      </c>
      <c r="B8468" s="10">
        <v>45616.98449074074</v>
      </c>
      <c r="C8468" s="11" t="s">
        <v>23874</v>
      </c>
      <c r="D8468" s="12">
        <v>11.0</v>
      </c>
      <c r="E8468" s="10" t="s">
        <v>17</v>
      </c>
      <c r="F8468" s="12">
        <v>2024.0</v>
      </c>
      <c r="G8468" s="13" t="s">
        <v>13</v>
      </c>
      <c r="H8468" s="14" t="s">
        <v>23875</v>
      </c>
      <c r="I8468" s="12">
        <v>2081.0</v>
      </c>
      <c r="J8468" s="15" t="str">
        <f t="shared" si="1"/>
        <v>Relevant</v>
      </c>
    </row>
    <row r="8469" ht="22.5" customHeight="1">
      <c r="A8469" s="9" t="s">
        <v>23876</v>
      </c>
      <c r="B8469" s="10">
        <v>45646.93883101852</v>
      </c>
      <c r="C8469" s="11" t="s">
        <v>23877</v>
      </c>
      <c r="D8469" s="12">
        <v>12.0</v>
      </c>
      <c r="E8469" s="10" t="s">
        <v>26</v>
      </c>
      <c r="F8469" s="12">
        <v>2024.0</v>
      </c>
      <c r="G8469" s="13" t="s">
        <v>13</v>
      </c>
      <c r="H8469" s="14" t="s">
        <v>11746</v>
      </c>
      <c r="I8469" s="12">
        <v>490.0</v>
      </c>
      <c r="J8469" s="15" t="str">
        <f t="shared" si="1"/>
        <v>Irrelevant</v>
      </c>
    </row>
    <row r="8470" ht="22.5" customHeight="1">
      <c r="A8470" s="9" t="s">
        <v>23878</v>
      </c>
      <c r="B8470" s="10">
        <v>45609.292396157405</v>
      </c>
      <c r="C8470" s="11" t="s">
        <v>23879</v>
      </c>
      <c r="D8470" s="12">
        <v>11.0</v>
      </c>
      <c r="E8470" s="10" t="s">
        <v>17</v>
      </c>
      <c r="F8470" s="12">
        <v>2024.0</v>
      </c>
      <c r="G8470" s="13" t="s">
        <v>23880</v>
      </c>
      <c r="H8470" s="14" t="s">
        <v>23881</v>
      </c>
      <c r="I8470" s="12">
        <v>11386.0</v>
      </c>
      <c r="J8470" s="15" t="str">
        <f t="shared" si="1"/>
        <v>Relevant</v>
      </c>
    </row>
    <row r="8471" ht="22.5" customHeight="1">
      <c r="A8471" s="9" t="s">
        <v>23882</v>
      </c>
      <c r="B8471" s="10">
        <v>45615.441296296296</v>
      </c>
      <c r="C8471" s="11" t="s">
        <v>23883</v>
      </c>
      <c r="D8471" s="12">
        <v>11.0</v>
      </c>
      <c r="E8471" s="10" t="s">
        <v>17</v>
      </c>
      <c r="F8471" s="12">
        <v>2024.0</v>
      </c>
      <c r="G8471" s="13" t="s">
        <v>23884</v>
      </c>
      <c r="H8471" s="14" t="s">
        <v>23885</v>
      </c>
      <c r="I8471" s="12">
        <v>2972225.0</v>
      </c>
      <c r="J8471" s="15" t="str">
        <f t="shared" si="1"/>
        <v>Relevant</v>
      </c>
    </row>
    <row r="8472" ht="22.5" customHeight="1">
      <c r="A8472" s="9" t="s">
        <v>23886</v>
      </c>
      <c r="B8472" s="10">
        <v>45386.857850416665</v>
      </c>
      <c r="C8472" s="11" t="s">
        <v>23887</v>
      </c>
      <c r="D8472" s="12">
        <v>4.0</v>
      </c>
      <c r="E8472" s="10" t="s">
        <v>274</v>
      </c>
      <c r="F8472" s="12">
        <v>2024.0</v>
      </c>
      <c r="G8472" s="13" t="s">
        <v>23888</v>
      </c>
      <c r="H8472" s="14" t="s">
        <v>23889</v>
      </c>
      <c r="I8472" s="12">
        <v>27279.0</v>
      </c>
      <c r="J8472" s="15" t="str">
        <f t="shared" si="1"/>
        <v>Irrelevant</v>
      </c>
    </row>
    <row r="8473" ht="22.5" customHeight="1">
      <c r="A8473" s="9" t="s">
        <v>23890</v>
      </c>
      <c r="B8473" s="10">
        <v>45632.83605324074</v>
      </c>
      <c r="C8473" s="11" t="s">
        <v>23891</v>
      </c>
      <c r="D8473" s="12">
        <v>12.0</v>
      </c>
      <c r="E8473" s="10" t="s">
        <v>26</v>
      </c>
      <c r="F8473" s="12">
        <v>2024.0</v>
      </c>
      <c r="G8473" s="13" t="s">
        <v>13</v>
      </c>
      <c r="H8473" s="14" t="s">
        <v>634</v>
      </c>
      <c r="I8473" s="12">
        <v>1284.0</v>
      </c>
      <c r="J8473" s="15" t="str">
        <f t="shared" si="1"/>
        <v>Relevant</v>
      </c>
    </row>
    <row r="8474" ht="22.5" customHeight="1">
      <c r="A8474" s="9" t="s">
        <v>23892</v>
      </c>
      <c r="B8474" s="10">
        <v>45651.436064814814</v>
      </c>
      <c r="C8474" s="11" t="s">
        <v>23893</v>
      </c>
      <c r="D8474" s="12">
        <v>12.0</v>
      </c>
      <c r="E8474" s="10" t="s">
        <v>26</v>
      </c>
      <c r="F8474" s="12">
        <v>2024.0</v>
      </c>
      <c r="G8474" s="13" t="s">
        <v>13</v>
      </c>
      <c r="H8474" s="14" t="s">
        <v>121</v>
      </c>
      <c r="I8474" s="12">
        <v>19.0</v>
      </c>
      <c r="J8474" s="15" t="str">
        <f t="shared" si="1"/>
        <v>Irrelevant</v>
      </c>
    </row>
    <row r="8475" ht="22.5" customHeight="1">
      <c r="A8475" s="9" t="s">
        <v>23894</v>
      </c>
      <c r="B8475" s="10">
        <v>45734.12900462963</v>
      </c>
      <c r="C8475" s="11" t="s">
        <v>23895</v>
      </c>
      <c r="D8475" s="12">
        <v>3.0</v>
      </c>
      <c r="E8475" s="10" t="s">
        <v>59</v>
      </c>
      <c r="F8475" s="12">
        <v>2025.0</v>
      </c>
      <c r="G8475" s="13" t="s">
        <v>13</v>
      </c>
      <c r="H8475" s="14" t="s">
        <v>17342</v>
      </c>
      <c r="I8475" s="12">
        <v>1457.0</v>
      </c>
      <c r="J8475" s="15" t="str">
        <f t="shared" si="1"/>
        <v>Relevant</v>
      </c>
    </row>
    <row r="8476" ht="22.5" customHeight="1">
      <c r="A8476" s="9" t="s">
        <v>23896</v>
      </c>
      <c r="B8476" s="10">
        <v>45540.91210648148</v>
      </c>
      <c r="C8476" s="11" t="s">
        <v>23897</v>
      </c>
      <c r="D8476" s="12">
        <v>9.0</v>
      </c>
      <c r="E8476" s="10" t="s">
        <v>114</v>
      </c>
      <c r="F8476" s="12">
        <v>2024.0</v>
      </c>
      <c r="G8476" s="13" t="s">
        <v>23898</v>
      </c>
      <c r="H8476" s="14" t="s">
        <v>23899</v>
      </c>
      <c r="I8476" s="12">
        <v>916289.0</v>
      </c>
      <c r="J8476" s="15" t="str">
        <f t="shared" si="1"/>
        <v>Relevant</v>
      </c>
    </row>
    <row r="8477" ht="22.5" customHeight="1">
      <c r="A8477" s="9" t="s">
        <v>23900</v>
      </c>
      <c r="B8477" s="10">
        <v>45697.24388888889</v>
      </c>
      <c r="C8477" s="11" t="s">
        <v>23901</v>
      </c>
      <c r="D8477" s="12">
        <v>2.0</v>
      </c>
      <c r="E8477" s="10" t="s">
        <v>12</v>
      </c>
      <c r="F8477" s="12">
        <v>2025.0</v>
      </c>
      <c r="G8477" s="13" t="s">
        <v>13</v>
      </c>
      <c r="H8477" s="14" t="s">
        <v>14</v>
      </c>
      <c r="I8477" s="12">
        <v>166.0</v>
      </c>
      <c r="J8477" s="15" t="str">
        <f t="shared" si="1"/>
        <v>Relevant</v>
      </c>
    </row>
    <row r="8478" ht="22.5" customHeight="1">
      <c r="A8478" s="9" t="s">
        <v>23902</v>
      </c>
      <c r="B8478" s="10">
        <v>45581.61337962963</v>
      </c>
      <c r="C8478" s="11" t="s">
        <v>23903</v>
      </c>
      <c r="D8478" s="12">
        <v>10.0</v>
      </c>
      <c r="E8478" s="10" t="s">
        <v>42</v>
      </c>
      <c r="F8478" s="12">
        <v>2024.0</v>
      </c>
      <c r="G8478" s="13" t="s">
        <v>13</v>
      </c>
      <c r="H8478" s="14" t="s">
        <v>23904</v>
      </c>
      <c r="I8478" s="12">
        <v>6.0</v>
      </c>
      <c r="J8478" s="15" t="str">
        <f t="shared" si="1"/>
        <v>Relevant</v>
      </c>
    </row>
    <row r="8479" ht="22.5" customHeight="1">
      <c r="A8479" s="9" t="s">
        <v>23905</v>
      </c>
      <c r="B8479" s="10">
        <v>45595.444074074076</v>
      </c>
      <c r="C8479" s="11" t="s">
        <v>4360</v>
      </c>
      <c r="D8479" s="12">
        <v>10.0</v>
      </c>
      <c r="E8479" s="10" t="s">
        <v>42</v>
      </c>
      <c r="F8479" s="12">
        <v>2024.0</v>
      </c>
      <c r="G8479" s="13" t="s">
        <v>13</v>
      </c>
      <c r="H8479" s="14" t="s">
        <v>23906</v>
      </c>
      <c r="I8479" s="12">
        <v>243.0</v>
      </c>
      <c r="J8479" s="15" t="str">
        <f t="shared" si="1"/>
        <v>Relevant</v>
      </c>
    </row>
    <row r="8480" ht="22.5" customHeight="1">
      <c r="A8480" s="9" t="s">
        <v>23907</v>
      </c>
      <c r="B8480" s="10">
        <v>45696.744733796295</v>
      </c>
      <c r="C8480" s="11" t="s">
        <v>23908</v>
      </c>
      <c r="D8480" s="12">
        <v>2.0</v>
      </c>
      <c r="E8480" s="10" t="s">
        <v>12</v>
      </c>
      <c r="F8480" s="12">
        <v>2025.0</v>
      </c>
      <c r="G8480" s="13" t="s">
        <v>13</v>
      </c>
      <c r="H8480" s="14" t="s">
        <v>534</v>
      </c>
      <c r="I8480" s="12">
        <v>29.0</v>
      </c>
      <c r="J8480" s="15" t="str">
        <f t="shared" si="1"/>
        <v>Relevant</v>
      </c>
    </row>
    <row r="8481" ht="22.5" customHeight="1">
      <c r="A8481" s="9" t="s">
        <v>23909</v>
      </c>
      <c r="B8481" s="10">
        <v>45702.23611111111</v>
      </c>
      <c r="C8481" s="11" t="s">
        <v>23910</v>
      </c>
      <c r="D8481" s="12">
        <v>2.0</v>
      </c>
      <c r="E8481" s="10" t="s">
        <v>12</v>
      </c>
      <c r="F8481" s="12">
        <v>2025.0</v>
      </c>
      <c r="G8481" s="13" t="s">
        <v>23911</v>
      </c>
      <c r="H8481" s="14" t="s">
        <v>23912</v>
      </c>
      <c r="I8481" s="12">
        <v>1.0988526E7</v>
      </c>
      <c r="J8481" s="15" t="str">
        <f t="shared" si="1"/>
        <v>Irrelevant</v>
      </c>
    </row>
    <row r="8482" ht="22.5" customHeight="1">
      <c r="A8482" s="9" t="s">
        <v>23913</v>
      </c>
      <c r="B8482" s="10">
        <v>45615.7440162037</v>
      </c>
      <c r="C8482" s="11" t="s">
        <v>23914</v>
      </c>
      <c r="D8482" s="12">
        <v>11.0</v>
      </c>
      <c r="E8482" s="10" t="s">
        <v>17</v>
      </c>
      <c r="F8482" s="12">
        <v>2024.0</v>
      </c>
      <c r="G8482" s="13" t="s">
        <v>13</v>
      </c>
      <c r="H8482" s="14" t="s">
        <v>31</v>
      </c>
      <c r="I8482" s="12">
        <v>8.0</v>
      </c>
      <c r="J8482" s="15" t="str">
        <f t="shared" si="1"/>
        <v>Relevant</v>
      </c>
    </row>
    <row r="8483" ht="22.5" customHeight="1">
      <c r="A8483" s="9" t="s">
        <v>23915</v>
      </c>
      <c r="B8483" s="10">
        <v>45732.84563657407</v>
      </c>
      <c r="C8483" s="11" t="s">
        <v>23916</v>
      </c>
      <c r="D8483" s="12">
        <v>3.0</v>
      </c>
      <c r="E8483" s="10" t="s">
        <v>59</v>
      </c>
      <c r="F8483" s="12">
        <v>2025.0</v>
      </c>
      <c r="G8483" s="13" t="s">
        <v>13</v>
      </c>
      <c r="H8483" s="14" t="s">
        <v>21278</v>
      </c>
      <c r="I8483" s="12">
        <v>3830.0</v>
      </c>
      <c r="J8483" s="15" t="str">
        <f t="shared" si="1"/>
        <v>Irrelevant</v>
      </c>
    </row>
    <row r="8484" ht="22.5" customHeight="1">
      <c r="A8484" s="9" t="s">
        <v>23917</v>
      </c>
      <c r="B8484" s="10">
        <v>45622.67130787037</v>
      </c>
      <c r="C8484" s="11" t="s">
        <v>23918</v>
      </c>
      <c r="D8484" s="12">
        <v>11.0</v>
      </c>
      <c r="E8484" s="10" t="s">
        <v>17</v>
      </c>
      <c r="F8484" s="12">
        <v>2024.0</v>
      </c>
      <c r="G8484" s="13" t="s">
        <v>13</v>
      </c>
      <c r="H8484" s="14" t="s">
        <v>220</v>
      </c>
      <c r="I8484" s="12">
        <v>261.0</v>
      </c>
      <c r="J8484" s="15" t="str">
        <f t="shared" si="1"/>
        <v>Relevant</v>
      </c>
    </row>
    <row r="8485" ht="22.5" customHeight="1">
      <c r="A8485" s="9" t="s">
        <v>23919</v>
      </c>
      <c r="B8485" s="10">
        <v>45618.6769212963</v>
      </c>
      <c r="C8485" s="11" t="s">
        <v>23920</v>
      </c>
      <c r="D8485" s="12">
        <v>11.0</v>
      </c>
      <c r="E8485" s="10" t="s">
        <v>17</v>
      </c>
      <c r="F8485" s="12">
        <v>2024.0</v>
      </c>
      <c r="G8485" s="13" t="s">
        <v>13</v>
      </c>
      <c r="H8485" s="14" t="s">
        <v>2397</v>
      </c>
      <c r="I8485" s="12">
        <v>3449.0</v>
      </c>
      <c r="J8485" s="15" t="str">
        <f t="shared" si="1"/>
        <v>Relevant</v>
      </c>
    </row>
    <row r="8486" ht="22.5" customHeight="1">
      <c r="A8486" s="9" t="s">
        <v>23921</v>
      </c>
      <c r="B8486" s="10">
        <v>45631.99144675926</v>
      </c>
      <c r="C8486" s="11" t="s">
        <v>15252</v>
      </c>
      <c r="D8486" s="12">
        <v>12.0</v>
      </c>
      <c r="E8486" s="10" t="s">
        <v>26</v>
      </c>
      <c r="F8486" s="12">
        <v>2024.0</v>
      </c>
      <c r="G8486" s="13" t="s">
        <v>13</v>
      </c>
      <c r="H8486" s="14" t="s">
        <v>1809</v>
      </c>
      <c r="I8486" s="12">
        <v>27.0</v>
      </c>
      <c r="J8486" s="15" t="str">
        <f t="shared" si="1"/>
        <v>Relevant</v>
      </c>
    </row>
    <row r="8487" ht="22.5" customHeight="1">
      <c r="A8487" s="9" t="s">
        <v>23922</v>
      </c>
      <c r="B8487" s="10">
        <v>45475.60902777778</v>
      </c>
      <c r="C8487" s="11" t="s">
        <v>23923</v>
      </c>
      <c r="D8487" s="12">
        <v>7.0</v>
      </c>
      <c r="E8487" s="10" t="s">
        <v>55</v>
      </c>
      <c r="F8487" s="12">
        <v>2024.0</v>
      </c>
      <c r="G8487" s="13" t="s">
        <v>13</v>
      </c>
      <c r="H8487" s="14" t="s">
        <v>56</v>
      </c>
      <c r="I8487" s="12">
        <v>375.0</v>
      </c>
      <c r="J8487" s="15" t="str">
        <f t="shared" si="1"/>
        <v>Relevant</v>
      </c>
    </row>
    <row r="8488" ht="22.5" customHeight="1">
      <c r="A8488" s="9" t="s">
        <v>23924</v>
      </c>
      <c r="B8488" s="10">
        <v>45618.75251157407</v>
      </c>
      <c r="C8488" s="11" t="s">
        <v>23925</v>
      </c>
      <c r="D8488" s="12">
        <v>11.0</v>
      </c>
      <c r="E8488" s="10" t="s">
        <v>17</v>
      </c>
      <c r="F8488" s="12">
        <v>2024.0</v>
      </c>
      <c r="G8488" s="13" t="s">
        <v>13</v>
      </c>
      <c r="H8488" s="14" t="s">
        <v>965</v>
      </c>
      <c r="I8488" s="12">
        <v>2919.0</v>
      </c>
      <c r="J8488" s="15" t="str">
        <f t="shared" si="1"/>
        <v>Relevant</v>
      </c>
    </row>
    <row r="8489" ht="22.5" customHeight="1">
      <c r="A8489" s="9" t="s">
        <v>23926</v>
      </c>
      <c r="B8489" s="10">
        <v>45612.38149305555</v>
      </c>
      <c r="C8489" s="11" t="s">
        <v>20048</v>
      </c>
      <c r="D8489" s="12">
        <v>11.0</v>
      </c>
      <c r="E8489" s="10" t="s">
        <v>17</v>
      </c>
      <c r="F8489" s="12">
        <v>2024.0</v>
      </c>
      <c r="G8489" s="13" t="s">
        <v>23927</v>
      </c>
      <c r="H8489" s="14" t="s">
        <v>23928</v>
      </c>
      <c r="I8489" s="12">
        <v>27642.0</v>
      </c>
      <c r="J8489" s="15" t="str">
        <f t="shared" si="1"/>
        <v>Relevant</v>
      </c>
    </row>
    <row r="8490" ht="22.5" customHeight="1">
      <c r="A8490" s="9" t="s">
        <v>23929</v>
      </c>
      <c r="B8490" s="10">
        <v>45731.87762731482</v>
      </c>
      <c r="C8490" s="11" t="s">
        <v>23930</v>
      </c>
      <c r="D8490" s="12">
        <v>3.0</v>
      </c>
      <c r="E8490" s="10" t="s">
        <v>59</v>
      </c>
      <c r="F8490" s="12">
        <v>2025.0</v>
      </c>
      <c r="G8490" s="13" t="s">
        <v>13</v>
      </c>
      <c r="H8490" s="14" t="s">
        <v>562</v>
      </c>
      <c r="I8490" s="12">
        <v>10690.0</v>
      </c>
      <c r="J8490" s="15" t="str">
        <f t="shared" si="1"/>
        <v>Irrelevant</v>
      </c>
    </row>
    <row r="8491" ht="22.5" customHeight="1">
      <c r="A8491" s="9" t="s">
        <v>23931</v>
      </c>
      <c r="B8491" s="10">
        <v>45586.39896990741</v>
      </c>
      <c r="C8491" s="11" t="s">
        <v>23932</v>
      </c>
      <c r="D8491" s="12">
        <v>10.0</v>
      </c>
      <c r="E8491" s="10" t="s">
        <v>42</v>
      </c>
      <c r="F8491" s="12">
        <v>2024.0</v>
      </c>
      <c r="G8491" s="13" t="s">
        <v>13</v>
      </c>
      <c r="H8491" s="14" t="s">
        <v>8425</v>
      </c>
      <c r="I8491" s="12">
        <v>166.0</v>
      </c>
      <c r="J8491" s="15" t="str">
        <f t="shared" si="1"/>
        <v>Relevant</v>
      </c>
    </row>
    <row r="8492" ht="22.5" customHeight="1">
      <c r="A8492" s="9" t="s">
        <v>23933</v>
      </c>
      <c r="B8492" s="10">
        <v>45607.94844907407</v>
      </c>
      <c r="C8492" s="11" t="s">
        <v>23934</v>
      </c>
      <c r="D8492" s="12">
        <v>11.0</v>
      </c>
      <c r="E8492" s="10" t="s">
        <v>17</v>
      </c>
      <c r="F8492" s="12">
        <v>2024.0</v>
      </c>
      <c r="G8492" s="13" t="s">
        <v>13</v>
      </c>
      <c r="H8492" s="14" t="s">
        <v>100</v>
      </c>
      <c r="I8492" s="12">
        <v>750.0</v>
      </c>
      <c r="J8492" s="15" t="str">
        <f t="shared" si="1"/>
        <v>Relevant</v>
      </c>
    </row>
    <row r="8493" ht="22.5" customHeight="1">
      <c r="A8493" s="9" t="s">
        <v>23935</v>
      </c>
      <c r="B8493" s="10">
        <v>45492.81900462963</v>
      </c>
      <c r="C8493" s="11" t="s">
        <v>23936</v>
      </c>
      <c r="D8493" s="12">
        <v>7.0</v>
      </c>
      <c r="E8493" s="10" t="s">
        <v>55</v>
      </c>
      <c r="F8493" s="12">
        <v>2024.0</v>
      </c>
      <c r="G8493" s="13" t="s">
        <v>13</v>
      </c>
      <c r="H8493" s="14" t="s">
        <v>214</v>
      </c>
      <c r="I8493" s="12">
        <v>17.0</v>
      </c>
      <c r="J8493" s="15" t="str">
        <f t="shared" si="1"/>
        <v>Relevant</v>
      </c>
    </row>
    <row r="8494" ht="22.5" customHeight="1">
      <c r="A8494" s="9" t="s">
        <v>23937</v>
      </c>
      <c r="B8494" s="10">
        <v>45609.236550925925</v>
      </c>
      <c r="C8494" s="11" t="s">
        <v>23938</v>
      </c>
      <c r="D8494" s="12">
        <v>11.0</v>
      </c>
      <c r="E8494" s="10" t="s">
        <v>17</v>
      </c>
      <c r="F8494" s="12">
        <v>2024.0</v>
      </c>
      <c r="G8494" s="13" t="s">
        <v>13</v>
      </c>
      <c r="H8494" s="14" t="s">
        <v>100</v>
      </c>
      <c r="I8494" s="12">
        <v>5.0</v>
      </c>
      <c r="J8494" s="15" t="str">
        <f t="shared" si="1"/>
        <v>Relevant</v>
      </c>
    </row>
    <row r="8495" ht="22.5" customHeight="1">
      <c r="A8495" s="9" t="s">
        <v>23939</v>
      </c>
      <c r="B8495" s="10">
        <v>45437.99248842592</v>
      </c>
      <c r="C8495" s="11" t="s">
        <v>23940</v>
      </c>
      <c r="D8495" s="12">
        <v>5.0</v>
      </c>
      <c r="E8495" s="10" t="s">
        <v>21</v>
      </c>
      <c r="F8495" s="12">
        <v>2024.0</v>
      </c>
      <c r="G8495" s="13" t="s">
        <v>13</v>
      </c>
      <c r="H8495" s="14" t="s">
        <v>484</v>
      </c>
      <c r="I8495" s="12">
        <v>222.0</v>
      </c>
      <c r="J8495" s="15" t="str">
        <f t="shared" si="1"/>
        <v>Irrelevant</v>
      </c>
    </row>
    <row r="8496" ht="22.5" customHeight="1">
      <c r="A8496" s="9" t="s">
        <v>23941</v>
      </c>
      <c r="B8496" s="10">
        <v>45591.590995370374</v>
      </c>
      <c r="C8496" s="11" t="s">
        <v>2262</v>
      </c>
      <c r="D8496" s="12">
        <v>10.0</v>
      </c>
      <c r="E8496" s="10" t="s">
        <v>42</v>
      </c>
      <c r="F8496" s="12">
        <v>2024.0</v>
      </c>
      <c r="G8496" s="13" t="s">
        <v>13</v>
      </c>
      <c r="H8496" s="14" t="s">
        <v>131</v>
      </c>
      <c r="I8496" s="12">
        <v>2.0</v>
      </c>
      <c r="J8496" s="15" t="str">
        <f t="shared" si="1"/>
        <v>Relevant</v>
      </c>
    </row>
    <row r="8497" ht="22.5" customHeight="1">
      <c r="A8497" s="9" t="s">
        <v>23942</v>
      </c>
      <c r="B8497" s="10">
        <v>45593.935752314814</v>
      </c>
      <c r="C8497" s="11" t="s">
        <v>23943</v>
      </c>
      <c r="D8497" s="12">
        <v>10.0</v>
      </c>
      <c r="E8497" s="10" t="s">
        <v>42</v>
      </c>
      <c r="F8497" s="12">
        <v>2024.0</v>
      </c>
      <c r="G8497" s="13" t="s">
        <v>13</v>
      </c>
      <c r="H8497" s="14" t="s">
        <v>97</v>
      </c>
      <c r="I8497" s="12">
        <v>501.0</v>
      </c>
      <c r="J8497" s="15" t="str">
        <f t="shared" si="1"/>
        <v>Relevant</v>
      </c>
    </row>
    <row r="8498" ht="22.5" customHeight="1">
      <c r="A8498" s="9" t="s">
        <v>23944</v>
      </c>
      <c r="B8498" s="10">
        <v>45700.5427678125</v>
      </c>
      <c r="C8498" s="11" t="s">
        <v>23945</v>
      </c>
      <c r="D8498" s="12">
        <v>2.0</v>
      </c>
      <c r="E8498" s="10" t="s">
        <v>12</v>
      </c>
      <c r="F8498" s="12">
        <v>2025.0</v>
      </c>
      <c r="G8498" s="13" t="s">
        <v>23946</v>
      </c>
      <c r="H8498" s="14" t="s">
        <v>23947</v>
      </c>
      <c r="I8498" s="12">
        <v>0.0</v>
      </c>
      <c r="J8498" s="15" t="str">
        <f t="shared" si="1"/>
        <v>Relevant</v>
      </c>
    </row>
    <row r="8499" ht="22.5" customHeight="1">
      <c r="A8499" s="9" t="s">
        <v>23948</v>
      </c>
      <c r="B8499" s="10">
        <v>45610.88365740741</v>
      </c>
      <c r="C8499" s="11" t="s">
        <v>23949</v>
      </c>
      <c r="D8499" s="12">
        <v>11.0</v>
      </c>
      <c r="E8499" s="10" t="s">
        <v>17</v>
      </c>
      <c r="F8499" s="12">
        <v>2024.0</v>
      </c>
      <c r="G8499" s="13" t="s">
        <v>13</v>
      </c>
      <c r="H8499" s="14" t="s">
        <v>23950</v>
      </c>
      <c r="I8499" s="12">
        <v>6646.0</v>
      </c>
      <c r="J8499" s="15" t="str">
        <f t="shared" si="1"/>
        <v>Irrelevant</v>
      </c>
    </row>
    <row r="8500" ht="22.5" customHeight="1">
      <c r="A8500" s="9" t="s">
        <v>23951</v>
      </c>
      <c r="B8500" s="10">
        <v>45593.54528935185</v>
      </c>
      <c r="C8500" s="11" t="s">
        <v>23952</v>
      </c>
      <c r="D8500" s="12">
        <v>10.0</v>
      </c>
      <c r="E8500" s="10" t="s">
        <v>42</v>
      </c>
      <c r="F8500" s="12">
        <v>2024.0</v>
      </c>
      <c r="G8500" s="13" t="s">
        <v>13</v>
      </c>
      <c r="H8500" s="14" t="s">
        <v>131</v>
      </c>
      <c r="I8500" s="12">
        <v>4.0</v>
      </c>
      <c r="J8500" s="15" t="str">
        <f t="shared" si="1"/>
        <v>Relevant</v>
      </c>
    </row>
    <row r="8501" ht="22.5" customHeight="1">
      <c r="A8501" s="9" t="s">
        <v>23953</v>
      </c>
      <c r="B8501" s="10">
        <v>45614.83335648148</v>
      </c>
      <c r="C8501" s="11" t="s">
        <v>23954</v>
      </c>
      <c r="D8501" s="12">
        <v>11.0</v>
      </c>
      <c r="E8501" s="10" t="s">
        <v>17</v>
      </c>
      <c r="F8501" s="12">
        <v>2024.0</v>
      </c>
      <c r="G8501" s="13" t="s">
        <v>23955</v>
      </c>
      <c r="H8501" s="14" t="s">
        <v>23956</v>
      </c>
      <c r="I8501" s="12">
        <v>2044972.0</v>
      </c>
      <c r="J8501" s="15" t="str">
        <f t="shared" si="1"/>
        <v>Irrelevant</v>
      </c>
    </row>
    <row r="8502" ht="22.5" customHeight="1">
      <c r="A8502" s="9" t="s">
        <v>23957</v>
      </c>
      <c r="B8502" s="10">
        <v>45635.989537037036</v>
      </c>
      <c r="C8502" s="11" t="s">
        <v>23958</v>
      </c>
      <c r="D8502" s="12">
        <v>12.0</v>
      </c>
      <c r="E8502" s="10" t="s">
        <v>26</v>
      </c>
      <c r="F8502" s="12">
        <v>2024.0</v>
      </c>
      <c r="G8502" s="13" t="s">
        <v>13</v>
      </c>
      <c r="H8502" s="14" t="s">
        <v>23959</v>
      </c>
      <c r="I8502" s="12">
        <v>44.0</v>
      </c>
      <c r="J8502" s="15" t="str">
        <f t="shared" si="1"/>
        <v>Irrelevant</v>
      </c>
    </row>
    <row r="8503" ht="22.5" customHeight="1">
      <c r="A8503" s="9" t="s">
        <v>23960</v>
      </c>
      <c r="B8503" s="10">
        <v>45600.67007054398</v>
      </c>
      <c r="C8503" s="11" t="s">
        <v>23961</v>
      </c>
      <c r="D8503" s="12">
        <v>11.0</v>
      </c>
      <c r="E8503" s="10" t="s">
        <v>17</v>
      </c>
      <c r="F8503" s="12">
        <v>2024.0</v>
      </c>
      <c r="G8503" s="13" t="s">
        <v>23962</v>
      </c>
      <c r="H8503" s="14" t="s">
        <v>23963</v>
      </c>
      <c r="I8503" s="12">
        <v>5692.0</v>
      </c>
      <c r="J8503" s="15" t="str">
        <f t="shared" si="1"/>
        <v>Relevant</v>
      </c>
    </row>
    <row r="8504" ht="22.5" customHeight="1">
      <c r="A8504" s="9" t="s">
        <v>23964</v>
      </c>
      <c r="B8504" s="10">
        <v>45615.06641962963</v>
      </c>
      <c r="C8504" s="11" t="s">
        <v>23965</v>
      </c>
      <c r="D8504" s="12">
        <v>11.0</v>
      </c>
      <c r="E8504" s="10" t="s">
        <v>17</v>
      </c>
      <c r="F8504" s="12">
        <v>2024.0</v>
      </c>
      <c r="G8504" s="13" t="s">
        <v>23966</v>
      </c>
      <c r="H8504" s="14" t="s">
        <v>23967</v>
      </c>
      <c r="I8504" s="12">
        <v>7850902.0</v>
      </c>
      <c r="J8504" s="15" t="str">
        <f t="shared" si="1"/>
        <v>Relevant</v>
      </c>
    </row>
    <row r="8505" ht="22.5" customHeight="1">
      <c r="A8505" s="9" t="s">
        <v>23968</v>
      </c>
      <c r="B8505" s="10">
        <v>45549.97636574074</v>
      </c>
      <c r="C8505" s="11" t="s">
        <v>23969</v>
      </c>
      <c r="D8505" s="12">
        <v>9.0</v>
      </c>
      <c r="E8505" s="10" t="s">
        <v>114</v>
      </c>
      <c r="F8505" s="12">
        <v>2024.0</v>
      </c>
      <c r="G8505" s="13" t="s">
        <v>13</v>
      </c>
      <c r="H8505" s="14" t="s">
        <v>1426</v>
      </c>
      <c r="I8505" s="12">
        <v>471.0</v>
      </c>
      <c r="J8505" s="15" t="str">
        <f t="shared" si="1"/>
        <v>Irrelevant</v>
      </c>
    </row>
    <row r="8506" ht="22.5" customHeight="1">
      <c r="A8506" s="9" t="s">
        <v>23970</v>
      </c>
      <c r="B8506" s="10">
        <v>45586.35778935185</v>
      </c>
      <c r="C8506" s="11" t="s">
        <v>23971</v>
      </c>
      <c r="D8506" s="12">
        <v>10.0</v>
      </c>
      <c r="E8506" s="10" t="s">
        <v>42</v>
      </c>
      <c r="F8506" s="12">
        <v>2024.0</v>
      </c>
      <c r="G8506" s="13" t="s">
        <v>23972</v>
      </c>
      <c r="H8506" s="14" t="s">
        <v>23973</v>
      </c>
      <c r="I8506" s="12">
        <v>9593283.0</v>
      </c>
      <c r="J8506" s="15" t="str">
        <f t="shared" si="1"/>
        <v>Relevant</v>
      </c>
    </row>
    <row r="8507" ht="22.5" customHeight="1">
      <c r="A8507" s="9" t="s">
        <v>23974</v>
      </c>
      <c r="B8507" s="10">
        <v>45696.800891203704</v>
      </c>
      <c r="C8507" s="11" t="s">
        <v>23975</v>
      </c>
      <c r="D8507" s="12">
        <v>2.0</v>
      </c>
      <c r="E8507" s="10" t="s">
        <v>12</v>
      </c>
      <c r="F8507" s="12">
        <v>2025.0</v>
      </c>
      <c r="G8507" s="13" t="s">
        <v>13</v>
      </c>
      <c r="H8507" s="14" t="s">
        <v>14</v>
      </c>
      <c r="I8507" s="12">
        <v>102.0</v>
      </c>
      <c r="J8507" s="15" t="str">
        <f t="shared" si="1"/>
        <v>Relevant</v>
      </c>
    </row>
    <row r="8508" ht="22.5" customHeight="1">
      <c r="A8508" s="9" t="s">
        <v>23976</v>
      </c>
      <c r="B8508" s="10">
        <v>45608.46195601852</v>
      </c>
      <c r="C8508" s="11" t="s">
        <v>23977</v>
      </c>
      <c r="D8508" s="12">
        <v>11.0</v>
      </c>
      <c r="E8508" s="10" t="s">
        <v>17</v>
      </c>
      <c r="F8508" s="12">
        <v>2024.0</v>
      </c>
      <c r="G8508" s="13" t="s">
        <v>23978</v>
      </c>
      <c r="H8508" s="14" t="s">
        <v>23979</v>
      </c>
      <c r="I8508" s="12">
        <v>1.0653867E7</v>
      </c>
      <c r="J8508" s="15" t="str">
        <f t="shared" si="1"/>
        <v>Relevant</v>
      </c>
    </row>
    <row r="8509" ht="22.5" customHeight="1">
      <c r="A8509" s="9" t="s">
        <v>23980</v>
      </c>
      <c r="B8509" s="10">
        <v>45400.47646990741</v>
      </c>
      <c r="C8509" s="11" t="s">
        <v>23981</v>
      </c>
      <c r="D8509" s="12">
        <v>4.0</v>
      </c>
      <c r="E8509" s="10" t="s">
        <v>274</v>
      </c>
      <c r="F8509" s="12">
        <v>2024.0</v>
      </c>
      <c r="G8509" s="13" t="s">
        <v>23982</v>
      </c>
      <c r="H8509" s="14" t="s">
        <v>23983</v>
      </c>
      <c r="I8509" s="12">
        <v>0.0</v>
      </c>
      <c r="J8509" s="15" t="str">
        <f t="shared" si="1"/>
        <v>Irrelevant</v>
      </c>
    </row>
    <row r="8510" ht="22.5" customHeight="1">
      <c r="A8510" s="9" t="s">
        <v>23984</v>
      </c>
      <c r="B8510" s="10">
        <v>45697.313263888886</v>
      </c>
      <c r="C8510" s="11" t="s">
        <v>23985</v>
      </c>
      <c r="D8510" s="12">
        <v>2.0</v>
      </c>
      <c r="E8510" s="10" t="s">
        <v>12</v>
      </c>
      <c r="F8510" s="12">
        <v>2025.0</v>
      </c>
      <c r="G8510" s="13" t="s">
        <v>13</v>
      </c>
      <c r="H8510" s="14" t="s">
        <v>14</v>
      </c>
      <c r="I8510" s="12">
        <v>2.0</v>
      </c>
      <c r="J8510" s="15" t="str">
        <f t="shared" si="1"/>
        <v>Relevant</v>
      </c>
    </row>
    <row r="8511" ht="22.5" customHeight="1">
      <c r="A8511" s="9" t="s">
        <v>23986</v>
      </c>
      <c r="B8511" s="10">
        <v>45637.56390046296</v>
      </c>
      <c r="C8511" s="11" t="s">
        <v>10651</v>
      </c>
      <c r="D8511" s="12">
        <v>12.0</v>
      </c>
      <c r="E8511" s="10" t="s">
        <v>26</v>
      </c>
      <c r="F8511" s="12">
        <v>2024.0</v>
      </c>
      <c r="G8511" s="13" t="s">
        <v>13</v>
      </c>
      <c r="H8511" s="14" t="s">
        <v>23987</v>
      </c>
      <c r="I8511" s="12">
        <v>4798.0</v>
      </c>
      <c r="J8511" s="15" t="str">
        <f t="shared" si="1"/>
        <v>Relevant</v>
      </c>
    </row>
    <row r="8512" ht="22.5" customHeight="1">
      <c r="A8512" s="9" t="s">
        <v>23988</v>
      </c>
      <c r="B8512" s="10">
        <v>45615.39417824074</v>
      </c>
      <c r="C8512" s="11" t="s">
        <v>23989</v>
      </c>
      <c r="D8512" s="12">
        <v>11.0</v>
      </c>
      <c r="E8512" s="10" t="s">
        <v>17</v>
      </c>
      <c r="F8512" s="12">
        <v>2024.0</v>
      </c>
      <c r="G8512" s="13" t="s">
        <v>13</v>
      </c>
      <c r="H8512" s="14" t="s">
        <v>423</v>
      </c>
      <c r="I8512" s="12">
        <v>4876.0</v>
      </c>
      <c r="J8512" s="15" t="str">
        <f t="shared" si="1"/>
        <v>Relevant</v>
      </c>
    </row>
    <row r="8513" ht="22.5" customHeight="1">
      <c r="A8513" s="9" t="s">
        <v>23990</v>
      </c>
      <c r="B8513" s="10">
        <v>45620.34737268519</v>
      </c>
      <c r="C8513" s="11" t="s">
        <v>23991</v>
      </c>
      <c r="D8513" s="12">
        <v>11.0</v>
      </c>
      <c r="E8513" s="10" t="s">
        <v>17</v>
      </c>
      <c r="F8513" s="12">
        <v>2024.0</v>
      </c>
      <c r="G8513" s="13" t="s">
        <v>23992</v>
      </c>
      <c r="H8513" s="14" t="s">
        <v>23993</v>
      </c>
      <c r="I8513" s="12">
        <v>319622.0</v>
      </c>
      <c r="J8513" s="15" t="str">
        <f t="shared" si="1"/>
        <v>Relevant</v>
      </c>
    </row>
    <row r="8514" ht="22.5" customHeight="1">
      <c r="A8514" s="9" t="s">
        <v>23994</v>
      </c>
      <c r="B8514" s="10">
        <v>45593.37800925926</v>
      </c>
      <c r="C8514" s="11" t="s">
        <v>23995</v>
      </c>
      <c r="D8514" s="12">
        <v>10.0</v>
      </c>
      <c r="E8514" s="10" t="s">
        <v>42</v>
      </c>
      <c r="F8514" s="12">
        <v>2024.0</v>
      </c>
      <c r="G8514" s="13" t="s">
        <v>13</v>
      </c>
      <c r="H8514" s="14" t="s">
        <v>97</v>
      </c>
      <c r="I8514" s="12">
        <v>80.0</v>
      </c>
      <c r="J8514" s="15" t="str">
        <f t="shared" si="1"/>
        <v>Relevant</v>
      </c>
    </row>
    <row r="8515" ht="22.5" customHeight="1">
      <c r="A8515" s="9" t="s">
        <v>23996</v>
      </c>
      <c r="B8515" s="10">
        <v>45640.76318287037</v>
      </c>
      <c r="C8515" s="11" t="s">
        <v>23997</v>
      </c>
      <c r="D8515" s="12">
        <v>12.0</v>
      </c>
      <c r="E8515" s="10" t="s">
        <v>26</v>
      </c>
      <c r="F8515" s="12">
        <v>2024.0</v>
      </c>
      <c r="G8515" s="13" t="s">
        <v>23998</v>
      </c>
      <c r="H8515" s="14" t="s">
        <v>23999</v>
      </c>
      <c r="I8515" s="12">
        <v>0.0</v>
      </c>
      <c r="J8515" s="15" t="str">
        <f t="shared" si="1"/>
        <v>Irrelevant</v>
      </c>
    </row>
    <row r="8516" ht="22.5" customHeight="1">
      <c r="A8516" s="9" t="s">
        <v>24000</v>
      </c>
      <c r="B8516" s="10">
        <v>45448.71671296296</v>
      </c>
      <c r="C8516" s="11" t="s">
        <v>20952</v>
      </c>
      <c r="D8516" s="12">
        <v>6.0</v>
      </c>
      <c r="E8516" s="10" t="s">
        <v>34</v>
      </c>
      <c r="F8516" s="12">
        <v>2024.0</v>
      </c>
      <c r="G8516" s="13" t="s">
        <v>13</v>
      </c>
      <c r="H8516" s="14" t="s">
        <v>24001</v>
      </c>
      <c r="I8516" s="12">
        <v>428.0</v>
      </c>
      <c r="J8516" s="15" t="str">
        <f t="shared" si="1"/>
        <v>Relevant</v>
      </c>
    </row>
    <row r="8517" ht="22.5" customHeight="1">
      <c r="A8517" s="9" t="s">
        <v>24002</v>
      </c>
      <c r="B8517" s="10">
        <v>45590.56821759259</v>
      </c>
      <c r="C8517" s="11" t="s">
        <v>24003</v>
      </c>
      <c r="D8517" s="12">
        <v>10.0</v>
      </c>
      <c r="E8517" s="10" t="s">
        <v>42</v>
      </c>
      <c r="F8517" s="12">
        <v>2024.0</v>
      </c>
      <c r="G8517" s="13" t="s">
        <v>13</v>
      </c>
      <c r="H8517" s="14" t="s">
        <v>24004</v>
      </c>
      <c r="I8517" s="12">
        <v>8390.0</v>
      </c>
      <c r="J8517" s="15" t="str">
        <f t="shared" si="1"/>
        <v>Relevant</v>
      </c>
    </row>
    <row r="8518" ht="22.5" customHeight="1">
      <c r="A8518" s="9" t="s">
        <v>24005</v>
      </c>
      <c r="B8518" s="10">
        <v>45576.03890046296</v>
      </c>
      <c r="C8518" s="11" t="s">
        <v>15380</v>
      </c>
      <c r="D8518" s="12">
        <v>10.0</v>
      </c>
      <c r="E8518" s="10" t="s">
        <v>42</v>
      </c>
      <c r="F8518" s="12">
        <v>2024.0</v>
      </c>
      <c r="G8518" s="13" t="s">
        <v>24006</v>
      </c>
      <c r="H8518" s="14" t="s">
        <v>24007</v>
      </c>
      <c r="I8518" s="12">
        <v>671590.0</v>
      </c>
      <c r="J8518" s="15" t="str">
        <f t="shared" si="1"/>
        <v>Irrelevant</v>
      </c>
    </row>
    <row r="8519" ht="22.5" customHeight="1">
      <c r="A8519" s="9" t="s">
        <v>24008</v>
      </c>
      <c r="B8519" s="10">
        <v>45595.65650462963</v>
      </c>
      <c r="C8519" s="11" t="s">
        <v>24009</v>
      </c>
      <c r="D8519" s="12">
        <v>10.0</v>
      </c>
      <c r="E8519" s="10" t="s">
        <v>42</v>
      </c>
      <c r="F8519" s="12">
        <v>2024.0</v>
      </c>
      <c r="G8519" s="13" t="s">
        <v>24010</v>
      </c>
      <c r="H8519" s="14" t="s">
        <v>24011</v>
      </c>
      <c r="I8519" s="12">
        <v>140717.0</v>
      </c>
      <c r="J8519" s="15" t="str">
        <f t="shared" si="1"/>
        <v>Relevant</v>
      </c>
    </row>
    <row r="8520" ht="22.5" customHeight="1">
      <c r="A8520" s="9" t="s">
        <v>24012</v>
      </c>
      <c r="B8520" s="10">
        <v>45729.922430555554</v>
      </c>
      <c r="C8520" s="11" t="s">
        <v>24013</v>
      </c>
      <c r="D8520" s="12">
        <v>3.0</v>
      </c>
      <c r="E8520" s="10" t="s">
        <v>59</v>
      </c>
      <c r="F8520" s="12">
        <v>2025.0</v>
      </c>
      <c r="G8520" s="13" t="s">
        <v>13</v>
      </c>
      <c r="H8520" s="14" t="s">
        <v>24014</v>
      </c>
      <c r="I8520" s="12">
        <v>426.0</v>
      </c>
      <c r="J8520" s="15" t="str">
        <f t="shared" si="1"/>
        <v>Relevant</v>
      </c>
    </row>
    <row r="8521" ht="22.5" customHeight="1">
      <c r="A8521" s="9" t="s">
        <v>24015</v>
      </c>
      <c r="B8521" s="10">
        <v>45518.39204861111</v>
      </c>
      <c r="C8521" s="11" t="s">
        <v>24016</v>
      </c>
      <c r="D8521" s="12">
        <v>8.0</v>
      </c>
      <c r="E8521" s="10" t="s">
        <v>167</v>
      </c>
      <c r="F8521" s="12">
        <v>2024.0</v>
      </c>
      <c r="G8521" s="13" t="s">
        <v>13</v>
      </c>
      <c r="H8521" s="14" t="s">
        <v>648</v>
      </c>
      <c r="I8521" s="12">
        <v>24384.0</v>
      </c>
      <c r="J8521" s="15" t="str">
        <f t="shared" si="1"/>
        <v>Relevant</v>
      </c>
    </row>
    <row r="8522" ht="22.5" customHeight="1">
      <c r="A8522" s="9" t="s">
        <v>24017</v>
      </c>
      <c r="B8522" s="10">
        <v>45595.24883101852</v>
      </c>
      <c r="C8522" s="11" t="s">
        <v>24018</v>
      </c>
      <c r="D8522" s="12">
        <v>10.0</v>
      </c>
      <c r="E8522" s="10" t="s">
        <v>42</v>
      </c>
      <c r="F8522" s="12">
        <v>2024.0</v>
      </c>
      <c r="G8522" s="13" t="s">
        <v>24019</v>
      </c>
      <c r="H8522" s="14" t="s">
        <v>24020</v>
      </c>
      <c r="I8522" s="12">
        <v>8026530.0</v>
      </c>
      <c r="J8522" s="15" t="str">
        <f t="shared" si="1"/>
        <v>Relevant</v>
      </c>
    </row>
    <row r="8523" ht="22.5" customHeight="1">
      <c r="A8523" s="9" t="s">
        <v>24021</v>
      </c>
      <c r="B8523" s="10">
        <v>45595.81340277778</v>
      </c>
      <c r="C8523" s="11" t="s">
        <v>24022</v>
      </c>
      <c r="D8523" s="12">
        <v>10.0</v>
      </c>
      <c r="E8523" s="10" t="s">
        <v>42</v>
      </c>
      <c r="F8523" s="12">
        <v>2024.0</v>
      </c>
      <c r="G8523" s="13" t="s">
        <v>13</v>
      </c>
      <c r="H8523" s="14" t="s">
        <v>24023</v>
      </c>
      <c r="I8523" s="12">
        <v>527.0</v>
      </c>
      <c r="J8523" s="15" t="str">
        <f t="shared" si="1"/>
        <v>Irrelevant</v>
      </c>
    </row>
    <row r="8524" ht="22.5" customHeight="1">
      <c r="A8524" s="9" t="s">
        <v>24024</v>
      </c>
      <c r="B8524" s="10">
        <v>45725.87416666667</v>
      </c>
      <c r="C8524" s="11" t="s">
        <v>24025</v>
      </c>
      <c r="D8524" s="12">
        <v>3.0</v>
      </c>
      <c r="E8524" s="10" t="s">
        <v>59</v>
      </c>
      <c r="F8524" s="12">
        <v>2025.0</v>
      </c>
      <c r="G8524" s="13" t="s">
        <v>13</v>
      </c>
      <c r="H8524" s="14" t="s">
        <v>13494</v>
      </c>
      <c r="I8524" s="12">
        <v>1096.0</v>
      </c>
      <c r="J8524" s="15" t="str">
        <f t="shared" si="1"/>
        <v>Relevant</v>
      </c>
    </row>
    <row r="8525" ht="22.5" customHeight="1">
      <c r="A8525" s="9" t="s">
        <v>24026</v>
      </c>
      <c r="B8525" s="10">
        <v>45593.455925925926</v>
      </c>
      <c r="C8525" s="11" t="s">
        <v>24027</v>
      </c>
      <c r="D8525" s="12">
        <v>10.0</v>
      </c>
      <c r="E8525" s="10" t="s">
        <v>42</v>
      </c>
      <c r="F8525" s="12">
        <v>2024.0</v>
      </c>
      <c r="G8525" s="13" t="s">
        <v>13</v>
      </c>
      <c r="H8525" s="14" t="s">
        <v>9085</v>
      </c>
      <c r="I8525" s="12">
        <v>342.0</v>
      </c>
      <c r="J8525" s="15" t="str">
        <f t="shared" si="1"/>
        <v>Irrelevant</v>
      </c>
    </row>
    <row r="8526" ht="22.5" customHeight="1">
      <c r="A8526" s="9" t="s">
        <v>24028</v>
      </c>
      <c r="B8526" s="10">
        <v>45611.99196759259</v>
      </c>
      <c r="C8526" s="11" t="s">
        <v>24029</v>
      </c>
      <c r="D8526" s="12">
        <v>11.0</v>
      </c>
      <c r="E8526" s="10" t="s">
        <v>17</v>
      </c>
      <c r="F8526" s="12">
        <v>2024.0</v>
      </c>
      <c r="G8526" s="13" t="s">
        <v>13</v>
      </c>
      <c r="H8526" s="14" t="s">
        <v>1636</v>
      </c>
      <c r="I8526" s="12">
        <v>208.0</v>
      </c>
      <c r="J8526" s="15" t="str">
        <f t="shared" si="1"/>
        <v>Relevant</v>
      </c>
    </row>
    <row r="8527" ht="22.5" customHeight="1">
      <c r="A8527" s="9" t="s">
        <v>24030</v>
      </c>
      <c r="B8527" s="10">
        <v>45630.721817129626</v>
      </c>
      <c r="C8527" s="11" t="s">
        <v>24031</v>
      </c>
      <c r="D8527" s="12">
        <v>12.0</v>
      </c>
      <c r="E8527" s="10" t="s">
        <v>26</v>
      </c>
      <c r="F8527" s="12">
        <v>2024.0</v>
      </c>
      <c r="G8527" s="13" t="s">
        <v>13</v>
      </c>
      <c r="H8527" s="14" t="s">
        <v>181</v>
      </c>
      <c r="I8527" s="12">
        <v>117.0</v>
      </c>
      <c r="J8527" s="15" t="str">
        <f t="shared" si="1"/>
        <v>Irrelevant</v>
      </c>
    </row>
    <row r="8528" ht="22.5" customHeight="1">
      <c r="A8528" s="9" t="s">
        <v>24032</v>
      </c>
      <c r="B8528" s="10">
        <v>45615.56579861111</v>
      </c>
      <c r="C8528" s="11" t="s">
        <v>24033</v>
      </c>
      <c r="D8528" s="12">
        <v>11.0</v>
      </c>
      <c r="E8528" s="10" t="s">
        <v>17</v>
      </c>
      <c r="F8528" s="12">
        <v>2024.0</v>
      </c>
      <c r="G8528" s="13" t="s">
        <v>13</v>
      </c>
      <c r="H8528" s="14" t="s">
        <v>1325</v>
      </c>
      <c r="I8528" s="12">
        <v>126.0</v>
      </c>
      <c r="J8528" s="15" t="str">
        <f t="shared" si="1"/>
        <v>Relevant</v>
      </c>
    </row>
    <row r="8529" ht="22.5" customHeight="1">
      <c r="A8529" s="9" t="s">
        <v>24034</v>
      </c>
      <c r="B8529" s="10">
        <v>45518.7156712963</v>
      </c>
      <c r="C8529" s="11" t="s">
        <v>24035</v>
      </c>
      <c r="D8529" s="12">
        <v>8.0</v>
      </c>
      <c r="E8529" s="10" t="s">
        <v>167</v>
      </c>
      <c r="F8529" s="12">
        <v>2024.0</v>
      </c>
      <c r="G8529" s="13" t="s">
        <v>13</v>
      </c>
      <c r="H8529" s="14" t="s">
        <v>648</v>
      </c>
      <c r="I8529" s="12">
        <v>314.0</v>
      </c>
      <c r="J8529" s="15" t="str">
        <f t="shared" si="1"/>
        <v>Relevant</v>
      </c>
    </row>
    <row r="8530" ht="22.5" customHeight="1">
      <c r="A8530" s="9" t="s">
        <v>24036</v>
      </c>
      <c r="B8530" s="10">
        <v>45610.627905092595</v>
      </c>
      <c r="C8530" s="11" t="s">
        <v>24037</v>
      </c>
      <c r="D8530" s="12">
        <v>11.0</v>
      </c>
      <c r="E8530" s="10" t="s">
        <v>17</v>
      </c>
      <c r="F8530" s="12">
        <v>2024.0</v>
      </c>
      <c r="G8530" s="13" t="s">
        <v>13</v>
      </c>
      <c r="H8530" s="14" t="s">
        <v>47</v>
      </c>
      <c r="I8530" s="12">
        <v>7.0</v>
      </c>
      <c r="J8530" s="15" t="str">
        <f t="shared" si="1"/>
        <v>Relevant</v>
      </c>
    </row>
    <row r="8531" ht="22.5" customHeight="1">
      <c r="A8531" s="9" t="s">
        <v>24038</v>
      </c>
      <c r="B8531" s="10">
        <v>45696.878842592596</v>
      </c>
      <c r="C8531" s="11" t="s">
        <v>24039</v>
      </c>
      <c r="D8531" s="12">
        <v>2.0</v>
      </c>
      <c r="E8531" s="10" t="s">
        <v>12</v>
      </c>
      <c r="F8531" s="12">
        <v>2025.0</v>
      </c>
      <c r="G8531" s="13" t="s">
        <v>13</v>
      </c>
      <c r="H8531" s="14" t="s">
        <v>2923</v>
      </c>
      <c r="I8531" s="12">
        <v>261.0</v>
      </c>
      <c r="J8531" s="15" t="str">
        <f t="shared" si="1"/>
        <v>Relevant</v>
      </c>
    </row>
    <row r="8532" ht="22.5" customHeight="1">
      <c r="A8532" s="9" t="s">
        <v>24040</v>
      </c>
      <c r="B8532" s="10">
        <v>45597.26603462963</v>
      </c>
      <c r="C8532" s="11" t="s">
        <v>24041</v>
      </c>
      <c r="D8532" s="12">
        <v>11.0</v>
      </c>
      <c r="E8532" s="10" t="s">
        <v>17</v>
      </c>
      <c r="F8532" s="12">
        <v>2024.0</v>
      </c>
      <c r="G8532" s="13" t="s">
        <v>24042</v>
      </c>
      <c r="H8532" s="14" t="s">
        <v>24043</v>
      </c>
      <c r="I8532" s="12">
        <v>11386.0</v>
      </c>
      <c r="J8532" s="15" t="str">
        <f t="shared" si="1"/>
        <v>Relevant</v>
      </c>
    </row>
    <row r="8533" ht="22.5" customHeight="1">
      <c r="A8533" s="9" t="s">
        <v>24044</v>
      </c>
      <c r="B8533" s="10">
        <v>45530.50446759259</v>
      </c>
      <c r="C8533" s="11" t="s">
        <v>24045</v>
      </c>
      <c r="D8533" s="12">
        <v>8.0</v>
      </c>
      <c r="E8533" s="10" t="s">
        <v>167</v>
      </c>
      <c r="F8533" s="12">
        <v>2024.0</v>
      </c>
      <c r="G8533" s="13" t="s">
        <v>13</v>
      </c>
      <c r="H8533" s="14" t="s">
        <v>24046</v>
      </c>
      <c r="I8533" s="12">
        <v>115.0</v>
      </c>
      <c r="J8533" s="15" t="str">
        <f t="shared" si="1"/>
        <v>Irrelevant</v>
      </c>
    </row>
    <row r="8534" ht="22.5" customHeight="1">
      <c r="A8534" s="9" t="s">
        <v>24047</v>
      </c>
      <c r="B8534" s="10">
        <v>45588.43152777778</v>
      </c>
      <c r="C8534" s="11" t="s">
        <v>24048</v>
      </c>
      <c r="D8534" s="12">
        <v>10.0</v>
      </c>
      <c r="E8534" s="10" t="s">
        <v>42</v>
      </c>
      <c r="F8534" s="12">
        <v>2024.0</v>
      </c>
      <c r="G8534" s="13" t="s">
        <v>13</v>
      </c>
      <c r="H8534" s="14" t="s">
        <v>3169</v>
      </c>
      <c r="I8534" s="12">
        <v>58.0</v>
      </c>
      <c r="J8534" s="15" t="str">
        <f t="shared" si="1"/>
        <v>Relevant</v>
      </c>
    </row>
    <row r="8535" ht="22.5" customHeight="1">
      <c r="A8535" s="9" t="s">
        <v>24049</v>
      </c>
      <c r="B8535" s="10">
        <v>45597.480162037034</v>
      </c>
      <c r="C8535" s="11" t="s">
        <v>24050</v>
      </c>
      <c r="D8535" s="12">
        <v>11.0</v>
      </c>
      <c r="E8535" s="10" t="s">
        <v>17</v>
      </c>
      <c r="F8535" s="12">
        <v>2024.0</v>
      </c>
      <c r="G8535" s="13" t="s">
        <v>24051</v>
      </c>
      <c r="H8535" s="14" t="s">
        <v>24052</v>
      </c>
      <c r="I8535" s="12">
        <v>27642.0</v>
      </c>
      <c r="J8535" s="15" t="str">
        <f t="shared" si="1"/>
        <v>Relevant</v>
      </c>
    </row>
    <row r="8536" ht="22.5" customHeight="1">
      <c r="A8536" s="9" t="s">
        <v>24053</v>
      </c>
      <c r="B8536" s="10">
        <v>45588.77002314815</v>
      </c>
      <c r="C8536" s="11" t="s">
        <v>24054</v>
      </c>
      <c r="D8536" s="12">
        <v>10.0</v>
      </c>
      <c r="E8536" s="10" t="s">
        <v>42</v>
      </c>
      <c r="F8536" s="12">
        <v>2024.0</v>
      </c>
      <c r="G8536" s="13" t="s">
        <v>13</v>
      </c>
      <c r="H8536" s="14" t="s">
        <v>848</v>
      </c>
      <c r="I8536" s="12">
        <v>45.0</v>
      </c>
      <c r="J8536" s="15" t="str">
        <f t="shared" si="1"/>
        <v>Relevant</v>
      </c>
    </row>
    <row r="8537" ht="22.5" customHeight="1">
      <c r="A8537" s="9" t="s">
        <v>24055</v>
      </c>
      <c r="B8537" s="10">
        <v>45617.093750011576</v>
      </c>
      <c r="C8537" s="11" t="s">
        <v>24056</v>
      </c>
      <c r="D8537" s="12">
        <v>11.0</v>
      </c>
      <c r="E8537" s="10" t="s">
        <v>17</v>
      </c>
      <c r="F8537" s="12">
        <v>2024.0</v>
      </c>
      <c r="G8537" s="13" t="s">
        <v>19382</v>
      </c>
      <c r="H8537" s="14" t="s">
        <v>19383</v>
      </c>
      <c r="I8537" s="12">
        <v>0.0</v>
      </c>
      <c r="J8537" s="15" t="str">
        <f t="shared" si="1"/>
        <v>Relevant</v>
      </c>
    </row>
    <row r="8538" ht="22.5" customHeight="1">
      <c r="A8538" s="9" t="s">
        <v>24057</v>
      </c>
      <c r="B8538" s="10">
        <v>45587.75204861111</v>
      </c>
      <c r="C8538" s="11" t="s">
        <v>24058</v>
      </c>
      <c r="D8538" s="12">
        <v>10.0</v>
      </c>
      <c r="E8538" s="10" t="s">
        <v>42</v>
      </c>
      <c r="F8538" s="12">
        <v>2024.0</v>
      </c>
      <c r="G8538" s="13" t="s">
        <v>13</v>
      </c>
      <c r="H8538" s="14" t="s">
        <v>338</v>
      </c>
      <c r="I8538" s="12">
        <v>1116.0</v>
      </c>
      <c r="J8538" s="15" t="str">
        <f t="shared" si="1"/>
        <v>Relevant</v>
      </c>
    </row>
    <row r="8539" ht="22.5" customHeight="1">
      <c r="A8539" s="9" t="s">
        <v>24059</v>
      </c>
      <c r="B8539" s="10">
        <v>45422.32847222222</v>
      </c>
      <c r="C8539" s="11" t="s">
        <v>24060</v>
      </c>
      <c r="D8539" s="12">
        <v>5.0</v>
      </c>
      <c r="E8539" s="10" t="s">
        <v>21</v>
      </c>
      <c r="F8539" s="12">
        <v>2024.0</v>
      </c>
      <c r="G8539" s="13" t="s">
        <v>24061</v>
      </c>
      <c r="H8539" s="14" t="s">
        <v>24062</v>
      </c>
      <c r="I8539" s="12">
        <v>1.0442369E7</v>
      </c>
      <c r="J8539" s="15" t="str">
        <f t="shared" si="1"/>
        <v>Relevant</v>
      </c>
    </row>
    <row r="8540" ht="22.5" customHeight="1">
      <c r="A8540" s="9" t="s">
        <v>24063</v>
      </c>
      <c r="B8540" s="10">
        <v>45517.992685185185</v>
      </c>
      <c r="C8540" s="11" t="s">
        <v>24064</v>
      </c>
      <c r="D8540" s="12">
        <v>8.0</v>
      </c>
      <c r="E8540" s="10" t="s">
        <v>167</v>
      </c>
      <c r="F8540" s="12">
        <v>2024.0</v>
      </c>
      <c r="G8540" s="13" t="s">
        <v>24065</v>
      </c>
      <c r="H8540" s="14" t="s">
        <v>24066</v>
      </c>
      <c r="I8540" s="12">
        <v>1304078.0</v>
      </c>
      <c r="J8540" s="15" t="str">
        <f t="shared" si="1"/>
        <v>Irrelevant</v>
      </c>
    </row>
    <row r="8541" ht="22.5" customHeight="1">
      <c r="A8541" s="9" t="s">
        <v>24067</v>
      </c>
      <c r="B8541" s="10">
        <v>45630.60498842593</v>
      </c>
      <c r="C8541" s="11" t="s">
        <v>24068</v>
      </c>
      <c r="D8541" s="12">
        <v>12.0</v>
      </c>
      <c r="E8541" s="10" t="s">
        <v>26</v>
      </c>
      <c r="F8541" s="12">
        <v>2024.0</v>
      </c>
      <c r="G8541" s="13" t="s">
        <v>13</v>
      </c>
      <c r="H8541" s="14" t="s">
        <v>181</v>
      </c>
      <c r="I8541" s="12">
        <v>113.0</v>
      </c>
      <c r="J8541" s="15" t="str">
        <f t="shared" si="1"/>
        <v>Irrelevant</v>
      </c>
    </row>
    <row r="8542" ht="22.5" customHeight="1">
      <c r="A8542" s="9" t="s">
        <v>24069</v>
      </c>
      <c r="B8542" s="10">
        <v>45696.8650462963</v>
      </c>
      <c r="C8542" s="11" t="s">
        <v>24070</v>
      </c>
      <c r="D8542" s="12">
        <v>2.0</v>
      </c>
      <c r="E8542" s="10" t="s">
        <v>12</v>
      </c>
      <c r="F8542" s="12">
        <v>2025.0</v>
      </c>
      <c r="G8542" s="13" t="s">
        <v>13</v>
      </c>
      <c r="H8542" s="14" t="s">
        <v>14</v>
      </c>
      <c r="I8542" s="12">
        <v>64.0</v>
      </c>
      <c r="J8542" s="15" t="str">
        <f t="shared" si="1"/>
        <v>Relevant</v>
      </c>
    </row>
    <row r="8543" ht="22.5" customHeight="1">
      <c r="A8543" s="9" t="s">
        <v>24071</v>
      </c>
      <c r="B8543" s="10">
        <v>45618.619791666664</v>
      </c>
      <c r="C8543" s="11" t="s">
        <v>24072</v>
      </c>
      <c r="D8543" s="12">
        <v>11.0</v>
      </c>
      <c r="E8543" s="10" t="s">
        <v>17</v>
      </c>
      <c r="F8543" s="12">
        <v>2024.0</v>
      </c>
      <c r="G8543" s="13" t="s">
        <v>24073</v>
      </c>
      <c r="H8543" s="14" t="s">
        <v>24074</v>
      </c>
      <c r="I8543" s="12">
        <v>31597.0</v>
      </c>
      <c r="J8543" s="15" t="str">
        <f t="shared" si="1"/>
        <v>Relevant</v>
      </c>
    </row>
    <row r="8544" ht="22.5" customHeight="1">
      <c r="A8544" s="9" t="s">
        <v>24075</v>
      </c>
      <c r="B8544" s="10">
        <v>45621.3471412037</v>
      </c>
      <c r="C8544" s="11" t="s">
        <v>5791</v>
      </c>
      <c r="D8544" s="12">
        <v>11.0</v>
      </c>
      <c r="E8544" s="10" t="s">
        <v>17</v>
      </c>
      <c r="F8544" s="12">
        <v>2024.0</v>
      </c>
      <c r="G8544" s="13" t="s">
        <v>24076</v>
      </c>
      <c r="H8544" s="14" t="s">
        <v>24077</v>
      </c>
      <c r="I8544" s="12">
        <v>3658.0</v>
      </c>
      <c r="J8544" s="15" t="str">
        <f t="shared" si="1"/>
        <v>Relevant</v>
      </c>
    </row>
    <row r="8545" ht="22.5" customHeight="1">
      <c r="A8545" s="9" t="s">
        <v>24078</v>
      </c>
      <c r="B8545" s="10">
        <v>45477.72789351852</v>
      </c>
      <c r="C8545" s="11" t="s">
        <v>24079</v>
      </c>
      <c r="D8545" s="12">
        <v>7.0</v>
      </c>
      <c r="E8545" s="10" t="s">
        <v>55</v>
      </c>
      <c r="F8545" s="12">
        <v>2024.0</v>
      </c>
      <c r="G8545" s="13" t="s">
        <v>22621</v>
      </c>
      <c r="H8545" s="14" t="s">
        <v>22622</v>
      </c>
      <c r="I8545" s="12">
        <v>0.0</v>
      </c>
      <c r="J8545" s="15" t="str">
        <f t="shared" si="1"/>
        <v>Relevant</v>
      </c>
    </row>
    <row r="8546" ht="22.5" customHeight="1">
      <c r="A8546" s="9" t="s">
        <v>24080</v>
      </c>
      <c r="B8546" s="10">
        <v>45586.64707175926</v>
      </c>
      <c r="C8546" s="11" t="s">
        <v>24081</v>
      </c>
      <c r="D8546" s="12">
        <v>10.0</v>
      </c>
      <c r="E8546" s="10" t="s">
        <v>42</v>
      </c>
      <c r="F8546" s="12">
        <v>2024.0</v>
      </c>
      <c r="G8546" s="13" t="s">
        <v>24082</v>
      </c>
      <c r="H8546" s="14" t="s">
        <v>24083</v>
      </c>
      <c r="I8546" s="12">
        <v>253820.0</v>
      </c>
      <c r="J8546" s="15" t="str">
        <f t="shared" si="1"/>
        <v>Relevant</v>
      </c>
    </row>
    <row r="8547" ht="22.5" customHeight="1">
      <c r="A8547" s="9" t="s">
        <v>24084</v>
      </c>
      <c r="B8547" s="10">
        <v>45586.40107638889</v>
      </c>
      <c r="C8547" s="11" t="s">
        <v>24085</v>
      </c>
      <c r="D8547" s="12">
        <v>10.0</v>
      </c>
      <c r="E8547" s="10" t="s">
        <v>42</v>
      </c>
      <c r="F8547" s="12">
        <v>2024.0</v>
      </c>
      <c r="G8547" s="13" t="s">
        <v>13</v>
      </c>
      <c r="H8547" s="14" t="s">
        <v>15988</v>
      </c>
      <c r="I8547" s="12">
        <v>2963.0</v>
      </c>
      <c r="J8547" s="15" t="str">
        <f t="shared" si="1"/>
        <v>Relevant</v>
      </c>
    </row>
    <row r="8548" ht="22.5" customHeight="1">
      <c r="A8548" s="9" t="s">
        <v>24086</v>
      </c>
      <c r="B8548" s="10">
        <v>45518.50405092593</v>
      </c>
      <c r="C8548" s="11" t="s">
        <v>24087</v>
      </c>
      <c r="D8548" s="12">
        <v>8.0</v>
      </c>
      <c r="E8548" s="10" t="s">
        <v>167</v>
      </c>
      <c r="F8548" s="12">
        <v>2024.0</v>
      </c>
      <c r="G8548" s="13" t="s">
        <v>13</v>
      </c>
      <c r="H8548" s="14" t="s">
        <v>648</v>
      </c>
      <c r="I8548" s="12">
        <v>11677.0</v>
      </c>
      <c r="J8548" s="15" t="str">
        <f t="shared" si="1"/>
        <v>Relevant</v>
      </c>
    </row>
    <row r="8549" ht="22.5" customHeight="1">
      <c r="A8549" s="9" t="s">
        <v>24088</v>
      </c>
      <c r="B8549" s="10">
        <v>45614.452673611115</v>
      </c>
      <c r="C8549" s="11" t="s">
        <v>24089</v>
      </c>
      <c r="D8549" s="12">
        <v>11.0</v>
      </c>
      <c r="E8549" s="10" t="s">
        <v>17</v>
      </c>
      <c r="F8549" s="12">
        <v>2024.0</v>
      </c>
      <c r="G8549" s="13" t="s">
        <v>13</v>
      </c>
      <c r="H8549" s="14" t="s">
        <v>24090</v>
      </c>
      <c r="I8549" s="12">
        <v>33556.0</v>
      </c>
      <c r="J8549" s="15" t="str">
        <f t="shared" si="1"/>
        <v>Relevant</v>
      </c>
    </row>
    <row r="8550" ht="22.5" customHeight="1">
      <c r="A8550" s="9" t="s">
        <v>24091</v>
      </c>
      <c r="B8550" s="10">
        <v>45614.417129629626</v>
      </c>
      <c r="C8550" s="11" t="s">
        <v>24092</v>
      </c>
      <c r="D8550" s="12">
        <v>11.0</v>
      </c>
      <c r="E8550" s="10" t="s">
        <v>17</v>
      </c>
      <c r="F8550" s="12">
        <v>2024.0</v>
      </c>
      <c r="G8550" s="13" t="s">
        <v>13</v>
      </c>
      <c r="H8550" s="14" t="s">
        <v>24093</v>
      </c>
      <c r="I8550" s="12">
        <v>436.0</v>
      </c>
      <c r="J8550" s="15" t="str">
        <f t="shared" si="1"/>
        <v>Relevant</v>
      </c>
    </row>
    <row r="8551" ht="22.5" customHeight="1">
      <c r="A8551" s="9" t="s">
        <v>24094</v>
      </c>
      <c r="B8551" s="10">
        <v>45642.55496527778</v>
      </c>
      <c r="C8551" s="11" t="s">
        <v>24095</v>
      </c>
      <c r="D8551" s="12">
        <v>12.0</v>
      </c>
      <c r="E8551" s="10" t="s">
        <v>26</v>
      </c>
      <c r="F8551" s="12">
        <v>2024.0</v>
      </c>
      <c r="G8551" s="13" t="s">
        <v>13</v>
      </c>
      <c r="H8551" s="14" t="s">
        <v>24096</v>
      </c>
      <c r="I8551" s="12">
        <v>165.0</v>
      </c>
      <c r="J8551" s="15" t="str">
        <f t="shared" si="1"/>
        <v>Relevant</v>
      </c>
    </row>
    <row r="8552" ht="22.5" customHeight="1">
      <c r="A8552" s="9" t="s">
        <v>24097</v>
      </c>
      <c r="B8552" s="10">
        <v>45591.50561342593</v>
      </c>
      <c r="C8552" s="11" t="s">
        <v>12985</v>
      </c>
      <c r="D8552" s="12">
        <v>10.0</v>
      </c>
      <c r="E8552" s="10" t="s">
        <v>42</v>
      </c>
      <c r="F8552" s="12">
        <v>2024.0</v>
      </c>
      <c r="G8552" s="13" t="s">
        <v>13</v>
      </c>
      <c r="H8552" s="14" t="s">
        <v>131</v>
      </c>
      <c r="I8552" s="12">
        <v>151.0</v>
      </c>
      <c r="J8552" s="15" t="str">
        <f t="shared" si="1"/>
        <v>Relevant</v>
      </c>
    </row>
    <row r="8553" ht="22.5" customHeight="1">
      <c r="A8553" s="9" t="s">
        <v>24098</v>
      </c>
      <c r="B8553" s="10">
        <v>45561.002411643516</v>
      </c>
      <c r="C8553" s="11" t="s">
        <v>24099</v>
      </c>
      <c r="D8553" s="12">
        <v>9.0</v>
      </c>
      <c r="E8553" s="10" t="s">
        <v>114</v>
      </c>
      <c r="F8553" s="12">
        <v>2024.0</v>
      </c>
      <c r="G8553" s="13" t="s">
        <v>24100</v>
      </c>
      <c r="H8553" s="14" t="s">
        <v>24101</v>
      </c>
      <c r="I8553" s="12">
        <v>1.0742944E7</v>
      </c>
      <c r="J8553" s="15" t="str">
        <f t="shared" si="1"/>
        <v>Relevant</v>
      </c>
    </row>
    <row r="8554" ht="22.5" customHeight="1">
      <c r="A8554" s="9" t="s">
        <v>24102</v>
      </c>
      <c r="B8554" s="10">
        <v>45583.42486114583</v>
      </c>
      <c r="C8554" s="11" t="s">
        <v>24103</v>
      </c>
      <c r="D8554" s="12">
        <v>10.0</v>
      </c>
      <c r="E8554" s="10" t="s">
        <v>42</v>
      </c>
      <c r="F8554" s="12">
        <v>2024.0</v>
      </c>
      <c r="G8554" s="13" t="s">
        <v>24104</v>
      </c>
      <c r="H8554" s="14" t="s">
        <v>24105</v>
      </c>
      <c r="I8554" s="12">
        <v>1.2258608E7</v>
      </c>
      <c r="J8554" s="15" t="str">
        <f t="shared" si="1"/>
        <v>Relevant</v>
      </c>
    </row>
    <row r="8555" ht="22.5" customHeight="1">
      <c r="A8555" s="9" t="s">
        <v>24106</v>
      </c>
      <c r="B8555" s="10">
        <v>45632.91929398148</v>
      </c>
      <c r="C8555" s="11" t="s">
        <v>22420</v>
      </c>
      <c r="D8555" s="12">
        <v>12.0</v>
      </c>
      <c r="E8555" s="10" t="s">
        <v>26</v>
      </c>
      <c r="F8555" s="12">
        <v>2024.0</v>
      </c>
      <c r="G8555" s="13" t="s">
        <v>3957</v>
      </c>
      <c r="H8555" s="14" t="s">
        <v>3958</v>
      </c>
      <c r="I8555" s="12">
        <v>49169.0</v>
      </c>
      <c r="J8555" s="15" t="str">
        <f t="shared" si="1"/>
        <v>Relevant</v>
      </c>
    </row>
    <row r="8556" ht="22.5" customHeight="1">
      <c r="A8556" s="9" t="s">
        <v>24107</v>
      </c>
      <c r="B8556" s="10">
        <v>45515.81997685185</v>
      </c>
      <c r="C8556" s="11" t="s">
        <v>5838</v>
      </c>
      <c r="D8556" s="12">
        <v>8.0</v>
      </c>
      <c r="E8556" s="10" t="s">
        <v>167</v>
      </c>
      <c r="F8556" s="12">
        <v>2024.0</v>
      </c>
      <c r="G8556" s="13" t="s">
        <v>13</v>
      </c>
      <c r="H8556" s="14" t="s">
        <v>13458</v>
      </c>
      <c r="I8556" s="12">
        <v>121.0</v>
      </c>
      <c r="J8556" s="15" t="str">
        <f t="shared" si="1"/>
        <v>Irrelevant</v>
      </c>
    </row>
    <row r="8557" ht="22.5" customHeight="1">
      <c r="A8557" s="9" t="s">
        <v>24108</v>
      </c>
      <c r="B8557" s="10">
        <v>45732.43237268519</v>
      </c>
      <c r="C8557" s="11" t="s">
        <v>24109</v>
      </c>
      <c r="D8557" s="12">
        <v>3.0</v>
      </c>
      <c r="E8557" s="10" t="s">
        <v>59</v>
      </c>
      <c r="F8557" s="12">
        <v>2025.0</v>
      </c>
      <c r="G8557" s="13" t="s">
        <v>13</v>
      </c>
      <c r="H8557" s="14" t="s">
        <v>24110</v>
      </c>
      <c r="I8557" s="12">
        <v>47.0</v>
      </c>
      <c r="J8557" s="15" t="str">
        <f t="shared" si="1"/>
        <v>Irrelevant</v>
      </c>
    </row>
    <row r="8558" ht="22.5" customHeight="1">
      <c r="A8558" s="9" t="s">
        <v>24111</v>
      </c>
      <c r="B8558" s="10">
        <v>45654.345243055555</v>
      </c>
      <c r="C8558" s="11" t="s">
        <v>24112</v>
      </c>
      <c r="D8558" s="12">
        <v>12.0</v>
      </c>
      <c r="E8558" s="10" t="s">
        <v>26</v>
      </c>
      <c r="F8558" s="12">
        <v>2024.0</v>
      </c>
      <c r="G8558" s="13" t="s">
        <v>24113</v>
      </c>
      <c r="H8558" s="14" t="s">
        <v>24114</v>
      </c>
      <c r="I8558" s="12">
        <v>2830467.0</v>
      </c>
      <c r="J8558" s="15" t="str">
        <f t="shared" si="1"/>
        <v>Irrelevant</v>
      </c>
    </row>
    <row r="8559" ht="22.5" customHeight="1">
      <c r="A8559" s="9" t="s">
        <v>24115</v>
      </c>
      <c r="B8559" s="10">
        <v>45625.60271990741</v>
      </c>
      <c r="C8559" s="11" t="s">
        <v>24116</v>
      </c>
      <c r="D8559" s="12">
        <v>11.0</v>
      </c>
      <c r="E8559" s="10" t="s">
        <v>17</v>
      </c>
      <c r="F8559" s="12">
        <v>2024.0</v>
      </c>
      <c r="G8559" s="13" t="s">
        <v>13</v>
      </c>
      <c r="H8559" s="14" t="s">
        <v>138</v>
      </c>
      <c r="I8559" s="12">
        <v>898.0</v>
      </c>
      <c r="J8559" s="15" t="str">
        <f t="shared" si="1"/>
        <v>Relevant</v>
      </c>
    </row>
    <row r="8560" ht="22.5" customHeight="1">
      <c r="A8560" s="9" t="s">
        <v>24117</v>
      </c>
      <c r="B8560" s="10">
        <v>45696.804606481484</v>
      </c>
      <c r="C8560" s="11" t="s">
        <v>24118</v>
      </c>
      <c r="D8560" s="12">
        <v>2.0</v>
      </c>
      <c r="E8560" s="10" t="s">
        <v>12</v>
      </c>
      <c r="F8560" s="12">
        <v>2025.0</v>
      </c>
      <c r="G8560" s="13" t="s">
        <v>13</v>
      </c>
      <c r="H8560" s="14" t="s">
        <v>1264</v>
      </c>
      <c r="I8560" s="12">
        <v>67.0</v>
      </c>
      <c r="J8560" s="15" t="str">
        <f t="shared" si="1"/>
        <v>Relevant</v>
      </c>
    </row>
    <row r="8561" ht="22.5" customHeight="1">
      <c r="A8561" s="9" t="s">
        <v>24119</v>
      </c>
      <c r="B8561" s="10">
        <v>45624.33755787037</v>
      </c>
      <c r="C8561" s="11" t="s">
        <v>24120</v>
      </c>
      <c r="D8561" s="12">
        <v>11.0</v>
      </c>
      <c r="E8561" s="10" t="s">
        <v>17</v>
      </c>
      <c r="F8561" s="12">
        <v>2024.0</v>
      </c>
      <c r="G8561" s="13" t="s">
        <v>13</v>
      </c>
      <c r="H8561" s="14" t="s">
        <v>24121</v>
      </c>
      <c r="I8561" s="12">
        <v>884921.0</v>
      </c>
      <c r="J8561" s="15" t="str">
        <f t="shared" si="1"/>
        <v>Relevant</v>
      </c>
    </row>
    <row r="8562" ht="22.5" customHeight="1">
      <c r="A8562" s="9" t="s">
        <v>24122</v>
      </c>
      <c r="B8562" s="10">
        <v>45580.32325630787</v>
      </c>
      <c r="C8562" s="11" t="s">
        <v>24123</v>
      </c>
      <c r="D8562" s="12">
        <v>10.0</v>
      </c>
      <c r="E8562" s="10" t="s">
        <v>42</v>
      </c>
      <c r="F8562" s="12">
        <v>2024.0</v>
      </c>
      <c r="G8562" s="13" t="s">
        <v>24124</v>
      </c>
      <c r="H8562" s="14" t="s">
        <v>24125</v>
      </c>
      <c r="I8562" s="12">
        <v>1.2258608E7</v>
      </c>
      <c r="J8562" s="15" t="str">
        <f t="shared" si="1"/>
        <v>Relevant</v>
      </c>
    </row>
    <row r="8563" ht="22.5" customHeight="1">
      <c r="A8563" s="9" t="s">
        <v>24126</v>
      </c>
      <c r="B8563" s="10">
        <v>45671.11790509259</v>
      </c>
      <c r="C8563" s="11" t="s">
        <v>24127</v>
      </c>
      <c r="D8563" s="12">
        <v>1.0</v>
      </c>
      <c r="E8563" s="10" t="s">
        <v>70</v>
      </c>
      <c r="F8563" s="12">
        <v>2025.0</v>
      </c>
      <c r="G8563" s="13" t="s">
        <v>13</v>
      </c>
      <c r="H8563" s="14" t="s">
        <v>1999</v>
      </c>
      <c r="I8563" s="12">
        <v>1330.0</v>
      </c>
      <c r="J8563" s="15" t="str">
        <f t="shared" si="1"/>
        <v>Relevant</v>
      </c>
    </row>
    <row r="8564" ht="22.5" customHeight="1">
      <c r="A8564" s="9" t="s">
        <v>24128</v>
      </c>
      <c r="B8564" s="10">
        <v>45411.27553240741</v>
      </c>
      <c r="C8564" s="11" t="s">
        <v>24129</v>
      </c>
      <c r="D8564" s="12">
        <v>4.0</v>
      </c>
      <c r="E8564" s="10" t="s">
        <v>274</v>
      </c>
      <c r="F8564" s="12">
        <v>2024.0</v>
      </c>
      <c r="G8564" s="13" t="s">
        <v>24130</v>
      </c>
      <c r="H8564" s="14" t="s">
        <v>24131</v>
      </c>
      <c r="I8564" s="12">
        <v>1.0029689E7</v>
      </c>
      <c r="J8564" s="15" t="str">
        <f t="shared" si="1"/>
        <v>Irrelevant</v>
      </c>
    </row>
    <row r="8565" ht="22.5" customHeight="1">
      <c r="A8565" s="9" t="s">
        <v>24132</v>
      </c>
      <c r="B8565" s="10">
        <v>45615.76425925926</v>
      </c>
      <c r="C8565" s="11" t="s">
        <v>24133</v>
      </c>
      <c r="D8565" s="12">
        <v>11.0</v>
      </c>
      <c r="E8565" s="10" t="s">
        <v>17</v>
      </c>
      <c r="F8565" s="12">
        <v>2024.0</v>
      </c>
      <c r="G8565" s="13" t="s">
        <v>24134</v>
      </c>
      <c r="H8565" s="14" t="s">
        <v>24135</v>
      </c>
      <c r="I8565" s="12">
        <v>8494959.0</v>
      </c>
      <c r="J8565" s="15" t="str">
        <f t="shared" si="1"/>
        <v>Relevant</v>
      </c>
    </row>
    <row r="8566" ht="22.5" customHeight="1">
      <c r="A8566" s="9" t="s">
        <v>24136</v>
      </c>
      <c r="B8566" s="10">
        <v>45596.87331018518</v>
      </c>
      <c r="C8566" s="11" t="s">
        <v>24137</v>
      </c>
      <c r="D8566" s="12">
        <v>10.0</v>
      </c>
      <c r="E8566" s="10" t="s">
        <v>42</v>
      </c>
      <c r="F8566" s="12">
        <v>2024.0</v>
      </c>
      <c r="G8566" s="13" t="s">
        <v>24138</v>
      </c>
      <c r="H8566" s="14" t="s">
        <v>24139</v>
      </c>
      <c r="I8566" s="12">
        <v>9593283.0</v>
      </c>
      <c r="J8566" s="15" t="str">
        <f t="shared" si="1"/>
        <v>Relevant</v>
      </c>
    </row>
    <row r="8567" ht="22.5" customHeight="1">
      <c r="A8567" s="9" t="s">
        <v>24140</v>
      </c>
      <c r="B8567" s="10">
        <v>45606.73572916666</v>
      </c>
      <c r="C8567" s="11" t="s">
        <v>24141</v>
      </c>
      <c r="D8567" s="12">
        <v>11.0</v>
      </c>
      <c r="E8567" s="10" t="s">
        <v>17</v>
      </c>
      <c r="F8567" s="12">
        <v>2024.0</v>
      </c>
      <c r="G8567" s="13" t="s">
        <v>13</v>
      </c>
      <c r="H8567" s="14" t="s">
        <v>100</v>
      </c>
      <c r="I8567" s="12">
        <v>544.0</v>
      </c>
      <c r="J8567" s="15" t="str">
        <f t="shared" si="1"/>
        <v>Relevant</v>
      </c>
    </row>
    <row r="8568" ht="22.5" customHeight="1">
      <c r="A8568" s="9" t="s">
        <v>24142</v>
      </c>
      <c r="B8568" s="10">
        <v>45611.41787037037</v>
      </c>
      <c r="C8568" s="11" t="s">
        <v>24143</v>
      </c>
      <c r="D8568" s="12">
        <v>11.0</v>
      </c>
      <c r="E8568" s="10" t="s">
        <v>17</v>
      </c>
      <c r="F8568" s="12">
        <v>2024.0</v>
      </c>
      <c r="G8568" s="13" t="s">
        <v>24144</v>
      </c>
      <c r="H8568" s="14" t="s">
        <v>24145</v>
      </c>
      <c r="I8568" s="12">
        <v>0.0</v>
      </c>
      <c r="J8568" s="15" t="str">
        <f t="shared" si="1"/>
        <v>Relevant</v>
      </c>
    </row>
    <row r="8569" ht="22.5" customHeight="1">
      <c r="A8569" s="9" t="s">
        <v>24146</v>
      </c>
      <c r="B8569" s="10">
        <v>45491.97518518518</v>
      </c>
      <c r="C8569" s="11" t="s">
        <v>24147</v>
      </c>
      <c r="D8569" s="12">
        <v>7.0</v>
      </c>
      <c r="E8569" s="10" t="s">
        <v>55</v>
      </c>
      <c r="F8569" s="12">
        <v>2024.0</v>
      </c>
      <c r="G8569" s="13" t="s">
        <v>24148</v>
      </c>
      <c r="H8569" s="14" t="s">
        <v>24149</v>
      </c>
      <c r="I8569" s="12">
        <v>0.0</v>
      </c>
      <c r="J8569" s="15" t="str">
        <f t="shared" si="1"/>
        <v>Irrelevant</v>
      </c>
    </row>
    <row r="8570" ht="22.5" customHeight="1">
      <c r="A8570" s="9" t="s">
        <v>24150</v>
      </c>
      <c r="B8570" s="10">
        <v>45405.63075231481</v>
      </c>
      <c r="C8570" s="11" t="s">
        <v>24151</v>
      </c>
      <c r="D8570" s="12">
        <v>4.0</v>
      </c>
      <c r="E8570" s="10" t="s">
        <v>274</v>
      </c>
      <c r="F8570" s="12">
        <v>2024.0</v>
      </c>
      <c r="G8570" s="13" t="s">
        <v>13</v>
      </c>
      <c r="H8570" s="14" t="s">
        <v>24152</v>
      </c>
      <c r="I8570" s="12">
        <v>368.0</v>
      </c>
      <c r="J8570" s="15" t="str">
        <f t="shared" si="1"/>
        <v>Irrelevant</v>
      </c>
    </row>
    <row r="8571" ht="22.5" customHeight="1">
      <c r="A8571" s="9" t="s">
        <v>24153</v>
      </c>
      <c r="B8571" s="10">
        <v>45692.672476851854</v>
      </c>
      <c r="C8571" s="11" t="s">
        <v>24154</v>
      </c>
      <c r="D8571" s="12">
        <v>2.0</v>
      </c>
      <c r="E8571" s="10" t="s">
        <v>12</v>
      </c>
      <c r="F8571" s="12">
        <v>2025.0</v>
      </c>
      <c r="G8571" s="13" t="s">
        <v>13</v>
      </c>
      <c r="H8571" s="14" t="s">
        <v>24155</v>
      </c>
      <c r="I8571" s="12">
        <v>8.0</v>
      </c>
      <c r="J8571" s="15" t="str">
        <f t="shared" si="1"/>
        <v>Relevant</v>
      </c>
    </row>
    <row r="8572" ht="22.5" customHeight="1">
      <c r="A8572" s="9" t="s">
        <v>24156</v>
      </c>
      <c r="B8572" s="10">
        <v>45586.933912037035</v>
      </c>
      <c r="C8572" s="11" t="s">
        <v>24157</v>
      </c>
      <c r="D8572" s="12">
        <v>10.0</v>
      </c>
      <c r="E8572" s="10" t="s">
        <v>42</v>
      </c>
      <c r="F8572" s="12">
        <v>2024.0</v>
      </c>
      <c r="G8572" s="13" t="s">
        <v>24158</v>
      </c>
      <c r="H8572" s="14" t="s">
        <v>24159</v>
      </c>
      <c r="I8572" s="12">
        <v>9593283.0</v>
      </c>
      <c r="J8572" s="15" t="str">
        <f t="shared" si="1"/>
        <v>Relevant</v>
      </c>
    </row>
    <row r="8573" ht="22.5" customHeight="1">
      <c r="A8573" s="9" t="s">
        <v>24160</v>
      </c>
      <c r="B8573" s="10">
        <v>45617.942766203705</v>
      </c>
      <c r="C8573" s="11" t="s">
        <v>24161</v>
      </c>
      <c r="D8573" s="12">
        <v>11.0</v>
      </c>
      <c r="E8573" s="10" t="s">
        <v>17</v>
      </c>
      <c r="F8573" s="12">
        <v>2024.0</v>
      </c>
      <c r="G8573" s="13" t="s">
        <v>13</v>
      </c>
      <c r="H8573" s="14" t="s">
        <v>91</v>
      </c>
      <c r="I8573" s="12">
        <v>333.0</v>
      </c>
      <c r="J8573" s="15" t="str">
        <f t="shared" si="1"/>
        <v>Relevant</v>
      </c>
    </row>
    <row r="8574" ht="22.5" customHeight="1">
      <c r="A8574" s="9" t="s">
        <v>24162</v>
      </c>
      <c r="B8574" s="10">
        <v>45575.95538194444</v>
      </c>
      <c r="C8574" s="11" t="s">
        <v>24163</v>
      </c>
      <c r="D8574" s="12">
        <v>10.0</v>
      </c>
      <c r="E8574" s="10" t="s">
        <v>42</v>
      </c>
      <c r="F8574" s="12">
        <v>2024.0</v>
      </c>
      <c r="G8574" s="13" t="s">
        <v>24164</v>
      </c>
      <c r="H8574" s="14" t="s">
        <v>24165</v>
      </c>
      <c r="I8574" s="12">
        <v>3209941.0</v>
      </c>
      <c r="J8574" s="15" t="str">
        <f t="shared" si="1"/>
        <v>Irrelevant</v>
      </c>
    </row>
    <row r="8575" ht="22.5" customHeight="1">
      <c r="A8575" s="9" t="s">
        <v>24166</v>
      </c>
      <c r="B8575" s="10">
        <v>45592.03208643518</v>
      </c>
      <c r="C8575" s="11" t="s">
        <v>24167</v>
      </c>
      <c r="D8575" s="12">
        <v>10.0</v>
      </c>
      <c r="E8575" s="10" t="s">
        <v>42</v>
      </c>
      <c r="F8575" s="12">
        <v>2024.0</v>
      </c>
      <c r="G8575" s="13" t="s">
        <v>24168</v>
      </c>
      <c r="H8575" s="14" t="s">
        <v>24169</v>
      </c>
      <c r="I8575" s="12">
        <v>1.2767834E7</v>
      </c>
      <c r="J8575" s="15" t="str">
        <f t="shared" si="1"/>
        <v>Relevant</v>
      </c>
    </row>
    <row r="8576" ht="22.5" customHeight="1">
      <c r="A8576" s="9" t="s">
        <v>24170</v>
      </c>
      <c r="B8576" s="10">
        <v>45600.4109375</v>
      </c>
      <c r="C8576" s="11" t="s">
        <v>24171</v>
      </c>
      <c r="D8576" s="12">
        <v>11.0</v>
      </c>
      <c r="E8576" s="10" t="s">
        <v>17</v>
      </c>
      <c r="F8576" s="12">
        <v>2024.0</v>
      </c>
      <c r="G8576" s="13" t="s">
        <v>13</v>
      </c>
      <c r="H8576" s="14" t="s">
        <v>3930</v>
      </c>
      <c r="I8576" s="12">
        <v>9323.0</v>
      </c>
      <c r="J8576" s="15" t="str">
        <f t="shared" si="1"/>
        <v>Relevant</v>
      </c>
    </row>
    <row r="8577" ht="22.5" customHeight="1">
      <c r="A8577" s="9" t="s">
        <v>24172</v>
      </c>
      <c r="B8577" s="10">
        <v>45624.39524305556</v>
      </c>
      <c r="C8577" s="11" t="s">
        <v>21788</v>
      </c>
      <c r="D8577" s="12">
        <v>11.0</v>
      </c>
      <c r="E8577" s="10" t="s">
        <v>17</v>
      </c>
      <c r="F8577" s="12">
        <v>2024.0</v>
      </c>
      <c r="G8577" s="13" t="s">
        <v>24173</v>
      </c>
      <c r="H8577" s="14" t="s">
        <v>24174</v>
      </c>
      <c r="I8577" s="12">
        <v>3593546.0</v>
      </c>
      <c r="J8577" s="15" t="str">
        <f t="shared" si="1"/>
        <v>Relevant</v>
      </c>
    </row>
    <row r="8578" ht="22.5" customHeight="1">
      <c r="A8578" s="9" t="s">
        <v>24175</v>
      </c>
      <c r="B8578" s="10">
        <v>45723.73847222222</v>
      </c>
      <c r="C8578" s="11" t="s">
        <v>24176</v>
      </c>
      <c r="D8578" s="12">
        <v>3.0</v>
      </c>
      <c r="E8578" s="10" t="s">
        <v>59</v>
      </c>
      <c r="F8578" s="12">
        <v>2025.0</v>
      </c>
      <c r="G8578" s="13" t="s">
        <v>13</v>
      </c>
      <c r="H8578" s="14" t="s">
        <v>430</v>
      </c>
      <c r="I8578" s="12">
        <v>180.0</v>
      </c>
      <c r="J8578" s="15" t="str">
        <f t="shared" si="1"/>
        <v>Relevant</v>
      </c>
    </row>
    <row r="8579" ht="22.5" customHeight="1">
      <c r="A8579" s="9" t="s">
        <v>24177</v>
      </c>
      <c r="B8579" s="10">
        <v>45699.54965277778</v>
      </c>
      <c r="C8579" s="11" t="s">
        <v>24178</v>
      </c>
      <c r="D8579" s="12">
        <v>2.0</v>
      </c>
      <c r="E8579" s="10" t="s">
        <v>12</v>
      </c>
      <c r="F8579" s="12">
        <v>2025.0</v>
      </c>
      <c r="G8579" s="13" t="s">
        <v>24179</v>
      </c>
      <c r="H8579" s="14" t="s">
        <v>24180</v>
      </c>
      <c r="I8579" s="12">
        <v>6258470.0</v>
      </c>
      <c r="J8579" s="15" t="str">
        <f t="shared" si="1"/>
        <v>Irrelevant</v>
      </c>
    </row>
    <row r="8580" ht="22.5" customHeight="1">
      <c r="A8580" s="9" t="s">
        <v>24181</v>
      </c>
      <c r="B8580" s="10">
        <v>45607.95414351852</v>
      </c>
      <c r="C8580" s="11" t="s">
        <v>24182</v>
      </c>
      <c r="D8580" s="12">
        <v>11.0</v>
      </c>
      <c r="E8580" s="10" t="s">
        <v>17</v>
      </c>
      <c r="F8580" s="12">
        <v>2024.0</v>
      </c>
      <c r="G8580" s="13" t="s">
        <v>24183</v>
      </c>
      <c r="H8580" s="14" t="s">
        <v>24184</v>
      </c>
      <c r="I8580" s="12">
        <v>8443435.0</v>
      </c>
      <c r="J8580" s="15" t="str">
        <f t="shared" si="1"/>
        <v>Relevant</v>
      </c>
    </row>
    <row r="8581" ht="22.5" customHeight="1">
      <c r="A8581" s="9" t="s">
        <v>24185</v>
      </c>
      <c r="B8581" s="10">
        <v>45434.55590277778</v>
      </c>
      <c r="C8581" s="11" t="s">
        <v>24186</v>
      </c>
      <c r="D8581" s="12">
        <v>5.0</v>
      </c>
      <c r="E8581" s="10" t="s">
        <v>21</v>
      </c>
      <c r="F8581" s="12">
        <v>2024.0</v>
      </c>
      <c r="G8581" s="13" t="s">
        <v>13</v>
      </c>
      <c r="H8581" s="14" t="s">
        <v>189</v>
      </c>
      <c r="I8581" s="12">
        <v>3296.0</v>
      </c>
      <c r="J8581" s="15" t="str">
        <f t="shared" si="1"/>
        <v>Relevant</v>
      </c>
    </row>
    <row r="8582" ht="22.5" customHeight="1">
      <c r="A8582" s="9" t="s">
        <v>24187</v>
      </c>
      <c r="B8582" s="10">
        <v>45608.44375</v>
      </c>
      <c r="C8582" s="11" t="s">
        <v>15813</v>
      </c>
      <c r="D8582" s="12">
        <v>11.0</v>
      </c>
      <c r="E8582" s="10" t="s">
        <v>17</v>
      </c>
      <c r="F8582" s="12">
        <v>2024.0</v>
      </c>
      <c r="G8582" s="13" t="s">
        <v>13</v>
      </c>
      <c r="H8582" s="14" t="s">
        <v>24188</v>
      </c>
      <c r="I8582" s="12">
        <v>2134.0</v>
      </c>
      <c r="J8582" s="15" t="str">
        <f t="shared" si="1"/>
        <v>Irrelevant</v>
      </c>
    </row>
    <row r="8583" ht="22.5" customHeight="1">
      <c r="A8583" s="9" t="s">
        <v>24189</v>
      </c>
      <c r="B8583" s="10">
        <v>45742.92622685185</v>
      </c>
      <c r="C8583" s="11" t="s">
        <v>15289</v>
      </c>
      <c r="D8583" s="12">
        <v>3.0</v>
      </c>
      <c r="E8583" s="10" t="s">
        <v>59</v>
      </c>
      <c r="F8583" s="12">
        <v>2025.0</v>
      </c>
      <c r="G8583" s="13" t="s">
        <v>13</v>
      </c>
      <c r="H8583" s="14" t="s">
        <v>204</v>
      </c>
      <c r="I8583" s="12">
        <v>186.0</v>
      </c>
      <c r="J8583" s="15" t="str">
        <f t="shared" si="1"/>
        <v>Relevant</v>
      </c>
    </row>
    <row r="8584" ht="22.5" customHeight="1">
      <c r="A8584" s="9" t="s">
        <v>24190</v>
      </c>
      <c r="B8584" s="10">
        <v>45615.63998842592</v>
      </c>
      <c r="C8584" s="11" t="s">
        <v>24191</v>
      </c>
      <c r="D8584" s="12">
        <v>11.0</v>
      </c>
      <c r="E8584" s="10" t="s">
        <v>17</v>
      </c>
      <c r="F8584" s="12">
        <v>2024.0</v>
      </c>
      <c r="G8584" s="13" t="s">
        <v>13</v>
      </c>
      <c r="H8584" s="14" t="s">
        <v>31</v>
      </c>
      <c r="I8584" s="12">
        <v>100.0</v>
      </c>
      <c r="J8584" s="15" t="str">
        <f t="shared" si="1"/>
        <v>Relevant</v>
      </c>
    </row>
    <row r="8585" ht="22.5" customHeight="1">
      <c r="A8585" s="9" t="s">
        <v>24192</v>
      </c>
      <c r="B8585" s="10">
        <v>45583.756944444445</v>
      </c>
      <c r="C8585" s="11" t="s">
        <v>24193</v>
      </c>
      <c r="D8585" s="12">
        <v>10.0</v>
      </c>
      <c r="E8585" s="10" t="s">
        <v>42</v>
      </c>
      <c r="F8585" s="12">
        <v>2024.0</v>
      </c>
      <c r="G8585" s="13" t="s">
        <v>24194</v>
      </c>
      <c r="H8585" s="14" t="s">
        <v>24195</v>
      </c>
      <c r="I8585" s="12">
        <v>76273.0</v>
      </c>
      <c r="J8585" s="15" t="str">
        <f t="shared" si="1"/>
        <v>Relevant</v>
      </c>
    </row>
    <row r="8586" ht="22.5" customHeight="1">
      <c r="A8586" s="9" t="s">
        <v>24196</v>
      </c>
      <c r="B8586" s="10">
        <v>45648.29269675926</v>
      </c>
      <c r="C8586" s="11" t="s">
        <v>24197</v>
      </c>
      <c r="D8586" s="12">
        <v>12.0</v>
      </c>
      <c r="E8586" s="10" t="s">
        <v>26</v>
      </c>
      <c r="F8586" s="12">
        <v>2024.0</v>
      </c>
      <c r="G8586" s="13" t="s">
        <v>24198</v>
      </c>
      <c r="H8586" s="14" t="s">
        <v>24199</v>
      </c>
      <c r="I8586" s="12">
        <v>8149206.0</v>
      </c>
      <c r="J8586" s="15" t="str">
        <f t="shared" si="1"/>
        <v>Relevant</v>
      </c>
    </row>
    <row r="8587" ht="22.5" customHeight="1">
      <c r="A8587" s="9" t="s">
        <v>24200</v>
      </c>
      <c r="B8587" s="10">
        <v>45649.68608796296</v>
      </c>
      <c r="C8587" s="11" t="s">
        <v>24201</v>
      </c>
      <c r="D8587" s="12">
        <v>12.0</v>
      </c>
      <c r="E8587" s="10" t="s">
        <v>26</v>
      </c>
      <c r="F8587" s="12">
        <v>2024.0</v>
      </c>
      <c r="G8587" s="13" t="s">
        <v>13</v>
      </c>
      <c r="H8587" s="14" t="s">
        <v>2655</v>
      </c>
      <c r="I8587" s="12">
        <v>141.0</v>
      </c>
      <c r="J8587" s="15" t="str">
        <f t="shared" si="1"/>
        <v>Relevant</v>
      </c>
    </row>
    <row r="8588" ht="22.5" customHeight="1">
      <c r="A8588" s="9" t="s">
        <v>24202</v>
      </c>
      <c r="B8588" s="10">
        <v>45588.42674181713</v>
      </c>
      <c r="C8588" s="11" t="s">
        <v>7567</v>
      </c>
      <c r="D8588" s="12">
        <v>10.0</v>
      </c>
      <c r="E8588" s="10" t="s">
        <v>42</v>
      </c>
      <c r="F8588" s="12">
        <v>2024.0</v>
      </c>
      <c r="G8588" s="13" t="s">
        <v>24203</v>
      </c>
      <c r="H8588" s="14" t="str">
        <f>IFERROR(__xludf.DUMMYFUNCTION("TRIM(REGEXREPLACE(GOOGLETRANSLATE(G8588,""auto"",""en""),""(?i)\b(RT|QT)\s*@?\w*:?\s*|https?://\S+|@\w+|#\w+|[^\x00-\x7F]|[^\w\s]"",""""))"),"How to take care of your health in Delhis pollution")</f>
        <v>How to take care of your health in Delhis pollution</v>
      </c>
      <c r="I8588" s="12">
        <v>9292977.0</v>
      </c>
      <c r="J8588" s="15" t="str">
        <f t="shared" si="1"/>
        <v>Relevant</v>
      </c>
    </row>
    <row r="8589" ht="22.5" customHeight="1">
      <c r="A8589" s="9" t="s">
        <v>24204</v>
      </c>
      <c r="B8589" s="10">
        <v>45544.48243846065</v>
      </c>
      <c r="C8589" s="11" t="s">
        <v>24205</v>
      </c>
      <c r="D8589" s="12">
        <v>9.0</v>
      </c>
      <c r="E8589" s="10" t="s">
        <v>114</v>
      </c>
      <c r="F8589" s="12">
        <v>2024.0</v>
      </c>
      <c r="G8589" s="13" t="s">
        <v>24206</v>
      </c>
      <c r="H8589" s="14" t="s">
        <v>24207</v>
      </c>
      <c r="I8589" s="12">
        <v>1.2767834E7</v>
      </c>
      <c r="J8589" s="15" t="str">
        <f t="shared" si="1"/>
        <v>Irrelevant</v>
      </c>
    </row>
    <row r="8590" ht="22.5" customHeight="1">
      <c r="A8590" s="9" t="s">
        <v>24208</v>
      </c>
      <c r="B8590" s="10">
        <v>45642.528495370374</v>
      </c>
      <c r="C8590" s="11" t="s">
        <v>5255</v>
      </c>
      <c r="D8590" s="12">
        <v>12.0</v>
      </c>
      <c r="E8590" s="10" t="s">
        <v>26</v>
      </c>
      <c r="F8590" s="12">
        <v>2024.0</v>
      </c>
      <c r="G8590" s="13" t="s">
        <v>13</v>
      </c>
      <c r="H8590" s="14" t="s">
        <v>232</v>
      </c>
      <c r="I8590" s="12">
        <v>866.0</v>
      </c>
      <c r="J8590" s="15" t="str">
        <f t="shared" si="1"/>
        <v>Relevant</v>
      </c>
    </row>
    <row r="8591" ht="22.5" customHeight="1">
      <c r="A8591" s="9" t="s">
        <v>24209</v>
      </c>
      <c r="B8591" s="10">
        <v>45614.922372685185</v>
      </c>
      <c r="C8591" s="11" t="s">
        <v>22762</v>
      </c>
      <c r="D8591" s="12">
        <v>11.0</v>
      </c>
      <c r="E8591" s="10" t="s">
        <v>17</v>
      </c>
      <c r="F8591" s="12">
        <v>2024.0</v>
      </c>
      <c r="G8591" s="13" t="s">
        <v>13</v>
      </c>
      <c r="H8591" s="14" t="s">
        <v>94</v>
      </c>
      <c r="I8591" s="12">
        <v>692.0</v>
      </c>
      <c r="J8591" s="15" t="str">
        <f t="shared" si="1"/>
        <v>Relevant</v>
      </c>
    </row>
    <row r="8592" ht="22.5" customHeight="1">
      <c r="A8592" s="9" t="s">
        <v>24210</v>
      </c>
      <c r="B8592" s="10">
        <v>45610.031250011576</v>
      </c>
      <c r="C8592" s="11" t="s">
        <v>16660</v>
      </c>
      <c r="D8592" s="12">
        <v>11.0</v>
      </c>
      <c r="E8592" s="10" t="s">
        <v>17</v>
      </c>
      <c r="F8592" s="12">
        <v>2024.0</v>
      </c>
      <c r="G8592" s="13" t="s">
        <v>24211</v>
      </c>
      <c r="H8592" s="14" t="s">
        <v>24212</v>
      </c>
      <c r="I8592" s="12">
        <v>0.0</v>
      </c>
      <c r="J8592" s="15" t="str">
        <f t="shared" si="1"/>
        <v>Relevant</v>
      </c>
    </row>
    <row r="8593" ht="22.5" customHeight="1">
      <c r="A8593" s="9" t="s">
        <v>24213</v>
      </c>
      <c r="B8593" s="10">
        <v>45561.67969907408</v>
      </c>
      <c r="C8593" s="11" t="s">
        <v>24214</v>
      </c>
      <c r="D8593" s="12">
        <v>9.0</v>
      </c>
      <c r="E8593" s="10" t="s">
        <v>114</v>
      </c>
      <c r="F8593" s="12">
        <v>2024.0</v>
      </c>
      <c r="G8593" s="13" t="s">
        <v>24215</v>
      </c>
      <c r="H8593" s="14" t="s">
        <v>24216</v>
      </c>
      <c r="I8593" s="12">
        <v>8.0</v>
      </c>
      <c r="J8593" s="15" t="str">
        <f t="shared" si="1"/>
        <v>Relevant</v>
      </c>
    </row>
    <row r="8594" ht="22.5" customHeight="1">
      <c r="A8594" s="9" t="s">
        <v>24217</v>
      </c>
      <c r="B8594" s="10">
        <v>45416.93771990741</v>
      </c>
      <c r="C8594" s="11" t="s">
        <v>14142</v>
      </c>
      <c r="D8594" s="12">
        <v>5.0</v>
      </c>
      <c r="E8594" s="10" t="s">
        <v>21</v>
      </c>
      <c r="F8594" s="12">
        <v>2024.0</v>
      </c>
      <c r="G8594" s="13" t="s">
        <v>24218</v>
      </c>
      <c r="H8594" s="14" t="s">
        <v>24219</v>
      </c>
      <c r="I8594" s="12">
        <v>1.1414016E7</v>
      </c>
      <c r="J8594" s="15" t="str">
        <f t="shared" si="1"/>
        <v>Relevant</v>
      </c>
    </row>
    <row r="8595" ht="22.5" customHeight="1">
      <c r="A8595" s="9" t="s">
        <v>24220</v>
      </c>
      <c r="B8595" s="10">
        <v>45637.767905092594</v>
      </c>
      <c r="C8595" s="11" t="s">
        <v>24221</v>
      </c>
      <c r="D8595" s="12">
        <v>12.0</v>
      </c>
      <c r="E8595" s="10" t="s">
        <v>26</v>
      </c>
      <c r="F8595" s="12">
        <v>2024.0</v>
      </c>
      <c r="G8595" s="13" t="s">
        <v>13</v>
      </c>
      <c r="H8595" s="14" t="s">
        <v>4374</v>
      </c>
      <c r="I8595" s="12">
        <v>4.0</v>
      </c>
      <c r="J8595" s="15" t="str">
        <f t="shared" si="1"/>
        <v>Irrelevant</v>
      </c>
    </row>
    <row r="8596" ht="22.5" customHeight="1">
      <c r="A8596" s="9" t="s">
        <v>24222</v>
      </c>
      <c r="B8596" s="10">
        <v>45463.45171296296</v>
      </c>
      <c r="C8596" s="11" t="s">
        <v>24223</v>
      </c>
      <c r="D8596" s="12">
        <v>6.0</v>
      </c>
      <c r="E8596" s="10" t="s">
        <v>34</v>
      </c>
      <c r="F8596" s="12">
        <v>2024.0</v>
      </c>
      <c r="G8596" s="13" t="s">
        <v>24224</v>
      </c>
      <c r="H8596" s="14" t="s">
        <v>24225</v>
      </c>
      <c r="I8596" s="12">
        <v>7456164.0</v>
      </c>
      <c r="J8596" s="15" t="str">
        <f t="shared" si="1"/>
        <v>Irrelevant</v>
      </c>
    </row>
    <row r="8597" ht="22.5" customHeight="1">
      <c r="A8597" s="9" t="s">
        <v>24226</v>
      </c>
      <c r="B8597" s="10">
        <v>45585.55467592592</v>
      </c>
      <c r="C8597" s="11" t="s">
        <v>24227</v>
      </c>
      <c r="D8597" s="12">
        <v>10.0</v>
      </c>
      <c r="E8597" s="10" t="s">
        <v>42</v>
      </c>
      <c r="F8597" s="12">
        <v>2024.0</v>
      </c>
      <c r="G8597" s="13" t="s">
        <v>13</v>
      </c>
      <c r="H8597" s="14" t="s">
        <v>172</v>
      </c>
      <c r="I8597" s="12">
        <v>633.0</v>
      </c>
      <c r="J8597" s="15" t="str">
        <f t="shared" si="1"/>
        <v>Irrelevant</v>
      </c>
    </row>
    <row r="8598" ht="22.5" customHeight="1">
      <c r="A8598" s="9" t="s">
        <v>24228</v>
      </c>
      <c r="B8598" s="10">
        <v>45597.73459490741</v>
      </c>
      <c r="C8598" s="11" t="s">
        <v>24229</v>
      </c>
      <c r="D8598" s="12">
        <v>11.0</v>
      </c>
      <c r="E8598" s="10" t="s">
        <v>17</v>
      </c>
      <c r="F8598" s="12">
        <v>2024.0</v>
      </c>
      <c r="G8598" s="13" t="s">
        <v>13</v>
      </c>
      <c r="H8598" s="14" t="s">
        <v>124</v>
      </c>
      <c r="I8598" s="12">
        <v>300.0</v>
      </c>
      <c r="J8598" s="15" t="str">
        <f t="shared" si="1"/>
        <v>Relevant</v>
      </c>
    </row>
    <row r="8599" ht="22.5" customHeight="1">
      <c r="A8599" s="9" t="s">
        <v>24230</v>
      </c>
      <c r="B8599" s="10">
        <v>45632.467685185184</v>
      </c>
      <c r="C8599" s="11" t="s">
        <v>24231</v>
      </c>
      <c r="D8599" s="12">
        <v>12.0</v>
      </c>
      <c r="E8599" s="10" t="s">
        <v>26</v>
      </c>
      <c r="F8599" s="12">
        <v>2024.0</v>
      </c>
      <c r="G8599" s="13" t="s">
        <v>13</v>
      </c>
      <c r="H8599" s="14" t="s">
        <v>1809</v>
      </c>
      <c r="I8599" s="12">
        <v>927.0</v>
      </c>
      <c r="J8599" s="15" t="str">
        <f t="shared" si="1"/>
        <v>Relevant</v>
      </c>
    </row>
    <row r="8600" ht="22.5" customHeight="1">
      <c r="A8600" s="9" t="s">
        <v>24232</v>
      </c>
      <c r="B8600" s="10">
        <v>45697.44466435185</v>
      </c>
      <c r="C8600" s="11" t="s">
        <v>24233</v>
      </c>
      <c r="D8600" s="12">
        <v>2.0</v>
      </c>
      <c r="E8600" s="10" t="s">
        <v>12</v>
      </c>
      <c r="F8600" s="12">
        <v>2025.0</v>
      </c>
      <c r="G8600" s="13" t="s">
        <v>13</v>
      </c>
      <c r="H8600" s="14" t="s">
        <v>14</v>
      </c>
      <c r="I8600" s="12">
        <v>19.0</v>
      </c>
      <c r="J8600" s="15" t="str">
        <f t="shared" si="1"/>
        <v>Relevant</v>
      </c>
    </row>
    <row r="8601" ht="22.5" customHeight="1">
      <c r="A8601" s="9" t="s">
        <v>24234</v>
      </c>
      <c r="B8601" s="10">
        <v>45401.32302083333</v>
      </c>
      <c r="C8601" s="11" t="s">
        <v>15600</v>
      </c>
      <c r="D8601" s="12">
        <v>4.0</v>
      </c>
      <c r="E8601" s="10" t="s">
        <v>274</v>
      </c>
      <c r="F8601" s="12">
        <v>2024.0</v>
      </c>
      <c r="G8601" s="13" t="s">
        <v>13</v>
      </c>
      <c r="H8601" s="14" t="s">
        <v>2067</v>
      </c>
      <c r="I8601" s="12">
        <v>27.0</v>
      </c>
      <c r="J8601" s="15" t="str">
        <f t="shared" si="1"/>
        <v>Relevant</v>
      </c>
    </row>
    <row r="8602" ht="22.5" customHeight="1">
      <c r="A8602" s="9" t="s">
        <v>24235</v>
      </c>
      <c r="B8602" s="10">
        <v>45742.69400462963</v>
      </c>
      <c r="C8602" s="11" t="s">
        <v>24236</v>
      </c>
      <c r="D8602" s="12">
        <v>3.0</v>
      </c>
      <c r="E8602" s="10" t="s">
        <v>59</v>
      </c>
      <c r="F8602" s="12">
        <v>2025.0</v>
      </c>
      <c r="G8602" s="13" t="s">
        <v>24237</v>
      </c>
      <c r="H8602" s="14" t="s">
        <v>24238</v>
      </c>
      <c r="I8602" s="12">
        <v>0.0</v>
      </c>
      <c r="J8602" s="15" t="str">
        <f t="shared" si="1"/>
        <v>Irrelevant</v>
      </c>
    </row>
    <row r="8603" ht="22.5" customHeight="1">
      <c r="A8603" s="9" t="s">
        <v>24239</v>
      </c>
      <c r="B8603" s="10">
        <v>45434.604537037034</v>
      </c>
      <c r="C8603" s="11" t="s">
        <v>7616</v>
      </c>
      <c r="D8603" s="12">
        <v>5.0</v>
      </c>
      <c r="E8603" s="10" t="s">
        <v>21</v>
      </c>
      <c r="F8603" s="12">
        <v>2024.0</v>
      </c>
      <c r="G8603" s="13" t="s">
        <v>13</v>
      </c>
      <c r="H8603" s="14" t="s">
        <v>189</v>
      </c>
      <c r="I8603" s="12">
        <v>44.0</v>
      </c>
      <c r="J8603" s="15" t="str">
        <f t="shared" si="1"/>
        <v>Relevant</v>
      </c>
    </row>
    <row r="8604" ht="22.5" customHeight="1">
      <c r="A8604" s="9" t="s">
        <v>24240</v>
      </c>
      <c r="B8604" s="10">
        <v>45696.75380787037</v>
      </c>
      <c r="C8604" s="11" t="s">
        <v>24241</v>
      </c>
      <c r="D8604" s="12">
        <v>2.0</v>
      </c>
      <c r="E8604" s="10" t="s">
        <v>12</v>
      </c>
      <c r="F8604" s="12">
        <v>2025.0</v>
      </c>
      <c r="G8604" s="13" t="s">
        <v>13</v>
      </c>
      <c r="H8604" s="14" t="s">
        <v>14</v>
      </c>
      <c r="I8604" s="12">
        <v>208.0</v>
      </c>
      <c r="J8604" s="15" t="str">
        <f t="shared" si="1"/>
        <v>Relevant</v>
      </c>
    </row>
    <row r="8605" ht="22.5" customHeight="1">
      <c r="A8605" s="9" t="s">
        <v>24242</v>
      </c>
      <c r="B8605" s="10">
        <v>45603.716365740744</v>
      </c>
      <c r="C8605" s="11" t="s">
        <v>24243</v>
      </c>
      <c r="D8605" s="12">
        <v>11.0</v>
      </c>
      <c r="E8605" s="10" t="s">
        <v>17</v>
      </c>
      <c r="F8605" s="12">
        <v>2024.0</v>
      </c>
      <c r="G8605" s="13" t="s">
        <v>24244</v>
      </c>
      <c r="H8605" s="14" t="s">
        <v>24245</v>
      </c>
      <c r="I8605" s="12">
        <v>3353645.0</v>
      </c>
      <c r="J8605" s="15" t="str">
        <f t="shared" si="1"/>
        <v>Irrelevant</v>
      </c>
    </row>
    <row r="8606" ht="22.5" customHeight="1">
      <c r="A8606" s="9" t="s">
        <v>24246</v>
      </c>
      <c r="B8606" s="10">
        <v>45707.26291666667</v>
      </c>
      <c r="C8606" s="11" t="s">
        <v>24247</v>
      </c>
      <c r="D8606" s="12">
        <v>2.0</v>
      </c>
      <c r="E8606" s="10" t="s">
        <v>12</v>
      </c>
      <c r="F8606" s="12">
        <v>2025.0</v>
      </c>
      <c r="G8606" s="13" t="s">
        <v>13</v>
      </c>
      <c r="H8606" s="14" t="s">
        <v>3340</v>
      </c>
      <c r="I8606" s="12">
        <v>9127.0</v>
      </c>
      <c r="J8606" s="15" t="str">
        <f t="shared" si="1"/>
        <v>Relevant</v>
      </c>
    </row>
    <row r="8607" ht="22.5" customHeight="1">
      <c r="A8607" s="9" t="s">
        <v>24248</v>
      </c>
      <c r="B8607" s="10">
        <v>45600.72491898148</v>
      </c>
      <c r="C8607" s="11" t="s">
        <v>24249</v>
      </c>
      <c r="D8607" s="12">
        <v>11.0</v>
      </c>
      <c r="E8607" s="10" t="s">
        <v>17</v>
      </c>
      <c r="F8607" s="12">
        <v>2024.0</v>
      </c>
      <c r="G8607" s="13" t="s">
        <v>13</v>
      </c>
      <c r="H8607" s="14" t="s">
        <v>259</v>
      </c>
      <c r="I8607" s="12">
        <v>4396.0</v>
      </c>
      <c r="J8607" s="15" t="str">
        <f t="shared" si="1"/>
        <v>Relevant</v>
      </c>
    </row>
    <row r="8608" ht="22.5" customHeight="1">
      <c r="A8608" s="9" t="s">
        <v>24250</v>
      </c>
      <c r="B8608" s="10">
        <v>45696.8071412037</v>
      </c>
      <c r="C8608" s="11" t="s">
        <v>24251</v>
      </c>
      <c r="D8608" s="12">
        <v>2.0</v>
      </c>
      <c r="E8608" s="10" t="s">
        <v>12</v>
      </c>
      <c r="F8608" s="12">
        <v>2025.0</v>
      </c>
      <c r="G8608" s="13" t="s">
        <v>13</v>
      </c>
      <c r="H8608" s="14" t="s">
        <v>14</v>
      </c>
      <c r="I8608" s="12">
        <v>64.0</v>
      </c>
      <c r="J8608" s="15" t="str">
        <f t="shared" si="1"/>
        <v>Relevant</v>
      </c>
    </row>
    <row r="8609" ht="22.5" customHeight="1">
      <c r="A8609" s="9" t="s">
        <v>24252</v>
      </c>
      <c r="B8609" s="10">
        <v>45595.96450231481</v>
      </c>
      <c r="C8609" s="11" t="s">
        <v>24253</v>
      </c>
      <c r="D8609" s="12">
        <v>10.0</v>
      </c>
      <c r="E8609" s="10" t="s">
        <v>42</v>
      </c>
      <c r="F8609" s="12">
        <v>2024.0</v>
      </c>
      <c r="G8609" s="13" t="s">
        <v>13</v>
      </c>
      <c r="H8609" s="14" t="s">
        <v>2062</v>
      </c>
      <c r="I8609" s="12">
        <v>1004.0</v>
      </c>
      <c r="J8609" s="15" t="str">
        <f t="shared" si="1"/>
        <v>Relevant</v>
      </c>
    </row>
    <row r="8610" ht="22.5" customHeight="1">
      <c r="A8610" s="9" t="s">
        <v>24254</v>
      </c>
      <c r="B8610" s="10">
        <v>45743.088217592594</v>
      </c>
      <c r="C8610" s="11" t="s">
        <v>19881</v>
      </c>
      <c r="D8610" s="12">
        <v>3.0</v>
      </c>
      <c r="E8610" s="10" t="s">
        <v>59</v>
      </c>
      <c r="F8610" s="12">
        <v>2025.0</v>
      </c>
      <c r="G8610" s="13" t="s">
        <v>13</v>
      </c>
      <c r="H8610" s="14" t="s">
        <v>204</v>
      </c>
      <c r="I8610" s="12">
        <v>60.0</v>
      </c>
      <c r="J8610" s="15" t="str">
        <f t="shared" si="1"/>
        <v>Relevant</v>
      </c>
    </row>
    <row r="8611" ht="22.5" customHeight="1">
      <c r="A8611" s="9" t="s">
        <v>24255</v>
      </c>
      <c r="B8611" s="10">
        <v>45696.76534722222</v>
      </c>
      <c r="C8611" s="11" t="s">
        <v>24256</v>
      </c>
      <c r="D8611" s="12">
        <v>2.0</v>
      </c>
      <c r="E8611" s="10" t="s">
        <v>12</v>
      </c>
      <c r="F8611" s="12">
        <v>2025.0</v>
      </c>
      <c r="G8611" s="13" t="s">
        <v>13</v>
      </c>
      <c r="H8611" s="14" t="s">
        <v>14</v>
      </c>
      <c r="I8611" s="12">
        <v>19635.0</v>
      </c>
      <c r="J8611" s="15" t="str">
        <f t="shared" si="1"/>
        <v>Relevant</v>
      </c>
    </row>
    <row r="8612" ht="22.5" customHeight="1">
      <c r="A8612" s="9" t="s">
        <v>24257</v>
      </c>
      <c r="B8612" s="10">
        <v>45562.03055556713</v>
      </c>
      <c r="C8612" s="11" t="s">
        <v>24258</v>
      </c>
      <c r="D8612" s="12">
        <v>9.0</v>
      </c>
      <c r="E8612" s="10" t="s">
        <v>114</v>
      </c>
      <c r="F8612" s="12">
        <v>2024.0</v>
      </c>
      <c r="G8612" s="13" t="s">
        <v>18260</v>
      </c>
      <c r="H8612" s="14" t="s">
        <v>18261</v>
      </c>
      <c r="I8612" s="12">
        <v>0.0</v>
      </c>
      <c r="J8612" s="15" t="str">
        <f t="shared" si="1"/>
        <v>Irrelevant</v>
      </c>
    </row>
    <row r="8613" ht="22.5" customHeight="1">
      <c r="A8613" s="9" t="s">
        <v>24259</v>
      </c>
      <c r="B8613" s="10">
        <v>45614.8175</v>
      </c>
      <c r="C8613" s="11" t="s">
        <v>24260</v>
      </c>
      <c r="D8613" s="12">
        <v>11.0</v>
      </c>
      <c r="E8613" s="10" t="s">
        <v>17</v>
      </c>
      <c r="F8613" s="12">
        <v>2024.0</v>
      </c>
      <c r="G8613" s="13" t="s">
        <v>13</v>
      </c>
      <c r="H8613" s="14" t="s">
        <v>31</v>
      </c>
      <c r="I8613" s="12">
        <v>286.0</v>
      </c>
      <c r="J8613" s="15" t="str">
        <f t="shared" si="1"/>
        <v>Relevant</v>
      </c>
    </row>
    <row r="8614" ht="22.5" customHeight="1">
      <c r="A8614" s="9" t="s">
        <v>24261</v>
      </c>
      <c r="B8614" s="10">
        <v>45697.301145833335</v>
      </c>
      <c r="C8614" s="11" t="s">
        <v>24262</v>
      </c>
      <c r="D8614" s="12">
        <v>2.0</v>
      </c>
      <c r="E8614" s="10" t="s">
        <v>12</v>
      </c>
      <c r="F8614" s="12">
        <v>2025.0</v>
      </c>
      <c r="G8614" s="13" t="s">
        <v>13</v>
      </c>
      <c r="H8614" s="14" t="s">
        <v>14</v>
      </c>
      <c r="I8614" s="12">
        <v>253.0</v>
      </c>
      <c r="J8614" s="15" t="str">
        <f t="shared" si="1"/>
        <v>Relevant</v>
      </c>
    </row>
    <row r="8615" ht="22.5" customHeight="1">
      <c r="A8615" s="9" t="s">
        <v>24263</v>
      </c>
      <c r="B8615" s="10">
        <v>45569.691458333335</v>
      </c>
      <c r="C8615" s="11" t="s">
        <v>24264</v>
      </c>
      <c r="D8615" s="12">
        <v>10.0</v>
      </c>
      <c r="E8615" s="10" t="s">
        <v>42</v>
      </c>
      <c r="F8615" s="12">
        <v>2024.0</v>
      </c>
      <c r="G8615" s="13" t="s">
        <v>24265</v>
      </c>
      <c r="H8615" s="14" t="s">
        <v>24266</v>
      </c>
      <c r="I8615" s="12">
        <v>0.0</v>
      </c>
      <c r="J8615" s="15" t="str">
        <f t="shared" si="1"/>
        <v>Irrelevant</v>
      </c>
    </row>
    <row r="8616" ht="22.5" customHeight="1">
      <c r="A8616" s="9" t="s">
        <v>24267</v>
      </c>
      <c r="B8616" s="10">
        <v>45618.704409722224</v>
      </c>
      <c r="C8616" s="11" t="s">
        <v>24268</v>
      </c>
      <c r="D8616" s="12">
        <v>11.0</v>
      </c>
      <c r="E8616" s="10" t="s">
        <v>17</v>
      </c>
      <c r="F8616" s="12">
        <v>2024.0</v>
      </c>
      <c r="G8616" s="13" t="s">
        <v>13</v>
      </c>
      <c r="H8616" s="14" t="s">
        <v>965</v>
      </c>
      <c r="I8616" s="12">
        <v>234.0</v>
      </c>
      <c r="J8616" s="15" t="str">
        <f t="shared" si="1"/>
        <v>Relevant</v>
      </c>
    </row>
    <row r="8617" ht="22.5" customHeight="1">
      <c r="A8617" s="9" t="s">
        <v>24269</v>
      </c>
      <c r="B8617" s="10">
        <v>45696.747453703705</v>
      </c>
      <c r="C8617" s="11" t="s">
        <v>24270</v>
      </c>
      <c r="D8617" s="12">
        <v>2.0</v>
      </c>
      <c r="E8617" s="10" t="s">
        <v>12</v>
      </c>
      <c r="F8617" s="12">
        <v>2025.0</v>
      </c>
      <c r="G8617" s="13" t="s">
        <v>13</v>
      </c>
      <c r="H8617" s="14" t="s">
        <v>14</v>
      </c>
      <c r="I8617" s="12">
        <v>360.0</v>
      </c>
      <c r="J8617" s="15" t="str">
        <f t="shared" si="1"/>
        <v>Relevant</v>
      </c>
    </row>
    <row r="8618" ht="22.5" customHeight="1">
      <c r="A8618" s="9" t="s">
        <v>24271</v>
      </c>
      <c r="B8618" s="10">
        <v>45642.65258101852</v>
      </c>
      <c r="C8618" s="11" t="s">
        <v>6147</v>
      </c>
      <c r="D8618" s="12">
        <v>12.0</v>
      </c>
      <c r="E8618" s="10" t="s">
        <v>26</v>
      </c>
      <c r="F8618" s="12">
        <v>2024.0</v>
      </c>
      <c r="G8618" s="13" t="s">
        <v>13</v>
      </c>
      <c r="H8618" s="14" t="s">
        <v>3696</v>
      </c>
      <c r="I8618" s="12">
        <v>40.0</v>
      </c>
      <c r="J8618" s="15" t="str">
        <f t="shared" si="1"/>
        <v>Relevant</v>
      </c>
    </row>
    <row r="8619" ht="22.5" customHeight="1">
      <c r="A8619" s="9" t="s">
        <v>24272</v>
      </c>
      <c r="B8619" s="10">
        <v>45667.361457210645</v>
      </c>
      <c r="C8619" s="11" t="s">
        <v>24273</v>
      </c>
      <c r="D8619" s="12">
        <v>1.0</v>
      </c>
      <c r="E8619" s="10" t="s">
        <v>70</v>
      </c>
      <c r="F8619" s="12">
        <v>2025.0</v>
      </c>
      <c r="G8619" s="13" t="s">
        <v>24274</v>
      </c>
      <c r="H8619" s="14" t="s">
        <v>24275</v>
      </c>
      <c r="I8619" s="12">
        <v>923956.0</v>
      </c>
      <c r="J8619" s="15" t="str">
        <f t="shared" si="1"/>
        <v>Relevant</v>
      </c>
    </row>
    <row r="8620" ht="22.5" customHeight="1">
      <c r="A8620" s="9" t="s">
        <v>24276</v>
      </c>
      <c r="B8620" s="10">
        <v>45616.41402777778</v>
      </c>
      <c r="C8620" s="11" t="s">
        <v>24277</v>
      </c>
      <c r="D8620" s="12">
        <v>11.0</v>
      </c>
      <c r="E8620" s="10" t="s">
        <v>17</v>
      </c>
      <c r="F8620" s="12">
        <v>2024.0</v>
      </c>
      <c r="G8620" s="13" t="s">
        <v>13</v>
      </c>
      <c r="H8620" s="14" t="s">
        <v>24278</v>
      </c>
      <c r="I8620" s="12">
        <v>5.0</v>
      </c>
      <c r="J8620" s="15" t="str">
        <f t="shared" si="1"/>
        <v>Relevant</v>
      </c>
    </row>
    <row r="8621" ht="22.5" customHeight="1">
      <c r="A8621" s="9" t="s">
        <v>24279</v>
      </c>
      <c r="B8621" s="10">
        <v>45609.5490625</v>
      </c>
      <c r="C8621" s="11" t="s">
        <v>24280</v>
      </c>
      <c r="D8621" s="12">
        <v>11.0</v>
      </c>
      <c r="E8621" s="10" t="s">
        <v>17</v>
      </c>
      <c r="F8621" s="12">
        <v>2024.0</v>
      </c>
      <c r="G8621" s="13" t="s">
        <v>24281</v>
      </c>
      <c r="H8621" s="14" t="s">
        <v>24282</v>
      </c>
      <c r="I8621" s="12">
        <v>288406.0</v>
      </c>
      <c r="J8621" s="15" t="str">
        <f t="shared" si="1"/>
        <v>Irrelevant</v>
      </c>
    </row>
    <row r="8622" ht="22.5" customHeight="1">
      <c r="A8622" s="9" t="s">
        <v>24283</v>
      </c>
      <c r="B8622" s="10">
        <v>45712.84369212963</v>
      </c>
      <c r="C8622" s="11" t="s">
        <v>24284</v>
      </c>
      <c r="D8622" s="12">
        <v>2.0</v>
      </c>
      <c r="E8622" s="10" t="s">
        <v>12</v>
      </c>
      <c r="F8622" s="12">
        <v>2025.0</v>
      </c>
      <c r="G8622" s="13" t="s">
        <v>13</v>
      </c>
      <c r="H8622" s="14" t="s">
        <v>131</v>
      </c>
      <c r="I8622" s="12">
        <v>0.0</v>
      </c>
      <c r="J8622" s="15" t="str">
        <f t="shared" si="1"/>
        <v>Relevant</v>
      </c>
    </row>
    <row r="8623" ht="22.5" customHeight="1">
      <c r="A8623" s="9" t="s">
        <v>24285</v>
      </c>
      <c r="B8623" s="10">
        <v>45625.90358796297</v>
      </c>
      <c r="C8623" s="11" t="s">
        <v>24286</v>
      </c>
      <c r="D8623" s="12">
        <v>11.0</v>
      </c>
      <c r="E8623" s="10" t="s">
        <v>17</v>
      </c>
      <c r="F8623" s="12">
        <v>2024.0</v>
      </c>
      <c r="G8623" s="13" t="s">
        <v>13</v>
      </c>
      <c r="H8623" s="14" t="s">
        <v>6143</v>
      </c>
      <c r="I8623" s="12">
        <v>373.0</v>
      </c>
      <c r="J8623" s="15" t="str">
        <f t="shared" si="1"/>
        <v>Relevant</v>
      </c>
    </row>
    <row r="8624" ht="22.5" customHeight="1">
      <c r="A8624" s="9" t="s">
        <v>24287</v>
      </c>
      <c r="B8624" s="10">
        <v>45431.504002395835</v>
      </c>
      <c r="C8624" s="11" t="s">
        <v>24288</v>
      </c>
      <c r="D8624" s="12">
        <v>5.0</v>
      </c>
      <c r="E8624" s="10" t="s">
        <v>21</v>
      </c>
      <c r="F8624" s="12">
        <v>2024.0</v>
      </c>
      <c r="G8624" s="13" t="s">
        <v>24289</v>
      </c>
      <c r="H8624" s="14" t="s">
        <v>24290</v>
      </c>
      <c r="I8624" s="12">
        <v>5227.0</v>
      </c>
      <c r="J8624" s="15" t="str">
        <f t="shared" si="1"/>
        <v>Irrelevant</v>
      </c>
    </row>
    <row r="8625" ht="22.5" customHeight="1">
      <c r="A8625" s="9" t="s">
        <v>24291</v>
      </c>
      <c r="B8625" s="10">
        <v>45624.440520833334</v>
      </c>
      <c r="C8625" s="11" t="s">
        <v>24292</v>
      </c>
      <c r="D8625" s="12">
        <v>11.0</v>
      </c>
      <c r="E8625" s="10" t="s">
        <v>17</v>
      </c>
      <c r="F8625" s="12">
        <v>2024.0</v>
      </c>
      <c r="G8625" s="13" t="s">
        <v>24293</v>
      </c>
      <c r="H8625" s="14" t="s">
        <v>24294</v>
      </c>
      <c r="I8625" s="12">
        <v>485270.0</v>
      </c>
      <c r="J8625" s="15" t="str">
        <f t="shared" si="1"/>
        <v>Relevant</v>
      </c>
    </row>
    <row r="8626" ht="22.5" customHeight="1">
      <c r="A8626" s="9" t="s">
        <v>24295</v>
      </c>
      <c r="B8626" s="10">
        <v>45399.7815625</v>
      </c>
      <c r="C8626" s="11" t="s">
        <v>24296</v>
      </c>
      <c r="D8626" s="12">
        <v>4.0</v>
      </c>
      <c r="E8626" s="10" t="s">
        <v>274</v>
      </c>
      <c r="F8626" s="12">
        <v>2024.0</v>
      </c>
      <c r="G8626" s="13" t="s">
        <v>24297</v>
      </c>
      <c r="H8626" s="14" t="s">
        <v>24298</v>
      </c>
      <c r="I8626" s="12">
        <v>1.0029689E7</v>
      </c>
      <c r="J8626" s="15" t="str">
        <f t="shared" si="1"/>
        <v>Irrelevant</v>
      </c>
    </row>
    <row r="8627" ht="22.5" customHeight="1">
      <c r="A8627" s="9" t="s">
        <v>24299</v>
      </c>
      <c r="B8627" s="10">
        <v>45594.38554398148</v>
      </c>
      <c r="C8627" s="11" t="s">
        <v>24300</v>
      </c>
      <c r="D8627" s="12">
        <v>10.0</v>
      </c>
      <c r="E8627" s="10" t="s">
        <v>42</v>
      </c>
      <c r="F8627" s="12">
        <v>2024.0</v>
      </c>
      <c r="G8627" s="13" t="s">
        <v>24301</v>
      </c>
      <c r="H8627" s="14" t="s">
        <v>24302</v>
      </c>
      <c r="I8627" s="12">
        <v>171616.0</v>
      </c>
      <c r="J8627" s="15" t="str">
        <f t="shared" si="1"/>
        <v>Relevant</v>
      </c>
    </row>
    <row r="8628" ht="22.5" customHeight="1">
      <c r="A8628" s="9" t="s">
        <v>24303</v>
      </c>
      <c r="B8628" s="10">
        <v>45590.7340278125</v>
      </c>
      <c r="C8628" s="11" t="s">
        <v>17778</v>
      </c>
      <c r="D8628" s="12">
        <v>10.0</v>
      </c>
      <c r="E8628" s="10" t="s">
        <v>42</v>
      </c>
      <c r="F8628" s="12">
        <v>2024.0</v>
      </c>
      <c r="G8628" s="13" t="s">
        <v>24304</v>
      </c>
      <c r="H8628" s="14" t="str">
        <f>IFERROR(__xludf.DUMMYFUNCTION("TRIM(REGEXREPLACE(GOOGLETRANSLATE(G8628,""auto"",""en""),""(?i)\b(RT|QT)\s*@?\w*:?\s*|https?://\S+|@\w+|#\w+|[^\x00-\x7F]|[^\w\s]"",""""))"),"beneficial jaggery")</f>
        <v>beneficial jaggery</v>
      </c>
      <c r="I8628" s="12">
        <v>0.0</v>
      </c>
      <c r="J8628" s="15" t="str">
        <f t="shared" si="1"/>
        <v>Irrelevant</v>
      </c>
    </row>
    <row r="8629" ht="22.5" customHeight="1">
      <c r="A8629" s="9" t="s">
        <v>24305</v>
      </c>
      <c r="B8629" s="10">
        <v>45602.76719907407</v>
      </c>
      <c r="C8629" s="11" t="s">
        <v>24306</v>
      </c>
      <c r="D8629" s="12">
        <v>11.0</v>
      </c>
      <c r="E8629" s="10" t="s">
        <v>17</v>
      </c>
      <c r="F8629" s="12">
        <v>2024.0</v>
      </c>
      <c r="G8629" s="13" t="s">
        <v>13</v>
      </c>
      <c r="H8629" s="14" t="s">
        <v>14140</v>
      </c>
      <c r="I8629" s="12">
        <v>470.0</v>
      </c>
      <c r="J8629" s="15" t="str">
        <f t="shared" si="1"/>
        <v>Irrelevant</v>
      </c>
    </row>
    <row r="8630" ht="22.5" customHeight="1">
      <c r="A8630" s="9" t="s">
        <v>24307</v>
      </c>
      <c r="B8630" s="10">
        <v>45424.691770833335</v>
      </c>
      <c r="C8630" s="11" t="s">
        <v>24308</v>
      </c>
      <c r="D8630" s="12">
        <v>5.0</v>
      </c>
      <c r="E8630" s="10" t="s">
        <v>21</v>
      </c>
      <c r="F8630" s="12">
        <v>2024.0</v>
      </c>
      <c r="G8630" s="13" t="s">
        <v>13</v>
      </c>
      <c r="H8630" s="14" t="s">
        <v>9349</v>
      </c>
      <c r="I8630" s="12">
        <v>1074.0</v>
      </c>
      <c r="J8630" s="15" t="str">
        <f t="shared" si="1"/>
        <v>Irrelevant</v>
      </c>
    </row>
    <row r="8631" ht="22.5" customHeight="1">
      <c r="A8631" s="9" t="s">
        <v>24309</v>
      </c>
      <c r="B8631" s="10">
        <v>45626.417233796295</v>
      </c>
      <c r="C8631" s="11" t="s">
        <v>14933</v>
      </c>
      <c r="D8631" s="12">
        <v>11.0</v>
      </c>
      <c r="E8631" s="10" t="s">
        <v>17</v>
      </c>
      <c r="F8631" s="12">
        <v>2024.0</v>
      </c>
      <c r="G8631" s="13" t="s">
        <v>24310</v>
      </c>
      <c r="H8631" s="14" t="s">
        <v>24311</v>
      </c>
      <c r="I8631" s="12">
        <v>1744713.0</v>
      </c>
      <c r="J8631" s="15" t="str">
        <f t="shared" si="1"/>
        <v>Relevant</v>
      </c>
    </row>
    <row r="8632" ht="22.5" customHeight="1">
      <c r="A8632" s="9" t="s">
        <v>24312</v>
      </c>
      <c r="B8632" s="10">
        <v>45651.6021412037</v>
      </c>
      <c r="C8632" s="11" t="s">
        <v>24313</v>
      </c>
      <c r="D8632" s="12">
        <v>12.0</v>
      </c>
      <c r="E8632" s="10" t="s">
        <v>26</v>
      </c>
      <c r="F8632" s="12">
        <v>2024.0</v>
      </c>
      <c r="G8632" s="13" t="s">
        <v>13</v>
      </c>
      <c r="H8632" s="14" t="s">
        <v>4980</v>
      </c>
      <c r="I8632" s="12">
        <v>4831.0</v>
      </c>
      <c r="J8632" s="15" t="str">
        <f t="shared" si="1"/>
        <v>Relevant</v>
      </c>
    </row>
    <row r="8633" ht="22.5" customHeight="1">
      <c r="A8633" s="9" t="s">
        <v>24314</v>
      </c>
      <c r="B8633" s="10">
        <v>45615.5862037037</v>
      </c>
      <c r="C8633" s="11" t="s">
        <v>24315</v>
      </c>
      <c r="D8633" s="12">
        <v>11.0</v>
      </c>
      <c r="E8633" s="10" t="s">
        <v>17</v>
      </c>
      <c r="F8633" s="12">
        <v>2024.0</v>
      </c>
      <c r="G8633" s="13" t="s">
        <v>13</v>
      </c>
      <c r="H8633" s="14" t="s">
        <v>31</v>
      </c>
      <c r="I8633" s="12">
        <v>4.0</v>
      </c>
      <c r="J8633" s="15" t="str">
        <f t="shared" si="1"/>
        <v>Relevant</v>
      </c>
    </row>
    <row r="8634" ht="22.5" customHeight="1">
      <c r="A8634" s="9" t="s">
        <v>24316</v>
      </c>
      <c r="B8634" s="10">
        <v>45623.53853009259</v>
      </c>
      <c r="C8634" s="11" t="s">
        <v>24317</v>
      </c>
      <c r="D8634" s="12">
        <v>11.0</v>
      </c>
      <c r="E8634" s="10" t="s">
        <v>17</v>
      </c>
      <c r="F8634" s="12">
        <v>2024.0</v>
      </c>
      <c r="G8634" s="13" t="s">
        <v>24318</v>
      </c>
      <c r="H8634" s="14" t="s">
        <v>24319</v>
      </c>
      <c r="I8634" s="12">
        <v>949.0</v>
      </c>
      <c r="J8634" s="15" t="str">
        <f t="shared" si="1"/>
        <v>Relevant</v>
      </c>
    </row>
    <row r="8635" ht="22.5" customHeight="1">
      <c r="A8635" s="9" t="s">
        <v>24320</v>
      </c>
      <c r="B8635" s="10">
        <v>45624.456458333334</v>
      </c>
      <c r="C8635" s="11" t="s">
        <v>24321</v>
      </c>
      <c r="D8635" s="12">
        <v>11.0</v>
      </c>
      <c r="E8635" s="10" t="s">
        <v>17</v>
      </c>
      <c r="F8635" s="12">
        <v>2024.0</v>
      </c>
      <c r="G8635" s="13" t="s">
        <v>24322</v>
      </c>
      <c r="H8635" s="14" t="s">
        <v>24323</v>
      </c>
      <c r="I8635" s="12">
        <v>319622.0</v>
      </c>
      <c r="J8635" s="15" t="str">
        <f t="shared" si="1"/>
        <v>Relevant</v>
      </c>
    </row>
    <row r="8636" ht="22.5" customHeight="1">
      <c r="A8636" s="9" t="s">
        <v>24324</v>
      </c>
      <c r="B8636" s="10">
        <v>45614.62027777778</v>
      </c>
      <c r="C8636" s="11" t="s">
        <v>24325</v>
      </c>
      <c r="D8636" s="12">
        <v>11.0</v>
      </c>
      <c r="E8636" s="10" t="s">
        <v>17</v>
      </c>
      <c r="F8636" s="12">
        <v>2024.0</v>
      </c>
      <c r="G8636" s="13" t="s">
        <v>13</v>
      </c>
      <c r="H8636" s="14" t="s">
        <v>423</v>
      </c>
      <c r="I8636" s="12">
        <v>5417.0</v>
      </c>
      <c r="J8636" s="15" t="str">
        <f t="shared" si="1"/>
        <v>Relevant</v>
      </c>
    </row>
    <row r="8637" ht="22.5" customHeight="1">
      <c r="A8637" s="9" t="s">
        <v>24326</v>
      </c>
      <c r="B8637" s="10">
        <v>45599.46517361111</v>
      </c>
      <c r="C8637" s="11" t="s">
        <v>22203</v>
      </c>
      <c r="D8637" s="12">
        <v>11.0</v>
      </c>
      <c r="E8637" s="10" t="s">
        <v>17</v>
      </c>
      <c r="F8637" s="12">
        <v>2024.0</v>
      </c>
      <c r="G8637" s="13" t="s">
        <v>24327</v>
      </c>
      <c r="H8637" s="14" t="s">
        <v>24328</v>
      </c>
      <c r="I8637" s="12">
        <v>842.0</v>
      </c>
      <c r="J8637" s="15" t="str">
        <f t="shared" si="1"/>
        <v>Relevant</v>
      </c>
    </row>
    <row r="8638" ht="22.5" customHeight="1">
      <c r="A8638" s="9" t="s">
        <v>24329</v>
      </c>
      <c r="B8638" s="10">
        <v>45586.038310185184</v>
      </c>
      <c r="C8638" s="11" t="s">
        <v>24330</v>
      </c>
      <c r="D8638" s="12">
        <v>10.0</v>
      </c>
      <c r="E8638" s="10" t="s">
        <v>42</v>
      </c>
      <c r="F8638" s="12">
        <v>2024.0</v>
      </c>
      <c r="G8638" s="13" t="s">
        <v>13</v>
      </c>
      <c r="H8638" s="14" t="s">
        <v>24331</v>
      </c>
      <c r="I8638" s="12">
        <v>59.0</v>
      </c>
      <c r="J8638" s="15" t="str">
        <f t="shared" si="1"/>
        <v>Relevant</v>
      </c>
    </row>
    <row r="8639" ht="22.5" customHeight="1">
      <c r="A8639" s="9" t="s">
        <v>24332</v>
      </c>
      <c r="B8639" s="10">
        <v>45696.959756944445</v>
      </c>
      <c r="C8639" s="11" t="s">
        <v>24333</v>
      </c>
      <c r="D8639" s="12">
        <v>2.0</v>
      </c>
      <c r="E8639" s="10" t="s">
        <v>12</v>
      </c>
      <c r="F8639" s="12">
        <v>2025.0</v>
      </c>
      <c r="G8639" s="13" t="s">
        <v>13</v>
      </c>
      <c r="H8639" s="14" t="s">
        <v>14</v>
      </c>
      <c r="I8639" s="12">
        <v>168.0</v>
      </c>
      <c r="J8639" s="15" t="str">
        <f t="shared" si="1"/>
        <v>Relevant</v>
      </c>
    </row>
    <row r="8640" ht="22.5" customHeight="1">
      <c r="A8640" s="9" t="s">
        <v>24334</v>
      </c>
      <c r="B8640" s="10">
        <v>45614.69275462963</v>
      </c>
      <c r="C8640" s="11" t="s">
        <v>24335</v>
      </c>
      <c r="D8640" s="12">
        <v>11.0</v>
      </c>
      <c r="E8640" s="10" t="s">
        <v>17</v>
      </c>
      <c r="F8640" s="12">
        <v>2024.0</v>
      </c>
      <c r="G8640" s="13" t="s">
        <v>13</v>
      </c>
      <c r="H8640" s="14" t="s">
        <v>423</v>
      </c>
      <c r="I8640" s="12">
        <v>730.0</v>
      </c>
      <c r="J8640" s="15" t="str">
        <f t="shared" si="1"/>
        <v>Relevant</v>
      </c>
    </row>
    <row r="8641" ht="22.5" customHeight="1">
      <c r="A8641" s="9" t="s">
        <v>24336</v>
      </c>
      <c r="B8641" s="10">
        <v>45703.92422453704</v>
      </c>
      <c r="C8641" s="11" t="s">
        <v>24337</v>
      </c>
      <c r="D8641" s="12">
        <v>2.0</v>
      </c>
      <c r="E8641" s="10" t="s">
        <v>12</v>
      </c>
      <c r="F8641" s="12">
        <v>2025.0</v>
      </c>
      <c r="G8641" s="13" t="s">
        <v>24338</v>
      </c>
      <c r="H8641" s="14" t="s">
        <v>24339</v>
      </c>
      <c r="I8641" s="12">
        <v>0.0</v>
      </c>
      <c r="J8641" s="15" t="str">
        <f t="shared" si="1"/>
        <v>Irrelevant</v>
      </c>
    </row>
    <row r="8642" ht="22.5" customHeight="1">
      <c r="A8642" s="9" t="s">
        <v>24340</v>
      </c>
      <c r="B8642" s="10">
        <v>45616.45491898148</v>
      </c>
      <c r="C8642" s="11" t="s">
        <v>24341</v>
      </c>
      <c r="D8642" s="12">
        <v>11.0</v>
      </c>
      <c r="E8642" s="10" t="s">
        <v>17</v>
      </c>
      <c r="F8642" s="12">
        <v>2024.0</v>
      </c>
      <c r="G8642" s="13" t="s">
        <v>24342</v>
      </c>
      <c r="H8642" s="14" t="s">
        <v>24343</v>
      </c>
      <c r="I8642" s="12">
        <v>288406.0</v>
      </c>
      <c r="J8642" s="15" t="str">
        <f t="shared" si="1"/>
        <v>Relevant</v>
      </c>
    </row>
    <row r="8643" ht="22.5" customHeight="1">
      <c r="A8643" s="9" t="s">
        <v>24344</v>
      </c>
      <c r="B8643" s="10">
        <v>45632.340104166666</v>
      </c>
      <c r="C8643" s="11" t="s">
        <v>24345</v>
      </c>
      <c r="D8643" s="12">
        <v>12.0</v>
      </c>
      <c r="E8643" s="10" t="s">
        <v>26</v>
      </c>
      <c r="F8643" s="12">
        <v>2024.0</v>
      </c>
      <c r="G8643" s="13" t="s">
        <v>13</v>
      </c>
      <c r="H8643" s="14" t="s">
        <v>1809</v>
      </c>
      <c r="I8643" s="12">
        <v>84.0</v>
      </c>
      <c r="J8643" s="15" t="str">
        <f t="shared" si="1"/>
        <v>Relevant</v>
      </c>
    </row>
    <row r="8644" ht="22.5" customHeight="1">
      <c r="A8644" s="9" t="s">
        <v>24346</v>
      </c>
      <c r="B8644" s="10">
        <v>45699.99932870371</v>
      </c>
      <c r="C8644" s="11" t="s">
        <v>24347</v>
      </c>
      <c r="D8644" s="12">
        <v>2.0</v>
      </c>
      <c r="E8644" s="10" t="s">
        <v>12</v>
      </c>
      <c r="F8644" s="12">
        <v>2025.0</v>
      </c>
      <c r="G8644" s="13" t="s">
        <v>13</v>
      </c>
      <c r="H8644" s="14" t="s">
        <v>24348</v>
      </c>
      <c r="I8644" s="12">
        <v>55.0</v>
      </c>
      <c r="J8644" s="15" t="str">
        <f t="shared" si="1"/>
        <v>Relevant</v>
      </c>
    </row>
    <row r="8645" ht="22.5" customHeight="1">
      <c r="A8645" s="9" t="s">
        <v>24349</v>
      </c>
      <c r="B8645" s="10">
        <v>45709.410150462965</v>
      </c>
      <c r="C8645" s="11" t="s">
        <v>24350</v>
      </c>
      <c r="D8645" s="12">
        <v>2.0</v>
      </c>
      <c r="E8645" s="10" t="s">
        <v>12</v>
      </c>
      <c r="F8645" s="12">
        <v>2025.0</v>
      </c>
      <c r="G8645" s="13" t="s">
        <v>24351</v>
      </c>
      <c r="H8645" s="14" t="s">
        <v>24352</v>
      </c>
      <c r="I8645" s="12">
        <v>4300.0</v>
      </c>
      <c r="J8645" s="15" t="str">
        <f t="shared" si="1"/>
        <v>Irrelevant</v>
      </c>
    </row>
    <row r="8646" ht="22.5" customHeight="1">
      <c r="A8646" s="9" t="s">
        <v>24353</v>
      </c>
      <c r="B8646" s="10">
        <v>45621.59679398148</v>
      </c>
      <c r="C8646" s="11" t="s">
        <v>19352</v>
      </c>
      <c r="D8646" s="12">
        <v>11.0</v>
      </c>
      <c r="E8646" s="10" t="s">
        <v>17</v>
      </c>
      <c r="F8646" s="12">
        <v>2024.0</v>
      </c>
      <c r="G8646" s="13" t="s">
        <v>13</v>
      </c>
      <c r="H8646" s="14" t="s">
        <v>220</v>
      </c>
      <c r="I8646" s="12">
        <v>857.0</v>
      </c>
      <c r="J8646" s="15" t="str">
        <f t="shared" si="1"/>
        <v>Relevant</v>
      </c>
    </row>
    <row r="8647" ht="22.5" customHeight="1">
      <c r="A8647" s="9" t="s">
        <v>24354</v>
      </c>
      <c r="B8647" s="10">
        <v>45475.86011574074</v>
      </c>
      <c r="C8647" s="11" t="s">
        <v>24355</v>
      </c>
      <c r="D8647" s="12">
        <v>7.0</v>
      </c>
      <c r="E8647" s="10" t="s">
        <v>55</v>
      </c>
      <c r="F8647" s="12">
        <v>2024.0</v>
      </c>
      <c r="G8647" s="13" t="s">
        <v>13</v>
      </c>
      <c r="H8647" s="14" t="s">
        <v>56</v>
      </c>
      <c r="I8647" s="12">
        <v>12.0</v>
      </c>
      <c r="J8647" s="15" t="str">
        <f t="shared" si="1"/>
        <v>Relevant</v>
      </c>
    </row>
    <row r="8648" ht="22.5" customHeight="1">
      <c r="A8648" s="9" t="s">
        <v>24356</v>
      </c>
      <c r="B8648" s="10">
        <v>45586.29417824074</v>
      </c>
      <c r="C8648" s="11" t="s">
        <v>18114</v>
      </c>
      <c r="D8648" s="12">
        <v>10.0</v>
      </c>
      <c r="E8648" s="10" t="s">
        <v>42</v>
      </c>
      <c r="F8648" s="12">
        <v>2024.0</v>
      </c>
      <c r="G8648" s="13" t="s">
        <v>24357</v>
      </c>
      <c r="H8648" s="14" t="s">
        <v>24358</v>
      </c>
      <c r="I8648" s="12">
        <v>9292977.0</v>
      </c>
      <c r="J8648" s="15" t="str">
        <f t="shared" si="1"/>
        <v>Relevant</v>
      </c>
    </row>
    <row r="8649" ht="22.5" customHeight="1">
      <c r="A8649" s="9" t="s">
        <v>24359</v>
      </c>
      <c r="B8649" s="10">
        <v>45625.80563657408</v>
      </c>
      <c r="C8649" s="11" t="s">
        <v>24360</v>
      </c>
      <c r="D8649" s="12">
        <v>11.0</v>
      </c>
      <c r="E8649" s="10" t="s">
        <v>17</v>
      </c>
      <c r="F8649" s="12">
        <v>2024.0</v>
      </c>
      <c r="G8649" s="13" t="s">
        <v>13</v>
      </c>
      <c r="H8649" s="14" t="s">
        <v>138</v>
      </c>
      <c r="I8649" s="12">
        <v>368.0</v>
      </c>
      <c r="J8649" s="15" t="str">
        <f t="shared" si="1"/>
        <v>Relevant</v>
      </c>
    </row>
    <row r="8650" ht="22.5" customHeight="1">
      <c r="A8650" s="9" t="s">
        <v>24361</v>
      </c>
      <c r="B8650" s="10">
        <v>45585.74244212963</v>
      </c>
      <c r="C8650" s="11" t="s">
        <v>24362</v>
      </c>
      <c r="D8650" s="12">
        <v>10.0</v>
      </c>
      <c r="E8650" s="10" t="s">
        <v>42</v>
      </c>
      <c r="F8650" s="12">
        <v>2024.0</v>
      </c>
      <c r="G8650" s="13" t="s">
        <v>13</v>
      </c>
      <c r="H8650" s="14" t="s">
        <v>24363</v>
      </c>
      <c r="I8650" s="12">
        <v>177224.0</v>
      </c>
      <c r="J8650" s="15" t="str">
        <f t="shared" si="1"/>
        <v>Relevant</v>
      </c>
    </row>
    <row r="8651" ht="22.5" customHeight="1">
      <c r="A8651" s="9" t="s">
        <v>24364</v>
      </c>
      <c r="B8651" s="10">
        <v>45597.32690962963</v>
      </c>
      <c r="C8651" s="11" t="s">
        <v>24365</v>
      </c>
      <c r="D8651" s="12">
        <v>11.0</v>
      </c>
      <c r="E8651" s="10" t="s">
        <v>17</v>
      </c>
      <c r="F8651" s="12">
        <v>2024.0</v>
      </c>
      <c r="G8651" s="13" t="s">
        <v>24366</v>
      </c>
      <c r="H8651" s="14" t="s">
        <v>24367</v>
      </c>
      <c r="I8651" s="12">
        <v>2.1345286E7</v>
      </c>
      <c r="J8651" s="15" t="str">
        <f t="shared" si="1"/>
        <v>Relevant</v>
      </c>
    </row>
    <row r="8652" ht="22.5" customHeight="1">
      <c r="A8652" s="9" t="s">
        <v>24368</v>
      </c>
      <c r="B8652" s="10">
        <v>45615.58326388889</v>
      </c>
      <c r="C8652" s="11" t="s">
        <v>24369</v>
      </c>
      <c r="D8652" s="12">
        <v>11.0</v>
      </c>
      <c r="E8652" s="10" t="s">
        <v>17</v>
      </c>
      <c r="F8652" s="12">
        <v>2024.0</v>
      </c>
      <c r="G8652" s="13" t="s">
        <v>24370</v>
      </c>
      <c r="H8652" s="14" t="s">
        <v>24371</v>
      </c>
      <c r="I8652" s="12">
        <v>756.0</v>
      </c>
      <c r="J8652" s="15" t="str">
        <f t="shared" si="1"/>
        <v>Relevant</v>
      </c>
    </row>
    <row r="8653" ht="22.5" customHeight="1">
      <c r="A8653" s="9" t="s">
        <v>24372</v>
      </c>
      <c r="B8653" s="10">
        <v>45582.67403935185</v>
      </c>
      <c r="C8653" s="11" t="s">
        <v>24373</v>
      </c>
      <c r="D8653" s="12">
        <v>10.0</v>
      </c>
      <c r="E8653" s="10" t="s">
        <v>42</v>
      </c>
      <c r="F8653" s="12">
        <v>2024.0</v>
      </c>
      <c r="G8653" s="13" t="s">
        <v>13</v>
      </c>
      <c r="H8653" s="14" t="s">
        <v>24374</v>
      </c>
      <c r="I8653" s="12">
        <v>20.0</v>
      </c>
      <c r="J8653" s="15" t="str">
        <f t="shared" si="1"/>
        <v>Relevant</v>
      </c>
    </row>
    <row r="8654" ht="22.5" customHeight="1">
      <c r="A8654" s="9" t="s">
        <v>24375</v>
      </c>
      <c r="B8654" s="10">
        <v>45585.678761574076</v>
      </c>
      <c r="C8654" s="11" t="s">
        <v>24376</v>
      </c>
      <c r="D8654" s="12">
        <v>10.0</v>
      </c>
      <c r="E8654" s="10" t="s">
        <v>42</v>
      </c>
      <c r="F8654" s="12">
        <v>2024.0</v>
      </c>
      <c r="G8654" s="13" t="s">
        <v>13</v>
      </c>
      <c r="H8654" s="14" t="s">
        <v>642</v>
      </c>
      <c r="I8654" s="12">
        <v>39.0</v>
      </c>
      <c r="J8654" s="15" t="str">
        <f t="shared" si="1"/>
        <v>Relevant</v>
      </c>
    </row>
    <row r="8655" ht="22.5" customHeight="1">
      <c r="A8655" s="9" t="s">
        <v>24377</v>
      </c>
      <c r="B8655" s="10">
        <v>45607.45670138889</v>
      </c>
      <c r="C8655" s="11" t="s">
        <v>24378</v>
      </c>
      <c r="D8655" s="12">
        <v>11.0</v>
      </c>
      <c r="E8655" s="10" t="s">
        <v>17</v>
      </c>
      <c r="F8655" s="12">
        <v>2024.0</v>
      </c>
      <c r="G8655" s="13" t="s">
        <v>24379</v>
      </c>
      <c r="H8655" s="14" t="s">
        <v>24380</v>
      </c>
      <c r="I8655" s="12">
        <v>37314.0</v>
      </c>
      <c r="J8655" s="15" t="str">
        <f t="shared" si="1"/>
        <v>Relevant</v>
      </c>
    </row>
    <row r="8656" ht="22.5" customHeight="1">
      <c r="A8656" s="9" t="s">
        <v>24381</v>
      </c>
      <c r="B8656" s="10">
        <v>45396.27560185185</v>
      </c>
      <c r="C8656" s="11" t="s">
        <v>24382</v>
      </c>
      <c r="D8656" s="12">
        <v>4.0</v>
      </c>
      <c r="E8656" s="10" t="s">
        <v>274</v>
      </c>
      <c r="F8656" s="12">
        <v>2024.0</v>
      </c>
      <c r="G8656" s="13" t="s">
        <v>24383</v>
      </c>
      <c r="H8656" s="14" t="s">
        <v>24384</v>
      </c>
      <c r="I8656" s="12">
        <v>0.0</v>
      </c>
      <c r="J8656" s="15" t="str">
        <f t="shared" si="1"/>
        <v>Irrelevant</v>
      </c>
    </row>
    <row r="8657" ht="22.5" customHeight="1">
      <c r="A8657" s="9" t="s">
        <v>24385</v>
      </c>
      <c r="B8657" s="10">
        <v>45597.468668981484</v>
      </c>
      <c r="C8657" s="11" t="s">
        <v>12035</v>
      </c>
      <c r="D8657" s="12">
        <v>11.0</v>
      </c>
      <c r="E8657" s="10" t="s">
        <v>17</v>
      </c>
      <c r="F8657" s="12">
        <v>2024.0</v>
      </c>
      <c r="G8657" s="13" t="s">
        <v>13</v>
      </c>
      <c r="H8657" s="14" t="s">
        <v>24386</v>
      </c>
      <c r="I8657" s="12">
        <v>100.0</v>
      </c>
      <c r="J8657" s="15" t="str">
        <f t="shared" si="1"/>
        <v>Relevant</v>
      </c>
    </row>
    <row r="8658" ht="22.5" customHeight="1">
      <c r="A8658" s="9" t="s">
        <v>24387</v>
      </c>
      <c r="B8658" s="10">
        <v>45697.62835648148</v>
      </c>
      <c r="C8658" s="11" t="s">
        <v>24388</v>
      </c>
      <c r="D8658" s="12">
        <v>2.0</v>
      </c>
      <c r="E8658" s="10" t="s">
        <v>12</v>
      </c>
      <c r="F8658" s="12">
        <v>2025.0</v>
      </c>
      <c r="G8658" s="13" t="s">
        <v>13</v>
      </c>
      <c r="H8658" s="14" t="s">
        <v>14</v>
      </c>
      <c r="I8658" s="12">
        <v>264.0</v>
      </c>
      <c r="J8658" s="15" t="str">
        <f t="shared" si="1"/>
        <v>Relevant</v>
      </c>
    </row>
    <row r="8659" ht="22.5" customHeight="1">
      <c r="A8659" s="9" t="s">
        <v>24389</v>
      </c>
      <c r="B8659" s="10">
        <v>45614.91211805555</v>
      </c>
      <c r="C8659" s="11" t="s">
        <v>24390</v>
      </c>
      <c r="D8659" s="12">
        <v>11.0</v>
      </c>
      <c r="E8659" s="10" t="s">
        <v>17</v>
      </c>
      <c r="F8659" s="12">
        <v>2024.0</v>
      </c>
      <c r="G8659" s="13" t="s">
        <v>13</v>
      </c>
      <c r="H8659" s="14" t="s">
        <v>423</v>
      </c>
      <c r="I8659" s="12">
        <v>337.0</v>
      </c>
      <c r="J8659" s="15" t="str">
        <f t="shared" si="1"/>
        <v>Relevant</v>
      </c>
    </row>
    <row r="8660" ht="22.5" customHeight="1">
      <c r="A8660" s="9" t="s">
        <v>24391</v>
      </c>
      <c r="B8660" s="10">
        <v>45697.39252314815</v>
      </c>
      <c r="C8660" s="11" t="s">
        <v>24392</v>
      </c>
      <c r="D8660" s="12">
        <v>2.0</v>
      </c>
      <c r="E8660" s="10" t="s">
        <v>12</v>
      </c>
      <c r="F8660" s="12">
        <v>2025.0</v>
      </c>
      <c r="G8660" s="13" t="s">
        <v>13</v>
      </c>
      <c r="H8660" s="14" t="s">
        <v>14</v>
      </c>
      <c r="I8660" s="12">
        <v>880.0</v>
      </c>
      <c r="J8660" s="15" t="str">
        <f t="shared" si="1"/>
        <v>Relevant</v>
      </c>
    </row>
    <row r="8661" ht="22.5" customHeight="1">
      <c r="A8661" s="9" t="s">
        <v>24393</v>
      </c>
      <c r="B8661" s="10">
        <v>45584.645902777775</v>
      </c>
      <c r="C8661" s="11" t="s">
        <v>24394</v>
      </c>
      <c r="D8661" s="12">
        <v>10.0</v>
      </c>
      <c r="E8661" s="10" t="s">
        <v>42</v>
      </c>
      <c r="F8661" s="12">
        <v>2024.0</v>
      </c>
      <c r="G8661" s="13" t="s">
        <v>24395</v>
      </c>
      <c r="H8661" s="14" t="s">
        <v>24396</v>
      </c>
      <c r="I8661" s="12">
        <v>27642.0</v>
      </c>
      <c r="J8661" s="15" t="str">
        <f t="shared" si="1"/>
        <v>Relevant</v>
      </c>
    </row>
    <row r="8662" ht="22.5" customHeight="1">
      <c r="A8662" s="9" t="s">
        <v>24397</v>
      </c>
      <c r="B8662" s="10">
        <v>45596.34607638889</v>
      </c>
      <c r="C8662" s="11" t="s">
        <v>24398</v>
      </c>
      <c r="D8662" s="12">
        <v>10.0</v>
      </c>
      <c r="E8662" s="10" t="s">
        <v>42</v>
      </c>
      <c r="F8662" s="12">
        <v>2024.0</v>
      </c>
      <c r="G8662" s="13" t="s">
        <v>13</v>
      </c>
      <c r="H8662" s="14" t="s">
        <v>2062</v>
      </c>
      <c r="I8662" s="12">
        <v>17.0</v>
      </c>
      <c r="J8662" s="15" t="str">
        <f t="shared" si="1"/>
        <v>Relevant</v>
      </c>
    </row>
    <row r="8663" ht="22.5" customHeight="1">
      <c r="A8663" s="9" t="s">
        <v>24399</v>
      </c>
      <c r="B8663" s="10">
        <v>45651.43916666666</v>
      </c>
      <c r="C8663" s="11" t="s">
        <v>24400</v>
      </c>
      <c r="D8663" s="12">
        <v>12.0</v>
      </c>
      <c r="E8663" s="10" t="s">
        <v>26</v>
      </c>
      <c r="F8663" s="12">
        <v>2024.0</v>
      </c>
      <c r="G8663" s="13" t="s">
        <v>13</v>
      </c>
      <c r="H8663" s="14" t="s">
        <v>121</v>
      </c>
      <c r="I8663" s="12">
        <v>3852.0</v>
      </c>
      <c r="J8663" s="15" t="str">
        <f t="shared" si="1"/>
        <v>Irrelevant</v>
      </c>
    </row>
    <row r="8664" ht="22.5" customHeight="1">
      <c r="A8664" s="9" t="s">
        <v>24401</v>
      </c>
      <c r="B8664" s="10">
        <v>45480.18421054398</v>
      </c>
      <c r="C8664" s="11" t="s">
        <v>24402</v>
      </c>
      <c r="D8664" s="12">
        <v>7.0</v>
      </c>
      <c r="E8664" s="10" t="s">
        <v>55</v>
      </c>
      <c r="F8664" s="12">
        <v>2024.0</v>
      </c>
      <c r="G8664" s="13" t="s">
        <v>24403</v>
      </c>
      <c r="H8664" s="14" t="s">
        <v>24404</v>
      </c>
      <c r="I8664" s="12">
        <v>1.4286884E7</v>
      </c>
      <c r="J8664" s="15" t="str">
        <f t="shared" si="1"/>
        <v>Relevant</v>
      </c>
    </row>
    <row r="8665" ht="22.5" customHeight="1">
      <c r="A8665" s="9" t="s">
        <v>24405</v>
      </c>
      <c r="B8665" s="10">
        <v>45711.04079506944</v>
      </c>
      <c r="C8665" s="11" t="s">
        <v>24406</v>
      </c>
      <c r="D8665" s="12">
        <v>2.0</v>
      </c>
      <c r="E8665" s="10" t="s">
        <v>12</v>
      </c>
      <c r="F8665" s="12">
        <v>2025.0</v>
      </c>
      <c r="G8665" s="13" t="s">
        <v>24407</v>
      </c>
      <c r="H8665" s="14" t="s">
        <v>24408</v>
      </c>
      <c r="I8665" s="12">
        <v>1.0988526E7</v>
      </c>
      <c r="J8665" s="15" t="str">
        <f t="shared" si="1"/>
        <v>Relevant</v>
      </c>
    </row>
    <row r="8666" ht="22.5" customHeight="1">
      <c r="A8666" s="9" t="s">
        <v>24409</v>
      </c>
      <c r="B8666" s="10">
        <v>45673.65688657408</v>
      </c>
      <c r="C8666" s="11" t="s">
        <v>24410</v>
      </c>
      <c r="D8666" s="12">
        <v>1.0</v>
      </c>
      <c r="E8666" s="10" t="s">
        <v>70</v>
      </c>
      <c r="F8666" s="12">
        <v>2025.0</v>
      </c>
      <c r="G8666" s="13" t="s">
        <v>13</v>
      </c>
      <c r="H8666" s="14" t="s">
        <v>124</v>
      </c>
      <c r="I8666" s="12">
        <v>535.0</v>
      </c>
      <c r="J8666" s="15" t="str">
        <f t="shared" si="1"/>
        <v>Relevant</v>
      </c>
    </row>
    <row r="8667" ht="22.5" customHeight="1">
      <c r="A8667" s="9" t="s">
        <v>24411</v>
      </c>
      <c r="B8667" s="10">
        <v>45591.47783564815</v>
      </c>
      <c r="C8667" s="11" t="s">
        <v>24412</v>
      </c>
      <c r="D8667" s="12">
        <v>10.0</v>
      </c>
      <c r="E8667" s="10" t="s">
        <v>42</v>
      </c>
      <c r="F8667" s="12">
        <v>2024.0</v>
      </c>
      <c r="G8667" s="13" t="s">
        <v>13</v>
      </c>
      <c r="H8667" s="14" t="s">
        <v>3446</v>
      </c>
      <c r="I8667" s="12">
        <v>547.0</v>
      </c>
      <c r="J8667" s="15" t="str">
        <f t="shared" si="1"/>
        <v>Relevant</v>
      </c>
    </row>
    <row r="8668" ht="22.5" customHeight="1">
      <c r="A8668" s="9" t="s">
        <v>24413</v>
      </c>
      <c r="B8668" s="10">
        <v>45596.79224537037</v>
      </c>
      <c r="C8668" s="11" t="s">
        <v>24414</v>
      </c>
      <c r="D8668" s="12">
        <v>10.0</v>
      </c>
      <c r="E8668" s="10" t="s">
        <v>42</v>
      </c>
      <c r="F8668" s="12">
        <v>2024.0</v>
      </c>
      <c r="G8668" s="13" t="s">
        <v>13</v>
      </c>
      <c r="H8668" s="14" t="s">
        <v>124</v>
      </c>
      <c r="I8668" s="12">
        <v>35.0</v>
      </c>
      <c r="J8668" s="15" t="str">
        <f t="shared" si="1"/>
        <v>Relevant</v>
      </c>
    </row>
    <row r="8669" ht="22.5" customHeight="1">
      <c r="A8669" s="9" t="s">
        <v>24415</v>
      </c>
      <c r="B8669" s="10">
        <v>45615.493842592594</v>
      </c>
      <c r="C8669" s="11" t="s">
        <v>22950</v>
      </c>
      <c r="D8669" s="12">
        <v>11.0</v>
      </c>
      <c r="E8669" s="10" t="s">
        <v>17</v>
      </c>
      <c r="F8669" s="12">
        <v>2024.0</v>
      </c>
      <c r="G8669" s="13" t="s">
        <v>24416</v>
      </c>
      <c r="H8669" s="14" t="s">
        <v>24417</v>
      </c>
      <c r="I8669" s="12">
        <v>197575.0</v>
      </c>
      <c r="J8669" s="15" t="str">
        <f t="shared" si="1"/>
        <v>Relevant</v>
      </c>
    </row>
    <row r="8670" ht="22.5" customHeight="1">
      <c r="A8670" s="9" t="s">
        <v>24418</v>
      </c>
      <c r="B8670" s="10">
        <v>45599.50983796296</v>
      </c>
      <c r="C8670" s="11" t="s">
        <v>24419</v>
      </c>
      <c r="D8670" s="12">
        <v>11.0</v>
      </c>
      <c r="E8670" s="10" t="s">
        <v>17</v>
      </c>
      <c r="F8670" s="12">
        <v>2024.0</v>
      </c>
      <c r="G8670" s="13" t="s">
        <v>24420</v>
      </c>
      <c r="H8670" s="14" t="s">
        <v>24421</v>
      </c>
      <c r="I8670" s="12">
        <v>8494959.0</v>
      </c>
      <c r="J8670" s="15" t="str">
        <f t="shared" si="1"/>
        <v>Relevant</v>
      </c>
    </row>
    <row r="8671" ht="22.5" customHeight="1">
      <c r="A8671" s="9" t="s">
        <v>24422</v>
      </c>
      <c r="B8671" s="10">
        <v>45615.652719907404</v>
      </c>
      <c r="C8671" s="11" t="s">
        <v>24423</v>
      </c>
      <c r="D8671" s="12">
        <v>11.0</v>
      </c>
      <c r="E8671" s="10" t="s">
        <v>17</v>
      </c>
      <c r="F8671" s="12">
        <v>2024.0</v>
      </c>
      <c r="G8671" s="13" t="s">
        <v>13</v>
      </c>
      <c r="H8671" s="14" t="s">
        <v>24424</v>
      </c>
      <c r="I8671" s="12">
        <v>1518.0</v>
      </c>
      <c r="J8671" s="15" t="str">
        <f t="shared" si="1"/>
        <v>Relevant</v>
      </c>
    </row>
    <row r="8672" ht="22.5" customHeight="1">
      <c r="A8672" s="9" t="s">
        <v>24425</v>
      </c>
      <c r="B8672" s="10">
        <v>45627.40741898148</v>
      </c>
      <c r="C8672" s="11" t="s">
        <v>6788</v>
      </c>
      <c r="D8672" s="12">
        <v>12.0</v>
      </c>
      <c r="E8672" s="10" t="s">
        <v>26</v>
      </c>
      <c r="F8672" s="12">
        <v>2024.0</v>
      </c>
      <c r="G8672" s="13" t="s">
        <v>24426</v>
      </c>
      <c r="H8672" s="14" t="s">
        <v>24427</v>
      </c>
      <c r="I8672" s="12">
        <v>622887.0</v>
      </c>
      <c r="J8672" s="15" t="str">
        <f t="shared" si="1"/>
        <v>Relevant</v>
      </c>
    </row>
    <row r="8673" ht="22.5" customHeight="1">
      <c r="A8673" s="9" t="s">
        <v>24428</v>
      </c>
      <c r="B8673" s="10">
        <v>45588.614641203705</v>
      </c>
      <c r="C8673" s="11" t="s">
        <v>24429</v>
      </c>
      <c r="D8673" s="12">
        <v>10.0</v>
      </c>
      <c r="E8673" s="10" t="s">
        <v>42</v>
      </c>
      <c r="F8673" s="12">
        <v>2024.0</v>
      </c>
      <c r="G8673" s="13" t="s">
        <v>13</v>
      </c>
      <c r="H8673" s="14" t="s">
        <v>338</v>
      </c>
      <c r="I8673" s="12">
        <v>288.0</v>
      </c>
      <c r="J8673" s="15" t="str">
        <f t="shared" si="1"/>
        <v>Relevant</v>
      </c>
    </row>
    <row r="8674" ht="22.5" customHeight="1">
      <c r="A8674" s="9" t="s">
        <v>24430</v>
      </c>
      <c r="B8674" s="10">
        <v>45614.779641203706</v>
      </c>
      <c r="C8674" s="11" t="s">
        <v>24431</v>
      </c>
      <c r="D8674" s="12">
        <v>11.0</v>
      </c>
      <c r="E8674" s="10" t="s">
        <v>17</v>
      </c>
      <c r="F8674" s="12">
        <v>2024.0</v>
      </c>
      <c r="G8674" s="13" t="s">
        <v>13</v>
      </c>
      <c r="H8674" s="14" t="s">
        <v>1375</v>
      </c>
      <c r="I8674" s="12">
        <v>272.0</v>
      </c>
      <c r="J8674" s="15" t="str">
        <f t="shared" si="1"/>
        <v>Relevant</v>
      </c>
    </row>
    <row r="8675" ht="22.5" customHeight="1">
      <c r="A8675" s="9" t="s">
        <v>24432</v>
      </c>
      <c r="B8675" s="10">
        <v>45535.67658564815</v>
      </c>
      <c r="C8675" s="11" t="s">
        <v>24433</v>
      </c>
      <c r="D8675" s="12">
        <v>8.0</v>
      </c>
      <c r="E8675" s="10" t="s">
        <v>167</v>
      </c>
      <c r="F8675" s="12">
        <v>2024.0</v>
      </c>
      <c r="G8675" s="13" t="s">
        <v>24434</v>
      </c>
      <c r="H8675" s="14" t="s">
        <v>24435</v>
      </c>
      <c r="I8675" s="12">
        <v>617.0</v>
      </c>
      <c r="J8675" s="15" t="str">
        <f t="shared" si="1"/>
        <v>Irrelevant</v>
      </c>
    </row>
    <row r="8676" ht="22.5" customHeight="1">
      <c r="A8676" s="9" t="s">
        <v>24436</v>
      </c>
      <c r="B8676" s="10">
        <v>45623.465462962966</v>
      </c>
      <c r="C8676" s="11" t="s">
        <v>24437</v>
      </c>
      <c r="D8676" s="12">
        <v>11.0</v>
      </c>
      <c r="E8676" s="10" t="s">
        <v>17</v>
      </c>
      <c r="F8676" s="12">
        <v>2024.0</v>
      </c>
      <c r="G8676" s="13" t="s">
        <v>24438</v>
      </c>
      <c r="H8676" s="14" t="s">
        <v>24439</v>
      </c>
      <c r="I8676" s="12">
        <v>319622.0</v>
      </c>
      <c r="J8676" s="15" t="str">
        <f t="shared" si="1"/>
        <v>Relevant</v>
      </c>
    </row>
    <row r="8677" ht="22.5" customHeight="1">
      <c r="A8677" s="9" t="s">
        <v>24440</v>
      </c>
      <c r="B8677" s="10">
        <v>45587.959398148145</v>
      </c>
      <c r="C8677" s="11" t="s">
        <v>24441</v>
      </c>
      <c r="D8677" s="12">
        <v>10.0</v>
      </c>
      <c r="E8677" s="10" t="s">
        <v>42</v>
      </c>
      <c r="F8677" s="12">
        <v>2024.0</v>
      </c>
      <c r="G8677" s="13" t="s">
        <v>13</v>
      </c>
      <c r="H8677" s="14" t="s">
        <v>338</v>
      </c>
      <c r="I8677" s="12">
        <v>79.0</v>
      </c>
      <c r="J8677" s="15" t="str">
        <f t="shared" si="1"/>
        <v>Relevant</v>
      </c>
    </row>
    <row r="8678" ht="22.5" customHeight="1">
      <c r="A8678" s="9" t="s">
        <v>24442</v>
      </c>
      <c r="B8678" s="10">
        <v>45582.669583333336</v>
      </c>
      <c r="C8678" s="11" t="s">
        <v>24443</v>
      </c>
      <c r="D8678" s="12">
        <v>10.0</v>
      </c>
      <c r="E8678" s="10" t="s">
        <v>42</v>
      </c>
      <c r="F8678" s="12">
        <v>2024.0</v>
      </c>
      <c r="G8678" s="13" t="s">
        <v>13</v>
      </c>
      <c r="H8678" s="14" t="s">
        <v>642</v>
      </c>
      <c r="I8678" s="12">
        <v>160.0</v>
      </c>
      <c r="J8678" s="15" t="str">
        <f t="shared" si="1"/>
        <v>Relevant</v>
      </c>
    </row>
    <row r="8679" ht="22.5" customHeight="1">
      <c r="A8679" s="9" t="s">
        <v>24444</v>
      </c>
      <c r="B8679" s="10">
        <v>45732.34605324074</v>
      </c>
      <c r="C8679" s="11" t="s">
        <v>15064</v>
      </c>
      <c r="D8679" s="12">
        <v>3.0</v>
      </c>
      <c r="E8679" s="10" t="s">
        <v>59</v>
      </c>
      <c r="F8679" s="12">
        <v>2025.0</v>
      </c>
      <c r="G8679" s="13" t="s">
        <v>13</v>
      </c>
      <c r="H8679" s="14" t="s">
        <v>24445</v>
      </c>
      <c r="I8679" s="12">
        <v>4656.0</v>
      </c>
      <c r="J8679" s="15" t="str">
        <f t="shared" si="1"/>
        <v>Irrelevant</v>
      </c>
    </row>
    <row r="8680" ht="22.5" customHeight="1">
      <c r="A8680" s="9" t="s">
        <v>24446</v>
      </c>
      <c r="B8680" s="10">
        <v>45621.38790509259</v>
      </c>
      <c r="C8680" s="11" t="s">
        <v>24447</v>
      </c>
      <c r="D8680" s="12">
        <v>11.0</v>
      </c>
      <c r="E8680" s="10" t="s">
        <v>17</v>
      </c>
      <c r="F8680" s="12">
        <v>2024.0</v>
      </c>
      <c r="G8680" s="13" t="s">
        <v>24448</v>
      </c>
      <c r="H8680" s="14" t="s">
        <v>24449</v>
      </c>
      <c r="I8680" s="12">
        <v>99517.0</v>
      </c>
      <c r="J8680" s="15" t="str">
        <f t="shared" si="1"/>
        <v>Relevant</v>
      </c>
    </row>
    <row r="8681" ht="22.5" customHeight="1">
      <c r="A8681" s="9" t="s">
        <v>24450</v>
      </c>
      <c r="B8681" s="10">
        <v>45707.399930555555</v>
      </c>
      <c r="C8681" s="11" t="s">
        <v>24451</v>
      </c>
      <c r="D8681" s="12">
        <v>2.0</v>
      </c>
      <c r="E8681" s="10" t="s">
        <v>12</v>
      </c>
      <c r="F8681" s="12">
        <v>2025.0</v>
      </c>
      <c r="G8681" s="13" t="s">
        <v>13</v>
      </c>
      <c r="H8681" s="14" t="s">
        <v>24452</v>
      </c>
      <c r="I8681" s="12">
        <v>486.0</v>
      </c>
      <c r="J8681" s="15" t="str">
        <f t="shared" si="1"/>
        <v>Irrelevant</v>
      </c>
    </row>
    <row r="8682" ht="22.5" customHeight="1">
      <c r="A8682" s="9" t="s">
        <v>24453</v>
      </c>
      <c r="B8682" s="10">
        <v>45592.91709490741</v>
      </c>
      <c r="C8682" s="11" t="s">
        <v>24454</v>
      </c>
      <c r="D8682" s="12">
        <v>10.0</v>
      </c>
      <c r="E8682" s="10" t="s">
        <v>42</v>
      </c>
      <c r="F8682" s="12">
        <v>2024.0</v>
      </c>
      <c r="G8682" s="13" t="s">
        <v>13</v>
      </c>
      <c r="H8682" s="14" t="s">
        <v>12549</v>
      </c>
      <c r="I8682" s="12">
        <v>57736.0</v>
      </c>
      <c r="J8682" s="15" t="str">
        <f t="shared" si="1"/>
        <v>Relevant</v>
      </c>
    </row>
    <row r="8683" ht="22.5" customHeight="1">
      <c r="A8683" s="9" t="s">
        <v>24455</v>
      </c>
      <c r="B8683" s="10">
        <v>45614.68429398148</v>
      </c>
      <c r="C8683" s="11" t="s">
        <v>24456</v>
      </c>
      <c r="D8683" s="12">
        <v>11.0</v>
      </c>
      <c r="E8683" s="10" t="s">
        <v>17</v>
      </c>
      <c r="F8683" s="12">
        <v>2024.0</v>
      </c>
      <c r="G8683" s="13" t="s">
        <v>13</v>
      </c>
      <c r="H8683" s="14" t="s">
        <v>423</v>
      </c>
      <c r="I8683" s="12">
        <v>908.0</v>
      </c>
      <c r="J8683" s="15" t="str">
        <f t="shared" si="1"/>
        <v>Relevant</v>
      </c>
    </row>
    <row r="8684" ht="22.5" customHeight="1">
      <c r="A8684" s="9" t="s">
        <v>24457</v>
      </c>
      <c r="B8684" s="10">
        <v>45449.45964761574</v>
      </c>
      <c r="C8684" s="11" t="s">
        <v>24458</v>
      </c>
      <c r="D8684" s="12">
        <v>6.0</v>
      </c>
      <c r="E8684" s="10" t="s">
        <v>34</v>
      </c>
      <c r="F8684" s="12">
        <v>2024.0</v>
      </c>
      <c r="G8684" s="13" t="s">
        <v>24459</v>
      </c>
      <c r="H8684" s="14" t="s">
        <v>24460</v>
      </c>
      <c r="I8684" s="12">
        <v>188519.0</v>
      </c>
      <c r="J8684" s="15" t="str">
        <f t="shared" si="1"/>
        <v>Irrelevant</v>
      </c>
    </row>
    <row r="8685" ht="22.5" customHeight="1">
      <c r="A8685" s="9" t="s">
        <v>24461</v>
      </c>
      <c r="B8685" s="10">
        <v>45589.492825810186</v>
      </c>
      <c r="C8685" s="11" t="s">
        <v>24462</v>
      </c>
      <c r="D8685" s="12">
        <v>10.0</v>
      </c>
      <c r="E8685" s="10" t="s">
        <v>42</v>
      </c>
      <c r="F8685" s="12">
        <v>2024.0</v>
      </c>
      <c r="G8685" s="13" t="s">
        <v>24463</v>
      </c>
      <c r="H8685" s="14" t="s">
        <v>24464</v>
      </c>
      <c r="I8685" s="12">
        <v>473244.0</v>
      </c>
      <c r="J8685" s="15" t="str">
        <f t="shared" si="1"/>
        <v>Relevant</v>
      </c>
    </row>
    <row r="8686" ht="22.5" customHeight="1">
      <c r="A8686" s="9" t="s">
        <v>24465</v>
      </c>
      <c r="B8686" s="10">
        <v>45604.35843997685</v>
      </c>
      <c r="C8686" s="11" t="s">
        <v>24466</v>
      </c>
      <c r="D8686" s="12">
        <v>11.0</v>
      </c>
      <c r="E8686" s="10" t="s">
        <v>17</v>
      </c>
      <c r="F8686" s="12">
        <v>2024.0</v>
      </c>
      <c r="G8686" s="13" t="s">
        <v>24467</v>
      </c>
      <c r="H8686" s="14" t="s">
        <v>24468</v>
      </c>
      <c r="I8686" s="12">
        <v>2557143.0</v>
      </c>
      <c r="J8686" s="15" t="str">
        <f t="shared" si="1"/>
        <v>Relevant</v>
      </c>
    </row>
    <row r="8687" ht="22.5" customHeight="1">
      <c r="A8687" s="9" t="s">
        <v>24469</v>
      </c>
      <c r="B8687" s="10">
        <v>45448.35891203704</v>
      </c>
      <c r="C8687" s="11" t="s">
        <v>24470</v>
      </c>
      <c r="D8687" s="12">
        <v>6.0</v>
      </c>
      <c r="E8687" s="10" t="s">
        <v>34</v>
      </c>
      <c r="F8687" s="12">
        <v>2024.0</v>
      </c>
      <c r="G8687" s="13" t="s">
        <v>13</v>
      </c>
      <c r="H8687" s="14" t="s">
        <v>9441</v>
      </c>
      <c r="I8687" s="12">
        <v>1276.0</v>
      </c>
      <c r="J8687" s="15" t="str">
        <f t="shared" si="1"/>
        <v>Relevant</v>
      </c>
    </row>
    <row r="8688" ht="22.5" customHeight="1">
      <c r="A8688" s="9" t="s">
        <v>24471</v>
      </c>
      <c r="B8688" s="10">
        <v>45544.04204861111</v>
      </c>
      <c r="C8688" s="11" t="s">
        <v>24472</v>
      </c>
      <c r="D8688" s="12">
        <v>9.0</v>
      </c>
      <c r="E8688" s="10" t="s">
        <v>114</v>
      </c>
      <c r="F8688" s="12">
        <v>2024.0</v>
      </c>
      <c r="G8688" s="13" t="s">
        <v>24473</v>
      </c>
      <c r="H8688" s="14" t="s">
        <v>24474</v>
      </c>
      <c r="I8688" s="12">
        <v>3.0</v>
      </c>
      <c r="J8688" s="15" t="str">
        <f t="shared" si="1"/>
        <v>Irrelevant</v>
      </c>
    </row>
    <row r="8689" ht="22.5" customHeight="1">
      <c r="A8689" s="9" t="s">
        <v>24475</v>
      </c>
      <c r="B8689" s="10">
        <v>45612.48614583333</v>
      </c>
      <c r="C8689" s="11" t="s">
        <v>24476</v>
      </c>
      <c r="D8689" s="12">
        <v>11.0</v>
      </c>
      <c r="E8689" s="10" t="s">
        <v>17</v>
      </c>
      <c r="F8689" s="12">
        <v>2024.0</v>
      </c>
      <c r="G8689" s="13" t="s">
        <v>24477</v>
      </c>
      <c r="H8689" s="14" t="s">
        <v>24478</v>
      </c>
      <c r="I8689" s="12">
        <v>659.0</v>
      </c>
      <c r="J8689" s="15" t="str">
        <f t="shared" si="1"/>
        <v>Irrelevant</v>
      </c>
    </row>
    <row r="8690" ht="22.5" customHeight="1">
      <c r="A8690" s="9" t="s">
        <v>24479</v>
      </c>
      <c r="B8690" s="10">
        <v>45614.670069444444</v>
      </c>
      <c r="C8690" s="11" t="s">
        <v>23961</v>
      </c>
      <c r="D8690" s="12">
        <v>11.0</v>
      </c>
      <c r="E8690" s="10" t="s">
        <v>17</v>
      </c>
      <c r="F8690" s="12">
        <v>2024.0</v>
      </c>
      <c r="G8690" s="13" t="s">
        <v>13</v>
      </c>
      <c r="H8690" s="14" t="s">
        <v>423</v>
      </c>
      <c r="I8690" s="12">
        <v>1752.0</v>
      </c>
      <c r="J8690" s="15" t="str">
        <f t="shared" si="1"/>
        <v>Relevant</v>
      </c>
    </row>
    <row r="8691" ht="22.5" customHeight="1">
      <c r="A8691" s="9" t="s">
        <v>24480</v>
      </c>
      <c r="B8691" s="10">
        <v>45548.584027777775</v>
      </c>
      <c r="C8691" s="11" t="s">
        <v>24481</v>
      </c>
      <c r="D8691" s="12">
        <v>9.0</v>
      </c>
      <c r="E8691" s="10" t="s">
        <v>114</v>
      </c>
      <c r="F8691" s="12">
        <v>2024.0</v>
      </c>
      <c r="G8691" s="13" t="s">
        <v>24482</v>
      </c>
      <c r="H8691" s="14" t="s">
        <v>24483</v>
      </c>
      <c r="I8691" s="12">
        <v>48455.0</v>
      </c>
      <c r="J8691" s="15" t="str">
        <f t="shared" si="1"/>
        <v>Irrelevant</v>
      </c>
    </row>
    <row r="8692" ht="22.5" customHeight="1">
      <c r="A8692" s="9" t="s">
        <v>24484</v>
      </c>
      <c r="B8692" s="10">
        <v>45622.24899305555</v>
      </c>
      <c r="C8692" s="11" t="s">
        <v>24485</v>
      </c>
      <c r="D8692" s="12">
        <v>11.0</v>
      </c>
      <c r="E8692" s="10" t="s">
        <v>17</v>
      </c>
      <c r="F8692" s="12">
        <v>2024.0</v>
      </c>
      <c r="G8692" s="13" t="s">
        <v>13</v>
      </c>
      <c r="H8692" s="14" t="s">
        <v>8953</v>
      </c>
      <c r="I8692" s="12">
        <v>4631.0</v>
      </c>
      <c r="J8692" s="15" t="str">
        <f t="shared" si="1"/>
        <v>Relevant</v>
      </c>
    </row>
    <row r="8693" ht="22.5" customHeight="1">
      <c r="A8693" s="9" t="s">
        <v>24486</v>
      </c>
      <c r="B8693" s="10">
        <v>45595.653761574074</v>
      </c>
      <c r="C8693" s="11" t="s">
        <v>24487</v>
      </c>
      <c r="D8693" s="12">
        <v>10.0</v>
      </c>
      <c r="E8693" s="10" t="s">
        <v>42</v>
      </c>
      <c r="F8693" s="12">
        <v>2024.0</v>
      </c>
      <c r="G8693" s="13" t="s">
        <v>24488</v>
      </c>
      <c r="H8693" s="14" t="str">
        <f>IFERROR(__xludf.DUMMYFUNCTION("TRIM(REGEXREPLACE(GOOGLETRANSLATE(G8693,""auto"",""en""),""(?i)\b(RT|QT)\s*@?\w*:?\s*|https?://\S+|@\w+|#\w+|[^\x00-\x7F]|[^\w\s]"",""""))"),"Dhirendra Krishna Shastri and Tauqeer Raza clash over Diwali crackers")</f>
        <v>Dhirendra Krishna Shastri and Tauqeer Raza clash over Diwali crackers</v>
      </c>
      <c r="I8693" s="12">
        <v>3241121.0</v>
      </c>
      <c r="J8693" s="15" t="str">
        <f t="shared" si="1"/>
        <v>Irrelevant</v>
      </c>
    </row>
    <row r="8694" ht="22.5" customHeight="1">
      <c r="A8694" s="9" t="s">
        <v>24489</v>
      </c>
      <c r="B8694" s="10">
        <v>45619.0558912037</v>
      </c>
      <c r="C8694" s="11" t="s">
        <v>24490</v>
      </c>
      <c r="D8694" s="12">
        <v>11.0</v>
      </c>
      <c r="E8694" s="10" t="s">
        <v>17</v>
      </c>
      <c r="F8694" s="12">
        <v>2024.0</v>
      </c>
      <c r="G8694" s="13" t="s">
        <v>24491</v>
      </c>
      <c r="H8694" s="14" t="s">
        <v>24492</v>
      </c>
      <c r="I8694" s="12">
        <v>98758.0</v>
      </c>
      <c r="J8694" s="15" t="str">
        <f t="shared" si="1"/>
        <v>Irrelevant</v>
      </c>
    </row>
    <row r="8695" ht="22.5" customHeight="1">
      <c r="A8695" s="9" t="s">
        <v>24493</v>
      </c>
      <c r="B8695" s="10">
        <v>45584.425</v>
      </c>
      <c r="C8695" s="11" t="s">
        <v>14089</v>
      </c>
      <c r="D8695" s="12">
        <v>10.0</v>
      </c>
      <c r="E8695" s="10" t="s">
        <v>42</v>
      </c>
      <c r="F8695" s="12">
        <v>2024.0</v>
      </c>
      <c r="G8695" s="13" t="s">
        <v>24494</v>
      </c>
      <c r="H8695" s="14" t="s">
        <v>24495</v>
      </c>
      <c r="I8695" s="12">
        <v>76273.0</v>
      </c>
      <c r="J8695" s="15" t="str">
        <f t="shared" si="1"/>
        <v>Relevant</v>
      </c>
    </row>
    <row r="8696" ht="22.5" customHeight="1">
      <c r="A8696" s="9" t="s">
        <v>24496</v>
      </c>
      <c r="B8696" s="10">
        <v>45520.90121527778</v>
      </c>
      <c r="C8696" s="11" t="s">
        <v>24497</v>
      </c>
      <c r="D8696" s="12">
        <v>8.0</v>
      </c>
      <c r="E8696" s="10" t="s">
        <v>167</v>
      </c>
      <c r="F8696" s="12">
        <v>2024.0</v>
      </c>
      <c r="G8696" s="13" t="s">
        <v>24498</v>
      </c>
      <c r="H8696" s="14" t="s">
        <v>24499</v>
      </c>
      <c r="I8696" s="12">
        <v>78.0</v>
      </c>
      <c r="J8696" s="15" t="str">
        <f t="shared" si="1"/>
        <v>Relevant</v>
      </c>
    </row>
    <row r="8697" ht="22.5" customHeight="1">
      <c r="A8697" s="9" t="s">
        <v>24500</v>
      </c>
      <c r="B8697" s="10">
        <v>45610.80777777778</v>
      </c>
      <c r="C8697" s="11" t="s">
        <v>24501</v>
      </c>
      <c r="D8697" s="12">
        <v>11.0</v>
      </c>
      <c r="E8697" s="10" t="s">
        <v>17</v>
      </c>
      <c r="F8697" s="12">
        <v>2024.0</v>
      </c>
      <c r="G8697" s="13" t="s">
        <v>13</v>
      </c>
      <c r="H8697" s="14" t="s">
        <v>1094</v>
      </c>
      <c r="I8697" s="12">
        <v>993.0</v>
      </c>
      <c r="J8697" s="15" t="str">
        <f t="shared" si="1"/>
        <v>Relevant</v>
      </c>
    </row>
    <row r="8698" ht="22.5" customHeight="1">
      <c r="A8698" s="9" t="s">
        <v>24502</v>
      </c>
      <c r="B8698" s="10">
        <v>45600.04268518519</v>
      </c>
      <c r="C8698" s="11" t="s">
        <v>24503</v>
      </c>
      <c r="D8698" s="12">
        <v>11.0</v>
      </c>
      <c r="E8698" s="10" t="s">
        <v>17</v>
      </c>
      <c r="F8698" s="12">
        <v>2024.0</v>
      </c>
      <c r="G8698" s="13" t="s">
        <v>13</v>
      </c>
      <c r="H8698" s="14" t="s">
        <v>436</v>
      </c>
      <c r="I8698" s="12">
        <v>127.0</v>
      </c>
      <c r="J8698" s="15" t="str">
        <f t="shared" si="1"/>
        <v>Relevant</v>
      </c>
    </row>
    <row r="8699" ht="22.5" customHeight="1">
      <c r="A8699" s="9" t="s">
        <v>24504</v>
      </c>
      <c r="B8699" s="10">
        <v>45631.64196759259</v>
      </c>
      <c r="C8699" s="11" t="s">
        <v>24505</v>
      </c>
      <c r="D8699" s="12">
        <v>12.0</v>
      </c>
      <c r="E8699" s="10" t="s">
        <v>26</v>
      </c>
      <c r="F8699" s="12">
        <v>2024.0</v>
      </c>
      <c r="G8699" s="13" t="s">
        <v>13</v>
      </c>
      <c r="H8699" s="14" t="s">
        <v>24506</v>
      </c>
      <c r="I8699" s="12">
        <v>300.0</v>
      </c>
      <c r="J8699" s="15" t="str">
        <f t="shared" si="1"/>
        <v>Relevant</v>
      </c>
    </row>
    <row r="8700" ht="22.5" customHeight="1">
      <c r="A8700" s="9" t="s">
        <v>24507</v>
      </c>
      <c r="B8700" s="10">
        <v>45640.978217592594</v>
      </c>
      <c r="C8700" s="11" t="s">
        <v>24508</v>
      </c>
      <c r="D8700" s="12">
        <v>12.0</v>
      </c>
      <c r="E8700" s="10" t="s">
        <v>26</v>
      </c>
      <c r="F8700" s="12">
        <v>2024.0</v>
      </c>
      <c r="G8700" s="13" t="s">
        <v>13</v>
      </c>
      <c r="H8700" s="14" t="s">
        <v>4551</v>
      </c>
      <c r="I8700" s="12">
        <v>22.0</v>
      </c>
      <c r="J8700" s="15" t="str">
        <f t="shared" si="1"/>
        <v>Irrelevant</v>
      </c>
    </row>
    <row r="8701" ht="22.5" customHeight="1">
      <c r="A8701" s="9" t="s">
        <v>24509</v>
      </c>
      <c r="B8701" s="10">
        <v>45632.786145833335</v>
      </c>
      <c r="C8701" s="11" t="s">
        <v>24510</v>
      </c>
      <c r="D8701" s="12">
        <v>12.0</v>
      </c>
      <c r="E8701" s="10" t="s">
        <v>26</v>
      </c>
      <c r="F8701" s="12">
        <v>2024.0</v>
      </c>
      <c r="G8701" s="13" t="s">
        <v>13</v>
      </c>
      <c r="H8701" s="14" t="s">
        <v>1809</v>
      </c>
      <c r="I8701" s="12">
        <v>3765.0</v>
      </c>
      <c r="J8701" s="15" t="str">
        <f t="shared" si="1"/>
        <v>Relevant</v>
      </c>
    </row>
    <row r="8702" ht="22.5" customHeight="1">
      <c r="A8702" s="9" t="s">
        <v>24511</v>
      </c>
      <c r="B8702" s="10">
        <v>45625.33552083333</v>
      </c>
      <c r="C8702" s="11" t="s">
        <v>24512</v>
      </c>
      <c r="D8702" s="12">
        <v>11.0</v>
      </c>
      <c r="E8702" s="10" t="s">
        <v>17</v>
      </c>
      <c r="F8702" s="12">
        <v>2024.0</v>
      </c>
      <c r="G8702" s="13" t="s">
        <v>13</v>
      </c>
      <c r="H8702" s="14" t="s">
        <v>24513</v>
      </c>
      <c r="I8702" s="12">
        <v>21240.0</v>
      </c>
      <c r="J8702" s="15" t="str">
        <f t="shared" si="1"/>
        <v>Relevant</v>
      </c>
    </row>
    <row r="8703" ht="22.5" customHeight="1">
      <c r="A8703" s="9" t="s">
        <v>24514</v>
      </c>
      <c r="B8703" s="10">
        <v>45608.66034722222</v>
      </c>
      <c r="C8703" s="11" t="s">
        <v>24515</v>
      </c>
      <c r="D8703" s="12">
        <v>11.0</v>
      </c>
      <c r="E8703" s="10" t="s">
        <v>17</v>
      </c>
      <c r="F8703" s="12">
        <v>2024.0</v>
      </c>
      <c r="G8703" s="13" t="s">
        <v>13</v>
      </c>
      <c r="H8703" s="14" t="s">
        <v>24516</v>
      </c>
      <c r="I8703" s="12">
        <v>1191.0</v>
      </c>
      <c r="J8703" s="15" t="str">
        <f t="shared" si="1"/>
        <v>Irrelevant</v>
      </c>
    </row>
    <row r="8704" ht="22.5" customHeight="1">
      <c r="A8704" s="9" t="s">
        <v>24517</v>
      </c>
      <c r="B8704" s="10">
        <v>45420.50833333333</v>
      </c>
      <c r="C8704" s="11" t="s">
        <v>24518</v>
      </c>
      <c r="D8704" s="12">
        <v>5.0</v>
      </c>
      <c r="E8704" s="10" t="s">
        <v>21</v>
      </c>
      <c r="F8704" s="12">
        <v>2024.0</v>
      </c>
      <c r="G8704" s="13" t="s">
        <v>24519</v>
      </c>
      <c r="H8704" s="14" t="s">
        <v>24520</v>
      </c>
      <c r="I8704" s="12">
        <v>0.0</v>
      </c>
      <c r="J8704" s="15" t="str">
        <f t="shared" si="1"/>
        <v>Relevant</v>
      </c>
    </row>
    <row r="8705" ht="22.5" customHeight="1">
      <c r="A8705" s="9" t="s">
        <v>24521</v>
      </c>
      <c r="B8705" s="10">
        <v>45614.81186342592</v>
      </c>
      <c r="C8705" s="11" t="s">
        <v>24522</v>
      </c>
      <c r="D8705" s="12">
        <v>11.0</v>
      </c>
      <c r="E8705" s="10" t="s">
        <v>17</v>
      </c>
      <c r="F8705" s="12">
        <v>2024.0</v>
      </c>
      <c r="G8705" s="13" t="s">
        <v>13</v>
      </c>
      <c r="H8705" s="14" t="s">
        <v>24523</v>
      </c>
      <c r="I8705" s="12">
        <v>996.0</v>
      </c>
      <c r="J8705" s="15" t="str">
        <f t="shared" si="1"/>
        <v>Relevant</v>
      </c>
    </row>
    <row r="8706" ht="22.5" customHeight="1">
      <c r="A8706" s="9" t="s">
        <v>24524</v>
      </c>
      <c r="B8706" s="10">
        <v>45652.89037037037</v>
      </c>
      <c r="C8706" s="11" t="s">
        <v>6982</v>
      </c>
      <c r="D8706" s="12">
        <v>12.0</v>
      </c>
      <c r="E8706" s="10" t="s">
        <v>26</v>
      </c>
      <c r="F8706" s="12">
        <v>2024.0</v>
      </c>
      <c r="G8706" s="13" t="s">
        <v>24525</v>
      </c>
      <c r="H8706" s="14" t="s">
        <v>24526</v>
      </c>
      <c r="I8706" s="12">
        <v>1678968.0</v>
      </c>
      <c r="J8706" s="15" t="str">
        <f t="shared" si="1"/>
        <v>Irrelevant</v>
      </c>
    </row>
    <row r="8707" ht="22.5" customHeight="1">
      <c r="A8707" s="9" t="s">
        <v>24527</v>
      </c>
      <c r="B8707" s="10">
        <v>45607.34185390046</v>
      </c>
      <c r="C8707" s="11" t="s">
        <v>24528</v>
      </c>
      <c r="D8707" s="12">
        <v>11.0</v>
      </c>
      <c r="E8707" s="10" t="s">
        <v>17</v>
      </c>
      <c r="F8707" s="12">
        <v>2024.0</v>
      </c>
      <c r="G8707" s="13" t="s">
        <v>24529</v>
      </c>
      <c r="H8707" s="14" t="s">
        <v>24530</v>
      </c>
      <c r="I8707" s="12">
        <v>11386.0</v>
      </c>
      <c r="J8707" s="15" t="str">
        <f t="shared" si="1"/>
        <v>Relevant</v>
      </c>
    </row>
    <row r="8708" ht="22.5" customHeight="1">
      <c r="A8708" s="9" t="s">
        <v>24531</v>
      </c>
      <c r="B8708" s="10">
        <v>45561.969814814816</v>
      </c>
      <c r="C8708" s="11" t="s">
        <v>24532</v>
      </c>
      <c r="D8708" s="12">
        <v>9.0</v>
      </c>
      <c r="E8708" s="10" t="s">
        <v>114</v>
      </c>
      <c r="F8708" s="12">
        <v>2024.0</v>
      </c>
      <c r="G8708" s="13" t="s">
        <v>13</v>
      </c>
      <c r="H8708" s="14" t="s">
        <v>2700</v>
      </c>
      <c r="I8708" s="12">
        <v>45.0</v>
      </c>
      <c r="J8708" s="15" t="str">
        <f t="shared" si="1"/>
        <v>Irrelevant</v>
      </c>
    </row>
    <row r="8709" ht="22.5" customHeight="1">
      <c r="A8709" s="9" t="s">
        <v>24533</v>
      </c>
      <c r="B8709" s="10">
        <v>45696.66732638889</v>
      </c>
      <c r="C8709" s="11" t="s">
        <v>24534</v>
      </c>
      <c r="D8709" s="12">
        <v>2.0</v>
      </c>
      <c r="E8709" s="10" t="s">
        <v>12</v>
      </c>
      <c r="F8709" s="12">
        <v>2025.0</v>
      </c>
      <c r="G8709" s="13" t="s">
        <v>13</v>
      </c>
      <c r="H8709" s="14" t="s">
        <v>1624</v>
      </c>
      <c r="I8709" s="12">
        <v>606.0</v>
      </c>
      <c r="J8709" s="15" t="str">
        <f t="shared" si="1"/>
        <v>Relevant</v>
      </c>
    </row>
    <row r="8710" ht="22.5" customHeight="1">
      <c r="A8710" s="9" t="s">
        <v>24535</v>
      </c>
      <c r="B8710" s="10">
        <v>45611.38321759259</v>
      </c>
      <c r="C8710" s="11" t="s">
        <v>24536</v>
      </c>
      <c r="D8710" s="12">
        <v>11.0</v>
      </c>
      <c r="E8710" s="10" t="s">
        <v>17</v>
      </c>
      <c r="F8710" s="12">
        <v>2024.0</v>
      </c>
      <c r="G8710" s="13" t="s">
        <v>13</v>
      </c>
      <c r="H8710" s="14" t="s">
        <v>47</v>
      </c>
      <c r="I8710" s="12">
        <v>6890.0</v>
      </c>
      <c r="J8710" s="15" t="str">
        <f t="shared" si="1"/>
        <v>Relevant</v>
      </c>
    </row>
    <row r="8711" ht="22.5" customHeight="1">
      <c r="A8711" s="9" t="s">
        <v>24537</v>
      </c>
      <c r="B8711" s="10">
        <v>45696.815092592595</v>
      </c>
      <c r="C8711" s="11" t="s">
        <v>24538</v>
      </c>
      <c r="D8711" s="12">
        <v>2.0</v>
      </c>
      <c r="E8711" s="10" t="s">
        <v>12</v>
      </c>
      <c r="F8711" s="12">
        <v>2025.0</v>
      </c>
      <c r="G8711" s="13" t="s">
        <v>13</v>
      </c>
      <c r="H8711" s="14" t="s">
        <v>14</v>
      </c>
      <c r="I8711" s="12">
        <v>1060.0</v>
      </c>
      <c r="J8711" s="15" t="str">
        <f t="shared" si="1"/>
        <v>Relevant</v>
      </c>
    </row>
    <row r="8712" ht="22.5" customHeight="1">
      <c r="A8712" s="9" t="s">
        <v>24539</v>
      </c>
      <c r="B8712" s="10">
        <v>45471.60344907407</v>
      </c>
      <c r="C8712" s="11" t="s">
        <v>24540</v>
      </c>
      <c r="D8712" s="12">
        <v>6.0</v>
      </c>
      <c r="E8712" s="10" t="s">
        <v>34</v>
      </c>
      <c r="F8712" s="12">
        <v>2024.0</v>
      </c>
      <c r="G8712" s="13" t="s">
        <v>24541</v>
      </c>
      <c r="H8712" s="14" t="s">
        <v>24542</v>
      </c>
      <c r="I8712" s="12">
        <v>11551.0</v>
      </c>
      <c r="J8712" s="15" t="str">
        <f t="shared" si="1"/>
        <v>Irrelevant</v>
      </c>
    </row>
    <row r="8713" ht="22.5" customHeight="1">
      <c r="A8713" s="9" t="s">
        <v>24543</v>
      </c>
      <c r="B8713" s="10">
        <v>45561.37633101852</v>
      </c>
      <c r="C8713" s="11" t="s">
        <v>24544</v>
      </c>
      <c r="D8713" s="12">
        <v>9.0</v>
      </c>
      <c r="E8713" s="10" t="s">
        <v>114</v>
      </c>
      <c r="F8713" s="12">
        <v>2024.0</v>
      </c>
      <c r="G8713" s="13" t="s">
        <v>13</v>
      </c>
      <c r="H8713" s="14" t="s">
        <v>24545</v>
      </c>
      <c r="I8713" s="12">
        <v>913.0</v>
      </c>
      <c r="J8713" s="15" t="str">
        <f t="shared" si="1"/>
        <v>Relevant</v>
      </c>
    </row>
    <row r="8714" ht="22.5" customHeight="1">
      <c r="A8714" s="9" t="s">
        <v>24546</v>
      </c>
      <c r="B8714" s="10">
        <v>45584.50456018518</v>
      </c>
      <c r="C8714" s="11" t="s">
        <v>24547</v>
      </c>
      <c r="D8714" s="12">
        <v>10.0</v>
      </c>
      <c r="E8714" s="10" t="s">
        <v>42</v>
      </c>
      <c r="F8714" s="12">
        <v>2024.0</v>
      </c>
      <c r="G8714" s="13" t="s">
        <v>13</v>
      </c>
      <c r="H8714" s="14" t="s">
        <v>24548</v>
      </c>
      <c r="I8714" s="12">
        <v>6191.0</v>
      </c>
      <c r="J8714" s="15" t="str">
        <f t="shared" si="1"/>
        <v>Relevant</v>
      </c>
    </row>
    <row r="8715" ht="22.5" customHeight="1">
      <c r="A8715" s="9" t="s">
        <v>24549</v>
      </c>
      <c r="B8715" s="10">
        <v>45696.93766203704</v>
      </c>
      <c r="C8715" s="11" t="s">
        <v>24550</v>
      </c>
      <c r="D8715" s="12">
        <v>2.0</v>
      </c>
      <c r="E8715" s="10" t="s">
        <v>12</v>
      </c>
      <c r="F8715" s="12">
        <v>2025.0</v>
      </c>
      <c r="G8715" s="13" t="s">
        <v>13</v>
      </c>
      <c r="H8715" s="14" t="s">
        <v>14</v>
      </c>
      <c r="I8715" s="12">
        <v>240.0</v>
      </c>
      <c r="J8715" s="15" t="str">
        <f t="shared" si="1"/>
        <v>Relevant</v>
      </c>
    </row>
    <row r="8716" ht="22.5" customHeight="1">
      <c r="A8716" s="9" t="s">
        <v>24551</v>
      </c>
      <c r="B8716" s="10">
        <v>45696.79622685185</v>
      </c>
      <c r="C8716" s="11" t="s">
        <v>105</v>
      </c>
      <c r="D8716" s="12">
        <v>2.0</v>
      </c>
      <c r="E8716" s="10" t="s">
        <v>12</v>
      </c>
      <c r="F8716" s="12">
        <v>2025.0</v>
      </c>
      <c r="G8716" s="13" t="s">
        <v>13</v>
      </c>
      <c r="H8716" s="14" t="s">
        <v>14</v>
      </c>
      <c r="I8716" s="12">
        <v>46.0</v>
      </c>
      <c r="J8716" s="15" t="str">
        <f t="shared" si="1"/>
        <v>Relevant</v>
      </c>
    </row>
    <row r="8717" ht="22.5" customHeight="1">
      <c r="A8717" s="9" t="s">
        <v>24552</v>
      </c>
      <c r="B8717" s="10">
        <v>45608.667905092596</v>
      </c>
      <c r="C8717" s="11" t="s">
        <v>24553</v>
      </c>
      <c r="D8717" s="12">
        <v>11.0</v>
      </c>
      <c r="E8717" s="10" t="s">
        <v>17</v>
      </c>
      <c r="F8717" s="12">
        <v>2024.0</v>
      </c>
      <c r="G8717" s="13" t="s">
        <v>13</v>
      </c>
      <c r="H8717" s="14" t="s">
        <v>5234</v>
      </c>
      <c r="I8717" s="12">
        <v>2864.0</v>
      </c>
      <c r="J8717" s="15" t="str">
        <f t="shared" si="1"/>
        <v>Relevant</v>
      </c>
    </row>
    <row r="8718" ht="22.5" customHeight="1">
      <c r="A8718" s="9" t="s">
        <v>24554</v>
      </c>
      <c r="B8718" s="10">
        <v>45631.36738425926</v>
      </c>
      <c r="C8718" s="11" t="s">
        <v>24555</v>
      </c>
      <c r="D8718" s="12">
        <v>12.0</v>
      </c>
      <c r="E8718" s="10" t="s">
        <v>26</v>
      </c>
      <c r="F8718" s="12">
        <v>2024.0</v>
      </c>
      <c r="G8718" s="13" t="s">
        <v>10207</v>
      </c>
      <c r="H8718" s="14" t="s">
        <v>24556</v>
      </c>
      <c r="I8718" s="12">
        <v>622887.0</v>
      </c>
      <c r="J8718" s="15" t="str">
        <f t="shared" si="1"/>
        <v>Irrelevant</v>
      </c>
    </row>
    <row r="8719" ht="22.5" customHeight="1">
      <c r="A8719" s="9" t="s">
        <v>24557</v>
      </c>
      <c r="B8719" s="10">
        <v>45635.35461805556</v>
      </c>
      <c r="C8719" s="11" t="s">
        <v>24558</v>
      </c>
      <c r="D8719" s="12">
        <v>12.0</v>
      </c>
      <c r="E8719" s="10" t="s">
        <v>26</v>
      </c>
      <c r="F8719" s="12">
        <v>2024.0</v>
      </c>
      <c r="G8719" s="13" t="s">
        <v>24559</v>
      </c>
      <c r="H8719" s="14" t="s">
        <v>24560</v>
      </c>
      <c r="I8719" s="12">
        <v>137136.0</v>
      </c>
      <c r="J8719" s="15" t="str">
        <f t="shared" si="1"/>
        <v>Irrelevant</v>
      </c>
    </row>
    <row r="8720" ht="22.5" customHeight="1">
      <c r="A8720" s="9" t="s">
        <v>24561</v>
      </c>
      <c r="B8720" s="10">
        <v>45528.75203703704</v>
      </c>
      <c r="C8720" s="11" t="s">
        <v>24562</v>
      </c>
      <c r="D8720" s="12">
        <v>8.0</v>
      </c>
      <c r="E8720" s="10" t="s">
        <v>167</v>
      </c>
      <c r="F8720" s="12">
        <v>2024.0</v>
      </c>
      <c r="G8720" s="13" t="s">
        <v>24563</v>
      </c>
      <c r="H8720" s="14" t="s">
        <v>24564</v>
      </c>
      <c r="I8720" s="12">
        <v>0.0</v>
      </c>
      <c r="J8720" s="15" t="str">
        <f t="shared" si="1"/>
        <v>Relevant</v>
      </c>
    </row>
    <row r="8721" ht="22.5" customHeight="1">
      <c r="A8721" s="9" t="s">
        <v>24565</v>
      </c>
      <c r="B8721" s="10">
        <v>45741.354467592595</v>
      </c>
      <c r="C8721" s="11" t="s">
        <v>15799</v>
      </c>
      <c r="D8721" s="12">
        <v>3.0</v>
      </c>
      <c r="E8721" s="10" t="s">
        <v>59</v>
      </c>
      <c r="F8721" s="12">
        <v>2025.0</v>
      </c>
      <c r="G8721" s="13" t="s">
        <v>13</v>
      </c>
      <c r="H8721" s="14" t="s">
        <v>980</v>
      </c>
      <c r="I8721" s="12">
        <v>8230.0</v>
      </c>
      <c r="J8721" s="15" t="str">
        <f t="shared" si="1"/>
        <v>Relevant</v>
      </c>
    </row>
    <row r="8722" ht="22.5" customHeight="1">
      <c r="A8722" s="9" t="s">
        <v>24566</v>
      </c>
      <c r="B8722" s="10">
        <v>45614.596608796295</v>
      </c>
      <c r="C8722" s="11" t="s">
        <v>24567</v>
      </c>
      <c r="D8722" s="12">
        <v>11.0</v>
      </c>
      <c r="E8722" s="10" t="s">
        <v>17</v>
      </c>
      <c r="F8722" s="12">
        <v>2024.0</v>
      </c>
      <c r="G8722" s="13" t="s">
        <v>13</v>
      </c>
      <c r="H8722" s="14" t="s">
        <v>423</v>
      </c>
      <c r="I8722" s="12">
        <v>1172.0</v>
      </c>
      <c r="J8722" s="15" t="str">
        <f t="shared" si="1"/>
        <v>Relevant</v>
      </c>
    </row>
    <row r="8723" ht="22.5" customHeight="1">
      <c r="A8723" s="9" t="s">
        <v>24568</v>
      </c>
      <c r="B8723" s="10">
        <v>45471.57158564815</v>
      </c>
      <c r="C8723" s="11" t="s">
        <v>24569</v>
      </c>
      <c r="D8723" s="12">
        <v>6.0</v>
      </c>
      <c r="E8723" s="10" t="s">
        <v>34</v>
      </c>
      <c r="F8723" s="12">
        <v>2024.0</v>
      </c>
      <c r="G8723" s="13" t="s">
        <v>24570</v>
      </c>
      <c r="H8723" s="14" t="s">
        <v>24571</v>
      </c>
      <c r="I8723" s="12">
        <v>2761668.0</v>
      </c>
      <c r="J8723" s="15" t="str">
        <f t="shared" si="1"/>
        <v>Relevant</v>
      </c>
    </row>
    <row r="8724" ht="22.5" customHeight="1">
      <c r="A8724" s="9" t="s">
        <v>24572</v>
      </c>
      <c r="B8724" s="10">
        <v>45430.318923611114</v>
      </c>
      <c r="C8724" s="11" t="s">
        <v>8628</v>
      </c>
      <c r="D8724" s="12">
        <v>5.0</v>
      </c>
      <c r="E8724" s="10" t="s">
        <v>21</v>
      </c>
      <c r="F8724" s="12">
        <v>2024.0</v>
      </c>
      <c r="G8724" s="13" t="s">
        <v>24573</v>
      </c>
      <c r="H8724" s="14" t="s">
        <v>24574</v>
      </c>
      <c r="I8724" s="12">
        <v>2761668.0</v>
      </c>
      <c r="J8724" s="15" t="str">
        <f t="shared" si="1"/>
        <v>Irrelevant</v>
      </c>
    </row>
    <row r="8725" ht="22.5" customHeight="1">
      <c r="A8725" s="9" t="s">
        <v>24575</v>
      </c>
      <c r="B8725" s="10">
        <v>45614.57037623843</v>
      </c>
      <c r="C8725" s="11" t="s">
        <v>24576</v>
      </c>
      <c r="D8725" s="12">
        <v>11.0</v>
      </c>
      <c r="E8725" s="10" t="s">
        <v>17</v>
      </c>
      <c r="F8725" s="12">
        <v>2024.0</v>
      </c>
      <c r="G8725" s="13" t="s">
        <v>24577</v>
      </c>
      <c r="H8725" s="14" t="s">
        <v>24578</v>
      </c>
      <c r="I8725" s="12">
        <v>7850902.0</v>
      </c>
      <c r="J8725" s="15" t="str">
        <f t="shared" si="1"/>
        <v>Relevant</v>
      </c>
    </row>
    <row r="8726" ht="22.5" customHeight="1">
      <c r="A8726" s="9" t="s">
        <v>24579</v>
      </c>
      <c r="B8726" s="10">
        <v>45611.95659423611</v>
      </c>
      <c r="C8726" s="11" t="s">
        <v>24580</v>
      </c>
      <c r="D8726" s="12">
        <v>11.0</v>
      </c>
      <c r="E8726" s="10" t="s">
        <v>17</v>
      </c>
      <c r="F8726" s="12">
        <v>2024.0</v>
      </c>
      <c r="G8726" s="13" t="s">
        <v>24581</v>
      </c>
      <c r="H8726" s="14" t="s">
        <v>24582</v>
      </c>
      <c r="I8726" s="12">
        <v>1.0830293E7</v>
      </c>
      <c r="J8726" s="15" t="str">
        <f t="shared" si="1"/>
        <v>Relevant</v>
      </c>
    </row>
    <row r="8727" ht="22.5" customHeight="1">
      <c r="A8727" s="9" t="s">
        <v>24583</v>
      </c>
      <c r="B8727" s="10">
        <v>45473.58719907407</v>
      </c>
      <c r="C8727" s="11" t="s">
        <v>24584</v>
      </c>
      <c r="D8727" s="12">
        <v>6.0</v>
      </c>
      <c r="E8727" s="10" t="s">
        <v>34</v>
      </c>
      <c r="F8727" s="12">
        <v>2024.0</v>
      </c>
      <c r="G8727" s="13" t="s">
        <v>13</v>
      </c>
      <c r="H8727" s="14" t="s">
        <v>56</v>
      </c>
      <c r="I8727" s="12">
        <v>4951.0</v>
      </c>
      <c r="J8727" s="15" t="str">
        <f t="shared" si="1"/>
        <v>Relevant</v>
      </c>
    </row>
    <row r="8728" ht="22.5" customHeight="1">
      <c r="A8728" s="9" t="s">
        <v>24585</v>
      </c>
      <c r="B8728" s="10">
        <v>45571.36399305556</v>
      </c>
      <c r="C8728" s="11" t="s">
        <v>3069</v>
      </c>
      <c r="D8728" s="12">
        <v>10.0</v>
      </c>
      <c r="E8728" s="10" t="s">
        <v>42</v>
      </c>
      <c r="F8728" s="12">
        <v>2024.0</v>
      </c>
      <c r="G8728" s="13" t="s">
        <v>24586</v>
      </c>
      <c r="H8728" s="14" t="s">
        <v>24587</v>
      </c>
      <c r="I8728" s="12">
        <v>2411.0</v>
      </c>
      <c r="J8728" s="15" t="str">
        <f t="shared" si="1"/>
        <v>Irrelevant</v>
      </c>
    </row>
    <row r="8729" ht="22.5" customHeight="1">
      <c r="A8729" s="9" t="s">
        <v>24588</v>
      </c>
      <c r="B8729" s="10">
        <v>45567.35587962963</v>
      </c>
      <c r="C8729" s="11" t="s">
        <v>24589</v>
      </c>
      <c r="D8729" s="12">
        <v>10.0</v>
      </c>
      <c r="E8729" s="10" t="s">
        <v>42</v>
      </c>
      <c r="F8729" s="12">
        <v>2024.0</v>
      </c>
      <c r="G8729" s="13" t="s">
        <v>24590</v>
      </c>
      <c r="H8729" s="14" t="s">
        <v>24591</v>
      </c>
      <c r="I8729" s="12">
        <v>382468.0</v>
      </c>
      <c r="J8729" s="15" t="str">
        <f t="shared" si="1"/>
        <v>Relevant</v>
      </c>
    </row>
    <row r="8730" ht="22.5" customHeight="1">
      <c r="A8730" s="9" t="s">
        <v>24592</v>
      </c>
      <c r="B8730" s="10">
        <v>45431.53631944444</v>
      </c>
      <c r="C8730" s="11" t="s">
        <v>24593</v>
      </c>
      <c r="D8730" s="12">
        <v>5.0</v>
      </c>
      <c r="E8730" s="10" t="s">
        <v>21</v>
      </c>
      <c r="F8730" s="12">
        <v>2024.0</v>
      </c>
      <c r="G8730" s="13" t="s">
        <v>13</v>
      </c>
      <c r="H8730" s="14" t="s">
        <v>24594</v>
      </c>
      <c r="I8730" s="12">
        <v>61.0</v>
      </c>
      <c r="J8730" s="15" t="str">
        <f t="shared" si="1"/>
        <v>Irrelevant</v>
      </c>
    </row>
    <row r="8731" ht="22.5" customHeight="1">
      <c r="A8731" s="9" t="s">
        <v>24595</v>
      </c>
      <c r="B8731" s="10">
        <v>45631.90987268519</v>
      </c>
      <c r="C8731" s="11" t="s">
        <v>11202</v>
      </c>
      <c r="D8731" s="12">
        <v>12.0</v>
      </c>
      <c r="E8731" s="10" t="s">
        <v>26</v>
      </c>
      <c r="F8731" s="12">
        <v>2024.0</v>
      </c>
      <c r="G8731" s="13" t="s">
        <v>13</v>
      </c>
      <c r="H8731" s="14" t="s">
        <v>514</v>
      </c>
      <c r="I8731" s="12">
        <v>2913.0</v>
      </c>
      <c r="J8731" s="15" t="str">
        <f t="shared" si="1"/>
        <v>Relevant</v>
      </c>
    </row>
    <row r="8732" ht="22.5" customHeight="1">
      <c r="A8732" s="9" t="s">
        <v>24596</v>
      </c>
      <c r="B8732" s="10">
        <v>45581.635416666664</v>
      </c>
      <c r="C8732" s="11" t="s">
        <v>1249</v>
      </c>
      <c r="D8732" s="12">
        <v>10.0</v>
      </c>
      <c r="E8732" s="10" t="s">
        <v>42</v>
      </c>
      <c r="F8732" s="12">
        <v>2024.0</v>
      </c>
      <c r="G8732" s="13" t="s">
        <v>24597</v>
      </c>
      <c r="H8732" s="14" t="s">
        <v>24598</v>
      </c>
      <c r="I8732" s="12">
        <v>0.0</v>
      </c>
      <c r="J8732" s="15" t="str">
        <f t="shared" si="1"/>
        <v>Relevant</v>
      </c>
    </row>
    <row r="8733" ht="22.5" customHeight="1">
      <c r="A8733" s="9" t="s">
        <v>24599</v>
      </c>
      <c r="B8733" s="10">
        <v>45610.64267361111</v>
      </c>
      <c r="C8733" s="11" t="s">
        <v>24600</v>
      </c>
      <c r="D8733" s="12">
        <v>11.0</v>
      </c>
      <c r="E8733" s="10" t="s">
        <v>17</v>
      </c>
      <c r="F8733" s="12">
        <v>2024.0</v>
      </c>
      <c r="G8733" s="13" t="s">
        <v>13</v>
      </c>
      <c r="H8733" s="14" t="s">
        <v>47</v>
      </c>
      <c r="I8733" s="12">
        <v>239.0</v>
      </c>
      <c r="J8733" s="15" t="str">
        <f t="shared" si="1"/>
        <v>Relevant</v>
      </c>
    </row>
    <row r="8734" ht="22.5" customHeight="1">
      <c r="A8734" s="9" t="s">
        <v>24601</v>
      </c>
      <c r="B8734" s="10">
        <v>45618.75884259259</v>
      </c>
      <c r="C8734" s="11" t="s">
        <v>24602</v>
      </c>
      <c r="D8734" s="12">
        <v>11.0</v>
      </c>
      <c r="E8734" s="10" t="s">
        <v>17</v>
      </c>
      <c r="F8734" s="12">
        <v>2024.0</v>
      </c>
      <c r="G8734" s="13" t="s">
        <v>13</v>
      </c>
      <c r="H8734" s="14" t="s">
        <v>965</v>
      </c>
      <c r="I8734" s="12">
        <v>55.0</v>
      </c>
      <c r="J8734" s="15" t="str">
        <f t="shared" si="1"/>
        <v>Relevant</v>
      </c>
    </row>
    <row r="8735" ht="22.5" customHeight="1">
      <c r="A8735" s="9" t="s">
        <v>24603</v>
      </c>
      <c r="B8735" s="10">
        <v>45520.97127314815</v>
      </c>
      <c r="C8735" s="11" t="s">
        <v>24604</v>
      </c>
      <c r="D8735" s="12">
        <v>8.0</v>
      </c>
      <c r="E8735" s="10" t="s">
        <v>167</v>
      </c>
      <c r="F8735" s="12">
        <v>2024.0</v>
      </c>
      <c r="G8735" s="13" t="s">
        <v>13</v>
      </c>
      <c r="H8735" s="14" t="s">
        <v>24605</v>
      </c>
      <c r="I8735" s="12">
        <v>1820.0</v>
      </c>
      <c r="J8735" s="15" t="str">
        <f t="shared" si="1"/>
        <v>Irrelevant</v>
      </c>
    </row>
    <row r="8736" ht="22.5" customHeight="1">
      <c r="A8736" s="9" t="s">
        <v>24606</v>
      </c>
      <c r="B8736" s="10">
        <v>45616.57591688658</v>
      </c>
      <c r="C8736" s="11" t="s">
        <v>24607</v>
      </c>
      <c r="D8736" s="12">
        <v>11.0</v>
      </c>
      <c r="E8736" s="10" t="s">
        <v>17</v>
      </c>
      <c r="F8736" s="12">
        <v>2024.0</v>
      </c>
      <c r="G8736" s="13" t="s">
        <v>24608</v>
      </c>
      <c r="H8736" s="14" t="s">
        <v>24609</v>
      </c>
      <c r="I8736" s="12">
        <v>189499.0</v>
      </c>
      <c r="J8736" s="15" t="str">
        <f t="shared" si="1"/>
        <v>Relevant</v>
      </c>
    </row>
    <row r="8737" ht="22.5" customHeight="1">
      <c r="A8737" s="9" t="s">
        <v>24610</v>
      </c>
      <c r="B8737" s="10">
        <v>45587.87599537037</v>
      </c>
      <c r="C8737" s="11" t="s">
        <v>24611</v>
      </c>
      <c r="D8737" s="12">
        <v>10.0</v>
      </c>
      <c r="E8737" s="10" t="s">
        <v>42</v>
      </c>
      <c r="F8737" s="12">
        <v>2024.0</v>
      </c>
      <c r="G8737" s="13" t="s">
        <v>13</v>
      </c>
      <c r="H8737" s="14" t="s">
        <v>338</v>
      </c>
      <c r="I8737" s="12">
        <v>36.0</v>
      </c>
      <c r="J8737" s="15" t="str">
        <f t="shared" si="1"/>
        <v>Relevant</v>
      </c>
    </row>
    <row r="8738" ht="22.5" customHeight="1">
      <c r="A8738" s="9" t="s">
        <v>24612</v>
      </c>
      <c r="B8738" s="10">
        <v>45741.331087962964</v>
      </c>
      <c r="C8738" s="11" t="s">
        <v>24613</v>
      </c>
      <c r="D8738" s="12">
        <v>3.0</v>
      </c>
      <c r="E8738" s="10" t="s">
        <v>59</v>
      </c>
      <c r="F8738" s="12">
        <v>2025.0</v>
      </c>
      <c r="G8738" s="13" t="s">
        <v>13</v>
      </c>
      <c r="H8738" s="14" t="s">
        <v>980</v>
      </c>
      <c r="I8738" s="12">
        <v>19762.0</v>
      </c>
      <c r="J8738" s="15" t="str">
        <f t="shared" si="1"/>
        <v>Relevant</v>
      </c>
    </row>
    <row r="8739" ht="22.5" customHeight="1">
      <c r="A8739" s="9" t="s">
        <v>24614</v>
      </c>
      <c r="B8739" s="10">
        <v>45696.66936342593</v>
      </c>
      <c r="C8739" s="11" t="s">
        <v>24615</v>
      </c>
      <c r="D8739" s="12">
        <v>2.0</v>
      </c>
      <c r="E8739" s="10" t="s">
        <v>12</v>
      </c>
      <c r="F8739" s="12">
        <v>2025.0</v>
      </c>
      <c r="G8739" s="13" t="s">
        <v>13</v>
      </c>
      <c r="H8739" s="14" t="s">
        <v>2923</v>
      </c>
      <c r="I8739" s="12">
        <v>513.0</v>
      </c>
      <c r="J8739" s="15" t="str">
        <f t="shared" si="1"/>
        <v>Relevant</v>
      </c>
    </row>
    <row r="8740" ht="22.5" customHeight="1">
      <c r="A8740" s="9" t="s">
        <v>24616</v>
      </c>
      <c r="B8740" s="10">
        <v>45615.435</v>
      </c>
      <c r="C8740" s="11" t="s">
        <v>24617</v>
      </c>
      <c r="D8740" s="12">
        <v>11.0</v>
      </c>
      <c r="E8740" s="10" t="s">
        <v>17</v>
      </c>
      <c r="F8740" s="12">
        <v>2024.0</v>
      </c>
      <c r="G8740" s="13" t="s">
        <v>13</v>
      </c>
      <c r="H8740" s="14" t="s">
        <v>781</v>
      </c>
      <c r="I8740" s="12">
        <v>1119.0</v>
      </c>
      <c r="J8740" s="15" t="str">
        <f t="shared" si="1"/>
        <v>Irrelevant</v>
      </c>
    </row>
    <row r="8741" ht="22.5" customHeight="1">
      <c r="A8741" s="9" t="s">
        <v>24618</v>
      </c>
      <c r="B8741" s="10">
        <v>45615.8975</v>
      </c>
      <c r="C8741" s="11" t="s">
        <v>24619</v>
      </c>
      <c r="D8741" s="12">
        <v>11.0</v>
      </c>
      <c r="E8741" s="10" t="s">
        <v>17</v>
      </c>
      <c r="F8741" s="12">
        <v>2024.0</v>
      </c>
      <c r="G8741" s="13" t="s">
        <v>13</v>
      </c>
      <c r="H8741" s="14" t="s">
        <v>511</v>
      </c>
      <c r="I8741" s="12">
        <v>1372.0</v>
      </c>
      <c r="J8741" s="15" t="str">
        <f t="shared" si="1"/>
        <v>Relevant</v>
      </c>
    </row>
    <row r="8742" ht="22.5" customHeight="1">
      <c r="A8742" s="9" t="s">
        <v>24620</v>
      </c>
      <c r="B8742" s="10">
        <v>45605.60326388889</v>
      </c>
      <c r="C8742" s="11" t="s">
        <v>24621</v>
      </c>
      <c r="D8742" s="12">
        <v>11.0</v>
      </c>
      <c r="E8742" s="10" t="s">
        <v>17</v>
      </c>
      <c r="F8742" s="12">
        <v>2024.0</v>
      </c>
      <c r="G8742" s="13" t="s">
        <v>13</v>
      </c>
      <c r="H8742" s="14" t="s">
        <v>2372</v>
      </c>
      <c r="I8742" s="12">
        <v>139.0</v>
      </c>
      <c r="J8742" s="15" t="str">
        <f t="shared" si="1"/>
        <v>Relevant</v>
      </c>
    </row>
    <row r="8743" ht="22.5" customHeight="1">
      <c r="A8743" s="9" t="s">
        <v>24622</v>
      </c>
      <c r="B8743" s="10">
        <v>45626.08810153935</v>
      </c>
      <c r="C8743" s="11" t="s">
        <v>24623</v>
      </c>
      <c r="D8743" s="12">
        <v>11.0</v>
      </c>
      <c r="E8743" s="10" t="s">
        <v>17</v>
      </c>
      <c r="F8743" s="12">
        <v>2024.0</v>
      </c>
      <c r="G8743" s="13" t="s">
        <v>24624</v>
      </c>
      <c r="H8743" s="14" t="s">
        <v>24625</v>
      </c>
      <c r="I8743" s="12">
        <v>1.0830293E7</v>
      </c>
      <c r="J8743" s="15" t="str">
        <f t="shared" si="1"/>
        <v>Relevant</v>
      </c>
    </row>
    <row r="8744" ht="22.5" customHeight="1">
      <c r="A8744" s="9" t="s">
        <v>24626</v>
      </c>
      <c r="B8744" s="10">
        <v>45612.536724537036</v>
      </c>
      <c r="C8744" s="11" t="s">
        <v>24627</v>
      </c>
      <c r="D8744" s="12">
        <v>11.0</v>
      </c>
      <c r="E8744" s="10" t="s">
        <v>17</v>
      </c>
      <c r="F8744" s="12">
        <v>2024.0</v>
      </c>
      <c r="G8744" s="13" t="s">
        <v>24628</v>
      </c>
      <c r="H8744" s="14" t="s">
        <v>24629</v>
      </c>
      <c r="I8744" s="12">
        <v>69334.0</v>
      </c>
      <c r="J8744" s="15" t="str">
        <f t="shared" si="1"/>
        <v>Irrelevant</v>
      </c>
    </row>
    <row r="8745" ht="22.5" customHeight="1">
      <c r="A8745" s="9" t="s">
        <v>24630</v>
      </c>
      <c r="B8745" s="10">
        <v>45473.51863425926</v>
      </c>
      <c r="C8745" s="11" t="s">
        <v>24631</v>
      </c>
      <c r="D8745" s="12">
        <v>6.0</v>
      </c>
      <c r="E8745" s="10" t="s">
        <v>34</v>
      </c>
      <c r="F8745" s="12">
        <v>2024.0</v>
      </c>
      <c r="G8745" s="13" t="s">
        <v>13</v>
      </c>
      <c r="H8745" s="14" t="s">
        <v>56</v>
      </c>
      <c r="I8745" s="12">
        <v>135.0</v>
      </c>
      <c r="J8745" s="15" t="str">
        <f t="shared" si="1"/>
        <v>Relevant</v>
      </c>
    </row>
    <row r="8746" ht="22.5" customHeight="1">
      <c r="A8746" s="9" t="s">
        <v>24632</v>
      </c>
      <c r="B8746" s="10">
        <v>45602.83803240741</v>
      </c>
      <c r="C8746" s="11" t="s">
        <v>24633</v>
      </c>
      <c r="D8746" s="12">
        <v>11.0</v>
      </c>
      <c r="E8746" s="10" t="s">
        <v>17</v>
      </c>
      <c r="F8746" s="12">
        <v>2024.0</v>
      </c>
      <c r="G8746" s="13" t="s">
        <v>13</v>
      </c>
      <c r="H8746" s="14" t="s">
        <v>24634</v>
      </c>
      <c r="I8746" s="12">
        <v>1432.0</v>
      </c>
      <c r="J8746" s="15" t="str">
        <f t="shared" si="1"/>
        <v>Relevant</v>
      </c>
    </row>
    <row r="8747" ht="22.5" customHeight="1">
      <c r="A8747" s="9" t="s">
        <v>24635</v>
      </c>
      <c r="B8747" s="10">
        <v>45647.535532407404</v>
      </c>
      <c r="C8747" s="11" t="s">
        <v>24636</v>
      </c>
      <c r="D8747" s="12">
        <v>12.0</v>
      </c>
      <c r="E8747" s="10" t="s">
        <v>26</v>
      </c>
      <c r="F8747" s="12">
        <v>2024.0</v>
      </c>
      <c r="G8747" s="13" t="s">
        <v>24637</v>
      </c>
      <c r="H8747" s="14" t="s">
        <v>24638</v>
      </c>
      <c r="I8747" s="12">
        <v>2133160.0</v>
      </c>
      <c r="J8747" s="15" t="str">
        <f t="shared" si="1"/>
        <v>Relevant</v>
      </c>
    </row>
    <row r="8748" ht="22.5" customHeight="1">
      <c r="A8748" s="9" t="s">
        <v>24639</v>
      </c>
      <c r="B8748" s="10">
        <v>45696.77958333334</v>
      </c>
      <c r="C8748" s="11" t="s">
        <v>24640</v>
      </c>
      <c r="D8748" s="12">
        <v>2.0</v>
      </c>
      <c r="E8748" s="10" t="s">
        <v>12</v>
      </c>
      <c r="F8748" s="12">
        <v>2025.0</v>
      </c>
      <c r="G8748" s="13" t="s">
        <v>13</v>
      </c>
      <c r="H8748" s="14" t="s">
        <v>14</v>
      </c>
      <c r="I8748" s="12">
        <v>104.0</v>
      </c>
      <c r="J8748" s="15" t="str">
        <f t="shared" si="1"/>
        <v>Relevant</v>
      </c>
    </row>
    <row r="8749" ht="22.5" customHeight="1">
      <c r="A8749" s="9" t="s">
        <v>24641</v>
      </c>
      <c r="B8749" s="10">
        <v>45698.09172453704</v>
      </c>
      <c r="C8749" s="11" t="s">
        <v>24642</v>
      </c>
      <c r="D8749" s="12">
        <v>2.0</v>
      </c>
      <c r="E8749" s="10" t="s">
        <v>12</v>
      </c>
      <c r="F8749" s="12">
        <v>2025.0</v>
      </c>
      <c r="G8749" s="13" t="s">
        <v>13</v>
      </c>
      <c r="H8749" s="14" t="s">
        <v>14</v>
      </c>
      <c r="I8749" s="12">
        <v>366.0</v>
      </c>
      <c r="J8749" s="15" t="str">
        <f t="shared" si="1"/>
        <v>Relevant</v>
      </c>
    </row>
    <row r="8750" ht="22.5" customHeight="1">
      <c r="A8750" s="9" t="s">
        <v>24643</v>
      </c>
      <c r="B8750" s="10">
        <v>45482.38078703704</v>
      </c>
      <c r="C8750" s="11" t="s">
        <v>24644</v>
      </c>
      <c r="D8750" s="12">
        <v>7.0</v>
      </c>
      <c r="E8750" s="10" t="s">
        <v>55</v>
      </c>
      <c r="F8750" s="12">
        <v>2024.0</v>
      </c>
      <c r="G8750" s="13" t="s">
        <v>13</v>
      </c>
      <c r="H8750" s="14" t="s">
        <v>24645</v>
      </c>
      <c r="I8750" s="12">
        <v>571.0</v>
      </c>
      <c r="J8750" s="15" t="str">
        <f t="shared" si="1"/>
        <v>Irrelevant</v>
      </c>
    </row>
    <row r="8751" ht="22.5" customHeight="1">
      <c r="A8751" s="9" t="s">
        <v>24646</v>
      </c>
      <c r="B8751" s="10">
        <v>45642.40938657407</v>
      </c>
      <c r="C8751" s="11" t="s">
        <v>24647</v>
      </c>
      <c r="D8751" s="12">
        <v>12.0</v>
      </c>
      <c r="E8751" s="10" t="s">
        <v>26</v>
      </c>
      <c r="F8751" s="12">
        <v>2024.0</v>
      </c>
      <c r="G8751" s="13" t="s">
        <v>13</v>
      </c>
      <c r="H8751" s="14" t="s">
        <v>24648</v>
      </c>
      <c r="I8751" s="12">
        <v>247.0</v>
      </c>
      <c r="J8751" s="15" t="str">
        <f t="shared" si="1"/>
        <v>Irrelevant</v>
      </c>
    </row>
    <row r="8752" ht="22.5" customHeight="1">
      <c r="A8752" s="9" t="s">
        <v>24649</v>
      </c>
      <c r="B8752" s="10">
        <v>45617.787407407406</v>
      </c>
      <c r="C8752" s="11" t="s">
        <v>24650</v>
      </c>
      <c r="D8752" s="12">
        <v>11.0</v>
      </c>
      <c r="E8752" s="10" t="s">
        <v>17</v>
      </c>
      <c r="F8752" s="12">
        <v>2024.0</v>
      </c>
      <c r="G8752" s="13" t="s">
        <v>13</v>
      </c>
      <c r="H8752" s="14" t="s">
        <v>31</v>
      </c>
      <c r="I8752" s="12">
        <v>3.0</v>
      </c>
      <c r="J8752" s="15" t="str">
        <f t="shared" si="1"/>
        <v>Relevant</v>
      </c>
    </row>
    <row r="8753" ht="22.5" customHeight="1">
      <c r="A8753" s="9" t="s">
        <v>24651</v>
      </c>
      <c r="B8753" s="10">
        <v>45615.91984953704</v>
      </c>
      <c r="C8753" s="11" t="s">
        <v>24652</v>
      </c>
      <c r="D8753" s="12">
        <v>11.0</v>
      </c>
      <c r="E8753" s="10" t="s">
        <v>17</v>
      </c>
      <c r="F8753" s="12">
        <v>2024.0</v>
      </c>
      <c r="G8753" s="13" t="s">
        <v>13</v>
      </c>
      <c r="H8753" s="14" t="s">
        <v>24653</v>
      </c>
      <c r="I8753" s="12">
        <v>4.0</v>
      </c>
      <c r="J8753" s="15" t="str">
        <f t="shared" si="1"/>
        <v>Irrelevant</v>
      </c>
    </row>
    <row r="8754" ht="22.5" customHeight="1">
      <c r="A8754" s="9" t="s">
        <v>24654</v>
      </c>
      <c r="B8754" s="10">
        <v>45587.70545138889</v>
      </c>
      <c r="C8754" s="11" t="s">
        <v>24655</v>
      </c>
      <c r="D8754" s="12">
        <v>10.0</v>
      </c>
      <c r="E8754" s="10" t="s">
        <v>42</v>
      </c>
      <c r="F8754" s="12">
        <v>2024.0</v>
      </c>
      <c r="G8754" s="13" t="s">
        <v>13</v>
      </c>
      <c r="H8754" s="14" t="s">
        <v>175</v>
      </c>
      <c r="I8754" s="12">
        <v>2452.0</v>
      </c>
      <c r="J8754" s="15" t="str">
        <f t="shared" si="1"/>
        <v>Irrelevant</v>
      </c>
    </row>
    <row r="8755" ht="22.5" customHeight="1">
      <c r="A8755" s="9" t="s">
        <v>24656</v>
      </c>
      <c r="B8755" s="10">
        <v>45614.96435185185</v>
      </c>
      <c r="C8755" s="11" t="s">
        <v>24657</v>
      </c>
      <c r="D8755" s="12">
        <v>11.0</v>
      </c>
      <c r="E8755" s="10" t="s">
        <v>17</v>
      </c>
      <c r="F8755" s="12">
        <v>2024.0</v>
      </c>
      <c r="G8755" s="13" t="s">
        <v>13</v>
      </c>
      <c r="H8755" s="14" t="s">
        <v>423</v>
      </c>
      <c r="I8755" s="12">
        <v>1607.0</v>
      </c>
      <c r="J8755" s="15" t="str">
        <f t="shared" si="1"/>
        <v>Relevant</v>
      </c>
    </row>
    <row r="8756" ht="22.5" customHeight="1">
      <c r="A8756" s="9" t="s">
        <v>24658</v>
      </c>
      <c r="B8756" s="10">
        <v>45736.52085648148</v>
      </c>
      <c r="C8756" s="11" t="s">
        <v>10856</v>
      </c>
      <c r="D8756" s="12">
        <v>3.0</v>
      </c>
      <c r="E8756" s="10" t="s">
        <v>59</v>
      </c>
      <c r="F8756" s="12">
        <v>2025.0</v>
      </c>
      <c r="G8756" s="13" t="s">
        <v>24659</v>
      </c>
      <c r="H8756" s="14" t="s">
        <v>24660</v>
      </c>
      <c r="I8756" s="12">
        <v>0.0</v>
      </c>
      <c r="J8756" s="15" t="str">
        <f t="shared" si="1"/>
        <v>Irrelevant</v>
      </c>
    </row>
    <row r="8757" ht="22.5" customHeight="1">
      <c r="A8757" s="9" t="s">
        <v>24661</v>
      </c>
      <c r="B8757" s="10">
        <v>45696.64726851852</v>
      </c>
      <c r="C8757" s="11" t="s">
        <v>24662</v>
      </c>
      <c r="D8757" s="12">
        <v>2.0</v>
      </c>
      <c r="E8757" s="10" t="s">
        <v>12</v>
      </c>
      <c r="F8757" s="12">
        <v>2025.0</v>
      </c>
      <c r="G8757" s="13" t="s">
        <v>13</v>
      </c>
      <c r="H8757" s="14" t="s">
        <v>24663</v>
      </c>
      <c r="I8757" s="12">
        <v>122.0</v>
      </c>
      <c r="J8757" s="15" t="str">
        <f t="shared" si="1"/>
        <v>Relevant</v>
      </c>
    </row>
    <row r="8758" ht="22.5" customHeight="1">
      <c r="A8758" s="9" t="s">
        <v>24664</v>
      </c>
      <c r="B8758" s="10">
        <v>45610.75896990741</v>
      </c>
      <c r="C8758" s="11" t="s">
        <v>24665</v>
      </c>
      <c r="D8758" s="12">
        <v>11.0</v>
      </c>
      <c r="E8758" s="10" t="s">
        <v>17</v>
      </c>
      <c r="F8758" s="12">
        <v>2024.0</v>
      </c>
      <c r="G8758" s="13" t="s">
        <v>13</v>
      </c>
      <c r="H8758" s="14" t="s">
        <v>47</v>
      </c>
      <c r="I8758" s="12">
        <v>49.0</v>
      </c>
      <c r="J8758" s="15" t="str">
        <f t="shared" si="1"/>
        <v>Relevant</v>
      </c>
    </row>
    <row r="8759" ht="22.5" customHeight="1">
      <c r="A8759" s="9" t="s">
        <v>24666</v>
      </c>
      <c r="B8759" s="10">
        <v>45619.53377314815</v>
      </c>
      <c r="C8759" s="11" t="s">
        <v>24667</v>
      </c>
      <c r="D8759" s="12">
        <v>11.0</v>
      </c>
      <c r="E8759" s="10" t="s">
        <v>17</v>
      </c>
      <c r="F8759" s="12">
        <v>2024.0</v>
      </c>
      <c r="G8759" s="13" t="s">
        <v>24668</v>
      </c>
      <c r="H8759" s="14" t="s">
        <v>24669</v>
      </c>
      <c r="I8759" s="12">
        <v>0.0</v>
      </c>
      <c r="J8759" s="15" t="str">
        <f t="shared" si="1"/>
        <v>Irrelevant</v>
      </c>
    </row>
    <row r="8760" ht="22.5" customHeight="1">
      <c r="A8760" s="9" t="s">
        <v>24670</v>
      </c>
      <c r="B8760" s="10">
        <v>45614.5771875</v>
      </c>
      <c r="C8760" s="11" t="s">
        <v>24671</v>
      </c>
      <c r="D8760" s="12">
        <v>11.0</v>
      </c>
      <c r="E8760" s="10" t="s">
        <v>17</v>
      </c>
      <c r="F8760" s="12">
        <v>2024.0</v>
      </c>
      <c r="G8760" s="13" t="s">
        <v>13</v>
      </c>
      <c r="H8760" s="14" t="s">
        <v>16754</v>
      </c>
      <c r="I8760" s="12">
        <v>779.0</v>
      </c>
      <c r="J8760" s="15" t="str">
        <f t="shared" si="1"/>
        <v>Relevant</v>
      </c>
    </row>
    <row r="8761" ht="22.5" customHeight="1">
      <c r="A8761" s="9" t="s">
        <v>24672</v>
      </c>
      <c r="B8761" s="10">
        <v>45512.70605324074</v>
      </c>
      <c r="C8761" s="11" t="s">
        <v>24673</v>
      </c>
      <c r="D8761" s="12">
        <v>8.0</v>
      </c>
      <c r="E8761" s="10" t="s">
        <v>167</v>
      </c>
      <c r="F8761" s="12">
        <v>2024.0</v>
      </c>
      <c r="G8761" s="13" t="s">
        <v>24674</v>
      </c>
      <c r="H8761" s="14" t="s">
        <v>24675</v>
      </c>
      <c r="I8761" s="12">
        <v>367.0</v>
      </c>
      <c r="J8761" s="15" t="str">
        <f t="shared" si="1"/>
        <v>Irrelevant</v>
      </c>
    </row>
    <row r="8762" ht="22.5" customHeight="1">
      <c r="A8762" s="9" t="s">
        <v>24676</v>
      </c>
      <c r="B8762" s="10">
        <v>45590.60954861111</v>
      </c>
      <c r="C8762" s="11" t="s">
        <v>24677</v>
      </c>
      <c r="D8762" s="12">
        <v>10.0</v>
      </c>
      <c r="E8762" s="10" t="s">
        <v>42</v>
      </c>
      <c r="F8762" s="12">
        <v>2024.0</v>
      </c>
      <c r="G8762" s="13" t="s">
        <v>13</v>
      </c>
      <c r="H8762" s="14" t="s">
        <v>24678</v>
      </c>
      <c r="I8762" s="12">
        <v>36842.0</v>
      </c>
      <c r="J8762" s="15" t="str">
        <f t="shared" si="1"/>
        <v>Relevant</v>
      </c>
    </row>
    <row r="8763" ht="22.5" customHeight="1">
      <c r="A8763" s="9" t="s">
        <v>24679</v>
      </c>
      <c r="B8763" s="10">
        <v>45611.58560185185</v>
      </c>
      <c r="C8763" s="11" t="s">
        <v>24680</v>
      </c>
      <c r="D8763" s="12">
        <v>11.0</v>
      </c>
      <c r="E8763" s="10" t="s">
        <v>17</v>
      </c>
      <c r="F8763" s="12">
        <v>2024.0</v>
      </c>
      <c r="G8763" s="13" t="s">
        <v>24681</v>
      </c>
      <c r="H8763" s="14" t="s">
        <v>24682</v>
      </c>
      <c r="I8763" s="12">
        <v>0.0</v>
      </c>
      <c r="J8763" s="15" t="str">
        <f t="shared" si="1"/>
        <v>Relevant</v>
      </c>
    </row>
    <row r="8764" ht="22.5" customHeight="1">
      <c r="A8764" s="9" t="s">
        <v>24683</v>
      </c>
      <c r="B8764" s="10">
        <v>45601.73688657407</v>
      </c>
      <c r="C8764" s="11" t="s">
        <v>24684</v>
      </c>
      <c r="D8764" s="12">
        <v>11.0</v>
      </c>
      <c r="E8764" s="10" t="s">
        <v>17</v>
      </c>
      <c r="F8764" s="12">
        <v>2024.0</v>
      </c>
      <c r="G8764" s="13" t="s">
        <v>13</v>
      </c>
      <c r="H8764" s="14" t="s">
        <v>24685</v>
      </c>
      <c r="I8764" s="12">
        <v>620.0</v>
      </c>
      <c r="J8764" s="15" t="str">
        <f t="shared" si="1"/>
        <v>Relevant</v>
      </c>
    </row>
    <row r="8765" ht="22.5" customHeight="1">
      <c r="A8765" s="9" t="s">
        <v>24686</v>
      </c>
      <c r="B8765" s="10">
        <v>45620.46456018519</v>
      </c>
      <c r="C8765" s="11" t="s">
        <v>24687</v>
      </c>
      <c r="D8765" s="12">
        <v>11.0</v>
      </c>
      <c r="E8765" s="10" t="s">
        <v>17</v>
      </c>
      <c r="F8765" s="12">
        <v>2024.0</v>
      </c>
      <c r="G8765" s="13" t="s">
        <v>24688</v>
      </c>
      <c r="H8765" s="14" t="s">
        <v>24689</v>
      </c>
      <c r="I8765" s="12">
        <v>1504239.0</v>
      </c>
      <c r="J8765" s="15" t="str">
        <f t="shared" si="1"/>
        <v>Relevant</v>
      </c>
    </row>
    <row r="8766" ht="22.5" customHeight="1">
      <c r="A8766" s="9" t="s">
        <v>24690</v>
      </c>
      <c r="B8766" s="10">
        <v>45457.64805555555</v>
      </c>
      <c r="C8766" s="11" t="s">
        <v>24691</v>
      </c>
      <c r="D8766" s="12">
        <v>6.0</v>
      </c>
      <c r="E8766" s="10" t="s">
        <v>34</v>
      </c>
      <c r="F8766" s="12">
        <v>2024.0</v>
      </c>
      <c r="G8766" s="13" t="s">
        <v>24692</v>
      </c>
      <c r="H8766" s="14" t="s">
        <v>24693</v>
      </c>
      <c r="I8766" s="12">
        <v>99944.0</v>
      </c>
      <c r="J8766" s="15" t="str">
        <f t="shared" si="1"/>
        <v>Irrelevant</v>
      </c>
    </row>
    <row r="8767" ht="22.5" customHeight="1">
      <c r="A8767" s="9" t="s">
        <v>24694</v>
      </c>
      <c r="B8767" s="10">
        <v>45609.251851851855</v>
      </c>
      <c r="C8767" s="11" t="s">
        <v>24695</v>
      </c>
      <c r="D8767" s="12">
        <v>11.0</v>
      </c>
      <c r="E8767" s="10" t="s">
        <v>17</v>
      </c>
      <c r="F8767" s="12">
        <v>2024.0</v>
      </c>
      <c r="G8767" s="13" t="s">
        <v>13</v>
      </c>
      <c r="H8767" s="14" t="s">
        <v>8953</v>
      </c>
      <c r="I8767" s="12">
        <v>4613.0</v>
      </c>
      <c r="J8767" s="15" t="str">
        <f t="shared" si="1"/>
        <v>Relevant</v>
      </c>
    </row>
    <row r="8768" ht="22.5" customHeight="1">
      <c r="A8768" s="9" t="s">
        <v>24696</v>
      </c>
      <c r="B8768" s="10">
        <v>45696.969201388885</v>
      </c>
      <c r="C8768" s="11" t="s">
        <v>24697</v>
      </c>
      <c r="D8768" s="12">
        <v>2.0</v>
      </c>
      <c r="E8768" s="10" t="s">
        <v>12</v>
      </c>
      <c r="F8768" s="12">
        <v>2025.0</v>
      </c>
      <c r="G8768" s="13" t="s">
        <v>13</v>
      </c>
      <c r="H8768" s="14" t="s">
        <v>14</v>
      </c>
      <c r="I8768" s="12">
        <v>182.0</v>
      </c>
      <c r="J8768" s="15" t="str">
        <f t="shared" si="1"/>
        <v>Relevant</v>
      </c>
    </row>
    <row r="8769" ht="22.5" customHeight="1">
      <c r="A8769" s="9" t="s">
        <v>24698</v>
      </c>
      <c r="B8769" s="10">
        <v>45630.37881944444</v>
      </c>
      <c r="C8769" s="11" t="s">
        <v>24699</v>
      </c>
      <c r="D8769" s="12">
        <v>12.0</v>
      </c>
      <c r="E8769" s="10" t="s">
        <v>26</v>
      </c>
      <c r="F8769" s="12">
        <v>2024.0</v>
      </c>
      <c r="G8769" s="13" t="s">
        <v>24700</v>
      </c>
      <c r="H8769" s="14" t="s">
        <v>24701</v>
      </c>
      <c r="I8769" s="12">
        <v>0.0</v>
      </c>
      <c r="J8769" s="15" t="str">
        <f t="shared" si="1"/>
        <v>Relevant</v>
      </c>
    </row>
    <row r="8770" ht="22.5" customHeight="1">
      <c r="A8770" s="9" t="s">
        <v>24702</v>
      </c>
      <c r="B8770" s="10">
        <v>45585.66042824074</v>
      </c>
      <c r="C8770" s="11" t="s">
        <v>16584</v>
      </c>
      <c r="D8770" s="12">
        <v>10.0</v>
      </c>
      <c r="E8770" s="10" t="s">
        <v>42</v>
      </c>
      <c r="F8770" s="12">
        <v>2024.0</v>
      </c>
      <c r="G8770" s="13" t="s">
        <v>13</v>
      </c>
      <c r="H8770" s="14" t="s">
        <v>1119</v>
      </c>
      <c r="I8770" s="12">
        <v>91.0</v>
      </c>
      <c r="J8770" s="15" t="str">
        <f t="shared" si="1"/>
        <v>Relevant</v>
      </c>
    </row>
    <row r="8771" ht="22.5" customHeight="1">
      <c r="A8771" s="9" t="s">
        <v>24703</v>
      </c>
      <c r="B8771" s="10">
        <v>45586.837488425925</v>
      </c>
      <c r="C8771" s="11" t="s">
        <v>24704</v>
      </c>
      <c r="D8771" s="12">
        <v>10.0</v>
      </c>
      <c r="E8771" s="10" t="s">
        <v>42</v>
      </c>
      <c r="F8771" s="12">
        <v>2024.0</v>
      </c>
      <c r="G8771" s="13" t="s">
        <v>13</v>
      </c>
      <c r="H8771" s="14" t="s">
        <v>175</v>
      </c>
      <c r="I8771" s="12">
        <v>172.0</v>
      </c>
      <c r="J8771" s="15" t="str">
        <f t="shared" si="1"/>
        <v>Irrelevant</v>
      </c>
    </row>
    <row r="8772" ht="22.5" customHeight="1">
      <c r="A8772" s="9" t="s">
        <v>24705</v>
      </c>
      <c r="B8772" s="10">
        <v>45595.64791666667</v>
      </c>
      <c r="C8772" s="11" t="s">
        <v>24706</v>
      </c>
      <c r="D8772" s="12">
        <v>10.0</v>
      </c>
      <c r="E8772" s="10" t="s">
        <v>42</v>
      </c>
      <c r="F8772" s="12">
        <v>2024.0</v>
      </c>
      <c r="G8772" s="13" t="s">
        <v>24707</v>
      </c>
      <c r="H8772" s="14" t="str">
        <f>IFERROR(__xludf.DUMMYFUNCTION("TRIM(REGEXREPLACE(GOOGLETRANSLATE(G8772,""auto"",""en""),""(?i)\b(RT|QT)\s*@?\w*:?\s*|https?://\S+|@\w+|#\w+|[^\x00-\x7F]|[^\w\s]"",""""))"),"These 4 people could be at risk of health issues after Diwali lights Stay cautious for your health")</f>
        <v>These 4 people could be at risk of health issues after Diwali lights Stay cautious for your health</v>
      </c>
      <c r="I8772" s="12">
        <v>1.5232462E7</v>
      </c>
      <c r="J8772" s="15" t="str">
        <f t="shared" si="1"/>
        <v>Irrelevant</v>
      </c>
    </row>
    <row r="8773" ht="22.5" customHeight="1">
      <c r="A8773" s="9" t="s">
        <v>24708</v>
      </c>
      <c r="B8773" s="10">
        <v>45727.30972222222</v>
      </c>
      <c r="C8773" s="11" t="s">
        <v>6085</v>
      </c>
      <c r="D8773" s="12">
        <v>3.0</v>
      </c>
      <c r="E8773" s="10" t="s">
        <v>59</v>
      </c>
      <c r="F8773" s="12">
        <v>2025.0</v>
      </c>
      <c r="G8773" s="13" t="s">
        <v>24709</v>
      </c>
      <c r="H8773" s="14" t="s">
        <v>24710</v>
      </c>
      <c r="I8773" s="12">
        <v>0.0</v>
      </c>
      <c r="J8773" s="15" t="str">
        <f t="shared" si="1"/>
        <v>Relevant</v>
      </c>
    </row>
    <row r="8774" ht="22.5" customHeight="1">
      <c r="A8774" s="9" t="s">
        <v>24711</v>
      </c>
      <c r="B8774" s="10">
        <v>45593.4165162037</v>
      </c>
      <c r="C8774" s="11" t="s">
        <v>24712</v>
      </c>
      <c r="D8774" s="12">
        <v>10.0</v>
      </c>
      <c r="E8774" s="10" t="s">
        <v>42</v>
      </c>
      <c r="F8774" s="12">
        <v>2024.0</v>
      </c>
      <c r="G8774" s="13" t="s">
        <v>24713</v>
      </c>
      <c r="H8774" s="14" t="s">
        <v>24714</v>
      </c>
      <c r="I8774" s="12">
        <v>125169.0</v>
      </c>
      <c r="J8774" s="15" t="str">
        <f t="shared" si="1"/>
        <v>Relevant</v>
      </c>
    </row>
    <row r="8775" ht="22.5" customHeight="1">
      <c r="A8775" s="9" t="s">
        <v>24715</v>
      </c>
      <c r="B8775" s="10">
        <v>45614.60408564815</v>
      </c>
      <c r="C8775" s="11" t="s">
        <v>24716</v>
      </c>
      <c r="D8775" s="12">
        <v>11.0</v>
      </c>
      <c r="E8775" s="10" t="s">
        <v>17</v>
      </c>
      <c r="F8775" s="12">
        <v>2024.0</v>
      </c>
      <c r="G8775" s="13" t="s">
        <v>13</v>
      </c>
      <c r="H8775" s="14" t="s">
        <v>423</v>
      </c>
      <c r="I8775" s="12">
        <v>115.0</v>
      </c>
      <c r="J8775" s="15" t="str">
        <f t="shared" si="1"/>
        <v>Relevant</v>
      </c>
    </row>
    <row r="8776" ht="22.5" customHeight="1">
      <c r="A8776" s="9" t="s">
        <v>24717</v>
      </c>
      <c r="B8776" s="10">
        <v>45600.27965859954</v>
      </c>
      <c r="C8776" s="11" t="s">
        <v>24718</v>
      </c>
      <c r="D8776" s="12">
        <v>11.0</v>
      </c>
      <c r="E8776" s="10" t="s">
        <v>17</v>
      </c>
      <c r="F8776" s="12">
        <v>2024.0</v>
      </c>
      <c r="G8776" s="13" t="s">
        <v>24719</v>
      </c>
      <c r="H8776" s="14" t="s">
        <v>24720</v>
      </c>
      <c r="I8776" s="12">
        <v>1505743.0</v>
      </c>
      <c r="J8776" s="15" t="str">
        <f t="shared" si="1"/>
        <v>Relevant</v>
      </c>
    </row>
    <row r="8777" ht="22.5" customHeight="1">
      <c r="A8777" s="9" t="s">
        <v>24721</v>
      </c>
      <c r="B8777" s="10">
        <v>45434.549212962964</v>
      </c>
      <c r="C8777" s="11" t="s">
        <v>24722</v>
      </c>
      <c r="D8777" s="12">
        <v>5.0</v>
      </c>
      <c r="E8777" s="10" t="s">
        <v>21</v>
      </c>
      <c r="F8777" s="12">
        <v>2024.0</v>
      </c>
      <c r="G8777" s="13" t="s">
        <v>13</v>
      </c>
      <c r="H8777" s="14" t="s">
        <v>189</v>
      </c>
      <c r="I8777" s="12">
        <v>537.0</v>
      </c>
      <c r="J8777" s="15" t="str">
        <f t="shared" si="1"/>
        <v>Relevant</v>
      </c>
    </row>
    <row r="8778" ht="22.5" customHeight="1">
      <c r="A8778" s="9" t="s">
        <v>24723</v>
      </c>
      <c r="B8778" s="10">
        <v>45696.772152777776</v>
      </c>
      <c r="C8778" s="11" t="s">
        <v>24724</v>
      </c>
      <c r="D8778" s="12">
        <v>2.0</v>
      </c>
      <c r="E8778" s="10" t="s">
        <v>12</v>
      </c>
      <c r="F8778" s="12">
        <v>2025.0</v>
      </c>
      <c r="G8778" s="13" t="s">
        <v>13</v>
      </c>
      <c r="H8778" s="14" t="s">
        <v>5290</v>
      </c>
      <c r="I8778" s="12">
        <v>217.0</v>
      </c>
      <c r="J8778" s="15" t="str">
        <f t="shared" si="1"/>
        <v>Relevant</v>
      </c>
    </row>
    <row r="8779" ht="22.5" customHeight="1">
      <c r="A8779" s="9" t="s">
        <v>24725</v>
      </c>
      <c r="B8779" s="10">
        <v>45419.64613425926</v>
      </c>
      <c r="C8779" s="11" t="s">
        <v>24726</v>
      </c>
      <c r="D8779" s="12">
        <v>5.0</v>
      </c>
      <c r="E8779" s="10" t="s">
        <v>21</v>
      </c>
      <c r="F8779" s="12">
        <v>2024.0</v>
      </c>
      <c r="G8779" s="13" t="s">
        <v>13</v>
      </c>
      <c r="H8779" s="14" t="s">
        <v>24727</v>
      </c>
      <c r="I8779" s="12">
        <v>339.0</v>
      </c>
      <c r="J8779" s="15" t="str">
        <f t="shared" si="1"/>
        <v>Relevant</v>
      </c>
    </row>
    <row r="8780" ht="22.5" customHeight="1">
      <c r="A8780" s="9" t="s">
        <v>24728</v>
      </c>
      <c r="B8780" s="10">
        <v>45626.51805559028</v>
      </c>
      <c r="C8780" s="11" t="s">
        <v>24729</v>
      </c>
      <c r="D8780" s="12">
        <v>11.0</v>
      </c>
      <c r="E8780" s="10" t="s">
        <v>17</v>
      </c>
      <c r="F8780" s="12">
        <v>2024.0</v>
      </c>
      <c r="G8780" s="13" t="s">
        <v>24730</v>
      </c>
      <c r="H8780" s="14" t="s">
        <v>24731</v>
      </c>
      <c r="I8780" s="12">
        <v>0.0</v>
      </c>
      <c r="J8780" s="15" t="str">
        <f t="shared" si="1"/>
        <v>Irrelevant</v>
      </c>
    </row>
    <row r="8781" ht="22.5" customHeight="1">
      <c r="A8781" s="9" t="s">
        <v>24732</v>
      </c>
      <c r="B8781" s="10">
        <v>45618.73475694445</v>
      </c>
      <c r="C8781" s="11" t="s">
        <v>24733</v>
      </c>
      <c r="D8781" s="12">
        <v>11.0</v>
      </c>
      <c r="E8781" s="10" t="s">
        <v>17</v>
      </c>
      <c r="F8781" s="12">
        <v>2024.0</v>
      </c>
      <c r="G8781" s="13" t="s">
        <v>13</v>
      </c>
      <c r="H8781" s="14" t="s">
        <v>24734</v>
      </c>
      <c r="I8781" s="12">
        <v>4681.0</v>
      </c>
      <c r="J8781" s="15" t="str">
        <f t="shared" si="1"/>
        <v>Irrelevant</v>
      </c>
    </row>
    <row r="8782" ht="22.5" customHeight="1">
      <c r="A8782" s="9" t="s">
        <v>24735</v>
      </c>
      <c r="B8782" s="10">
        <v>45628.4662962963</v>
      </c>
      <c r="C8782" s="11" t="s">
        <v>24736</v>
      </c>
      <c r="D8782" s="12">
        <v>12.0</v>
      </c>
      <c r="E8782" s="10" t="s">
        <v>26</v>
      </c>
      <c r="F8782" s="12">
        <v>2024.0</v>
      </c>
      <c r="G8782" s="13" t="s">
        <v>13</v>
      </c>
      <c r="H8782" s="14" t="s">
        <v>24737</v>
      </c>
      <c r="I8782" s="12">
        <v>201.0</v>
      </c>
      <c r="J8782" s="15" t="str">
        <f t="shared" si="1"/>
        <v>Relevant</v>
      </c>
    </row>
    <row r="8783" ht="22.5" customHeight="1">
      <c r="A8783" s="9" t="s">
        <v>24738</v>
      </c>
      <c r="B8783" s="10">
        <v>45586.98238425926</v>
      </c>
      <c r="C8783" s="11" t="s">
        <v>24739</v>
      </c>
      <c r="D8783" s="12">
        <v>10.0</v>
      </c>
      <c r="E8783" s="10" t="s">
        <v>42</v>
      </c>
      <c r="F8783" s="12">
        <v>2024.0</v>
      </c>
      <c r="G8783" s="13" t="s">
        <v>13</v>
      </c>
      <c r="H8783" s="14" t="s">
        <v>23476</v>
      </c>
      <c r="I8783" s="12">
        <v>399.0</v>
      </c>
      <c r="J8783" s="15" t="str">
        <f t="shared" si="1"/>
        <v>Relevant</v>
      </c>
    </row>
    <row r="8784" ht="22.5" customHeight="1">
      <c r="A8784" s="9" t="s">
        <v>24740</v>
      </c>
      <c r="B8784" s="10">
        <v>45637.40425925926</v>
      </c>
      <c r="C8784" s="11" t="s">
        <v>24741</v>
      </c>
      <c r="D8784" s="12">
        <v>12.0</v>
      </c>
      <c r="E8784" s="10" t="s">
        <v>26</v>
      </c>
      <c r="F8784" s="12">
        <v>2024.0</v>
      </c>
      <c r="G8784" s="13" t="s">
        <v>24742</v>
      </c>
      <c r="H8784" s="14" t="s">
        <v>24743</v>
      </c>
      <c r="I8784" s="12">
        <v>622887.0</v>
      </c>
      <c r="J8784" s="15" t="str">
        <f t="shared" si="1"/>
        <v>Irrelevant</v>
      </c>
    </row>
    <row r="8785" ht="22.5" customHeight="1">
      <c r="A8785" s="9" t="s">
        <v>24744</v>
      </c>
      <c r="B8785" s="10">
        <v>45615.77966435185</v>
      </c>
      <c r="C8785" s="11" t="s">
        <v>24745</v>
      </c>
      <c r="D8785" s="12">
        <v>11.0</v>
      </c>
      <c r="E8785" s="10" t="s">
        <v>17</v>
      </c>
      <c r="F8785" s="12">
        <v>2024.0</v>
      </c>
      <c r="G8785" s="13" t="s">
        <v>13</v>
      </c>
      <c r="H8785" s="14" t="s">
        <v>31</v>
      </c>
      <c r="I8785" s="12">
        <v>508.0</v>
      </c>
      <c r="J8785" s="15" t="str">
        <f t="shared" si="1"/>
        <v>Relevant</v>
      </c>
    </row>
    <row r="8786" ht="22.5" customHeight="1">
      <c r="A8786" s="9" t="s">
        <v>24746</v>
      </c>
      <c r="B8786" s="10">
        <v>45608.70170543982</v>
      </c>
      <c r="C8786" s="11" t="s">
        <v>24747</v>
      </c>
      <c r="D8786" s="12">
        <v>11.0</v>
      </c>
      <c r="E8786" s="10" t="s">
        <v>17</v>
      </c>
      <c r="F8786" s="12">
        <v>2024.0</v>
      </c>
      <c r="G8786" s="13" t="s">
        <v>24748</v>
      </c>
      <c r="H8786" s="14" t="s">
        <v>24749</v>
      </c>
      <c r="I8786" s="12">
        <v>1.0830293E7</v>
      </c>
      <c r="J8786" s="15" t="str">
        <f t="shared" si="1"/>
        <v>Relevant</v>
      </c>
    </row>
    <row r="8787" ht="22.5" customHeight="1">
      <c r="A8787" s="9" t="s">
        <v>24750</v>
      </c>
      <c r="B8787" s="10">
        <v>45651.812048611115</v>
      </c>
      <c r="C8787" s="11" t="s">
        <v>24751</v>
      </c>
      <c r="D8787" s="12">
        <v>12.0</v>
      </c>
      <c r="E8787" s="10" t="s">
        <v>26</v>
      </c>
      <c r="F8787" s="12">
        <v>2024.0</v>
      </c>
      <c r="G8787" s="13" t="s">
        <v>13</v>
      </c>
      <c r="H8787" s="14" t="s">
        <v>217</v>
      </c>
      <c r="I8787" s="12">
        <v>47.0</v>
      </c>
      <c r="J8787" s="15" t="str">
        <f t="shared" si="1"/>
        <v>Relevant</v>
      </c>
    </row>
    <row r="8788" ht="22.5" customHeight="1">
      <c r="A8788" s="9" t="s">
        <v>24752</v>
      </c>
      <c r="B8788" s="10">
        <v>45601.88112268518</v>
      </c>
      <c r="C8788" s="11" t="s">
        <v>24753</v>
      </c>
      <c r="D8788" s="12">
        <v>11.0</v>
      </c>
      <c r="E8788" s="10" t="s">
        <v>17</v>
      </c>
      <c r="F8788" s="12">
        <v>2024.0</v>
      </c>
      <c r="G8788" s="13" t="s">
        <v>13</v>
      </c>
      <c r="H8788" s="14" t="s">
        <v>259</v>
      </c>
      <c r="I8788" s="12">
        <v>89.0</v>
      </c>
      <c r="J8788" s="15" t="str">
        <f t="shared" si="1"/>
        <v>Relevant</v>
      </c>
    </row>
    <row r="8789" ht="22.5" customHeight="1">
      <c r="A8789" s="9" t="s">
        <v>24754</v>
      </c>
      <c r="B8789" s="10">
        <v>45615.45199074074</v>
      </c>
      <c r="C8789" s="11" t="s">
        <v>14694</v>
      </c>
      <c r="D8789" s="12">
        <v>11.0</v>
      </c>
      <c r="E8789" s="10" t="s">
        <v>17</v>
      </c>
      <c r="F8789" s="12">
        <v>2024.0</v>
      </c>
      <c r="G8789" s="13" t="s">
        <v>13</v>
      </c>
      <c r="H8789" s="14" t="s">
        <v>781</v>
      </c>
      <c r="I8789" s="12">
        <v>497.0</v>
      </c>
      <c r="J8789" s="15" t="str">
        <f t="shared" si="1"/>
        <v>Irrelevant</v>
      </c>
    </row>
    <row r="8790" ht="22.5" customHeight="1">
      <c r="A8790" s="9" t="s">
        <v>24755</v>
      </c>
      <c r="B8790" s="10">
        <v>45569.880057870374</v>
      </c>
      <c r="C8790" s="11" t="s">
        <v>24756</v>
      </c>
      <c r="D8790" s="12">
        <v>10.0</v>
      </c>
      <c r="E8790" s="10" t="s">
        <v>42</v>
      </c>
      <c r="F8790" s="12">
        <v>2024.0</v>
      </c>
      <c r="G8790" s="13" t="s">
        <v>13</v>
      </c>
      <c r="H8790" s="14" t="s">
        <v>15138</v>
      </c>
      <c r="I8790" s="12">
        <v>1084.0</v>
      </c>
      <c r="J8790" s="15" t="str">
        <f t="shared" si="1"/>
        <v>Irrelevant</v>
      </c>
    </row>
    <row r="8791" ht="22.5" customHeight="1">
      <c r="A8791" s="9" t="s">
        <v>24757</v>
      </c>
      <c r="B8791" s="10">
        <v>45616.397835648146</v>
      </c>
      <c r="C8791" s="11" t="s">
        <v>24758</v>
      </c>
      <c r="D8791" s="12">
        <v>11.0</v>
      </c>
      <c r="E8791" s="10" t="s">
        <v>17</v>
      </c>
      <c r="F8791" s="12">
        <v>2024.0</v>
      </c>
      <c r="G8791" s="13" t="s">
        <v>24759</v>
      </c>
      <c r="H8791" s="14" t="s">
        <v>24760</v>
      </c>
      <c r="I8791" s="12">
        <v>8026530.0</v>
      </c>
      <c r="J8791" s="15" t="str">
        <f t="shared" si="1"/>
        <v>Relevant</v>
      </c>
    </row>
    <row r="8792" ht="22.5" customHeight="1">
      <c r="A8792" s="9" t="s">
        <v>24761</v>
      </c>
      <c r="B8792" s="10">
        <v>45615.33384259259</v>
      </c>
      <c r="C8792" s="11" t="s">
        <v>24762</v>
      </c>
      <c r="D8792" s="12">
        <v>11.0</v>
      </c>
      <c r="E8792" s="10" t="s">
        <v>17</v>
      </c>
      <c r="F8792" s="12">
        <v>2024.0</v>
      </c>
      <c r="G8792" s="13" t="s">
        <v>13</v>
      </c>
      <c r="H8792" s="14" t="s">
        <v>4401</v>
      </c>
      <c r="I8792" s="12">
        <v>106.0</v>
      </c>
      <c r="J8792" s="15" t="str">
        <f t="shared" si="1"/>
        <v>Relevant</v>
      </c>
    </row>
    <row r="8793" ht="22.5" customHeight="1">
      <c r="A8793" s="9" t="s">
        <v>24763</v>
      </c>
      <c r="B8793" s="10">
        <v>45618.70506944445</v>
      </c>
      <c r="C8793" s="11" t="s">
        <v>24764</v>
      </c>
      <c r="D8793" s="12">
        <v>11.0</v>
      </c>
      <c r="E8793" s="10" t="s">
        <v>17</v>
      </c>
      <c r="F8793" s="12">
        <v>2024.0</v>
      </c>
      <c r="G8793" s="13" t="s">
        <v>13</v>
      </c>
      <c r="H8793" s="14" t="s">
        <v>965</v>
      </c>
      <c r="I8793" s="12">
        <v>433.0</v>
      </c>
      <c r="J8793" s="15" t="str">
        <f t="shared" si="1"/>
        <v>Relevant</v>
      </c>
    </row>
    <row r="8794" ht="22.5" customHeight="1">
      <c r="A8794" s="9" t="s">
        <v>24765</v>
      </c>
      <c r="B8794" s="10">
        <v>45557.61467592593</v>
      </c>
      <c r="C8794" s="11" t="s">
        <v>24766</v>
      </c>
      <c r="D8794" s="12">
        <v>9.0</v>
      </c>
      <c r="E8794" s="10" t="s">
        <v>114</v>
      </c>
      <c r="F8794" s="12">
        <v>2024.0</v>
      </c>
      <c r="G8794" s="13" t="s">
        <v>24767</v>
      </c>
      <c r="H8794" s="14" t="s">
        <v>24768</v>
      </c>
      <c r="I8794" s="12">
        <v>916289.0</v>
      </c>
      <c r="J8794" s="15" t="str">
        <f t="shared" si="1"/>
        <v>Irrelevant</v>
      </c>
    </row>
    <row r="8795" ht="22.5" customHeight="1">
      <c r="A8795" s="9" t="s">
        <v>24769</v>
      </c>
      <c r="B8795" s="10">
        <v>45610.58398148148</v>
      </c>
      <c r="C8795" s="11" t="s">
        <v>24770</v>
      </c>
      <c r="D8795" s="12">
        <v>11.0</v>
      </c>
      <c r="E8795" s="10" t="s">
        <v>17</v>
      </c>
      <c r="F8795" s="12">
        <v>2024.0</v>
      </c>
      <c r="G8795" s="13" t="s">
        <v>13</v>
      </c>
      <c r="H8795" s="14" t="s">
        <v>5858</v>
      </c>
      <c r="I8795" s="12">
        <v>1261.0</v>
      </c>
      <c r="J8795" s="15" t="str">
        <f t="shared" si="1"/>
        <v>Irrelevant</v>
      </c>
    </row>
    <row r="8796" ht="22.5" customHeight="1">
      <c r="A8796" s="9" t="s">
        <v>24771</v>
      </c>
      <c r="B8796" s="10">
        <v>45612.40625</v>
      </c>
      <c r="C8796" s="11" t="s">
        <v>15172</v>
      </c>
      <c r="D8796" s="12">
        <v>11.0</v>
      </c>
      <c r="E8796" s="10" t="s">
        <v>17</v>
      </c>
      <c r="F8796" s="12">
        <v>2024.0</v>
      </c>
      <c r="G8796" s="13" t="s">
        <v>13</v>
      </c>
      <c r="H8796" s="14" t="s">
        <v>24772</v>
      </c>
      <c r="I8796" s="12">
        <v>340123.0</v>
      </c>
      <c r="J8796" s="15" t="str">
        <f t="shared" si="1"/>
        <v>Relevant</v>
      </c>
    </row>
    <row r="8797" ht="22.5" customHeight="1">
      <c r="A8797" s="9" t="s">
        <v>24773</v>
      </c>
      <c r="B8797" s="10">
        <v>45585.665451388886</v>
      </c>
      <c r="C8797" s="11" t="s">
        <v>22022</v>
      </c>
      <c r="D8797" s="12">
        <v>10.0</v>
      </c>
      <c r="E8797" s="10" t="s">
        <v>42</v>
      </c>
      <c r="F8797" s="12">
        <v>2024.0</v>
      </c>
      <c r="G8797" s="13" t="s">
        <v>24774</v>
      </c>
      <c r="H8797" s="14" t="s">
        <v>24775</v>
      </c>
      <c r="I8797" s="12">
        <v>126688.0</v>
      </c>
      <c r="J8797" s="15" t="str">
        <f t="shared" si="1"/>
        <v>Relevant</v>
      </c>
    </row>
    <row r="8798" ht="22.5" customHeight="1">
      <c r="A8798" s="9" t="s">
        <v>24776</v>
      </c>
      <c r="B8798" s="10">
        <v>45631.91443287037</v>
      </c>
      <c r="C8798" s="11" t="s">
        <v>24777</v>
      </c>
      <c r="D8798" s="12">
        <v>12.0</v>
      </c>
      <c r="E8798" s="10" t="s">
        <v>26</v>
      </c>
      <c r="F8798" s="12">
        <v>2024.0</v>
      </c>
      <c r="G8798" s="13" t="s">
        <v>13</v>
      </c>
      <c r="H8798" s="14" t="s">
        <v>24778</v>
      </c>
      <c r="I8798" s="12">
        <v>975.0</v>
      </c>
      <c r="J8798" s="15" t="str">
        <f t="shared" si="1"/>
        <v>Relevant</v>
      </c>
    </row>
    <row r="8799" ht="22.5" customHeight="1">
      <c r="A8799" s="9" t="s">
        <v>24779</v>
      </c>
      <c r="B8799" s="10">
        <v>45615.053267268515</v>
      </c>
      <c r="C8799" s="11" t="s">
        <v>24780</v>
      </c>
      <c r="D8799" s="12">
        <v>11.0</v>
      </c>
      <c r="E8799" s="10" t="s">
        <v>17</v>
      </c>
      <c r="F8799" s="12">
        <v>2024.0</v>
      </c>
      <c r="G8799" s="13" t="s">
        <v>24781</v>
      </c>
      <c r="H8799" s="14" t="s">
        <v>24782</v>
      </c>
      <c r="I8799" s="12">
        <v>1.0830293E7</v>
      </c>
      <c r="J8799" s="15" t="str">
        <f t="shared" si="1"/>
        <v>Relevant</v>
      </c>
    </row>
    <row r="8800" ht="22.5" customHeight="1">
      <c r="A8800" s="9" t="s">
        <v>24783</v>
      </c>
      <c r="B8800" s="10">
        <v>45601.6215625</v>
      </c>
      <c r="C8800" s="11" t="s">
        <v>24784</v>
      </c>
      <c r="D8800" s="12">
        <v>11.0</v>
      </c>
      <c r="E8800" s="10" t="s">
        <v>17</v>
      </c>
      <c r="F8800" s="12">
        <v>2024.0</v>
      </c>
      <c r="G8800" s="13" t="s">
        <v>13</v>
      </c>
      <c r="H8800" s="14" t="s">
        <v>8953</v>
      </c>
      <c r="I8800" s="12">
        <v>1718.0</v>
      </c>
      <c r="J8800" s="15" t="str">
        <f t="shared" si="1"/>
        <v>Relevant</v>
      </c>
    </row>
    <row r="8801" ht="22.5" customHeight="1">
      <c r="A8801" s="9" t="s">
        <v>24785</v>
      </c>
      <c r="B8801" s="10">
        <v>45587.802256944444</v>
      </c>
      <c r="C8801" s="11" t="s">
        <v>24786</v>
      </c>
      <c r="D8801" s="12">
        <v>10.0</v>
      </c>
      <c r="E8801" s="10" t="s">
        <v>42</v>
      </c>
      <c r="F8801" s="12">
        <v>2024.0</v>
      </c>
      <c r="G8801" s="13" t="s">
        <v>13</v>
      </c>
      <c r="H8801" s="14" t="s">
        <v>338</v>
      </c>
      <c r="I8801" s="12">
        <v>9.0</v>
      </c>
      <c r="J8801" s="15" t="str">
        <f t="shared" si="1"/>
        <v>Relevant</v>
      </c>
    </row>
    <row r="8802" ht="22.5" customHeight="1">
      <c r="A8802" s="9" t="s">
        <v>24787</v>
      </c>
      <c r="B8802" s="10">
        <v>45434.546944444446</v>
      </c>
      <c r="C8802" s="11" t="s">
        <v>24788</v>
      </c>
      <c r="D8802" s="12">
        <v>5.0</v>
      </c>
      <c r="E8802" s="10" t="s">
        <v>21</v>
      </c>
      <c r="F8802" s="12">
        <v>2024.0</v>
      </c>
      <c r="G8802" s="13" t="s">
        <v>13</v>
      </c>
      <c r="H8802" s="14" t="s">
        <v>189</v>
      </c>
      <c r="I8802" s="12">
        <v>95.0</v>
      </c>
      <c r="J8802" s="15" t="str">
        <f t="shared" si="1"/>
        <v>Relevant</v>
      </c>
    </row>
    <row r="8803" ht="22.5" customHeight="1">
      <c r="A8803" s="9" t="s">
        <v>24789</v>
      </c>
      <c r="B8803" s="10">
        <v>45576.19513888889</v>
      </c>
      <c r="C8803" s="11" t="s">
        <v>24790</v>
      </c>
      <c r="D8803" s="12">
        <v>10.0</v>
      </c>
      <c r="E8803" s="10" t="s">
        <v>42</v>
      </c>
      <c r="F8803" s="12">
        <v>2024.0</v>
      </c>
      <c r="G8803" s="13" t="s">
        <v>24791</v>
      </c>
      <c r="H8803" s="14" t="s">
        <v>24792</v>
      </c>
      <c r="I8803" s="12">
        <v>9611136.0</v>
      </c>
      <c r="J8803" s="15" t="str">
        <f t="shared" si="1"/>
        <v>Irrelevant</v>
      </c>
    </row>
    <row r="8804" ht="22.5" customHeight="1">
      <c r="A8804" s="9" t="s">
        <v>24793</v>
      </c>
      <c r="B8804" s="10">
        <v>45696.78314814815</v>
      </c>
      <c r="C8804" s="11" t="s">
        <v>24794</v>
      </c>
      <c r="D8804" s="12">
        <v>2.0</v>
      </c>
      <c r="E8804" s="10" t="s">
        <v>12</v>
      </c>
      <c r="F8804" s="12">
        <v>2025.0</v>
      </c>
      <c r="G8804" s="13" t="s">
        <v>13</v>
      </c>
      <c r="H8804" s="14" t="s">
        <v>14</v>
      </c>
      <c r="I8804" s="12">
        <v>195.0</v>
      </c>
      <c r="J8804" s="15" t="str">
        <f t="shared" si="1"/>
        <v>Relevant</v>
      </c>
    </row>
    <row r="8805" ht="22.5" customHeight="1">
      <c r="A8805" s="9" t="s">
        <v>24795</v>
      </c>
      <c r="B8805" s="10">
        <v>45596.81208333333</v>
      </c>
      <c r="C8805" s="11" t="s">
        <v>6905</v>
      </c>
      <c r="D8805" s="12">
        <v>10.0</v>
      </c>
      <c r="E8805" s="10" t="s">
        <v>42</v>
      </c>
      <c r="F8805" s="12">
        <v>2024.0</v>
      </c>
      <c r="G8805" s="13" t="s">
        <v>13</v>
      </c>
      <c r="H8805" s="14" t="s">
        <v>124</v>
      </c>
      <c r="I8805" s="12">
        <v>1066.0</v>
      </c>
      <c r="J8805" s="15" t="str">
        <f t="shared" si="1"/>
        <v>Relevant</v>
      </c>
    </row>
    <row r="8806" ht="22.5" customHeight="1">
      <c r="A8806" s="9" t="s">
        <v>24796</v>
      </c>
      <c r="B8806" s="10">
        <v>45586.32386574074</v>
      </c>
      <c r="C8806" s="11" t="s">
        <v>24797</v>
      </c>
      <c r="D8806" s="12">
        <v>10.0</v>
      </c>
      <c r="E8806" s="10" t="s">
        <v>42</v>
      </c>
      <c r="F8806" s="12">
        <v>2024.0</v>
      </c>
      <c r="G8806" s="13" t="s">
        <v>13</v>
      </c>
      <c r="H8806" s="14" t="s">
        <v>1442</v>
      </c>
      <c r="I8806" s="12">
        <v>237.0</v>
      </c>
      <c r="J8806" s="15" t="str">
        <f t="shared" si="1"/>
        <v>Relevant</v>
      </c>
    </row>
    <row r="8807" ht="22.5" customHeight="1">
      <c r="A8807" s="9" t="s">
        <v>24798</v>
      </c>
      <c r="B8807" s="10">
        <v>45696.74193287037</v>
      </c>
      <c r="C8807" s="11" t="s">
        <v>24799</v>
      </c>
      <c r="D8807" s="12">
        <v>2.0</v>
      </c>
      <c r="E8807" s="10" t="s">
        <v>12</v>
      </c>
      <c r="F8807" s="12">
        <v>2025.0</v>
      </c>
      <c r="G8807" s="13" t="s">
        <v>13</v>
      </c>
      <c r="H8807" s="14" t="s">
        <v>14</v>
      </c>
      <c r="I8807" s="12">
        <v>6574.0</v>
      </c>
      <c r="J8807" s="15" t="str">
        <f t="shared" si="1"/>
        <v>Relevant</v>
      </c>
    </row>
    <row r="8808" ht="22.5" customHeight="1">
      <c r="A8808" s="9" t="s">
        <v>24800</v>
      </c>
      <c r="B8808" s="10">
        <v>45588.593206018515</v>
      </c>
      <c r="C8808" s="11" t="s">
        <v>24801</v>
      </c>
      <c r="D8808" s="12">
        <v>10.0</v>
      </c>
      <c r="E8808" s="10" t="s">
        <v>42</v>
      </c>
      <c r="F8808" s="12">
        <v>2024.0</v>
      </c>
      <c r="G8808" s="13" t="s">
        <v>13</v>
      </c>
      <c r="H8808" s="14" t="s">
        <v>338</v>
      </c>
      <c r="I8808" s="12">
        <v>17.0</v>
      </c>
      <c r="J8808" s="15" t="str">
        <f t="shared" si="1"/>
        <v>Relevant</v>
      </c>
    </row>
    <row r="8809" ht="22.5" customHeight="1">
      <c r="A8809" s="9" t="s">
        <v>24802</v>
      </c>
      <c r="B8809" s="10">
        <v>45595.44724537037</v>
      </c>
      <c r="C8809" s="11" t="s">
        <v>24803</v>
      </c>
      <c r="D8809" s="12">
        <v>10.0</v>
      </c>
      <c r="E8809" s="10" t="s">
        <v>42</v>
      </c>
      <c r="F8809" s="12">
        <v>2024.0</v>
      </c>
      <c r="G8809" s="13" t="s">
        <v>24804</v>
      </c>
      <c r="H8809" s="14" t="s">
        <v>24805</v>
      </c>
      <c r="I8809" s="12">
        <v>288406.0</v>
      </c>
      <c r="J8809" s="15" t="str">
        <f t="shared" si="1"/>
        <v>Relevant</v>
      </c>
    </row>
    <row r="8810" ht="22.5" customHeight="1">
      <c r="A8810" s="9" t="s">
        <v>24806</v>
      </c>
      <c r="B8810" s="10">
        <v>45582.45502577546</v>
      </c>
      <c r="C8810" s="11" t="s">
        <v>24807</v>
      </c>
      <c r="D8810" s="12">
        <v>10.0</v>
      </c>
      <c r="E8810" s="10" t="s">
        <v>42</v>
      </c>
      <c r="F8810" s="12">
        <v>2024.0</v>
      </c>
      <c r="G8810" s="13" t="s">
        <v>24808</v>
      </c>
      <c r="H8810" s="14" t="s">
        <v>24809</v>
      </c>
      <c r="I8810" s="12">
        <v>7850902.0</v>
      </c>
      <c r="J8810" s="15" t="str">
        <f t="shared" si="1"/>
        <v>Relevant</v>
      </c>
    </row>
    <row r="8811" ht="22.5" customHeight="1">
      <c r="A8811" s="9" t="s">
        <v>24810</v>
      </c>
      <c r="B8811" s="10">
        <v>45622.61528935185</v>
      </c>
      <c r="C8811" s="11" t="s">
        <v>24811</v>
      </c>
      <c r="D8811" s="12">
        <v>11.0</v>
      </c>
      <c r="E8811" s="10" t="s">
        <v>17</v>
      </c>
      <c r="F8811" s="12">
        <v>2024.0</v>
      </c>
      <c r="G8811" s="13" t="s">
        <v>13</v>
      </c>
      <c r="H8811" s="14" t="s">
        <v>220</v>
      </c>
      <c r="I8811" s="12">
        <v>14.0</v>
      </c>
      <c r="J8811" s="15" t="str">
        <f t="shared" si="1"/>
        <v>Relevant</v>
      </c>
    </row>
    <row r="8812" ht="22.5" customHeight="1">
      <c r="A8812" s="9" t="s">
        <v>24812</v>
      </c>
      <c r="B8812" s="10">
        <v>45503.33446759259</v>
      </c>
      <c r="C8812" s="11" t="s">
        <v>24813</v>
      </c>
      <c r="D8812" s="12">
        <v>7.0</v>
      </c>
      <c r="E8812" s="10" t="s">
        <v>55</v>
      </c>
      <c r="F8812" s="12">
        <v>2024.0</v>
      </c>
      <c r="G8812" s="13" t="s">
        <v>13</v>
      </c>
      <c r="H8812" s="14" t="s">
        <v>24814</v>
      </c>
      <c r="I8812" s="12">
        <v>2572.0</v>
      </c>
      <c r="J8812" s="15" t="str">
        <f t="shared" si="1"/>
        <v>Irrelevant</v>
      </c>
    </row>
    <row r="8813" ht="22.5" customHeight="1">
      <c r="A8813" s="9" t="s">
        <v>24815</v>
      </c>
      <c r="B8813" s="10">
        <v>45593.44908564815</v>
      </c>
      <c r="C8813" s="11" t="s">
        <v>24816</v>
      </c>
      <c r="D8813" s="12">
        <v>10.0</v>
      </c>
      <c r="E8813" s="10" t="s">
        <v>42</v>
      </c>
      <c r="F8813" s="12">
        <v>2024.0</v>
      </c>
      <c r="G8813" s="13" t="s">
        <v>13</v>
      </c>
      <c r="H8813" s="14" t="s">
        <v>2011</v>
      </c>
      <c r="I8813" s="12">
        <v>707.0</v>
      </c>
      <c r="J8813" s="15" t="str">
        <f t="shared" si="1"/>
        <v>Relevant</v>
      </c>
    </row>
    <row r="8814" ht="22.5" customHeight="1">
      <c r="A8814" s="9" t="s">
        <v>24817</v>
      </c>
      <c r="B8814" s="10">
        <v>45710.830625</v>
      </c>
      <c r="C8814" s="11" t="s">
        <v>24818</v>
      </c>
      <c r="D8814" s="12">
        <v>2.0</v>
      </c>
      <c r="E8814" s="10" t="s">
        <v>12</v>
      </c>
      <c r="F8814" s="12">
        <v>2025.0</v>
      </c>
      <c r="G8814" s="13" t="s">
        <v>13</v>
      </c>
      <c r="H8814" s="14" t="s">
        <v>1045</v>
      </c>
      <c r="I8814" s="12">
        <v>1491.0</v>
      </c>
      <c r="J8814" s="15" t="str">
        <f t="shared" si="1"/>
        <v>Relevant</v>
      </c>
    </row>
    <row r="8815" ht="22.5" customHeight="1">
      <c r="A8815" s="9" t="s">
        <v>24819</v>
      </c>
      <c r="B8815" s="10">
        <v>45705.305613425924</v>
      </c>
      <c r="C8815" s="11" t="s">
        <v>10443</v>
      </c>
      <c r="D8815" s="12">
        <v>2.0</v>
      </c>
      <c r="E8815" s="10" t="s">
        <v>12</v>
      </c>
      <c r="F8815" s="12">
        <v>2025.0</v>
      </c>
      <c r="G8815" s="13" t="s">
        <v>24820</v>
      </c>
      <c r="H8815" s="14" t="s">
        <v>24821</v>
      </c>
      <c r="I8815" s="12">
        <v>25872.0</v>
      </c>
      <c r="J8815" s="15" t="str">
        <f t="shared" si="1"/>
        <v>Irrelevant</v>
      </c>
    </row>
    <row r="8816" ht="22.5" customHeight="1">
      <c r="A8816" s="9" t="s">
        <v>24822</v>
      </c>
      <c r="B8816" s="10">
        <v>45607.46806712963</v>
      </c>
      <c r="C8816" s="11" t="s">
        <v>24823</v>
      </c>
      <c r="D8816" s="12">
        <v>11.0</v>
      </c>
      <c r="E8816" s="10" t="s">
        <v>17</v>
      </c>
      <c r="F8816" s="12">
        <v>2024.0</v>
      </c>
      <c r="G8816" s="13" t="s">
        <v>13</v>
      </c>
      <c r="H8816" s="14" t="s">
        <v>24824</v>
      </c>
      <c r="I8816" s="12">
        <v>99.0</v>
      </c>
      <c r="J8816" s="15" t="str">
        <f t="shared" si="1"/>
        <v>Relevant</v>
      </c>
    </row>
    <row r="8817" ht="22.5" customHeight="1">
      <c r="A8817" s="9" t="s">
        <v>24825</v>
      </c>
      <c r="B8817" s="10">
        <v>45614.68444444444</v>
      </c>
      <c r="C8817" s="11" t="s">
        <v>24826</v>
      </c>
      <c r="D8817" s="12">
        <v>11.0</v>
      </c>
      <c r="E8817" s="10" t="s">
        <v>17</v>
      </c>
      <c r="F8817" s="12">
        <v>2024.0</v>
      </c>
      <c r="G8817" s="13" t="s">
        <v>13</v>
      </c>
      <c r="H8817" s="14" t="s">
        <v>423</v>
      </c>
      <c r="I8817" s="12">
        <v>121.0</v>
      </c>
      <c r="J8817" s="15" t="str">
        <f t="shared" si="1"/>
        <v>Relevant</v>
      </c>
    </row>
    <row r="8818" ht="22.5" customHeight="1">
      <c r="A8818" s="9" t="s">
        <v>24827</v>
      </c>
      <c r="B8818" s="10">
        <v>45589.4608912037</v>
      </c>
      <c r="C8818" s="11" t="s">
        <v>24828</v>
      </c>
      <c r="D8818" s="12">
        <v>10.0</v>
      </c>
      <c r="E8818" s="10" t="s">
        <v>42</v>
      </c>
      <c r="F8818" s="12">
        <v>2024.0</v>
      </c>
      <c r="G8818" s="13" t="s">
        <v>24829</v>
      </c>
      <c r="H8818" s="14" t="s">
        <v>24830</v>
      </c>
      <c r="I8818" s="12">
        <v>0.0</v>
      </c>
      <c r="J8818" s="15" t="str">
        <f t="shared" si="1"/>
        <v>Relevant</v>
      </c>
    </row>
    <row r="8819" ht="22.5" customHeight="1">
      <c r="A8819" s="9" t="s">
        <v>24831</v>
      </c>
      <c r="B8819" s="10">
        <v>45615.520844907405</v>
      </c>
      <c r="C8819" s="11" t="s">
        <v>24832</v>
      </c>
      <c r="D8819" s="12">
        <v>11.0</v>
      </c>
      <c r="E8819" s="10" t="s">
        <v>17</v>
      </c>
      <c r="F8819" s="12">
        <v>2024.0</v>
      </c>
      <c r="G8819" s="13" t="s">
        <v>13</v>
      </c>
      <c r="H8819" s="14" t="s">
        <v>24833</v>
      </c>
      <c r="I8819" s="12">
        <v>2318170.0</v>
      </c>
      <c r="J8819" s="15" t="str">
        <f t="shared" si="1"/>
        <v>Irrelevant</v>
      </c>
    </row>
    <row r="8820" ht="22.5" customHeight="1">
      <c r="A8820" s="9" t="s">
        <v>24834</v>
      </c>
      <c r="B8820" s="10">
        <v>45424.46196759259</v>
      </c>
      <c r="C8820" s="11" t="s">
        <v>24835</v>
      </c>
      <c r="D8820" s="12">
        <v>5.0</v>
      </c>
      <c r="E8820" s="10" t="s">
        <v>21</v>
      </c>
      <c r="F8820" s="12">
        <v>2024.0</v>
      </c>
      <c r="G8820" s="13" t="s">
        <v>24836</v>
      </c>
      <c r="H8820" s="14" t="s">
        <v>24837</v>
      </c>
      <c r="I8820" s="12">
        <v>0.0</v>
      </c>
      <c r="J8820" s="15" t="str">
        <f t="shared" si="1"/>
        <v>Irrelevant</v>
      </c>
    </row>
    <row r="8821" ht="22.5" customHeight="1">
      <c r="A8821" s="9" t="s">
        <v>24838</v>
      </c>
      <c r="B8821" s="10">
        <v>45510.36483863426</v>
      </c>
      <c r="C8821" s="11" t="s">
        <v>24839</v>
      </c>
      <c r="D8821" s="12">
        <v>8.0</v>
      </c>
      <c r="E8821" s="10" t="s">
        <v>167</v>
      </c>
      <c r="F8821" s="12">
        <v>2024.0</v>
      </c>
      <c r="G8821" s="13" t="s">
        <v>24840</v>
      </c>
      <c r="H8821" s="14" t="s">
        <v>24841</v>
      </c>
      <c r="I8821" s="12">
        <v>8462111.0</v>
      </c>
      <c r="J8821" s="15" t="str">
        <f t="shared" si="1"/>
        <v>Relevant</v>
      </c>
    </row>
    <row r="8822" ht="22.5" customHeight="1">
      <c r="A8822" s="9" t="s">
        <v>24842</v>
      </c>
      <c r="B8822" s="10">
        <v>45742.866481481484</v>
      </c>
      <c r="C8822" s="11" t="s">
        <v>24843</v>
      </c>
      <c r="D8822" s="12">
        <v>3.0</v>
      </c>
      <c r="E8822" s="10" t="s">
        <v>59</v>
      </c>
      <c r="F8822" s="12">
        <v>2025.0</v>
      </c>
      <c r="G8822" s="13" t="s">
        <v>13</v>
      </c>
      <c r="H8822" s="14" t="s">
        <v>204</v>
      </c>
      <c r="I8822" s="12">
        <v>36.0</v>
      </c>
      <c r="J8822" s="15" t="str">
        <f t="shared" si="1"/>
        <v>Relevant</v>
      </c>
    </row>
    <row r="8823" ht="22.5" customHeight="1">
      <c r="A8823" s="9" t="s">
        <v>24844</v>
      </c>
      <c r="B8823" s="10">
        <v>45615.59024305556</v>
      </c>
      <c r="C8823" s="11" t="s">
        <v>24845</v>
      </c>
      <c r="D8823" s="12">
        <v>11.0</v>
      </c>
      <c r="E8823" s="10" t="s">
        <v>17</v>
      </c>
      <c r="F8823" s="12">
        <v>2024.0</v>
      </c>
      <c r="G8823" s="13" t="s">
        <v>13</v>
      </c>
      <c r="H8823" s="14" t="s">
        <v>31</v>
      </c>
      <c r="I8823" s="12">
        <v>252.0</v>
      </c>
      <c r="J8823" s="15" t="str">
        <f t="shared" si="1"/>
        <v>Relevant</v>
      </c>
    </row>
    <row r="8824" ht="22.5" customHeight="1">
      <c r="A8824" s="9" t="s">
        <v>24846</v>
      </c>
      <c r="B8824" s="10">
        <v>45645.36466435185</v>
      </c>
      <c r="C8824" s="11" t="s">
        <v>24847</v>
      </c>
      <c r="D8824" s="12">
        <v>12.0</v>
      </c>
      <c r="E8824" s="10" t="s">
        <v>26</v>
      </c>
      <c r="F8824" s="12">
        <v>2024.0</v>
      </c>
      <c r="G8824" s="13" t="s">
        <v>24848</v>
      </c>
      <c r="H8824" s="14" t="s">
        <v>24849</v>
      </c>
      <c r="I8824" s="12">
        <v>485270.0</v>
      </c>
      <c r="J8824" s="15" t="str">
        <f t="shared" si="1"/>
        <v>Relevant</v>
      </c>
    </row>
    <row r="8825" ht="22.5" customHeight="1">
      <c r="A8825" s="9" t="s">
        <v>24850</v>
      </c>
      <c r="B8825" s="10">
        <v>45615.52122685185</v>
      </c>
      <c r="C8825" s="11" t="s">
        <v>24851</v>
      </c>
      <c r="D8825" s="12">
        <v>11.0</v>
      </c>
      <c r="E8825" s="10" t="s">
        <v>17</v>
      </c>
      <c r="F8825" s="12">
        <v>2024.0</v>
      </c>
      <c r="G8825" s="13" t="s">
        <v>13</v>
      </c>
      <c r="H8825" s="14" t="s">
        <v>1325</v>
      </c>
      <c r="I8825" s="12">
        <v>11183.0</v>
      </c>
      <c r="J8825" s="15" t="str">
        <f t="shared" si="1"/>
        <v>Relevant</v>
      </c>
    </row>
    <row r="8826" ht="22.5" customHeight="1">
      <c r="A8826" s="9" t="s">
        <v>24852</v>
      </c>
      <c r="B8826" s="10">
        <v>45629.2454681713</v>
      </c>
      <c r="C8826" s="11" t="s">
        <v>24853</v>
      </c>
      <c r="D8826" s="12">
        <v>12.0</v>
      </c>
      <c r="E8826" s="10" t="s">
        <v>26</v>
      </c>
      <c r="F8826" s="12">
        <v>2024.0</v>
      </c>
      <c r="G8826" s="13" t="s">
        <v>24854</v>
      </c>
      <c r="H8826" s="14" t="s">
        <v>24855</v>
      </c>
      <c r="I8826" s="12">
        <v>6195.0</v>
      </c>
      <c r="J8826" s="15" t="str">
        <f t="shared" si="1"/>
        <v>Relevant</v>
      </c>
    </row>
    <row r="8827" ht="22.5" customHeight="1">
      <c r="A8827" s="9" t="s">
        <v>24856</v>
      </c>
      <c r="B8827" s="10">
        <v>45633.247615740744</v>
      </c>
      <c r="C8827" s="11" t="s">
        <v>24857</v>
      </c>
      <c r="D8827" s="12">
        <v>12.0</v>
      </c>
      <c r="E8827" s="10" t="s">
        <v>26</v>
      </c>
      <c r="F8827" s="12">
        <v>2024.0</v>
      </c>
      <c r="G8827" s="13" t="s">
        <v>24858</v>
      </c>
      <c r="H8827" s="14" t="s">
        <v>24859</v>
      </c>
      <c r="I8827" s="12">
        <v>6831001.0</v>
      </c>
      <c r="J8827" s="15" t="str">
        <f t="shared" si="1"/>
        <v>Irrelevant</v>
      </c>
    </row>
    <row r="8828" ht="22.5" customHeight="1">
      <c r="A8828" s="9" t="s">
        <v>24860</v>
      </c>
      <c r="B8828" s="10">
        <v>45697.32189814815</v>
      </c>
      <c r="C8828" s="11" t="s">
        <v>24861</v>
      </c>
      <c r="D8828" s="12">
        <v>2.0</v>
      </c>
      <c r="E8828" s="10" t="s">
        <v>12</v>
      </c>
      <c r="F8828" s="12">
        <v>2025.0</v>
      </c>
      <c r="G8828" s="13" t="s">
        <v>13</v>
      </c>
      <c r="H8828" s="14" t="s">
        <v>14</v>
      </c>
      <c r="I8828" s="12">
        <v>2.0</v>
      </c>
      <c r="J8828" s="15" t="str">
        <f t="shared" si="1"/>
        <v>Relevant</v>
      </c>
    </row>
    <row r="8829" ht="22.5" customHeight="1">
      <c r="A8829" s="9" t="s">
        <v>24862</v>
      </c>
      <c r="B8829" s="10">
        <v>45616.37708333333</v>
      </c>
      <c r="C8829" s="11" t="s">
        <v>6369</v>
      </c>
      <c r="D8829" s="12">
        <v>11.0</v>
      </c>
      <c r="E8829" s="10" t="s">
        <v>17</v>
      </c>
      <c r="F8829" s="12">
        <v>2024.0</v>
      </c>
      <c r="G8829" s="13" t="s">
        <v>24863</v>
      </c>
      <c r="H8829" s="14" t="s">
        <v>24864</v>
      </c>
      <c r="I8829" s="12">
        <v>1.5232462E7</v>
      </c>
      <c r="J8829" s="15" t="str">
        <f t="shared" si="1"/>
        <v>Relevant</v>
      </c>
    </row>
    <row r="8830" ht="22.5" customHeight="1">
      <c r="A8830" s="9" t="s">
        <v>24865</v>
      </c>
      <c r="B8830" s="10">
        <v>45586.93221064815</v>
      </c>
      <c r="C8830" s="11" t="s">
        <v>24866</v>
      </c>
      <c r="D8830" s="12">
        <v>10.0</v>
      </c>
      <c r="E8830" s="10" t="s">
        <v>42</v>
      </c>
      <c r="F8830" s="12">
        <v>2024.0</v>
      </c>
      <c r="G8830" s="13" t="s">
        <v>24867</v>
      </c>
      <c r="H8830" s="14" t="s">
        <v>24868</v>
      </c>
      <c r="I8830" s="12">
        <v>9292977.0</v>
      </c>
      <c r="J8830" s="15" t="str">
        <f t="shared" si="1"/>
        <v>Irrelevant</v>
      </c>
    </row>
    <row r="8831" ht="22.5" customHeight="1">
      <c r="A8831" s="9" t="s">
        <v>24869</v>
      </c>
      <c r="B8831" s="10">
        <v>45588.27543981482</v>
      </c>
      <c r="C8831" s="11" t="s">
        <v>24870</v>
      </c>
      <c r="D8831" s="12">
        <v>10.0</v>
      </c>
      <c r="E8831" s="10" t="s">
        <v>42</v>
      </c>
      <c r="F8831" s="12">
        <v>2024.0</v>
      </c>
      <c r="G8831" s="13" t="s">
        <v>13</v>
      </c>
      <c r="H8831" s="14" t="s">
        <v>3169</v>
      </c>
      <c r="I8831" s="12">
        <v>374.0</v>
      </c>
      <c r="J8831" s="15" t="str">
        <f t="shared" si="1"/>
        <v>Relevant</v>
      </c>
    </row>
    <row r="8832" ht="22.5" customHeight="1">
      <c r="A8832" s="9" t="s">
        <v>24871</v>
      </c>
      <c r="B8832" s="10">
        <v>45599.69259259259</v>
      </c>
      <c r="C8832" s="11" t="s">
        <v>24872</v>
      </c>
      <c r="D8832" s="12">
        <v>11.0</v>
      </c>
      <c r="E8832" s="10" t="s">
        <v>17</v>
      </c>
      <c r="F8832" s="12">
        <v>2024.0</v>
      </c>
      <c r="G8832" s="13" t="s">
        <v>13</v>
      </c>
      <c r="H8832" s="14" t="s">
        <v>24873</v>
      </c>
      <c r="I8832" s="12">
        <v>821.0</v>
      </c>
      <c r="J8832" s="15" t="str">
        <f t="shared" si="1"/>
        <v>Relevant</v>
      </c>
    </row>
    <row r="8833" ht="22.5" customHeight="1">
      <c r="A8833" s="9" t="s">
        <v>24874</v>
      </c>
      <c r="B8833" s="10">
        <v>45586.015543981484</v>
      </c>
      <c r="C8833" s="11" t="s">
        <v>24875</v>
      </c>
      <c r="D8833" s="12">
        <v>10.0</v>
      </c>
      <c r="E8833" s="10" t="s">
        <v>42</v>
      </c>
      <c r="F8833" s="12">
        <v>2024.0</v>
      </c>
      <c r="G8833" s="13" t="s">
        <v>13</v>
      </c>
      <c r="H8833" s="14" t="s">
        <v>24876</v>
      </c>
      <c r="I8833" s="12">
        <v>547.0</v>
      </c>
      <c r="J8833" s="15" t="str">
        <f t="shared" si="1"/>
        <v>Relevant</v>
      </c>
    </row>
    <row r="8834" ht="22.5" customHeight="1">
      <c r="A8834" s="9" t="s">
        <v>24877</v>
      </c>
      <c r="B8834" s="10">
        <v>45439.365266203706</v>
      </c>
      <c r="C8834" s="11" t="s">
        <v>24878</v>
      </c>
      <c r="D8834" s="12">
        <v>5.0</v>
      </c>
      <c r="E8834" s="10" t="s">
        <v>21</v>
      </c>
      <c r="F8834" s="12">
        <v>2024.0</v>
      </c>
      <c r="G8834" s="13" t="s">
        <v>24879</v>
      </c>
      <c r="H8834" s="14" t="s">
        <v>24880</v>
      </c>
      <c r="I8834" s="12">
        <v>0.0</v>
      </c>
      <c r="J8834" s="15" t="str">
        <f t="shared" si="1"/>
        <v>Relevant</v>
      </c>
    </row>
    <row r="8835" ht="22.5" customHeight="1">
      <c r="A8835" s="9" t="s">
        <v>24881</v>
      </c>
      <c r="B8835" s="10">
        <v>45651.56748842593</v>
      </c>
      <c r="C8835" s="11" t="s">
        <v>24882</v>
      </c>
      <c r="D8835" s="12">
        <v>12.0</v>
      </c>
      <c r="E8835" s="10" t="s">
        <v>26</v>
      </c>
      <c r="F8835" s="12">
        <v>2024.0</v>
      </c>
      <c r="G8835" s="13" t="s">
        <v>13</v>
      </c>
      <c r="H8835" s="14" t="s">
        <v>24883</v>
      </c>
      <c r="I8835" s="12">
        <v>30.0</v>
      </c>
      <c r="J8835" s="15" t="str">
        <f t="shared" si="1"/>
        <v>Relevant</v>
      </c>
    </row>
    <row r="8836" ht="22.5" customHeight="1">
      <c r="A8836" s="9" t="s">
        <v>24884</v>
      </c>
      <c r="B8836" s="10">
        <v>45588.85921296296</v>
      </c>
      <c r="C8836" s="11" t="s">
        <v>24885</v>
      </c>
      <c r="D8836" s="12">
        <v>10.0</v>
      </c>
      <c r="E8836" s="10" t="s">
        <v>42</v>
      </c>
      <c r="F8836" s="12">
        <v>2024.0</v>
      </c>
      <c r="G8836" s="13" t="s">
        <v>13</v>
      </c>
      <c r="H8836" s="14" t="s">
        <v>1633</v>
      </c>
      <c r="I8836" s="12">
        <v>132.0</v>
      </c>
      <c r="J8836" s="15" t="str">
        <f t="shared" si="1"/>
        <v>Relevant</v>
      </c>
    </row>
    <row r="8837" ht="22.5" customHeight="1">
      <c r="A8837" s="9" t="s">
        <v>24886</v>
      </c>
      <c r="B8837" s="10">
        <v>45583.80538194445</v>
      </c>
      <c r="C8837" s="11" t="s">
        <v>24887</v>
      </c>
      <c r="D8837" s="12">
        <v>10.0</v>
      </c>
      <c r="E8837" s="10" t="s">
        <v>42</v>
      </c>
      <c r="F8837" s="12">
        <v>2024.0</v>
      </c>
      <c r="G8837" s="13" t="s">
        <v>13</v>
      </c>
      <c r="H8837" s="14" t="s">
        <v>24888</v>
      </c>
      <c r="I8837" s="12">
        <v>557.0</v>
      </c>
      <c r="J8837" s="15" t="str">
        <f t="shared" si="1"/>
        <v>Relevant</v>
      </c>
    </row>
    <row r="8838" ht="22.5" customHeight="1">
      <c r="A8838" s="9" t="s">
        <v>24889</v>
      </c>
      <c r="B8838" s="10">
        <v>45732.691666666666</v>
      </c>
      <c r="C8838" s="11" t="s">
        <v>14733</v>
      </c>
      <c r="D8838" s="12">
        <v>3.0</v>
      </c>
      <c r="E8838" s="10" t="s">
        <v>59</v>
      </c>
      <c r="F8838" s="12">
        <v>2025.0</v>
      </c>
      <c r="G8838" s="13" t="s">
        <v>24890</v>
      </c>
      <c r="H8838" s="14" t="s">
        <v>24891</v>
      </c>
      <c r="I8838" s="12">
        <v>270979.0</v>
      </c>
      <c r="J8838" s="15" t="str">
        <f t="shared" si="1"/>
        <v>Irrelevant</v>
      </c>
    </row>
    <row r="8839" ht="22.5" customHeight="1">
      <c r="A8839" s="9" t="s">
        <v>24892</v>
      </c>
      <c r="B8839" s="10">
        <v>45431.37019675926</v>
      </c>
      <c r="C8839" s="11" t="s">
        <v>24893</v>
      </c>
      <c r="D8839" s="12">
        <v>5.0</v>
      </c>
      <c r="E8839" s="10" t="s">
        <v>21</v>
      </c>
      <c r="F8839" s="12">
        <v>2024.0</v>
      </c>
      <c r="G8839" s="13" t="s">
        <v>13</v>
      </c>
      <c r="H8839" s="14" t="s">
        <v>528</v>
      </c>
      <c r="I8839" s="12">
        <v>1541.0</v>
      </c>
      <c r="J8839" s="15" t="str">
        <f t="shared" si="1"/>
        <v>Irrelevant</v>
      </c>
    </row>
    <row r="8840" ht="22.5" customHeight="1">
      <c r="A8840" s="9" t="s">
        <v>24894</v>
      </c>
      <c r="B8840" s="10">
        <v>45696.85469907407</v>
      </c>
      <c r="C8840" s="11" t="s">
        <v>21686</v>
      </c>
      <c r="D8840" s="12">
        <v>2.0</v>
      </c>
      <c r="E8840" s="10" t="s">
        <v>12</v>
      </c>
      <c r="F8840" s="12">
        <v>2025.0</v>
      </c>
      <c r="G8840" s="13" t="s">
        <v>13</v>
      </c>
      <c r="H8840" s="14" t="s">
        <v>14</v>
      </c>
      <c r="I8840" s="12">
        <v>78.0</v>
      </c>
      <c r="J8840" s="15" t="str">
        <f t="shared" si="1"/>
        <v>Relevant</v>
      </c>
    </row>
    <row r="8841" ht="22.5" customHeight="1">
      <c r="A8841" s="9" t="s">
        <v>24895</v>
      </c>
      <c r="B8841" s="10">
        <v>45628.218298611115</v>
      </c>
      <c r="C8841" s="11" t="s">
        <v>24896</v>
      </c>
      <c r="D8841" s="12">
        <v>12.0</v>
      </c>
      <c r="E8841" s="10" t="s">
        <v>26</v>
      </c>
      <c r="F8841" s="12">
        <v>2024.0</v>
      </c>
      <c r="G8841" s="13" t="s">
        <v>24897</v>
      </c>
      <c r="H8841" s="14" t="s">
        <v>24898</v>
      </c>
      <c r="I8841" s="12">
        <v>8468849.0</v>
      </c>
      <c r="J8841" s="15" t="str">
        <f t="shared" si="1"/>
        <v>Relevant</v>
      </c>
    </row>
    <row r="8842" ht="22.5" customHeight="1">
      <c r="A8842" s="9" t="s">
        <v>24899</v>
      </c>
      <c r="B8842" s="10">
        <v>45603.79163708333</v>
      </c>
      <c r="C8842" s="11" t="s">
        <v>24900</v>
      </c>
      <c r="D8842" s="12">
        <v>11.0</v>
      </c>
      <c r="E8842" s="10" t="s">
        <v>17</v>
      </c>
      <c r="F8842" s="12">
        <v>2024.0</v>
      </c>
      <c r="G8842" s="13" t="s">
        <v>24901</v>
      </c>
      <c r="H8842" s="14" t="s">
        <v>24902</v>
      </c>
      <c r="I8842" s="12">
        <v>0.0</v>
      </c>
      <c r="J8842" s="15" t="str">
        <f t="shared" si="1"/>
        <v>Relevant</v>
      </c>
    </row>
    <row r="8843" ht="22.5" customHeight="1">
      <c r="A8843" s="9" t="s">
        <v>24903</v>
      </c>
      <c r="B8843" s="10">
        <v>45548.2403587963</v>
      </c>
      <c r="C8843" s="11" t="s">
        <v>24904</v>
      </c>
      <c r="D8843" s="12">
        <v>9.0</v>
      </c>
      <c r="E8843" s="10" t="s">
        <v>114</v>
      </c>
      <c r="F8843" s="12">
        <v>2024.0</v>
      </c>
      <c r="G8843" s="13" t="s">
        <v>24905</v>
      </c>
      <c r="H8843" s="14" t="s">
        <v>24906</v>
      </c>
      <c r="I8843" s="12">
        <v>9486916.0</v>
      </c>
      <c r="J8843" s="15" t="str">
        <f t="shared" si="1"/>
        <v>Irrelevant</v>
      </c>
    </row>
    <row r="8844" ht="22.5" customHeight="1">
      <c r="A8844" s="9" t="s">
        <v>24907</v>
      </c>
      <c r="B8844" s="10">
        <v>45590.040277789354</v>
      </c>
      <c r="C8844" s="11" t="s">
        <v>24908</v>
      </c>
      <c r="D8844" s="12">
        <v>10.0</v>
      </c>
      <c r="E8844" s="10" t="s">
        <v>42</v>
      </c>
      <c r="F8844" s="12">
        <v>2024.0</v>
      </c>
      <c r="G8844" s="13" t="s">
        <v>1899</v>
      </c>
      <c r="H8844" s="14" t="s">
        <v>1900</v>
      </c>
      <c r="I8844" s="12">
        <v>0.0</v>
      </c>
      <c r="J8844" s="15" t="str">
        <f t="shared" si="1"/>
        <v>Relevant</v>
      </c>
    </row>
    <row r="8845" ht="22.5" customHeight="1">
      <c r="A8845" s="9" t="s">
        <v>24909</v>
      </c>
      <c r="B8845" s="10">
        <v>45585.49536699074</v>
      </c>
      <c r="C8845" s="11" t="s">
        <v>7156</v>
      </c>
      <c r="D8845" s="12">
        <v>10.0</v>
      </c>
      <c r="E8845" s="10" t="s">
        <v>42</v>
      </c>
      <c r="F8845" s="12">
        <v>2024.0</v>
      </c>
      <c r="G8845" s="13" t="s">
        <v>4695</v>
      </c>
      <c r="H8845" s="14" t="s">
        <v>24910</v>
      </c>
      <c r="I8845" s="12">
        <v>12034.0</v>
      </c>
      <c r="J8845" s="15" t="str">
        <f t="shared" si="1"/>
        <v>Relevant</v>
      </c>
    </row>
    <row r="8846" ht="22.5" customHeight="1">
      <c r="A8846" s="9" t="s">
        <v>24911</v>
      </c>
      <c r="B8846" s="10">
        <v>45649.75827546296</v>
      </c>
      <c r="C8846" s="11" t="s">
        <v>24912</v>
      </c>
      <c r="D8846" s="12">
        <v>12.0</v>
      </c>
      <c r="E8846" s="10" t="s">
        <v>26</v>
      </c>
      <c r="F8846" s="12">
        <v>2024.0</v>
      </c>
      <c r="G8846" s="13" t="s">
        <v>24913</v>
      </c>
      <c r="H8846" s="14" t="s">
        <v>24914</v>
      </c>
      <c r="I8846" s="12">
        <v>0.0</v>
      </c>
      <c r="J8846" s="15" t="str">
        <f t="shared" si="1"/>
        <v>Relevant</v>
      </c>
    </row>
    <row r="8847" ht="22.5" customHeight="1">
      <c r="A8847" s="9" t="s">
        <v>24915</v>
      </c>
      <c r="B8847" s="10">
        <v>45586.47331018518</v>
      </c>
      <c r="C8847" s="11" t="s">
        <v>24916</v>
      </c>
      <c r="D8847" s="12">
        <v>10.0</v>
      </c>
      <c r="E8847" s="10" t="s">
        <v>42</v>
      </c>
      <c r="F8847" s="12">
        <v>2024.0</v>
      </c>
      <c r="G8847" s="13" t="s">
        <v>24917</v>
      </c>
      <c r="H8847" s="14" t="s">
        <v>24918</v>
      </c>
      <c r="I8847" s="12">
        <v>0.0</v>
      </c>
      <c r="J8847" s="15" t="str">
        <f t="shared" si="1"/>
        <v>Irrelevant</v>
      </c>
    </row>
    <row r="8848" ht="22.5" customHeight="1">
      <c r="A8848" s="9" t="s">
        <v>24919</v>
      </c>
      <c r="B8848" s="10">
        <v>45606.85796296296</v>
      </c>
      <c r="C8848" s="11" t="s">
        <v>24920</v>
      </c>
      <c r="D8848" s="12">
        <v>11.0</v>
      </c>
      <c r="E8848" s="10" t="s">
        <v>17</v>
      </c>
      <c r="F8848" s="12">
        <v>2024.0</v>
      </c>
      <c r="G8848" s="13" t="s">
        <v>13</v>
      </c>
      <c r="H8848" s="14" t="s">
        <v>100</v>
      </c>
      <c r="I8848" s="12">
        <v>4468.0</v>
      </c>
      <c r="J8848" s="15" t="str">
        <f t="shared" si="1"/>
        <v>Relevant</v>
      </c>
    </row>
    <row r="8849" ht="22.5" customHeight="1">
      <c r="A8849" s="9" t="s">
        <v>24921</v>
      </c>
      <c r="B8849" s="10">
        <v>45520.383055555554</v>
      </c>
      <c r="C8849" s="11" t="s">
        <v>24922</v>
      </c>
      <c r="D8849" s="12">
        <v>8.0</v>
      </c>
      <c r="E8849" s="10" t="s">
        <v>167</v>
      </c>
      <c r="F8849" s="12">
        <v>2024.0</v>
      </c>
      <c r="G8849" s="13" t="s">
        <v>24923</v>
      </c>
      <c r="H8849" s="14" t="s">
        <v>24924</v>
      </c>
      <c r="I8849" s="12">
        <v>1.0048539E7</v>
      </c>
      <c r="J8849" s="15" t="str">
        <f t="shared" si="1"/>
        <v>Irrelevant</v>
      </c>
    </row>
    <row r="8850" ht="22.5" customHeight="1">
      <c r="A8850" s="9" t="s">
        <v>24925</v>
      </c>
      <c r="B8850" s="10">
        <v>45606.63726851852</v>
      </c>
      <c r="C8850" s="11" t="s">
        <v>24926</v>
      </c>
      <c r="D8850" s="12">
        <v>11.0</v>
      </c>
      <c r="E8850" s="10" t="s">
        <v>17</v>
      </c>
      <c r="F8850" s="12">
        <v>2024.0</v>
      </c>
      <c r="G8850" s="13" t="s">
        <v>13</v>
      </c>
      <c r="H8850" s="14" t="s">
        <v>100</v>
      </c>
      <c r="I8850" s="12">
        <v>464.0</v>
      </c>
      <c r="J8850" s="15" t="str">
        <f t="shared" si="1"/>
        <v>Relevant</v>
      </c>
    </row>
    <row r="8851" ht="22.5" customHeight="1">
      <c r="A8851" s="9" t="s">
        <v>24927</v>
      </c>
      <c r="B8851" s="10">
        <v>45619.08678240741</v>
      </c>
      <c r="C8851" s="11" t="s">
        <v>24928</v>
      </c>
      <c r="D8851" s="12">
        <v>11.0</v>
      </c>
      <c r="E8851" s="10" t="s">
        <v>17</v>
      </c>
      <c r="F8851" s="12">
        <v>2024.0</v>
      </c>
      <c r="G8851" s="13" t="s">
        <v>24929</v>
      </c>
      <c r="H8851" s="14" t="s">
        <v>24930</v>
      </c>
      <c r="I8851" s="12">
        <v>2185.0</v>
      </c>
      <c r="J8851" s="15" t="str">
        <f t="shared" si="1"/>
        <v>Irrelevant</v>
      </c>
    </row>
    <row r="8852" ht="22.5" customHeight="1">
      <c r="A8852" s="9" t="s">
        <v>24931</v>
      </c>
      <c r="B8852" s="10">
        <v>45591.696076388886</v>
      </c>
      <c r="C8852" s="11" t="s">
        <v>24932</v>
      </c>
      <c r="D8852" s="12">
        <v>10.0</v>
      </c>
      <c r="E8852" s="10" t="s">
        <v>42</v>
      </c>
      <c r="F8852" s="12">
        <v>2024.0</v>
      </c>
      <c r="G8852" s="13" t="s">
        <v>13</v>
      </c>
      <c r="H8852" s="14" t="s">
        <v>131</v>
      </c>
      <c r="I8852" s="12">
        <v>10018.0</v>
      </c>
      <c r="J8852" s="15" t="str">
        <f t="shared" si="1"/>
        <v>Relevant</v>
      </c>
    </row>
    <row r="8853" ht="22.5" customHeight="1">
      <c r="A8853" s="9" t="s">
        <v>24933</v>
      </c>
      <c r="B8853" s="10">
        <v>45637.63313657408</v>
      </c>
      <c r="C8853" s="11" t="s">
        <v>24934</v>
      </c>
      <c r="D8853" s="12">
        <v>12.0</v>
      </c>
      <c r="E8853" s="10" t="s">
        <v>26</v>
      </c>
      <c r="F8853" s="12">
        <v>2024.0</v>
      </c>
      <c r="G8853" s="13" t="s">
        <v>13</v>
      </c>
      <c r="H8853" s="14" t="s">
        <v>24935</v>
      </c>
      <c r="I8853" s="12">
        <v>2725.0</v>
      </c>
      <c r="J8853" s="15" t="str">
        <f t="shared" si="1"/>
        <v>Relevant</v>
      </c>
    </row>
    <row r="8854" ht="22.5" customHeight="1">
      <c r="A8854" s="9" t="s">
        <v>24936</v>
      </c>
      <c r="B8854" s="10">
        <v>45632.5696875</v>
      </c>
      <c r="C8854" s="11" t="s">
        <v>24937</v>
      </c>
      <c r="D8854" s="12">
        <v>12.0</v>
      </c>
      <c r="E8854" s="10" t="s">
        <v>26</v>
      </c>
      <c r="F8854" s="12">
        <v>2024.0</v>
      </c>
      <c r="G8854" s="13" t="s">
        <v>13</v>
      </c>
      <c r="H8854" s="14" t="s">
        <v>514</v>
      </c>
      <c r="I8854" s="12">
        <v>7171.0</v>
      </c>
      <c r="J8854" s="15" t="str">
        <f t="shared" si="1"/>
        <v>Relevant</v>
      </c>
    </row>
    <row r="8855" ht="22.5" customHeight="1">
      <c r="A8855" s="9" t="s">
        <v>24938</v>
      </c>
      <c r="B8855" s="10">
        <v>45497.603414351855</v>
      </c>
      <c r="C8855" s="11" t="s">
        <v>24939</v>
      </c>
      <c r="D8855" s="12">
        <v>7.0</v>
      </c>
      <c r="E8855" s="10" t="s">
        <v>55</v>
      </c>
      <c r="F8855" s="12">
        <v>2024.0</v>
      </c>
      <c r="G8855" s="13" t="s">
        <v>24940</v>
      </c>
      <c r="H8855" s="14" t="s">
        <v>24941</v>
      </c>
      <c r="I8855" s="12">
        <v>1661674.0</v>
      </c>
      <c r="J8855" s="15" t="str">
        <f t="shared" si="1"/>
        <v>Irrelevant</v>
      </c>
    </row>
    <row r="8856" ht="22.5" customHeight="1">
      <c r="A8856" s="9" t="s">
        <v>24942</v>
      </c>
      <c r="B8856" s="10">
        <v>45587.773506944446</v>
      </c>
      <c r="C8856" s="11" t="s">
        <v>24943</v>
      </c>
      <c r="D8856" s="12">
        <v>10.0</v>
      </c>
      <c r="E8856" s="10" t="s">
        <v>42</v>
      </c>
      <c r="F8856" s="12">
        <v>2024.0</v>
      </c>
      <c r="G8856" s="13" t="s">
        <v>13</v>
      </c>
      <c r="H8856" s="14" t="s">
        <v>338</v>
      </c>
      <c r="I8856" s="12">
        <v>356.0</v>
      </c>
      <c r="J8856" s="15" t="str">
        <f t="shared" si="1"/>
        <v>Relevant</v>
      </c>
    </row>
    <row r="8857" ht="22.5" customHeight="1">
      <c r="A8857" s="9" t="s">
        <v>24944</v>
      </c>
      <c r="B8857" s="10">
        <v>45428.583703703705</v>
      </c>
      <c r="C8857" s="11" t="s">
        <v>24945</v>
      </c>
      <c r="D8857" s="12">
        <v>5.0</v>
      </c>
      <c r="E8857" s="10" t="s">
        <v>21</v>
      </c>
      <c r="F8857" s="12">
        <v>2024.0</v>
      </c>
      <c r="G8857" s="13" t="s">
        <v>24946</v>
      </c>
      <c r="H8857" s="14" t="s">
        <v>24947</v>
      </c>
      <c r="I8857" s="12">
        <v>0.0</v>
      </c>
      <c r="J8857" s="15" t="str">
        <f t="shared" si="1"/>
        <v>Irrelevant</v>
      </c>
    </row>
    <row r="8858" ht="22.5" customHeight="1">
      <c r="A8858" s="9" t="s">
        <v>24948</v>
      </c>
      <c r="B8858" s="10">
        <v>45642.54325231481</v>
      </c>
      <c r="C8858" s="11" t="s">
        <v>24949</v>
      </c>
      <c r="D8858" s="12">
        <v>12.0</v>
      </c>
      <c r="E8858" s="10" t="s">
        <v>26</v>
      </c>
      <c r="F8858" s="12">
        <v>2024.0</v>
      </c>
      <c r="G8858" s="13" t="s">
        <v>13</v>
      </c>
      <c r="H8858" s="14" t="s">
        <v>232</v>
      </c>
      <c r="I8858" s="12">
        <v>1290.0</v>
      </c>
      <c r="J8858" s="15" t="str">
        <f t="shared" si="1"/>
        <v>Relevant</v>
      </c>
    </row>
    <row r="8859" ht="22.5" customHeight="1">
      <c r="A8859" s="9" t="s">
        <v>24950</v>
      </c>
      <c r="B8859" s="10">
        <v>45696.79415509259</v>
      </c>
      <c r="C8859" s="11" t="s">
        <v>24951</v>
      </c>
      <c r="D8859" s="12">
        <v>2.0</v>
      </c>
      <c r="E8859" s="10" t="s">
        <v>12</v>
      </c>
      <c r="F8859" s="12">
        <v>2025.0</v>
      </c>
      <c r="G8859" s="13" t="s">
        <v>13</v>
      </c>
      <c r="H8859" s="14" t="s">
        <v>14</v>
      </c>
      <c r="I8859" s="12">
        <v>197.0</v>
      </c>
      <c r="J8859" s="15" t="str">
        <f t="shared" si="1"/>
        <v>Relevant</v>
      </c>
    </row>
    <row r="8860" ht="22.5" customHeight="1">
      <c r="A8860" s="9" t="s">
        <v>24952</v>
      </c>
      <c r="B8860" s="10">
        <v>45621.765173611115</v>
      </c>
      <c r="C8860" s="11" t="s">
        <v>81</v>
      </c>
      <c r="D8860" s="12">
        <v>11.0</v>
      </c>
      <c r="E8860" s="10" t="s">
        <v>17</v>
      </c>
      <c r="F8860" s="12">
        <v>2024.0</v>
      </c>
      <c r="G8860" s="13" t="s">
        <v>13</v>
      </c>
      <c r="H8860" s="14" t="s">
        <v>220</v>
      </c>
      <c r="I8860" s="12">
        <v>16.0</v>
      </c>
      <c r="J8860" s="15" t="str">
        <f t="shared" si="1"/>
        <v>Relevant</v>
      </c>
    </row>
    <row r="8861" ht="22.5" customHeight="1">
      <c r="A8861" s="9" t="s">
        <v>24953</v>
      </c>
      <c r="B8861" s="10">
        <v>45579.993842592594</v>
      </c>
      <c r="C8861" s="11" t="s">
        <v>7819</v>
      </c>
      <c r="D8861" s="12">
        <v>10.0</v>
      </c>
      <c r="E8861" s="10" t="s">
        <v>42</v>
      </c>
      <c r="F8861" s="12">
        <v>2024.0</v>
      </c>
      <c r="G8861" s="13" t="s">
        <v>13</v>
      </c>
      <c r="H8861" s="14" t="s">
        <v>642</v>
      </c>
      <c r="I8861" s="12">
        <v>262.0</v>
      </c>
      <c r="J8861" s="15" t="str">
        <f t="shared" si="1"/>
        <v>Relevant</v>
      </c>
    </row>
    <row r="8862" ht="22.5" customHeight="1">
      <c r="A8862" s="9" t="s">
        <v>24954</v>
      </c>
      <c r="B8862" s="10">
        <v>45632.275416666664</v>
      </c>
      <c r="C8862" s="11" t="s">
        <v>24955</v>
      </c>
      <c r="D8862" s="12">
        <v>12.0</v>
      </c>
      <c r="E8862" s="10" t="s">
        <v>26</v>
      </c>
      <c r="F8862" s="12">
        <v>2024.0</v>
      </c>
      <c r="G8862" s="13" t="s">
        <v>13</v>
      </c>
      <c r="H8862" s="14" t="s">
        <v>514</v>
      </c>
      <c r="I8862" s="12">
        <v>1023.0</v>
      </c>
      <c r="J8862" s="15" t="str">
        <f t="shared" si="1"/>
        <v>Relevant</v>
      </c>
    </row>
    <row r="8863" ht="22.5" customHeight="1">
      <c r="A8863" s="9" t="s">
        <v>24956</v>
      </c>
      <c r="B8863" s="10">
        <v>45617.37133101852</v>
      </c>
      <c r="C8863" s="11" t="s">
        <v>24957</v>
      </c>
      <c r="D8863" s="12">
        <v>11.0</v>
      </c>
      <c r="E8863" s="10" t="s">
        <v>17</v>
      </c>
      <c r="F8863" s="12">
        <v>2024.0</v>
      </c>
      <c r="G8863" s="13" t="s">
        <v>24958</v>
      </c>
      <c r="H8863" s="14" t="s">
        <v>24959</v>
      </c>
      <c r="I8863" s="12">
        <v>136257.0</v>
      </c>
      <c r="J8863" s="15" t="str">
        <f t="shared" si="1"/>
        <v>Relevant</v>
      </c>
    </row>
    <row r="8864" ht="22.5" customHeight="1">
      <c r="A8864" s="9" t="s">
        <v>24960</v>
      </c>
      <c r="B8864" s="10">
        <v>45615.63761574074</v>
      </c>
      <c r="C8864" s="11" t="s">
        <v>24961</v>
      </c>
      <c r="D8864" s="12">
        <v>11.0</v>
      </c>
      <c r="E8864" s="10" t="s">
        <v>17</v>
      </c>
      <c r="F8864" s="12">
        <v>2024.0</v>
      </c>
      <c r="G8864" s="13" t="s">
        <v>13</v>
      </c>
      <c r="H8864" s="14" t="s">
        <v>489</v>
      </c>
      <c r="I8864" s="12">
        <v>1241.0</v>
      </c>
      <c r="J8864" s="15" t="str">
        <f t="shared" si="1"/>
        <v>Relevant</v>
      </c>
    </row>
    <row r="8865" ht="22.5" customHeight="1">
      <c r="A8865" s="9" t="s">
        <v>24962</v>
      </c>
      <c r="B8865" s="10">
        <v>45586.34479166667</v>
      </c>
      <c r="C8865" s="11" t="s">
        <v>24963</v>
      </c>
      <c r="D8865" s="12">
        <v>10.0</v>
      </c>
      <c r="E8865" s="10" t="s">
        <v>42</v>
      </c>
      <c r="F8865" s="12">
        <v>2024.0</v>
      </c>
      <c r="G8865" s="13" t="s">
        <v>24964</v>
      </c>
      <c r="H8865" s="14" t="s">
        <v>24965</v>
      </c>
      <c r="I8865" s="12">
        <v>9611136.0</v>
      </c>
      <c r="J8865" s="15" t="str">
        <f t="shared" si="1"/>
        <v>Relevant</v>
      </c>
    </row>
    <row r="8866" ht="22.5" customHeight="1">
      <c r="A8866" s="9" t="s">
        <v>24966</v>
      </c>
      <c r="B8866" s="10">
        <v>45597.37980324074</v>
      </c>
      <c r="C8866" s="11" t="s">
        <v>15198</v>
      </c>
      <c r="D8866" s="12">
        <v>11.0</v>
      </c>
      <c r="E8866" s="10" t="s">
        <v>17</v>
      </c>
      <c r="F8866" s="12">
        <v>2024.0</v>
      </c>
      <c r="G8866" s="13" t="s">
        <v>13</v>
      </c>
      <c r="H8866" s="14" t="s">
        <v>24967</v>
      </c>
      <c r="I8866" s="12">
        <v>166878.0</v>
      </c>
      <c r="J8866" s="15" t="str">
        <f t="shared" si="1"/>
        <v>Relevant</v>
      </c>
    </row>
    <row r="8867" ht="22.5" customHeight="1">
      <c r="A8867" s="9" t="s">
        <v>24968</v>
      </c>
      <c r="B8867" s="10">
        <v>45697.50476851852</v>
      </c>
      <c r="C8867" s="11" t="s">
        <v>24969</v>
      </c>
      <c r="D8867" s="12">
        <v>2.0</v>
      </c>
      <c r="E8867" s="10" t="s">
        <v>12</v>
      </c>
      <c r="F8867" s="12">
        <v>2025.0</v>
      </c>
      <c r="G8867" s="13" t="s">
        <v>13</v>
      </c>
      <c r="H8867" s="14" t="s">
        <v>14</v>
      </c>
      <c r="I8867" s="12">
        <v>5259.0</v>
      </c>
      <c r="J8867" s="15" t="str">
        <f t="shared" si="1"/>
        <v>Relevant</v>
      </c>
    </row>
    <row r="8868" ht="22.5" customHeight="1">
      <c r="A8868" s="9" t="s">
        <v>24970</v>
      </c>
      <c r="B8868" s="10">
        <v>45610.30364561343</v>
      </c>
      <c r="C8868" s="11" t="s">
        <v>24971</v>
      </c>
      <c r="D8868" s="12">
        <v>11.0</v>
      </c>
      <c r="E8868" s="10" t="s">
        <v>17</v>
      </c>
      <c r="F8868" s="12">
        <v>2024.0</v>
      </c>
      <c r="G8868" s="13" t="s">
        <v>24972</v>
      </c>
      <c r="H8868" s="14" t="s">
        <v>24973</v>
      </c>
      <c r="I8868" s="12">
        <v>0.0</v>
      </c>
      <c r="J8868" s="15" t="str">
        <f t="shared" si="1"/>
        <v>Irrelevant</v>
      </c>
    </row>
    <row r="8869" ht="22.5" customHeight="1">
      <c r="A8869" s="9" t="s">
        <v>24974</v>
      </c>
      <c r="B8869" s="10">
        <v>45500.967986111114</v>
      </c>
      <c r="C8869" s="11" t="s">
        <v>24975</v>
      </c>
      <c r="D8869" s="12">
        <v>7.0</v>
      </c>
      <c r="E8869" s="10" t="s">
        <v>55</v>
      </c>
      <c r="F8869" s="12">
        <v>2024.0</v>
      </c>
      <c r="G8869" s="13" t="s">
        <v>13</v>
      </c>
      <c r="H8869" s="14" t="s">
        <v>1126</v>
      </c>
      <c r="I8869" s="12">
        <v>107.0</v>
      </c>
      <c r="J8869" s="15" t="str">
        <f t="shared" si="1"/>
        <v>Irrelevant</v>
      </c>
    </row>
    <row r="8870" ht="22.5" customHeight="1">
      <c r="A8870" s="9" t="s">
        <v>24976</v>
      </c>
      <c r="B8870" s="10">
        <v>45458.40289351852</v>
      </c>
      <c r="C8870" s="11" t="s">
        <v>24977</v>
      </c>
      <c r="D8870" s="12">
        <v>6.0</v>
      </c>
      <c r="E8870" s="10" t="s">
        <v>34</v>
      </c>
      <c r="F8870" s="12">
        <v>2024.0</v>
      </c>
      <c r="G8870" s="13" t="s">
        <v>24978</v>
      </c>
      <c r="H8870" s="14" t="s">
        <v>24979</v>
      </c>
      <c r="I8870" s="12">
        <v>3713219.0</v>
      </c>
      <c r="J8870" s="15" t="str">
        <f t="shared" si="1"/>
        <v>Irrelevant</v>
      </c>
    </row>
    <row r="8871" ht="22.5" customHeight="1">
      <c r="A8871" s="9" t="s">
        <v>24980</v>
      </c>
      <c r="B8871" s="10">
        <v>45619.228842592594</v>
      </c>
      <c r="C8871" s="11" t="s">
        <v>24981</v>
      </c>
      <c r="D8871" s="12">
        <v>11.0</v>
      </c>
      <c r="E8871" s="10" t="s">
        <v>17</v>
      </c>
      <c r="F8871" s="12">
        <v>2024.0</v>
      </c>
      <c r="G8871" s="13" t="s">
        <v>24982</v>
      </c>
      <c r="H8871" s="14" t="s">
        <v>24983</v>
      </c>
      <c r="I8871" s="12">
        <v>8494959.0</v>
      </c>
      <c r="J8871" s="15" t="str">
        <f t="shared" si="1"/>
        <v>Relevant</v>
      </c>
    </row>
    <row r="8872" ht="22.5" customHeight="1">
      <c r="A8872" s="9" t="s">
        <v>24984</v>
      </c>
      <c r="B8872" s="10">
        <v>45697.37734953704</v>
      </c>
      <c r="C8872" s="11" t="s">
        <v>24985</v>
      </c>
      <c r="D8872" s="12">
        <v>2.0</v>
      </c>
      <c r="E8872" s="10" t="s">
        <v>12</v>
      </c>
      <c r="F8872" s="12">
        <v>2025.0</v>
      </c>
      <c r="G8872" s="13" t="s">
        <v>13</v>
      </c>
      <c r="H8872" s="14" t="s">
        <v>14</v>
      </c>
      <c r="I8872" s="12">
        <v>117.0</v>
      </c>
      <c r="J8872" s="15" t="str">
        <f t="shared" si="1"/>
        <v>Relevant</v>
      </c>
    </row>
    <row r="8873" ht="22.5" customHeight="1">
      <c r="A8873" s="9" t="s">
        <v>24986</v>
      </c>
      <c r="B8873" s="10">
        <v>45435.48321759259</v>
      </c>
      <c r="C8873" s="11" t="s">
        <v>24987</v>
      </c>
      <c r="D8873" s="12">
        <v>5.0</v>
      </c>
      <c r="E8873" s="10" t="s">
        <v>21</v>
      </c>
      <c r="F8873" s="12">
        <v>2024.0</v>
      </c>
      <c r="G8873" s="13" t="s">
        <v>13</v>
      </c>
      <c r="H8873" s="14" t="s">
        <v>189</v>
      </c>
      <c r="I8873" s="12">
        <v>796.0</v>
      </c>
      <c r="J8873" s="15" t="str">
        <f t="shared" si="1"/>
        <v>Relevant</v>
      </c>
    </row>
    <row r="8874" ht="22.5" customHeight="1">
      <c r="A8874" s="9" t="s">
        <v>24988</v>
      </c>
      <c r="B8874" s="10">
        <v>45611.39618055556</v>
      </c>
      <c r="C8874" s="11" t="s">
        <v>24989</v>
      </c>
      <c r="D8874" s="12">
        <v>11.0</v>
      </c>
      <c r="E8874" s="10" t="s">
        <v>17</v>
      </c>
      <c r="F8874" s="12">
        <v>2024.0</v>
      </c>
      <c r="G8874" s="13" t="s">
        <v>13</v>
      </c>
      <c r="H8874" s="14" t="s">
        <v>47</v>
      </c>
      <c r="I8874" s="12">
        <v>44.0</v>
      </c>
      <c r="J8874" s="15" t="str">
        <f t="shared" si="1"/>
        <v>Relevant</v>
      </c>
    </row>
    <row r="8875" ht="22.5" customHeight="1">
      <c r="A8875" s="9" t="s">
        <v>24990</v>
      </c>
      <c r="B8875" s="10">
        <v>45585.669594907406</v>
      </c>
      <c r="C8875" s="11" t="s">
        <v>24991</v>
      </c>
      <c r="D8875" s="12">
        <v>10.0</v>
      </c>
      <c r="E8875" s="10" t="s">
        <v>42</v>
      </c>
      <c r="F8875" s="12">
        <v>2024.0</v>
      </c>
      <c r="G8875" s="13" t="s">
        <v>13</v>
      </c>
      <c r="H8875" s="14" t="s">
        <v>1442</v>
      </c>
      <c r="I8875" s="12">
        <v>1044.0</v>
      </c>
      <c r="J8875" s="15" t="str">
        <f t="shared" si="1"/>
        <v>Relevant</v>
      </c>
    </row>
    <row r="8876" ht="22.5" customHeight="1">
      <c r="A8876" s="9" t="s">
        <v>24992</v>
      </c>
      <c r="B8876" s="10">
        <v>45614.73674768519</v>
      </c>
      <c r="C8876" s="11" t="s">
        <v>24993</v>
      </c>
      <c r="D8876" s="12">
        <v>11.0</v>
      </c>
      <c r="E8876" s="10" t="s">
        <v>17</v>
      </c>
      <c r="F8876" s="12">
        <v>2024.0</v>
      </c>
      <c r="G8876" s="13" t="s">
        <v>13</v>
      </c>
      <c r="H8876" s="14" t="s">
        <v>24994</v>
      </c>
      <c r="I8876" s="12">
        <v>439.0</v>
      </c>
      <c r="J8876" s="15" t="str">
        <f t="shared" si="1"/>
        <v>Relevant</v>
      </c>
    </row>
    <row r="8877" ht="22.5" customHeight="1">
      <c r="A8877" s="9" t="s">
        <v>24995</v>
      </c>
      <c r="B8877" s="10">
        <v>45745.169120370374</v>
      </c>
      <c r="C8877" s="11" t="s">
        <v>24996</v>
      </c>
      <c r="D8877" s="12">
        <v>3.0</v>
      </c>
      <c r="E8877" s="10" t="s">
        <v>59</v>
      </c>
      <c r="F8877" s="12">
        <v>2025.0</v>
      </c>
      <c r="G8877" s="13" t="s">
        <v>13</v>
      </c>
      <c r="H8877" s="14" t="s">
        <v>24997</v>
      </c>
      <c r="I8877" s="12">
        <v>2371446.0</v>
      </c>
      <c r="J8877" s="15" t="str">
        <f t="shared" si="1"/>
        <v>Irrelevant</v>
      </c>
    </row>
    <row r="8878" ht="22.5" customHeight="1">
      <c r="A8878" s="9" t="s">
        <v>24998</v>
      </c>
      <c r="B8878" s="10">
        <v>45494.79167824074</v>
      </c>
      <c r="C8878" s="11" t="s">
        <v>24999</v>
      </c>
      <c r="D8878" s="12">
        <v>7.0</v>
      </c>
      <c r="E8878" s="10" t="s">
        <v>55</v>
      </c>
      <c r="F8878" s="12">
        <v>2024.0</v>
      </c>
      <c r="G8878" s="13" t="s">
        <v>25000</v>
      </c>
      <c r="H8878" s="14" t="s">
        <v>25001</v>
      </c>
      <c r="I8878" s="12">
        <v>118016.0</v>
      </c>
      <c r="J8878" s="15" t="str">
        <f t="shared" si="1"/>
        <v>Relevant</v>
      </c>
    </row>
    <row r="8879" ht="22.5" customHeight="1">
      <c r="A8879" s="9" t="s">
        <v>25002</v>
      </c>
      <c r="B8879" s="10">
        <v>45611.99554398148</v>
      </c>
      <c r="C8879" s="11" t="s">
        <v>25003</v>
      </c>
      <c r="D8879" s="12">
        <v>11.0</v>
      </c>
      <c r="E8879" s="10" t="s">
        <v>17</v>
      </c>
      <c r="F8879" s="12">
        <v>2024.0</v>
      </c>
      <c r="G8879" s="13" t="s">
        <v>13</v>
      </c>
      <c r="H8879" s="14" t="s">
        <v>1636</v>
      </c>
      <c r="I8879" s="12">
        <v>2870.0</v>
      </c>
      <c r="J8879" s="15" t="str">
        <f t="shared" si="1"/>
        <v>Relevant</v>
      </c>
    </row>
    <row r="8880" ht="22.5" customHeight="1">
      <c r="A8880" s="9" t="s">
        <v>25004</v>
      </c>
      <c r="B8880" s="10">
        <v>45618.45607638889</v>
      </c>
      <c r="C8880" s="11" t="s">
        <v>25005</v>
      </c>
      <c r="D8880" s="12">
        <v>11.0</v>
      </c>
      <c r="E8880" s="10" t="s">
        <v>17</v>
      </c>
      <c r="F8880" s="12">
        <v>2024.0</v>
      </c>
      <c r="G8880" s="13" t="s">
        <v>13</v>
      </c>
      <c r="H8880" s="14" t="s">
        <v>18525</v>
      </c>
      <c r="I8880" s="12">
        <v>16.0</v>
      </c>
      <c r="J8880" s="15" t="str">
        <f t="shared" si="1"/>
        <v>Relevant</v>
      </c>
    </row>
    <row r="8881" ht="22.5" customHeight="1">
      <c r="A8881" s="9" t="s">
        <v>25006</v>
      </c>
      <c r="B8881" s="10">
        <v>45702.29541666667</v>
      </c>
      <c r="C8881" s="11" t="s">
        <v>25007</v>
      </c>
      <c r="D8881" s="12">
        <v>2.0</v>
      </c>
      <c r="E8881" s="10" t="s">
        <v>12</v>
      </c>
      <c r="F8881" s="12">
        <v>2025.0</v>
      </c>
      <c r="G8881" s="13" t="s">
        <v>25008</v>
      </c>
      <c r="H8881" s="14" t="s">
        <v>25009</v>
      </c>
      <c r="I8881" s="12">
        <v>7338541.0</v>
      </c>
      <c r="J8881" s="15" t="str">
        <f t="shared" si="1"/>
        <v>Relevant</v>
      </c>
    </row>
    <row r="8882" ht="22.5" customHeight="1">
      <c r="A8882" s="9" t="s">
        <v>25010</v>
      </c>
      <c r="B8882" s="10">
        <v>45609.71219907407</v>
      </c>
      <c r="C8882" s="11" t="s">
        <v>25011</v>
      </c>
      <c r="D8882" s="12">
        <v>11.0</v>
      </c>
      <c r="E8882" s="10" t="s">
        <v>17</v>
      </c>
      <c r="F8882" s="12">
        <v>2024.0</v>
      </c>
      <c r="G8882" s="13" t="s">
        <v>13</v>
      </c>
      <c r="H8882" s="14" t="s">
        <v>3021</v>
      </c>
      <c r="I8882" s="12">
        <v>139.0</v>
      </c>
      <c r="J8882" s="15" t="str">
        <f t="shared" si="1"/>
        <v>Relevant</v>
      </c>
    </row>
    <row r="8883" ht="22.5" customHeight="1">
      <c r="A8883" s="9" t="s">
        <v>25012</v>
      </c>
      <c r="B8883" s="10">
        <v>45581.78668981481</v>
      </c>
      <c r="C8883" s="11" t="s">
        <v>25013</v>
      </c>
      <c r="D8883" s="12">
        <v>10.0</v>
      </c>
      <c r="E8883" s="10" t="s">
        <v>42</v>
      </c>
      <c r="F8883" s="12">
        <v>2024.0</v>
      </c>
      <c r="G8883" s="13" t="s">
        <v>13</v>
      </c>
      <c r="H8883" s="14" t="s">
        <v>23904</v>
      </c>
      <c r="I8883" s="12">
        <v>162.0</v>
      </c>
      <c r="J8883" s="15" t="str">
        <f t="shared" si="1"/>
        <v>Relevant</v>
      </c>
    </row>
    <row r="8884" ht="22.5" customHeight="1">
      <c r="A8884" s="9" t="s">
        <v>25014</v>
      </c>
      <c r="B8884" s="10">
        <v>45588.78092592592</v>
      </c>
      <c r="C8884" s="11" t="s">
        <v>25015</v>
      </c>
      <c r="D8884" s="12">
        <v>10.0</v>
      </c>
      <c r="E8884" s="10" t="s">
        <v>42</v>
      </c>
      <c r="F8884" s="12">
        <v>2024.0</v>
      </c>
      <c r="G8884" s="13" t="s">
        <v>13</v>
      </c>
      <c r="H8884" s="14" t="s">
        <v>338</v>
      </c>
      <c r="I8884" s="12">
        <v>4.0</v>
      </c>
      <c r="J8884" s="15" t="str">
        <f t="shared" si="1"/>
        <v>Relevant</v>
      </c>
    </row>
    <row r="8885" ht="22.5" customHeight="1">
      <c r="A8885" s="9" t="s">
        <v>25016</v>
      </c>
      <c r="B8885" s="10">
        <v>45714.42433834491</v>
      </c>
      <c r="C8885" s="11" t="s">
        <v>25017</v>
      </c>
      <c r="D8885" s="12">
        <v>2.0</v>
      </c>
      <c r="E8885" s="10" t="s">
        <v>12</v>
      </c>
      <c r="F8885" s="12">
        <v>2025.0</v>
      </c>
      <c r="G8885" s="13" t="s">
        <v>25018</v>
      </c>
      <c r="H8885" s="14" t="s">
        <v>25019</v>
      </c>
      <c r="I8885" s="12">
        <v>28850.0</v>
      </c>
      <c r="J8885" s="15" t="str">
        <f t="shared" si="1"/>
        <v>Relevant</v>
      </c>
    </row>
    <row r="8886" ht="22.5" customHeight="1">
      <c r="A8886" s="9" t="s">
        <v>25020</v>
      </c>
      <c r="B8886" s="10">
        <v>45696.902916666666</v>
      </c>
      <c r="C8886" s="11" t="s">
        <v>25021</v>
      </c>
      <c r="D8886" s="12">
        <v>2.0</v>
      </c>
      <c r="E8886" s="10" t="s">
        <v>12</v>
      </c>
      <c r="F8886" s="12">
        <v>2025.0</v>
      </c>
      <c r="G8886" s="13" t="s">
        <v>13</v>
      </c>
      <c r="H8886" s="14" t="s">
        <v>14</v>
      </c>
      <c r="I8886" s="12">
        <v>120.0</v>
      </c>
      <c r="J8886" s="15" t="str">
        <f t="shared" si="1"/>
        <v>Relevant</v>
      </c>
    </row>
    <row r="8887" ht="22.5" customHeight="1">
      <c r="A8887" s="9" t="s">
        <v>25022</v>
      </c>
      <c r="B8887" s="10">
        <v>45652.783171296294</v>
      </c>
      <c r="C8887" s="11" t="s">
        <v>25023</v>
      </c>
      <c r="D8887" s="12">
        <v>12.0</v>
      </c>
      <c r="E8887" s="10" t="s">
        <v>26</v>
      </c>
      <c r="F8887" s="12">
        <v>2024.0</v>
      </c>
      <c r="G8887" s="13" t="s">
        <v>25024</v>
      </c>
      <c r="H8887" s="14" t="s">
        <v>25025</v>
      </c>
      <c r="I8887" s="12">
        <v>326875.0</v>
      </c>
      <c r="J8887" s="15" t="str">
        <f t="shared" si="1"/>
        <v>Relevant</v>
      </c>
    </row>
    <row r="8888" ht="22.5" customHeight="1">
      <c r="A8888" s="9" t="s">
        <v>25026</v>
      </c>
      <c r="B8888" s="10">
        <v>45438.520764166664</v>
      </c>
      <c r="C8888" s="11" t="s">
        <v>25027</v>
      </c>
      <c r="D8888" s="12">
        <v>5.0</v>
      </c>
      <c r="E8888" s="10" t="s">
        <v>21</v>
      </c>
      <c r="F8888" s="12">
        <v>2024.0</v>
      </c>
      <c r="G8888" s="13" t="s">
        <v>25028</v>
      </c>
      <c r="H8888" s="14" t="s">
        <v>25029</v>
      </c>
      <c r="I8888" s="12">
        <v>5336506.0</v>
      </c>
      <c r="J8888" s="15" t="str">
        <f t="shared" si="1"/>
        <v>Relevant</v>
      </c>
    </row>
    <row r="8889" ht="22.5" customHeight="1">
      <c r="A8889" s="9" t="s">
        <v>25030</v>
      </c>
      <c r="B8889" s="10">
        <v>45601.424108796295</v>
      </c>
      <c r="C8889" s="11" t="s">
        <v>25031</v>
      </c>
      <c r="D8889" s="12">
        <v>11.0</v>
      </c>
      <c r="E8889" s="10" t="s">
        <v>17</v>
      </c>
      <c r="F8889" s="12">
        <v>2024.0</v>
      </c>
      <c r="G8889" s="13" t="s">
        <v>25032</v>
      </c>
      <c r="H8889" s="14" t="s">
        <v>25033</v>
      </c>
      <c r="I8889" s="12">
        <v>3658.0</v>
      </c>
      <c r="J8889" s="15" t="str">
        <f t="shared" si="1"/>
        <v>Relevant</v>
      </c>
    </row>
    <row r="8890" ht="22.5" customHeight="1">
      <c r="A8890" s="9" t="s">
        <v>25034</v>
      </c>
      <c r="B8890" s="10">
        <v>45725.331041666665</v>
      </c>
      <c r="C8890" s="11" t="s">
        <v>25035</v>
      </c>
      <c r="D8890" s="12">
        <v>3.0</v>
      </c>
      <c r="E8890" s="10" t="s">
        <v>59</v>
      </c>
      <c r="F8890" s="12">
        <v>2025.0</v>
      </c>
      <c r="G8890" s="13" t="s">
        <v>13</v>
      </c>
      <c r="H8890" s="14" t="s">
        <v>420</v>
      </c>
      <c r="I8890" s="12">
        <v>1291.0</v>
      </c>
      <c r="J8890" s="15" t="str">
        <f t="shared" si="1"/>
        <v>Irrelevant</v>
      </c>
    </row>
    <row r="8891" ht="22.5" customHeight="1">
      <c r="A8891" s="9" t="s">
        <v>25036</v>
      </c>
      <c r="B8891" s="10">
        <v>45591.743784722225</v>
      </c>
      <c r="C8891" s="11" t="s">
        <v>25037</v>
      </c>
      <c r="D8891" s="12">
        <v>10.0</v>
      </c>
      <c r="E8891" s="10" t="s">
        <v>42</v>
      </c>
      <c r="F8891" s="12">
        <v>2024.0</v>
      </c>
      <c r="G8891" s="13" t="s">
        <v>13</v>
      </c>
      <c r="H8891" s="14" t="s">
        <v>131</v>
      </c>
      <c r="I8891" s="12">
        <v>549.0</v>
      </c>
      <c r="J8891" s="15" t="str">
        <f t="shared" si="1"/>
        <v>Relevant</v>
      </c>
    </row>
    <row r="8892" ht="22.5" customHeight="1">
      <c r="A8892" s="9" t="s">
        <v>25038</v>
      </c>
      <c r="B8892" s="10">
        <v>45635.78582175926</v>
      </c>
      <c r="C8892" s="11" t="s">
        <v>25039</v>
      </c>
      <c r="D8892" s="12">
        <v>12.0</v>
      </c>
      <c r="E8892" s="10" t="s">
        <v>26</v>
      </c>
      <c r="F8892" s="12">
        <v>2024.0</v>
      </c>
      <c r="G8892" s="13" t="s">
        <v>13</v>
      </c>
      <c r="H8892" s="14" t="s">
        <v>4374</v>
      </c>
      <c r="I8892" s="12">
        <v>4424.0</v>
      </c>
      <c r="J8892" s="15" t="str">
        <f t="shared" si="1"/>
        <v>Irrelevant</v>
      </c>
    </row>
    <row r="8893" ht="22.5" customHeight="1">
      <c r="A8893" s="9" t="s">
        <v>25040</v>
      </c>
      <c r="B8893" s="10">
        <v>45424.19887731481</v>
      </c>
      <c r="C8893" s="11" t="s">
        <v>25041</v>
      </c>
      <c r="D8893" s="12">
        <v>5.0</v>
      </c>
      <c r="E8893" s="10" t="s">
        <v>21</v>
      </c>
      <c r="F8893" s="12">
        <v>2024.0</v>
      </c>
      <c r="G8893" s="13" t="s">
        <v>13</v>
      </c>
      <c r="H8893" s="14" t="s">
        <v>5425</v>
      </c>
      <c r="I8893" s="12">
        <v>5.0</v>
      </c>
      <c r="J8893" s="15" t="str">
        <f t="shared" si="1"/>
        <v>Relevant</v>
      </c>
    </row>
    <row r="8894" ht="22.5" customHeight="1">
      <c r="A8894" s="9" t="s">
        <v>25042</v>
      </c>
      <c r="B8894" s="10">
        <v>45538.23905092593</v>
      </c>
      <c r="C8894" s="11" t="s">
        <v>25043</v>
      </c>
      <c r="D8894" s="12">
        <v>9.0</v>
      </c>
      <c r="E8894" s="10" t="s">
        <v>114</v>
      </c>
      <c r="F8894" s="12">
        <v>2024.0</v>
      </c>
      <c r="G8894" s="13" t="s">
        <v>25044</v>
      </c>
      <c r="H8894" s="14" t="s">
        <v>25045</v>
      </c>
      <c r="I8894" s="12">
        <v>1.0048539E7</v>
      </c>
      <c r="J8894" s="15" t="str">
        <f t="shared" si="1"/>
        <v>Relevant</v>
      </c>
    </row>
    <row r="8895" ht="22.5" customHeight="1">
      <c r="A8895" s="9" t="s">
        <v>25046</v>
      </c>
      <c r="B8895" s="10">
        <v>45608.44611111111</v>
      </c>
      <c r="C8895" s="11" t="s">
        <v>18298</v>
      </c>
      <c r="D8895" s="12">
        <v>11.0</v>
      </c>
      <c r="E8895" s="10" t="s">
        <v>17</v>
      </c>
      <c r="F8895" s="12">
        <v>2024.0</v>
      </c>
      <c r="G8895" s="13" t="s">
        <v>25047</v>
      </c>
      <c r="H8895" s="14" t="str">
        <f>IFERROR(__xludf.DUMMYFUNCTION("TRIM(REGEXREPLACE(GOOGLETRANSLATE(G8895,""auto"",""en""),""(?i)\b(RT|QT)\s*@?\w*:?\s*|https?://\S+|@\w+|#\w+|[^\x00-\x7F]|[^\w\s]"",""""))"),"Along with the smog tower the ministers inauguration strip also disappeared pollution is about to reach its peak")</f>
        <v>Along with the smog tower the ministers inauguration strip also disappeared pollution is about to reach its peak</v>
      </c>
      <c r="I8895" s="12">
        <v>75297.0</v>
      </c>
      <c r="J8895" s="15" t="str">
        <f t="shared" si="1"/>
        <v>Relevant</v>
      </c>
    </row>
    <row r="8896" ht="22.5" customHeight="1">
      <c r="A8896" s="9" t="s">
        <v>25048</v>
      </c>
      <c r="B8896" s="10">
        <v>45532.25457175926</v>
      </c>
      <c r="C8896" s="11" t="s">
        <v>25049</v>
      </c>
      <c r="D8896" s="12">
        <v>8.0</v>
      </c>
      <c r="E8896" s="10" t="s">
        <v>167</v>
      </c>
      <c r="F8896" s="12">
        <v>2024.0</v>
      </c>
      <c r="G8896" s="13" t="s">
        <v>25050</v>
      </c>
      <c r="H8896" s="14" t="s">
        <v>25051</v>
      </c>
      <c r="I8896" s="12">
        <v>1.0048539E7</v>
      </c>
      <c r="J8896" s="15" t="str">
        <f t="shared" si="1"/>
        <v>Relevant</v>
      </c>
    </row>
    <row r="8897" ht="22.5" customHeight="1">
      <c r="A8897" s="9" t="s">
        <v>25052</v>
      </c>
      <c r="B8897" s="10">
        <v>45632.46310185185</v>
      </c>
      <c r="C8897" s="11" t="s">
        <v>25053</v>
      </c>
      <c r="D8897" s="12">
        <v>12.0</v>
      </c>
      <c r="E8897" s="10" t="s">
        <v>26</v>
      </c>
      <c r="F8897" s="12">
        <v>2024.0</v>
      </c>
      <c r="G8897" s="13" t="s">
        <v>25054</v>
      </c>
      <c r="H8897" s="14" t="s">
        <v>25055</v>
      </c>
      <c r="I8897" s="12">
        <v>622887.0</v>
      </c>
      <c r="J8897" s="15" t="str">
        <f t="shared" si="1"/>
        <v>Irrelevant</v>
      </c>
    </row>
    <row r="8898" ht="22.5" customHeight="1">
      <c r="A8898" s="9" t="s">
        <v>25056</v>
      </c>
      <c r="B8898" s="10">
        <v>45745.02357638889</v>
      </c>
      <c r="C8898" s="11" t="s">
        <v>25057</v>
      </c>
      <c r="D8898" s="12">
        <v>3.0</v>
      </c>
      <c r="E8898" s="10" t="s">
        <v>59</v>
      </c>
      <c r="F8898" s="12">
        <v>2025.0</v>
      </c>
      <c r="G8898" s="13" t="s">
        <v>13</v>
      </c>
      <c r="H8898" s="14" t="s">
        <v>25058</v>
      </c>
      <c r="I8898" s="12">
        <v>2256.0</v>
      </c>
      <c r="J8898" s="15" t="str">
        <f t="shared" si="1"/>
        <v>Irrelevant</v>
      </c>
    </row>
    <row r="8899" ht="22.5" customHeight="1">
      <c r="A8899" s="9" t="s">
        <v>25059</v>
      </c>
      <c r="B8899" s="10">
        <v>45615.492847222224</v>
      </c>
      <c r="C8899" s="11" t="s">
        <v>25060</v>
      </c>
      <c r="D8899" s="12">
        <v>11.0</v>
      </c>
      <c r="E8899" s="10" t="s">
        <v>17</v>
      </c>
      <c r="F8899" s="12">
        <v>2024.0</v>
      </c>
      <c r="G8899" s="13" t="s">
        <v>25061</v>
      </c>
      <c r="H8899" s="14" t="s">
        <v>25062</v>
      </c>
      <c r="I8899" s="12">
        <v>424.0</v>
      </c>
      <c r="J8899" s="15" t="str">
        <f t="shared" si="1"/>
        <v>Relevant</v>
      </c>
    </row>
    <row r="8900" ht="22.5" customHeight="1">
      <c r="A8900" s="9" t="s">
        <v>25063</v>
      </c>
      <c r="B8900" s="10">
        <v>45434.78728009259</v>
      </c>
      <c r="C8900" s="11" t="s">
        <v>25064</v>
      </c>
      <c r="D8900" s="12">
        <v>5.0</v>
      </c>
      <c r="E8900" s="10" t="s">
        <v>21</v>
      </c>
      <c r="F8900" s="12">
        <v>2024.0</v>
      </c>
      <c r="G8900" s="13" t="s">
        <v>13</v>
      </c>
      <c r="H8900" s="14" t="s">
        <v>189</v>
      </c>
      <c r="I8900" s="12">
        <v>173.0</v>
      </c>
      <c r="J8900" s="15" t="str">
        <f t="shared" si="1"/>
        <v>Relevant</v>
      </c>
    </row>
    <row r="8901" ht="22.5" customHeight="1">
      <c r="A8901" s="9" t="s">
        <v>25065</v>
      </c>
      <c r="B8901" s="10">
        <v>45743.42596064815</v>
      </c>
      <c r="C8901" s="11" t="s">
        <v>25066</v>
      </c>
      <c r="D8901" s="12">
        <v>3.0</v>
      </c>
      <c r="E8901" s="10" t="s">
        <v>59</v>
      </c>
      <c r="F8901" s="12">
        <v>2025.0</v>
      </c>
      <c r="G8901" s="13" t="s">
        <v>13</v>
      </c>
      <c r="H8901" s="14" t="s">
        <v>204</v>
      </c>
      <c r="I8901" s="12">
        <v>23.0</v>
      </c>
      <c r="J8901" s="15" t="str">
        <f t="shared" si="1"/>
        <v>Relevant</v>
      </c>
    </row>
    <row r="8902" ht="22.5" customHeight="1">
      <c r="A8902" s="9" t="s">
        <v>25067</v>
      </c>
      <c r="B8902" s="10">
        <v>45645.915972222225</v>
      </c>
      <c r="C8902" s="11" t="s">
        <v>25068</v>
      </c>
      <c r="D8902" s="12">
        <v>12.0</v>
      </c>
      <c r="E8902" s="10" t="s">
        <v>26</v>
      </c>
      <c r="F8902" s="12">
        <v>2024.0</v>
      </c>
      <c r="G8902" s="13" t="s">
        <v>25069</v>
      </c>
      <c r="H8902" s="14" t="s">
        <v>25070</v>
      </c>
      <c r="I8902" s="12">
        <v>1.3972868E7</v>
      </c>
      <c r="J8902" s="15" t="str">
        <f t="shared" si="1"/>
        <v>Relevant</v>
      </c>
    </row>
    <row r="8903" ht="22.5" customHeight="1">
      <c r="A8903" s="9" t="s">
        <v>25071</v>
      </c>
      <c r="B8903" s="10">
        <v>45742.845729166664</v>
      </c>
      <c r="C8903" s="11" t="s">
        <v>19391</v>
      </c>
      <c r="D8903" s="12">
        <v>3.0</v>
      </c>
      <c r="E8903" s="10" t="s">
        <v>59</v>
      </c>
      <c r="F8903" s="12">
        <v>2025.0</v>
      </c>
      <c r="G8903" s="13" t="s">
        <v>13</v>
      </c>
      <c r="H8903" s="14" t="s">
        <v>204</v>
      </c>
      <c r="I8903" s="12">
        <v>443.0</v>
      </c>
      <c r="J8903" s="15" t="str">
        <f t="shared" si="1"/>
        <v>Relevant</v>
      </c>
    </row>
    <row r="8904" ht="22.5" customHeight="1">
      <c r="A8904" s="9" t="s">
        <v>25072</v>
      </c>
      <c r="B8904" s="10">
        <v>45630.83373842593</v>
      </c>
      <c r="C8904" s="11" t="s">
        <v>25073</v>
      </c>
      <c r="D8904" s="12">
        <v>12.0</v>
      </c>
      <c r="E8904" s="10" t="s">
        <v>26</v>
      </c>
      <c r="F8904" s="12">
        <v>2024.0</v>
      </c>
      <c r="G8904" s="13" t="s">
        <v>13</v>
      </c>
      <c r="H8904" s="14" t="s">
        <v>1907</v>
      </c>
      <c r="I8904" s="12">
        <v>4874.0</v>
      </c>
      <c r="J8904" s="15" t="str">
        <f t="shared" si="1"/>
        <v>Relevant</v>
      </c>
    </row>
    <row r="8905" ht="22.5" customHeight="1">
      <c r="A8905" s="9" t="s">
        <v>25074</v>
      </c>
      <c r="B8905" s="10">
        <v>45743.811840277776</v>
      </c>
      <c r="C8905" s="11" t="s">
        <v>25075</v>
      </c>
      <c r="D8905" s="12">
        <v>3.0</v>
      </c>
      <c r="E8905" s="10" t="s">
        <v>59</v>
      </c>
      <c r="F8905" s="12">
        <v>2025.0</v>
      </c>
      <c r="G8905" s="13" t="s">
        <v>13</v>
      </c>
      <c r="H8905" s="14" t="s">
        <v>204</v>
      </c>
      <c r="I8905" s="12">
        <v>37.0</v>
      </c>
      <c r="J8905" s="15" t="str">
        <f t="shared" si="1"/>
        <v>Relevant</v>
      </c>
    </row>
    <row r="8906" ht="22.5" customHeight="1">
      <c r="A8906" s="9" t="s">
        <v>25076</v>
      </c>
      <c r="B8906" s="10">
        <v>45603.40373842593</v>
      </c>
      <c r="C8906" s="11" t="s">
        <v>12345</v>
      </c>
      <c r="D8906" s="12">
        <v>11.0</v>
      </c>
      <c r="E8906" s="10" t="s">
        <v>17</v>
      </c>
      <c r="F8906" s="12">
        <v>2024.0</v>
      </c>
      <c r="G8906" s="13" t="s">
        <v>25077</v>
      </c>
      <c r="H8906" s="14" t="str">
        <f>IFERROR(__xludf.DUMMYFUNCTION("TRIM(REGEXREPLACE(GOOGLETRANSLATE(G8906,""auto"",""en""),""(?i)\b(RT|QT)\s*@?\w*:?\s*|https?://\S+|@\w+|#\w+|[^\x00-\x7F]|[^\w\s]"",""""))"),"Delhi Schools Closed Schools in these areas of DelhiNCR may close Find out why the government took this important decision")</f>
        <v>Delhi Schools Closed Schools in these areas of DelhiNCR may close Find out why the government took this important decision</v>
      </c>
      <c r="I8906" s="12">
        <v>6822.0</v>
      </c>
      <c r="J8906" s="15" t="str">
        <f t="shared" si="1"/>
        <v>Irrelevant</v>
      </c>
    </row>
    <row r="8907" ht="22.5" customHeight="1">
      <c r="A8907" s="9" t="s">
        <v>25078</v>
      </c>
      <c r="B8907" s="10">
        <v>45609.73637731482</v>
      </c>
      <c r="C8907" s="11" t="s">
        <v>25079</v>
      </c>
      <c r="D8907" s="12">
        <v>11.0</v>
      </c>
      <c r="E8907" s="10" t="s">
        <v>17</v>
      </c>
      <c r="F8907" s="12">
        <v>2024.0</v>
      </c>
      <c r="G8907" s="13" t="s">
        <v>13</v>
      </c>
      <c r="H8907" s="14" t="s">
        <v>25080</v>
      </c>
      <c r="I8907" s="12">
        <v>2.0</v>
      </c>
      <c r="J8907" s="15" t="str">
        <f t="shared" si="1"/>
        <v>Relevant</v>
      </c>
    </row>
    <row r="8908" ht="22.5" customHeight="1">
      <c r="A8908" s="9" t="s">
        <v>25081</v>
      </c>
      <c r="B8908" s="10">
        <v>45537.724594907406</v>
      </c>
      <c r="C8908" s="11" t="s">
        <v>25082</v>
      </c>
      <c r="D8908" s="12">
        <v>9.0</v>
      </c>
      <c r="E8908" s="10" t="s">
        <v>114</v>
      </c>
      <c r="F8908" s="12">
        <v>2024.0</v>
      </c>
      <c r="G8908" s="13" t="s">
        <v>25083</v>
      </c>
      <c r="H8908" s="14" t="str">
        <f>IFERROR(__xludf.DUMMYFUNCTION("TRIM(REGEXREPLACE(GOOGLETRANSLATE(G8908,""auto"",""en""),""(?i)\b(RT|QT)\s*@?\w*:?\s*|https?://\S+|@\w+|#\w+|[^\x00-\x7F]|[^\w\s]"",""""))"),"The truth about CNG cars will shake your trust theyre only clean on paper a study reveals")</f>
        <v>The truth about CNG cars will shake your trust theyre only clean on paper a study reveals</v>
      </c>
      <c r="I8908" s="12">
        <v>9489482.0</v>
      </c>
      <c r="J8908" s="15" t="str">
        <f t="shared" si="1"/>
        <v>Irrelevant</v>
      </c>
    </row>
    <row r="8909" ht="22.5" customHeight="1">
      <c r="A8909" s="9" t="s">
        <v>25084</v>
      </c>
      <c r="B8909" s="10">
        <v>45611.55704861111</v>
      </c>
      <c r="C8909" s="11" t="s">
        <v>25085</v>
      </c>
      <c r="D8909" s="12">
        <v>11.0</v>
      </c>
      <c r="E8909" s="10" t="s">
        <v>17</v>
      </c>
      <c r="F8909" s="12">
        <v>2024.0</v>
      </c>
      <c r="G8909" s="13" t="s">
        <v>25086</v>
      </c>
      <c r="H8909" s="14" t="s">
        <v>25087</v>
      </c>
      <c r="I8909" s="12">
        <v>1.8830927E7</v>
      </c>
      <c r="J8909" s="15" t="str">
        <f t="shared" si="1"/>
        <v>Relevant</v>
      </c>
    </row>
    <row r="8910" ht="22.5" customHeight="1">
      <c r="A8910" s="9" t="s">
        <v>25088</v>
      </c>
      <c r="B8910" s="10">
        <v>45401.73892361111</v>
      </c>
      <c r="C8910" s="11" t="s">
        <v>25089</v>
      </c>
      <c r="D8910" s="12">
        <v>4.0</v>
      </c>
      <c r="E8910" s="10" t="s">
        <v>274</v>
      </c>
      <c r="F8910" s="12">
        <v>2024.0</v>
      </c>
      <c r="G8910" s="13" t="s">
        <v>25090</v>
      </c>
      <c r="H8910" s="14" t="s">
        <v>25091</v>
      </c>
      <c r="I8910" s="12">
        <v>1.4564717E7</v>
      </c>
      <c r="J8910" s="15" t="str">
        <f t="shared" si="1"/>
        <v>Irrelevant</v>
      </c>
    </row>
    <row r="8911" ht="22.5" customHeight="1">
      <c r="A8911" s="9" t="s">
        <v>25092</v>
      </c>
      <c r="B8911" s="10">
        <v>45707.419386574074</v>
      </c>
      <c r="C8911" s="11" t="s">
        <v>25093</v>
      </c>
      <c r="D8911" s="12">
        <v>2.0</v>
      </c>
      <c r="E8911" s="10" t="s">
        <v>12</v>
      </c>
      <c r="F8911" s="12">
        <v>2025.0</v>
      </c>
      <c r="G8911" s="13" t="s">
        <v>13</v>
      </c>
      <c r="H8911" s="14" t="s">
        <v>3340</v>
      </c>
      <c r="I8911" s="12">
        <v>6005.0</v>
      </c>
      <c r="J8911" s="15" t="str">
        <f t="shared" si="1"/>
        <v>Relevant</v>
      </c>
    </row>
    <row r="8912" ht="22.5" customHeight="1">
      <c r="A8912" s="9" t="s">
        <v>25094</v>
      </c>
      <c r="B8912" s="10">
        <v>45611.99275462963</v>
      </c>
      <c r="C8912" s="11" t="s">
        <v>25095</v>
      </c>
      <c r="D8912" s="12">
        <v>11.0</v>
      </c>
      <c r="E8912" s="10" t="s">
        <v>17</v>
      </c>
      <c r="F8912" s="12">
        <v>2024.0</v>
      </c>
      <c r="G8912" s="13" t="s">
        <v>25096</v>
      </c>
      <c r="H8912" s="14" t="s">
        <v>25097</v>
      </c>
      <c r="I8912" s="12">
        <v>8026530.0</v>
      </c>
      <c r="J8912" s="15" t="str">
        <f t="shared" si="1"/>
        <v>Relevant</v>
      </c>
    </row>
    <row r="8913" ht="22.5" customHeight="1">
      <c r="A8913" s="9" t="s">
        <v>25098</v>
      </c>
      <c r="B8913" s="10">
        <v>45628.818240740744</v>
      </c>
      <c r="C8913" s="11" t="s">
        <v>25099</v>
      </c>
      <c r="D8913" s="12">
        <v>12.0</v>
      </c>
      <c r="E8913" s="10" t="s">
        <v>26</v>
      </c>
      <c r="F8913" s="12">
        <v>2024.0</v>
      </c>
      <c r="G8913" s="13" t="s">
        <v>13</v>
      </c>
      <c r="H8913" s="14" t="s">
        <v>25100</v>
      </c>
      <c r="I8913" s="12">
        <v>6977.0</v>
      </c>
      <c r="J8913" s="15" t="str">
        <f t="shared" si="1"/>
        <v>Relevant</v>
      </c>
    </row>
    <row r="8914" ht="22.5" customHeight="1">
      <c r="A8914" s="9" t="s">
        <v>25101</v>
      </c>
      <c r="B8914" s="10">
        <v>45615.385034722225</v>
      </c>
      <c r="C8914" s="11" t="s">
        <v>25102</v>
      </c>
      <c r="D8914" s="12">
        <v>11.0</v>
      </c>
      <c r="E8914" s="10" t="s">
        <v>17</v>
      </c>
      <c r="F8914" s="12">
        <v>2024.0</v>
      </c>
      <c r="G8914" s="13" t="s">
        <v>13</v>
      </c>
      <c r="H8914" s="14" t="s">
        <v>781</v>
      </c>
      <c r="I8914" s="12">
        <v>70.0</v>
      </c>
      <c r="J8914" s="15" t="str">
        <f t="shared" si="1"/>
        <v>Irrelevant</v>
      </c>
    </row>
    <row r="8915" ht="22.5" customHeight="1">
      <c r="A8915" s="9" t="s">
        <v>25103</v>
      </c>
      <c r="B8915" s="10">
        <v>45473.47614583333</v>
      </c>
      <c r="C8915" s="11" t="s">
        <v>25104</v>
      </c>
      <c r="D8915" s="12">
        <v>6.0</v>
      </c>
      <c r="E8915" s="10" t="s">
        <v>34</v>
      </c>
      <c r="F8915" s="12">
        <v>2024.0</v>
      </c>
      <c r="G8915" s="13" t="s">
        <v>13</v>
      </c>
      <c r="H8915" s="14" t="s">
        <v>56</v>
      </c>
      <c r="I8915" s="12">
        <v>219.0</v>
      </c>
      <c r="J8915" s="15" t="str">
        <f t="shared" si="1"/>
        <v>Relevant</v>
      </c>
    </row>
    <row r="8916" ht="22.5" customHeight="1">
      <c r="A8916" s="9" t="s">
        <v>25105</v>
      </c>
      <c r="B8916" s="10">
        <v>45585.76767361111</v>
      </c>
      <c r="C8916" s="11" t="s">
        <v>25106</v>
      </c>
      <c r="D8916" s="12">
        <v>10.0</v>
      </c>
      <c r="E8916" s="10" t="s">
        <v>42</v>
      </c>
      <c r="F8916" s="12">
        <v>2024.0</v>
      </c>
      <c r="G8916" s="13" t="s">
        <v>13</v>
      </c>
      <c r="H8916" s="14" t="s">
        <v>1119</v>
      </c>
      <c r="I8916" s="12">
        <v>2676.0</v>
      </c>
      <c r="J8916" s="15" t="str">
        <f t="shared" si="1"/>
        <v>Relevant</v>
      </c>
    </row>
    <row r="8917" ht="22.5" customHeight="1">
      <c r="A8917" s="9" t="s">
        <v>25107</v>
      </c>
      <c r="B8917" s="10">
        <v>45629.77280092592</v>
      </c>
      <c r="C8917" s="11" t="s">
        <v>25108</v>
      </c>
      <c r="D8917" s="12">
        <v>12.0</v>
      </c>
      <c r="E8917" s="10" t="s">
        <v>26</v>
      </c>
      <c r="F8917" s="12">
        <v>2024.0</v>
      </c>
      <c r="G8917" s="13" t="s">
        <v>13</v>
      </c>
      <c r="H8917" s="14" t="s">
        <v>25109</v>
      </c>
      <c r="I8917" s="12">
        <v>10452.0</v>
      </c>
      <c r="J8917" s="15" t="str">
        <f t="shared" si="1"/>
        <v>Relevant</v>
      </c>
    </row>
    <row r="8918" ht="22.5" customHeight="1">
      <c r="A8918" s="9" t="s">
        <v>25110</v>
      </c>
      <c r="B8918" s="10">
        <v>45564.37546296296</v>
      </c>
      <c r="C8918" s="11" t="s">
        <v>25111</v>
      </c>
      <c r="D8918" s="12">
        <v>9.0</v>
      </c>
      <c r="E8918" s="10" t="s">
        <v>114</v>
      </c>
      <c r="F8918" s="12">
        <v>2024.0</v>
      </c>
      <c r="G8918" s="13" t="s">
        <v>13</v>
      </c>
      <c r="H8918" s="14" t="s">
        <v>3486</v>
      </c>
      <c r="I8918" s="12">
        <v>803.0</v>
      </c>
      <c r="J8918" s="15" t="str">
        <f t="shared" si="1"/>
        <v>Relevant</v>
      </c>
    </row>
    <row r="8919" ht="22.5" customHeight="1">
      <c r="A8919" s="9" t="s">
        <v>25112</v>
      </c>
      <c r="B8919" s="10">
        <v>45618.80064814815</v>
      </c>
      <c r="C8919" s="11" t="s">
        <v>25113</v>
      </c>
      <c r="D8919" s="12">
        <v>11.0</v>
      </c>
      <c r="E8919" s="10" t="s">
        <v>17</v>
      </c>
      <c r="F8919" s="12">
        <v>2024.0</v>
      </c>
      <c r="G8919" s="13" t="s">
        <v>13</v>
      </c>
      <c r="H8919" s="14" t="s">
        <v>11730</v>
      </c>
      <c r="I8919" s="12">
        <v>109.0</v>
      </c>
      <c r="J8919" s="15" t="str">
        <f t="shared" si="1"/>
        <v>Relevant</v>
      </c>
    </row>
    <row r="8920" ht="22.5" customHeight="1">
      <c r="A8920" s="9" t="s">
        <v>25114</v>
      </c>
      <c r="B8920" s="10">
        <v>45620.5730787037</v>
      </c>
      <c r="C8920" s="11" t="s">
        <v>25115</v>
      </c>
      <c r="D8920" s="12">
        <v>11.0</v>
      </c>
      <c r="E8920" s="10" t="s">
        <v>17</v>
      </c>
      <c r="F8920" s="12">
        <v>2024.0</v>
      </c>
      <c r="G8920" s="13" t="s">
        <v>13</v>
      </c>
      <c r="H8920" s="14" t="s">
        <v>7963</v>
      </c>
      <c r="I8920" s="12">
        <v>878.0</v>
      </c>
      <c r="J8920" s="15" t="str">
        <f t="shared" si="1"/>
        <v>Relevant</v>
      </c>
    </row>
    <row r="8921" ht="22.5" customHeight="1">
      <c r="A8921" s="9" t="s">
        <v>25116</v>
      </c>
      <c r="B8921" s="10">
        <v>45696.81229166667</v>
      </c>
      <c r="C8921" s="11" t="s">
        <v>25117</v>
      </c>
      <c r="D8921" s="12">
        <v>2.0</v>
      </c>
      <c r="E8921" s="10" t="s">
        <v>12</v>
      </c>
      <c r="F8921" s="12">
        <v>2025.0</v>
      </c>
      <c r="G8921" s="13" t="s">
        <v>13</v>
      </c>
      <c r="H8921" s="14" t="s">
        <v>14</v>
      </c>
      <c r="I8921" s="12">
        <v>20.0</v>
      </c>
      <c r="J8921" s="15" t="str">
        <f t="shared" si="1"/>
        <v>Relevant</v>
      </c>
    </row>
    <row r="8922" ht="22.5" customHeight="1">
      <c r="A8922" s="9" t="s">
        <v>25118</v>
      </c>
      <c r="B8922" s="10">
        <v>45601.56841435185</v>
      </c>
      <c r="C8922" s="11" t="s">
        <v>25119</v>
      </c>
      <c r="D8922" s="12">
        <v>11.0</v>
      </c>
      <c r="E8922" s="10" t="s">
        <v>17</v>
      </c>
      <c r="F8922" s="12">
        <v>2024.0</v>
      </c>
      <c r="G8922" s="13" t="s">
        <v>13</v>
      </c>
      <c r="H8922" s="14" t="s">
        <v>21720</v>
      </c>
      <c r="I8922" s="12">
        <v>549.0</v>
      </c>
      <c r="J8922" s="15" t="str">
        <f t="shared" si="1"/>
        <v>Relevant</v>
      </c>
    </row>
    <row r="8923" ht="22.5" customHeight="1">
      <c r="A8923" s="9" t="s">
        <v>25120</v>
      </c>
      <c r="B8923" s="10">
        <v>45645.44337962963</v>
      </c>
      <c r="C8923" s="11" t="s">
        <v>25121</v>
      </c>
      <c r="D8923" s="12">
        <v>12.0</v>
      </c>
      <c r="E8923" s="10" t="s">
        <v>26</v>
      </c>
      <c r="F8923" s="12">
        <v>2024.0</v>
      </c>
      <c r="G8923" s="13" t="s">
        <v>25122</v>
      </c>
      <c r="H8923" s="14" t="s">
        <v>25123</v>
      </c>
      <c r="I8923" s="12">
        <v>622887.0</v>
      </c>
      <c r="J8923" s="15" t="str">
        <f t="shared" si="1"/>
        <v>Irrelevant</v>
      </c>
    </row>
    <row r="8924" ht="22.5" customHeight="1">
      <c r="A8924" s="9" t="s">
        <v>25124</v>
      </c>
      <c r="B8924" s="10">
        <v>45409.690347222226</v>
      </c>
      <c r="C8924" s="11" t="s">
        <v>25125</v>
      </c>
      <c r="D8924" s="12">
        <v>4.0</v>
      </c>
      <c r="E8924" s="10" t="s">
        <v>274</v>
      </c>
      <c r="F8924" s="12">
        <v>2024.0</v>
      </c>
      <c r="G8924" s="13" t="s">
        <v>25126</v>
      </c>
      <c r="H8924" s="14" t="s">
        <v>25127</v>
      </c>
      <c r="I8924" s="12">
        <v>0.0</v>
      </c>
      <c r="J8924" s="15" t="str">
        <f t="shared" si="1"/>
        <v>Irrelevant</v>
      </c>
    </row>
    <row r="8925" ht="22.5" customHeight="1">
      <c r="A8925" s="9" t="s">
        <v>25128</v>
      </c>
      <c r="B8925" s="10">
        <v>45614.61304398148</v>
      </c>
      <c r="C8925" s="11" t="s">
        <v>25129</v>
      </c>
      <c r="D8925" s="12">
        <v>11.0</v>
      </c>
      <c r="E8925" s="10" t="s">
        <v>17</v>
      </c>
      <c r="F8925" s="12">
        <v>2024.0</v>
      </c>
      <c r="G8925" s="13" t="s">
        <v>13</v>
      </c>
      <c r="H8925" s="14" t="s">
        <v>423</v>
      </c>
      <c r="I8925" s="12">
        <v>254.0</v>
      </c>
      <c r="J8925" s="15" t="str">
        <f t="shared" si="1"/>
        <v>Relevant</v>
      </c>
    </row>
    <row r="8926" ht="22.5" customHeight="1">
      <c r="A8926" s="9" t="s">
        <v>25130</v>
      </c>
      <c r="B8926" s="10">
        <v>45615.166666666664</v>
      </c>
      <c r="C8926" s="11" t="s">
        <v>374</v>
      </c>
      <c r="D8926" s="12">
        <v>11.0</v>
      </c>
      <c r="E8926" s="10" t="s">
        <v>17</v>
      </c>
      <c r="F8926" s="12">
        <v>2024.0</v>
      </c>
      <c r="G8926" s="13" t="s">
        <v>25131</v>
      </c>
      <c r="H8926" s="14" t="str">
        <f>IFERROR(__xludf.DUMMYFUNCTION("TRIM(REGEXREPLACE(GOOGLETRANSLATE(G8926,""auto"",""en""),""(?i)\b(RT|QT)\s*@?\w*:?\s*|https?://\S+|@\w+|#\w+|[^\x00-\x7F]|[^\w\s]"",""""))"),"Cold winds continue light fog alert until the 23rd AQI 293 smog continues to suffocate")</f>
        <v>Cold winds continue light fog alert until the 23rd AQI 293 smog continues to suffocate</v>
      </c>
      <c r="I8926" s="12">
        <v>8494959.0</v>
      </c>
      <c r="J8926" s="15" t="str">
        <f t="shared" si="1"/>
        <v>Relevant</v>
      </c>
    </row>
    <row r="8927" ht="22.5" customHeight="1">
      <c r="A8927" s="9" t="s">
        <v>25132</v>
      </c>
      <c r="B8927" s="10">
        <v>45473.57717592592</v>
      </c>
      <c r="C8927" s="11" t="s">
        <v>25133</v>
      </c>
      <c r="D8927" s="12">
        <v>6.0</v>
      </c>
      <c r="E8927" s="10" t="s">
        <v>34</v>
      </c>
      <c r="F8927" s="12">
        <v>2024.0</v>
      </c>
      <c r="G8927" s="13" t="s">
        <v>13</v>
      </c>
      <c r="H8927" s="14" t="s">
        <v>56</v>
      </c>
      <c r="I8927" s="12">
        <v>409.0</v>
      </c>
      <c r="J8927" s="15" t="str">
        <f t="shared" si="1"/>
        <v>Relevant</v>
      </c>
    </row>
    <row r="8928" ht="22.5" customHeight="1">
      <c r="A8928" s="9" t="s">
        <v>25134</v>
      </c>
      <c r="B8928" s="10">
        <v>45609.936944444446</v>
      </c>
      <c r="C8928" s="11" t="s">
        <v>25135</v>
      </c>
      <c r="D8928" s="12">
        <v>11.0</v>
      </c>
      <c r="E8928" s="10" t="s">
        <v>17</v>
      </c>
      <c r="F8928" s="12">
        <v>2024.0</v>
      </c>
      <c r="G8928" s="13" t="s">
        <v>13</v>
      </c>
      <c r="H8928" s="14" t="s">
        <v>10086</v>
      </c>
      <c r="I8928" s="12">
        <v>60.0</v>
      </c>
      <c r="J8928" s="15" t="str">
        <f t="shared" si="1"/>
        <v>Irrelevant</v>
      </c>
    </row>
    <row r="8929" ht="22.5" customHeight="1">
      <c r="A8929" s="9" t="s">
        <v>25136</v>
      </c>
      <c r="B8929" s="10">
        <v>45714.4844212963</v>
      </c>
      <c r="C8929" s="11" t="s">
        <v>25137</v>
      </c>
      <c r="D8929" s="12">
        <v>2.0</v>
      </c>
      <c r="E8929" s="10" t="s">
        <v>12</v>
      </c>
      <c r="F8929" s="12">
        <v>2025.0</v>
      </c>
      <c r="G8929" s="13" t="s">
        <v>13</v>
      </c>
      <c r="H8929" s="14" t="s">
        <v>25138</v>
      </c>
      <c r="I8929" s="12">
        <v>246.0</v>
      </c>
      <c r="J8929" s="15" t="str">
        <f t="shared" si="1"/>
        <v>Irrelevant</v>
      </c>
    </row>
    <row r="8930" ht="22.5" customHeight="1">
      <c r="A8930" s="9" t="s">
        <v>25139</v>
      </c>
      <c r="B8930" s="10">
        <v>45617.833402777775</v>
      </c>
      <c r="C8930" s="11" t="s">
        <v>25140</v>
      </c>
      <c r="D8930" s="12">
        <v>11.0</v>
      </c>
      <c r="E8930" s="10" t="s">
        <v>17</v>
      </c>
      <c r="F8930" s="12">
        <v>2024.0</v>
      </c>
      <c r="G8930" s="13" t="s">
        <v>25141</v>
      </c>
      <c r="H8930" s="14" t="s">
        <v>25142</v>
      </c>
      <c r="I8930" s="12">
        <v>4594.0</v>
      </c>
      <c r="J8930" s="15" t="str">
        <f t="shared" si="1"/>
        <v>Irrelevant</v>
      </c>
    </row>
    <row r="8931" ht="22.5" customHeight="1">
      <c r="A8931" s="9" t="s">
        <v>25143</v>
      </c>
      <c r="B8931" s="10">
        <v>45615.33957175926</v>
      </c>
      <c r="C8931" s="11" t="s">
        <v>14332</v>
      </c>
      <c r="D8931" s="12">
        <v>11.0</v>
      </c>
      <c r="E8931" s="10" t="s">
        <v>17</v>
      </c>
      <c r="F8931" s="12">
        <v>2024.0</v>
      </c>
      <c r="G8931" s="13" t="s">
        <v>13</v>
      </c>
      <c r="H8931" s="14" t="s">
        <v>423</v>
      </c>
      <c r="I8931" s="12">
        <v>748.0</v>
      </c>
      <c r="J8931" s="15" t="str">
        <f t="shared" si="1"/>
        <v>Relevant</v>
      </c>
    </row>
    <row r="8932" ht="22.5" customHeight="1">
      <c r="A8932" s="9" t="s">
        <v>25144</v>
      </c>
      <c r="B8932" s="10">
        <v>45616.43479166667</v>
      </c>
      <c r="C8932" s="11" t="s">
        <v>25145</v>
      </c>
      <c r="D8932" s="12">
        <v>11.0</v>
      </c>
      <c r="E8932" s="10" t="s">
        <v>17</v>
      </c>
      <c r="F8932" s="12">
        <v>2024.0</v>
      </c>
      <c r="G8932" s="13" t="s">
        <v>13</v>
      </c>
      <c r="H8932" s="14" t="s">
        <v>2781</v>
      </c>
      <c r="I8932" s="12">
        <v>301.0</v>
      </c>
      <c r="J8932" s="15" t="str">
        <f t="shared" si="1"/>
        <v>Relevant</v>
      </c>
    </row>
    <row r="8933" ht="22.5" customHeight="1">
      <c r="A8933" s="9" t="s">
        <v>25146</v>
      </c>
      <c r="B8933" s="10">
        <v>45638.69293981481</v>
      </c>
      <c r="C8933" s="11" t="s">
        <v>25147</v>
      </c>
      <c r="D8933" s="12">
        <v>12.0</v>
      </c>
      <c r="E8933" s="10" t="s">
        <v>26</v>
      </c>
      <c r="F8933" s="12">
        <v>2024.0</v>
      </c>
      <c r="G8933" s="13" t="s">
        <v>25148</v>
      </c>
      <c r="H8933" s="14" t="s">
        <v>25149</v>
      </c>
      <c r="I8933" s="12">
        <v>35239.0</v>
      </c>
      <c r="J8933" s="15" t="str">
        <f t="shared" si="1"/>
        <v>Relevant</v>
      </c>
    </row>
    <row r="8934" ht="22.5" customHeight="1">
      <c r="A8934" s="9" t="s">
        <v>25150</v>
      </c>
      <c r="B8934" s="10">
        <v>45737.596030092594</v>
      </c>
      <c r="C8934" s="11" t="s">
        <v>25151</v>
      </c>
      <c r="D8934" s="12">
        <v>3.0</v>
      </c>
      <c r="E8934" s="10" t="s">
        <v>59</v>
      </c>
      <c r="F8934" s="12">
        <v>2025.0</v>
      </c>
      <c r="G8934" s="13" t="s">
        <v>13</v>
      </c>
      <c r="H8934" s="14" t="s">
        <v>25152</v>
      </c>
      <c r="I8934" s="12">
        <v>18.0</v>
      </c>
      <c r="J8934" s="15" t="str">
        <f t="shared" si="1"/>
        <v>Relevant</v>
      </c>
    </row>
    <row r="8935" ht="22.5" customHeight="1">
      <c r="A8935" s="9" t="s">
        <v>25153</v>
      </c>
      <c r="B8935" s="10">
        <v>45624.61989583333</v>
      </c>
      <c r="C8935" s="11" t="s">
        <v>25154</v>
      </c>
      <c r="D8935" s="12">
        <v>11.0</v>
      </c>
      <c r="E8935" s="10" t="s">
        <v>17</v>
      </c>
      <c r="F8935" s="12">
        <v>2024.0</v>
      </c>
      <c r="G8935" s="13" t="s">
        <v>13</v>
      </c>
      <c r="H8935" s="14" t="s">
        <v>220</v>
      </c>
      <c r="I8935" s="12">
        <v>29.0</v>
      </c>
      <c r="J8935" s="15" t="str">
        <f t="shared" si="1"/>
        <v>Relevant</v>
      </c>
    </row>
    <row r="8936" ht="22.5" customHeight="1">
      <c r="A8936" s="9" t="s">
        <v>25155</v>
      </c>
      <c r="B8936" s="10">
        <v>45713.63025462963</v>
      </c>
      <c r="C8936" s="11" t="s">
        <v>25156</v>
      </c>
      <c r="D8936" s="12">
        <v>2.0</v>
      </c>
      <c r="E8936" s="10" t="s">
        <v>12</v>
      </c>
      <c r="F8936" s="12">
        <v>2025.0</v>
      </c>
      <c r="G8936" s="13" t="s">
        <v>13</v>
      </c>
      <c r="H8936" s="14" t="s">
        <v>25157</v>
      </c>
      <c r="I8936" s="12">
        <v>597.0</v>
      </c>
      <c r="J8936" s="15" t="str">
        <f t="shared" si="1"/>
        <v>Relevant</v>
      </c>
    </row>
    <row r="8937" ht="22.5" customHeight="1">
      <c r="A8937" s="9" t="s">
        <v>25158</v>
      </c>
      <c r="B8937" s="10">
        <v>45615.78569340278</v>
      </c>
      <c r="C8937" s="11" t="s">
        <v>20982</v>
      </c>
      <c r="D8937" s="12">
        <v>11.0</v>
      </c>
      <c r="E8937" s="10" t="s">
        <v>17</v>
      </c>
      <c r="F8937" s="12">
        <v>2024.0</v>
      </c>
      <c r="G8937" s="13" t="s">
        <v>25159</v>
      </c>
      <c r="H8937" s="14" t="s">
        <v>25160</v>
      </c>
      <c r="I8937" s="12">
        <v>1.8830927E7</v>
      </c>
      <c r="J8937" s="15" t="str">
        <f t="shared" si="1"/>
        <v>Relevant</v>
      </c>
    </row>
    <row r="8938" ht="22.5" customHeight="1">
      <c r="A8938" s="9" t="s">
        <v>25161</v>
      </c>
      <c r="B8938" s="10">
        <v>45620.43581018518</v>
      </c>
      <c r="C8938" s="11" t="s">
        <v>25162</v>
      </c>
      <c r="D8938" s="12">
        <v>11.0</v>
      </c>
      <c r="E8938" s="10" t="s">
        <v>17</v>
      </c>
      <c r="F8938" s="12">
        <v>2024.0</v>
      </c>
      <c r="G8938" s="13" t="s">
        <v>13</v>
      </c>
      <c r="H8938" s="14" t="s">
        <v>7963</v>
      </c>
      <c r="I8938" s="12">
        <v>13028.0</v>
      </c>
      <c r="J8938" s="15" t="str">
        <f t="shared" si="1"/>
        <v>Relevant</v>
      </c>
    </row>
    <row r="8939" ht="22.5" customHeight="1">
      <c r="A8939" s="9" t="s">
        <v>25163</v>
      </c>
      <c r="B8939" s="10">
        <v>45604.28295138889</v>
      </c>
      <c r="C8939" s="11" t="s">
        <v>25164</v>
      </c>
      <c r="D8939" s="12">
        <v>11.0</v>
      </c>
      <c r="E8939" s="10" t="s">
        <v>17</v>
      </c>
      <c r="F8939" s="12">
        <v>2024.0</v>
      </c>
      <c r="G8939" s="13" t="s">
        <v>25165</v>
      </c>
      <c r="H8939" s="14" t="s">
        <v>25166</v>
      </c>
      <c r="I8939" s="12">
        <v>8026530.0</v>
      </c>
      <c r="J8939" s="15" t="str">
        <f t="shared" si="1"/>
        <v>Irrelevant</v>
      </c>
    </row>
    <row r="8940" ht="22.5" customHeight="1">
      <c r="A8940" s="9" t="s">
        <v>25167</v>
      </c>
      <c r="B8940" s="10">
        <v>45549.59421960648</v>
      </c>
      <c r="C8940" s="11" t="s">
        <v>25168</v>
      </c>
      <c r="D8940" s="12">
        <v>9.0</v>
      </c>
      <c r="E8940" s="10" t="s">
        <v>114</v>
      </c>
      <c r="F8940" s="12">
        <v>2024.0</v>
      </c>
      <c r="G8940" s="13" t="s">
        <v>25169</v>
      </c>
      <c r="H8940" s="14" t="s">
        <v>25170</v>
      </c>
      <c r="I8940" s="12">
        <v>5618.0</v>
      </c>
      <c r="J8940" s="15" t="str">
        <f t="shared" si="1"/>
        <v>Relevant</v>
      </c>
    </row>
    <row r="8941" ht="22.5" customHeight="1">
      <c r="A8941" s="9" t="s">
        <v>25171</v>
      </c>
      <c r="B8941" s="10">
        <v>45609.63447916666</v>
      </c>
      <c r="C8941" s="11" t="s">
        <v>12107</v>
      </c>
      <c r="D8941" s="12">
        <v>11.0</v>
      </c>
      <c r="E8941" s="10" t="s">
        <v>17</v>
      </c>
      <c r="F8941" s="12">
        <v>2024.0</v>
      </c>
      <c r="G8941" s="13" t="s">
        <v>13</v>
      </c>
      <c r="H8941" s="14" t="s">
        <v>25172</v>
      </c>
      <c r="I8941" s="12">
        <v>5243.0</v>
      </c>
      <c r="J8941" s="15" t="str">
        <f t="shared" si="1"/>
        <v>Relevant</v>
      </c>
    </row>
    <row r="8942" ht="22.5" customHeight="1">
      <c r="A8942" s="9" t="s">
        <v>25173</v>
      </c>
      <c r="B8942" s="10">
        <v>45616.58912037037</v>
      </c>
      <c r="C8942" s="11" t="s">
        <v>25174</v>
      </c>
      <c r="D8942" s="12">
        <v>11.0</v>
      </c>
      <c r="E8942" s="10" t="s">
        <v>17</v>
      </c>
      <c r="F8942" s="12">
        <v>2024.0</v>
      </c>
      <c r="G8942" s="13" t="s">
        <v>13</v>
      </c>
      <c r="H8942" s="14" t="s">
        <v>25175</v>
      </c>
      <c r="I8942" s="12">
        <v>24.0</v>
      </c>
      <c r="J8942" s="15" t="str">
        <f t="shared" si="1"/>
        <v>Relevant</v>
      </c>
    </row>
    <row r="8943" ht="22.5" customHeight="1">
      <c r="A8943" s="9" t="s">
        <v>25176</v>
      </c>
      <c r="B8943" s="10">
        <v>45615.24613425926</v>
      </c>
      <c r="C8943" s="11" t="s">
        <v>25177</v>
      </c>
      <c r="D8943" s="12">
        <v>11.0</v>
      </c>
      <c r="E8943" s="10" t="s">
        <v>17</v>
      </c>
      <c r="F8943" s="12">
        <v>2024.0</v>
      </c>
      <c r="G8943" s="13" t="s">
        <v>25178</v>
      </c>
      <c r="H8943" s="14" t="s">
        <v>25179</v>
      </c>
      <c r="I8943" s="12">
        <v>1146.0</v>
      </c>
      <c r="J8943" s="15" t="str">
        <f t="shared" si="1"/>
        <v>Relevant</v>
      </c>
    </row>
    <row r="8944" ht="22.5" customHeight="1">
      <c r="A8944" s="9" t="s">
        <v>25180</v>
      </c>
      <c r="B8944" s="10">
        <v>45697.69268518518</v>
      </c>
      <c r="C8944" s="11" t="s">
        <v>25181</v>
      </c>
      <c r="D8944" s="12">
        <v>2.0</v>
      </c>
      <c r="E8944" s="10" t="s">
        <v>12</v>
      </c>
      <c r="F8944" s="12">
        <v>2025.0</v>
      </c>
      <c r="G8944" s="13" t="s">
        <v>13</v>
      </c>
      <c r="H8944" s="14" t="s">
        <v>14</v>
      </c>
      <c r="I8944" s="12">
        <v>1575.0</v>
      </c>
      <c r="J8944" s="15" t="str">
        <f t="shared" si="1"/>
        <v>Relevant</v>
      </c>
    </row>
    <row r="8945" ht="22.5" customHeight="1">
      <c r="A8945" s="9" t="s">
        <v>25182</v>
      </c>
      <c r="B8945" s="10">
        <v>45580.77102356481</v>
      </c>
      <c r="C8945" s="11" t="s">
        <v>25183</v>
      </c>
      <c r="D8945" s="12">
        <v>10.0</v>
      </c>
      <c r="E8945" s="10" t="s">
        <v>42</v>
      </c>
      <c r="F8945" s="12">
        <v>2024.0</v>
      </c>
      <c r="G8945" s="13" t="s">
        <v>25184</v>
      </c>
      <c r="H8945" s="14" t="s">
        <v>25185</v>
      </c>
      <c r="I8945" s="12">
        <v>473244.0</v>
      </c>
      <c r="J8945" s="15" t="str">
        <f t="shared" si="1"/>
        <v>Relevant</v>
      </c>
    </row>
    <row r="8946" ht="22.5" customHeight="1">
      <c r="A8946" s="9" t="s">
        <v>25186</v>
      </c>
      <c r="B8946" s="10">
        <v>45592.40675925926</v>
      </c>
      <c r="C8946" s="11" t="s">
        <v>25187</v>
      </c>
      <c r="D8946" s="12">
        <v>10.0</v>
      </c>
      <c r="E8946" s="10" t="s">
        <v>42</v>
      </c>
      <c r="F8946" s="12">
        <v>2024.0</v>
      </c>
      <c r="G8946" s="13" t="s">
        <v>25188</v>
      </c>
      <c r="H8946" s="14" t="s">
        <v>25189</v>
      </c>
      <c r="I8946" s="12">
        <v>294.0</v>
      </c>
      <c r="J8946" s="15" t="str">
        <f t="shared" si="1"/>
        <v>Relevant</v>
      </c>
    </row>
    <row r="8947" ht="22.5" customHeight="1">
      <c r="A8947" s="9" t="s">
        <v>25190</v>
      </c>
      <c r="B8947" s="10">
        <v>45618.44746527778</v>
      </c>
      <c r="C8947" s="11" t="s">
        <v>25191</v>
      </c>
      <c r="D8947" s="12">
        <v>11.0</v>
      </c>
      <c r="E8947" s="10" t="s">
        <v>17</v>
      </c>
      <c r="F8947" s="12">
        <v>2024.0</v>
      </c>
      <c r="G8947" s="13" t="s">
        <v>13</v>
      </c>
      <c r="H8947" s="14" t="s">
        <v>305</v>
      </c>
      <c r="I8947" s="12">
        <v>7.0</v>
      </c>
      <c r="J8947" s="15" t="str">
        <f t="shared" si="1"/>
        <v>Relevant</v>
      </c>
    </row>
    <row r="8948" ht="22.5" customHeight="1">
      <c r="A8948" s="9" t="s">
        <v>25192</v>
      </c>
      <c r="B8948" s="10">
        <v>45651.84869212963</v>
      </c>
      <c r="C8948" s="11" t="s">
        <v>25193</v>
      </c>
      <c r="D8948" s="12">
        <v>12.0</v>
      </c>
      <c r="E8948" s="10" t="s">
        <v>26</v>
      </c>
      <c r="F8948" s="12">
        <v>2024.0</v>
      </c>
      <c r="G8948" s="13" t="s">
        <v>13</v>
      </c>
      <c r="H8948" s="14" t="s">
        <v>121</v>
      </c>
      <c r="I8948" s="12">
        <v>40.0</v>
      </c>
      <c r="J8948" s="15" t="str">
        <f t="shared" si="1"/>
        <v>Irrelevant</v>
      </c>
    </row>
    <row r="8949" ht="22.5" customHeight="1">
      <c r="A8949" s="9" t="s">
        <v>25194</v>
      </c>
      <c r="B8949" s="10">
        <v>45603.6303587963</v>
      </c>
      <c r="C8949" s="11" t="s">
        <v>25195</v>
      </c>
      <c r="D8949" s="12">
        <v>11.0</v>
      </c>
      <c r="E8949" s="10" t="s">
        <v>17</v>
      </c>
      <c r="F8949" s="12">
        <v>2024.0</v>
      </c>
      <c r="G8949" s="13" t="s">
        <v>25196</v>
      </c>
      <c r="H8949" s="14" t="s">
        <v>25197</v>
      </c>
      <c r="I8949" s="12">
        <v>3353645.0</v>
      </c>
      <c r="J8949" s="15" t="str">
        <f t="shared" si="1"/>
        <v>Irrelevant</v>
      </c>
    </row>
    <row r="8950" ht="22.5" customHeight="1">
      <c r="A8950" s="9" t="s">
        <v>25198</v>
      </c>
      <c r="B8950" s="10">
        <v>45595.01815008102</v>
      </c>
      <c r="C8950" s="11" t="s">
        <v>25199</v>
      </c>
      <c r="D8950" s="12">
        <v>10.0</v>
      </c>
      <c r="E8950" s="10" t="s">
        <v>42</v>
      </c>
      <c r="F8950" s="12">
        <v>2024.0</v>
      </c>
      <c r="G8950" s="13" t="s">
        <v>25200</v>
      </c>
      <c r="H8950" s="14" t="str">
        <f>IFERROR(__xludf.DUMMYFUNCTION("TRIM(REGEXREPLACE(GOOGLETRANSLATE(G8950,""auto"",""en""),""(?i)\b(RT|QT)\s*@?\w*:?\s*|https?://\S+|@\w+|#\w+|[^\x00-\x7F]|[^\w\s]"",""""))"),"Air Pollution Delhi is the most polluted in NCR Air Pollution Delhi is the most polluted in NCR AQI crosses 300 in eight areas situation will be serious on Diwali")</f>
        <v>Air Pollution Delhi is the most polluted in NCR Air Pollution Delhi is the most polluted in NCR AQI crosses 300 in eight areas situation will be serious on Diwali</v>
      </c>
      <c r="I8950" s="12">
        <v>1.2767834E7</v>
      </c>
      <c r="J8950" s="15" t="str">
        <f t="shared" si="1"/>
        <v>Relevant</v>
      </c>
    </row>
    <row r="8951" ht="22.5" customHeight="1">
      <c r="A8951" s="9" t="s">
        <v>25201</v>
      </c>
      <c r="B8951" s="10">
        <v>45596.53875</v>
      </c>
      <c r="C8951" s="11" t="s">
        <v>25202</v>
      </c>
      <c r="D8951" s="12">
        <v>10.0</v>
      </c>
      <c r="E8951" s="10" t="s">
        <v>42</v>
      </c>
      <c r="F8951" s="12">
        <v>2024.0</v>
      </c>
      <c r="G8951" s="13" t="s">
        <v>13</v>
      </c>
      <c r="H8951" s="14" t="s">
        <v>25203</v>
      </c>
      <c r="I8951" s="12">
        <v>286.0</v>
      </c>
      <c r="J8951" s="15" t="str">
        <f t="shared" si="1"/>
        <v>Relevant</v>
      </c>
    </row>
    <row r="8952" ht="22.5" customHeight="1">
      <c r="A8952" s="9" t="s">
        <v>25204</v>
      </c>
      <c r="B8952" s="10">
        <v>45710.64533564815</v>
      </c>
      <c r="C8952" s="11" t="s">
        <v>10504</v>
      </c>
      <c r="D8952" s="12">
        <v>2.0</v>
      </c>
      <c r="E8952" s="10" t="s">
        <v>12</v>
      </c>
      <c r="F8952" s="12">
        <v>2025.0</v>
      </c>
      <c r="G8952" s="13" t="s">
        <v>13</v>
      </c>
      <c r="H8952" s="14" t="s">
        <v>52</v>
      </c>
      <c r="I8952" s="12">
        <v>1790.0</v>
      </c>
      <c r="J8952" s="15" t="str">
        <f t="shared" si="1"/>
        <v>Relevant</v>
      </c>
    </row>
    <row r="8953" ht="22.5" customHeight="1">
      <c r="A8953" s="9" t="s">
        <v>25205</v>
      </c>
      <c r="B8953" s="10">
        <v>45593.565983796296</v>
      </c>
      <c r="C8953" s="11" t="s">
        <v>25206</v>
      </c>
      <c r="D8953" s="12">
        <v>10.0</v>
      </c>
      <c r="E8953" s="10" t="s">
        <v>42</v>
      </c>
      <c r="F8953" s="12">
        <v>2024.0</v>
      </c>
      <c r="G8953" s="13" t="s">
        <v>13</v>
      </c>
      <c r="H8953" s="14" t="s">
        <v>97</v>
      </c>
      <c r="I8953" s="12">
        <v>70.0</v>
      </c>
      <c r="J8953" s="15" t="str">
        <f t="shared" si="1"/>
        <v>Relevant</v>
      </c>
    </row>
    <row r="8954" ht="22.5" customHeight="1">
      <c r="A8954" s="9" t="s">
        <v>25207</v>
      </c>
      <c r="B8954" s="10">
        <v>45642.24803565972</v>
      </c>
      <c r="C8954" s="11" t="s">
        <v>25208</v>
      </c>
      <c r="D8954" s="12">
        <v>12.0</v>
      </c>
      <c r="E8954" s="10" t="s">
        <v>26</v>
      </c>
      <c r="F8954" s="12">
        <v>2024.0</v>
      </c>
      <c r="G8954" s="13" t="s">
        <v>25209</v>
      </c>
      <c r="H8954" s="14" t="s">
        <v>25210</v>
      </c>
      <c r="I8954" s="12">
        <v>7850902.0</v>
      </c>
      <c r="J8954" s="15" t="str">
        <f t="shared" si="1"/>
        <v>Relevant</v>
      </c>
    </row>
    <row r="8955" ht="22.5" customHeight="1">
      <c r="A8955" s="9" t="s">
        <v>25211</v>
      </c>
      <c r="B8955" s="10">
        <v>45615.27011574074</v>
      </c>
      <c r="C8955" s="11" t="s">
        <v>25212</v>
      </c>
      <c r="D8955" s="12">
        <v>11.0</v>
      </c>
      <c r="E8955" s="10" t="s">
        <v>17</v>
      </c>
      <c r="F8955" s="12">
        <v>2024.0</v>
      </c>
      <c r="G8955" s="13" t="s">
        <v>13</v>
      </c>
      <c r="H8955" s="14" t="s">
        <v>423</v>
      </c>
      <c r="I8955" s="12">
        <v>22.0</v>
      </c>
      <c r="J8955" s="15" t="str">
        <f t="shared" si="1"/>
        <v>Relevant</v>
      </c>
    </row>
    <row r="8956" ht="22.5" customHeight="1">
      <c r="A8956" s="9" t="s">
        <v>25213</v>
      </c>
      <c r="B8956" s="10">
        <v>45584.53430555556</v>
      </c>
      <c r="C8956" s="11" t="s">
        <v>25214</v>
      </c>
      <c r="D8956" s="12">
        <v>10.0</v>
      </c>
      <c r="E8956" s="10" t="s">
        <v>42</v>
      </c>
      <c r="F8956" s="12">
        <v>2024.0</v>
      </c>
      <c r="G8956" s="13" t="s">
        <v>13</v>
      </c>
      <c r="H8956" s="14" t="s">
        <v>5040</v>
      </c>
      <c r="I8956" s="12">
        <v>29512.0</v>
      </c>
      <c r="J8956" s="15" t="str">
        <f t="shared" si="1"/>
        <v>Relevant</v>
      </c>
    </row>
    <row r="8957" ht="22.5" customHeight="1">
      <c r="A8957" s="9" t="s">
        <v>25215</v>
      </c>
      <c r="B8957" s="10">
        <v>45618.707182384256</v>
      </c>
      <c r="C8957" s="11" t="s">
        <v>25216</v>
      </c>
      <c r="D8957" s="12">
        <v>11.0</v>
      </c>
      <c r="E8957" s="10" t="s">
        <v>17</v>
      </c>
      <c r="F8957" s="12">
        <v>2024.0</v>
      </c>
      <c r="G8957" s="13" t="s">
        <v>25217</v>
      </c>
      <c r="H8957" s="14" t="s">
        <v>25218</v>
      </c>
      <c r="I8957" s="12">
        <v>1.1946612E7</v>
      </c>
      <c r="J8957" s="15" t="str">
        <f t="shared" si="1"/>
        <v>Relevant</v>
      </c>
    </row>
    <row r="8958" ht="22.5" customHeight="1">
      <c r="A8958" s="9" t="s">
        <v>25219</v>
      </c>
      <c r="B8958" s="10">
        <v>45697.8853125</v>
      </c>
      <c r="C8958" s="11" t="s">
        <v>25220</v>
      </c>
      <c r="D8958" s="12">
        <v>2.0</v>
      </c>
      <c r="E8958" s="10" t="s">
        <v>12</v>
      </c>
      <c r="F8958" s="12">
        <v>2025.0</v>
      </c>
      <c r="G8958" s="13" t="s">
        <v>13</v>
      </c>
      <c r="H8958" s="14" t="s">
        <v>14</v>
      </c>
      <c r="I8958" s="12">
        <v>56.0</v>
      </c>
      <c r="J8958" s="15" t="str">
        <f t="shared" si="1"/>
        <v>Relevant</v>
      </c>
    </row>
    <row r="8959" ht="22.5" customHeight="1">
      <c r="A8959" s="9" t="s">
        <v>25221</v>
      </c>
      <c r="B8959" s="10">
        <v>45531.4165028125</v>
      </c>
      <c r="C8959" s="11" t="s">
        <v>17849</v>
      </c>
      <c r="D8959" s="12">
        <v>8.0</v>
      </c>
      <c r="E8959" s="10" t="s">
        <v>167</v>
      </c>
      <c r="F8959" s="12">
        <v>2024.0</v>
      </c>
      <c r="G8959" s="13" t="s">
        <v>25222</v>
      </c>
      <c r="H8959" s="14" t="s">
        <v>25223</v>
      </c>
      <c r="I8959" s="12">
        <v>7223.0</v>
      </c>
      <c r="J8959" s="15" t="str">
        <f t="shared" si="1"/>
        <v>Relevant</v>
      </c>
    </row>
    <row r="8960" ht="22.5" customHeight="1">
      <c r="A8960" s="9" t="s">
        <v>25224</v>
      </c>
      <c r="B8960" s="10">
        <v>45619.78601851852</v>
      </c>
      <c r="C8960" s="11" t="s">
        <v>25225</v>
      </c>
      <c r="D8960" s="12">
        <v>11.0</v>
      </c>
      <c r="E8960" s="10" t="s">
        <v>17</v>
      </c>
      <c r="F8960" s="12">
        <v>2024.0</v>
      </c>
      <c r="G8960" s="13" t="s">
        <v>13</v>
      </c>
      <c r="H8960" s="14" t="s">
        <v>1214</v>
      </c>
      <c r="I8960" s="12">
        <v>237.0</v>
      </c>
      <c r="J8960" s="15" t="str">
        <f t="shared" si="1"/>
        <v>Relevant</v>
      </c>
    </row>
    <row r="8961" ht="22.5" customHeight="1">
      <c r="A8961" s="9" t="s">
        <v>25226</v>
      </c>
      <c r="B8961" s="10">
        <v>45617.392743055556</v>
      </c>
      <c r="C8961" s="11" t="s">
        <v>25227</v>
      </c>
      <c r="D8961" s="12">
        <v>11.0</v>
      </c>
      <c r="E8961" s="10" t="s">
        <v>17</v>
      </c>
      <c r="F8961" s="12">
        <v>2024.0</v>
      </c>
      <c r="G8961" s="13" t="s">
        <v>25228</v>
      </c>
      <c r="H8961" s="14" t="str">
        <f>IFERROR(__xludf.DUMMYFUNCTION("TRIM(REGEXREPLACE(GOOGLETRANSLATE(G8961,""auto"",""en""),""(?i)\b(RT|QT)\s*@?\w*:?\s*|https?://\S+|@\w+|#\w+|[^\x00-\x7F]|[^\w\s]"",""""))"),"School Closed News After Delhi schools in how many districts of UP Haryana Rajasthan are closed")</f>
        <v>School Closed News After Delhi schools in how many districts of UP Haryana Rajasthan are closed</v>
      </c>
      <c r="I8961" s="12">
        <v>8026530.0</v>
      </c>
      <c r="J8961" s="15" t="str">
        <f t="shared" si="1"/>
        <v>Irrelevant</v>
      </c>
    </row>
    <row r="8962" ht="22.5" customHeight="1">
      <c r="A8962" s="9" t="s">
        <v>25229</v>
      </c>
      <c r="B8962" s="10">
        <v>45518.71351851852</v>
      </c>
      <c r="C8962" s="11" t="s">
        <v>25230</v>
      </c>
      <c r="D8962" s="12">
        <v>8.0</v>
      </c>
      <c r="E8962" s="10" t="s">
        <v>167</v>
      </c>
      <c r="F8962" s="12">
        <v>2024.0</v>
      </c>
      <c r="G8962" s="13" t="s">
        <v>13</v>
      </c>
      <c r="H8962" s="14" t="s">
        <v>648</v>
      </c>
      <c r="I8962" s="12">
        <v>12929.0</v>
      </c>
      <c r="J8962" s="15" t="str">
        <f t="shared" si="1"/>
        <v>Relevant</v>
      </c>
    </row>
    <row r="8963" ht="22.5" customHeight="1">
      <c r="A8963" s="9" t="s">
        <v>25231</v>
      </c>
      <c r="B8963" s="10">
        <v>45606.62060185185</v>
      </c>
      <c r="C8963" s="11" t="s">
        <v>25232</v>
      </c>
      <c r="D8963" s="12">
        <v>11.0</v>
      </c>
      <c r="E8963" s="10" t="s">
        <v>17</v>
      </c>
      <c r="F8963" s="12">
        <v>2024.0</v>
      </c>
      <c r="G8963" s="13" t="s">
        <v>13</v>
      </c>
      <c r="H8963" s="14" t="s">
        <v>100</v>
      </c>
      <c r="I8963" s="12">
        <v>2.767485E7</v>
      </c>
      <c r="J8963" s="15" t="str">
        <f t="shared" si="1"/>
        <v>Relevant</v>
      </c>
    </row>
    <row r="8964" ht="22.5" customHeight="1">
      <c r="A8964" s="9" t="s">
        <v>25233</v>
      </c>
      <c r="B8964" s="10">
        <v>45585.6922337963</v>
      </c>
      <c r="C8964" s="11" t="s">
        <v>25234</v>
      </c>
      <c r="D8964" s="12">
        <v>10.0</v>
      </c>
      <c r="E8964" s="10" t="s">
        <v>42</v>
      </c>
      <c r="F8964" s="12">
        <v>2024.0</v>
      </c>
      <c r="G8964" s="13" t="s">
        <v>13</v>
      </c>
      <c r="H8964" s="14" t="s">
        <v>25235</v>
      </c>
      <c r="I8964" s="12">
        <v>96.0</v>
      </c>
      <c r="J8964" s="15" t="str">
        <f t="shared" si="1"/>
        <v>Relevant</v>
      </c>
    </row>
    <row r="8965" ht="22.5" customHeight="1">
      <c r="A8965" s="9" t="s">
        <v>25236</v>
      </c>
      <c r="B8965" s="10">
        <v>45548.83898148148</v>
      </c>
      <c r="C8965" s="11" t="s">
        <v>25237</v>
      </c>
      <c r="D8965" s="12">
        <v>9.0</v>
      </c>
      <c r="E8965" s="10" t="s">
        <v>114</v>
      </c>
      <c r="F8965" s="12">
        <v>2024.0</v>
      </c>
      <c r="G8965" s="13" t="s">
        <v>13</v>
      </c>
      <c r="H8965" s="14" t="s">
        <v>2566</v>
      </c>
      <c r="I8965" s="12">
        <v>8506.0</v>
      </c>
      <c r="J8965" s="15" t="str">
        <f t="shared" si="1"/>
        <v>Relevant</v>
      </c>
    </row>
    <row r="8966" ht="22.5" customHeight="1">
      <c r="A8966" s="9" t="s">
        <v>25238</v>
      </c>
      <c r="B8966" s="10">
        <v>45624.28501157407</v>
      </c>
      <c r="C8966" s="11" t="s">
        <v>25239</v>
      </c>
      <c r="D8966" s="12">
        <v>11.0</v>
      </c>
      <c r="E8966" s="10" t="s">
        <v>17</v>
      </c>
      <c r="F8966" s="12">
        <v>2024.0</v>
      </c>
      <c r="G8966" s="13" t="s">
        <v>25240</v>
      </c>
      <c r="H8966" s="14" t="s">
        <v>25241</v>
      </c>
      <c r="I8966" s="12">
        <v>1.8830927E7</v>
      </c>
      <c r="J8966" s="15" t="str">
        <f t="shared" si="1"/>
        <v>Relevant</v>
      </c>
    </row>
    <row r="8967" ht="22.5" customHeight="1">
      <c r="A8967" s="9" t="s">
        <v>25242</v>
      </c>
      <c r="B8967" s="10">
        <v>45551.82633101852</v>
      </c>
      <c r="C8967" s="11" t="s">
        <v>25243</v>
      </c>
      <c r="D8967" s="12">
        <v>9.0</v>
      </c>
      <c r="E8967" s="10" t="s">
        <v>114</v>
      </c>
      <c r="F8967" s="12">
        <v>2024.0</v>
      </c>
      <c r="G8967" s="13" t="s">
        <v>13</v>
      </c>
      <c r="H8967" s="14" t="s">
        <v>25244</v>
      </c>
      <c r="I8967" s="12">
        <v>118.0</v>
      </c>
      <c r="J8967" s="15" t="str">
        <f t="shared" si="1"/>
        <v>Irrelevant</v>
      </c>
    </row>
    <row r="8968" ht="22.5" customHeight="1">
      <c r="A8968" s="9" t="s">
        <v>25245</v>
      </c>
      <c r="B8968" s="10">
        <v>45531.6646875</v>
      </c>
      <c r="C8968" s="11" t="s">
        <v>25246</v>
      </c>
      <c r="D8968" s="12">
        <v>8.0</v>
      </c>
      <c r="E8968" s="10" t="s">
        <v>167</v>
      </c>
      <c r="F8968" s="12">
        <v>2024.0</v>
      </c>
      <c r="G8968" s="13" t="s">
        <v>13</v>
      </c>
      <c r="H8968" s="14" t="s">
        <v>25247</v>
      </c>
      <c r="I8968" s="12">
        <v>8686.0</v>
      </c>
      <c r="J8968" s="15" t="str">
        <f t="shared" si="1"/>
        <v>Irrelevant</v>
      </c>
    </row>
    <row r="8969" ht="22.5" customHeight="1">
      <c r="A8969" s="9" t="s">
        <v>25248</v>
      </c>
      <c r="B8969" s="10">
        <v>45575.41428240741</v>
      </c>
      <c r="C8969" s="11" t="s">
        <v>25249</v>
      </c>
      <c r="D8969" s="12">
        <v>10.0</v>
      </c>
      <c r="E8969" s="10" t="s">
        <v>42</v>
      </c>
      <c r="F8969" s="12">
        <v>2024.0</v>
      </c>
      <c r="G8969" s="13" t="s">
        <v>13</v>
      </c>
      <c r="H8969" s="14" t="s">
        <v>25250</v>
      </c>
      <c r="I8969" s="12">
        <v>158.0</v>
      </c>
      <c r="J8969" s="15" t="str">
        <f t="shared" si="1"/>
        <v>Relevant</v>
      </c>
    </row>
    <row r="8970" ht="22.5" customHeight="1">
      <c r="A8970" s="9" t="s">
        <v>25251</v>
      </c>
      <c r="B8970" s="10">
        <v>45593.4387037037</v>
      </c>
      <c r="C8970" s="11" t="s">
        <v>3778</v>
      </c>
      <c r="D8970" s="12">
        <v>10.0</v>
      </c>
      <c r="E8970" s="10" t="s">
        <v>42</v>
      </c>
      <c r="F8970" s="12">
        <v>2024.0</v>
      </c>
      <c r="G8970" s="13" t="s">
        <v>13</v>
      </c>
      <c r="H8970" s="14" t="s">
        <v>97</v>
      </c>
      <c r="I8970" s="12">
        <v>402.0</v>
      </c>
      <c r="J8970" s="15" t="str">
        <f t="shared" si="1"/>
        <v>Relevant</v>
      </c>
    </row>
    <row r="8971" ht="22.5" customHeight="1">
      <c r="A8971" s="9" t="s">
        <v>25252</v>
      </c>
      <c r="B8971" s="10">
        <v>45696.87362268518</v>
      </c>
      <c r="C8971" s="11" t="s">
        <v>25253</v>
      </c>
      <c r="D8971" s="12">
        <v>2.0</v>
      </c>
      <c r="E8971" s="10" t="s">
        <v>12</v>
      </c>
      <c r="F8971" s="12">
        <v>2025.0</v>
      </c>
      <c r="G8971" s="13" t="s">
        <v>13</v>
      </c>
      <c r="H8971" s="14" t="s">
        <v>14</v>
      </c>
      <c r="I8971" s="12">
        <v>78.0</v>
      </c>
      <c r="J8971" s="15" t="str">
        <f t="shared" si="1"/>
        <v>Relevant</v>
      </c>
    </row>
    <row r="8972" ht="22.5" customHeight="1">
      <c r="A8972" s="9" t="s">
        <v>25254</v>
      </c>
      <c r="B8972" s="10">
        <v>45615.52210648148</v>
      </c>
      <c r="C8972" s="11" t="s">
        <v>25255</v>
      </c>
      <c r="D8972" s="12">
        <v>11.0</v>
      </c>
      <c r="E8972" s="10" t="s">
        <v>17</v>
      </c>
      <c r="F8972" s="12">
        <v>2024.0</v>
      </c>
      <c r="G8972" s="13" t="s">
        <v>13</v>
      </c>
      <c r="H8972" s="14" t="s">
        <v>489</v>
      </c>
      <c r="I8972" s="12">
        <v>1318.0</v>
      </c>
      <c r="J8972" s="15" t="str">
        <f t="shared" si="1"/>
        <v>Relevant</v>
      </c>
    </row>
    <row r="8973" ht="22.5" customHeight="1">
      <c r="A8973" s="9" t="s">
        <v>25256</v>
      </c>
      <c r="B8973" s="10">
        <v>45719.35986111111</v>
      </c>
      <c r="C8973" s="11" t="s">
        <v>25257</v>
      </c>
      <c r="D8973" s="12">
        <v>3.0</v>
      </c>
      <c r="E8973" s="10" t="s">
        <v>59</v>
      </c>
      <c r="F8973" s="12">
        <v>2025.0</v>
      </c>
      <c r="G8973" s="13" t="s">
        <v>13</v>
      </c>
      <c r="H8973" s="14" t="s">
        <v>25258</v>
      </c>
      <c r="I8973" s="12">
        <v>0.0</v>
      </c>
      <c r="J8973" s="15" t="str">
        <f t="shared" si="1"/>
        <v>Irrelevant</v>
      </c>
    </row>
    <row r="8974" ht="22.5" customHeight="1">
      <c r="A8974" s="9" t="s">
        <v>25259</v>
      </c>
      <c r="B8974" s="10">
        <v>45642.249375</v>
      </c>
      <c r="C8974" s="11" t="s">
        <v>25260</v>
      </c>
      <c r="D8974" s="12">
        <v>12.0</v>
      </c>
      <c r="E8974" s="10" t="s">
        <v>26</v>
      </c>
      <c r="F8974" s="12">
        <v>2024.0</v>
      </c>
      <c r="G8974" s="13" t="s">
        <v>25261</v>
      </c>
      <c r="H8974" s="14" t="s">
        <v>25262</v>
      </c>
      <c r="I8974" s="12">
        <v>8468849.0</v>
      </c>
      <c r="J8974" s="15" t="str">
        <f t="shared" si="1"/>
        <v>Relevant</v>
      </c>
    </row>
    <row r="8975" ht="22.5" customHeight="1">
      <c r="A8975" s="9" t="s">
        <v>25263</v>
      </c>
      <c r="B8975" s="10">
        <v>45492.548055555555</v>
      </c>
      <c r="C8975" s="11" t="s">
        <v>25264</v>
      </c>
      <c r="D8975" s="12">
        <v>7.0</v>
      </c>
      <c r="E8975" s="10" t="s">
        <v>55</v>
      </c>
      <c r="F8975" s="12">
        <v>2024.0</v>
      </c>
      <c r="G8975" s="13" t="s">
        <v>13</v>
      </c>
      <c r="H8975" s="14" t="s">
        <v>214</v>
      </c>
      <c r="I8975" s="12">
        <v>62.0</v>
      </c>
      <c r="J8975" s="15" t="str">
        <f t="shared" si="1"/>
        <v>Relevant</v>
      </c>
    </row>
    <row r="8976" ht="22.5" customHeight="1">
      <c r="A8976" s="9" t="s">
        <v>25265</v>
      </c>
      <c r="B8976" s="10">
        <v>45696.82875</v>
      </c>
      <c r="C8976" s="11" t="s">
        <v>25266</v>
      </c>
      <c r="D8976" s="12">
        <v>2.0</v>
      </c>
      <c r="E8976" s="10" t="s">
        <v>12</v>
      </c>
      <c r="F8976" s="12">
        <v>2025.0</v>
      </c>
      <c r="G8976" s="13" t="s">
        <v>13</v>
      </c>
      <c r="H8976" s="14" t="s">
        <v>14</v>
      </c>
      <c r="I8976" s="12">
        <v>50.0</v>
      </c>
      <c r="J8976" s="15" t="str">
        <f t="shared" si="1"/>
        <v>Relevant</v>
      </c>
    </row>
    <row r="8977" ht="22.5" customHeight="1">
      <c r="A8977" s="9" t="s">
        <v>25267</v>
      </c>
      <c r="B8977" s="10">
        <v>45578.36665509259</v>
      </c>
      <c r="C8977" s="11" t="s">
        <v>25268</v>
      </c>
      <c r="D8977" s="12">
        <v>10.0</v>
      </c>
      <c r="E8977" s="10" t="s">
        <v>42</v>
      </c>
      <c r="F8977" s="12">
        <v>2024.0</v>
      </c>
      <c r="G8977" s="13" t="s">
        <v>13</v>
      </c>
      <c r="H8977" s="14" t="s">
        <v>25269</v>
      </c>
      <c r="I8977" s="12">
        <v>8492.0</v>
      </c>
      <c r="J8977" s="15" t="str">
        <f t="shared" si="1"/>
        <v>Relevant</v>
      </c>
    </row>
    <row r="8978" ht="22.5" customHeight="1">
      <c r="A8978" s="9" t="s">
        <v>25270</v>
      </c>
      <c r="B8978" s="10">
        <v>45434.65337962963</v>
      </c>
      <c r="C8978" s="11" t="s">
        <v>25271</v>
      </c>
      <c r="D8978" s="12">
        <v>5.0</v>
      </c>
      <c r="E8978" s="10" t="s">
        <v>21</v>
      </c>
      <c r="F8978" s="12">
        <v>2024.0</v>
      </c>
      <c r="G8978" s="13" t="s">
        <v>13</v>
      </c>
      <c r="H8978" s="14" t="s">
        <v>189</v>
      </c>
      <c r="I8978" s="12">
        <v>60.0</v>
      </c>
      <c r="J8978" s="15" t="str">
        <f t="shared" si="1"/>
        <v>Relevant</v>
      </c>
    </row>
    <row r="8979" ht="22.5" customHeight="1">
      <c r="A8979" s="9" t="s">
        <v>25272</v>
      </c>
      <c r="B8979" s="10">
        <v>45584.301782407405</v>
      </c>
      <c r="C8979" s="11" t="s">
        <v>25273</v>
      </c>
      <c r="D8979" s="12">
        <v>10.0</v>
      </c>
      <c r="E8979" s="10" t="s">
        <v>42</v>
      </c>
      <c r="F8979" s="12">
        <v>2024.0</v>
      </c>
      <c r="G8979" s="13" t="s">
        <v>25274</v>
      </c>
      <c r="H8979" s="14" t="s">
        <v>25275</v>
      </c>
      <c r="I8979" s="12">
        <v>1492.0</v>
      </c>
      <c r="J8979" s="15" t="str">
        <f t="shared" si="1"/>
        <v>Relevant</v>
      </c>
    </row>
    <row r="8980" ht="22.5" customHeight="1">
      <c r="A8980" s="9" t="s">
        <v>25276</v>
      </c>
      <c r="B8980" s="10">
        <v>45614.59476851852</v>
      </c>
      <c r="C8980" s="11" t="s">
        <v>25277</v>
      </c>
      <c r="D8980" s="12">
        <v>11.0</v>
      </c>
      <c r="E8980" s="10" t="s">
        <v>17</v>
      </c>
      <c r="F8980" s="12">
        <v>2024.0</v>
      </c>
      <c r="G8980" s="13" t="s">
        <v>13</v>
      </c>
      <c r="H8980" s="14" t="s">
        <v>423</v>
      </c>
      <c r="I8980" s="12">
        <v>728.0</v>
      </c>
      <c r="J8980" s="15" t="str">
        <f t="shared" si="1"/>
        <v>Relevant</v>
      </c>
    </row>
    <row r="8981" ht="22.5" customHeight="1">
      <c r="A8981" s="9" t="s">
        <v>25278</v>
      </c>
      <c r="B8981" s="10">
        <v>45736.95755787037</v>
      </c>
      <c r="C8981" s="11" t="s">
        <v>25279</v>
      </c>
      <c r="D8981" s="12">
        <v>3.0</v>
      </c>
      <c r="E8981" s="10" t="s">
        <v>59</v>
      </c>
      <c r="F8981" s="12">
        <v>2025.0</v>
      </c>
      <c r="G8981" s="13" t="s">
        <v>13</v>
      </c>
      <c r="H8981" s="14" t="s">
        <v>7500</v>
      </c>
      <c r="I8981" s="12">
        <v>1.0</v>
      </c>
      <c r="J8981" s="15" t="str">
        <f t="shared" si="1"/>
        <v>Irrelevant</v>
      </c>
    </row>
    <row r="8982" ht="22.5" customHeight="1">
      <c r="A8982" s="9" t="s">
        <v>25280</v>
      </c>
      <c r="B8982" s="10">
        <v>45560.458353912036</v>
      </c>
      <c r="C8982" s="11" t="s">
        <v>25281</v>
      </c>
      <c r="D8982" s="12">
        <v>9.0</v>
      </c>
      <c r="E8982" s="10" t="s">
        <v>114</v>
      </c>
      <c r="F8982" s="12">
        <v>2024.0</v>
      </c>
      <c r="G8982" s="13" t="s">
        <v>25282</v>
      </c>
      <c r="H8982" s="14" t="s">
        <v>25283</v>
      </c>
      <c r="I8982" s="12">
        <v>1.2767834E7</v>
      </c>
      <c r="J8982" s="15" t="str">
        <f t="shared" si="1"/>
        <v>Relevant</v>
      </c>
    </row>
    <row r="8983" ht="22.5" customHeight="1">
      <c r="A8983" s="9" t="s">
        <v>25284</v>
      </c>
      <c r="B8983" s="10">
        <v>45621.849599837966</v>
      </c>
      <c r="C8983" s="11" t="s">
        <v>25285</v>
      </c>
      <c r="D8983" s="12">
        <v>11.0</v>
      </c>
      <c r="E8983" s="10" t="s">
        <v>17</v>
      </c>
      <c r="F8983" s="12">
        <v>2024.0</v>
      </c>
      <c r="G8983" s="13" t="s">
        <v>25286</v>
      </c>
      <c r="H8983" s="14" t="s">
        <v>25287</v>
      </c>
      <c r="I8983" s="12">
        <v>7496.0</v>
      </c>
      <c r="J8983" s="15" t="str">
        <f t="shared" si="1"/>
        <v>Relevant</v>
      </c>
    </row>
    <row r="8984" ht="22.5" customHeight="1">
      <c r="A8984" s="9" t="s">
        <v>25288</v>
      </c>
      <c r="B8984" s="10">
        <v>45424.70275462963</v>
      </c>
      <c r="C8984" s="11" t="s">
        <v>25289</v>
      </c>
      <c r="D8984" s="12">
        <v>5.0</v>
      </c>
      <c r="E8984" s="10" t="s">
        <v>21</v>
      </c>
      <c r="F8984" s="12">
        <v>2024.0</v>
      </c>
      <c r="G8984" s="13" t="s">
        <v>13</v>
      </c>
      <c r="H8984" s="14" t="s">
        <v>9349</v>
      </c>
      <c r="I8984" s="12">
        <v>1347.0</v>
      </c>
      <c r="J8984" s="15" t="str">
        <f t="shared" si="1"/>
        <v>Irrelevant</v>
      </c>
    </row>
    <row r="8985" ht="22.5" customHeight="1">
      <c r="A8985" s="9" t="s">
        <v>25290</v>
      </c>
      <c r="B8985" s="10">
        <v>45595.872511574074</v>
      </c>
      <c r="C8985" s="11" t="s">
        <v>25291</v>
      </c>
      <c r="D8985" s="12">
        <v>10.0</v>
      </c>
      <c r="E8985" s="10" t="s">
        <v>42</v>
      </c>
      <c r="F8985" s="12">
        <v>2024.0</v>
      </c>
      <c r="G8985" s="13" t="s">
        <v>25292</v>
      </c>
      <c r="H8985" s="14" t="s">
        <v>25293</v>
      </c>
      <c r="I8985" s="12">
        <v>9292977.0</v>
      </c>
      <c r="J8985" s="15" t="str">
        <f t="shared" si="1"/>
        <v>Relevant</v>
      </c>
    </row>
    <row r="8986" ht="22.5" customHeight="1">
      <c r="A8986" s="9" t="s">
        <v>25294</v>
      </c>
      <c r="B8986" s="10">
        <v>45618.44142361111</v>
      </c>
      <c r="C8986" s="11" t="s">
        <v>25295</v>
      </c>
      <c r="D8986" s="12">
        <v>11.0</v>
      </c>
      <c r="E8986" s="10" t="s">
        <v>17</v>
      </c>
      <c r="F8986" s="12">
        <v>2024.0</v>
      </c>
      <c r="G8986" s="13" t="s">
        <v>13</v>
      </c>
      <c r="H8986" s="14" t="s">
        <v>91</v>
      </c>
      <c r="I8986" s="12">
        <v>381.0</v>
      </c>
      <c r="J8986" s="15" t="str">
        <f t="shared" si="1"/>
        <v>Relevant</v>
      </c>
    </row>
    <row r="8987" ht="22.5" customHeight="1">
      <c r="A8987" s="9" t="s">
        <v>25296</v>
      </c>
      <c r="B8987" s="10">
        <v>45616.01868055556</v>
      </c>
      <c r="C8987" s="11" t="s">
        <v>25297</v>
      </c>
      <c r="D8987" s="12">
        <v>11.0</v>
      </c>
      <c r="E8987" s="10" t="s">
        <v>17</v>
      </c>
      <c r="F8987" s="12">
        <v>2024.0</v>
      </c>
      <c r="G8987" s="13" t="s">
        <v>13</v>
      </c>
      <c r="H8987" s="14" t="s">
        <v>781</v>
      </c>
      <c r="I8987" s="12">
        <v>156.0</v>
      </c>
      <c r="J8987" s="15" t="str">
        <f t="shared" si="1"/>
        <v>Irrelevant</v>
      </c>
    </row>
    <row r="8988" ht="22.5" customHeight="1">
      <c r="A8988" s="9" t="s">
        <v>25298</v>
      </c>
      <c r="B8988" s="10">
        <v>45404.66496527778</v>
      </c>
      <c r="C8988" s="11" t="s">
        <v>25299</v>
      </c>
      <c r="D8988" s="12">
        <v>4.0</v>
      </c>
      <c r="E8988" s="10" t="s">
        <v>274</v>
      </c>
      <c r="F8988" s="12">
        <v>2024.0</v>
      </c>
      <c r="G8988" s="13" t="s">
        <v>13</v>
      </c>
      <c r="H8988" s="14" t="s">
        <v>25300</v>
      </c>
      <c r="I8988" s="12">
        <v>50534.0</v>
      </c>
      <c r="J8988" s="15" t="str">
        <f t="shared" si="1"/>
        <v>Relevant</v>
      </c>
    </row>
    <row r="8989" ht="22.5" customHeight="1">
      <c r="A8989" s="9" t="s">
        <v>25301</v>
      </c>
      <c r="B8989" s="10">
        <v>45563.94125</v>
      </c>
      <c r="C8989" s="11" t="s">
        <v>25302</v>
      </c>
      <c r="D8989" s="12">
        <v>9.0</v>
      </c>
      <c r="E8989" s="10" t="s">
        <v>114</v>
      </c>
      <c r="F8989" s="12">
        <v>2024.0</v>
      </c>
      <c r="G8989" s="13" t="s">
        <v>13</v>
      </c>
      <c r="H8989" s="14" t="s">
        <v>25303</v>
      </c>
      <c r="I8989" s="12">
        <v>31.0</v>
      </c>
      <c r="J8989" s="15" t="str">
        <f t="shared" si="1"/>
        <v>Irrelevant</v>
      </c>
    </row>
    <row r="8990" ht="22.5" customHeight="1">
      <c r="A8990" s="9" t="s">
        <v>25304</v>
      </c>
      <c r="B8990" s="10">
        <v>45597.47483796296</v>
      </c>
      <c r="C8990" s="11" t="s">
        <v>25305</v>
      </c>
      <c r="D8990" s="12">
        <v>11.0</v>
      </c>
      <c r="E8990" s="10" t="s">
        <v>17</v>
      </c>
      <c r="F8990" s="12">
        <v>2024.0</v>
      </c>
      <c r="G8990" s="13" t="s">
        <v>13</v>
      </c>
      <c r="H8990" s="14" t="s">
        <v>25306</v>
      </c>
      <c r="I8990" s="12">
        <v>1234150.0</v>
      </c>
      <c r="J8990" s="15" t="str">
        <f t="shared" si="1"/>
        <v>Relevant</v>
      </c>
    </row>
    <row r="8991" ht="22.5" customHeight="1">
      <c r="A8991" s="9" t="s">
        <v>25307</v>
      </c>
      <c r="B8991" s="10">
        <v>45386.406863425924</v>
      </c>
      <c r="C8991" s="11" t="s">
        <v>25308</v>
      </c>
      <c r="D8991" s="12">
        <v>4.0</v>
      </c>
      <c r="E8991" s="10" t="s">
        <v>274</v>
      </c>
      <c r="F8991" s="12">
        <v>2024.0</v>
      </c>
      <c r="G8991" s="13" t="s">
        <v>25309</v>
      </c>
      <c r="H8991" s="14" t="s">
        <v>25310</v>
      </c>
      <c r="I8991" s="12">
        <v>2246196.0</v>
      </c>
      <c r="J8991" s="15" t="str">
        <f t="shared" si="1"/>
        <v>Irrelevant</v>
      </c>
    </row>
    <row r="8992" ht="22.5" customHeight="1">
      <c r="A8992" s="9" t="s">
        <v>25311</v>
      </c>
      <c r="B8992" s="10">
        <v>45390.42112515046</v>
      </c>
      <c r="C8992" s="11" t="s">
        <v>25312</v>
      </c>
      <c r="D8992" s="12">
        <v>4.0</v>
      </c>
      <c r="E8992" s="10" t="s">
        <v>274</v>
      </c>
      <c r="F8992" s="12">
        <v>2024.0</v>
      </c>
      <c r="G8992" s="13" t="s">
        <v>25313</v>
      </c>
      <c r="H8992" s="14" t="s">
        <v>25314</v>
      </c>
      <c r="I8992" s="12">
        <v>1235944.0</v>
      </c>
      <c r="J8992" s="15" t="str">
        <f t="shared" si="1"/>
        <v>Irrelevant</v>
      </c>
    </row>
    <row r="8993" ht="22.5" customHeight="1">
      <c r="A8993" s="9" t="s">
        <v>25315</v>
      </c>
      <c r="B8993" s="10">
        <v>45587.47138888889</v>
      </c>
      <c r="C8993" s="11" t="s">
        <v>25316</v>
      </c>
      <c r="D8993" s="12">
        <v>10.0</v>
      </c>
      <c r="E8993" s="10" t="s">
        <v>42</v>
      </c>
      <c r="F8993" s="12">
        <v>2024.0</v>
      </c>
      <c r="G8993" s="13" t="s">
        <v>25317</v>
      </c>
      <c r="H8993" s="14" t="s">
        <v>25318</v>
      </c>
      <c r="I8993" s="12">
        <v>0.0</v>
      </c>
      <c r="J8993" s="15" t="str">
        <f t="shared" si="1"/>
        <v>Relevant</v>
      </c>
    </row>
    <row r="8994" ht="22.5" customHeight="1">
      <c r="A8994" s="9" t="s">
        <v>25319</v>
      </c>
      <c r="B8994" s="10">
        <v>45659.49087962963</v>
      </c>
      <c r="C8994" s="11" t="s">
        <v>25320</v>
      </c>
      <c r="D8994" s="12">
        <v>1.0</v>
      </c>
      <c r="E8994" s="10" t="s">
        <v>70</v>
      </c>
      <c r="F8994" s="12">
        <v>2025.0</v>
      </c>
      <c r="G8994" s="13" t="s">
        <v>13</v>
      </c>
      <c r="H8994" s="14" t="s">
        <v>25321</v>
      </c>
      <c r="I8994" s="12">
        <v>46.0</v>
      </c>
      <c r="J8994" s="15" t="str">
        <f t="shared" si="1"/>
        <v>Relevant</v>
      </c>
    </row>
    <row r="8995" ht="22.5" customHeight="1">
      <c r="A8995" s="9" t="s">
        <v>25322</v>
      </c>
      <c r="B8995" s="10">
        <v>45583.56582175926</v>
      </c>
      <c r="C8995" s="11" t="s">
        <v>109</v>
      </c>
      <c r="D8995" s="12">
        <v>10.0</v>
      </c>
      <c r="E8995" s="10" t="s">
        <v>42</v>
      </c>
      <c r="F8995" s="12">
        <v>2024.0</v>
      </c>
      <c r="G8995" s="13" t="s">
        <v>25323</v>
      </c>
      <c r="H8995" s="14" t="s">
        <v>25324</v>
      </c>
      <c r="I8995" s="12">
        <v>3209941.0</v>
      </c>
      <c r="J8995" s="15" t="str">
        <f t="shared" si="1"/>
        <v>Relevant</v>
      </c>
    </row>
    <row r="8996" ht="22.5" customHeight="1">
      <c r="A8996" s="9" t="s">
        <v>25325</v>
      </c>
      <c r="B8996" s="10">
        <v>45597.44328703704</v>
      </c>
      <c r="C8996" s="11" t="s">
        <v>25326</v>
      </c>
      <c r="D8996" s="12">
        <v>11.0</v>
      </c>
      <c r="E8996" s="10" t="s">
        <v>17</v>
      </c>
      <c r="F8996" s="12">
        <v>2024.0</v>
      </c>
      <c r="G8996" s="13" t="s">
        <v>13</v>
      </c>
      <c r="H8996" s="14" t="s">
        <v>2634</v>
      </c>
      <c r="I8996" s="12">
        <v>16018.0</v>
      </c>
      <c r="J8996" s="15" t="str">
        <f t="shared" si="1"/>
        <v>Relevant</v>
      </c>
    </row>
    <row r="8997" ht="22.5" customHeight="1">
      <c r="A8997" s="9" t="s">
        <v>25327</v>
      </c>
      <c r="B8997" s="10">
        <v>45710.679502314815</v>
      </c>
      <c r="C8997" s="11" t="s">
        <v>25328</v>
      </c>
      <c r="D8997" s="12">
        <v>2.0</v>
      </c>
      <c r="E8997" s="10" t="s">
        <v>12</v>
      </c>
      <c r="F8997" s="12">
        <v>2025.0</v>
      </c>
      <c r="G8997" s="13" t="s">
        <v>13</v>
      </c>
      <c r="H8997" s="14" t="s">
        <v>52</v>
      </c>
      <c r="I8997" s="12">
        <v>5702.0</v>
      </c>
      <c r="J8997" s="15" t="str">
        <f t="shared" si="1"/>
        <v>Relevant</v>
      </c>
    </row>
    <row r="8998" ht="22.5" customHeight="1">
      <c r="A8998" s="9" t="s">
        <v>25329</v>
      </c>
      <c r="B8998" s="10">
        <v>45438.16799768519</v>
      </c>
      <c r="C8998" s="11" t="s">
        <v>25330</v>
      </c>
      <c r="D8998" s="12">
        <v>5.0</v>
      </c>
      <c r="E8998" s="10" t="s">
        <v>21</v>
      </c>
      <c r="F8998" s="12">
        <v>2024.0</v>
      </c>
      <c r="G8998" s="13" t="s">
        <v>25331</v>
      </c>
      <c r="H8998" s="14" t="s">
        <v>25332</v>
      </c>
      <c r="I8998" s="12">
        <v>7456164.0</v>
      </c>
      <c r="J8998" s="15" t="str">
        <f t="shared" si="1"/>
        <v>Relevant</v>
      </c>
    </row>
    <row r="8999" ht="22.5" customHeight="1">
      <c r="A8999" s="9" t="s">
        <v>25333</v>
      </c>
      <c r="B8999" s="10">
        <v>45615.16925925926</v>
      </c>
      <c r="C8999" s="11" t="s">
        <v>25334</v>
      </c>
      <c r="D8999" s="12">
        <v>11.0</v>
      </c>
      <c r="E8999" s="10" t="s">
        <v>17</v>
      </c>
      <c r="F8999" s="12">
        <v>2024.0</v>
      </c>
      <c r="G8999" s="13" t="s">
        <v>13</v>
      </c>
      <c r="H8999" s="14" t="s">
        <v>31</v>
      </c>
      <c r="I8999" s="12">
        <v>32.0</v>
      </c>
      <c r="J8999" s="15" t="str">
        <f t="shared" si="1"/>
        <v>Relevant</v>
      </c>
    </row>
    <row r="9000" ht="22.5" customHeight="1">
      <c r="A9000" s="9" t="s">
        <v>25335</v>
      </c>
      <c r="B9000" s="10">
        <v>45615.329722222225</v>
      </c>
      <c r="C9000" s="11" t="s">
        <v>25336</v>
      </c>
      <c r="D9000" s="12">
        <v>11.0</v>
      </c>
      <c r="E9000" s="10" t="s">
        <v>17</v>
      </c>
      <c r="F9000" s="12">
        <v>2024.0</v>
      </c>
      <c r="G9000" s="13" t="s">
        <v>13</v>
      </c>
      <c r="H9000" s="14" t="s">
        <v>31</v>
      </c>
      <c r="I9000" s="12">
        <v>170.0</v>
      </c>
      <c r="J9000" s="15" t="str">
        <f t="shared" si="1"/>
        <v>Relevant</v>
      </c>
    </row>
    <row r="9001" ht="22.5" customHeight="1">
      <c r="A9001" s="9" t="s">
        <v>25337</v>
      </c>
      <c r="B9001" s="10">
        <v>45697.03849537037</v>
      </c>
      <c r="C9001" s="11" t="s">
        <v>25338</v>
      </c>
      <c r="D9001" s="12">
        <v>2.0</v>
      </c>
      <c r="E9001" s="10" t="s">
        <v>12</v>
      </c>
      <c r="F9001" s="12">
        <v>2025.0</v>
      </c>
      <c r="G9001" s="13" t="s">
        <v>13</v>
      </c>
      <c r="H9001" s="14" t="s">
        <v>1264</v>
      </c>
      <c r="I9001" s="12">
        <v>91.0</v>
      </c>
      <c r="J9001" s="15" t="str">
        <f t="shared" si="1"/>
        <v>Relevant</v>
      </c>
    </row>
    <row r="9002" ht="22.5" customHeight="1">
      <c r="A9002" s="9" t="s">
        <v>25339</v>
      </c>
      <c r="B9002" s="10">
        <v>45697.367430555554</v>
      </c>
      <c r="C9002" s="11" t="s">
        <v>20372</v>
      </c>
      <c r="D9002" s="12">
        <v>2.0</v>
      </c>
      <c r="E9002" s="10" t="s">
        <v>12</v>
      </c>
      <c r="F9002" s="12">
        <v>2025.0</v>
      </c>
      <c r="G9002" s="13" t="s">
        <v>13</v>
      </c>
      <c r="H9002" s="14" t="s">
        <v>14</v>
      </c>
      <c r="I9002" s="12">
        <v>132.0</v>
      </c>
      <c r="J9002" s="15" t="str">
        <f t="shared" si="1"/>
        <v>Relevant</v>
      </c>
    </row>
    <row r="9003" ht="22.5" customHeight="1">
      <c r="A9003" s="9" t="s">
        <v>25340</v>
      </c>
      <c r="B9003" s="10">
        <v>45597.86261574074</v>
      </c>
      <c r="C9003" s="11" t="s">
        <v>25341</v>
      </c>
      <c r="D9003" s="12">
        <v>11.0</v>
      </c>
      <c r="E9003" s="10" t="s">
        <v>17</v>
      </c>
      <c r="F9003" s="12">
        <v>2024.0</v>
      </c>
      <c r="G9003" s="13" t="s">
        <v>13</v>
      </c>
      <c r="H9003" s="14" t="s">
        <v>124</v>
      </c>
      <c r="I9003" s="12">
        <v>20.0</v>
      </c>
      <c r="J9003" s="15" t="str">
        <f t="shared" si="1"/>
        <v>Relevant</v>
      </c>
    </row>
    <row r="9004" ht="22.5" customHeight="1">
      <c r="A9004" s="9" t="s">
        <v>25342</v>
      </c>
      <c r="B9004" s="10">
        <v>45723.31885416667</v>
      </c>
      <c r="C9004" s="11" t="s">
        <v>25343</v>
      </c>
      <c r="D9004" s="12">
        <v>3.0</v>
      </c>
      <c r="E9004" s="10" t="s">
        <v>59</v>
      </c>
      <c r="F9004" s="12">
        <v>2025.0</v>
      </c>
      <c r="G9004" s="13" t="s">
        <v>13</v>
      </c>
      <c r="H9004" s="14" t="s">
        <v>25344</v>
      </c>
      <c r="I9004" s="12">
        <v>10.0</v>
      </c>
      <c r="J9004" s="15" t="str">
        <f t="shared" si="1"/>
        <v>Relevant</v>
      </c>
    </row>
    <row r="9005" ht="22.5" customHeight="1">
      <c r="A9005" s="9" t="s">
        <v>25345</v>
      </c>
      <c r="B9005" s="10">
        <v>45682.52752314815</v>
      </c>
      <c r="C9005" s="11" t="s">
        <v>25346</v>
      </c>
      <c r="D9005" s="12">
        <v>1.0</v>
      </c>
      <c r="E9005" s="10" t="s">
        <v>70</v>
      </c>
      <c r="F9005" s="12">
        <v>2025.0</v>
      </c>
      <c r="G9005" s="13" t="s">
        <v>13</v>
      </c>
      <c r="H9005" s="14" t="s">
        <v>25347</v>
      </c>
      <c r="I9005" s="12">
        <v>5430.0</v>
      </c>
      <c r="J9005" s="15" t="str">
        <f t="shared" si="1"/>
        <v>Relevant</v>
      </c>
    </row>
    <row r="9006" ht="22.5" customHeight="1">
      <c r="A9006" s="9" t="s">
        <v>25348</v>
      </c>
      <c r="B9006" s="10">
        <v>45705.939409722225</v>
      </c>
      <c r="C9006" s="11" t="s">
        <v>25349</v>
      </c>
      <c r="D9006" s="12">
        <v>2.0</v>
      </c>
      <c r="E9006" s="10" t="s">
        <v>12</v>
      </c>
      <c r="F9006" s="12">
        <v>2025.0</v>
      </c>
      <c r="G9006" s="13" t="s">
        <v>13</v>
      </c>
      <c r="H9006" s="14" t="s">
        <v>25350</v>
      </c>
      <c r="I9006" s="12">
        <v>6497.0</v>
      </c>
      <c r="J9006" s="15" t="str">
        <f t="shared" si="1"/>
        <v>Irrelevant</v>
      </c>
    </row>
    <row r="9007" ht="22.5" customHeight="1">
      <c r="A9007" s="9" t="s">
        <v>25351</v>
      </c>
      <c r="B9007" s="10">
        <v>45508.7153125</v>
      </c>
      <c r="C9007" s="11" t="s">
        <v>25352</v>
      </c>
      <c r="D9007" s="12">
        <v>8.0</v>
      </c>
      <c r="E9007" s="10" t="s">
        <v>167</v>
      </c>
      <c r="F9007" s="12">
        <v>2024.0</v>
      </c>
      <c r="G9007" s="13" t="s">
        <v>13</v>
      </c>
      <c r="H9007" s="14" t="s">
        <v>25353</v>
      </c>
      <c r="I9007" s="12">
        <v>29.0</v>
      </c>
      <c r="J9007" s="15" t="str">
        <f t="shared" si="1"/>
        <v>Irrelevant</v>
      </c>
    </row>
    <row r="9008" ht="22.5" customHeight="1">
      <c r="A9008" s="9" t="s">
        <v>25354</v>
      </c>
      <c r="B9008" s="10">
        <v>45587.36362268519</v>
      </c>
      <c r="C9008" s="11" t="s">
        <v>17930</v>
      </c>
      <c r="D9008" s="12">
        <v>10.0</v>
      </c>
      <c r="E9008" s="10" t="s">
        <v>42</v>
      </c>
      <c r="F9008" s="12">
        <v>2024.0</v>
      </c>
      <c r="G9008" s="13" t="s">
        <v>25355</v>
      </c>
      <c r="H9008" s="14" t="s">
        <v>25356</v>
      </c>
      <c r="I9008" s="12">
        <v>2505967.0</v>
      </c>
      <c r="J9008" s="15" t="str">
        <f t="shared" si="1"/>
        <v>Irrelevant</v>
      </c>
    </row>
    <row r="9009" ht="22.5" customHeight="1">
      <c r="A9009" s="9" t="s">
        <v>25357</v>
      </c>
      <c r="B9009" s="10">
        <v>45585.71013888889</v>
      </c>
      <c r="C9009" s="11" t="s">
        <v>25358</v>
      </c>
      <c r="D9009" s="12">
        <v>10.0</v>
      </c>
      <c r="E9009" s="10" t="s">
        <v>42</v>
      </c>
      <c r="F9009" s="12">
        <v>2024.0</v>
      </c>
      <c r="G9009" s="13" t="s">
        <v>13</v>
      </c>
      <c r="H9009" s="14" t="s">
        <v>1119</v>
      </c>
      <c r="I9009" s="12">
        <v>1333.0</v>
      </c>
      <c r="J9009" s="15" t="str">
        <f t="shared" si="1"/>
        <v>Relevant</v>
      </c>
    </row>
    <row r="9010" ht="22.5" customHeight="1">
      <c r="A9010" s="9" t="s">
        <v>25359</v>
      </c>
      <c r="B9010" s="10">
        <v>45423.463425925926</v>
      </c>
      <c r="C9010" s="11" t="s">
        <v>25360</v>
      </c>
      <c r="D9010" s="12">
        <v>5.0</v>
      </c>
      <c r="E9010" s="10" t="s">
        <v>21</v>
      </c>
      <c r="F9010" s="12">
        <v>2024.0</v>
      </c>
      <c r="G9010" s="13" t="s">
        <v>13</v>
      </c>
      <c r="H9010" s="14" t="s">
        <v>5425</v>
      </c>
      <c r="I9010" s="12">
        <v>1694.0</v>
      </c>
      <c r="J9010" s="15" t="str">
        <f t="shared" si="1"/>
        <v>Relevant</v>
      </c>
    </row>
    <row r="9011" ht="22.5" customHeight="1">
      <c r="A9011" s="9" t="s">
        <v>25361</v>
      </c>
      <c r="B9011" s="10">
        <v>45743.335856481484</v>
      </c>
      <c r="C9011" s="11" t="s">
        <v>25362</v>
      </c>
      <c r="D9011" s="12">
        <v>3.0</v>
      </c>
      <c r="E9011" s="10" t="s">
        <v>59</v>
      </c>
      <c r="F9011" s="12">
        <v>2025.0</v>
      </c>
      <c r="G9011" s="13" t="s">
        <v>13</v>
      </c>
      <c r="H9011" s="14" t="s">
        <v>204</v>
      </c>
      <c r="I9011" s="12">
        <v>2986.0</v>
      </c>
      <c r="J9011" s="15" t="str">
        <f t="shared" si="1"/>
        <v>Relevant</v>
      </c>
    </row>
    <row r="9012" ht="22.5" customHeight="1">
      <c r="A9012" s="9" t="s">
        <v>25363</v>
      </c>
      <c r="B9012" s="10">
        <v>45638.778761574074</v>
      </c>
      <c r="C9012" s="11" t="s">
        <v>25364</v>
      </c>
      <c r="D9012" s="12">
        <v>12.0</v>
      </c>
      <c r="E9012" s="10" t="s">
        <v>26</v>
      </c>
      <c r="F9012" s="12">
        <v>2024.0</v>
      </c>
      <c r="G9012" s="13" t="s">
        <v>25365</v>
      </c>
      <c r="H9012" s="14" t="s">
        <v>25366</v>
      </c>
      <c r="I9012" s="12">
        <v>3593546.0</v>
      </c>
      <c r="J9012" s="15" t="str">
        <f t="shared" si="1"/>
        <v>Irrelevant</v>
      </c>
    </row>
    <row r="9013" ht="22.5" customHeight="1">
      <c r="A9013" s="9" t="s">
        <v>25367</v>
      </c>
      <c r="B9013" s="10">
        <v>45585.8133912037</v>
      </c>
      <c r="C9013" s="11" t="s">
        <v>25368</v>
      </c>
      <c r="D9013" s="12">
        <v>10.0</v>
      </c>
      <c r="E9013" s="10" t="s">
        <v>42</v>
      </c>
      <c r="F9013" s="12">
        <v>2024.0</v>
      </c>
      <c r="G9013" s="13" t="s">
        <v>13</v>
      </c>
      <c r="H9013" s="14" t="s">
        <v>1119</v>
      </c>
      <c r="I9013" s="12">
        <v>677.0</v>
      </c>
      <c r="J9013" s="15" t="str">
        <f t="shared" si="1"/>
        <v>Relevant</v>
      </c>
    </row>
    <row r="9014" ht="22.5" customHeight="1">
      <c r="A9014" s="9" t="s">
        <v>25369</v>
      </c>
      <c r="B9014" s="10">
        <v>45609.47709490741</v>
      </c>
      <c r="C9014" s="11" t="s">
        <v>25370</v>
      </c>
      <c r="D9014" s="12">
        <v>11.0</v>
      </c>
      <c r="E9014" s="10" t="s">
        <v>17</v>
      </c>
      <c r="F9014" s="12">
        <v>2024.0</v>
      </c>
      <c r="G9014" s="13" t="s">
        <v>13</v>
      </c>
      <c r="H9014" s="14" t="s">
        <v>1877</v>
      </c>
      <c r="I9014" s="12">
        <v>965.0</v>
      </c>
      <c r="J9014" s="15" t="str">
        <f t="shared" si="1"/>
        <v>Irrelevant</v>
      </c>
    </row>
    <row r="9015" ht="22.5" customHeight="1">
      <c r="A9015" s="9" t="s">
        <v>25371</v>
      </c>
      <c r="B9015" s="10">
        <v>45616.535462962966</v>
      </c>
      <c r="C9015" s="11" t="s">
        <v>25372</v>
      </c>
      <c r="D9015" s="12">
        <v>11.0</v>
      </c>
      <c r="E9015" s="10" t="s">
        <v>17</v>
      </c>
      <c r="F9015" s="12">
        <v>2024.0</v>
      </c>
      <c r="G9015" s="13" t="s">
        <v>13</v>
      </c>
      <c r="H9015" s="14" t="s">
        <v>25373</v>
      </c>
      <c r="I9015" s="12">
        <v>24.0</v>
      </c>
      <c r="J9015" s="15" t="str">
        <f t="shared" si="1"/>
        <v>Relevant</v>
      </c>
    </row>
    <row r="9016" ht="22.5" customHeight="1">
      <c r="A9016" s="9" t="s">
        <v>25374</v>
      </c>
      <c r="B9016" s="10">
        <v>45472.87100694444</v>
      </c>
      <c r="C9016" s="11" t="s">
        <v>15375</v>
      </c>
      <c r="D9016" s="12">
        <v>6.0</v>
      </c>
      <c r="E9016" s="10" t="s">
        <v>34</v>
      </c>
      <c r="F9016" s="12">
        <v>2024.0</v>
      </c>
      <c r="G9016" s="13" t="s">
        <v>13</v>
      </c>
      <c r="H9016" s="14" t="s">
        <v>56</v>
      </c>
      <c r="I9016" s="12">
        <v>6.0</v>
      </c>
      <c r="J9016" s="15" t="str">
        <f t="shared" si="1"/>
        <v>Relevant</v>
      </c>
    </row>
    <row r="9017" ht="22.5" customHeight="1">
      <c r="A9017" s="9" t="s">
        <v>25375</v>
      </c>
      <c r="B9017" s="10">
        <v>45597.63872685185</v>
      </c>
      <c r="C9017" s="11" t="s">
        <v>25376</v>
      </c>
      <c r="D9017" s="12">
        <v>11.0</v>
      </c>
      <c r="E9017" s="10" t="s">
        <v>17</v>
      </c>
      <c r="F9017" s="12">
        <v>2024.0</v>
      </c>
      <c r="G9017" s="13" t="s">
        <v>13</v>
      </c>
      <c r="H9017" s="14" t="s">
        <v>124</v>
      </c>
      <c r="I9017" s="12">
        <v>1790.0</v>
      </c>
      <c r="J9017" s="15" t="str">
        <f t="shared" si="1"/>
        <v>Relevant</v>
      </c>
    </row>
    <row r="9018" ht="22.5" customHeight="1">
      <c r="A9018" s="9" t="s">
        <v>25377</v>
      </c>
      <c r="B9018" s="10">
        <v>45560.2609375</v>
      </c>
      <c r="C9018" s="11" t="s">
        <v>25378</v>
      </c>
      <c r="D9018" s="12">
        <v>9.0</v>
      </c>
      <c r="E9018" s="10" t="s">
        <v>114</v>
      </c>
      <c r="F9018" s="12">
        <v>2024.0</v>
      </c>
      <c r="G9018" s="13" t="s">
        <v>25379</v>
      </c>
      <c r="H9018" s="14" t="s">
        <v>25380</v>
      </c>
      <c r="I9018" s="12">
        <v>4721.0</v>
      </c>
      <c r="J9018" s="15" t="str">
        <f t="shared" si="1"/>
        <v>Relevant</v>
      </c>
    </row>
    <row r="9019" ht="22.5" customHeight="1">
      <c r="A9019" s="9" t="s">
        <v>25381</v>
      </c>
      <c r="B9019" s="10">
        <v>45594.649351851855</v>
      </c>
      <c r="C9019" s="11" t="s">
        <v>25382</v>
      </c>
      <c r="D9019" s="12">
        <v>10.0</v>
      </c>
      <c r="E9019" s="10" t="s">
        <v>42</v>
      </c>
      <c r="F9019" s="12">
        <v>2024.0</v>
      </c>
      <c r="G9019" s="13" t="s">
        <v>13</v>
      </c>
      <c r="H9019" s="14" t="s">
        <v>25383</v>
      </c>
      <c r="I9019" s="12">
        <v>324.0</v>
      </c>
      <c r="J9019" s="15" t="str">
        <f t="shared" si="1"/>
        <v>Relevant</v>
      </c>
    </row>
    <row r="9020" ht="22.5" customHeight="1">
      <c r="A9020" s="9" t="s">
        <v>25384</v>
      </c>
      <c r="B9020" s="10">
        <v>45618.33896990741</v>
      </c>
      <c r="C9020" s="11" t="s">
        <v>25385</v>
      </c>
      <c r="D9020" s="12">
        <v>11.0</v>
      </c>
      <c r="E9020" s="10" t="s">
        <v>17</v>
      </c>
      <c r="F9020" s="12">
        <v>2024.0</v>
      </c>
      <c r="G9020" s="13" t="s">
        <v>25386</v>
      </c>
      <c r="H9020" s="14" t="s">
        <v>25387</v>
      </c>
      <c r="I9020" s="12">
        <v>288406.0</v>
      </c>
      <c r="J9020" s="15" t="str">
        <f t="shared" si="1"/>
        <v>Irrelevant</v>
      </c>
    </row>
    <row r="9021" ht="22.5" customHeight="1">
      <c r="A9021" s="9" t="s">
        <v>25388</v>
      </c>
      <c r="B9021" s="10">
        <v>45615.80181712963</v>
      </c>
      <c r="C9021" s="11" t="s">
        <v>9475</v>
      </c>
      <c r="D9021" s="12">
        <v>11.0</v>
      </c>
      <c r="E9021" s="10" t="s">
        <v>17</v>
      </c>
      <c r="F9021" s="12">
        <v>2024.0</v>
      </c>
      <c r="G9021" s="13" t="s">
        <v>13</v>
      </c>
      <c r="H9021" s="14" t="s">
        <v>489</v>
      </c>
      <c r="I9021" s="12">
        <v>1255.0</v>
      </c>
      <c r="J9021" s="15" t="str">
        <f t="shared" si="1"/>
        <v>Relevant</v>
      </c>
    </row>
    <row r="9022" ht="22.5" customHeight="1">
      <c r="A9022" s="9" t="s">
        <v>25389</v>
      </c>
      <c r="B9022" s="10">
        <v>45609.234768518516</v>
      </c>
      <c r="C9022" s="11" t="s">
        <v>25390</v>
      </c>
      <c r="D9022" s="12">
        <v>11.0</v>
      </c>
      <c r="E9022" s="10" t="s">
        <v>17</v>
      </c>
      <c r="F9022" s="12">
        <v>2024.0</v>
      </c>
      <c r="G9022" s="13" t="s">
        <v>23880</v>
      </c>
      <c r="H9022" s="14" t="s">
        <v>25391</v>
      </c>
      <c r="I9022" s="12">
        <v>8443435.0</v>
      </c>
      <c r="J9022" s="15" t="str">
        <f t="shared" si="1"/>
        <v>Relevant</v>
      </c>
    </row>
    <row r="9023" ht="22.5" customHeight="1">
      <c r="A9023" s="9" t="s">
        <v>25392</v>
      </c>
      <c r="B9023" s="10">
        <v>45616.611020868055</v>
      </c>
      <c r="C9023" s="11" t="s">
        <v>25393</v>
      </c>
      <c r="D9023" s="12">
        <v>11.0</v>
      </c>
      <c r="E9023" s="10" t="s">
        <v>17</v>
      </c>
      <c r="F9023" s="12">
        <v>2024.0</v>
      </c>
      <c r="G9023" s="13" t="s">
        <v>25394</v>
      </c>
      <c r="H9023" s="14" t="s">
        <v>25395</v>
      </c>
      <c r="I9023" s="12">
        <v>10592.0</v>
      </c>
      <c r="J9023" s="15" t="str">
        <f t="shared" si="1"/>
        <v>Relevant</v>
      </c>
    </row>
    <row r="9024" ht="22.5" customHeight="1">
      <c r="A9024" s="9" t="s">
        <v>25396</v>
      </c>
      <c r="B9024" s="10">
        <v>45724.51997685185</v>
      </c>
      <c r="C9024" s="11" t="s">
        <v>25397</v>
      </c>
      <c r="D9024" s="12">
        <v>3.0</v>
      </c>
      <c r="E9024" s="10" t="s">
        <v>59</v>
      </c>
      <c r="F9024" s="12">
        <v>2025.0</v>
      </c>
      <c r="G9024" s="13" t="s">
        <v>13</v>
      </c>
      <c r="H9024" s="14" t="s">
        <v>430</v>
      </c>
      <c r="I9024" s="12">
        <v>3627.0</v>
      </c>
      <c r="J9024" s="15" t="str">
        <f t="shared" si="1"/>
        <v>Relevant</v>
      </c>
    </row>
    <row r="9025" ht="22.5" customHeight="1">
      <c r="A9025" s="9" t="s">
        <v>25398</v>
      </c>
      <c r="B9025" s="10">
        <v>45564.86666666667</v>
      </c>
      <c r="C9025" s="11" t="s">
        <v>25399</v>
      </c>
      <c r="D9025" s="12">
        <v>9.0</v>
      </c>
      <c r="E9025" s="10" t="s">
        <v>114</v>
      </c>
      <c r="F9025" s="12">
        <v>2024.0</v>
      </c>
      <c r="G9025" s="13" t="s">
        <v>25400</v>
      </c>
      <c r="H9025" s="14" t="s">
        <v>25401</v>
      </c>
      <c r="I9025" s="12">
        <v>1.6242846E7</v>
      </c>
      <c r="J9025" s="15" t="str">
        <f t="shared" si="1"/>
        <v>Relevant</v>
      </c>
    </row>
    <row r="9026" ht="22.5" customHeight="1">
      <c r="A9026" s="9" t="s">
        <v>25402</v>
      </c>
      <c r="B9026" s="10">
        <v>45619.364583333336</v>
      </c>
      <c r="C9026" s="11" t="s">
        <v>25403</v>
      </c>
      <c r="D9026" s="12">
        <v>11.0</v>
      </c>
      <c r="E9026" s="10" t="s">
        <v>17</v>
      </c>
      <c r="F9026" s="12">
        <v>2024.0</v>
      </c>
      <c r="G9026" s="13" t="s">
        <v>25404</v>
      </c>
      <c r="H9026" s="14" t="s">
        <v>25405</v>
      </c>
      <c r="I9026" s="12">
        <v>59267.0</v>
      </c>
      <c r="J9026" s="15" t="str">
        <f t="shared" si="1"/>
        <v>Relevant</v>
      </c>
    </row>
    <row r="9027" ht="22.5" customHeight="1">
      <c r="A9027" s="9" t="s">
        <v>25406</v>
      </c>
      <c r="B9027" s="10">
        <v>45602.08349527778</v>
      </c>
      <c r="C9027" s="11" t="s">
        <v>25407</v>
      </c>
      <c r="D9027" s="12">
        <v>11.0</v>
      </c>
      <c r="E9027" s="10" t="s">
        <v>17</v>
      </c>
      <c r="F9027" s="12">
        <v>2024.0</v>
      </c>
      <c r="G9027" s="13" t="s">
        <v>25408</v>
      </c>
      <c r="H9027" s="14" t="str">
        <f>IFERROR(__xludf.DUMMYFUNCTION("TRIM(REGEXREPLACE(GOOGLETRANSLATE(G9027,""auto"",""en""),""(?i)\b(RT|QT)\s*@?\w*:?\s*|https?://\S+|@\w+|#\w+|[^\x00-\x7F]|[^\w\s]"",""""))"),"Two Patients Admitted on One Bed Four More Cases of Dengue Found Amroha News Amroha News Two patients admitted on one bed four more cases of dengue found")</f>
        <v>Two Patients Admitted on One Bed Four More Cases of Dengue Found Amroha News Amroha News Two patients admitted on one bed four more cases of dengue found</v>
      </c>
      <c r="I9027" s="12">
        <v>1.2767834E7</v>
      </c>
      <c r="J9027" s="15" t="str">
        <f t="shared" si="1"/>
        <v>Irrelevant</v>
      </c>
    </row>
    <row r="9028" ht="22.5" customHeight="1">
      <c r="A9028" s="9" t="s">
        <v>25409</v>
      </c>
      <c r="B9028" s="10">
        <v>45593.64268518519</v>
      </c>
      <c r="C9028" s="11" t="s">
        <v>25410</v>
      </c>
      <c r="D9028" s="12">
        <v>10.0</v>
      </c>
      <c r="E9028" s="10" t="s">
        <v>42</v>
      </c>
      <c r="F9028" s="12">
        <v>2024.0</v>
      </c>
      <c r="G9028" s="13" t="s">
        <v>13</v>
      </c>
      <c r="H9028" s="14" t="s">
        <v>338</v>
      </c>
      <c r="I9028" s="12">
        <v>705.0</v>
      </c>
      <c r="J9028" s="15" t="str">
        <f t="shared" si="1"/>
        <v>Relevant</v>
      </c>
    </row>
    <row r="9029" ht="22.5" customHeight="1">
      <c r="A9029" s="9" t="s">
        <v>25411</v>
      </c>
      <c r="B9029" s="10">
        <v>45593.84422453704</v>
      </c>
      <c r="C9029" s="11" t="s">
        <v>25412</v>
      </c>
      <c r="D9029" s="12">
        <v>10.0</v>
      </c>
      <c r="E9029" s="10" t="s">
        <v>42</v>
      </c>
      <c r="F9029" s="12">
        <v>2024.0</v>
      </c>
      <c r="G9029" s="13" t="s">
        <v>25413</v>
      </c>
      <c r="H9029" s="14" t="s">
        <v>25414</v>
      </c>
      <c r="I9029" s="12">
        <v>1174355.0</v>
      </c>
      <c r="J9029" s="15" t="str">
        <f t="shared" si="1"/>
        <v>Relevant</v>
      </c>
    </row>
    <row r="9030" ht="22.5" customHeight="1">
      <c r="A9030" s="9" t="s">
        <v>25415</v>
      </c>
      <c r="B9030" s="10">
        <v>45642.64637731481</v>
      </c>
      <c r="C9030" s="11" t="s">
        <v>25416</v>
      </c>
      <c r="D9030" s="12">
        <v>12.0</v>
      </c>
      <c r="E9030" s="10" t="s">
        <v>26</v>
      </c>
      <c r="F9030" s="12">
        <v>2024.0</v>
      </c>
      <c r="G9030" s="13" t="s">
        <v>13</v>
      </c>
      <c r="H9030" s="14" t="s">
        <v>232</v>
      </c>
      <c r="I9030" s="12">
        <v>2517.0</v>
      </c>
      <c r="J9030" s="15" t="str">
        <f t="shared" si="1"/>
        <v>Relevant</v>
      </c>
    </row>
    <row r="9031" ht="22.5" customHeight="1">
      <c r="A9031" s="9" t="s">
        <v>25417</v>
      </c>
      <c r="B9031" s="10">
        <v>45571.45407407408</v>
      </c>
      <c r="C9031" s="11" t="s">
        <v>25418</v>
      </c>
      <c r="D9031" s="12">
        <v>10.0</v>
      </c>
      <c r="E9031" s="10" t="s">
        <v>42</v>
      </c>
      <c r="F9031" s="12">
        <v>2024.0</v>
      </c>
      <c r="G9031" s="13" t="s">
        <v>13</v>
      </c>
      <c r="H9031" s="14" t="s">
        <v>25419</v>
      </c>
      <c r="I9031" s="12">
        <v>4448.0</v>
      </c>
      <c r="J9031" s="15" t="str">
        <f t="shared" si="1"/>
        <v>Relevant</v>
      </c>
    </row>
    <row r="9032" ht="22.5" customHeight="1">
      <c r="A9032" s="9" t="s">
        <v>25420</v>
      </c>
      <c r="B9032" s="10">
        <v>45444.51498842592</v>
      </c>
      <c r="C9032" s="11" t="s">
        <v>25421</v>
      </c>
      <c r="D9032" s="12">
        <v>6.0</v>
      </c>
      <c r="E9032" s="10" t="s">
        <v>34</v>
      </c>
      <c r="F9032" s="12">
        <v>2024.0</v>
      </c>
      <c r="G9032" s="13" t="s">
        <v>13</v>
      </c>
      <c r="H9032" s="14" t="s">
        <v>25422</v>
      </c>
      <c r="I9032" s="12">
        <v>30.0</v>
      </c>
      <c r="J9032" s="15" t="str">
        <f t="shared" si="1"/>
        <v>Irrelevant</v>
      </c>
    </row>
    <row r="9033" ht="22.5" customHeight="1">
      <c r="A9033" s="9" t="s">
        <v>25423</v>
      </c>
      <c r="B9033" s="10">
        <v>45578.63275462963</v>
      </c>
      <c r="C9033" s="11" t="s">
        <v>25424</v>
      </c>
      <c r="D9033" s="12">
        <v>10.0</v>
      </c>
      <c r="E9033" s="10" t="s">
        <v>42</v>
      </c>
      <c r="F9033" s="12">
        <v>2024.0</v>
      </c>
      <c r="G9033" s="13" t="s">
        <v>13</v>
      </c>
      <c r="H9033" s="14" t="s">
        <v>4261</v>
      </c>
      <c r="I9033" s="12">
        <v>415.0</v>
      </c>
      <c r="J9033" s="15" t="str">
        <f t="shared" si="1"/>
        <v>Relevant</v>
      </c>
    </row>
    <row r="9034" ht="22.5" customHeight="1">
      <c r="A9034" s="9" t="s">
        <v>25425</v>
      </c>
      <c r="B9034" s="10">
        <v>45722.59263888889</v>
      </c>
      <c r="C9034" s="11" t="s">
        <v>25426</v>
      </c>
      <c r="D9034" s="12">
        <v>3.0</v>
      </c>
      <c r="E9034" s="10" t="s">
        <v>59</v>
      </c>
      <c r="F9034" s="12">
        <v>2025.0</v>
      </c>
      <c r="G9034" s="13" t="s">
        <v>25427</v>
      </c>
      <c r="H9034" s="14" t="s">
        <v>25428</v>
      </c>
      <c r="I9034" s="12">
        <v>5414418.0</v>
      </c>
      <c r="J9034" s="15" t="str">
        <f t="shared" si="1"/>
        <v>Relevant</v>
      </c>
    </row>
    <row r="9035" ht="22.5" customHeight="1">
      <c r="A9035" s="9" t="s">
        <v>25429</v>
      </c>
      <c r="B9035" s="10">
        <v>45497.5306709838</v>
      </c>
      <c r="C9035" s="11" t="s">
        <v>25430</v>
      </c>
      <c r="D9035" s="12">
        <v>7.0</v>
      </c>
      <c r="E9035" s="10" t="s">
        <v>55</v>
      </c>
      <c r="F9035" s="12">
        <v>2024.0</v>
      </c>
      <c r="G9035" s="13" t="s">
        <v>25431</v>
      </c>
      <c r="H9035" s="14" t="s">
        <v>25432</v>
      </c>
      <c r="I9035" s="12">
        <v>2675588.0</v>
      </c>
      <c r="J9035" s="15" t="str">
        <f t="shared" si="1"/>
        <v>Relevant</v>
      </c>
    </row>
    <row r="9036" ht="22.5" customHeight="1">
      <c r="A9036" s="9" t="s">
        <v>25433</v>
      </c>
      <c r="B9036" s="10">
        <v>45741.34668981482</v>
      </c>
      <c r="C9036" s="11" t="s">
        <v>25434</v>
      </c>
      <c r="D9036" s="12">
        <v>3.0</v>
      </c>
      <c r="E9036" s="10" t="s">
        <v>59</v>
      </c>
      <c r="F9036" s="12">
        <v>2025.0</v>
      </c>
      <c r="G9036" s="13" t="s">
        <v>25435</v>
      </c>
      <c r="H9036" s="14" t="s">
        <v>25436</v>
      </c>
      <c r="I9036" s="12">
        <v>6035476.0</v>
      </c>
      <c r="J9036" s="15" t="str">
        <f t="shared" si="1"/>
        <v>Irrelevant</v>
      </c>
    </row>
    <row r="9037" ht="22.5" customHeight="1">
      <c r="A9037" s="9" t="s">
        <v>25437</v>
      </c>
      <c r="B9037" s="10">
        <v>45585.850069444445</v>
      </c>
      <c r="C9037" s="11" t="s">
        <v>25438</v>
      </c>
      <c r="D9037" s="12">
        <v>10.0</v>
      </c>
      <c r="E9037" s="10" t="s">
        <v>42</v>
      </c>
      <c r="F9037" s="12">
        <v>2024.0</v>
      </c>
      <c r="G9037" s="13" t="s">
        <v>25439</v>
      </c>
      <c r="H9037" s="14" t="s">
        <v>25440</v>
      </c>
      <c r="I9037" s="12">
        <v>2191808.0</v>
      </c>
      <c r="J9037" s="15" t="str">
        <f t="shared" si="1"/>
        <v>Irrelevant</v>
      </c>
    </row>
    <row r="9038" ht="22.5" customHeight="1">
      <c r="A9038" s="9" t="s">
        <v>25441</v>
      </c>
      <c r="B9038" s="10">
        <v>45611.428298611114</v>
      </c>
      <c r="C9038" s="11" t="s">
        <v>7533</v>
      </c>
      <c r="D9038" s="12">
        <v>11.0</v>
      </c>
      <c r="E9038" s="10" t="s">
        <v>17</v>
      </c>
      <c r="F9038" s="12">
        <v>2024.0</v>
      </c>
      <c r="G9038" s="13" t="s">
        <v>13</v>
      </c>
      <c r="H9038" s="14" t="s">
        <v>2744</v>
      </c>
      <c r="I9038" s="12">
        <v>3821.0</v>
      </c>
      <c r="J9038" s="15" t="str">
        <f t="shared" si="1"/>
        <v>Relevant</v>
      </c>
    </row>
    <row r="9039" ht="22.5" customHeight="1">
      <c r="A9039" s="9" t="s">
        <v>25442</v>
      </c>
      <c r="B9039" s="10">
        <v>45552.422372685185</v>
      </c>
      <c r="C9039" s="11" t="s">
        <v>25443</v>
      </c>
      <c r="D9039" s="12">
        <v>9.0</v>
      </c>
      <c r="E9039" s="10" t="s">
        <v>114</v>
      </c>
      <c r="F9039" s="12">
        <v>2024.0</v>
      </c>
      <c r="G9039" s="13" t="s">
        <v>13</v>
      </c>
      <c r="H9039" s="14" t="s">
        <v>5858</v>
      </c>
      <c r="I9039" s="12">
        <v>815.0</v>
      </c>
      <c r="J9039" s="15" t="str">
        <f t="shared" si="1"/>
        <v>Irrelevant</v>
      </c>
    </row>
    <row r="9040" ht="22.5" customHeight="1">
      <c r="A9040" s="9" t="s">
        <v>25444</v>
      </c>
      <c r="B9040" s="10">
        <v>45621.39925925926</v>
      </c>
      <c r="C9040" s="11" t="s">
        <v>25445</v>
      </c>
      <c r="D9040" s="12">
        <v>11.0</v>
      </c>
      <c r="E9040" s="10" t="s">
        <v>17</v>
      </c>
      <c r="F9040" s="12">
        <v>2024.0</v>
      </c>
      <c r="G9040" s="13" t="s">
        <v>25446</v>
      </c>
      <c r="H9040" s="14" t="s">
        <v>25447</v>
      </c>
      <c r="I9040" s="12">
        <v>0.0</v>
      </c>
      <c r="J9040" s="15" t="str">
        <f t="shared" si="1"/>
        <v>Relevant</v>
      </c>
    </row>
    <row r="9041" ht="22.5" customHeight="1">
      <c r="A9041" s="9" t="s">
        <v>25448</v>
      </c>
      <c r="B9041" s="10">
        <v>45638.80737268519</v>
      </c>
      <c r="C9041" s="11" t="s">
        <v>25449</v>
      </c>
      <c r="D9041" s="12">
        <v>12.0</v>
      </c>
      <c r="E9041" s="10" t="s">
        <v>26</v>
      </c>
      <c r="F9041" s="12">
        <v>2024.0</v>
      </c>
      <c r="G9041" s="13" t="s">
        <v>13</v>
      </c>
      <c r="H9041" s="14" t="s">
        <v>25450</v>
      </c>
      <c r="I9041" s="12">
        <v>376.0</v>
      </c>
      <c r="J9041" s="15" t="str">
        <f t="shared" si="1"/>
        <v>Relevant</v>
      </c>
    </row>
    <row r="9042" ht="22.5" customHeight="1">
      <c r="A9042" s="9" t="s">
        <v>25451</v>
      </c>
      <c r="B9042" s="10">
        <v>45714.49368137732</v>
      </c>
      <c r="C9042" s="11" t="s">
        <v>25452</v>
      </c>
      <c r="D9042" s="12">
        <v>2.0</v>
      </c>
      <c r="E9042" s="10" t="s">
        <v>12</v>
      </c>
      <c r="F9042" s="12">
        <v>2025.0</v>
      </c>
      <c r="G9042" s="13" t="s">
        <v>25453</v>
      </c>
      <c r="H9042" s="14" t="s">
        <v>25454</v>
      </c>
      <c r="I9042" s="12">
        <v>6750344.0</v>
      </c>
      <c r="J9042" s="15" t="str">
        <f t="shared" si="1"/>
        <v>Irrelevant</v>
      </c>
    </row>
    <row r="9043" ht="22.5" customHeight="1">
      <c r="A9043" s="9" t="s">
        <v>25455</v>
      </c>
      <c r="B9043" s="10">
        <v>45591.448287037034</v>
      </c>
      <c r="C9043" s="11" t="s">
        <v>25456</v>
      </c>
      <c r="D9043" s="12">
        <v>10.0</v>
      </c>
      <c r="E9043" s="10" t="s">
        <v>42</v>
      </c>
      <c r="F9043" s="12">
        <v>2024.0</v>
      </c>
      <c r="G9043" s="13" t="s">
        <v>25457</v>
      </c>
      <c r="H9043" s="14" t="s">
        <v>25458</v>
      </c>
      <c r="I9043" s="12">
        <v>1767250.0</v>
      </c>
      <c r="J9043" s="15" t="str">
        <f t="shared" si="1"/>
        <v>Relevant</v>
      </c>
    </row>
    <row r="9044" ht="22.5" customHeight="1">
      <c r="A9044" s="9" t="s">
        <v>25459</v>
      </c>
      <c r="B9044" s="10">
        <v>45608.799791666665</v>
      </c>
      <c r="C9044" s="11" t="s">
        <v>25460</v>
      </c>
      <c r="D9044" s="12">
        <v>11.0</v>
      </c>
      <c r="E9044" s="10" t="s">
        <v>17</v>
      </c>
      <c r="F9044" s="12">
        <v>2024.0</v>
      </c>
      <c r="G9044" s="13" t="s">
        <v>13</v>
      </c>
      <c r="H9044" s="14" t="s">
        <v>1877</v>
      </c>
      <c r="I9044" s="12">
        <v>44.0</v>
      </c>
      <c r="J9044" s="15" t="str">
        <f t="shared" si="1"/>
        <v>Irrelevant</v>
      </c>
    </row>
    <row r="9045" ht="22.5" customHeight="1">
      <c r="A9045" s="9" t="s">
        <v>25461</v>
      </c>
      <c r="B9045" s="10">
        <v>45584.41186342593</v>
      </c>
      <c r="C9045" s="11" t="s">
        <v>25462</v>
      </c>
      <c r="D9045" s="12">
        <v>10.0</v>
      </c>
      <c r="E9045" s="10" t="s">
        <v>42</v>
      </c>
      <c r="F9045" s="12">
        <v>2024.0</v>
      </c>
      <c r="G9045" s="13" t="s">
        <v>13</v>
      </c>
      <c r="H9045" s="14" t="s">
        <v>25463</v>
      </c>
      <c r="I9045" s="12">
        <v>1251628.0</v>
      </c>
      <c r="J9045" s="15" t="str">
        <f t="shared" si="1"/>
        <v>Relevant</v>
      </c>
    </row>
    <row r="9046" ht="22.5" customHeight="1">
      <c r="A9046" s="9" t="s">
        <v>25464</v>
      </c>
      <c r="B9046" s="10">
        <v>45579.63104166667</v>
      </c>
      <c r="C9046" s="11" t="s">
        <v>25465</v>
      </c>
      <c r="D9046" s="12">
        <v>10.0</v>
      </c>
      <c r="E9046" s="10" t="s">
        <v>42</v>
      </c>
      <c r="F9046" s="12">
        <v>2024.0</v>
      </c>
      <c r="G9046" s="13" t="s">
        <v>13</v>
      </c>
      <c r="H9046" s="14" t="s">
        <v>642</v>
      </c>
      <c r="I9046" s="12">
        <v>7.0</v>
      </c>
      <c r="J9046" s="15" t="str">
        <f t="shared" si="1"/>
        <v>Relevant</v>
      </c>
    </row>
    <row r="9047" ht="22.5" customHeight="1">
      <c r="A9047" s="9" t="s">
        <v>25466</v>
      </c>
      <c r="B9047" s="10">
        <v>45437.94878472222</v>
      </c>
      <c r="C9047" s="11" t="s">
        <v>25467</v>
      </c>
      <c r="D9047" s="12">
        <v>5.0</v>
      </c>
      <c r="E9047" s="10" t="s">
        <v>21</v>
      </c>
      <c r="F9047" s="12">
        <v>2024.0</v>
      </c>
      <c r="G9047" s="13" t="s">
        <v>13</v>
      </c>
      <c r="H9047" s="14" t="s">
        <v>484</v>
      </c>
      <c r="I9047" s="12">
        <v>120.0</v>
      </c>
      <c r="J9047" s="15" t="str">
        <f t="shared" si="1"/>
        <v>Irrelevant</v>
      </c>
    </row>
    <row r="9048" ht="22.5" customHeight="1">
      <c r="A9048" s="9" t="s">
        <v>25468</v>
      </c>
      <c r="B9048" s="10">
        <v>45632.036215277774</v>
      </c>
      <c r="C9048" s="11" t="s">
        <v>25469</v>
      </c>
      <c r="D9048" s="12">
        <v>12.0</v>
      </c>
      <c r="E9048" s="10" t="s">
        <v>26</v>
      </c>
      <c r="F9048" s="12">
        <v>2024.0</v>
      </c>
      <c r="G9048" s="13" t="s">
        <v>13</v>
      </c>
      <c r="H9048" s="14" t="s">
        <v>514</v>
      </c>
      <c r="I9048" s="12">
        <v>28.0</v>
      </c>
      <c r="J9048" s="15" t="str">
        <f t="shared" si="1"/>
        <v>Relevant</v>
      </c>
    </row>
    <row r="9049" ht="22.5" customHeight="1">
      <c r="A9049" s="9" t="s">
        <v>25470</v>
      </c>
      <c r="B9049" s="10">
        <v>45627.44566789352</v>
      </c>
      <c r="C9049" s="11" t="s">
        <v>25471</v>
      </c>
      <c r="D9049" s="12">
        <v>12.0</v>
      </c>
      <c r="E9049" s="10" t="s">
        <v>26</v>
      </c>
      <c r="F9049" s="12">
        <v>2024.0</v>
      </c>
      <c r="G9049" s="13" t="s">
        <v>25472</v>
      </c>
      <c r="H9049" s="14" t="s">
        <v>25473</v>
      </c>
      <c r="I9049" s="12">
        <v>6195.0</v>
      </c>
      <c r="J9049" s="15" t="str">
        <f t="shared" si="1"/>
        <v>Relevant</v>
      </c>
    </row>
    <row r="9050" ht="22.5" customHeight="1">
      <c r="A9050" s="9" t="s">
        <v>25474</v>
      </c>
      <c r="B9050" s="10">
        <v>45742.93850694445</v>
      </c>
      <c r="C9050" s="11" t="s">
        <v>25475</v>
      </c>
      <c r="D9050" s="12">
        <v>3.0</v>
      </c>
      <c r="E9050" s="10" t="s">
        <v>59</v>
      </c>
      <c r="F9050" s="12">
        <v>2025.0</v>
      </c>
      <c r="G9050" s="13" t="s">
        <v>13</v>
      </c>
      <c r="H9050" s="14" t="s">
        <v>204</v>
      </c>
      <c r="I9050" s="12">
        <v>2525.0</v>
      </c>
      <c r="J9050" s="15" t="str">
        <f t="shared" si="1"/>
        <v>Relevant</v>
      </c>
    </row>
    <row r="9051" ht="22.5" customHeight="1">
      <c r="A9051" s="9" t="s">
        <v>25476</v>
      </c>
      <c r="B9051" s="10">
        <v>45608.379965277774</v>
      </c>
      <c r="C9051" s="11" t="s">
        <v>25477</v>
      </c>
      <c r="D9051" s="12">
        <v>11.0</v>
      </c>
      <c r="E9051" s="10" t="s">
        <v>17</v>
      </c>
      <c r="F9051" s="12">
        <v>2024.0</v>
      </c>
      <c r="G9051" s="13" t="s">
        <v>13</v>
      </c>
      <c r="H9051" s="14" t="s">
        <v>2369</v>
      </c>
      <c r="I9051" s="12">
        <v>513.0</v>
      </c>
      <c r="J9051" s="15" t="str">
        <f t="shared" si="1"/>
        <v>Relevant</v>
      </c>
    </row>
    <row r="9052" ht="22.5" customHeight="1">
      <c r="A9052" s="9" t="s">
        <v>25478</v>
      </c>
      <c r="B9052" s="10">
        <v>45632.06909722222</v>
      </c>
      <c r="C9052" s="11" t="s">
        <v>25479</v>
      </c>
      <c r="D9052" s="12">
        <v>12.0</v>
      </c>
      <c r="E9052" s="10" t="s">
        <v>26</v>
      </c>
      <c r="F9052" s="12">
        <v>2024.0</v>
      </c>
      <c r="G9052" s="13" t="s">
        <v>13</v>
      </c>
      <c r="H9052" s="14" t="s">
        <v>514</v>
      </c>
      <c r="I9052" s="12">
        <v>85.0</v>
      </c>
      <c r="J9052" s="15" t="str">
        <f t="shared" si="1"/>
        <v>Relevant</v>
      </c>
    </row>
    <row r="9053" ht="22.5" customHeight="1">
      <c r="A9053" s="9" t="s">
        <v>25480</v>
      </c>
      <c r="B9053" s="10">
        <v>45618.645833333336</v>
      </c>
      <c r="C9053" s="11" t="s">
        <v>8118</v>
      </c>
      <c r="D9053" s="12">
        <v>11.0</v>
      </c>
      <c r="E9053" s="10" t="s">
        <v>17</v>
      </c>
      <c r="F9053" s="12">
        <v>2024.0</v>
      </c>
      <c r="G9053" s="13" t="s">
        <v>25481</v>
      </c>
      <c r="H9053" s="14" t="s">
        <v>25482</v>
      </c>
      <c r="I9053" s="12">
        <v>0.0</v>
      </c>
      <c r="J9053" s="15" t="str">
        <f t="shared" si="1"/>
        <v>Irrelevant</v>
      </c>
    </row>
    <row r="9054" ht="22.5" customHeight="1">
      <c r="A9054" s="9" t="s">
        <v>25483</v>
      </c>
      <c r="B9054" s="10">
        <v>45549.7130787037</v>
      </c>
      <c r="C9054" s="11" t="s">
        <v>25484</v>
      </c>
      <c r="D9054" s="12">
        <v>9.0</v>
      </c>
      <c r="E9054" s="10" t="s">
        <v>114</v>
      </c>
      <c r="F9054" s="12">
        <v>2024.0</v>
      </c>
      <c r="G9054" s="13" t="s">
        <v>25485</v>
      </c>
      <c r="H9054" s="14" t="s">
        <v>25486</v>
      </c>
      <c r="I9054" s="12">
        <v>1869.0</v>
      </c>
      <c r="J9054" s="15" t="str">
        <f t="shared" si="1"/>
        <v>Irrelevant</v>
      </c>
    </row>
    <row r="9055" ht="22.5" customHeight="1">
      <c r="A9055" s="9" t="s">
        <v>25487</v>
      </c>
      <c r="B9055" s="10">
        <v>45598.96582175926</v>
      </c>
      <c r="C9055" s="11" t="s">
        <v>25488</v>
      </c>
      <c r="D9055" s="12">
        <v>11.0</v>
      </c>
      <c r="E9055" s="10" t="s">
        <v>17</v>
      </c>
      <c r="F9055" s="12">
        <v>2024.0</v>
      </c>
      <c r="G9055" s="13" t="s">
        <v>13</v>
      </c>
      <c r="H9055" s="14" t="s">
        <v>2844</v>
      </c>
      <c r="I9055" s="12">
        <v>50.0</v>
      </c>
      <c r="J9055" s="15" t="str">
        <f t="shared" si="1"/>
        <v>Relevant</v>
      </c>
    </row>
    <row r="9056" ht="22.5" customHeight="1">
      <c r="A9056" s="9" t="s">
        <v>25489</v>
      </c>
      <c r="B9056" s="10">
        <v>45621.36944444444</v>
      </c>
      <c r="C9056" s="11" t="s">
        <v>25490</v>
      </c>
      <c r="D9056" s="12">
        <v>11.0</v>
      </c>
      <c r="E9056" s="10" t="s">
        <v>17</v>
      </c>
      <c r="F9056" s="12">
        <v>2024.0</v>
      </c>
      <c r="G9056" s="13" t="s">
        <v>13</v>
      </c>
      <c r="H9056" s="14" t="s">
        <v>9001</v>
      </c>
      <c r="I9056" s="12">
        <v>1774.0</v>
      </c>
      <c r="J9056" s="15" t="str">
        <f t="shared" si="1"/>
        <v>Relevant</v>
      </c>
    </row>
    <row r="9057" ht="22.5" customHeight="1">
      <c r="A9057" s="9" t="s">
        <v>25491</v>
      </c>
      <c r="B9057" s="10">
        <v>45615.488912037035</v>
      </c>
      <c r="C9057" s="11" t="s">
        <v>25492</v>
      </c>
      <c r="D9057" s="12">
        <v>11.0</v>
      </c>
      <c r="E9057" s="10" t="s">
        <v>17</v>
      </c>
      <c r="F9057" s="12">
        <v>2024.0</v>
      </c>
      <c r="G9057" s="13" t="s">
        <v>25493</v>
      </c>
      <c r="H9057" s="14" t="s">
        <v>25494</v>
      </c>
      <c r="I9057" s="12">
        <v>424.0</v>
      </c>
      <c r="J9057" s="15" t="str">
        <f t="shared" si="1"/>
        <v>Relevant</v>
      </c>
    </row>
    <row r="9058" ht="22.5" customHeight="1">
      <c r="A9058" s="9" t="s">
        <v>25495</v>
      </c>
      <c r="B9058" s="10">
        <v>45585.652094907404</v>
      </c>
      <c r="C9058" s="11" t="s">
        <v>8235</v>
      </c>
      <c r="D9058" s="12">
        <v>10.0</v>
      </c>
      <c r="E9058" s="10" t="s">
        <v>42</v>
      </c>
      <c r="F9058" s="12">
        <v>2024.0</v>
      </c>
      <c r="G9058" s="13" t="s">
        <v>13</v>
      </c>
      <c r="H9058" s="14" t="s">
        <v>1119</v>
      </c>
      <c r="I9058" s="12">
        <v>252.0</v>
      </c>
      <c r="J9058" s="15" t="str">
        <f t="shared" si="1"/>
        <v>Relevant</v>
      </c>
    </row>
    <row r="9059" ht="22.5" customHeight="1">
      <c r="A9059" s="9" t="s">
        <v>25496</v>
      </c>
      <c r="B9059" s="10">
        <v>45620.44899305556</v>
      </c>
      <c r="C9059" s="11" t="s">
        <v>25497</v>
      </c>
      <c r="D9059" s="12">
        <v>11.0</v>
      </c>
      <c r="E9059" s="10" t="s">
        <v>17</v>
      </c>
      <c r="F9059" s="12">
        <v>2024.0</v>
      </c>
      <c r="G9059" s="13" t="s">
        <v>13</v>
      </c>
      <c r="H9059" s="14" t="s">
        <v>25498</v>
      </c>
      <c r="I9059" s="12">
        <v>10952.0</v>
      </c>
      <c r="J9059" s="15" t="str">
        <f t="shared" si="1"/>
        <v>Relevant</v>
      </c>
    </row>
    <row r="9060" ht="22.5" customHeight="1">
      <c r="A9060" s="9" t="s">
        <v>25499</v>
      </c>
      <c r="B9060" s="10">
        <v>45587.74518518519</v>
      </c>
      <c r="C9060" s="11" t="s">
        <v>25500</v>
      </c>
      <c r="D9060" s="12">
        <v>10.0</v>
      </c>
      <c r="E9060" s="10" t="s">
        <v>42</v>
      </c>
      <c r="F9060" s="12">
        <v>2024.0</v>
      </c>
      <c r="G9060" s="13" t="s">
        <v>13</v>
      </c>
      <c r="H9060" s="14" t="s">
        <v>338</v>
      </c>
      <c r="I9060" s="12">
        <v>719.0</v>
      </c>
      <c r="J9060" s="15" t="str">
        <f t="shared" si="1"/>
        <v>Relevant</v>
      </c>
    </row>
    <row r="9061" ht="22.5" customHeight="1">
      <c r="A9061" s="9" t="s">
        <v>25501</v>
      </c>
      <c r="B9061" s="10">
        <v>45696.67349537037</v>
      </c>
      <c r="C9061" s="11" t="s">
        <v>22471</v>
      </c>
      <c r="D9061" s="12">
        <v>2.0</v>
      </c>
      <c r="E9061" s="10" t="s">
        <v>12</v>
      </c>
      <c r="F9061" s="12">
        <v>2025.0</v>
      </c>
      <c r="G9061" s="13" t="s">
        <v>13</v>
      </c>
      <c r="H9061" s="14" t="s">
        <v>1624</v>
      </c>
      <c r="I9061" s="12">
        <v>17749.0</v>
      </c>
      <c r="J9061" s="15" t="str">
        <f t="shared" si="1"/>
        <v>Relevant</v>
      </c>
    </row>
    <row r="9062" ht="22.5" customHeight="1">
      <c r="A9062" s="9" t="s">
        <v>25502</v>
      </c>
      <c r="B9062" s="10">
        <v>45600.70253472222</v>
      </c>
      <c r="C9062" s="11" t="s">
        <v>25503</v>
      </c>
      <c r="D9062" s="12">
        <v>11.0</v>
      </c>
      <c r="E9062" s="10" t="s">
        <v>17</v>
      </c>
      <c r="F9062" s="12">
        <v>2024.0</v>
      </c>
      <c r="G9062" s="13" t="s">
        <v>13</v>
      </c>
      <c r="H9062" s="14" t="s">
        <v>8076</v>
      </c>
      <c r="I9062" s="12">
        <v>23858.0</v>
      </c>
      <c r="J9062" s="15" t="str">
        <f t="shared" si="1"/>
        <v>Relevant</v>
      </c>
    </row>
    <row r="9063" ht="22.5" customHeight="1">
      <c r="A9063" s="9" t="s">
        <v>25504</v>
      </c>
      <c r="B9063" s="10">
        <v>45636.91111111111</v>
      </c>
      <c r="C9063" s="11" t="s">
        <v>25505</v>
      </c>
      <c r="D9063" s="12">
        <v>12.0</v>
      </c>
      <c r="E9063" s="10" t="s">
        <v>26</v>
      </c>
      <c r="F9063" s="12">
        <v>2024.0</v>
      </c>
      <c r="G9063" s="13" t="s">
        <v>25506</v>
      </c>
      <c r="H9063" s="14" t="s">
        <v>25507</v>
      </c>
      <c r="I9063" s="12">
        <v>1.3972868E7</v>
      </c>
      <c r="J9063" s="15" t="str">
        <f t="shared" si="1"/>
        <v>Relevant</v>
      </c>
    </row>
    <row r="9064" ht="22.5" customHeight="1">
      <c r="A9064" s="9" t="s">
        <v>25508</v>
      </c>
      <c r="B9064" s="10">
        <v>45731.86571759259</v>
      </c>
      <c r="C9064" s="11" t="s">
        <v>25509</v>
      </c>
      <c r="D9064" s="12">
        <v>3.0</v>
      </c>
      <c r="E9064" s="10" t="s">
        <v>59</v>
      </c>
      <c r="F9064" s="12">
        <v>2025.0</v>
      </c>
      <c r="G9064" s="13" t="s">
        <v>13</v>
      </c>
      <c r="H9064" s="14" t="s">
        <v>562</v>
      </c>
      <c r="I9064" s="12">
        <v>1742.0</v>
      </c>
      <c r="J9064" s="15" t="str">
        <f t="shared" si="1"/>
        <v>Irrelevant</v>
      </c>
    </row>
    <row r="9065" ht="22.5" customHeight="1">
      <c r="A9065" s="9" t="s">
        <v>25510</v>
      </c>
      <c r="B9065" s="10">
        <v>45602.42658564815</v>
      </c>
      <c r="C9065" s="11" t="s">
        <v>25511</v>
      </c>
      <c r="D9065" s="12">
        <v>11.0</v>
      </c>
      <c r="E9065" s="10" t="s">
        <v>17</v>
      </c>
      <c r="F9065" s="12">
        <v>2024.0</v>
      </c>
      <c r="G9065" s="13" t="s">
        <v>25512</v>
      </c>
      <c r="H9065" s="14" t="s">
        <v>25513</v>
      </c>
      <c r="I9065" s="12">
        <v>2972225.0</v>
      </c>
      <c r="J9065" s="15" t="str">
        <f t="shared" si="1"/>
        <v>Relevant</v>
      </c>
    </row>
    <row r="9066" ht="22.5" customHeight="1">
      <c r="A9066" s="9" t="s">
        <v>25514</v>
      </c>
      <c r="B9066" s="10">
        <v>45606.363020833334</v>
      </c>
      <c r="C9066" s="11" t="s">
        <v>25515</v>
      </c>
      <c r="D9066" s="12">
        <v>11.0</v>
      </c>
      <c r="E9066" s="10" t="s">
        <v>17</v>
      </c>
      <c r="F9066" s="12">
        <v>2024.0</v>
      </c>
      <c r="G9066" s="13" t="s">
        <v>25516</v>
      </c>
      <c r="H9066" s="14" t="s">
        <v>25517</v>
      </c>
      <c r="I9066" s="12">
        <v>1205132.0</v>
      </c>
      <c r="J9066" s="15" t="str">
        <f t="shared" si="1"/>
        <v>Relevant</v>
      </c>
    </row>
    <row r="9067" ht="22.5" customHeight="1">
      <c r="A9067" s="9" t="s">
        <v>25518</v>
      </c>
      <c r="B9067" s="10">
        <v>45428.64791666667</v>
      </c>
      <c r="C9067" s="11" t="s">
        <v>24706</v>
      </c>
      <c r="D9067" s="12">
        <v>5.0</v>
      </c>
      <c r="E9067" s="10" t="s">
        <v>21</v>
      </c>
      <c r="F9067" s="12">
        <v>2024.0</v>
      </c>
      <c r="G9067" s="13" t="s">
        <v>25519</v>
      </c>
      <c r="H9067" s="14" t="s">
        <v>25520</v>
      </c>
      <c r="I9067" s="12">
        <v>0.0</v>
      </c>
      <c r="J9067" s="15" t="str">
        <f t="shared" si="1"/>
        <v>Irrelevant</v>
      </c>
    </row>
    <row r="9068" ht="22.5" customHeight="1">
      <c r="A9068" s="9" t="s">
        <v>25521</v>
      </c>
      <c r="B9068" s="10">
        <v>45598.390718449074</v>
      </c>
      <c r="C9068" s="11" t="s">
        <v>25522</v>
      </c>
      <c r="D9068" s="12">
        <v>11.0</v>
      </c>
      <c r="E9068" s="10" t="s">
        <v>17</v>
      </c>
      <c r="F9068" s="12">
        <v>2024.0</v>
      </c>
      <c r="G9068" s="13" t="s">
        <v>25523</v>
      </c>
      <c r="H9068" s="14" t="s">
        <v>25524</v>
      </c>
      <c r="I9068" s="12">
        <v>30308.0</v>
      </c>
      <c r="J9068" s="15" t="str">
        <f t="shared" si="1"/>
        <v>Relevant</v>
      </c>
    </row>
    <row r="9069" ht="22.5" customHeight="1">
      <c r="A9069" s="9" t="s">
        <v>25525</v>
      </c>
      <c r="B9069" s="10">
        <v>45619.633921354165</v>
      </c>
      <c r="C9069" s="11" t="s">
        <v>25526</v>
      </c>
      <c r="D9069" s="12">
        <v>11.0</v>
      </c>
      <c r="E9069" s="10" t="s">
        <v>17</v>
      </c>
      <c r="F9069" s="12">
        <v>2024.0</v>
      </c>
      <c r="G9069" s="13" t="s">
        <v>25527</v>
      </c>
      <c r="H9069" s="14" t="s">
        <v>25528</v>
      </c>
      <c r="I9069" s="12">
        <v>670197.0</v>
      </c>
      <c r="J9069" s="15" t="str">
        <f t="shared" si="1"/>
        <v>Relevant</v>
      </c>
    </row>
    <row r="9070" ht="22.5" customHeight="1">
      <c r="A9070" s="9" t="s">
        <v>25529</v>
      </c>
      <c r="B9070" s="10">
        <v>45563.94965277778</v>
      </c>
      <c r="C9070" s="11" t="s">
        <v>2064</v>
      </c>
      <c r="D9070" s="12">
        <v>9.0</v>
      </c>
      <c r="E9070" s="10" t="s">
        <v>114</v>
      </c>
      <c r="F9070" s="12">
        <v>2024.0</v>
      </c>
      <c r="G9070" s="13" t="s">
        <v>13</v>
      </c>
      <c r="H9070" s="14" t="s">
        <v>25530</v>
      </c>
      <c r="I9070" s="12">
        <v>674.0</v>
      </c>
      <c r="J9070" s="15" t="str">
        <f t="shared" si="1"/>
        <v>Irrelevant</v>
      </c>
    </row>
    <row r="9071" ht="22.5" customHeight="1">
      <c r="A9071" s="9" t="s">
        <v>25531</v>
      </c>
      <c r="B9071" s="10">
        <v>45463.92594907407</v>
      </c>
      <c r="C9071" s="11" t="s">
        <v>25532</v>
      </c>
      <c r="D9071" s="12">
        <v>6.0</v>
      </c>
      <c r="E9071" s="10" t="s">
        <v>34</v>
      </c>
      <c r="F9071" s="12">
        <v>2024.0</v>
      </c>
      <c r="G9071" s="13" t="s">
        <v>13</v>
      </c>
      <c r="H9071" s="14" t="s">
        <v>25533</v>
      </c>
      <c r="I9071" s="12">
        <v>5.0</v>
      </c>
      <c r="J9071" s="15" t="str">
        <f t="shared" si="1"/>
        <v>Relevant</v>
      </c>
    </row>
    <row r="9072" ht="22.5" customHeight="1">
      <c r="A9072" s="9" t="s">
        <v>25534</v>
      </c>
      <c r="B9072" s="10">
        <v>45711.42799768518</v>
      </c>
      <c r="C9072" s="11" t="s">
        <v>25535</v>
      </c>
      <c r="D9072" s="12">
        <v>2.0</v>
      </c>
      <c r="E9072" s="10" t="s">
        <v>12</v>
      </c>
      <c r="F9072" s="12">
        <v>2025.0</v>
      </c>
      <c r="G9072" s="13" t="s">
        <v>13</v>
      </c>
      <c r="H9072" s="14" t="s">
        <v>52</v>
      </c>
      <c r="I9072" s="12">
        <v>384.0</v>
      </c>
      <c r="J9072" s="15" t="str">
        <f t="shared" si="1"/>
        <v>Relevant</v>
      </c>
    </row>
    <row r="9073" ht="22.5" customHeight="1">
      <c r="A9073" s="9" t="s">
        <v>25536</v>
      </c>
      <c r="B9073" s="10">
        <v>45597.46922453704</v>
      </c>
      <c r="C9073" s="11" t="s">
        <v>25537</v>
      </c>
      <c r="D9073" s="12">
        <v>11.0</v>
      </c>
      <c r="E9073" s="10" t="s">
        <v>17</v>
      </c>
      <c r="F9073" s="12">
        <v>2024.0</v>
      </c>
      <c r="G9073" s="13" t="s">
        <v>13</v>
      </c>
      <c r="H9073" s="14" t="s">
        <v>2634</v>
      </c>
      <c r="I9073" s="12">
        <v>4771.0</v>
      </c>
      <c r="J9073" s="15" t="str">
        <f t="shared" si="1"/>
        <v>Relevant</v>
      </c>
    </row>
    <row r="9074" ht="22.5" customHeight="1">
      <c r="A9074" s="9" t="s">
        <v>25538</v>
      </c>
      <c r="B9074" s="10">
        <v>45605.11054398148</v>
      </c>
      <c r="C9074" s="11" t="s">
        <v>25539</v>
      </c>
      <c r="D9074" s="12">
        <v>11.0</v>
      </c>
      <c r="E9074" s="10" t="s">
        <v>17</v>
      </c>
      <c r="F9074" s="12">
        <v>2024.0</v>
      </c>
      <c r="G9074" s="13" t="s">
        <v>25540</v>
      </c>
      <c r="H9074" s="14" t="s">
        <v>25541</v>
      </c>
      <c r="I9074" s="12">
        <v>1.0830293E7</v>
      </c>
      <c r="J9074" s="15" t="str">
        <f t="shared" si="1"/>
        <v>Relevant</v>
      </c>
    </row>
    <row r="9075" ht="22.5" customHeight="1">
      <c r="A9075" s="9" t="s">
        <v>25542</v>
      </c>
      <c r="B9075" s="10">
        <v>45472.719428032404</v>
      </c>
      <c r="C9075" s="11" t="s">
        <v>25543</v>
      </c>
      <c r="D9075" s="12">
        <v>6.0</v>
      </c>
      <c r="E9075" s="10" t="s">
        <v>34</v>
      </c>
      <c r="F9075" s="12">
        <v>2024.0</v>
      </c>
      <c r="G9075" s="13" t="s">
        <v>25544</v>
      </c>
      <c r="H9075" s="14" t="s">
        <v>25545</v>
      </c>
      <c r="I9075" s="12">
        <v>82610.0</v>
      </c>
      <c r="J9075" s="15" t="str">
        <f t="shared" si="1"/>
        <v>Irrelevant</v>
      </c>
    </row>
    <row r="9076" ht="22.5" customHeight="1">
      <c r="A9076" s="9" t="s">
        <v>25546</v>
      </c>
      <c r="B9076" s="10">
        <v>45609.40363425926</v>
      </c>
      <c r="C9076" s="11" t="s">
        <v>25547</v>
      </c>
      <c r="D9076" s="12">
        <v>11.0</v>
      </c>
      <c r="E9076" s="10" t="s">
        <v>17</v>
      </c>
      <c r="F9076" s="12">
        <v>2024.0</v>
      </c>
      <c r="G9076" s="13" t="s">
        <v>25548</v>
      </c>
      <c r="H9076" s="14" t="s">
        <v>25549</v>
      </c>
      <c r="I9076" s="12">
        <v>1.0474812E7</v>
      </c>
      <c r="J9076" s="15" t="str">
        <f t="shared" si="1"/>
        <v>Relevant</v>
      </c>
    </row>
    <row r="9077" ht="22.5" customHeight="1">
      <c r="A9077" s="9" t="s">
        <v>25550</v>
      </c>
      <c r="B9077" s="10">
        <v>45616.37105324074</v>
      </c>
      <c r="C9077" s="11" t="s">
        <v>25551</v>
      </c>
      <c r="D9077" s="12">
        <v>11.0</v>
      </c>
      <c r="E9077" s="10" t="s">
        <v>17</v>
      </c>
      <c r="F9077" s="12">
        <v>2024.0</v>
      </c>
      <c r="G9077" s="13" t="s">
        <v>13</v>
      </c>
      <c r="H9077" s="14" t="s">
        <v>1325</v>
      </c>
      <c r="I9077" s="12">
        <v>78.0</v>
      </c>
      <c r="J9077" s="15" t="str">
        <f t="shared" si="1"/>
        <v>Relevant</v>
      </c>
    </row>
    <row r="9078" ht="22.5" customHeight="1">
      <c r="A9078" s="9" t="s">
        <v>25552</v>
      </c>
      <c r="B9078" s="10">
        <v>45565.50677083333</v>
      </c>
      <c r="C9078" s="11" t="s">
        <v>4737</v>
      </c>
      <c r="D9078" s="12">
        <v>9.0</v>
      </c>
      <c r="E9078" s="10" t="s">
        <v>114</v>
      </c>
      <c r="F9078" s="12">
        <v>2024.0</v>
      </c>
      <c r="G9078" s="13" t="s">
        <v>25553</v>
      </c>
      <c r="H9078" s="14" t="s">
        <v>25554</v>
      </c>
      <c r="I9078" s="12">
        <v>3221535.0</v>
      </c>
      <c r="J9078" s="15" t="str">
        <f t="shared" si="1"/>
        <v>Relevant</v>
      </c>
    </row>
    <row r="9079" ht="22.5" customHeight="1">
      <c r="A9079" s="9" t="s">
        <v>25555</v>
      </c>
      <c r="B9079" s="10">
        <v>45407.468819444446</v>
      </c>
      <c r="C9079" s="11" t="s">
        <v>25556</v>
      </c>
      <c r="D9079" s="12">
        <v>4.0</v>
      </c>
      <c r="E9079" s="10" t="s">
        <v>274</v>
      </c>
      <c r="F9079" s="12">
        <v>2024.0</v>
      </c>
      <c r="G9079" s="13" t="s">
        <v>25557</v>
      </c>
      <c r="H9079" s="14" t="s">
        <v>25558</v>
      </c>
      <c r="I9079" s="12">
        <v>1.0029689E7</v>
      </c>
      <c r="J9079" s="15" t="str">
        <f t="shared" si="1"/>
        <v>Relevant</v>
      </c>
    </row>
    <row r="9080" ht="22.5" customHeight="1">
      <c r="A9080" s="9" t="s">
        <v>25559</v>
      </c>
      <c r="B9080" s="10">
        <v>45615.61341435185</v>
      </c>
      <c r="C9080" s="11" t="s">
        <v>25560</v>
      </c>
      <c r="D9080" s="12">
        <v>11.0</v>
      </c>
      <c r="E9080" s="10" t="s">
        <v>17</v>
      </c>
      <c r="F9080" s="12">
        <v>2024.0</v>
      </c>
      <c r="G9080" s="13" t="s">
        <v>13</v>
      </c>
      <c r="H9080" s="14" t="s">
        <v>489</v>
      </c>
      <c r="I9080" s="12">
        <v>641.0</v>
      </c>
      <c r="J9080" s="15" t="str">
        <f t="shared" si="1"/>
        <v>Relevant</v>
      </c>
    </row>
    <row r="9081" ht="22.5" customHeight="1">
      <c r="A9081" s="9" t="s">
        <v>25561</v>
      </c>
      <c r="B9081" s="10">
        <v>45625.92561342593</v>
      </c>
      <c r="C9081" s="11" t="s">
        <v>25562</v>
      </c>
      <c r="D9081" s="12">
        <v>11.0</v>
      </c>
      <c r="E9081" s="10" t="s">
        <v>17</v>
      </c>
      <c r="F9081" s="12">
        <v>2024.0</v>
      </c>
      <c r="G9081" s="13" t="s">
        <v>13</v>
      </c>
      <c r="H9081" s="14" t="s">
        <v>199</v>
      </c>
      <c r="I9081" s="12">
        <v>6776.0</v>
      </c>
      <c r="J9081" s="15" t="str">
        <f t="shared" si="1"/>
        <v>Relevant</v>
      </c>
    </row>
    <row r="9082" ht="22.5" customHeight="1">
      <c r="A9082" s="9" t="s">
        <v>25563</v>
      </c>
      <c r="B9082" s="10">
        <v>45484.72291668982</v>
      </c>
      <c r="C9082" s="11" t="s">
        <v>25564</v>
      </c>
      <c r="D9082" s="12">
        <v>7.0</v>
      </c>
      <c r="E9082" s="10" t="s">
        <v>55</v>
      </c>
      <c r="F9082" s="12">
        <v>2024.0</v>
      </c>
      <c r="G9082" s="13" t="s">
        <v>25565</v>
      </c>
      <c r="H9082" s="14" t="s">
        <v>25566</v>
      </c>
      <c r="I9082" s="12">
        <v>0.0</v>
      </c>
      <c r="J9082" s="15" t="str">
        <f t="shared" si="1"/>
        <v>Relevant</v>
      </c>
    </row>
    <row r="9083" ht="22.5" customHeight="1">
      <c r="A9083" s="9" t="s">
        <v>25567</v>
      </c>
      <c r="B9083" s="10">
        <v>45621.521145833336</v>
      </c>
      <c r="C9083" s="11" t="s">
        <v>25568</v>
      </c>
      <c r="D9083" s="12">
        <v>11.0</v>
      </c>
      <c r="E9083" s="10" t="s">
        <v>17</v>
      </c>
      <c r="F9083" s="12">
        <v>2024.0</v>
      </c>
      <c r="G9083" s="13" t="s">
        <v>13</v>
      </c>
      <c r="H9083" s="14" t="s">
        <v>220</v>
      </c>
      <c r="I9083" s="12">
        <v>10.0</v>
      </c>
      <c r="J9083" s="15" t="str">
        <f t="shared" si="1"/>
        <v>Relevant</v>
      </c>
    </row>
    <row r="9084" ht="22.5" customHeight="1">
      <c r="A9084" s="9" t="s">
        <v>25569</v>
      </c>
      <c r="B9084" s="10">
        <v>45739.274189814816</v>
      </c>
      <c r="C9084" s="11" t="s">
        <v>25570</v>
      </c>
      <c r="D9084" s="12">
        <v>3.0</v>
      </c>
      <c r="E9084" s="10" t="s">
        <v>59</v>
      </c>
      <c r="F9084" s="12">
        <v>2025.0</v>
      </c>
      <c r="G9084" s="13" t="s">
        <v>13</v>
      </c>
      <c r="H9084" s="14" t="s">
        <v>25571</v>
      </c>
      <c r="I9084" s="12">
        <v>564.0</v>
      </c>
      <c r="J9084" s="15" t="str">
        <f t="shared" si="1"/>
        <v>Relevant</v>
      </c>
    </row>
    <row r="9085" ht="22.5" customHeight="1">
      <c r="A9085" s="9" t="s">
        <v>25572</v>
      </c>
      <c r="B9085" s="10">
        <v>45497.498032407406</v>
      </c>
      <c r="C9085" s="11" t="s">
        <v>7548</v>
      </c>
      <c r="D9085" s="12">
        <v>7.0</v>
      </c>
      <c r="E9085" s="10" t="s">
        <v>55</v>
      </c>
      <c r="F9085" s="12">
        <v>2024.0</v>
      </c>
      <c r="G9085" s="13" t="s">
        <v>13</v>
      </c>
      <c r="H9085" s="14" t="s">
        <v>25573</v>
      </c>
      <c r="I9085" s="12">
        <v>311.0</v>
      </c>
      <c r="J9085" s="15" t="str">
        <f t="shared" si="1"/>
        <v>Irrelevant</v>
      </c>
    </row>
    <row r="9086" ht="22.5" customHeight="1">
      <c r="A9086" s="9" t="s">
        <v>25574</v>
      </c>
      <c r="B9086" s="10">
        <v>45615.42872685185</v>
      </c>
      <c r="C9086" s="11" t="s">
        <v>17982</v>
      </c>
      <c r="D9086" s="12">
        <v>11.0</v>
      </c>
      <c r="E9086" s="10" t="s">
        <v>17</v>
      </c>
      <c r="F9086" s="12">
        <v>2024.0</v>
      </c>
      <c r="G9086" s="13" t="s">
        <v>13</v>
      </c>
      <c r="H9086" s="14" t="s">
        <v>781</v>
      </c>
      <c r="I9086" s="12">
        <v>271.0</v>
      </c>
      <c r="J9086" s="15" t="str">
        <f t="shared" si="1"/>
        <v>Irrelevant</v>
      </c>
    </row>
    <row r="9087" ht="22.5" customHeight="1">
      <c r="A9087" s="9" t="s">
        <v>25575</v>
      </c>
      <c r="B9087" s="10">
        <v>45697.75184027778</v>
      </c>
      <c r="C9087" s="11" t="s">
        <v>25576</v>
      </c>
      <c r="D9087" s="12">
        <v>2.0</v>
      </c>
      <c r="E9087" s="10" t="s">
        <v>12</v>
      </c>
      <c r="F9087" s="12">
        <v>2025.0</v>
      </c>
      <c r="G9087" s="13" t="s">
        <v>13</v>
      </c>
      <c r="H9087" s="14" t="s">
        <v>14</v>
      </c>
      <c r="I9087" s="12">
        <v>1461.0</v>
      </c>
      <c r="J9087" s="15" t="str">
        <f t="shared" si="1"/>
        <v>Relevant</v>
      </c>
    </row>
    <row r="9088" ht="22.5" customHeight="1">
      <c r="A9088" s="9" t="s">
        <v>25577</v>
      </c>
      <c r="B9088" s="10">
        <v>45591.70858796296</v>
      </c>
      <c r="C9088" s="11" t="s">
        <v>25578</v>
      </c>
      <c r="D9088" s="12">
        <v>10.0</v>
      </c>
      <c r="E9088" s="10" t="s">
        <v>42</v>
      </c>
      <c r="F9088" s="12">
        <v>2024.0</v>
      </c>
      <c r="G9088" s="13" t="s">
        <v>13</v>
      </c>
      <c r="H9088" s="14" t="s">
        <v>131</v>
      </c>
      <c r="I9088" s="12">
        <v>4.0</v>
      </c>
      <c r="J9088" s="15" t="str">
        <f t="shared" si="1"/>
        <v>Relevant</v>
      </c>
    </row>
    <row r="9089" ht="22.5" customHeight="1">
      <c r="A9089" s="9" t="s">
        <v>25579</v>
      </c>
      <c r="B9089" s="10">
        <v>45618.53219907408</v>
      </c>
      <c r="C9089" s="11" t="s">
        <v>4181</v>
      </c>
      <c r="D9089" s="12">
        <v>11.0</v>
      </c>
      <c r="E9089" s="10" t="s">
        <v>17</v>
      </c>
      <c r="F9089" s="12">
        <v>2024.0</v>
      </c>
      <c r="G9089" s="13" t="s">
        <v>13</v>
      </c>
      <c r="H9089" s="14" t="s">
        <v>91</v>
      </c>
      <c r="I9089" s="12">
        <v>1309.0</v>
      </c>
      <c r="J9089" s="15" t="str">
        <f t="shared" si="1"/>
        <v>Relevant</v>
      </c>
    </row>
    <row r="9090" ht="22.5" customHeight="1">
      <c r="A9090" s="9" t="s">
        <v>25580</v>
      </c>
      <c r="B9090" s="10">
        <v>45744.48125</v>
      </c>
      <c r="C9090" s="11" t="s">
        <v>25581</v>
      </c>
      <c r="D9090" s="12">
        <v>3.0</v>
      </c>
      <c r="E9090" s="10" t="s">
        <v>59</v>
      </c>
      <c r="F9090" s="12">
        <v>2025.0</v>
      </c>
      <c r="G9090" s="13" t="s">
        <v>25582</v>
      </c>
      <c r="H9090" s="14" t="s">
        <v>25583</v>
      </c>
      <c r="I9090" s="12">
        <v>1.5695632E7</v>
      </c>
      <c r="J9090" s="15" t="str">
        <f t="shared" si="1"/>
        <v>Relevant</v>
      </c>
    </row>
    <row r="9091" ht="22.5" customHeight="1">
      <c r="A9091" s="9" t="s">
        <v>25584</v>
      </c>
      <c r="B9091" s="10">
        <v>45607.608506944445</v>
      </c>
      <c r="C9091" s="11" t="s">
        <v>25585</v>
      </c>
      <c r="D9091" s="12">
        <v>11.0</v>
      </c>
      <c r="E9091" s="10" t="s">
        <v>17</v>
      </c>
      <c r="F9091" s="12">
        <v>2024.0</v>
      </c>
      <c r="G9091" s="13" t="s">
        <v>25586</v>
      </c>
      <c r="H9091" s="14" t="s">
        <v>25587</v>
      </c>
      <c r="I9091" s="12">
        <v>910.0</v>
      </c>
      <c r="J9091" s="15" t="str">
        <f t="shared" si="1"/>
        <v>Relevant</v>
      </c>
    </row>
    <row r="9092" ht="22.5" customHeight="1">
      <c r="A9092" s="9" t="s">
        <v>25588</v>
      </c>
      <c r="B9092" s="10">
        <v>45711.41967592593</v>
      </c>
      <c r="C9092" s="11" t="s">
        <v>25589</v>
      </c>
      <c r="D9092" s="12">
        <v>2.0</v>
      </c>
      <c r="E9092" s="10" t="s">
        <v>12</v>
      </c>
      <c r="F9092" s="12">
        <v>2025.0</v>
      </c>
      <c r="G9092" s="13" t="s">
        <v>13</v>
      </c>
      <c r="H9092" s="14" t="s">
        <v>52</v>
      </c>
      <c r="I9092" s="12">
        <v>105.0</v>
      </c>
      <c r="J9092" s="15" t="str">
        <f t="shared" si="1"/>
        <v>Relevant</v>
      </c>
    </row>
    <row r="9093" ht="22.5" customHeight="1">
      <c r="A9093" s="9" t="s">
        <v>25590</v>
      </c>
      <c r="B9093" s="10">
        <v>45592.67386574074</v>
      </c>
      <c r="C9093" s="11" t="s">
        <v>25591</v>
      </c>
      <c r="D9093" s="12">
        <v>10.0</v>
      </c>
      <c r="E9093" s="10" t="s">
        <v>42</v>
      </c>
      <c r="F9093" s="12">
        <v>2024.0</v>
      </c>
      <c r="G9093" s="13" t="s">
        <v>13</v>
      </c>
      <c r="H9093" s="14" t="s">
        <v>97</v>
      </c>
      <c r="I9093" s="12">
        <v>1594.0</v>
      </c>
      <c r="J9093" s="15" t="str">
        <f t="shared" si="1"/>
        <v>Relevant</v>
      </c>
    </row>
    <row r="9094" ht="22.5" customHeight="1">
      <c r="A9094" s="9" t="s">
        <v>25592</v>
      </c>
      <c r="B9094" s="10">
        <v>45463.903449074074</v>
      </c>
      <c r="C9094" s="11" t="s">
        <v>25593</v>
      </c>
      <c r="D9094" s="12">
        <v>6.0</v>
      </c>
      <c r="E9094" s="10" t="s">
        <v>34</v>
      </c>
      <c r="F9094" s="12">
        <v>2024.0</v>
      </c>
      <c r="G9094" s="13" t="s">
        <v>13</v>
      </c>
      <c r="H9094" s="14" t="s">
        <v>25594</v>
      </c>
      <c r="I9094" s="12">
        <v>3199.0</v>
      </c>
      <c r="J9094" s="15" t="str">
        <f t="shared" si="1"/>
        <v>Relevant</v>
      </c>
    </row>
    <row r="9095" ht="22.5" customHeight="1">
      <c r="A9095" s="9" t="s">
        <v>25595</v>
      </c>
      <c r="B9095" s="10">
        <v>45696.81420138889</v>
      </c>
      <c r="C9095" s="11" t="s">
        <v>25596</v>
      </c>
      <c r="D9095" s="12">
        <v>2.0</v>
      </c>
      <c r="E9095" s="10" t="s">
        <v>12</v>
      </c>
      <c r="F9095" s="12">
        <v>2025.0</v>
      </c>
      <c r="G9095" s="13" t="s">
        <v>13</v>
      </c>
      <c r="H9095" s="14" t="s">
        <v>14</v>
      </c>
      <c r="I9095" s="12">
        <v>175.0</v>
      </c>
      <c r="J9095" s="15" t="str">
        <f t="shared" si="1"/>
        <v>Relevant</v>
      </c>
    </row>
    <row r="9096" ht="22.5" customHeight="1">
      <c r="A9096" s="9" t="s">
        <v>25597</v>
      </c>
      <c r="B9096" s="10">
        <v>45696.911215277774</v>
      </c>
      <c r="C9096" s="11" t="s">
        <v>25598</v>
      </c>
      <c r="D9096" s="12">
        <v>2.0</v>
      </c>
      <c r="E9096" s="10" t="s">
        <v>12</v>
      </c>
      <c r="F9096" s="12">
        <v>2025.0</v>
      </c>
      <c r="G9096" s="13" t="s">
        <v>13</v>
      </c>
      <c r="H9096" s="14" t="s">
        <v>14</v>
      </c>
      <c r="I9096" s="12">
        <v>6056.0</v>
      </c>
      <c r="J9096" s="15" t="str">
        <f t="shared" si="1"/>
        <v>Relevant</v>
      </c>
    </row>
    <row r="9097" ht="22.5" customHeight="1">
      <c r="A9097" s="9" t="s">
        <v>25599</v>
      </c>
      <c r="B9097" s="10">
        <v>45510.7184837963</v>
      </c>
      <c r="C9097" s="11" t="s">
        <v>2809</v>
      </c>
      <c r="D9097" s="12">
        <v>8.0</v>
      </c>
      <c r="E9097" s="10" t="s">
        <v>167</v>
      </c>
      <c r="F9097" s="12">
        <v>2024.0</v>
      </c>
      <c r="G9097" s="13" t="s">
        <v>25600</v>
      </c>
      <c r="H9097" s="14" t="s">
        <v>25601</v>
      </c>
      <c r="I9097" s="12">
        <v>1304078.0</v>
      </c>
      <c r="J9097" s="15" t="str">
        <f t="shared" si="1"/>
        <v>Irrelevant</v>
      </c>
    </row>
    <row r="9098" ht="22.5" customHeight="1">
      <c r="A9098" s="9" t="s">
        <v>25602</v>
      </c>
      <c r="B9098" s="10">
        <v>45585.80092592593</v>
      </c>
      <c r="C9098" s="11" t="s">
        <v>25603</v>
      </c>
      <c r="D9098" s="12">
        <v>10.0</v>
      </c>
      <c r="E9098" s="10" t="s">
        <v>42</v>
      </c>
      <c r="F9098" s="12">
        <v>2024.0</v>
      </c>
      <c r="G9098" s="13" t="s">
        <v>13</v>
      </c>
      <c r="H9098" s="14" t="s">
        <v>172</v>
      </c>
      <c r="I9098" s="12">
        <v>163.0</v>
      </c>
      <c r="J9098" s="15" t="str">
        <f t="shared" si="1"/>
        <v>Irrelevant</v>
      </c>
    </row>
    <row r="9099" ht="22.5" customHeight="1">
      <c r="A9099" s="9" t="s">
        <v>25604</v>
      </c>
      <c r="B9099" s="10">
        <v>45419.31230324074</v>
      </c>
      <c r="C9099" s="11" t="s">
        <v>25605</v>
      </c>
      <c r="D9099" s="12">
        <v>5.0</v>
      </c>
      <c r="E9099" s="10" t="s">
        <v>21</v>
      </c>
      <c r="F9099" s="12">
        <v>2024.0</v>
      </c>
      <c r="G9099" s="13" t="s">
        <v>13</v>
      </c>
      <c r="H9099" s="14" t="s">
        <v>25606</v>
      </c>
      <c r="I9099" s="12">
        <v>13.0</v>
      </c>
      <c r="J9099" s="15" t="str">
        <f t="shared" si="1"/>
        <v>Relevant</v>
      </c>
    </row>
    <row r="9100" ht="22.5" customHeight="1">
      <c r="A9100" s="9" t="s">
        <v>25607</v>
      </c>
      <c r="B9100" s="10">
        <v>45598.384247685186</v>
      </c>
      <c r="C9100" s="11" t="s">
        <v>25608</v>
      </c>
      <c r="D9100" s="12">
        <v>11.0</v>
      </c>
      <c r="E9100" s="10" t="s">
        <v>17</v>
      </c>
      <c r="F9100" s="12">
        <v>2024.0</v>
      </c>
      <c r="G9100" s="13" t="s">
        <v>13</v>
      </c>
      <c r="H9100" s="14" t="s">
        <v>25609</v>
      </c>
      <c r="I9100" s="12">
        <v>10709.0</v>
      </c>
      <c r="J9100" s="15" t="str">
        <f t="shared" si="1"/>
        <v>Relevant</v>
      </c>
    </row>
    <row r="9101" ht="22.5" customHeight="1">
      <c r="A9101" s="9" t="s">
        <v>25610</v>
      </c>
      <c r="B9101" s="10">
        <v>45596.82103009259</v>
      </c>
      <c r="C9101" s="11" t="s">
        <v>25611</v>
      </c>
      <c r="D9101" s="12">
        <v>10.0</v>
      </c>
      <c r="E9101" s="10" t="s">
        <v>42</v>
      </c>
      <c r="F9101" s="12">
        <v>2024.0</v>
      </c>
      <c r="G9101" s="13" t="s">
        <v>13</v>
      </c>
      <c r="H9101" s="14" t="s">
        <v>25612</v>
      </c>
      <c r="I9101" s="12">
        <v>1205.0</v>
      </c>
      <c r="J9101" s="15" t="str">
        <f t="shared" si="1"/>
        <v>Relevant</v>
      </c>
    </row>
    <row r="9102" ht="22.5" customHeight="1">
      <c r="A9102" s="9" t="s">
        <v>25613</v>
      </c>
      <c r="B9102" s="10">
        <v>45613.34599537037</v>
      </c>
      <c r="C9102" s="11" t="s">
        <v>25614</v>
      </c>
      <c r="D9102" s="12">
        <v>11.0</v>
      </c>
      <c r="E9102" s="10" t="s">
        <v>17</v>
      </c>
      <c r="F9102" s="12">
        <v>2024.0</v>
      </c>
      <c r="G9102" s="13" t="s">
        <v>13</v>
      </c>
      <c r="H9102" s="14" t="s">
        <v>25615</v>
      </c>
      <c r="I9102" s="12">
        <v>25951.0</v>
      </c>
      <c r="J9102" s="15" t="str">
        <f t="shared" si="1"/>
        <v>Relevant</v>
      </c>
    </row>
    <row r="9103" ht="22.5" customHeight="1">
      <c r="A9103" s="9" t="s">
        <v>25616</v>
      </c>
      <c r="B9103" s="10">
        <v>45615.63922453704</v>
      </c>
      <c r="C9103" s="11" t="s">
        <v>25617</v>
      </c>
      <c r="D9103" s="12">
        <v>11.0</v>
      </c>
      <c r="E9103" s="10" t="s">
        <v>17</v>
      </c>
      <c r="F9103" s="12">
        <v>2024.0</v>
      </c>
      <c r="G9103" s="13" t="s">
        <v>13</v>
      </c>
      <c r="H9103" s="14" t="s">
        <v>781</v>
      </c>
      <c r="I9103" s="12">
        <v>534.0</v>
      </c>
      <c r="J9103" s="15" t="str">
        <f t="shared" si="1"/>
        <v>Irrelevant</v>
      </c>
    </row>
    <row r="9104" ht="22.5" customHeight="1">
      <c r="A9104" s="9" t="s">
        <v>25618</v>
      </c>
      <c r="B9104" s="10">
        <v>45609.82697391204</v>
      </c>
      <c r="C9104" s="11" t="s">
        <v>25619</v>
      </c>
      <c r="D9104" s="12">
        <v>11.0</v>
      </c>
      <c r="E9104" s="10" t="s">
        <v>17</v>
      </c>
      <c r="F9104" s="12">
        <v>2024.0</v>
      </c>
      <c r="G9104" s="13" t="s">
        <v>25620</v>
      </c>
      <c r="H9104" s="14" t="s">
        <v>25621</v>
      </c>
      <c r="I9104" s="12">
        <v>0.0</v>
      </c>
      <c r="J9104" s="15" t="str">
        <f t="shared" si="1"/>
        <v>Relevant</v>
      </c>
    </row>
    <row r="9105" ht="22.5" customHeight="1">
      <c r="A9105" s="9" t="s">
        <v>25622</v>
      </c>
      <c r="B9105" s="10">
        <v>45454.70653800926</v>
      </c>
      <c r="C9105" s="11" t="s">
        <v>25623</v>
      </c>
      <c r="D9105" s="12">
        <v>6.0</v>
      </c>
      <c r="E9105" s="10" t="s">
        <v>34</v>
      </c>
      <c r="F9105" s="12">
        <v>2024.0</v>
      </c>
      <c r="G9105" s="13" t="s">
        <v>25624</v>
      </c>
      <c r="H9105" s="14" t="s">
        <v>25625</v>
      </c>
      <c r="I9105" s="12">
        <v>0.0</v>
      </c>
      <c r="J9105" s="15" t="str">
        <f t="shared" si="1"/>
        <v>Irrelevant</v>
      </c>
    </row>
    <row r="9106" ht="22.5" customHeight="1">
      <c r="A9106" s="9" t="s">
        <v>25626</v>
      </c>
      <c r="B9106" s="10">
        <v>45615.41081018518</v>
      </c>
      <c r="C9106" s="11" t="s">
        <v>20904</v>
      </c>
      <c r="D9106" s="12">
        <v>11.0</v>
      </c>
      <c r="E9106" s="10" t="s">
        <v>17</v>
      </c>
      <c r="F9106" s="12">
        <v>2024.0</v>
      </c>
      <c r="G9106" s="13" t="s">
        <v>13</v>
      </c>
      <c r="H9106" s="14" t="s">
        <v>781</v>
      </c>
      <c r="I9106" s="12">
        <v>1719.0</v>
      </c>
      <c r="J9106" s="15" t="str">
        <f t="shared" si="1"/>
        <v>Irrelevant</v>
      </c>
    </row>
    <row r="9107" ht="22.5" customHeight="1">
      <c r="A9107" s="9" t="s">
        <v>25627</v>
      </c>
      <c r="B9107" s="10">
        <v>45614.4953125</v>
      </c>
      <c r="C9107" s="11" t="s">
        <v>25628</v>
      </c>
      <c r="D9107" s="12">
        <v>11.0</v>
      </c>
      <c r="E9107" s="10" t="s">
        <v>17</v>
      </c>
      <c r="F9107" s="12">
        <v>2024.0</v>
      </c>
      <c r="G9107" s="13" t="s">
        <v>25629</v>
      </c>
      <c r="H9107" s="14" t="s">
        <v>25630</v>
      </c>
      <c r="I9107" s="12">
        <v>0.0</v>
      </c>
      <c r="J9107" s="15" t="str">
        <f t="shared" si="1"/>
        <v>Relevant</v>
      </c>
    </row>
    <row r="9108" ht="22.5" customHeight="1">
      <c r="A9108" s="9" t="s">
        <v>25631</v>
      </c>
      <c r="B9108" s="10">
        <v>45583.9293790625</v>
      </c>
      <c r="C9108" s="11" t="s">
        <v>25632</v>
      </c>
      <c r="D9108" s="12">
        <v>10.0</v>
      </c>
      <c r="E9108" s="10" t="s">
        <v>42</v>
      </c>
      <c r="F9108" s="12">
        <v>2024.0</v>
      </c>
      <c r="G9108" s="13" t="s">
        <v>25633</v>
      </c>
      <c r="H9108" s="14" t="s">
        <v>25634</v>
      </c>
      <c r="I9108" s="12">
        <v>165181.0</v>
      </c>
      <c r="J9108" s="15" t="str">
        <f t="shared" si="1"/>
        <v>Relevant</v>
      </c>
    </row>
    <row r="9109" ht="22.5" customHeight="1">
      <c r="A9109" s="9" t="s">
        <v>25635</v>
      </c>
      <c r="B9109" s="10">
        <v>45469.42690972222</v>
      </c>
      <c r="C9109" s="11" t="s">
        <v>25636</v>
      </c>
      <c r="D9109" s="12">
        <v>6.0</v>
      </c>
      <c r="E9109" s="10" t="s">
        <v>34</v>
      </c>
      <c r="F9109" s="12">
        <v>2024.0</v>
      </c>
      <c r="G9109" s="13" t="s">
        <v>13</v>
      </c>
      <c r="H9109" s="14" t="s">
        <v>25637</v>
      </c>
      <c r="I9109" s="12">
        <v>1.0</v>
      </c>
      <c r="J9109" s="15" t="str">
        <f t="shared" si="1"/>
        <v>Relevant</v>
      </c>
    </row>
    <row r="9110" ht="22.5" customHeight="1">
      <c r="A9110" s="9" t="s">
        <v>25638</v>
      </c>
      <c r="B9110" s="10">
        <v>45596.79699074074</v>
      </c>
      <c r="C9110" s="11" t="s">
        <v>25639</v>
      </c>
      <c r="D9110" s="12">
        <v>10.0</v>
      </c>
      <c r="E9110" s="10" t="s">
        <v>42</v>
      </c>
      <c r="F9110" s="12">
        <v>2024.0</v>
      </c>
      <c r="G9110" s="13" t="s">
        <v>13</v>
      </c>
      <c r="H9110" s="14" t="s">
        <v>124</v>
      </c>
      <c r="I9110" s="12">
        <v>10.0</v>
      </c>
      <c r="J9110" s="15" t="str">
        <f t="shared" si="1"/>
        <v>Relevant</v>
      </c>
    </row>
    <row r="9111" ht="22.5" customHeight="1">
      <c r="A9111" s="9" t="s">
        <v>25640</v>
      </c>
      <c r="B9111" s="10">
        <v>45437.79796296296</v>
      </c>
      <c r="C9111" s="11" t="s">
        <v>25641</v>
      </c>
      <c r="D9111" s="12">
        <v>5.0</v>
      </c>
      <c r="E9111" s="10" t="s">
        <v>21</v>
      </c>
      <c r="F9111" s="12">
        <v>2024.0</v>
      </c>
      <c r="G9111" s="13" t="s">
        <v>25642</v>
      </c>
      <c r="H9111" s="14" t="s">
        <v>25643</v>
      </c>
      <c r="I9111" s="12">
        <v>3300.0</v>
      </c>
      <c r="J9111" s="15" t="str">
        <f t="shared" si="1"/>
        <v>Irrelevant</v>
      </c>
    </row>
    <row r="9112" ht="22.5" customHeight="1">
      <c r="A9112" s="9" t="s">
        <v>25644</v>
      </c>
      <c r="B9112" s="10">
        <v>45614.690625</v>
      </c>
      <c r="C9112" s="11" t="s">
        <v>25645</v>
      </c>
      <c r="D9112" s="12">
        <v>11.0</v>
      </c>
      <c r="E9112" s="10" t="s">
        <v>17</v>
      </c>
      <c r="F9112" s="12">
        <v>2024.0</v>
      </c>
      <c r="G9112" s="13" t="s">
        <v>13</v>
      </c>
      <c r="H9112" s="14" t="s">
        <v>423</v>
      </c>
      <c r="I9112" s="12">
        <v>1158.0</v>
      </c>
      <c r="J9112" s="15" t="str">
        <f t="shared" si="1"/>
        <v>Relevant</v>
      </c>
    </row>
    <row r="9113" ht="22.5" customHeight="1">
      <c r="A9113" s="9" t="s">
        <v>25646</v>
      </c>
      <c r="B9113" s="10">
        <v>45614.88680555556</v>
      </c>
      <c r="C9113" s="11" t="s">
        <v>25647</v>
      </c>
      <c r="D9113" s="12">
        <v>11.0</v>
      </c>
      <c r="E9113" s="10" t="s">
        <v>17</v>
      </c>
      <c r="F9113" s="12">
        <v>2024.0</v>
      </c>
      <c r="G9113" s="13" t="s">
        <v>25648</v>
      </c>
      <c r="H9113" s="14" t="s">
        <v>25649</v>
      </c>
      <c r="I9113" s="12">
        <v>11921.0</v>
      </c>
      <c r="J9113" s="15" t="str">
        <f t="shared" si="1"/>
        <v>Relevant</v>
      </c>
    </row>
    <row r="9114" ht="22.5" customHeight="1">
      <c r="A9114" s="9" t="s">
        <v>25650</v>
      </c>
      <c r="B9114" s="10">
        <v>45592.439108796294</v>
      </c>
      <c r="C9114" s="11" t="s">
        <v>25651</v>
      </c>
      <c r="D9114" s="12">
        <v>10.0</v>
      </c>
      <c r="E9114" s="10" t="s">
        <v>42</v>
      </c>
      <c r="F9114" s="12">
        <v>2024.0</v>
      </c>
      <c r="G9114" s="13" t="s">
        <v>13</v>
      </c>
      <c r="H9114" s="14" t="s">
        <v>97</v>
      </c>
      <c r="I9114" s="12">
        <v>826.0</v>
      </c>
      <c r="J9114" s="15" t="str">
        <f t="shared" si="1"/>
        <v>Relevant</v>
      </c>
    </row>
    <row r="9115" ht="22.5" customHeight="1">
      <c r="A9115" s="9" t="s">
        <v>25652</v>
      </c>
      <c r="B9115" s="10">
        <v>45643.47163194444</v>
      </c>
      <c r="C9115" s="11" t="s">
        <v>752</v>
      </c>
      <c r="D9115" s="12">
        <v>12.0</v>
      </c>
      <c r="E9115" s="10" t="s">
        <v>26</v>
      </c>
      <c r="F9115" s="12">
        <v>2024.0</v>
      </c>
      <c r="G9115" s="13" t="s">
        <v>13</v>
      </c>
      <c r="H9115" s="14" t="s">
        <v>5408</v>
      </c>
      <c r="I9115" s="12">
        <v>4543.0</v>
      </c>
      <c r="J9115" s="15" t="str">
        <f t="shared" si="1"/>
        <v>Relevant</v>
      </c>
    </row>
    <row r="9116" ht="22.5" customHeight="1">
      <c r="A9116" s="9" t="s">
        <v>25653</v>
      </c>
      <c r="B9116" s="10">
        <v>45615.88061342593</v>
      </c>
      <c r="C9116" s="11" t="s">
        <v>25654</v>
      </c>
      <c r="D9116" s="12">
        <v>11.0</v>
      </c>
      <c r="E9116" s="10" t="s">
        <v>17</v>
      </c>
      <c r="F9116" s="12">
        <v>2024.0</v>
      </c>
      <c r="G9116" s="13" t="s">
        <v>13</v>
      </c>
      <c r="H9116" s="14" t="s">
        <v>943</v>
      </c>
      <c r="I9116" s="12">
        <v>4530.0</v>
      </c>
      <c r="J9116" s="15" t="str">
        <f t="shared" si="1"/>
        <v>Relevant</v>
      </c>
    </row>
    <row r="9117" ht="22.5" customHeight="1">
      <c r="A9117" s="9" t="s">
        <v>25655</v>
      </c>
      <c r="B9117" s="10">
        <v>45606.878067129626</v>
      </c>
      <c r="C9117" s="11" t="s">
        <v>25656</v>
      </c>
      <c r="D9117" s="12">
        <v>11.0</v>
      </c>
      <c r="E9117" s="10" t="s">
        <v>17</v>
      </c>
      <c r="F9117" s="12">
        <v>2024.0</v>
      </c>
      <c r="G9117" s="13" t="s">
        <v>13</v>
      </c>
      <c r="H9117" s="14" t="s">
        <v>100</v>
      </c>
      <c r="I9117" s="12">
        <v>294.0</v>
      </c>
      <c r="J9117" s="15" t="str">
        <f t="shared" si="1"/>
        <v>Relevant</v>
      </c>
    </row>
    <row r="9118" ht="22.5" customHeight="1">
      <c r="A9118" s="9" t="s">
        <v>25657</v>
      </c>
      <c r="B9118" s="10">
        <v>45615.81159722222</v>
      </c>
      <c r="C9118" s="11" t="s">
        <v>25658</v>
      </c>
      <c r="D9118" s="12">
        <v>11.0</v>
      </c>
      <c r="E9118" s="10" t="s">
        <v>17</v>
      </c>
      <c r="F9118" s="12">
        <v>2024.0</v>
      </c>
      <c r="G9118" s="13" t="s">
        <v>13</v>
      </c>
      <c r="H9118" s="14" t="s">
        <v>781</v>
      </c>
      <c r="I9118" s="12">
        <v>726.0</v>
      </c>
      <c r="J9118" s="15" t="str">
        <f t="shared" si="1"/>
        <v>Irrelevant</v>
      </c>
    </row>
    <row r="9119" ht="22.5" customHeight="1">
      <c r="A9119" s="9" t="s">
        <v>25659</v>
      </c>
      <c r="B9119" s="10">
        <v>45586.83762731482</v>
      </c>
      <c r="C9119" s="11" t="s">
        <v>25660</v>
      </c>
      <c r="D9119" s="12">
        <v>10.0</v>
      </c>
      <c r="E9119" s="10" t="s">
        <v>42</v>
      </c>
      <c r="F9119" s="12">
        <v>2024.0</v>
      </c>
      <c r="G9119" s="13" t="s">
        <v>25661</v>
      </c>
      <c r="H9119" s="14" t="s">
        <v>25662</v>
      </c>
      <c r="I9119" s="12">
        <v>30913.0</v>
      </c>
      <c r="J9119" s="15" t="str">
        <f t="shared" si="1"/>
        <v>Irrelevant</v>
      </c>
    </row>
    <row r="9120" ht="22.5" customHeight="1">
      <c r="A9120" s="9" t="s">
        <v>25663</v>
      </c>
      <c r="B9120" s="10">
        <v>45724.224953703706</v>
      </c>
      <c r="C9120" s="11" t="s">
        <v>25664</v>
      </c>
      <c r="D9120" s="12">
        <v>3.0</v>
      </c>
      <c r="E9120" s="10" t="s">
        <v>59</v>
      </c>
      <c r="F9120" s="12">
        <v>2025.0</v>
      </c>
      <c r="G9120" s="13" t="s">
        <v>13</v>
      </c>
      <c r="H9120" s="14" t="s">
        <v>430</v>
      </c>
      <c r="I9120" s="12">
        <v>5809.0</v>
      </c>
      <c r="J9120" s="15" t="str">
        <f t="shared" si="1"/>
        <v>Relevant</v>
      </c>
    </row>
    <row r="9121" ht="22.5" customHeight="1">
      <c r="A9121" s="9" t="s">
        <v>25665</v>
      </c>
      <c r="B9121" s="10">
        <v>45616.007569444446</v>
      </c>
      <c r="C9121" s="11" t="s">
        <v>25666</v>
      </c>
      <c r="D9121" s="12">
        <v>11.0</v>
      </c>
      <c r="E9121" s="10" t="s">
        <v>17</v>
      </c>
      <c r="F9121" s="12">
        <v>2024.0</v>
      </c>
      <c r="G9121" s="13" t="s">
        <v>13</v>
      </c>
      <c r="H9121" s="14" t="s">
        <v>25667</v>
      </c>
      <c r="I9121" s="12">
        <v>43.0</v>
      </c>
      <c r="J9121" s="15" t="str">
        <f t="shared" si="1"/>
        <v>Relevant</v>
      </c>
    </row>
    <row r="9122" ht="22.5" customHeight="1">
      <c r="A9122" s="9" t="s">
        <v>25668</v>
      </c>
      <c r="B9122" s="10">
        <v>45600.728310185186</v>
      </c>
      <c r="C9122" s="11" t="s">
        <v>25669</v>
      </c>
      <c r="D9122" s="12">
        <v>11.0</v>
      </c>
      <c r="E9122" s="10" t="s">
        <v>17</v>
      </c>
      <c r="F9122" s="12">
        <v>2024.0</v>
      </c>
      <c r="G9122" s="13" t="s">
        <v>13</v>
      </c>
      <c r="H9122" s="14" t="s">
        <v>259</v>
      </c>
      <c r="I9122" s="12">
        <v>1898.0</v>
      </c>
      <c r="J9122" s="15" t="str">
        <f t="shared" si="1"/>
        <v>Relevant</v>
      </c>
    </row>
    <row r="9123" ht="22.5" customHeight="1">
      <c r="A9123" s="9" t="s">
        <v>25670</v>
      </c>
      <c r="B9123" s="10">
        <v>45555.644108796296</v>
      </c>
      <c r="C9123" s="11" t="s">
        <v>25671</v>
      </c>
      <c r="D9123" s="12">
        <v>9.0</v>
      </c>
      <c r="E9123" s="10" t="s">
        <v>114</v>
      </c>
      <c r="F9123" s="12">
        <v>2024.0</v>
      </c>
      <c r="G9123" s="13" t="s">
        <v>13</v>
      </c>
      <c r="H9123" s="14" t="s">
        <v>3408</v>
      </c>
      <c r="I9123" s="12">
        <v>466.0</v>
      </c>
      <c r="J9123" s="15" t="str">
        <f t="shared" si="1"/>
        <v>Relevant</v>
      </c>
    </row>
    <row r="9124" ht="22.5" customHeight="1">
      <c r="A9124" s="9" t="s">
        <v>25672</v>
      </c>
      <c r="B9124" s="10">
        <v>45594.613020833334</v>
      </c>
      <c r="C9124" s="11" t="s">
        <v>25673</v>
      </c>
      <c r="D9124" s="12">
        <v>10.0</v>
      </c>
      <c r="E9124" s="10" t="s">
        <v>42</v>
      </c>
      <c r="F9124" s="12">
        <v>2024.0</v>
      </c>
      <c r="G9124" s="13" t="s">
        <v>25674</v>
      </c>
      <c r="H9124" s="14" t="s">
        <v>25675</v>
      </c>
      <c r="I9124" s="12">
        <v>30913.0</v>
      </c>
      <c r="J9124" s="15" t="str">
        <f t="shared" si="1"/>
        <v>Relevant</v>
      </c>
    </row>
    <row r="9125" ht="22.5" customHeight="1">
      <c r="A9125" s="9" t="s">
        <v>25676</v>
      </c>
      <c r="B9125" s="10">
        <v>45742.9224537037</v>
      </c>
      <c r="C9125" s="11" t="s">
        <v>25677</v>
      </c>
      <c r="D9125" s="12">
        <v>3.0</v>
      </c>
      <c r="E9125" s="10" t="s">
        <v>59</v>
      </c>
      <c r="F9125" s="12">
        <v>2025.0</v>
      </c>
      <c r="G9125" s="13" t="s">
        <v>13</v>
      </c>
      <c r="H9125" s="14" t="s">
        <v>204</v>
      </c>
      <c r="I9125" s="12">
        <v>389.0</v>
      </c>
      <c r="J9125" s="15" t="str">
        <f t="shared" si="1"/>
        <v>Relevant</v>
      </c>
    </row>
    <row r="9126" ht="22.5" customHeight="1">
      <c r="A9126" s="9" t="s">
        <v>25678</v>
      </c>
      <c r="B9126" s="10">
        <v>45618.82425925926</v>
      </c>
      <c r="C9126" s="11" t="s">
        <v>25679</v>
      </c>
      <c r="D9126" s="12">
        <v>11.0</v>
      </c>
      <c r="E9126" s="10" t="s">
        <v>17</v>
      </c>
      <c r="F9126" s="12">
        <v>2024.0</v>
      </c>
      <c r="G9126" s="13" t="s">
        <v>13</v>
      </c>
      <c r="H9126" s="14" t="s">
        <v>965</v>
      </c>
      <c r="I9126" s="12">
        <v>1596.0</v>
      </c>
      <c r="J9126" s="15" t="str">
        <f t="shared" si="1"/>
        <v>Relevant</v>
      </c>
    </row>
    <row r="9127" ht="22.5" customHeight="1">
      <c r="A9127" s="9" t="s">
        <v>25680</v>
      </c>
      <c r="B9127" s="10">
        <v>45742.85599537037</v>
      </c>
      <c r="C9127" s="11" t="s">
        <v>25681</v>
      </c>
      <c r="D9127" s="12">
        <v>3.0</v>
      </c>
      <c r="E9127" s="10" t="s">
        <v>59</v>
      </c>
      <c r="F9127" s="12">
        <v>2025.0</v>
      </c>
      <c r="G9127" s="13" t="s">
        <v>13</v>
      </c>
      <c r="H9127" s="14" t="s">
        <v>204</v>
      </c>
      <c r="I9127" s="12">
        <v>666.0</v>
      </c>
      <c r="J9127" s="15" t="str">
        <f t="shared" si="1"/>
        <v>Relevant</v>
      </c>
    </row>
    <row r="9128" ht="22.5" customHeight="1">
      <c r="A9128" s="9" t="s">
        <v>25682</v>
      </c>
      <c r="B9128" s="10">
        <v>45614.82000341435</v>
      </c>
      <c r="C9128" s="11" t="s">
        <v>25683</v>
      </c>
      <c r="D9128" s="12">
        <v>11.0</v>
      </c>
      <c r="E9128" s="10" t="s">
        <v>17</v>
      </c>
      <c r="F9128" s="12">
        <v>2024.0</v>
      </c>
      <c r="G9128" s="13" t="s">
        <v>25684</v>
      </c>
      <c r="H9128" s="14" t="s">
        <v>25685</v>
      </c>
      <c r="I9128" s="12">
        <v>1505743.0</v>
      </c>
      <c r="J9128" s="15" t="str">
        <f t="shared" si="1"/>
        <v>Relevant</v>
      </c>
    </row>
    <row r="9129" ht="22.5" customHeight="1">
      <c r="A9129" s="9" t="s">
        <v>25686</v>
      </c>
      <c r="B9129" s="10">
        <v>45553.597974537035</v>
      </c>
      <c r="C9129" s="11" t="s">
        <v>25687</v>
      </c>
      <c r="D9129" s="12">
        <v>9.0</v>
      </c>
      <c r="E9129" s="10" t="s">
        <v>114</v>
      </c>
      <c r="F9129" s="12">
        <v>2024.0</v>
      </c>
      <c r="G9129" s="13" t="s">
        <v>13</v>
      </c>
      <c r="H9129" s="14" t="s">
        <v>25244</v>
      </c>
      <c r="I9129" s="12">
        <v>162.0</v>
      </c>
      <c r="J9129" s="15" t="str">
        <f t="shared" si="1"/>
        <v>Irrelevant</v>
      </c>
    </row>
    <row r="9130" ht="22.5" customHeight="1">
      <c r="A9130" s="9" t="s">
        <v>25688</v>
      </c>
      <c r="B9130" s="10">
        <v>45472.849756944444</v>
      </c>
      <c r="C9130" s="11" t="s">
        <v>2679</v>
      </c>
      <c r="D9130" s="12">
        <v>6.0</v>
      </c>
      <c r="E9130" s="10" t="s">
        <v>34</v>
      </c>
      <c r="F9130" s="12">
        <v>2024.0</v>
      </c>
      <c r="G9130" s="13" t="s">
        <v>13</v>
      </c>
      <c r="H9130" s="14" t="s">
        <v>56</v>
      </c>
      <c r="I9130" s="12">
        <v>66.0</v>
      </c>
      <c r="J9130" s="15" t="str">
        <f t="shared" si="1"/>
        <v>Relevant</v>
      </c>
    </row>
    <row r="9131" ht="22.5" customHeight="1">
      <c r="A9131" s="9" t="s">
        <v>25689</v>
      </c>
      <c r="B9131" s="10">
        <v>45620.891805555555</v>
      </c>
      <c r="C9131" s="11" t="s">
        <v>25690</v>
      </c>
      <c r="D9131" s="12">
        <v>11.0</v>
      </c>
      <c r="E9131" s="10" t="s">
        <v>17</v>
      </c>
      <c r="F9131" s="12">
        <v>2024.0</v>
      </c>
      <c r="G9131" s="13" t="s">
        <v>13</v>
      </c>
      <c r="H9131" s="14" t="s">
        <v>1292</v>
      </c>
      <c r="I9131" s="12">
        <v>9617.0</v>
      </c>
      <c r="J9131" s="15" t="str">
        <f t="shared" si="1"/>
        <v>Relevant</v>
      </c>
    </row>
    <row r="9132" ht="22.5" customHeight="1">
      <c r="A9132" s="9" t="s">
        <v>25691</v>
      </c>
      <c r="B9132" s="10">
        <v>45636.045694444445</v>
      </c>
      <c r="C9132" s="11" t="s">
        <v>25692</v>
      </c>
      <c r="D9132" s="12">
        <v>12.0</v>
      </c>
      <c r="E9132" s="10" t="s">
        <v>26</v>
      </c>
      <c r="F9132" s="12">
        <v>2024.0</v>
      </c>
      <c r="G9132" s="13" t="s">
        <v>13</v>
      </c>
      <c r="H9132" s="14" t="s">
        <v>4374</v>
      </c>
      <c r="I9132" s="12">
        <v>15.0</v>
      </c>
      <c r="J9132" s="15" t="str">
        <f t="shared" si="1"/>
        <v>Irrelevant</v>
      </c>
    </row>
    <row r="9133" ht="22.5" customHeight="1">
      <c r="A9133" s="9" t="s">
        <v>25693</v>
      </c>
      <c r="B9133" s="10">
        <v>45468.782430555555</v>
      </c>
      <c r="C9133" s="11" t="s">
        <v>25694</v>
      </c>
      <c r="D9133" s="12">
        <v>6.0</v>
      </c>
      <c r="E9133" s="10" t="s">
        <v>34</v>
      </c>
      <c r="F9133" s="12">
        <v>2024.0</v>
      </c>
      <c r="G9133" s="13" t="s">
        <v>13</v>
      </c>
      <c r="H9133" s="14" t="s">
        <v>25637</v>
      </c>
      <c r="I9133" s="12">
        <v>6659.0</v>
      </c>
      <c r="J9133" s="15" t="str">
        <f t="shared" si="1"/>
        <v>Relevant</v>
      </c>
    </row>
    <row r="9134" ht="22.5" customHeight="1">
      <c r="A9134" s="9" t="s">
        <v>25695</v>
      </c>
      <c r="B9134" s="10">
        <v>45445.323159722226</v>
      </c>
      <c r="C9134" s="11" t="s">
        <v>25696</v>
      </c>
      <c r="D9134" s="12">
        <v>6.0</v>
      </c>
      <c r="E9134" s="10" t="s">
        <v>34</v>
      </c>
      <c r="F9134" s="12">
        <v>2024.0</v>
      </c>
      <c r="G9134" s="13" t="s">
        <v>25697</v>
      </c>
      <c r="H9134" s="14" t="s">
        <v>25698</v>
      </c>
      <c r="I9134" s="12">
        <v>0.0</v>
      </c>
      <c r="J9134" s="15" t="str">
        <f t="shared" si="1"/>
        <v>Irrelevant</v>
      </c>
    </row>
    <row r="9135" ht="22.5" customHeight="1">
      <c r="A9135" s="9" t="s">
        <v>25699</v>
      </c>
      <c r="B9135" s="10">
        <v>45622.59394675926</v>
      </c>
      <c r="C9135" s="11" t="s">
        <v>25700</v>
      </c>
      <c r="D9135" s="12">
        <v>11.0</v>
      </c>
      <c r="E9135" s="10" t="s">
        <v>17</v>
      </c>
      <c r="F9135" s="12">
        <v>2024.0</v>
      </c>
      <c r="G9135" s="13" t="s">
        <v>13</v>
      </c>
      <c r="H9135" s="14" t="s">
        <v>220</v>
      </c>
      <c r="I9135" s="12">
        <v>684.0</v>
      </c>
      <c r="J9135" s="15" t="str">
        <f t="shared" si="1"/>
        <v>Relevant</v>
      </c>
    </row>
    <row r="9136" ht="22.5" customHeight="1">
      <c r="A9136" s="9" t="s">
        <v>25701</v>
      </c>
      <c r="B9136" s="10">
        <v>45615.48847222222</v>
      </c>
      <c r="C9136" s="11" t="s">
        <v>25702</v>
      </c>
      <c r="D9136" s="12">
        <v>11.0</v>
      </c>
      <c r="E9136" s="10" t="s">
        <v>17</v>
      </c>
      <c r="F9136" s="12">
        <v>2024.0</v>
      </c>
      <c r="G9136" s="13" t="s">
        <v>13</v>
      </c>
      <c r="H9136" s="14" t="s">
        <v>781</v>
      </c>
      <c r="I9136" s="12">
        <v>77.0</v>
      </c>
      <c r="J9136" s="15" t="str">
        <f t="shared" si="1"/>
        <v>Irrelevant</v>
      </c>
    </row>
    <row r="9137" ht="22.5" customHeight="1">
      <c r="A9137" s="9" t="s">
        <v>25703</v>
      </c>
      <c r="B9137" s="10">
        <v>45586.26875001157</v>
      </c>
      <c r="C9137" s="11" t="s">
        <v>25704</v>
      </c>
      <c r="D9137" s="12">
        <v>10.0</v>
      </c>
      <c r="E9137" s="10" t="s">
        <v>42</v>
      </c>
      <c r="F9137" s="12">
        <v>2024.0</v>
      </c>
      <c r="G9137" s="13" t="s">
        <v>25705</v>
      </c>
      <c r="H9137" s="14" t="s">
        <v>6330</v>
      </c>
      <c r="I9137" s="12">
        <v>0.0</v>
      </c>
      <c r="J9137" s="15" t="str">
        <f t="shared" si="1"/>
        <v>Relevant</v>
      </c>
    </row>
    <row r="9138" ht="22.5" customHeight="1">
      <c r="A9138" s="9" t="s">
        <v>25706</v>
      </c>
      <c r="B9138" s="10">
        <v>45423.776087962964</v>
      </c>
      <c r="C9138" s="11" t="s">
        <v>25707</v>
      </c>
      <c r="D9138" s="12">
        <v>5.0</v>
      </c>
      <c r="E9138" s="10" t="s">
        <v>21</v>
      </c>
      <c r="F9138" s="12">
        <v>2024.0</v>
      </c>
      <c r="G9138" s="13" t="s">
        <v>13</v>
      </c>
      <c r="H9138" s="14" t="s">
        <v>1708</v>
      </c>
      <c r="I9138" s="12">
        <v>73.0</v>
      </c>
      <c r="J9138" s="15" t="str">
        <f t="shared" si="1"/>
        <v>Relevant</v>
      </c>
    </row>
    <row r="9139" ht="22.5" customHeight="1">
      <c r="A9139" s="9" t="s">
        <v>25708</v>
      </c>
      <c r="B9139" s="10">
        <v>45435.774664351855</v>
      </c>
      <c r="C9139" s="11" t="s">
        <v>25709</v>
      </c>
      <c r="D9139" s="12">
        <v>5.0</v>
      </c>
      <c r="E9139" s="10" t="s">
        <v>21</v>
      </c>
      <c r="F9139" s="12">
        <v>2024.0</v>
      </c>
      <c r="G9139" s="13" t="s">
        <v>13</v>
      </c>
      <c r="H9139" s="14" t="s">
        <v>189</v>
      </c>
      <c r="I9139" s="12">
        <v>563.0</v>
      </c>
      <c r="J9139" s="15" t="str">
        <f t="shared" si="1"/>
        <v>Relevant</v>
      </c>
    </row>
    <row r="9140" ht="22.5" customHeight="1">
      <c r="A9140" s="9" t="s">
        <v>25710</v>
      </c>
      <c r="B9140" s="10">
        <v>45687.266851851855</v>
      </c>
      <c r="C9140" s="11" t="s">
        <v>25711</v>
      </c>
      <c r="D9140" s="12">
        <v>1.0</v>
      </c>
      <c r="E9140" s="10" t="s">
        <v>70</v>
      </c>
      <c r="F9140" s="12">
        <v>2025.0</v>
      </c>
      <c r="G9140" s="13" t="s">
        <v>13</v>
      </c>
      <c r="H9140" s="14" t="s">
        <v>1733</v>
      </c>
      <c r="I9140" s="12">
        <v>80.0</v>
      </c>
      <c r="J9140" s="15" t="str">
        <f t="shared" si="1"/>
        <v>Relevant</v>
      </c>
    </row>
    <row r="9141" ht="22.5" customHeight="1">
      <c r="A9141" s="9" t="s">
        <v>25712</v>
      </c>
      <c r="B9141" s="10">
        <v>45718.71508101852</v>
      </c>
      <c r="C9141" s="11" t="s">
        <v>25713</v>
      </c>
      <c r="D9141" s="12">
        <v>3.0</v>
      </c>
      <c r="E9141" s="10" t="s">
        <v>59</v>
      </c>
      <c r="F9141" s="12">
        <v>2025.0</v>
      </c>
      <c r="G9141" s="13" t="s">
        <v>25714</v>
      </c>
      <c r="H9141" s="14" t="s">
        <v>25715</v>
      </c>
      <c r="I9141" s="12">
        <v>5132.0</v>
      </c>
      <c r="J9141" s="15" t="str">
        <f t="shared" si="1"/>
        <v>Irrelevant</v>
      </c>
    </row>
    <row r="9142" ht="22.5" customHeight="1">
      <c r="A9142" s="9" t="s">
        <v>25716</v>
      </c>
      <c r="B9142" s="10">
        <v>45535.76381575232</v>
      </c>
      <c r="C9142" s="11" t="s">
        <v>25717</v>
      </c>
      <c r="D9142" s="12">
        <v>8.0</v>
      </c>
      <c r="E9142" s="10" t="s">
        <v>167</v>
      </c>
      <c r="F9142" s="12">
        <v>2024.0</v>
      </c>
      <c r="G9142" s="13" t="s">
        <v>25718</v>
      </c>
      <c r="H9142" s="14" t="s">
        <v>25719</v>
      </c>
      <c r="I9142" s="12">
        <v>7223.0</v>
      </c>
      <c r="J9142" s="15" t="str">
        <f t="shared" si="1"/>
        <v>Relevant</v>
      </c>
    </row>
    <row r="9143" ht="22.5" customHeight="1">
      <c r="A9143" s="9" t="s">
        <v>25720</v>
      </c>
      <c r="B9143" s="10">
        <v>45615.623923611114</v>
      </c>
      <c r="C9143" s="11" t="s">
        <v>19227</v>
      </c>
      <c r="D9143" s="12">
        <v>11.0</v>
      </c>
      <c r="E9143" s="10" t="s">
        <v>17</v>
      </c>
      <c r="F9143" s="12">
        <v>2024.0</v>
      </c>
      <c r="G9143" s="13" t="s">
        <v>13</v>
      </c>
      <c r="H9143" s="14" t="s">
        <v>781</v>
      </c>
      <c r="I9143" s="12">
        <v>68.0</v>
      </c>
      <c r="J9143" s="15" t="str">
        <f t="shared" si="1"/>
        <v>Irrelevant</v>
      </c>
    </row>
    <row r="9144" ht="22.5" customHeight="1">
      <c r="A9144" s="9" t="s">
        <v>25721</v>
      </c>
      <c r="B9144" s="10">
        <v>45697.536724537036</v>
      </c>
      <c r="C9144" s="11" t="s">
        <v>24627</v>
      </c>
      <c r="D9144" s="12">
        <v>2.0</v>
      </c>
      <c r="E9144" s="10" t="s">
        <v>12</v>
      </c>
      <c r="F9144" s="12">
        <v>2025.0</v>
      </c>
      <c r="G9144" s="13" t="s">
        <v>13</v>
      </c>
      <c r="H9144" s="14" t="s">
        <v>25722</v>
      </c>
      <c r="I9144" s="12">
        <v>178.0</v>
      </c>
      <c r="J9144" s="15" t="str">
        <f t="shared" si="1"/>
        <v>Relevant</v>
      </c>
    </row>
    <row r="9145" ht="22.5" customHeight="1">
      <c r="A9145" s="9" t="s">
        <v>25723</v>
      </c>
      <c r="B9145" s="10">
        <v>45618.522685185184</v>
      </c>
      <c r="C9145" s="11" t="s">
        <v>25724</v>
      </c>
      <c r="D9145" s="12">
        <v>11.0</v>
      </c>
      <c r="E9145" s="10" t="s">
        <v>17</v>
      </c>
      <c r="F9145" s="12">
        <v>2024.0</v>
      </c>
      <c r="G9145" s="13" t="s">
        <v>13</v>
      </c>
      <c r="H9145" s="14" t="s">
        <v>3766</v>
      </c>
      <c r="I9145" s="12">
        <v>42720.0</v>
      </c>
      <c r="J9145" s="15" t="str">
        <f t="shared" si="1"/>
        <v>Relevant</v>
      </c>
    </row>
    <row r="9146" ht="22.5" customHeight="1">
      <c r="A9146" s="9" t="s">
        <v>25725</v>
      </c>
      <c r="B9146" s="10">
        <v>45445.36</v>
      </c>
      <c r="C9146" s="11" t="s">
        <v>25726</v>
      </c>
      <c r="D9146" s="12">
        <v>6.0</v>
      </c>
      <c r="E9146" s="10" t="s">
        <v>34</v>
      </c>
      <c r="F9146" s="12">
        <v>2024.0</v>
      </c>
      <c r="G9146" s="13" t="s">
        <v>13</v>
      </c>
      <c r="H9146" s="14" t="s">
        <v>5140</v>
      </c>
      <c r="I9146" s="12">
        <v>6.0</v>
      </c>
      <c r="J9146" s="15" t="str">
        <f t="shared" si="1"/>
        <v>Relevant</v>
      </c>
    </row>
    <row r="9147" ht="22.5" customHeight="1">
      <c r="A9147" s="9" t="s">
        <v>25727</v>
      </c>
      <c r="B9147" s="10">
        <v>45618.02404974537</v>
      </c>
      <c r="C9147" s="11" t="s">
        <v>25728</v>
      </c>
      <c r="D9147" s="12">
        <v>11.0</v>
      </c>
      <c r="E9147" s="10" t="s">
        <v>17</v>
      </c>
      <c r="F9147" s="12">
        <v>2024.0</v>
      </c>
      <c r="G9147" s="13" t="s">
        <v>25729</v>
      </c>
      <c r="H9147" s="14" t="s">
        <v>25730</v>
      </c>
      <c r="I9147" s="12">
        <v>1.0830293E7</v>
      </c>
      <c r="J9147" s="15" t="str">
        <f t="shared" si="1"/>
        <v>Relevant</v>
      </c>
    </row>
    <row r="9148" ht="22.5" customHeight="1">
      <c r="A9148" s="9" t="s">
        <v>25731</v>
      </c>
      <c r="B9148" s="10">
        <v>45437.87144675926</v>
      </c>
      <c r="C9148" s="11" t="s">
        <v>5678</v>
      </c>
      <c r="D9148" s="12">
        <v>5.0</v>
      </c>
      <c r="E9148" s="10" t="s">
        <v>21</v>
      </c>
      <c r="F9148" s="12">
        <v>2024.0</v>
      </c>
      <c r="G9148" s="13" t="s">
        <v>13</v>
      </c>
      <c r="H9148" s="14" t="s">
        <v>1744</v>
      </c>
      <c r="I9148" s="12">
        <v>400.0</v>
      </c>
      <c r="J9148" s="15" t="str">
        <f t="shared" si="1"/>
        <v>Relevant</v>
      </c>
    </row>
    <row r="9149" ht="22.5" customHeight="1">
      <c r="A9149" s="9" t="s">
        <v>25732</v>
      </c>
      <c r="B9149" s="10">
        <v>45608.87229166667</v>
      </c>
      <c r="C9149" s="11" t="s">
        <v>25733</v>
      </c>
      <c r="D9149" s="12">
        <v>11.0</v>
      </c>
      <c r="E9149" s="10" t="s">
        <v>17</v>
      </c>
      <c r="F9149" s="12">
        <v>2024.0</v>
      </c>
      <c r="G9149" s="13" t="s">
        <v>13</v>
      </c>
      <c r="H9149" s="14" t="s">
        <v>1877</v>
      </c>
      <c r="I9149" s="12">
        <v>30285.0</v>
      </c>
      <c r="J9149" s="15" t="str">
        <f t="shared" si="1"/>
        <v>Irrelevant</v>
      </c>
    </row>
    <row r="9150" ht="22.5" customHeight="1">
      <c r="A9150" s="9" t="s">
        <v>25734</v>
      </c>
      <c r="B9150" s="10">
        <v>45533.59434027778</v>
      </c>
      <c r="C9150" s="11" t="s">
        <v>25735</v>
      </c>
      <c r="D9150" s="12">
        <v>8.0</v>
      </c>
      <c r="E9150" s="10" t="s">
        <v>167</v>
      </c>
      <c r="F9150" s="12">
        <v>2024.0</v>
      </c>
      <c r="G9150" s="13" t="s">
        <v>13</v>
      </c>
      <c r="H9150" s="14" t="s">
        <v>348</v>
      </c>
      <c r="I9150" s="12">
        <v>353.0</v>
      </c>
      <c r="J9150" s="15" t="str">
        <f t="shared" si="1"/>
        <v>Relevant</v>
      </c>
    </row>
    <row r="9151" ht="22.5" customHeight="1">
      <c r="A9151" s="9" t="s">
        <v>25736</v>
      </c>
      <c r="B9151" s="10">
        <v>45592.40387731481</v>
      </c>
      <c r="C9151" s="11" t="s">
        <v>25737</v>
      </c>
      <c r="D9151" s="12">
        <v>10.0</v>
      </c>
      <c r="E9151" s="10" t="s">
        <v>42</v>
      </c>
      <c r="F9151" s="12">
        <v>2024.0</v>
      </c>
      <c r="G9151" s="13" t="s">
        <v>13</v>
      </c>
      <c r="H9151" s="14" t="s">
        <v>97</v>
      </c>
      <c r="I9151" s="12">
        <v>32.0</v>
      </c>
      <c r="J9151" s="15" t="str">
        <f t="shared" si="1"/>
        <v>Relevant</v>
      </c>
    </row>
    <row r="9152" ht="22.5" customHeight="1">
      <c r="A9152" s="9" t="s">
        <v>25738</v>
      </c>
      <c r="B9152" s="10">
        <v>45437.96234953704</v>
      </c>
      <c r="C9152" s="11" t="s">
        <v>25739</v>
      </c>
      <c r="D9152" s="12">
        <v>5.0</v>
      </c>
      <c r="E9152" s="10" t="s">
        <v>21</v>
      </c>
      <c r="F9152" s="12">
        <v>2024.0</v>
      </c>
      <c r="G9152" s="13" t="s">
        <v>13</v>
      </c>
      <c r="H9152" s="14" t="s">
        <v>25740</v>
      </c>
      <c r="I9152" s="12">
        <v>13065.0</v>
      </c>
      <c r="J9152" s="15" t="str">
        <f t="shared" si="1"/>
        <v>Irrelevant</v>
      </c>
    </row>
    <row r="9153" ht="22.5" customHeight="1">
      <c r="A9153" s="9" t="s">
        <v>25741</v>
      </c>
      <c r="B9153" s="10">
        <v>45628.67847222222</v>
      </c>
      <c r="C9153" s="11" t="s">
        <v>25742</v>
      </c>
      <c r="D9153" s="12">
        <v>12.0</v>
      </c>
      <c r="E9153" s="10" t="s">
        <v>26</v>
      </c>
      <c r="F9153" s="12">
        <v>2024.0</v>
      </c>
      <c r="G9153" s="13" t="s">
        <v>25743</v>
      </c>
      <c r="H9153" s="14" t="s">
        <v>25744</v>
      </c>
      <c r="I9153" s="12">
        <v>59267.0</v>
      </c>
      <c r="J9153" s="15" t="str">
        <f t="shared" si="1"/>
        <v>Relevant</v>
      </c>
    </row>
    <row r="9154" ht="22.5" customHeight="1">
      <c r="A9154" s="9" t="s">
        <v>25745</v>
      </c>
      <c r="B9154" s="10">
        <v>45618.50802083333</v>
      </c>
      <c r="C9154" s="11" t="s">
        <v>25746</v>
      </c>
      <c r="D9154" s="12">
        <v>11.0</v>
      </c>
      <c r="E9154" s="10" t="s">
        <v>17</v>
      </c>
      <c r="F9154" s="12">
        <v>2024.0</v>
      </c>
      <c r="G9154" s="13" t="s">
        <v>13</v>
      </c>
      <c r="H9154" s="14" t="s">
        <v>91</v>
      </c>
      <c r="I9154" s="12">
        <v>1744.0</v>
      </c>
      <c r="J9154" s="15" t="str">
        <f t="shared" si="1"/>
        <v>Relevant</v>
      </c>
    </row>
    <row r="9155" ht="22.5" customHeight="1">
      <c r="A9155" s="9" t="s">
        <v>25747</v>
      </c>
      <c r="B9155" s="10">
        <v>45700.12736111111</v>
      </c>
      <c r="C9155" s="11" t="s">
        <v>25748</v>
      </c>
      <c r="D9155" s="12">
        <v>2.0</v>
      </c>
      <c r="E9155" s="10" t="s">
        <v>12</v>
      </c>
      <c r="F9155" s="12">
        <v>2025.0</v>
      </c>
      <c r="G9155" s="13" t="s">
        <v>13</v>
      </c>
      <c r="H9155" s="14" t="s">
        <v>25749</v>
      </c>
      <c r="I9155" s="12">
        <v>28.0</v>
      </c>
      <c r="J9155" s="15" t="str">
        <f t="shared" si="1"/>
        <v>Relevant</v>
      </c>
    </row>
    <row r="9156" ht="22.5" customHeight="1">
      <c r="A9156" s="9" t="s">
        <v>25750</v>
      </c>
      <c r="B9156" s="10">
        <v>45631.30185185185</v>
      </c>
      <c r="C9156" s="11" t="s">
        <v>25751</v>
      </c>
      <c r="D9156" s="12">
        <v>12.0</v>
      </c>
      <c r="E9156" s="10" t="s">
        <v>26</v>
      </c>
      <c r="F9156" s="12">
        <v>2024.0</v>
      </c>
      <c r="G9156" s="13" t="s">
        <v>13</v>
      </c>
      <c r="H9156" s="14" t="s">
        <v>181</v>
      </c>
      <c r="I9156" s="12">
        <v>46.0</v>
      </c>
      <c r="J9156" s="15" t="str">
        <f t="shared" si="1"/>
        <v>Irrelevant</v>
      </c>
    </row>
    <row r="9157" ht="22.5" customHeight="1">
      <c r="A9157" s="9" t="s">
        <v>25752</v>
      </c>
      <c r="B9157" s="10">
        <v>45594.61158564815</v>
      </c>
      <c r="C9157" s="11" t="s">
        <v>25753</v>
      </c>
      <c r="D9157" s="12">
        <v>10.0</v>
      </c>
      <c r="E9157" s="10" t="s">
        <v>42</v>
      </c>
      <c r="F9157" s="12">
        <v>2024.0</v>
      </c>
      <c r="G9157" s="13" t="s">
        <v>13</v>
      </c>
      <c r="H9157" s="14" t="s">
        <v>293</v>
      </c>
      <c r="I9157" s="12">
        <v>9842.0</v>
      </c>
      <c r="J9157" s="15" t="str">
        <f t="shared" si="1"/>
        <v>Relevant</v>
      </c>
    </row>
    <row r="9158" ht="22.5" customHeight="1">
      <c r="A9158" s="9" t="s">
        <v>25754</v>
      </c>
      <c r="B9158" s="10">
        <v>45614.814108796294</v>
      </c>
      <c r="C9158" s="11" t="s">
        <v>25755</v>
      </c>
      <c r="D9158" s="12">
        <v>11.0</v>
      </c>
      <c r="E9158" s="10" t="s">
        <v>17</v>
      </c>
      <c r="F9158" s="12">
        <v>2024.0</v>
      </c>
      <c r="G9158" s="13" t="s">
        <v>13</v>
      </c>
      <c r="H9158" s="14" t="s">
        <v>31</v>
      </c>
      <c r="I9158" s="12">
        <v>235.0</v>
      </c>
      <c r="J9158" s="15" t="str">
        <f t="shared" si="1"/>
        <v>Relevant</v>
      </c>
    </row>
    <row r="9159" ht="22.5" customHeight="1">
      <c r="A9159" s="9" t="s">
        <v>25756</v>
      </c>
      <c r="B9159" s="10">
        <v>45428.56383101852</v>
      </c>
      <c r="C9159" s="11" t="s">
        <v>25757</v>
      </c>
      <c r="D9159" s="12">
        <v>5.0</v>
      </c>
      <c r="E9159" s="10" t="s">
        <v>21</v>
      </c>
      <c r="F9159" s="12">
        <v>2024.0</v>
      </c>
      <c r="G9159" s="13" t="s">
        <v>13</v>
      </c>
      <c r="H9159" s="14" t="s">
        <v>25758</v>
      </c>
      <c r="I9159" s="12">
        <v>478.0</v>
      </c>
      <c r="J9159" s="15" t="str">
        <f t="shared" si="1"/>
        <v>Relevant</v>
      </c>
    </row>
    <row r="9160" ht="22.5" customHeight="1">
      <c r="A9160" s="9" t="s">
        <v>25759</v>
      </c>
      <c r="B9160" s="10">
        <v>45626.64028935185</v>
      </c>
      <c r="C9160" s="11" t="s">
        <v>25760</v>
      </c>
      <c r="D9160" s="12">
        <v>11.0</v>
      </c>
      <c r="E9160" s="10" t="s">
        <v>17</v>
      </c>
      <c r="F9160" s="12">
        <v>2024.0</v>
      </c>
      <c r="G9160" s="13" t="s">
        <v>13</v>
      </c>
      <c r="H9160" s="14" t="s">
        <v>7246</v>
      </c>
      <c r="I9160" s="12">
        <v>669.0</v>
      </c>
      <c r="J9160" s="15" t="str">
        <f t="shared" si="1"/>
        <v>Relevant</v>
      </c>
    </row>
    <row r="9161" ht="22.5" customHeight="1">
      <c r="A9161" s="9" t="s">
        <v>25761</v>
      </c>
      <c r="B9161" s="10">
        <v>45743.42895833333</v>
      </c>
      <c r="C9161" s="11" t="s">
        <v>25762</v>
      </c>
      <c r="D9161" s="12">
        <v>3.0</v>
      </c>
      <c r="E9161" s="10" t="s">
        <v>59</v>
      </c>
      <c r="F9161" s="12">
        <v>2025.0</v>
      </c>
      <c r="G9161" s="13" t="s">
        <v>13</v>
      </c>
      <c r="H9161" s="14" t="s">
        <v>204</v>
      </c>
      <c r="I9161" s="12">
        <v>187.0</v>
      </c>
      <c r="J9161" s="15" t="str">
        <f t="shared" si="1"/>
        <v>Relevant</v>
      </c>
    </row>
    <row r="9162" ht="22.5" customHeight="1">
      <c r="A9162" s="9" t="s">
        <v>25763</v>
      </c>
      <c r="B9162" s="10">
        <v>45606.42824074074</v>
      </c>
      <c r="C9162" s="11" t="s">
        <v>8961</v>
      </c>
      <c r="D9162" s="12">
        <v>11.0</v>
      </c>
      <c r="E9162" s="10" t="s">
        <v>17</v>
      </c>
      <c r="F9162" s="12">
        <v>2024.0</v>
      </c>
      <c r="G9162" s="13" t="s">
        <v>13</v>
      </c>
      <c r="H9162" s="14" t="s">
        <v>25764</v>
      </c>
      <c r="I9162" s="12">
        <v>6651.0</v>
      </c>
      <c r="J9162" s="15" t="str">
        <f t="shared" si="1"/>
        <v>Relevant</v>
      </c>
    </row>
    <row r="9163" ht="22.5" customHeight="1">
      <c r="A9163" s="9" t="s">
        <v>25765</v>
      </c>
      <c r="B9163" s="10">
        <v>45586.81097222222</v>
      </c>
      <c r="C9163" s="11" t="s">
        <v>25766</v>
      </c>
      <c r="D9163" s="12">
        <v>10.0</v>
      </c>
      <c r="E9163" s="10" t="s">
        <v>42</v>
      </c>
      <c r="F9163" s="12">
        <v>2024.0</v>
      </c>
      <c r="G9163" s="13" t="s">
        <v>13</v>
      </c>
      <c r="H9163" s="14" t="s">
        <v>175</v>
      </c>
      <c r="I9163" s="12">
        <v>895.0</v>
      </c>
      <c r="J9163" s="15" t="str">
        <f t="shared" si="1"/>
        <v>Irrelevant</v>
      </c>
    </row>
    <row r="9164" ht="22.5" customHeight="1">
      <c r="A9164" s="9" t="s">
        <v>25767</v>
      </c>
      <c r="B9164" s="10">
        <v>45597.418599537035</v>
      </c>
      <c r="C9164" s="11" t="s">
        <v>25768</v>
      </c>
      <c r="D9164" s="12">
        <v>11.0</v>
      </c>
      <c r="E9164" s="10" t="s">
        <v>17</v>
      </c>
      <c r="F9164" s="12">
        <v>2024.0</v>
      </c>
      <c r="G9164" s="13" t="s">
        <v>13</v>
      </c>
      <c r="H9164" s="14" t="s">
        <v>124</v>
      </c>
      <c r="I9164" s="12">
        <v>5.0</v>
      </c>
      <c r="J9164" s="15" t="str">
        <f t="shared" si="1"/>
        <v>Relevant</v>
      </c>
    </row>
    <row r="9165" ht="22.5" customHeight="1">
      <c r="A9165" s="9" t="s">
        <v>25769</v>
      </c>
      <c r="B9165" s="10">
        <v>45616.805810185186</v>
      </c>
      <c r="C9165" s="11" t="s">
        <v>25770</v>
      </c>
      <c r="D9165" s="12">
        <v>11.0</v>
      </c>
      <c r="E9165" s="10" t="s">
        <v>17</v>
      </c>
      <c r="F9165" s="12">
        <v>2024.0</v>
      </c>
      <c r="G9165" s="13" t="s">
        <v>13</v>
      </c>
      <c r="H9165" s="14" t="s">
        <v>4920</v>
      </c>
      <c r="I9165" s="12">
        <v>23571.0</v>
      </c>
      <c r="J9165" s="15" t="str">
        <f t="shared" si="1"/>
        <v>Relevant</v>
      </c>
    </row>
    <row r="9166" ht="22.5" customHeight="1">
      <c r="A9166" s="9" t="s">
        <v>25771</v>
      </c>
      <c r="B9166" s="10">
        <v>45601.953888888886</v>
      </c>
      <c r="C9166" s="11" t="s">
        <v>25772</v>
      </c>
      <c r="D9166" s="12">
        <v>11.0</v>
      </c>
      <c r="E9166" s="10" t="s">
        <v>17</v>
      </c>
      <c r="F9166" s="12">
        <v>2024.0</v>
      </c>
      <c r="G9166" s="13" t="s">
        <v>13</v>
      </c>
      <c r="H9166" s="14" t="s">
        <v>25773</v>
      </c>
      <c r="I9166" s="12">
        <v>84.0</v>
      </c>
      <c r="J9166" s="15" t="str">
        <f t="shared" si="1"/>
        <v>Relevant</v>
      </c>
    </row>
    <row r="9167" ht="22.5" customHeight="1">
      <c r="A9167" s="9" t="s">
        <v>25774</v>
      </c>
      <c r="B9167" s="10">
        <v>45599.53181712963</v>
      </c>
      <c r="C9167" s="11" t="s">
        <v>25775</v>
      </c>
      <c r="D9167" s="12">
        <v>11.0</v>
      </c>
      <c r="E9167" s="10" t="s">
        <v>17</v>
      </c>
      <c r="F9167" s="12">
        <v>2024.0</v>
      </c>
      <c r="G9167" s="13" t="s">
        <v>13</v>
      </c>
      <c r="H9167" s="14" t="s">
        <v>436</v>
      </c>
      <c r="I9167" s="12">
        <v>475.0</v>
      </c>
      <c r="J9167" s="15" t="str">
        <f t="shared" si="1"/>
        <v>Relevant</v>
      </c>
    </row>
    <row r="9168" ht="22.5" customHeight="1">
      <c r="A9168" s="9" t="s">
        <v>25776</v>
      </c>
      <c r="B9168" s="10">
        <v>45397.65148148148</v>
      </c>
      <c r="C9168" s="11" t="s">
        <v>25777</v>
      </c>
      <c r="D9168" s="12">
        <v>4.0</v>
      </c>
      <c r="E9168" s="10" t="s">
        <v>274</v>
      </c>
      <c r="F9168" s="12">
        <v>2024.0</v>
      </c>
      <c r="G9168" s="13" t="s">
        <v>25778</v>
      </c>
      <c r="H9168" s="14" t="s">
        <v>25779</v>
      </c>
      <c r="I9168" s="12">
        <v>1.1091775E7</v>
      </c>
      <c r="J9168" s="15" t="str">
        <f t="shared" si="1"/>
        <v>Irrelevant</v>
      </c>
    </row>
    <row r="9169" ht="22.5" customHeight="1">
      <c r="A9169" s="9" t="s">
        <v>25780</v>
      </c>
      <c r="B9169" s="10">
        <v>45600.55351851852</v>
      </c>
      <c r="C9169" s="11" t="s">
        <v>25781</v>
      </c>
      <c r="D9169" s="12">
        <v>11.0</v>
      </c>
      <c r="E9169" s="10" t="s">
        <v>17</v>
      </c>
      <c r="F9169" s="12">
        <v>2024.0</v>
      </c>
      <c r="G9169" s="13" t="s">
        <v>25782</v>
      </c>
      <c r="H9169" s="14" t="s">
        <v>25783</v>
      </c>
      <c r="I9169" s="12">
        <v>46.0</v>
      </c>
      <c r="J9169" s="15" t="str">
        <f t="shared" si="1"/>
        <v>Irrelevant</v>
      </c>
    </row>
    <row r="9170" ht="22.5" customHeight="1">
      <c r="A9170" s="9" t="s">
        <v>25784</v>
      </c>
      <c r="B9170" s="10">
        <v>45646.45434027778</v>
      </c>
      <c r="C9170" s="11" t="s">
        <v>25785</v>
      </c>
      <c r="D9170" s="12">
        <v>12.0</v>
      </c>
      <c r="E9170" s="10" t="s">
        <v>26</v>
      </c>
      <c r="F9170" s="12">
        <v>2024.0</v>
      </c>
      <c r="G9170" s="13" t="s">
        <v>13</v>
      </c>
      <c r="H9170" s="14" t="s">
        <v>9223</v>
      </c>
      <c r="I9170" s="12">
        <v>12.0</v>
      </c>
      <c r="J9170" s="15" t="str">
        <f t="shared" si="1"/>
        <v>Irrelevant</v>
      </c>
    </row>
    <row r="9171" ht="22.5" customHeight="1">
      <c r="A9171" s="9" t="s">
        <v>25786</v>
      </c>
      <c r="B9171" s="10">
        <v>45621.89278935185</v>
      </c>
      <c r="C9171" s="11" t="s">
        <v>25787</v>
      </c>
      <c r="D9171" s="12">
        <v>11.0</v>
      </c>
      <c r="E9171" s="10" t="s">
        <v>17</v>
      </c>
      <c r="F9171" s="12">
        <v>2024.0</v>
      </c>
      <c r="G9171" s="13" t="s">
        <v>13</v>
      </c>
      <c r="H9171" s="14" t="s">
        <v>220</v>
      </c>
      <c r="I9171" s="12">
        <v>41.0</v>
      </c>
      <c r="J9171" s="15" t="str">
        <f t="shared" si="1"/>
        <v>Relevant</v>
      </c>
    </row>
    <row r="9172" ht="22.5" customHeight="1">
      <c r="A9172" s="9" t="s">
        <v>25788</v>
      </c>
      <c r="B9172" s="10">
        <v>45589.532013888886</v>
      </c>
      <c r="C9172" s="11" t="s">
        <v>25789</v>
      </c>
      <c r="D9172" s="12">
        <v>10.0</v>
      </c>
      <c r="E9172" s="10" t="s">
        <v>42</v>
      </c>
      <c r="F9172" s="12">
        <v>2024.0</v>
      </c>
      <c r="G9172" s="13" t="s">
        <v>13</v>
      </c>
      <c r="H9172" s="14" t="s">
        <v>12138</v>
      </c>
      <c r="I9172" s="12">
        <v>1063.0</v>
      </c>
      <c r="J9172" s="15" t="str">
        <f t="shared" si="1"/>
        <v>Irrelevant</v>
      </c>
    </row>
    <row r="9173" ht="22.5" customHeight="1">
      <c r="A9173" s="9" t="s">
        <v>25790</v>
      </c>
      <c r="B9173" s="10">
        <v>45665.443982916666</v>
      </c>
      <c r="C9173" s="11" t="s">
        <v>25791</v>
      </c>
      <c r="D9173" s="12">
        <v>1.0</v>
      </c>
      <c r="E9173" s="10" t="s">
        <v>70</v>
      </c>
      <c r="F9173" s="12">
        <v>2025.0</v>
      </c>
      <c r="G9173" s="13" t="s">
        <v>25792</v>
      </c>
      <c r="H9173" s="14" t="s">
        <v>25793</v>
      </c>
      <c r="I9173" s="12">
        <v>2579376.0</v>
      </c>
      <c r="J9173" s="15" t="str">
        <f t="shared" si="1"/>
        <v>Relevant</v>
      </c>
    </row>
    <row r="9174" ht="22.5" customHeight="1">
      <c r="A9174" s="9" t="s">
        <v>25794</v>
      </c>
      <c r="B9174" s="10">
        <v>45586.403402777774</v>
      </c>
      <c r="C9174" s="11" t="s">
        <v>15616</v>
      </c>
      <c r="D9174" s="12">
        <v>10.0</v>
      </c>
      <c r="E9174" s="10" t="s">
        <v>42</v>
      </c>
      <c r="F9174" s="12">
        <v>2024.0</v>
      </c>
      <c r="G9174" s="13" t="s">
        <v>13</v>
      </c>
      <c r="H9174" s="14" t="s">
        <v>8425</v>
      </c>
      <c r="I9174" s="12">
        <v>4111.0</v>
      </c>
      <c r="J9174" s="15" t="str">
        <f t="shared" si="1"/>
        <v>Relevant</v>
      </c>
    </row>
    <row r="9175" ht="22.5" customHeight="1">
      <c r="A9175" s="9" t="s">
        <v>25795</v>
      </c>
      <c r="B9175" s="10">
        <v>45584.5733912037</v>
      </c>
      <c r="C9175" s="11" t="s">
        <v>25796</v>
      </c>
      <c r="D9175" s="12">
        <v>10.0</v>
      </c>
      <c r="E9175" s="10" t="s">
        <v>42</v>
      </c>
      <c r="F9175" s="12">
        <v>2024.0</v>
      </c>
      <c r="G9175" s="13" t="s">
        <v>13</v>
      </c>
      <c r="H9175" s="14" t="s">
        <v>15069</v>
      </c>
      <c r="I9175" s="12">
        <v>2431.0</v>
      </c>
      <c r="J9175" s="15" t="str">
        <f t="shared" si="1"/>
        <v>Relevant</v>
      </c>
    </row>
    <row r="9176" ht="22.5" customHeight="1">
      <c r="A9176" s="9" t="s">
        <v>25797</v>
      </c>
      <c r="B9176" s="10">
        <v>45618.363530092596</v>
      </c>
      <c r="C9176" s="11" t="s">
        <v>25798</v>
      </c>
      <c r="D9176" s="12">
        <v>11.0</v>
      </c>
      <c r="E9176" s="10" t="s">
        <v>17</v>
      </c>
      <c r="F9176" s="12">
        <v>2024.0</v>
      </c>
      <c r="G9176" s="13" t="s">
        <v>13</v>
      </c>
      <c r="H9176" s="14" t="s">
        <v>25799</v>
      </c>
      <c r="I9176" s="12">
        <v>136.0</v>
      </c>
      <c r="J9176" s="15" t="str">
        <f t="shared" si="1"/>
        <v>Irrelevant</v>
      </c>
    </row>
    <row r="9177" ht="22.5" customHeight="1">
      <c r="A9177" s="9" t="s">
        <v>25800</v>
      </c>
      <c r="B9177" s="10">
        <v>45602.704050925924</v>
      </c>
      <c r="C9177" s="11" t="s">
        <v>25801</v>
      </c>
      <c r="D9177" s="12">
        <v>11.0</v>
      </c>
      <c r="E9177" s="10" t="s">
        <v>17</v>
      </c>
      <c r="F9177" s="12">
        <v>2024.0</v>
      </c>
      <c r="G9177" s="13" t="s">
        <v>13</v>
      </c>
      <c r="H9177" s="14" t="s">
        <v>25802</v>
      </c>
      <c r="I9177" s="12">
        <v>7.0</v>
      </c>
      <c r="J9177" s="15" t="str">
        <f t="shared" si="1"/>
        <v>Relevant</v>
      </c>
    </row>
    <row r="9178" ht="22.5" customHeight="1">
      <c r="A9178" s="9" t="s">
        <v>25803</v>
      </c>
      <c r="B9178" s="10">
        <v>45597.297164351854</v>
      </c>
      <c r="C9178" s="11" t="s">
        <v>25804</v>
      </c>
      <c r="D9178" s="12">
        <v>11.0</v>
      </c>
      <c r="E9178" s="10" t="s">
        <v>17</v>
      </c>
      <c r="F9178" s="12">
        <v>2024.0</v>
      </c>
      <c r="G9178" s="13" t="s">
        <v>25805</v>
      </c>
      <c r="H9178" s="14" t="s">
        <v>25806</v>
      </c>
      <c r="I9178" s="12">
        <v>2083070.0</v>
      </c>
      <c r="J9178" s="15" t="str">
        <f t="shared" si="1"/>
        <v>Relevant</v>
      </c>
    </row>
    <row r="9179" ht="22.5" customHeight="1">
      <c r="A9179" s="9" t="s">
        <v>25807</v>
      </c>
      <c r="B9179" s="10">
        <v>45586.90158564815</v>
      </c>
      <c r="C9179" s="11" t="s">
        <v>25808</v>
      </c>
      <c r="D9179" s="12">
        <v>10.0</v>
      </c>
      <c r="E9179" s="10" t="s">
        <v>42</v>
      </c>
      <c r="F9179" s="12">
        <v>2024.0</v>
      </c>
      <c r="G9179" s="13" t="s">
        <v>13</v>
      </c>
      <c r="H9179" s="14" t="s">
        <v>175</v>
      </c>
      <c r="I9179" s="12">
        <v>977.0</v>
      </c>
      <c r="J9179" s="15" t="str">
        <f t="shared" si="1"/>
        <v>Irrelevant</v>
      </c>
    </row>
    <row r="9180" ht="22.5" customHeight="1">
      <c r="A9180" s="9" t="s">
        <v>25809</v>
      </c>
      <c r="B9180" s="10">
        <v>45632.62232638889</v>
      </c>
      <c r="C9180" s="11" t="s">
        <v>25810</v>
      </c>
      <c r="D9180" s="12">
        <v>12.0</v>
      </c>
      <c r="E9180" s="10" t="s">
        <v>26</v>
      </c>
      <c r="F9180" s="12">
        <v>2024.0</v>
      </c>
      <c r="G9180" s="13" t="s">
        <v>13</v>
      </c>
      <c r="H9180" s="14" t="s">
        <v>514</v>
      </c>
      <c r="I9180" s="12">
        <v>1565.0</v>
      </c>
      <c r="J9180" s="15" t="str">
        <f t="shared" si="1"/>
        <v>Relevant</v>
      </c>
    </row>
    <row r="9181" ht="22.5" customHeight="1">
      <c r="A9181" s="9" t="s">
        <v>25811</v>
      </c>
      <c r="B9181" s="10">
        <v>45403.622083333335</v>
      </c>
      <c r="C9181" s="11" t="s">
        <v>25812</v>
      </c>
      <c r="D9181" s="12">
        <v>4.0</v>
      </c>
      <c r="E9181" s="10" t="s">
        <v>274</v>
      </c>
      <c r="F9181" s="12">
        <v>2024.0</v>
      </c>
      <c r="G9181" s="13" t="s">
        <v>25813</v>
      </c>
      <c r="H9181" s="14" t="s">
        <v>25814</v>
      </c>
      <c r="I9181" s="12">
        <v>0.0</v>
      </c>
      <c r="J9181" s="15" t="str">
        <f t="shared" si="1"/>
        <v>Irrelevant</v>
      </c>
    </row>
    <row r="9182" ht="22.5" customHeight="1">
      <c r="A9182" s="9" t="s">
        <v>25815</v>
      </c>
      <c r="B9182" s="10">
        <v>45606.654386574075</v>
      </c>
      <c r="C9182" s="11" t="s">
        <v>25816</v>
      </c>
      <c r="D9182" s="12">
        <v>11.0</v>
      </c>
      <c r="E9182" s="10" t="s">
        <v>17</v>
      </c>
      <c r="F9182" s="12">
        <v>2024.0</v>
      </c>
      <c r="G9182" s="13" t="s">
        <v>13</v>
      </c>
      <c r="H9182" s="14" t="s">
        <v>100</v>
      </c>
      <c r="I9182" s="12">
        <v>1044.0</v>
      </c>
      <c r="J9182" s="15" t="str">
        <f t="shared" si="1"/>
        <v>Relevant</v>
      </c>
    </row>
    <row r="9183" ht="22.5" customHeight="1">
      <c r="A9183" s="9" t="s">
        <v>25817</v>
      </c>
      <c r="B9183" s="10">
        <v>45610.433530092596</v>
      </c>
      <c r="C9183" s="11" t="s">
        <v>25818</v>
      </c>
      <c r="D9183" s="12">
        <v>11.0</v>
      </c>
      <c r="E9183" s="10" t="s">
        <v>17</v>
      </c>
      <c r="F9183" s="12">
        <v>2024.0</v>
      </c>
      <c r="G9183" s="13" t="s">
        <v>25819</v>
      </c>
      <c r="H9183" s="14" t="s">
        <v>25820</v>
      </c>
      <c r="I9183" s="12">
        <v>0.0</v>
      </c>
      <c r="J9183" s="15" t="str">
        <f t="shared" si="1"/>
        <v>Relevant</v>
      </c>
    </row>
    <row r="9184" ht="22.5" customHeight="1">
      <c r="A9184" s="9" t="s">
        <v>25821</v>
      </c>
      <c r="B9184" s="10">
        <v>45710.93662037037</v>
      </c>
      <c r="C9184" s="11" t="s">
        <v>25822</v>
      </c>
      <c r="D9184" s="12">
        <v>2.0</v>
      </c>
      <c r="E9184" s="10" t="s">
        <v>12</v>
      </c>
      <c r="F9184" s="12">
        <v>2025.0</v>
      </c>
      <c r="G9184" s="13" t="s">
        <v>13</v>
      </c>
      <c r="H9184" s="14" t="s">
        <v>52</v>
      </c>
      <c r="I9184" s="12">
        <v>680.0</v>
      </c>
      <c r="J9184" s="15" t="str">
        <f t="shared" si="1"/>
        <v>Relevant</v>
      </c>
    </row>
    <row r="9185" ht="22.5" customHeight="1">
      <c r="A9185" s="9" t="s">
        <v>25823</v>
      </c>
      <c r="B9185" s="10">
        <v>45646.35759259259</v>
      </c>
      <c r="C9185" s="11" t="s">
        <v>25824</v>
      </c>
      <c r="D9185" s="12">
        <v>12.0</v>
      </c>
      <c r="E9185" s="10" t="s">
        <v>26</v>
      </c>
      <c r="F9185" s="12">
        <v>2024.0</v>
      </c>
      <c r="G9185" s="13" t="s">
        <v>13</v>
      </c>
      <c r="H9185" s="14" t="s">
        <v>9223</v>
      </c>
      <c r="I9185" s="12">
        <v>322.0</v>
      </c>
      <c r="J9185" s="15" t="str">
        <f t="shared" si="1"/>
        <v>Irrelevant</v>
      </c>
    </row>
    <row r="9186" ht="22.5" customHeight="1">
      <c r="A9186" s="9" t="s">
        <v>25825</v>
      </c>
      <c r="B9186" s="10">
        <v>45732.404861111114</v>
      </c>
      <c r="C9186" s="11" t="s">
        <v>25826</v>
      </c>
      <c r="D9186" s="12">
        <v>3.0</v>
      </c>
      <c r="E9186" s="10" t="s">
        <v>59</v>
      </c>
      <c r="F9186" s="12">
        <v>2025.0</v>
      </c>
      <c r="G9186" s="13" t="s">
        <v>13</v>
      </c>
      <c r="H9186" s="14" t="s">
        <v>25827</v>
      </c>
      <c r="I9186" s="12">
        <v>2619.0</v>
      </c>
      <c r="J9186" s="15" t="str">
        <f t="shared" si="1"/>
        <v>Irrelevant</v>
      </c>
    </row>
    <row r="9187" ht="22.5" customHeight="1">
      <c r="A9187" s="9" t="s">
        <v>25828</v>
      </c>
      <c r="B9187" s="10">
        <v>45471.63761574074</v>
      </c>
      <c r="C9187" s="11" t="s">
        <v>24961</v>
      </c>
      <c r="D9187" s="12">
        <v>6.0</v>
      </c>
      <c r="E9187" s="10" t="s">
        <v>34</v>
      </c>
      <c r="F9187" s="12">
        <v>2024.0</v>
      </c>
      <c r="G9187" s="13" t="s">
        <v>25829</v>
      </c>
      <c r="H9187" s="14" t="s">
        <v>25830</v>
      </c>
      <c r="I9187" s="12">
        <v>1101.0</v>
      </c>
      <c r="J9187" s="15" t="str">
        <f t="shared" si="1"/>
        <v>Irrelevant</v>
      </c>
    </row>
    <row r="9188" ht="22.5" customHeight="1">
      <c r="A9188" s="9" t="s">
        <v>25831</v>
      </c>
      <c r="B9188" s="10">
        <v>45614.360034722224</v>
      </c>
      <c r="C9188" s="11" t="s">
        <v>17839</v>
      </c>
      <c r="D9188" s="12">
        <v>11.0</v>
      </c>
      <c r="E9188" s="10" t="s">
        <v>17</v>
      </c>
      <c r="F9188" s="12">
        <v>2024.0</v>
      </c>
      <c r="G9188" s="13" t="s">
        <v>13</v>
      </c>
      <c r="H9188" s="14" t="s">
        <v>67</v>
      </c>
      <c r="I9188" s="12">
        <v>927.0</v>
      </c>
      <c r="J9188" s="15" t="str">
        <f t="shared" si="1"/>
        <v>Relevant</v>
      </c>
    </row>
    <row r="9189" ht="22.5" customHeight="1">
      <c r="A9189" s="9" t="s">
        <v>25832</v>
      </c>
      <c r="B9189" s="10">
        <v>45615.71240740741</v>
      </c>
      <c r="C9189" s="11" t="s">
        <v>25833</v>
      </c>
      <c r="D9189" s="12">
        <v>11.0</v>
      </c>
      <c r="E9189" s="10" t="s">
        <v>17</v>
      </c>
      <c r="F9189" s="12">
        <v>2024.0</v>
      </c>
      <c r="G9189" s="13" t="s">
        <v>13</v>
      </c>
      <c r="H9189" s="14" t="s">
        <v>2078</v>
      </c>
      <c r="I9189" s="12">
        <v>857.0</v>
      </c>
      <c r="J9189" s="15" t="str">
        <f t="shared" si="1"/>
        <v>Relevant</v>
      </c>
    </row>
    <row r="9190" ht="22.5" customHeight="1">
      <c r="A9190" s="9" t="s">
        <v>25834</v>
      </c>
      <c r="B9190" s="10">
        <v>45605.37256119213</v>
      </c>
      <c r="C9190" s="11" t="s">
        <v>25835</v>
      </c>
      <c r="D9190" s="12">
        <v>11.0</v>
      </c>
      <c r="E9190" s="10" t="s">
        <v>17</v>
      </c>
      <c r="F9190" s="12">
        <v>2024.0</v>
      </c>
      <c r="G9190" s="13" t="s">
        <v>25836</v>
      </c>
      <c r="H9190" s="14" t="s">
        <v>25837</v>
      </c>
      <c r="I9190" s="12">
        <v>424.0</v>
      </c>
      <c r="J9190" s="15" t="str">
        <f t="shared" si="1"/>
        <v>Relevant</v>
      </c>
    </row>
    <row r="9191" ht="22.5" customHeight="1">
      <c r="A9191" s="9" t="s">
        <v>25838</v>
      </c>
      <c r="B9191" s="10">
        <v>45518.59415509259</v>
      </c>
      <c r="C9191" s="11" t="s">
        <v>25839</v>
      </c>
      <c r="D9191" s="12">
        <v>8.0</v>
      </c>
      <c r="E9191" s="10" t="s">
        <v>167</v>
      </c>
      <c r="F9191" s="12">
        <v>2024.0</v>
      </c>
      <c r="G9191" s="13" t="s">
        <v>13</v>
      </c>
      <c r="H9191" s="14" t="s">
        <v>648</v>
      </c>
      <c r="I9191" s="12">
        <v>1078.0</v>
      </c>
      <c r="J9191" s="15" t="str">
        <f t="shared" si="1"/>
        <v>Relevant</v>
      </c>
    </row>
    <row r="9192" ht="22.5" customHeight="1">
      <c r="A9192" s="9" t="s">
        <v>25840</v>
      </c>
      <c r="B9192" s="10">
        <v>45732.61666666667</v>
      </c>
      <c r="C9192" s="11" t="s">
        <v>25841</v>
      </c>
      <c r="D9192" s="12">
        <v>3.0</v>
      </c>
      <c r="E9192" s="10" t="s">
        <v>59</v>
      </c>
      <c r="F9192" s="12">
        <v>2025.0</v>
      </c>
      <c r="G9192" s="13" t="s">
        <v>25842</v>
      </c>
      <c r="H9192" s="14" t="s">
        <v>25843</v>
      </c>
      <c r="I9192" s="12">
        <v>0.0</v>
      </c>
      <c r="J9192" s="15" t="str">
        <f t="shared" si="1"/>
        <v>Relevant</v>
      </c>
    </row>
    <row r="9193" ht="22.5" customHeight="1">
      <c r="A9193" s="9" t="s">
        <v>25844</v>
      </c>
      <c r="B9193" s="10">
        <v>45607.88574074074</v>
      </c>
      <c r="C9193" s="11" t="s">
        <v>25845</v>
      </c>
      <c r="D9193" s="12">
        <v>11.0</v>
      </c>
      <c r="E9193" s="10" t="s">
        <v>17</v>
      </c>
      <c r="F9193" s="12">
        <v>2024.0</v>
      </c>
      <c r="G9193" s="13" t="s">
        <v>13</v>
      </c>
      <c r="H9193" s="14" t="s">
        <v>12437</v>
      </c>
      <c r="I9193" s="12">
        <v>546.0</v>
      </c>
      <c r="J9193" s="15" t="str">
        <f t="shared" si="1"/>
        <v>Relevant</v>
      </c>
    </row>
    <row r="9194" ht="22.5" customHeight="1">
      <c r="A9194" s="9" t="s">
        <v>25846</v>
      </c>
      <c r="B9194" s="10">
        <v>45615.62372685185</v>
      </c>
      <c r="C9194" s="11" t="s">
        <v>25847</v>
      </c>
      <c r="D9194" s="12">
        <v>11.0</v>
      </c>
      <c r="E9194" s="10" t="s">
        <v>17</v>
      </c>
      <c r="F9194" s="12">
        <v>2024.0</v>
      </c>
      <c r="G9194" s="13" t="s">
        <v>13</v>
      </c>
      <c r="H9194" s="14" t="s">
        <v>31</v>
      </c>
      <c r="I9194" s="12">
        <v>1.0</v>
      </c>
      <c r="J9194" s="15" t="str">
        <f t="shared" si="1"/>
        <v>Relevant</v>
      </c>
    </row>
    <row r="9195" ht="22.5" customHeight="1">
      <c r="A9195" s="9" t="s">
        <v>25848</v>
      </c>
      <c r="B9195" s="10">
        <v>45590.472916666666</v>
      </c>
      <c r="C9195" s="11" t="s">
        <v>25849</v>
      </c>
      <c r="D9195" s="12">
        <v>10.0</v>
      </c>
      <c r="E9195" s="10" t="s">
        <v>42</v>
      </c>
      <c r="F9195" s="12">
        <v>2024.0</v>
      </c>
      <c r="G9195" s="13" t="s">
        <v>25850</v>
      </c>
      <c r="H9195" s="14" t="s">
        <v>25851</v>
      </c>
      <c r="I9195" s="12">
        <v>1.6242846E7</v>
      </c>
      <c r="J9195" s="15" t="str">
        <f t="shared" si="1"/>
        <v>Relevant</v>
      </c>
    </row>
    <row r="9196" ht="22.5" customHeight="1">
      <c r="A9196" s="9" t="s">
        <v>25852</v>
      </c>
      <c r="B9196" s="10">
        <v>45580.70762731481</v>
      </c>
      <c r="C9196" s="11" t="s">
        <v>25853</v>
      </c>
      <c r="D9196" s="12">
        <v>10.0</v>
      </c>
      <c r="E9196" s="10" t="s">
        <v>42</v>
      </c>
      <c r="F9196" s="12">
        <v>2024.0</v>
      </c>
      <c r="G9196" s="13" t="s">
        <v>13</v>
      </c>
      <c r="H9196" s="14" t="s">
        <v>642</v>
      </c>
      <c r="I9196" s="12">
        <v>689.0</v>
      </c>
      <c r="J9196" s="15" t="str">
        <f t="shared" si="1"/>
        <v>Relevant</v>
      </c>
    </row>
    <row r="9197" ht="22.5" customHeight="1">
      <c r="A9197" s="9" t="s">
        <v>25854</v>
      </c>
      <c r="B9197" s="10">
        <v>45614.61346064815</v>
      </c>
      <c r="C9197" s="11" t="s">
        <v>25855</v>
      </c>
      <c r="D9197" s="12">
        <v>11.0</v>
      </c>
      <c r="E9197" s="10" t="s">
        <v>17</v>
      </c>
      <c r="F9197" s="12">
        <v>2024.0</v>
      </c>
      <c r="G9197" s="13" t="s">
        <v>13</v>
      </c>
      <c r="H9197" s="14" t="s">
        <v>395</v>
      </c>
      <c r="I9197" s="12">
        <v>77.0</v>
      </c>
      <c r="J9197" s="15" t="str">
        <f t="shared" si="1"/>
        <v>Relevant</v>
      </c>
    </row>
    <row r="9198" ht="22.5" customHeight="1">
      <c r="A9198" s="9" t="s">
        <v>25856</v>
      </c>
      <c r="B9198" s="10">
        <v>45711.610555555555</v>
      </c>
      <c r="C9198" s="11" t="s">
        <v>25857</v>
      </c>
      <c r="D9198" s="12">
        <v>2.0</v>
      </c>
      <c r="E9198" s="10" t="s">
        <v>12</v>
      </c>
      <c r="F9198" s="12">
        <v>2025.0</v>
      </c>
      <c r="G9198" s="13" t="s">
        <v>13</v>
      </c>
      <c r="H9198" s="14" t="s">
        <v>25858</v>
      </c>
      <c r="I9198" s="12">
        <v>558.0</v>
      </c>
      <c r="J9198" s="15" t="str">
        <f t="shared" si="1"/>
        <v>Relevant</v>
      </c>
    </row>
    <row r="9199" ht="22.5" customHeight="1">
      <c r="A9199" s="9" t="s">
        <v>25859</v>
      </c>
      <c r="B9199" s="10">
        <v>45582.44085648148</v>
      </c>
      <c r="C9199" s="11" t="s">
        <v>25860</v>
      </c>
      <c r="D9199" s="12">
        <v>10.0</v>
      </c>
      <c r="E9199" s="10" t="s">
        <v>42</v>
      </c>
      <c r="F9199" s="12">
        <v>2024.0</v>
      </c>
      <c r="G9199" s="13" t="s">
        <v>25861</v>
      </c>
      <c r="H9199" s="14" t="s">
        <v>25862</v>
      </c>
      <c r="I9199" s="12">
        <v>30729.0</v>
      </c>
      <c r="J9199" s="15" t="str">
        <f t="shared" si="1"/>
        <v>Relevant</v>
      </c>
    </row>
    <row r="9200" ht="22.5" customHeight="1">
      <c r="A9200" s="9" t="s">
        <v>25863</v>
      </c>
      <c r="B9200" s="10">
        <v>45594.694918981484</v>
      </c>
      <c r="C9200" s="11" t="s">
        <v>18174</v>
      </c>
      <c r="D9200" s="12">
        <v>10.0</v>
      </c>
      <c r="E9200" s="10" t="s">
        <v>42</v>
      </c>
      <c r="F9200" s="12">
        <v>2024.0</v>
      </c>
      <c r="G9200" s="13" t="s">
        <v>25864</v>
      </c>
      <c r="H9200" s="14" t="s">
        <v>16926</v>
      </c>
      <c r="I9200" s="12">
        <v>0.0</v>
      </c>
      <c r="J9200" s="15" t="str">
        <f t="shared" si="1"/>
        <v>Relevant</v>
      </c>
    </row>
    <row r="9201" ht="22.5" customHeight="1">
      <c r="A9201" s="9" t="s">
        <v>25865</v>
      </c>
      <c r="B9201" s="10">
        <v>45434.637777777774</v>
      </c>
      <c r="C9201" s="11" t="s">
        <v>25866</v>
      </c>
      <c r="D9201" s="12">
        <v>5.0</v>
      </c>
      <c r="E9201" s="10" t="s">
        <v>21</v>
      </c>
      <c r="F9201" s="12">
        <v>2024.0</v>
      </c>
      <c r="G9201" s="13" t="s">
        <v>13</v>
      </c>
      <c r="H9201" s="14" t="s">
        <v>189</v>
      </c>
      <c r="I9201" s="12">
        <v>290.0</v>
      </c>
      <c r="J9201" s="15" t="str">
        <f t="shared" si="1"/>
        <v>Relevant</v>
      </c>
    </row>
    <row r="9202" ht="22.5" customHeight="1">
      <c r="A9202" s="9" t="s">
        <v>25867</v>
      </c>
      <c r="B9202" s="10">
        <v>45696.80505787037</v>
      </c>
      <c r="C9202" s="11" t="s">
        <v>25868</v>
      </c>
      <c r="D9202" s="12">
        <v>2.0</v>
      </c>
      <c r="E9202" s="10" t="s">
        <v>12</v>
      </c>
      <c r="F9202" s="12">
        <v>2025.0</v>
      </c>
      <c r="G9202" s="13" t="s">
        <v>13</v>
      </c>
      <c r="H9202" s="14" t="s">
        <v>14</v>
      </c>
      <c r="I9202" s="12">
        <v>88.0</v>
      </c>
      <c r="J9202" s="15" t="str">
        <f t="shared" si="1"/>
        <v>Relevant</v>
      </c>
    </row>
    <row r="9203" ht="22.5" customHeight="1">
      <c r="A9203" s="9" t="s">
        <v>25869</v>
      </c>
      <c r="B9203" s="10">
        <v>45697.088483796295</v>
      </c>
      <c r="C9203" s="11" t="s">
        <v>25870</v>
      </c>
      <c r="D9203" s="12">
        <v>2.0</v>
      </c>
      <c r="E9203" s="10" t="s">
        <v>12</v>
      </c>
      <c r="F9203" s="12">
        <v>2025.0</v>
      </c>
      <c r="G9203" s="13" t="s">
        <v>13</v>
      </c>
      <c r="H9203" s="14" t="s">
        <v>14</v>
      </c>
      <c r="I9203" s="12">
        <v>46.0</v>
      </c>
      <c r="J9203" s="15" t="str">
        <f t="shared" si="1"/>
        <v>Relevant</v>
      </c>
    </row>
    <row r="9204" ht="22.5" customHeight="1">
      <c r="A9204" s="9" t="s">
        <v>25871</v>
      </c>
      <c r="B9204" s="10">
        <v>45650.29568287037</v>
      </c>
      <c r="C9204" s="11" t="s">
        <v>11567</v>
      </c>
      <c r="D9204" s="12">
        <v>12.0</v>
      </c>
      <c r="E9204" s="10" t="s">
        <v>26</v>
      </c>
      <c r="F9204" s="12">
        <v>2024.0</v>
      </c>
      <c r="G9204" s="13" t="s">
        <v>25872</v>
      </c>
      <c r="H9204" s="14" t="s">
        <v>25873</v>
      </c>
      <c r="I9204" s="12">
        <v>8149206.0</v>
      </c>
      <c r="J9204" s="15" t="str">
        <f t="shared" si="1"/>
        <v>Irrelevant</v>
      </c>
    </row>
    <row r="9205" ht="22.5" customHeight="1">
      <c r="A9205" s="9" t="s">
        <v>25874</v>
      </c>
      <c r="B9205" s="10">
        <v>45618.629212962966</v>
      </c>
      <c r="C9205" s="11" t="s">
        <v>25875</v>
      </c>
      <c r="D9205" s="12">
        <v>11.0</v>
      </c>
      <c r="E9205" s="10" t="s">
        <v>17</v>
      </c>
      <c r="F9205" s="12">
        <v>2024.0</v>
      </c>
      <c r="G9205" s="13" t="s">
        <v>13</v>
      </c>
      <c r="H9205" s="14" t="s">
        <v>31</v>
      </c>
      <c r="I9205" s="12">
        <v>57.0</v>
      </c>
      <c r="J9205" s="15" t="str">
        <f t="shared" si="1"/>
        <v>Relevant</v>
      </c>
    </row>
    <row r="9206" ht="22.5" customHeight="1">
      <c r="A9206" s="9" t="s">
        <v>25876</v>
      </c>
      <c r="B9206" s="10">
        <v>45696.824537037035</v>
      </c>
      <c r="C9206" s="11" t="s">
        <v>25877</v>
      </c>
      <c r="D9206" s="12">
        <v>2.0</v>
      </c>
      <c r="E9206" s="10" t="s">
        <v>12</v>
      </c>
      <c r="F9206" s="12">
        <v>2025.0</v>
      </c>
      <c r="G9206" s="13" t="s">
        <v>13</v>
      </c>
      <c r="H9206" s="14" t="s">
        <v>14</v>
      </c>
      <c r="I9206" s="12">
        <v>150.0</v>
      </c>
      <c r="J9206" s="15" t="str">
        <f t="shared" si="1"/>
        <v>Relevant</v>
      </c>
    </row>
    <row r="9207" ht="22.5" customHeight="1">
      <c r="A9207" s="9" t="s">
        <v>25878</v>
      </c>
      <c r="B9207" s="10">
        <v>45644.71953703704</v>
      </c>
      <c r="C9207" s="11" t="s">
        <v>25879</v>
      </c>
      <c r="D9207" s="12">
        <v>12.0</v>
      </c>
      <c r="E9207" s="10" t="s">
        <v>26</v>
      </c>
      <c r="F9207" s="12">
        <v>2024.0</v>
      </c>
      <c r="G9207" s="13" t="s">
        <v>13</v>
      </c>
      <c r="H9207" s="14" t="s">
        <v>357</v>
      </c>
      <c r="I9207" s="12">
        <v>89.0</v>
      </c>
      <c r="J9207" s="15" t="str">
        <f t="shared" si="1"/>
        <v>Relevant</v>
      </c>
    </row>
    <row r="9208" ht="22.5" customHeight="1">
      <c r="A9208" s="9" t="s">
        <v>25880</v>
      </c>
      <c r="B9208" s="10">
        <v>45585.795486111114</v>
      </c>
      <c r="C9208" s="11" t="s">
        <v>25881</v>
      </c>
      <c r="D9208" s="12">
        <v>10.0</v>
      </c>
      <c r="E9208" s="10" t="s">
        <v>42</v>
      </c>
      <c r="F9208" s="12">
        <v>2024.0</v>
      </c>
      <c r="G9208" s="13" t="s">
        <v>13</v>
      </c>
      <c r="H9208" s="14" t="s">
        <v>25882</v>
      </c>
      <c r="I9208" s="12">
        <v>221.0</v>
      </c>
      <c r="J9208" s="15" t="str">
        <f t="shared" si="1"/>
        <v>Relevant</v>
      </c>
    </row>
    <row r="9209" ht="22.5" customHeight="1">
      <c r="A9209" s="9" t="s">
        <v>25883</v>
      </c>
      <c r="B9209" s="10">
        <v>45621.54157407407</v>
      </c>
      <c r="C9209" s="11" t="s">
        <v>25884</v>
      </c>
      <c r="D9209" s="12">
        <v>11.0</v>
      </c>
      <c r="E9209" s="10" t="s">
        <v>17</v>
      </c>
      <c r="F9209" s="12">
        <v>2024.0</v>
      </c>
      <c r="G9209" s="13" t="s">
        <v>13</v>
      </c>
      <c r="H9209" s="14" t="s">
        <v>220</v>
      </c>
      <c r="I9209" s="12">
        <v>351.0</v>
      </c>
      <c r="J9209" s="15" t="str">
        <f t="shared" si="1"/>
        <v>Relevant</v>
      </c>
    </row>
    <row r="9210" ht="22.5" customHeight="1">
      <c r="A9210" s="9" t="s">
        <v>25885</v>
      </c>
      <c r="B9210" s="10">
        <v>45680.6347634375</v>
      </c>
      <c r="C9210" s="11" t="s">
        <v>25886</v>
      </c>
      <c r="D9210" s="12">
        <v>1.0</v>
      </c>
      <c r="E9210" s="10" t="s">
        <v>70</v>
      </c>
      <c r="F9210" s="12">
        <v>2025.0</v>
      </c>
      <c r="G9210" s="13" t="s">
        <v>25887</v>
      </c>
      <c r="H9210" s="14" t="s">
        <v>25888</v>
      </c>
      <c r="I9210" s="12">
        <v>2579376.0</v>
      </c>
      <c r="J9210" s="15" t="str">
        <f t="shared" si="1"/>
        <v>Relevant</v>
      </c>
    </row>
    <row r="9211" ht="22.5" customHeight="1">
      <c r="A9211" s="9" t="s">
        <v>25889</v>
      </c>
      <c r="B9211" s="10">
        <v>45583.928611111114</v>
      </c>
      <c r="C9211" s="11" t="s">
        <v>25890</v>
      </c>
      <c r="D9211" s="12">
        <v>10.0</v>
      </c>
      <c r="E9211" s="10" t="s">
        <v>42</v>
      </c>
      <c r="F9211" s="12">
        <v>2024.0</v>
      </c>
      <c r="G9211" s="13" t="s">
        <v>25891</v>
      </c>
      <c r="H9211" s="14" t="s">
        <v>25892</v>
      </c>
      <c r="I9211" s="12">
        <v>308.0</v>
      </c>
      <c r="J9211" s="15" t="str">
        <f t="shared" si="1"/>
        <v>Irrelevant</v>
      </c>
    </row>
    <row r="9212" ht="22.5" customHeight="1">
      <c r="A9212" s="9" t="s">
        <v>25893</v>
      </c>
      <c r="B9212" s="10">
        <v>45501.71826388889</v>
      </c>
      <c r="C9212" s="11" t="s">
        <v>633</v>
      </c>
      <c r="D9212" s="12">
        <v>7.0</v>
      </c>
      <c r="E9212" s="10" t="s">
        <v>55</v>
      </c>
      <c r="F9212" s="12">
        <v>2024.0</v>
      </c>
      <c r="G9212" s="13" t="s">
        <v>13</v>
      </c>
      <c r="H9212" s="14" t="s">
        <v>25894</v>
      </c>
      <c r="I9212" s="12">
        <v>168.0</v>
      </c>
      <c r="J9212" s="15" t="str">
        <f t="shared" si="1"/>
        <v>Irrelevant</v>
      </c>
    </row>
    <row r="9213" ht="22.5" customHeight="1">
      <c r="A9213" s="9" t="s">
        <v>25895</v>
      </c>
      <c r="B9213" s="10">
        <v>45701.63815972222</v>
      </c>
      <c r="C9213" s="11" t="s">
        <v>25896</v>
      </c>
      <c r="D9213" s="12">
        <v>2.0</v>
      </c>
      <c r="E9213" s="10" t="s">
        <v>12</v>
      </c>
      <c r="F9213" s="12">
        <v>2025.0</v>
      </c>
      <c r="G9213" s="13" t="s">
        <v>13</v>
      </c>
      <c r="H9213" s="14" t="s">
        <v>7025</v>
      </c>
      <c r="I9213" s="12">
        <v>109.0</v>
      </c>
      <c r="J9213" s="15" t="str">
        <f t="shared" si="1"/>
        <v>Irrelevant</v>
      </c>
    </row>
    <row r="9214" ht="22.5" customHeight="1">
      <c r="A9214" s="9" t="s">
        <v>25897</v>
      </c>
      <c r="B9214" s="10">
        <v>45657.023194444446</v>
      </c>
      <c r="C9214" s="11" t="s">
        <v>25898</v>
      </c>
      <c r="D9214" s="12">
        <v>12.0</v>
      </c>
      <c r="E9214" s="10" t="s">
        <v>26</v>
      </c>
      <c r="F9214" s="12">
        <v>2024.0</v>
      </c>
      <c r="G9214" s="13" t="s">
        <v>25899</v>
      </c>
      <c r="H9214" s="14" t="s">
        <v>25900</v>
      </c>
      <c r="I9214" s="12">
        <v>0.0</v>
      </c>
      <c r="J9214" s="15" t="str">
        <f t="shared" si="1"/>
        <v>Irrelevant</v>
      </c>
    </row>
    <row r="9215" ht="22.5" customHeight="1">
      <c r="A9215" s="9" t="s">
        <v>25901</v>
      </c>
      <c r="B9215" s="10">
        <v>45587.256886574076</v>
      </c>
      <c r="C9215" s="11" t="s">
        <v>25902</v>
      </c>
      <c r="D9215" s="12">
        <v>10.0</v>
      </c>
      <c r="E9215" s="10" t="s">
        <v>42</v>
      </c>
      <c r="F9215" s="12">
        <v>2024.0</v>
      </c>
      <c r="G9215" s="13" t="s">
        <v>25903</v>
      </c>
      <c r="H9215" s="14" t="s">
        <v>25904</v>
      </c>
      <c r="I9215" s="12">
        <v>9292977.0</v>
      </c>
      <c r="J9215" s="15" t="str">
        <f t="shared" si="1"/>
        <v>Relevant</v>
      </c>
    </row>
    <row r="9216" ht="22.5" customHeight="1">
      <c r="A9216" s="9" t="s">
        <v>25905</v>
      </c>
      <c r="B9216" s="10">
        <v>45614.33293981481</v>
      </c>
      <c r="C9216" s="11" t="s">
        <v>25906</v>
      </c>
      <c r="D9216" s="12">
        <v>11.0</v>
      </c>
      <c r="E9216" s="10" t="s">
        <v>17</v>
      </c>
      <c r="F9216" s="12">
        <v>2024.0</v>
      </c>
      <c r="G9216" s="13" t="s">
        <v>25907</v>
      </c>
      <c r="H9216" s="14" t="s">
        <v>25908</v>
      </c>
      <c r="I9216" s="12">
        <v>30875.0</v>
      </c>
      <c r="J9216" s="15" t="str">
        <f t="shared" si="1"/>
        <v>Relevant</v>
      </c>
    </row>
    <row r="9217" ht="22.5" customHeight="1">
      <c r="A9217" s="9" t="s">
        <v>25909</v>
      </c>
      <c r="B9217" s="10">
        <v>45561.94516203704</v>
      </c>
      <c r="C9217" s="11" t="s">
        <v>25910</v>
      </c>
      <c r="D9217" s="12">
        <v>9.0</v>
      </c>
      <c r="E9217" s="10" t="s">
        <v>114</v>
      </c>
      <c r="F9217" s="12">
        <v>2024.0</v>
      </c>
      <c r="G9217" s="13" t="s">
        <v>13</v>
      </c>
      <c r="H9217" s="14" t="s">
        <v>2700</v>
      </c>
      <c r="I9217" s="12">
        <v>1457.0</v>
      </c>
      <c r="J9217" s="15" t="str">
        <f t="shared" si="1"/>
        <v>Irrelevant</v>
      </c>
    </row>
    <row r="9218" ht="22.5" customHeight="1">
      <c r="A9218" s="9" t="s">
        <v>25911</v>
      </c>
      <c r="B9218" s="10">
        <v>45696.78739583334</v>
      </c>
      <c r="C9218" s="11" t="s">
        <v>20039</v>
      </c>
      <c r="D9218" s="12">
        <v>2.0</v>
      </c>
      <c r="E9218" s="10" t="s">
        <v>12</v>
      </c>
      <c r="F9218" s="12">
        <v>2025.0</v>
      </c>
      <c r="G9218" s="13" t="s">
        <v>13</v>
      </c>
      <c r="H9218" s="14" t="s">
        <v>14</v>
      </c>
      <c r="I9218" s="12">
        <v>1219.0</v>
      </c>
      <c r="J9218" s="15" t="str">
        <f t="shared" si="1"/>
        <v>Relevant</v>
      </c>
    </row>
    <row r="9219" ht="22.5" customHeight="1">
      <c r="A9219" s="9" t="s">
        <v>25912</v>
      </c>
      <c r="B9219" s="10">
        <v>45579.814375</v>
      </c>
      <c r="C9219" s="11" t="s">
        <v>25913</v>
      </c>
      <c r="D9219" s="12">
        <v>10.0</v>
      </c>
      <c r="E9219" s="10" t="s">
        <v>42</v>
      </c>
      <c r="F9219" s="12">
        <v>2024.0</v>
      </c>
      <c r="G9219" s="13" t="s">
        <v>13</v>
      </c>
      <c r="H9219" s="14" t="s">
        <v>642</v>
      </c>
      <c r="I9219" s="12">
        <v>5.0</v>
      </c>
      <c r="J9219" s="15" t="str">
        <f t="shared" si="1"/>
        <v>Relevant</v>
      </c>
    </row>
    <row r="9220" ht="22.5" customHeight="1">
      <c r="A9220" s="9" t="s">
        <v>25914</v>
      </c>
      <c r="B9220" s="10">
        <v>45654.89561342593</v>
      </c>
      <c r="C9220" s="11" t="s">
        <v>25915</v>
      </c>
      <c r="D9220" s="12">
        <v>12.0</v>
      </c>
      <c r="E9220" s="10" t="s">
        <v>26</v>
      </c>
      <c r="F9220" s="12">
        <v>2024.0</v>
      </c>
      <c r="G9220" s="13" t="s">
        <v>25916</v>
      </c>
      <c r="H9220" s="14" t="s">
        <v>25917</v>
      </c>
      <c r="I9220" s="12">
        <v>1.850869E7</v>
      </c>
      <c r="J9220" s="15" t="str">
        <f t="shared" si="1"/>
        <v>Relevant</v>
      </c>
    </row>
    <row r="9221" ht="22.5" customHeight="1">
      <c r="A9221" s="9" t="s">
        <v>25918</v>
      </c>
      <c r="B9221" s="10">
        <v>45696.80667824074</v>
      </c>
      <c r="C9221" s="11" t="s">
        <v>25919</v>
      </c>
      <c r="D9221" s="12">
        <v>2.0</v>
      </c>
      <c r="E9221" s="10" t="s">
        <v>12</v>
      </c>
      <c r="F9221" s="12">
        <v>2025.0</v>
      </c>
      <c r="G9221" s="13" t="s">
        <v>13</v>
      </c>
      <c r="H9221" s="14" t="s">
        <v>2923</v>
      </c>
      <c r="I9221" s="12">
        <v>319.0</v>
      </c>
      <c r="J9221" s="15" t="str">
        <f t="shared" si="1"/>
        <v>Relevant</v>
      </c>
    </row>
    <row r="9222" ht="22.5" customHeight="1">
      <c r="A9222" s="9" t="s">
        <v>25920</v>
      </c>
      <c r="B9222" s="10">
        <v>45710.700474537036</v>
      </c>
      <c r="C9222" s="11" t="s">
        <v>25921</v>
      </c>
      <c r="D9222" s="12">
        <v>2.0</v>
      </c>
      <c r="E9222" s="10" t="s">
        <v>12</v>
      </c>
      <c r="F9222" s="12">
        <v>2025.0</v>
      </c>
      <c r="G9222" s="13" t="s">
        <v>13</v>
      </c>
      <c r="H9222" s="14" t="s">
        <v>52</v>
      </c>
      <c r="I9222" s="12">
        <v>2487.0</v>
      </c>
      <c r="J9222" s="15" t="str">
        <f t="shared" si="1"/>
        <v>Relevant</v>
      </c>
    </row>
    <row r="9223" ht="22.5" customHeight="1">
      <c r="A9223" s="9" t="s">
        <v>25922</v>
      </c>
      <c r="B9223" s="10">
        <v>45438.44445601852</v>
      </c>
      <c r="C9223" s="11" t="s">
        <v>25923</v>
      </c>
      <c r="D9223" s="12">
        <v>5.0</v>
      </c>
      <c r="E9223" s="10" t="s">
        <v>21</v>
      </c>
      <c r="F9223" s="12">
        <v>2024.0</v>
      </c>
      <c r="G9223" s="13" t="s">
        <v>13</v>
      </c>
      <c r="H9223" s="14" t="s">
        <v>4332</v>
      </c>
      <c r="I9223" s="12">
        <v>465.0</v>
      </c>
      <c r="J9223" s="15" t="str">
        <f t="shared" si="1"/>
        <v>Irrelevant</v>
      </c>
    </row>
    <row r="9224" ht="22.5" customHeight="1">
      <c r="A9224" s="9" t="s">
        <v>25924</v>
      </c>
      <c r="B9224" s="10">
        <v>45667.48600694445</v>
      </c>
      <c r="C9224" s="11" t="s">
        <v>25925</v>
      </c>
      <c r="D9224" s="12">
        <v>1.0</v>
      </c>
      <c r="E9224" s="10" t="s">
        <v>70</v>
      </c>
      <c r="F9224" s="12">
        <v>2025.0</v>
      </c>
      <c r="G9224" s="13" t="s">
        <v>25926</v>
      </c>
      <c r="H9224" s="14" t="s">
        <v>25927</v>
      </c>
      <c r="I9224" s="12">
        <v>2178297.0</v>
      </c>
      <c r="J9224" s="15" t="str">
        <f t="shared" si="1"/>
        <v>Relevant</v>
      </c>
    </row>
    <row r="9225" ht="22.5" customHeight="1">
      <c r="A9225" s="9" t="s">
        <v>25928</v>
      </c>
      <c r="B9225" s="10">
        <v>45609.51445601852</v>
      </c>
      <c r="C9225" s="11" t="s">
        <v>25929</v>
      </c>
      <c r="D9225" s="12">
        <v>11.0</v>
      </c>
      <c r="E9225" s="10" t="s">
        <v>17</v>
      </c>
      <c r="F9225" s="12">
        <v>2024.0</v>
      </c>
      <c r="G9225" s="13" t="s">
        <v>13</v>
      </c>
      <c r="H9225" s="14" t="s">
        <v>3155</v>
      </c>
      <c r="I9225" s="12">
        <v>576.0</v>
      </c>
      <c r="J9225" s="15" t="str">
        <f t="shared" si="1"/>
        <v>Relevant</v>
      </c>
    </row>
    <row r="9226" ht="22.5" customHeight="1">
      <c r="A9226" s="9" t="s">
        <v>25930</v>
      </c>
      <c r="B9226" s="10">
        <v>45725.59048611111</v>
      </c>
      <c r="C9226" s="11" t="s">
        <v>25931</v>
      </c>
      <c r="D9226" s="12">
        <v>3.0</v>
      </c>
      <c r="E9226" s="10" t="s">
        <v>59</v>
      </c>
      <c r="F9226" s="12">
        <v>2025.0</v>
      </c>
      <c r="G9226" s="13" t="s">
        <v>13</v>
      </c>
      <c r="H9226" s="14" t="s">
        <v>420</v>
      </c>
      <c r="I9226" s="12">
        <v>591.0</v>
      </c>
      <c r="J9226" s="15" t="str">
        <f t="shared" si="1"/>
        <v>Irrelevant</v>
      </c>
    </row>
    <row r="9227" ht="22.5" customHeight="1">
      <c r="A9227" s="9" t="s">
        <v>25932</v>
      </c>
      <c r="B9227" s="10">
        <v>45587.77563657407</v>
      </c>
      <c r="C9227" s="11" t="s">
        <v>25933</v>
      </c>
      <c r="D9227" s="12">
        <v>10.0</v>
      </c>
      <c r="E9227" s="10" t="s">
        <v>42</v>
      </c>
      <c r="F9227" s="12">
        <v>2024.0</v>
      </c>
      <c r="G9227" s="13" t="s">
        <v>13</v>
      </c>
      <c r="H9227" s="14" t="s">
        <v>338</v>
      </c>
      <c r="I9227" s="12">
        <v>255.0</v>
      </c>
      <c r="J9227" s="15" t="str">
        <f t="shared" si="1"/>
        <v>Relevant</v>
      </c>
    </row>
    <row r="9228" ht="22.5" customHeight="1">
      <c r="A9228" s="9" t="s">
        <v>25934</v>
      </c>
      <c r="B9228" s="10">
        <v>45697.52310185185</v>
      </c>
      <c r="C9228" s="11" t="s">
        <v>25935</v>
      </c>
      <c r="D9228" s="12">
        <v>2.0</v>
      </c>
      <c r="E9228" s="10" t="s">
        <v>12</v>
      </c>
      <c r="F9228" s="12">
        <v>2025.0</v>
      </c>
      <c r="G9228" s="13" t="s">
        <v>13</v>
      </c>
      <c r="H9228" s="14" t="s">
        <v>14</v>
      </c>
      <c r="I9228" s="12">
        <v>266.0</v>
      </c>
      <c r="J9228" s="15" t="str">
        <f t="shared" si="1"/>
        <v>Relevant</v>
      </c>
    </row>
    <row r="9229" ht="22.5" customHeight="1">
      <c r="A9229" s="9" t="s">
        <v>25936</v>
      </c>
      <c r="B9229" s="10">
        <v>45630.664351851854</v>
      </c>
      <c r="C9229" s="11" t="s">
        <v>25937</v>
      </c>
      <c r="D9229" s="12">
        <v>12.0</v>
      </c>
      <c r="E9229" s="10" t="s">
        <v>26</v>
      </c>
      <c r="F9229" s="12">
        <v>2024.0</v>
      </c>
      <c r="G9229" s="13" t="s">
        <v>13</v>
      </c>
      <c r="H9229" s="14" t="s">
        <v>181</v>
      </c>
      <c r="I9229" s="12">
        <v>136.0</v>
      </c>
      <c r="J9229" s="15" t="str">
        <f t="shared" si="1"/>
        <v>Irrelevant</v>
      </c>
    </row>
    <row r="9230" ht="22.5" customHeight="1">
      <c r="A9230" s="9" t="s">
        <v>25938</v>
      </c>
      <c r="B9230" s="10">
        <v>45591.91090277778</v>
      </c>
      <c r="C9230" s="11" t="s">
        <v>25939</v>
      </c>
      <c r="D9230" s="12">
        <v>10.0</v>
      </c>
      <c r="E9230" s="10" t="s">
        <v>42</v>
      </c>
      <c r="F9230" s="12">
        <v>2024.0</v>
      </c>
      <c r="G9230" s="13" t="s">
        <v>13</v>
      </c>
      <c r="H9230" s="14" t="s">
        <v>131</v>
      </c>
      <c r="I9230" s="12">
        <v>124.0</v>
      </c>
      <c r="J9230" s="15" t="str">
        <f t="shared" si="1"/>
        <v>Relevant</v>
      </c>
    </row>
    <row r="9231" ht="22.5" customHeight="1">
      <c r="A9231" s="9" t="s">
        <v>25940</v>
      </c>
      <c r="B9231" s="10">
        <v>45587.71853009259</v>
      </c>
      <c r="C9231" s="11" t="s">
        <v>23462</v>
      </c>
      <c r="D9231" s="12">
        <v>10.0</v>
      </c>
      <c r="E9231" s="10" t="s">
        <v>42</v>
      </c>
      <c r="F9231" s="12">
        <v>2024.0</v>
      </c>
      <c r="G9231" s="13" t="s">
        <v>25941</v>
      </c>
      <c r="H9231" s="14" t="s">
        <v>25942</v>
      </c>
      <c r="I9231" s="12">
        <v>1473.0</v>
      </c>
      <c r="J9231" s="15" t="str">
        <f t="shared" si="1"/>
        <v>Irrelevant</v>
      </c>
    </row>
    <row r="9232" ht="22.5" customHeight="1">
      <c r="A9232" s="9" t="s">
        <v>25943</v>
      </c>
      <c r="B9232" s="10">
        <v>45608.6862962963</v>
      </c>
      <c r="C9232" s="11" t="s">
        <v>25944</v>
      </c>
      <c r="D9232" s="12">
        <v>11.0</v>
      </c>
      <c r="E9232" s="10" t="s">
        <v>17</v>
      </c>
      <c r="F9232" s="12">
        <v>2024.0</v>
      </c>
      <c r="G9232" s="13" t="s">
        <v>13</v>
      </c>
      <c r="H9232" s="14" t="s">
        <v>5234</v>
      </c>
      <c r="I9232" s="12">
        <v>905.0</v>
      </c>
      <c r="J9232" s="15" t="str">
        <f t="shared" si="1"/>
        <v>Relevant</v>
      </c>
    </row>
    <row r="9233" ht="22.5" customHeight="1">
      <c r="A9233" s="9" t="s">
        <v>25945</v>
      </c>
      <c r="B9233" s="10">
        <v>45699.36769675926</v>
      </c>
      <c r="C9233" s="11" t="s">
        <v>20342</v>
      </c>
      <c r="D9233" s="12">
        <v>2.0</v>
      </c>
      <c r="E9233" s="10" t="s">
        <v>12</v>
      </c>
      <c r="F9233" s="12">
        <v>2025.0</v>
      </c>
      <c r="G9233" s="13" t="s">
        <v>13</v>
      </c>
      <c r="H9233" s="14" t="s">
        <v>25946</v>
      </c>
      <c r="I9233" s="12">
        <v>67.0</v>
      </c>
      <c r="J9233" s="15" t="str">
        <f t="shared" si="1"/>
        <v>Relevant</v>
      </c>
    </row>
    <row r="9234" ht="22.5" customHeight="1">
      <c r="A9234" s="9" t="s">
        <v>25947</v>
      </c>
      <c r="B9234" s="10">
        <v>45696.96040509259</v>
      </c>
      <c r="C9234" s="11" t="s">
        <v>25948</v>
      </c>
      <c r="D9234" s="12">
        <v>2.0</v>
      </c>
      <c r="E9234" s="10" t="s">
        <v>12</v>
      </c>
      <c r="F9234" s="12">
        <v>2025.0</v>
      </c>
      <c r="G9234" s="13" t="s">
        <v>13</v>
      </c>
      <c r="H9234" s="14" t="s">
        <v>14</v>
      </c>
      <c r="I9234" s="12">
        <v>28.0</v>
      </c>
      <c r="J9234" s="15" t="str">
        <f t="shared" si="1"/>
        <v>Relevant</v>
      </c>
    </row>
    <row r="9235" ht="22.5" customHeight="1">
      <c r="A9235" s="9" t="s">
        <v>25949</v>
      </c>
      <c r="B9235" s="10">
        <v>45606.91480324074</v>
      </c>
      <c r="C9235" s="11" t="s">
        <v>25950</v>
      </c>
      <c r="D9235" s="12">
        <v>11.0</v>
      </c>
      <c r="E9235" s="10" t="s">
        <v>17</v>
      </c>
      <c r="F9235" s="12">
        <v>2024.0</v>
      </c>
      <c r="G9235" s="13" t="s">
        <v>13</v>
      </c>
      <c r="H9235" s="14" t="s">
        <v>100</v>
      </c>
      <c r="I9235" s="12">
        <v>314.0</v>
      </c>
      <c r="J9235" s="15" t="str">
        <f t="shared" si="1"/>
        <v>Relevant</v>
      </c>
    </row>
    <row r="9236" ht="22.5" customHeight="1">
      <c r="A9236" s="9" t="s">
        <v>25951</v>
      </c>
      <c r="B9236" s="10">
        <v>45598.34836805556</v>
      </c>
      <c r="C9236" s="11" t="s">
        <v>25952</v>
      </c>
      <c r="D9236" s="12">
        <v>11.0</v>
      </c>
      <c r="E9236" s="10" t="s">
        <v>17</v>
      </c>
      <c r="F9236" s="12">
        <v>2024.0</v>
      </c>
      <c r="G9236" s="13" t="s">
        <v>13</v>
      </c>
      <c r="H9236" s="14" t="s">
        <v>11410</v>
      </c>
      <c r="I9236" s="12">
        <v>188.0</v>
      </c>
      <c r="J9236" s="15" t="str">
        <f t="shared" si="1"/>
        <v>Relevant</v>
      </c>
    </row>
    <row r="9237" ht="22.5" customHeight="1">
      <c r="A9237" s="9" t="s">
        <v>25953</v>
      </c>
      <c r="B9237" s="10">
        <v>45603.61356481481</v>
      </c>
      <c r="C9237" s="11" t="s">
        <v>25954</v>
      </c>
      <c r="D9237" s="12">
        <v>11.0</v>
      </c>
      <c r="E9237" s="10" t="s">
        <v>17</v>
      </c>
      <c r="F9237" s="12">
        <v>2024.0</v>
      </c>
      <c r="G9237" s="13" t="s">
        <v>13</v>
      </c>
      <c r="H9237" s="14" t="s">
        <v>18</v>
      </c>
      <c r="I9237" s="12">
        <v>4410.0</v>
      </c>
      <c r="J9237" s="15" t="str">
        <f t="shared" si="1"/>
        <v>Irrelevant</v>
      </c>
    </row>
    <row r="9238" ht="22.5" customHeight="1">
      <c r="A9238" s="9" t="s">
        <v>25955</v>
      </c>
      <c r="B9238" s="10">
        <v>45618.73825231481</v>
      </c>
      <c r="C9238" s="11" t="s">
        <v>25956</v>
      </c>
      <c r="D9238" s="12">
        <v>11.0</v>
      </c>
      <c r="E9238" s="10" t="s">
        <v>17</v>
      </c>
      <c r="F9238" s="12">
        <v>2024.0</v>
      </c>
      <c r="G9238" s="13" t="s">
        <v>13</v>
      </c>
      <c r="H9238" s="14" t="s">
        <v>965</v>
      </c>
      <c r="I9238" s="12">
        <v>158.0</v>
      </c>
      <c r="J9238" s="15" t="str">
        <f t="shared" si="1"/>
        <v>Relevant</v>
      </c>
    </row>
    <row r="9239" ht="22.5" customHeight="1">
      <c r="A9239" s="9" t="s">
        <v>25957</v>
      </c>
      <c r="B9239" s="10">
        <v>45615.65526620371</v>
      </c>
      <c r="C9239" s="11" t="s">
        <v>25958</v>
      </c>
      <c r="D9239" s="12">
        <v>11.0</v>
      </c>
      <c r="E9239" s="10" t="s">
        <v>17</v>
      </c>
      <c r="F9239" s="12">
        <v>2024.0</v>
      </c>
      <c r="G9239" s="13" t="s">
        <v>13</v>
      </c>
      <c r="H9239" s="14" t="s">
        <v>25959</v>
      </c>
      <c r="I9239" s="12">
        <v>6759.0</v>
      </c>
      <c r="J9239" s="15" t="str">
        <f t="shared" si="1"/>
        <v>Irrelevant</v>
      </c>
    </row>
    <row r="9240" ht="22.5" customHeight="1">
      <c r="A9240" s="9" t="s">
        <v>25960</v>
      </c>
      <c r="B9240" s="10">
        <v>45618.652423391206</v>
      </c>
      <c r="C9240" s="11" t="s">
        <v>25961</v>
      </c>
      <c r="D9240" s="12">
        <v>11.0</v>
      </c>
      <c r="E9240" s="10" t="s">
        <v>17</v>
      </c>
      <c r="F9240" s="12">
        <v>2024.0</v>
      </c>
      <c r="G9240" s="13" t="s">
        <v>25962</v>
      </c>
      <c r="H9240" s="14" t="s">
        <v>25963</v>
      </c>
      <c r="I9240" s="12">
        <v>1433813.0</v>
      </c>
      <c r="J9240" s="15" t="str">
        <f t="shared" si="1"/>
        <v>Relevant</v>
      </c>
    </row>
    <row r="9241" ht="22.5" customHeight="1">
      <c r="A9241" s="9" t="s">
        <v>25964</v>
      </c>
      <c r="B9241" s="10">
        <v>45604.435011574074</v>
      </c>
      <c r="C9241" s="11" t="s">
        <v>25965</v>
      </c>
      <c r="D9241" s="12">
        <v>11.0</v>
      </c>
      <c r="E9241" s="10" t="s">
        <v>17</v>
      </c>
      <c r="F9241" s="12">
        <v>2024.0</v>
      </c>
      <c r="G9241" s="13" t="s">
        <v>13</v>
      </c>
      <c r="H9241" s="14" t="s">
        <v>25966</v>
      </c>
      <c r="I9241" s="12">
        <v>49251.0</v>
      </c>
      <c r="J9241" s="15" t="str">
        <f t="shared" si="1"/>
        <v>Relevant</v>
      </c>
    </row>
    <row r="9242" ht="22.5" customHeight="1">
      <c r="A9242" s="9" t="s">
        <v>25967</v>
      </c>
      <c r="B9242" s="10">
        <v>45698.627847222226</v>
      </c>
      <c r="C9242" s="11" t="s">
        <v>25968</v>
      </c>
      <c r="D9242" s="12">
        <v>2.0</v>
      </c>
      <c r="E9242" s="10" t="s">
        <v>12</v>
      </c>
      <c r="F9242" s="12">
        <v>2025.0</v>
      </c>
      <c r="G9242" s="13" t="s">
        <v>13</v>
      </c>
      <c r="H9242" s="14" t="s">
        <v>14</v>
      </c>
      <c r="I9242" s="12">
        <v>2.0</v>
      </c>
      <c r="J9242" s="15" t="str">
        <f t="shared" si="1"/>
        <v>Relevant</v>
      </c>
    </row>
    <row r="9243" ht="22.5" customHeight="1">
      <c r="A9243" s="9" t="s">
        <v>25969</v>
      </c>
      <c r="B9243" s="10">
        <v>45615.61252314815</v>
      </c>
      <c r="C9243" s="11" t="s">
        <v>25970</v>
      </c>
      <c r="D9243" s="12">
        <v>11.0</v>
      </c>
      <c r="E9243" s="10" t="s">
        <v>17</v>
      </c>
      <c r="F9243" s="12">
        <v>2024.0</v>
      </c>
      <c r="G9243" s="13" t="s">
        <v>13</v>
      </c>
      <c r="H9243" s="14" t="s">
        <v>1325</v>
      </c>
      <c r="I9243" s="12">
        <v>364.0</v>
      </c>
      <c r="J9243" s="15" t="str">
        <f t="shared" si="1"/>
        <v>Relevant</v>
      </c>
    </row>
    <row r="9244" ht="22.5" customHeight="1">
      <c r="A9244" s="9" t="s">
        <v>25971</v>
      </c>
      <c r="B9244" s="10">
        <v>45587.594976851855</v>
      </c>
      <c r="C9244" s="11" t="s">
        <v>16588</v>
      </c>
      <c r="D9244" s="12">
        <v>10.0</v>
      </c>
      <c r="E9244" s="10" t="s">
        <v>42</v>
      </c>
      <c r="F9244" s="12">
        <v>2024.0</v>
      </c>
      <c r="G9244" s="13" t="s">
        <v>25972</v>
      </c>
      <c r="H9244" s="14" t="s">
        <v>25973</v>
      </c>
      <c r="I9244" s="12">
        <v>2793760.0</v>
      </c>
      <c r="J9244" s="15" t="str">
        <f t="shared" si="1"/>
        <v>Irrelevant</v>
      </c>
    </row>
    <row r="9245" ht="22.5" customHeight="1">
      <c r="A9245" s="9" t="s">
        <v>25974</v>
      </c>
      <c r="B9245" s="10">
        <v>45434.53939814815</v>
      </c>
      <c r="C9245" s="11" t="s">
        <v>25975</v>
      </c>
      <c r="D9245" s="12">
        <v>5.0</v>
      </c>
      <c r="E9245" s="10" t="s">
        <v>21</v>
      </c>
      <c r="F9245" s="12">
        <v>2024.0</v>
      </c>
      <c r="G9245" s="13" t="s">
        <v>13</v>
      </c>
      <c r="H9245" s="14" t="s">
        <v>189</v>
      </c>
      <c r="I9245" s="12">
        <v>1113.0</v>
      </c>
      <c r="J9245" s="15" t="str">
        <f t="shared" si="1"/>
        <v>Relevant</v>
      </c>
    </row>
    <row r="9246" ht="22.5" customHeight="1">
      <c r="A9246" s="9" t="s">
        <v>25976</v>
      </c>
      <c r="B9246" s="10">
        <v>45610.592627314814</v>
      </c>
      <c r="C9246" s="11" t="s">
        <v>25977</v>
      </c>
      <c r="D9246" s="12">
        <v>11.0</v>
      </c>
      <c r="E9246" s="10" t="s">
        <v>17</v>
      </c>
      <c r="F9246" s="12">
        <v>2024.0</v>
      </c>
      <c r="G9246" s="13" t="s">
        <v>13</v>
      </c>
      <c r="H9246" s="14" t="s">
        <v>47</v>
      </c>
      <c r="I9246" s="12">
        <v>1128.0</v>
      </c>
      <c r="J9246" s="15" t="str">
        <f t="shared" si="1"/>
        <v>Relevant</v>
      </c>
    </row>
    <row r="9247" ht="22.5" customHeight="1">
      <c r="A9247" s="9" t="s">
        <v>25978</v>
      </c>
      <c r="B9247" s="10">
        <v>45604.508877314816</v>
      </c>
      <c r="C9247" s="11" t="s">
        <v>25979</v>
      </c>
      <c r="D9247" s="12">
        <v>11.0</v>
      </c>
      <c r="E9247" s="10" t="s">
        <v>17</v>
      </c>
      <c r="F9247" s="12">
        <v>2024.0</v>
      </c>
      <c r="G9247" s="13" t="s">
        <v>25980</v>
      </c>
      <c r="H9247" s="14" t="s">
        <v>25981</v>
      </c>
      <c r="I9247" s="12">
        <v>140717.0</v>
      </c>
      <c r="J9247" s="15" t="str">
        <f t="shared" si="1"/>
        <v>Irrelevant</v>
      </c>
    </row>
    <row r="9248" ht="22.5" customHeight="1">
      <c r="A9248" s="9" t="s">
        <v>25982</v>
      </c>
      <c r="B9248" s="10">
        <v>45708.04054398148</v>
      </c>
      <c r="C9248" s="11" t="s">
        <v>25983</v>
      </c>
      <c r="D9248" s="12">
        <v>2.0</v>
      </c>
      <c r="E9248" s="10" t="s">
        <v>12</v>
      </c>
      <c r="F9248" s="12">
        <v>2025.0</v>
      </c>
      <c r="G9248" s="13" t="s">
        <v>13</v>
      </c>
      <c r="H9248" s="14" t="s">
        <v>25984</v>
      </c>
      <c r="I9248" s="12">
        <v>6042.0</v>
      </c>
      <c r="J9248" s="15" t="str">
        <f t="shared" si="1"/>
        <v>Irrelevant</v>
      </c>
    </row>
    <row r="9249" ht="22.5" customHeight="1">
      <c r="A9249" s="9" t="s">
        <v>25985</v>
      </c>
      <c r="B9249" s="10">
        <v>45597.56875</v>
      </c>
      <c r="C9249" s="11" t="s">
        <v>25986</v>
      </c>
      <c r="D9249" s="12">
        <v>11.0</v>
      </c>
      <c r="E9249" s="10" t="s">
        <v>17</v>
      </c>
      <c r="F9249" s="12">
        <v>2024.0</v>
      </c>
      <c r="G9249" s="13" t="s">
        <v>25987</v>
      </c>
      <c r="H9249" s="14" t="s">
        <v>25988</v>
      </c>
      <c r="I9249" s="12">
        <v>7850902.0</v>
      </c>
      <c r="J9249" s="15" t="str">
        <f t="shared" si="1"/>
        <v>Relevant</v>
      </c>
    </row>
    <row r="9250" ht="22.5" customHeight="1">
      <c r="A9250" s="9" t="s">
        <v>25989</v>
      </c>
      <c r="B9250" s="10">
        <v>45599.35170138889</v>
      </c>
      <c r="C9250" s="11" t="s">
        <v>25990</v>
      </c>
      <c r="D9250" s="12">
        <v>11.0</v>
      </c>
      <c r="E9250" s="10" t="s">
        <v>17</v>
      </c>
      <c r="F9250" s="12">
        <v>2024.0</v>
      </c>
      <c r="G9250" s="13" t="s">
        <v>25991</v>
      </c>
      <c r="H9250" s="14" t="s">
        <v>25992</v>
      </c>
      <c r="I9250" s="12">
        <v>0.0</v>
      </c>
      <c r="J9250" s="15" t="str">
        <f t="shared" si="1"/>
        <v>Relevant</v>
      </c>
    </row>
    <row r="9251" ht="22.5" customHeight="1">
      <c r="A9251" s="9" t="s">
        <v>25993</v>
      </c>
      <c r="B9251" s="10">
        <v>45732.697800925926</v>
      </c>
      <c r="C9251" s="11" t="s">
        <v>25994</v>
      </c>
      <c r="D9251" s="12">
        <v>3.0</v>
      </c>
      <c r="E9251" s="10" t="s">
        <v>59</v>
      </c>
      <c r="F9251" s="12">
        <v>2025.0</v>
      </c>
      <c r="G9251" s="13" t="s">
        <v>13</v>
      </c>
      <c r="H9251" s="14" t="s">
        <v>25995</v>
      </c>
      <c r="I9251" s="12">
        <v>1473318.0</v>
      </c>
      <c r="J9251" s="15" t="str">
        <f t="shared" si="1"/>
        <v>Relevant</v>
      </c>
    </row>
    <row r="9252" ht="22.5" customHeight="1">
      <c r="A9252" s="9" t="s">
        <v>25996</v>
      </c>
      <c r="B9252" s="10">
        <v>45615.25407407407</v>
      </c>
      <c r="C9252" s="11" t="s">
        <v>25997</v>
      </c>
      <c r="D9252" s="12">
        <v>11.0</v>
      </c>
      <c r="E9252" s="10" t="s">
        <v>17</v>
      </c>
      <c r="F9252" s="12">
        <v>2024.0</v>
      </c>
      <c r="G9252" s="13" t="s">
        <v>13</v>
      </c>
      <c r="H9252" s="14" t="s">
        <v>423</v>
      </c>
      <c r="I9252" s="12">
        <v>6.0</v>
      </c>
      <c r="J9252" s="15" t="str">
        <f t="shared" si="1"/>
        <v>Relevant</v>
      </c>
    </row>
    <row r="9253" ht="22.5" customHeight="1">
      <c r="A9253" s="9" t="s">
        <v>25998</v>
      </c>
      <c r="B9253" s="10">
        <v>45585.52292824074</v>
      </c>
      <c r="C9253" s="11" t="s">
        <v>25999</v>
      </c>
      <c r="D9253" s="12">
        <v>10.0</v>
      </c>
      <c r="E9253" s="10" t="s">
        <v>42</v>
      </c>
      <c r="F9253" s="12">
        <v>2024.0</v>
      </c>
      <c r="G9253" s="13" t="s">
        <v>13</v>
      </c>
      <c r="H9253" s="14" t="s">
        <v>26000</v>
      </c>
      <c r="I9253" s="12">
        <v>90675.0</v>
      </c>
      <c r="J9253" s="15" t="str">
        <f t="shared" si="1"/>
        <v>Irrelevant</v>
      </c>
    </row>
    <row r="9254" ht="22.5" customHeight="1">
      <c r="A9254" s="9" t="s">
        <v>26001</v>
      </c>
      <c r="B9254" s="10">
        <v>45419.3878125</v>
      </c>
      <c r="C9254" s="11" t="s">
        <v>26002</v>
      </c>
      <c r="D9254" s="12">
        <v>5.0</v>
      </c>
      <c r="E9254" s="10" t="s">
        <v>21</v>
      </c>
      <c r="F9254" s="12">
        <v>2024.0</v>
      </c>
      <c r="G9254" s="13" t="s">
        <v>13</v>
      </c>
      <c r="H9254" s="14" t="s">
        <v>23276</v>
      </c>
      <c r="I9254" s="12">
        <v>6.0</v>
      </c>
      <c r="J9254" s="15" t="str">
        <f t="shared" si="1"/>
        <v>Relevant</v>
      </c>
    </row>
    <row r="9255" ht="22.5" customHeight="1">
      <c r="A9255" s="9" t="s">
        <v>26003</v>
      </c>
      <c r="B9255" s="10">
        <v>45592.35900462963</v>
      </c>
      <c r="C9255" s="11" t="s">
        <v>26004</v>
      </c>
      <c r="D9255" s="12">
        <v>10.0</v>
      </c>
      <c r="E9255" s="10" t="s">
        <v>42</v>
      </c>
      <c r="F9255" s="12">
        <v>2024.0</v>
      </c>
      <c r="G9255" s="13" t="s">
        <v>13</v>
      </c>
      <c r="H9255" s="14" t="s">
        <v>97</v>
      </c>
      <c r="I9255" s="12">
        <v>4169.0</v>
      </c>
      <c r="J9255" s="15" t="str">
        <f t="shared" si="1"/>
        <v>Relevant</v>
      </c>
    </row>
    <row r="9256" ht="22.5" customHeight="1">
      <c r="A9256" s="9" t="s">
        <v>26005</v>
      </c>
      <c r="B9256" s="10">
        <v>45743.00498842593</v>
      </c>
      <c r="C9256" s="11" t="s">
        <v>26006</v>
      </c>
      <c r="D9256" s="12">
        <v>3.0</v>
      </c>
      <c r="E9256" s="10" t="s">
        <v>59</v>
      </c>
      <c r="F9256" s="12">
        <v>2025.0</v>
      </c>
      <c r="G9256" s="13" t="s">
        <v>13</v>
      </c>
      <c r="H9256" s="14" t="s">
        <v>204</v>
      </c>
      <c r="I9256" s="12">
        <v>87.0</v>
      </c>
      <c r="J9256" s="15" t="str">
        <f t="shared" si="1"/>
        <v>Relevant</v>
      </c>
    </row>
    <row r="9257" ht="22.5" customHeight="1">
      <c r="A9257" s="9" t="s">
        <v>26007</v>
      </c>
      <c r="B9257" s="10">
        <v>45427.036782407406</v>
      </c>
      <c r="C9257" s="11" t="s">
        <v>26008</v>
      </c>
      <c r="D9257" s="12">
        <v>5.0</v>
      </c>
      <c r="E9257" s="10" t="s">
        <v>21</v>
      </c>
      <c r="F9257" s="12">
        <v>2024.0</v>
      </c>
      <c r="G9257" s="13" t="s">
        <v>26009</v>
      </c>
      <c r="H9257" s="14" t="s">
        <v>26010</v>
      </c>
      <c r="I9257" s="12">
        <v>22584.0</v>
      </c>
      <c r="J9257" s="15" t="str">
        <f t="shared" si="1"/>
        <v>Irrelevant</v>
      </c>
    </row>
    <row r="9258" ht="22.5" customHeight="1">
      <c r="A9258" s="9" t="s">
        <v>26011</v>
      </c>
      <c r="B9258" s="10">
        <v>45580.6178125</v>
      </c>
      <c r="C9258" s="11" t="s">
        <v>26012</v>
      </c>
      <c r="D9258" s="12">
        <v>10.0</v>
      </c>
      <c r="E9258" s="10" t="s">
        <v>42</v>
      </c>
      <c r="F9258" s="12">
        <v>2024.0</v>
      </c>
      <c r="G9258" s="13" t="s">
        <v>13</v>
      </c>
      <c r="H9258" s="14" t="s">
        <v>642</v>
      </c>
      <c r="I9258" s="12">
        <v>1.0</v>
      </c>
      <c r="J9258" s="15" t="str">
        <f t="shared" si="1"/>
        <v>Relevant</v>
      </c>
    </row>
    <row r="9259" ht="22.5" customHeight="1">
      <c r="A9259" s="9" t="s">
        <v>26013</v>
      </c>
      <c r="B9259" s="10">
        <v>45617.61420935185</v>
      </c>
      <c r="C9259" s="11" t="s">
        <v>26014</v>
      </c>
      <c r="D9259" s="12">
        <v>11.0</v>
      </c>
      <c r="E9259" s="10" t="s">
        <v>17</v>
      </c>
      <c r="F9259" s="12">
        <v>2024.0</v>
      </c>
      <c r="G9259" s="13" t="s">
        <v>26015</v>
      </c>
      <c r="H9259" s="14" t="s">
        <v>26016</v>
      </c>
      <c r="I9259" s="12">
        <v>7.8711879E7</v>
      </c>
      <c r="J9259" s="15" t="str">
        <f t="shared" si="1"/>
        <v>Relevant</v>
      </c>
    </row>
    <row r="9260" ht="22.5" customHeight="1">
      <c r="A9260" s="9" t="s">
        <v>26017</v>
      </c>
      <c r="B9260" s="10">
        <v>45715.249930555554</v>
      </c>
      <c r="C9260" s="11" t="s">
        <v>26018</v>
      </c>
      <c r="D9260" s="12">
        <v>2.0</v>
      </c>
      <c r="E9260" s="10" t="s">
        <v>12</v>
      </c>
      <c r="F9260" s="12">
        <v>2025.0</v>
      </c>
      <c r="G9260" s="13" t="s">
        <v>26019</v>
      </c>
      <c r="H9260" s="14" t="s">
        <v>26020</v>
      </c>
      <c r="I9260" s="12">
        <v>2812061.0</v>
      </c>
      <c r="J9260" s="15" t="str">
        <f t="shared" si="1"/>
        <v>Irrelevant</v>
      </c>
    </row>
    <row r="9261" ht="22.5" customHeight="1">
      <c r="A9261" s="9" t="s">
        <v>26021</v>
      </c>
      <c r="B9261" s="10">
        <v>45616.362604166665</v>
      </c>
      <c r="C9261" s="11" t="s">
        <v>26022</v>
      </c>
      <c r="D9261" s="12">
        <v>11.0</v>
      </c>
      <c r="E9261" s="10" t="s">
        <v>17</v>
      </c>
      <c r="F9261" s="12">
        <v>2024.0</v>
      </c>
      <c r="G9261" s="13" t="s">
        <v>13</v>
      </c>
      <c r="H9261" s="14" t="s">
        <v>511</v>
      </c>
      <c r="I9261" s="12">
        <v>54.0</v>
      </c>
      <c r="J9261" s="15" t="str">
        <f t="shared" si="1"/>
        <v>Relevant</v>
      </c>
    </row>
    <row r="9262" ht="22.5" customHeight="1">
      <c r="A9262" s="9" t="s">
        <v>26023</v>
      </c>
      <c r="B9262" s="10">
        <v>45448.33583333333</v>
      </c>
      <c r="C9262" s="11" t="s">
        <v>26024</v>
      </c>
      <c r="D9262" s="12">
        <v>6.0</v>
      </c>
      <c r="E9262" s="10" t="s">
        <v>34</v>
      </c>
      <c r="F9262" s="12">
        <v>2024.0</v>
      </c>
      <c r="G9262" s="13" t="s">
        <v>13</v>
      </c>
      <c r="H9262" s="14" t="s">
        <v>759</v>
      </c>
      <c r="I9262" s="12">
        <v>550.0</v>
      </c>
      <c r="J9262" s="15" t="str">
        <f t="shared" si="1"/>
        <v>Relevant</v>
      </c>
    </row>
    <row r="9263" ht="22.5" customHeight="1">
      <c r="A9263" s="9" t="s">
        <v>26025</v>
      </c>
      <c r="B9263" s="10">
        <v>45625.94391203704</v>
      </c>
      <c r="C9263" s="11" t="s">
        <v>1230</v>
      </c>
      <c r="D9263" s="12">
        <v>11.0</v>
      </c>
      <c r="E9263" s="10" t="s">
        <v>17</v>
      </c>
      <c r="F9263" s="12">
        <v>2024.0</v>
      </c>
      <c r="G9263" s="13" t="s">
        <v>13</v>
      </c>
      <c r="H9263" s="14" t="s">
        <v>84</v>
      </c>
      <c r="I9263" s="12">
        <v>79.0</v>
      </c>
      <c r="J9263" s="15" t="str">
        <f t="shared" si="1"/>
        <v>Relevant</v>
      </c>
    </row>
    <row r="9264" ht="22.5" customHeight="1">
      <c r="A9264" s="9" t="s">
        <v>26026</v>
      </c>
      <c r="B9264" s="10">
        <v>45434.79599537037</v>
      </c>
      <c r="C9264" s="11" t="s">
        <v>26027</v>
      </c>
      <c r="D9264" s="12">
        <v>5.0</v>
      </c>
      <c r="E9264" s="10" t="s">
        <v>21</v>
      </c>
      <c r="F9264" s="12">
        <v>2024.0</v>
      </c>
      <c r="G9264" s="13" t="s">
        <v>13</v>
      </c>
      <c r="H9264" s="14" t="s">
        <v>189</v>
      </c>
      <c r="I9264" s="12">
        <v>37883.0</v>
      </c>
      <c r="J9264" s="15" t="str">
        <f t="shared" si="1"/>
        <v>Relevant</v>
      </c>
    </row>
    <row r="9265" ht="22.5" customHeight="1">
      <c r="A9265" s="9" t="s">
        <v>26028</v>
      </c>
      <c r="B9265" s="10">
        <v>45622.175092592595</v>
      </c>
      <c r="C9265" s="11" t="s">
        <v>26029</v>
      </c>
      <c r="D9265" s="12">
        <v>11.0</v>
      </c>
      <c r="E9265" s="10" t="s">
        <v>17</v>
      </c>
      <c r="F9265" s="12">
        <v>2024.0</v>
      </c>
      <c r="G9265" s="13" t="s">
        <v>26030</v>
      </c>
      <c r="H9265" s="14" t="s">
        <v>26031</v>
      </c>
      <c r="I9265" s="12">
        <v>8468849.0</v>
      </c>
      <c r="J9265" s="15" t="str">
        <f t="shared" si="1"/>
        <v>Relevant</v>
      </c>
    </row>
    <row r="9266" ht="22.5" customHeight="1">
      <c r="A9266" s="9" t="s">
        <v>26032</v>
      </c>
      <c r="B9266" s="10">
        <v>45609.73038194444</v>
      </c>
      <c r="C9266" s="11" t="s">
        <v>26033</v>
      </c>
      <c r="D9266" s="12">
        <v>11.0</v>
      </c>
      <c r="E9266" s="10" t="s">
        <v>17</v>
      </c>
      <c r="F9266" s="12">
        <v>2024.0</v>
      </c>
      <c r="G9266" s="13" t="s">
        <v>26034</v>
      </c>
      <c r="H9266" s="14" t="s">
        <v>26035</v>
      </c>
      <c r="I9266" s="12">
        <v>3353645.0</v>
      </c>
      <c r="J9266" s="15" t="str">
        <f t="shared" si="1"/>
        <v>Relevant</v>
      </c>
    </row>
    <row r="9267" ht="22.5" customHeight="1">
      <c r="A9267" s="9" t="s">
        <v>26036</v>
      </c>
      <c r="B9267" s="10">
        <v>45697.479733796295</v>
      </c>
      <c r="C9267" s="11" t="s">
        <v>26037</v>
      </c>
      <c r="D9267" s="12">
        <v>2.0</v>
      </c>
      <c r="E9267" s="10" t="s">
        <v>12</v>
      </c>
      <c r="F9267" s="12">
        <v>2025.0</v>
      </c>
      <c r="G9267" s="13" t="s">
        <v>13</v>
      </c>
      <c r="H9267" s="14" t="s">
        <v>14</v>
      </c>
      <c r="I9267" s="12">
        <v>623.0</v>
      </c>
      <c r="J9267" s="15" t="str">
        <f t="shared" si="1"/>
        <v>Relevant</v>
      </c>
    </row>
    <row r="9268" ht="22.5" customHeight="1">
      <c r="A9268" s="9" t="s">
        <v>26038</v>
      </c>
      <c r="B9268" s="10">
        <v>45448.79460648148</v>
      </c>
      <c r="C9268" s="11" t="s">
        <v>17426</v>
      </c>
      <c r="D9268" s="12">
        <v>6.0</v>
      </c>
      <c r="E9268" s="10" t="s">
        <v>34</v>
      </c>
      <c r="F9268" s="12">
        <v>2024.0</v>
      </c>
      <c r="G9268" s="13" t="s">
        <v>13</v>
      </c>
      <c r="H9268" s="14" t="s">
        <v>24001</v>
      </c>
      <c r="I9268" s="12">
        <v>311.0</v>
      </c>
      <c r="J9268" s="15" t="str">
        <f t="shared" si="1"/>
        <v>Relevant</v>
      </c>
    </row>
    <row r="9269" ht="22.5" customHeight="1">
      <c r="A9269" s="9" t="s">
        <v>26039</v>
      </c>
      <c r="B9269" s="10">
        <v>45697.039513888885</v>
      </c>
      <c r="C9269" s="11" t="s">
        <v>26040</v>
      </c>
      <c r="D9269" s="12">
        <v>2.0</v>
      </c>
      <c r="E9269" s="10" t="s">
        <v>12</v>
      </c>
      <c r="F9269" s="12">
        <v>2025.0</v>
      </c>
      <c r="G9269" s="13" t="s">
        <v>13</v>
      </c>
      <c r="H9269" s="14" t="s">
        <v>1264</v>
      </c>
      <c r="I9269" s="12">
        <v>1789.0</v>
      </c>
      <c r="J9269" s="15" t="str">
        <f t="shared" si="1"/>
        <v>Relevant</v>
      </c>
    </row>
    <row r="9270" ht="22.5" customHeight="1">
      <c r="A9270" s="9" t="s">
        <v>26041</v>
      </c>
      <c r="B9270" s="10">
        <v>45608.96328703704</v>
      </c>
      <c r="C9270" s="11" t="s">
        <v>26042</v>
      </c>
      <c r="D9270" s="12">
        <v>11.0</v>
      </c>
      <c r="E9270" s="10" t="s">
        <v>17</v>
      </c>
      <c r="F9270" s="12">
        <v>2024.0</v>
      </c>
      <c r="G9270" s="13" t="s">
        <v>13</v>
      </c>
      <c r="H9270" s="14" t="s">
        <v>1877</v>
      </c>
      <c r="I9270" s="12">
        <v>6341.0</v>
      </c>
      <c r="J9270" s="15" t="str">
        <f t="shared" si="1"/>
        <v>Irrelevant</v>
      </c>
    </row>
    <row r="9271" ht="22.5" customHeight="1">
      <c r="A9271" s="9" t="s">
        <v>26043</v>
      </c>
      <c r="B9271" s="10">
        <v>45618.52211805555</v>
      </c>
      <c r="C9271" s="11" t="s">
        <v>10924</v>
      </c>
      <c r="D9271" s="12">
        <v>11.0</v>
      </c>
      <c r="E9271" s="10" t="s">
        <v>17</v>
      </c>
      <c r="F9271" s="12">
        <v>2024.0</v>
      </c>
      <c r="G9271" s="13" t="s">
        <v>13</v>
      </c>
      <c r="H9271" s="14" t="s">
        <v>91</v>
      </c>
      <c r="I9271" s="12">
        <v>599.0</v>
      </c>
      <c r="J9271" s="15" t="str">
        <f t="shared" si="1"/>
        <v>Relevant</v>
      </c>
    </row>
    <row r="9272" ht="22.5" customHeight="1">
      <c r="A9272" s="9" t="s">
        <v>26044</v>
      </c>
      <c r="B9272" s="10">
        <v>45602.481944444444</v>
      </c>
      <c r="C9272" s="11" t="s">
        <v>26045</v>
      </c>
      <c r="D9272" s="12">
        <v>11.0</v>
      </c>
      <c r="E9272" s="10" t="s">
        <v>17</v>
      </c>
      <c r="F9272" s="12">
        <v>2024.0</v>
      </c>
      <c r="G9272" s="13" t="s">
        <v>26046</v>
      </c>
      <c r="H9272" s="14" t="s">
        <v>26047</v>
      </c>
      <c r="I9272" s="12">
        <v>90568.0</v>
      </c>
      <c r="J9272" s="15" t="str">
        <f t="shared" si="1"/>
        <v>Irrelevant</v>
      </c>
    </row>
    <row r="9273" ht="22.5" customHeight="1">
      <c r="A9273" s="9" t="s">
        <v>26048</v>
      </c>
      <c r="B9273" s="10">
        <v>45696.920810185184</v>
      </c>
      <c r="C9273" s="11" t="s">
        <v>26049</v>
      </c>
      <c r="D9273" s="12">
        <v>2.0</v>
      </c>
      <c r="E9273" s="10" t="s">
        <v>12</v>
      </c>
      <c r="F9273" s="12">
        <v>2025.0</v>
      </c>
      <c r="G9273" s="13" t="s">
        <v>13</v>
      </c>
      <c r="H9273" s="14" t="s">
        <v>14</v>
      </c>
      <c r="I9273" s="12">
        <v>83.0</v>
      </c>
      <c r="J9273" s="15" t="str">
        <f t="shared" si="1"/>
        <v>Relevant</v>
      </c>
    </row>
    <row r="9274" ht="22.5" customHeight="1">
      <c r="A9274" s="9" t="s">
        <v>26050</v>
      </c>
      <c r="B9274" s="10">
        <v>45629.89556712963</v>
      </c>
      <c r="C9274" s="11" t="s">
        <v>26051</v>
      </c>
      <c r="D9274" s="12">
        <v>12.0</v>
      </c>
      <c r="E9274" s="10" t="s">
        <v>26</v>
      </c>
      <c r="F9274" s="12">
        <v>2024.0</v>
      </c>
      <c r="G9274" s="13" t="s">
        <v>13</v>
      </c>
      <c r="H9274" s="14" t="s">
        <v>26052</v>
      </c>
      <c r="I9274" s="12">
        <v>199.0</v>
      </c>
      <c r="J9274" s="15" t="str">
        <f t="shared" si="1"/>
        <v>Relevant</v>
      </c>
    </row>
    <row r="9275" ht="22.5" customHeight="1">
      <c r="A9275" s="9" t="s">
        <v>26053</v>
      </c>
      <c r="B9275" s="10">
        <v>45615.75814814815</v>
      </c>
      <c r="C9275" s="11" t="s">
        <v>26054</v>
      </c>
      <c r="D9275" s="12">
        <v>11.0</v>
      </c>
      <c r="E9275" s="10" t="s">
        <v>17</v>
      </c>
      <c r="F9275" s="12">
        <v>2024.0</v>
      </c>
      <c r="G9275" s="13" t="s">
        <v>13</v>
      </c>
      <c r="H9275" s="14" t="s">
        <v>31</v>
      </c>
      <c r="I9275" s="12">
        <v>67.0</v>
      </c>
      <c r="J9275" s="15" t="str">
        <f t="shared" si="1"/>
        <v>Relevant</v>
      </c>
    </row>
    <row r="9276" ht="22.5" customHeight="1">
      <c r="A9276" s="9" t="s">
        <v>26055</v>
      </c>
      <c r="B9276" s="10">
        <v>45616.22916667824</v>
      </c>
      <c r="C9276" s="11" t="s">
        <v>14491</v>
      </c>
      <c r="D9276" s="12">
        <v>11.0</v>
      </c>
      <c r="E9276" s="10" t="s">
        <v>17</v>
      </c>
      <c r="F9276" s="12">
        <v>2024.0</v>
      </c>
      <c r="G9276" s="13" t="s">
        <v>26056</v>
      </c>
      <c r="H9276" s="14" t="s">
        <v>26057</v>
      </c>
      <c r="I9276" s="12">
        <v>0.0</v>
      </c>
      <c r="J9276" s="15" t="str">
        <f t="shared" si="1"/>
        <v>Irrelevant</v>
      </c>
    </row>
    <row r="9277" ht="22.5" customHeight="1">
      <c r="A9277" s="9" t="s">
        <v>26058</v>
      </c>
      <c r="B9277" s="10">
        <v>45577.88768518518</v>
      </c>
      <c r="C9277" s="11" t="s">
        <v>26059</v>
      </c>
      <c r="D9277" s="12">
        <v>10.0</v>
      </c>
      <c r="E9277" s="10" t="s">
        <v>42</v>
      </c>
      <c r="F9277" s="12">
        <v>2024.0</v>
      </c>
      <c r="G9277" s="13" t="s">
        <v>13</v>
      </c>
      <c r="H9277" s="14" t="s">
        <v>12767</v>
      </c>
      <c r="I9277" s="12">
        <v>10112.0</v>
      </c>
      <c r="J9277" s="15" t="str">
        <f t="shared" si="1"/>
        <v>Relevant</v>
      </c>
    </row>
    <row r="9278" ht="22.5" customHeight="1">
      <c r="A9278" s="9" t="s">
        <v>26060</v>
      </c>
      <c r="B9278" s="10">
        <v>45586.451273148145</v>
      </c>
      <c r="C9278" s="11" t="s">
        <v>26061</v>
      </c>
      <c r="D9278" s="12">
        <v>10.0</v>
      </c>
      <c r="E9278" s="10" t="s">
        <v>42</v>
      </c>
      <c r="F9278" s="12">
        <v>2024.0</v>
      </c>
      <c r="G9278" s="13" t="s">
        <v>13</v>
      </c>
      <c r="H9278" s="14" t="s">
        <v>26062</v>
      </c>
      <c r="I9278" s="12">
        <v>985.0</v>
      </c>
      <c r="J9278" s="15" t="str">
        <f t="shared" si="1"/>
        <v>Relevant</v>
      </c>
    </row>
    <row r="9279" ht="22.5" customHeight="1">
      <c r="A9279" s="9" t="s">
        <v>26063</v>
      </c>
      <c r="B9279" s="10">
        <v>45554.71910879629</v>
      </c>
      <c r="C9279" s="11" t="s">
        <v>26064</v>
      </c>
      <c r="D9279" s="12">
        <v>9.0</v>
      </c>
      <c r="E9279" s="10" t="s">
        <v>114</v>
      </c>
      <c r="F9279" s="12">
        <v>2024.0</v>
      </c>
      <c r="G9279" s="13" t="s">
        <v>13</v>
      </c>
      <c r="H9279" s="14" t="s">
        <v>26065</v>
      </c>
      <c r="I9279" s="12">
        <v>2565.0</v>
      </c>
      <c r="J9279" s="15" t="str">
        <f t="shared" si="1"/>
        <v>Irrelevant</v>
      </c>
    </row>
    <row r="9280" ht="22.5" customHeight="1">
      <c r="A9280" s="9" t="s">
        <v>26066</v>
      </c>
      <c r="B9280" s="10">
        <v>45696.8465625</v>
      </c>
      <c r="C9280" s="11" t="s">
        <v>26067</v>
      </c>
      <c r="D9280" s="12">
        <v>2.0</v>
      </c>
      <c r="E9280" s="10" t="s">
        <v>12</v>
      </c>
      <c r="F9280" s="12">
        <v>2025.0</v>
      </c>
      <c r="G9280" s="13" t="s">
        <v>13</v>
      </c>
      <c r="H9280" s="14" t="s">
        <v>14</v>
      </c>
      <c r="I9280" s="12">
        <v>1776.0</v>
      </c>
      <c r="J9280" s="15" t="str">
        <f t="shared" si="1"/>
        <v>Relevant</v>
      </c>
    </row>
    <row r="9281" ht="22.5" customHeight="1">
      <c r="A9281" s="9" t="s">
        <v>26068</v>
      </c>
      <c r="B9281" s="10">
        <v>45741.35234953704</v>
      </c>
      <c r="C9281" s="11" t="s">
        <v>26069</v>
      </c>
      <c r="D9281" s="12">
        <v>3.0</v>
      </c>
      <c r="E9281" s="10" t="s">
        <v>59</v>
      </c>
      <c r="F9281" s="12">
        <v>2025.0</v>
      </c>
      <c r="G9281" s="13" t="s">
        <v>13</v>
      </c>
      <c r="H9281" s="14" t="s">
        <v>5353</v>
      </c>
      <c r="I9281" s="12">
        <v>460.0</v>
      </c>
      <c r="J9281" s="15" t="str">
        <f t="shared" si="1"/>
        <v>Relevant</v>
      </c>
    </row>
    <row r="9282" ht="22.5" customHeight="1">
      <c r="A9282" s="9" t="s">
        <v>26070</v>
      </c>
      <c r="B9282" s="10">
        <v>45520.65939814815</v>
      </c>
      <c r="C9282" s="11" t="s">
        <v>26071</v>
      </c>
      <c r="D9282" s="12">
        <v>8.0</v>
      </c>
      <c r="E9282" s="10" t="s">
        <v>167</v>
      </c>
      <c r="F9282" s="12">
        <v>2024.0</v>
      </c>
      <c r="G9282" s="13" t="s">
        <v>26072</v>
      </c>
      <c r="H9282" s="14" t="s">
        <v>26073</v>
      </c>
      <c r="I9282" s="12">
        <v>1304078.0</v>
      </c>
      <c r="J9282" s="15" t="str">
        <f t="shared" si="1"/>
        <v>Irrelevant</v>
      </c>
    </row>
    <row r="9283" ht="22.5" customHeight="1">
      <c r="A9283" s="9" t="s">
        <v>26074</v>
      </c>
      <c r="B9283" s="10">
        <v>45593.20291666667</v>
      </c>
      <c r="C9283" s="11" t="s">
        <v>26075</v>
      </c>
      <c r="D9283" s="12">
        <v>10.0</v>
      </c>
      <c r="E9283" s="10" t="s">
        <v>42</v>
      </c>
      <c r="F9283" s="12">
        <v>2024.0</v>
      </c>
      <c r="G9283" s="13" t="s">
        <v>13</v>
      </c>
      <c r="H9283" s="14" t="s">
        <v>97</v>
      </c>
      <c r="I9283" s="12">
        <v>2294.0</v>
      </c>
      <c r="J9283" s="15" t="str">
        <f t="shared" si="1"/>
        <v>Relevant</v>
      </c>
    </row>
    <row r="9284" ht="22.5" customHeight="1">
      <c r="A9284" s="9" t="s">
        <v>26076</v>
      </c>
      <c r="B9284" s="10">
        <v>45697.412824074076</v>
      </c>
      <c r="C9284" s="11" t="s">
        <v>26077</v>
      </c>
      <c r="D9284" s="12">
        <v>2.0</v>
      </c>
      <c r="E9284" s="10" t="s">
        <v>12</v>
      </c>
      <c r="F9284" s="12">
        <v>2025.0</v>
      </c>
      <c r="G9284" s="13" t="s">
        <v>13</v>
      </c>
      <c r="H9284" s="14" t="s">
        <v>14</v>
      </c>
      <c r="I9284" s="12">
        <v>330.0</v>
      </c>
      <c r="J9284" s="15" t="str">
        <f t="shared" si="1"/>
        <v>Relevant</v>
      </c>
    </row>
    <row r="9285" ht="22.5" customHeight="1">
      <c r="A9285" s="9" t="s">
        <v>26078</v>
      </c>
      <c r="B9285" s="10">
        <v>45629.98945601852</v>
      </c>
      <c r="C9285" s="11" t="s">
        <v>26079</v>
      </c>
      <c r="D9285" s="12">
        <v>12.0</v>
      </c>
      <c r="E9285" s="10" t="s">
        <v>26</v>
      </c>
      <c r="F9285" s="12">
        <v>2024.0</v>
      </c>
      <c r="G9285" s="13" t="s">
        <v>13</v>
      </c>
      <c r="H9285" s="14" t="s">
        <v>1939</v>
      </c>
      <c r="I9285" s="12">
        <v>276.0</v>
      </c>
      <c r="J9285" s="15" t="str">
        <f t="shared" si="1"/>
        <v>Relevant</v>
      </c>
    </row>
    <row r="9286" ht="22.5" customHeight="1">
      <c r="A9286" s="9" t="s">
        <v>26080</v>
      </c>
      <c r="B9286" s="10">
        <v>45592.38349537037</v>
      </c>
      <c r="C9286" s="11" t="s">
        <v>26081</v>
      </c>
      <c r="D9286" s="12">
        <v>10.0</v>
      </c>
      <c r="E9286" s="10" t="s">
        <v>42</v>
      </c>
      <c r="F9286" s="12">
        <v>2024.0</v>
      </c>
      <c r="G9286" s="13" t="s">
        <v>13</v>
      </c>
      <c r="H9286" s="14" t="s">
        <v>131</v>
      </c>
      <c r="I9286" s="12">
        <v>71.0</v>
      </c>
      <c r="J9286" s="15" t="str">
        <f t="shared" si="1"/>
        <v>Relevant</v>
      </c>
    </row>
    <row r="9287" ht="22.5" customHeight="1">
      <c r="A9287" s="9" t="s">
        <v>26082</v>
      </c>
      <c r="B9287" s="10">
        <v>45611.62061342593</v>
      </c>
      <c r="C9287" s="11" t="s">
        <v>26083</v>
      </c>
      <c r="D9287" s="12">
        <v>11.0</v>
      </c>
      <c r="E9287" s="10" t="s">
        <v>17</v>
      </c>
      <c r="F9287" s="12">
        <v>2024.0</v>
      </c>
      <c r="G9287" s="13" t="s">
        <v>13</v>
      </c>
      <c r="H9287" s="14" t="s">
        <v>47</v>
      </c>
      <c r="I9287" s="12">
        <v>486.0</v>
      </c>
      <c r="J9287" s="15" t="str">
        <f t="shared" si="1"/>
        <v>Relevant</v>
      </c>
    </row>
    <row r="9288" ht="22.5" customHeight="1">
      <c r="A9288" s="9" t="s">
        <v>26084</v>
      </c>
      <c r="B9288" s="10">
        <v>45428.678383680555</v>
      </c>
      <c r="C9288" s="11" t="s">
        <v>5363</v>
      </c>
      <c r="D9288" s="12">
        <v>5.0</v>
      </c>
      <c r="E9288" s="10" t="s">
        <v>21</v>
      </c>
      <c r="F9288" s="12">
        <v>2024.0</v>
      </c>
      <c r="G9288" s="13" t="s">
        <v>26085</v>
      </c>
      <c r="H9288" s="14" t="s">
        <v>26086</v>
      </c>
      <c r="I9288" s="12">
        <v>711138.0</v>
      </c>
      <c r="J9288" s="15" t="str">
        <f t="shared" si="1"/>
        <v>Irrelevant</v>
      </c>
    </row>
    <row r="9289" ht="22.5" customHeight="1">
      <c r="A9289" s="9" t="s">
        <v>26087</v>
      </c>
      <c r="B9289" s="10">
        <v>45642.69435185185</v>
      </c>
      <c r="C9289" s="11" t="s">
        <v>26088</v>
      </c>
      <c r="D9289" s="12">
        <v>12.0</v>
      </c>
      <c r="E9289" s="10" t="s">
        <v>26</v>
      </c>
      <c r="F9289" s="12">
        <v>2024.0</v>
      </c>
      <c r="G9289" s="13" t="s">
        <v>13</v>
      </c>
      <c r="H9289" s="14" t="s">
        <v>26089</v>
      </c>
      <c r="I9289" s="12">
        <v>12191.0</v>
      </c>
      <c r="J9289" s="15" t="str">
        <f t="shared" si="1"/>
        <v>Relevant</v>
      </c>
    </row>
    <row r="9290" ht="22.5" customHeight="1">
      <c r="A9290" s="9" t="s">
        <v>26090</v>
      </c>
      <c r="B9290" s="10">
        <v>45728.55265046296</v>
      </c>
      <c r="C9290" s="11" t="s">
        <v>26091</v>
      </c>
      <c r="D9290" s="12">
        <v>3.0</v>
      </c>
      <c r="E9290" s="10" t="s">
        <v>59</v>
      </c>
      <c r="F9290" s="12">
        <v>2025.0</v>
      </c>
      <c r="G9290" s="13" t="s">
        <v>13</v>
      </c>
      <c r="H9290" s="14" t="s">
        <v>26092</v>
      </c>
      <c r="I9290" s="12">
        <v>17758.0</v>
      </c>
      <c r="J9290" s="15" t="str">
        <f t="shared" si="1"/>
        <v>Relevant</v>
      </c>
    </row>
    <row r="9291" ht="22.5" customHeight="1">
      <c r="A9291" s="9" t="s">
        <v>26093</v>
      </c>
      <c r="B9291" s="10">
        <v>45612.33951388889</v>
      </c>
      <c r="C9291" s="11" t="s">
        <v>26094</v>
      </c>
      <c r="D9291" s="12">
        <v>11.0</v>
      </c>
      <c r="E9291" s="10" t="s">
        <v>17</v>
      </c>
      <c r="F9291" s="12">
        <v>2024.0</v>
      </c>
      <c r="G9291" s="13" t="s">
        <v>13</v>
      </c>
      <c r="H9291" s="14" t="s">
        <v>1636</v>
      </c>
      <c r="I9291" s="12">
        <v>8.0</v>
      </c>
      <c r="J9291" s="15" t="str">
        <f t="shared" si="1"/>
        <v>Relevant</v>
      </c>
    </row>
    <row r="9292" ht="22.5" customHeight="1">
      <c r="A9292" s="9" t="s">
        <v>26095</v>
      </c>
      <c r="B9292" s="10">
        <v>45448.3602662037</v>
      </c>
      <c r="C9292" s="11" t="s">
        <v>26096</v>
      </c>
      <c r="D9292" s="12">
        <v>6.0</v>
      </c>
      <c r="E9292" s="10" t="s">
        <v>34</v>
      </c>
      <c r="F9292" s="12">
        <v>2024.0</v>
      </c>
      <c r="G9292" s="13" t="s">
        <v>13</v>
      </c>
      <c r="H9292" s="14" t="s">
        <v>890</v>
      </c>
      <c r="I9292" s="12">
        <v>286.0</v>
      </c>
      <c r="J9292" s="15" t="str">
        <f t="shared" si="1"/>
        <v>Relevant</v>
      </c>
    </row>
    <row r="9293" ht="22.5" customHeight="1">
      <c r="A9293" s="9" t="s">
        <v>26097</v>
      </c>
      <c r="B9293" s="10">
        <v>45626.75650462963</v>
      </c>
      <c r="C9293" s="11" t="s">
        <v>26098</v>
      </c>
      <c r="D9293" s="12">
        <v>11.0</v>
      </c>
      <c r="E9293" s="10" t="s">
        <v>17</v>
      </c>
      <c r="F9293" s="12">
        <v>2024.0</v>
      </c>
      <c r="G9293" s="13" t="s">
        <v>13</v>
      </c>
      <c r="H9293" s="14" t="s">
        <v>4621</v>
      </c>
      <c r="I9293" s="12">
        <v>22166.0</v>
      </c>
      <c r="J9293" s="15" t="str">
        <f t="shared" si="1"/>
        <v>Relevant</v>
      </c>
    </row>
    <row r="9294" ht="22.5" customHeight="1">
      <c r="A9294" s="9" t="s">
        <v>26099</v>
      </c>
      <c r="B9294" s="10">
        <v>45614.815520833334</v>
      </c>
      <c r="C9294" s="11" t="s">
        <v>26100</v>
      </c>
      <c r="D9294" s="12">
        <v>11.0</v>
      </c>
      <c r="E9294" s="10" t="s">
        <v>17</v>
      </c>
      <c r="F9294" s="12">
        <v>2024.0</v>
      </c>
      <c r="G9294" s="13" t="s">
        <v>13</v>
      </c>
      <c r="H9294" s="14" t="s">
        <v>423</v>
      </c>
      <c r="I9294" s="12">
        <v>3.0</v>
      </c>
      <c r="J9294" s="15" t="str">
        <f t="shared" si="1"/>
        <v>Relevant</v>
      </c>
    </row>
    <row r="9295" ht="22.5" customHeight="1">
      <c r="A9295" s="9" t="s">
        <v>26101</v>
      </c>
      <c r="B9295" s="10">
        <v>45482.553564814814</v>
      </c>
      <c r="C9295" s="11" t="s">
        <v>26102</v>
      </c>
      <c r="D9295" s="12">
        <v>7.0</v>
      </c>
      <c r="E9295" s="10" t="s">
        <v>55</v>
      </c>
      <c r="F9295" s="12">
        <v>2024.0</v>
      </c>
      <c r="G9295" s="13" t="s">
        <v>26103</v>
      </c>
      <c r="H9295" s="14" t="str">
        <f>IFERROR(__xludf.DUMMYFUNCTION("TRIM(REGEXREPLACE(GOOGLETRANSLATE(G9295,""auto"",""en""),""(?i)\b(RT|QT)\s*@?\w*:?\s*|https?://\S+|@\w+|#\w+|[^\x00-\x7F]|[^\w\s]"",""""))"),"PM Modi in Moscow Announces opening of 2 new embassies in Russia")</f>
        <v>PM Modi in Moscow Announces opening of 2 new embassies in Russia</v>
      </c>
      <c r="I9295" s="12">
        <v>1879.0</v>
      </c>
      <c r="J9295" s="15" t="str">
        <f t="shared" si="1"/>
        <v>Irrelevant</v>
      </c>
    </row>
    <row r="9296" ht="22.5" customHeight="1">
      <c r="A9296" s="9" t="s">
        <v>26104</v>
      </c>
      <c r="B9296" s="10">
        <v>45585.67744212963</v>
      </c>
      <c r="C9296" s="11" t="s">
        <v>26105</v>
      </c>
      <c r="D9296" s="12">
        <v>10.0</v>
      </c>
      <c r="E9296" s="10" t="s">
        <v>42</v>
      </c>
      <c r="F9296" s="12">
        <v>2024.0</v>
      </c>
      <c r="G9296" s="13" t="s">
        <v>13</v>
      </c>
      <c r="H9296" s="14" t="s">
        <v>1119</v>
      </c>
      <c r="I9296" s="12">
        <v>229.0</v>
      </c>
      <c r="J9296" s="15" t="str">
        <f t="shared" si="1"/>
        <v>Relevant</v>
      </c>
    </row>
    <row r="9297" ht="22.5" customHeight="1">
      <c r="A9297" s="9" t="s">
        <v>26106</v>
      </c>
      <c r="B9297" s="10">
        <v>45622.92758101852</v>
      </c>
      <c r="C9297" s="11" t="s">
        <v>26107</v>
      </c>
      <c r="D9297" s="12">
        <v>11.0</v>
      </c>
      <c r="E9297" s="10" t="s">
        <v>17</v>
      </c>
      <c r="F9297" s="12">
        <v>2024.0</v>
      </c>
      <c r="G9297" s="13" t="s">
        <v>26108</v>
      </c>
      <c r="H9297" s="14" t="s">
        <v>26109</v>
      </c>
      <c r="I9297" s="12">
        <v>2410885.0</v>
      </c>
      <c r="J9297" s="15" t="str">
        <f t="shared" si="1"/>
        <v>Relevant</v>
      </c>
    </row>
    <row r="9298" ht="22.5" customHeight="1">
      <c r="A9298" s="9" t="s">
        <v>26110</v>
      </c>
      <c r="B9298" s="10">
        <v>45675.46288194445</v>
      </c>
      <c r="C9298" s="11" t="s">
        <v>16051</v>
      </c>
      <c r="D9298" s="12">
        <v>1.0</v>
      </c>
      <c r="E9298" s="10" t="s">
        <v>70</v>
      </c>
      <c r="F9298" s="12">
        <v>2025.0</v>
      </c>
      <c r="G9298" s="13" t="s">
        <v>13</v>
      </c>
      <c r="H9298" s="14" t="s">
        <v>26111</v>
      </c>
      <c r="I9298" s="12">
        <v>1010.0</v>
      </c>
      <c r="J9298" s="15" t="str">
        <f t="shared" si="1"/>
        <v>Relevant</v>
      </c>
    </row>
    <row r="9299" ht="22.5" customHeight="1">
      <c r="A9299" s="9" t="s">
        <v>26112</v>
      </c>
      <c r="B9299" s="10">
        <v>45610.315942581015</v>
      </c>
      <c r="C9299" s="11" t="s">
        <v>26113</v>
      </c>
      <c r="D9299" s="12">
        <v>11.0</v>
      </c>
      <c r="E9299" s="10" t="s">
        <v>17</v>
      </c>
      <c r="F9299" s="12">
        <v>2024.0</v>
      </c>
      <c r="G9299" s="13" t="s">
        <v>26114</v>
      </c>
      <c r="H9299" s="14" t="s">
        <v>26115</v>
      </c>
      <c r="I9299" s="12">
        <v>2920055.0</v>
      </c>
      <c r="J9299" s="15" t="str">
        <f t="shared" si="1"/>
        <v>Relevant</v>
      </c>
    </row>
    <row r="9300" ht="22.5" customHeight="1">
      <c r="A9300" s="9" t="s">
        <v>26116</v>
      </c>
      <c r="B9300" s="10">
        <v>45599.939618055556</v>
      </c>
      <c r="C9300" s="11" t="s">
        <v>26117</v>
      </c>
      <c r="D9300" s="12">
        <v>11.0</v>
      </c>
      <c r="E9300" s="10" t="s">
        <v>17</v>
      </c>
      <c r="F9300" s="12">
        <v>2024.0</v>
      </c>
      <c r="G9300" s="13" t="s">
        <v>26118</v>
      </c>
      <c r="H9300" s="14" t="s">
        <v>26119</v>
      </c>
      <c r="I9300" s="12">
        <v>414568.0</v>
      </c>
      <c r="J9300" s="15" t="str">
        <f t="shared" si="1"/>
        <v>Relevant</v>
      </c>
    </row>
    <row r="9301" ht="22.5" customHeight="1">
      <c r="A9301" s="9" t="s">
        <v>26120</v>
      </c>
      <c r="B9301" s="10">
        <v>45697.04951388889</v>
      </c>
      <c r="C9301" s="11" t="s">
        <v>26121</v>
      </c>
      <c r="D9301" s="12">
        <v>2.0</v>
      </c>
      <c r="E9301" s="10" t="s">
        <v>12</v>
      </c>
      <c r="F9301" s="12">
        <v>2025.0</v>
      </c>
      <c r="G9301" s="13" t="s">
        <v>13</v>
      </c>
      <c r="H9301" s="14" t="s">
        <v>14</v>
      </c>
      <c r="I9301" s="12">
        <v>9211.0</v>
      </c>
      <c r="J9301" s="15" t="str">
        <f t="shared" si="1"/>
        <v>Relevant</v>
      </c>
    </row>
    <row r="9302" ht="22.5" customHeight="1">
      <c r="A9302" s="9" t="s">
        <v>26122</v>
      </c>
      <c r="B9302" s="10">
        <v>45710.952048611114</v>
      </c>
      <c r="C9302" s="11" t="s">
        <v>26123</v>
      </c>
      <c r="D9302" s="12">
        <v>2.0</v>
      </c>
      <c r="E9302" s="10" t="s">
        <v>12</v>
      </c>
      <c r="F9302" s="12">
        <v>2025.0</v>
      </c>
      <c r="G9302" s="13" t="s">
        <v>13</v>
      </c>
      <c r="H9302" s="14" t="s">
        <v>253</v>
      </c>
      <c r="I9302" s="12">
        <v>1.0</v>
      </c>
      <c r="J9302" s="15" t="str">
        <f t="shared" si="1"/>
        <v>Irrelevant</v>
      </c>
    </row>
    <row r="9303" ht="22.5" customHeight="1">
      <c r="A9303" s="9" t="s">
        <v>26124</v>
      </c>
      <c r="B9303" s="10">
        <v>45699.59678240741</v>
      </c>
      <c r="C9303" s="11" t="s">
        <v>26125</v>
      </c>
      <c r="D9303" s="12">
        <v>2.0</v>
      </c>
      <c r="E9303" s="10" t="s">
        <v>12</v>
      </c>
      <c r="F9303" s="12">
        <v>2025.0</v>
      </c>
      <c r="G9303" s="13" t="s">
        <v>13</v>
      </c>
      <c r="H9303" s="14" t="s">
        <v>3328</v>
      </c>
      <c r="I9303" s="12">
        <v>96.0</v>
      </c>
      <c r="J9303" s="15" t="str">
        <f t="shared" si="1"/>
        <v>Irrelevant</v>
      </c>
    </row>
    <row r="9304" ht="22.5" customHeight="1">
      <c r="A9304" s="9" t="s">
        <v>26126</v>
      </c>
      <c r="B9304" s="10">
        <v>45647.52690972222</v>
      </c>
      <c r="C9304" s="11" t="s">
        <v>26127</v>
      </c>
      <c r="D9304" s="12">
        <v>12.0</v>
      </c>
      <c r="E9304" s="10" t="s">
        <v>26</v>
      </c>
      <c r="F9304" s="12">
        <v>2024.0</v>
      </c>
      <c r="G9304" s="13" t="s">
        <v>13</v>
      </c>
      <c r="H9304" s="14" t="s">
        <v>26128</v>
      </c>
      <c r="I9304" s="12">
        <v>226.0</v>
      </c>
      <c r="J9304" s="15" t="str">
        <f t="shared" si="1"/>
        <v>Irrelevant</v>
      </c>
    </row>
    <row r="9305" ht="22.5" customHeight="1">
      <c r="A9305" s="9" t="s">
        <v>26129</v>
      </c>
      <c r="B9305" s="10">
        <v>45596.671423611115</v>
      </c>
      <c r="C9305" s="11" t="s">
        <v>26130</v>
      </c>
      <c r="D9305" s="12">
        <v>10.0</v>
      </c>
      <c r="E9305" s="10" t="s">
        <v>42</v>
      </c>
      <c r="F9305" s="12">
        <v>2024.0</v>
      </c>
      <c r="G9305" s="13" t="s">
        <v>13</v>
      </c>
      <c r="H9305" s="14" t="s">
        <v>124</v>
      </c>
      <c r="I9305" s="12">
        <v>1907.0</v>
      </c>
      <c r="J9305" s="15" t="str">
        <f t="shared" si="1"/>
        <v>Relevant</v>
      </c>
    </row>
    <row r="9306" ht="22.5" customHeight="1">
      <c r="A9306" s="9" t="s">
        <v>26131</v>
      </c>
      <c r="B9306" s="10">
        <v>45624.44126157407</v>
      </c>
      <c r="C9306" s="11" t="s">
        <v>26132</v>
      </c>
      <c r="D9306" s="12">
        <v>11.0</v>
      </c>
      <c r="E9306" s="10" t="s">
        <v>17</v>
      </c>
      <c r="F9306" s="12">
        <v>2024.0</v>
      </c>
      <c r="G9306" s="13" t="s">
        <v>26133</v>
      </c>
      <c r="H9306" s="14" t="s">
        <v>26134</v>
      </c>
      <c r="I9306" s="12">
        <v>0.0</v>
      </c>
      <c r="J9306" s="15" t="str">
        <f t="shared" si="1"/>
        <v>Relevant</v>
      </c>
    </row>
    <row r="9307" ht="22.5" customHeight="1">
      <c r="A9307" s="9" t="s">
        <v>26135</v>
      </c>
      <c r="B9307" s="10">
        <v>45599.42652332176</v>
      </c>
      <c r="C9307" s="11" t="s">
        <v>26136</v>
      </c>
      <c r="D9307" s="12">
        <v>11.0</v>
      </c>
      <c r="E9307" s="10" t="s">
        <v>17</v>
      </c>
      <c r="F9307" s="12">
        <v>2024.0</v>
      </c>
      <c r="G9307" s="13" t="s">
        <v>26137</v>
      </c>
      <c r="H9307" s="14" t="s">
        <v>26138</v>
      </c>
      <c r="I9307" s="12">
        <v>1944643.0</v>
      </c>
      <c r="J9307" s="15" t="str">
        <f t="shared" si="1"/>
        <v>Relevant</v>
      </c>
    </row>
    <row r="9308" ht="22.5" customHeight="1">
      <c r="A9308" s="9" t="s">
        <v>26139</v>
      </c>
      <c r="B9308" s="10">
        <v>45598.897199074076</v>
      </c>
      <c r="C9308" s="11" t="s">
        <v>26140</v>
      </c>
      <c r="D9308" s="12">
        <v>11.0</v>
      </c>
      <c r="E9308" s="10" t="s">
        <v>17</v>
      </c>
      <c r="F9308" s="12">
        <v>2024.0</v>
      </c>
      <c r="G9308" s="13" t="s">
        <v>26141</v>
      </c>
      <c r="H9308" s="14" t="s">
        <v>26142</v>
      </c>
      <c r="I9308" s="12">
        <v>317791.0</v>
      </c>
      <c r="J9308" s="15" t="str">
        <f t="shared" si="1"/>
        <v>Relevant</v>
      </c>
    </row>
    <row r="9309" ht="22.5" customHeight="1">
      <c r="A9309" s="9" t="s">
        <v>26143</v>
      </c>
      <c r="B9309" s="10">
        <v>45629.55535879629</v>
      </c>
      <c r="C9309" s="11" t="s">
        <v>26144</v>
      </c>
      <c r="D9309" s="12">
        <v>12.0</v>
      </c>
      <c r="E9309" s="10" t="s">
        <v>26</v>
      </c>
      <c r="F9309" s="12">
        <v>2024.0</v>
      </c>
      <c r="G9309" s="13" t="s">
        <v>13</v>
      </c>
      <c r="H9309" s="14" t="s">
        <v>237</v>
      </c>
      <c r="I9309" s="12">
        <v>2926.0</v>
      </c>
      <c r="J9309" s="15" t="str">
        <f t="shared" si="1"/>
        <v>Relevant</v>
      </c>
    </row>
    <row r="9310" ht="22.5" customHeight="1">
      <c r="A9310" s="9" t="s">
        <v>26145</v>
      </c>
      <c r="B9310" s="10">
        <v>45615.796481481484</v>
      </c>
      <c r="C9310" s="11" t="s">
        <v>26146</v>
      </c>
      <c r="D9310" s="12">
        <v>11.0</v>
      </c>
      <c r="E9310" s="10" t="s">
        <v>17</v>
      </c>
      <c r="F9310" s="12">
        <v>2024.0</v>
      </c>
      <c r="G9310" s="13" t="s">
        <v>13</v>
      </c>
      <c r="H9310" s="14" t="s">
        <v>1325</v>
      </c>
      <c r="I9310" s="12">
        <v>290.0</v>
      </c>
      <c r="J9310" s="15" t="str">
        <f t="shared" si="1"/>
        <v>Relevant</v>
      </c>
    </row>
    <row r="9311" ht="22.5" customHeight="1">
      <c r="A9311" s="9" t="s">
        <v>26147</v>
      </c>
      <c r="B9311" s="10">
        <v>45636.44478009259</v>
      </c>
      <c r="C9311" s="11" t="s">
        <v>26148</v>
      </c>
      <c r="D9311" s="12">
        <v>12.0</v>
      </c>
      <c r="E9311" s="10" t="s">
        <v>26</v>
      </c>
      <c r="F9311" s="12">
        <v>2024.0</v>
      </c>
      <c r="G9311" s="13" t="s">
        <v>13</v>
      </c>
      <c r="H9311" s="14" t="s">
        <v>26149</v>
      </c>
      <c r="I9311" s="12">
        <v>3518.0</v>
      </c>
      <c r="J9311" s="15" t="str">
        <f t="shared" si="1"/>
        <v>Relevant</v>
      </c>
    </row>
    <row r="9312" ht="22.5" customHeight="1">
      <c r="A9312" s="9" t="s">
        <v>26150</v>
      </c>
      <c r="B9312" s="10">
        <v>45643.35543981481</v>
      </c>
      <c r="C9312" s="11" t="s">
        <v>26151</v>
      </c>
      <c r="D9312" s="12">
        <v>12.0</v>
      </c>
      <c r="E9312" s="10" t="s">
        <v>26</v>
      </c>
      <c r="F9312" s="12">
        <v>2024.0</v>
      </c>
      <c r="G9312" s="13" t="s">
        <v>26152</v>
      </c>
      <c r="H9312" s="14" t="s">
        <v>26153</v>
      </c>
      <c r="I9312" s="12">
        <v>3932.0</v>
      </c>
      <c r="J9312" s="15" t="str">
        <f t="shared" si="1"/>
        <v>Irrelevant</v>
      </c>
    </row>
    <row r="9313" ht="22.5" customHeight="1">
      <c r="A9313" s="9" t="s">
        <v>26154</v>
      </c>
      <c r="B9313" s="10">
        <v>45605.45226851852</v>
      </c>
      <c r="C9313" s="11" t="s">
        <v>26155</v>
      </c>
      <c r="D9313" s="12">
        <v>11.0</v>
      </c>
      <c r="E9313" s="10" t="s">
        <v>17</v>
      </c>
      <c r="F9313" s="12">
        <v>2024.0</v>
      </c>
      <c r="G9313" s="13" t="s">
        <v>13</v>
      </c>
      <c r="H9313" s="14" t="s">
        <v>26156</v>
      </c>
      <c r="I9313" s="12">
        <v>2743.0</v>
      </c>
      <c r="J9313" s="15" t="str">
        <f t="shared" si="1"/>
        <v>Relevant</v>
      </c>
    </row>
    <row r="9314" ht="22.5" customHeight="1">
      <c r="A9314" s="9" t="s">
        <v>26157</v>
      </c>
      <c r="B9314" s="10">
        <v>45584.569872685184</v>
      </c>
      <c r="C9314" s="11" t="s">
        <v>26158</v>
      </c>
      <c r="D9314" s="12">
        <v>10.0</v>
      </c>
      <c r="E9314" s="10" t="s">
        <v>42</v>
      </c>
      <c r="F9314" s="12">
        <v>2024.0</v>
      </c>
      <c r="G9314" s="13" t="s">
        <v>13</v>
      </c>
      <c r="H9314" s="14" t="s">
        <v>26159</v>
      </c>
      <c r="I9314" s="12">
        <v>4912.0</v>
      </c>
      <c r="J9314" s="15" t="str">
        <f t="shared" si="1"/>
        <v>Relevant</v>
      </c>
    </row>
    <row r="9315" ht="22.5" customHeight="1">
      <c r="A9315" s="9" t="s">
        <v>26160</v>
      </c>
      <c r="B9315" s="10">
        <v>45582.49673611111</v>
      </c>
      <c r="C9315" s="11" t="s">
        <v>26161</v>
      </c>
      <c r="D9315" s="12">
        <v>10.0</v>
      </c>
      <c r="E9315" s="10" t="s">
        <v>42</v>
      </c>
      <c r="F9315" s="12">
        <v>2024.0</v>
      </c>
      <c r="G9315" s="13" t="s">
        <v>13</v>
      </c>
      <c r="H9315" s="14" t="s">
        <v>26162</v>
      </c>
      <c r="I9315" s="12">
        <v>180.0</v>
      </c>
      <c r="J9315" s="15" t="str">
        <f t="shared" si="1"/>
        <v>Relevant</v>
      </c>
    </row>
    <row r="9316" ht="22.5" customHeight="1">
      <c r="A9316" s="9" t="s">
        <v>26163</v>
      </c>
      <c r="B9316" s="10">
        <v>45723.84811342593</v>
      </c>
      <c r="C9316" s="11" t="s">
        <v>26164</v>
      </c>
      <c r="D9316" s="12">
        <v>3.0</v>
      </c>
      <c r="E9316" s="10" t="s">
        <v>59</v>
      </c>
      <c r="F9316" s="12">
        <v>2025.0</v>
      </c>
      <c r="G9316" s="13" t="s">
        <v>13</v>
      </c>
      <c r="H9316" s="14" t="s">
        <v>430</v>
      </c>
      <c r="I9316" s="12">
        <v>252.0</v>
      </c>
      <c r="J9316" s="15" t="str">
        <f t="shared" si="1"/>
        <v>Relevant</v>
      </c>
    </row>
    <row r="9317" ht="22.5" customHeight="1">
      <c r="A9317" s="9" t="s">
        <v>26165</v>
      </c>
      <c r="B9317" s="10">
        <v>45698.50126157407</v>
      </c>
      <c r="C9317" s="11" t="s">
        <v>26166</v>
      </c>
      <c r="D9317" s="12">
        <v>2.0</v>
      </c>
      <c r="E9317" s="10" t="s">
        <v>12</v>
      </c>
      <c r="F9317" s="12">
        <v>2025.0</v>
      </c>
      <c r="G9317" s="13" t="s">
        <v>13</v>
      </c>
      <c r="H9317" s="14" t="s">
        <v>691</v>
      </c>
      <c r="I9317" s="12">
        <v>2521.0</v>
      </c>
      <c r="J9317" s="15" t="str">
        <f t="shared" si="1"/>
        <v>Relevant</v>
      </c>
    </row>
    <row r="9318" ht="22.5" customHeight="1">
      <c r="A9318" s="9" t="s">
        <v>26167</v>
      </c>
      <c r="B9318" s="10">
        <v>45436.29722222222</v>
      </c>
      <c r="C9318" s="11" t="s">
        <v>26168</v>
      </c>
      <c r="D9318" s="12">
        <v>5.0</v>
      </c>
      <c r="E9318" s="10" t="s">
        <v>21</v>
      </c>
      <c r="F9318" s="12">
        <v>2024.0</v>
      </c>
      <c r="G9318" s="13" t="s">
        <v>26169</v>
      </c>
      <c r="H9318" s="14" t="s">
        <v>26170</v>
      </c>
      <c r="I9318" s="12">
        <v>0.0</v>
      </c>
      <c r="J9318" s="15" t="str">
        <f t="shared" si="1"/>
        <v>Relevant</v>
      </c>
    </row>
    <row r="9319" ht="22.5" customHeight="1">
      <c r="A9319" s="9" t="s">
        <v>26171</v>
      </c>
      <c r="B9319" s="10">
        <v>45615.44831018519</v>
      </c>
      <c r="C9319" s="11" t="s">
        <v>26172</v>
      </c>
      <c r="D9319" s="12">
        <v>11.0</v>
      </c>
      <c r="E9319" s="10" t="s">
        <v>17</v>
      </c>
      <c r="F9319" s="12">
        <v>2024.0</v>
      </c>
      <c r="G9319" s="13" t="s">
        <v>13</v>
      </c>
      <c r="H9319" s="14" t="s">
        <v>6154</v>
      </c>
      <c r="I9319" s="12">
        <v>1028.0</v>
      </c>
      <c r="J9319" s="15" t="str">
        <f t="shared" si="1"/>
        <v>Relevant</v>
      </c>
    </row>
    <row r="9320" ht="22.5" customHeight="1">
      <c r="A9320" s="9" t="s">
        <v>26173</v>
      </c>
      <c r="B9320" s="10">
        <v>45592.453726851854</v>
      </c>
      <c r="C9320" s="11" t="s">
        <v>949</v>
      </c>
      <c r="D9320" s="12">
        <v>10.0</v>
      </c>
      <c r="E9320" s="10" t="s">
        <v>42</v>
      </c>
      <c r="F9320" s="12">
        <v>2024.0</v>
      </c>
      <c r="G9320" s="13" t="s">
        <v>13</v>
      </c>
      <c r="H9320" s="14" t="s">
        <v>97</v>
      </c>
      <c r="I9320" s="12">
        <v>945.0</v>
      </c>
      <c r="J9320" s="15" t="str">
        <f t="shared" si="1"/>
        <v>Relevant</v>
      </c>
    </row>
    <row r="9321" ht="22.5" customHeight="1">
      <c r="A9321" s="9" t="s">
        <v>26174</v>
      </c>
      <c r="B9321" s="10">
        <v>45616.51761574074</v>
      </c>
      <c r="C9321" s="11" t="s">
        <v>26175</v>
      </c>
      <c r="D9321" s="12">
        <v>11.0</v>
      </c>
      <c r="E9321" s="10" t="s">
        <v>17</v>
      </c>
      <c r="F9321" s="12">
        <v>2024.0</v>
      </c>
      <c r="G9321" s="13" t="s">
        <v>13</v>
      </c>
      <c r="H9321" s="14" t="s">
        <v>17193</v>
      </c>
      <c r="I9321" s="12">
        <v>147.0</v>
      </c>
      <c r="J9321" s="15" t="str">
        <f t="shared" si="1"/>
        <v>Relevant</v>
      </c>
    </row>
    <row r="9322" ht="22.5" customHeight="1">
      <c r="A9322" s="9" t="s">
        <v>26176</v>
      </c>
      <c r="B9322" s="10">
        <v>45586.84553240741</v>
      </c>
      <c r="C9322" s="11" t="s">
        <v>26177</v>
      </c>
      <c r="D9322" s="12">
        <v>10.0</v>
      </c>
      <c r="E9322" s="10" t="s">
        <v>42</v>
      </c>
      <c r="F9322" s="12">
        <v>2024.0</v>
      </c>
      <c r="G9322" s="13" t="s">
        <v>13</v>
      </c>
      <c r="H9322" s="14" t="s">
        <v>175</v>
      </c>
      <c r="I9322" s="12">
        <v>968.0</v>
      </c>
      <c r="J9322" s="15" t="str">
        <f t="shared" si="1"/>
        <v>Irrelevant</v>
      </c>
    </row>
    <row r="9323" ht="22.5" customHeight="1">
      <c r="A9323" s="9" t="s">
        <v>26178</v>
      </c>
      <c r="B9323" s="10">
        <v>45644.665773981484</v>
      </c>
      <c r="C9323" s="11" t="s">
        <v>26179</v>
      </c>
      <c r="D9323" s="12">
        <v>12.0</v>
      </c>
      <c r="E9323" s="10" t="s">
        <v>26</v>
      </c>
      <c r="F9323" s="12">
        <v>2024.0</v>
      </c>
      <c r="G9323" s="13" t="s">
        <v>26180</v>
      </c>
      <c r="H9323" s="14" t="s">
        <v>26181</v>
      </c>
      <c r="I9323" s="12">
        <v>1149445.0</v>
      </c>
      <c r="J9323" s="15" t="str">
        <f t="shared" si="1"/>
        <v>Irrelevant</v>
      </c>
    </row>
    <row r="9324" ht="22.5" customHeight="1">
      <c r="A9324" s="9" t="s">
        <v>26182</v>
      </c>
      <c r="B9324" s="10">
        <v>45630.48709490741</v>
      </c>
      <c r="C9324" s="11" t="s">
        <v>26183</v>
      </c>
      <c r="D9324" s="12">
        <v>12.0</v>
      </c>
      <c r="E9324" s="10" t="s">
        <v>26</v>
      </c>
      <c r="F9324" s="12">
        <v>2024.0</v>
      </c>
      <c r="G9324" s="13" t="s">
        <v>13</v>
      </c>
      <c r="H9324" s="14" t="s">
        <v>1048</v>
      </c>
      <c r="I9324" s="12">
        <v>545.0</v>
      </c>
      <c r="J9324" s="15" t="str">
        <f t="shared" si="1"/>
        <v>Relevant</v>
      </c>
    </row>
    <row r="9325" ht="22.5" customHeight="1">
      <c r="A9325" s="9" t="s">
        <v>26184</v>
      </c>
      <c r="B9325" s="10">
        <v>45469.90772113426</v>
      </c>
      <c r="C9325" s="11" t="s">
        <v>26185</v>
      </c>
      <c r="D9325" s="12">
        <v>6.0</v>
      </c>
      <c r="E9325" s="10" t="s">
        <v>34</v>
      </c>
      <c r="F9325" s="12">
        <v>2024.0</v>
      </c>
      <c r="G9325" s="13" t="s">
        <v>26186</v>
      </c>
      <c r="H9325" s="14" t="s">
        <v>26187</v>
      </c>
      <c r="I9325" s="12">
        <v>1.0442369E7</v>
      </c>
      <c r="J9325" s="15" t="str">
        <f t="shared" si="1"/>
        <v>Irrelevant</v>
      </c>
    </row>
    <row r="9326" ht="22.5" customHeight="1">
      <c r="A9326" s="9" t="s">
        <v>26188</v>
      </c>
      <c r="B9326" s="10">
        <v>45697.27322916667</v>
      </c>
      <c r="C9326" s="11" t="s">
        <v>26189</v>
      </c>
      <c r="D9326" s="12">
        <v>2.0</v>
      </c>
      <c r="E9326" s="10" t="s">
        <v>12</v>
      </c>
      <c r="F9326" s="12">
        <v>2025.0</v>
      </c>
      <c r="G9326" s="13" t="s">
        <v>13</v>
      </c>
      <c r="H9326" s="14" t="s">
        <v>14</v>
      </c>
      <c r="I9326" s="12">
        <v>1291.0</v>
      </c>
      <c r="J9326" s="15" t="str">
        <f t="shared" si="1"/>
        <v>Relevant</v>
      </c>
    </row>
    <row r="9327" ht="22.5" customHeight="1">
      <c r="A9327" s="9" t="s">
        <v>26190</v>
      </c>
      <c r="B9327" s="10">
        <v>45595.61041666667</v>
      </c>
      <c r="C9327" s="11" t="s">
        <v>26191</v>
      </c>
      <c r="D9327" s="12">
        <v>10.0</v>
      </c>
      <c r="E9327" s="10" t="s">
        <v>42</v>
      </c>
      <c r="F9327" s="12">
        <v>2024.0</v>
      </c>
      <c r="G9327" s="13" t="s">
        <v>26192</v>
      </c>
      <c r="H9327" s="14" t="s">
        <v>26193</v>
      </c>
      <c r="I9327" s="12">
        <v>2254164.0</v>
      </c>
      <c r="J9327" s="15" t="str">
        <f t="shared" si="1"/>
        <v>Relevant</v>
      </c>
    </row>
    <row r="9328" ht="22.5" customHeight="1">
      <c r="A9328" s="9" t="s">
        <v>26194</v>
      </c>
      <c r="B9328" s="10">
        <v>45696.84496527778</v>
      </c>
      <c r="C9328" s="11" t="s">
        <v>26195</v>
      </c>
      <c r="D9328" s="12">
        <v>2.0</v>
      </c>
      <c r="E9328" s="10" t="s">
        <v>12</v>
      </c>
      <c r="F9328" s="12">
        <v>2025.0</v>
      </c>
      <c r="G9328" s="13" t="s">
        <v>13</v>
      </c>
      <c r="H9328" s="14" t="s">
        <v>14</v>
      </c>
      <c r="I9328" s="12">
        <v>434.0</v>
      </c>
      <c r="J9328" s="15" t="str">
        <f t="shared" si="1"/>
        <v>Relevant</v>
      </c>
    </row>
    <row r="9329" ht="22.5" customHeight="1">
      <c r="A9329" s="9" t="s">
        <v>26196</v>
      </c>
      <c r="B9329" s="10">
        <v>45496.6315625</v>
      </c>
      <c r="C9329" s="11" t="s">
        <v>21854</v>
      </c>
      <c r="D9329" s="12">
        <v>7.0</v>
      </c>
      <c r="E9329" s="10" t="s">
        <v>55</v>
      </c>
      <c r="F9329" s="12">
        <v>2024.0</v>
      </c>
      <c r="G9329" s="13" t="s">
        <v>26197</v>
      </c>
      <c r="H9329" s="14" t="s">
        <v>26198</v>
      </c>
      <c r="I9329" s="12">
        <v>3018698.0</v>
      </c>
      <c r="J9329" s="15" t="str">
        <f t="shared" si="1"/>
        <v>Relevant</v>
      </c>
    </row>
    <row r="9330" ht="22.5" customHeight="1">
      <c r="A9330" s="9" t="s">
        <v>26199</v>
      </c>
      <c r="B9330" s="10">
        <v>45627.86445601852</v>
      </c>
      <c r="C9330" s="11" t="s">
        <v>26200</v>
      </c>
      <c r="D9330" s="12">
        <v>12.0</v>
      </c>
      <c r="E9330" s="10" t="s">
        <v>26</v>
      </c>
      <c r="F9330" s="12">
        <v>2024.0</v>
      </c>
      <c r="G9330" s="13" t="s">
        <v>13</v>
      </c>
      <c r="H9330" s="14" t="s">
        <v>3120</v>
      </c>
      <c r="I9330" s="12">
        <v>18.0</v>
      </c>
      <c r="J9330" s="15" t="str">
        <f t="shared" si="1"/>
        <v>Relevant</v>
      </c>
    </row>
    <row r="9331" ht="22.5" customHeight="1">
      <c r="A9331" s="9" t="s">
        <v>26201</v>
      </c>
      <c r="B9331" s="10">
        <v>45417.74313657408</v>
      </c>
      <c r="C9331" s="11" t="s">
        <v>26202</v>
      </c>
      <c r="D9331" s="12">
        <v>5.0</v>
      </c>
      <c r="E9331" s="10" t="s">
        <v>21</v>
      </c>
      <c r="F9331" s="12">
        <v>2024.0</v>
      </c>
      <c r="G9331" s="13" t="s">
        <v>13</v>
      </c>
      <c r="H9331" s="14" t="s">
        <v>26203</v>
      </c>
      <c r="I9331" s="12">
        <v>155.0</v>
      </c>
      <c r="J9331" s="15" t="str">
        <f t="shared" si="1"/>
        <v>Relevant</v>
      </c>
    </row>
    <row r="9332" ht="22.5" customHeight="1">
      <c r="A9332" s="9" t="s">
        <v>26204</v>
      </c>
      <c r="B9332" s="10">
        <v>45579.61142361111</v>
      </c>
      <c r="C9332" s="11" t="s">
        <v>26205</v>
      </c>
      <c r="D9332" s="12">
        <v>10.0</v>
      </c>
      <c r="E9332" s="10" t="s">
        <v>42</v>
      </c>
      <c r="F9332" s="12">
        <v>2024.0</v>
      </c>
      <c r="G9332" s="13" t="s">
        <v>13</v>
      </c>
      <c r="H9332" s="14" t="s">
        <v>642</v>
      </c>
      <c r="I9332" s="12">
        <v>217.0</v>
      </c>
      <c r="J9332" s="15" t="str">
        <f t="shared" si="1"/>
        <v>Relevant</v>
      </c>
    </row>
    <row r="9333" ht="22.5" customHeight="1">
      <c r="A9333" s="9" t="s">
        <v>26206</v>
      </c>
      <c r="B9333" s="10">
        <v>45615.006006944444</v>
      </c>
      <c r="C9333" s="11" t="s">
        <v>26207</v>
      </c>
      <c r="D9333" s="12">
        <v>11.0</v>
      </c>
      <c r="E9333" s="10" t="s">
        <v>17</v>
      </c>
      <c r="F9333" s="12">
        <v>2024.0</v>
      </c>
      <c r="G9333" s="13" t="s">
        <v>13</v>
      </c>
      <c r="H9333" s="14" t="s">
        <v>26208</v>
      </c>
      <c r="I9333" s="12">
        <v>591.0</v>
      </c>
      <c r="J9333" s="15" t="str">
        <f t="shared" si="1"/>
        <v>Relevant</v>
      </c>
    </row>
    <row r="9334" ht="22.5" customHeight="1">
      <c r="A9334" s="9" t="s">
        <v>26209</v>
      </c>
      <c r="B9334" s="10">
        <v>45615.3778125</v>
      </c>
      <c r="C9334" s="11" t="s">
        <v>26210</v>
      </c>
      <c r="D9334" s="12">
        <v>11.0</v>
      </c>
      <c r="E9334" s="10" t="s">
        <v>17</v>
      </c>
      <c r="F9334" s="12">
        <v>2024.0</v>
      </c>
      <c r="G9334" s="13" t="s">
        <v>13</v>
      </c>
      <c r="H9334" s="14" t="s">
        <v>781</v>
      </c>
      <c r="I9334" s="12">
        <v>561.0</v>
      </c>
      <c r="J9334" s="15" t="str">
        <f t="shared" si="1"/>
        <v>Irrelevant</v>
      </c>
    </row>
    <row r="9335" ht="22.5" customHeight="1">
      <c r="A9335" s="9" t="s">
        <v>26211</v>
      </c>
      <c r="B9335" s="10">
        <v>45584.742581018516</v>
      </c>
      <c r="C9335" s="11" t="s">
        <v>26212</v>
      </c>
      <c r="D9335" s="12">
        <v>10.0</v>
      </c>
      <c r="E9335" s="10" t="s">
        <v>42</v>
      </c>
      <c r="F9335" s="12">
        <v>2024.0</v>
      </c>
      <c r="G9335" s="13" t="s">
        <v>26213</v>
      </c>
      <c r="H9335" s="14" t="s">
        <v>26214</v>
      </c>
      <c r="I9335" s="12">
        <v>1823.0</v>
      </c>
      <c r="J9335" s="15" t="str">
        <f t="shared" si="1"/>
        <v>Relevant</v>
      </c>
    </row>
    <row r="9336" ht="22.5" customHeight="1">
      <c r="A9336" s="9" t="s">
        <v>26215</v>
      </c>
      <c r="B9336" s="10">
        <v>45698.8281712963</v>
      </c>
      <c r="C9336" s="11" t="s">
        <v>26216</v>
      </c>
      <c r="D9336" s="12">
        <v>2.0</v>
      </c>
      <c r="E9336" s="10" t="s">
        <v>12</v>
      </c>
      <c r="F9336" s="12">
        <v>2025.0</v>
      </c>
      <c r="G9336" s="13" t="s">
        <v>13</v>
      </c>
      <c r="H9336" s="14" t="s">
        <v>26217</v>
      </c>
      <c r="I9336" s="12">
        <v>1372.0</v>
      </c>
      <c r="J9336" s="15" t="str">
        <f t="shared" si="1"/>
        <v>Relevant</v>
      </c>
    </row>
    <row r="9337" ht="22.5" customHeight="1">
      <c r="A9337" s="9" t="s">
        <v>26218</v>
      </c>
      <c r="B9337" s="10">
        <v>45448.52384259259</v>
      </c>
      <c r="C9337" s="11" t="s">
        <v>26219</v>
      </c>
      <c r="D9337" s="12">
        <v>6.0</v>
      </c>
      <c r="E9337" s="10" t="s">
        <v>34</v>
      </c>
      <c r="F9337" s="12">
        <v>2024.0</v>
      </c>
      <c r="G9337" s="13" t="s">
        <v>13</v>
      </c>
      <c r="H9337" s="14" t="s">
        <v>26220</v>
      </c>
      <c r="I9337" s="12">
        <v>1310.0</v>
      </c>
      <c r="J9337" s="15" t="str">
        <f t="shared" si="1"/>
        <v>Irrelevant</v>
      </c>
    </row>
    <row r="9338" ht="22.5" customHeight="1">
      <c r="A9338" s="9" t="s">
        <v>26221</v>
      </c>
      <c r="B9338" s="10">
        <v>45584.41104288195</v>
      </c>
      <c r="C9338" s="11" t="s">
        <v>26222</v>
      </c>
      <c r="D9338" s="12">
        <v>10.0</v>
      </c>
      <c r="E9338" s="10" t="s">
        <v>42</v>
      </c>
      <c r="F9338" s="12">
        <v>2024.0</v>
      </c>
      <c r="G9338" s="13" t="s">
        <v>26223</v>
      </c>
      <c r="H9338" s="14" t="s">
        <v>26224</v>
      </c>
      <c r="I9338" s="12">
        <v>1.2767834E7</v>
      </c>
      <c r="J9338" s="15" t="str">
        <f t="shared" si="1"/>
        <v>Irrelevant</v>
      </c>
    </row>
    <row r="9339" ht="22.5" customHeight="1">
      <c r="A9339" s="9" t="s">
        <v>26225</v>
      </c>
      <c r="B9339" s="10">
        <v>45728.79017361111</v>
      </c>
      <c r="C9339" s="11" t="s">
        <v>19140</v>
      </c>
      <c r="D9339" s="12">
        <v>3.0</v>
      </c>
      <c r="E9339" s="10" t="s">
        <v>59</v>
      </c>
      <c r="F9339" s="12">
        <v>2025.0</v>
      </c>
      <c r="G9339" s="13" t="s">
        <v>13</v>
      </c>
      <c r="H9339" s="14" t="s">
        <v>3449</v>
      </c>
      <c r="I9339" s="12">
        <v>252.0</v>
      </c>
      <c r="J9339" s="15" t="str">
        <f t="shared" si="1"/>
        <v>Relevant</v>
      </c>
    </row>
    <row r="9340" ht="22.5" customHeight="1">
      <c r="A9340" s="9" t="s">
        <v>26226</v>
      </c>
      <c r="B9340" s="10">
        <v>45618.42285879629</v>
      </c>
      <c r="C9340" s="11" t="s">
        <v>26227</v>
      </c>
      <c r="D9340" s="12">
        <v>11.0</v>
      </c>
      <c r="E9340" s="10" t="s">
        <v>17</v>
      </c>
      <c r="F9340" s="12">
        <v>2024.0</v>
      </c>
      <c r="G9340" s="13" t="s">
        <v>26228</v>
      </c>
      <c r="H9340" s="14" t="s">
        <v>26229</v>
      </c>
      <c r="I9340" s="12">
        <v>0.0</v>
      </c>
      <c r="J9340" s="15" t="str">
        <f t="shared" si="1"/>
        <v>Relevant</v>
      </c>
    </row>
    <row r="9341" ht="22.5" customHeight="1">
      <c r="A9341" s="9" t="s">
        <v>26230</v>
      </c>
      <c r="B9341" s="10">
        <v>45492.9612037037</v>
      </c>
      <c r="C9341" s="11" t="s">
        <v>26231</v>
      </c>
      <c r="D9341" s="12">
        <v>7.0</v>
      </c>
      <c r="E9341" s="10" t="s">
        <v>55</v>
      </c>
      <c r="F9341" s="12">
        <v>2024.0</v>
      </c>
      <c r="G9341" s="13" t="s">
        <v>13</v>
      </c>
      <c r="H9341" s="14" t="s">
        <v>214</v>
      </c>
      <c r="I9341" s="12">
        <v>209.0</v>
      </c>
      <c r="J9341" s="15" t="str">
        <f t="shared" si="1"/>
        <v>Relevant</v>
      </c>
    </row>
    <row r="9342" ht="22.5" customHeight="1">
      <c r="A9342" s="9" t="s">
        <v>26232</v>
      </c>
      <c r="B9342" s="10">
        <v>45473.756527777776</v>
      </c>
      <c r="C9342" s="11" t="s">
        <v>26233</v>
      </c>
      <c r="D9342" s="12">
        <v>6.0</v>
      </c>
      <c r="E9342" s="10" t="s">
        <v>34</v>
      </c>
      <c r="F9342" s="12">
        <v>2024.0</v>
      </c>
      <c r="G9342" s="13" t="s">
        <v>13</v>
      </c>
      <c r="H9342" s="14" t="s">
        <v>56</v>
      </c>
      <c r="I9342" s="12">
        <v>35.0</v>
      </c>
      <c r="J9342" s="15" t="str">
        <f t="shared" si="1"/>
        <v>Relevant</v>
      </c>
    </row>
    <row r="9343" ht="22.5" customHeight="1">
      <c r="A9343" s="9" t="s">
        <v>26234</v>
      </c>
      <c r="B9343" s="10">
        <v>45644.24376157407</v>
      </c>
      <c r="C9343" s="11" t="s">
        <v>26235</v>
      </c>
      <c r="D9343" s="12">
        <v>12.0</v>
      </c>
      <c r="E9343" s="10" t="s">
        <v>26</v>
      </c>
      <c r="F9343" s="12">
        <v>2024.0</v>
      </c>
      <c r="G9343" s="13" t="s">
        <v>13</v>
      </c>
      <c r="H9343" s="14" t="s">
        <v>357</v>
      </c>
      <c r="I9343" s="12">
        <v>0.0</v>
      </c>
      <c r="J9343" s="15" t="str">
        <f t="shared" si="1"/>
        <v>Relevant</v>
      </c>
    </row>
    <row r="9344" ht="22.5" customHeight="1">
      <c r="A9344" s="9" t="s">
        <v>26236</v>
      </c>
      <c r="B9344" s="10">
        <v>45699.43130787037</v>
      </c>
      <c r="C9344" s="11" t="s">
        <v>26237</v>
      </c>
      <c r="D9344" s="12">
        <v>2.0</v>
      </c>
      <c r="E9344" s="10" t="s">
        <v>12</v>
      </c>
      <c r="F9344" s="12">
        <v>2025.0</v>
      </c>
      <c r="G9344" s="13" t="s">
        <v>13</v>
      </c>
      <c r="H9344" s="14" t="s">
        <v>691</v>
      </c>
      <c r="I9344" s="12">
        <v>17.0</v>
      </c>
      <c r="J9344" s="15" t="str">
        <f t="shared" si="1"/>
        <v>Relevant</v>
      </c>
    </row>
    <row r="9345" ht="22.5" customHeight="1">
      <c r="A9345" s="9" t="s">
        <v>26238</v>
      </c>
      <c r="B9345" s="10">
        <v>45591.51763888889</v>
      </c>
      <c r="C9345" s="11" t="s">
        <v>9975</v>
      </c>
      <c r="D9345" s="12">
        <v>10.0</v>
      </c>
      <c r="E9345" s="10" t="s">
        <v>42</v>
      </c>
      <c r="F9345" s="12">
        <v>2024.0</v>
      </c>
      <c r="G9345" s="13" t="s">
        <v>13</v>
      </c>
      <c r="H9345" s="14" t="s">
        <v>131</v>
      </c>
      <c r="I9345" s="12">
        <v>1562.0</v>
      </c>
      <c r="J9345" s="15" t="str">
        <f t="shared" si="1"/>
        <v>Relevant</v>
      </c>
    </row>
    <row r="9346" ht="22.5" customHeight="1">
      <c r="A9346" s="9" t="s">
        <v>26239</v>
      </c>
      <c r="B9346" s="10">
        <v>45597.8153125</v>
      </c>
      <c r="C9346" s="11" t="s">
        <v>26240</v>
      </c>
      <c r="D9346" s="12">
        <v>11.0</v>
      </c>
      <c r="E9346" s="10" t="s">
        <v>17</v>
      </c>
      <c r="F9346" s="12">
        <v>2024.0</v>
      </c>
      <c r="G9346" s="13" t="s">
        <v>13</v>
      </c>
      <c r="H9346" s="14" t="s">
        <v>124</v>
      </c>
      <c r="I9346" s="12">
        <v>10187.0</v>
      </c>
      <c r="J9346" s="15" t="str">
        <f t="shared" si="1"/>
        <v>Relevant</v>
      </c>
    </row>
    <row r="9347" ht="22.5" customHeight="1">
      <c r="A9347" s="9" t="s">
        <v>26241</v>
      </c>
      <c r="B9347" s="10">
        <v>45622.81112268518</v>
      </c>
      <c r="C9347" s="11" t="s">
        <v>26242</v>
      </c>
      <c r="D9347" s="12">
        <v>11.0</v>
      </c>
      <c r="E9347" s="10" t="s">
        <v>17</v>
      </c>
      <c r="F9347" s="12">
        <v>2024.0</v>
      </c>
      <c r="G9347" s="13" t="s">
        <v>13</v>
      </c>
      <c r="H9347" s="14" t="s">
        <v>26243</v>
      </c>
      <c r="I9347" s="12">
        <v>1529.0</v>
      </c>
      <c r="J9347" s="15" t="str">
        <f t="shared" si="1"/>
        <v>Relevant</v>
      </c>
    </row>
    <row r="9348" ht="22.5" customHeight="1">
      <c r="A9348" s="9" t="s">
        <v>26244</v>
      </c>
      <c r="B9348" s="10">
        <v>45606.48164351852</v>
      </c>
      <c r="C9348" s="11" t="s">
        <v>26245</v>
      </c>
      <c r="D9348" s="12">
        <v>11.0</v>
      </c>
      <c r="E9348" s="10" t="s">
        <v>17</v>
      </c>
      <c r="F9348" s="12">
        <v>2024.0</v>
      </c>
      <c r="G9348" s="13" t="s">
        <v>26246</v>
      </c>
      <c r="H9348" s="14" t="s">
        <v>26247</v>
      </c>
      <c r="I9348" s="12">
        <v>0.0</v>
      </c>
      <c r="J9348" s="15" t="str">
        <f t="shared" si="1"/>
        <v>Relevant</v>
      </c>
    </row>
    <row r="9349" ht="22.5" customHeight="1">
      <c r="A9349" s="9" t="s">
        <v>26248</v>
      </c>
      <c r="B9349" s="10">
        <v>45707.571238425924</v>
      </c>
      <c r="C9349" s="11" t="s">
        <v>26249</v>
      </c>
      <c r="D9349" s="12">
        <v>2.0</v>
      </c>
      <c r="E9349" s="10" t="s">
        <v>12</v>
      </c>
      <c r="F9349" s="12">
        <v>2025.0</v>
      </c>
      <c r="G9349" s="13" t="s">
        <v>13</v>
      </c>
      <c r="H9349" s="14" t="s">
        <v>3242</v>
      </c>
      <c r="I9349" s="12">
        <v>1444.0</v>
      </c>
      <c r="J9349" s="15" t="str">
        <f t="shared" si="1"/>
        <v>Irrelevant</v>
      </c>
    </row>
    <row r="9350" ht="22.5" customHeight="1">
      <c r="A9350" s="9" t="s">
        <v>26250</v>
      </c>
      <c r="B9350" s="10">
        <v>45732.46019675926</v>
      </c>
      <c r="C9350" s="11" t="s">
        <v>26251</v>
      </c>
      <c r="D9350" s="12">
        <v>3.0</v>
      </c>
      <c r="E9350" s="10" t="s">
        <v>59</v>
      </c>
      <c r="F9350" s="12">
        <v>2025.0</v>
      </c>
      <c r="G9350" s="13" t="s">
        <v>13</v>
      </c>
      <c r="H9350" s="14" t="s">
        <v>26252</v>
      </c>
      <c r="I9350" s="12">
        <v>1456.0</v>
      </c>
      <c r="J9350" s="15" t="str">
        <f t="shared" si="1"/>
        <v>Relevant</v>
      </c>
    </row>
    <row r="9351" ht="22.5" customHeight="1">
      <c r="A9351" s="9" t="s">
        <v>26253</v>
      </c>
      <c r="B9351" s="10">
        <v>45600.81554398148</v>
      </c>
      <c r="C9351" s="11" t="s">
        <v>26254</v>
      </c>
      <c r="D9351" s="12">
        <v>11.0</v>
      </c>
      <c r="E9351" s="10" t="s">
        <v>17</v>
      </c>
      <c r="F9351" s="12">
        <v>2024.0</v>
      </c>
      <c r="G9351" s="13" t="s">
        <v>13</v>
      </c>
      <c r="H9351" s="14" t="s">
        <v>815</v>
      </c>
      <c r="I9351" s="12">
        <v>326.0</v>
      </c>
      <c r="J9351" s="15" t="str">
        <f t="shared" si="1"/>
        <v>Relevant</v>
      </c>
    </row>
    <row r="9352" ht="22.5" customHeight="1">
      <c r="A9352" s="9" t="s">
        <v>26255</v>
      </c>
      <c r="B9352" s="10">
        <v>45494.568703703706</v>
      </c>
      <c r="C9352" s="11" t="s">
        <v>26256</v>
      </c>
      <c r="D9352" s="12">
        <v>7.0</v>
      </c>
      <c r="E9352" s="10" t="s">
        <v>55</v>
      </c>
      <c r="F9352" s="12">
        <v>2024.0</v>
      </c>
      <c r="G9352" s="13" t="s">
        <v>13</v>
      </c>
      <c r="H9352" s="14" t="s">
        <v>26257</v>
      </c>
      <c r="I9352" s="12">
        <v>9.0</v>
      </c>
      <c r="J9352" s="15" t="str">
        <f t="shared" si="1"/>
        <v>Relevant</v>
      </c>
    </row>
    <row r="9353" ht="22.5" customHeight="1">
      <c r="A9353" s="9" t="s">
        <v>26258</v>
      </c>
      <c r="B9353" s="10">
        <v>45588.587430555555</v>
      </c>
      <c r="C9353" s="11" t="s">
        <v>26259</v>
      </c>
      <c r="D9353" s="12">
        <v>10.0</v>
      </c>
      <c r="E9353" s="10" t="s">
        <v>42</v>
      </c>
      <c r="F9353" s="12">
        <v>2024.0</v>
      </c>
      <c r="G9353" s="13" t="s">
        <v>13</v>
      </c>
      <c r="H9353" s="14" t="s">
        <v>338</v>
      </c>
      <c r="I9353" s="12">
        <v>28.0</v>
      </c>
      <c r="J9353" s="15" t="str">
        <f t="shared" si="1"/>
        <v>Relevant</v>
      </c>
    </row>
    <row r="9354" ht="22.5" customHeight="1">
      <c r="A9354" s="9" t="s">
        <v>26260</v>
      </c>
      <c r="B9354" s="10">
        <v>45503.417662037034</v>
      </c>
      <c r="C9354" s="11" t="s">
        <v>22041</v>
      </c>
      <c r="D9354" s="12">
        <v>7.0</v>
      </c>
      <c r="E9354" s="10" t="s">
        <v>55</v>
      </c>
      <c r="F9354" s="12">
        <v>2024.0</v>
      </c>
      <c r="G9354" s="13" t="s">
        <v>13</v>
      </c>
      <c r="H9354" s="14" t="s">
        <v>22265</v>
      </c>
      <c r="I9354" s="12">
        <v>46.0</v>
      </c>
      <c r="J9354" s="15" t="str">
        <f t="shared" si="1"/>
        <v>Irrelevant</v>
      </c>
    </row>
    <row r="9355" ht="22.5" customHeight="1">
      <c r="A9355" s="9" t="s">
        <v>26261</v>
      </c>
      <c r="B9355" s="10">
        <v>45442.60334490741</v>
      </c>
      <c r="C9355" s="11" t="s">
        <v>26262</v>
      </c>
      <c r="D9355" s="12">
        <v>5.0</v>
      </c>
      <c r="E9355" s="10" t="s">
        <v>21</v>
      </c>
      <c r="F9355" s="12">
        <v>2024.0</v>
      </c>
      <c r="G9355" s="13" t="s">
        <v>13</v>
      </c>
      <c r="H9355" s="14" t="s">
        <v>10033</v>
      </c>
      <c r="I9355" s="12">
        <v>167.0</v>
      </c>
      <c r="J9355" s="15" t="str">
        <f t="shared" si="1"/>
        <v>Irrelevant</v>
      </c>
    </row>
    <row r="9356" ht="22.5" customHeight="1">
      <c r="A9356" s="9" t="s">
        <v>26263</v>
      </c>
      <c r="B9356" s="10">
        <v>45697.52458333333</v>
      </c>
      <c r="C9356" s="11" t="s">
        <v>26264</v>
      </c>
      <c r="D9356" s="12">
        <v>2.0</v>
      </c>
      <c r="E9356" s="10" t="s">
        <v>12</v>
      </c>
      <c r="F9356" s="12">
        <v>2025.0</v>
      </c>
      <c r="G9356" s="13" t="s">
        <v>13</v>
      </c>
      <c r="H9356" s="14" t="s">
        <v>2923</v>
      </c>
      <c r="I9356" s="12">
        <v>1300.0</v>
      </c>
      <c r="J9356" s="15" t="str">
        <f t="shared" si="1"/>
        <v>Relevant</v>
      </c>
    </row>
    <row r="9357" ht="22.5" customHeight="1">
      <c r="A9357" s="9" t="s">
        <v>26265</v>
      </c>
      <c r="B9357" s="10">
        <v>45615.68853009259</v>
      </c>
      <c r="C9357" s="11" t="s">
        <v>26266</v>
      </c>
      <c r="D9357" s="12">
        <v>11.0</v>
      </c>
      <c r="E9357" s="10" t="s">
        <v>17</v>
      </c>
      <c r="F9357" s="12">
        <v>2024.0</v>
      </c>
      <c r="G9357" s="13" t="s">
        <v>13</v>
      </c>
      <c r="H9357" s="14" t="s">
        <v>26267</v>
      </c>
      <c r="I9357" s="12">
        <v>95.0</v>
      </c>
      <c r="J9357" s="15" t="str">
        <f t="shared" si="1"/>
        <v>Relevant</v>
      </c>
    </row>
    <row r="9358" ht="22.5" customHeight="1">
      <c r="A9358" s="9" t="s">
        <v>26268</v>
      </c>
      <c r="B9358" s="10">
        <v>45475.71368055556</v>
      </c>
      <c r="C9358" s="11" t="s">
        <v>26269</v>
      </c>
      <c r="D9358" s="12">
        <v>7.0</v>
      </c>
      <c r="E9358" s="10" t="s">
        <v>55</v>
      </c>
      <c r="F9358" s="12">
        <v>2024.0</v>
      </c>
      <c r="G9358" s="13" t="s">
        <v>13</v>
      </c>
      <c r="H9358" s="14" t="s">
        <v>26270</v>
      </c>
      <c r="I9358" s="12">
        <v>3.0</v>
      </c>
      <c r="J9358" s="15" t="str">
        <f t="shared" si="1"/>
        <v>Irrelevant</v>
      </c>
    </row>
    <row r="9359" ht="22.5" customHeight="1">
      <c r="A9359" s="9" t="s">
        <v>26271</v>
      </c>
      <c r="B9359" s="10">
        <v>45423.39990740741</v>
      </c>
      <c r="C9359" s="11" t="s">
        <v>26272</v>
      </c>
      <c r="D9359" s="12">
        <v>5.0</v>
      </c>
      <c r="E9359" s="10" t="s">
        <v>21</v>
      </c>
      <c r="F9359" s="12">
        <v>2024.0</v>
      </c>
      <c r="G9359" s="13" t="s">
        <v>13</v>
      </c>
      <c r="H9359" s="14" t="s">
        <v>26273</v>
      </c>
      <c r="I9359" s="12">
        <v>36.0</v>
      </c>
      <c r="J9359" s="15" t="str">
        <f t="shared" si="1"/>
        <v>Relevant</v>
      </c>
    </row>
    <row r="9360" ht="22.5" customHeight="1">
      <c r="A9360" s="9" t="s">
        <v>26274</v>
      </c>
      <c r="B9360" s="10">
        <v>45592.99060185185</v>
      </c>
      <c r="C9360" s="11" t="s">
        <v>26275</v>
      </c>
      <c r="D9360" s="12">
        <v>10.0</v>
      </c>
      <c r="E9360" s="10" t="s">
        <v>42</v>
      </c>
      <c r="F9360" s="12">
        <v>2024.0</v>
      </c>
      <c r="G9360" s="13" t="s">
        <v>13</v>
      </c>
      <c r="H9360" s="14" t="s">
        <v>131</v>
      </c>
      <c r="I9360" s="12">
        <v>193.0</v>
      </c>
      <c r="J9360" s="15" t="str">
        <f t="shared" si="1"/>
        <v>Relevant</v>
      </c>
    </row>
    <row r="9361" ht="22.5" customHeight="1">
      <c r="A9361" s="9" t="s">
        <v>26276</v>
      </c>
      <c r="B9361" s="10">
        <v>45592.732615740744</v>
      </c>
      <c r="C9361" s="11" t="s">
        <v>26277</v>
      </c>
      <c r="D9361" s="12">
        <v>10.0</v>
      </c>
      <c r="E9361" s="10" t="s">
        <v>42</v>
      </c>
      <c r="F9361" s="12">
        <v>2024.0</v>
      </c>
      <c r="G9361" s="13" t="s">
        <v>13</v>
      </c>
      <c r="H9361" s="14" t="s">
        <v>131</v>
      </c>
      <c r="I9361" s="12">
        <v>28.0</v>
      </c>
      <c r="J9361" s="15" t="str">
        <f t="shared" si="1"/>
        <v>Relevant</v>
      </c>
    </row>
    <row r="9362" ht="22.5" customHeight="1">
      <c r="A9362" s="9" t="s">
        <v>26278</v>
      </c>
      <c r="B9362" s="10">
        <v>45615.370775462965</v>
      </c>
      <c r="C9362" s="11" t="s">
        <v>26279</v>
      </c>
      <c r="D9362" s="12">
        <v>11.0</v>
      </c>
      <c r="E9362" s="10" t="s">
        <v>17</v>
      </c>
      <c r="F9362" s="12">
        <v>2024.0</v>
      </c>
      <c r="G9362" s="13" t="s">
        <v>13</v>
      </c>
      <c r="H9362" s="14" t="s">
        <v>781</v>
      </c>
      <c r="I9362" s="12">
        <v>2033.0</v>
      </c>
      <c r="J9362" s="15" t="str">
        <f t="shared" si="1"/>
        <v>Irrelevant</v>
      </c>
    </row>
    <row r="9363" ht="22.5" customHeight="1">
      <c r="A9363" s="9" t="s">
        <v>26280</v>
      </c>
      <c r="B9363" s="10">
        <v>45644.7385909838</v>
      </c>
      <c r="C9363" s="11" t="s">
        <v>26281</v>
      </c>
      <c r="D9363" s="12">
        <v>12.0</v>
      </c>
      <c r="E9363" s="10" t="s">
        <v>26</v>
      </c>
      <c r="F9363" s="12">
        <v>2024.0</v>
      </c>
      <c r="G9363" s="13" t="s">
        <v>26282</v>
      </c>
      <c r="H9363" s="14" t="s">
        <v>26283</v>
      </c>
      <c r="I9363" s="12">
        <v>1.850869E7</v>
      </c>
      <c r="J9363" s="15" t="str">
        <f t="shared" si="1"/>
        <v>Relevant</v>
      </c>
    </row>
    <row r="9364" ht="22.5" customHeight="1">
      <c r="A9364" s="9" t="s">
        <v>26284</v>
      </c>
      <c r="B9364" s="10">
        <v>45607.51939814815</v>
      </c>
      <c r="C9364" s="11" t="s">
        <v>26285</v>
      </c>
      <c r="D9364" s="12">
        <v>11.0</v>
      </c>
      <c r="E9364" s="10" t="s">
        <v>17</v>
      </c>
      <c r="F9364" s="12">
        <v>2024.0</v>
      </c>
      <c r="G9364" s="13" t="s">
        <v>26286</v>
      </c>
      <c r="H9364" s="14" t="s">
        <v>26287</v>
      </c>
      <c r="I9364" s="12">
        <v>3658.0</v>
      </c>
      <c r="J9364" s="15" t="str">
        <f t="shared" si="1"/>
        <v>Relevant</v>
      </c>
    </row>
    <row r="9365" ht="22.5" customHeight="1">
      <c r="A9365" s="9" t="s">
        <v>26288</v>
      </c>
      <c r="B9365" s="10">
        <v>45460.911886574075</v>
      </c>
      <c r="C9365" s="11" t="s">
        <v>26289</v>
      </c>
      <c r="D9365" s="12">
        <v>6.0</v>
      </c>
      <c r="E9365" s="10" t="s">
        <v>34</v>
      </c>
      <c r="F9365" s="12">
        <v>2024.0</v>
      </c>
      <c r="G9365" s="13" t="s">
        <v>13</v>
      </c>
      <c r="H9365" s="14" t="s">
        <v>26290</v>
      </c>
      <c r="I9365" s="12">
        <v>32.0</v>
      </c>
      <c r="J9365" s="15" t="str">
        <f t="shared" si="1"/>
        <v>Irrelevant</v>
      </c>
    </row>
    <row r="9366" ht="22.5" customHeight="1">
      <c r="A9366" s="9" t="s">
        <v>26291</v>
      </c>
      <c r="B9366" s="10">
        <v>45721.453458634256</v>
      </c>
      <c r="C9366" s="11" t="s">
        <v>26292</v>
      </c>
      <c r="D9366" s="12">
        <v>3.0</v>
      </c>
      <c r="E9366" s="10" t="s">
        <v>59</v>
      </c>
      <c r="F9366" s="12">
        <v>2025.0</v>
      </c>
      <c r="G9366" s="13" t="s">
        <v>26293</v>
      </c>
      <c r="H9366" s="14" t="s">
        <v>26294</v>
      </c>
      <c r="I9366" s="12">
        <v>1.0988526E7</v>
      </c>
      <c r="J9366" s="15" t="str">
        <f t="shared" si="1"/>
        <v>Relevant</v>
      </c>
    </row>
    <row r="9367" ht="22.5" customHeight="1">
      <c r="A9367" s="9" t="s">
        <v>26295</v>
      </c>
      <c r="B9367" s="10">
        <v>45652.42854166667</v>
      </c>
      <c r="C9367" s="11" t="s">
        <v>26296</v>
      </c>
      <c r="D9367" s="12">
        <v>12.0</v>
      </c>
      <c r="E9367" s="10" t="s">
        <v>26</v>
      </c>
      <c r="F9367" s="12">
        <v>2024.0</v>
      </c>
      <c r="G9367" s="13" t="s">
        <v>13</v>
      </c>
      <c r="H9367" s="14" t="s">
        <v>10249</v>
      </c>
      <c r="I9367" s="12">
        <v>0.0</v>
      </c>
      <c r="J9367" s="15" t="str">
        <f t="shared" si="1"/>
        <v>Relevant</v>
      </c>
    </row>
    <row r="9368" ht="22.5" customHeight="1">
      <c r="A9368" s="9" t="s">
        <v>26297</v>
      </c>
      <c r="B9368" s="10">
        <v>45609.59816059028</v>
      </c>
      <c r="C9368" s="11" t="s">
        <v>26298</v>
      </c>
      <c r="D9368" s="12">
        <v>11.0</v>
      </c>
      <c r="E9368" s="10" t="s">
        <v>17</v>
      </c>
      <c r="F9368" s="12">
        <v>2024.0</v>
      </c>
      <c r="G9368" s="13" t="s">
        <v>26299</v>
      </c>
      <c r="H9368" s="14" t="s">
        <v>26300</v>
      </c>
      <c r="I9368" s="12">
        <v>299036.0</v>
      </c>
      <c r="J9368" s="15" t="str">
        <f t="shared" si="1"/>
        <v>Irrelevant</v>
      </c>
    </row>
    <row r="9369" ht="22.5" customHeight="1">
      <c r="A9369" s="9" t="s">
        <v>26301</v>
      </c>
      <c r="B9369" s="10">
        <v>45616.79188657407</v>
      </c>
      <c r="C9369" s="11" t="s">
        <v>26302</v>
      </c>
      <c r="D9369" s="12">
        <v>11.0</v>
      </c>
      <c r="E9369" s="10" t="s">
        <v>17</v>
      </c>
      <c r="F9369" s="12">
        <v>2024.0</v>
      </c>
      <c r="G9369" s="13" t="s">
        <v>13</v>
      </c>
      <c r="H9369" s="14" t="s">
        <v>1378</v>
      </c>
      <c r="I9369" s="12">
        <v>1059.0</v>
      </c>
      <c r="J9369" s="15" t="str">
        <f t="shared" si="1"/>
        <v>Relevant</v>
      </c>
    </row>
    <row r="9370" ht="22.5" customHeight="1">
      <c r="A9370" s="9" t="s">
        <v>26303</v>
      </c>
      <c r="B9370" s="10">
        <v>45612.5804472338</v>
      </c>
      <c r="C9370" s="11" t="s">
        <v>26304</v>
      </c>
      <c r="D9370" s="12">
        <v>11.0</v>
      </c>
      <c r="E9370" s="10" t="s">
        <v>17</v>
      </c>
      <c r="F9370" s="12">
        <v>2024.0</v>
      </c>
      <c r="G9370" s="13" t="s">
        <v>26305</v>
      </c>
      <c r="H9370" s="14" t="s">
        <v>26306</v>
      </c>
      <c r="I9370" s="12">
        <v>0.0</v>
      </c>
      <c r="J9370" s="15" t="str">
        <f t="shared" si="1"/>
        <v>Relevant</v>
      </c>
    </row>
    <row r="9371" ht="22.5" customHeight="1">
      <c r="A9371" s="9" t="s">
        <v>26307</v>
      </c>
      <c r="B9371" s="10">
        <v>45718.29702546296</v>
      </c>
      <c r="C9371" s="11" t="s">
        <v>26308</v>
      </c>
      <c r="D9371" s="12">
        <v>3.0</v>
      </c>
      <c r="E9371" s="10" t="s">
        <v>59</v>
      </c>
      <c r="F9371" s="12">
        <v>2025.0</v>
      </c>
      <c r="G9371" s="13" t="s">
        <v>26309</v>
      </c>
      <c r="H9371" s="14" t="s">
        <v>26310</v>
      </c>
      <c r="I9371" s="12">
        <v>2.1244986E7</v>
      </c>
      <c r="J9371" s="15" t="str">
        <f t="shared" si="1"/>
        <v>Irrelevant</v>
      </c>
    </row>
    <row r="9372" ht="22.5" customHeight="1">
      <c r="A9372" s="9" t="s">
        <v>26311</v>
      </c>
      <c r="B9372" s="10">
        <v>45616.41164351852</v>
      </c>
      <c r="C9372" s="11" t="s">
        <v>26312</v>
      </c>
      <c r="D9372" s="12">
        <v>11.0</v>
      </c>
      <c r="E9372" s="10" t="s">
        <v>17</v>
      </c>
      <c r="F9372" s="12">
        <v>2024.0</v>
      </c>
      <c r="G9372" s="13" t="s">
        <v>13</v>
      </c>
      <c r="H9372" s="14" t="s">
        <v>26313</v>
      </c>
      <c r="I9372" s="12">
        <v>517.0</v>
      </c>
      <c r="J9372" s="15" t="str">
        <f t="shared" si="1"/>
        <v>Relevant</v>
      </c>
    </row>
    <row r="9373" ht="22.5" customHeight="1">
      <c r="A9373" s="9" t="s">
        <v>26314</v>
      </c>
      <c r="B9373" s="10">
        <v>45607.90262731481</v>
      </c>
      <c r="C9373" s="11" t="s">
        <v>26315</v>
      </c>
      <c r="D9373" s="12">
        <v>11.0</v>
      </c>
      <c r="E9373" s="10" t="s">
        <v>17</v>
      </c>
      <c r="F9373" s="12">
        <v>2024.0</v>
      </c>
      <c r="G9373" s="13" t="s">
        <v>13</v>
      </c>
      <c r="H9373" s="14" t="s">
        <v>124</v>
      </c>
      <c r="I9373" s="12">
        <v>252.0</v>
      </c>
      <c r="J9373" s="15" t="str">
        <f t="shared" si="1"/>
        <v>Relevant</v>
      </c>
    </row>
    <row r="9374" ht="22.5" customHeight="1">
      <c r="A9374" s="9" t="s">
        <v>26316</v>
      </c>
      <c r="B9374" s="10">
        <v>45622.42383101852</v>
      </c>
      <c r="C9374" s="11" t="s">
        <v>26317</v>
      </c>
      <c r="D9374" s="12">
        <v>11.0</v>
      </c>
      <c r="E9374" s="10" t="s">
        <v>17</v>
      </c>
      <c r="F9374" s="12">
        <v>2024.0</v>
      </c>
      <c r="G9374" s="13" t="s">
        <v>13</v>
      </c>
      <c r="H9374" s="14" t="s">
        <v>26318</v>
      </c>
      <c r="I9374" s="12">
        <v>12959.0</v>
      </c>
      <c r="J9374" s="15" t="str">
        <f t="shared" si="1"/>
        <v>Relevant</v>
      </c>
    </row>
    <row r="9375" ht="22.5" customHeight="1">
      <c r="A9375" s="9" t="s">
        <v>26319</v>
      </c>
      <c r="B9375" s="10">
        <v>45611.63281458333</v>
      </c>
      <c r="C9375" s="11" t="s">
        <v>26320</v>
      </c>
      <c r="D9375" s="12">
        <v>11.0</v>
      </c>
      <c r="E9375" s="10" t="s">
        <v>17</v>
      </c>
      <c r="F9375" s="12">
        <v>2024.0</v>
      </c>
      <c r="G9375" s="13" t="s">
        <v>26321</v>
      </c>
      <c r="H9375" s="14" t="s">
        <v>26322</v>
      </c>
      <c r="I9375" s="12">
        <v>1.0830293E7</v>
      </c>
      <c r="J9375" s="15" t="str">
        <f t="shared" si="1"/>
        <v>Irrelevant</v>
      </c>
    </row>
    <row r="9376" ht="22.5" customHeight="1">
      <c r="A9376" s="9" t="s">
        <v>26323</v>
      </c>
      <c r="B9376" s="10">
        <v>45631.44431712963</v>
      </c>
      <c r="C9376" s="11" t="s">
        <v>26324</v>
      </c>
      <c r="D9376" s="12">
        <v>12.0</v>
      </c>
      <c r="E9376" s="10" t="s">
        <v>26</v>
      </c>
      <c r="F9376" s="12">
        <v>2024.0</v>
      </c>
      <c r="G9376" s="13" t="s">
        <v>26325</v>
      </c>
      <c r="H9376" s="14" t="s">
        <v>26326</v>
      </c>
      <c r="I9376" s="12">
        <v>2185.0</v>
      </c>
      <c r="J9376" s="15" t="str">
        <f t="shared" si="1"/>
        <v>Relevant</v>
      </c>
    </row>
    <row r="9377" ht="22.5" customHeight="1">
      <c r="A9377" s="9" t="s">
        <v>26327</v>
      </c>
      <c r="B9377" s="10">
        <v>45613.501921296294</v>
      </c>
      <c r="C9377" s="11" t="s">
        <v>16972</v>
      </c>
      <c r="D9377" s="12">
        <v>11.0</v>
      </c>
      <c r="E9377" s="10" t="s">
        <v>17</v>
      </c>
      <c r="F9377" s="12">
        <v>2024.0</v>
      </c>
      <c r="G9377" s="13" t="s">
        <v>26328</v>
      </c>
      <c r="H9377" s="14" t="s">
        <v>26329</v>
      </c>
      <c r="I9377" s="12">
        <v>2530249.0</v>
      </c>
      <c r="J9377" s="15" t="str">
        <f t="shared" si="1"/>
        <v>Relevant</v>
      </c>
    </row>
    <row r="9378" ht="22.5" customHeight="1">
      <c r="A9378" s="9" t="s">
        <v>26330</v>
      </c>
      <c r="B9378" s="10">
        <v>45589.86164351852</v>
      </c>
      <c r="C9378" s="11" t="s">
        <v>26331</v>
      </c>
      <c r="D9378" s="12">
        <v>10.0</v>
      </c>
      <c r="E9378" s="10" t="s">
        <v>42</v>
      </c>
      <c r="F9378" s="12">
        <v>2024.0</v>
      </c>
      <c r="G9378" s="13" t="s">
        <v>13</v>
      </c>
      <c r="H9378" s="14" t="s">
        <v>175</v>
      </c>
      <c r="I9378" s="12">
        <v>912.0</v>
      </c>
      <c r="J9378" s="15" t="str">
        <f t="shared" si="1"/>
        <v>Irrelevant</v>
      </c>
    </row>
    <row r="9379" ht="22.5" customHeight="1">
      <c r="A9379" s="9" t="s">
        <v>26332</v>
      </c>
      <c r="B9379" s="10">
        <v>45710.434016203704</v>
      </c>
      <c r="C9379" s="11" t="s">
        <v>26333</v>
      </c>
      <c r="D9379" s="12">
        <v>2.0</v>
      </c>
      <c r="E9379" s="10" t="s">
        <v>12</v>
      </c>
      <c r="F9379" s="12">
        <v>2025.0</v>
      </c>
      <c r="G9379" s="13" t="s">
        <v>26334</v>
      </c>
      <c r="H9379" s="14" t="s">
        <v>26335</v>
      </c>
      <c r="I9379" s="12">
        <v>347.0</v>
      </c>
      <c r="J9379" s="15" t="str">
        <f t="shared" si="1"/>
        <v>Irrelevant</v>
      </c>
    </row>
    <row r="9380" ht="22.5" customHeight="1">
      <c r="A9380" s="9" t="s">
        <v>26336</v>
      </c>
      <c r="B9380" s="10">
        <v>45697.257060185184</v>
      </c>
      <c r="C9380" s="11" t="s">
        <v>26337</v>
      </c>
      <c r="D9380" s="12">
        <v>2.0</v>
      </c>
      <c r="E9380" s="10" t="s">
        <v>12</v>
      </c>
      <c r="F9380" s="12">
        <v>2025.0</v>
      </c>
      <c r="G9380" s="13" t="s">
        <v>13</v>
      </c>
      <c r="H9380" s="14" t="s">
        <v>14</v>
      </c>
      <c r="I9380" s="12">
        <v>2566.0</v>
      </c>
      <c r="J9380" s="15" t="str">
        <f t="shared" si="1"/>
        <v>Relevant</v>
      </c>
    </row>
    <row r="9381" ht="22.5" customHeight="1">
      <c r="A9381" s="9" t="s">
        <v>26338</v>
      </c>
      <c r="B9381" s="10">
        <v>45611.32833333333</v>
      </c>
      <c r="C9381" s="11" t="s">
        <v>26339</v>
      </c>
      <c r="D9381" s="12">
        <v>11.0</v>
      </c>
      <c r="E9381" s="10" t="s">
        <v>17</v>
      </c>
      <c r="F9381" s="12">
        <v>2024.0</v>
      </c>
      <c r="G9381" s="13" t="s">
        <v>13</v>
      </c>
      <c r="H9381" s="14" t="s">
        <v>47</v>
      </c>
      <c r="I9381" s="12">
        <v>675.0</v>
      </c>
      <c r="J9381" s="15" t="str">
        <f t="shared" si="1"/>
        <v>Relevant</v>
      </c>
    </row>
    <row r="9382" ht="22.5" customHeight="1">
      <c r="A9382" s="9" t="s">
        <v>26340</v>
      </c>
      <c r="B9382" s="10">
        <v>45671.15510416667</v>
      </c>
      <c r="C9382" s="11" t="s">
        <v>26341</v>
      </c>
      <c r="D9382" s="12">
        <v>1.0</v>
      </c>
      <c r="E9382" s="10" t="s">
        <v>70</v>
      </c>
      <c r="F9382" s="12">
        <v>2025.0</v>
      </c>
      <c r="G9382" s="13" t="s">
        <v>13</v>
      </c>
      <c r="H9382" s="14" t="s">
        <v>1999</v>
      </c>
      <c r="I9382" s="12">
        <v>1253.0</v>
      </c>
      <c r="J9382" s="15" t="str">
        <f t="shared" si="1"/>
        <v>Relevant</v>
      </c>
    </row>
    <row r="9383" ht="22.5" customHeight="1">
      <c r="A9383" s="9" t="s">
        <v>26342</v>
      </c>
      <c r="B9383" s="10">
        <v>45644.90280092593</v>
      </c>
      <c r="C9383" s="11" t="s">
        <v>26343</v>
      </c>
      <c r="D9383" s="12">
        <v>12.0</v>
      </c>
      <c r="E9383" s="10" t="s">
        <v>26</v>
      </c>
      <c r="F9383" s="12">
        <v>2024.0</v>
      </c>
      <c r="G9383" s="13" t="s">
        <v>13</v>
      </c>
      <c r="H9383" s="14" t="s">
        <v>5052</v>
      </c>
      <c r="I9383" s="12">
        <v>30142.0</v>
      </c>
      <c r="J9383" s="15" t="str">
        <f t="shared" si="1"/>
        <v>Irrelevant</v>
      </c>
    </row>
    <row r="9384" ht="22.5" customHeight="1">
      <c r="A9384" s="9" t="s">
        <v>26344</v>
      </c>
      <c r="B9384" s="10">
        <v>45491.86827546296</v>
      </c>
      <c r="C9384" s="11" t="s">
        <v>26345</v>
      </c>
      <c r="D9384" s="12">
        <v>7.0</v>
      </c>
      <c r="E9384" s="10" t="s">
        <v>55</v>
      </c>
      <c r="F9384" s="12">
        <v>2024.0</v>
      </c>
      <c r="G9384" s="13" t="s">
        <v>26346</v>
      </c>
      <c r="H9384" s="14" t="s">
        <v>26347</v>
      </c>
      <c r="I9384" s="12">
        <v>3768336.0</v>
      </c>
      <c r="J9384" s="15" t="str">
        <f t="shared" si="1"/>
        <v>Relevant</v>
      </c>
    </row>
    <row r="9385" ht="22.5" customHeight="1">
      <c r="A9385" s="9" t="s">
        <v>26348</v>
      </c>
      <c r="B9385" s="10">
        <v>45588.71771990741</v>
      </c>
      <c r="C9385" s="11" t="s">
        <v>26349</v>
      </c>
      <c r="D9385" s="12">
        <v>10.0</v>
      </c>
      <c r="E9385" s="10" t="s">
        <v>42</v>
      </c>
      <c r="F9385" s="12">
        <v>2024.0</v>
      </c>
      <c r="G9385" s="13" t="s">
        <v>13</v>
      </c>
      <c r="H9385" s="14" t="s">
        <v>10009</v>
      </c>
      <c r="I9385" s="12">
        <v>469.0</v>
      </c>
      <c r="J9385" s="15" t="str">
        <f t="shared" si="1"/>
        <v>Relevant</v>
      </c>
    </row>
    <row r="9386" ht="22.5" customHeight="1">
      <c r="A9386" s="9" t="s">
        <v>26350</v>
      </c>
      <c r="B9386" s="10">
        <v>45743.407372685186</v>
      </c>
      <c r="C9386" s="11" t="s">
        <v>26351</v>
      </c>
      <c r="D9386" s="12">
        <v>3.0</v>
      </c>
      <c r="E9386" s="10" t="s">
        <v>59</v>
      </c>
      <c r="F9386" s="12">
        <v>2025.0</v>
      </c>
      <c r="G9386" s="13" t="s">
        <v>13</v>
      </c>
      <c r="H9386" s="14" t="s">
        <v>204</v>
      </c>
      <c r="I9386" s="12">
        <v>185.0</v>
      </c>
      <c r="J9386" s="15" t="str">
        <f t="shared" si="1"/>
        <v>Relevant</v>
      </c>
    </row>
    <row r="9387" ht="22.5" customHeight="1">
      <c r="A9387" s="9" t="s">
        <v>26352</v>
      </c>
      <c r="B9387" s="10">
        <v>45407.55263888889</v>
      </c>
      <c r="C9387" s="11" t="s">
        <v>26353</v>
      </c>
      <c r="D9387" s="12">
        <v>4.0</v>
      </c>
      <c r="E9387" s="10" t="s">
        <v>274</v>
      </c>
      <c r="F9387" s="12">
        <v>2024.0</v>
      </c>
      <c r="G9387" s="13" t="s">
        <v>26354</v>
      </c>
      <c r="H9387" s="14" t="s">
        <v>26355</v>
      </c>
      <c r="I9387" s="12">
        <v>0.0</v>
      </c>
      <c r="J9387" s="15" t="str">
        <f t="shared" si="1"/>
        <v>Irrelevant</v>
      </c>
    </row>
    <row r="9388" ht="22.5" customHeight="1">
      <c r="A9388" s="9" t="s">
        <v>26356</v>
      </c>
      <c r="B9388" s="10">
        <v>45601.30568287037</v>
      </c>
      <c r="C9388" s="11" t="s">
        <v>26357</v>
      </c>
      <c r="D9388" s="12">
        <v>11.0</v>
      </c>
      <c r="E9388" s="10" t="s">
        <v>17</v>
      </c>
      <c r="F9388" s="12">
        <v>2024.0</v>
      </c>
      <c r="G9388" s="13" t="s">
        <v>26358</v>
      </c>
      <c r="H9388" s="14" t="s">
        <v>26359</v>
      </c>
      <c r="I9388" s="12">
        <v>8026530.0</v>
      </c>
      <c r="J9388" s="15" t="str">
        <f t="shared" si="1"/>
        <v>Relevant</v>
      </c>
    </row>
    <row r="9389" ht="22.5" customHeight="1">
      <c r="A9389" s="9" t="s">
        <v>26360</v>
      </c>
      <c r="B9389" s="10">
        <v>45733.728321759256</v>
      </c>
      <c r="C9389" s="11" t="s">
        <v>26361</v>
      </c>
      <c r="D9389" s="12">
        <v>3.0</v>
      </c>
      <c r="E9389" s="10" t="s">
        <v>59</v>
      </c>
      <c r="F9389" s="12">
        <v>2025.0</v>
      </c>
      <c r="G9389" s="13" t="s">
        <v>26362</v>
      </c>
      <c r="H9389" s="14" t="s">
        <v>26363</v>
      </c>
      <c r="I9389" s="12">
        <v>711105.0</v>
      </c>
      <c r="J9389" s="15" t="str">
        <f t="shared" si="1"/>
        <v>Irrelevant</v>
      </c>
    </row>
    <row r="9390" ht="22.5" customHeight="1">
      <c r="A9390" s="9" t="s">
        <v>26364</v>
      </c>
      <c r="B9390" s="10">
        <v>45741.639340277776</v>
      </c>
      <c r="C9390" s="11" t="s">
        <v>26365</v>
      </c>
      <c r="D9390" s="12">
        <v>3.0</v>
      </c>
      <c r="E9390" s="10" t="s">
        <v>59</v>
      </c>
      <c r="F9390" s="12">
        <v>2025.0</v>
      </c>
      <c r="G9390" s="13" t="s">
        <v>26366</v>
      </c>
      <c r="H9390" s="14" t="s">
        <v>26367</v>
      </c>
      <c r="I9390" s="12">
        <v>6895248.0</v>
      </c>
      <c r="J9390" s="15" t="str">
        <f t="shared" si="1"/>
        <v>Irrelevant</v>
      </c>
    </row>
    <row r="9391" ht="22.5" customHeight="1">
      <c r="A9391" s="9" t="s">
        <v>26368</v>
      </c>
      <c r="B9391" s="10">
        <v>45564.60103009259</v>
      </c>
      <c r="C9391" s="11" t="s">
        <v>26369</v>
      </c>
      <c r="D9391" s="12">
        <v>9.0</v>
      </c>
      <c r="E9391" s="10" t="s">
        <v>114</v>
      </c>
      <c r="F9391" s="12">
        <v>2024.0</v>
      </c>
      <c r="G9391" s="13" t="s">
        <v>13</v>
      </c>
      <c r="H9391" s="14" t="s">
        <v>26370</v>
      </c>
      <c r="I9391" s="12">
        <v>753.0</v>
      </c>
      <c r="J9391" s="15" t="str">
        <f t="shared" si="1"/>
        <v>Irrelevant</v>
      </c>
    </row>
    <row r="9392" ht="22.5" customHeight="1">
      <c r="A9392" s="9" t="s">
        <v>26371</v>
      </c>
      <c r="B9392" s="10">
        <v>45494.45263888889</v>
      </c>
      <c r="C9392" s="11" t="s">
        <v>26372</v>
      </c>
      <c r="D9392" s="12">
        <v>7.0</v>
      </c>
      <c r="E9392" s="10" t="s">
        <v>55</v>
      </c>
      <c r="F9392" s="12">
        <v>2024.0</v>
      </c>
      <c r="G9392" s="13" t="s">
        <v>13</v>
      </c>
      <c r="H9392" s="14" t="s">
        <v>3127</v>
      </c>
      <c r="I9392" s="12">
        <v>4720.0</v>
      </c>
      <c r="J9392" s="15" t="str">
        <f t="shared" si="1"/>
        <v>Irrelevant</v>
      </c>
    </row>
    <row r="9393" ht="22.5" customHeight="1">
      <c r="A9393" s="9" t="s">
        <v>26373</v>
      </c>
      <c r="B9393" s="10">
        <v>45618.70091435185</v>
      </c>
      <c r="C9393" s="11" t="s">
        <v>21171</v>
      </c>
      <c r="D9393" s="12">
        <v>11.0</v>
      </c>
      <c r="E9393" s="10" t="s">
        <v>17</v>
      </c>
      <c r="F9393" s="12">
        <v>2024.0</v>
      </c>
      <c r="G9393" s="13" t="s">
        <v>13</v>
      </c>
      <c r="H9393" s="14" t="s">
        <v>91</v>
      </c>
      <c r="I9393" s="12">
        <v>1006.0</v>
      </c>
      <c r="J9393" s="15" t="str">
        <f t="shared" si="1"/>
        <v>Relevant</v>
      </c>
    </row>
    <row r="9394" ht="22.5" customHeight="1">
      <c r="A9394" s="9" t="s">
        <v>26374</v>
      </c>
      <c r="B9394" s="10">
        <v>45397.784583333334</v>
      </c>
      <c r="C9394" s="11" t="s">
        <v>26375</v>
      </c>
      <c r="D9394" s="12">
        <v>4.0</v>
      </c>
      <c r="E9394" s="10" t="s">
        <v>274</v>
      </c>
      <c r="F9394" s="12">
        <v>2024.0</v>
      </c>
      <c r="G9394" s="13" t="s">
        <v>13</v>
      </c>
      <c r="H9394" s="14" t="s">
        <v>26376</v>
      </c>
      <c r="I9394" s="12">
        <v>0.0</v>
      </c>
      <c r="J9394" s="15" t="str">
        <f t="shared" si="1"/>
        <v>Relevant</v>
      </c>
    </row>
    <row r="9395" ht="22.5" customHeight="1">
      <c r="A9395" s="9" t="s">
        <v>26377</v>
      </c>
      <c r="B9395" s="10">
        <v>45493.40712962963</v>
      </c>
      <c r="C9395" s="11" t="s">
        <v>26378</v>
      </c>
      <c r="D9395" s="12">
        <v>7.0</v>
      </c>
      <c r="E9395" s="10" t="s">
        <v>55</v>
      </c>
      <c r="F9395" s="12">
        <v>2024.0</v>
      </c>
      <c r="G9395" s="13" t="s">
        <v>13</v>
      </c>
      <c r="H9395" s="14" t="s">
        <v>15901</v>
      </c>
      <c r="I9395" s="12">
        <v>4729.0</v>
      </c>
      <c r="J9395" s="15" t="str">
        <f t="shared" si="1"/>
        <v>Irrelevant</v>
      </c>
    </row>
    <row r="9396" ht="22.5" customHeight="1">
      <c r="A9396" s="9" t="s">
        <v>26379</v>
      </c>
      <c r="B9396" s="10">
        <v>45723.99501157407</v>
      </c>
      <c r="C9396" s="11" t="s">
        <v>26380</v>
      </c>
      <c r="D9396" s="12">
        <v>3.0</v>
      </c>
      <c r="E9396" s="10" t="s">
        <v>59</v>
      </c>
      <c r="F9396" s="12">
        <v>2025.0</v>
      </c>
      <c r="G9396" s="13" t="s">
        <v>13</v>
      </c>
      <c r="H9396" s="14" t="s">
        <v>430</v>
      </c>
      <c r="I9396" s="12">
        <v>144.0</v>
      </c>
      <c r="J9396" s="15" t="str">
        <f t="shared" si="1"/>
        <v>Relevant</v>
      </c>
    </row>
    <row r="9397" ht="22.5" customHeight="1">
      <c r="A9397" s="9" t="s">
        <v>26381</v>
      </c>
      <c r="B9397" s="10">
        <v>45696.74103009259</v>
      </c>
      <c r="C9397" s="11" t="s">
        <v>26382</v>
      </c>
      <c r="D9397" s="12">
        <v>2.0</v>
      </c>
      <c r="E9397" s="10" t="s">
        <v>12</v>
      </c>
      <c r="F9397" s="12">
        <v>2025.0</v>
      </c>
      <c r="G9397" s="13" t="s">
        <v>13</v>
      </c>
      <c r="H9397" s="14" t="s">
        <v>14</v>
      </c>
      <c r="I9397" s="12">
        <v>125.0</v>
      </c>
      <c r="J9397" s="15" t="str">
        <f t="shared" si="1"/>
        <v>Relevant</v>
      </c>
    </row>
    <row r="9398" ht="22.5" customHeight="1">
      <c r="A9398" s="9" t="s">
        <v>26383</v>
      </c>
      <c r="B9398" s="10">
        <v>45630.56271990741</v>
      </c>
      <c r="C9398" s="11" t="s">
        <v>26384</v>
      </c>
      <c r="D9398" s="12">
        <v>12.0</v>
      </c>
      <c r="E9398" s="10" t="s">
        <v>26</v>
      </c>
      <c r="F9398" s="12">
        <v>2024.0</v>
      </c>
      <c r="G9398" s="13" t="s">
        <v>26385</v>
      </c>
      <c r="H9398" s="14" t="s">
        <v>26386</v>
      </c>
      <c r="I9398" s="12">
        <v>220815.0</v>
      </c>
      <c r="J9398" s="15" t="str">
        <f t="shared" si="1"/>
        <v>Relevant</v>
      </c>
    </row>
    <row r="9399" ht="22.5" customHeight="1">
      <c r="A9399" s="9" t="s">
        <v>26387</v>
      </c>
      <c r="B9399" s="10">
        <v>45595.36892923611</v>
      </c>
      <c r="C9399" s="11" t="s">
        <v>26388</v>
      </c>
      <c r="D9399" s="12">
        <v>10.0</v>
      </c>
      <c r="E9399" s="10" t="s">
        <v>42</v>
      </c>
      <c r="F9399" s="12">
        <v>2024.0</v>
      </c>
      <c r="G9399" s="13" t="s">
        <v>26389</v>
      </c>
      <c r="H9399" s="14" t="s">
        <v>26390</v>
      </c>
      <c r="I9399" s="12">
        <v>115209.0</v>
      </c>
      <c r="J9399" s="15" t="str">
        <f t="shared" si="1"/>
        <v>Relevant</v>
      </c>
    </row>
    <row r="9400" ht="22.5" customHeight="1">
      <c r="A9400" s="9" t="s">
        <v>26391</v>
      </c>
      <c r="B9400" s="10">
        <v>45697.02831018518</v>
      </c>
      <c r="C9400" s="11" t="s">
        <v>26392</v>
      </c>
      <c r="D9400" s="12">
        <v>2.0</v>
      </c>
      <c r="E9400" s="10" t="s">
        <v>12</v>
      </c>
      <c r="F9400" s="12">
        <v>2025.0</v>
      </c>
      <c r="G9400" s="13" t="s">
        <v>13</v>
      </c>
      <c r="H9400" s="14" t="s">
        <v>14</v>
      </c>
      <c r="I9400" s="12">
        <v>1175.0</v>
      </c>
      <c r="J9400" s="15" t="str">
        <f t="shared" si="1"/>
        <v>Relevant</v>
      </c>
    </row>
    <row r="9401" ht="22.5" customHeight="1">
      <c r="A9401" s="9" t="s">
        <v>26393</v>
      </c>
      <c r="B9401" s="10">
        <v>45618.593347511574</v>
      </c>
      <c r="C9401" s="11" t="s">
        <v>26394</v>
      </c>
      <c r="D9401" s="12">
        <v>11.0</v>
      </c>
      <c r="E9401" s="10" t="s">
        <v>17</v>
      </c>
      <c r="F9401" s="12">
        <v>2024.0</v>
      </c>
      <c r="G9401" s="13" t="s">
        <v>26395</v>
      </c>
      <c r="H9401" s="14" t="s">
        <v>26396</v>
      </c>
      <c r="I9401" s="12">
        <v>235998.0</v>
      </c>
      <c r="J9401" s="15" t="str">
        <f t="shared" si="1"/>
        <v>Relevant</v>
      </c>
    </row>
    <row r="9402" ht="22.5" customHeight="1">
      <c r="A9402" s="9" t="s">
        <v>26397</v>
      </c>
      <c r="B9402" s="10">
        <v>45614.857523148145</v>
      </c>
      <c r="C9402" s="11" t="s">
        <v>26398</v>
      </c>
      <c r="D9402" s="12">
        <v>11.0</v>
      </c>
      <c r="E9402" s="10" t="s">
        <v>17</v>
      </c>
      <c r="F9402" s="12">
        <v>2024.0</v>
      </c>
      <c r="G9402" s="13" t="s">
        <v>13</v>
      </c>
      <c r="H9402" s="14" t="s">
        <v>539</v>
      </c>
      <c r="I9402" s="12">
        <v>3578.0</v>
      </c>
      <c r="J9402" s="15" t="str">
        <f t="shared" si="1"/>
        <v>Irrelevant</v>
      </c>
    </row>
    <row r="9403" ht="22.5" customHeight="1">
      <c r="A9403" s="9" t="s">
        <v>26399</v>
      </c>
      <c r="B9403" s="10">
        <v>45606.392372685186</v>
      </c>
      <c r="C9403" s="11" t="s">
        <v>26400</v>
      </c>
      <c r="D9403" s="12">
        <v>11.0</v>
      </c>
      <c r="E9403" s="10" t="s">
        <v>17</v>
      </c>
      <c r="F9403" s="12">
        <v>2024.0</v>
      </c>
      <c r="G9403" s="13" t="s">
        <v>13</v>
      </c>
      <c r="H9403" s="14" t="s">
        <v>26401</v>
      </c>
      <c r="I9403" s="12">
        <v>12505.0</v>
      </c>
      <c r="J9403" s="15" t="str">
        <f t="shared" si="1"/>
        <v>Relevant</v>
      </c>
    </row>
    <row r="9404" ht="22.5" customHeight="1">
      <c r="A9404" s="9" t="s">
        <v>26402</v>
      </c>
      <c r="B9404" s="10">
        <v>45586.49391203704</v>
      </c>
      <c r="C9404" s="11" t="s">
        <v>26403</v>
      </c>
      <c r="D9404" s="12">
        <v>10.0</v>
      </c>
      <c r="E9404" s="10" t="s">
        <v>42</v>
      </c>
      <c r="F9404" s="12">
        <v>2024.0</v>
      </c>
      <c r="G9404" s="13" t="s">
        <v>13</v>
      </c>
      <c r="H9404" s="14" t="s">
        <v>26404</v>
      </c>
      <c r="I9404" s="12">
        <v>33086.0</v>
      </c>
      <c r="J9404" s="15" t="str">
        <f t="shared" si="1"/>
        <v>Relevant</v>
      </c>
    </row>
    <row r="9405" ht="22.5" customHeight="1">
      <c r="A9405" s="9" t="s">
        <v>26405</v>
      </c>
      <c r="B9405" s="10">
        <v>45633.81861111111</v>
      </c>
      <c r="C9405" s="11" t="s">
        <v>26406</v>
      </c>
      <c r="D9405" s="12">
        <v>12.0</v>
      </c>
      <c r="E9405" s="10" t="s">
        <v>26</v>
      </c>
      <c r="F9405" s="12">
        <v>2024.0</v>
      </c>
      <c r="G9405" s="13" t="s">
        <v>26407</v>
      </c>
      <c r="H9405" s="14" t="str">
        <f>IFERROR(__xludf.DUMMYFUNCTION("TRIM(REGEXREPLACE(GOOGLETRANSLATE(G9405,""auto"",""en""),""(?i)\b(RT|QT)\s*@?\w*:?\s*|https?://\S+|@\w+|#\w+|[^\x00-\x7F]|[^\w\s]"",""""))"),"Caution Kota is number 1 in respiratory pollution")</f>
        <v>Caution Kota is number 1 in respiratory pollution</v>
      </c>
      <c r="I9405" s="12">
        <v>7662.0</v>
      </c>
      <c r="J9405" s="15" t="str">
        <f t="shared" si="1"/>
        <v>Relevant</v>
      </c>
    </row>
    <row r="9406" ht="22.5" customHeight="1">
      <c r="A9406" s="9" t="s">
        <v>26408</v>
      </c>
      <c r="B9406" s="10">
        <v>45637.419444444444</v>
      </c>
      <c r="C9406" s="11" t="s">
        <v>26409</v>
      </c>
      <c r="D9406" s="12">
        <v>12.0</v>
      </c>
      <c r="E9406" s="10" t="s">
        <v>26</v>
      </c>
      <c r="F9406" s="12">
        <v>2024.0</v>
      </c>
      <c r="G9406" s="13" t="s">
        <v>26410</v>
      </c>
      <c r="H9406" s="14" t="s">
        <v>26411</v>
      </c>
      <c r="I9406" s="12">
        <v>622887.0</v>
      </c>
      <c r="J9406" s="15" t="str">
        <f t="shared" si="1"/>
        <v>Irrelevant</v>
      </c>
    </row>
    <row r="9407" ht="22.5" customHeight="1">
      <c r="A9407" s="9" t="s">
        <v>26412</v>
      </c>
      <c r="B9407" s="10">
        <v>45590.06287821759</v>
      </c>
      <c r="C9407" s="11" t="s">
        <v>26413</v>
      </c>
      <c r="D9407" s="12">
        <v>10.0</v>
      </c>
      <c r="E9407" s="10" t="s">
        <v>42</v>
      </c>
      <c r="F9407" s="12">
        <v>2024.0</v>
      </c>
      <c r="G9407" s="13" t="s">
        <v>26414</v>
      </c>
      <c r="H9407" s="14" t="s">
        <v>26415</v>
      </c>
      <c r="I9407" s="12">
        <v>1.2767834E7</v>
      </c>
      <c r="J9407" s="15" t="str">
        <f t="shared" si="1"/>
        <v>Relevant</v>
      </c>
    </row>
    <row r="9408" ht="22.5" customHeight="1">
      <c r="A9408" s="9" t="s">
        <v>26416</v>
      </c>
      <c r="B9408" s="10">
        <v>45493.50030092592</v>
      </c>
      <c r="C9408" s="11" t="s">
        <v>26417</v>
      </c>
      <c r="D9408" s="12">
        <v>7.0</v>
      </c>
      <c r="E9408" s="10" t="s">
        <v>55</v>
      </c>
      <c r="F9408" s="12">
        <v>2024.0</v>
      </c>
      <c r="G9408" s="13" t="s">
        <v>13</v>
      </c>
      <c r="H9408" s="14" t="s">
        <v>787</v>
      </c>
      <c r="I9408" s="12">
        <v>2410.0</v>
      </c>
      <c r="J9408" s="15" t="str">
        <f t="shared" si="1"/>
        <v>Relevant</v>
      </c>
    </row>
    <row r="9409" ht="22.5" customHeight="1">
      <c r="A9409" s="9" t="s">
        <v>26418</v>
      </c>
      <c r="B9409" s="10">
        <v>45615.78420138889</v>
      </c>
      <c r="C9409" s="11" t="s">
        <v>26419</v>
      </c>
      <c r="D9409" s="12">
        <v>11.0</v>
      </c>
      <c r="E9409" s="10" t="s">
        <v>17</v>
      </c>
      <c r="F9409" s="12">
        <v>2024.0</v>
      </c>
      <c r="G9409" s="13" t="s">
        <v>13</v>
      </c>
      <c r="H9409" s="14" t="s">
        <v>14373</v>
      </c>
      <c r="I9409" s="12">
        <v>3615.0</v>
      </c>
      <c r="J9409" s="15" t="str">
        <f t="shared" si="1"/>
        <v>Relevant</v>
      </c>
    </row>
    <row r="9410" ht="22.5" customHeight="1">
      <c r="A9410" s="9" t="s">
        <v>26420</v>
      </c>
      <c r="B9410" s="10">
        <v>45644.23167824074</v>
      </c>
      <c r="C9410" s="11" t="s">
        <v>26421</v>
      </c>
      <c r="D9410" s="12">
        <v>12.0</v>
      </c>
      <c r="E9410" s="10" t="s">
        <v>26</v>
      </c>
      <c r="F9410" s="12">
        <v>2024.0</v>
      </c>
      <c r="G9410" s="13" t="s">
        <v>13</v>
      </c>
      <c r="H9410" s="14" t="s">
        <v>357</v>
      </c>
      <c r="I9410" s="12">
        <v>0.0</v>
      </c>
      <c r="J9410" s="15" t="str">
        <f t="shared" si="1"/>
        <v>Relevant</v>
      </c>
    </row>
    <row r="9411" ht="22.5" customHeight="1">
      <c r="A9411" s="9" t="s">
        <v>26422</v>
      </c>
      <c r="B9411" s="10">
        <v>45633.00486111111</v>
      </c>
      <c r="C9411" s="11" t="s">
        <v>26423</v>
      </c>
      <c r="D9411" s="12">
        <v>12.0</v>
      </c>
      <c r="E9411" s="10" t="s">
        <v>26</v>
      </c>
      <c r="F9411" s="12">
        <v>2024.0</v>
      </c>
      <c r="G9411" s="13" t="s">
        <v>26424</v>
      </c>
      <c r="H9411" s="14" t="s">
        <v>26425</v>
      </c>
      <c r="I9411" s="12">
        <v>1.3972868E7</v>
      </c>
      <c r="J9411" s="15" t="str">
        <f t="shared" si="1"/>
        <v>Irrelevant</v>
      </c>
    </row>
    <row r="9412" ht="22.5" customHeight="1">
      <c r="A9412" s="9" t="s">
        <v>26426</v>
      </c>
      <c r="B9412" s="10">
        <v>45562.675358796296</v>
      </c>
      <c r="C9412" s="11" t="s">
        <v>26427</v>
      </c>
      <c r="D9412" s="12">
        <v>9.0</v>
      </c>
      <c r="E9412" s="10" t="s">
        <v>114</v>
      </c>
      <c r="F9412" s="12">
        <v>2024.0</v>
      </c>
      <c r="G9412" s="13" t="s">
        <v>26428</v>
      </c>
      <c r="H9412" s="14" t="s">
        <v>26429</v>
      </c>
      <c r="I9412" s="12">
        <v>645813.0</v>
      </c>
      <c r="J9412" s="15" t="str">
        <f t="shared" si="1"/>
        <v>Relevant</v>
      </c>
    </row>
    <row r="9413" ht="22.5" customHeight="1">
      <c r="A9413" s="9" t="s">
        <v>26430</v>
      </c>
      <c r="B9413" s="10">
        <v>45615.59577546296</v>
      </c>
      <c r="C9413" s="11" t="s">
        <v>26431</v>
      </c>
      <c r="D9413" s="12">
        <v>11.0</v>
      </c>
      <c r="E9413" s="10" t="s">
        <v>17</v>
      </c>
      <c r="F9413" s="12">
        <v>2024.0</v>
      </c>
      <c r="G9413" s="13" t="s">
        <v>13</v>
      </c>
      <c r="H9413" s="14" t="s">
        <v>781</v>
      </c>
      <c r="I9413" s="12">
        <v>661.0</v>
      </c>
      <c r="J9413" s="15" t="str">
        <f t="shared" si="1"/>
        <v>Irrelevant</v>
      </c>
    </row>
    <row r="9414" ht="22.5" customHeight="1">
      <c r="A9414" s="9" t="s">
        <v>26432</v>
      </c>
      <c r="B9414" s="10">
        <v>45536.166666666664</v>
      </c>
      <c r="C9414" s="11" t="s">
        <v>374</v>
      </c>
      <c r="D9414" s="12">
        <v>9.0</v>
      </c>
      <c r="E9414" s="10" t="s">
        <v>114</v>
      </c>
      <c r="F9414" s="12">
        <v>2024.0</v>
      </c>
      <c r="G9414" s="13" t="s">
        <v>26433</v>
      </c>
      <c r="H9414" s="14" t="s">
        <v>26434</v>
      </c>
      <c r="I9414" s="12">
        <v>8882855.0</v>
      </c>
      <c r="J9414" s="15" t="str">
        <f t="shared" si="1"/>
        <v>Irrelevant</v>
      </c>
    </row>
    <row r="9415" ht="22.5" customHeight="1">
      <c r="A9415" s="9" t="s">
        <v>26435</v>
      </c>
      <c r="B9415" s="10">
        <v>45725.37342592593</v>
      </c>
      <c r="C9415" s="11" t="s">
        <v>15723</v>
      </c>
      <c r="D9415" s="12">
        <v>3.0</v>
      </c>
      <c r="E9415" s="10" t="s">
        <v>59</v>
      </c>
      <c r="F9415" s="12">
        <v>2025.0</v>
      </c>
      <c r="G9415" s="13" t="s">
        <v>13</v>
      </c>
      <c r="H9415" s="14" t="s">
        <v>420</v>
      </c>
      <c r="I9415" s="12">
        <v>13.0</v>
      </c>
      <c r="J9415" s="15" t="str">
        <f t="shared" si="1"/>
        <v>Irrelevant</v>
      </c>
    </row>
    <row r="9416" ht="22.5" customHeight="1">
      <c r="A9416" s="9" t="s">
        <v>26436</v>
      </c>
      <c r="B9416" s="10">
        <v>45603.30642361111</v>
      </c>
      <c r="C9416" s="11" t="s">
        <v>26437</v>
      </c>
      <c r="D9416" s="12">
        <v>11.0</v>
      </c>
      <c r="E9416" s="10" t="s">
        <v>17</v>
      </c>
      <c r="F9416" s="12">
        <v>2024.0</v>
      </c>
      <c r="G9416" s="13" t="s">
        <v>26438</v>
      </c>
      <c r="H9416" s="14" t="s">
        <v>26439</v>
      </c>
      <c r="I9416" s="12">
        <v>1.8830927E7</v>
      </c>
      <c r="J9416" s="15" t="str">
        <f t="shared" si="1"/>
        <v>Relevant</v>
      </c>
    </row>
    <row r="9417" ht="22.5" customHeight="1">
      <c r="A9417" s="9" t="s">
        <v>26440</v>
      </c>
      <c r="B9417" s="10">
        <v>45630.453055555554</v>
      </c>
      <c r="C9417" s="11" t="s">
        <v>26441</v>
      </c>
      <c r="D9417" s="12">
        <v>12.0</v>
      </c>
      <c r="E9417" s="10" t="s">
        <v>26</v>
      </c>
      <c r="F9417" s="12">
        <v>2024.0</v>
      </c>
      <c r="G9417" s="13" t="s">
        <v>13</v>
      </c>
      <c r="H9417" s="14" t="s">
        <v>1939</v>
      </c>
      <c r="I9417" s="12">
        <v>52.0</v>
      </c>
      <c r="J9417" s="15" t="str">
        <f t="shared" si="1"/>
        <v>Relevant</v>
      </c>
    </row>
    <row r="9418" ht="22.5" customHeight="1">
      <c r="A9418" s="9" t="s">
        <v>26442</v>
      </c>
      <c r="B9418" s="10">
        <v>45606.415127314816</v>
      </c>
      <c r="C9418" s="11" t="s">
        <v>26443</v>
      </c>
      <c r="D9418" s="12">
        <v>11.0</v>
      </c>
      <c r="E9418" s="10" t="s">
        <v>17</v>
      </c>
      <c r="F9418" s="12">
        <v>2024.0</v>
      </c>
      <c r="G9418" s="13" t="s">
        <v>13</v>
      </c>
      <c r="H9418" s="14" t="s">
        <v>26444</v>
      </c>
      <c r="I9418" s="12">
        <v>137.0</v>
      </c>
      <c r="J9418" s="15" t="str">
        <f t="shared" si="1"/>
        <v>Relevant</v>
      </c>
    </row>
    <row r="9419" ht="22.5" customHeight="1">
      <c r="A9419" s="9" t="s">
        <v>26445</v>
      </c>
      <c r="B9419" s="10">
        <v>45616.684654571756</v>
      </c>
      <c r="C9419" s="11" t="s">
        <v>26446</v>
      </c>
      <c r="D9419" s="12">
        <v>11.0</v>
      </c>
      <c r="E9419" s="10" t="s">
        <v>17</v>
      </c>
      <c r="F9419" s="12">
        <v>2024.0</v>
      </c>
      <c r="G9419" s="13" t="s">
        <v>26447</v>
      </c>
      <c r="H9419" s="14" t="s">
        <v>26448</v>
      </c>
      <c r="I9419" s="12">
        <v>7496.0</v>
      </c>
      <c r="J9419" s="15" t="str">
        <f t="shared" si="1"/>
        <v>Relevant</v>
      </c>
    </row>
    <row r="9420" ht="22.5" customHeight="1">
      <c r="A9420" s="9" t="s">
        <v>26449</v>
      </c>
      <c r="B9420" s="10">
        <v>45589.6178125</v>
      </c>
      <c r="C9420" s="11" t="s">
        <v>26012</v>
      </c>
      <c r="D9420" s="12">
        <v>10.0</v>
      </c>
      <c r="E9420" s="10" t="s">
        <v>42</v>
      </c>
      <c r="F9420" s="12">
        <v>2024.0</v>
      </c>
      <c r="G9420" s="13" t="s">
        <v>13</v>
      </c>
      <c r="H9420" s="14" t="s">
        <v>338</v>
      </c>
      <c r="I9420" s="12">
        <v>2.0</v>
      </c>
      <c r="J9420" s="15" t="str">
        <f t="shared" si="1"/>
        <v>Relevant</v>
      </c>
    </row>
    <row r="9421" ht="22.5" customHeight="1">
      <c r="A9421" s="9" t="s">
        <v>26450</v>
      </c>
      <c r="B9421" s="10">
        <v>45696.92230324074</v>
      </c>
      <c r="C9421" s="11" t="s">
        <v>26451</v>
      </c>
      <c r="D9421" s="12">
        <v>2.0</v>
      </c>
      <c r="E9421" s="10" t="s">
        <v>12</v>
      </c>
      <c r="F9421" s="12">
        <v>2025.0</v>
      </c>
      <c r="G9421" s="13" t="s">
        <v>13</v>
      </c>
      <c r="H9421" s="14" t="s">
        <v>14</v>
      </c>
      <c r="I9421" s="12">
        <v>10.0</v>
      </c>
      <c r="J9421" s="15" t="str">
        <f t="shared" si="1"/>
        <v>Relevant</v>
      </c>
    </row>
    <row r="9422" ht="22.5" customHeight="1">
      <c r="A9422" s="9" t="s">
        <v>26452</v>
      </c>
      <c r="B9422" s="10">
        <v>45696.94228009259</v>
      </c>
      <c r="C9422" s="11" t="s">
        <v>26453</v>
      </c>
      <c r="D9422" s="12">
        <v>2.0</v>
      </c>
      <c r="E9422" s="10" t="s">
        <v>12</v>
      </c>
      <c r="F9422" s="12">
        <v>2025.0</v>
      </c>
      <c r="G9422" s="13" t="s">
        <v>13</v>
      </c>
      <c r="H9422" s="14" t="s">
        <v>14</v>
      </c>
      <c r="I9422" s="12">
        <v>212.0</v>
      </c>
      <c r="J9422" s="15" t="str">
        <f t="shared" si="1"/>
        <v>Relevant</v>
      </c>
    </row>
    <row r="9423" ht="22.5" customHeight="1">
      <c r="A9423" s="9" t="s">
        <v>26454</v>
      </c>
      <c r="B9423" s="10">
        <v>45702.58201388889</v>
      </c>
      <c r="C9423" s="11" t="s">
        <v>26455</v>
      </c>
      <c r="D9423" s="12">
        <v>2.0</v>
      </c>
      <c r="E9423" s="10" t="s">
        <v>12</v>
      </c>
      <c r="F9423" s="12">
        <v>2025.0</v>
      </c>
      <c r="G9423" s="13" t="s">
        <v>13</v>
      </c>
      <c r="H9423" s="14" t="s">
        <v>6928</v>
      </c>
      <c r="I9423" s="12">
        <v>22.0</v>
      </c>
      <c r="J9423" s="15" t="str">
        <f t="shared" si="1"/>
        <v>Relevant</v>
      </c>
    </row>
    <row r="9424" ht="22.5" customHeight="1">
      <c r="A9424" s="9" t="s">
        <v>26456</v>
      </c>
      <c r="B9424" s="10">
        <v>45552.46134259259</v>
      </c>
      <c r="C9424" s="11" t="s">
        <v>26457</v>
      </c>
      <c r="D9424" s="12">
        <v>9.0</v>
      </c>
      <c r="E9424" s="10" t="s">
        <v>114</v>
      </c>
      <c r="F9424" s="12">
        <v>2024.0</v>
      </c>
      <c r="G9424" s="13" t="s">
        <v>13</v>
      </c>
      <c r="H9424" s="14" t="s">
        <v>26458</v>
      </c>
      <c r="I9424" s="12">
        <v>336.0</v>
      </c>
      <c r="J9424" s="15" t="str">
        <f t="shared" si="1"/>
        <v>Relevant</v>
      </c>
    </row>
    <row r="9425" ht="22.5" customHeight="1">
      <c r="A9425" s="9" t="s">
        <v>26459</v>
      </c>
      <c r="B9425" s="10">
        <v>45535.46060466435</v>
      </c>
      <c r="C9425" s="11" t="s">
        <v>26460</v>
      </c>
      <c r="D9425" s="12">
        <v>8.0</v>
      </c>
      <c r="E9425" s="10" t="s">
        <v>167</v>
      </c>
      <c r="F9425" s="12">
        <v>2024.0</v>
      </c>
      <c r="G9425" s="13" t="s">
        <v>26461</v>
      </c>
      <c r="H9425" s="14" t="str">
        <f>IFERROR(__xludf.DUMMYFUNCTION("TRIM(REGEXREPLACE(GOOGLETRANSLATE(G9425,""auto"",""en""),""(?i)\b(RT|QT)\s*@?\w*:?\s*|https?://\S+|@\w+|#\w+|[^\x00-\x7F]|[^\w\s]"",""""))"),"Delhi Air Pollution Weather changed in DelhiNCR chances of improvement in air Know todays AQI indianews Delhi Air Pollution Weather changed in DelhiNCR chances of improvement in air Know todays AQI indianews India News")</f>
        <v>Delhi Air Pollution Weather changed in DelhiNCR chances of improvement in air Know todays AQI indianews Delhi Air Pollution Weather changed in DelhiNCR chances of improvement in air Know todays AQI indianews India News</v>
      </c>
      <c r="I9425" s="12">
        <v>7223.0</v>
      </c>
      <c r="J9425" s="15" t="str">
        <f t="shared" si="1"/>
        <v>Relevant</v>
      </c>
    </row>
    <row r="9426" ht="22.5" customHeight="1">
      <c r="A9426" s="9" t="s">
        <v>26462</v>
      </c>
      <c r="B9426" s="10">
        <v>45716.83394675926</v>
      </c>
      <c r="C9426" s="11" t="s">
        <v>26463</v>
      </c>
      <c r="D9426" s="12">
        <v>2.0</v>
      </c>
      <c r="E9426" s="10" t="s">
        <v>12</v>
      </c>
      <c r="F9426" s="12">
        <v>2025.0</v>
      </c>
      <c r="G9426" s="13" t="s">
        <v>13</v>
      </c>
      <c r="H9426" s="14" t="s">
        <v>26464</v>
      </c>
      <c r="I9426" s="12">
        <v>4605.0</v>
      </c>
      <c r="J9426" s="15" t="str">
        <f t="shared" si="1"/>
        <v>Relevant</v>
      </c>
    </row>
    <row r="9427" ht="22.5" customHeight="1">
      <c r="A9427" s="9" t="s">
        <v>26465</v>
      </c>
      <c r="B9427" s="10">
        <v>45601.54331018519</v>
      </c>
      <c r="C9427" s="11" t="s">
        <v>26466</v>
      </c>
      <c r="D9427" s="12">
        <v>11.0</v>
      </c>
      <c r="E9427" s="10" t="s">
        <v>17</v>
      </c>
      <c r="F9427" s="12">
        <v>2024.0</v>
      </c>
      <c r="G9427" s="13" t="s">
        <v>26467</v>
      </c>
      <c r="H9427" s="14" t="s">
        <v>26468</v>
      </c>
      <c r="I9427" s="12">
        <v>6822.0</v>
      </c>
      <c r="J9427" s="15" t="str">
        <f t="shared" si="1"/>
        <v>Relevant</v>
      </c>
    </row>
    <row r="9428" ht="22.5" customHeight="1">
      <c r="A9428" s="9" t="s">
        <v>26469</v>
      </c>
      <c r="B9428" s="10">
        <v>45615.597974537035</v>
      </c>
      <c r="C9428" s="11" t="s">
        <v>25687</v>
      </c>
      <c r="D9428" s="12">
        <v>11.0</v>
      </c>
      <c r="E9428" s="10" t="s">
        <v>17</v>
      </c>
      <c r="F9428" s="12">
        <v>2024.0</v>
      </c>
      <c r="G9428" s="13" t="s">
        <v>13</v>
      </c>
      <c r="H9428" s="14" t="s">
        <v>1325</v>
      </c>
      <c r="I9428" s="12">
        <v>433.0</v>
      </c>
      <c r="J9428" s="15" t="str">
        <f t="shared" si="1"/>
        <v>Relevant</v>
      </c>
    </row>
    <row r="9429" ht="22.5" customHeight="1">
      <c r="A9429" s="9" t="s">
        <v>26470</v>
      </c>
      <c r="B9429" s="10">
        <v>45564.60920138889</v>
      </c>
      <c r="C9429" s="11" t="s">
        <v>26471</v>
      </c>
      <c r="D9429" s="12">
        <v>9.0</v>
      </c>
      <c r="E9429" s="10" t="s">
        <v>114</v>
      </c>
      <c r="F9429" s="12">
        <v>2024.0</v>
      </c>
      <c r="G9429" s="13" t="s">
        <v>13</v>
      </c>
      <c r="H9429" s="14" t="s">
        <v>26472</v>
      </c>
      <c r="I9429" s="12">
        <v>73.0</v>
      </c>
      <c r="J9429" s="15" t="str">
        <f t="shared" si="1"/>
        <v>Irrelevant</v>
      </c>
    </row>
    <row r="9430" ht="22.5" customHeight="1">
      <c r="A9430" s="9" t="s">
        <v>26473</v>
      </c>
      <c r="B9430" s="10">
        <v>45743.52460648148</v>
      </c>
      <c r="C9430" s="11" t="s">
        <v>6135</v>
      </c>
      <c r="D9430" s="12">
        <v>3.0</v>
      </c>
      <c r="E9430" s="10" t="s">
        <v>59</v>
      </c>
      <c r="F9430" s="12">
        <v>2025.0</v>
      </c>
      <c r="G9430" s="13" t="s">
        <v>26474</v>
      </c>
      <c r="H9430" s="14" t="s">
        <v>26475</v>
      </c>
      <c r="I9430" s="12">
        <v>6035476.0</v>
      </c>
      <c r="J9430" s="15" t="str">
        <f t="shared" si="1"/>
        <v>Relevant</v>
      </c>
    </row>
    <row r="9431" ht="22.5" customHeight="1">
      <c r="A9431" s="9" t="s">
        <v>26476</v>
      </c>
      <c r="B9431" s="10">
        <v>45646.71393518519</v>
      </c>
      <c r="C9431" s="11" t="s">
        <v>26477</v>
      </c>
      <c r="D9431" s="12">
        <v>12.0</v>
      </c>
      <c r="E9431" s="10" t="s">
        <v>26</v>
      </c>
      <c r="F9431" s="12">
        <v>2024.0</v>
      </c>
      <c r="G9431" s="13" t="s">
        <v>13</v>
      </c>
      <c r="H9431" s="14" t="s">
        <v>9223</v>
      </c>
      <c r="I9431" s="12">
        <v>283.0</v>
      </c>
      <c r="J9431" s="15" t="str">
        <f t="shared" si="1"/>
        <v>Irrelevant</v>
      </c>
    </row>
    <row r="9432" ht="22.5" customHeight="1">
      <c r="A9432" s="9" t="s">
        <v>26478</v>
      </c>
      <c r="B9432" s="10">
        <v>45707.35219907408</v>
      </c>
      <c r="C9432" s="11" t="s">
        <v>6623</v>
      </c>
      <c r="D9432" s="12">
        <v>2.0</v>
      </c>
      <c r="E9432" s="10" t="s">
        <v>12</v>
      </c>
      <c r="F9432" s="12">
        <v>2025.0</v>
      </c>
      <c r="G9432" s="13" t="s">
        <v>13</v>
      </c>
      <c r="H9432" s="14" t="s">
        <v>3340</v>
      </c>
      <c r="I9432" s="12">
        <v>4220.0</v>
      </c>
      <c r="J9432" s="15" t="str">
        <f t="shared" si="1"/>
        <v>Relevant</v>
      </c>
    </row>
    <row r="9433" ht="22.5" customHeight="1">
      <c r="A9433" s="9" t="s">
        <v>26479</v>
      </c>
      <c r="B9433" s="10">
        <v>45462.67105324074</v>
      </c>
      <c r="C9433" s="11" t="s">
        <v>26480</v>
      </c>
      <c r="D9433" s="12">
        <v>6.0</v>
      </c>
      <c r="E9433" s="10" t="s">
        <v>34</v>
      </c>
      <c r="F9433" s="12">
        <v>2024.0</v>
      </c>
      <c r="G9433" s="13" t="s">
        <v>13</v>
      </c>
      <c r="H9433" s="14" t="s">
        <v>1609</v>
      </c>
      <c r="I9433" s="12">
        <v>433.0</v>
      </c>
      <c r="J9433" s="15" t="str">
        <f t="shared" si="1"/>
        <v>Relevant</v>
      </c>
    </row>
    <row r="9434" ht="22.5" customHeight="1">
      <c r="A9434" s="9" t="s">
        <v>26481</v>
      </c>
      <c r="B9434" s="10">
        <v>45631.6865303125</v>
      </c>
      <c r="C9434" s="11" t="s">
        <v>26482</v>
      </c>
      <c r="D9434" s="12">
        <v>12.0</v>
      </c>
      <c r="E9434" s="10" t="s">
        <v>26</v>
      </c>
      <c r="F9434" s="12">
        <v>2024.0</v>
      </c>
      <c r="G9434" s="13" t="s">
        <v>26483</v>
      </c>
      <c r="H9434" s="14" t="s">
        <v>26484</v>
      </c>
      <c r="I9434" s="12">
        <v>7496.0</v>
      </c>
      <c r="J9434" s="15" t="str">
        <f t="shared" si="1"/>
        <v>Relevant</v>
      </c>
    </row>
    <row r="9435" ht="22.5" customHeight="1">
      <c r="A9435" s="9" t="s">
        <v>26485</v>
      </c>
      <c r="B9435" s="10">
        <v>45696.857835648145</v>
      </c>
      <c r="C9435" s="11" t="s">
        <v>26486</v>
      </c>
      <c r="D9435" s="12">
        <v>2.0</v>
      </c>
      <c r="E9435" s="10" t="s">
        <v>12</v>
      </c>
      <c r="F9435" s="12">
        <v>2025.0</v>
      </c>
      <c r="G9435" s="13" t="s">
        <v>13</v>
      </c>
      <c r="H9435" s="14" t="s">
        <v>14</v>
      </c>
      <c r="I9435" s="12">
        <v>47.0</v>
      </c>
      <c r="J9435" s="15" t="str">
        <f t="shared" si="1"/>
        <v>Relevant</v>
      </c>
    </row>
    <row r="9436" ht="22.5" customHeight="1">
      <c r="A9436" s="9" t="s">
        <v>26487</v>
      </c>
      <c r="B9436" s="10">
        <v>45481.62844907407</v>
      </c>
      <c r="C9436" s="11" t="s">
        <v>26488</v>
      </c>
      <c r="D9436" s="12">
        <v>7.0</v>
      </c>
      <c r="E9436" s="10" t="s">
        <v>55</v>
      </c>
      <c r="F9436" s="12">
        <v>2024.0</v>
      </c>
      <c r="G9436" s="13" t="s">
        <v>13</v>
      </c>
      <c r="H9436" s="14" t="s">
        <v>56</v>
      </c>
      <c r="I9436" s="12">
        <v>21.0</v>
      </c>
      <c r="J9436" s="15" t="str">
        <f t="shared" si="1"/>
        <v>Relevant</v>
      </c>
    </row>
    <row r="9437" ht="22.5" customHeight="1">
      <c r="A9437" s="9" t="s">
        <v>26489</v>
      </c>
      <c r="B9437" s="10">
        <v>45523.92916666667</v>
      </c>
      <c r="C9437" s="11" t="s">
        <v>26490</v>
      </c>
      <c r="D9437" s="12">
        <v>8.0</v>
      </c>
      <c r="E9437" s="10" t="s">
        <v>167</v>
      </c>
      <c r="F9437" s="12">
        <v>2024.0</v>
      </c>
      <c r="G9437" s="13" t="s">
        <v>26491</v>
      </c>
      <c r="H9437" s="14" t="s">
        <v>26492</v>
      </c>
      <c r="I9437" s="12">
        <v>0.0</v>
      </c>
      <c r="J9437" s="15" t="str">
        <f t="shared" si="1"/>
        <v>Irrelevant</v>
      </c>
    </row>
    <row r="9438" ht="22.5" customHeight="1">
      <c r="A9438" s="9" t="s">
        <v>26493</v>
      </c>
      <c r="B9438" s="10">
        <v>45612.93498842593</v>
      </c>
      <c r="C9438" s="11" t="s">
        <v>26494</v>
      </c>
      <c r="D9438" s="12">
        <v>11.0</v>
      </c>
      <c r="E9438" s="10" t="s">
        <v>17</v>
      </c>
      <c r="F9438" s="12">
        <v>2024.0</v>
      </c>
      <c r="G9438" s="13" t="s">
        <v>9358</v>
      </c>
      <c r="H9438" s="14" t="s">
        <v>26495</v>
      </c>
      <c r="I9438" s="12">
        <v>0.0</v>
      </c>
      <c r="J9438" s="15" t="str">
        <f t="shared" si="1"/>
        <v>Irrelevant</v>
      </c>
    </row>
    <row r="9439" ht="22.5" customHeight="1">
      <c r="A9439" s="9" t="s">
        <v>26496</v>
      </c>
      <c r="B9439" s="10">
        <v>45614.59991898148</v>
      </c>
      <c r="C9439" s="11" t="s">
        <v>12200</v>
      </c>
      <c r="D9439" s="12">
        <v>11.0</v>
      </c>
      <c r="E9439" s="10" t="s">
        <v>17</v>
      </c>
      <c r="F9439" s="12">
        <v>2024.0</v>
      </c>
      <c r="G9439" s="13" t="s">
        <v>13</v>
      </c>
      <c r="H9439" s="14" t="s">
        <v>423</v>
      </c>
      <c r="I9439" s="12">
        <v>43.0</v>
      </c>
      <c r="J9439" s="15" t="str">
        <f t="shared" si="1"/>
        <v>Relevant</v>
      </c>
    </row>
    <row r="9440" ht="22.5" customHeight="1">
      <c r="A9440" s="9" t="s">
        <v>26497</v>
      </c>
      <c r="B9440" s="10">
        <v>45600.47412037037</v>
      </c>
      <c r="C9440" s="11" t="s">
        <v>26498</v>
      </c>
      <c r="D9440" s="12">
        <v>11.0</v>
      </c>
      <c r="E9440" s="10" t="s">
        <v>17</v>
      </c>
      <c r="F9440" s="12">
        <v>2024.0</v>
      </c>
      <c r="G9440" s="13" t="s">
        <v>13</v>
      </c>
      <c r="H9440" s="14" t="s">
        <v>131</v>
      </c>
      <c r="I9440" s="12">
        <v>271.0</v>
      </c>
      <c r="J9440" s="15" t="str">
        <f t="shared" si="1"/>
        <v>Relevant</v>
      </c>
    </row>
    <row r="9441" ht="22.5" customHeight="1">
      <c r="A9441" s="9" t="s">
        <v>26499</v>
      </c>
      <c r="B9441" s="10">
        <v>45628.683657407404</v>
      </c>
      <c r="C9441" s="11" t="s">
        <v>26500</v>
      </c>
      <c r="D9441" s="12">
        <v>12.0</v>
      </c>
      <c r="E9441" s="10" t="s">
        <v>26</v>
      </c>
      <c r="F9441" s="12">
        <v>2024.0</v>
      </c>
      <c r="G9441" s="13" t="s">
        <v>26501</v>
      </c>
      <c r="H9441" s="14" t="s">
        <v>26502</v>
      </c>
      <c r="I9441" s="12">
        <v>229245.0</v>
      </c>
      <c r="J9441" s="15" t="str">
        <f t="shared" si="1"/>
        <v>Relevant</v>
      </c>
    </row>
    <row r="9442" ht="22.5" customHeight="1">
      <c r="A9442" s="9" t="s">
        <v>26503</v>
      </c>
      <c r="B9442" s="10">
        <v>45610.49304398148</v>
      </c>
      <c r="C9442" s="11" t="s">
        <v>26504</v>
      </c>
      <c r="D9442" s="12">
        <v>11.0</v>
      </c>
      <c r="E9442" s="10" t="s">
        <v>17</v>
      </c>
      <c r="F9442" s="12">
        <v>2024.0</v>
      </c>
      <c r="G9442" s="13" t="s">
        <v>13</v>
      </c>
      <c r="H9442" s="14" t="s">
        <v>26505</v>
      </c>
      <c r="I9442" s="12">
        <v>94.0</v>
      </c>
      <c r="J9442" s="15" t="str">
        <f t="shared" si="1"/>
        <v>Relevant</v>
      </c>
    </row>
    <row r="9443" ht="22.5" customHeight="1">
      <c r="A9443" s="9" t="s">
        <v>26506</v>
      </c>
      <c r="B9443" s="10">
        <v>45621.74787037037</v>
      </c>
      <c r="C9443" s="11" t="s">
        <v>26507</v>
      </c>
      <c r="D9443" s="12">
        <v>11.0</v>
      </c>
      <c r="E9443" s="10" t="s">
        <v>17</v>
      </c>
      <c r="F9443" s="12">
        <v>2024.0</v>
      </c>
      <c r="G9443" s="13" t="s">
        <v>13</v>
      </c>
      <c r="H9443" s="14" t="s">
        <v>220</v>
      </c>
      <c r="I9443" s="12">
        <v>355.0</v>
      </c>
      <c r="J9443" s="15" t="str">
        <f t="shared" si="1"/>
        <v>Relevant</v>
      </c>
    </row>
    <row r="9444" ht="22.5" customHeight="1">
      <c r="A9444" s="9" t="s">
        <v>26508</v>
      </c>
      <c r="B9444" s="10">
        <v>45493.64394675926</v>
      </c>
      <c r="C9444" s="11" t="s">
        <v>26509</v>
      </c>
      <c r="D9444" s="12">
        <v>7.0</v>
      </c>
      <c r="E9444" s="10" t="s">
        <v>55</v>
      </c>
      <c r="F9444" s="12">
        <v>2024.0</v>
      </c>
      <c r="G9444" s="13" t="s">
        <v>13</v>
      </c>
      <c r="H9444" s="14" t="s">
        <v>787</v>
      </c>
      <c r="I9444" s="12">
        <v>5379.0</v>
      </c>
      <c r="J9444" s="15" t="str">
        <f t="shared" si="1"/>
        <v>Relevant</v>
      </c>
    </row>
    <row r="9445" ht="22.5" customHeight="1">
      <c r="A9445" s="9" t="s">
        <v>26510</v>
      </c>
      <c r="B9445" s="10">
        <v>45615.492951388886</v>
      </c>
      <c r="C9445" s="11" t="s">
        <v>26511</v>
      </c>
      <c r="D9445" s="12">
        <v>11.0</v>
      </c>
      <c r="E9445" s="10" t="s">
        <v>17</v>
      </c>
      <c r="F9445" s="12">
        <v>2024.0</v>
      </c>
      <c r="G9445" s="13" t="s">
        <v>13</v>
      </c>
      <c r="H9445" s="14" t="s">
        <v>781</v>
      </c>
      <c r="I9445" s="12">
        <v>66.0</v>
      </c>
      <c r="J9445" s="15" t="str">
        <f t="shared" si="1"/>
        <v>Irrelevant</v>
      </c>
    </row>
    <row r="9446" ht="22.5" customHeight="1">
      <c r="A9446" s="9" t="s">
        <v>26512</v>
      </c>
      <c r="B9446" s="10">
        <v>45625.33428519676</v>
      </c>
      <c r="C9446" s="11" t="s">
        <v>26513</v>
      </c>
      <c r="D9446" s="12">
        <v>11.0</v>
      </c>
      <c r="E9446" s="10" t="s">
        <v>17</v>
      </c>
      <c r="F9446" s="12">
        <v>2024.0</v>
      </c>
      <c r="G9446" s="13" t="s">
        <v>26514</v>
      </c>
      <c r="H9446" s="14" t="s">
        <v>26515</v>
      </c>
      <c r="I9446" s="12">
        <v>6195.0</v>
      </c>
      <c r="J9446" s="15" t="str">
        <f t="shared" si="1"/>
        <v>Relevant</v>
      </c>
    </row>
    <row r="9447" ht="22.5" customHeight="1">
      <c r="A9447" s="9" t="s">
        <v>26516</v>
      </c>
      <c r="B9447" s="10">
        <v>45696.8659375</v>
      </c>
      <c r="C9447" s="11" t="s">
        <v>26517</v>
      </c>
      <c r="D9447" s="12">
        <v>2.0</v>
      </c>
      <c r="E9447" s="10" t="s">
        <v>12</v>
      </c>
      <c r="F9447" s="12">
        <v>2025.0</v>
      </c>
      <c r="G9447" s="13" t="s">
        <v>13</v>
      </c>
      <c r="H9447" s="14" t="s">
        <v>14</v>
      </c>
      <c r="I9447" s="12">
        <v>86.0</v>
      </c>
      <c r="J9447" s="15" t="str">
        <f t="shared" si="1"/>
        <v>Relevant</v>
      </c>
    </row>
    <row r="9448" ht="22.5" customHeight="1">
      <c r="A9448" s="9" t="s">
        <v>26518</v>
      </c>
      <c r="B9448" s="10">
        <v>45473.56217592592</v>
      </c>
      <c r="C9448" s="11" t="s">
        <v>26519</v>
      </c>
      <c r="D9448" s="12">
        <v>6.0</v>
      </c>
      <c r="E9448" s="10" t="s">
        <v>34</v>
      </c>
      <c r="F9448" s="12">
        <v>2024.0</v>
      </c>
      <c r="G9448" s="13" t="s">
        <v>13</v>
      </c>
      <c r="H9448" s="14" t="s">
        <v>56</v>
      </c>
      <c r="I9448" s="12">
        <v>63.0</v>
      </c>
      <c r="J9448" s="15" t="str">
        <f t="shared" si="1"/>
        <v>Relevant</v>
      </c>
    </row>
    <row r="9449" ht="22.5" customHeight="1">
      <c r="A9449" s="9" t="s">
        <v>26520</v>
      </c>
      <c r="B9449" s="10">
        <v>45565.730058587964</v>
      </c>
      <c r="C9449" s="11" t="s">
        <v>26521</v>
      </c>
      <c r="D9449" s="12">
        <v>9.0</v>
      </c>
      <c r="E9449" s="10" t="s">
        <v>114</v>
      </c>
      <c r="F9449" s="12">
        <v>2024.0</v>
      </c>
      <c r="G9449" s="13" t="s">
        <v>8043</v>
      </c>
      <c r="H9449" s="14" t="s">
        <v>8044</v>
      </c>
      <c r="I9449" s="12">
        <v>0.0</v>
      </c>
      <c r="J9449" s="15" t="str">
        <f t="shared" si="1"/>
        <v>Irrelevant</v>
      </c>
    </row>
    <row r="9450" ht="22.5" customHeight="1">
      <c r="A9450" s="9" t="s">
        <v>26522</v>
      </c>
      <c r="B9450" s="10">
        <v>45725.68185185185</v>
      </c>
      <c r="C9450" s="11" t="s">
        <v>26523</v>
      </c>
      <c r="D9450" s="12">
        <v>3.0</v>
      </c>
      <c r="E9450" s="10" t="s">
        <v>59</v>
      </c>
      <c r="F9450" s="12">
        <v>2025.0</v>
      </c>
      <c r="G9450" s="13" t="s">
        <v>13</v>
      </c>
      <c r="H9450" s="14" t="s">
        <v>420</v>
      </c>
      <c r="I9450" s="12">
        <v>200.0</v>
      </c>
      <c r="J9450" s="15" t="str">
        <f t="shared" si="1"/>
        <v>Irrelevant</v>
      </c>
    </row>
    <row r="9451" ht="22.5" customHeight="1">
      <c r="A9451" s="9" t="s">
        <v>26524</v>
      </c>
      <c r="B9451" s="10">
        <v>45562.815986284724</v>
      </c>
      <c r="C9451" s="11" t="s">
        <v>26525</v>
      </c>
      <c r="D9451" s="12">
        <v>9.0</v>
      </c>
      <c r="E9451" s="10" t="s">
        <v>114</v>
      </c>
      <c r="F9451" s="12">
        <v>2024.0</v>
      </c>
      <c r="G9451" s="13" t="s">
        <v>26526</v>
      </c>
      <c r="H9451" s="14" t="s">
        <v>26527</v>
      </c>
      <c r="I9451" s="12">
        <v>2.3889235E7</v>
      </c>
      <c r="J9451" s="15" t="str">
        <f t="shared" si="1"/>
        <v>Relevant</v>
      </c>
    </row>
    <row r="9452" ht="22.5" customHeight="1">
      <c r="A9452" s="9" t="s">
        <v>26528</v>
      </c>
      <c r="B9452" s="10">
        <v>45626.34244212963</v>
      </c>
      <c r="C9452" s="11" t="s">
        <v>26529</v>
      </c>
      <c r="D9452" s="12">
        <v>11.0</v>
      </c>
      <c r="E9452" s="10" t="s">
        <v>17</v>
      </c>
      <c r="F9452" s="12">
        <v>2024.0</v>
      </c>
      <c r="G9452" s="13" t="s">
        <v>13</v>
      </c>
      <c r="H9452" s="14" t="s">
        <v>26530</v>
      </c>
      <c r="I9452" s="12">
        <v>189.0</v>
      </c>
      <c r="J9452" s="15" t="str">
        <f t="shared" si="1"/>
        <v>Relevant</v>
      </c>
    </row>
    <row r="9453" ht="22.5" customHeight="1">
      <c r="A9453" s="9" t="s">
        <v>26531</v>
      </c>
      <c r="B9453" s="10">
        <v>45585.857766203706</v>
      </c>
      <c r="C9453" s="11" t="s">
        <v>26532</v>
      </c>
      <c r="D9453" s="12">
        <v>10.0</v>
      </c>
      <c r="E9453" s="10" t="s">
        <v>42</v>
      </c>
      <c r="F9453" s="12">
        <v>2024.0</v>
      </c>
      <c r="G9453" s="13" t="s">
        <v>13</v>
      </c>
      <c r="H9453" s="14" t="s">
        <v>1391</v>
      </c>
      <c r="I9453" s="12">
        <v>2445.0</v>
      </c>
      <c r="J9453" s="15" t="str">
        <f t="shared" si="1"/>
        <v>Relevant</v>
      </c>
    </row>
    <row r="9454" ht="22.5" customHeight="1">
      <c r="A9454" s="9" t="s">
        <v>26533</v>
      </c>
      <c r="B9454" s="10">
        <v>45696.745625</v>
      </c>
      <c r="C9454" s="11" t="s">
        <v>6900</v>
      </c>
      <c r="D9454" s="12">
        <v>2.0</v>
      </c>
      <c r="E9454" s="10" t="s">
        <v>12</v>
      </c>
      <c r="F9454" s="12">
        <v>2025.0</v>
      </c>
      <c r="G9454" s="13" t="s">
        <v>13</v>
      </c>
      <c r="H9454" s="14" t="s">
        <v>1624</v>
      </c>
      <c r="I9454" s="12">
        <v>9.0</v>
      </c>
      <c r="J9454" s="15" t="str">
        <f t="shared" si="1"/>
        <v>Relevant</v>
      </c>
    </row>
    <row r="9455" ht="22.5" customHeight="1">
      <c r="A9455" s="9" t="s">
        <v>26534</v>
      </c>
      <c r="B9455" s="10">
        <v>45609.771006944444</v>
      </c>
      <c r="C9455" s="11" t="s">
        <v>26535</v>
      </c>
      <c r="D9455" s="12">
        <v>11.0</v>
      </c>
      <c r="E9455" s="10" t="s">
        <v>17</v>
      </c>
      <c r="F9455" s="12">
        <v>2024.0</v>
      </c>
      <c r="G9455" s="13" t="s">
        <v>13</v>
      </c>
      <c r="H9455" s="14" t="s">
        <v>2892</v>
      </c>
      <c r="I9455" s="12">
        <v>3215.0</v>
      </c>
      <c r="J9455" s="15" t="str">
        <f t="shared" si="1"/>
        <v>Relevant</v>
      </c>
    </row>
    <row r="9456" ht="22.5" customHeight="1">
      <c r="A9456" s="9" t="s">
        <v>26536</v>
      </c>
      <c r="B9456" s="10">
        <v>45564.804117708336</v>
      </c>
      <c r="C9456" s="11" t="s">
        <v>26537</v>
      </c>
      <c r="D9456" s="12">
        <v>9.0</v>
      </c>
      <c r="E9456" s="10" t="s">
        <v>114</v>
      </c>
      <c r="F9456" s="12">
        <v>2024.0</v>
      </c>
      <c r="G9456" s="13" t="s">
        <v>26538</v>
      </c>
      <c r="H9456" s="14" t="s">
        <v>26539</v>
      </c>
      <c r="I9456" s="12">
        <v>9036734.0</v>
      </c>
      <c r="J9456" s="15" t="str">
        <f t="shared" si="1"/>
        <v>Irrelevant</v>
      </c>
    </row>
    <row r="9457" ht="22.5" customHeight="1">
      <c r="A9457" s="9" t="s">
        <v>26540</v>
      </c>
      <c r="B9457" s="10">
        <v>45507.97859953704</v>
      </c>
      <c r="C9457" s="11" t="s">
        <v>26541</v>
      </c>
      <c r="D9457" s="12">
        <v>8.0</v>
      </c>
      <c r="E9457" s="10" t="s">
        <v>167</v>
      </c>
      <c r="F9457" s="12">
        <v>2024.0</v>
      </c>
      <c r="G9457" s="13" t="s">
        <v>26542</v>
      </c>
      <c r="H9457" s="14" t="s">
        <v>26543</v>
      </c>
      <c r="I9457" s="12">
        <v>1661674.0</v>
      </c>
      <c r="J9457" s="15" t="str">
        <f t="shared" si="1"/>
        <v>Relevant</v>
      </c>
    </row>
    <row r="9458" ht="22.5" customHeight="1">
      <c r="A9458" s="9" t="s">
        <v>26544</v>
      </c>
      <c r="B9458" s="10">
        <v>45433.00578703704</v>
      </c>
      <c r="C9458" s="11" t="s">
        <v>26545</v>
      </c>
      <c r="D9458" s="12">
        <v>5.0</v>
      </c>
      <c r="E9458" s="10" t="s">
        <v>21</v>
      </c>
      <c r="F9458" s="12">
        <v>2024.0</v>
      </c>
      <c r="G9458" s="13" t="s">
        <v>13</v>
      </c>
      <c r="H9458" s="14" t="s">
        <v>16062</v>
      </c>
      <c r="I9458" s="12">
        <v>1044.0</v>
      </c>
      <c r="J9458" s="15" t="str">
        <f t="shared" si="1"/>
        <v>Irrelevant</v>
      </c>
    </row>
    <row r="9459" ht="22.5" customHeight="1">
      <c r="A9459" s="9" t="s">
        <v>26546</v>
      </c>
      <c r="B9459" s="10">
        <v>45401.010128912036</v>
      </c>
      <c r="C9459" s="11" t="s">
        <v>26547</v>
      </c>
      <c r="D9459" s="12">
        <v>4.0</v>
      </c>
      <c r="E9459" s="10" t="s">
        <v>274</v>
      </c>
      <c r="F9459" s="12">
        <v>2024.0</v>
      </c>
      <c r="G9459" s="13" t="s">
        <v>26548</v>
      </c>
      <c r="H9459" s="14" t="s">
        <v>26549</v>
      </c>
      <c r="I9459" s="12">
        <v>1.0442369E7</v>
      </c>
      <c r="J9459" s="15" t="str">
        <f t="shared" si="1"/>
        <v>Irrelevant</v>
      </c>
    </row>
    <row r="9460" ht="22.5" customHeight="1">
      <c r="A9460" s="9" t="s">
        <v>26550</v>
      </c>
      <c r="B9460" s="10">
        <v>45592.77853009259</v>
      </c>
      <c r="C9460" s="11" t="s">
        <v>26551</v>
      </c>
      <c r="D9460" s="12">
        <v>10.0</v>
      </c>
      <c r="E9460" s="10" t="s">
        <v>42</v>
      </c>
      <c r="F9460" s="12">
        <v>2024.0</v>
      </c>
      <c r="G9460" s="13" t="s">
        <v>26552</v>
      </c>
      <c r="H9460" s="14" t="s">
        <v>26553</v>
      </c>
      <c r="I9460" s="12">
        <v>439551.0</v>
      </c>
      <c r="J9460" s="15" t="str">
        <f t="shared" si="1"/>
        <v>Irrelevant</v>
      </c>
    </row>
    <row r="9461" ht="22.5" customHeight="1">
      <c r="A9461" s="9" t="s">
        <v>26554</v>
      </c>
      <c r="B9461" s="10">
        <v>45631.39234953704</v>
      </c>
      <c r="C9461" s="11" t="s">
        <v>23365</v>
      </c>
      <c r="D9461" s="12">
        <v>12.0</v>
      </c>
      <c r="E9461" s="10" t="s">
        <v>26</v>
      </c>
      <c r="F9461" s="12">
        <v>2024.0</v>
      </c>
      <c r="G9461" s="13" t="s">
        <v>26555</v>
      </c>
      <c r="H9461" s="14" t="s">
        <v>26556</v>
      </c>
      <c r="I9461" s="12">
        <v>51226.0</v>
      </c>
      <c r="J9461" s="15" t="str">
        <f t="shared" si="1"/>
        <v>Irrelevant</v>
      </c>
    </row>
    <row r="9462" ht="22.5" customHeight="1">
      <c r="A9462" s="9" t="s">
        <v>26557</v>
      </c>
      <c r="B9462" s="10">
        <v>45613.02799303241</v>
      </c>
      <c r="C9462" s="11" t="s">
        <v>26558</v>
      </c>
      <c r="D9462" s="12">
        <v>11.0</v>
      </c>
      <c r="E9462" s="10" t="s">
        <v>17</v>
      </c>
      <c r="F9462" s="12">
        <v>2024.0</v>
      </c>
      <c r="G9462" s="13" t="s">
        <v>26559</v>
      </c>
      <c r="H9462" s="14" t="str">
        <f>IFERROR(__xludf.DUMMYFUNCTION("TRIM(REGEXREPLACE(GOOGLETRANSLATE(G9462,""auto"",""en""),""(?i)\b(RT|QT)\s*@?\w*:?\s*|https?://\S+|@\w+|#\w+|[^\x00-\x7F]|[^\w\s]"",""""))"),"What is the home remedy to get rid of cracked skin in winter")</f>
        <v>What is the home remedy to get rid of cracked skin in winter</v>
      </c>
      <c r="I9462" s="12">
        <v>0.0</v>
      </c>
      <c r="J9462" s="15" t="str">
        <f t="shared" si="1"/>
        <v>Irrelevant</v>
      </c>
    </row>
    <row r="9463" ht="22.5" customHeight="1">
      <c r="A9463" s="9" t="s">
        <v>26560</v>
      </c>
      <c r="B9463" s="10">
        <v>45562.70354166667</v>
      </c>
      <c r="C9463" s="11" t="s">
        <v>26561</v>
      </c>
      <c r="D9463" s="12">
        <v>9.0</v>
      </c>
      <c r="E9463" s="10" t="s">
        <v>114</v>
      </c>
      <c r="F9463" s="12">
        <v>2024.0</v>
      </c>
      <c r="G9463" s="13" t="s">
        <v>26562</v>
      </c>
      <c r="H9463" s="14" t="s">
        <v>26563</v>
      </c>
      <c r="I9463" s="12">
        <v>34987.0</v>
      </c>
      <c r="J9463" s="15" t="str">
        <f t="shared" si="1"/>
        <v>Relevant</v>
      </c>
    </row>
    <row r="9464" ht="22.5" customHeight="1">
      <c r="A9464" s="9" t="s">
        <v>26564</v>
      </c>
      <c r="B9464" s="10">
        <v>45632.79699074074</v>
      </c>
      <c r="C9464" s="11" t="s">
        <v>25639</v>
      </c>
      <c r="D9464" s="12">
        <v>12.0</v>
      </c>
      <c r="E9464" s="10" t="s">
        <v>26</v>
      </c>
      <c r="F9464" s="12">
        <v>2024.0</v>
      </c>
      <c r="G9464" s="13" t="s">
        <v>13</v>
      </c>
      <c r="H9464" s="14" t="s">
        <v>338</v>
      </c>
      <c r="I9464" s="12">
        <v>199.0</v>
      </c>
      <c r="J9464" s="15" t="str">
        <f t="shared" si="1"/>
        <v>Relevant</v>
      </c>
    </row>
    <row r="9465" ht="22.5" customHeight="1">
      <c r="A9465" s="9" t="s">
        <v>26565</v>
      </c>
      <c r="B9465" s="10">
        <v>45616.52674768519</v>
      </c>
      <c r="C9465" s="11" t="s">
        <v>8437</v>
      </c>
      <c r="D9465" s="12">
        <v>11.0</v>
      </c>
      <c r="E9465" s="10" t="s">
        <v>17</v>
      </c>
      <c r="F9465" s="12">
        <v>2024.0</v>
      </c>
      <c r="G9465" s="13" t="s">
        <v>26566</v>
      </c>
      <c r="H9465" s="14" t="s">
        <v>26567</v>
      </c>
      <c r="I9465" s="12">
        <v>0.0</v>
      </c>
      <c r="J9465" s="15" t="str">
        <f t="shared" si="1"/>
        <v>Relevant</v>
      </c>
    </row>
    <row r="9466" ht="22.5" customHeight="1">
      <c r="A9466" s="9" t="s">
        <v>26568</v>
      </c>
      <c r="B9466" s="10">
        <v>45696.74009259259</v>
      </c>
      <c r="C9466" s="11" t="s">
        <v>26569</v>
      </c>
      <c r="D9466" s="12">
        <v>2.0</v>
      </c>
      <c r="E9466" s="10" t="s">
        <v>12</v>
      </c>
      <c r="F9466" s="12">
        <v>2025.0</v>
      </c>
      <c r="G9466" s="13" t="s">
        <v>13</v>
      </c>
      <c r="H9466" s="14" t="s">
        <v>14</v>
      </c>
      <c r="I9466" s="12">
        <v>69.0</v>
      </c>
      <c r="J9466" s="15" t="str">
        <f t="shared" si="1"/>
        <v>Relevant</v>
      </c>
    </row>
    <row r="9467" ht="22.5" customHeight="1">
      <c r="A9467" s="9" t="s">
        <v>26570</v>
      </c>
      <c r="B9467" s="10">
        <v>45696.86586805555</v>
      </c>
      <c r="C9467" s="11" t="s">
        <v>26571</v>
      </c>
      <c r="D9467" s="12">
        <v>2.0</v>
      </c>
      <c r="E9467" s="10" t="s">
        <v>12</v>
      </c>
      <c r="F9467" s="12">
        <v>2025.0</v>
      </c>
      <c r="G9467" s="13" t="s">
        <v>13</v>
      </c>
      <c r="H9467" s="14" t="s">
        <v>2483</v>
      </c>
      <c r="I9467" s="12">
        <v>2746.0</v>
      </c>
      <c r="J9467" s="15" t="str">
        <f t="shared" si="1"/>
        <v>Relevant</v>
      </c>
    </row>
    <row r="9468" ht="22.5" customHeight="1">
      <c r="A9468" s="9" t="s">
        <v>26572</v>
      </c>
      <c r="B9468" s="10">
        <v>45581.774988425925</v>
      </c>
      <c r="C9468" s="11" t="s">
        <v>26573</v>
      </c>
      <c r="D9468" s="12">
        <v>10.0</v>
      </c>
      <c r="E9468" s="10" t="s">
        <v>42</v>
      </c>
      <c r="F9468" s="12">
        <v>2024.0</v>
      </c>
      <c r="G9468" s="13" t="s">
        <v>26574</v>
      </c>
      <c r="H9468" s="14" t="s">
        <v>26575</v>
      </c>
      <c r="I9468" s="12">
        <v>3367.0</v>
      </c>
      <c r="J9468" s="15" t="str">
        <f t="shared" si="1"/>
        <v>Irrelevant</v>
      </c>
    </row>
    <row r="9469" ht="22.5" customHeight="1">
      <c r="A9469" s="9" t="s">
        <v>26576</v>
      </c>
      <c r="B9469" s="10">
        <v>45594.74508101852</v>
      </c>
      <c r="C9469" s="11" t="s">
        <v>26577</v>
      </c>
      <c r="D9469" s="12">
        <v>10.0</v>
      </c>
      <c r="E9469" s="10" t="s">
        <v>42</v>
      </c>
      <c r="F9469" s="12">
        <v>2024.0</v>
      </c>
      <c r="G9469" s="13" t="s">
        <v>26578</v>
      </c>
      <c r="H9469" s="14" t="s">
        <v>26579</v>
      </c>
      <c r="I9469" s="12">
        <v>1400.0</v>
      </c>
      <c r="J9469" s="15" t="str">
        <f t="shared" si="1"/>
        <v>Relevant</v>
      </c>
    </row>
    <row r="9470" ht="22.5" customHeight="1">
      <c r="A9470" s="9" t="s">
        <v>26580</v>
      </c>
      <c r="B9470" s="10">
        <v>45696.769537037035</v>
      </c>
      <c r="C9470" s="11" t="s">
        <v>26581</v>
      </c>
      <c r="D9470" s="12">
        <v>2.0</v>
      </c>
      <c r="E9470" s="10" t="s">
        <v>12</v>
      </c>
      <c r="F9470" s="12">
        <v>2025.0</v>
      </c>
      <c r="G9470" s="13" t="s">
        <v>13</v>
      </c>
      <c r="H9470" s="14" t="s">
        <v>14</v>
      </c>
      <c r="I9470" s="12">
        <v>1576.0</v>
      </c>
      <c r="J9470" s="15" t="str">
        <f t="shared" si="1"/>
        <v>Relevant</v>
      </c>
    </row>
    <row r="9471" ht="22.5" customHeight="1">
      <c r="A9471" s="9" t="s">
        <v>26582</v>
      </c>
      <c r="B9471" s="10">
        <v>45642.54005787037</v>
      </c>
      <c r="C9471" s="11" t="s">
        <v>26583</v>
      </c>
      <c r="D9471" s="12">
        <v>12.0</v>
      </c>
      <c r="E9471" s="10" t="s">
        <v>26</v>
      </c>
      <c r="F9471" s="12">
        <v>2024.0</v>
      </c>
      <c r="G9471" s="13" t="s">
        <v>13</v>
      </c>
      <c r="H9471" s="14" t="s">
        <v>232</v>
      </c>
      <c r="I9471" s="12">
        <v>665.0</v>
      </c>
      <c r="J9471" s="15" t="str">
        <f t="shared" si="1"/>
        <v>Relevant</v>
      </c>
    </row>
    <row r="9472" ht="22.5" customHeight="1">
      <c r="A9472" s="9" t="s">
        <v>26584</v>
      </c>
      <c r="B9472" s="10">
        <v>45604.81034722222</v>
      </c>
      <c r="C9472" s="11" t="s">
        <v>26585</v>
      </c>
      <c r="D9472" s="12">
        <v>11.0</v>
      </c>
      <c r="E9472" s="10" t="s">
        <v>17</v>
      </c>
      <c r="F9472" s="12">
        <v>2024.0</v>
      </c>
      <c r="G9472" s="13" t="s">
        <v>13</v>
      </c>
      <c r="H9472" s="14" t="s">
        <v>26586</v>
      </c>
      <c r="I9472" s="12">
        <v>10.0</v>
      </c>
      <c r="J9472" s="15" t="str">
        <f t="shared" si="1"/>
        <v>Relevant</v>
      </c>
    </row>
    <row r="9473" ht="22.5" customHeight="1">
      <c r="A9473" s="9" t="s">
        <v>26587</v>
      </c>
      <c r="B9473" s="10">
        <v>45631.35880787037</v>
      </c>
      <c r="C9473" s="11" t="s">
        <v>26588</v>
      </c>
      <c r="D9473" s="12">
        <v>12.0</v>
      </c>
      <c r="E9473" s="10" t="s">
        <v>26</v>
      </c>
      <c r="F9473" s="12">
        <v>2024.0</v>
      </c>
      <c r="G9473" s="13" t="s">
        <v>26410</v>
      </c>
      <c r="H9473" s="14" t="s">
        <v>26589</v>
      </c>
      <c r="I9473" s="12">
        <v>622887.0</v>
      </c>
      <c r="J9473" s="15" t="str">
        <f t="shared" si="1"/>
        <v>Irrelevant</v>
      </c>
    </row>
    <row r="9474" ht="22.5" customHeight="1">
      <c r="A9474" s="9" t="s">
        <v>26590</v>
      </c>
      <c r="B9474" s="10">
        <v>45647.45195601852</v>
      </c>
      <c r="C9474" s="11" t="s">
        <v>26591</v>
      </c>
      <c r="D9474" s="12">
        <v>12.0</v>
      </c>
      <c r="E9474" s="10" t="s">
        <v>26</v>
      </c>
      <c r="F9474" s="12">
        <v>2024.0</v>
      </c>
      <c r="G9474" s="13" t="s">
        <v>26592</v>
      </c>
      <c r="H9474" s="14" t="s">
        <v>26593</v>
      </c>
      <c r="I9474" s="12">
        <v>0.0</v>
      </c>
      <c r="J9474" s="15" t="str">
        <f t="shared" si="1"/>
        <v>Irrelevant</v>
      </c>
    </row>
    <row r="9475" ht="22.5" customHeight="1">
      <c r="A9475" s="9" t="s">
        <v>26594</v>
      </c>
      <c r="B9475" s="10">
        <v>45418.06941556713</v>
      </c>
      <c r="C9475" s="11" t="s">
        <v>26595</v>
      </c>
      <c r="D9475" s="12">
        <v>5.0</v>
      </c>
      <c r="E9475" s="10" t="s">
        <v>21</v>
      </c>
      <c r="F9475" s="12">
        <v>2024.0</v>
      </c>
      <c r="G9475" s="13" t="s">
        <v>26596</v>
      </c>
      <c r="H9475" s="14" t="s">
        <v>26597</v>
      </c>
      <c r="I9475" s="12">
        <v>2372.0</v>
      </c>
      <c r="J9475" s="15" t="str">
        <f t="shared" si="1"/>
        <v>Relevant</v>
      </c>
    </row>
    <row r="9476" ht="22.5" customHeight="1">
      <c r="A9476" s="9" t="s">
        <v>26598</v>
      </c>
      <c r="B9476" s="10">
        <v>45593.77908564815</v>
      </c>
      <c r="C9476" s="11" t="s">
        <v>26599</v>
      </c>
      <c r="D9476" s="12">
        <v>10.0</v>
      </c>
      <c r="E9476" s="10" t="s">
        <v>42</v>
      </c>
      <c r="F9476" s="12">
        <v>2024.0</v>
      </c>
      <c r="G9476" s="13" t="s">
        <v>13</v>
      </c>
      <c r="H9476" s="14" t="s">
        <v>131</v>
      </c>
      <c r="I9476" s="12">
        <v>18.0</v>
      </c>
      <c r="J9476" s="15" t="str">
        <f t="shared" si="1"/>
        <v>Relevant</v>
      </c>
    </row>
    <row r="9477" ht="22.5" customHeight="1">
      <c r="A9477" s="9" t="s">
        <v>26600</v>
      </c>
      <c r="B9477" s="10">
        <v>45742.75974537037</v>
      </c>
      <c r="C9477" s="11" t="s">
        <v>26601</v>
      </c>
      <c r="D9477" s="12">
        <v>3.0</v>
      </c>
      <c r="E9477" s="10" t="s">
        <v>59</v>
      </c>
      <c r="F9477" s="12">
        <v>2025.0</v>
      </c>
      <c r="G9477" s="13" t="s">
        <v>13</v>
      </c>
      <c r="H9477" s="14" t="s">
        <v>26602</v>
      </c>
      <c r="I9477" s="12">
        <v>34.0</v>
      </c>
      <c r="J9477" s="15" t="str">
        <f t="shared" si="1"/>
        <v>Irrelevant</v>
      </c>
    </row>
    <row r="9478" ht="22.5" customHeight="1">
      <c r="A9478" s="9" t="s">
        <v>26603</v>
      </c>
      <c r="B9478" s="10">
        <v>45586.4404321875</v>
      </c>
      <c r="C9478" s="11" t="s">
        <v>26604</v>
      </c>
      <c r="D9478" s="12">
        <v>10.0</v>
      </c>
      <c r="E9478" s="10" t="s">
        <v>42</v>
      </c>
      <c r="F9478" s="12">
        <v>2024.0</v>
      </c>
      <c r="G9478" s="13" t="s">
        <v>26605</v>
      </c>
      <c r="H9478" s="14" t="s">
        <v>26606</v>
      </c>
      <c r="I9478" s="12">
        <v>0.0</v>
      </c>
      <c r="J9478" s="15" t="str">
        <f t="shared" si="1"/>
        <v>Irrelevant</v>
      </c>
    </row>
    <row r="9479" ht="22.5" customHeight="1">
      <c r="A9479" s="9" t="s">
        <v>26607</v>
      </c>
      <c r="B9479" s="10">
        <v>45527.52707175926</v>
      </c>
      <c r="C9479" s="11" t="s">
        <v>26608</v>
      </c>
      <c r="D9479" s="12">
        <v>8.0</v>
      </c>
      <c r="E9479" s="10" t="s">
        <v>167</v>
      </c>
      <c r="F9479" s="12">
        <v>2024.0</v>
      </c>
      <c r="G9479" s="13" t="s">
        <v>13</v>
      </c>
      <c r="H9479" s="14" t="s">
        <v>56</v>
      </c>
      <c r="I9479" s="12">
        <v>14.0</v>
      </c>
      <c r="J9479" s="15" t="str">
        <f t="shared" si="1"/>
        <v>Relevant</v>
      </c>
    </row>
    <row r="9480" ht="22.5" customHeight="1">
      <c r="A9480" s="9" t="s">
        <v>26609</v>
      </c>
      <c r="B9480" s="10">
        <v>45706.49482638889</v>
      </c>
      <c r="C9480" s="11" t="s">
        <v>26610</v>
      </c>
      <c r="D9480" s="12">
        <v>2.0</v>
      </c>
      <c r="E9480" s="10" t="s">
        <v>12</v>
      </c>
      <c r="F9480" s="12">
        <v>2025.0</v>
      </c>
      <c r="G9480" s="13" t="s">
        <v>26611</v>
      </c>
      <c r="H9480" s="14" t="s">
        <v>26612</v>
      </c>
      <c r="I9480" s="12">
        <v>1877864.0</v>
      </c>
      <c r="J9480" s="15" t="str">
        <f t="shared" si="1"/>
        <v>Relevant</v>
      </c>
    </row>
    <row r="9481" ht="22.5" customHeight="1">
      <c r="A9481" s="9" t="s">
        <v>26613</v>
      </c>
      <c r="B9481" s="10">
        <v>45592.73175925926</v>
      </c>
      <c r="C9481" s="11" t="s">
        <v>26614</v>
      </c>
      <c r="D9481" s="12">
        <v>10.0</v>
      </c>
      <c r="E9481" s="10" t="s">
        <v>42</v>
      </c>
      <c r="F9481" s="12">
        <v>2024.0</v>
      </c>
      <c r="G9481" s="13" t="s">
        <v>26615</v>
      </c>
      <c r="H9481" s="14" t="s">
        <v>26616</v>
      </c>
      <c r="I9481" s="12">
        <v>277654.0</v>
      </c>
      <c r="J9481" s="15" t="str">
        <f t="shared" si="1"/>
        <v>Relevant</v>
      </c>
    </row>
    <row r="9482" ht="22.5" customHeight="1">
      <c r="A9482" s="9" t="s">
        <v>26617</v>
      </c>
      <c r="B9482" s="10">
        <v>45746.8415625</v>
      </c>
      <c r="C9482" s="11" t="s">
        <v>26618</v>
      </c>
      <c r="D9482" s="12">
        <v>3.0</v>
      </c>
      <c r="E9482" s="10" t="s">
        <v>59</v>
      </c>
      <c r="F9482" s="12">
        <v>2025.0</v>
      </c>
      <c r="G9482" s="13" t="s">
        <v>26619</v>
      </c>
      <c r="H9482" s="14" t="s">
        <v>26620</v>
      </c>
      <c r="I9482" s="12">
        <v>1191238.0</v>
      </c>
      <c r="J9482" s="15" t="str">
        <f t="shared" si="1"/>
        <v>Relevant</v>
      </c>
    </row>
    <row r="9483" ht="22.5" customHeight="1">
      <c r="A9483" s="9" t="s">
        <v>26621</v>
      </c>
      <c r="B9483" s="10">
        <v>45598.23775462963</v>
      </c>
      <c r="C9483" s="11" t="s">
        <v>26622</v>
      </c>
      <c r="D9483" s="12">
        <v>11.0</v>
      </c>
      <c r="E9483" s="10" t="s">
        <v>17</v>
      </c>
      <c r="F9483" s="12">
        <v>2024.0</v>
      </c>
      <c r="G9483" s="13" t="s">
        <v>26623</v>
      </c>
      <c r="H9483" s="14" t="s">
        <v>26624</v>
      </c>
      <c r="I9483" s="12">
        <v>2.1345286E7</v>
      </c>
      <c r="J9483" s="15" t="str">
        <f t="shared" si="1"/>
        <v>Relevant</v>
      </c>
    </row>
    <row r="9484" ht="22.5" customHeight="1">
      <c r="A9484" s="9" t="s">
        <v>26625</v>
      </c>
      <c r="B9484" s="10">
        <v>45593.7165625</v>
      </c>
      <c r="C9484" s="11" t="s">
        <v>26626</v>
      </c>
      <c r="D9484" s="12">
        <v>10.0</v>
      </c>
      <c r="E9484" s="10" t="s">
        <v>42</v>
      </c>
      <c r="F9484" s="12">
        <v>2024.0</v>
      </c>
      <c r="G9484" s="13" t="s">
        <v>13</v>
      </c>
      <c r="H9484" s="14" t="s">
        <v>26627</v>
      </c>
      <c r="I9484" s="12">
        <v>15.0</v>
      </c>
      <c r="J9484" s="15" t="str">
        <f t="shared" si="1"/>
        <v>Irrelevant</v>
      </c>
    </row>
    <row r="9485" ht="22.5" customHeight="1">
      <c r="A9485" s="9" t="s">
        <v>26628</v>
      </c>
      <c r="B9485" s="10">
        <v>45651.39293981482</v>
      </c>
      <c r="C9485" s="11" t="s">
        <v>26629</v>
      </c>
      <c r="D9485" s="12">
        <v>12.0</v>
      </c>
      <c r="E9485" s="10" t="s">
        <v>26</v>
      </c>
      <c r="F9485" s="12">
        <v>2024.0</v>
      </c>
      <c r="G9485" s="13" t="s">
        <v>26630</v>
      </c>
      <c r="H9485" s="14" t="s">
        <v>26631</v>
      </c>
      <c r="I9485" s="12">
        <v>270436.0</v>
      </c>
      <c r="J9485" s="15" t="str">
        <f t="shared" si="1"/>
        <v>Irrelevant</v>
      </c>
    </row>
    <row r="9486" ht="22.5" customHeight="1">
      <c r="A9486" s="9" t="s">
        <v>26632</v>
      </c>
      <c r="B9486" s="10">
        <v>45595.770833333336</v>
      </c>
      <c r="C9486" s="11" t="s">
        <v>6777</v>
      </c>
      <c r="D9486" s="12">
        <v>10.0</v>
      </c>
      <c r="E9486" s="10" t="s">
        <v>42</v>
      </c>
      <c r="F9486" s="12">
        <v>2024.0</v>
      </c>
      <c r="G9486" s="13" t="s">
        <v>26633</v>
      </c>
      <c r="H9486" s="14" t="s">
        <v>26634</v>
      </c>
      <c r="I9486" s="12">
        <v>0.0</v>
      </c>
      <c r="J9486" s="15" t="str">
        <f t="shared" si="1"/>
        <v>Relevant</v>
      </c>
    </row>
    <row r="9487" ht="22.5" customHeight="1">
      <c r="A9487" s="9" t="s">
        <v>26635</v>
      </c>
      <c r="B9487" s="10">
        <v>45615.819918981484</v>
      </c>
      <c r="C9487" s="11" t="s">
        <v>9430</v>
      </c>
      <c r="D9487" s="12">
        <v>11.0</v>
      </c>
      <c r="E9487" s="10" t="s">
        <v>17</v>
      </c>
      <c r="F9487" s="12">
        <v>2024.0</v>
      </c>
      <c r="G9487" s="13" t="s">
        <v>13</v>
      </c>
      <c r="H9487" s="14" t="s">
        <v>1325</v>
      </c>
      <c r="I9487" s="12">
        <v>39.0</v>
      </c>
      <c r="J9487" s="15" t="str">
        <f t="shared" si="1"/>
        <v>Relevant</v>
      </c>
    </row>
    <row r="9488" ht="22.5" customHeight="1">
      <c r="A9488" s="9" t="s">
        <v>26636</v>
      </c>
      <c r="B9488" s="10">
        <v>45593.44712962963</v>
      </c>
      <c r="C9488" s="11" t="s">
        <v>26637</v>
      </c>
      <c r="D9488" s="12">
        <v>10.0</v>
      </c>
      <c r="E9488" s="10" t="s">
        <v>42</v>
      </c>
      <c r="F9488" s="12">
        <v>2024.0</v>
      </c>
      <c r="G9488" s="13" t="s">
        <v>13</v>
      </c>
      <c r="H9488" s="14" t="s">
        <v>97</v>
      </c>
      <c r="I9488" s="12">
        <v>183.0</v>
      </c>
      <c r="J9488" s="15" t="str">
        <f t="shared" si="1"/>
        <v>Relevant</v>
      </c>
    </row>
    <row r="9489" ht="22.5" customHeight="1">
      <c r="A9489" s="9" t="s">
        <v>26638</v>
      </c>
      <c r="B9489" s="10">
        <v>45625.28487268519</v>
      </c>
      <c r="C9489" s="11" t="s">
        <v>26639</v>
      </c>
      <c r="D9489" s="12">
        <v>11.0</v>
      </c>
      <c r="E9489" s="10" t="s">
        <v>17</v>
      </c>
      <c r="F9489" s="12">
        <v>2024.0</v>
      </c>
      <c r="G9489" s="13" t="s">
        <v>26640</v>
      </c>
      <c r="H9489" s="14" t="s">
        <v>26641</v>
      </c>
      <c r="I9489" s="12">
        <v>8468849.0</v>
      </c>
      <c r="J9489" s="15" t="str">
        <f t="shared" si="1"/>
        <v>Relevant</v>
      </c>
    </row>
    <row r="9490" ht="22.5" customHeight="1">
      <c r="A9490" s="9" t="s">
        <v>26642</v>
      </c>
      <c r="B9490" s="10">
        <v>45629.55511574074</v>
      </c>
      <c r="C9490" s="11" t="s">
        <v>26643</v>
      </c>
      <c r="D9490" s="12">
        <v>12.0</v>
      </c>
      <c r="E9490" s="10" t="s">
        <v>26</v>
      </c>
      <c r="F9490" s="12">
        <v>2024.0</v>
      </c>
      <c r="G9490" s="13" t="s">
        <v>13</v>
      </c>
      <c r="H9490" s="14" t="s">
        <v>237</v>
      </c>
      <c r="I9490" s="12">
        <v>3463.0</v>
      </c>
      <c r="J9490" s="15" t="str">
        <f t="shared" si="1"/>
        <v>Relevant</v>
      </c>
    </row>
    <row r="9491" ht="22.5" customHeight="1">
      <c r="A9491" s="9" t="s">
        <v>26644</v>
      </c>
      <c r="B9491" s="10">
        <v>45718.275671296295</v>
      </c>
      <c r="C9491" s="11" t="s">
        <v>26645</v>
      </c>
      <c r="D9491" s="12">
        <v>3.0</v>
      </c>
      <c r="E9491" s="10" t="s">
        <v>59</v>
      </c>
      <c r="F9491" s="12">
        <v>2025.0</v>
      </c>
      <c r="G9491" s="13" t="s">
        <v>26646</v>
      </c>
      <c r="H9491" s="14" t="s">
        <v>26647</v>
      </c>
      <c r="I9491" s="12">
        <v>2220.0</v>
      </c>
      <c r="J9491" s="15" t="str">
        <f t="shared" si="1"/>
        <v>Relevant</v>
      </c>
    </row>
    <row r="9492" ht="22.5" customHeight="1">
      <c r="A9492" s="9" t="s">
        <v>26648</v>
      </c>
      <c r="B9492" s="10">
        <v>45597.3459375</v>
      </c>
      <c r="C9492" s="11" t="s">
        <v>26649</v>
      </c>
      <c r="D9492" s="12">
        <v>11.0</v>
      </c>
      <c r="E9492" s="10" t="s">
        <v>17</v>
      </c>
      <c r="F9492" s="12">
        <v>2024.0</v>
      </c>
      <c r="G9492" s="13" t="s">
        <v>13</v>
      </c>
      <c r="H9492" s="14" t="s">
        <v>26650</v>
      </c>
      <c r="I9492" s="12">
        <v>1381.0</v>
      </c>
      <c r="J9492" s="15" t="str">
        <f t="shared" si="1"/>
        <v>Irrelevant</v>
      </c>
    </row>
    <row r="9493" ht="22.5" customHeight="1">
      <c r="A9493" s="9" t="s">
        <v>26651</v>
      </c>
      <c r="B9493" s="10">
        <v>45531.659479166665</v>
      </c>
      <c r="C9493" s="11" t="s">
        <v>26652</v>
      </c>
      <c r="D9493" s="12">
        <v>8.0</v>
      </c>
      <c r="E9493" s="10" t="s">
        <v>167</v>
      </c>
      <c r="F9493" s="12">
        <v>2024.0</v>
      </c>
      <c r="G9493" s="13" t="s">
        <v>26653</v>
      </c>
      <c r="H9493" s="14" t="s">
        <v>26654</v>
      </c>
      <c r="I9493" s="12">
        <v>916289.0</v>
      </c>
      <c r="J9493" s="15" t="str">
        <f t="shared" si="1"/>
        <v>Irrelevant</v>
      </c>
    </row>
    <row r="9494" ht="22.5" customHeight="1">
      <c r="A9494" s="9" t="s">
        <v>26655</v>
      </c>
      <c r="B9494" s="10">
        <v>45589.97724537037</v>
      </c>
      <c r="C9494" s="11" t="s">
        <v>26656</v>
      </c>
      <c r="D9494" s="12">
        <v>10.0</v>
      </c>
      <c r="E9494" s="10" t="s">
        <v>42</v>
      </c>
      <c r="F9494" s="12">
        <v>2024.0</v>
      </c>
      <c r="G9494" s="13" t="s">
        <v>26657</v>
      </c>
      <c r="H9494" s="14" t="s">
        <v>26658</v>
      </c>
      <c r="I9494" s="12">
        <v>2123610.0</v>
      </c>
      <c r="J9494" s="15" t="str">
        <f t="shared" si="1"/>
        <v>Relevant</v>
      </c>
    </row>
    <row r="9495" ht="22.5" customHeight="1">
      <c r="A9495" s="9" t="s">
        <v>26659</v>
      </c>
      <c r="B9495" s="10">
        <v>45614.88575231482</v>
      </c>
      <c r="C9495" s="11" t="s">
        <v>26660</v>
      </c>
      <c r="D9495" s="12">
        <v>11.0</v>
      </c>
      <c r="E9495" s="10" t="s">
        <v>17</v>
      </c>
      <c r="F9495" s="12">
        <v>2024.0</v>
      </c>
      <c r="G9495" s="13" t="s">
        <v>13</v>
      </c>
      <c r="H9495" s="14" t="s">
        <v>423</v>
      </c>
      <c r="I9495" s="12">
        <v>44.0</v>
      </c>
      <c r="J9495" s="15" t="str">
        <f t="shared" si="1"/>
        <v>Relevant</v>
      </c>
    </row>
    <row r="9496" ht="22.5" customHeight="1">
      <c r="A9496" s="9" t="s">
        <v>26661</v>
      </c>
      <c r="B9496" s="10">
        <v>45597.49902287037</v>
      </c>
      <c r="C9496" s="11" t="s">
        <v>26662</v>
      </c>
      <c r="D9496" s="12">
        <v>11.0</v>
      </c>
      <c r="E9496" s="10" t="s">
        <v>17</v>
      </c>
      <c r="F9496" s="12">
        <v>2024.0</v>
      </c>
      <c r="G9496" s="13" t="s">
        <v>26663</v>
      </c>
      <c r="H9496" s="14" t="s">
        <v>26664</v>
      </c>
      <c r="I9496" s="12">
        <v>2.1345286E7</v>
      </c>
      <c r="J9496" s="15" t="str">
        <f t="shared" si="1"/>
        <v>Relevant</v>
      </c>
    </row>
    <row r="9497" ht="22.5" customHeight="1">
      <c r="A9497" s="9" t="s">
        <v>26665</v>
      </c>
      <c r="B9497" s="10">
        <v>45601.34627314815</v>
      </c>
      <c r="C9497" s="11" t="s">
        <v>26666</v>
      </c>
      <c r="D9497" s="12">
        <v>11.0</v>
      </c>
      <c r="E9497" s="10" t="s">
        <v>17</v>
      </c>
      <c r="F9497" s="12">
        <v>2024.0</v>
      </c>
      <c r="G9497" s="13" t="s">
        <v>13</v>
      </c>
      <c r="H9497" s="14" t="s">
        <v>259</v>
      </c>
      <c r="I9497" s="12">
        <v>549.0</v>
      </c>
      <c r="J9497" s="15" t="str">
        <f t="shared" si="1"/>
        <v>Relevant</v>
      </c>
    </row>
    <row r="9498" ht="22.5" customHeight="1">
      <c r="A9498" s="9" t="s">
        <v>26667</v>
      </c>
      <c r="B9498" s="10">
        <v>45618.843680555554</v>
      </c>
      <c r="C9498" s="11" t="s">
        <v>26668</v>
      </c>
      <c r="D9498" s="12">
        <v>11.0</v>
      </c>
      <c r="E9498" s="10" t="s">
        <v>17</v>
      </c>
      <c r="F9498" s="12">
        <v>2024.0</v>
      </c>
      <c r="G9498" s="13" t="s">
        <v>26669</v>
      </c>
      <c r="H9498" s="14" t="s">
        <v>26670</v>
      </c>
      <c r="I9498" s="12">
        <v>288406.0</v>
      </c>
      <c r="J9498" s="15" t="str">
        <f t="shared" si="1"/>
        <v>Relevant</v>
      </c>
    </row>
    <row r="9499" ht="22.5" customHeight="1">
      <c r="A9499" s="9" t="s">
        <v>26671</v>
      </c>
      <c r="B9499" s="10">
        <v>45608.6415162037</v>
      </c>
      <c r="C9499" s="11" t="s">
        <v>26672</v>
      </c>
      <c r="D9499" s="12">
        <v>11.0</v>
      </c>
      <c r="E9499" s="10" t="s">
        <v>17</v>
      </c>
      <c r="F9499" s="12">
        <v>2024.0</v>
      </c>
      <c r="G9499" s="13" t="s">
        <v>13</v>
      </c>
      <c r="H9499" s="14" t="s">
        <v>26673</v>
      </c>
      <c r="I9499" s="12">
        <v>118929.0</v>
      </c>
      <c r="J9499" s="15" t="str">
        <f t="shared" si="1"/>
        <v>Relevant</v>
      </c>
    </row>
    <row r="9500" ht="22.5" customHeight="1">
      <c r="A9500" s="9" t="s">
        <v>26674</v>
      </c>
      <c r="B9500" s="10">
        <v>45618.772777777776</v>
      </c>
      <c r="C9500" s="11" t="s">
        <v>26675</v>
      </c>
      <c r="D9500" s="12">
        <v>11.0</v>
      </c>
      <c r="E9500" s="10" t="s">
        <v>17</v>
      </c>
      <c r="F9500" s="12">
        <v>2024.0</v>
      </c>
      <c r="G9500" s="13" t="s">
        <v>13</v>
      </c>
      <c r="H9500" s="14" t="s">
        <v>965</v>
      </c>
      <c r="I9500" s="12">
        <v>3665.0</v>
      </c>
      <c r="J9500" s="15" t="str">
        <f t="shared" si="1"/>
        <v>Relevant</v>
      </c>
    </row>
    <row r="9501" ht="22.5" customHeight="1">
      <c r="A9501" s="9" t="s">
        <v>26676</v>
      </c>
      <c r="B9501" s="10">
        <v>45589.410266203704</v>
      </c>
      <c r="C9501" s="11" t="s">
        <v>26677</v>
      </c>
      <c r="D9501" s="12">
        <v>10.0</v>
      </c>
      <c r="E9501" s="10" t="s">
        <v>42</v>
      </c>
      <c r="F9501" s="12">
        <v>2024.0</v>
      </c>
      <c r="G9501" s="13" t="s">
        <v>26678</v>
      </c>
      <c r="H9501" s="14" t="s">
        <v>26679</v>
      </c>
      <c r="I9501" s="12">
        <v>69334.0</v>
      </c>
      <c r="J9501" s="15" t="str">
        <f t="shared" si="1"/>
        <v>Relevant</v>
      </c>
    </row>
    <row r="9502" ht="22.5" customHeight="1">
      <c r="A9502" s="9" t="s">
        <v>26680</v>
      </c>
      <c r="B9502" s="10">
        <v>45435.8625</v>
      </c>
      <c r="C9502" s="11" t="s">
        <v>17626</v>
      </c>
      <c r="D9502" s="12">
        <v>5.0</v>
      </c>
      <c r="E9502" s="10" t="s">
        <v>21</v>
      </c>
      <c r="F9502" s="12">
        <v>2024.0</v>
      </c>
      <c r="G9502" s="13" t="s">
        <v>26681</v>
      </c>
      <c r="H9502" s="14" t="s">
        <v>26682</v>
      </c>
      <c r="I9502" s="12">
        <v>1.261664E7</v>
      </c>
      <c r="J9502" s="15" t="str">
        <f t="shared" si="1"/>
        <v>Irrelevant</v>
      </c>
    </row>
    <row r="9503" ht="22.5" customHeight="1">
      <c r="A9503" s="9" t="s">
        <v>26683</v>
      </c>
      <c r="B9503" s="10">
        <v>45614.79568287037</v>
      </c>
      <c r="C9503" s="11" t="s">
        <v>26684</v>
      </c>
      <c r="D9503" s="12">
        <v>11.0</v>
      </c>
      <c r="E9503" s="10" t="s">
        <v>17</v>
      </c>
      <c r="F9503" s="12">
        <v>2024.0</v>
      </c>
      <c r="G9503" s="13" t="s">
        <v>13</v>
      </c>
      <c r="H9503" s="14" t="s">
        <v>423</v>
      </c>
      <c r="I9503" s="12">
        <v>134.0</v>
      </c>
      <c r="J9503" s="15" t="str">
        <f t="shared" si="1"/>
        <v>Relevant</v>
      </c>
    </row>
    <row r="9504" ht="22.5" customHeight="1">
      <c r="A9504" s="9" t="s">
        <v>26685</v>
      </c>
      <c r="B9504" s="10">
        <v>45632.23443287037</v>
      </c>
      <c r="C9504" s="11" t="s">
        <v>26686</v>
      </c>
      <c r="D9504" s="12">
        <v>12.0</v>
      </c>
      <c r="E9504" s="10" t="s">
        <v>26</v>
      </c>
      <c r="F9504" s="12">
        <v>2024.0</v>
      </c>
      <c r="G9504" s="13" t="s">
        <v>26687</v>
      </c>
      <c r="H9504" s="14" t="s">
        <v>26688</v>
      </c>
      <c r="I9504" s="12">
        <v>8468849.0</v>
      </c>
      <c r="J9504" s="15" t="str">
        <f t="shared" si="1"/>
        <v>Irrelevant</v>
      </c>
    </row>
    <row r="9505" ht="22.5" customHeight="1">
      <c r="A9505" s="9" t="s">
        <v>26689</v>
      </c>
      <c r="B9505" s="10">
        <v>45686.37842592593</v>
      </c>
      <c r="C9505" s="11" t="s">
        <v>26690</v>
      </c>
      <c r="D9505" s="12">
        <v>1.0</v>
      </c>
      <c r="E9505" s="10" t="s">
        <v>70</v>
      </c>
      <c r="F9505" s="12">
        <v>2025.0</v>
      </c>
      <c r="G9505" s="13" t="s">
        <v>13</v>
      </c>
      <c r="H9505" s="14" t="s">
        <v>26691</v>
      </c>
      <c r="I9505" s="12">
        <v>271.0</v>
      </c>
      <c r="J9505" s="15" t="str">
        <f t="shared" si="1"/>
        <v>Relevant</v>
      </c>
    </row>
    <row r="9506" ht="22.5" customHeight="1">
      <c r="A9506" s="9" t="s">
        <v>26692</v>
      </c>
      <c r="B9506" s="10">
        <v>45656.80086805556</v>
      </c>
      <c r="C9506" s="11" t="s">
        <v>26693</v>
      </c>
      <c r="D9506" s="12">
        <v>12.0</v>
      </c>
      <c r="E9506" s="10" t="s">
        <v>26</v>
      </c>
      <c r="F9506" s="12">
        <v>2024.0</v>
      </c>
      <c r="G9506" s="13" t="s">
        <v>26694</v>
      </c>
      <c r="H9506" s="14" t="s">
        <v>26695</v>
      </c>
      <c r="I9506" s="12">
        <v>480014.0</v>
      </c>
      <c r="J9506" s="15" t="str">
        <f t="shared" si="1"/>
        <v>Irrelevant</v>
      </c>
    </row>
    <row r="9507" ht="22.5" customHeight="1">
      <c r="A9507" s="9" t="s">
        <v>26696</v>
      </c>
      <c r="B9507" s="10">
        <v>45696.827210648145</v>
      </c>
      <c r="C9507" s="11" t="s">
        <v>16102</v>
      </c>
      <c r="D9507" s="12">
        <v>2.0</v>
      </c>
      <c r="E9507" s="10" t="s">
        <v>12</v>
      </c>
      <c r="F9507" s="12">
        <v>2025.0</v>
      </c>
      <c r="G9507" s="13" t="s">
        <v>13</v>
      </c>
      <c r="H9507" s="14" t="s">
        <v>14</v>
      </c>
      <c r="I9507" s="12">
        <v>94.0</v>
      </c>
      <c r="J9507" s="15" t="str">
        <f t="shared" si="1"/>
        <v>Relevant</v>
      </c>
    </row>
    <row r="9508" ht="22.5" customHeight="1">
      <c r="A9508" s="9" t="s">
        <v>26697</v>
      </c>
      <c r="B9508" s="10">
        <v>45473.82289351852</v>
      </c>
      <c r="C9508" s="11" t="s">
        <v>26698</v>
      </c>
      <c r="D9508" s="12">
        <v>6.0</v>
      </c>
      <c r="E9508" s="10" t="s">
        <v>34</v>
      </c>
      <c r="F9508" s="12">
        <v>2024.0</v>
      </c>
      <c r="G9508" s="13" t="s">
        <v>13</v>
      </c>
      <c r="H9508" s="14" t="s">
        <v>56</v>
      </c>
      <c r="I9508" s="12">
        <v>5.0</v>
      </c>
      <c r="J9508" s="15" t="str">
        <f t="shared" si="1"/>
        <v>Relevant</v>
      </c>
    </row>
    <row r="9509" ht="22.5" customHeight="1">
      <c r="A9509" s="9" t="s">
        <v>26699</v>
      </c>
      <c r="B9509" s="10">
        <v>45606.620787037034</v>
      </c>
      <c r="C9509" s="11" t="s">
        <v>26700</v>
      </c>
      <c r="D9509" s="12">
        <v>11.0</v>
      </c>
      <c r="E9509" s="10" t="s">
        <v>17</v>
      </c>
      <c r="F9509" s="12">
        <v>2024.0</v>
      </c>
      <c r="G9509" s="13" t="s">
        <v>13</v>
      </c>
      <c r="H9509" s="14" t="s">
        <v>100</v>
      </c>
      <c r="I9509" s="12">
        <v>781.0</v>
      </c>
      <c r="J9509" s="15" t="str">
        <f t="shared" si="1"/>
        <v>Relevant</v>
      </c>
    </row>
    <row r="9510" ht="22.5" customHeight="1">
      <c r="A9510" s="9" t="s">
        <v>26701</v>
      </c>
      <c r="B9510" s="10">
        <v>45423.34311342592</v>
      </c>
      <c r="C9510" s="11" t="s">
        <v>26702</v>
      </c>
      <c r="D9510" s="12">
        <v>5.0</v>
      </c>
      <c r="E9510" s="10" t="s">
        <v>21</v>
      </c>
      <c r="F9510" s="12">
        <v>2024.0</v>
      </c>
      <c r="G9510" s="13" t="s">
        <v>13</v>
      </c>
      <c r="H9510" s="14" t="s">
        <v>15694</v>
      </c>
      <c r="I9510" s="12">
        <v>2547.0</v>
      </c>
      <c r="J9510" s="15" t="str">
        <f t="shared" si="1"/>
        <v>Relevant</v>
      </c>
    </row>
    <row r="9511" ht="22.5" customHeight="1">
      <c r="A9511" s="9" t="s">
        <v>26703</v>
      </c>
      <c r="B9511" s="10">
        <v>45620.29262731481</v>
      </c>
      <c r="C9511" s="11" t="s">
        <v>26704</v>
      </c>
      <c r="D9511" s="12">
        <v>11.0</v>
      </c>
      <c r="E9511" s="10" t="s">
        <v>17</v>
      </c>
      <c r="F9511" s="12">
        <v>2024.0</v>
      </c>
      <c r="G9511" s="13" t="s">
        <v>26705</v>
      </c>
      <c r="H9511" s="14" t="s">
        <v>26706</v>
      </c>
      <c r="I9511" s="12">
        <v>1.0474812E7</v>
      </c>
      <c r="J9511" s="15" t="str">
        <f t="shared" si="1"/>
        <v>Relevant</v>
      </c>
    </row>
    <row r="9512" ht="22.5" customHeight="1">
      <c r="A9512" s="9" t="s">
        <v>26707</v>
      </c>
      <c r="B9512" s="10">
        <v>45584.60396990741</v>
      </c>
      <c r="C9512" s="11" t="s">
        <v>26708</v>
      </c>
      <c r="D9512" s="12">
        <v>10.0</v>
      </c>
      <c r="E9512" s="10" t="s">
        <v>42</v>
      </c>
      <c r="F9512" s="12">
        <v>2024.0</v>
      </c>
      <c r="G9512" s="13" t="s">
        <v>13</v>
      </c>
      <c r="H9512" s="14" t="s">
        <v>642</v>
      </c>
      <c r="I9512" s="12">
        <v>87.0</v>
      </c>
      <c r="J9512" s="15" t="str">
        <f t="shared" si="1"/>
        <v>Relevant</v>
      </c>
    </row>
    <row r="9513" ht="22.5" customHeight="1">
      <c r="A9513" s="9" t="s">
        <v>26709</v>
      </c>
      <c r="B9513" s="10">
        <v>45743.670960648145</v>
      </c>
      <c r="C9513" s="11" t="s">
        <v>26710</v>
      </c>
      <c r="D9513" s="12">
        <v>3.0</v>
      </c>
      <c r="E9513" s="10" t="s">
        <v>59</v>
      </c>
      <c r="F9513" s="12">
        <v>2025.0</v>
      </c>
      <c r="G9513" s="13" t="s">
        <v>13</v>
      </c>
      <c r="H9513" s="14" t="s">
        <v>204</v>
      </c>
      <c r="I9513" s="12">
        <v>1420.0</v>
      </c>
      <c r="J9513" s="15" t="str">
        <f t="shared" si="1"/>
        <v>Relevant</v>
      </c>
    </row>
    <row r="9514" ht="22.5" customHeight="1">
      <c r="A9514" s="9" t="s">
        <v>26711</v>
      </c>
      <c r="B9514" s="10">
        <v>45608.52028935185</v>
      </c>
      <c r="C9514" s="11" t="s">
        <v>19965</v>
      </c>
      <c r="D9514" s="12">
        <v>11.0</v>
      </c>
      <c r="E9514" s="10" t="s">
        <v>17</v>
      </c>
      <c r="F9514" s="12">
        <v>2024.0</v>
      </c>
      <c r="G9514" s="13" t="s">
        <v>13</v>
      </c>
      <c r="H9514" s="14" t="s">
        <v>2369</v>
      </c>
      <c r="I9514" s="12">
        <v>789.0</v>
      </c>
      <c r="J9514" s="15" t="str">
        <f t="shared" si="1"/>
        <v>Relevant</v>
      </c>
    </row>
    <row r="9515" ht="22.5" customHeight="1">
      <c r="A9515" s="9" t="s">
        <v>26712</v>
      </c>
      <c r="B9515" s="10">
        <v>45642.991377314815</v>
      </c>
      <c r="C9515" s="11" t="s">
        <v>2592</v>
      </c>
      <c r="D9515" s="12">
        <v>12.0</v>
      </c>
      <c r="E9515" s="10" t="s">
        <v>26</v>
      </c>
      <c r="F9515" s="12">
        <v>2024.0</v>
      </c>
      <c r="G9515" s="13" t="s">
        <v>13</v>
      </c>
      <c r="H9515" s="14" t="s">
        <v>26089</v>
      </c>
      <c r="I9515" s="12">
        <v>2411.0</v>
      </c>
      <c r="J9515" s="15" t="str">
        <f t="shared" si="1"/>
        <v>Relevant</v>
      </c>
    </row>
    <row r="9516" ht="22.5" customHeight="1">
      <c r="A9516" s="9" t="s">
        <v>26713</v>
      </c>
      <c r="B9516" s="10">
        <v>45625.80569444445</v>
      </c>
      <c r="C9516" s="11" t="s">
        <v>26714</v>
      </c>
      <c r="D9516" s="12">
        <v>11.0</v>
      </c>
      <c r="E9516" s="10" t="s">
        <v>17</v>
      </c>
      <c r="F9516" s="12">
        <v>2024.0</v>
      </c>
      <c r="G9516" s="13" t="s">
        <v>13</v>
      </c>
      <c r="H9516" s="14" t="s">
        <v>84</v>
      </c>
      <c r="I9516" s="12">
        <v>18.0</v>
      </c>
      <c r="J9516" s="15" t="str">
        <f t="shared" si="1"/>
        <v>Relevant</v>
      </c>
    </row>
    <row r="9517" ht="22.5" customHeight="1">
      <c r="A9517" s="9" t="s">
        <v>26715</v>
      </c>
      <c r="B9517" s="10">
        <v>45710.857939814814</v>
      </c>
      <c r="C9517" s="11" t="s">
        <v>6486</v>
      </c>
      <c r="D9517" s="12">
        <v>2.0</v>
      </c>
      <c r="E9517" s="10" t="s">
        <v>12</v>
      </c>
      <c r="F9517" s="12">
        <v>2025.0</v>
      </c>
      <c r="G9517" s="13" t="s">
        <v>13</v>
      </c>
      <c r="H9517" s="14" t="s">
        <v>52</v>
      </c>
      <c r="I9517" s="12">
        <v>674.0</v>
      </c>
      <c r="J9517" s="15" t="str">
        <f t="shared" si="1"/>
        <v>Relevant</v>
      </c>
    </row>
    <row r="9518" ht="22.5" customHeight="1">
      <c r="A9518" s="9" t="s">
        <v>26716</v>
      </c>
      <c r="B9518" s="10">
        <v>45490.49313657408</v>
      </c>
      <c r="C9518" s="11" t="s">
        <v>13784</v>
      </c>
      <c r="D9518" s="12">
        <v>7.0</v>
      </c>
      <c r="E9518" s="10" t="s">
        <v>55</v>
      </c>
      <c r="F9518" s="12">
        <v>2024.0</v>
      </c>
      <c r="G9518" s="13" t="s">
        <v>26717</v>
      </c>
      <c r="H9518" s="14" t="s">
        <v>26718</v>
      </c>
      <c r="I9518" s="12">
        <v>9684609.0</v>
      </c>
      <c r="J9518" s="15" t="str">
        <f t="shared" si="1"/>
        <v>Irrelevant</v>
      </c>
    </row>
    <row r="9519" ht="22.5" customHeight="1">
      <c r="A9519" s="9" t="s">
        <v>26719</v>
      </c>
      <c r="B9519" s="10">
        <v>45613.99146990741</v>
      </c>
      <c r="C9519" s="11" t="s">
        <v>5474</v>
      </c>
      <c r="D9519" s="12">
        <v>11.0</v>
      </c>
      <c r="E9519" s="10" t="s">
        <v>17</v>
      </c>
      <c r="F9519" s="12">
        <v>2024.0</v>
      </c>
      <c r="G9519" s="13" t="s">
        <v>13</v>
      </c>
      <c r="H9519" s="14" t="s">
        <v>26720</v>
      </c>
      <c r="I9519" s="12">
        <v>14.0</v>
      </c>
      <c r="J9519" s="15" t="str">
        <f t="shared" si="1"/>
        <v>Irrelevant</v>
      </c>
    </row>
    <row r="9520" ht="22.5" customHeight="1">
      <c r="A9520" s="9" t="s">
        <v>26721</v>
      </c>
      <c r="B9520" s="10">
        <v>45540.75833333333</v>
      </c>
      <c r="C9520" s="11" t="s">
        <v>26722</v>
      </c>
      <c r="D9520" s="12">
        <v>9.0</v>
      </c>
      <c r="E9520" s="10" t="s">
        <v>114</v>
      </c>
      <c r="F9520" s="12">
        <v>2024.0</v>
      </c>
      <c r="G9520" s="13" t="s">
        <v>26723</v>
      </c>
      <c r="H9520" s="14" t="s">
        <v>26724</v>
      </c>
      <c r="I9520" s="12">
        <v>1.140782E7</v>
      </c>
      <c r="J9520" s="15" t="str">
        <f t="shared" si="1"/>
        <v>Irrelevant</v>
      </c>
    </row>
    <row r="9521" ht="22.5" customHeight="1">
      <c r="A9521" s="9" t="s">
        <v>26725</v>
      </c>
      <c r="B9521" s="10">
        <v>45610.56967592592</v>
      </c>
      <c r="C9521" s="11" t="s">
        <v>26726</v>
      </c>
      <c r="D9521" s="12">
        <v>11.0</v>
      </c>
      <c r="E9521" s="10" t="s">
        <v>17</v>
      </c>
      <c r="F9521" s="12">
        <v>2024.0</v>
      </c>
      <c r="G9521" s="13" t="s">
        <v>13</v>
      </c>
      <c r="H9521" s="14" t="s">
        <v>26727</v>
      </c>
      <c r="I9521" s="12">
        <v>500.0</v>
      </c>
      <c r="J9521" s="15" t="str">
        <f t="shared" si="1"/>
        <v>Relevant</v>
      </c>
    </row>
    <row r="9522" ht="22.5" customHeight="1">
      <c r="A9522" s="9" t="s">
        <v>26728</v>
      </c>
      <c r="B9522" s="10">
        <v>45611.74071759259</v>
      </c>
      <c r="C9522" s="11" t="s">
        <v>26729</v>
      </c>
      <c r="D9522" s="12">
        <v>11.0</v>
      </c>
      <c r="E9522" s="10" t="s">
        <v>17</v>
      </c>
      <c r="F9522" s="12">
        <v>2024.0</v>
      </c>
      <c r="G9522" s="13" t="s">
        <v>26730</v>
      </c>
      <c r="H9522" s="14" t="s">
        <v>26731</v>
      </c>
      <c r="I9522" s="12">
        <v>379986.0</v>
      </c>
      <c r="J9522" s="15" t="str">
        <f t="shared" si="1"/>
        <v>Relevant</v>
      </c>
    </row>
    <row r="9523" ht="22.5" customHeight="1">
      <c r="A9523" s="9" t="s">
        <v>26732</v>
      </c>
      <c r="B9523" s="10">
        <v>45578.46984953704</v>
      </c>
      <c r="C9523" s="11" t="s">
        <v>26733</v>
      </c>
      <c r="D9523" s="12">
        <v>10.0</v>
      </c>
      <c r="E9523" s="10" t="s">
        <v>42</v>
      </c>
      <c r="F9523" s="12">
        <v>2024.0</v>
      </c>
      <c r="G9523" s="13" t="s">
        <v>26734</v>
      </c>
      <c r="H9523" s="14" t="s">
        <v>26735</v>
      </c>
      <c r="I9523" s="12">
        <v>842.0</v>
      </c>
      <c r="J9523" s="15" t="str">
        <f t="shared" si="1"/>
        <v>Relevant</v>
      </c>
    </row>
    <row r="9524" ht="22.5" customHeight="1">
      <c r="A9524" s="9" t="s">
        <v>26736</v>
      </c>
      <c r="B9524" s="10">
        <v>45696.84972222222</v>
      </c>
      <c r="C9524" s="11" t="s">
        <v>26737</v>
      </c>
      <c r="D9524" s="12">
        <v>2.0</v>
      </c>
      <c r="E9524" s="10" t="s">
        <v>12</v>
      </c>
      <c r="F9524" s="12">
        <v>2025.0</v>
      </c>
      <c r="G9524" s="13" t="s">
        <v>13</v>
      </c>
      <c r="H9524" s="14" t="s">
        <v>14</v>
      </c>
      <c r="I9524" s="12">
        <v>396.0</v>
      </c>
      <c r="J9524" s="15" t="str">
        <f t="shared" si="1"/>
        <v>Relevant</v>
      </c>
    </row>
    <row r="9525" ht="22.5" customHeight="1">
      <c r="A9525" s="9" t="s">
        <v>26738</v>
      </c>
      <c r="B9525" s="10">
        <v>45697.426875</v>
      </c>
      <c r="C9525" s="11" t="s">
        <v>26739</v>
      </c>
      <c r="D9525" s="12">
        <v>2.0</v>
      </c>
      <c r="E9525" s="10" t="s">
        <v>12</v>
      </c>
      <c r="F9525" s="12">
        <v>2025.0</v>
      </c>
      <c r="G9525" s="13" t="s">
        <v>13</v>
      </c>
      <c r="H9525" s="14" t="s">
        <v>14</v>
      </c>
      <c r="I9525" s="12">
        <v>2231.0</v>
      </c>
      <c r="J9525" s="15" t="str">
        <f t="shared" si="1"/>
        <v>Relevant</v>
      </c>
    </row>
    <row r="9526" ht="22.5" customHeight="1">
      <c r="A9526" s="9" t="s">
        <v>26740</v>
      </c>
      <c r="B9526" s="10">
        <v>45618.365381944444</v>
      </c>
      <c r="C9526" s="11" t="s">
        <v>26741</v>
      </c>
      <c r="D9526" s="12">
        <v>11.0</v>
      </c>
      <c r="E9526" s="10" t="s">
        <v>17</v>
      </c>
      <c r="F9526" s="12">
        <v>2024.0</v>
      </c>
      <c r="G9526" s="13" t="s">
        <v>13</v>
      </c>
      <c r="H9526" s="14" t="s">
        <v>26742</v>
      </c>
      <c r="I9526" s="12">
        <v>9487.0</v>
      </c>
      <c r="J9526" s="15" t="str">
        <f t="shared" si="1"/>
        <v>Relevant</v>
      </c>
    </row>
    <row r="9527" ht="22.5" customHeight="1">
      <c r="A9527" s="9" t="s">
        <v>26743</v>
      </c>
      <c r="B9527" s="10">
        <v>45423.49123842592</v>
      </c>
      <c r="C9527" s="11" t="s">
        <v>26744</v>
      </c>
      <c r="D9527" s="12">
        <v>5.0</v>
      </c>
      <c r="E9527" s="10" t="s">
        <v>21</v>
      </c>
      <c r="F9527" s="12">
        <v>2024.0</v>
      </c>
      <c r="G9527" s="13" t="s">
        <v>13</v>
      </c>
      <c r="H9527" s="14" t="s">
        <v>5425</v>
      </c>
      <c r="I9527" s="12">
        <v>390.0</v>
      </c>
      <c r="J9527" s="15" t="str">
        <f t="shared" si="1"/>
        <v>Relevant</v>
      </c>
    </row>
    <row r="9528" ht="22.5" customHeight="1">
      <c r="A9528" s="9" t="s">
        <v>26745</v>
      </c>
      <c r="B9528" s="10">
        <v>45651.527083333334</v>
      </c>
      <c r="C9528" s="11" t="s">
        <v>26746</v>
      </c>
      <c r="D9528" s="12">
        <v>12.0</v>
      </c>
      <c r="E9528" s="10" t="s">
        <v>26</v>
      </c>
      <c r="F9528" s="12">
        <v>2024.0</v>
      </c>
      <c r="G9528" s="13" t="s">
        <v>26747</v>
      </c>
      <c r="H9528" s="14" t="s">
        <v>26748</v>
      </c>
      <c r="I9528" s="12">
        <v>1.1946612E7</v>
      </c>
      <c r="J9528" s="15" t="str">
        <f t="shared" si="1"/>
        <v>Irrelevant</v>
      </c>
    </row>
    <row r="9529" ht="22.5" customHeight="1">
      <c r="A9529" s="9" t="s">
        <v>26749</v>
      </c>
      <c r="B9529" s="10">
        <v>45392.58679398148</v>
      </c>
      <c r="C9529" s="11" t="s">
        <v>26750</v>
      </c>
      <c r="D9529" s="12">
        <v>4.0</v>
      </c>
      <c r="E9529" s="10" t="s">
        <v>274</v>
      </c>
      <c r="F9529" s="12">
        <v>2024.0</v>
      </c>
      <c r="G9529" s="13" t="s">
        <v>13</v>
      </c>
      <c r="H9529" s="14" t="s">
        <v>26751</v>
      </c>
      <c r="I9529" s="12">
        <v>316.0</v>
      </c>
      <c r="J9529" s="15" t="str">
        <f t="shared" si="1"/>
        <v>Relevant</v>
      </c>
    </row>
    <row r="9530" ht="22.5" customHeight="1">
      <c r="A9530" s="9" t="s">
        <v>26752</v>
      </c>
      <c r="B9530" s="10">
        <v>45615.615266203706</v>
      </c>
      <c r="C9530" s="11" t="s">
        <v>26753</v>
      </c>
      <c r="D9530" s="12">
        <v>11.0</v>
      </c>
      <c r="E9530" s="10" t="s">
        <v>17</v>
      </c>
      <c r="F9530" s="12">
        <v>2024.0</v>
      </c>
      <c r="G9530" s="13" t="s">
        <v>13</v>
      </c>
      <c r="H9530" s="14" t="s">
        <v>489</v>
      </c>
      <c r="I9530" s="12">
        <v>1218.0</v>
      </c>
      <c r="J9530" s="15" t="str">
        <f t="shared" si="1"/>
        <v>Relevant</v>
      </c>
    </row>
    <row r="9531" ht="22.5" customHeight="1">
      <c r="A9531" s="9" t="s">
        <v>26754</v>
      </c>
      <c r="B9531" s="10">
        <v>45606.80174768518</v>
      </c>
      <c r="C9531" s="11" t="s">
        <v>26755</v>
      </c>
      <c r="D9531" s="12">
        <v>11.0</v>
      </c>
      <c r="E9531" s="10" t="s">
        <v>17</v>
      </c>
      <c r="F9531" s="12">
        <v>2024.0</v>
      </c>
      <c r="G9531" s="13" t="s">
        <v>13</v>
      </c>
      <c r="H9531" s="14" t="s">
        <v>26756</v>
      </c>
      <c r="I9531" s="12">
        <v>2517.0</v>
      </c>
      <c r="J9531" s="15" t="str">
        <f t="shared" si="1"/>
        <v>Relevant</v>
      </c>
    </row>
    <row r="9532" ht="22.5" customHeight="1">
      <c r="A9532" s="9" t="s">
        <v>26757</v>
      </c>
      <c r="B9532" s="10">
        <v>45626.77615740741</v>
      </c>
      <c r="C9532" s="11" t="s">
        <v>26758</v>
      </c>
      <c r="D9532" s="12">
        <v>11.0</v>
      </c>
      <c r="E9532" s="10" t="s">
        <v>17</v>
      </c>
      <c r="F9532" s="12">
        <v>2024.0</v>
      </c>
      <c r="G9532" s="13" t="s">
        <v>13</v>
      </c>
      <c r="H9532" s="14" t="s">
        <v>220</v>
      </c>
      <c r="I9532" s="12">
        <v>682.0</v>
      </c>
      <c r="J9532" s="15" t="str">
        <f t="shared" si="1"/>
        <v>Relevant</v>
      </c>
    </row>
    <row r="9533" ht="22.5" customHeight="1">
      <c r="A9533" s="9" t="s">
        <v>26759</v>
      </c>
      <c r="B9533" s="10">
        <v>45601.86487871528</v>
      </c>
      <c r="C9533" s="11" t="s">
        <v>26760</v>
      </c>
      <c r="D9533" s="12">
        <v>11.0</v>
      </c>
      <c r="E9533" s="10" t="s">
        <v>17</v>
      </c>
      <c r="F9533" s="12">
        <v>2024.0</v>
      </c>
      <c r="G9533" s="13" t="s">
        <v>26761</v>
      </c>
      <c r="H9533" s="14" t="s">
        <v>26762</v>
      </c>
      <c r="I9533" s="12">
        <v>1.2767834E7</v>
      </c>
      <c r="J9533" s="15" t="str">
        <f t="shared" si="1"/>
        <v>Relevant</v>
      </c>
    </row>
    <row r="9534" ht="22.5" customHeight="1">
      <c r="A9534" s="9" t="s">
        <v>26763</v>
      </c>
      <c r="B9534" s="10">
        <v>45411.47922453703</v>
      </c>
      <c r="C9534" s="11" t="s">
        <v>26764</v>
      </c>
      <c r="D9534" s="12">
        <v>4.0</v>
      </c>
      <c r="E9534" s="10" t="s">
        <v>274</v>
      </c>
      <c r="F9534" s="12">
        <v>2024.0</v>
      </c>
      <c r="G9534" s="13" t="s">
        <v>13</v>
      </c>
      <c r="H9534" s="14" t="s">
        <v>26765</v>
      </c>
      <c r="I9534" s="12">
        <v>18.0</v>
      </c>
      <c r="J9534" s="15" t="str">
        <f t="shared" si="1"/>
        <v>Relevant</v>
      </c>
    </row>
    <row r="9535" ht="22.5" customHeight="1">
      <c r="A9535" s="9" t="s">
        <v>26766</v>
      </c>
      <c r="B9535" s="10">
        <v>45724.275671296295</v>
      </c>
      <c r="C9535" s="11" t="s">
        <v>26645</v>
      </c>
      <c r="D9535" s="12">
        <v>3.0</v>
      </c>
      <c r="E9535" s="10" t="s">
        <v>59</v>
      </c>
      <c r="F9535" s="12">
        <v>2025.0</v>
      </c>
      <c r="G9535" s="13" t="s">
        <v>13</v>
      </c>
      <c r="H9535" s="14" t="s">
        <v>8953</v>
      </c>
      <c r="I9535" s="12">
        <v>4577.0</v>
      </c>
      <c r="J9535" s="15" t="str">
        <f t="shared" si="1"/>
        <v>Relevant</v>
      </c>
    </row>
    <row r="9536" ht="22.5" customHeight="1">
      <c r="A9536" s="9" t="s">
        <v>26767</v>
      </c>
      <c r="B9536" s="10">
        <v>45696.978483796294</v>
      </c>
      <c r="C9536" s="11" t="s">
        <v>26768</v>
      </c>
      <c r="D9536" s="12">
        <v>2.0</v>
      </c>
      <c r="E9536" s="10" t="s">
        <v>12</v>
      </c>
      <c r="F9536" s="12">
        <v>2025.0</v>
      </c>
      <c r="G9536" s="13" t="s">
        <v>13</v>
      </c>
      <c r="H9536" s="14" t="s">
        <v>2923</v>
      </c>
      <c r="I9536" s="12">
        <v>88.0</v>
      </c>
      <c r="J9536" s="15" t="str">
        <f t="shared" si="1"/>
        <v>Relevant</v>
      </c>
    </row>
    <row r="9537" ht="22.5" customHeight="1">
      <c r="A9537" s="9" t="s">
        <v>26769</v>
      </c>
      <c r="B9537" s="10">
        <v>45608.36429398148</v>
      </c>
      <c r="C9537" s="11" t="s">
        <v>26770</v>
      </c>
      <c r="D9537" s="12">
        <v>11.0</v>
      </c>
      <c r="E9537" s="10" t="s">
        <v>17</v>
      </c>
      <c r="F9537" s="12">
        <v>2024.0</v>
      </c>
      <c r="G9537" s="13" t="s">
        <v>26771</v>
      </c>
      <c r="H9537" s="14" t="s">
        <v>26772</v>
      </c>
      <c r="I9537" s="12">
        <v>8026530.0</v>
      </c>
      <c r="J9537" s="15" t="str">
        <f t="shared" si="1"/>
        <v>Relevant</v>
      </c>
    </row>
    <row r="9538" ht="22.5" customHeight="1">
      <c r="A9538" s="9" t="s">
        <v>26773</v>
      </c>
      <c r="B9538" s="10">
        <v>45612.51246517361</v>
      </c>
      <c r="C9538" s="11" t="s">
        <v>26774</v>
      </c>
      <c r="D9538" s="12">
        <v>11.0</v>
      </c>
      <c r="E9538" s="10" t="s">
        <v>17</v>
      </c>
      <c r="F9538" s="12">
        <v>2024.0</v>
      </c>
      <c r="G9538" s="13" t="s">
        <v>26775</v>
      </c>
      <c r="H9538" s="14" t="s">
        <v>26776</v>
      </c>
      <c r="I9538" s="12">
        <v>1.1946612E7</v>
      </c>
      <c r="J9538" s="15" t="str">
        <f t="shared" si="1"/>
        <v>Relevant</v>
      </c>
    </row>
    <row r="9539" ht="22.5" customHeight="1">
      <c r="A9539" s="9" t="s">
        <v>26777</v>
      </c>
      <c r="B9539" s="10">
        <v>45615.54708333333</v>
      </c>
      <c r="C9539" s="11" t="s">
        <v>26778</v>
      </c>
      <c r="D9539" s="12">
        <v>11.0</v>
      </c>
      <c r="E9539" s="10" t="s">
        <v>17</v>
      </c>
      <c r="F9539" s="12">
        <v>2024.0</v>
      </c>
      <c r="G9539" s="13" t="s">
        <v>13</v>
      </c>
      <c r="H9539" s="14" t="s">
        <v>26779</v>
      </c>
      <c r="I9539" s="12">
        <v>716.0</v>
      </c>
      <c r="J9539" s="15" t="str">
        <f t="shared" si="1"/>
        <v>Relevant</v>
      </c>
    </row>
    <row r="9540" ht="22.5" customHeight="1">
      <c r="A9540" s="9" t="s">
        <v>26780</v>
      </c>
      <c r="B9540" s="10">
        <v>45714.30701388889</v>
      </c>
      <c r="C9540" s="11" t="s">
        <v>26781</v>
      </c>
      <c r="D9540" s="12">
        <v>2.0</v>
      </c>
      <c r="E9540" s="10" t="s">
        <v>12</v>
      </c>
      <c r="F9540" s="12">
        <v>2025.0</v>
      </c>
      <c r="G9540" s="13" t="s">
        <v>13</v>
      </c>
      <c r="H9540" s="14" t="s">
        <v>7401</v>
      </c>
      <c r="I9540" s="12">
        <v>136.0</v>
      </c>
      <c r="J9540" s="15" t="str">
        <f t="shared" si="1"/>
        <v>Relevant</v>
      </c>
    </row>
    <row r="9541" ht="22.5" customHeight="1">
      <c r="A9541" s="9" t="s">
        <v>26782</v>
      </c>
      <c r="B9541" s="10">
        <v>45616.028657407405</v>
      </c>
      <c r="C9541" s="11" t="s">
        <v>26783</v>
      </c>
      <c r="D9541" s="12">
        <v>11.0</v>
      </c>
      <c r="E9541" s="10" t="s">
        <v>17</v>
      </c>
      <c r="F9541" s="12">
        <v>2024.0</v>
      </c>
      <c r="G9541" s="13" t="s">
        <v>26784</v>
      </c>
      <c r="H9541" s="14" t="s">
        <v>26785</v>
      </c>
      <c r="I9541" s="12">
        <v>2530249.0</v>
      </c>
      <c r="J9541" s="15" t="str">
        <f t="shared" si="1"/>
        <v>Relevant</v>
      </c>
    </row>
    <row r="9542" ht="22.5" customHeight="1">
      <c r="A9542" s="9" t="s">
        <v>26786</v>
      </c>
      <c r="B9542" s="10">
        <v>45410.9584837963</v>
      </c>
      <c r="C9542" s="11" t="s">
        <v>26787</v>
      </c>
      <c r="D9542" s="12">
        <v>4.0</v>
      </c>
      <c r="E9542" s="10" t="s">
        <v>274</v>
      </c>
      <c r="F9542" s="12">
        <v>2024.0</v>
      </c>
      <c r="G9542" s="13" t="s">
        <v>26788</v>
      </c>
      <c r="H9542" s="14" t="s">
        <v>26789</v>
      </c>
      <c r="I9542" s="12">
        <v>1.0029689E7</v>
      </c>
      <c r="J9542" s="15" t="str">
        <f t="shared" si="1"/>
        <v>Relevant</v>
      </c>
    </row>
    <row r="9543" ht="22.5" customHeight="1">
      <c r="A9543" s="9" t="s">
        <v>26790</v>
      </c>
      <c r="B9543" s="10">
        <v>45703.904861111114</v>
      </c>
      <c r="C9543" s="11" t="s">
        <v>26791</v>
      </c>
      <c r="D9543" s="12">
        <v>2.0</v>
      </c>
      <c r="E9543" s="10" t="s">
        <v>12</v>
      </c>
      <c r="F9543" s="12">
        <v>2025.0</v>
      </c>
      <c r="G9543" s="13" t="s">
        <v>26792</v>
      </c>
      <c r="H9543" s="14" t="s">
        <v>26793</v>
      </c>
      <c r="I9543" s="12">
        <v>0.0</v>
      </c>
      <c r="J9543" s="15" t="str">
        <f t="shared" si="1"/>
        <v>Irrelevant</v>
      </c>
    </row>
    <row r="9544" ht="22.5" customHeight="1">
      <c r="A9544" s="9" t="s">
        <v>26794</v>
      </c>
      <c r="B9544" s="10">
        <v>45651.57063657408</v>
      </c>
      <c r="C9544" s="11" t="s">
        <v>26795</v>
      </c>
      <c r="D9544" s="12">
        <v>12.0</v>
      </c>
      <c r="E9544" s="10" t="s">
        <v>26</v>
      </c>
      <c r="F9544" s="12">
        <v>2024.0</v>
      </c>
      <c r="G9544" s="13" t="s">
        <v>13</v>
      </c>
      <c r="H9544" s="14" t="s">
        <v>4980</v>
      </c>
      <c r="I9544" s="12">
        <v>6355.0</v>
      </c>
      <c r="J9544" s="15" t="str">
        <f t="shared" si="1"/>
        <v>Relevant</v>
      </c>
    </row>
    <row r="9545" ht="22.5" customHeight="1">
      <c r="A9545" s="9" t="s">
        <v>26796</v>
      </c>
      <c r="B9545" s="10">
        <v>45593.37238425926</v>
      </c>
      <c r="C9545" s="11" t="s">
        <v>26797</v>
      </c>
      <c r="D9545" s="12">
        <v>10.0</v>
      </c>
      <c r="E9545" s="10" t="s">
        <v>42</v>
      </c>
      <c r="F9545" s="12">
        <v>2024.0</v>
      </c>
      <c r="G9545" s="13" t="s">
        <v>26798</v>
      </c>
      <c r="H9545" s="14" t="s">
        <v>26799</v>
      </c>
      <c r="I9545" s="12">
        <v>24537.0</v>
      </c>
      <c r="J9545" s="15" t="str">
        <f t="shared" si="1"/>
        <v>Irrelevant</v>
      </c>
    </row>
    <row r="9546" ht="22.5" customHeight="1">
      <c r="A9546" s="9" t="s">
        <v>26800</v>
      </c>
      <c r="B9546" s="10">
        <v>45615.49989583333</v>
      </c>
      <c r="C9546" s="11" t="s">
        <v>26801</v>
      </c>
      <c r="D9546" s="12">
        <v>11.0</v>
      </c>
      <c r="E9546" s="10" t="s">
        <v>17</v>
      </c>
      <c r="F9546" s="12">
        <v>2024.0</v>
      </c>
      <c r="G9546" s="13" t="s">
        <v>13</v>
      </c>
      <c r="H9546" s="14" t="s">
        <v>5841</v>
      </c>
      <c r="I9546" s="12">
        <v>891.0</v>
      </c>
      <c r="J9546" s="15" t="str">
        <f t="shared" si="1"/>
        <v>Relevant</v>
      </c>
    </row>
    <row r="9547" ht="22.5" customHeight="1">
      <c r="A9547" s="9" t="s">
        <v>26802</v>
      </c>
      <c r="B9547" s="10">
        <v>45581.22145178241</v>
      </c>
      <c r="C9547" s="11" t="s">
        <v>26803</v>
      </c>
      <c r="D9547" s="12">
        <v>10.0</v>
      </c>
      <c r="E9547" s="10" t="s">
        <v>42</v>
      </c>
      <c r="F9547" s="12">
        <v>2024.0</v>
      </c>
      <c r="G9547" s="13" t="s">
        <v>26804</v>
      </c>
      <c r="H9547" s="14" t="s">
        <v>26805</v>
      </c>
      <c r="I9547" s="12">
        <v>1.2767834E7</v>
      </c>
      <c r="J9547" s="15" t="str">
        <f t="shared" si="1"/>
        <v>Irrelevant</v>
      </c>
    </row>
    <row r="9548" ht="22.5" customHeight="1">
      <c r="A9548" s="9" t="s">
        <v>26806</v>
      </c>
      <c r="B9548" s="10">
        <v>45579.940405092595</v>
      </c>
      <c r="C9548" s="11" t="s">
        <v>26807</v>
      </c>
      <c r="D9548" s="12">
        <v>10.0</v>
      </c>
      <c r="E9548" s="10" t="s">
        <v>42</v>
      </c>
      <c r="F9548" s="12">
        <v>2024.0</v>
      </c>
      <c r="G9548" s="13" t="s">
        <v>13</v>
      </c>
      <c r="H9548" s="14" t="s">
        <v>642</v>
      </c>
      <c r="I9548" s="12">
        <v>7.0</v>
      </c>
      <c r="J9548" s="15" t="str">
        <f t="shared" si="1"/>
        <v>Relevant</v>
      </c>
    </row>
    <row r="9549" ht="22.5" customHeight="1">
      <c r="A9549" s="9" t="s">
        <v>26808</v>
      </c>
      <c r="B9549" s="10">
        <v>45649.658125</v>
      </c>
      <c r="C9549" s="11" t="s">
        <v>26809</v>
      </c>
      <c r="D9549" s="12">
        <v>12.0</v>
      </c>
      <c r="E9549" s="10" t="s">
        <v>26</v>
      </c>
      <c r="F9549" s="12">
        <v>2024.0</v>
      </c>
      <c r="G9549" s="13" t="s">
        <v>13</v>
      </c>
      <c r="H9549" s="14" t="s">
        <v>26810</v>
      </c>
      <c r="I9549" s="12">
        <v>337.0</v>
      </c>
      <c r="J9549" s="15" t="str">
        <f t="shared" si="1"/>
        <v>Relevant</v>
      </c>
    </row>
    <row r="9550" ht="22.5" customHeight="1">
      <c r="A9550" s="9" t="s">
        <v>26811</v>
      </c>
      <c r="B9550" s="10">
        <v>45618.164979953704</v>
      </c>
      <c r="C9550" s="11" t="s">
        <v>26812</v>
      </c>
      <c r="D9550" s="12">
        <v>11.0</v>
      </c>
      <c r="E9550" s="10" t="s">
        <v>17</v>
      </c>
      <c r="F9550" s="12">
        <v>2024.0</v>
      </c>
      <c r="G9550" s="13" t="s">
        <v>26813</v>
      </c>
      <c r="H9550" s="14" t="s">
        <v>26814</v>
      </c>
      <c r="I9550" s="12">
        <v>1.0830293E7</v>
      </c>
      <c r="J9550" s="15" t="str">
        <f t="shared" si="1"/>
        <v>Relevant</v>
      </c>
    </row>
    <row r="9551" ht="22.5" customHeight="1">
      <c r="A9551" s="9" t="s">
        <v>26815</v>
      </c>
      <c r="B9551" s="10">
        <v>45644.236342592594</v>
      </c>
      <c r="C9551" s="11" t="s">
        <v>26816</v>
      </c>
      <c r="D9551" s="12">
        <v>12.0</v>
      </c>
      <c r="E9551" s="10" t="s">
        <v>26</v>
      </c>
      <c r="F9551" s="12">
        <v>2024.0</v>
      </c>
      <c r="G9551" s="13" t="s">
        <v>13</v>
      </c>
      <c r="H9551" s="14" t="s">
        <v>357</v>
      </c>
      <c r="I9551" s="12">
        <v>0.0</v>
      </c>
      <c r="J9551" s="15" t="str">
        <f t="shared" si="1"/>
        <v>Relevant</v>
      </c>
    </row>
    <row r="9552" ht="22.5" customHeight="1">
      <c r="A9552" s="9" t="s">
        <v>26817</v>
      </c>
      <c r="B9552" s="10">
        <v>45544.85488425926</v>
      </c>
      <c r="C9552" s="11" t="s">
        <v>26818</v>
      </c>
      <c r="D9552" s="12">
        <v>9.0</v>
      </c>
      <c r="E9552" s="10" t="s">
        <v>114</v>
      </c>
      <c r="F9552" s="12">
        <v>2024.0</v>
      </c>
      <c r="G9552" s="13" t="s">
        <v>26819</v>
      </c>
      <c r="H9552" s="14" t="s">
        <v>26820</v>
      </c>
      <c r="I9552" s="12">
        <v>9486916.0</v>
      </c>
      <c r="J9552" s="15" t="str">
        <f t="shared" si="1"/>
        <v>Relevant</v>
      </c>
    </row>
    <row r="9553" ht="22.5" customHeight="1">
      <c r="A9553" s="9" t="s">
        <v>26821</v>
      </c>
      <c r="B9553" s="10">
        <v>45742.827627314815</v>
      </c>
      <c r="C9553" s="11" t="s">
        <v>26822</v>
      </c>
      <c r="D9553" s="12">
        <v>3.0</v>
      </c>
      <c r="E9553" s="10" t="s">
        <v>59</v>
      </c>
      <c r="F9553" s="12">
        <v>2025.0</v>
      </c>
      <c r="G9553" s="13" t="s">
        <v>13</v>
      </c>
      <c r="H9553" s="14" t="s">
        <v>204</v>
      </c>
      <c r="I9553" s="12">
        <v>556.0</v>
      </c>
      <c r="J9553" s="15" t="str">
        <f t="shared" si="1"/>
        <v>Relevant</v>
      </c>
    </row>
    <row r="9554" ht="22.5" customHeight="1">
      <c r="A9554" s="9" t="s">
        <v>26823</v>
      </c>
      <c r="B9554" s="10">
        <v>45605.30308277778</v>
      </c>
      <c r="C9554" s="11" t="s">
        <v>26824</v>
      </c>
      <c r="D9554" s="12">
        <v>11.0</v>
      </c>
      <c r="E9554" s="10" t="s">
        <v>17</v>
      </c>
      <c r="F9554" s="12">
        <v>2024.0</v>
      </c>
      <c r="G9554" s="13" t="s">
        <v>26825</v>
      </c>
      <c r="H9554" s="14" t="s">
        <v>26826</v>
      </c>
      <c r="I9554" s="12">
        <v>11386.0</v>
      </c>
      <c r="J9554" s="15" t="str">
        <f t="shared" si="1"/>
        <v>Relevant</v>
      </c>
    </row>
    <row r="9555" ht="22.5" customHeight="1">
      <c r="A9555" s="9" t="s">
        <v>26827</v>
      </c>
      <c r="B9555" s="10">
        <v>45615.54257518519</v>
      </c>
      <c r="C9555" s="11" t="s">
        <v>26828</v>
      </c>
      <c r="D9555" s="12">
        <v>11.0</v>
      </c>
      <c r="E9555" s="10" t="s">
        <v>17</v>
      </c>
      <c r="F9555" s="12">
        <v>2024.0</v>
      </c>
      <c r="G9555" s="13" t="s">
        <v>26829</v>
      </c>
      <c r="H9555" s="14" t="s">
        <v>26830</v>
      </c>
      <c r="I9555" s="12">
        <v>7850902.0</v>
      </c>
      <c r="J9555" s="15" t="str">
        <f t="shared" si="1"/>
        <v>Relevant</v>
      </c>
    </row>
    <row r="9556" ht="22.5" customHeight="1">
      <c r="A9556" s="9" t="s">
        <v>26831</v>
      </c>
      <c r="B9556" s="10">
        <v>45644.302083333336</v>
      </c>
      <c r="C9556" s="11" t="s">
        <v>8431</v>
      </c>
      <c r="D9556" s="12">
        <v>12.0</v>
      </c>
      <c r="E9556" s="10" t="s">
        <v>26</v>
      </c>
      <c r="F9556" s="12">
        <v>2024.0</v>
      </c>
      <c r="G9556" s="13" t="s">
        <v>26832</v>
      </c>
      <c r="H9556" s="14" t="s">
        <v>26833</v>
      </c>
      <c r="I9556" s="12">
        <v>1.1946612E7</v>
      </c>
      <c r="J9556" s="15" t="str">
        <f t="shared" si="1"/>
        <v>Relevant</v>
      </c>
    </row>
    <row r="9557" ht="22.5" customHeight="1">
      <c r="A9557" s="9" t="s">
        <v>26834</v>
      </c>
      <c r="B9557" s="10">
        <v>45696.84259259259</v>
      </c>
      <c r="C9557" s="11" t="s">
        <v>12599</v>
      </c>
      <c r="D9557" s="12">
        <v>2.0</v>
      </c>
      <c r="E9557" s="10" t="s">
        <v>12</v>
      </c>
      <c r="F9557" s="12">
        <v>2025.0</v>
      </c>
      <c r="G9557" s="13" t="s">
        <v>13</v>
      </c>
      <c r="H9557" s="14" t="s">
        <v>14</v>
      </c>
      <c r="I9557" s="12">
        <v>88.0</v>
      </c>
      <c r="J9557" s="15" t="str">
        <f t="shared" si="1"/>
        <v>Relevant</v>
      </c>
    </row>
    <row r="9558" ht="22.5" customHeight="1">
      <c r="A9558" s="9" t="s">
        <v>26835</v>
      </c>
      <c r="B9558" s="10">
        <v>45545.87741898148</v>
      </c>
      <c r="C9558" s="11" t="s">
        <v>26836</v>
      </c>
      <c r="D9558" s="12">
        <v>9.0</v>
      </c>
      <c r="E9558" s="10" t="s">
        <v>114</v>
      </c>
      <c r="F9558" s="12">
        <v>2024.0</v>
      </c>
      <c r="G9558" s="13" t="s">
        <v>26837</v>
      </c>
      <c r="H9558" s="14" t="s">
        <v>26838</v>
      </c>
      <c r="I9558" s="12">
        <v>9486916.0</v>
      </c>
      <c r="J9558" s="15" t="str">
        <f t="shared" si="1"/>
        <v>Irrelevant</v>
      </c>
    </row>
    <row r="9559" ht="22.5" customHeight="1">
      <c r="A9559" s="9" t="s">
        <v>26839</v>
      </c>
      <c r="B9559" s="10">
        <v>45586.81317129629</v>
      </c>
      <c r="C9559" s="11" t="s">
        <v>26840</v>
      </c>
      <c r="D9559" s="12">
        <v>10.0</v>
      </c>
      <c r="E9559" s="10" t="s">
        <v>42</v>
      </c>
      <c r="F9559" s="12">
        <v>2024.0</v>
      </c>
      <c r="G9559" s="13" t="s">
        <v>26841</v>
      </c>
      <c r="H9559" s="14" t="s">
        <v>26842</v>
      </c>
      <c r="I9559" s="12">
        <v>9611136.0</v>
      </c>
      <c r="J9559" s="15" t="str">
        <f t="shared" si="1"/>
        <v>Relevant</v>
      </c>
    </row>
    <row r="9560" ht="22.5" customHeight="1">
      <c r="A9560" s="9" t="s">
        <v>26843</v>
      </c>
      <c r="B9560" s="10">
        <v>45696.749398148146</v>
      </c>
      <c r="C9560" s="11" t="s">
        <v>20169</v>
      </c>
      <c r="D9560" s="12">
        <v>2.0</v>
      </c>
      <c r="E9560" s="10" t="s">
        <v>12</v>
      </c>
      <c r="F9560" s="12">
        <v>2025.0</v>
      </c>
      <c r="G9560" s="13" t="s">
        <v>13</v>
      </c>
      <c r="H9560" s="14" t="s">
        <v>1264</v>
      </c>
      <c r="I9560" s="12">
        <v>383.0</v>
      </c>
      <c r="J9560" s="15" t="str">
        <f t="shared" si="1"/>
        <v>Relevant</v>
      </c>
    </row>
    <row r="9561" ht="22.5" customHeight="1">
      <c r="A9561" s="9" t="s">
        <v>26844</v>
      </c>
      <c r="B9561" s="10">
        <v>45607.57546296297</v>
      </c>
      <c r="C9561" s="11" t="s">
        <v>22990</v>
      </c>
      <c r="D9561" s="12">
        <v>11.0</v>
      </c>
      <c r="E9561" s="10" t="s">
        <v>17</v>
      </c>
      <c r="F9561" s="12">
        <v>2024.0</v>
      </c>
      <c r="G9561" s="13" t="s">
        <v>13</v>
      </c>
      <c r="H9561" s="14" t="s">
        <v>100</v>
      </c>
      <c r="I9561" s="12">
        <v>105.0</v>
      </c>
      <c r="J9561" s="15" t="str">
        <f t="shared" si="1"/>
        <v>Relevant</v>
      </c>
    </row>
    <row r="9562" ht="22.5" customHeight="1">
      <c r="A9562" s="9" t="s">
        <v>26845</v>
      </c>
      <c r="B9562" s="10">
        <v>45588.54172453703</v>
      </c>
      <c r="C9562" s="11" t="s">
        <v>1856</v>
      </c>
      <c r="D9562" s="12">
        <v>10.0</v>
      </c>
      <c r="E9562" s="10" t="s">
        <v>42</v>
      </c>
      <c r="F9562" s="12">
        <v>2024.0</v>
      </c>
      <c r="G9562" s="13" t="s">
        <v>26846</v>
      </c>
      <c r="H9562" s="14" t="s">
        <v>26847</v>
      </c>
      <c r="I9562" s="12">
        <v>277654.0</v>
      </c>
      <c r="J9562" s="15" t="str">
        <f t="shared" si="1"/>
        <v>Relevant</v>
      </c>
    </row>
    <row r="9563" ht="22.5" customHeight="1">
      <c r="A9563" s="9" t="s">
        <v>26848</v>
      </c>
      <c r="B9563" s="10">
        <v>45434.54306712963</v>
      </c>
      <c r="C9563" s="11" t="s">
        <v>26849</v>
      </c>
      <c r="D9563" s="12">
        <v>5.0</v>
      </c>
      <c r="E9563" s="10" t="s">
        <v>21</v>
      </c>
      <c r="F9563" s="12">
        <v>2024.0</v>
      </c>
      <c r="G9563" s="13" t="s">
        <v>13</v>
      </c>
      <c r="H9563" s="14" t="s">
        <v>26850</v>
      </c>
      <c r="I9563" s="12">
        <v>583.0</v>
      </c>
      <c r="J9563" s="15" t="str">
        <f t="shared" si="1"/>
        <v>Relevant</v>
      </c>
    </row>
    <row r="9564" ht="22.5" customHeight="1">
      <c r="A9564" s="9" t="s">
        <v>26851</v>
      </c>
      <c r="B9564" s="10">
        <v>45743.814247685186</v>
      </c>
      <c r="C9564" s="11" t="s">
        <v>26852</v>
      </c>
      <c r="D9564" s="12">
        <v>3.0</v>
      </c>
      <c r="E9564" s="10" t="s">
        <v>59</v>
      </c>
      <c r="F9564" s="12">
        <v>2025.0</v>
      </c>
      <c r="G9564" s="13" t="s">
        <v>13</v>
      </c>
      <c r="H9564" s="14" t="s">
        <v>204</v>
      </c>
      <c r="I9564" s="12">
        <v>1452.0</v>
      </c>
      <c r="J9564" s="15" t="str">
        <f t="shared" si="1"/>
        <v>Relevant</v>
      </c>
    </row>
    <row r="9565" ht="22.5" customHeight="1">
      <c r="A9565" s="9" t="s">
        <v>26853</v>
      </c>
      <c r="B9565" s="10">
        <v>45600.67988425926</v>
      </c>
      <c r="C9565" s="11" t="s">
        <v>26854</v>
      </c>
      <c r="D9565" s="12">
        <v>11.0</v>
      </c>
      <c r="E9565" s="10" t="s">
        <v>17</v>
      </c>
      <c r="F9565" s="12">
        <v>2024.0</v>
      </c>
      <c r="G9565" s="13" t="s">
        <v>26855</v>
      </c>
      <c r="H9565" s="14" t="s">
        <v>26856</v>
      </c>
      <c r="I9565" s="12">
        <v>6707.0</v>
      </c>
      <c r="J9565" s="15" t="str">
        <f t="shared" si="1"/>
        <v>Relevant</v>
      </c>
    </row>
    <row r="9566" ht="22.5" customHeight="1">
      <c r="A9566" s="9" t="s">
        <v>26857</v>
      </c>
      <c r="B9566" s="10">
        <v>45639.44952847222</v>
      </c>
      <c r="C9566" s="11" t="s">
        <v>26858</v>
      </c>
      <c r="D9566" s="12">
        <v>12.0</v>
      </c>
      <c r="E9566" s="10" t="s">
        <v>26</v>
      </c>
      <c r="F9566" s="12">
        <v>2024.0</v>
      </c>
      <c r="G9566" s="13" t="s">
        <v>26859</v>
      </c>
      <c r="H9566" s="14" t="s">
        <v>26860</v>
      </c>
      <c r="I9566" s="12">
        <v>1.850869E7</v>
      </c>
      <c r="J9566" s="15" t="str">
        <f t="shared" si="1"/>
        <v>Irrelevant</v>
      </c>
    </row>
    <row r="9567" ht="22.5" customHeight="1">
      <c r="A9567" s="9" t="s">
        <v>26861</v>
      </c>
      <c r="B9567" s="10">
        <v>45621.59983796296</v>
      </c>
      <c r="C9567" s="11" t="s">
        <v>26862</v>
      </c>
      <c r="D9567" s="12">
        <v>11.0</v>
      </c>
      <c r="E9567" s="10" t="s">
        <v>17</v>
      </c>
      <c r="F9567" s="12">
        <v>2024.0</v>
      </c>
      <c r="G9567" s="13" t="s">
        <v>13</v>
      </c>
      <c r="H9567" s="14" t="s">
        <v>220</v>
      </c>
      <c r="I9567" s="12">
        <v>312.0</v>
      </c>
      <c r="J9567" s="15" t="str">
        <f t="shared" si="1"/>
        <v>Relevant</v>
      </c>
    </row>
    <row r="9568" ht="22.5" customHeight="1">
      <c r="A9568" s="9" t="s">
        <v>26863</v>
      </c>
      <c r="B9568" s="10">
        <v>45613.437314814815</v>
      </c>
      <c r="C9568" s="11" t="s">
        <v>10406</v>
      </c>
      <c r="D9568" s="12">
        <v>11.0</v>
      </c>
      <c r="E9568" s="10" t="s">
        <v>17</v>
      </c>
      <c r="F9568" s="12">
        <v>2024.0</v>
      </c>
      <c r="G9568" s="13" t="s">
        <v>13</v>
      </c>
      <c r="H9568" s="14" t="s">
        <v>26864</v>
      </c>
      <c r="I9568" s="12">
        <v>1822918.0</v>
      </c>
      <c r="J9568" s="15" t="str">
        <f t="shared" si="1"/>
        <v>Relevant</v>
      </c>
    </row>
    <row r="9569" ht="22.5" customHeight="1">
      <c r="A9569" s="9" t="s">
        <v>26865</v>
      </c>
      <c r="B9569" s="10">
        <v>45548.44269675926</v>
      </c>
      <c r="C9569" s="11" t="s">
        <v>26866</v>
      </c>
      <c r="D9569" s="12">
        <v>9.0</v>
      </c>
      <c r="E9569" s="10" t="s">
        <v>114</v>
      </c>
      <c r="F9569" s="12">
        <v>2024.0</v>
      </c>
      <c r="G9569" s="13" t="s">
        <v>26867</v>
      </c>
      <c r="H9569" s="14" t="s">
        <v>26868</v>
      </c>
      <c r="I9569" s="12">
        <v>916289.0</v>
      </c>
      <c r="J9569" s="15" t="str">
        <f t="shared" si="1"/>
        <v>Irrelevant</v>
      </c>
    </row>
    <row r="9570" ht="22.5" customHeight="1">
      <c r="A9570" s="9" t="s">
        <v>26869</v>
      </c>
      <c r="B9570" s="10">
        <v>45622.49493055556</v>
      </c>
      <c r="C9570" s="11" t="s">
        <v>26870</v>
      </c>
      <c r="D9570" s="12">
        <v>11.0</v>
      </c>
      <c r="E9570" s="10" t="s">
        <v>17</v>
      </c>
      <c r="F9570" s="12">
        <v>2024.0</v>
      </c>
      <c r="G9570" s="13" t="s">
        <v>26871</v>
      </c>
      <c r="H9570" s="14" t="s">
        <v>26872</v>
      </c>
      <c r="I9570" s="12">
        <v>8443435.0</v>
      </c>
      <c r="J9570" s="15" t="str">
        <f t="shared" si="1"/>
        <v>Relevant</v>
      </c>
    </row>
    <row r="9571" ht="22.5" customHeight="1">
      <c r="A9571" s="9" t="s">
        <v>26873</v>
      </c>
      <c r="B9571" s="10">
        <v>45696.85869212963</v>
      </c>
      <c r="C9571" s="11" t="s">
        <v>26874</v>
      </c>
      <c r="D9571" s="12">
        <v>2.0</v>
      </c>
      <c r="E9571" s="10" t="s">
        <v>12</v>
      </c>
      <c r="F9571" s="12">
        <v>2025.0</v>
      </c>
      <c r="G9571" s="13" t="s">
        <v>13</v>
      </c>
      <c r="H9571" s="14" t="s">
        <v>26875</v>
      </c>
      <c r="I9571" s="12">
        <v>127.0</v>
      </c>
      <c r="J9571" s="15" t="str">
        <f t="shared" si="1"/>
        <v>Relevant</v>
      </c>
    </row>
    <row r="9572" ht="22.5" customHeight="1">
      <c r="A9572" s="9" t="s">
        <v>26876</v>
      </c>
      <c r="B9572" s="10">
        <v>45638.5762962963</v>
      </c>
      <c r="C9572" s="11" t="s">
        <v>26877</v>
      </c>
      <c r="D9572" s="12">
        <v>12.0</v>
      </c>
      <c r="E9572" s="10" t="s">
        <v>26</v>
      </c>
      <c r="F9572" s="12">
        <v>2024.0</v>
      </c>
      <c r="G9572" s="13" t="s">
        <v>13</v>
      </c>
      <c r="H9572" s="14" t="s">
        <v>26878</v>
      </c>
      <c r="I9572" s="12">
        <v>142.0</v>
      </c>
      <c r="J9572" s="15" t="str">
        <f t="shared" si="1"/>
        <v>Irrelevant</v>
      </c>
    </row>
    <row r="9573" ht="22.5" customHeight="1">
      <c r="A9573" s="9" t="s">
        <v>26879</v>
      </c>
      <c r="B9573" s="10">
        <v>45634.19961805556</v>
      </c>
      <c r="C9573" s="11" t="s">
        <v>26880</v>
      </c>
      <c r="D9573" s="12">
        <v>12.0</v>
      </c>
      <c r="E9573" s="10" t="s">
        <v>26</v>
      </c>
      <c r="F9573" s="12">
        <v>2024.0</v>
      </c>
      <c r="G9573" s="13" t="s">
        <v>26881</v>
      </c>
      <c r="H9573" s="14" t="s">
        <v>26882</v>
      </c>
      <c r="I9573" s="12">
        <v>28.0</v>
      </c>
      <c r="J9573" s="15" t="str">
        <f t="shared" si="1"/>
        <v>Irrelevant</v>
      </c>
    </row>
    <row r="9574" ht="22.5" customHeight="1">
      <c r="A9574" s="9" t="s">
        <v>26883</v>
      </c>
      <c r="B9574" s="10">
        <v>45590.659583333334</v>
      </c>
      <c r="C9574" s="11" t="s">
        <v>26884</v>
      </c>
      <c r="D9574" s="12">
        <v>10.0</v>
      </c>
      <c r="E9574" s="10" t="s">
        <v>42</v>
      </c>
      <c r="F9574" s="12">
        <v>2024.0</v>
      </c>
      <c r="G9574" s="13" t="s">
        <v>13</v>
      </c>
      <c r="H9574" s="14" t="s">
        <v>3169</v>
      </c>
      <c r="I9574" s="12">
        <v>205.0</v>
      </c>
      <c r="J9574" s="15" t="str">
        <f t="shared" si="1"/>
        <v>Relevant</v>
      </c>
    </row>
    <row r="9575" ht="22.5" customHeight="1">
      <c r="A9575" s="9" t="s">
        <v>26885</v>
      </c>
      <c r="B9575" s="10">
        <v>45611.385405092595</v>
      </c>
      <c r="C9575" s="11" t="s">
        <v>26886</v>
      </c>
      <c r="D9575" s="12">
        <v>11.0</v>
      </c>
      <c r="E9575" s="10" t="s">
        <v>17</v>
      </c>
      <c r="F9575" s="12">
        <v>2024.0</v>
      </c>
      <c r="G9575" s="13" t="s">
        <v>26887</v>
      </c>
      <c r="H9575" s="14" t="s">
        <v>26888</v>
      </c>
      <c r="I9575" s="12">
        <v>2495345.0</v>
      </c>
      <c r="J9575" s="15" t="str">
        <f t="shared" si="1"/>
        <v>Relevant</v>
      </c>
    </row>
    <row r="9576" ht="22.5" customHeight="1">
      <c r="A9576" s="9" t="s">
        <v>26889</v>
      </c>
      <c r="B9576" s="10">
        <v>45615.47994212963</v>
      </c>
      <c r="C9576" s="11" t="s">
        <v>26890</v>
      </c>
      <c r="D9576" s="12">
        <v>11.0</v>
      </c>
      <c r="E9576" s="10" t="s">
        <v>17</v>
      </c>
      <c r="F9576" s="12">
        <v>2024.0</v>
      </c>
      <c r="G9576" s="13" t="s">
        <v>13</v>
      </c>
      <c r="H9576" s="14" t="s">
        <v>423</v>
      </c>
      <c r="I9576" s="12">
        <v>54.0</v>
      </c>
      <c r="J9576" s="15" t="str">
        <f t="shared" si="1"/>
        <v>Relevant</v>
      </c>
    </row>
    <row r="9577" ht="22.5" customHeight="1">
      <c r="A9577" s="9" t="s">
        <v>26891</v>
      </c>
      <c r="B9577" s="10">
        <v>45697.43975694444</v>
      </c>
      <c r="C9577" s="11" t="s">
        <v>26892</v>
      </c>
      <c r="D9577" s="12">
        <v>2.0</v>
      </c>
      <c r="E9577" s="10" t="s">
        <v>12</v>
      </c>
      <c r="F9577" s="12">
        <v>2025.0</v>
      </c>
      <c r="G9577" s="13" t="s">
        <v>13</v>
      </c>
      <c r="H9577" s="14" t="s">
        <v>14</v>
      </c>
      <c r="I9577" s="12">
        <v>6.0</v>
      </c>
      <c r="J9577" s="15" t="str">
        <f t="shared" si="1"/>
        <v>Relevant</v>
      </c>
    </row>
    <row r="9578" ht="22.5" customHeight="1">
      <c r="A9578" s="9" t="s">
        <v>26893</v>
      </c>
      <c r="B9578" s="10">
        <v>45696.646678240744</v>
      </c>
      <c r="C9578" s="11" t="s">
        <v>26894</v>
      </c>
      <c r="D9578" s="12">
        <v>2.0</v>
      </c>
      <c r="E9578" s="10" t="s">
        <v>12</v>
      </c>
      <c r="F9578" s="12">
        <v>2025.0</v>
      </c>
      <c r="G9578" s="13" t="s">
        <v>13</v>
      </c>
      <c r="H9578" s="14" t="s">
        <v>534</v>
      </c>
      <c r="I9578" s="12">
        <v>54.0</v>
      </c>
      <c r="J9578" s="15" t="str">
        <f t="shared" si="1"/>
        <v>Relevant</v>
      </c>
    </row>
    <row r="9579" ht="22.5" customHeight="1">
      <c r="A9579" s="9" t="s">
        <v>26895</v>
      </c>
      <c r="B9579" s="10">
        <v>45700.72523148148</v>
      </c>
      <c r="C9579" s="11" t="s">
        <v>26896</v>
      </c>
      <c r="D9579" s="12">
        <v>2.0</v>
      </c>
      <c r="E9579" s="10" t="s">
        <v>12</v>
      </c>
      <c r="F9579" s="12">
        <v>2025.0</v>
      </c>
      <c r="G9579" s="13" t="s">
        <v>13</v>
      </c>
      <c r="H9579" s="14" t="s">
        <v>26897</v>
      </c>
      <c r="I9579" s="12">
        <v>3078.0</v>
      </c>
      <c r="J9579" s="15" t="str">
        <f t="shared" si="1"/>
        <v>Relevant</v>
      </c>
    </row>
    <row r="9580" ht="22.5" customHeight="1">
      <c r="A9580" s="9" t="s">
        <v>26898</v>
      </c>
      <c r="B9580" s="10">
        <v>45611.824895833335</v>
      </c>
      <c r="C9580" s="11" t="s">
        <v>26899</v>
      </c>
      <c r="D9580" s="12">
        <v>11.0</v>
      </c>
      <c r="E9580" s="10" t="s">
        <v>17</v>
      </c>
      <c r="F9580" s="12">
        <v>2024.0</v>
      </c>
      <c r="G9580" s="13" t="s">
        <v>26900</v>
      </c>
      <c r="H9580" s="14" t="s">
        <v>26901</v>
      </c>
      <c r="I9580" s="12">
        <v>3353645.0</v>
      </c>
      <c r="J9580" s="15" t="str">
        <f t="shared" si="1"/>
        <v>Irrelevant</v>
      </c>
    </row>
    <row r="9581" ht="22.5" customHeight="1">
      <c r="A9581" s="9" t="s">
        <v>26902</v>
      </c>
      <c r="B9581" s="10">
        <v>45618.512708333335</v>
      </c>
      <c r="C9581" s="11" t="s">
        <v>26903</v>
      </c>
      <c r="D9581" s="12">
        <v>11.0</v>
      </c>
      <c r="E9581" s="10" t="s">
        <v>17</v>
      </c>
      <c r="F9581" s="12">
        <v>2024.0</v>
      </c>
      <c r="G9581" s="13" t="s">
        <v>26904</v>
      </c>
      <c r="H9581" s="14" t="s">
        <v>26905</v>
      </c>
      <c r="I9581" s="12">
        <v>51226.0</v>
      </c>
      <c r="J9581" s="15" t="str">
        <f t="shared" si="1"/>
        <v>Relevant</v>
      </c>
    </row>
    <row r="9582" ht="22.5" customHeight="1">
      <c r="A9582" s="9" t="s">
        <v>26906</v>
      </c>
      <c r="B9582" s="10">
        <v>45697.27782407407</v>
      </c>
      <c r="C9582" s="11" t="s">
        <v>26907</v>
      </c>
      <c r="D9582" s="12">
        <v>2.0</v>
      </c>
      <c r="E9582" s="10" t="s">
        <v>12</v>
      </c>
      <c r="F9582" s="12">
        <v>2025.0</v>
      </c>
      <c r="G9582" s="13" t="s">
        <v>13</v>
      </c>
      <c r="H9582" s="14" t="s">
        <v>14</v>
      </c>
      <c r="I9582" s="12">
        <v>203.0</v>
      </c>
      <c r="J9582" s="15" t="str">
        <f t="shared" si="1"/>
        <v>Relevant</v>
      </c>
    </row>
    <row r="9583" ht="22.5" customHeight="1">
      <c r="A9583" s="9" t="s">
        <v>26908</v>
      </c>
      <c r="B9583" s="10">
        <v>45552.49952546296</v>
      </c>
      <c r="C9583" s="11" t="s">
        <v>26909</v>
      </c>
      <c r="D9583" s="12">
        <v>9.0</v>
      </c>
      <c r="E9583" s="10" t="s">
        <v>114</v>
      </c>
      <c r="F9583" s="12">
        <v>2024.0</v>
      </c>
      <c r="G9583" s="13" t="s">
        <v>26910</v>
      </c>
      <c r="H9583" s="14" t="s">
        <v>26911</v>
      </c>
      <c r="I9583" s="12">
        <v>60908.0</v>
      </c>
      <c r="J9583" s="15" t="str">
        <f t="shared" si="1"/>
        <v>Irrelevant</v>
      </c>
    </row>
    <row r="9584" ht="22.5" customHeight="1">
      <c r="A9584" s="9" t="s">
        <v>26912</v>
      </c>
      <c r="B9584" s="10">
        <v>45605.457766203705</v>
      </c>
      <c r="C9584" s="11" t="s">
        <v>26913</v>
      </c>
      <c r="D9584" s="12">
        <v>11.0</v>
      </c>
      <c r="E9584" s="10" t="s">
        <v>17</v>
      </c>
      <c r="F9584" s="12">
        <v>2024.0</v>
      </c>
      <c r="G9584" s="13" t="s">
        <v>26914</v>
      </c>
      <c r="H9584" s="14" t="s">
        <v>26915</v>
      </c>
      <c r="I9584" s="12">
        <v>0.0</v>
      </c>
      <c r="J9584" s="15" t="str">
        <f t="shared" si="1"/>
        <v>Relevant</v>
      </c>
    </row>
    <row r="9585" ht="22.5" customHeight="1">
      <c r="A9585" s="9" t="s">
        <v>26916</v>
      </c>
      <c r="B9585" s="10">
        <v>45697.71005787037</v>
      </c>
      <c r="C9585" s="11" t="s">
        <v>26917</v>
      </c>
      <c r="D9585" s="12">
        <v>2.0</v>
      </c>
      <c r="E9585" s="10" t="s">
        <v>12</v>
      </c>
      <c r="F9585" s="12">
        <v>2025.0</v>
      </c>
      <c r="G9585" s="13" t="s">
        <v>13</v>
      </c>
      <c r="H9585" s="14" t="s">
        <v>26918</v>
      </c>
      <c r="I9585" s="12">
        <v>1.0</v>
      </c>
      <c r="J9585" s="15" t="str">
        <f t="shared" si="1"/>
        <v>Relevant</v>
      </c>
    </row>
    <row r="9586" ht="22.5" customHeight="1">
      <c r="A9586" s="9" t="s">
        <v>26919</v>
      </c>
      <c r="B9586" s="10">
        <v>45648.48585648148</v>
      </c>
      <c r="C9586" s="11" t="s">
        <v>26920</v>
      </c>
      <c r="D9586" s="12">
        <v>12.0</v>
      </c>
      <c r="E9586" s="10" t="s">
        <v>26</v>
      </c>
      <c r="F9586" s="12">
        <v>2024.0</v>
      </c>
      <c r="G9586" s="13" t="s">
        <v>26921</v>
      </c>
      <c r="H9586" s="14" t="s">
        <v>26922</v>
      </c>
      <c r="I9586" s="12">
        <v>622887.0</v>
      </c>
      <c r="J9586" s="15" t="str">
        <f t="shared" si="1"/>
        <v>Irrelevant</v>
      </c>
    </row>
    <row r="9587" ht="22.5" customHeight="1">
      <c r="A9587" s="9" t="s">
        <v>26923</v>
      </c>
      <c r="B9587" s="10">
        <v>45618.17488425926</v>
      </c>
      <c r="C9587" s="11" t="s">
        <v>26924</v>
      </c>
      <c r="D9587" s="12">
        <v>11.0</v>
      </c>
      <c r="E9587" s="10" t="s">
        <v>17</v>
      </c>
      <c r="F9587" s="12">
        <v>2024.0</v>
      </c>
      <c r="G9587" s="13" t="s">
        <v>13</v>
      </c>
      <c r="H9587" s="14" t="s">
        <v>91</v>
      </c>
      <c r="I9587" s="12">
        <v>99.0</v>
      </c>
      <c r="J9587" s="15" t="str">
        <f t="shared" si="1"/>
        <v>Relevant</v>
      </c>
    </row>
    <row r="9588" ht="22.5" customHeight="1">
      <c r="A9588" s="9" t="s">
        <v>26925</v>
      </c>
      <c r="B9588" s="10">
        <v>45599.713159722225</v>
      </c>
      <c r="C9588" s="11" t="s">
        <v>26926</v>
      </c>
      <c r="D9588" s="12">
        <v>11.0</v>
      </c>
      <c r="E9588" s="10" t="s">
        <v>17</v>
      </c>
      <c r="F9588" s="12">
        <v>2024.0</v>
      </c>
      <c r="G9588" s="13" t="s">
        <v>13</v>
      </c>
      <c r="H9588" s="14" t="s">
        <v>124</v>
      </c>
      <c r="I9588" s="12">
        <v>699.0</v>
      </c>
      <c r="J9588" s="15" t="str">
        <f t="shared" si="1"/>
        <v>Relevant</v>
      </c>
    </row>
    <row r="9589" ht="22.5" customHeight="1">
      <c r="A9589" s="9" t="s">
        <v>26927</v>
      </c>
      <c r="B9589" s="10">
        <v>45620.55935185185</v>
      </c>
      <c r="C9589" s="11" t="s">
        <v>26928</v>
      </c>
      <c r="D9589" s="12">
        <v>11.0</v>
      </c>
      <c r="E9589" s="10" t="s">
        <v>17</v>
      </c>
      <c r="F9589" s="12">
        <v>2024.0</v>
      </c>
      <c r="G9589" s="13" t="s">
        <v>26929</v>
      </c>
      <c r="H9589" s="14" t="s">
        <v>26930</v>
      </c>
      <c r="I9589" s="12">
        <v>0.0</v>
      </c>
      <c r="J9589" s="15" t="str">
        <f t="shared" si="1"/>
        <v>Irrelevant</v>
      </c>
    </row>
    <row r="9590" ht="22.5" customHeight="1">
      <c r="A9590" s="9" t="s">
        <v>26931</v>
      </c>
      <c r="B9590" s="10">
        <v>45727.46957175926</v>
      </c>
      <c r="C9590" s="11" t="s">
        <v>26932</v>
      </c>
      <c r="D9590" s="12">
        <v>3.0</v>
      </c>
      <c r="E9590" s="10" t="s">
        <v>59</v>
      </c>
      <c r="F9590" s="12">
        <v>2025.0</v>
      </c>
      <c r="G9590" s="13" t="s">
        <v>13</v>
      </c>
      <c r="H9590" s="14" t="s">
        <v>26933</v>
      </c>
      <c r="I9590" s="12">
        <v>36.0</v>
      </c>
      <c r="J9590" s="15" t="str">
        <f t="shared" si="1"/>
        <v>Irrelevant</v>
      </c>
    </row>
    <row r="9591" ht="22.5" customHeight="1">
      <c r="A9591" s="9" t="s">
        <v>26934</v>
      </c>
      <c r="B9591" s="10">
        <v>45419.36363425926</v>
      </c>
      <c r="C9591" s="11" t="s">
        <v>26935</v>
      </c>
      <c r="D9591" s="12">
        <v>5.0</v>
      </c>
      <c r="E9591" s="10" t="s">
        <v>21</v>
      </c>
      <c r="F9591" s="12">
        <v>2024.0</v>
      </c>
      <c r="G9591" s="13" t="s">
        <v>13</v>
      </c>
      <c r="H9591" s="14" t="s">
        <v>26936</v>
      </c>
      <c r="I9591" s="12">
        <v>345.0</v>
      </c>
      <c r="J9591" s="15" t="str">
        <f t="shared" si="1"/>
        <v>Relevant</v>
      </c>
    </row>
    <row r="9592" ht="22.5" customHeight="1">
      <c r="A9592" s="9" t="s">
        <v>26937</v>
      </c>
      <c r="B9592" s="10">
        <v>45584.37322916667</v>
      </c>
      <c r="C9592" s="11" t="s">
        <v>26938</v>
      </c>
      <c r="D9592" s="12">
        <v>10.0</v>
      </c>
      <c r="E9592" s="10" t="s">
        <v>42</v>
      </c>
      <c r="F9592" s="12">
        <v>2024.0</v>
      </c>
      <c r="G9592" s="13" t="s">
        <v>13</v>
      </c>
      <c r="H9592" s="14" t="s">
        <v>26939</v>
      </c>
      <c r="I9592" s="12">
        <v>704.0</v>
      </c>
      <c r="J9592" s="15" t="str">
        <f t="shared" si="1"/>
        <v>Relevant</v>
      </c>
    </row>
    <row r="9593" ht="22.5" customHeight="1">
      <c r="A9593" s="9" t="s">
        <v>26940</v>
      </c>
      <c r="B9593" s="10">
        <v>45602.85864773148</v>
      </c>
      <c r="C9593" s="11" t="s">
        <v>26941</v>
      </c>
      <c r="D9593" s="12">
        <v>11.0</v>
      </c>
      <c r="E9593" s="10" t="s">
        <v>17</v>
      </c>
      <c r="F9593" s="12">
        <v>2024.0</v>
      </c>
      <c r="G9593" s="13" t="s">
        <v>26942</v>
      </c>
      <c r="H9593" s="14" t="s">
        <v>26943</v>
      </c>
      <c r="I9593" s="12">
        <v>6429.0</v>
      </c>
      <c r="J9593" s="15" t="str">
        <f t="shared" si="1"/>
        <v>Irrelevant</v>
      </c>
    </row>
    <row r="9594" ht="22.5" customHeight="1">
      <c r="A9594" s="9" t="s">
        <v>26944</v>
      </c>
      <c r="B9594" s="10">
        <v>45591.44284722222</v>
      </c>
      <c r="C9594" s="11" t="s">
        <v>26945</v>
      </c>
      <c r="D9594" s="12">
        <v>10.0</v>
      </c>
      <c r="E9594" s="10" t="s">
        <v>42</v>
      </c>
      <c r="F9594" s="12">
        <v>2024.0</v>
      </c>
      <c r="G9594" s="13" t="s">
        <v>13</v>
      </c>
      <c r="H9594" s="14" t="s">
        <v>26946</v>
      </c>
      <c r="I9594" s="12">
        <v>218.0</v>
      </c>
      <c r="J9594" s="15" t="str">
        <f t="shared" si="1"/>
        <v>Relevant</v>
      </c>
    </row>
    <row r="9595" ht="22.5" customHeight="1">
      <c r="A9595" s="9" t="s">
        <v>26947</v>
      </c>
      <c r="B9595" s="10">
        <v>45473.79517361111</v>
      </c>
      <c r="C9595" s="11" t="s">
        <v>26948</v>
      </c>
      <c r="D9595" s="12">
        <v>6.0</v>
      </c>
      <c r="E9595" s="10" t="s">
        <v>34</v>
      </c>
      <c r="F9595" s="12">
        <v>2024.0</v>
      </c>
      <c r="G9595" s="13" t="s">
        <v>13</v>
      </c>
      <c r="H9595" s="14" t="s">
        <v>56</v>
      </c>
      <c r="I9595" s="12">
        <v>1.0</v>
      </c>
      <c r="J9595" s="15" t="str">
        <f t="shared" si="1"/>
        <v>Relevant</v>
      </c>
    </row>
    <row r="9596" ht="22.5" customHeight="1">
      <c r="A9596" s="9" t="s">
        <v>26949</v>
      </c>
      <c r="B9596" s="10">
        <v>45580.382372685184</v>
      </c>
      <c r="C9596" s="11" t="s">
        <v>26950</v>
      </c>
      <c r="D9596" s="12">
        <v>10.0</v>
      </c>
      <c r="E9596" s="10" t="s">
        <v>42</v>
      </c>
      <c r="F9596" s="12">
        <v>2024.0</v>
      </c>
      <c r="G9596" s="13" t="s">
        <v>13</v>
      </c>
      <c r="H9596" s="14" t="s">
        <v>26951</v>
      </c>
      <c r="I9596" s="12">
        <v>816.0</v>
      </c>
      <c r="J9596" s="15" t="str">
        <f t="shared" si="1"/>
        <v>Relevant</v>
      </c>
    </row>
    <row r="9597" ht="22.5" customHeight="1">
      <c r="A9597" s="9" t="s">
        <v>26952</v>
      </c>
      <c r="B9597" s="10">
        <v>45635.79175925926</v>
      </c>
      <c r="C9597" s="11" t="s">
        <v>26953</v>
      </c>
      <c r="D9597" s="12">
        <v>12.0</v>
      </c>
      <c r="E9597" s="10" t="s">
        <v>26</v>
      </c>
      <c r="F9597" s="12">
        <v>2024.0</v>
      </c>
      <c r="G9597" s="13" t="s">
        <v>13</v>
      </c>
      <c r="H9597" s="14" t="s">
        <v>4374</v>
      </c>
      <c r="I9597" s="12">
        <v>1099.0</v>
      </c>
      <c r="J9597" s="15" t="str">
        <f t="shared" si="1"/>
        <v>Irrelevant</v>
      </c>
    </row>
    <row r="9598" ht="22.5" customHeight="1">
      <c r="A9598" s="9" t="s">
        <v>26954</v>
      </c>
      <c r="B9598" s="10">
        <v>45626.04009259259</v>
      </c>
      <c r="C9598" s="11" t="s">
        <v>26955</v>
      </c>
      <c r="D9598" s="12">
        <v>11.0</v>
      </c>
      <c r="E9598" s="10" t="s">
        <v>17</v>
      </c>
      <c r="F9598" s="12">
        <v>2024.0</v>
      </c>
      <c r="G9598" s="13" t="s">
        <v>26956</v>
      </c>
      <c r="H9598" s="14" t="str">
        <f>IFERROR(__xludf.DUMMYFUNCTION("TRIM(REGEXREPLACE(GOOGLETRANSLATE(G9598,""auto"",""en""),""(?i)\b(RT|QT)\s*@?\w*:?\s*|https?://\S+|@\w+|#\w+|[^\x00-\x7F]|[^\w\s]"",""""))"),"Meerut has the coldest night in West UP")</f>
        <v>Meerut has the coldest night in West UP</v>
      </c>
      <c r="I9598" s="12">
        <v>8443435.0</v>
      </c>
      <c r="J9598" s="15" t="str">
        <f t="shared" si="1"/>
        <v>Irrelevant</v>
      </c>
    </row>
    <row r="9599" ht="22.5" customHeight="1">
      <c r="A9599" s="9" t="s">
        <v>26957</v>
      </c>
      <c r="B9599" s="10">
        <v>45629.576631944445</v>
      </c>
      <c r="C9599" s="11" t="s">
        <v>8270</v>
      </c>
      <c r="D9599" s="12">
        <v>12.0</v>
      </c>
      <c r="E9599" s="10" t="s">
        <v>26</v>
      </c>
      <c r="F9599" s="12">
        <v>2024.0</v>
      </c>
      <c r="G9599" s="13" t="s">
        <v>13</v>
      </c>
      <c r="H9599" s="14" t="s">
        <v>237</v>
      </c>
      <c r="I9599" s="12">
        <v>18.0</v>
      </c>
      <c r="J9599" s="15" t="str">
        <f t="shared" si="1"/>
        <v>Relevant</v>
      </c>
    </row>
    <row r="9600" ht="22.5" customHeight="1">
      <c r="A9600" s="9" t="s">
        <v>26958</v>
      </c>
      <c r="B9600" s="10">
        <v>45609.65796296296</v>
      </c>
      <c r="C9600" s="11" t="s">
        <v>10189</v>
      </c>
      <c r="D9600" s="12">
        <v>11.0</v>
      </c>
      <c r="E9600" s="10" t="s">
        <v>17</v>
      </c>
      <c r="F9600" s="12">
        <v>2024.0</v>
      </c>
      <c r="G9600" s="13" t="s">
        <v>13</v>
      </c>
      <c r="H9600" s="14" t="s">
        <v>3021</v>
      </c>
      <c r="I9600" s="12">
        <v>33929.0</v>
      </c>
      <c r="J9600" s="15" t="str">
        <f t="shared" si="1"/>
        <v>Relevant</v>
      </c>
    </row>
    <row r="9601" ht="22.5" customHeight="1">
      <c r="A9601" s="9" t="s">
        <v>26959</v>
      </c>
      <c r="B9601" s="10">
        <v>45586.80033564815</v>
      </c>
      <c r="C9601" s="11" t="s">
        <v>26960</v>
      </c>
      <c r="D9601" s="12">
        <v>10.0</v>
      </c>
      <c r="E9601" s="10" t="s">
        <v>42</v>
      </c>
      <c r="F9601" s="12">
        <v>2024.0</v>
      </c>
      <c r="G9601" s="13" t="s">
        <v>13</v>
      </c>
      <c r="H9601" s="14" t="s">
        <v>645</v>
      </c>
      <c r="I9601" s="12">
        <v>10.0</v>
      </c>
      <c r="J9601" s="15" t="str">
        <f t="shared" si="1"/>
        <v>Relevant</v>
      </c>
    </row>
    <row r="9602" ht="22.5" customHeight="1">
      <c r="A9602" s="9" t="s">
        <v>26961</v>
      </c>
      <c r="B9602" s="10">
        <v>45594.53988425926</v>
      </c>
      <c r="C9602" s="11" t="s">
        <v>26962</v>
      </c>
      <c r="D9602" s="12">
        <v>10.0</v>
      </c>
      <c r="E9602" s="10" t="s">
        <v>42</v>
      </c>
      <c r="F9602" s="12">
        <v>2024.0</v>
      </c>
      <c r="G9602" s="13" t="s">
        <v>26963</v>
      </c>
      <c r="H9602" s="14" t="s">
        <v>26964</v>
      </c>
      <c r="I9602" s="12">
        <v>1669912.0</v>
      </c>
      <c r="J9602" s="15" t="str">
        <f t="shared" si="1"/>
        <v>Irrelevant</v>
      </c>
    </row>
    <row r="9603" ht="22.5" customHeight="1">
      <c r="A9603" s="9" t="s">
        <v>26965</v>
      </c>
      <c r="B9603" s="10">
        <v>45588.411770833336</v>
      </c>
      <c r="C9603" s="11" t="s">
        <v>26966</v>
      </c>
      <c r="D9603" s="12">
        <v>10.0</v>
      </c>
      <c r="E9603" s="10" t="s">
        <v>42</v>
      </c>
      <c r="F9603" s="12">
        <v>2024.0</v>
      </c>
      <c r="G9603" s="13" t="s">
        <v>13</v>
      </c>
      <c r="H9603" s="14" t="s">
        <v>26967</v>
      </c>
      <c r="I9603" s="12">
        <v>554.0</v>
      </c>
      <c r="J9603" s="15" t="str">
        <f t="shared" si="1"/>
        <v>Relevant</v>
      </c>
    </row>
    <row r="9604" ht="22.5" customHeight="1">
      <c r="A9604" s="9" t="s">
        <v>26968</v>
      </c>
      <c r="B9604" s="10">
        <v>45631.984351851854</v>
      </c>
      <c r="C9604" s="11" t="s">
        <v>26969</v>
      </c>
      <c r="D9604" s="12">
        <v>12.0</v>
      </c>
      <c r="E9604" s="10" t="s">
        <v>26</v>
      </c>
      <c r="F9604" s="12">
        <v>2024.0</v>
      </c>
      <c r="G9604" s="13" t="s">
        <v>13</v>
      </c>
      <c r="H9604" s="14" t="s">
        <v>514</v>
      </c>
      <c r="I9604" s="12">
        <v>1828.0</v>
      </c>
      <c r="J9604" s="15" t="str">
        <f t="shared" si="1"/>
        <v>Relevant</v>
      </c>
    </row>
    <row r="9605" ht="22.5" customHeight="1">
      <c r="A9605" s="9" t="s">
        <v>26970</v>
      </c>
      <c r="B9605" s="10">
        <v>45604.34027777778</v>
      </c>
      <c r="C9605" s="11" t="s">
        <v>17880</v>
      </c>
      <c r="D9605" s="12">
        <v>11.0</v>
      </c>
      <c r="E9605" s="10" t="s">
        <v>17</v>
      </c>
      <c r="F9605" s="12">
        <v>2024.0</v>
      </c>
      <c r="G9605" s="13" t="s">
        <v>26971</v>
      </c>
      <c r="H9605" s="14" t="s">
        <v>26972</v>
      </c>
      <c r="I9605" s="12">
        <v>4780.0</v>
      </c>
      <c r="J9605" s="15" t="str">
        <f t="shared" si="1"/>
        <v>Relevant</v>
      </c>
    </row>
    <row r="9606" ht="22.5" customHeight="1">
      <c r="A9606" s="9" t="s">
        <v>26973</v>
      </c>
      <c r="B9606" s="10">
        <v>45643.47688657408</v>
      </c>
      <c r="C9606" s="11" t="s">
        <v>26974</v>
      </c>
      <c r="D9606" s="12">
        <v>12.0</v>
      </c>
      <c r="E9606" s="10" t="s">
        <v>26</v>
      </c>
      <c r="F9606" s="12">
        <v>2024.0</v>
      </c>
      <c r="G9606" s="13" t="s">
        <v>13</v>
      </c>
      <c r="H9606" s="14" t="s">
        <v>5408</v>
      </c>
      <c r="I9606" s="12">
        <v>13568.0</v>
      </c>
      <c r="J9606" s="15" t="str">
        <f t="shared" si="1"/>
        <v>Relevant</v>
      </c>
    </row>
    <row r="9607" ht="22.5" customHeight="1">
      <c r="A9607" s="9" t="s">
        <v>26975</v>
      </c>
      <c r="B9607" s="10">
        <v>45611.94375</v>
      </c>
      <c r="C9607" s="11" t="s">
        <v>20060</v>
      </c>
      <c r="D9607" s="12">
        <v>11.0</v>
      </c>
      <c r="E9607" s="10" t="s">
        <v>17</v>
      </c>
      <c r="F9607" s="12">
        <v>2024.0</v>
      </c>
      <c r="G9607" s="13" t="s">
        <v>26976</v>
      </c>
      <c r="H9607" s="14" t="s">
        <v>26977</v>
      </c>
      <c r="I9607" s="12">
        <v>0.0</v>
      </c>
      <c r="J9607" s="15" t="str">
        <f t="shared" si="1"/>
        <v>Irrelevant</v>
      </c>
    </row>
    <row r="9608" ht="22.5" customHeight="1">
      <c r="A9608" s="9" t="s">
        <v>26978</v>
      </c>
      <c r="B9608" s="10">
        <v>45477.41489583333</v>
      </c>
      <c r="C9608" s="11" t="s">
        <v>26979</v>
      </c>
      <c r="D9608" s="12">
        <v>7.0</v>
      </c>
      <c r="E9608" s="10" t="s">
        <v>55</v>
      </c>
      <c r="F9608" s="12">
        <v>2024.0</v>
      </c>
      <c r="G9608" s="13" t="s">
        <v>26980</v>
      </c>
      <c r="H9608" s="14" t="s">
        <v>26981</v>
      </c>
      <c r="I9608" s="12">
        <v>2363073.0</v>
      </c>
      <c r="J9608" s="15" t="str">
        <f t="shared" si="1"/>
        <v>Irrelevant</v>
      </c>
    </row>
    <row r="9609" ht="22.5" customHeight="1">
      <c r="A9609" s="9" t="s">
        <v>26982</v>
      </c>
      <c r="B9609" s="10">
        <v>45697.30357638889</v>
      </c>
      <c r="C9609" s="11" t="s">
        <v>26983</v>
      </c>
      <c r="D9609" s="12">
        <v>2.0</v>
      </c>
      <c r="E9609" s="10" t="s">
        <v>12</v>
      </c>
      <c r="F9609" s="12">
        <v>2025.0</v>
      </c>
      <c r="G9609" s="13" t="s">
        <v>13</v>
      </c>
      <c r="H9609" s="14" t="s">
        <v>14</v>
      </c>
      <c r="I9609" s="12">
        <v>49.0</v>
      </c>
      <c r="J9609" s="15" t="str">
        <f t="shared" si="1"/>
        <v>Relevant</v>
      </c>
    </row>
    <row r="9610" ht="22.5" customHeight="1">
      <c r="A9610" s="9" t="s">
        <v>26984</v>
      </c>
      <c r="B9610" s="10">
        <v>45635.48885336806</v>
      </c>
      <c r="C9610" s="11" t="s">
        <v>26985</v>
      </c>
      <c r="D9610" s="12">
        <v>12.0</v>
      </c>
      <c r="E9610" s="10" t="s">
        <v>26</v>
      </c>
      <c r="F9610" s="12">
        <v>2024.0</v>
      </c>
      <c r="G9610" s="13" t="s">
        <v>26986</v>
      </c>
      <c r="H9610" s="14" t="s">
        <v>26987</v>
      </c>
      <c r="I9610" s="12">
        <v>1.1946612E7</v>
      </c>
      <c r="J9610" s="15" t="str">
        <f t="shared" si="1"/>
        <v>Relevant</v>
      </c>
    </row>
    <row r="9611" ht="22.5" customHeight="1">
      <c r="A9611" s="9" t="s">
        <v>26988</v>
      </c>
      <c r="B9611" s="10">
        <v>45635.28618055556</v>
      </c>
      <c r="C9611" s="11" t="s">
        <v>26989</v>
      </c>
      <c r="D9611" s="12">
        <v>12.0</v>
      </c>
      <c r="E9611" s="10" t="s">
        <v>26</v>
      </c>
      <c r="F9611" s="12">
        <v>2024.0</v>
      </c>
      <c r="G9611" s="13" t="s">
        <v>26990</v>
      </c>
      <c r="H9611" s="14" t="s">
        <v>26991</v>
      </c>
      <c r="I9611" s="12">
        <v>7163.0</v>
      </c>
      <c r="J9611" s="15" t="str">
        <f t="shared" si="1"/>
        <v>Irrelevant</v>
      </c>
    </row>
    <row r="9612" ht="22.5" customHeight="1">
      <c r="A9612" s="9" t="s">
        <v>26992</v>
      </c>
      <c r="B9612" s="10">
        <v>45696.7890625</v>
      </c>
      <c r="C9612" s="11" t="s">
        <v>26993</v>
      </c>
      <c r="D9612" s="12">
        <v>2.0</v>
      </c>
      <c r="E9612" s="10" t="s">
        <v>12</v>
      </c>
      <c r="F9612" s="12">
        <v>2025.0</v>
      </c>
      <c r="G9612" s="13" t="s">
        <v>13</v>
      </c>
      <c r="H9612" s="14" t="s">
        <v>14</v>
      </c>
      <c r="I9612" s="12">
        <v>48.0</v>
      </c>
      <c r="J9612" s="15" t="str">
        <f t="shared" si="1"/>
        <v>Relevant</v>
      </c>
    </row>
    <row r="9613" ht="22.5" customHeight="1">
      <c r="A9613" s="9" t="s">
        <v>26994</v>
      </c>
      <c r="B9613" s="10">
        <v>45615.55787037037</v>
      </c>
      <c r="C9613" s="11" t="s">
        <v>26995</v>
      </c>
      <c r="D9613" s="12">
        <v>11.0</v>
      </c>
      <c r="E9613" s="10" t="s">
        <v>17</v>
      </c>
      <c r="F9613" s="12">
        <v>2024.0</v>
      </c>
      <c r="G9613" s="13" t="s">
        <v>13</v>
      </c>
      <c r="H9613" s="14" t="s">
        <v>26996</v>
      </c>
      <c r="I9613" s="12">
        <v>10698.0</v>
      </c>
      <c r="J9613" s="15" t="str">
        <f t="shared" si="1"/>
        <v>Relevant</v>
      </c>
    </row>
    <row r="9614" ht="22.5" customHeight="1">
      <c r="A9614" s="9" t="s">
        <v>26997</v>
      </c>
      <c r="B9614" s="10">
        <v>45614.85543981481</v>
      </c>
      <c r="C9614" s="11" t="s">
        <v>26998</v>
      </c>
      <c r="D9614" s="12">
        <v>11.0</v>
      </c>
      <c r="E9614" s="10" t="s">
        <v>17</v>
      </c>
      <c r="F9614" s="12">
        <v>2024.0</v>
      </c>
      <c r="G9614" s="13" t="s">
        <v>13</v>
      </c>
      <c r="H9614" s="14" t="s">
        <v>423</v>
      </c>
      <c r="I9614" s="12">
        <v>88.0</v>
      </c>
      <c r="J9614" s="15" t="str">
        <f t="shared" si="1"/>
        <v>Relevant</v>
      </c>
    </row>
    <row r="9615" ht="22.5" customHeight="1">
      <c r="A9615" s="9" t="s">
        <v>26999</v>
      </c>
      <c r="B9615" s="10">
        <v>45597.44189259259</v>
      </c>
      <c r="C9615" s="11" t="s">
        <v>27000</v>
      </c>
      <c r="D9615" s="12">
        <v>11.0</v>
      </c>
      <c r="E9615" s="10" t="s">
        <v>17</v>
      </c>
      <c r="F9615" s="12">
        <v>2024.0</v>
      </c>
      <c r="G9615" s="13" t="s">
        <v>27001</v>
      </c>
      <c r="H9615" s="14" t="s">
        <v>7158</v>
      </c>
      <c r="I9615" s="12">
        <v>1.2767834E7</v>
      </c>
      <c r="J9615" s="15" t="str">
        <f t="shared" si="1"/>
        <v>Irrelevant</v>
      </c>
    </row>
    <row r="9616" ht="22.5" customHeight="1">
      <c r="A9616" s="9" t="s">
        <v>27002</v>
      </c>
      <c r="B9616" s="10">
        <v>45495.82546296297</v>
      </c>
      <c r="C9616" s="11" t="s">
        <v>27003</v>
      </c>
      <c r="D9616" s="12">
        <v>7.0</v>
      </c>
      <c r="E9616" s="10" t="s">
        <v>55</v>
      </c>
      <c r="F9616" s="12">
        <v>2024.0</v>
      </c>
      <c r="G9616" s="13" t="s">
        <v>13</v>
      </c>
      <c r="H9616" s="14" t="s">
        <v>3060</v>
      </c>
      <c r="I9616" s="12">
        <v>856.0</v>
      </c>
      <c r="J9616" s="15" t="str">
        <f t="shared" si="1"/>
        <v>Relevant</v>
      </c>
    </row>
    <row r="9617" ht="22.5" customHeight="1">
      <c r="A9617" s="9" t="s">
        <v>27004</v>
      </c>
      <c r="B9617" s="10">
        <v>45698.823541666665</v>
      </c>
      <c r="C9617" s="11" t="s">
        <v>27005</v>
      </c>
      <c r="D9617" s="12">
        <v>2.0</v>
      </c>
      <c r="E9617" s="10" t="s">
        <v>12</v>
      </c>
      <c r="F9617" s="12">
        <v>2025.0</v>
      </c>
      <c r="G9617" s="13" t="s">
        <v>13</v>
      </c>
      <c r="H9617" s="14" t="s">
        <v>691</v>
      </c>
      <c r="I9617" s="12">
        <v>254.0</v>
      </c>
      <c r="J9617" s="15" t="str">
        <f t="shared" si="1"/>
        <v>Relevant</v>
      </c>
    </row>
    <row r="9618" ht="22.5" customHeight="1">
      <c r="A9618" s="9" t="s">
        <v>27006</v>
      </c>
      <c r="B9618" s="10">
        <v>45732.854421296295</v>
      </c>
      <c r="C9618" s="11" t="s">
        <v>27007</v>
      </c>
      <c r="D9618" s="12">
        <v>3.0</v>
      </c>
      <c r="E9618" s="10" t="s">
        <v>59</v>
      </c>
      <c r="F9618" s="12">
        <v>2025.0</v>
      </c>
      <c r="G9618" s="13" t="s">
        <v>13</v>
      </c>
      <c r="H9618" s="14" t="s">
        <v>27008</v>
      </c>
      <c r="I9618" s="12">
        <v>170.0</v>
      </c>
      <c r="J9618" s="15" t="str">
        <f t="shared" si="1"/>
        <v>Irrelevant</v>
      </c>
    </row>
    <row r="9619" ht="22.5" customHeight="1">
      <c r="A9619" s="9" t="s">
        <v>27009</v>
      </c>
      <c r="B9619" s="10">
        <v>45596.52810185185</v>
      </c>
      <c r="C9619" s="11" t="s">
        <v>27010</v>
      </c>
      <c r="D9619" s="12">
        <v>10.0</v>
      </c>
      <c r="E9619" s="10" t="s">
        <v>42</v>
      </c>
      <c r="F9619" s="12">
        <v>2024.0</v>
      </c>
      <c r="G9619" s="13" t="s">
        <v>13</v>
      </c>
      <c r="H9619" s="14" t="s">
        <v>27011</v>
      </c>
      <c r="I9619" s="12">
        <v>788.0</v>
      </c>
      <c r="J9619" s="15" t="str">
        <f t="shared" si="1"/>
        <v>Relevant</v>
      </c>
    </row>
    <row r="9620" ht="22.5" customHeight="1">
      <c r="A9620" s="9" t="s">
        <v>27012</v>
      </c>
      <c r="B9620" s="10">
        <v>45554.5033912037</v>
      </c>
      <c r="C9620" s="11" t="s">
        <v>27013</v>
      </c>
      <c r="D9620" s="12">
        <v>9.0</v>
      </c>
      <c r="E9620" s="10" t="s">
        <v>114</v>
      </c>
      <c r="F9620" s="12">
        <v>2024.0</v>
      </c>
      <c r="G9620" s="13" t="s">
        <v>27014</v>
      </c>
      <c r="H9620" s="14" t="s">
        <v>27015</v>
      </c>
      <c r="I9620" s="12">
        <v>0.0</v>
      </c>
      <c r="J9620" s="15" t="str">
        <f t="shared" si="1"/>
        <v>Relevant</v>
      </c>
    </row>
    <row r="9621" ht="22.5" customHeight="1">
      <c r="A9621" s="9" t="s">
        <v>27016</v>
      </c>
      <c r="B9621" s="10">
        <v>45495.48258101852</v>
      </c>
      <c r="C9621" s="11" t="s">
        <v>4982</v>
      </c>
      <c r="D9621" s="12">
        <v>7.0</v>
      </c>
      <c r="E9621" s="10" t="s">
        <v>55</v>
      </c>
      <c r="F9621" s="12">
        <v>2024.0</v>
      </c>
      <c r="G9621" s="13" t="s">
        <v>13</v>
      </c>
      <c r="H9621" s="14" t="s">
        <v>3060</v>
      </c>
      <c r="I9621" s="12">
        <v>1628.0</v>
      </c>
      <c r="J9621" s="15" t="str">
        <f t="shared" si="1"/>
        <v>Relevant</v>
      </c>
    </row>
    <row r="9622" ht="22.5" customHeight="1">
      <c r="A9622" s="9" t="s">
        <v>27017</v>
      </c>
      <c r="B9622" s="10">
        <v>45588.49291666667</v>
      </c>
      <c r="C9622" s="11" t="s">
        <v>27018</v>
      </c>
      <c r="D9622" s="12">
        <v>10.0</v>
      </c>
      <c r="E9622" s="10" t="s">
        <v>42</v>
      </c>
      <c r="F9622" s="12">
        <v>2024.0</v>
      </c>
      <c r="G9622" s="13" t="s">
        <v>27019</v>
      </c>
      <c r="H9622" s="14" t="s">
        <v>27020</v>
      </c>
      <c r="I9622" s="12">
        <v>1862.0</v>
      </c>
      <c r="J9622" s="15" t="str">
        <f t="shared" si="1"/>
        <v>Relevant</v>
      </c>
    </row>
    <row r="9623" ht="22.5" customHeight="1">
      <c r="A9623" s="9" t="s">
        <v>27021</v>
      </c>
      <c r="B9623" s="10">
        <v>45601.43928240741</v>
      </c>
      <c r="C9623" s="11" t="s">
        <v>27022</v>
      </c>
      <c r="D9623" s="12">
        <v>11.0</v>
      </c>
      <c r="E9623" s="10" t="s">
        <v>17</v>
      </c>
      <c r="F9623" s="12">
        <v>2024.0</v>
      </c>
      <c r="G9623" s="13" t="s">
        <v>13</v>
      </c>
      <c r="H9623" s="14" t="s">
        <v>27023</v>
      </c>
      <c r="I9623" s="12">
        <v>77.0</v>
      </c>
      <c r="J9623" s="15" t="str">
        <f t="shared" si="1"/>
        <v>Relevant</v>
      </c>
    </row>
    <row r="9624" ht="22.5" customHeight="1">
      <c r="A9624" s="9" t="s">
        <v>27024</v>
      </c>
      <c r="B9624" s="10">
        <v>45614.866527777776</v>
      </c>
      <c r="C9624" s="11" t="s">
        <v>27025</v>
      </c>
      <c r="D9624" s="12">
        <v>11.0</v>
      </c>
      <c r="E9624" s="10" t="s">
        <v>17</v>
      </c>
      <c r="F9624" s="12">
        <v>2024.0</v>
      </c>
      <c r="G9624" s="13" t="s">
        <v>13</v>
      </c>
      <c r="H9624" s="14" t="s">
        <v>31</v>
      </c>
      <c r="I9624" s="12">
        <v>1.0</v>
      </c>
      <c r="J9624" s="15" t="str">
        <f t="shared" si="1"/>
        <v>Relevant</v>
      </c>
    </row>
    <row r="9625" ht="22.5" customHeight="1">
      <c r="A9625" s="9" t="s">
        <v>27026</v>
      </c>
      <c r="B9625" s="10">
        <v>45642.03893299768</v>
      </c>
      <c r="C9625" s="11" t="s">
        <v>27027</v>
      </c>
      <c r="D9625" s="12">
        <v>12.0</v>
      </c>
      <c r="E9625" s="10" t="s">
        <v>26</v>
      </c>
      <c r="F9625" s="12">
        <v>2024.0</v>
      </c>
      <c r="G9625" s="13" t="s">
        <v>27028</v>
      </c>
      <c r="H9625" s="14" t="s">
        <v>27029</v>
      </c>
      <c r="I9625" s="12">
        <v>1.0830293E7</v>
      </c>
      <c r="J9625" s="15" t="str">
        <f t="shared" si="1"/>
        <v>Irrelevant</v>
      </c>
    </row>
    <row r="9626" ht="22.5" customHeight="1">
      <c r="A9626" s="9" t="s">
        <v>27030</v>
      </c>
      <c r="B9626" s="10">
        <v>45493.698599537034</v>
      </c>
      <c r="C9626" s="11" t="s">
        <v>1190</v>
      </c>
      <c r="D9626" s="12">
        <v>7.0</v>
      </c>
      <c r="E9626" s="10" t="s">
        <v>55</v>
      </c>
      <c r="F9626" s="12">
        <v>2024.0</v>
      </c>
      <c r="G9626" s="13" t="s">
        <v>13</v>
      </c>
      <c r="H9626" s="14" t="s">
        <v>787</v>
      </c>
      <c r="I9626" s="12">
        <v>4344.0</v>
      </c>
      <c r="J9626" s="15" t="str">
        <f t="shared" si="1"/>
        <v>Relevant</v>
      </c>
    </row>
    <row r="9627" ht="22.5" customHeight="1">
      <c r="A9627" s="9" t="s">
        <v>27031</v>
      </c>
      <c r="B9627" s="10">
        <v>45477.797372685185</v>
      </c>
      <c r="C9627" s="11" t="s">
        <v>27032</v>
      </c>
      <c r="D9627" s="12">
        <v>7.0</v>
      </c>
      <c r="E9627" s="10" t="s">
        <v>55</v>
      </c>
      <c r="F9627" s="12">
        <v>2024.0</v>
      </c>
      <c r="G9627" s="13" t="s">
        <v>27033</v>
      </c>
      <c r="H9627" s="14" t="s">
        <v>27034</v>
      </c>
      <c r="I9627" s="12">
        <v>72363.0</v>
      </c>
      <c r="J9627" s="15" t="str">
        <f t="shared" si="1"/>
        <v>Relevant</v>
      </c>
    </row>
    <row r="9628" ht="22.5" customHeight="1">
      <c r="A9628" s="9" t="s">
        <v>27035</v>
      </c>
      <c r="B9628" s="10">
        <v>45608.42797453704</v>
      </c>
      <c r="C9628" s="11" t="s">
        <v>27036</v>
      </c>
      <c r="D9628" s="12">
        <v>11.0</v>
      </c>
      <c r="E9628" s="10" t="s">
        <v>17</v>
      </c>
      <c r="F9628" s="12">
        <v>2024.0</v>
      </c>
      <c r="G9628" s="13" t="s">
        <v>13</v>
      </c>
      <c r="H9628" s="14" t="s">
        <v>2369</v>
      </c>
      <c r="I9628" s="12">
        <v>214.0</v>
      </c>
      <c r="J9628" s="15" t="str">
        <f t="shared" si="1"/>
        <v>Relevant</v>
      </c>
    </row>
    <row r="9629" ht="22.5" customHeight="1">
      <c r="A9629" s="9" t="s">
        <v>27037</v>
      </c>
      <c r="B9629" s="10">
        <v>45706.37684027778</v>
      </c>
      <c r="C9629" s="11" t="s">
        <v>27038</v>
      </c>
      <c r="D9629" s="12">
        <v>2.0</v>
      </c>
      <c r="E9629" s="10" t="s">
        <v>12</v>
      </c>
      <c r="F9629" s="12">
        <v>2025.0</v>
      </c>
      <c r="G9629" s="13" t="s">
        <v>13</v>
      </c>
      <c r="H9629" s="14" t="s">
        <v>4383</v>
      </c>
      <c r="I9629" s="12">
        <v>1421.0</v>
      </c>
      <c r="J9629" s="15" t="str">
        <f t="shared" si="1"/>
        <v>Irrelevant</v>
      </c>
    </row>
    <row r="9630" ht="22.5" customHeight="1">
      <c r="A9630" s="9" t="s">
        <v>27039</v>
      </c>
      <c r="B9630" s="10">
        <v>45590.56988425926</v>
      </c>
      <c r="C9630" s="11" t="s">
        <v>27040</v>
      </c>
      <c r="D9630" s="12">
        <v>10.0</v>
      </c>
      <c r="E9630" s="10" t="s">
        <v>42</v>
      </c>
      <c r="F9630" s="12">
        <v>2024.0</v>
      </c>
      <c r="G9630" s="13" t="s">
        <v>13</v>
      </c>
      <c r="H9630" s="14" t="s">
        <v>27041</v>
      </c>
      <c r="I9630" s="12">
        <v>517.0</v>
      </c>
      <c r="J9630" s="15" t="str">
        <f t="shared" si="1"/>
        <v>Relevant</v>
      </c>
    </row>
    <row r="9631" ht="22.5" customHeight="1">
      <c r="A9631" s="9" t="s">
        <v>27042</v>
      </c>
      <c r="B9631" s="10">
        <v>45710.66371527778</v>
      </c>
      <c r="C9631" s="11" t="s">
        <v>27043</v>
      </c>
      <c r="D9631" s="12">
        <v>2.0</v>
      </c>
      <c r="E9631" s="10" t="s">
        <v>12</v>
      </c>
      <c r="F9631" s="12">
        <v>2025.0</v>
      </c>
      <c r="G9631" s="13" t="s">
        <v>13</v>
      </c>
      <c r="H9631" s="14" t="s">
        <v>52</v>
      </c>
      <c r="I9631" s="12">
        <v>3161.0</v>
      </c>
      <c r="J9631" s="15" t="str">
        <f t="shared" si="1"/>
        <v>Relevant</v>
      </c>
    </row>
    <row r="9632" ht="22.5" customHeight="1">
      <c r="A9632" s="9" t="s">
        <v>27044</v>
      </c>
      <c r="B9632" s="10">
        <v>45461.32869212963</v>
      </c>
      <c r="C9632" s="11" t="s">
        <v>27045</v>
      </c>
      <c r="D9632" s="12">
        <v>6.0</v>
      </c>
      <c r="E9632" s="10" t="s">
        <v>34</v>
      </c>
      <c r="F9632" s="12">
        <v>2024.0</v>
      </c>
      <c r="G9632" s="13" t="s">
        <v>27046</v>
      </c>
      <c r="H9632" s="14" t="s">
        <v>27047</v>
      </c>
      <c r="I9632" s="12">
        <v>790620.0</v>
      </c>
      <c r="J9632" s="15" t="str">
        <f t="shared" si="1"/>
        <v>Irrelevant</v>
      </c>
    </row>
    <row r="9633" ht="22.5" customHeight="1">
      <c r="A9633" s="9" t="s">
        <v>27048</v>
      </c>
      <c r="B9633" s="10">
        <v>45591.35501157407</v>
      </c>
      <c r="C9633" s="11" t="s">
        <v>27049</v>
      </c>
      <c r="D9633" s="12">
        <v>10.0</v>
      </c>
      <c r="E9633" s="10" t="s">
        <v>42</v>
      </c>
      <c r="F9633" s="12">
        <v>2024.0</v>
      </c>
      <c r="G9633" s="13" t="s">
        <v>13</v>
      </c>
      <c r="H9633" s="14" t="s">
        <v>27050</v>
      </c>
      <c r="I9633" s="12">
        <v>278.0</v>
      </c>
      <c r="J9633" s="15" t="str">
        <f t="shared" si="1"/>
        <v>Relevant</v>
      </c>
    </row>
    <row r="9634" ht="22.5" customHeight="1">
      <c r="A9634" s="9" t="s">
        <v>27051</v>
      </c>
      <c r="B9634" s="10">
        <v>45548.46555555556</v>
      </c>
      <c r="C9634" s="11" t="s">
        <v>27052</v>
      </c>
      <c r="D9634" s="12">
        <v>9.0</v>
      </c>
      <c r="E9634" s="10" t="s">
        <v>114</v>
      </c>
      <c r="F9634" s="12">
        <v>2024.0</v>
      </c>
      <c r="G9634" s="13" t="s">
        <v>13</v>
      </c>
      <c r="H9634" s="14" t="s">
        <v>27053</v>
      </c>
      <c r="I9634" s="12">
        <v>29.0</v>
      </c>
      <c r="J9634" s="15" t="str">
        <f t="shared" si="1"/>
        <v>Irrelevant</v>
      </c>
    </row>
    <row r="9635" ht="22.5" customHeight="1">
      <c r="A9635" s="9" t="s">
        <v>27054</v>
      </c>
      <c r="B9635" s="10">
        <v>45661.31458333333</v>
      </c>
      <c r="C9635" s="11" t="s">
        <v>1516</v>
      </c>
      <c r="D9635" s="12">
        <v>1.0</v>
      </c>
      <c r="E9635" s="10" t="s">
        <v>70</v>
      </c>
      <c r="F9635" s="12">
        <v>2025.0</v>
      </c>
      <c r="G9635" s="13" t="s">
        <v>27055</v>
      </c>
      <c r="H9635" s="14" t="s">
        <v>27056</v>
      </c>
      <c r="I9635" s="12">
        <v>2435589.0</v>
      </c>
      <c r="J9635" s="15" t="str">
        <f t="shared" si="1"/>
        <v>Relevant</v>
      </c>
    </row>
    <row r="9636" ht="22.5" customHeight="1">
      <c r="A9636" s="9" t="s">
        <v>27057</v>
      </c>
      <c r="B9636" s="10">
        <v>45710.84013888889</v>
      </c>
      <c r="C9636" s="11" t="s">
        <v>27058</v>
      </c>
      <c r="D9636" s="12">
        <v>2.0</v>
      </c>
      <c r="E9636" s="10" t="s">
        <v>12</v>
      </c>
      <c r="F9636" s="12">
        <v>2025.0</v>
      </c>
      <c r="G9636" s="13" t="s">
        <v>13</v>
      </c>
      <c r="H9636" s="14" t="s">
        <v>52</v>
      </c>
      <c r="I9636" s="12">
        <v>59.0</v>
      </c>
      <c r="J9636" s="15" t="str">
        <f t="shared" si="1"/>
        <v>Relevant</v>
      </c>
    </row>
    <row r="9637" ht="22.5" customHeight="1">
      <c r="A9637" s="9" t="s">
        <v>27059</v>
      </c>
      <c r="B9637" s="10">
        <v>45630.43295138889</v>
      </c>
      <c r="C9637" s="11" t="s">
        <v>27060</v>
      </c>
      <c r="D9637" s="12">
        <v>12.0</v>
      </c>
      <c r="E9637" s="10" t="s">
        <v>26</v>
      </c>
      <c r="F9637" s="12">
        <v>2024.0</v>
      </c>
      <c r="G9637" s="13" t="s">
        <v>13</v>
      </c>
      <c r="H9637" s="14" t="s">
        <v>10394</v>
      </c>
      <c r="I9637" s="12">
        <v>169.0</v>
      </c>
      <c r="J9637" s="15" t="str">
        <f t="shared" si="1"/>
        <v>Relevant</v>
      </c>
    </row>
    <row r="9638" ht="22.5" customHeight="1">
      <c r="A9638" s="9" t="s">
        <v>27061</v>
      </c>
      <c r="B9638" s="10">
        <v>45450.8440162037</v>
      </c>
      <c r="C9638" s="11" t="s">
        <v>10533</v>
      </c>
      <c r="D9638" s="12">
        <v>6.0</v>
      </c>
      <c r="E9638" s="10" t="s">
        <v>34</v>
      </c>
      <c r="F9638" s="12">
        <v>2024.0</v>
      </c>
      <c r="G9638" s="13" t="s">
        <v>13</v>
      </c>
      <c r="H9638" s="14" t="s">
        <v>27062</v>
      </c>
      <c r="I9638" s="12">
        <v>5437.0</v>
      </c>
      <c r="J9638" s="15" t="str">
        <f t="shared" si="1"/>
        <v>Irrelevant</v>
      </c>
    </row>
    <row r="9639" ht="22.5" customHeight="1">
      <c r="A9639" s="9" t="s">
        <v>27063</v>
      </c>
      <c r="B9639" s="10">
        <v>45614.756747685184</v>
      </c>
      <c r="C9639" s="11" t="s">
        <v>27064</v>
      </c>
      <c r="D9639" s="12">
        <v>11.0</v>
      </c>
      <c r="E9639" s="10" t="s">
        <v>17</v>
      </c>
      <c r="F9639" s="12">
        <v>2024.0</v>
      </c>
      <c r="G9639" s="13" t="s">
        <v>13</v>
      </c>
      <c r="H9639" s="14" t="s">
        <v>423</v>
      </c>
      <c r="I9639" s="12">
        <v>905.0</v>
      </c>
      <c r="J9639" s="15" t="str">
        <f t="shared" si="1"/>
        <v>Relevant</v>
      </c>
    </row>
    <row r="9640" ht="22.5" customHeight="1">
      <c r="A9640" s="9" t="s">
        <v>27065</v>
      </c>
      <c r="B9640" s="10">
        <v>45607.4730290625</v>
      </c>
      <c r="C9640" s="11" t="s">
        <v>27066</v>
      </c>
      <c r="D9640" s="12">
        <v>11.0</v>
      </c>
      <c r="E9640" s="10" t="s">
        <v>17</v>
      </c>
      <c r="F9640" s="12">
        <v>2024.0</v>
      </c>
      <c r="G9640" s="13" t="s">
        <v>27067</v>
      </c>
      <c r="H9640" s="14" t="s">
        <v>27068</v>
      </c>
      <c r="I9640" s="12">
        <v>1.0830293E7</v>
      </c>
      <c r="J9640" s="15" t="str">
        <f t="shared" si="1"/>
        <v>Relevant</v>
      </c>
    </row>
    <row r="9641" ht="22.5" customHeight="1">
      <c r="A9641" s="9" t="s">
        <v>27069</v>
      </c>
      <c r="B9641" s="10">
        <v>45518.438252314816</v>
      </c>
      <c r="C9641" s="11" t="s">
        <v>27070</v>
      </c>
      <c r="D9641" s="12">
        <v>8.0</v>
      </c>
      <c r="E9641" s="10" t="s">
        <v>167</v>
      </c>
      <c r="F9641" s="12">
        <v>2024.0</v>
      </c>
      <c r="G9641" s="13" t="s">
        <v>13</v>
      </c>
      <c r="H9641" s="14" t="s">
        <v>27071</v>
      </c>
      <c r="I9641" s="12">
        <v>2356.0</v>
      </c>
      <c r="J9641" s="15" t="str">
        <f t="shared" si="1"/>
        <v>Irrelevant</v>
      </c>
    </row>
    <row r="9642" ht="22.5" customHeight="1">
      <c r="A9642" s="9" t="s">
        <v>27072</v>
      </c>
      <c r="B9642" s="10">
        <v>45614.625127314815</v>
      </c>
      <c r="C9642" s="11" t="s">
        <v>19826</v>
      </c>
      <c r="D9642" s="12">
        <v>11.0</v>
      </c>
      <c r="E9642" s="10" t="s">
        <v>17</v>
      </c>
      <c r="F9642" s="12">
        <v>2024.0</v>
      </c>
      <c r="G9642" s="13" t="s">
        <v>13</v>
      </c>
      <c r="H9642" s="14" t="s">
        <v>10900</v>
      </c>
      <c r="I9642" s="12">
        <v>1159.0</v>
      </c>
      <c r="J9642" s="15" t="str">
        <f t="shared" si="1"/>
        <v>Relevant</v>
      </c>
    </row>
    <row r="9643" ht="22.5" customHeight="1">
      <c r="A9643" s="9" t="s">
        <v>27073</v>
      </c>
      <c r="B9643" s="10">
        <v>45560.43703703704</v>
      </c>
      <c r="C9643" s="11" t="s">
        <v>27074</v>
      </c>
      <c r="D9643" s="12">
        <v>9.0</v>
      </c>
      <c r="E9643" s="10" t="s">
        <v>114</v>
      </c>
      <c r="F9643" s="12">
        <v>2024.0</v>
      </c>
      <c r="G9643" s="13" t="s">
        <v>27075</v>
      </c>
      <c r="H9643" s="14" t="s">
        <v>27076</v>
      </c>
      <c r="I9643" s="12">
        <v>0.0</v>
      </c>
      <c r="J9643" s="15" t="str">
        <f t="shared" si="1"/>
        <v>Relevant</v>
      </c>
    </row>
    <row r="9644" ht="22.5" customHeight="1">
      <c r="A9644" s="9" t="s">
        <v>27077</v>
      </c>
      <c r="B9644" s="10">
        <v>45599.38992712963</v>
      </c>
      <c r="C9644" s="11" t="s">
        <v>27078</v>
      </c>
      <c r="D9644" s="12">
        <v>11.0</v>
      </c>
      <c r="E9644" s="10" t="s">
        <v>17</v>
      </c>
      <c r="F9644" s="12">
        <v>2024.0</v>
      </c>
      <c r="G9644" s="13" t="s">
        <v>27079</v>
      </c>
      <c r="H9644" s="14" t="s">
        <v>27080</v>
      </c>
      <c r="I9644" s="12">
        <v>1.2258608E7</v>
      </c>
      <c r="J9644" s="15" t="str">
        <f t="shared" si="1"/>
        <v>Relevant</v>
      </c>
    </row>
    <row r="9645" ht="22.5" customHeight="1">
      <c r="A9645" s="9" t="s">
        <v>27081</v>
      </c>
      <c r="B9645" s="10">
        <v>45600.61072916666</v>
      </c>
      <c r="C9645" s="11" t="s">
        <v>27082</v>
      </c>
      <c r="D9645" s="12">
        <v>11.0</v>
      </c>
      <c r="E9645" s="10" t="s">
        <v>17</v>
      </c>
      <c r="F9645" s="12">
        <v>2024.0</v>
      </c>
      <c r="G9645" s="13" t="s">
        <v>13</v>
      </c>
      <c r="H9645" s="14" t="s">
        <v>259</v>
      </c>
      <c r="I9645" s="12">
        <v>632.0</v>
      </c>
      <c r="J9645" s="15" t="str">
        <f t="shared" si="1"/>
        <v>Relevant</v>
      </c>
    </row>
    <row r="9646" ht="22.5" customHeight="1">
      <c r="A9646" s="9" t="s">
        <v>27083</v>
      </c>
      <c r="B9646" s="10">
        <v>45696.738287037035</v>
      </c>
      <c r="C9646" s="11" t="s">
        <v>27084</v>
      </c>
      <c r="D9646" s="12">
        <v>2.0</v>
      </c>
      <c r="E9646" s="10" t="s">
        <v>12</v>
      </c>
      <c r="F9646" s="12">
        <v>2025.0</v>
      </c>
      <c r="G9646" s="13" t="s">
        <v>13</v>
      </c>
      <c r="H9646" s="14" t="s">
        <v>14</v>
      </c>
      <c r="I9646" s="12">
        <v>124.0</v>
      </c>
      <c r="J9646" s="15" t="str">
        <f t="shared" si="1"/>
        <v>Relevant</v>
      </c>
    </row>
    <row r="9647" ht="22.5" customHeight="1">
      <c r="A9647" s="9" t="s">
        <v>27085</v>
      </c>
      <c r="B9647" s="10">
        <v>45622.59335303241</v>
      </c>
      <c r="C9647" s="11" t="s">
        <v>27086</v>
      </c>
      <c r="D9647" s="12">
        <v>11.0</v>
      </c>
      <c r="E9647" s="10" t="s">
        <v>17</v>
      </c>
      <c r="F9647" s="12">
        <v>2024.0</v>
      </c>
      <c r="G9647" s="13" t="s">
        <v>27087</v>
      </c>
      <c r="H9647" s="14" t="s">
        <v>27088</v>
      </c>
      <c r="I9647" s="12">
        <v>1010065.0</v>
      </c>
      <c r="J9647" s="15" t="str">
        <f t="shared" si="1"/>
        <v>Relevant</v>
      </c>
    </row>
    <row r="9648" ht="22.5" customHeight="1">
      <c r="A9648" s="9" t="s">
        <v>27089</v>
      </c>
      <c r="B9648" s="10">
        <v>45589.51251915509</v>
      </c>
      <c r="C9648" s="11" t="s">
        <v>27090</v>
      </c>
      <c r="D9648" s="12">
        <v>10.0</v>
      </c>
      <c r="E9648" s="10" t="s">
        <v>42</v>
      </c>
      <c r="F9648" s="12">
        <v>2024.0</v>
      </c>
      <c r="G9648" s="13" t="s">
        <v>3965</v>
      </c>
      <c r="H9648" s="14" t="s">
        <v>3966</v>
      </c>
      <c r="I9648" s="12">
        <v>0.0</v>
      </c>
      <c r="J9648" s="15" t="str">
        <f t="shared" si="1"/>
        <v>Irrelevant</v>
      </c>
    </row>
    <row r="9649" ht="22.5" customHeight="1">
      <c r="A9649" s="9" t="s">
        <v>27091</v>
      </c>
      <c r="B9649" s="10">
        <v>45480.58280092593</v>
      </c>
      <c r="C9649" s="11" t="s">
        <v>27092</v>
      </c>
      <c r="D9649" s="12">
        <v>7.0</v>
      </c>
      <c r="E9649" s="10" t="s">
        <v>55</v>
      </c>
      <c r="F9649" s="12">
        <v>2024.0</v>
      </c>
      <c r="G9649" s="13" t="s">
        <v>27093</v>
      </c>
      <c r="H9649" s="14" t="s">
        <v>27094</v>
      </c>
      <c r="I9649" s="12">
        <v>0.0</v>
      </c>
      <c r="J9649" s="15" t="str">
        <f t="shared" si="1"/>
        <v>Irrelevant</v>
      </c>
    </row>
    <row r="9650" ht="22.5" customHeight="1">
      <c r="A9650" s="9" t="s">
        <v>27095</v>
      </c>
      <c r="B9650" s="10">
        <v>45601.60972222222</v>
      </c>
      <c r="C9650" s="11" t="s">
        <v>22416</v>
      </c>
      <c r="D9650" s="12">
        <v>11.0</v>
      </c>
      <c r="E9650" s="10" t="s">
        <v>17</v>
      </c>
      <c r="F9650" s="12">
        <v>2024.0</v>
      </c>
      <c r="G9650" s="13" t="s">
        <v>27096</v>
      </c>
      <c r="H9650" s="14" t="s">
        <v>27097</v>
      </c>
      <c r="I9650" s="12">
        <v>1.5232462E7</v>
      </c>
      <c r="J9650" s="15" t="str">
        <f t="shared" si="1"/>
        <v>Relevant</v>
      </c>
    </row>
    <row r="9651" ht="22.5" customHeight="1">
      <c r="A9651" s="9" t="s">
        <v>27098</v>
      </c>
      <c r="B9651" s="10">
        <v>45710.68717592592</v>
      </c>
      <c r="C9651" s="11" t="s">
        <v>27099</v>
      </c>
      <c r="D9651" s="12">
        <v>2.0</v>
      </c>
      <c r="E9651" s="10" t="s">
        <v>12</v>
      </c>
      <c r="F9651" s="12">
        <v>2025.0</v>
      </c>
      <c r="G9651" s="13" t="s">
        <v>13</v>
      </c>
      <c r="H9651" s="14" t="s">
        <v>52</v>
      </c>
      <c r="I9651" s="12">
        <v>20.0</v>
      </c>
      <c r="J9651" s="15" t="str">
        <f t="shared" si="1"/>
        <v>Relevant</v>
      </c>
    </row>
    <row r="9652" ht="22.5" customHeight="1">
      <c r="A9652" s="9" t="s">
        <v>27100</v>
      </c>
      <c r="B9652" s="10">
        <v>45593.00482638889</v>
      </c>
      <c r="C9652" s="11" t="s">
        <v>27101</v>
      </c>
      <c r="D9652" s="12">
        <v>10.0</v>
      </c>
      <c r="E9652" s="10" t="s">
        <v>42</v>
      </c>
      <c r="F9652" s="12">
        <v>2024.0</v>
      </c>
      <c r="G9652" s="13" t="s">
        <v>13</v>
      </c>
      <c r="H9652" s="14" t="s">
        <v>131</v>
      </c>
      <c r="I9652" s="12">
        <v>59.0</v>
      </c>
      <c r="J9652" s="15" t="str">
        <f t="shared" si="1"/>
        <v>Relevant</v>
      </c>
    </row>
    <row r="9653" ht="22.5" customHeight="1">
      <c r="A9653" s="9" t="s">
        <v>27102</v>
      </c>
      <c r="B9653" s="10">
        <v>45597.80905092593</v>
      </c>
      <c r="C9653" s="11" t="s">
        <v>27103</v>
      </c>
      <c r="D9653" s="12">
        <v>11.0</v>
      </c>
      <c r="E9653" s="10" t="s">
        <v>17</v>
      </c>
      <c r="F9653" s="12">
        <v>2024.0</v>
      </c>
      <c r="G9653" s="13" t="s">
        <v>13</v>
      </c>
      <c r="H9653" s="14" t="s">
        <v>124</v>
      </c>
      <c r="I9653" s="12">
        <v>234.0</v>
      </c>
      <c r="J9653" s="15" t="str">
        <f t="shared" si="1"/>
        <v>Relevant</v>
      </c>
    </row>
    <row r="9654" ht="22.5" customHeight="1">
      <c r="A9654" s="9" t="s">
        <v>27104</v>
      </c>
      <c r="B9654" s="10">
        <v>45620.417962962965</v>
      </c>
      <c r="C9654" s="11" t="s">
        <v>27105</v>
      </c>
      <c r="D9654" s="12">
        <v>11.0</v>
      </c>
      <c r="E9654" s="10" t="s">
        <v>17</v>
      </c>
      <c r="F9654" s="12">
        <v>2024.0</v>
      </c>
      <c r="G9654" s="13" t="s">
        <v>27106</v>
      </c>
      <c r="H9654" s="14" t="s">
        <v>27107</v>
      </c>
      <c r="I9654" s="12">
        <v>1146.0</v>
      </c>
      <c r="J9654" s="15" t="str">
        <f t="shared" si="1"/>
        <v>Relevant</v>
      </c>
    </row>
    <row r="9655" ht="22.5" customHeight="1">
      <c r="A9655" s="9" t="s">
        <v>27108</v>
      </c>
      <c r="B9655" s="10">
        <v>45596.53329861111</v>
      </c>
      <c r="C9655" s="11" t="s">
        <v>27109</v>
      </c>
      <c r="D9655" s="12">
        <v>10.0</v>
      </c>
      <c r="E9655" s="10" t="s">
        <v>42</v>
      </c>
      <c r="F9655" s="12">
        <v>2024.0</v>
      </c>
      <c r="G9655" s="13" t="s">
        <v>13</v>
      </c>
      <c r="H9655" s="14" t="s">
        <v>27011</v>
      </c>
      <c r="I9655" s="12">
        <v>1686.0</v>
      </c>
      <c r="J9655" s="15" t="str">
        <f t="shared" si="1"/>
        <v>Relevant</v>
      </c>
    </row>
    <row r="9656" ht="22.5" customHeight="1">
      <c r="A9656" s="9" t="s">
        <v>27110</v>
      </c>
      <c r="B9656" s="10">
        <v>45737.51126157407</v>
      </c>
      <c r="C9656" s="11" t="s">
        <v>27111</v>
      </c>
      <c r="D9656" s="12">
        <v>3.0</v>
      </c>
      <c r="E9656" s="10" t="s">
        <v>59</v>
      </c>
      <c r="F9656" s="12">
        <v>2025.0</v>
      </c>
      <c r="G9656" s="13" t="s">
        <v>13</v>
      </c>
      <c r="H9656" s="14" t="s">
        <v>75</v>
      </c>
      <c r="I9656" s="12">
        <v>666.0</v>
      </c>
      <c r="J9656" s="15" t="str">
        <f t="shared" si="1"/>
        <v>Relevant</v>
      </c>
    </row>
    <row r="9657" ht="22.5" customHeight="1">
      <c r="A9657" s="9" t="s">
        <v>27112</v>
      </c>
      <c r="B9657" s="10">
        <v>45563.36460648148</v>
      </c>
      <c r="C9657" s="11" t="s">
        <v>27113</v>
      </c>
      <c r="D9657" s="12">
        <v>9.0</v>
      </c>
      <c r="E9657" s="10" t="s">
        <v>114</v>
      </c>
      <c r="F9657" s="12">
        <v>2024.0</v>
      </c>
      <c r="G9657" s="13" t="s">
        <v>27114</v>
      </c>
      <c r="H9657" s="14" t="s">
        <v>27115</v>
      </c>
      <c r="I9657" s="12">
        <v>253820.0</v>
      </c>
      <c r="J9657" s="15" t="str">
        <f t="shared" si="1"/>
        <v>Irrelevant</v>
      </c>
    </row>
    <row r="9658" ht="22.5" customHeight="1">
      <c r="A9658" s="9" t="s">
        <v>27116</v>
      </c>
      <c r="B9658" s="10">
        <v>45655.540972222225</v>
      </c>
      <c r="C9658" s="11" t="s">
        <v>1869</v>
      </c>
      <c r="D9658" s="12">
        <v>12.0</v>
      </c>
      <c r="E9658" s="10" t="s">
        <v>26</v>
      </c>
      <c r="F9658" s="12">
        <v>2024.0</v>
      </c>
      <c r="G9658" s="13" t="s">
        <v>13</v>
      </c>
      <c r="H9658" s="14" t="s">
        <v>27117</v>
      </c>
      <c r="I9658" s="12">
        <v>837010.0</v>
      </c>
      <c r="J9658" s="15" t="str">
        <f t="shared" si="1"/>
        <v>Relevant</v>
      </c>
    </row>
    <row r="9659" ht="22.5" customHeight="1">
      <c r="A9659" s="9" t="s">
        <v>27118</v>
      </c>
      <c r="B9659" s="10">
        <v>45651.66153935185</v>
      </c>
      <c r="C9659" s="11" t="s">
        <v>27119</v>
      </c>
      <c r="D9659" s="12">
        <v>12.0</v>
      </c>
      <c r="E9659" s="10" t="s">
        <v>26</v>
      </c>
      <c r="F9659" s="12">
        <v>2024.0</v>
      </c>
      <c r="G9659" s="13" t="s">
        <v>13</v>
      </c>
      <c r="H9659" s="14" t="s">
        <v>217</v>
      </c>
      <c r="I9659" s="12">
        <v>15.0</v>
      </c>
      <c r="J9659" s="15" t="str">
        <f t="shared" si="1"/>
        <v>Relevant</v>
      </c>
    </row>
    <row r="9660" ht="22.5" customHeight="1">
      <c r="A9660" s="9" t="s">
        <v>27120</v>
      </c>
      <c r="B9660" s="10">
        <v>45591.67162037037</v>
      </c>
      <c r="C9660" s="11" t="s">
        <v>27121</v>
      </c>
      <c r="D9660" s="12">
        <v>10.0</v>
      </c>
      <c r="E9660" s="10" t="s">
        <v>42</v>
      </c>
      <c r="F9660" s="12">
        <v>2024.0</v>
      </c>
      <c r="G9660" s="13" t="s">
        <v>13</v>
      </c>
      <c r="H9660" s="14" t="s">
        <v>131</v>
      </c>
      <c r="I9660" s="12">
        <v>541.0</v>
      </c>
      <c r="J9660" s="15" t="str">
        <f t="shared" si="1"/>
        <v>Relevant</v>
      </c>
    </row>
    <row r="9661" ht="22.5" customHeight="1">
      <c r="A9661" s="9" t="s">
        <v>27122</v>
      </c>
      <c r="B9661" s="10">
        <v>45645.76931712963</v>
      </c>
      <c r="C9661" s="11" t="s">
        <v>27123</v>
      </c>
      <c r="D9661" s="12">
        <v>12.0</v>
      </c>
      <c r="E9661" s="10" t="s">
        <v>26</v>
      </c>
      <c r="F9661" s="12">
        <v>2024.0</v>
      </c>
      <c r="G9661" s="13" t="s">
        <v>13</v>
      </c>
      <c r="H9661" s="14" t="s">
        <v>338</v>
      </c>
      <c r="I9661" s="12">
        <v>19.0</v>
      </c>
      <c r="J9661" s="15" t="str">
        <f t="shared" si="1"/>
        <v>Relevant</v>
      </c>
    </row>
    <row r="9662" ht="22.5" customHeight="1">
      <c r="A9662" s="9" t="s">
        <v>27124</v>
      </c>
      <c r="B9662" s="10">
        <v>45713.790300925924</v>
      </c>
      <c r="C9662" s="11" t="s">
        <v>27125</v>
      </c>
      <c r="D9662" s="12">
        <v>2.0</v>
      </c>
      <c r="E9662" s="10" t="s">
        <v>12</v>
      </c>
      <c r="F9662" s="12">
        <v>2025.0</v>
      </c>
      <c r="G9662" s="13" t="s">
        <v>13</v>
      </c>
      <c r="H9662" s="14" t="s">
        <v>7401</v>
      </c>
      <c r="I9662" s="12">
        <v>59.0</v>
      </c>
      <c r="J9662" s="15" t="str">
        <f t="shared" si="1"/>
        <v>Relevant</v>
      </c>
    </row>
    <row r="9663" ht="22.5" customHeight="1">
      <c r="A9663" s="9" t="s">
        <v>27126</v>
      </c>
      <c r="B9663" s="10">
        <v>45651.431805555556</v>
      </c>
      <c r="C9663" s="11" t="s">
        <v>27127</v>
      </c>
      <c r="D9663" s="12">
        <v>12.0</v>
      </c>
      <c r="E9663" s="10" t="s">
        <v>26</v>
      </c>
      <c r="F9663" s="12">
        <v>2024.0</v>
      </c>
      <c r="G9663" s="13" t="s">
        <v>13</v>
      </c>
      <c r="H9663" s="14" t="s">
        <v>121</v>
      </c>
      <c r="I9663" s="12">
        <v>1379.0</v>
      </c>
      <c r="J9663" s="15" t="str">
        <f t="shared" si="1"/>
        <v>Irrelevant</v>
      </c>
    </row>
    <row r="9664" ht="22.5" customHeight="1">
      <c r="A9664" s="9" t="s">
        <v>27128</v>
      </c>
      <c r="B9664" s="10">
        <v>45640.520891203705</v>
      </c>
      <c r="C9664" s="11" t="s">
        <v>19017</v>
      </c>
      <c r="D9664" s="12">
        <v>12.0</v>
      </c>
      <c r="E9664" s="10" t="s">
        <v>26</v>
      </c>
      <c r="F9664" s="12">
        <v>2024.0</v>
      </c>
      <c r="G9664" s="13" t="s">
        <v>986</v>
      </c>
      <c r="H9664" s="14" t="s">
        <v>27129</v>
      </c>
      <c r="I9664" s="12">
        <v>622887.0</v>
      </c>
      <c r="J9664" s="15" t="str">
        <f t="shared" si="1"/>
        <v>Irrelevant</v>
      </c>
    </row>
    <row r="9665" ht="22.5" customHeight="1">
      <c r="A9665" s="9" t="s">
        <v>27130</v>
      </c>
      <c r="B9665" s="10">
        <v>45625.69207175926</v>
      </c>
      <c r="C9665" s="11" t="s">
        <v>27131</v>
      </c>
      <c r="D9665" s="12">
        <v>11.0</v>
      </c>
      <c r="E9665" s="10" t="s">
        <v>17</v>
      </c>
      <c r="F9665" s="12">
        <v>2024.0</v>
      </c>
      <c r="G9665" s="13" t="s">
        <v>13</v>
      </c>
      <c r="H9665" s="14" t="s">
        <v>138</v>
      </c>
      <c r="I9665" s="12">
        <v>368.0</v>
      </c>
      <c r="J9665" s="15" t="str">
        <f t="shared" si="1"/>
        <v>Relevant</v>
      </c>
    </row>
    <row r="9666" ht="22.5" customHeight="1">
      <c r="A9666" s="9" t="s">
        <v>27132</v>
      </c>
      <c r="B9666" s="10">
        <v>45626.500111712965</v>
      </c>
      <c r="C9666" s="11" t="s">
        <v>27133</v>
      </c>
      <c r="D9666" s="12">
        <v>11.0</v>
      </c>
      <c r="E9666" s="10" t="s">
        <v>17</v>
      </c>
      <c r="F9666" s="12">
        <v>2024.0</v>
      </c>
      <c r="G9666" s="13" t="s">
        <v>27134</v>
      </c>
      <c r="H9666" s="14" t="s">
        <v>27135</v>
      </c>
      <c r="I9666" s="12">
        <v>28214.0</v>
      </c>
      <c r="J9666" s="15" t="str">
        <f t="shared" si="1"/>
        <v>Relevant</v>
      </c>
    </row>
    <row r="9667" ht="22.5" customHeight="1">
      <c r="A9667" s="9" t="s">
        <v>27136</v>
      </c>
      <c r="B9667" s="10">
        <v>45632.35047453704</v>
      </c>
      <c r="C9667" s="11" t="s">
        <v>27137</v>
      </c>
      <c r="D9667" s="12">
        <v>12.0</v>
      </c>
      <c r="E9667" s="10" t="s">
        <v>26</v>
      </c>
      <c r="F9667" s="12">
        <v>2024.0</v>
      </c>
      <c r="G9667" s="13" t="s">
        <v>13</v>
      </c>
      <c r="H9667" s="14" t="s">
        <v>1809</v>
      </c>
      <c r="I9667" s="12">
        <v>862.0</v>
      </c>
      <c r="J9667" s="15" t="str">
        <f t="shared" si="1"/>
        <v>Relevant</v>
      </c>
    </row>
    <row r="9668" ht="22.5" customHeight="1">
      <c r="A9668" s="9" t="s">
        <v>27138</v>
      </c>
      <c r="B9668" s="10">
        <v>45611.699282407404</v>
      </c>
      <c r="C9668" s="11" t="s">
        <v>27139</v>
      </c>
      <c r="D9668" s="12">
        <v>11.0</v>
      </c>
      <c r="E9668" s="10" t="s">
        <v>17</v>
      </c>
      <c r="F9668" s="12">
        <v>2024.0</v>
      </c>
      <c r="G9668" s="13" t="s">
        <v>27140</v>
      </c>
      <c r="H9668" s="14" t="str">
        <f>IFERROR(__xludf.DUMMYFUNCTION("TRIM(REGEXREPLACE(GOOGLETRANSLATE(G9668,""auto"",""en""),""(?i)\b(RT|QT)\s*@?\w*:?\s*|https?://\S+|@\w+|#\w+|[^\x00-\x7F]|[^\w\s]"",""""))"),"Delhi Air Pollution Due to pollution government office timings in Delhi have been changed CM Atishi has taken a major decision")</f>
        <v>Delhi Air Pollution Due to pollution government office timings in Delhi have been changed CM Atishi has taken a major decision</v>
      </c>
      <c r="I9668" s="12">
        <v>171616.0</v>
      </c>
      <c r="J9668" s="15" t="str">
        <f t="shared" si="1"/>
        <v>Relevant</v>
      </c>
    </row>
    <row r="9669" ht="22.5" customHeight="1">
      <c r="A9669" s="9" t="s">
        <v>27141</v>
      </c>
      <c r="B9669" s="10">
        <v>45701.473912037036</v>
      </c>
      <c r="C9669" s="11" t="s">
        <v>27142</v>
      </c>
      <c r="D9669" s="12">
        <v>2.0</v>
      </c>
      <c r="E9669" s="10" t="s">
        <v>12</v>
      </c>
      <c r="F9669" s="12">
        <v>2025.0</v>
      </c>
      <c r="G9669" s="13" t="s">
        <v>13</v>
      </c>
      <c r="H9669" s="14" t="s">
        <v>253</v>
      </c>
      <c r="I9669" s="12">
        <v>7.0</v>
      </c>
      <c r="J9669" s="15" t="str">
        <f t="shared" si="1"/>
        <v>Irrelevant</v>
      </c>
    </row>
    <row r="9670" ht="22.5" customHeight="1">
      <c r="A9670" s="9" t="s">
        <v>27143</v>
      </c>
      <c r="B9670" s="10">
        <v>45584.564733796295</v>
      </c>
      <c r="C9670" s="11" t="s">
        <v>27144</v>
      </c>
      <c r="D9670" s="12">
        <v>10.0</v>
      </c>
      <c r="E9670" s="10" t="s">
        <v>42</v>
      </c>
      <c r="F9670" s="12">
        <v>2024.0</v>
      </c>
      <c r="G9670" s="13" t="s">
        <v>13</v>
      </c>
      <c r="H9670" s="14" t="s">
        <v>26159</v>
      </c>
      <c r="I9670" s="12">
        <v>11324.0</v>
      </c>
      <c r="J9670" s="15" t="str">
        <f t="shared" si="1"/>
        <v>Relevant</v>
      </c>
    </row>
    <row r="9671" ht="22.5" customHeight="1">
      <c r="A9671" s="9" t="s">
        <v>27145</v>
      </c>
      <c r="B9671" s="10">
        <v>45608.811111111114</v>
      </c>
      <c r="C9671" s="11" t="s">
        <v>19672</v>
      </c>
      <c r="D9671" s="12">
        <v>11.0</v>
      </c>
      <c r="E9671" s="10" t="s">
        <v>17</v>
      </c>
      <c r="F9671" s="12">
        <v>2024.0</v>
      </c>
      <c r="G9671" s="13" t="s">
        <v>27146</v>
      </c>
      <c r="H9671" s="14" t="s">
        <v>27147</v>
      </c>
      <c r="I9671" s="12">
        <v>1.5232462E7</v>
      </c>
      <c r="J9671" s="15" t="str">
        <f t="shared" si="1"/>
        <v>Irrelevant</v>
      </c>
    </row>
    <row r="9672" ht="22.5" customHeight="1">
      <c r="A9672" s="9" t="s">
        <v>27148</v>
      </c>
      <c r="B9672" s="10">
        <v>45737.437951388885</v>
      </c>
      <c r="C9672" s="11" t="s">
        <v>27149</v>
      </c>
      <c r="D9672" s="12">
        <v>3.0</v>
      </c>
      <c r="E9672" s="10" t="s">
        <v>59</v>
      </c>
      <c r="F9672" s="12">
        <v>2025.0</v>
      </c>
      <c r="G9672" s="13" t="s">
        <v>13</v>
      </c>
      <c r="H9672" s="14" t="s">
        <v>75</v>
      </c>
      <c r="I9672" s="12">
        <v>4076.0</v>
      </c>
      <c r="J9672" s="15" t="str">
        <f t="shared" si="1"/>
        <v>Relevant</v>
      </c>
    </row>
    <row r="9673" ht="22.5" customHeight="1">
      <c r="A9673" s="9" t="s">
        <v>27150</v>
      </c>
      <c r="B9673" s="10">
        <v>45423.8202662037</v>
      </c>
      <c r="C9673" s="11" t="s">
        <v>27151</v>
      </c>
      <c r="D9673" s="12">
        <v>5.0</v>
      </c>
      <c r="E9673" s="10" t="s">
        <v>21</v>
      </c>
      <c r="F9673" s="12">
        <v>2024.0</v>
      </c>
      <c r="G9673" s="13" t="s">
        <v>13</v>
      </c>
      <c r="H9673" s="14" t="s">
        <v>15694</v>
      </c>
      <c r="I9673" s="12">
        <v>11.0</v>
      </c>
      <c r="J9673" s="15" t="str">
        <f t="shared" si="1"/>
        <v>Relevant</v>
      </c>
    </row>
    <row r="9674" ht="22.5" customHeight="1">
      <c r="A9674" s="9" t="s">
        <v>27152</v>
      </c>
      <c r="B9674" s="10">
        <v>45624.504108796296</v>
      </c>
      <c r="C9674" s="11" t="s">
        <v>27153</v>
      </c>
      <c r="D9674" s="12">
        <v>11.0</v>
      </c>
      <c r="E9674" s="10" t="s">
        <v>17</v>
      </c>
      <c r="F9674" s="12">
        <v>2024.0</v>
      </c>
      <c r="G9674" s="13" t="s">
        <v>13</v>
      </c>
      <c r="H9674" s="14" t="s">
        <v>902</v>
      </c>
      <c r="I9674" s="12">
        <v>1087.0</v>
      </c>
      <c r="J9674" s="15" t="str">
        <f t="shared" si="1"/>
        <v>Irrelevant</v>
      </c>
    </row>
    <row r="9675" ht="22.5" customHeight="1">
      <c r="A9675" s="9" t="s">
        <v>27154</v>
      </c>
      <c r="B9675" s="10">
        <v>45591.72077546296</v>
      </c>
      <c r="C9675" s="11" t="s">
        <v>27155</v>
      </c>
      <c r="D9675" s="12">
        <v>10.0</v>
      </c>
      <c r="E9675" s="10" t="s">
        <v>42</v>
      </c>
      <c r="F9675" s="12">
        <v>2024.0</v>
      </c>
      <c r="G9675" s="13" t="s">
        <v>13</v>
      </c>
      <c r="H9675" s="14" t="s">
        <v>131</v>
      </c>
      <c r="I9675" s="12">
        <v>54.0</v>
      </c>
      <c r="J9675" s="15" t="str">
        <f t="shared" si="1"/>
        <v>Relevant</v>
      </c>
    </row>
    <row r="9676" ht="22.5" customHeight="1">
      <c r="A9676" s="9" t="s">
        <v>27156</v>
      </c>
      <c r="B9676" s="10">
        <v>45609.86645833333</v>
      </c>
      <c r="C9676" s="11" t="s">
        <v>27157</v>
      </c>
      <c r="D9676" s="12">
        <v>11.0</v>
      </c>
      <c r="E9676" s="10" t="s">
        <v>17</v>
      </c>
      <c r="F9676" s="12">
        <v>2024.0</v>
      </c>
      <c r="G9676" s="13" t="s">
        <v>13</v>
      </c>
      <c r="H9676" s="14" t="s">
        <v>3706</v>
      </c>
      <c r="I9676" s="12">
        <v>1557.0</v>
      </c>
      <c r="J9676" s="15" t="str">
        <f t="shared" si="1"/>
        <v>Relevant</v>
      </c>
    </row>
    <row r="9677" ht="22.5" customHeight="1">
      <c r="A9677" s="9" t="s">
        <v>27158</v>
      </c>
      <c r="B9677" s="10">
        <v>45646.231099537035</v>
      </c>
      <c r="C9677" s="11" t="s">
        <v>27159</v>
      </c>
      <c r="D9677" s="12">
        <v>12.0</v>
      </c>
      <c r="E9677" s="10" t="s">
        <v>26</v>
      </c>
      <c r="F9677" s="12">
        <v>2024.0</v>
      </c>
      <c r="G9677" s="13" t="s">
        <v>13</v>
      </c>
      <c r="H9677" s="14" t="s">
        <v>27160</v>
      </c>
      <c r="I9677" s="12">
        <v>1.0</v>
      </c>
      <c r="J9677" s="15" t="str">
        <f t="shared" si="1"/>
        <v>Relevant</v>
      </c>
    </row>
    <row r="9678" ht="22.5" customHeight="1">
      <c r="A9678" s="9" t="s">
        <v>27161</v>
      </c>
      <c r="B9678" s="10">
        <v>45389.70141203704</v>
      </c>
      <c r="C9678" s="11" t="s">
        <v>27162</v>
      </c>
      <c r="D9678" s="12">
        <v>4.0</v>
      </c>
      <c r="E9678" s="10" t="s">
        <v>274</v>
      </c>
      <c r="F9678" s="12">
        <v>2024.0</v>
      </c>
      <c r="G9678" s="13" t="s">
        <v>27163</v>
      </c>
      <c r="H9678" s="14" t="s">
        <v>27164</v>
      </c>
      <c r="I9678" s="12">
        <v>5336506.0</v>
      </c>
      <c r="J9678" s="15" t="str">
        <f t="shared" si="1"/>
        <v>Irrelevant</v>
      </c>
    </row>
    <row r="9679" ht="22.5" customHeight="1">
      <c r="A9679" s="9" t="s">
        <v>27165</v>
      </c>
      <c r="B9679" s="10">
        <v>45735.521527777775</v>
      </c>
      <c r="C9679" s="11" t="s">
        <v>27166</v>
      </c>
      <c r="D9679" s="12">
        <v>3.0</v>
      </c>
      <c r="E9679" s="10" t="s">
        <v>59</v>
      </c>
      <c r="F9679" s="12">
        <v>2025.0</v>
      </c>
      <c r="G9679" s="13" t="s">
        <v>27167</v>
      </c>
      <c r="H9679" s="14" t="s">
        <v>27168</v>
      </c>
      <c r="I9679" s="12">
        <v>1.776086E7</v>
      </c>
      <c r="J9679" s="15" t="str">
        <f t="shared" si="1"/>
        <v>Relevant</v>
      </c>
    </row>
    <row r="9680" ht="22.5" customHeight="1">
      <c r="A9680" s="9" t="s">
        <v>27169</v>
      </c>
      <c r="B9680" s="10">
        <v>45632.84832175926</v>
      </c>
      <c r="C9680" s="11" t="s">
        <v>27170</v>
      </c>
      <c r="D9680" s="12">
        <v>12.0</v>
      </c>
      <c r="E9680" s="10" t="s">
        <v>26</v>
      </c>
      <c r="F9680" s="12">
        <v>2024.0</v>
      </c>
      <c r="G9680" s="13" t="s">
        <v>13</v>
      </c>
      <c r="H9680" s="14" t="s">
        <v>1809</v>
      </c>
      <c r="I9680" s="12">
        <v>348.0</v>
      </c>
      <c r="J9680" s="15" t="str">
        <f t="shared" si="1"/>
        <v>Relevant</v>
      </c>
    </row>
    <row r="9681" ht="22.5" customHeight="1">
      <c r="A9681" s="9" t="s">
        <v>27171</v>
      </c>
      <c r="B9681" s="10">
        <v>45615.81309027778</v>
      </c>
      <c r="C9681" s="11" t="s">
        <v>27172</v>
      </c>
      <c r="D9681" s="12">
        <v>11.0</v>
      </c>
      <c r="E9681" s="10" t="s">
        <v>17</v>
      </c>
      <c r="F9681" s="12">
        <v>2024.0</v>
      </c>
      <c r="G9681" s="13" t="s">
        <v>13</v>
      </c>
      <c r="H9681" s="14" t="s">
        <v>489</v>
      </c>
      <c r="I9681" s="12">
        <v>374.0</v>
      </c>
      <c r="J9681" s="15" t="str">
        <f t="shared" si="1"/>
        <v>Relevant</v>
      </c>
    </row>
    <row r="9682" ht="22.5" customHeight="1">
      <c r="A9682" s="9" t="s">
        <v>27173</v>
      </c>
      <c r="B9682" s="10">
        <v>45598.51872685185</v>
      </c>
      <c r="C9682" s="11" t="s">
        <v>27174</v>
      </c>
      <c r="D9682" s="12">
        <v>11.0</v>
      </c>
      <c r="E9682" s="10" t="s">
        <v>17</v>
      </c>
      <c r="F9682" s="12">
        <v>2024.0</v>
      </c>
      <c r="G9682" s="13" t="s">
        <v>13</v>
      </c>
      <c r="H9682" s="14" t="s">
        <v>27175</v>
      </c>
      <c r="I9682" s="12">
        <v>1087.0</v>
      </c>
      <c r="J9682" s="15" t="str">
        <f t="shared" si="1"/>
        <v>Relevant</v>
      </c>
    </row>
    <row r="9683" ht="22.5" customHeight="1">
      <c r="A9683" s="9" t="s">
        <v>27176</v>
      </c>
      <c r="B9683" s="10">
        <v>45592.97222222222</v>
      </c>
      <c r="C9683" s="11" t="s">
        <v>27177</v>
      </c>
      <c r="D9683" s="12">
        <v>10.0</v>
      </c>
      <c r="E9683" s="10" t="s">
        <v>42</v>
      </c>
      <c r="F9683" s="12">
        <v>2024.0</v>
      </c>
      <c r="G9683" s="13" t="s">
        <v>13</v>
      </c>
      <c r="H9683" s="14" t="s">
        <v>97</v>
      </c>
      <c r="I9683" s="12">
        <v>457.0</v>
      </c>
      <c r="J9683" s="15" t="str">
        <f t="shared" si="1"/>
        <v>Relevant</v>
      </c>
    </row>
    <row r="9684" ht="22.5" customHeight="1">
      <c r="A9684" s="9" t="s">
        <v>27178</v>
      </c>
      <c r="B9684" s="10">
        <v>45591.820543981485</v>
      </c>
      <c r="C9684" s="11" t="s">
        <v>5704</v>
      </c>
      <c r="D9684" s="12">
        <v>10.0</v>
      </c>
      <c r="E9684" s="10" t="s">
        <v>42</v>
      </c>
      <c r="F9684" s="12">
        <v>2024.0</v>
      </c>
      <c r="G9684" s="13" t="s">
        <v>13</v>
      </c>
      <c r="H9684" s="14" t="s">
        <v>27179</v>
      </c>
      <c r="I9684" s="12">
        <v>1.0</v>
      </c>
      <c r="J9684" s="15" t="str">
        <f t="shared" si="1"/>
        <v>Irrelevant</v>
      </c>
    </row>
    <row r="9685" ht="22.5" customHeight="1">
      <c r="A9685" s="9" t="s">
        <v>27180</v>
      </c>
      <c r="B9685" s="10">
        <v>45619.665625</v>
      </c>
      <c r="C9685" s="11" t="s">
        <v>10463</v>
      </c>
      <c r="D9685" s="12">
        <v>11.0</v>
      </c>
      <c r="E9685" s="10" t="s">
        <v>17</v>
      </c>
      <c r="F9685" s="12">
        <v>2024.0</v>
      </c>
      <c r="G9685" s="13" t="s">
        <v>10464</v>
      </c>
      <c r="H9685" s="14" t="s">
        <v>10465</v>
      </c>
      <c r="I9685" s="12">
        <v>288406.0</v>
      </c>
      <c r="J9685" s="15" t="str">
        <f t="shared" si="1"/>
        <v>Irrelevant</v>
      </c>
    </row>
    <row r="9686" ht="22.5" customHeight="1">
      <c r="A9686" s="9" t="s">
        <v>27181</v>
      </c>
      <c r="B9686" s="10">
        <v>45651.450011574074</v>
      </c>
      <c r="C9686" s="11" t="s">
        <v>27182</v>
      </c>
      <c r="D9686" s="12">
        <v>12.0</v>
      </c>
      <c r="E9686" s="10" t="s">
        <v>26</v>
      </c>
      <c r="F9686" s="12">
        <v>2024.0</v>
      </c>
      <c r="G9686" s="13" t="s">
        <v>13</v>
      </c>
      <c r="H9686" s="14" t="s">
        <v>12499</v>
      </c>
      <c r="I9686" s="12">
        <v>2084.0</v>
      </c>
      <c r="J9686" s="15" t="str">
        <f t="shared" si="1"/>
        <v>Irrelevant</v>
      </c>
    </row>
    <row r="9687" ht="22.5" customHeight="1">
      <c r="A9687" s="9" t="s">
        <v>27183</v>
      </c>
      <c r="B9687" s="10">
        <v>45390.523043981484</v>
      </c>
      <c r="C9687" s="11" t="s">
        <v>27184</v>
      </c>
      <c r="D9687" s="12">
        <v>4.0</v>
      </c>
      <c r="E9687" s="10" t="s">
        <v>274</v>
      </c>
      <c r="F9687" s="12">
        <v>2024.0</v>
      </c>
      <c r="G9687" s="13" t="s">
        <v>27185</v>
      </c>
      <c r="H9687" s="14" t="s">
        <v>27186</v>
      </c>
      <c r="I9687" s="12">
        <v>3476601.0</v>
      </c>
      <c r="J9687" s="15" t="str">
        <f t="shared" si="1"/>
        <v>Irrelevant</v>
      </c>
    </row>
    <row r="9688" ht="22.5" customHeight="1">
      <c r="A9688" s="9" t="s">
        <v>27187</v>
      </c>
      <c r="B9688" s="10">
        <v>45456.88471064815</v>
      </c>
      <c r="C9688" s="11" t="s">
        <v>27188</v>
      </c>
      <c r="D9688" s="12">
        <v>6.0</v>
      </c>
      <c r="E9688" s="10" t="s">
        <v>34</v>
      </c>
      <c r="F9688" s="12">
        <v>2024.0</v>
      </c>
      <c r="G9688" s="13" t="s">
        <v>13</v>
      </c>
      <c r="H9688" s="14" t="s">
        <v>27189</v>
      </c>
      <c r="I9688" s="12">
        <v>451.0</v>
      </c>
      <c r="J9688" s="15" t="str">
        <f t="shared" si="1"/>
        <v>Relevant</v>
      </c>
    </row>
    <row r="9689" ht="22.5" customHeight="1">
      <c r="A9689" s="9" t="s">
        <v>27190</v>
      </c>
      <c r="B9689" s="10">
        <v>45615.55105324074</v>
      </c>
      <c r="C9689" s="11" t="s">
        <v>27191</v>
      </c>
      <c r="D9689" s="12">
        <v>11.0</v>
      </c>
      <c r="E9689" s="10" t="s">
        <v>17</v>
      </c>
      <c r="F9689" s="12">
        <v>2024.0</v>
      </c>
      <c r="G9689" s="13" t="s">
        <v>13</v>
      </c>
      <c r="H9689" s="14" t="s">
        <v>26996</v>
      </c>
      <c r="I9689" s="12">
        <v>33662.0</v>
      </c>
      <c r="J9689" s="15" t="str">
        <f t="shared" si="1"/>
        <v>Relevant</v>
      </c>
    </row>
    <row r="9690" ht="22.5" customHeight="1">
      <c r="A9690" s="9" t="s">
        <v>27192</v>
      </c>
      <c r="B9690" s="10">
        <v>45615.84244212963</v>
      </c>
      <c r="C9690" s="11" t="s">
        <v>27193</v>
      </c>
      <c r="D9690" s="12">
        <v>11.0</v>
      </c>
      <c r="E9690" s="10" t="s">
        <v>17</v>
      </c>
      <c r="F9690" s="12">
        <v>2024.0</v>
      </c>
      <c r="G9690" s="13" t="s">
        <v>13</v>
      </c>
      <c r="H9690" s="14" t="s">
        <v>511</v>
      </c>
      <c r="I9690" s="12">
        <v>6996.0</v>
      </c>
      <c r="J9690" s="15" t="str">
        <f t="shared" si="1"/>
        <v>Relevant</v>
      </c>
    </row>
    <row r="9691" ht="22.5" customHeight="1">
      <c r="A9691" s="9" t="s">
        <v>27194</v>
      </c>
      <c r="B9691" s="10">
        <v>45526.45984809028</v>
      </c>
      <c r="C9691" s="11" t="s">
        <v>27195</v>
      </c>
      <c r="D9691" s="12">
        <v>8.0</v>
      </c>
      <c r="E9691" s="10" t="s">
        <v>167</v>
      </c>
      <c r="F9691" s="12">
        <v>2024.0</v>
      </c>
      <c r="G9691" s="13" t="s">
        <v>27196</v>
      </c>
      <c r="H9691" s="14" t="s">
        <v>27197</v>
      </c>
      <c r="I9691" s="12">
        <v>7341971.0</v>
      </c>
      <c r="J9691" s="15" t="str">
        <f t="shared" si="1"/>
        <v>Relevant</v>
      </c>
    </row>
    <row r="9692" ht="22.5" customHeight="1">
      <c r="A9692" s="9" t="s">
        <v>27198</v>
      </c>
      <c r="B9692" s="10">
        <v>45597.689375</v>
      </c>
      <c r="C9692" s="11" t="s">
        <v>27199</v>
      </c>
      <c r="D9692" s="12">
        <v>11.0</v>
      </c>
      <c r="E9692" s="10" t="s">
        <v>17</v>
      </c>
      <c r="F9692" s="12">
        <v>2024.0</v>
      </c>
      <c r="G9692" s="13" t="s">
        <v>13</v>
      </c>
      <c r="H9692" s="14" t="s">
        <v>11834</v>
      </c>
      <c r="I9692" s="12">
        <v>24.0</v>
      </c>
      <c r="J9692" s="15" t="str">
        <f t="shared" si="1"/>
        <v>Relevant</v>
      </c>
    </row>
    <row r="9693" ht="22.5" customHeight="1">
      <c r="A9693" s="9" t="s">
        <v>27200</v>
      </c>
      <c r="B9693" s="10">
        <v>45563.95625</v>
      </c>
      <c r="C9693" s="11" t="s">
        <v>27201</v>
      </c>
      <c r="D9693" s="12">
        <v>9.0</v>
      </c>
      <c r="E9693" s="10" t="s">
        <v>114</v>
      </c>
      <c r="F9693" s="12">
        <v>2024.0</v>
      </c>
      <c r="G9693" s="13" t="s">
        <v>27202</v>
      </c>
      <c r="H9693" s="14" t="str">
        <f>IFERROR(__xludf.DUMMYFUNCTION("TRIM(REGEXREPLACE(GOOGLETRANSLATE(G9693,""auto"",""en""),""(?i)\b(RT|QT)\s*@?\w*:?\s*|https?://\S+|@\w+|#\w+|[^\x00-\x7F]|[^\w\s]"",""""))"),"Jagran Editorial Superficial measures to tackle pollution are halfhearted incomplete measures to tackle pollution in Delhi NCR")</f>
        <v>Jagran Editorial Superficial measures to tackle pollution are halfhearted incomplete measures to tackle pollution in Delhi NCR</v>
      </c>
      <c r="I9693" s="12">
        <v>1.6242846E7</v>
      </c>
      <c r="J9693" s="15" t="str">
        <f t="shared" si="1"/>
        <v>Relevant</v>
      </c>
    </row>
    <row r="9694" ht="22.5" customHeight="1">
      <c r="A9694" s="9" t="s">
        <v>27203</v>
      </c>
      <c r="B9694" s="10">
        <v>45452.75320601852</v>
      </c>
      <c r="C9694" s="11" t="s">
        <v>27204</v>
      </c>
      <c r="D9694" s="12">
        <v>6.0</v>
      </c>
      <c r="E9694" s="10" t="s">
        <v>34</v>
      </c>
      <c r="F9694" s="12">
        <v>2024.0</v>
      </c>
      <c r="G9694" s="13" t="s">
        <v>13</v>
      </c>
      <c r="H9694" s="14" t="s">
        <v>23774</v>
      </c>
      <c r="I9694" s="12">
        <v>4786.0</v>
      </c>
      <c r="J9694" s="15" t="str">
        <f t="shared" si="1"/>
        <v>Irrelevant</v>
      </c>
    </row>
    <row r="9695" ht="22.5" customHeight="1">
      <c r="A9695" s="9" t="s">
        <v>27205</v>
      </c>
      <c r="B9695" s="10">
        <v>45473.882111990744</v>
      </c>
      <c r="C9695" s="11" t="s">
        <v>27206</v>
      </c>
      <c r="D9695" s="12">
        <v>6.0</v>
      </c>
      <c r="E9695" s="10" t="s">
        <v>34</v>
      </c>
      <c r="F9695" s="12">
        <v>2024.0</v>
      </c>
      <c r="G9695" s="13" t="s">
        <v>27207</v>
      </c>
      <c r="H9695" s="14" t="s">
        <v>27208</v>
      </c>
      <c r="I9695" s="12">
        <v>1.0442369E7</v>
      </c>
      <c r="J9695" s="15" t="str">
        <f t="shared" si="1"/>
        <v>Irrelevant</v>
      </c>
    </row>
    <row r="9696" ht="22.5" customHeight="1">
      <c r="A9696" s="9" t="s">
        <v>27209</v>
      </c>
      <c r="B9696" s="10">
        <v>45533.00581018518</v>
      </c>
      <c r="C9696" s="11" t="s">
        <v>27210</v>
      </c>
      <c r="D9696" s="12">
        <v>8.0</v>
      </c>
      <c r="E9696" s="10" t="s">
        <v>167</v>
      </c>
      <c r="F9696" s="12">
        <v>2024.0</v>
      </c>
      <c r="G9696" s="13" t="s">
        <v>13</v>
      </c>
      <c r="H9696" s="14" t="s">
        <v>348</v>
      </c>
      <c r="I9696" s="12">
        <v>636.0</v>
      </c>
      <c r="J9696" s="15" t="str">
        <f t="shared" si="1"/>
        <v>Relevant</v>
      </c>
    </row>
    <row r="9697" ht="22.5" customHeight="1">
      <c r="A9697" s="9" t="s">
        <v>27211</v>
      </c>
      <c r="B9697" s="10">
        <v>45442.45318287037</v>
      </c>
      <c r="C9697" s="11" t="s">
        <v>21263</v>
      </c>
      <c r="D9697" s="12">
        <v>5.0</v>
      </c>
      <c r="E9697" s="10" t="s">
        <v>21</v>
      </c>
      <c r="F9697" s="12">
        <v>2024.0</v>
      </c>
      <c r="G9697" s="13" t="s">
        <v>13</v>
      </c>
      <c r="H9697" s="14" t="s">
        <v>27212</v>
      </c>
      <c r="I9697" s="12">
        <v>55.0</v>
      </c>
      <c r="J9697" s="15" t="str">
        <f t="shared" si="1"/>
        <v>Irrelevant</v>
      </c>
    </row>
    <row r="9698" ht="22.5" customHeight="1">
      <c r="A9698" s="9" t="s">
        <v>27213</v>
      </c>
      <c r="B9698" s="10">
        <v>45609.443761574075</v>
      </c>
      <c r="C9698" s="11" t="s">
        <v>27214</v>
      </c>
      <c r="D9698" s="12">
        <v>11.0</v>
      </c>
      <c r="E9698" s="10" t="s">
        <v>17</v>
      </c>
      <c r="F9698" s="12">
        <v>2024.0</v>
      </c>
      <c r="G9698" s="13" t="s">
        <v>13</v>
      </c>
      <c r="H9698" s="14" t="s">
        <v>27215</v>
      </c>
      <c r="I9698" s="12">
        <v>826.0</v>
      </c>
      <c r="J9698" s="15" t="str">
        <f t="shared" si="1"/>
        <v>Relevant</v>
      </c>
    </row>
    <row r="9699" ht="22.5" customHeight="1">
      <c r="A9699" s="9" t="s">
        <v>27216</v>
      </c>
      <c r="B9699" s="10">
        <v>45613.75101851852</v>
      </c>
      <c r="C9699" s="11" t="s">
        <v>16328</v>
      </c>
      <c r="D9699" s="12">
        <v>11.0</v>
      </c>
      <c r="E9699" s="10" t="s">
        <v>17</v>
      </c>
      <c r="F9699" s="12">
        <v>2024.0</v>
      </c>
      <c r="G9699" s="13" t="s">
        <v>13</v>
      </c>
      <c r="H9699" s="14" t="s">
        <v>27217</v>
      </c>
      <c r="I9699" s="12">
        <v>687400.0</v>
      </c>
      <c r="J9699" s="15" t="str">
        <f t="shared" si="1"/>
        <v>Relevant</v>
      </c>
    </row>
    <row r="9700" ht="22.5" customHeight="1">
      <c r="A9700" s="9" t="s">
        <v>27218</v>
      </c>
      <c r="B9700" s="10">
        <v>45597.6875</v>
      </c>
      <c r="C9700" s="11" t="s">
        <v>1380</v>
      </c>
      <c r="D9700" s="12">
        <v>11.0</v>
      </c>
      <c r="E9700" s="10" t="s">
        <v>17</v>
      </c>
      <c r="F9700" s="12">
        <v>2024.0</v>
      </c>
      <c r="G9700" s="13" t="s">
        <v>27219</v>
      </c>
      <c r="H9700" s="14" t="s">
        <v>27220</v>
      </c>
      <c r="I9700" s="12">
        <v>0.0</v>
      </c>
      <c r="J9700" s="15" t="str">
        <f t="shared" si="1"/>
        <v>Relevant</v>
      </c>
    </row>
    <row r="9701" ht="22.5" customHeight="1">
      <c r="A9701" s="9" t="s">
        <v>27221</v>
      </c>
      <c r="B9701" s="10">
        <v>45618.45559027778</v>
      </c>
      <c r="C9701" s="11" t="s">
        <v>27222</v>
      </c>
      <c r="D9701" s="12">
        <v>11.0</v>
      </c>
      <c r="E9701" s="10" t="s">
        <v>17</v>
      </c>
      <c r="F9701" s="12">
        <v>2024.0</v>
      </c>
      <c r="G9701" s="13" t="s">
        <v>27223</v>
      </c>
      <c r="H9701" s="14" t="s">
        <v>27224</v>
      </c>
      <c r="I9701" s="12">
        <v>92.0</v>
      </c>
      <c r="J9701" s="15" t="str">
        <f t="shared" si="1"/>
        <v>Relevant</v>
      </c>
    </row>
    <row r="9702" ht="22.5" customHeight="1">
      <c r="A9702" s="9" t="s">
        <v>27225</v>
      </c>
      <c r="B9702" s="10">
        <v>45651.43366898148</v>
      </c>
      <c r="C9702" s="11" t="s">
        <v>27226</v>
      </c>
      <c r="D9702" s="12">
        <v>12.0</v>
      </c>
      <c r="E9702" s="10" t="s">
        <v>26</v>
      </c>
      <c r="F9702" s="12">
        <v>2024.0</v>
      </c>
      <c r="G9702" s="13" t="s">
        <v>13</v>
      </c>
      <c r="H9702" s="14" t="s">
        <v>27227</v>
      </c>
      <c r="I9702" s="12">
        <v>1223.0</v>
      </c>
      <c r="J9702" s="15" t="str">
        <f t="shared" si="1"/>
        <v>Irrelevant</v>
      </c>
    </row>
    <row r="9703" ht="22.5" customHeight="1">
      <c r="A9703" s="9" t="s">
        <v>27228</v>
      </c>
      <c r="B9703" s="10">
        <v>45615.35885416667</v>
      </c>
      <c r="C9703" s="11" t="s">
        <v>27229</v>
      </c>
      <c r="D9703" s="12">
        <v>11.0</v>
      </c>
      <c r="E9703" s="10" t="s">
        <v>17</v>
      </c>
      <c r="F9703" s="12">
        <v>2024.0</v>
      </c>
      <c r="G9703" s="13" t="s">
        <v>13</v>
      </c>
      <c r="H9703" s="14" t="s">
        <v>27230</v>
      </c>
      <c r="I9703" s="12">
        <v>46.0</v>
      </c>
      <c r="J9703" s="15" t="str">
        <f t="shared" si="1"/>
        <v>Irrelevant</v>
      </c>
    </row>
    <row r="9704" ht="22.5" customHeight="1">
      <c r="A9704" s="9" t="s">
        <v>27231</v>
      </c>
      <c r="B9704" s="10">
        <v>45697.77378472222</v>
      </c>
      <c r="C9704" s="11" t="s">
        <v>27232</v>
      </c>
      <c r="D9704" s="12">
        <v>2.0</v>
      </c>
      <c r="E9704" s="10" t="s">
        <v>12</v>
      </c>
      <c r="F9704" s="12">
        <v>2025.0</v>
      </c>
      <c r="G9704" s="13" t="s">
        <v>13</v>
      </c>
      <c r="H9704" s="14" t="s">
        <v>14</v>
      </c>
      <c r="I9704" s="12">
        <v>1449.0</v>
      </c>
      <c r="J9704" s="15" t="str">
        <f t="shared" si="1"/>
        <v>Relevant</v>
      </c>
    </row>
    <row r="9705" ht="22.5" customHeight="1">
      <c r="A9705" s="9" t="s">
        <v>27233</v>
      </c>
      <c r="B9705" s="10">
        <v>45579.82189814815</v>
      </c>
      <c r="C9705" s="11" t="s">
        <v>27234</v>
      </c>
      <c r="D9705" s="12">
        <v>10.0</v>
      </c>
      <c r="E9705" s="10" t="s">
        <v>42</v>
      </c>
      <c r="F9705" s="12">
        <v>2024.0</v>
      </c>
      <c r="G9705" s="13" t="s">
        <v>13</v>
      </c>
      <c r="H9705" s="14" t="s">
        <v>642</v>
      </c>
      <c r="I9705" s="12">
        <v>1610.0</v>
      </c>
      <c r="J9705" s="15" t="str">
        <f t="shared" si="1"/>
        <v>Relevant</v>
      </c>
    </row>
    <row r="9706" ht="22.5" customHeight="1">
      <c r="A9706" s="9" t="s">
        <v>27235</v>
      </c>
      <c r="B9706" s="10">
        <v>45697.3374537037</v>
      </c>
      <c r="C9706" s="11" t="s">
        <v>19355</v>
      </c>
      <c r="D9706" s="12">
        <v>2.0</v>
      </c>
      <c r="E9706" s="10" t="s">
        <v>12</v>
      </c>
      <c r="F9706" s="12">
        <v>2025.0</v>
      </c>
      <c r="G9706" s="13" t="s">
        <v>13</v>
      </c>
      <c r="H9706" s="14" t="s">
        <v>14</v>
      </c>
      <c r="I9706" s="12">
        <v>286.0</v>
      </c>
      <c r="J9706" s="15" t="str">
        <f t="shared" si="1"/>
        <v>Relevant</v>
      </c>
    </row>
    <row r="9707" ht="22.5" customHeight="1">
      <c r="A9707" s="9" t="s">
        <v>27236</v>
      </c>
      <c r="B9707" s="10">
        <v>45592.3640625</v>
      </c>
      <c r="C9707" s="11" t="s">
        <v>27237</v>
      </c>
      <c r="D9707" s="12">
        <v>10.0</v>
      </c>
      <c r="E9707" s="10" t="s">
        <v>42</v>
      </c>
      <c r="F9707" s="12">
        <v>2024.0</v>
      </c>
      <c r="G9707" s="13" t="s">
        <v>13</v>
      </c>
      <c r="H9707" s="14" t="s">
        <v>97</v>
      </c>
      <c r="I9707" s="12">
        <v>6864.0</v>
      </c>
      <c r="J9707" s="15" t="str">
        <f t="shared" si="1"/>
        <v>Relevant</v>
      </c>
    </row>
    <row r="9708" ht="22.5" customHeight="1">
      <c r="A9708" s="9" t="s">
        <v>27238</v>
      </c>
      <c r="B9708" s="10">
        <v>45697.34274305555</v>
      </c>
      <c r="C9708" s="11" t="s">
        <v>14601</v>
      </c>
      <c r="D9708" s="12">
        <v>2.0</v>
      </c>
      <c r="E9708" s="10" t="s">
        <v>12</v>
      </c>
      <c r="F9708" s="12">
        <v>2025.0</v>
      </c>
      <c r="G9708" s="13" t="s">
        <v>13</v>
      </c>
      <c r="H9708" s="14" t="s">
        <v>14</v>
      </c>
      <c r="I9708" s="12">
        <v>1742.0</v>
      </c>
      <c r="J9708" s="15" t="str">
        <f t="shared" si="1"/>
        <v>Relevant</v>
      </c>
    </row>
    <row r="9709" ht="22.5" customHeight="1">
      <c r="A9709" s="9" t="s">
        <v>27239</v>
      </c>
      <c r="B9709" s="10">
        <v>45697.04072916666</v>
      </c>
      <c r="C9709" s="11" t="s">
        <v>27240</v>
      </c>
      <c r="D9709" s="12">
        <v>2.0</v>
      </c>
      <c r="E9709" s="10" t="s">
        <v>12</v>
      </c>
      <c r="F9709" s="12">
        <v>2025.0</v>
      </c>
      <c r="G9709" s="13" t="s">
        <v>13</v>
      </c>
      <c r="H9709" s="14" t="s">
        <v>14</v>
      </c>
      <c r="I9709" s="12">
        <v>37.0</v>
      </c>
      <c r="J9709" s="15" t="str">
        <f t="shared" si="1"/>
        <v>Relevant</v>
      </c>
    </row>
    <row r="9710" ht="22.5" customHeight="1">
      <c r="A9710" s="9" t="s">
        <v>27241</v>
      </c>
      <c r="B9710" s="10">
        <v>45609.308796296296</v>
      </c>
      <c r="C9710" s="11" t="s">
        <v>27242</v>
      </c>
      <c r="D9710" s="12">
        <v>11.0</v>
      </c>
      <c r="E9710" s="10" t="s">
        <v>17</v>
      </c>
      <c r="F9710" s="12">
        <v>2024.0</v>
      </c>
      <c r="G9710" s="13" t="s">
        <v>27243</v>
      </c>
      <c r="H9710" s="14" t="s">
        <v>27244</v>
      </c>
      <c r="I9710" s="12">
        <v>27642.0</v>
      </c>
      <c r="J9710" s="15" t="str">
        <f t="shared" si="1"/>
        <v>Relevant</v>
      </c>
    </row>
    <row r="9711" ht="22.5" customHeight="1">
      <c r="A9711" s="9" t="s">
        <v>27245</v>
      </c>
      <c r="B9711" s="10">
        <v>45697.76052083333</v>
      </c>
      <c r="C9711" s="11" t="s">
        <v>27246</v>
      </c>
      <c r="D9711" s="12">
        <v>2.0</v>
      </c>
      <c r="E9711" s="10" t="s">
        <v>12</v>
      </c>
      <c r="F9711" s="12">
        <v>2025.0</v>
      </c>
      <c r="G9711" s="13" t="s">
        <v>13</v>
      </c>
      <c r="H9711" s="14" t="s">
        <v>14</v>
      </c>
      <c r="I9711" s="12">
        <v>3191.0</v>
      </c>
      <c r="J9711" s="15" t="str">
        <f t="shared" si="1"/>
        <v>Relevant</v>
      </c>
    </row>
    <row r="9712" ht="22.5" customHeight="1">
      <c r="A9712" s="9" t="s">
        <v>27247</v>
      </c>
      <c r="B9712" s="10">
        <v>45535.42594907407</v>
      </c>
      <c r="C9712" s="11" t="s">
        <v>27248</v>
      </c>
      <c r="D9712" s="12">
        <v>8.0</v>
      </c>
      <c r="E9712" s="10" t="s">
        <v>167</v>
      </c>
      <c r="F9712" s="12">
        <v>2024.0</v>
      </c>
      <c r="G9712" s="13" t="s">
        <v>27249</v>
      </c>
      <c r="H9712" s="14" t="s">
        <v>27250</v>
      </c>
      <c r="I9712" s="12">
        <v>4158007.0</v>
      </c>
      <c r="J9712" s="15" t="str">
        <f t="shared" si="1"/>
        <v>Irrelevant</v>
      </c>
    </row>
    <row r="9713" ht="22.5" customHeight="1">
      <c r="A9713" s="9" t="s">
        <v>27251</v>
      </c>
      <c r="B9713" s="10">
        <v>45708.87930555556</v>
      </c>
      <c r="C9713" s="11" t="s">
        <v>27252</v>
      </c>
      <c r="D9713" s="12">
        <v>2.0</v>
      </c>
      <c r="E9713" s="10" t="s">
        <v>12</v>
      </c>
      <c r="F9713" s="12">
        <v>2025.0</v>
      </c>
      <c r="G9713" s="13" t="s">
        <v>27253</v>
      </c>
      <c r="H9713" s="14" t="s">
        <v>27254</v>
      </c>
      <c r="I9713" s="12">
        <v>1877864.0</v>
      </c>
      <c r="J9713" s="15" t="str">
        <f t="shared" si="1"/>
        <v>Relevant</v>
      </c>
    </row>
    <row r="9714" ht="22.5" customHeight="1">
      <c r="A9714" s="9" t="s">
        <v>27255</v>
      </c>
      <c r="B9714" s="10">
        <v>45615.780810185184</v>
      </c>
      <c r="C9714" s="11" t="s">
        <v>27256</v>
      </c>
      <c r="D9714" s="12">
        <v>11.0</v>
      </c>
      <c r="E9714" s="10" t="s">
        <v>17</v>
      </c>
      <c r="F9714" s="12">
        <v>2024.0</v>
      </c>
      <c r="G9714" s="13" t="s">
        <v>13</v>
      </c>
      <c r="H9714" s="14" t="s">
        <v>489</v>
      </c>
      <c r="I9714" s="12">
        <v>234.0</v>
      </c>
      <c r="J9714" s="15" t="str">
        <f t="shared" si="1"/>
        <v>Relevant</v>
      </c>
    </row>
    <row r="9715" ht="22.5" customHeight="1">
      <c r="A9715" s="9" t="s">
        <v>27257</v>
      </c>
      <c r="B9715" s="10">
        <v>45585.64494212963</v>
      </c>
      <c r="C9715" s="11" t="s">
        <v>27258</v>
      </c>
      <c r="D9715" s="12">
        <v>10.0</v>
      </c>
      <c r="E9715" s="10" t="s">
        <v>42</v>
      </c>
      <c r="F9715" s="12">
        <v>2024.0</v>
      </c>
      <c r="G9715" s="13" t="s">
        <v>13</v>
      </c>
      <c r="H9715" s="14" t="s">
        <v>1119</v>
      </c>
      <c r="I9715" s="12">
        <v>731.0</v>
      </c>
      <c r="J9715" s="15" t="str">
        <f t="shared" si="1"/>
        <v>Relevant</v>
      </c>
    </row>
    <row r="9716" ht="22.5" customHeight="1">
      <c r="A9716" s="9" t="s">
        <v>27259</v>
      </c>
      <c r="B9716" s="10">
        <v>45632.56018518518</v>
      </c>
      <c r="C9716" s="11" t="s">
        <v>27260</v>
      </c>
      <c r="D9716" s="12">
        <v>12.0</v>
      </c>
      <c r="E9716" s="10" t="s">
        <v>26</v>
      </c>
      <c r="F9716" s="12">
        <v>2024.0</v>
      </c>
      <c r="G9716" s="13" t="s">
        <v>13</v>
      </c>
      <c r="H9716" s="14" t="s">
        <v>514</v>
      </c>
      <c r="I9716" s="12">
        <v>12.0</v>
      </c>
      <c r="J9716" s="15" t="str">
        <f t="shared" si="1"/>
        <v>Relevant</v>
      </c>
    </row>
    <row r="9717" ht="22.5" customHeight="1">
      <c r="A9717" s="9" t="s">
        <v>27261</v>
      </c>
      <c r="B9717" s="10">
        <v>45598.113956180554</v>
      </c>
      <c r="C9717" s="11" t="s">
        <v>27262</v>
      </c>
      <c r="D9717" s="12">
        <v>11.0</v>
      </c>
      <c r="E9717" s="10" t="s">
        <v>17</v>
      </c>
      <c r="F9717" s="12">
        <v>2024.0</v>
      </c>
      <c r="G9717" s="13" t="s">
        <v>27263</v>
      </c>
      <c r="H9717" s="14" t="s">
        <v>27264</v>
      </c>
      <c r="I9717" s="12">
        <v>1.2767834E7</v>
      </c>
      <c r="J9717" s="15" t="str">
        <f t="shared" si="1"/>
        <v>Relevant</v>
      </c>
    </row>
    <row r="9718" ht="22.5" customHeight="1">
      <c r="A9718" s="9" t="s">
        <v>27265</v>
      </c>
      <c r="B9718" s="10">
        <v>45536.739282407405</v>
      </c>
      <c r="C9718" s="11" t="s">
        <v>27266</v>
      </c>
      <c r="D9718" s="12">
        <v>9.0</v>
      </c>
      <c r="E9718" s="10" t="s">
        <v>114</v>
      </c>
      <c r="F9718" s="12">
        <v>2024.0</v>
      </c>
      <c r="G9718" s="13" t="s">
        <v>13</v>
      </c>
      <c r="H9718" s="14" t="s">
        <v>27267</v>
      </c>
      <c r="I9718" s="12">
        <v>7571.0</v>
      </c>
      <c r="J9718" s="15" t="str">
        <f t="shared" si="1"/>
        <v>Irrelevant</v>
      </c>
    </row>
    <row r="9719" ht="22.5" customHeight="1">
      <c r="A9719" s="9" t="s">
        <v>27268</v>
      </c>
      <c r="B9719" s="10">
        <v>45583.516597222224</v>
      </c>
      <c r="C9719" s="11" t="s">
        <v>20685</v>
      </c>
      <c r="D9719" s="12">
        <v>10.0</v>
      </c>
      <c r="E9719" s="10" t="s">
        <v>42</v>
      </c>
      <c r="F9719" s="12">
        <v>2024.0</v>
      </c>
      <c r="G9719" s="13" t="s">
        <v>27269</v>
      </c>
      <c r="H9719" s="14" t="s">
        <v>27270</v>
      </c>
      <c r="I9719" s="12">
        <v>2793760.0</v>
      </c>
      <c r="J9719" s="15" t="str">
        <f t="shared" si="1"/>
        <v>Irrelevant</v>
      </c>
    </row>
    <row r="9720" ht="22.5" customHeight="1">
      <c r="A9720" s="9" t="s">
        <v>27271</v>
      </c>
      <c r="B9720" s="10">
        <v>45589.432071759256</v>
      </c>
      <c r="C9720" s="11" t="s">
        <v>27272</v>
      </c>
      <c r="D9720" s="12">
        <v>10.0</v>
      </c>
      <c r="E9720" s="10" t="s">
        <v>42</v>
      </c>
      <c r="F9720" s="12">
        <v>2024.0</v>
      </c>
      <c r="G9720" s="13" t="s">
        <v>27273</v>
      </c>
      <c r="H9720" s="14" t="s">
        <v>27274</v>
      </c>
      <c r="I9720" s="12">
        <v>0.0</v>
      </c>
      <c r="J9720" s="15" t="str">
        <f t="shared" si="1"/>
        <v>Relevant</v>
      </c>
    </row>
    <row r="9721" ht="22.5" customHeight="1">
      <c r="A9721" s="9" t="s">
        <v>27275</v>
      </c>
      <c r="B9721" s="10">
        <v>45615.48694444444</v>
      </c>
      <c r="C9721" s="11" t="s">
        <v>27276</v>
      </c>
      <c r="D9721" s="12">
        <v>11.0</v>
      </c>
      <c r="E9721" s="10" t="s">
        <v>17</v>
      </c>
      <c r="F9721" s="12">
        <v>2024.0</v>
      </c>
      <c r="G9721" s="13" t="s">
        <v>27277</v>
      </c>
      <c r="H9721" s="14" t="s">
        <v>27278</v>
      </c>
      <c r="I9721" s="12">
        <v>8443435.0</v>
      </c>
      <c r="J9721" s="15" t="str">
        <f t="shared" si="1"/>
        <v>Relevant</v>
      </c>
    </row>
    <row r="9722" ht="22.5" customHeight="1">
      <c r="A9722" s="9" t="s">
        <v>27279</v>
      </c>
      <c r="B9722" s="10">
        <v>45532.99760416667</v>
      </c>
      <c r="C9722" s="11" t="s">
        <v>27280</v>
      </c>
      <c r="D9722" s="12">
        <v>8.0</v>
      </c>
      <c r="E9722" s="10" t="s">
        <v>167</v>
      </c>
      <c r="F9722" s="12">
        <v>2024.0</v>
      </c>
      <c r="G9722" s="13" t="s">
        <v>27281</v>
      </c>
      <c r="H9722" s="14" t="s">
        <v>27282</v>
      </c>
      <c r="I9722" s="12">
        <v>9489482.0</v>
      </c>
      <c r="J9722" s="15" t="str">
        <f t="shared" si="1"/>
        <v>Relevant</v>
      </c>
    </row>
    <row r="9723" ht="22.5" customHeight="1">
      <c r="A9723" s="9" t="s">
        <v>27283</v>
      </c>
      <c r="B9723" s="10">
        <v>45607.79016203704</v>
      </c>
      <c r="C9723" s="11" t="s">
        <v>15873</v>
      </c>
      <c r="D9723" s="12">
        <v>11.0</v>
      </c>
      <c r="E9723" s="10" t="s">
        <v>17</v>
      </c>
      <c r="F9723" s="12">
        <v>2024.0</v>
      </c>
      <c r="G9723" s="13" t="s">
        <v>27284</v>
      </c>
      <c r="H9723" s="14" t="s">
        <v>27285</v>
      </c>
      <c r="I9723" s="12">
        <v>0.0</v>
      </c>
      <c r="J9723" s="15" t="str">
        <f t="shared" si="1"/>
        <v>Irrelevant</v>
      </c>
    </row>
    <row r="9724" ht="22.5" customHeight="1">
      <c r="A9724" s="9" t="s">
        <v>27286</v>
      </c>
      <c r="B9724" s="10">
        <v>45629.44200350694</v>
      </c>
      <c r="C9724" s="11" t="s">
        <v>27287</v>
      </c>
      <c r="D9724" s="12">
        <v>12.0</v>
      </c>
      <c r="E9724" s="10" t="s">
        <v>26</v>
      </c>
      <c r="F9724" s="12">
        <v>2024.0</v>
      </c>
      <c r="G9724" s="13" t="s">
        <v>27288</v>
      </c>
      <c r="H9724" s="14" t="s">
        <v>27289</v>
      </c>
      <c r="I9724" s="12">
        <v>90162.0</v>
      </c>
      <c r="J9724" s="15" t="str">
        <f t="shared" si="1"/>
        <v>Relevant</v>
      </c>
    </row>
    <row r="9725" ht="22.5" customHeight="1">
      <c r="A9725" s="9" t="s">
        <v>27290</v>
      </c>
      <c r="B9725" s="10">
        <v>45621.3989372338</v>
      </c>
      <c r="C9725" s="11" t="s">
        <v>27291</v>
      </c>
      <c r="D9725" s="12">
        <v>11.0</v>
      </c>
      <c r="E9725" s="10" t="s">
        <v>17</v>
      </c>
      <c r="F9725" s="12">
        <v>2024.0</v>
      </c>
      <c r="G9725" s="13" t="s">
        <v>27292</v>
      </c>
      <c r="H9725" s="14" t="s">
        <v>27293</v>
      </c>
      <c r="I9725" s="12">
        <v>670197.0</v>
      </c>
      <c r="J9725" s="15" t="str">
        <f t="shared" si="1"/>
        <v>Relevant</v>
      </c>
    </row>
    <row r="9726" ht="22.5" customHeight="1">
      <c r="A9726" s="9" t="s">
        <v>27294</v>
      </c>
      <c r="B9726" s="10">
        <v>45599.166444965274</v>
      </c>
      <c r="C9726" s="11" t="s">
        <v>27295</v>
      </c>
      <c r="D9726" s="12">
        <v>11.0</v>
      </c>
      <c r="E9726" s="10" t="s">
        <v>17</v>
      </c>
      <c r="F9726" s="12">
        <v>2024.0</v>
      </c>
      <c r="G9726" s="13" t="s">
        <v>27296</v>
      </c>
      <c r="H9726" s="14" t="s">
        <v>27297</v>
      </c>
      <c r="I9726" s="12">
        <v>1.2767834E7</v>
      </c>
      <c r="J9726" s="15" t="str">
        <f t="shared" si="1"/>
        <v>Relevant</v>
      </c>
    </row>
    <row r="9727" ht="22.5" customHeight="1">
      <c r="A9727" s="9" t="s">
        <v>27298</v>
      </c>
      <c r="B9727" s="10">
        <v>45585.998506944445</v>
      </c>
      <c r="C9727" s="11" t="s">
        <v>27299</v>
      </c>
      <c r="D9727" s="12">
        <v>10.0</v>
      </c>
      <c r="E9727" s="10" t="s">
        <v>42</v>
      </c>
      <c r="F9727" s="12">
        <v>2024.0</v>
      </c>
      <c r="G9727" s="13" t="s">
        <v>13</v>
      </c>
      <c r="H9727" s="14" t="s">
        <v>1391</v>
      </c>
      <c r="I9727" s="12">
        <v>40.0</v>
      </c>
      <c r="J9727" s="15" t="str">
        <f t="shared" si="1"/>
        <v>Relevant</v>
      </c>
    </row>
    <row r="9728" ht="22.5" customHeight="1">
      <c r="A9728" s="9" t="s">
        <v>27300</v>
      </c>
      <c r="B9728" s="10">
        <v>45618.8224537037</v>
      </c>
      <c r="C9728" s="11" t="s">
        <v>27301</v>
      </c>
      <c r="D9728" s="12">
        <v>11.0</v>
      </c>
      <c r="E9728" s="10" t="s">
        <v>17</v>
      </c>
      <c r="F9728" s="12">
        <v>2024.0</v>
      </c>
      <c r="G9728" s="13" t="s">
        <v>13</v>
      </c>
      <c r="H9728" s="14" t="s">
        <v>27302</v>
      </c>
      <c r="I9728" s="12">
        <v>447.0</v>
      </c>
      <c r="J9728" s="15" t="str">
        <f t="shared" si="1"/>
        <v>Relevant</v>
      </c>
    </row>
    <row r="9729" ht="22.5" customHeight="1">
      <c r="A9729" s="9" t="s">
        <v>27303</v>
      </c>
      <c r="B9729" s="10">
        <v>45600.72640046296</v>
      </c>
      <c r="C9729" s="11" t="s">
        <v>27304</v>
      </c>
      <c r="D9729" s="12">
        <v>11.0</v>
      </c>
      <c r="E9729" s="10" t="s">
        <v>17</v>
      </c>
      <c r="F9729" s="12">
        <v>2024.0</v>
      </c>
      <c r="G9729" s="13" t="s">
        <v>13</v>
      </c>
      <c r="H9729" s="14" t="s">
        <v>259</v>
      </c>
      <c r="I9729" s="12">
        <v>442.0</v>
      </c>
      <c r="J9729" s="15" t="str">
        <f t="shared" si="1"/>
        <v>Relevant</v>
      </c>
    </row>
    <row r="9730" ht="22.5" customHeight="1">
      <c r="A9730" s="9" t="s">
        <v>27305</v>
      </c>
      <c r="B9730" s="10">
        <v>45697.22222222222</v>
      </c>
      <c r="C9730" s="11" t="s">
        <v>27306</v>
      </c>
      <c r="D9730" s="12">
        <v>2.0</v>
      </c>
      <c r="E9730" s="10" t="s">
        <v>12</v>
      </c>
      <c r="F9730" s="12">
        <v>2025.0</v>
      </c>
      <c r="G9730" s="13" t="s">
        <v>13</v>
      </c>
      <c r="H9730" s="14" t="s">
        <v>14</v>
      </c>
      <c r="I9730" s="12">
        <v>8.0</v>
      </c>
      <c r="J9730" s="15" t="str">
        <f t="shared" si="1"/>
        <v>Relevant</v>
      </c>
    </row>
    <row r="9731" ht="22.5" customHeight="1">
      <c r="A9731" s="9" t="s">
        <v>27307</v>
      </c>
      <c r="B9731" s="10">
        <v>45686.718257175926</v>
      </c>
      <c r="C9731" s="11" t="s">
        <v>27308</v>
      </c>
      <c r="D9731" s="12">
        <v>1.0</v>
      </c>
      <c r="E9731" s="10" t="s">
        <v>70</v>
      </c>
      <c r="F9731" s="12">
        <v>2025.0</v>
      </c>
      <c r="G9731" s="13" t="s">
        <v>27309</v>
      </c>
      <c r="H9731" s="14" t="s">
        <v>27310</v>
      </c>
      <c r="I9731" s="12">
        <v>103055.0</v>
      </c>
      <c r="J9731" s="15" t="str">
        <f t="shared" si="1"/>
        <v>Relevant</v>
      </c>
    </row>
    <row r="9732" ht="22.5" customHeight="1">
      <c r="A9732" s="9" t="s">
        <v>27311</v>
      </c>
      <c r="B9732" s="10">
        <v>45560.42186342592</v>
      </c>
      <c r="C9732" s="11" t="s">
        <v>27312</v>
      </c>
      <c r="D9732" s="12">
        <v>9.0</v>
      </c>
      <c r="E9732" s="10" t="s">
        <v>114</v>
      </c>
      <c r="F9732" s="12">
        <v>2024.0</v>
      </c>
      <c r="G9732" s="13" t="s">
        <v>13</v>
      </c>
      <c r="H9732" s="14" t="s">
        <v>27313</v>
      </c>
      <c r="I9732" s="12">
        <v>3813.0</v>
      </c>
      <c r="J9732" s="15" t="str">
        <f t="shared" si="1"/>
        <v>Relevant</v>
      </c>
    </row>
    <row r="9733" ht="22.5" customHeight="1">
      <c r="A9733" s="9" t="s">
        <v>27314</v>
      </c>
      <c r="B9733" s="10">
        <v>45520.861030092594</v>
      </c>
      <c r="C9733" s="11" t="s">
        <v>27315</v>
      </c>
      <c r="D9733" s="12">
        <v>8.0</v>
      </c>
      <c r="E9733" s="10" t="s">
        <v>167</v>
      </c>
      <c r="F9733" s="12">
        <v>2024.0</v>
      </c>
      <c r="G9733" s="13" t="s">
        <v>13</v>
      </c>
      <c r="H9733" s="14" t="s">
        <v>27316</v>
      </c>
      <c r="I9733" s="12">
        <v>82.0</v>
      </c>
      <c r="J9733" s="15" t="str">
        <f t="shared" si="1"/>
        <v>Relevant</v>
      </c>
    </row>
    <row r="9734" ht="22.5" customHeight="1">
      <c r="A9734" s="9" t="s">
        <v>27317</v>
      </c>
      <c r="B9734" s="10">
        <v>45649.45744212963</v>
      </c>
      <c r="C9734" s="11" t="s">
        <v>27318</v>
      </c>
      <c r="D9734" s="12">
        <v>12.0</v>
      </c>
      <c r="E9734" s="10" t="s">
        <v>26</v>
      </c>
      <c r="F9734" s="12">
        <v>2024.0</v>
      </c>
      <c r="G9734" s="13" t="s">
        <v>27319</v>
      </c>
      <c r="H9734" s="14" t="str">
        <f>IFERROR(__xludf.DUMMYFUNCTION("TRIM(REGEXREPLACE(GOOGLETRANSLATE(G9734,""auto"",""en""),""(?i)\b(RT|QT)\s*@?\w*:?\s*|https?://\S+|@\w+|#\w+|[^\x00-\x7F]|[^\w\s]"",""""))"),"UP Weather to change in the state from today rain likely in these districts")</f>
        <v>UP Weather to change in the state from today rain likely in these districts</v>
      </c>
      <c r="I9734" s="12">
        <v>0.0</v>
      </c>
      <c r="J9734" s="15" t="str">
        <f t="shared" si="1"/>
        <v>Irrelevant</v>
      </c>
    </row>
    <row r="9735" ht="22.5" customHeight="1">
      <c r="A9735" s="9" t="s">
        <v>27320</v>
      </c>
      <c r="B9735" s="10">
        <v>45603.9375</v>
      </c>
      <c r="C9735" s="11" t="s">
        <v>27321</v>
      </c>
      <c r="D9735" s="12">
        <v>11.0</v>
      </c>
      <c r="E9735" s="10" t="s">
        <v>17</v>
      </c>
      <c r="F9735" s="12">
        <v>2024.0</v>
      </c>
      <c r="G9735" s="13" t="s">
        <v>27322</v>
      </c>
      <c r="H9735" s="14" t="s">
        <v>27323</v>
      </c>
      <c r="I9735" s="12">
        <v>0.0</v>
      </c>
      <c r="J9735" s="15" t="str">
        <f t="shared" si="1"/>
        <v>Relevant</v>
      </c>
    </row>
    <row r="9736" ht="22.5" customHeight="1">
      <c r="A9736" s="9" t="s">
        <v>27324</v>
      </c>
      <c r="B9736" s="10">
        <v>45621.79814814815</v>
      </c>
      <c r="C9736" s="11" t="s">
        <v>27325</v>
      </c>
      <c r="D9736" s="12">
        <v>11.0</v>
      </c>
      <c r="E9736" s="10" t="s">
        <v>17</v>
      </c>
      <c r="F9736" s="12">
        <v>2024.0</v>
      </c>
      <c r="G9736" s="13" t="s">
        <v>13</v>
      </c>
      <c r="H9736" s="14" t="s">
        <v>220</v>
      </c>
      <c r="I9736" s="12">
        <v>9.0</v>
      </c>
      <c r="J9736" s="15" t="str">
        <f t="shared" si="1"/>
        <v>Relevant</v>
      </c>
    </row>
    <row r="9737" ht="22.5" customHeight="1">
      <c r="A9737" s="9" t="s">
        <v>27326</v>
      </c>
      <c r="B9737" s="10">
        <v>45593.526666666665</v>
      </c>
      <c r="C9737" s="11" t="s">
        <v>27327</v>
      </c>
      <c r="D9737" s="12">
        <v>10.0</v>
      </c>
      <c r="E9737" s="10" t="s">
        <v>42</v>
      </c>
      <c r="F9737" s="12">
        <v>2024.0</v>
      </c>
      <c r="G9737" s="13" t="s">
        <v>13</v>
      </c>
      <c r="H9737" s="14" t="s">
        <v>97</v>
      </c>
      <c r="I9737" s="12">
        <v>2254.0</v>
      </c>
      <c r="J9737" s="15" t="str">
        <f t="shared" si="1"/>
        <v>Relevant</v>
      </c>
    </row>
    <row r="9738" ht="22.5" customHeight="1">
      <c r="A9738" s="9" t="s">
        <v>27328</v>
      </c>
      <c r="B9738" s="10">
        <v>45591.896099537036</v>
      </c>
      <c r="C9738" s="11" t="s">
        <v>27329</v>
      </c>
      <c r="D9738" s="12">
        <v>10.0</v>
      </c>
      <c r="E9738" s="10" t="s">
        <v>42</v>
      </c>
      <c r="F9738" s="12">
        <v>2024.0</v>
      </c>
      <c r="G9738" s="13" t="s">
        <v>27330</v>
      </c>
      <c r="H9738" s="14" t="s">
        <v>27331</v>
      </c>
      <c r="I9738" s="12">
        <v>288406.0</v>
      </c>
      <c r="J9738" s="15" t="str">
        <f t="shared" si="1"/>
        <v>Relevant</v>
      </c>
    </row>
    <row r="9739" ht="22.5" customHeight="1">
      <c r="A9739" s="9" t="s">
        <v>27332</v>
      </c>
      <c r="B9739" s="10">
        <v>45621.89616898148</v>
      </c>
      <c r="C9739" s="11" t="s">
        <v>27333</v>
      </c>
      <c r="D9739" s="12">
        <v>11.0</v>
      </c>
      <c r="E9739" s="10" t="s">
        <v>17</v>
      </c>
      <c r="F9739" s="12">
        <v>2024.0</v>
      </c>
      <c r="G9739" s="13" t="s">
        <v>13</v>
      </c>
      <c r="H9739" s="14" t="s">
        <v>220</v>
      </c>
      <c r="I9739" s="12">
        <v>52.0</v>
      </c>
      <c r="J9739" s="15" t="str">
        <f t="shared" si="1"/>
        <v>Relevant</v>
      </c>
    </row>
    <row r="9740" ht="22.5" customHeight="1">
      <c r="A9740" s="9" t="s">
        <v>27334</v>
      </c>
      <c r="B9740" s="10">
        <v>45618.64597222222</v>
      </c>
      <c r="C9740" s="11" t="s">
        <v>27335</v>
      </c>
      <c r="D9740" s="12">
        <v>11.0</v>
      </c>
      <c r="E9740" s="10" t="s">
        <v>17</v>
      </c>
      <c r="F9740" s="12">
        <v>2024.0</v>
      </c>
      <c r="G9740" s="13" t="s">
        <v>13</v>
      </c>
      <c r="H9740" s="14" t="s">
        <v>118</v>
      </c>
      <c r="I9740" s="12">
        <v>292.0</v>
      </c>
      <c r="J9740" s="15" t="str">
        <f t="shared" si="1"/>
        <v>Relevant</v>
      </c>
    </row>
    <row r="9741" ht="22.5" customHeight="1">
      <c r="A9741" s="9" t="s">
        <v>27336</v>
      </c>
      <c r="B9741" s="10">
        <v>45650.32828703704</v>
      </c>
      <c r="C9741" s="11" t="s">
        <v>27337</v>
      </c>
      <c r="D9741" s="12">
        <v>12.0</v>
      </c>
      <c r="E9741" s="10" t="s">
        <v>26</v>
      </c>
      <c r="F9741" s="12">
        <v>2024.0</v>
      </c>
      <c r="G9741" s="13" t="s">
        <v>27338</v>
      </c>
      <c r="H9741" s="14" t="s">
        <v>27339</v>
      </c>
      <c r="I9741" s="12">
        <v>2221.0</v>
      </c>
      <c r="J9741" s="15" t="str">
        <f t="shared" si="1"/>
        <v>Irrelevant</v>
      </c>
    </row>
    <row r="9742" ht="22.5" customHeight="1">
      <c r="A9742" s="9" t="s">
        <v>27340</v>
      </c>
      <c r="B9742" s="10">
        <v>45588.09953703704</v>
      </c>
      <c r="C9742" s="11" t="s">
        <v>27341</v>
      </c>
      <c r="D9742" s="12">
        <v>10.0</v>
      </c>
      <c r="E9742" s="10" t="s">
        <v>42</v>
      </c>
      <c r="F9742" s="12">
        <v>2024.0</v>
      </c>
      <c r="G9742" s="13" t="s">
        <v>13</v>
      </c>
      <c r="H9742" s="14" t="s">
        <v>1119</v>
      </c>
      <c r="I9742" s="12">
        <v>1.0</v>
      </c>
      <c r="J9742" s="15" t="str">
        <f t="shared" si="1"/>
        <v>Relevant</v>
      </c>
    </row>
    <row r="9743" ht="22.5" customHeight="1">
      <c r="A9743" s="9" t="s">
        <v>27342</v>
      </c>
      <c r="B9743" s="10">
        <v>45629.75844907408</v>
      </c>
      <c r="C9743" s="11" t="s">
        <v>4314</v>
      </c>
      <c r="D9743" s="12">
        <v>12.0</v>
      </c>
      <c r="E9743" s="10" t="s">
        <v>26</v>
      </c>
      <c r="F9743" s="12">
        <v>2024.0</v>
      </c>
      <c r="G9743" s="13" t="s">
        <v>13</v>
      </c>
      <c r="H9743" s="14" t="s">
        <v>27343</v>
      </c>
      <c r="I9743" s="12">
        <v>101.0</v>
      </c>
      <c r="J9743" s="15" t="str">
        <f t="shared" si="1"/>
        <v>Relevant</v>
      </c>
    </row>
    <row r="9744" ht="22.5" customHeight="1">
      <c r="A9744" s="9" t="s">
        <v>27344</v>
      </c>
      <c r="B9744" s="10">
        <v>45599.60239583333</v>
      </c>
      <c r="C9744" s="11" t="s">
        <v>27345</v>
      </c>
      <c r="D9744" s="12">
        <v>11.0</v>
      </c>
      <c r="E9744" s="10" t="s">
        <v>17</v>
      </c>
      <c r="F9744" s="12">
        <v>2024.0</v>
      </c>
      <c r="G9744" s="13" t="s">
        <v>13</v>
      </c>
      <c r="H9744" s="14" t="s">
        <v>3877</v>
      </c>
      <c r="I9744" s="12">
        <v>154.0</v>
      </c>
      <c r="J9744" s="15" t="str">
        <f t="shared" si="1"/>
        <v>Relevant</v>
      </c>
    </row>
    <row r="9745" ht="22.5" customHeight="1">
      <c r="A9745" s="9" t="s">
        <v>27346</v>
      </c>
      <c r="B9745" s="10">
        <v>45578.93869212963</v>
      </c>
      <c r="C9745" s="11" t="s">
        <v>27347</v>
      </c>
      <c r="D9745" s="12">
        <v>10.0</v>
      </c>
      <c r="E9745" s="10" t="s">
        <v>42</v>
      </c>
      <c r="F9745" s="12">
        <v>2024.0</v>
      </c>
      <c r="G9745" s="13" t="s">
        <v>13</v>
      </c>
      <c r="H9745" s="14" t="s">
        <v>6683</v>
      </c>
      <c r="I9745" s="12">
        <v>75.0</v>
      </c>
      <c r="J9745" s="15" t="str">
        <f t="shared" si="1"/>
        <v>Relevant</v>
      </c>
    </row>
    <row r="9746" ht="22.5" customHeight="1">
      <c r="A9746" s="9" t="s">
        <v>27348</v>
      </c>
      <c r="B9746" s="10">
        <v>45698.931550925925</v>
      </c>
      <c r="C9746" s="11" t="s">
        <v>27349</v>
      </c>
      <c r="D9746" s="12">
        <v>2.0</v>
      </c>
      <c r="E9746" s="10" t="s">
        <v>12</v>
      </c>
      <c r="F9746" s="12">
        <v>2025.0</v>
      </c>
      <c r="G9746" s="13" t="s">
        <v>13</v>
      </c>
      <c r="H9746" s="14" t="s">
        <v>691</v>
      </c>
      <c r="I9746" s="12">
        <v>827.0</v>
      </c>
      <c r="J9746" s="15" t="str">
        <f t="shared" si="1"/>
        <v>Relevant</v>
      </c>
    </row>
    <row r="9747" ht="22.5" customHeight="1">
      <c r="A9747" s="9" t="s">
        <v>27350</v>
      </c>
      <c r="B9747" s="10">
        <v>45747.561111111114</v>
      </c>
      <c r="C9747" s="11" t="s">
        <v>27351</v>
      </c>
      <c r="D9747" s="12">
        <v>3.0</v>
      </c>
      <c r="E9747" s="10" t="s">
        <v>59</v>
      </c>
      <c r="F9747" s="12">
        <v>2025.0</v>
      </c>
      <c r="G9747" s="13" t="s">
        <v>27352</v>
      </c>
      <c r="H9747" s="14" t="s">
        <v>27353</v>
      </c>
      <c r="I9747" s="12">
        <v>1.5695632E7</v>
      </c>
      <c r="J9747" s="15" t="str">
        <f t="shared" si="1"/>
        <v>Irrelevant</v>
      </c>
    </row>
    <row r="9748" ht="22.5" customHeight="1">
      <c r="A9748" s="9" t="s">
        <v>27354</v>
      </c>
      <c r="B9748" s="10">
        <v>45614.87997685185</v>
      </c>
      <c r="C9748" s="11" t="s">
        <v>27355</v>
      </c>
      <c r="D9748" s="12">
        <v>11.0</v>
      </c>
      <c r="E9748" s="10" t="s">
        <v>17</v>
      </c>
      <c r="F9748" s="12">
        <v>2024.0</v>
      </c>
      <c r="G9748" s="13" t="s">
        <v>13</v>
      </c>
      <c r="H9748" s="14" t="s">
        <v>27356</v>
      </c>
      <c r="I9748" s="12">
        <v>7102.0</v>
      </c>
      <c r="J9748" s="15" t="str">
        <f t="shared" si="1"/>
        <v>Relevant</v>
      </c>
    </row>
    <row r="9749" ht="22.5" customHeight="1">
      <c r="A9749" s="9" t="s">
        <v>27357</v>
      </c>
      <c r="B9749" s="10">
        <v>45606.7394212963</v>
      </c>
      <c r="C9749" s="11" t="s">
        <v>27358</v>
      </c>
      <c r="D9749" s="12">
        <v>11.0</v>
      </c>
      <c r="E9749" s="10" t="s">
        <v>17</v>
      </c>
      <c r="F9749" s="12">
        <v>2024.0</v>
      </c>
      <c r="G9749" s="13" t="s">
        <v>13</v>
      </c>
      <c r="H9749" s="14" t="s">
        <v>100</v>
      </c>
      <c r="I9749" s="12">
        <v>302.0</v>
      </c>
      <c r="J9749" s="15" t="str">
        <f t="shared" si="1"/>
        <v>Relevant</v>
      </c>
    </row>
    <row r="9750" ht="22.5" customHeight="1">
      <c r="A9750" s="9" t="s">
        <v>27359</v>
      </c>
      <c r="B9750" s="10">
        <v>45742.857511574075</v>
      </c>
      <c r="C9750" s="11" t="s">
        <v>20563</v>
      </c>
      <c r="D9750" s="12">
        <v>3.0</v>
      </c>
      <c r="E9750" s="10" t="s">
        <v>59</v>
      </c>
      <c r="F9750" s="12">
        <v>2025.0</v>
      </c>
      <c r="G9750" s="13" t="s">
        <v>13</v>
      </c>
      <c r="H9750" s="14" t="s">
        <v>204</v>
      </c>
      <c r="I9750" s="12">
        <v>718.0</v>
      </c>
      <c r="J9750" s="15" t="str">
        <f t="shared" si="1"/>
        <v>Relevant</v>
      </c>
    </row>
    <row r="9751" ht="22.5" customHeight="1">
      <c r="A9751" s="9" t="s">
        <v>27360</v>
      </c>
      <c r="B9751" s="10">
        <v>45648.338178101854</v>
      </c>
      <c r="C9751" s="11" t="s">
        <v>27361</v>
      </c>
      <c r="D9751" s="12">
        <v>12.0</v>
      </c>
      <c r="E9751" s="10" t="s">
        <v>26</v>
      </c>
      <c r="F9751" s="12">
        <v>2024.0</v>
      </c>
      <c r="G9751" s="13" t="s">
        <v>27362</v>
      </c>
      <c r="H9751" s="14" t="s">
        <v>27363</v>
      </c>
      <c r="I9751" s="12">
        <v>6195.0</v>
      </c>
      <c r="J9751" s="15" t="str">
        <f t="shared" si="1"/>
        <v>Relevant</v>
      </c>
    </row>
    <row r="9752" ht="22.5" customHeight="1">
      <c r="A9752" s="9" t="s">
        <v>27364</v>
      </c>
      <c r="B9752" s="10">
        <v>45696.73181712963</v>
      </c>
      <c r="C9752" s="11" t="s">
        <v>27365</v>
      </c>
      <c r="D9752" s="12">
        <v>2.0</v>
      </c>
      <c r="E9752" s="10" t="s">
        <v>12</v>
      </c>
      <c r="F9752" s="12">
        <v>2025.0</v>
      </c>
      <c r="G9752" s="13" t="s">
        <v>13</v>
      </c>
      <c r="H9752" s="14" t="s">
        <v>27366</v>
      </c>
      <c r="I9752" s="12">
        <v>888.0</v>
      </c>
      <c r="J9752" s="15" t="str">
        <f t="shared" si="1"/>
        <v>Relevant</v>
      </c>
    </row>
    <row r="9753" ht="22.5" customHeight="1">
      <c r="A9753" s="9" t="s">
        <v>27367</v>
      </c>
      <c r="B9753" s="10">
        <v>45458.61100694445</v>
      </c>
      <c r="C9753" s="11" t="s">
        <v>27368</v>
      </c>
      <c r="D9753" s="12">
        <v>6.0</v>
      </c>
      <c r="E9753" s="10" t="s">
        <v>34</v>
      </c>
      <c r="F9753" s="12">
        <v>2024.0</v>
      </c>
      <c r="G9753" s="13" t="s">
        <v>27369</v>
      </c>
      <c r="H9753" s="14" t="s">
        <v>27370</v>
      </c>
      <c r="I9753" s="12">
        <v>0.0</v>
      </c>
      <c r="J9753" s="15" t="str">
        <f t="shared" si="1"/>
        <v>Irrelevant</v>
      </c>
    </row>
    <row r="9754" ht="22.5" customHeight="1">
      <c r="A9754" s="9" t="s">
        <v>27371</v>
      </c>
      <c r="B9754" s="10">
        <v>45627.81048611111</v>
      </c>
      <c r="C9754" s="11" t="s">
        <v>27372</v>
      </c>
      <c r="D9754" s="12">
        <v>12.0</v>
      </c>
      <c r="E9754" s="10" t="s">
        <v>26</v>
      </c>
      <c r="F9754" s="12">
        <v>2024.0</v>
      </c>
      <c r="G9754" s="13" t="s">
        <v>13</v>
      </c>
      <c r="H9754" s="14" t="s">
        <v>4317</v>
      </c>
      <c r="I9754" s="12">
        <v>4260.0</v>
      </c>
      <c r="J9754" s="15" t="str">
        <f t="shared" si="1"/>
        <v>Relevant</v>
      </c>
    </row>
    <row r="9755" ht="22.5" customHeight="1">
      <c r="A9755" s="9" t="s">
        <v>27373</v>
      </c>
      <c r="B9755" s="10">
        <v>45585.921758055556</v>
      </c>
      <c r="C9755" s="11" t="s">
        <v>27374</v>
      </c>
      <c r="D9755" s="12">
        <v>10.0</v>
      </c>
      <c r="E9755" s="10" t="s">
        <v>42</v>
      </c>
      <c r="F9755" s="12">
        <v>2024.0</v>
      </c>
      <c r="G9755" s="13" t="s">
        <v>27375</v>
      </c>
      <c r="H9755" s="14" t="s">
        <v>27376</v>
      </c>
      <c r="I9755" s="12">
        <v>1.2258608E7</v>
      </c>
      <c r="J9755" s="15" t="str">
        <f t="shared" si="1"/>
        <v>Relevant</v>
      </c>
    </row>
    <row r="9756" ht="22.5" customHeight="1">
      <c r="A9756" s="9" t="s">
        <v>27377</v>
      </c>
      <c r="B9756" s="10">
        <v>45725.71476851852</v>
      </c>
      <c r="C9756" s="11" t="s">
        <v>27378</v>
      </c>
      <c r="D9756" s="12">
        <v>3.0</v>
      </c>
      <c r="E9756" s="10" t="s">
        <v>59</v>
      </c>
      <c r="F9756" s="12">
        <v>2025.0</v>
      </c>
      <c r="G9756" s="13" t="s">
        <v>13</v>
      </c>
      <c r="H9756" s="14" t="s">
        <v>13494</v>
      </c>
      <c r="I9756" s="12">
        <v>199.0</v>
      </c>
      <c r="J9756" s="15" t="str">
        <f t="shared" si="1"/>
        <v>Relevant</v>
      </c>
    </row>
    <row r="9757" ht="22.5" customHeight="1">
      <c r="A9757" s="9" t="s">
        <v>27379</v>
      </c>
      <c r="B9757" s="10">
        <v>45614.69152777778</v>
      </c>
      <c r="C9757" s="11" t="s">
        <v>8925</v>
      </c>
      <c r="D9757" s="12">
        <v>11.0</v>
      </c>
      <c r="E9757" s="10" t="s">
        <v>17</v>
      </c>
      <c r="F9757" s="12">
        <v>2024.0</v>
      </c>
      <c r="G9757" s="13" t="s">
        <v>13</v>
      </c>
      <c r="H9757" s="14" t="s">
        <v>27380</v>
      </c>
      <c r="I9757" s="12">
        <v>280.0</v>
      </c>
      <c r="J9757" s="15" t="str">
        <f t="shared" si="1"/>
        <v>Relevant</v>
      </c>
    </row>
    <row r="9758" ht="22.5" customHeight="1">
      <c r="A9758" s="9" t="s">
        <v>27381</v>
      </c>
      <c r="B9758" s="10">
        <v>45617.92969907408</v>
      </c>
      <c r="C9758" s="11" t="s">
        <v>27382</v>
      </c>
      <c r="D9758" s="12">
        <v>11.0</v>
      </c>
      <c r="E9758" s="10" t="s">
        <v>17</v>
      </c>
      <c r="F9758" s="12">
        <v>2024.0</v>
      </c>
      <c r="G9758" s="13" t="s">
        <v>27383</v>
      </c>
      <c r="H9758" s="14" t="s">
        <v>27384</v>
      </c>
      <c r="I9758" s="12">
        <v>288406.0</v>
      </c>
      <c r="J9758" s="15" t="str">
        <f t="shared" si="1"/>
        <v>Relevant</v>
      </c>
    </row>
    <row r="9759" ht="22.5" customHeight="1">
      <c r="A9759" s="9" t="s">
        <v>27385</v>
      </c>
      <c r="B9759" s="10">
        <v>45613.7437037037</v>
      </c>
      <c r="C9759" s="11" t="s">
        <v>27386</v>
      </c>
      <c r="D9759" s="12">
        <v>11.0</v>
      </c>
      <c r="E9759" s="10" t="s">
        <v>17</v>
      </c>
      <c r="F9759" s="12">
        <v>2024.0</v>
      </c>
      <c r="G9759" s="13" t="s">
        <v>13</v>
      </c>
      <c r="H9759" s="14" t="s">
        <v>27387</v>
      </c>
      <c r="I9759" s="12">
        <v>361.0</v>
      </c>
      <c r="J9759" s="15" t="str">
        <f t="shared" si="1"/>
        <v>Irrelevant</v>
      </c>
    </row>
    <row r="9760" ht="22.5" customHeight="1">
      <c r="A9760" s="9" t="s">
        <v>27388</v>
      </c>
      <c r="B9760" s="10">
        <v>45528.762037037035</v>
      </c>
      <c r="C9760" s="11" t="s">
        <v>27389</v>
      </c>
      <c r="D9760" s="12">
        <v>8.0</v>
      </c>
      <c r="E9760" s="10" t="s">
        <v>167</v>
      </c>
      <c r="F9760" s="12">
        <v>2024.0</v>
      </c>
      <c r="G9760" s="13" t="s">
        <v>27390</v>
      </c>
      <c r="H9760" s="14" t="s">
        <v>27391</v>
      </c>
      <c r="I9760" s="12">
        <v>39861.0</v>
      </c>
      <c r="J9760" s="15" t="str">
        <f t="shared" si="1"/>
        <v>Irrelevant</v>
      </c>
    </row>
    <row r="9761" ht="22.5" customHeight="1">
      <c r="A9761" s="9" t="s">
        <v>27392</v>
      </c>
      <c r="B9761" s="10">
        <v>45563.70995370371</v>
      </c>
      <c r="C9761" s="11" t="s">
        <v>9284</v>
      </c>
      <c r="D9761" s="12">
        <v>9.0</v>
      </c>
      <c r="E9761" s="10" t="s">
        <v>114</v>
      </c>
      <c r="F9761" s="12">
        <v>2024.0</v>
      </c>
      <c r="G9761" s="13" t="s">
        <v>13</v>
      </c>
      <c r="H9761" s="14" t="s">
        <v>25303</v>
      </c>
      <c r="I9761" s="12">
        <v>104.0</v>
      </c>
      <c r="J9761" s="15" t="str">
        <f t="shared" si="1"/>
        <v>Irrelevant</v>
      </c>
    </row>
    <row r="9762" ht="22.5" customHeight="1">
      <c r="A9762" s="9" t="s">
        <v>27393</v>
      </c>
      <c r="B9762" s="10">
        <v>45643.48133101852</v>
      </c>
      <c r="C9762" s="11" t="s">
        <v>27394</v>
      </c>
      <c r="D9762" s="12">
        <v>12.0</v>
      </c>
      <c r="E9762" s="10" t="s">
        <v>26</v>
      </c>
      <c r="F9762" s="12">
        <v>2024.0</v>
      </c>
      <c r="G9762" s="13" t="s">
        <v>13</v>
      </c>
      <c r="H9762" s="14" t="s">
        <v>5408</v>
      </c>
      <c r="I9762" s="12">
        <v>6206.0</v>
      </c>
      <c r="J9762" s="15" t="str">
        <f t="shared" si="1"/>
        <v>Relevant</v>
      </c>
    </row>
    <row r="9763" ht="22.5" customHeight="1">
      <c r="A9763" s="9" t="s">
        <v>27395</v>
      </c>
      <c r="B9763" s="10">
        <v>45720.31238425926</v>
      </c>
      <c r="C9763" s="11" t="s">
        <v>451</v>
      </c>
      <c r="D9763" s="12">
        <v>3.0</v>
      </c>
      <c r="E9763" s="10" t="s">
        <v>59</v>
      </c>
      <c r="F9763" s="12">
        <v>2025.0</v>
      </c>
      <c r="G9763" s="13" t="s">
        <v>27396</v>
      </c>
      <c r="H9763" s="14" t="s">
        <v>27397</v>
      </c>
      <c r="I9763" s="12">
        <v>292592.0</v>
      </c>
      <c r="J9763" s="15" t="str">
        <f t="shared" si="1"/>
        <v>Irrelevant</v>
      </c>
    </row>
    <row r="9764" ht="22.5" customHeight="1">
      <c r="A9764" s="9" t="s">
        <v>27398</v>
      </c>
      <c r="B9764" s="10">
        <v>45427.629166666666</v>
      </c>
      <c r="C9764" s="11" t="s">
        <v>27399</v>
      </c>
      <c r="D9764" s="12">
        <v>5.0</v>
      </c>
      <c r="E9764" s="10" t="s">
        <v>21</v>
      </c>
      <c r="F9764" s="12">
        <v>2024.0</v>
      </c>
      <c r="G9764" s="13" t="s">
        <v>27400</v>
      </c>
      <c r="H9764" s="14" t="s">
        <v>27401</v>
      </c>
      <c r="I9764" s="12">
        <v>137043.0</v>
      </c>
      <c r="J9764" s="15" t="str">
        <f t="shared" si="1"/>
        <v>Irrelevant</v>
      </c>
    </row>
    <row r="9765" ht="22.5" customHeight="1">
      <c r="A9765" s="9" t="s">
        <v>27402</v>
      </c>
      <c r="B9765" s="10">
        <v>45591.553090277775</v>
      </c>
      <c r="C9765" s="11" t="s">
        <v>27403</v>
      </c>
      <c r="D9765" s="12">
        <v>10.0</v>
      </c>
      <c r="E9765" s="10" t="s">
        <v>42</v>
      </c>
      <c r="F9765" s="12">
        <v>2024.0</v>
      </c>
      <c r="G9765" s="13" t="s">
        <v>13</v>
      </c>
      <c r="H9765" s="14" t="s">
        <v>27404</v>
      </c>
      <c r="I9765" s="12">
        <v>132.0</v>
      </c>
      <c r="J9765" s="15" t="str">
        <f t="shared" si="1"/>
        <v>Relevant</v>
      </c>
    </row>
    <row r="9766" ht="22.5" customHeight="1">
      <c r="A9766" s="9" t="s">
        <v>27405</v>
      </c>
      <c r="B9766" s="10">
        <v>45602.91321759259</v>
      </c>
      <c r="C9766" s="11" t="s">
        <v>27406</v>
      </c>
      <c r="D9766" s="12">
        <v>11.0</v>
      </c>
      <c r="E9766" s="10" t="s">
        <v>17</v>
      </c>
      <c r="F9766" s="12">
        <v>2024.0</v>
      </c>
      <c r="G9766" s="13" t="s">
        <v>13</v>
      </c>
      <c r="H9766" s="14" t="s">
        <v>5687</v>
      </c>
      <c r="I9766" s="12">
        <v>79.0</v>
      </c>
      <c r="J9766" s="15" t="str">
        <f t="shared" si="1"/>
        <v>Relevant</v>
      </c>
    </row>
    <row r="9767" ht="22.5" customHeight="1">
      <c r="A9767" s="9" t="s">
        <v>27407</v>
      </c>
      <c r="B9767" s="10">
        <v>45620.37273337963</v>
      </c>
      <c r="C9767" s="11" t="s">
        <v>27408</v>
      </c>
      <c r="D9767" s="12">
        <v>11.0</v>
      </c>
      <c r="E9767" s="10" t="s">
        <v>17</v>
      </c>
      <c r="F9767" s="12">
        <v>2024.0</v>
      </c>
      <c r="G9767" s="13" t="s">
        <v>27409</v>
      </c>
      <c r="H9767" s="14" t="s">
        <v>27410</v>
      </c>
      <c r="I9767" s="12">
        <v>10486.0</v>
      </c>
      <c r="J9767" s="15" t="str">
        <f t="shared" si="1"/>
        <v>Relevant</v>
      </c>
    </row>
    <row r="9768" ht="22.5" customHeight="1">
      <c r="A9768" s="9" t="s">
        <v>27411</v>
      </c>
      <c r="B9768" s="10">
        <v>45610.71282407407</v>
      </c>
      <c r="C9768" s="11" t="s">
        <v>27412</v>
      </c>
      <c r="D9768" s="12">
        <v>11.0</v>
      </c>
      <c r="E9768" s="10" t="s">
        <v>17</v>
      </c>
      <c r="F9768" s="12">
        <v>2024.0</v>
      </c>
      <c r="G9768" s="13" t="s">
        <v>13</v>
      </c>
      <c r="H9768" s="14" t="s">
        <v>47</v>
      </c>
      <c r="I9768" s="12">
        <v>100.0</v>
      </c>
      <c r="J9768" s="15" t="str">
        <f t="shared" si="1"/>
        <v>Relevant</v>
      </c>
    </row>
    <row r="9769" ht="22.5" customHeight="1">
      <c r="A9769" s="9" t="s">
        <v>27413</v>
      </c>
      <c r="B9769" s="10">
        <v>45562.647523148145</v>
      </c>
      <c r="C9769" s="11" t="s">
        <v>27414</v>
      </c>
      <c r="D9769" s="12">
        <v>9.0</v>
      </c>
      <c r="E9769" s="10" t="s">
        <v>114</v>
      </c>
      <c r="F9769" s="12">
        <v>2024.0</v>
      </c>
      <c r="G9769" s="13" t="s">
        <v>13</v>
      </c>
      <c r="H9769" s="14" t="s">
        <v>27415</v>
      </c>
      <c r="I9769" s="12">
        <v>88.0</v>
      </c>
      <c r="J9769" s="15" t="str">
        <f t="shared" si="1"/>
        <v>Irrelevant</v>
      </c>
    </row>
    <row r="9770" ht="22.5" customHeight="1">
      <c r="A9770" s="9" t="s">
        <v>27416</v>
      </c>
      <c r="B9770" s="10">
        <v>45456.693078703705</v>
      </c>
      <c r="C9770" s="11" t="s">
        <v>27417</v>
      </c>
      <c r="D9770" s="12">
        <v>6.0</v>
      </c>
      <c r="E9770" s="10" t="s">
        <v>34</v>
      </c>
      <c r="F9770" s="12">
        <v>2024.0</v>
      </c>
      <c r="G9770" s="13" t="s">
        <v>13</v>
      </c>
      <c r="H9770" s="14" t="s">
        <v>11623</v>
      </c>
      <c r="I9770" s="12">
        <v>1571.0</v>
      </c>
      <c r="J9770" s="15" t="str">
        <f t="shared" si="1"/>
        <v>Relevant</v>
      </c>
    </row>
    <row r="9771" ht="22.5" customHeight="1">
      <c r="A9771" s="9" t="s">
        <v>27418</v>
      </c>
      <c r="B9771" s="10">
        <v>45608.832974537036</v>
      </c>
      <c r="C9771" s="11" t="s">
        <v>27419</v>
      </c>
      <c r="D9771" s="12">
        <v>11.0</v>
      </c>
      <c r="E9771" s="10" t="s">
        <v>17</v>
      </c>
      <c r="F9771" s="12">
        <v>2024.0</v>
      </c>
      <c r="G9771" s="13" t="s">
        <v>13</v>
      </c>
      <c r="H9771" s="14" t="s">
        <v>1877</v>
      </c>
      <c r="I9771" s="12">
        <v>957.0</v>
      </c>
      <c r="J9771" s="15" t="str">
        <f t="shared" si="1"/>
        <v>Irrelevant</v>
      </c>
    </row>
    <row r="9772" ht="22.5" customHeight="1">
      <c r="A9772" s="9" t="s">
        <v>27420</v>
      </c>
      <c r="B9772" s="10">
        <v>45645.421875</v>
      </c>
      <c r="C9772" s="11" t="s">
        <v>27421</v>
      </c>
      <c r="D9772" s="12">
        <v>12.0</v>
      </c>
      <c r="E9772" s="10" t="s">
        <v>26</v>
      </c>
      <c r="F9772" s="12">
        <v>2024.0</v>
      </c>
      <c r="G9772" s="13" t="s">
        <v>27422</v>
      </c>
      <c r="H9772" s="14" t="s">
        <v>27423</v>
      </c>
      <c r="I9772" s="12">
        <v>622887.0</v>
      </c>
      <c r="J9772" s="15" t="str">
        <f t="shared" si="1"/>
        <v>Relevant</v>
      </c>
    </row>
    <row r="9773" ht="22.5" customHeight="1">
      <c r="A9773" s="9" t="s">
        <v>27424</v>
      </c>
      <c r="B9773" s="10">
        <v>45571.971712962964</v>
      </c>
      <c r="C9773" s="11" t="s">
        <v>27425</v>
      </c>
      <c r="D9773" s="12">
        <v>10.0</v>
      </c>
      <c r="E9773" s="10" t="s">
        <v>42</v>
      </c>
      <c r="F9773" s="12">
        <v>2024.0</v>
      </c>
      <c r="G9773" s="13" t="s">
        <v>13</v>
      </c>
      <c r="H9773" s="14" t="s">
        <v>27426</v>
      </c>
      <c r="I9773" s="12">
        <v>7686.0</v>
      </c>
      <c r="J9773" s="15" t="str">
        <f t="shared" si="1"/>
        <v>Relevant</v>
      </c>
    </row>
    <row r="9774" ht="22.5" customHeight="1">
      <c r="A9774" s="9" t="s">
        <v>27427</v>
      </c>
      <c r="B9774" s="10">
        <v>45610.6508912037</v>
      </c>
      <c r="C9774" s="11" t="s">
        <v>27428</v>
      </c>
      <c r="D9774" s="12">
        <v>11.0</v>
      </c>
      <c r="E9774" s="10" t="s">
        <v>17</v>
      </c>
      <c r="F9774" s="12">
        <v>2024.0</v>
      </c>
      <c r="G9774" s="13" t="s">
        <v>13</v>
      </c>
      <c r="H9774" s="14" t="s">
        <v>47</v>
      </c>
      <c r="I9774" s="12">
        <v>1708.0</v>
      </c>
      <c r="J9774" s="15" t="str">
        <f t="shared" si="1"/>
        <v>Relevant</v>
      </c>
    </row>
    <row r="9775" ht="22.5" customHeight="1">
      <c r="A9775" s="9" t="s">
        <v>27429</v>
      </c>
      <c r="B9775" s="10">
        <v>45742.96607638889</v>
      </c>
      <c r="C9775" s="11" t="s">
        <v>27430</v>
      </c>
      <c r="D9775" s="12">
        <v>3.0</v>
      </c>
      <c r="E9775" s="10" t="s">
        <v>59</v>
      </c>
      <c r="F9775" s="12">
        <v>2025.0</v>
      </c>
      <c r="G9775" s="13" t="s">
        <v>13</v>
      </c>
      <c r="H9775" s="14" t="s">
        <v>204</v>
      </c>
      <c r="I9775" s="12">
        <v>1695.0</v>
      </c>
      <c r="J9775" s="15" t="str">
        <f t="shared" si="1"/>
        <v>Relevant</v>
      </c>
    </row>
    <row r="9776" ht="22.5" customHeight="1">
      <c r="A9776" s="9" t="s">
        <v>27431</v>
      </c>
      <c r="B9776" s="10">
        <v>45479.51474537037</v>
      </c>
      <c r="C9776" s="11" t="s">
        <v>27432</v>
      </c>
      <c r="D9776" s="12">
        <v>7.0</v>
      </c>
      <c r="E9776" s="10" t="s">
        <v>55</v>
      </c>
      <c r="F9776" s="12">
        <v>2024.0</v>
      </c>
      <c r="G9776" s="13" t="s">
        <v>13</v>
      </c>
      <c r="H9776" s="14" t="s">
        <v>56</v>
      </c>
      <c r="I9776" s="12">
        <v>3.0</v>
      </c>
      <c r="J9776" s="15" t="str">
        <f t="shared" si="1"/>
        <v>Relevant</v>
      </c>
    </row>
    <row r="9777" ht="22.5" customHeight="1">
      <c r="A9777" s="9" t="s">
        <v>27433</v>
      </c>
      <c r="B9777" s="10">
        <v>45586.570381944446</v>
      </c>
      <c r="C9777" s="11" t="s">
        <v>24576</v>
      </c>
      <c r="D9777" s="12">
        <v>10.0</v>
      </c>
      <c r="E9777" s="10" t="s">
        <v>42</v>
      </c>
      <c r="F9777" s="12">
        <v>2024.0</v>
      </c>
      <c r="G9777" s="13" t="s">
        <v>13</v>
      </c>
      <c r="H9777" s="14" t="s">
        <v>1442</v>
      </c>
      <c r="I9777" s="12">
        <v>454.0</v>
      </c>
      <c r="J9777" s="15" t="str">
        <f t="shared" si="1"/>
        <v>Relevant</v>
      </c>
    </row>
    <row r="9778" ht="22.5" customHeight="1">
      <c r="A9778" s="9" t="s">
        <v>27434</v>
      </c>
      <c r="B9778" s="10">
        <v>45586.77275462963</v>
      </c>
      <c r="C9778" s="11" t="s">
        <v>27435</v>
      </c>
      <c r="D9778" s="12">
        <v>10.0</v>
      </c>
      <c r="E9778" s="10" t="s">
        <v>42</v>
      </c>
      <c r="F9778" s="12">
        <v>2024.0</v>
      </c>
      <c r="G9778" s="13" t="s">
        <v>13</v>
      </c>
      <c r="H9778" s="14" t="s">
        <v>645</v>
      </c>
      <c r="I9778" s="12">
        <v>16.0</v>
      </c>
      <c r="J9778" s="15" t="str">
        <f t="shared" si="1"/>
        <v>Relevant</v>
      </c>
    </row>
    <row r="9779" ht="22.5" customHeight="1">
      <c r="A9779" s="9" t="s">
        <v>27436</v>
      </c>
      <c r="B9779" s="10">
        <v>45632.60099537037</v>
      </c>
      <c r="C9779" s="11" t="s">
        <v>27437</v>
      </c>
      <c r="D9779" s="12">
        <v>12.0</v>
      </c>
      <c r="E9779" s="10" t="s">
        <v>26</v>
      </c>
      <c r="F9779" s="12">
        <v>2024.0</v>
      </c>
      <c r="G9779" s="13" t="s">
        <v>13</v>
      </c>
      <c r="H9779" s="14" t="s">
        <v>1809</v>
      </c>
      <c r="I9779" s="12">
        <v>40.0</v>
      </c>
      <c r="J9779" s="15" t="str">
        <f t="shared" si="1"/>
        <v>Relevant</v>
      </c>
    </row>
    <row r="9780" ht="22.5" customHeight="1">
      <c r="A9780" s="9" t="s">
        <v>27438</v>
      </c>
      <c r="B9780" s="10">
        <v>45743.847719907404</v>
      </c>
      <c r="C9780" s="11" t="s">
        <v>27439</v>
      </c>
      <c r="D9780" s="12">
        <v>3.0</v>
      </c>
      <c r="E9780" s="10" t="s">
        <v>59</v>
      </c>
      <c r="F9780" s="12">
        <v>2025.0</v>
      </c>
      <c r="G9780" s="13" t="s">
        <v>13</v>
      </c>
      <c r="H9780" s="14" t="s">
        <v>204</v>
      </c>
      <c r="I9780" s="12">
        <v>7.0</v>
      </c>
      <c r="J9780" s="15" t="str">
        <f t="shared" si="1"/>
        <v>Relevant</v>
      </c>
    </row>
    <row r="9781" ht="22.5" customHeight="1">
      <c r="A9781" s="9" t="s">
        <v>27440</v>
      </c>
      <c r="B9781" s="10">
        <v>45616.50792824074</v>
      </c>
      <c r="C9781" s="11" t="s">
        <v>27441</v>
      </c>
      <c r="D9781" s="12">
        <v>11.0</v>
      </c>
      <c r="E9781" s="10" t="s">
        <v>17</v>
      </c>
      <c r="F9781" s="12">
        <v>2024.0</v>
      </c>
      <c r="G9781" s="13" t="s">
        <v>13</v>
      </c>
      <c r="H9781" s="14" t="s">
        <v>1257</v>
      </c>
      <c r="I9781" s="12">
        <v>2272.0</v>
      </c>
      <c r="J9781" s="15" t="str">
        <f t="shared" si="1"/>
        <v>Relevant</v>
      </c>
    </row>
    <row r="9782" ht="22.5" customHeight="1">
      <c r="A9782" s="9" t="s">
        <v>27442</v>
      </c>
      <c r="B9782" s="10">
        <v>45608.44472222222</v>
      </c>
      <c r="C9782" s="11" t="s">
        <v>27443</v>
      </c>
      <c r="D9782" s="12">
        <v>11.0</v>
      </c>
      <c r="E9782" s="10" t="s">
        <v>17</v>
      </c>
      <c r="F9782" s="12">
        <v>2024.0</v>
      </c>
      <c r="G9782" s="13" t="s">
        <v>13</v>
      </c>
      <c r="H9782" s="14" t="s">
        <v>2369</v>
      </c>
      <c r="I9782" s="12">
        <v>122.0</v>
      </c>
      <c r="J9782" s="15" t="str">
        <f t="shared" si="1"/>
        <v>Relevant</v>
      </c>
    </row>
    <row r="9783" ht="22.5" customHeight="1">
      <c r="A9783" s="9" t="s">
        <v>27444</v>
      </c>
      <c r="B9783" s="10">
        <v>45615.73143518518</v>
      </c>
      <c r="C9783" s="11" t="s">
        <v>27445</v>
      </c>
      <c r="D9783" s="12">
        <v>11.0</v>
      </c>
      <c r="E9783" s="10" t="s">
        <v>17</v>
      </c>
      <c r="F9783" s="12">
        <v>2024.0</v>
      </c>
      <c r="G9783" s="13" t="s">
        <v>13</v>
      </c>
      <c r="H9783" s="14" t="s">
        <v>489</v>
      </c>
      <c r="I9783" s="12">
        <v>3004.0</v>
      </c>
      <c r="J9783" s="15" t="str">
        <f t="shared" si="1"/>
        <v>Relevant</v>
      </c>
    </row>
    <row r="9784" ht="22.5" customHeight="1">
      <c r="A9784" s="9" t="s">
        <v>27446</v>
      </c>
      <c r="B9784" s="10">
        <v>45592.676157407404</v>
      </c>
      <c r="C9784" s="11" t="s">
        <v>27447</v>
      </c>
      <c r="D9784" s="12">
        <v>10.0</v>
      </c>
      <c r="E9784" s="10" t="s">
        <v>42</v>
      </c>
      <c r="F9784" s="12">
        <v>2024.0</v>
      </c>
      <c r="G9784" s="13" t="s">
        <v>27448</v>
      </c>
      <c r="H9784" s="14" t="s">
        <v>27449</v>
      </c>
      <c r="I9784" s="12">
        <v>31597.0</v>
      </c>
      <c r="J9784" s="15" t="str">
        <f t="shared" si="1"/>
        <v>Relevant</v>
      </c>
    </row>
    <row r="9785" ht="22.5" customHeight="1">
      <c r="A9785" s="9" t="s">
        <v>27450</v>
      </c>
      <c r="B9785" s="10">
        <v>45557.87229166667</v>
      </c>
      <c r="C9785" s="11" t="s">
        <v>25733</v>
      </c>
      <c r="D9785" s="12">
        <v>9.0</v>
      </c>
      <c r="E9785" s="10" t="s">
        <v>114</v>
      </c>
      <c r="F9785" s="12">
        <v>2024.0</v>
      </c>
      <c r="G9785" s="13" t="s">
        <v>13</v>
      </c>
      <c r="H9785" s="14" t="s">
        <v>11423</v>
      </c>
      <c r="I9785" s="12">
        <v>228.0</v>
      </c>
      <c r="J9785" s="15" t="str">
        <f t="shared" si="1"/>
        <v>Relevant</v>
      </c>
    </row>
    <row r="9786" ht="22.5" customHeight="1">
      <c r="A9786" s="9" t="s">
        <v>27451</v>
      </c>
      <c r="B9786" s="10">
        <v>45743.00555555556</v>
      </c>
      <c r="C9786" s="11" t="s">
        <v>27452</v>
      </c>
      <c r="D9786" s="12">
        <v>3.0</v>
      </c>
      <c r="E9786" s="10" t="s">
        <v>59</v>
      </c>
      <c r="F9786" s="12">
        <v>2025.0</v>
      </c>
      <c r="G9786" s="13" t="s">
        <v>13</v>
      </c>
      <c r="H9786" s="14" t="s">
        <v>204</v>
      </c>
      <c r="I9786" s="12">
        <v>75.0</v>
      </c>
      <c r="J9786" s="15" t="str">
        <f t="shared" si="1"/>
        <v>Relevant</v>
      </c>
    </row>
    <row r="9787" ht="22.5" customHeight="1">
      <c r="A9787" s="9" t="s">
        <v>27453</v>
      </c>
      <c r="B9787" s="10">
        <v>45611.488171296296</v>
      </c>
      <c r="C9787" s="11" t="s">
        <v>27454</v>
      </c>
      <c r="D9787" s="12">
        <v>11.0</v>
      </c>
      <c r="E9787" s="10" t="s">
        <v>17</v>
      </c>
      <c r="F9787" s="12">
        <v>2024.0</v>
      </c>
      <c r="G9787" s="13" t="s">
        <v>27455</v>
      </c>
      <c r="H9787" s="14" t="s">
        <v>27456</v>
      </c>
      <c r="I9787" s="12">
        <v>0.0</v>
      </c>
      <c r="J9787" s="15" t="str">
        <f t="shared" si="1"/>
        <v>Relevant</v>
      </c>
    </row>
    <row r="9788" ht="22.5" customHeight="1">
      <c r="A9788" s="9" t="s">
        <v>27457</v>
      </c>
      <c r="B9788" s="10">
        <v>45452.6058119213</v>
      </c>
      <c r="C9788" s="11" t="s">
        <v>3513</v>
      </c>
      <c r="D9788" s="12">
        <v>6.0</v>
      </c>
      <c r="E9788" s="10" t="s">
        <v>34</v>
      </c>
      <c r="F9788" s="12">
        <v>2024.0</v>
      </c>
      <c r="G9788" s="13" t="s">
        <v>27458</v>
      </c>
      <c r="H9788" s="14" t="s">
        <v>27459</v>
      </c>
      <c r="I9788" s="12">
        <v>1.1406854E7</v>
      </c>
      <c r="J9788" s="15" t="str">
        <f t="shared" si="1"/>
        <v>Irrelevant</v>
      </c>
    </row>
    <row r="9789" ht="22.5" customHeight="1">
      <c r="A9789" s="9" t="s">
        <v>27460</v>
      </c>
      <c r="B9789" s="10">
        <v>45633.46105324074</v>
      </c>
      <c r="C9789" s="11" t="s">
        <v>27461</v>
      </c>
      <c r="D9789" s="12">
        <v>12.0</v>
      </c>
      <c r="E9789" s="10" t="s">
        <v>26</v>
      </c>
      <c r="F9789" s="12">
        <v>2024.0</v>
      </c>
      <c r="G9789" s="13" t="s">
        <v>27462</v>
      </c>
      <c r="H9789" s="14" t="s">
        <v>27463</v>
      </c>
      <c r="I9789" s="12">
        <v>1576584.0</v>
      </c>
      <c r="J9789" s="15" t="str">
        <f t="shared" si="1"/>
        <v>Relevant</v>
      </c>
    </row>
    <row r="9790" ht="22.5" customHeight="1">
      <c r="A9790" s="9" t="s">
        <v>27464</v>
      </c>
      <c r="B9790" s="10">
        <v>45597.57063657408</v>
      </c>
      <c r="C9790" s="11" t="s">
        <v>26795</v>
      </c>
      <c r="D9790" s="12">
        <v>11.0</v>
      </c>
      <c r="E9790" s="10" t="s">
        <v>17</v>
      </c>
      <c r="F9790" s="12">
        <v>2024.0</v>
      </c>
      <c r="G9790" s="13" t="s">
        <v>13</v>
      </c>
      <c r="H9790" s="14" t="s">
        <v>27465</v>
      </c>
      <c r="I9790" s="12">
        <v>209.0</v>
      </c>
      <c r="J9790" s="15" t="str">
        <f t="shared" si="1"/>
        <v>Relevant</v>
      </c>
    </row>
    <row r="9791" ht="22.5" customHeight="1">
      <c r="A9791" s="9" t="s">
        <v>27466</v>
      </c>
      <c r="B9791" s="10">
        <v>45615.654016203705</v>
      </c>
      <c r="C9791" s="11" t="s">
        <v>27467</v>
      </c>
      <c r="D9791" s="12">
        <v>11.0</v>
      </c>
      <c r="E9791" s="10" t="s">
        <v>17</v>
      </c>
      <c r="F9791" s="12">
        <v>2024.0</v>
      </c>
      <c r="G9791" s="13" t="s">
        <v>13</v>
      </c>
      <c r="H9791" s="14" t="s">
        <v>31</v>
      </c>
      <c r="I9791" s="12">
        <v>36.0</v>
      </c>
      <c r="J9791" s="15" t="str">
        <f t="shared" si="1"/>
        <v>Relevant</v>
      </c>
    </row>
    <row r="9792" ht="22.5" customHeight="1">
      <c r="A9792" s="9" t="s">
        <v>27468</v>
      </c>
      <c r="B9792" s="10">
        <v>45615.552199074074</v>
      </c>
      <c r="C9792" s="11" t="s">
        <v>27469</v>
      </c>
      <c r="D9792" s="12">
        <v>11.0</v>
      </c>
      <c r="E9792" s="10" t="s">
        <v>17</v>
      </c>
      <c r="F9792" s="12">
        <v>2024.0</v>
      </c>
      <c r="G9792" s="13" t="s">
        <v>13</v>
      </c>
      <c r="H9792" s="14" t="s">
        <v>1325</v>
      </c>
      <c r="I9792" s="12">
        <v>485.0</v>
      </c>
      <c r="J9792" s="15" t="str">
        <f t="shared" si="1"/>
        <v>Relevant</v>
      </c>
    </row>
    <row r="9793" ht="22.5" customHeight="1">
      <c r="A9793" s="9" t="s">
        <v>27470</v>
      </c>
      <c r="B9793" s="10">
        <v>45611.46412037037</v>
      </c>
      <c r="C9793" s="11" t="s">
        <v>2226</v>
      </c>
      <c r="D9793" s="12">
        <v>11.0</v>
      </c>
      <c r="E9793" s="10" t="s">
        <v>17</v>
      </c>
      <c r="F9793" s="12">
        <v>2024.0</v>
      </c>
      <c r="G9793" s="13" t="s">
        <v>13</v>
      </c>
      <c r="H9793" s="14" t="s">
        <v>47</v>
      </c>
      <c r="I9793" s="12">
        <v>1848.0</v>
      </c>
      <c r="J9793" s="15" t="str">
        <f t="shared" si="1"/>
        <v>Relevant</v>
      </c>
    </row>
    <row r="9794" ht="22.5" customHeight="1">
      <c r="A9794" s="9" t="s">
        <v>27471</v>
      </c>
      <c r="B9794" s="10">
        <v>45617.788136574076</v>
      </c>
      <c r="C9794" s="11" t="s">
        <v>20477</v>
      </c>
      <c r="D9794" s="12">
        <v>11.0</v>
      </c>
      <c r="E9794" s="10" t="s">
        <v>17</v>
      </c>
      <c r="F9794" s="12">
        <v>2024.0</v>
      </c>
      <c r="G9794" s="13" t="s">
        <v>13</v>
      </c>
      <c r="H9794" s="14" t="s">
        <v>22049</v>
      </c>
      <c r="I9794" s="12">
        <v>1813.0</v>
      </c>
      <c r="J9794" s="15" t="str">
        <f t="shared" si="1"/>
        <v>Relevant</v>
      </c>
    </row>
    <row r="9795" ht="22.5" customHeight="1">
      <c r="A9795" s="9" t="s">
        <v>27472</v>
      </c>
      <c r="B9795" s="10">
        <v>45610.89230324074</v>
      </c>
      <c r="C9795" s="11" t="s">
        <v>27473</v>
      </c>
      <c r="D9795" s="12">
        <v>11.0</v>
      </c>
      <c r="E9795" s="10" t="s">
        <v>17</v>
      </c>
      <c r="F9795" s="12">
        <v>2024.0</v>
      </c>
      <c r="G9795" s="13" t="s">
        <v>13</v>
      </c>
      <c r="H9795" s="14" t="s">
        <v>27474</v>
      </c>
      <c r="I9795" s="12">
        <v>559.0</v>
      </c>
      <c r="J9795" s="15" t="str">
        <f t="shared" si="1"/>
        <v>Relevant</v>
      </c>
    </row>
    <row r="9796" ht="22.5" customHeight="1">
      <c r="A9796" s="9" t="s">
        <v>27475</v>
      </c>
      <c r="B9796" s="10">
        <v>45615.55835648148</v>
      </c>
      <c r="C9796" s="11" t="s">
        <v>27476</v>
      </c>
      <c r="D9796" s="12">
        <v>11.0</v>
      </c>
      <c r="E9796" s="10" t="s">
        <v>17</v>
      </c>
      <c r="F9796" s="12">
        <v>2024.0</v>
      </c>
      <c r="G9796" s="13" t="s">
        <v>13</v>
      </c>
      <c r="H9796" s="14" t="s">
        <v>31</v>
      </c>
      <c r="I9796" s="12">
        <v>61.0</v>
      </c>
      <c r="J9796" s="15" t="str">
        <f t="shared" si="1"/>
        <v>Relevant</v>
      </c>
    </row>
    <row r="9797" ht="22.5" customHeight="1">
      <c r="A9797" s="9" t="s">
        <v>27477</v>
      </c>
      <c r="B9797" s="10">
        <v>45589.847349537034</v>
      </c>
      <c r="C9797" s="11" t="s">
        <v>27478</v>
      </c>
      <c r="D9797" s="12">
        <v>10.0</v>
      </c>
      <c r="E9797" s="10" t="s">
        <v>42</v>
      </c>
      <c r="F9797" s="12">
        <v>2024.0</v>
      </c>
      <c r="G9797" s="13" t="s">
        <v>13</v>
      </c>
      <c r="H9797" s="14" t="s">
        <v>338</v>
      </c>
      <c r="I9797" s="12">
        <v>1.0</v>
      </c>
      <c r="J9797" s="15" t="str">
        <f t="shared" si="1"/>
        <v>Relevant</v>
      </c>
    </row>
    <row r="9798" ht="22.5" customHeight="1">
      <c r="A9798" s="9" t="s">
        <v>27479</v>
      </c>
      <c r="B9798" s="10">
        <v>45638.522199074076</v>
      </c>
      <c r="C9798" s="11" t="s">
        <v>27480</v>
      </c>
      <c r="D9798" s="12">
        <v>12.0</v>
      </c>
      <c r="E9798" s="10" t="s">
        <v>26</v>
      </c>
      <c r="F9798" s="12">
        <v>2024.0</v>
      </c>
      <c r="G9798" s="13" t="s">
        <v>13</v>
      </c>
      <c r="H9798" s="14" t="s">
        <v>27481</v>
      </c>
      <c r="I9798" s="12">
        <v>1405.0</v>
      </c>
      <c r="J9798" s="15" t="str">
        <f t="shared" si="1"/>
        <v>Relevant</v>
      </c>
    </row>
    <row r="9799" ht="22.5" customHeight="1">
      <c r="A9799" s="9" t="s">
        <v>27482</v>
      </c>
      <c r="B9799" s="10">
        <v>45520.26835648148</v>
      </c>
      <c r="C9799" s="11" t="s">
        <v>27483</v>
      </c>
      <c r="D9799" s="12">
        <v>8.0</v>
      </c>
      <c r="E9799" s="10" t="s">
        <v>167</v>
      </c>
      <c r="F9799" s="12">
        <v>2024.0</v>
      </c>
      <c r="G9799" s="13" t="s">
        <v>13</v>
      </c>
      <c r="H9799" s="14" t="s">
        <v>15028</v>
      </c>
      <c r="I9799" s="12">
        <v>25523.0</v>
      </c>
      <c r="J9799" s="15" t="str">
        <f t="shared" si="1"/>
        <v>Irrelevant</v>
      </c>
    </row>
    <row r="9800" ht="22.5" customHeight="1">
      <c r="A9800" s="9" t="s">
        <v>27484</v>
      </c>
      <c r="B9800" s="10">
        <v>45744.23728126157</v>
      </c>
      <c r="C9800" s="11" t="s">
        <v>27485</v>
      </c>
      <c r="D9800" s="12">
        <v>3.0</v>
      </c>
      <c r="E9800" s="10" t="s">
        <v>59</v>
      </c>
      <c r="F9800" s="12">
        <v>2025.0</v>
      </c>
      <c r="G9800" s="13" t="s">
        <v>27486</v>
      </c>
      <c r="H9800" s="14" t="s">
        <v>27487</v>
      </c>
      <c r="I9800" s="12">
        <v>9538700.0</v>
      </c>
      <c r="J9800" s="15" t="str">
        <f t="shared" si="1"/>
        <v>Relevant</v>
      </c>
    </row>
    <row r="9801" ht="22.5" customHeight="1">
      <c r="A9801" s="9" t="s">
        <v>27488</v>
      </c>
      <c r="B9801" s="10">
        <v>45400.98883101852</v>
      </c>
      <c r="C9801" s="11" t="s">
        <v>27489</v>
      </c>
      <c r="D9801" s="12">
        <v>4.0</v>
      </c>
      <c r="E9801" s="10" t="s">
        <v>274</v>
      </c>
      <c r="F9801" s="12">
        <v>2024.0</v>
      </c>
      <c r="G9801" s="13" t="s">
        <v>13</v>
      </c>
      <c r="H9801" s="14" t="s">
        <v>27490</v>
      </c>
      <c r="I9801" s="12">
        <v>286.0</v>
      </c>
      <c r="J9801" s="15" t="str">
        <f t="shared" si="1"/>
        <v>Irrelevant</v>
      </c>
    </row>
    <row r="9802" ht="22.5" customHeight="1">
      <c r="A9802" s="9" t="s">
        <v>27491</v>
      </c>
      <c r="B9802" s="10">
        <v>45604.96559027778</v>
      </c>
      <c r="C9802" s="11" t="s">
        <v>27492</v>
      </c>
      <c r="D9802" s="12">
        <v>11.0</v>
      </c>
      <c r="E9802" s="10" t="s">
        <v>17</v>
      </c>
      <c r="F9802" s="12">
        <v>2024.0</v>
      </c>
      <c r="G9802" s="13" t="s">
        <v>13</v>
      </c>
      <c r="H9802" s="14" t="s">
        <v>8953</v>
      </c>
      <c r="I9802" s="12">
        <v>4510.0</v>
      </c>
      <c r="J9802" s="15" t="str">
        <f t="shared" si="1"/>
        <v>Relevant</v>
      </c>
    </row>
    <row r="9803" ht="22.5" customHeight="1">
      <c r="A9803" s="9" t="s">
        <v>27493</v>
      </c>
      <c r="B9803" s="10">
        <v>45612.677777777775</v>
      </c>
      <c r="C9803" s="11" t="s">
        <v>27494</v>
      </c>
      <c r="D9803" s="12">
        <v>11.0</v>
      </c>
      <c r="E9803" s="10" t="s">
        <v>17</v>
      </c>
      <c r="F9803" s="12">
        <v>2024.0</v>
      </c>
      <c r="G9803" s="13" t="s">
        <v>27495</v>
      </c>
      <c r="H9803" s="14" t="s">
        <v>27496</v>
      </c>
      <c r="I9803" s="12">
        <v>1.0830293E7</v>
      </c>
      <c r="J9803" s="15" t="str">
        <f t="shared" si="1"/>
        <v>Relevant</v>
      </c>
    </row>
    <row r="9804" ht="22.5" customHeight="1">
      <c r="A9804" s="9" t="s">
        <v>27497</v>
      </c>
      <c r="B9804" s="10">
        <v>45493.48819444444</v>
      </c>
      <c r="C9804" s="11" t="s">
        <v>27498</v>
      </c>
      <c r="D9804" s="12">
        <v>7.0</v>
      </c>
      <c r="E9804" s="10" t="s">
        <v>55</v>
      </c>
      <c r="F9804" s="12">
        <v>2024.0</v>
      </c>
      <c r="G9804" s="13" t="s">
        <v>27499</v>
      </c>
      <c r="H9804" s="14" t="s">
        <v>27500</v>
      </c>
      <c r="I9804" s="12">
        <v>0.0</v>
      </c>
      <c r="J9804" s="15" t="str">
        <f t="shared" si="1"/>
        <v>Relevant</v>
      </c>
    </row>
    <row r="9805" ht="22.5" customHeight="1">
      <c r="A9805" s="9" t="s">
        <v>27501</v>
      </c>
      <c r="B9805" s="10">
        <v>45596.712430555555</v>
      </c>
      <c r="C9805" s="11" t="s">
        <v>27502</v>
      </c>
      <c r="D9805" s="12">
        <v>10.0</v>
      </c>
      <c r="E9805" s="10" t="s">
        <v>42</v>
      </c>
      <c r="F9805" s="12">
        <v>2024.0</v>
      </c>
      <c r="G9805" s="13" t="s">
        <v>13</v>
      </c>
      <c r="H9805" s="14" t="s">
        <v>124</v>
      </c>
      <c r="I9805" s="12">
        <v>569.0</v>
      </c>
      <c r="J9805" s="15" t="str">
        <f t="shared" si="1"/>
        <v>Relevant</v>
      </c>
    </row>
    <row r="9806" ht="22.5" customHeight="1">
      <c r="A9806" s="9" t="s">
        <v>27503</v>
      </c>
      <c r="B9806" s="10">
        <v>45700.97891203704</v>
      </c>
      <c r="C9806" s="11" t="s">
        <v>27504</v>
      </c>
      <c r="D9806" s="12">
        <v>2.0</v>
      </c>
      <c r="E9806" s="10" t="s">
        <v>12</v>
      </c>
      <c r="F9806" s="12">
        <v>2025.0</v>
      </c>
      <c r="G9806" s="13" t="s">
        <v>13</v>
      </c>
      <c r="H9806" s="14" t="s">
        <v>8902</v>
      </c>
      <c r="I9806" s="12">
        <v>1095.0</v>
      </c>
      <c r="J9806" s="15" t="str">
        <f t="shared" si="1"/>
        <v>Irrelevant</v>
      </c>
    </row>
    <row r="9807" ht="22.5" customHeight="1">
      <c r="A9807" s="9" t="s">
        <v>27505</v>
      </c>
      <c r="B9807" s="10">
        <v>45732.37024305556</v>
      </c>
      <c r="C9807" s="11" t="s">
        <v>27506</v>
      </c>
      <c r="D9807" s="12">
        <v>3.0</v>
      </c>
      <c r="E9807" s="10" t="s">
        <v>59</v>
      </c>
      <c r="F9807" s="12">
        <v>2025.0</v>
      </c>
      <c r="G9807" s="13" t="s">
        <v>13</v>
      </c>
      <c r="H9807" s="14" t="s">
        <v>11938</v>
      </c>
      <c r="I9807" s="12">
        <v>10012.0</v>
      </c>
      <c r="J9807" s="15" t="str">
        <f t="shared" si="1"/>
        <v>Irrelevant</v>
      </c>
    </row>
    <row r="9808" ht="22.5" customHeight="1">
      <c r="A9808" s="9" t="s">
        <v>27507</v>
      </c>
      <c r="B9808" s="10">
        <v>45720.4366087963</v>
      </c>
      <c r="C9808" s="11" t="s">
        <v>27508</v>
      </c>
      <c r="D9808" s="12">
        <v>3.0</v>
      </c>
      <c r="E9808" s="10" t="s">
        <v>59</v>
      </c>
      <c r="F9808" s="12">
        <v>2025.0</v>
      </c>
      <c r="G9808" s="13" t="s">
        <v>27509</v>
      </c>
      <c r="H9808" s="14" t="s">
        <v>27510</v>
      </c>
      <c r="I9808" s="12">
        <v>386309.0</v>
      </c>
      <c r="J9808" s="15" t="str">
        <f t="shared" si="1"/>
        <v>Relevant</v>
      </c>
    </row>
    <row r="9809" ht="22.5" customHeight="1">
      <c r="A9809" s="9" t="s">
        <v>27511</v>
      </c>
      <c r="B9809" s="10">
        <v>45474.697060185186</v>
      </c>
      <c r="C9809" s="11" t="s">
        <v>27512</v>
      </c>
      <c r="D9809" s="12">
        <v>7.0</v>
      </c>
      <c r="E9809" s="10" t="s">
        <v>55</v>
      </c>
      <c r="F9809" s="12">
        <v>2024.0</v>
      </c>
      <c r="G9809" s="13" t="s">
        <v>13</v>
      </c>
      <c r="H9809" s="14" t="s">
        <v>56</v>
      </c>
      <c r="I9809" s="12">
        <v>520.0</v>
      </c>
      <c r="J9809" s="15" t="str">
        <f t="shared" si="1"/>
        <v>Relevant</v>
      </c>
    </row>
    <row r="9810" ht="22.5" customHeight="1">
      <c r="A9810" s="9" t="s">
        <v>27513</v>
      </c>
      <c r="B9810" s="10">
        <v>45635.532002314816</v>
      </c>
      <c r="C9810" s="11" t="s">
        <v>27514</v>
      </c>
      <c r="D9810" s="12">
        <v>12.0</v>
      </c>
      <c r="E9810" s="10" t="s">
        <v>26</v>
      </c>
      <c r="F9810" s="12">
        <v>2024.0</v>
      </c>
      <c r="G9810" s="13" t="s">
        <v>27515</v>
      </c>
      <c r="H9810" s="14" t="s">
        <v>27516</v>
      </c>
      <c r="I9810" s="12">
        <v>0.0</v>
      </c>
      <c r="J9810" s="15" t="str">
        <f t="shared" si="1"/>
        <v>Irrelevant</v>
      </c>
    </row>
    <row r="9811" ht="22.5" customHeight="1">
      <c r="A9811" s="9" t="s">
        <v>27517</v>
      </c>
      <c r="B9811" s="10">
        <v>45579.014281585645</v>
      </c>
      <c r="C9811" s="11" t="s">
        <v>27518</v>
      </c>
      <c r="D9811" s="12">
        <v>10.0</v>
      </c>
      <c r="E9811" s="10" t="s">
        <v>42</v>
      </c>
      <c r="F9811" s="12">
        <v>2024.0</v>
      </c>
      <c r="G9811" s="13" t="s">
        <v>27519</v>
      </c>
      <c r="H9811" s="14" t="str">
        <f>IFERROR(__xludf.DUMMYFUNCTION("TRIM(REGEXREPLACE(GOOGLETRANSLATE(G9811,""auto"",""en""),""(?i)\b(RT|QT)\s*@?\w*:?\s*|https?://\S+|@\w+|#\w+|[^\x00-\x7F]|[^\w\s]"",""""))"),"AQI Reached 267 Air Is Spoiling Health Muzaffarnagar News Muzaffarnagar News AQI Reached 267 Air Is Spoiling Health")</f>
        <v>AQI Reached 267 Air Is Spoiling Health Muzaffarnagar News Muzaffarnagar News AQI Reached 267 Air Is Spoiling Health</v>
      </c>
      <c r="I9811" s="12">
        <v>1.2767834E7</v>
      </c>
      <c r="J9811" s="15" t="str">
        <f t="shared" si="1"/>
        <v>Relevant</v>
      </c>
    </row>
    <row r="9812" ht="22.5" customHeight="1">
      <c r="A9812" s="9" t="s">
        <v>27520</v>
      </c>
      <c r="B9812" s="10">
        <v>45591.47793981482</v>
      </c>
      <c r="C9812" s="11" t="s">
        <v>27521</v>
      </c>
      <c r="D9812" s="12">
        <v>10.0</v>
      </c>
      <c r="E9812" s="10" t="s">
        <v>42</v>
      </c>
      <c r="F9812" s="12">
        <v>2024.0</v>
      </c>
      <c r="G9812" s="13" t="s">
        <v>13</v>
      </c>
      <c r="H9812" s="14" t="s">
        <v>4690</v>
      </c>
      <c r="I9812" s="12">
        <v>417.0</v>
      </c>
      <c r="J9812" s="15" t="str">
        <f t="shared" si="1"/>
        <v>Irrelevant</v>
      </c>
    </row>
    <row r="9813" ht="22.5" customHeight="1">
      <c r="A9813" s="9" t="s">
        <v>27522</v>
      </c>
      <c r="B9813" s="10">
        <v>45615.585960648146</v>
      </c>
      <c r="C9813" s="11" t="s">
        <v>27523</v>
      </c>
      <c r="D9813" s="12">
        <v>11.0</v>
      </c>
      <c r="E9813" s="10" t="s">
        <v>17</v>
      </c>
      <c r="F9813" s="12">
        <v>2024.0</v>
      </c>
      <c r="G9813" s="13" t="s">
        <v>13</v>
      </c>
      <c r="H9813" s="14" t="s">
        <v>1325</v>
      </c>
      <c r="I9813" s="12">
        <v>288.0</v>
      </c>
      <c r="J9813" s="15" t="str">
        <f t="shared" si="1"/>
        <v>Relevant</v>
      </c>
    </row>
    <row r="9814" ht="22.5" customHeight="1">
      <c r="A9814" s="9" t="s">
        <v>27524</v>
      </c>
      <c r="B9814" s="10">
        <v>45434.766122685185</v>
      </c>
      <c r="C9814" s="11" t="s">
        <v>27525</v>
      </c>
      <c r="D9814" s="12">
        <v>5.0</v>
      </c>
      <c r="E9814" s="10" t="s">
        <v>21</v>
      </c>
      <c r="F9814" s="12">
        <v>2024.0</v>
      </c>
      <c r="G9814" s="13" t="s">
        <v>13</v>
      </c>
      <c r="H9814" s="14" t="s">
        <v>189</v>
      </c>
      <c r="I9814" s="12">
        <v>1021.0</v>
      </c>
      <c r="J9814" s="15" t="str">
        <f t="shared" si="1"/>
        <v>Relevant</v>
      </c>
    </row>
    <row r="9815" ht="22.5" customHeight="1">
      <c r="A9815" s="9" t="s">
        <v>27526</v>
      </c>
      <c r="B9815" s="10">
        <v>45600.46765046296</v>
      </c>
      <c r="C9815" s="11" t="s">
        <v>27527</v>
      </c>
      <c r="D9815" s="12">
        <v>11.0</v>
      </c>
      <c r="E9815" s="10" t="s">
        <v>17</v>
      </c>
      <c r="F9815" s="12">
        <v>2024.0</v>
      </c>
      <c r="G9815" s="13" t="s">
        <v>13</v>
      </c>
      <c r="H9815" s="14" t="s">
        <v>27528</v>
      </c>
      <c r="I9815" s="12">
        <v>0.0</v>
      </c>
      <c r="J9815" s="15" t="str">
        <f t="shared" si="1"/>
        <v>Relevant</v>
      </c>
    </row>
    <row r="9816" ht="22.5" customHeight="1">
      <c r="A9816" s="9" t="s">
        <v>27529</v>
      </c>
      <c r="B9816" s="10">
        <v>45642.54337962963</v>
      </c>
      <c r="C9816" s="11" t="s">
        <v>12553</v>
      </c>
      <c r="D9816" s="12">
        <v>12.0</v>
      </c>
      <c r="E9816" s="10" t="s">
        <v>26</v>
      </c>
      <c r="F9816" s="12">
        <v>2024.0</v>
      </c>
      <c r="G9816" s="13" t="s">
        <v>13</v>
      </c>
      <c r="H9816" s="14" t="s">
        <v>232</v>
      </c>
      <c r="I9816" s="12">
        <v>3011.0</v>
      </c>
      <c r="J9816" s="15" t="str">
        <f t="shared" si="1"/>
        <v>Relevant</v>
      </c>
    </row>
    <row r="9817" ht="22.5" customHeight="1">
      <c r="A9817" s="9" t="s">
        <v>27530</v>
      </c>
      <c r="B9817" s="10">
        <v>45647.68579861111</v>
      </c>
      <c r="C9817" s="11" t="s">
        <v>27531</v>
      </c>
      <c r="D9817" s="12">
        <v>12.0</v>
      </c>
      <c r="E9817" s="10" t="s">
        <v>26</v>
      </c>
      <c r="F9817" s="12">
        <v>2024.0</v>
      </c>
      <c r="G9817" s="13" t="s">
        <v>13</v>
      </c>
      <c r="H9817" s="14" t="s">
        <v>26128</v>
      </c>
      <c r="I9817" s="12">
        <v>347.0</v>
      </c>
      <c r="J9817" s="15" t="str">
        <f t="shared" si="1"/>
        <v>Irrelevant</v>
      </c>
    </row>
    <row r="9818" ht="22.5" customHeight="1">
      <c r="A9818" s="9" t="s">
        <v>27532</v>
      </c>
      <c r="B9818" s="10">
        <v>45610.61177565972</v>
      </c>
      <c r="C9818" s="11" t="s">
        <v>27533</v>
      </c>
      <c r="D9818" s="12">
        <v>11.0</v>
      </c>
      <c r="E9818" s="10" t="s">
        <v>17</v>
      </c>
      <c r="F9818" s="12">
        <v>2024.0</v>
      </c>
      <c r="G9818" s="13" t="s">
        <v>27534</v>
      </c>
      <c r="H9818" s="14" t="s">
        <v>27535</v>
      </c>
      <c r="I9818" s="12">
        <v>0.0</v>
      </c>
      <c r="J9818" s="15" t="str">
        <f t="shared" si="1"/>
        <v>Relevant</v>
      </c>
    </row>
    <row r="9819" ht="22.5" customHeight="1">
      <c r="A9819" s="9" t="s">
        <v>27536</v>
      </c>
      <c r="B9819" s="10">
        <v>45624.88266203704</v>
      </c>
      <c r="C9819" s="11" t="s">
        <v>27537</v>
      </c>
      <c r="D9819" s="12">
        <v>11.0</v>
      </c>
      <c r="E9819" s="10" t="s">
        <v>17</v>
      </c>
      <c r="F9819" s="12">
        <v>2024.0</v>
      </c>
      <c r="G9819" s="13" t="s">
        <v>13</v>
      </c>
      <c r="H9819" s="14" t="s">
        <v>27538</v>
      </c>
      <c r="I9819" s="12">
        <v>63.0</v>
      </c>
      <c r="J9819" s="15" t="str">
        <f t="shared" si="1"/>
        <v>Relevant</v>
      </c>
    </row>
    <row r="9820" ht="22.5" customHeight="1">
      <c r="A9820" s="9" t="s">
        <v>27539</v>
      </c>
      <c r="B9820" s="10">
        <v>45627.33243055556</v>
      </c>
      <c r="C9820" s="11" t="s">
        <v>27540</v>
      </c>
      <c r="D9820" s="12">
        <v>12.0</v>
      </c>
      <c r="E9820" s="10" t="s">
        <v>26</v>
      </c>
      <c r="F9820" s="12">
        <v>2024.0</v>
      </c>
      <c r="G9820" s="13" t="s">
        <v>27541</v>
      </c>
      <c r="H9820" s="14" t="s">
        <v>27542</v>
      </c>
      <c r="I9820" s="12">
        <v>622887.0</v>
      </c>
      <c r="J9820" s="15" t="str">
        <f t="shared" si="1"/>
        <v>Irrelevant</v>
      </c>
    </row>
    <row r="9821" ht="22.5" customHeight="1">
      <c r="A9821" s="9" t="s">
        <v>27543</v>
      </c>
      <c r="B9821" s="10">
        <v>45696.999131944445</v>
      </c>
      <c r="C9821" s="11" t="s">
        <v>27544</v>
      </c>
      <c r="D9821" s="12">
        <v>2.0</v>
      </c>
      <c r="E9821" s="10" t="s">
        <v>12</v>
      </c>
      <c r="F9821" s="12">
        <v>2025.0</v>
      </c>
      <c r="G9821" s="13" t="s">
        <v>13</v>
      </c>
      <c r="H9821" s="14" t="s">
        <v>14</v>
      </c>
      <c r="I9821" s="12">
        <v>33.0</v>
      </c>
      <c r="J9821" s="15" t="str">
        <f t="shared" si="1"/>
        <v>Relevant</v>
      </c>
    </row>
    <row r="9822" ht="22.5" customHeight="1">
      <c r="A9822" s="9" t="s">
        <v>27545</v>
      </c>
      <c r="B9822" s="10">
        <v>45651.95211805555</v>
      </c>
      <c r="C9822" s="11" t="s">
        <v>27546</v>
      </c>
      <c r="D9822" s="12">
        <v>12.0</v>
      </c>
      <c r="E9822" s="10" t="s">
        <v>26</v>
      </c>
      <c r="F9822" s="12">
        <v>2024.0</v>
      </c>
      <c r="G9822" s="13" t="s">
        <v>13</v>
      </c>
      <c r="H9822" s="14" t="s">
        <v>12499</v>
      </c>
      <c r="I9822" s="12">
        <v>175.0</v>
      </c>
      <c r="J9822" s="15" t="str">
        <f t="shared" si="1"/>
        <v>Irrelevant</v>
      </c>
    </row>
    <row r="9823" ht="22.5" customHeight="1">
      <c r="A9823" s="9" t="s">
        <v>27547</v>
      </c>
      <c r="B9823" s="10">
        <v>45696.902453703704</v>
      </c>
      <c r="C9823" s="11" t="s">
        <v>27548</v>
      </c>
      <c r="D9823" s="12">
        <v>2.0</v>
      </c>
      <c r="E9823" s="10" t="s">
        <v>12</v>
      </c>
      <c r="F9823" s="12">
        <v>2025.0</v>
      </c>
      <c r="G9823" s="13" t="s">
        <v>13</v>
      </c>
      <c r="H9823" s="14" t="s">
        <v>27549</v>
      </c>
      <c r="I9823" s="12">
        <v>47.0</v>
      </c>
      <c r="J9823" s="15" t="str">
        <f t="shared" si="1"/>
        <v>Relevant</v>
      </c>
    </row>
    <row r="9824" ht="22.5" customHeight="1">
      <c r="A9824" s="9" t="s">
        <v>27550</v>
      </c>
      <c r="B9824" s="10">
        <v>45696.780810185184</v>
      </c>
      <c r="C9824" s="11" t="s">
        <v>27256</v>
      </c>
      <c r="D9824" s="12">
        <v>2.0</v>
      </c>
      <c r="E9824" s="10" t="s">
        <v>12</v>
      </c>
      <c r="F9824" s="12">
        <v>2025.0</v>
      </c>
      <c r="G9824" s="13" t="s">
        <v>13</v>
      </c>
      <c r="H9824" s="14" t="s">
        <v>14</v>
      </c>
      <c r="I9824" s="12">
        <v>941.0</v>
      </c>
      <c r="J9824" s="15" t="str">
        <f t="shared" si="1"/>
        <v>Relevant</v>
      </c>
    </row>
    <row r="9825" ht="22.5" customHeight="1">
      <c r="A9825" s="9" t="s">
        <v>27551</v>
      </c>
      <c r="B9825" s="10">
        <v>45419.500914351855</v>
      </c>
      <c r="C9825" s="11" t="s">
        <v>27552</v>
      </c>
      <c r="D9825" s="12">
        <v>5.0</v>
      </c>
      <c r="E9825" s="10" t="s">
        <v>21</v>
      </c>
      <c r="F9825" s="12">
        <v>2024.0</v>
      </c>
      <c r="G9825" s="13" t="s">
        <v>27553</v>
      </c>
      <c r="H9825" s="14" t="s">
        <v>27554</v>
      </c>
      <c r="I9825" s="12">
        <v>1.1414016E7</v>
      </c>
      <c r="J9825" s="15" t="str">
        <f t="shared" si="1"/>
        <v>Relevant</v>
      </c>
    </row>
    <row r="9826" ht="22.5" customHeight="1">
      <c r="A9826" s="9" t="s">
        <v>27555</v>
      </c>
      <c r="B9826" s="10">
        <v>45642.72630787037</v>
      </c>
      <c r="C9826" s="11" t="s">
        <v>27556</v>
      </c>
      <c r="D9826" s="12">
        <v>12.0</v>
      </c>
      <c r="E9826" s="10" t="s">
        <v>26</v>
      </c>
      <c r="F9826" s="12">
        <v>2024.0</v>
      </c>
      <c r="G9826" s="13" t="s">
        <v>13</v>
      </c>
      <c r="H9826" s="14" t="s">
        <v>13426</v>
      </c>
      <c r="I9826" s="12">
        <v>1290.0</v>
      </c>
      <c r="J9826" s="15" t="str">
        <f t="shared" si="1"/>
        <v>Relevant</v>
      </c>
    </row>
    <row r="9827" ht="22.5" customHeight="1">
      <c r="A9827" s="9" t="s">
        <v>27557</v>
      </c>
      <c r="B9827" s="10">
        <v>45410.64430555556</v>
      </c>
      <c r="C9827" s="11" t="s">
        <v>27558</v>
      </c>
      <c r="D9827" s="12">
        <v>4.0</v>
      </c>
      <c r="E9827" s="10" t="s">
        <v>274</v>
      </c>
      <c r="F9827" s="12">
        <v>2024.0</v>
      </c>
      <c r="G9827" s="13" t="s">
        <v>27559</v>
      </c>
      <c r="H9827" s="14" t="s">
        <v>27560</v>
      </c>
      <c r="I9827" s="12">
        <v>1.1406854E7</v>
      </c>
      <c r="J9827" s="15" t="str">
        <f t="shared" si="1"/>
        <v>Relevant</v>
      </c>
    </row>
    <row r="9828" ht="22.5" customHeight="1">
      <c r="A9828" s="9" t="s">
        <v>27561</v>
      </c>
      <c r="B9828" s="10">
        <v>45491.53513888889</v>
      </c>
      <c r="C9828" s="11" t="s">
        <v>27562</v>
      </c>
      <c r="D9828" s="12">
        <v>7.0</v>
      </c>
      <c r="E9828" s="10" t="s">
        <v>55</v>
      </c>
      <c r="F9828" s="12">
        <v>2024.0</v>
      </c>
      <c r="G9828" s="13" t="s">
        <v>13</v>
      </c>
      <c r="H9828" s="14" t="s">
        <v>27563</v>
      </c>
      <c r="I9828" s="12">
        <v>549.0</v>
      </c>
      <c r="J9828" s="15" t="str">
        <f t="shared" si="1"/>
        <v>Irrelevant</v>
      </c>
    </row>
    <row r="9829" ht="22.5" customHeight="1">
      <c r="A9829" s="9" t="s">
        <v>27564</v>
      </c>
      <c r="B9829" s="10">
        <v>45599.926218657405</v>
      </c>
      <c r="C9829" s="11" t="s">
        <v>27565</v>
      </c>
      <c r="D9829" s="12">
        <v>11.0</v>
      </c>
      <c r="E9829" s="10" t="s">
        <v>17</v>
      </c>
      <c r="F9829" s="12">
        <v>2024.0</v>
      </c>
      <c r="G9829" s="13" t="s">
        <v>27566</v>
      </c>
      <c r="H9829" s="14" t="s">
        <v>27567</v>
      </c>
      <c r="I9829" s="12">
        <v>1.2258608E7</v>
      </c>
      <c r="J9829" s="15" t="str">
        <f t="shared" si="1"/>
        <v>Relevant</v>
      </c>
    </row>
    <row r="9830" ht="22.5" customHeight="1">
      <c r="A9830" s="9" t="s">
        <v>27568</v>
      </c>
      <c r="B9830" s="10">
        <v>45610.69403935185</v>
      </c>
      <c r="C9830" s="11" t="s">
        <v>2894</v>
      </c>
      <c r="D9830" s="12">
        <v>11.0</v>
      </c>
      <c r="E9830" s="10" t="s">
        <v>17</v>
      </c>
      <c r="F9830" s="12">
        <v>2024.0</v>
      </c>
      <c r="G9830" s="13" t="s">
        <v>13</v>
      </c>
      <c r="H9830" s="14" t="s">
        <v>47</v>
      </c>
      <c r="I9830" s="12">
        <v>56.0</v>
      </c>
      <c r="J9830" s="15" t="str">
        <f t="shared" si="1"/>
        <v>Relevant</v>
      </c>
    </row>
    <row r="9831" ht="22.5" customHeight="1">
      <c r="A9831" s="9" t="s">
        <v>27569</v>
      </c>
      <c r="B9831" s="10">
        <v>45728.589791666665</v>
      </c>
      <c r="C9831" s="11" t="s">
        <v>27570</v>
      </c>
      <c r="D9831" s="12">
        <v>3.0</v>
      </c>
      <c r="E9831" s="10" t="s">
        <v>59</v>
      </c>
      <c r="F9831" s="12">
        <v>2025.0</v>
      </c>
      <c r="G9831" s="13" t="s">
        <v>13</v>
      </c>
      <c r="H9831" s="14" t="s">
        <v>3449</v>
      </c>
      <c r="I9831" s="12">
        <v>770.0</v>
      </c>
      <c r="J9831" s="15" t="str">
        <f t="shared" si="1"/>
        <v>Relevant</v>
      </c>
    </row>
    <row r="9832" ht="22.5" customHeight="1">
      <c r="A9832" s="9" t="s">
        <v>27571</v>
      </c>
      <c r="B9832" s="10">
        <v>45707.47385416667</v>
      </c>
      <c r="C9832" s="11" t="s">
        <v>27572</v>
      </c>
      <c r="D9832" s="12">
        <v>2.0</v>
      </c>
      <c r="E9832" s="10" t="s">
        <v>12</v>
      </c>
      <c r="F9832" s="12">
        <v>2025.0</v>
      </c>
      <c r="G9832" s="13" t="s">
        <v>13</v>
      </c>
      <c r="H9832" s="14" t="s">
        <v>832</v>
      </c>
      <c r="I9832" s="12">
        <v>623.0</v>
      </c>
      <c r="J9832" s="15" t="str">
        <f t="shared" si="1"/>
        <v>Irrelevant</v>
      </c>
    </row>
    <row r="9833" ht="22.5" customHeight="1">
      <c r="A9833" s="9" t="s">
        <v>27573</v>
      </c>
      <c r="B9833" s="10">
        <v>45696.77376157408</v>
      </c>
      <c r="C9833" s="11" t="s">
        <v>27574</v>
      </c>
      <c r="D9833" s="12">
        <v>2.0</v>
      </c>
      <c r="E9833" s="10" t="s">
        <v>12</v>
      </c>
      <c r="F9833" s="12">
        <v>2025.0</v>
      </c>
      <c r="G9833" s="13" t="s">
        <v>13</v>
      </c>
      <c r="H9833" s="14" t="s">
        <v>1264</v>
      </c>
      <c r="I9833" s="12">
        <v>268.0</v>
      </c>
      <c r="J9833" s="15" t="str">
        <f t="shared" si="1"/>
        <v>Relevant</v>
      </c>
    </row>
    <row r="9834" ht="22.5" customHeight="1">
      <c r="A9834" s="9" t="s">
        <v>27575</v>
      </c>
      <c r="B9834" s="10">
        <v>45605.685000729165</v>
      </c>
      <c r="C9834" s="11" t="s">
        <v>27576</v>
      </c>
      <c r="D9834" s="12">
        <v>11.0</v>
      </c>
      <c r="E9834" s="10" t="s">
        <v>17</v>
      </c>
      <c r="F9834" s="12">
        <v>2024.0</v>
      </c>
      <c r="G9834" s="13" t="s">
        <v>27577</v>
      </c>
      <c r="H9834" s="14" t="s">
        <v>27578</v>
      </c>
      <c r="I9834" s="12">
        <v>1.2258608E7</v>
      </c>
      <c r="J9834" s="15" t="str">
        <f t="shared" si="1"/>
        <v>Relevant</v>
      </c>
    </row>
    <row r="9835" ht="22.5" customHeight="1">
      <c r="A9835" s="9" t="s">
        <v>27579</v>
      </c>
      <c r="B9835" s="10">
        <v>45710.57784722222</v>
      </c>
      <c r="C9835" s="11" t="s">
        <v>23178</v>
      </c>
      <c r="D9835" s="12">
        <v>2.0</v>
      </c>
      <c r="E9835" s="10" t="s">
        <v>12</v>
      </c>
      <c r="F9835" s="12">
        <v>2025.0</v>
      </c>
      <c r="G9835" s="13" t="s">
        <v>27580</v>
      </c>
      <c r="H9835" s="14" t="s">
        <v>27581</v>
      </c>
      <c r="I9835" s="12">
        <v>139717.0</v>
      </c>
      <c r="J9835" s="15" t="str">
        <f t="shared" si="1"/>
        <v>Relevant</v>
      </c>
    </row>
    <row r="9836" ht="22.5" customHeight="1">
      <c r="A9836" s="9" t="s">
        <v>27582</v>
      </c>
      <c r="B9836" s="10">
        <v>45434.58158564815</v>
      </c>
      <c r="C9836" s="11" t="s">
        <v>27583</v>
      </c>
      <c r="D9836" s="12">
        <v>5.0</v>
      </c>
      <c r="E9836" s="10" t="s">
        <v>21</v>
      </c>
      <c r="F9836" s="12">
        <v>2024.0</v>
      </c>
      <c r="G9836" s="13" t="s">
        <v>13</v>
      </c>
      <c r="H9836" s="14" t="s">
        <v>189</v>
      </c>
      <c r="I9836" s="12">
        <v>277.0</v>
      </c>
      <c r="J9836" s="15" t="str">
        <f t="shared" si="1"/>
        <v>Relevant</v>
      </c>
    </row>
    <row r="9837" ht="22.5" customHeight="1">
      <c r="A9837" s="9" t="s">
        <v>27584</v>
      </c>
      <c r="B9837" s="10">
        <v>45596.917280092595</v>
      </c>
      <c r="C9837" s="11" t="s">
        <v>15153</v>
      </c>
      <c r="D9837" s="12">
        <v>10.0</v>
      </c>
      <c r="E9837" s="10" t="s">
        <v>42</v>
      </c>
      <c r="F9837" s="12">
        <v>2024.0</v>
      </c>
      <c r="G9837" s="13" t="s">
        <v>13</v>
      </c>
      <c r="H9837" s="14" t="s">
        <v>124</v>
      </c>
      <c r="I9837" s="12">
        <v>52.0</v>
      </c>
      <c r="J9837" s="15" t="str">
        <f t="shared" si="1"/>
        <v>Relevant</v>
      </c>
    </row>
    <row r="9838" ht="22.5" customHeight="1">
      <c r="A9838" s="9" t="s">
        <v>27585</v>
      </c>
      <c r="B9838" s="10">
        <v>45456.741508796295</v>
      </c>
      <c r="C9838" s="11" t="s">
        <v>27586</v>
      </c>
      <c r="D9838" s="12">
        <v>6.0</v>
      </c>
      <c r="E9838" s="10" t="s">
        <v>34</v>
      </c>
      <c r="F9838" s="12">
        <v>2024.0</v>
      </c>
      <c r="G9838" s="13" t="s">
        <v>27587</v>
      </c>
      <c r="H9838" s="14" t="s">
        <v>27588</v>
      </c>
      <c r="I9838" s="12">
        <v>578762.0</v>
      </c>
      <c r="J9838" s="15" t="str">
        <f t="shared" si="1"/>
        <v>Irrelevant</v>
      </c>
    </row>
    <row r="9839" ht="22.5" customHeight="1">
      <c r="A9839" s="9" t="s">
        <v>27589</v>
      </c>
      <c r="B9839" s="10">
        <v>45618.295694444445</v>
      </c>
      <c r="C9839" s="11" t="s">
        <v>5335</v>
      </c>
      <c r="D9839" s="12">
        <v>11.0</v>
      </c>
      <c r="E9839" s="10" t="s">
        <v>17</v>
      </c>
      <c r="F9839" s="12">
        <v>2024.0</v>
      </c>
      <c r="G9839" s="13" t="s">
        <v>27590</v>
      </c>
      <c r="H9839" s="14" t="s">
        <v>27591</v>
      </c>
      <c r="I9839" s="12">
        <v>8443435.0</v>
      </c>
      <c r="J9839" s="15" t="str">
        <f t="shared" si="1"/>
        <v>Irrelevant</v>
      </c>
    </row>
    <row r="9840" ht="22.5" customHeight="1">
      <c r="A9840" s="9" t="s">
        <v>27592</v>
      </c>
      <c r="B9840" s="10">
        <v>45696.92934027778</v>
      </c>
      <c r="C9840" s="11" t="s">
        <v>27593</v>
      </c>
      <c r="D9840" s="12">
        <v>2.0</v>
      </c>
      <c r="E9840" s="10" t="s">
        <v>12</v>
      </c>
      <c r="F9840" s="12">
        <v>2025.0</v>
      </c>
      <c r="G9840" s="13" t="s">
        <v>13</v>
      </c>
      <c r="H9840" s="14" t="s">
        <v>2923</v>
      </c>
      <c r="I9840" s="12">
        <v>647.0</v>
      </c>
      <c r="J9840" s="15" t="str">
        <f t="shared" si="1"/>
        <v>Relevant</v>
      </c>
    </row>
    <row r="9841" ht="22.5" customHeight="1">
      <c r="A9841" s="9" t="s">
        <v>27594</v>
      </c>
      <c r="B9841" s="10">
        <v>45434.56681712963</v>
      </c>
      <c r="C9841" s="11" t="s">
        <v>27595</v>
      </c>
      <c r="D9841" s="12">
        <v>5.0</v>
      </c>
      <c r="E9841" s="10" t="s">
        <v>21</v>
      </c>
      <c r="F9841" s="12">
        <v>2024.0</v>
      </c>
      <c r="G9841" s="13" t="s">
        <v>13</v>
      </c>
      <c r="H9841" s="14" t="s">
        <v>189</v>
      </c>
      <c r="I9841" s="12">
        <v>79.0</v>
      </c>
      <c r="J9841" s="15" t="str">
        <f t="shared" si="1"/>
        <v>Relevant</v>
      </c>
    </row>
    <row r="9842" ht="22.5" customHeight="1">
      <c r="A9842" s="9" t="s">
        <v>27596</v>
      </c>
      <c r="B9842" s="10">
        <v>45741.34832175926</v>
      </c>
      <c r="C9842" s="11" t="s">
        <v>2394</v>
      </c>
      <c r="D9842" s="12">
        <v>3.0</v>
      </c>
      <c r="E9842" s="10" t="s">
        <v>59</v>
      </c>
      <c r="F9842" s="12">
        <v>2025.0</v>
      </c>
      <c r="G9842" s="13" t="s">
        <v>27597</v>
      </c>
      <c r="H9842" s="14" t="s">
        <v>27598</v>
      </c>
      <c r="I9842" s="12">
        <v>1.0</v>
      </c>
      <c r="J9842" s="15" t="str">
        <f t="shared" si="1"/>
        <v>Irrelevant</v>
      </c>
    </row>
    <row r="9843" ht="22.5" customHeight="1">
      <c r="A9843" s="9" t="s">
        <v>27599</v>
      </c>
      <c r="B9843" s="10">
        <v>45660.53021990741</v>
      </c>
      <c r="C9843" s="11" t="s">
        <v>27600</v>
      </c>
      <c r="D9843" s="12">
        <v>1.0</v>
      </c>
      <c r="E9843" s="10" t="s">
        <v>70</v>
      </c>
      <c r="F9843" s="12">
        <v>2025.0</v>
      </c>
      <c r="G9843" s="13" t="s">
        <v>27601</v>
      </c>
      <c r="H9843" s="14" t="s">
        <v>27602</v>
      </c>
      <c r="I9843" s="12">
        <v>446238.0</v>
      </c>
      <c r="J9843" s="15" t="str">
        <f t="shared" si="1"/>
        <v>Relevant</v>
      </c>
    </row>
    <row r="9844" ht="22.5" customHeight="1">
      <c r="A9844" s="9" t="s">
        <v>27603</v>
      </c>
      <c r="B9844" s="10">
        <v>45644.244618055556</v>
      </c>
      <c r="C9844" s="11" t="s">
        <v>27604</v>
      </c>
      <c r="D9844" s="12">
        <v>12.0</v>
      </c>
      <c r="E9844" s="10" t="s">
        <v>26</v>
      </c>
      <c r="F9844" s="12">
        <v>2024.0</v>
      </c>
      <c r="G9844" s="13" t="s">
        <v>13</v>
      </c>
      <c r="H9844" s="14" t="s">
        <v>357</v>
      </c>
      <c r="I9844" s="12">
        <v>0.0</v>
      </c>
      <c r="J9844" s="15" t="str">
        <f t="shared" si="1"/>
        <v>Relevant</v>
      </c>
    </row>
    <row r="9845" ht="22.5" customHeight="1">
      <c r="A9845" s="9" t="s">
        <v>27605</v>
      </c>
      <c r="B9845" s="10">
        <v>45697.62631944445</v>
      </c>
      <c r="C9845" s="11" t="s">
        <v>3936</v>
      </c>
      <c r="D9845" s="12">
        <v>2.0</v>
      </c>
      <c r="E9845" s="10" t="s">
        <v>12</v>
      </c>
      <c r="F9845" s="12">
        <v>2025.0</v>
      </c>
      <c r="G9845" s="13" t="s">
        <v>13</v>
      </c>
      <c r="H9845" s="14" t="s">
        <v>27606</v>
      </c>
      <c r="I9845" s="12">
        <v>195.0</v>
      </c>
      <c r="J9845" s="15" t="str">
        <f t="shared" si="1"/>
        <v>Relevant</v>
      </c>
    </row>
    <row r="9846" ht="22.5" customHeight="1">
      <c r="A9846" s="9" t="s">
        <v>27607</v>
      </c>
      <c r="B9846" s="10">
        <v>45642.50015046296</v>
      </c>
      <c r="C9846" s="11" t="s">
        <v>27608</v>
      </c>
      <c r="D9846" s="12">
        <v>12.0</v>
      </c>
      <c r="E9846" s="10" t="s">
        <v>26</v>
      </c>
      <c r="F9846" s="12">
        <v>2024.0</v>
      </c>
      <c r="G9846" s="13" t="s">
        <v>27609</v>
      </c>
      <c r="H9846" s="14" t="s">
        <v>27610</v>
      </c>
      <c r="I9846" s="12">
        <v>0.0</v>
      </c>
      <c r="J9846" s="15" t="str">
        <f t="shared" si="1"/>
        <v>Irrelevant</v>
      </c>
    </row>
    <row r="9847" ht="22.5" customHeight="1">
      <c r="A9847" s="9" t="s">
        <v>27611</v>
      </c>
      <c r="B9847" s="10">
        <v>45596.928877314815</v>
      </c>
      <c r="C9847" s="11" t="s">
        <v>27612</v>
      </c>
      <c r="D9847" s="12">
        <v>10.0</v>
      </c>
      <c r="E9847" s="10" t="s">
        <v>42</v>
      </c>
      <c r="F9847" s="12">
        <v>2024.0</v>
      </c>
      <c r="G9847" s="13" t="s">
        <v>13</v>
      </c>
      <c r="H9847" s="14" t="s">
        <v>124</v>
      </c>
      <c r="I9847" s="12">
        <v>30.0</v>
      </c>
      <c r="J9847" s="15" t="str">
        <f t="shared" si="1"/>
        <v>Relevant</v>
      </c>
    </row>
    <row r="9848" ht="22.5" customHeight="1">
      <c r="A9848" s="9" t="s">
        <v>27613</v>
      </c>
      <c r="B9848" s="10">
        <v>45629.56082175926</v>
      </c>
      <c r="C9848" s="11" t="s">
        <v>27614</v>
      </c>
      <c r="D9848" s="12">
        <v>12.0</v>
      </c>
      <c r="E9848" s="10" t="s">
        <v>26</v>
      </c>
      <c r="F9848" s="12">
        <v>2024.0</v>
      </c>
      <c r="G9848" s="13" t="s">
        <v>13</v>
      </c>
      <c r="H9848" s="14" t="s">
        <v>237</v>
      </c>
      <c r="I9848" s="12">
        <v>90.0</v>
      </c>
      <c r="J9848" s="15" t="str">
        <f t="shared" si="1"/>
        <v>Relevant</v>
      </c>
    </row>
    <row r="9849" ht="22.5" customHeight="1">
      <c r="A9849" s="9" t="s">
        <v>27615</v>
      </c>
      <c r="B9849" s="10">
        <v>45584.504166666666</v>
      </c>
      <c r="C9849" s="11" t="s">
        <v>5799</v>
      </c>
      <c r="D9849" s="12">
        <v>10.0</v>
      </c>
      <c r="E9849" s="10" t="s">
        <v>42</v>
      </c>
      <c r="F9849" s="12">
        <v>2024.0</v>
      </c>
      <c r="G9849" s="13" t="s">
        <v>27616</v>
      </c>
      <c r="H9849" s="14" t="s">
        <v>27617</v>
      </c>
      <c r="I9849" s="12">
        <v>76273.0</v>
      </c>
      <c r="J9849" s="15" t="str">
        <f t="shared" si="1"/>
        <v>Relevant</v>
      </c>
    </row>
    <row r="9850" ht="22.5" customHeight="1">
      <c r="A9850" s="9" t="s">
        <v>27618</v>
      </c>
      <c r="B9850" s="10">
        <v>45614.67252314815</v>
      </c>
      <c r="C9850" s="11" t="s">
        <v>27619</v>
      </c>
      <c r="D9850" s="12">
        <v>11.0</v>
      </c>
      <c r="E9850" s="10" t="s">
        <v>17</v>
      </c>
      <c r="F9850" s="12">
        <v>2024.0</v>
      </c>
      <c r="G9850" s="13" t="s">
        <v>13</v>
      </c>
      <c r="H9850" s="14" t="s">
        <v>423</v>
      </c>
      <c r="I9850" s="12">
        <v>431.0</v>
      </c>
      <c r="J9850" s="15" t="str">
        <f t="shared" si="1"/>
        <v>Relevant</v>
      </c>
    </row>
    <row r="9851" ht="22.5" customHeight="1">
      <c r="A9851" s="9" t="s">
        <v>27620</v>
      </c>
      <c r="B9851" s="10">
        <v>45699.615694444445</v>
      </c>
      <c r="C9851" s="11" t="s">
        <v>27621</v>
      </c>
      <c r="D9851" s="12">
        <v>2.0</v>
      </c>
      <c r="E9851" s="10" t="s">
        <v>12</v>
      </c>
      <c r="F9851" s="12">
        <v>2025.0</v>
      </c>
      <c r="G9851" s="13" t="s">
        <v>13</v>
      </c>
      <c r="H9851" s="14" t="s">
        <v>27622</v>
      </c>
      <c r="I9851" s="12">
        <v>12.0</v>
      </c>
      <c r="J9851" s="15" t="str">
        <f t="shared" si="1"/>
        <v>Relevant</v>
      </c>
    </row>
    <row r="9852" ht="22.5" customHeight="1">
      <c r="A9852" s="9" t="s">
        <v>27623</v>
      </c>
      <c r="B9852" s="10">
        <v>45477.006944444445</v>
      </c>
      <c r="C9852" s="11" t="s">
        <v>27624</v>
      </c>
      <c r="D9852" s="12">
        <v>7.0</v>
      </c>
      <c r="E9852" s="10" t="s">
        <v>55</v>
      </c>
      <c r="F9852" s="12">
        <v>2024.0</v>
      </c>
      <c r="G9852" s="13" t="s">
        <v>27625</v>
      </c>
      <c r="H9852" s="14" t="s">
        <v>27626</v>
      </c>
      <c r="I9852" s="12">
        <v>9293540.0</v>
      </c>
      <c r="J9852" s="15" t="str">
        <f t="shared" si="1"/>
        <v>Irrelevant</v>
      </c>
    </row>
    <row r="9853" ht="22.5" customHeight="1">
      <c r="A9853" s="9" t="s">
        <v>27627</v>
      </c>
      <c r="B9853" s="10">
        <v>45736.64533489583</v>
      </c>
      <c r="C9853" s="11" t="s">
        <v>10504</v>
      </c>
      <c r="D9853" s="12">
        <v>3.0</v>
      </c>
      <c r="E9853" s="10" t="s">
        <v>59</v>
      </c>
      <c r="F9853" s="12">
        <v>2025.0</v>
      </c>
      <c r="G9853" s="13" t="s">
        <v>27628</v>
      </c>
      <c r="H9853" s="14" t="s">
        <v>27629</v>
      </c>
      <c r="I9853" s="12">
        <v>0.0</v>
      </c>
      <c r="J9853" s="15" t="str">
        <f t="shared" si="1"/>
        <v>Relevant</v>
      </c>
    </row>
    <row r="9854" ht="22.5" customHeight="1">
      <c r="A9854" s="9" t="s">
        <v>27630</v>
      </c>
      <c r="B9854" s="10">
        <v>45707.52371736111</v>
      </c>
      <c r="C9854" s="11" t="s">
        <v>27631</v>
      </c>
      <c r="D9854" s="12">
        <v>2.0</v>
      </c>
      <c r="E9854" s="10" t="s">
        <v>12</v>
      </c>
      <c r="F9854" s="12">
        <v>2025.0</v>
      </c>
      <c r="G9854" s="13" t="s">
        <v>27632</v>
      </c>
      <c r="H9854" s="14" t="s">
        <v>27633</v>
      </c>
      <c r="I9854" s="12">
        <v>0.0</v>
      </c>
      <c r="J9854" s="15" t="str">
        <f t="shared" si="1"/>
        <v>Irrelevant</v>
      </c>
    </row>
    <row r="9855" ht="22.5" customHeight="1">
      <c r="A9855" s="9" t="s">
        <v>27634</v>
      </c>
      <c r="B9855" s="10">
        <v>45631.94569444445</v>
      </c>
      <c r="C9855" s="11" t="s">
        <v>27635</v>
      </c>
      <c r="D9855" s="12">
        <v>12.0</v>
      </c>
      <c r="E9855" s="10" t="s">
        <v>26</v>
      </c>
      <c r="F9855" s="12">
        <v>2024.0</v>
      </c>
      <c r="G9855" s="13" t="s">
        <v>13</v>
      </c>
      <c r="H9855" s="14" t="s">
        <v>514</v>
      </c>
      <c r="I9855" s="12">
        <v>348.0</v>
      </c>
      <c r="J9855" s="15" t="str">
        <f t="shared" si="1"/>
        <v>Relevant</v>
      </c>
    </row>
    <row r="9856" ht="22.5" customHeight="1">
      <c r="A9856" s="9" t="s">
        <v>27636</v>
      </c>
      <c r="B9856" s="10">
        <v>45593.41894675926</v>
      </c>
      <c r="C9856" s="11" t="s">
        <v>27637</v>
      </c>
      <c r="D9856" s="12">
        <v>10.0</v>
      </c>
      <c r="E9856" s="10" t="s">
        <v>42</v>
      </c>
      <c r="F9856" s="12">
        <v>2024.0</v>
      </c>
      <c r="G9856" s="13" t="s">
        <v>13</v>
      </c>
      <c r="H9856" s="14" t="s">
        <v>15724</v>
      </c>
      <c r="I9856" s="12">
        <v>139.0</v>
      </c>
      <c r="J9856" s="15" t="str">
        <f t="shared" si="1"/>
        <v>Irrelevant</v>
      </c>
    </row>
    <row r="9857" ht="22.5" customHeight="1">
      <c r="A9857" s="9" t="s">
        <v>27638</v>
      </c>
      <c r="B9857" s="10">
        <v>45428.66574074074</v>
      </c>
      <c r="C9857" s="11" t="s">
        <v>27639</v>
      </c>
      <c r="D9857" s="12">
        <v>5.0</v>
      </c>
      <c r="E9857" s="10" t="s">
        <v>21</v>
      </c>
      <c r="F9857" s="12">
        <v>2024.0</v>
      </c>
      <c r="G9857" s="13" t="s">
        <v>13</v>
      </c>
      <c r="H9857" s="14" t="s">
        <v>8801</v>
      </c>
      <c r="I9857" s="12">
        <v>1617.0</v>
      </c>
      <c r="J9857" s="15" t="str">
        <f t="shared" si="1"/>
        <v>Irrelevant</v>
      </c>
    </row>
    <row r="9858" ht="22.5" customHeight="1">
      <c r="A9858" s="9" t="s">
        <v>27640</v>
      </c>
      <c r="B9858" s="10">
        <v>45437.93074074074</v>
      </c>
      <c r="C9858" s="11" t="s">
        <v>27641</v>
      </c>
      <c r="D9858" s="12">
        <v>5.0</v>
      </c>
      <c r="E9858" s="10" t="s">
        <v>21</v>
      </c>
      <c r="F9858" s="12">
        <v>2024.0</v>
      </c>
      <c r="G9858" s="13" t="s">
        <v>13</v>
      </c>
      <c r="H9858" s="14" t="s">
        <v>484</v>
      </c>
      <c r="I9858" s="12">
        <v>7321.0</v>
      </c>
      <c r="J9858" s="15" t="str">
        <f t="shared" si="1"/>
        <v>Irrelevant</v>
      </c>
    </row>
    <row r="9859" ht="22.5" customHeight="1">
      <c r="A9859" s="9" t="s">
        <v>27642</v>
      </c>
      <c r="B9859" s="10">
        <v>45442.48806712963</v>
      </c>
      <c r="C9859" s="11" t="s">
        <v>27643</v>
      </c>
      <c r="D9859" s="12">
        <v>5.0</v>
      </c>
      <c r="E9859" s="10" t="s">
        <v>21</v>
      </c>
      <c r="F9859" s="12">
        <v>2024.0</v>
      </c>
      <c r="G9859" s="13" t="s">
        <v>27644</v>
      </c>
      <c r="H9859" s="14" t="s">
        <v>27645</v>
      </c>
      <c r="I9859" s="12">
        <v>7188.0</v>
      </c>
      <c r="J9859" s="15" t="str">
        <f t="shared" si="1"/>
        <v>Irrelevant</v>
      </c>
    </row>
    <row r="9860" ht="22.5" customHeight="1">
      <c r="A9860" s="9" t="s">
        <v>27646</v>
      </c>
      <c r="B9860" s="10">
        <v>45600.64769675926</v>
      </c>
      <c r="C9860" s="11" t="s">
        <v>27647</v>
      </c>
      <c r="D9860" s="12">
        <v>11.0</v>
      </c>
      <c r="E9860" s="10" t="s">
        <v>17</v>
      </c>
      <c r="F9860" s="12">
        <v>2024.0</v>
      </c>
      <c r="G9860" s="13" t="s">
        <v>13</v>
      </c>
      <c r="H9860" s="14" t="s">
        <v>259</v>
      </c>
      <c r="I9860" s="12">
        <v>1531.0</v>
      </c>
      <c r="J9860" s="15" t="str">
        <f t="shared" si="1"/>
        <v>Relevant</v>
      </c>
    </row>
    <row r="9861" ht="22.5" customHeight="1">
      <c r="A9861" s="9" t="s">
        <v>27648</v>
      </c>
      <c r="B9861" s="10">
        <v>45473.5534837963</v>
      </c>
      <c r="C9861" s="11" t="s">
        <v>27649</v>
      </c>
      <c r="D9861" s="12">
        <v>6.0</v>
      </c>
      <c r="E9861" s="10" t="s">
        <v>34</v>
      </c>
      <c r="F9861" s="12">
        <v>2024.0</v>
      </c>
      <c r="G9861" s="13" t="s">
        <v>27650</v>
      </c>
      <c r="H9861" s="14" t="s">
        <v>27651</v>
      </c>
      <c r="I9861" s="12">
        <v>198731.0</v>
      </c>
      <c r="J9861" s="15" t="str">
        <f t="shared" si="1"/>
        <v>Irrelevant</v>
      </c>
    </row>
    <row r="9862" ht="22.5" customHeight="1">
      <c r="A9862" s="9" t="s">
        <v>27652</v>
      </c>
      <c r="B9862" s="10">
        <v>45562.496770833335</v>
      </c>
      <c r="C9862" s="11" t="s">
        <v>27653</v>
      </c>
      <c r="D9862" s="12">
        <v>9.0</v>
      </c>
      <c r="E9862" s="10" t="s">
        <v>114</v>
      </c>
      <c r="F9862" s="12">
        <v>2024.0</v>
      </c>
      <c r="G9862" s="13" t="s">
        <v>13</v>
      </c>
      <c r="H9862" s="14" t="s">
        <v>2700</v>
      </c>
      <c r="I9862" s="12">
        <v>519.0</v>
      </c>
      <c r="J9862" s="15" t="str">
        <f t="shared" si="1"/>
        <v>Irrelevant</v>
      </c>
    </row>
    <row r="9863" ht="22.5" customHeight="1">
      <c r="A9863" s="9" t="s">
        <v>27654</v>
      </c>
      <c r="B9863" s="10">
        <v>45696.774189814816</v>
      </c>
      <c r="C9863" s="11" t="s">
        <v>27655</v>
      </c>
      <c r="D9863" s="12">
        <v>2.0</v>
      </c>
      <c r="E9863" s="10" t="s">
        <v>12</v>
      </c>
      <c r="F9863" s="12">
        <v>2025.0</v>
      </c>
      <c r="G9863" s="13" t="s">
        <v>13</v>
      </c>
      <c r="H9863" s="14" t="s">
        <v>14</v>
      </c>
      <c r="I9863" s="12">
        <v>912.0</v>
      </c>
      <c r="J9863" s="15" t="str">
        <f t="shared" si="1"/>
        <v>Relevant</v>
      </c>
    </row>
    <row r="9864" ht="22.5" customHeight="1">
      <c r="A9864" s="9" t="s">
        <v>27656</v>
      </c>
      <c r="B9864" s="10">
        <v>45592.395636574074</v>
      </c>
      <c r="C9864" s="11" t="s">
        <v>11610</v>
      </c>
      <c r="D9864" s="12">
        <v>10.0</v>
      </c>
      <c r="E9864" s="10" t="s">
        <v>42</v>
      </c>
      <c r="F9864" s="12">
        <v>2024.0</v>
      </c>
      <c r="G9864" s="13" t="s">
        <v>13</v>
      </c>
      <c r="H9864" s="14" t="s">
        <v>97</v>
      </c>
      <c r="I9864" s="12">
        <v>35.0</v>
      </c>
      <c r="J9864" s="15" t="str">
        <f t="shared" si="1"/>
        <v>Relevant</v>
      </c>
    </row>
    <row r="9865" ht="22.5" customHeight="1">
      <c r="A9865" s="9" t="s">
        <v>27657</v>
      </c>
      <c r="B9865" s="10">
        <v>45692.71875</v>
      </c>
      <c r="C9865" s="11" t="s">
        <v>27658</v>
      </c>
      <c r="D9865" s="12">
        <v>2.0</v>
      </c>
      <c r="E9865" s="10" t="s">
        <v>12</v>
      </c>
      <c r="F9865" s="12">
        <v>2025.0</v>
      </c>
      <c r="G9865" s="13" t="s">
        <v>27659</v>
      </c>
      <c r="H9865" s="14" t="s">
        <v>27660</v>
      </c>
      <c r="I9865" s="12">
        <v>1.4899694E7</v>
      </c>
      <c r="J9865" s="15" t="str">
        <f t="shared" si="1"/>
        <v>Relevant</v>
      </c>
    </row>
    <row r="9866" ht="22.5" customHeight="1">
      <c r="A9866" s="9" t="s">
        <v>27661</v>
      </c>
      <c r="B9866" s="10">
        <v>45649.68650462963</v>
      </c>
      <c r="C9866" s="11" t="s">
        <v>27662</v>
      </c>
      <c r="D9866" s="12">
        <v>12.0</v>
      </c>
      <c r="E9866" s="10" t="s">
        <v>26</v>
      </c>
      <c r="F9866" s="12">
        <v>2024.0</v>
      </c>
      <c r="G9866" s="13" t="s">
        <v>27663</v>
      </c>
      <c r="H9866" s="14" t="s">
        <v>27664</v>
      </c>
      <c r="I9866" s="12">
        <v>406.0</v>
      </c>
      <c r="J9866" s="15" t="str">
        <f t="shared" si="1"/>
        <v>Irrelevant</v>
      </c>
    </row>
    <row r="9867" ht="22.5" customHeight="1">
      <c r="A9867" s="9" t="s">
        <v>27665</v>
      </c>
      <c r="B9867" s="10">
        <v>45677.43548611111</v>
      </c>
      <c r="C9867" s="11" t="s">
        <v>27666</v>
      </c>
      <c r="D9867" s="12">
        <v>1.0</v>
      </c>
      <c r="E9867" s="10" t="s">
        <v>70</v>
      </c>
      <c r="F9867" s="12">
        <v>2025.0</v>
      </c>
      <c r="G9867" s="13" t="s">
        <v>13</v>
      </c>
      <c r="H9867" s="14" t="s">
        <v>27667</v>
      </c>
      <c r="I9867" s="12">
        <v>13.0</v>
      </c>
      <c r="J9867" s="15" t="str">
        <f t="shared" si="1"/>
        <v>Relevant</v>
      </c>
    </row>
    <row r="9868" ht="22.5" customHeight="1">
      <c r="A9868" s="9" t="s">
        <v>27668</v>
      </c>
      <c r="B9868" s="10">
        <v>45424.70240740741</v>
      </c>
      <c r="C9868" s="11" t="s">
        <v>27669</v>
      </c>
      <c r="D9868" s="12">
        <v>5.0</v>
      </c>
      <c r="E9868" s="10" t="s">
        <v>21</v>
      </c>
      <c r="F9868" s="12">
        <v>2024.0</v>
      </c>
      <c r="G9868" s="13" t="s">
        <v>13</v>
      </c>
      <c r="H9868" s="14" t="s">
        <v>9349</v>
      </c>
      <c r="I9868" s="12">
        <v>1423.0</v>
      </c>
      <c r="J9868" s="15" t="str">
        <f t="shared" si="1"/>
        <v>Irrelevant</v>
      </c>
    </row>
    <row r="9869" ht="22.5" customHeight="1">
      <c r="A9869" s="9" t="s">
        <v>27670</v>
      </c>
      <c r="B9869" s="10">
        <v>45707.31482638889</v>
      </c>
      <c r="C9869" s="11" t="s">
        <v>27671</v>
      </c>
      <c r="D9869" s="12">
        <v>2.0</v>
      </c>
      <c r="E9869" s="10" t="s">
        <v>12</v>
      </c>
      <c r="F9869" s="12">
        <v>2025.0</v>
      </c>
      <c r="G9869" s="13" t="s">
        <v>13</v>
      </c>
      <c r="H9869" s="14" t="s">
        <v>3340</v>
      </c>
      <c r="I9869" s="12">
        <v>21338.0</v>
      </c>
      <c r="J9869" s="15" t="str">
        <f t="shared" si="1"/>
        <v>Relevant</v>
      </c>
    </row>
    <row r="9870" ht="22.5" customHeight="1">
      <c r="A9870" s="9" t="s">
        <v>27672</v>
      </c>
      <c r="B9870" s="10">
        <v>45566.77903935185</v>
      </c>
      <c r="C9870" s="11" t="s">
        <v>27673</v>
      </c>
      <c r="D9870" s="12">
        <v>10.0</v>
      </c>
      <c r="E9870" s="10" t="s">
        <v>42</v>
      </c>
      <c r="F9870" s="12">
        <v>2024.0</v>
      </c>
      <c r="G9870" s="13" t="s">
        <v>27674</v>
      </c>
      <c r="H9870" s="14" t="str">
        <f>IFERROR(__xludf.DUMMYFUNCTION("TRIM(REGEXREPLACE(GOOGLETRANSLATE(G9870,""auto"",""en""),""(?i)\b(RT|QT)\s*@?\w*:?\s*|https?://\S+|@\w+|#\w+|[^\x00-\x7F]|[^\w\s]"",""""))"),"Stubble burning in DelhiNCR will attract a fine of up to Rs 15000 and farms will be monitored See the list of fines")</f>
        <v>Stubble burning in DelhiNCR will attract a fine of up to Rs 15000 and farms will be monitored See the list of fines</v>
      </c>
      <c r="I9870" s="12">
        <v>3209941.0</v>
      </c>
      <c r="J9870" s="15" t="str">
        <f t="shared" si="1"/>
        <v>Relevant</v>
      </c>
    </row>
    <row r="9871" ht="22.5" customHeight="1">
      <c r="A9871" s="9" t="s">
        <v>27675</v>
      </c>
      <c r="B9871" s="10">
        <v>45597.5025</v>
      </c>
      <c r="C9871" s="11" t="s">
        <v>27676</v>
      </c>
      <c r="D9871" s="12">
        <v>11.0</v>
      </c>
      <c r="E9871" s="10" t="s">
        <v>17</v>
      </c>
      <c r="F9871" s="12">
        <v>2024.0</v>
      </c>
      <c r="G9871" s="13" t="s">
        <v>13</v>
      </c>
      <c r="H9871" s="14" t="s">
        <v>27677</v>
      </c>
      <c r="I9871" s="12">
        <v>938.0</v>
      </c>
      <c r="J9871" s="15" t="str">
        <f t="shared" si="1"/>
        <v>Relevant</v>
      </c>
    </row>
    <row r="9872" ht="22.5" customHeight="1">
      <c r="A9872" s="9" t="s">
        <v>27678</v>
      </c>
      <c r="B9872" s="10">
        <v>45592.653136574074</v>
      </c>
      <c r="C9872" s="11" t="s">
        <v>27679</v>
      </c>
      <c r="D9872" s="12">
        <v>10.0</v>
      </c>
      <c r="E9872" s="10" t="s">
        <v>42</v>
      </c>
      <c r="F9872" s="12">
        <v>2024.0</v>
      </c>
      <c r="G9872" s="13" t="s">
        <v>13</v>
      </c>
      <c r="H9872" s="14" t="s">
        <v>97</v>
      </c>
      <c r="I9872" s="12">
        <v>1908.0</v>
      </c>
      <c r="J9872" s="15" t="str">
        <f t="shared" si="1"/>
        <v>Relevant</v>
      </c>
    </row>
    <row r="9873" ht="22.5" customHeight="1">
      <c r="A9873" s="9" t="s">
        <v>27680</v>
      </c>
      <c r="B9873" s="10">
        <v>45614.78974537037</v>
      </c>
      <c r="C9873" s="11" t="s">
        <v>27681</v>
      </c>
      <c r="D9873" s="12">
        <v>11.0</v>
      </c>
      <c r="E9873" s="10" t="s">
        <v>17</v>
      </c>
      <c r="F9873" s="12">
        <v>2024.0</v>
      </c>
      <c r="G9873" s="13" t="s">
        <v>13</v>
      </c>
      <c r="H9873" s="14" t="s">
        <v>31</v>
      </c>
      <c r="I9873" s="12">
        <v>21.0</v>
      </c>
      <c r="J9873" s="15" t="str">
        <f t="shared" si="1"/>
        <v>Relevant</v>
      </c>
    </row>
    <row r="9874" ht="22.5" customHeight="1">
      <c r="A9874" s="9" t="s">
        <v>27682</v>
      </c>
      <c r="B9874" s="10">
        <v>45609.77763888889</v>
      </c>
      <c r="C9874" s="11" t="s">
        <v>27683</v>
      </c>
      <c r="D9874" s="12">
        <v>11.0</v>
      </c>
      <c r="E9874" s="10" t="s">
        <v>17</v>
      </c>
      <c r="F9874" s="12">
        <v>2024.0</v>
      </c>
      <c r="G9874" s="13" t="s">
        <v>13</v>
      </c>
      <c r="H9874" s="14" t="s">
        <v>2892</v>
      </c>
      <c r="I9874" s="12">
        <v>4934.0</v>
      </c>
      <c r="J9874" s="15" t="str">
        <f t="shared" si="1"/>
        <v>Relevant</v>
      </c>
    </row>
    <row r="9875" ht="22.5" customHeight="1">
      <c r="A9875" s="9" t="s">
        <v>27684</v>
      </c>
      <c r="B9875" s="10">
        <v>45569.66180555556</v>
      </c>
      <c r="C9875" s="11" t="s">
        <v>27685</v>
      </c>
      <c r="D9875" s="12">
        <v>10.0</v>
      </c>
      <c r="E9875" s="10" t="s">
        <v>42</v>
      </c>
      <c r="F9875" s="12">
        <v>2024.0</v>
      </c>
      <c r="G9875" s="13" t="s">
        <v>27686</v>
      </c>
      <c r="H9875" s="14" t="s">
        <v>27687</v>
      </c>
      <c r="I9875" s="12">
        <v>1.6242846E7</v>
      </c>
      <c r="J9875" s="15" t="str">
        <f t="shared" si="1"/>
        <v>Relevant</v>
      </c>
    </row>
    <row r="9876" ht="22.5" customHeight="1">
      <c r="A9876" s="9" t="s">
        <v>27688</v>
      </c>
      <c r="B9876" s="10">
        <v>45615.33773148148</v>
      </c>
      <c r="C9876" s="11" t="s">
        <v>27689</v>
      </c>
      <c r="D9876" s="12">
        <v>11.0</v>
      </c>
      <c r="E9876" s="10" t="s">
        <v>17</v>
      </c>
      <c r="F9876" s="12">
        <v>2024.0</v>
      </c>
      <c r="G9876" s="13" t="s">
        <v>13</v>
      </c>
      <c r="H9876" s="14" t="s">
        <v>31</v>
      </c>
      <c r="I9876" s="12">
        <v>17776.0</v>
      </c>
      <c r="J9876" s="15" t="str">
        <f t="shared" si="1"/>
        <v>Relevant</v>
      </c>
    </row>
    <row r="9877" ht="22.5" customHeight="1">
      <c r="A9877" s="9" t="s">
        <v>27690</v>
      </c>
      <c r="B9877" s="10">
        <v>45697.82701388889</v>
      </c>
      <c r="C9877" s="11" t="s">
        <v>14101</v>
      </c>
      <c r="D9877" s="12">
        <v>2.0</v>
      </c>
      <c r="E9877" s="10" t="s">
        <v>12</v>
      </c>
      <c r="F9877" s="12">
        <v>2025.0</v>
      </c>
      <c r="G9877" s="13" t="s">
        <v>13</v>
      </c>
      <c r="H9877" s="14" t="s">
        <v>14</v>
      </c>
      <c r="I9877" s="12">
        <v>368.0</v>
      </c>
      <c r="J9877" s="15" t="str">
        <f t="shared" si="1"/>
        <v>Relevant</v>
      </c>
    </row>
    <row r="9878" ht="22.5" customHeight="1">
      <c r="A9878" s="9" t="s">
        <v>27691</v>
      </c>
      <c r="B9878" s="10">
        <v>45592.71175925926</v>
      </c>
      <c r="C9878" s="11" t="s">
        <v>27692</v>
      </c>
      <c r="D9878" s="12">
        <v>10.0</v>
      </c>
      <c r="E9878" s="10" t="s">
        <v>42</v>
      </c>
      <c r="F9878" s="12">
        <v>2024.0</v>
      </c>
      <c r="G9878" s="13" t="s">
        <v>13</v>
      </c>
      <c r="H9878" s="14" t="s">
        <v>131</v>
      </c>
      <c r="I9878" s="12">
        <v>157.0</v>
      </c>
      <c r="J9878" s="15" t="str">
        <f t="shared" si="1"/>
        <v>Relevant</v>
      </c>
    </row>
    <row r="9879" ht="22.5" customHeight="1">
      <c r="A9879" s="9" t="s">
        <v>27693</v>
      </c>
      <c r="B9879" s="10">
        <v>45607.4219212963</v>
      </c>
      <c r="C9879" s="11" t="s">
        <v>27694</v>
      </c>
      <c r="D9879" s="12">
        <v>11.0</v>
      </c>
      <c r="E9879" s="10" t="s">
        <v>17</v>
      </c>
      <c r="F9879" s="12">
        <v>2024.0</v>
      </c>
      <c r="G9879" s="13" t="s">
        <v>27695</v>
      </c>
      <c r="H9879" s="14" t="s">
        <v>27696</v>
      </c>
      <c r="I9879" s="12">
        <v>2495345.0</v>
      </c>
      <c r="J9879" s="15" t="str">
        <f t="shared" si="1"/>
        <v>Irrelevant</v>
      </c>
    </row>
    <row r="9880" ht="22.5" customHeight="1">
      <c r="A9880" s="9" t="s">
        <v>27697</v>
      </c>
      <c r="B9880" s="10">
        <v>45654.83576388889</v>
      </c>
      <c r="C9880" s="11" t="s">
        <v>27698</v>
      </c>
      <c r="D9880" s="12">
        <v>12.0</v>
      </c>
      <c r="E9880" s="10" t="s">
        <v>26</v>
      </c>
      <c r="F9880" s="12">
        <v>2024.0</v>
      </c>
      <c r="G9880" s="13" t="s">
        <v>13</v>
      </c>
      <c r="H9880" s="14" t="s">
        <v>2201</v>
      </c>
      <c r="I9880" s="12">
        <v>52.0</v>
      </c>
      <c r="J9880" s="15" t="str">
        <f t="shared" si="1"/>
        <v>Relevant</v>
      </c>
    </row>
    <row r="9881" ht="22.5" customHeight="1">
      <c r="A9881" s="9" t="s">
        <v>27699</v>
      </c>
      <c r="B9881" s="10">
        <v>45609.33184027778</v>
      </c>
      <c r="C9881" s="11" t="s">
        <v>27700</v>
      </c>
      <c r="D9881" s="12">
        <v>11.0</v>
      </c>
      <c r="E9881" s="10" t="s">
        <v>17</v>
      </c>
      <c r="F9881" s="12">
        <v>2024.0</v>
      </c>
      <c r="G9881" s="13" t="s">
        <v>27701</v>
      </c>
      <c r="H9881" s="14" t="s">
        <v>27702</v>
      </c>
      <c r="I9881" s="12">
        <v>288406.0</v>
      </c>
      <c r="J9881" s="15" t="str">
        <f t="shared" si="1"/>
        <v>Relevant</v>
      </c>
    </row>
    <row r="9882" ht="22.5" customHeight="1">
      <c r="A9882" s="9" t="s">
        <v>27703</v>
      </c>
      <c r="B9882" s="10">
        <v>45618.58720105324</v>
      </c>
      <c r="C9882" s="11" t="s">
        <v>24584</v>
      </c>
      <c r="D9882" s="12">
        <v>11.0</v>
      </c>
      <c r="E9882" s="10" t="s">
        <v>17</v>
      </c>
      <c r="F9882" s="12">
        <v>2024.0</v>
      </c>
      <c r="G9882" s="13" t="s">
        <v>27704</v>
      </c>
      <c r="H9882" s="14" t="s">
        <v>27705</v>
      </c>
      <c r="I9882" s="12">
        <v>7069.0</v>
      </c>
      <c r="J9882" s="15" t="str">
        <f t="shared" si="1"/>
        <v>Relevant</v>
      </c>
    </row>
    <row r="9883" ht="22.5" customHeight="1">
      <c r="A9883" s="9" t="s">
        <v>27706</v>
      </c>
      <c r="B9883" s="10">
        <v>45592.501655092594</v>
      </c>
      <c r="C9883" s="11" t="s">
        <v>27707</v>
      </c>
      <c r="D9883" s="12">
        <v>10.0</v>
      </c>
      <c r="E9883" s="10" t="s">
        <v>42</v>
      </c>
      <c r="F9883" s="12">
        <v>2024.0</v>
      </c>
      <c r="G9883" s="13" t="s">
        <v>13</v>
      </c>
      <c r="H9883" s="14" t="s">
        <v>97</v>
      </c>
      <c r="I9883" s="12">
        <v>41.0</v>
      </c>
      <c r="J9883" s="15" t="str">
        <f t="shared" si="1"/>
        <v>Relevant</v>
      </c>
    </row>
    <row r="9884" ht="22.5" customHeight="1">
      <c r="A9884" s="9" t="s">
        <v>27708</v>
      </c>
      <c r="B9884" s="10">
        <v>45580.44399305555</v>
      </c>
      <c r="C9884" s="11" t="s">
        <v>27709</v>
      </c>
      <c r="D9884" s="12">
        <v>10.0</v>
      </c>
      <c r="E9884" s="10" t="s">
        <v>42</v>
      </c>
      <c r="F9884" s="12">
        <v>2024.0</v>
      </c>
      <c r="G9884" s="13" t="s">
        <v>13</v>
      </c>
      <c r="H9884" s="14" t="s">
        <v>642</v>
      </c>
      <c r="I9884" s="12">
        <v>13.0</v>
      </c>
      <c r="J9884" s="15" t="str">
        <f t="shared" si="1"/>
        <v>Relevant</v>
      </c>
    </row>
    <row r="9885" ht="22.5" customHeight="1">
      <c r="A9885" s="9" t="s">
        <v>27710</v>
      </c>
      <c r="B9885" s="10">
        <v>45615.52935185185</v>
      </c>
      <c r="C9885" s="11" t="s">
        <v>27711</v>
      </c>
      <c r="D9885" s="12">
        <v>11.0</v>
      </c>
      <c r="E9885" s="10" t="s">
        <v>17</v>
      </c>
      <c r="F9885" s="12">
        <v>2024.0</v>
      </c>
      <c r="G9885" s="13" t="s">
        <v>13</v>
      </c>
      <c r="H9885" s="14" t="s">
        <v>781</v>
      </c>
      <c r="I9885" s="12">
        <v>274.0</v>
      </c>
      <c r="J9885" s="15" t="str">
        <f t="shared" si="1"/>
        <v>Irrelevant</v>
      </c>
    </row>
    <row r="9886" ht="22.5" customHeight="1">
      <c r="A9886" s="9" t="s">
        <v>27712</v>
      </c>
      <c r="B9886" s="10">
        <v>45625.49576388889</v>
      </c>
      <c r="C9886" s="11" t="s">
        <v>27713</v>
      </c>
      <c r="D9886" s="12">
        <v>11.0</v>
      </c>
      <c r="E9886" s="10" t="s">
        <v>17</v>
      </c>
      <c r="F9886" s="12">
        <v>2024.0</v>
      </c>
      <c r="G9886" s="13" t="s">
        <v>27714</v>
      </c>
      <c r="H9886" s="14" t="s">
        <v>27715</v>
      </c>
      <c r="I9886" s="12">
        <v>1.0474812E7</v>
      </c>
      <c r="J9886" s="15" t="str">
        <f t="shared" si="1"/>
        <v>Irrelevant</v>
      </c>
    </row>
    <row r="9887" ht="22.5" customHeight="1">
      <c r="A9887" s="9" t="s">
        <v>27716</v>
      </c>
      <c r="B9887" s="10">
        <v>45491.95570601852</v>
      </c>
      <c r="C9887" s="11" t="s">
        <v>23057</v>
      </c>
      <c r="D9887" s="12">
        <v>7.0</v>
      </c>
      <c r="E9887" s="10" t="s">
        <v>55</v>
      </c>
      <c r="F9887" s="12">
        <v>2024.0</v>
      </c>
      <c r="G9887" s="13" t="s">
        <v>13</v>
      </c>
      <c r="H9887" s="14" t="s">
        <v>27717</v>
      </c>
      <c r="I9887" s="12">
        <v>310.0</v>
      </c>
      <c r="J9887" s="15" t="str">
        <f t="shared" si="1"/>
        <v>Relevant</v>
      </c>
    </row>
    <row r="9888" ht="22.5" customHeight="1">
      <c r="A9888" s="9" t="s">
        <v>27718</v>
      </c>
      <c r="B9888" s="10">
        <v>45524.742528518516</v>
      </c>
      <c r="C9888" s="11" t="s">
        <v>27719</v>
      </c>
      <c r="D9888" s="12">
        <v>8.0</v>
      </c>
      <c r="E9888" s="10" t="s">
        <v>167</v>
      </c>
      <c r="F9888" s="12">
        <v>2024.0</v>
      </c>
      <c r="G9888" s="13" t="s">
        <v>27720</v>
      </c>
      <c r="H9888" s="14" t="s">
        <v>27721</v>
      </c>
      <c r="I9888" s="12">
        <v>7003.0</v>
      </c>
      <c r="J9888" s="15" t="str">
        <f t="shared" si="1"/>
        <v>Relevant</v>
      </c>
    </row>
    <row r="9889" ht="22.5" customHeight="1">
      <c r="A9889" s="9" t="s">
        <v>27722</v>
      </c>
      <c r="B9889" s="10">
        <v>45623.328368055554</v>
      </c>
      <c r="C9889" s="11" t="s">
        <v>27723</v>
      </c>
      <c r="D9889" s="12">
        <v>11.0</v>
      </c>
      <c r="E9889" s="10" t="s">
        <v>17</v>
      </c>
      <c r="F9889" s="12">
        <v>2024.0</v>
      </c>
      <c r="G9889" s="13" t="s">
        <v>13</v>
      </c>
      <c r="H9889" s="14" t="s">
        <v>27724</v>
      </c>
      <c r="I9889" s="12">
        <v>9436.0</v>
      </c>
      <c r="J9889" s="15" t="str">
        <f t="shared" si="1"/>
        <v>Relevant</v>
      </c>
    </row>
    <row r="9890" ht="22.5" customHeight="1">
      <c r="A9890" s="9" t="s">
        <v>27725</v>
      </c>
      <c r="B9890" s="10">
        <v>45542.368055555555</v>
      </c>
      <c r="C9890" s="11" t="s">
        <v>27726</v>
      </c>
      <c r="D9890" s="12">
        <v>9.0</v>
      </c>
      <c r="E9890" s="10" t="s">
        <v>114</v>
      </c>
      <c r="F9890" s="12">
        <v>2024.0</v>
      </c>
      <c r="G9890" s="13" t="s">
        <v>27727</v>
      </c>
      <c r="H9890" s="14" t="s">
        <v>27728</v>
      </c>
      <c r="I9890" s="12">
        <v>3535034.0</v>
      </c>
      <c r="J9890" s="15" t="str">
        <f t="shared" si="1"/>
        <v>Relevant</v>
      </c>
    </row>
    <row r="9891" ht="22.5" customHeight="1">
      <c r="A9891" s="9" t="s">
        <v>27729</v>
      </c>
      <c r="B9891" s="10">
        <v>45606.316157407404</v>
      </c>
      <c r="C9891" s="11" t="s">
        <v>27730</v>
      </c>
      <c r="D9891" s="12">
        <v>11.0</v>
      </c>
      <c r="E9891" s="10" t="s">
        <v>17</v>
      </c>
      <c r="F9891" s="12">
        <v>2024.0</v>
      </c>
      <c r="G9891" s="13" t="s">
        <v>27731</v>
      </c>
      <c r="H9891" s="14" t="s">
        <v>27732</v>
      </c>
      <c r="I9891" s="12">
        <v>3109247.0</v>
      </c>
      <c r="J9891" s="15" t="str">
        <f t="shared" si="1"/>
        <v>Irrelevant</v>
      </c>
    </row>
    <row r="9892" ht="22.5" customHeight="1">
      <c r="A9892" s="9" t="s">
        <v>27733</v>
      </c>
      <c r="B9892" s="10">
        <v>45714.48232638889</v>
      </c>
      <c r="C9892" s="11" t="s">
        <v>27734</v>
      </c>
      <c r="D9892" s="12">
        <v>2.0</v>
      </c>
      <c r="E9892" s="10" t="s">
        <v>12</v>
      </c>
      <c r="F9892" s="12">
        <v>2025.0</v>
      </c>
      <c r="G9892" s="13" t="s">
        <v>13</v>
      </c>
      <c r="H9892" s="14" t="s">
        <v>27735</v>
      </c>
      <c r="I9892" s="12">
        <v>94.0</v>
      </c>
      <c r="J9892" s="15" t="str">
        <f t="shared" si="1"/>
        <v>Relevant</v>
      </c>
    </row>
    <row r="9893" ht="22.5" customHeight="1">
      <c r="A9893" s="9" t="s">
        <v>27736</v>
      </c>
      <c r="B9893" s="10">
        <v>45614.36126157407</v>
      </c>
      <c r="C9893" s="11" t="s">
        <v>27737</v>
      </c>
      <c r="D9893" s="12">
        <v>11.0</v>
      </c>
      <c r="E9893" s="10" t="s">
        <v>17</v>
      </c>
      <c r="F9893" s="12">
        <v>2024.0</v>
      </c>
      <c r="G9893" s="13" t="s">
        <v>13</v>
      </c>
      <c r="H9893" s="14" t="s">
        <v>67</v>
      </c>
      <c r="I9893" s="12">
        <v>7211.0</v>
      </c>
      <c r="J9893" s="15" t="str">
        <f t="shared" si="1"/>
        <v>Relevant</v>
      </c>
    </row>
    <row r="9894" ht="22.5" customHeight="1">
      <c r="A9894" s="9" t="s">
        <v>27738</v>
      </c>
      <c r="B9894" s="10">
        <v>45696.78472222222</v>
      </c>
      <c r="C9894" s="11" t="s">
        <v>23120</v>
      </c>
      <c r="D9894" s="12">
        <v>2.0</v>
      </c>
      <c r="E9894" s="10" t="s">
        <v>12</v>
      </c>
      <c r="F9894" s="12">
        <v>2025.0</v>
      </c>
      <c r="G9894" s="13" t="s">
        <v>13</v>
      </c>
      <c r="H9894" s="14" t="s">
        <v>14</v>
      </c>
      <c r="I9894" s="12">
        <v>454.0</v>
      </c>
      <c r="J9894" s="15" t="str">
        <f t="shared" si="1"/>
        <v>Relevant</v>
      </c>
    </row>
    <row r="9895" ht="22.5" customHeight="1">
      <c r="A9895" s="9" t="s">
        <v>27739</v>
      </c>
      <c r="B9895" s="10">
        <v>45707.65726851852</v>
      </c>
      <c r="C9895" s="11" t="s">
        <v>27740</v>
      </c>
      <c r="D9895" s="12">
        <v>2.0</v>
      </c>
      <c r="E9895" s="10" t="s">
        <v>12</v>
      </c>
      <c r="F9895" s="12">
        <v>2025.0</v>
      </c>
      <c r="G9895" s="13" t="s">
        <v>27741</v>
      </c>
      <c r="H9895" s="14" t="s">
        <v>27742</v>
      </c>
      <c r="I9895" s="12">
        <v>0.0</v>
      </c>
      <c r="J9895" s="15" t="str">
        <f t="shared" si="1"/>
        <v>Irrelevant</v>
      </c>
    </row>
    <row r="9896" ht="22.5" customHeight="1">
      <c r="A9896" s="9" t="s">
        <v>27743</v>
      </c>
      <c r="B9896" s="10">
        <v>45732.52329994213</v>
      </c>
      <c r="C9896" s="11" t="s">
        <v>27744</v>
      </c>
      <c r="D9896" s="12">
        <v>3.0</v>
      </c>
      <c r="E9896" s="10" t="s">
        <v>59</v>
      </c>
      <c r="F9896" s="12">
        <v>2025.0</v>
      </c>
      <c r="G9896" s="13" t="s">
        <v>27745</v>
      </c>
      <c r="H9896" s="14" t="s">
        <v>27746</v>
      </c>
      <c r="I9896" s="12">
        <v>0.0</v>
      </c>
      <c r="J9896" s="15" t="str">
        <f t="shared" si="1"/>
        <v>Irrelevant</v>
      </c>
    </row>
    <row r="9897" ht="22.5" customHeight="1">
      <c r="A9897" s="9" t="s">
        <v>27747</v>
      </c>
      <c r="B9897" s="10">
        <v>45580.90390046296</v>
      </c>
      <c r="C9897" s="11" t="s">
        <v>27748</v>
      </c>
      <c r="D9897" s="12">
        <v>10.0</v>
      </c>
      <c r="E9897" s="10" t="s">
        <v>42</v>
      </c>
      <c r="F9897" s="12">
        <v>2024.0</v>
      </c>
      <c r="G9897" s="13" t="s">
        <v>13</v>
      </c>
      <c r="H9897" s="14" t="s">
        <v>22602</v>
      </c>
      <c r="I9897" s="12">
        <v>764.0</v>
      </c>
      <c r="J9897" s="15" t="str">
        <f t="shared" si="1"/>
        <v>Relevant</v>
      </c>
    </row>
    <row r="9898" ht="22.5" customHeight="1">
      <c r="A9898" s="9" t="s">
        <v>27749</v>
      </c>
      <c r="B9898" s="10">
        <v>45697.563622685186</v>
      </c>
      <c r="C9898" s="11" t="s">
        <v>15604</v>
      </c>
      <c r="D9898" s="12">
        <v>2.0</v>
      </c>
      <c r="E9898" s="10" t="s">
        <v>12</v>
      </c>
      <c r="F9898" s="12">
        <v>2025.0</v>
      </c>
      <c r="G9898" s="13" t="s">
        <v>13</v>
      </c>
      <c r="H9898" s="14" t="s">
        <v>14</v>
      </c>
      <c r="I9898" s="12">
        <v>37.0</v>
      </c>
      <c r="J9898" s="15" t="str">
        <f t="shared" si="1"/>
        <v>Relevant</v>
      </c>
    </row>
    <row r="9899" ht="22.5" customHeight="1">
      <c r="A9899" s="9" t="s">
        <v>27750</v>
      </c>
      <c r="B9899" s="10">
        <v>45690.477175925924</v>
      </c>
      <c r="C9899" s="11" t="s">
        <v>27751</v>
      </c>
      <c r="D9899" s="12">
        <v>2.0</v>
      </c>
      <c r="E9899" s="10" t="s">
        <v>12</v>
      </c>
      <c r="F9899" s="12">
        <v>2025.0</v>
      </c>
      <c r="G9899" s="13" t="s">
        <v>13</v>
      </c>
      <c r="H9899" s="14" t="s">
        <v>27752</v>
      </c>
      <c r="I9899" s="12">
        <v>267.0</v>
      </c>
      <c r="J9899" s="15" t="str">
        <f t="shared" si="1"/>
        <v>Relevant</v>
      </c>
    </row>
    <row r="9900" ht="22.5" customHeight="1">
      <c r="A9900" s="9" t="s">
        <v>27753</v>
      </c>
      <c r="B9900" s="10">
        <v>45647.57946759259</v>
      </c>
      <c r="C9900" s="11" t="s">
        <v>27754</v>
      </c>
      <c r="D9900" s="12">
        <v>12.0</v>
      </c>
      <c r="E9900" s="10" t="s">
        <v>26</v>
      </c>
      <c r="F9900" s="12">
        <v>2024.0</v>
      </c>
      <c r="G9900" s="13" t="s">
        <v>13</v>
      </c>
      <c r="H9900" s="14" t="s">
        <v>27755</v>
      </c>
      <c r="I9900" s="12">
        <v>19326.0</v>
      </c>
      <c r="J9900" s="15" t="str">
        <f t="shared" si="1"/>
        <v>Relevant</v>
      </c>
    </row>
    <row r="9901" ht="22.5" customHeight="1">
      <c r="A9901" s="9" t="s">
        <v>27756</v>
      </c>
      <c r="B9901" s="10">
        <v>45600.584756944445</v>
      </c>
      <c r="C9901" s="11" t="s">
        <v>27757</v>
      </c>
      <c r="D9901" s="12">
        <v>11.0</v>
      </c>
      <c r="E9901" s="10" t="s">
        <v>17</v>
      </c>
      <c r="F9901" s="12">
        <v>2024.0</v>
      </c>
      <c r="G9901" s="13" t="s">
        <v>27758</v>
      </c>
      <c r="H9901" s="14" t="s">
        <v>27759</v>
      </c>
      <c r="I9901" s="12">
        <v>315344.0</v>
      </c>
      <c r="J9901" s="15" t="str">
        <f t="shared" si="1"/>
        <v>Relevant</v>
      </c>
    </row>
    <row r="9902" ht="22.5" customHeight="1">
      <c r="A9902" s="9" t="s">
        <v>27760</v>
      </c>
      <c r="B9902" s="10">
        <v>45579.6141087963</v>
      </c>
      <c r="C9902" s="11" t="s">
        <v>27761</v>
      </c>
      <c r="D9902" s="12">
        <v>10.0</v>
      </c>
      <c r="E9902" s="10" t="s">
        <v>42</v>
      </c>
      <c r="F9902" s="12">
        <v>2024.0</v>
      </c>
      <c r="G9902" s="13" t="s">
        <v>13</v>
      </c>
      <c r="H9902" s="14" t="s">
        <v>642</v>
      </c>
      <c r="I9902" s="12">
        <v>355.0</v>
      </c>
      <c r="J9902" s="15" t="str">
        <f t="shared" si="1"/>
        <v>Relevant</v>
      </c>
    </row>
    <row r="9903" ht="22.5" customHeight="1">
      <c r="A9903" s="9" t="s">
        <v>27762</v>
      </c>
      <c r="B9903" s="10">
        <v>45711.277650462966</v>
      </c>
      <c r="C9903" s="11" t="s">
        <v>27763</v>
      </c>
      <c r="D9903" s="12">
        <v>2.0</v>
      </c>
      <c r="E9903" s="10" t="s">
        <v>12</v>
      </c>
      <c r="F9903" s="12">
        <v>2025.0</v>
      </c>
      <c r="G9903" s="13" t="s">
        <v>13</v>
      </c>
      <c r="H9903" s="14" t="s">
        <v>52</v>
      </c>
      <c r="I9903" s="12">
        <v>84.0</v>
      </c>
      <c r="J9903" s="15" t="str">
        <f t="shared" si="1"/>
        <v>Relevant</v>
      </c>
    </row>
    <row r="9904" ht="22.5" customHeight="1">
      <c r="A9904" s="9" t="s">
        <v>27764</v>
      </c>
      <c r="B9904" s="10">
        <v>45732.52056712963</v>
      </c>
      <c r="C9904" s="11" t="s">
        <v>27765</v>
      </c>
      <c r="D9904" s="12">
        <v>3.0</v>
      </c>
      <c r="E9904" s="10" t="s">
        <v>59</v>
      </c>
      <c r="F9904" s="12">
        <v>2025.0</v>
      </c>
      <c r="G9904" s="13" t="s">
        <v>13</v>
      </c>
      <c r="H9904" s="14" t="s">
        <v>27766</v>
      </c>
      <c r="I9904" s="12">
        <v>48.0</v>
      </c>
      <c r="J9904" s="15" t="str">
        <f t="shared" si="1"/>
        <v>Irrelevant</v>
      </c>
    </row>
    <row r="9905" ht="22.5" customHeight="1">
      <c r="A9905" s="9" t="s">
        <v>27767</v>
      </c>
      <c r="B9905" s="10">
        <v>45443.329930555556</v>
      </c>
      <c r="C9905" s="11" t="s">
        <v>27768</v>
      </c>
      <c r="D9905" s="12">
        <v>5.0</v>
      </c>
      <c r="E9905" s="10" t="s">
        <v>21</v>
      </c>
      <c r="F9905" s="12">
        <v>2024.0</v>
      </c>
      <c r="G9905" s="13" t="s">
        <v>13</v>
      </c>
      <c r="H9905" s="14" t="s">
        <v>10663</v>
      </c>
      <c r="I9905" s="12">
        <v>956.0</v>
      </c>
      <c r="J9905" s="15" t="str">
        <f t="shared" si="1"/>
        <v>Relevant</v>
      </c>
    </row>
    <row r="9906" ht="22.5" customHeight="1">
      <c r="A9906" s="9" t="s">
        <v>27769</v>
      </c>
      <c r="B9906" s="10">
        <v>45618.208333333336</v>
      </c>
      <c r="C9906" s="11" t="s">
        <v>5894</v>
      </c>
      <c r="D9906" s="12">
        <v>11.0</v>
      </c>
      <c r="E9906" s="10" t="s">
        <v>17</v>
      </c>
      <c r="F9906" s="12">
        <v>2024.0</v>
      </c>
      <c r="G9906" s="13" t="s">
        <v>27770</v>
      </c>
      <c r="H9906" s="14" t="s">
        <v>27771</v>
      </c>
      <c r="I9906" s="12">
        <v>8494959.0</v>
      </c>
      <c r="J9906" s="15" t="str">
        <f t="shared" si="1"/>
        <v>Relevant</v>
      </c>
    </row>
    <row r="9907" ht="22.5" customHeight="1">
      <c r="A9907" s="9" t="s">
        <v>27772</v>
      </c>
      <c r="B9907" s="10">
        <v>45450.91736111111</v>
      </c>
      <c r="C9907" s="11" t="s">
        <v>17640</v>
      </c>
      <c r="D9907" s="12">
        <v>6.0</v>
      </c>
      <c r="E9907" s="10" t="s">
        <v>34</v>
      </c>
      <c r="F9907" s="12">
        <v>2024.0</v>
      </c>
      <c r="G9907" s="13" t="s">
        <v>13</v>
      </c>
      <c r="H9907" s="14" t="s">
        <v>27773</v>
      </c>
      <c r="I9907" s="12">
        <v>2359.0</v>
      </c>
      <c r="J9907" s="15" t="str">
        <f t="shared" si="1"/>
        <v>Irrelevant</v>
      </c>
    </row>
    <row r="9908" ht="22.5" customHeight="1">
      <c r="A9908" s="9" t="s">
        <v>27774</v>
      </c>
      <c r="B9908" s="10">
        <v>45502.890625</v>
      </c>
      <c r="C9908" s="11" t="s">
        <v>27775</v>
      </c>
      <c r="D9908" s="12">
        <v>7.0</v>
      </c>
      <c r="E9908" s="10" t="s">
        <v>55</v>
      </c>
      <c r="F9908" s="12">
        <v>2024.0</v>
      </c>
      <c r="G9908" s="13" t="s">
        <v>27776</v>
      </c>
      <c r="H9908" s="14" t="s">
        <v>27777</v>
      </c>
      <c r="I9908" s="12">
        <v>1532964.0</v>
      </c>
      <c r="J9908" s="15" t="str">
        <f t="shared" si="1"/>
        <v>Irrelevant</v>
      </c>
    </row>
    <row r="9909" ht="22.5" customHeight="1">
      <c r="A9909" s="9" t="s">
        <v>27778</v>
      </c>
      <c r="B9909" s="10">
        <v>45615.33158564815</v>
      </c>
      <c r="C9909" s="11" t="s">
        <v>27779</v>
      </c>
      <c r="D9909" s="12">
        <v>11.0</v>
      </c>
      <c r="E9909" s="10" t="s">
        <v>17</v>
      </c>
      <c r="F9909" s="12">
        <v>2024.0</v>
      </c>
      <c r="G9909" s="13" t="s">
        <v>13</v>
      </c>
      <c r="H9909" s="14" t="s">
        <v>27780</v>
      </c>
      <c r="I9909" s="12">
        <v>26045.0</v>
      </c>
      <c r="J9909" s="15" t="str">
        <f t="shared" si="1"/>
        <v>Relevant</v>
      </c>
    </row>
    <row r="9910" ht="22.5" customHeight="1">
      <c r="A9910" s="9" t="s">
        <v>27781</v>
      </c>
      <c r="B9910" s="10">
        <v>45609.86753472222</v>
      </c>
      <c r="C9910" s="11" t="s">
        <v>27782</v>
      </c>
      <c r="D9910" s="12">
        <v>11.0</v>
      </c>
      <c r="E9910" s="10" t="s">
        <v>17</v>
      </c>
      <c r="F9910" s="12">
        <v>2024.0</v>
      </c>
      <c r="G9910" s="13" t="s">
        <v>13</v>
      </c>
      <c r="H9910" s="14" t="s">
        <v>3706</v>
      </c>
      <c r="I9910" s="12">
        <v>53.0</v>
      </c>
      <c r="J9910" s="15" t="str">
        <f t="shared" si="1"/>
        <v>Relevant</v>
      </c>
    </row>
    <row r="9911" ht="22.5" customHeight="1">
      <c r="A9911" s="9" t="s">
        <v>27783</v>
      </c>
      <c r="B9911" s="10">
        <v>45588.705925925926</v>
      </c>
      <c r="C9911" s="11" t="s">
        <v>27784</v>
      </c>
      <c r="D9911" s="12">
        <v>10.0</v>
      </c>
      <c r="E9911" s="10" t="s">
        <v>42</v>
      </c>
      <c r="F9911" s="12">
        <v>2024.0</v>
      </c>
      <c r="G9911" s="13" t="s">
        <v>13</v>
      </c>
      <c r="H9911" s="14" t="s">
        <v>17059</v>
      </c>
      <c r="I9911" s="12">
        <v>2.0</v>
      </c>
      <c r="J9911" s="15" t="str">
        <f t="shared" si="1"/>
        <v>Relevant</v>
      </c>
    </row>
    <row r="9912" ht="22.5" customHeight="1">
      <c r="A9912" s="9" t="s">
        <v>27785</v>
      </c>
      <c r="B9912" s="10">
        <v>45593.37954861111</v>
      </c>
      <c r="C9912" s="11" t="s">
        <v>27786</v>
      </c>
      <c r="D9912" s="12">
        <v>10.0</v>
      </c>
      <c r="E9912" s="10" t="s">
        <v>42</v>
      </c>
      <c r="F9912" s="12">
        <v>2024.0</v>
      </c>
      <c r="G9912" s="13" t="s">
        <v>13</v>
      </c>
      <c r="H9912" s="14" t="s">
        <v>97</v>
      </c>
      <c r="I9912" s="12">
        <v>915.0</v>
      </c>
      <c r="J9912" s="15" t="str">
        <f t="shared" si="1"/>
        <v>Relevant</v>
      </c>
    </row>
    <row r="9913" ht="22.5" customHeight="1">
      <c r="A9913" s="9" t="s">
        <v>27787</v>
      </c>
      <c r="B9913" s="10">
        <v>45588.27516203704</v>
      </c>
      <c r="C9913" s="11" t="s">
        <v>21028</v>
      </c>
      <c r="D9913" s="12">
        <v>10.0</v>
      </c>
      <c r="E9913" s="10" t="s">
        <v>42</v>
      </c>
      <c r="F9913" s="12">
        <v>2024.0</v>
      </c>
      <c r="G9913" s="13" t="s">
        <v>27788</v>
      </c>
      <c r="H9913" s="14" t="s">
        <v>27789</v>
      </c>
      <c r="I9913" s="12">
        <v>3109247.0</v>
      </c>
      <c r="J9913" s="15" t="str">
        <f t="shared" si="1"/>
        <v>Relevant</v>
      </c>
    </row>
    <row r="9914" ht="22.5" customHeight="1">
      <c r="A9914" s="9" t="s">
        <v>27790</v>
      </c>
      <c r="B9914" s="10">
        <v>45631.978842592594</v>
      </c>
      <c r="C9914" s="11" t="s">
        <v>27791</v>
      </c>
      <c r="D9914" s="12">
        <v>12.0</v>
      </c>
      <c r="E9914" s="10" t="s">
        <v>26</v>
      </c>
      <c r="F9914" s="12">
        <v>2024.0</v>
      </c>
      <c r="G9914" s="13" t="s">
        <v>13</v>
      </c>
      <c r="H9914" s="14" t="s">
        <v>514</v>
      </c>
      <c r="I9914" s="12">
        <v>1434.0</v>
      </c>
      <c r="J9914" s="15" t="str">
        <f t="shared" si="1"/>
        <v>Relevant</v>
      </c>
    </row>
    <row r="9915" ht="22.5" customHeight="1">
      <c r="A9915" s="9" t="s">
        <v>27792</v>
      </c>
      <c r="B9915" s="10">
        <v>45614.77512731482</v>
      </c>
      <c r="C9915" s="11" t="s">
        <v>27793</v>
      </c>
      <c r="D9915" s="12">
        <v>11.0</v>
      </c>
      <c r="E9915" s="10" t="s">
        <v>17</v>
      </c>
      <c r="F9915" s="12">
        <v>2024.0</v>
      </c>
      <c r="G9915" s="13" t="s">
        <v>27794</v>
      </c>
      <c r="H9915" s="14" t="s">
        <v>27795</v>
      </c>
      <c r="I9915" s="12">
        <v>3353645.0</v>
      </c>
      <c r="J9915" s="15" t="str">
        <f t="shared" si="1"/>
        <v>Relevant</v>
      </c>
    </row>
    <row r="9916" ht="22.5" customHeight="1">
      <c r="A9916" s="9" t="s">
        <v>27796</v>
      </c>
      <c r="B9916" s="10">
        <v>45589.46310185185</v>
      </c>
      <c r="C9916" s="11" t="s">
        <v>25053</v>
      </c>
      <c r="D9916" s="12">
        <v>10.0</v>
      </c>
      <c r="E9916" s="10" t="s">
        <v>42</v>
      </c>
      <c r="F9916" s="12">
        <v>2024.0</v>
      </c>
      <c r="G9916" s="13" t="s">
        <v>27797</v>
      </c>
      <c r="H9916" s="14" t="s">
        <v>27798</v>
      </c>
      <c r="I9916" s="12">
        <v>0.0</v>
      </c>
      <c r="J9916" s="15" t="str">
        <f t="shared" si="1"/>
        <v>Relevant</v>
      </c>
    </row>
    <row r="9917" ht="22.5" customHeight="1">
      <c r="A9917" s="9" t="s">
        <v>27799</v>
      </c>
      <c r="B9917" s="10">
        <v>45646.31805555556</v>
      </c>
      <c r="C9917" s="11" t="s">
        <v>21894</v>
      </c>
      <c r="D9917" s="12">
        <v>12.0</v>
      </c>
      <c r="E9917" s="10" t="s">
        <v>26</v>
      </c>
      <c r="F9917" s="12">
        <v>2024.0</v>
      </c>
      <c r="G9917" s="13" t="s">
        <v>27800</v>
      </c>
      <c r="H9917" s="14" t="s">
        <v>27801</v>
      </c>
      <c r="I9917" s="12">
        <v>0.0</v>
      </c>
      <c r="J9917" s="15" t="str">
        <f t="shared" si="1"/>
        <v>Relevant</v>
      </c>
    </row>
    <row r="9918" ht="22.5" customHeight="1">
      <c r="A9918" s="9" t="s">
        <v>27802</v>
      </c>
      <c r="B9918" s="10">
        <v>45697.555914351855</v>
      </c>
      <c r="C9918" s="11" t="s">
        <v>27803</v>
      </c>
      <c r="D9918" s="12">
        <v>2.0</v>
      </c>
      <c r="E9918" s="10" t="s">
        <v>12</v>
      </c>
      <c r="F9918" s="12">
        <v>2025.0</v>
      </c>
      <c r="G9918" s="13" t="s">
        <v>13</v>
      </c>
      <c r="H9918" s="14" t="s">
        <v>14</v>
      </c>
      <c r="I9918" s="12">
        <v>4.0</v>
      </c>
      <c r="J9918" s="15" t="str">
        <f t="shared" si="1"/>
        <v>Relevant</v>
      </c>
    </row>
    <row r="9919" ht="22.5" customHeight="1">
      <c r="A9919" s="9" t="s">
        <v>27804</v>
      </c>
      <c r="B9919" s="10">
        <v>45624.629537037035</v>
      </c>
      <c r="C9919" s="11" t="s">
        <v>27805</v>
      </c>
      <c r="D9919" s="12">
        <v>11.0</v>
      </c>
      <c r="E9919" s="10" t="s">
        <v>17</v>
      </c>
      <c r="F9919" s="12">
        <v>2024.0</v>
      </c>
      <c r="G9919" s="13" t="s">
        <v>13</v>
      </c>
      <c r="H9919" s="14" t="s">
        <v>27806</v>
      </c>
      <c r="I9919" s="12">
        <v>402377.0</v>
      </c>
      <c r="J9919" s="15" t="str">
        <f t="shared" si="1"/>
        <v>Relevant</v>
      </c>
    </row>
    <row r="9920" ht="22.5" customHeight="1">
      <c r="A9920" s="9" t="s">
        <v>27807</v>
      </c>
      <c r="B9920" s="10">
        <v>45744.29820017361</v>
      </c>
      <c r="C9920" s="11" t="s">
        <v>27808</v>
      </c>
      <c r="D9920" s="12">
        <v>3.0</v>
      </c>
      <c r="E9920" s="10" t="s">
        <v>59</v>
      </c>
      <c r="F9920" s="12">
        <v>2025.0</v>
      </c>
      <c r="G9920" s="13" t="s">
        <v>27809</v>
      </c>
      <c r="H9920" s="14" t="s">
        <v>27810</v>
      </c>
      <c r="I9920" s="12">
        <v>1.1806909E7</v>
      </c>
      <c r="J9920" s="15" t="str">
        <f t="shared" si="1"/>
        <v>Irrelevant</v>
      </c>
    </row>
    <row r="9921" ht="22.5" customHeight="1">
      <c r="A9921" s="9" t="s">
        <v>27811</v>
      </c>
      <c r="B9921" s="10">
        <v>45597.48402777778</v>
      </c>
      <c r="C9921" s="11" t="s">
        <v>798</v>
      </c>
      <c r="D9921" s="12">
        <v>11.0</v>
      </c>
      <c r="E9921" s="10" t="s">
        <v>17</v>
      </c>
      <c r="F9921" s="12">
        <v>2024.0</v>
      </c>
      <c r="G9921" s="13" t="s">
        <v>27812</v>
      </c>
      <c r="H9921" s="14" t="s">
        <v>27813</v>
      </c>
      <c r="I9921" s="12">
        <v>2254164.0</v>
      </c>
      <c r="J9921" s="15" t="str">
        <f t="shared" si="1"/>
        <v>Relevant</v>
      </c>
    </row>
    <row r="9922" ht="22.5" customHeight="1">
      <c r="A9922" s="9" t="s">
        <v>27814</v>
      </c>
      <c r="B9922" s="10">
        <v>45633.35240740741</v>
      </c>
      <c r="C9922" s="11" t="s">
        <v>27815</v>
      </c>
      <c r="D9922" s="12">
        <v>12.0</v>
      </c>
      <c r="E9922" s="10" t="s">
        <v>26</v>
      </c>
      <c r="F9922" s="12">
        <v>2024.0</v>
      </c>
      <c r="G9922" s="13" t="s">
        <v>13</v>
      </c>
      <c r="H9922" s="14" t="s">
        <v>634</v>
      </c>
      <c r="I9922" s="12">
        <v>133.0</v>
      </c>
      <c r="J9922" s="15" t="str">
        <f t="shared" si="1"/>
        <v>Relevant</v>
      </c>
    </row>
    <row r="9923" ht="22.5" customHeight="1">
      <c r="A9923" s="9" t="s">
        <v>27816</v>
      </c>
      <c r="B9923" s="10">
        <v>45529.79615740741</v>
      </c>
      <c r="C9923" s="11" t="s">
        <v>21586</v>
      </c>
      <c r="D9923" s="12">
        <v>8.0</v>
      </c>
      <c r="E9923" s="10" t="s">
        <v>167</v>
      </c>
      <c r="F9923" s="12">
        <v>2024.0</v>
      </c>
      <c r="G9923" s="13" t="s">
        <v>13</v>
      </c>
      <c r="H9923" s="14" t="s">
        <v>12116</v>
      </c>
      <c r="I9923" s="12">
        <v>5.0</v>
      </c>
      <c r="J9923" s="15" t="str">
        <f t="shared" si="1"/>
        <v>Relevant</v>
      </c>
    </row>
    <row r="9924" ht="22.5" customHeight="1">
      <c r="A9924" s="9" t="s">
        <v>27817</v>
      </c>
      <c r="B9924" s="10">
        <v>45608.42209490741</v>
      </c>
      <c r="C9924" s="11" t="s">
        <v>27818</v>
      </c>
      <c r="D9924" s="12">
        <v>11.0</v>
      </c>
      <c r="E9924" s="10" t="s">
        <v>17</v>
      </c>
      <c r="F9924" s="12">
        <v>2024.0</v>
      </c>
      <c r="G9924" s="13" t="s">
        <v>13</v>
      </c>
      <c r="H9924" s="14" t="s">
        <v>2369</v>
      </c>
      <c r="I9924" s="12">
        <v>491.0</v>
      </c>
      <c r="J9924" s="15" t="str">
        <f t="shared" si="1"/>
        <v>Relevant</v>
      </c>
    </row>
    <row r="9925" ht="22.5" customHeight="1">
      <c r="A9925" s="9" t="s">
        <v>27819</v>
      </c>
      <c r="B9925" s="10">
        <v>45459.95644675926</v>
      </c>
      <c r="C9925" s="11" t="s">
        <v>27820</v>
      </c>
      <c r="D9925" s="12">
        <v>6.0</v>
      </c>
      <c r="E9925" s="10" t="s">
        <v>34</v>
      </c>
      <c r="F9925" s="12">
        <v>2024.0</v>
      </c>
      <c r="G9925" s="13" t="s">
        <v>13</v>
      </c>
      <c r="H9925" s="14" t="s">
        <v>27821</v>
      </c>
      <c r="I9925" s="12">
        <v>956.0</v>
      </c>
      <c r="J9925" s="15" t="str">
        <f t="shared" si="1"/>
        <v>Relevant</v>
      </c>
    </row>
    <row r="9926" ht="22.5" customHeight="1">
      <c r="A9926" s="9" t="s">
        <v>27822</v>
      </c>
      <c r="B9926" s="10">
        <v>45403.35586805556</v>
      </c>
      <c r="C9926" s="11" t="s">
        <v>20077</v>
      </c>
      <c r="D9926" s="12">
        <v>4.0</v>
      </c>
      <c r="E9926" s="10" t="s">
        <v>274</v>
      </c>
      <c r="F9926" s="12">
        <v>2024.0</v>
      </c>
      <c r="G9926" s="13" t="s">
        <v>13</v>
      </c>
      <c r="H9926" s="14" t="s">
        <v>27823</v>
      </c>
      <c r="I9926" s="12">
        <v>785.0</v>
      </c>
      <c r="J9926" s="15" t="str">
        <f t="shared" si="1"/>
        <v>Relevant</v>
      </c>
    </row>
    <row r="9927" ht="22.5" customHeight="1">
      <c r="A9927" s="9" t="s">
        <v>27824</v>
      </c>
      <c r="B9927" s="10">
        <v>45650.114375</v>
      </c>
      <c r="C9927" s="11" t="s">
        <v>27825</v>
      </c>
      <c r="D9927" s="12">
        <v>12.0</v>
      </c>
      <c r="E9927" s="10" t="s">
        <v>26</v>
      </c>
      <c r="F9927" s="12">
        <v>2024.0</v>
      </c>
      <c r="G9927" s="13" t="s">
        <v>13</v>
      </c>
      <c r="H9927" s="14" t="s">
        <v>27826</v>
      </c>
      <c r="I9927" s="12">
        <v>1301.0</v>
      </c>
      <c r="J9927" s="15" t="str">
        <f t="shared" si="1"/>
        <v>Relevant</v>
      </c>
    </row>
    <row r="9928" ht="22.5" customHeight="1">
      <c r="A9928" s="9" t="s">
        <v>27827</v>
      </c>
      <c r="B9928" s="10">
        <v>45697.1247337963</v>
      </c>
      <c r="C9928" s="11" t="s">
        <v>27828</v>
      </c>
      <c r="D9928" s="12">
        <v>2.0</v>
      </c>
      <c r="E9928" s="10" t="s">
        <v>12</v>
      </c>
      <c r="F9928" s="12">
        <v>2025.0</v>
      </c>
      <c r="G9928" s="13" t="s">
        <v>13</v>
      </c>
      <c r="H9928" s="14" t="s">
        <v>14</v>
      </c>
      <c r="I9928" s="12">
        <v>776.0</v>
      </c>
      <c r="J9928" s="15" t="str">
        <f t="shared" si="1"/>
        <v>Relevant</v>
      </c>
    </row>
    <row r="9929" ht="22.5" customHeight="1">
      <c r="A9929" s="9" t="s">
        <v>27829</v>
      </c>
      <c r="B9929" s="10">
        <v>45609.539085648146</v>
      </c>
      <c r="C9929" s="11" t="s">
        <v>27830</v>
      </c>
      <c r="D9929" s="12">
        <v>11.0</v>
      </c>
      <c r="E9929" s="10" t="s">
        <v>17</v>
      </c>
      <c r="F9929" s="12">
        <v>2024.0</v>
      </c>
      <c r="G9929" s="13" t="s">
        <v>27831</v>
      </c>
      <c r="H9929" s="14" t="s">
        <v>27832</v>
      </c>
      <c r="I9929" s="12">
        <v>1205132.0</v>
      </c>
      <c r="J9929" s="15" t="str">
        <f t="shared" si="1"/>
        <v>Relevant</v>
      </c>
    </row>
    <row r="9930" ht="22.5" customHeight="1">
      <c r="A9930" s="9" t="s">
        <v>27833</v>
      </c>
      <c r="B9930" s="10">
        <v>45626.283425925925</v>
      </c>
      <c r="C9930" s="11" t="s">
        <v>16521</v>
      </c>
      <c r="D9930" s="12">
        <v>11.0</v>
      </c>
      <c r="E9930" s="10" t="s">
        <v>17</v>
      </c>
      <c r="F9930" s="12">
        <v>2024.0</v>
      </c>
      <c r="G9930" s="13" t="s">
        <v>27834</v>
      </c>
      <c r="H9930" s="14" t="s">
        <v>27835</v>
      </c>
      <c r="I9930" s="12">
        <v>6831001.0</v>
      </c>
      <c r="J9930" s="15" t="str">
        <f t="shared" si="1"/>
        <v>Relevant</v>
      </c>
    </row>
    <row r="9931" ht="22.5" customHeight="1">
      <c r="A9931" s="9" t="s">
        <v>27836</v>
      </c>
      <c r="B9931" s="10">
        <v>45420.000000011576</v>
      </c>
      <c r="C9931" s="11" t="s">
        <v>16203</v>
      </c>
      <c r="D9931" s="12">
        <v>5.0</v>
      </c>
      <c r="E9931" s="10" t="s">
        <v>21</v>
      </c>
      <c r="F9931" s="12">
        <v>2024.0</v>
      </c>
      <c r="G9931" s="13" t="s">
        <v>6598</v>
      </c>
      <c r="H9931" s="14" t="s">
        <v>6599</v>
      </c>
      <c r="I9931" s="12">
        <v>0.0</v>
      </c>
      <c r="J9931" s="15" t="str">
        <f t="shared" si="1"/>
        <v>Relevant</v>
      </c>
    </row>
    <row r="9932" ht="22.5" customHeight="1">
      <c r="A9932" s="9" t="s">
        <v>27837</v>
      </c>
      <c r="B9932" s="10">
        <v>45618.66525462963</v>
      </c>
      <c r="C9932" s="11" t="s">
        <v>27838</v>
      </c>
      <c r="D9932" s="12">
        <v>11.0</v>
      </c>
      <c r="E9932" s="10" t="s">
        <v>17</v>
      </c>
      <c r="F9932" s="12">
        <v>2024.0</v>
      </c>
      <c r="G9932" s="13" t="s">
        <v>13</v>
      </c>
      <c r="H9932" s="14" t="s">
        <v>118</v>
      </c>
      <c r="I9932" s="12">
        <v>391.0</v>
      </c>
      <c r="J9932" s="15" t="str">
        <f t="shared" si="1"/>
        <v>Relevant</v>
      </c>
    </row>
    <row r="9933" ht="22.5" customHeight="1">
      <c r="A9933" s="9" t="s">
        <v>27839</v>
      </c>
      <c r="B9933" s="10">
        <v>45615.4637037037</v>
      </c>
      <c r="C9933" s="11" t="s">
        <v>27840</v>
      </c>
      <c r="D9933" s="12">
        <v>11.0</v>
      </c>
      <c r="E9933" s="10" t="s">
        <v>17</v>
      </c>
      <c r="F9933" s="12">
        <v>2024.0</v>
      </c>
      <c r="G9933" s="13" t="s">
        <v>13</v>
      </c>
      <c r="H9933" s="14" t="s">
        <v>27841</v>
      </c>
      <c r="I9933" s="12">
        <v>7028.0</v>
      </c>
      <c r="J9933" s="15" t="str">
        <f t="shared" si="1"/>
        <v>Relevant</v>
      </c>
    </row>
    <row r="9934" ht="22.5" customHeight="1">
      <c r="A9934" s="9" t="s">
        <v>27842</v>
      </c>
      <c r="B9934" s="10">
        <v>45580.70347222222</v>
      </c>
      <c r="C9934" s="11" t="s">
        <v>27843</v>
      </c>
      <c r="D9934" s="12">
        <v>10.0</v>
      </c>
      <c r="E9934" s="10" t="s">
        <v>42</v>
      </c>
      <c r="F9934" s="12">
        <v>2024.0</v>
      </c>
      <c r="G9934" s="13" t="s">
        <v>13</v>
      </c>
      <c r="H9934" s="14" t="s">
        <v>27844</v>
      </c>
      <c r="I9934" s="12">
        <v>49560.0</v>
      </c>
      <c r="J9934" s="15" t="str">
        <f t="shared" si="1"/>
        <v>Relevant</v>
      </c>
    </row>
    <row r="9935" ht="22.5" customHeight="1">
      <c r="A9935" s="9" t="s">
        <v>27845</v>
      </c>
      <c r="B9935" s="10">
        <v>45597.46471064815</v>
      </c>
      <c r="C9935" s="11" t="s">
        <v>27846</v>
      </c>
      <c r="D9935" s="12">
        <v>11.0</v>
      </c>
      <c r="E9935" s="10" t="s">
        <v>17</v>
      </c>
      <c r="F9935" s="12">
        <v>2024.0</v>
      </c>
      <c r="G9935" s="13" t="s">
        <v>27847</v>
      </c>
      <c r="H9935" s="14" t="s">
        <v>27848</v>
      </c>
      <c r="I9935" s="12">
        <v>8494959.0</v>
      </c>
      <c r="J9935" s="15" t="str">
        <f t="shared" si="1"/>
        <v>Relevant</v>
      </c>
    </row>
    <row r="9936" ht="22.5" customHeight="1">
      <c r="A9936" s="9" t="s">
        <v>27849</v>
      </c>
      <c r="B9936" s="10">
        <v>45612.29210648148</v>
      </c>
      <c r="C9936" s="11" t="s">
        <v>11479</v>
      </c>
      <c r="D9936" s="12">
        <v>11.0</v>
      </c>
      <c r="E9936" s="10" t="s">
        <v>17</v>
      </c>
      <c r="F9936" s="12">
        <v>2024.0</v>
      </c>
      <c r="G9936" s="13" t="s">
        <v>13</v>
      </c>
      <c r="H9936" s="14" t="s">
        <v>8953</v>
      </c>
      <c r="I9936" s="12">
        <v>4623.0</v>
      </c>
      <c r="J9936" s="15" t="str">
        <f t="shared" si="1"/>
        <v>Relevant</v>
      </c>
    </row>
    <row r="9937" ht="22.5" customHeight="1">
      <c r="A9937" s="9" t="s">
        <v>27850</v>
      </c>
      <c r="B9937" s="10">
        <v>45600.7078125</v>
      </c>
      <c r="C9937" s="11" t="s">
        <v>27851</v>
      </c>
      <c r="D9937" s="12">
        <v>11.0</v>
      </c>
      <c r="E9937" s="10" t="s">
        <v>17</v>
      </c>
      <c r="F9937" s="12">
        <v>2024.0</v>
      </c>
      <c r="G9937" s="13" t="s">
        <v>13</v>
      </c>
      <c r="H9937" s="14" t="s">
        <v>27852</v>
      </c>
      <c r="I9937" s="12">
        <v>10784.0</v>
      </c>
      <c r="J9937" s="15" t="str">
        <f t="shared" si="1"/>
        <v>Relevant</v>
      </c>
    </row>
    <row r="9938" ht="22.5" customHeight="1">
      <c r="A9938" s="9" t="s">
        <v>27853</v>
      </c>
      <c r="B9938" s="10">
        <v>45587.051469907405</v>
      </c>
      <c r="C9938" s="11" t="s">
        <v>27854</v>
      </c>
      <c r="D9938" s="12">
        <v>10.0</v>
      </c>
      <c r="E9938" s="10" t="s">
        <v>42</v>
      </c>
      <c r="F9938" s="12">
        <v>2024.0</v>
      </c>
      <c r="G9938" s="13" t="s">
        <v>13</v>
      </c>
      <c r="H9938" s="14" t="s">
        <v>175</v>
      </c>
      <c r="I9938" s="12">
        <v>545.0</v>
      </c>
      <c r="J9938" s="15" t="str">
        <f t="shared" si="1"/>
        <v>Irrelevant</v>
      </c>
    </row>
    <row r="9939" ht="22.5" customHeight="1">
      <c r="A9939" s="9" t="s">
        <v>27855</v>
      </c>
      <c r="B9939" s="10">
        <v>45626.0000952662</v>
      </c>
      <c r="C9939" s="11" t="s">
        <v>27856</v>
      </c>
      <c r="D9939" s="12">
        <v>11.0</v>
      </c>
      <c r="E9939" s="10" t="s">
        <v>17</v>
      </c>
      <c r="F9939" s="12">
        <v>2024.0</v>
      </c>
      <c r="G9939" s="13" t="s">
        <v>27857</v>
      </c>
      <c r="H9939" s="14" t="s">
        <v>27858</v>
      </c>
      <c r="I9939" s="12">
        <v>1.0830293E7</v>
      </c>
      <c r="J9939" s="15" t="str">
        <f t="shared" si="1"/>
        <v>Relevant</v>
      </c>
    </row>
    <row r="9940" ht="22.5" customHeight="1">
      <c r="A9940" s="9" t="s">
        <v>27859</v>
      </c>
      <c r="B9940" s="10">
        <v>45442.34732638889</v>
      </c>
      <c r="C9940" s="11" t="s">
        <v>27860</v>
      </c>
      <c r="D9940" s="12">
        <v>5.0</v>
      </c>
      <c r="E9940" s="10" t="s">
        <v>21</v>
      </c>
      <c r="F9940" s="12">
        <v>2024.0</v>
      </c>
      <c r="G9940" s="13" t="s">
        <v>13</v>
      </c>
      <c r="H9940" s="14" t="s">
        <v>10033</v>
      </c>
      <c r="I9940" s="12">
        <v>9702.0</v>
      </c>
      <c r="J9940" s="15" t="str">
        <f t="shared" si="1"/>
        <v>Irrelevant</v>
      </c>
    </row>
    <row r="9941" ht="22.5" customHeight="1">
      <c r="A9941" s="9" t="s">
        <v>27861</v>
      </c>
      <c r="B9941" s="10">
        <v>45614.62179398148</v>
      </c>
      <c r="C9941" s="11" t="s">
        <v>27862</v>
      </c>
      <c r="D9941" s="12">
        <v>11.0</v>
      </c>
      <c r="E9941" s="10" t="s">
        <v>17</v>
      </c>
      <c r="F9941" s="12">
        <v>2024.0</v>
      </c>
      <c r="G9941" s="13" t="s">
        <v>13</v>
      </c>
      <c r="H9941" s="14" t="s">
        <v>27863</v>
      </c>
      <c r="I9941" s="12">
        <v>47406.0</v>
      </c>
      <c r="J9941" s="15" t="str">
        <f t="shared" si="1"/>
        <v>Relevant</v>
      </c>
    </row>
    <row r="9942" ht="22.5" customHeight="1">
      <c r="A9942" s="9" t="s">
        <v>27864</v>
      </c>
      <c r="B9942" s="10">
        <v>45617.936261574076</v>
      </c>
      <c r="C9942" s="11" t="s">
        <v>16865</v>
      </c>
      <c r="D9942" s="12">
        <v>11.0</v>
      </c>
      <c r="E9942" s="10" t="s">
        <v>17</v>
      </c>
      <c r="F9942" s="12">
        <v>2024.0</v>
      </c>
      <c r="G9942" s="13" t="s">
        <v>13</v>
      </c>
      <c r="H9942" s="14" t="s">
        <v>27865</v>
      </c>
      <c r="I9942" s="12">
        <v>109.0</v>
      </c>
      <c r="J9942" s="15" t="str">
        <f t="shared" si="1"/>
        <v>Relevant</v>
      </c>
    </row>
    <row r="9943" ht="22.5" customHeight="1">
      <c r="A9943" s="9" t="s">
        <v>27866</v>
      </c>
      <c r="B9943" s="10">
        <v>45597.168588912034</v>
      </c>
      <c r="C9943" s="11" t="s">
        <v>27867</v>
      </c>
      <c r="D9943" s="12">
        <v>11.0</v>
      </c>
      <c r="E9943" s="10" t="s">
        <v>17</v>
      </c>
      <c r="F9943" s="12">
        <v>2024.0</v>
      </c>
      <c r="G9943" s="13" t="s">
        <v>27868</v>
      </c>
      <c r="H9943" s="14" t="s">
        <v>27869</v>
      </c>
      <c r="I9943" s="12">
        <v>1.2767834E7</v>
      </c>
      <c r="J9943" s="15" t="str">
        <f t="shared" si="1"/>
        <v>Relevant</v>
      </c>
    </row>
    <row r="9944" ht="22.5" customHeight="1">
      <c r="A9944" s="9" t="s">
        <v>27870</v>
      </c>
      <c r="B9944" s="10">
        <v>45615.68853009259</v>
      </c>
      <c r="C9944" s="11" t="s">
        <v>26266</v>
      </c>
      <c r="D9944" s="12">
        <v>11.0</v>
      </c>
      <c r="E9944" s="10" t="s">
        <v>17</v>
      </c>
      <c r="F9944" s="12">
        <v>2024.0</v>
      </c>
      <c r="G9944" s="13" t="s">
        <v>13</v>
      </c>
      <c r="H9944" s="14" t="s">
        <v>781</v>
      </c>
      <c r="I9944" s="12">
        <v>240.0</v>
      </c>
      <c r="J9944" s="15" t="str">
        <f t="shared" si="1"/>
        <v>Irrelevant</v>
      </c>
    </row>
    <row r="9945" ht="22.5" customHeight="1">
      <c r="A9945" s="9" t="s">
        <v>27871</v>
      </c>
      <c r="B9945" s="10">
        <v>45616.47945601852</v>
      </c>
      <c r="C9945" s="11" t="s">
        <v>2576</v>
      </c>
      <c r="D9945" s="12">
        <v>11.0</v>
      </c>
      <c r="E9945" s="10" t="s">
        <v>17</v>
      </c>
      <c r="F9945" s="12">
        <v>2024.0</v>
      </c>
      <c r="G9945" s="13" t="s">
        <v>13</v>
      </c>
      <c r="H9945" s="14" t="s">
        <v>511</v>
      </c>
      <c r="I9945" s="12">
        <v>119.0</v>
      </c>
      <c r="J9945" s="15" t="str">
        <f t="shared" si="1"/>
        <v>Relevant</v>
      </c>
    </row>
    <row r="9946" ht="22.5" customHeight="1">
      <c r="A9946" s="9" t="s">
        <v>27872</v>
      </c>
      <c r="B9946" s="10">
        <v>45604.80273148148</v>
      </c>
      <c r="C9946" s="11" t="s">
        <v>27873</v>
      </c>
      <c r="D9946" s="12">
        <v>11.0</v>
      </c>
      <c r="E9946" s="10" t="s">
        <v>17</v>
      </c>
      <c r="F9946" s="12">
        <v>2024.0</v>
      </c>
      <c r="G9946" s="13" t="s">
        <v>13</v>
      </c>
      <c r="H9946" s="14" t="s">
        <v>27874</v>
      </c>
      <c r="I9946" s="12">
        <v>12675.0</v>
      </c>
      <c r="J9946" s="15" t="str">
        <f t="shared" si="1"/>
        <v>Relevant</v>
      </c>
    </row>
    <row r="9947" ht="22.5" customHeight="1">
      <c r="A9947" s="9" t="s">
        <v>27875</v>
      </c>
      <c r="B9947" s="10">
        <v>45462.46386574074</v>
      </c>
      <c r="C9947" s="11" t="s">
        <v>27876</v>
      </c>
      <c r="D9947" s="12">
        <v>6.0</v>
      </c>
      <c r="E9947" s="10" t="s">
        <v>34</v>
      </c>
      <c r="F9947" s="12">
        <v>2024.0</v>
      </c>
      <c r="G9947" s="13" t="s">
        <v>27877</v>
      </c>
      <c r="H9947" s="14" t="s">
        <v>27878</v>
      </c>
      <c r="I9947" s="12">
        <v>7456164.0</v>
      </c>
      <c r="J9947" s="15" t="str">
        <f t="shared" si="1"/>
        <v>Irrelevant</v>
      </c>
    </row>
    <row r="9948" ht="22.5" customHeight="1">
      <c r="A9948" s="9" t="s">
        <v>27879</v>
      </c>
      <c r="B9948" s="10">
        <v>45597.375168125</v>
      </c>
      <c r="C9948" s="11" t="s">
        <v>27880</v>
      </c>
      <c r="D9948" s="12">
        <v>11.0</v>
      </c>
      <c r="E9948" s="10" t="s">
        <v>17</v>
      </c>
      <c r="F9948" s="12">
        <v>2024.0</v>
      </c>
      <c r="G9948" s="13" t="s">
        <v>20692</v>
      </c>
      <c r="H9948" s="14" t="s">
        <v>27881</v>
      </c>
      <c r="I9948" s="12">
        <v>27642.0</v>
      </c>
      <c r="J9948" s="15" t="str">
        <f t="shared" si="1"/>
        <v>Relevant</v>
      </c>
    </row>
    <row r="9949" ht="22.5" customHeight="1">
      <c r="A9949" s="9" t="s">
        <v>27882</v>
      </c>
      <c r="B9949" s="10">
        <v>45654.537595277776</v>
      </c>
      <c r="C9949" s="11" t="s">
        <v>27883</v>
      </c>
      <c r="D9949" s="12">
        <v>12.0</v>
      </c>
      <c r="E9949" s="10" t="s">
        <v>26</v>
      </c>
      <c r="F9949" s="12">
        <v>2024.0</v>
      </c>
      <c r="G9949" s="13" t="s">
        <v>27884</v>
      </c>
      <c r="H9949" s="14" t="s">
        <v>27885</v>
      </c>
      <c r="I9949" s="12">
        <v>478858.0</v>
      </c>
      <c r="J9949" s="15" t="str">
        <f t="shared" si="1"/>
        <v>Relevant</v>
      </c>
    </row>
    <row r="9950" ht="22.5" customHeight="1">
      <c r="A9950" s="9" t="s">
        <v>27886</v>
      </c>
      <c r="B9950" s="10">
        <v>45728.5571875</v>
      </c>
      <c r="C9950" s="11" t="s">
        <v>11109</v>
      </c>
      <c r="D9950" s="12">
        <v>3.0</v>
      </c>
      <c r="E9950" s="10" t="s">
        <v>59</v>
      </c>
      <c r="F9950" s="12">
        <v>2025.0</v>
      </c>
      <c r="G9950" s="13" t="s">
        <v>27887</v>
      </c>
      <c r="H9950" s="14" t="s">
        <v>27888</v>
      </c>
      <c r="I9950" s="12">
        <v>5414418.0</v>
      </c>
      <c r="J9950" s="15" t="str">
        <f t="shared" si="1"/>
        <v>Relevant</v>
      </c>
    </row>
    <row r="9951" ht="22.5" customHeight="1">
      <c r="A9951" s="9" t="s">
        <v>27889</v>
      </c>
      <c r="B9951" s="10">
        <v>45650.38435846065</v>
      </c>
      <c r="C9951" s="11" t="s">
        <v>27890</v>
      </c>
      <c r="D9951" s="12">
        <v>12.0</v>
      </c>
      <c r="E9951" s="10" t="s">
        <v>26</v>
      </c>
      <c r="F9951" s="12">
        <v>2024.0</v>
      </c>
      <c r="G9951" s="13" t="s">
        <v>27891</v>
      </c>
      <c r="H9951" s="14" t="s">
        <v>27892</v>
      </c>
      <c r="I9951" s="12">
        <v>881632.0</v>
      </c>
      <c r="J9951" s="15" t="str">
        <f t="shared" si="1"/>
        <v>Irrelevant</v>
      </c>
    </row>
    <row r="9952" ht="22.5" customHeight="1">
      <c r="A9952" s="9" t="s">
        <v>27893</v>
      </c>
      <c r="B9952" s="10">
        <v>45475.55905092593</v>
      </c>
      <c r="C9952" s="11" t="s">
        <v>27894</v>
      </c>
      <c r="D9952" s="12">
        <v>7.0</v>
      </c>
      <c r="E9952" s="10" t="s">
        <v>55</v>
      </c>
      <c r="F9952" s="12">
        <v>2024.0</v>
      </c>
      <c r="G9952" s="13" t="s">
        <v>13</v>
      </c>
      <c r="H9952" s="14" t="s">
        <v>56</v>
      </c>
      <c r="I9952" s="12">
        <v>22.0</v>
      </c>
      <c r="J9952" s="15" t="str">
        <f t="shared" si="1"/>
        <v>Relevant</v>
      </c>
    </row>
    <row r="9953" ht="22.5" customHeight="1">
      <c r="A9953" s="9" t="s">
        <v>27895</v>
      </c>
      <c r="B9953" s="10">
        <v>45422.88148148148</v>
      </c>
      <c r="C9953" s="11" t="s">
        <v>27896</v>
      </c>
      <c r="D9953" s="12">
        <v>5.0</v>
      </c>
      <c r="E9953" s="10" t="s">
        <v>21</v>
      </c>
      <c r="F9953" s="12">
        <v>2024.0</v>
      </c>
      <c r="G9953" s="13" t="s">
        <v>13</v>
      </c>
      <c r="H9953" s="14" t="s">
        <v>27897</v>
      </c>
      <c r="I9953" s="12">
        <v>32.0</v>
      </c>
      <c r="J9953" s="15" t="str">
        <f t="shared" si="1"/>
        <v>Relevant</v>
      </c>
    </row>
    <row r="9954" ht="22.5" customHeight="1">
      <c r="A9954" s="9" t="s">
        <v>27898</v>
      </c>
      <c r="B9954" s="10">
        <v>45621.43319444444</v>
      </c>
      <c r="C9954" s="11" t="s">
        <v>27899</v>
      </c>
      <c r="D9954" s="12">
        <v>11.0</v>
      </c>
      <c r="E9954" s="10" t="s">
        <v>17</v>
      </c>
      <c r="F9954" s="12">
        <v>2024.0</v>
      </c>
      <c r="G9954" s="13" t="s">
        <v>27900</v>
      </c>
      <c r="H9954" s="14" t="s">
        <v>27901</v>
      </c>
      <c r="I9954" s="12">
        <v>39530.0</v>
      </c>
      <c r="J9954" s="15" t="str">
        <f t="shared" si="1"/>
        <v>Relevant</v>
      </c>
    </row>
    <row r="9955" ht="22.5" customHeight="1">
      <c r="A9955" s="9" t="s">
        <v>27902</v>
      </c>
      <c r="B9955" s="10">
        <v>45615.413402777776</v>
      </c>
      <c r="C9955" s="11" t="s">
        <v>27903</v>
      </c>
      <c r="D9955" s="12">
        <v>11.0</v>
      </c>
      <c r="E9955" s="10" t="s">
        <v>17</v>
      </c>
      <c r="F9955" s="12">
        <v>2024.0</v>
      </c>
      <c r="G9955" s="13" t="s">
        <v>13</v>
      </c>
      <c r="H9955" s="14" t="s">
        <v>6154</v>
      </c>
      <c r="I9955" s="12">
        <v>520.0</v>
      </c>
      <c r="J9955" s="15" t="str">
        <f t="shared" si="1"/>
        <v>Relevant</v>
      </c>
    </row>
    <row r="9956" ht="22.5" customHeight="1">
      <c r="A9956" s="9" t="s">
        <v>27904</v>
      </c>
      <c r="B9956" s="10">
        <v>45617.11091952546</v>
      </c>
      <c r="C9956" s="11" t="s">
        <v>27905</v>
      </c>
      <c r="D9956" s="12">
        <v>11.0</v>
      </c>
      <c r="E9956" s="10" t="s">
        <v>17</v>
      </c>
      <c r="F9956" s="12">
        <v>2024.0</v>
      </c>
      <c r="G9956" s="13" t="s">
        <v>27906</v>
      </c>
      <c r="H9956" s="14" t="s">
        <v>27907</v>
      </c>
      <c r="I9956" s="12">
        <v>0.0</v>
      </c>
      <c r="J9956" s="15" t="str">
        <f t="shared" si="1"/>
        <v>Relevant</v>
      </c>
    </row>
    <row r="9957" ht="22.5" customHeight="1">
      <c r="A9957" s="9" t="s">
        <v>27908</v>
      </c>
      <c r="B9957" s="10">
        <v>45696.74752314815</v>
      </c>
      <c r="C9957" s="11" t="s">
        <v>27909</v>
      </c>
      <c r="D9957" s="12">
        <v>2.0</v>
      </c>
      <c r="E9957" s="10" t="s">
        <v>12</v>
      </c>
      <c r="F9957" s="12">
        <v>2025.0</v>
      </c>
      <c r="G9957" s="13" t="s">
        <v>13</v>
      </c>
      <c r="H9957" s="14" t="s">
        <v>14</v>
      </c>
      <c r="I9957" s="12">
        <v>835.0</v>
      </c>
      <c r="J9957" s="15" t="str">
        <f t="shared" si="1"/>
        <v>Relevant</v>
      </c>
    </row>
    <row r="9958" ht="22.5" customHeight="1">
      <c r="A9958" s="9" t="s">
        <v>27910</v>
      </c>
      <c r="B9958" s="10">
        <v>45629.65211805556</v>
      </c>
      <c r="C9958" s="11" t="s">
        <v>27911</v>
      </c>
      <c r="D9958" s="12">
        <v>12.0</v>
      </c>
      <c r="E9958" s="10" t="s">
        <v>26</v>
      </c>
      <c r="F9958" s="12">
        <v>2024.0</v>
      </c>
      <c r="G9958" s="13" t="s">
        <v>13</v>
      </c>
      <c r="H9958" s="14" t="s">
        <v>10394</v>
      </c>
      <c r="I9958" s="12">
        <v>147.0</v>
      </c>
      <c r="J9958" s="15" t="str">
        <f t="shared" si="1"/>
        <v>Relevant</v>
      </c>
    </row>
    <row r="9959" ht="22.5" customHeight="1">
      <c r="A9959" s="9" t="s">
        <v>27912</v>
      </c>
      <c r="B9959" s="10">
        <v>45514.21425925926</v>
      </c>
      <c r="C9959" s="11" t="s">
        <v>27913</v>
      </c>
      <c r="D9959" s="12">
        <v>8.0</v>
      </c>
      <c r="E9959" s="10" t="s">
        <v>167</v>
      </c>
      <c r="F9959" s="12">
        <v>2024.0</v>
      </c>
      <c r="G9959" s="13" t="s">
        <v>27914</v>
      </c>
      <c r="H9959" s="14" t="s">
        <v>27915</v>
      </c>
      <c r="I9959" s="12">
        <v>8864.0</v>
      </c>
      <c r="J9959" s="15" t="str">
        <f t="shared" si="1"/>
        <v>Irrelevant</v>
      </c>
    </row>
    <row r="9960" ht="22.5" customHeight="1">
      <c r="A9960" s="9" t="s">
        <v>27916</v>
      </c>
      <c r="B9960" s="10">
        <v>45583.762777777774</v>
      </c>
      <c r="C9960" s="11" t="s">
        <v>27917</v>
      </c>
      <c r="D9960" s="12">
        <v>10.0</v>
      </c>
      <c r="E9960" s="10" t="s">
        <v>42</v>
      </c>
      <c r="F9960" s="12">
        <v>2024.0</v>
      </c>
      <c r="G9960" s="13" t="s">
        <v>27918</v>
      </c>
      <c r="H9960" s="14" t="s">
        <v>27919</v>
      </c>
      <c r="I9960" s="12">
        <v>9593283.0</v>
      </c>
      <c r="J9960" s="15" t="str">
        <f t="shared" si="1"/>
        <v>Relevant</v>
      </c>
    </row>
    <row r="9961" ht="22.5" customHeight="1">
      <c r="A9961" s="9" t="s">
        <v>27920</v>
      </c>
      <c r="B9961" s="10">
        <v>45627.447696759256</v>
      </c>
      <c r="C9961" s="11" t="s">
        <v>448</v>
      </c>
      <c r="D9961" s="12">
        <v>12.0</v>
      </c>
      <c r="E9961" s="10" t="s">
        <v>26</v>
      </c>
      <c r="F9961" s="12">
        <v>2024.0</v>
      </c>
      <c r="G9961" s="13" t="s">
        <v>13</v>
      </c>
      <c r="H9961" s="14" t="s">
        <v>13380</v>
      </c>
      <c r="I9961" s="12">
        <v>219.0</v>
      </c>
      <c r="J9961" s="15" t="str">
        <f t="shared" si="1"/>
        <v>Relevant</v>
      </c>
    </row>
    <row r="9962" ht="22.5" customHeight="1">
      <c r="A9962" s="9" t="s">
        <v>27921</v>
      </c>
      <c r="B9962" s="10">
        <v>45613.5372337963</v>
      </c>
      <c r="C9962" s="11" t="s">
        <v>27922</v>
      </c>
      <c r="D9962" s="12">
        <v>11.0</v>
      </c>
      <c r="E9962" s="10" t="s">
        <v>17</v>
      </c>
      <c r="F9962" s="12">
        <v>2024.0</v>
      </c>
      <c r="G9962" s="13" t="s">
        <v>27923</v>
      </c>
      <c r="H9962" s="14" t="str">
        <f>IFERROR(__xludf.DUMMYFUNCTION("TRIM(REGEXREPLACE(GOOGLETRANSLATE(G9962,""auto"",""en""),""(?i)\b(RT|QT)\s*@?\w*:?\s*|https?://\S+|@\w+|#\w+|[^\x00-\x7F]|[^\w\s]"",""""))"),"Delhi Air Pollution Delhi is suffocating Residents are suffering AQI exceeds 450 find out the situation in your area")</f>
        <v>Delhi Air Pollution Delhi is suffocating Residents are suffering AQI exceeds 450 find out the situation in your area</v>
      </c>
      <c r="I9962" s="12">
        <v>3658.0</v>
      </c>
      <c r="J9962" s="15" t="str">
        <f t="shared" si="1"/>
        <v>Relevant</v>
      </c>
    </row>
    <row r="9963" ht="22.5" customHeight="1">
      <c r="A9963" s="9" t="s">
        <v>27924</v>
      </c>
      <c r="B9963" s="10">
        <v>45585.83568287037</v>
      </c>
      <c r="C9963" s="11" t="s">
        <v>27925</v>
      </c>
      <c r="D9963" s="12">
        <v>10.0</v>
      </c>
      <c r="E9963" s="10" t="s">
        <v>42</v>
      </c>
      <c r="F9963" s="12">
        <v>2024.0</v>
      </c>
      <c r="G9963" s="13" t="s">
        <v>13</v>
      </c>
      <c r="H9963" s="14" t="s">
        <v>27926</v>
      </c>
      <c r="I9963" s="12">
        <v>483.0</v>
      </c>
      <c r="J9963" s="15" t="str">
        <f t="shared" si="1"/>
        <v>Relevant</v>
      </c>
    </row>
    <row r="9964" ht="22.5" customHeight="1">
      <c r="A9964" s="9" t="s">
        <v>27927</v>
      </c>
      <c r="B9964" s="10">
        <v>45597.58902777778</v>
      </c>
      <c r="C9964" s="11" t="s">
        <v>7674</v>
      </c>
      <c r="D9964" s="12">
        <v>11.0</v>
      </c>
      <c r="E9964" s="10" t="s">
        <v>17</v>
      </c>
      <c r="F9964" s="12">
        <v>2024.0</v>
      </c>
      <c r="G9964" s="13" t="s">
        <v>27928</v>
      </c>
      <c r="H9964" s="14" t="s">
        <v>27929</v>
      </c>
      <c r="I9964" s="12">
        <v>188146.0</v>
      </c>
      <c r="J9964" s="15" t="str">
        <f t="shared" si="1"/>
        <v>Relevant</v>
      </c>
    </row>
    <row r="9965" ht="22.5" customHeight="1">
      <c r="A9965" s="9" t="s">
        <v>27930</v>
      </c>
      <c r="B9965" s="10">
        <v>45663.89171296296</v>
      </c>
      <c r="C9965" s="11" t="s">
        <v>27931</v>
      </c>
      <c r="D9965" s="12">
        <v>1.0</v>
      </c>
      <c r="E9965" s="10" t="s">
        <v>70</v>
      </c>
      <c r="F9965" s="12">
        <v>2025.0</v>
      </c>
      <c r="G9965" s="13" t="s">
        <v>27932</v>
      </c>
      <c r="H9965" s="14" t="s">
        <v>27933</v>
      </c>
      <c r="I9965" s="12">
        <v>2178297.0</v>
      </c>
      <c r="J9965" s="15" t="str">
        <f t="shared" si="1"/>
        <v>Relevant</v>
      </c>
    </row>
    <row r="9966" ht="22.5" customHeight="1">
      <c r="A9966" s="9" t="s">
        <v>27934</v>
      </c>
      <c r="B9966" s="10">
        <v>45438.30553240741</v>
      </c>
      <c r="C9966" s="11" t="s">
        <v>27935</v>
      </c>
      <c r="D9966" s="12">
        <v>5.0</v>
      </c>
      <c r="E9966" s="10" t="s">
        <v>21</v>
      </c>
      <c r="F9966" s="12">
        <v>2024.0</v>
      </c>
      <c r="G9966" s="13" t="s">
        <v>13</v>
      </c>
      <c r="H9966" s="14" t="s">
        <v>484</v>
      </c>
      <c r="I9966" s="12">
        <v>123.0</v>
      </c>
      <c r="J9966" s="15" t="str">
        <f t="shared" si="1"/>
        <v>Irrelevant</v>
      </c>
    </row>
    <row r="9967" ht="22.5" customHeight="1">
      <c r="A9967" s="9" t="s">
        <v>27936</v>
      </c>
      <c r="B9967" s="10">
        <v>45697.43130787037</v>
      </c>
      <c r="C9967" s="11" t="s">
        <v>26237</v>
      </c>
      <c r="D9967" s="12">
        <v>2.0</v>
      </c>
      <c r="E9967" s="10" t="s">
        <v>12</v>
      </c>
      <c r="F9967" s="12">
        <v>2025.0</v>
      </c>
      <c r="G9967" s="13" t="s">
        <v>13</v>
      </c>
      <c r="H9967" s="14" t="s">
        <v>14</v>
      </c>
      <c r="I9967" s="12">
        <v>214.0</v>
      </c>
      <c r="J9967" s="15" t="str">
        <f t="shared" si="1"/>
        <v>Relevant</v>
      </c>
    </row>
    <row r="9968" ht="22.5" customHeight="1">
      <c r="A9968" s="9" t="s">
        <v>27937</v>
      </c>
      <c r="B9968" s="10">
        <v>45398.375625</v>
      </c>
      <c r="C9968" s="11" t="s">
        <v>14318</v>
      </c>
      <c r="D9968" s="12">
        <v>4.0</v>
      </c>
      <c r="E9968" s="10" t="s">
        <v>274</v>
      </c>
      <c r="F9968" s="12">
        <v>2024.0</v>
      </c>
      <c r="G9968" s="13" t="s">
        <v>27938</v>
      </c>
      <c r="H9968" s="14" t="s">
        <v>27939</v>
      </c>
      <c r="I9968" s="12">
        <v>135412.0</v>
      </c>
      <c r="J9968" s="15" t="str">
        <f t="shared" si="1"/>
        <v>Irrelevant</v>
      </c>
    </row>
    <row r="9969" ht="22.5" customHeight="1">
      <c r="A9969" s="9" t="s">
        <v>27940</v>
      </c>
      <c r="B9969" s="10">
        <v>45622.26113425926</v>
      </c>
      <c r="C9969" s="11" t="s">
        <v>27941</v>
      </c>
      <c r="D9969" s="12">
        <v>11.0</v>
      </c>
      <c r="E9969" s="10" t="s">
        <v>17</v>
      </c>
      <c r="F9969" s="12">
        <v>2024.0</v>
      </c>
      <c r="G9969" s="13" t="s">
        <v>27942</v>
      </c>
      <c r="H9969" s="14" t="s">
        <v>27943</v>
      </c>
      <c r="I9969" s="12">
        <v>8443435.0</v>
      </c>
      <c r="J9969" s="15" t="str">
        <f t="shared" si="1"/>
        <v>Irrelevant</v>
      </c>
    </row>
    <row r="9970" ht="22.5" customHeight="1">
      <c r="A9970" s="9" t="s">
        <v>27944</v>
      </c>
      <c r="B9970" s="10">
        <v>45643.99638888889</v>
      </c>
      <c r="C9970" s="11" t="s">
        <v>27945</v>
      </c>
      <c r="D9970" s="12">
        <v>12.0</v>
      </c>
      <c r="E9970" s="10" t="s">
        <v>26</v>
      </c>
      <c r="F9970" s="12">
        <v>2024.0</v>
      </c>
      <c r="G9970" s="13" t="s">
        <v>13</v>
      </c>
      <c r="H9970" s="14" t="s">
        <v>1646</v>
      </c>
      <c r="I9970" s="12">
        <v>9305.0</v>
      </c>
      <c r="J9970" s="15" t="str">
        <f t="shared" si="1"/>
        <v>Irrelevant</v>
      </c>
    </row>
    <row r="9971" ht="22.5" customHeight="1">
      <c r="A9971" s="9" t="s">
        <v>27946</v>
      </c>
      <c r="B9971" s="10">
        <v>45439.39530092593</v>
      </c>
      <c r="C9971" s="11" t="s">
        <v>27947</v>
      </c>
      <c r="D9971" s="12">
        <v>5.0</v>
      </c>
      <c r="E9971" s="10" t="s">
        <v>21</v>
      </c>
      <c r="F9971" s="12">
        <v>2024.0</v>
      </c>
      <c r="G9971" s="13" t="s">
        <v>13</v>
      </c>
      <c r="H9971" s="14" t="s">
        <v>27948</v>
      </c>
      <c r="I9971" s="12">
        <v>1775.0</v>
      </c>
      <c r="J9971" s="15" t="str">
        <f t="shared" si="1"/>
        <v>Relevant</v>
      </c>
    </row>
    <row r="9972" ht="22.5" customHeight="1">
      <c r="A9972" s="9" t="s">
        <v>27949</v>
      </c>
      <c r="B9972" s="10">
        <v>45586.74927083333</v>
      </c>
      <c r="C9972" s="11" t="s">
        <v>20204</v>
      </c>
      <c r="D9972" s="12">
        <v>10.0</v>
      </c>
      <c r="E9972" s="10" t="s">
        <v>42</v>
      </c>
      <c r="F9972" s="12">
        <v>2024.0</v>
      </c>
      <c r="G9972" s="13" t="s">
        <v>13</v>
      </c>
      <c r="H9972" s="14" t="s">
        <v>645</v>
      </c>
      <c r="I9972" s="12">
        <v>1135.0</v>
      </c>
      <c r="J9972" s="15" t="str">
        <f t="shared" si="1"/>
        <v>Relevant</v>
      </c>
    </row>
    <row r="9973" ht="22.5" customHeight="1">
      <c r="A9973" s="9" t="s">
        <v>27950</v>
      </c>
      <c r="B9973" s="10">
        <v>45618.79246527778</v>
      </c>
      <c r="C9973" s="11" t="s">
        <v>27951</v>
      </c>
      <c r="D9973" s="12">
        <v>11.0</v>
      </c>
      <c r="E9973" s="10" t="s">
        <v>17</v>
      </c>
      <c r="F9973" s="12">
        <v>2024.0</v>
      </c>
      <c r="G9973" s="13" t="s">
        <v>13</v>
      </c>
      <c r="H9973" s="14" t="s">
        <v>965</v>
      </c>
      <c r="I9973" s="12">
        <v>1211.0</v>
      </c>
      <c r="J9973" s="15" t="str">
        <f t="shared" si="1"/>
        <v>Relevant</v>
      </c>
    </row>
    <row r="9974" ht="22.5" customHeight="1">
      <c r="A9974" s="9" t="s">
        <v>27952</v>
      </c>
      <c r="B9974" s="10">
        <v>45434.54400462963</v>
      </c>
      <c r="C9974" s="11" t="s">
        <v>27953</v>
      </c>
      <c r="D9974" s="12">
        <v>5.0</v>
      </c>
      <c r="E9974" s="10" t="s">
        <v>21</v>
      </c>
      <c r="F9974" s="12">
        <v>2024.0</v>
      </c>
      <c r="G9974" s="13" t="s">
        <v>13</v>
      </c>
      <c r="H9974" s="14" t="s">
        <v>189</v>
      </c>
      <c r="I9974" s="12">
        <v>61.0</v>
      </c>
      <c r="J9974" s="15" t="str">
        <f t="shared" si="1"/>
        <v>Relevant</v>
      </c>
    </row>
    <row r="9975" ht="22.5" customHeight="1">
      <c r="A9975" s="9" t="s">
        <v>27954</v>
      </c>
      <c r="B9975" s="10">
        <v>45696.97657407408</v>
      </c>
      <c r="C9975" s="11" t="s">
        <v>27955</v>
      </c>
      <c r="D9975" s="12">
        <v>2.0</v>
      </c>
      <c r="E9975" s="10" t="s">
        <v>12</v>
      </c>
      <c r="F9975" s="12">
        <v>2025.0</v>
      </c>
      <c r="G9975" s="13" t="s">
        <v>13</v>
      </c>
      <c r="H9975" s="14" t="s">
        <v>14</v>
      </c>
      <c r="I9975" s="12">
        <v>79.0</v>
      </c>
      <c r="J9975" s="15" t="str">
        <f t="shared" si="1"/>
        <v>Relevant</v>
      </c>
    </row>
    <row r="9976" ht="22.5" customHeight="1">
      <c r="A9976" s="9" t="s">
        <v>27956</v>
      </c>
      <c r="B9976" s="10">
        <v>45643.67025462963</v>
      </c>
      <c r="C9976" s="11" t="s">
        <v>27957</v>
      </c>
      <c r="D9976" s="12">
        <v>12.0</v>
      </c>
      <c r="E9976" s="10" t="s">
        <v>26</v>
      </c>
      <c r="F9976" s="12">
        <v>2024.0</v>
      </c>
      <c r="G9976" s="13" t="s">
        <v>13</v>
      </c>
      <c r="H9976" s="14" t="s">
        <v>357</v>
      </c>
      <c r="I9976" s="12">
        <v>0.0</v>
      </c>
      <c r="J9976" s="15" t="str">
        <f t="shared" si="1"/>
        <v>Relevant</v>
      </c>
    </row>
    <row r="9977" ht="22.5" customHeight="1">
      <c r="A9977" s="9" t="s">
        <v>27958</v>
      </c>
      <c r="B9977" s="10">
        <v>45607.57755787037</v>
      </c>
      <c r="C9977" s="11" t="s">
        <v>27959</v>
      </c>
      <c r="D9977" s="12">
        <v>11.0</v>
      </c>
      <c r="E9977" s="10" t="s">
        <v>17</v>
      </c>
      <c r="F9977" s="12">
        <v>2024.0</v>
      </c>
      <c r="G9977" s="13" t="s">
        <v>13</v>
      </c>
      <c r="H9977" s="14" t="s">
        <v>100</v>
      </c>
      <c r="I9977" s="12">
        <v>338.0</v>
      </c>
      <c r="J9977" s="15" t="str">
        <f t="shared" si="1"/>
        <v>Relevant</v>
      </c>
    </row>
    <row r="9978" ht="22.5" customHeight="1">
      <c r="A9978" s="9" t="s">
        <v>27960</v>
      </c>
      <c r="B9978" s="10">
        <v>45399.89984953704</v>
      </c>
      <c r="C9978" s="11" t="s">
        <v>27961</v>
      </c>
      <c r="D9978" s="12">
        <v>4.0</v>
      </c>
      <c r="E9978" s="10" t="s">
        <v>274</v>
      </c>
      <c r="F9978" s="12">
        <v>2024.0</v>
      </c>
      <c r="G9978" s="13" t="s">
        <v>13</v>
      </c>
      <c r="H9978" s="14" t="s">
        <v>1609</v>
      </c>
      <c r="I9978" s="12">
        <v>204.0</v>
      </c>
      <c r="J9978" s="15" t="str">
        <f t="shared" si="1"/>
        <v>Relevant</v>
      </c>
    </row>
    <row r="9979" ht="22.5" customHeight="1">
      <c r="A9979" s="9" t="s">
        <v>27962</v>
      </c>
      <c r="B9979" s="10">
        <v>45591.779027777775</v>
      </c>
      <c r="C9979" s="11" t="s">
        <v>27963</v>
      </c>
      <c r="D9979" s="12">
        <v>10.0</v>
      </c>
      <c r="E9979" s="10" t="s">
        <v>42</v>
      </c>
      <c r="F9979" s="12">
        <v>2024.0</v>
      </c>
      <c r="G9979" s="13" t="s">
        <v>13</v>
      </c>
      <c r="H9979" s="14" t="s">
        <v>131</v>
      </c>
      <c r="I9979" s="12">
        <v>21.0</v>
      </c>
      <c r="J9979" s="15" t="str">
        <f t="shared" si="1"/>
        <v>Relevant</v>
      </c>
    </row>
    <row r="9980" ht="22.5" customHeight="1">
      <c r="A9980" s="9" t="s">
        <v>27964</v>
      </c>
      <c r="B9980" s="10">
        <v>45631.99101851852</v>
      </c>
      <c r="C9980" s="11" t="s">
        <v>27965</v>
      </c>
      <c r="D9980" s="12">
        <v>12.0</v>
      </c>
      <c r="E9980" s="10" t="s">
        <v>26</v>
      </c>
      <c r="F9980" s="12">
        <v>2024.0</v>
      </c>
      <c r="G9980" s="13" t="s">
        <v>13</v>
      </c>
      <c r="H9980" s="14" t="s">
        <v>514</v>
      </c>
      <c r="I9980" s="12">
        <v>242.0</v>
      </c>
      <c r="J9980" s="15" t="str">
        <f t="shared" si="1"/>
        <v>Relevant</v>
      </c>
    </row>
    <row r="9981" ht="22.5" customHeight="1">
      <c r="A9981" s="9" t="s">
        <v>27966</v>
      </c>
      <c r="B9981" s="10">
        <v>45579.692395833335</v>
      </c>
      <c r="C9981" s="11" t="s">
        <v>27967</v>
      </c>
      <c r="D9981" s="12">
        <v>10.0</v>
      </c>
      <c r="E9981" s="10" t="s">
        <v>42</v>
      </c>
      <c r="F9981" s="12">
        <v>2024.0</v>
      </c>
      <c r="G9981" s="13" t="s">
        <v>13</v>
      </c>
      <c r="H9981" s="14" t="s">
        <v>642</v>
      </c>
      <c r="I9981" s="12">
        <v>319.0</v>
      </c>
      <c r="J9981" s="15" t="str">
        <f t="shared" si="1"/>
        <v>Relevant</v>
      </c>
    </row>
    <row r="9982" ht="22.5" customHeight="1">
      <c r="A9982" s="9" t="s">
        <v>27968</v>
      </c>
      <c r="B9982" s="10">
        <v>45593.34494212963</v>
      </c>
      <c r="C9982" s="11" t="s">
        <v>27969</v>
      </c>
      <c r="D9982" s="12">
        <v>10.0</v>
      </c>
      <c r="E9982" s="10" t="s">
        <v>42</v>
      </c>
      <c r="F9982" s="12">
        <v>2024.0</v>
      </c>
      <c r="G9982" s="13" t="s">
        <v>13</v>
      </c>
      <c r="H9982" s="14" t="s">
        <v>27970</v>
      </c>
      <c r="I9982" s="12">
        <v>469.0</v>
      </c>
      <c r="J9982" s="15" t="str">
        <f t="shared" si="1"/>
        <v>Irrelevant</v>
      </c>
    </row>
    <row r="9983" ht="22.5" customHeight="1">
      <c r="A9983" s="9" t="s">
        <v>27971</v>
      </c>
      <c r="B9983" s="10">
        <v>45415.40074074074</v>
      </c>
      <c r="C9983" s="11" t="s">
        <v>27972</v>
      </c>
      <c r="D9983" s="12">
        <v>5.0</v>
      </c>
      <c r="E9983" s="10" t="s">
        <v>21</v>
      </c>
      <c r="F9983" s="12">
        <v>2024.0</v>
      </c>
      <c r="G9983" s="13" t="s">
        <v>27973</v>
      </c>
      <c r="H9983" s="14" t="s">
        <v>27974</v>
      </c>
      <c r="I9983" s="12">
        <v>0.0</v>
      </c>
      <c r="J9983" s="15" t="str">
        <f t="shared" si="1"/>
        <v>Irrelevant</v>
      </c>
    </row>
    <row r="9984" ht="22.5" customHeight="1">
      <c r="A9984" s="9" t="s">
        <v>27975</v>
      </c>
      <c r="B9984" s="10">
        <v>45596.3747937963</v>
      </c>
      <c r="C9984" s="11" t="s">
        <v>27976</v>
      </c>
      <c r="D9984" s="12">
        <v>10.0</v>
      </c>
      <c r="E9984" s="10" t="s">
        <v>42</v>
      </c>
      <c r="F9984" s="12">
        <v>2024.0</v>
      </c>
      <c r="G9984" s="13" t="s">
        <v>27977</v>
      </c>
      <c r="H9984" s="14" t="s">
        <v>27978</v>
      </c>
      <c r="I9984" s="12">
        <v>0.0</v>
      </c>
      <c r="J9984" s="15" t="str">
        <f t="shared" si="1"/>
        <v>Relevant</v>
      </c>
    </row>
    <row r="9985" ht="22.5" customHeight="1">
      <c r="A9985" s="9" t="s">
        <v>27979</v>
      </c>
      <c r="B9985" s="10">
        <v>45600.75650462963</v>
      </c>
      <c r="C9985" s="11" t="s">
        <v>26098</v>
      </c>
      <c r="D9985" s="12">
        <v>11.0</v>
      </c>
      <c r="E9985" s="10" t="s">
        <v>17</v>
      </c>
      <c r="F9985" s="12">
        <v>2024.0</v>
      </c>
      <c r="G9985" s="13" t="s">
        <v>13</v>
      </c>
      <c r="H9985" s="14" t="s">
        <v>259</v>
      </c>
      <c r="I9985" s="12">
        <v>610.0</v>
      </c>
      <c r="J9985" s="15" t="str">
        <f t="shared" si="1"/>
        <v>Relevant</v>
      </c>
    </row>
    <row r="9986" ht="22.5" customHeight="1">
      <c r="A9986" s="9" t="s">
        <v>27980</v>
      </c>
      <c r="B9986" s="10">
        <v>45596.77505787037</v>
      </c>
      <c r="C9986" s="11" t="s">
        <v>13782</v>
      </c>
      <c r="D9986" s="12">
        <v>10.0</v>
      </c>
      <c r="E9986" s="10" t="s">
        <v>42</v>
      </c>
      <c r="F9986" s="12">
        <v>2024.0</v>
      </c>
      <c r="G9986" s="13" t="s">
        <v>13</v>
      </c>
      <c r="H9986" s="14" t="s">
        <v>124</v>
      </c>
      <c r="I9986" s="12">
        <v>301.0</v>
      </c>
      <c r="J9986" s="15" t="str">
        <f t="shared" si="1"/>
        <v>Relevant</v>
      </c>
    </row>
    <row r="9987" ht="22.5" customHeight="1">
      <c r="A9987" s="9" t="s">
        <v>27981</v>
      </c>
      <c r="B9987" s="10">
        <v>45560.62075763889</v>
      </c>
      <c r="C9987" s="11" t="s">
        <v>27982</v>
      </c>
      <c r="D9987" s="12">
        <v>9.0</v>
      </c>
      <c r="E9987" s="10" t="s">
        <v>114</v>
      </c>
      <c r="F9987" s="12">
        <v>2024.0</v>
      </c>
      <c r="G9987" s="13" t="s">
        <v>27983</v>
      </c>
      <c r="H9987" s="14" t="s">
        <v>27984</v>
      </c>
      <c r="I9987" s="12">
        <v>2333.0</v>
      </c>
      <c r="J9987" s="15" t="str">
        <f t="shared" si="1"/>
        <v>Relevant</v>
      </c>
    </row>
    <row r="9988" ht="22.5" customHeight="1">
      <c r="A9988" s="9" t="s">
        <v>27985</v>
      </c>
      <c r="B9988" s="10">
        <v>45589.262337962966</v>
      </c>
      <c r="C9988" s="11" t="s">
        <v>27986</v>
      </c>
      <c r="D9988" s="12">
        <v>10.0</v>
      </c>
      <c r="E9988" s="10" t="s">
        <v>42</v>
      </c>
      <c r="F9988" s="12">
        <v>2024.0</v>
      </c>
      <c r="G9988" s="13" t="s">
        <v>13</v>
      </c>
      <c r="H9988" s="14" t="s">
        <v>645</v>
      </c>
      <c r="I9988" s="12">
        <v>57.0</v>
      </c>
      <c r="J9988" s="15" t="str">
        <f t="shared" si="1"/>
        <v>Relevant</v>
      </c>
    </row>
    <row r="9989" ht="22.5" customHeight="1">
      <c r="A9989" s="9" t="s">
        <v>27987</v>
      </c>
      <c r="B9989" s="10">
        <v>45621.8122337963</v>
      </c>
      <c r="C9989" s="11" t="s">
        <v>27988</v>
      </c>
      <c r="D9989" s="12">
        <v>11.0</v>
      </c>
      <c r="E9989" s="10" t="s">
        <v>17</v>
      </c>
      <c r="F9989" s="12">
        <v>2024.0</v>
      </c>
      <c r="G9989" s="13" t="s">
        <v>13</v>
      </c>
      <c r="H9989" s="14" t="s">
        <v>220</v>
      </c>
      <c r="I9989" s="12">
        <v>23.0</v>
      </c>
      <c r="J9989" s="15" t="str">
        <f t="shared" si="1"/>
        <v>Relevant</v>
      </c>
    </row>
    <row r="9990" ht="22.5" customHeight="1">
      <c r="A9990" s="9" t="s">
        <v>27989</v>
      </c>
      <c r="B9990" s="10">
        <v>45632.34859670139</v>
      </c>
      <c r="C9990" s="11" t="s">
        <v>27990</v>
      </c>
      <c r="D9990" s="12">
        <v>12.0</v>
      </c>
      <c r="E9990" s="10" t="s">
        <v>26</v>
      </c>
      <c r="F9990" s="12">
        <v>2024.0</v>
      </c>
      <c r="G9990" s="13" t="s">
        <v>27991</v>
      </c>
      <c r="H9990" s="14" t="s">
        <v>27992</v>
      </c>
      <c r="I9990" s="12">
        <v>0.0</v>
      </c>
      <c r="J9990" s="15" t="str">
        <f t="shared" si="1"/>
        <v>Relevant</v>
      </c>
    </row>
    <row r="9991" ht="22.5" customHeight="1">
      <c r="A9991" s="9" t="s">
        <v>27993</v>
      </c>
      <c r="B9991" s="10">
        <v>45619.3353587963</v>
      </c>
      <c r="C9991" s="11" t="s">
        <v>27994</v>
      </c>
      <c r="D9991" s="12">
        <v>11.0</v>
      </c>
      <c r="E9991" s="10" t="s">
        <v>17</v>
      </c>
      <c r="F9991" s="12">
        <v>2024.0</v>
      </c>
      <c r="G9991" s="13" t="s">
        <v>27995</v>
      </c>
      <c r="H9991" s="14" t="s">
        <v>27996</v>
      </c>
      <c r="I9991" s="12">
        <v>45429.0</v>
      </c>
      <c r="J9991" s="15" t="str">
        <f t="shared" si="1"/>
        <v>Relevant</v>
      </c>
    </row>
    <row r="9992" ht="22.5" customHeight="1">
      <c r="A9992" s="9" t="s">
        <v>27997</v>
      </c>
      <c r="B9992" s="10">
        <v>45615.67986111111</v>
      </c>
      <c r="C9992" s="11" t="s">
        <v>27998</v>
      </c>
      <c r="D9992" s="12">
        <v>11.0</v>
      </c>
      <c r="E9992" s="10" t="s">
        <v>17</v>
      </c>
      <c r="F9992" s="12">
        <v>2024.0</v>
      </c>
      <c r="G9992" s="13" t="s">
        <v>27999</v>
      </c>
      <c r="H9992" s="14" t="s">
        <v>28000</v>
      </c>
      <c r="I9992" s="12">
        <v>2258850.0</v>
      </c>
      <c r="J9992" s="15" t="str">
        <f t="shared" si="1"/>
        <v>Relevant</v>
      </c>
    </row>
    <row r="9993" ht="22.5" customHeight="1">
      <c r="A9993" s="9" t="s">
        <v>28001</v>
      </c>
      <c r="B9993" s="10">
        <v>45614.7821875</v>
      </c>
      <c r="C9993" s="11" t="s">
        <v>28002</v>
      </c>
      <c r="D9993" s="12">
        <v>11.0</v>
      </c>
      <c r="E9993" s="10" t="s">
        <v>17</v>
      </c>
      <c r="F9993" s="12">
        <v>2024.0</v>
      </c>
      <c r="G9993" s="13" t="s">
        <v>13</v>
      </c>
      <c r="H9993" s="14" t="s">
        <v>31</v>
      </c>
      <c r="I9993" s="12">
        <v>1614.0</v>
      </c>
      <c r="J9993" s="15" t="str">
        <f t="shared" si="1"/>
        <v>Relevant</v>
      </c>
    </row>
    <row r="9994" ht="22.5" customHeight="1">
      <c r="A9994" s="9" t="s">
        <v>28003</v>
      </c>
      <c r="B9994" s="10">
        <v>45605.91736111111</v>
      </c>
      <c r="C9994" s="11" t="s">
        <v>17640</v>
      </c>
      <c r="D9994" s="12">
        <v>11.0</v>
      </c>
      <c r="E9994" s="10" t="s">
        <v>17</v>
      </c>
      <c r="F9994" s="12">
        <v>2024.0</v>
      </c>
      <c r="G9994" s="13" t="s">
        <v>7261</v>
      </c>
      <c r="H9994" s="14" t="s">
        <v>7262</v>
      </c>
      <c r="I9994" s="12">
        <v>0.0</v>
      </c>
      <c r="J9994" s="15" t="str">
        <f t="shared" si="1"/>
        <v>Relevant</v>
      </c>
    </row>
    <row r="9995" ht="22.5" customHeight="1">
      <c r="A9995" s="9" t="s">
        <v>28004</v>
      </c>
      <c r="B9995" s="10">
        <v>45646.435949074075</v>
      </c>
      <c r="C9995" s="11" t="s">
        <v>15203</v>
      </c>
      <c r="D9995" s="12">
        <v>12.0</v>
      </c>
      <c r="E9995" s="10" t="s">
        <v>26</v>
      </c>
      <c r="F9995" s="12">
        <v>2024.0</v>
      </c>
      <c r="G9995" s="13" t="s">
        <v>13</v>
      </c>
      <c r="H9995" s="14" t="s">
        <v>28005</v>
      </c>
      <c r="I9995" s="12">
        <v>4.0</v>
      </c>
      <c r="J9995" s="15" t="str">
        <f t="shared" si="1"/>
        <v>Relevant</v>
      </c>
    </row>
    <row r="9996" ht="22.5" customHeight="1">
      <c r="A9996" s="9" t="s">
        <v>28006</v>
      </c>
      <c r="B9996" s="10">
        <v>45626.452939814815</v>
      </c>
      <c r="C9996" s="11" t="s">
        <v>183</v>
      </c>
      <c r="D9996" s="12">
        <v>11.0</v>
      </c>
      <c r="E9996" s="10" t="s">
        <v>17</v>
      </c>
      <c r="F9996" s="12">
        <v>2024.0</v>
      </c>
      <c r="G9996" s="13" t="s">
        <v>13</v>
      </c>
      <c r="H9996" s="14" t="s">
        <v>28007</v>
      </c>
      <c r="I9996" s="12">
        <v>216.0</v>
      </c>
      <c r="J9996" s="15" t="str">
        <f t="shared" si="1"/>
        <v>Relevant</v>
      </c>
    </row>
    <row r="9997" ht="22.5" customHeight="1">
      <c r="A9997" s="9" t="s">
        <v>28008</v>
      </c>
      <c r="B9997" s="10">
        <v>45631.96554398148</v>
      </c>
      <c r="C9997" s="11" t="s">
        <v>28009</v>
      </c>
      <c r="D9997" s="12">
        <v>12.0</v>
      </c>
      <c r="E9997" s="10" t="s">
        <v>26</v>
      </c>
      <c r="F9997" s="12">
        <v>2024.0</v>
      </c>
      <c r="G9997" s="13" t="s">
        <v>13</v>
      </c>
      <c r="H9997" s="14" t="s">
        <v>514</v>
      </c>
      <c r="I9997" s="12">
        <v>378.0</v>
      </c>
      <c r="J9997" s="15" t="str">
        <f t="shared" si="1"/>
        <v>Relevant</v>
      </c>
    </row>
    <row r="9998" ht="22.5" customHeight="1">
      <c r="A9998" s="9" t="s">
        <v>28010</v>
      </c>
      <c r="B9998" s="10">
        <v>45580.69027777778</v>
      </c>
      <c r="C9998" s="11" t="s">
        <v>4153</v>
      </c>
      <c r="D9998" s="12">
        <v>10.0</v>
      </c>
      <c r="E9998" s="10" t="s">
        <v>42</v>
      </c>
      <c r="F9998" s="12">
        <v>2024.0</v>
      </c>
      <c r="G9998" s="13" t="s">
        <v>28011</v>
      </c>
      <c r="H9998" s="14" t="s">
        <v>28012</v>
      </c>
      <c r="I9998" s="12">
        <v>1.6242846E7</v>
      </c>
      <c r="J9998" s="15" t="str">
        <f t="shared" si="1"/>
        <v>Relevant</v>
      </c>
    </row>
    <row r="9999" ht="22.5" customHeight="1">
      <c r="A9999" s="9" t="s">
        <v>28013</v>
      </c>
      <c r="B9999" s="10">
        <v>45464.32083334491</v>
      </c>
      <c r="C9999" s="11" t="s">
        <v>28014</v>
      </c>
      <c r="D9999" s="12">
        <v>6.0</v>
      </c>
      <c r="E9999" s="10" t="s">
        <v>34</v>
      </c>
      <c r="F9999" s="12">
        <v>2024.0</v>
      </c>
      <c r="G9999" s="13" t="s">
        <v>28015</v>
      </c>
      <c r="H9999" s="14" t="s">
        <v>28016</v>
      </c>
      <c r="I9999" s="12">
        <v>0.0</v>
      </c>
      <c r="J9999" s="15" t="str">
        <f t="shared" si="1"/>
        <v>Relevant</v>
      </c>
    </row>
    <row r="10000" ht="22.5" customHeight="1">
      <c r="A10000" s="9" t="s">
        <v>28017</v>
      </c>
      <c r="B10000" s="10">
        <v>45514.595034722224</v>
      </c>
      <c r="C10000" s="11" t="s">
        <v>28018</v>
      </c>
      <c r="D10000" s="12">
        <v>8.0</v>
      </c>
      <c r="E10000" s="10" t="s">
        <v>167</v>
      </c>
      <c r="F10000" s="12">
        <v>2024.0</v>
      </c>
      <c r="G10000" s="13" t="s">
        <v>28019</v>
      </c>
      <c r="H10000" s="14" t="s">
        <v>28020</v>
      </c>
      <c r="I10000" s="12">
        <v>1304078.0</v>
      </c>
      <c r="J10000" s="15" t="str">
        <f t="shared" si="1"/>
        <v>Irrelevant</v>
      </c>
    </row>
    <row r="10001" ht="22.5" customHeight="1">
      <c r="A10001" s="9" t="s">
        <v>28021</v>
      </c>
      <c r="B10001" s="10">
        <v>45614.70178240741</v>
      </c>
      <c r="C10001" s="11" t="s">
        <v>28022</v>
      </c>
      <c r="D10001" s="12">
        <v>11.0</v>
      </c>
      <c r="E10001" s="10" t="s">
        <v>17</v>
      </c>
      <c r="F10001" s="12">
        <v>2024.0</v>
      </c>
      <c r="G10001" s="13" t="s">
        <v>13</v>
      </c>
      <c r="H10001" s="14" t="s">
        <v>423</v>
      </c>
      <c r="I10001" s="12">
        <v>375.0</v>
      </c>
      <c r="J10001" s="15" t="str">
        <f t="shared" si="1"/>
        <v>Relevant</v>
      </c>
    </row>
    <row r="10002" ht="22.5" customHeight="1">
      <c r="A10002" s="9" t="s">
        <v>28023</v>
      </c>
      <c r="B10002" s="10">
        <v>45630.52234953704</v>
      </c>
      <c r="C10002" s="11" t="s">
        <v>28024</v>
      </c>
      <c r="D10002" s="12">
        <v>12.0</v>
      </c>
      <c r="E10002" s="10" t="s">
        <v>26</v>
      </c>
      <c r="F10002" s="12">
        <v>2024.0</v>
      </c>
      <c r="G10002" s="13" t="s">
        <v>13</v>
      </c>
      <c r="H10002" s="14" t="s">
        <v>1939</v>
      </c>
      <c r="I10002" s="12">
        <v>3540.0</v>
      </c>
      <c r="J10002" s="15" t="str">
        <f t="shared" si="1"/>
        <v>Relevant</v>
      </c>
    </row>
    <row r="10003" ht="22.5" customHeight="1">
      <c r="A10003" s="9" t="s">
        <v>28025</v>
      </c>
      <c r="B10003" s="10">
        <v>45697.41019675926</v>
      </c>
      <c r="C10003" s="11" t="s">
        <v>28026</v>
      </c>
      <c r="D10003" s="12">
        <v>2.0</v>
      </c>
      <c r="E10003" s="10" t="s">
        <v>12</v>
      </c>
      <c r="F10003" s="12">
        <v>2025.0</v>
      </c>
      <c r="G10003" s="13" t="s">
        <v>13</v>
      </c>
      <c r="H10003" s="14" t="s">
        <v>14</v>
      </c>
      <c r="I10003" s="12">
        <v>163.0</v>
      </c>
      <c r="J10003" s="15" t="str">
        <f t="shared" si="1"/>
        <v>Relevant</v>
      </c>
    </row>
    <row r="10004" ht="22.5" customHeight="1">
      <c r="A10004" s="9" t="s">
        <v>28027</v>
      </c>
      <c r="B10004" s="10">
        <v>45629.45799768518</v>
      </c>
      <c r="C10004" s="11" t="s">
        <v>22435</v>
      </c>
      <c r="D10004" s="12">
        <v>12.0</v>
      </c>
      <c r="E10004" s="10" t="s">
        <v>26</v>
      </c>
      <c r="F10004" s="12">
        <v>2024.0</v>
      </c>
      <c r="G10004" s="13" t="s">
        <v>13</v>
      </c>
      <c r="H10004" s="14" t="s">
        <v>21812</v>
      </c>
      <c r="I10004" s="12">
        <v>7909.0</v>
      </c>
      <c r="J10004" s="15" t="str">
        <f t="shared" si="1"/>
        <v>Relevant</v>
      </c>
    </row>
    <row r="10005" ht="22.5" customHeight="1">
      <c r="A10005" s="9" t="s">
        <v>28028</v>
      </c>
      <c r="B10005" s="10">
        <v>45649.605283715275</v>
      </c>
      <c r="C10005" s="11" t="s">
        <v>28029</v>
      </c>
      <c r="D10005" s="12">
        <v>12.0</v>
      </c>
      <c r="E10005" s="10" t="s">
        <v>26</v>
      </c>
      <c r="F10005" s="12">
        <v>2024.0</v>
      </c>
      <c r="G10005" s="13" t="s">
        <v>28030</v>
      </c>
      <c r="H10005" s="14" t="str">
        <f>IFERROR(__xludf.DUMMYFUNCTION("TRIM(REGEXREPLACE(GOOGLETRANSLATE(G10005,""auto"",""en""),""(?i)\b(RT|QT)\s*@?\w*:?\s*|https?://\S+|@\w+|#\w+|[^\x00-\x7F]|[^\w\s]"",""""))"),"BJP only knows how to harass me")</f>
        <v>BJP only knows how to harass me</v>
      </c>
      <c r="I10005" s="12">
        <v>3154.0</v>
      </c>
      <c r="J10005" s="15" t="str">
        <f t="shared" si="1"/>
        <v>Irrelevant</v>
      </c>
    </row>
    <row r="10006" ht="22.5" customHeight="1">
      <c r="A10006" s="9" t="s">
        <v>28031</v>
      </c>
      <c r="B10006" s="10">
        <v>45646.42222222222</v>
      </c>
      <c r="C10006" s="11" t="s">
        <v>16437</v>
      </c>
      <c r="D10006" s="12">
        <v>12.0</v>
      </c>
      <c r="E10006" s="10" t="s">
        <v>26</v>
      </c>
      <c r="F10006" s="12">
        <v>2024.0</v>
      </c>
      <c r="G10006" s="13" t="s">
        <v>28032</v>
      </c>
      <c r="H10006" s="14" t="s">
        <v>28033</v>
      </c>
      <c r="I10006" s="12">
        <v>28789.0</v>
      </c>
      <c r="J10006" s="15" t="str">
        <f t="shared" si="1"/>
        <v>Relevant</v>
      </c>
    </row>
    <row r="10007" ht="22.5" customHeight="1">
      <c r="A10007" s="9" t="s">
        <v>28034</v>
      </c>
      <c r="B10007" s="10">
        <v>45638.85575230324</v>
      </c>
      <c r="C10007" s="11" t="s">
        <v>28035</v>
      </c>
      <c r="D10007" s="12">
        <v>12.0</v>
      </c>
      <c r="E10007" s="10" t="s">
        <v>26</v>
      </c>
      <c r="F10007" s="12">
        <v>2024.0</v>
      </c>
      <c r="G10007" s="13" t="s">
        <v>28036</v>
      </c>
      <c r="H10007" s="14" t="s">
        <v>28037</v>
      </c>
      <c r="I10007" s="12">
        <v>1.0830293E7</v>
      </c>
      <c r="J10007" s="15" t="str">
        <f t="shared" si="1"/>
        <v>Relevant</v>
      </c>
    </row>
    <row r="10008" ht="22.5" customHeight="1">
      <c r="A10008" s="9" t="s">
        <v>28038</v>
      </c>
      <c r="B10008" s="10">
        <v>45733.21934027778</v>
      </c>
      <c r="C10008" s="11" t="s">
        <v>28039</v>
      </c>
      <c r="D10008" s="12">
        <v>3.0</v>
      </c>
      <c r="E10008" s="10" t="s">
        <v>59</v>
      </c>
      <c r="F10008" s="12">
        <v>2025.0</v>
      </c>
      <c r="G10008" s="13" t="s">
        <v>13</v>
      </c>
      <c r="H10008" s="14" t="s">
        <v>562</v>
      </c>
      <c r="I10008" s="12">
        <v>3839.0</v>
      </c>
      <c r="J10008" s="15" t="str">
        <f t="shared" si="1"/>
        <v>Irrelevant</v>
      </c>
    </row>
    <row r="10009" ht="22.5" customHeight="1">
      <c r="A10009" s="9" t="s">
        <v>28040</v>
      </c>
      <c r="B10009" s="10">
        <v>45552.78539939815</v>
      </c>
      <c r="C10009" s="11" t="s">
        <v>28041</v>
      </c>
      <c r="D10009" s="12">
        <v>9.0</v>
      </c>
      <c r="E10009" s="10" t="s">
        <v>114</v>
      </c>
      <c r="F10009" s="12">
        <v>2024.0</v>
      </c>
      <c r="G10009" s="13" t="s">
        <v>28042</v>
      </c>
      <c r="H10009" s="14" t="s">
        <v>28043</v>
      </c>
      <c r="I10009" s="12">
        <v>2189854.0</v>
      </c>
      <c r="J10009" s="15" t="str">
        <f t="shared" si="1"/>
        <v>Irrelevant</v>
      </c>
    </row>
    <row r="10010" ht="22.5" customHeight="1">
      <c r="A10010" s="9" t="s">
        <v>28044</v>
      </c>
      <c r="B10010" s="10">
        <v>45596.9206712963</v>
      </c>
      <c r="C10010" s="11" t="s">
        <v>28045</v>
      </c>
      <c r="D10010" s="12">
        <v>10.0</v>
      </c>
      <c r="E10010" s="10" t="s">
        <v>42</v>
      </c>
      <c r="F10010" s="12">
        <v>2024.0</v>
      </c>
      <c r="G10010" s="13" t="s">
        <v>13</v>
      </c>
      <c r="H10010" s="14" t="s">
        <v>124</v>
      </c>
      <c r="I10010" s="12">
        <v>172.0</v>
      </c>
      <c r="J10010" s="15" t="str">
        <f t="shared" si="1"/>
        <v>Relevant</v>
      </c>
    </row>
    <row r="10011" ht="22.5" customHeight="1">
      <c r="A10011" s="9" t="s">
        <v>28046</v>
      </c>
      <c r="B10011" s="10">
        <v>45392.714050925926</v>
      </c>
      <c r="C10011" s="11" t="s">
        <v>28047</v>
      </c>
      <c r="D10011" s="12">
        <v>4.0</v>
      </c>
      <c r="E10011" s="10" t="s">
        <v>274</v>
      </c>
      <c r="F10011" s="12">
        <v>2024.0</v>
      </c>
      <c r="G10011" s="13" t="s">
        <v>28048</v>
      </c>
      <c r="H10011" s="14" t="s">
        <v>28049</v>
      </c>
      <c r="I10011" s="12">
        <v>1.1327028E7</v>
      </c>
      <c r="J10011" s="15" t="str">
        <f t="shared" si="1"/>
        <v>Irrelevant</v>
      </c>
    </row>
    <row r="10012" ht="22.5" customHeight="1">
      <c r="A10012" s="9" t="s">
        <v>28050</v>
      </c>
      <c r="B10012" s="10">
        <v>45579.51640046296</v>
      </c>
      <c r="C10012" s="11" t="s">
        <v>28051</v>
      </c>
      <c r="D10012" s="12">
        <v>10.0</v>
      </c>
      <c r="E10012" s="10" t="s">
        <v>42</v>
      </c>
      <c r="F10012" s="12">
        <v>2024.0</v>
      </c>
      <c r="G10012" s="13" t="s">
        <v>28052</v>
      </c>
      <c r="H10012" s="14" t="s">
        <v>13585</v>
      </c>
      <c r="I10012" s="12">
        <v>0.0</v>
      </c>
      <c r="J10012" s="15" t="str">
        <f t="shared" si="1"/>
        <v>Relevant</v>
      </c>
    </row>
    <row r="10013" ht="22.5" customHeight="1">
      <c r="A10013" s="9" t="s">
        <v>28053</v>
      </c>
      <c r="B10013" s="10">
        <v>45434.55962962963</v>
      </c>
      <c r="C10013" s="11" t="s">
        <v>28054</v>
      </c>
      <c r="D10013" s="12">
        <v>5.0</v>
      </c>
      <c r="E10013" s="10" t="s">
        <v>21</v>
      </c>
      <c r="F10013" s="12">
        <v>2024.0</v>
      </c>
      <c r="G10013" s="13" t="s">
        <v>13</v>
      </c>
      <c r="H10013" s="14" t="s">
        <v>189</v>
      </c>
      <c r="I10013" s="12">
        <v>39.0</v>
      </c>
      <c r="J10013" s="15" t="str">
        <f t="shared" si="1"/>
        <v>Relevant</v>
      </c>
    </row>
    <row r="10014" ht="22.5" customHeight="1">
      <c r="A10014" s="9" t="s">
        <v>28055</v>
      </c>
      <c r="B10014" s="10">
        <v>45614.316666666666</v>
      </c>
      <c r="C10014" s="11" t="s">
        <v>28056</v>
      </c>
      <c r="D10014" s="12">
        <v>11.0</v>
      </c>
      <c r="E10014" s="10" t="s">
        <v>17</v>
      </c>
      <c r="F10014" s="12">
        <v>2024.0</v>
      </c>
      <c r="G10014" s="13" t="s">
        <v>28057</v>
      </c>
      <c r="H10014" s="14" t="s">
        <v>28058</v>
      </c>
      <c r="I10014" s="12">
        <v>1.5232462E7</v>
      </c>
      <c r="J10014" s="15" t="str">
        <f t="shared" si="1"/>
        <v>Irrelevant</v>
      </c>
    </row>
    <row r="10015" ht="22.5" customHeight="1">
      <c r="A10015" s="9" t="s">
        <v>28059</v>
      </c>
      <c r="B10015" s="10">
        <v>45609.522731481484</v>
      </c>
      <c r="C10015" s="11" t="s">
        <v>28060</v>
      </c>
      <c r="D10015" s="12">
        <v>11.0</v>
      </c>
      <c r="E10015" s="10" t="s">
        <v>17</v>
      </c>
      <c r="F10015" s="12">
        <v>2024.0</v>
      </c>
      <c r="G10015" s="13" t="s">
        <v>13</v>
      </c>
      <c r="H10015" s="14" t="s">
        <v>28061</v>
      </c>
      <c r="I10015" s="12">
        <v>10034.0</v>
      </c>
      <c r="J10015" s="15" t="str">
        <f t="shared" si="1"/>
        <v>Relevant</v>
      </c>
    </row>
    <row r="10016" ht="22.5" customHeight="1">
      <c r="A10016" s="9" t="s">
        <v>28062</v>
      </c>
      <c r="B10016" s="10">
        <v>45710.70043981481</v>
      </c>
      <c r="C10016" s="11" t="s">
        <v>18693</v>
      </c>
      <c r="D10016" s="12">
        <v>2.0</v>
      </c>
      <c r="E10016" s="10" t="s">
        <v>12</v>
      </c>
      <c r="F10016" s="12">
        <v>2025.0</v>
      </c>
      <c r="G10016" s="13" t="s">
        <v>13</v>
      </c>
      <c r="H10016" s="14" t="s">
        <v>52</v>
      </c>
      <c r="I10016" s="12">
        <v>87.0</v>
      </c>
      <c r="J10016" s="15" t="str">
        <f t="shared" si="1"/>
        <v>Relevant</v>
      </c>
    </row>
    <row r="10017" ht="22.5" customHeight="1">
      <c r="A10017" s="9" t="s">
        <v>28063</v>
      </c>
      <c r="B10017" s="10">
        <v>45406.74383101852</v>
      </c>
      <c r="C10017" s="11" t="s">
        <v>28064</v>
      </c>
      <c r="D10017" s="12">
        <v>4.0</v>
      </c>
      <c r="E10017" s="10" t="s">
        <v>274</v>
      </c>
      <c r="F10017" s="12">
        <v>2024.0</v>
      </c>
      <c r="G10017" s="13" t="s">
        <v>13</v>
      </c>
      <c r="H10017" s="14" t="s">
        <v>28065</v>
      </c>
      <c r="I10017" s="12">
        <v>4.0</v>
      </c>
      <c r="J10017" s="15" t="str">
        <f t="shared" si="1"/>
        <v>Relevant</v>
      </c>
    </row>
    <row r="10018" ht="22.5" customHeight="1">
      <c r="A10018" s="9" t="s">
        <v>28066</v>
      </c>
      <c r="B10018" s="10">
        <v>45745.44082175926</v>
      </c>
      <c r="C10018" s="11" t="s">
        <v>28067</v>
      </c>
      <c r="D10018" s="12">
        <v>3.0</v>
      </c>
      <c r="E10018" s="10" t="s">
        <v>59</v>
      </c>
      <c r="F10018" s="12">
        <v>2025.0</v>
      </c>
      <c r="G10018" s="13" t="s">
        <v>13</v>
      </c>
      <c r="H10018" s="14" t="s">
        <v>5256</v>
      </c>
      <c r="I10018" s="12">
        <v>454.0</v>
      </c>
      <c r="J10018" s="15" t="str">
        <f t="shared" si="1"/>
        <v>Relevant</v>
      </c>
    </row>
    <row r="10019" ht="22.5" customHeight="1">
      <c r="A10019" s="9" t="s">
        <v>28068</v>
      </c>
      <c r="B10019" s="10">
        <v>45696.87268518518</v>
      </c>
      <c r="C10019" s="11" t="s">
        <v>28069</v>
      </c>
      <c r="D10019" s="12">
        <v>2.0</v>
      </c>
      <c r="E10019" s="10" t="s">
        <v>12</v>
      </c>
      <c r="F10019" s="12">
        <v>2025.0</v>
      </c>
      <c r="G10019" s="13" t="s">
        <v>13</v>
      </c>
      <c r="H10019" s="14" t="s">
        <v>14</v>
      </c>
      <c r="I10019" s="12">
        <v>301.0</v>
      </c>
      <c r="J10019" s="15" t="str">
        <f t="shared" si="1"/>
        <v>Relevant</v>
      </c>
    </row>
    <row r="10020" ht="22.5" customHeight="1">
      <c r="A10020" s="9" t="s">
        <v>28070</v>
      </c>
      <c r="B10020" s="10">
        <v>45429.40928240741</v>
      </c>
      <c r="C10020" s="11" t="s">
        <v>28071</v>
      </c>
      <c r="D10020" s="12">
        <v>5.0</v>
      </c>
      <c r="E10020" s="10" t="s">
        <v>21</v>
      </c>
      <c r="F10020" s="12">
        <v>2024.0</v>
      </c>
      <c r="G10020" s="13" t="s">
        <v>13</v>
      </c>
      <c r="H10020" s="14" t="s">
        <v>8801</v>
      </c>
      <c r="I10020" s="12">
        <v>17343.0</v>
      </c>
      <c r="J10020" s="15" t="str">
        <f t="shared" si="1"/>
        <v>Irrelevant</v>
      </c>
    </row>
    <row r="10021" ht="22.5" customHeight="1">
      <c r="A10021" s="9" t="s">
        <v>28072</v>
      </c>
      <c r="B10021" s="10">
        <v>45613.4646875</v>
      </c>
      <c r="C10021" s="11" t="s">
        <v>28073</v>
      </c>
      <c r="D10021" s="12">
        <v>11.0</v>
      </c>
      <c r="E10021" s="10" t="s">
        <v>17</v>
      </c>
      <c r="F10021" s="12">
        <v>2024.0</v>
      </c>
      <c r="G10021" s="13" t="s">
        <v>13</v>
      </c>
      <c r="H10021" s="14" t="s">
        <v>28074</v>
      </c>
      <c r="I10021" s="12">
        <v>7060.0</v>
      </c>
      <c r="J10021" s="15" t="str">
        <f t="shared" si="1"/>
        <v>Irrelevant</v>
      </c>
    </row>
    <row r="10022" ht="22.5" customHeight="1">
      <c r="A10022" s="9" t="s">
        <v>28075</v>
      </c>
      <c r="B10022" s="10">
        <v>45696.64113425926</v>
      </c>
      <c r="C10022" s="11" t="s">
        <v>28076</v>
      </c>
      <c r="D10022" s="12">
        <v>2.0</v>
      </c>
      <c r="E10022" s="10" t="s">
        <v>12</v>
      </c>
      <c r="F10022" s="12">
        <v>2025.0</v>
      </c>
      <c r="G10022" s="13" t="s">
        <v>13</v>
      </c>
      <c r="H10022" s="14" t="s">
        <v>28077</v>
      </c>
      <c r="I10022" s="12">
        <v>1.0</v>
      </c>
      <c r="J10022" s="15" t="str">
        <f t="shared" si="1"/>
        <v>Relevant</v>
      </c>
    </row>
    <row r="10023" ht="22.5" customHeight="1">
      <c r="A10023" s="9" t="s">
        <v>28078</v>
      </c>
      <c r="B10023" s="10">
        <v>45617.958969907406</v>
      </c>
      <c r="C10023" s="11" t="s">
        <v>4536</v>
      </c>
      <c r="D10023" s="12">
        <v>11.0</v>
      </c>
      <c r="E10023" s="10" t="s">
        <v>17</v>
      </c>
      <c r="F10023" s="12">
        <v>2024.0</v>
      </c>
      <c r="G10023" s="13" t="s">
        <v>13</v>
      </c>
      <c r="H10023" s="14" t="s">
        <v>91</v>
      </c>
      <c r="I10023" s="12">
        <v>12.0</v>
      </c>
      <c r="J10023" s="15" t="str">
        <f t="shared" si="1"/>
        <v>Relevant</v>
      </c>
    </row>
    <row r="10024" ht="22.5" customHeight="1">
      <c r="A10024" s="9" t="s">
        <v>28079</v>
      </c>
      <c r="B10024" s="10">
        <v>45710.92681712963</v>
      </c>
      <c r="C10024" s="11" t="s">
        <v>28080</v>
      </c>
      <c r="D10024" s="12">
        <v>2.0</v>
      </c>
      <c r="E10024" s="10" t="s">
        <v>12</v>
      </c>
      <c r="F10024" s="12">
        <v>2025.0</v>
      </c>
      <c r="G10024" s="13" t="s">
        <v>13</v>
      </c>
      <c r="H10024" s="14" t="s">
        <v>52</v>
      </c>
      <c r="I10024" s="12">
        <v>93.0</v>
      </c>
      <c r="J10024" s="15" t="str">
        <f t="shared" si="1"/>
        <v>Relevant</v>
      </c>
    </row>
    <row r="10025" ht="22.5" customHeight="1">
      <c r="A10025" s="9" t="s">
        <v>28081</v>
      </c>
      <c r="B10025" s="10">
        <v>45520.579247685186</v>
      </c>
      <c r="C10025" s="11" t="s">
        <v>28082</v>
      </c>
      <c r="D10025" s="12">
        <v>8.0</v>
      </c>
      <c r="E10025" s="10" t="s">
        <v>167</v>
      </c>
      <c r="F10025" s="12">
        <v>2024.0</v>
      </c>
      <c r="G10025" s="13" t="s">
        <v>13</v>
      </c>
      <c r="H10025" s="14" t="s">
        <v>1991</v>
      </c>
      <c r="I10025" s="12">
        <v>10607.0</v>
      </c>
      <c r="J10025" s="15" t="str">
        <f t="shared" si="1"/>
        <v>Relevant</v>
      </c>
    </row>
    <row r="10026" ht="22.5" customHeight="1">
      <c r="A10026" s="9" t="s">
        <v>28083</v>
      </c>
      <c r="B10026" s="10">
        <v>45477.46461805556</v>
      </c>
      <c r="C10026" s="11" t="s">
        <v>28084</v>
      </c>
      <c r="D10026" s="12">
        <v>7.0</v>
      </c>
      <c r="E10026" s="10" t="s">
        <v>55</v>
      </c>
      <c r="F10026" s="12">
        <v>2024.0</v>
      </c>
      <c r="G10026" s="13" t="s">
        <v>28085</v>
      </c>
      <c r="H10026" s="14" t="s">
        <v>28086</v>
      </c>
      <c r="I10026" s="12">
        <v>2.2926973E7</v>
      </c>
      <c r="J10026" s="15" t="str">
        <f t="shared" si="1"/>
        <v>Relevant</v>
      </c>
    </row>
    <row r="10027" ht="22.5" customHeight="1">
      <c r="A10027" s="9" t="s">
        <v>28087</v>
      </c>
      <c r="B10027" s="10">
        <v>45618.72125</v>
      </c>
      <c r="C10027" s="11" t="s">
        <v>28088</v>
      </c>
      <c r="D10027" s="12">
        <v>11.0</v>
      </c>
      <c r="E10027" s="10" t="s">
        <v>17</v>
      </c>
      <c r="F10027" s="12">
        <v>2024.0</v>
      </c>
      <c r="G10027" s="13" t="s">
        <v>28089</v>
      </c>
      <c r="H10027" s="14" t="s">
        <v>28090</v>
      </c>
      <c r="I10027" s="12">
        <v>273656.0</v>
      </c>
      <c r="J10027" s="15" t="str">
        <f t="shared" si="1"/>
        <v>Relevant</v>
      </c>
    </row>
    <row r="10028" ht="22.5" customHeight="1">
      <c r="A10028" s="9" t="s">
        <v>28091</v>
      </c>
      <c r="B10028" s="10">
        <v>45472.83851851852</v>
      </c>
      <c r="C10028" s="11" t="s">
        <v>28092</v>
      </c>
      <c r="D10028" s="12">
        <v>6.0</v>
      </c>
      <c r="E10028" s="10" t="s">
        <v>34</v>
      </c>
      <c r="F10028" s="12">
        <v>2024.0</v>
      </c>
      <c r="G10028" s="13" t="s">
        <v>13</v>
      </c>
      <c r="H10028" s="14" t="s">
        <v>56</v>
      </c>
      <c r="I10028" s="12">
        <v>1277.0</v>
      </c>
      <c r="J10028" s="15" t="str">
        <f t="shared" si="1"/>
        <v>Relevant</v>
      </c>
    </row>
    <row r="10029" ht="22.5" customHeight="1">
      <c r="A10029" s="9" t="s">
        <v>28093</v>
      </c>
      <c r="B10029" s="10">
        <v>45571.56248842592</v>
      </c>
      <c r="C10029" s="11" t="s">
        <v>7682</v>
      </c>
      <c r="D10029" s="12">
        <v>10.0</v>
      </c>
      <c r="E10029" s="10" t="s">
        <v>42</v>
      </c>
      <c r="F10029" s="12">
        <v>2024.0</v>
      </c>
      <c r="G10029" s="13" t="s">
        <v>13</v>
      </c>
      <c r="H10029" s="14" t="s">
        <v>15189</v>
      </c>
      <c r="I10029" s="12">
        <v>1287.0</v>
      </c>
      <c r="J10029" s="15" t="str">
        <f t="shared" si="1"/>
        <v>Irrelevant</v>
      </c>
    </row>
    <row r="10030" ht="22.5" customHeight="1">
      <c r="A10030" s="9" t="s">
        <v>28094</v>
      </c>
      <c r="B10030" s="10">
        <v>45723.77681712963</v>
      </c>
      <c r="C10030" s="11" t="s">
        <v>20312</v>
      </c>
      <c r="D10030" s="12">
        <v>3.0</v>
      </c>
      <c r="E10030" s="10" t="s">
        <v>59</v>
      </c>
      <c r="F10030" s="12">
        <v>2025.0</v>
      </c>
      <c r="G10030" s="13" t="s">
        <v>13</v>
      </c>
      <c r="H10030" s="14" t="s">
        <v>430</v>
      </c>
      <c r="I10030" s="12">
        <v>44.0</v>
      </c>
      <c r="J10030" s="15" t="str">
        <f t="shared" si="1"/>
        <v>Relevant</v>
      </c>
    </row>
    <row r="10031" ht="22.5" customHeight="1">
      <c r="A10031" s="9" t="s">
        <v>28095</v>
      </c>
      <c r="B10031" s="10">
        <v>45629.774351851855</v>
      </c>
      <c r="C10031" s="11" t="s">
        <v>28096</v>
      </c>
      <c r="D10031" s="12">
        <v>12.0</v>
      </c>
      <c r="E10031" s="10" t="s">
        <v>26</v>
      </c>
      <c r="F10031" s="12">
        <v>2024.0</v>
      </c>
      <c r="G10031" s="13" t="s">
        <v>13</v>
      </c>
      <c r="H10031" s="14" t="s">
        <v>5529</v>
      </c>
      <c r="I10031" s="12">
        <v>379.0</v>
      </c>
      <c r="J10031" s="15" t="str">
        <f t="shared" si="1"/>
        <v>Relevant</v>
      </c>
    </row>
    <row r="10032" ht="22.5" customHeight="1">
      <c r="A10032" s="9" t="s">
        <v>28097</v>
      </c>
      <c r="B10032" s="10">
        <v>45605.377337962964</v>
      </c>
      <c r="C10032" s="11" t="s">
        <v>28098</v>
      </c>
      <c r="D10032" s="12">
        <v>11.0</v>
      </c>
      <c r="E10032" s="10" t="s">
        <v>17</v>
      </c>
      <c r="F10032" s="12">
        <v>2024.0</v>
      </c>
      <c r="G10032" s="13" t="s">
        <v>13</v>
      </c>
      <c r="H10032" s="14" t="s">
        <v>2372</v>
      </c>
      <c r="I10032" s="12">
        <v>8462.0</v>
      </c>
      <c r="J10032" s="15" t="str">
        <f t="shared" si="1"/>
        <v>Relevant</v>
      </c>
    </row>
    <row r="10033" ht="22.5" customHeight="1">
      <c r="A10033" s="9" t="s">
        <v>28099</v>
      </c>
      <c r="B10033" s="10">
        <v>45704.4452662037</v>
      </c>
      <c r="C10033" s="11" t="s">
        <v>5565</v>
      </c>
      <c r="D10033" s="12">
        <v>2.0</v>
      </c>
      <c r="E10033" s="10" t="s">
        <v>12</v>
      </c>
      <c r="F10033" s="12">
        <v>2025.0</v>
      </c>
      <c r="G10033" s="13" t="s">
        <v>13</v>
      </c>
      <c r="H10033" s="14" t="s">
        <v>6928</v>
      </c>
      <c r="I10033" s="12">
        <v>1250.0</v>
      </c>
      <c r="J10033" s="15" t="str">
        <f t="shared" si="1"/>
        <v>Relevant</v>
      </c>
    </row>
    <row r="10034" ht="22.5" customHeight="1">
      <c r="A10034" s="9" t="s">
        <v>28100</v>
      </c>
      <c r="B10034" s="10">
        <v>45618.916921296295</v>
      </c>
      <c r="C10034" s="11" t="s">
        <v>28101</v>
      </c>
      <c r="D10034" s="12">
        <v>11.0</v>
      </c>
      <c r="E10034" s="10" t="s">
        <v>17</v>
      </c>
      <c r="F10034" s="12">
        <v>2024.0</v>
      </c>
      <c r="G10034" s="13" t="s">
        <v>28102</v>
      </c>
      <c r="H10034" s="14" t="s">
        <v>28103</v>
      </c>
      <c r="I10034" s="12">
        <v>8443435.0</v>
      </c>
      <c r="J10034" s="15" t="str">
        <f t="shared" si="1"/>
        <v>Relevant</v>
      </c>
    </row>
    <row r="10035" ht="22.5" customHeight="1">
      <c r="A10035" s="9" t="s">
        <v>28104</v>
      </c>
      <c r="B10035" s="10">
        <v>45503.356400462966</v>
      </c>
      <c r="C10035" s="11" t="s">
        <v>28105</v>
      </c>
      <c r="D10035" s="12">
        <v>7.0</v>
      </c>
      <c r="E10035" s="10" t="s">
        <v>55</v>
      </c>
      <c r="F10035" s="12">
        <v>2024.0</v>
      </c>
      <c r="G10035" s="13" t="s">
        <v>13</v>
      </c>
      <c r="H10035" s="14" t="s">
        <v>22265</v>
      </c>
      <c r="I10035" s="12">
        <v>17482.0</v>
      </c>
      <c r="J10035" s="15" t="str">
        <f t="shared" si="1"/>
        <v>Irrelevant</v>
      </c>
    </row>
    <row r="10036" ht="22.5" customHeight="1">
      <c r="A10036" s="9" t="s">
        <v>28106</v>
      </c>
      <c r="B10036" s="10">
        <v>45614.853796296295</v>
      </c>
      <c r="C10036" s="11" t="s">
        <v>28107</v>
      </c>
      <c r="D10036" s="12">
        <v>11.0</v>
      </c>
      <c r="E10036" s="10" t="s">
        <v>17</v>
      </c>
      <c r="F10036" s="12">
        <v>2024.0</v>
      </c>
      <c r="G10036" s="13" t="s">
        <v>13</v>
      </c>
      <c r="H10036" s="14" t="s">
        <v>31</v>
      </c>
      <c r="I10036" s="12">
        <v>68.0</v>
      </c>
      <c r="J10036" s="15" t="str">
        <f t="shared" si="1"/>
        <v>Relevant</v>
      </c>
    </row>
    <row r="10037" ht="22.5" customHeight="1">
      <c r="A10037" s="9" t="s">
        <v>28108</v>
      </c>
      <c r="B10037" s="10">
        <v>45602.88560185185</v>
      </c>
      <c r="C10037" s="11" t="s">
        <v>28109</v>
      </c>
      <c r="D10037" s="12">
        <v>11.0</v>
      </c>
      <c r="E10037" s="10" t="s">
        <v>17</v>
      </c>
      <c r="F10037" s="12">
        <v>2024.0</v>
      </c>
      <c r="G10037" s="13" t="s">
        <v>13</v>
      </c>
      <c r="H10037" s="14" t="s">
        <v>28110</v>
      </c>
      <c r="I10037" s="12">
        <v>578.0</v>
      </c>
      <c r="J10037" s="15" t="str">
        <f t="shared" si="1"/>
        <v>Irrelevant</v>
      </c>
    </row>
    <row r="10038" ht="22.5" customHeight="1">
      <c r="A10038" s="9" t="s">
        <v>28111</v>
      </c>
      <c r="B10038" s="10">
        <v>45588.62541666667</v>
      </c>
      <c r="C10038" s="11" t="s">
        <v>28112</v>
      </c>
      <c r="D10038" s="12">
        <v>10.0</v>
      </c>
      <c r="E10038" s="10" t="s">
        <v>42</v>
      </c>
      <c r="F10038" s="12">
        <v>2024.0</v>
      </c>
      <c r="G10038" s="13" t="s">
        <v>13</v>
      </c>
      <c r="H10038" s="14" t="s">
        <v>338</v>
      </c>
      <c r="I10038" s="12">
        <v>358.0</v>
      </c>
      <c r="J10038" s="15" t="str">
        <f t="shared" si="1"/>
        <v>Relevant</v>
      </c>
    </row>
    <row r="10039" ht="22.5" customHeight="1">
      <c r="A10039" s="9" t="s">
        <v>28113</v>
      </c>
      <c r="B10039" s="10">
        <v>45609.86509259259</v>
      </c>
      <c r="C10039" s="11" t="s">
        <v>17242</v>
      </c>
      <c r="D10039" s="12">
        <v>11.0</v>
      </c>
      <c r="E10039" s="10" t="s">
        <v>17</v>
      </c>
      <c r="F10039" s="12">
        <v>2024.0</v>
      </c>
      <c r="G10039" s="13" t="s">
        <v>13</v>
      </c>
      <c r="H10039" s="14" t="s">
        <v>28114</v>
      </c>
      <c r="I10039" s="12">
        <v>13754.0</v>
      </c>
      <c r="J10039" s="15" t="str">
        <f t="shared" si="1"/>
        <v>Relevant</v>
      </c>
    </row>
    <row r="10040" ht="22.5" customHeight="1">
      <c r="A10040" s="9" t="s">
        <v>28115</v>
      </c>
      <c r="B10040" s="10">
        <v>45475.472453703704</v>
      </c>
      <c r="C10040" s="11" t="s">
        <v>28116</v>
      </c>
      <c r="D10040" s="12">
        <v>7.0</v>
      </c>
      <c r="E10040" s="10" t="s">
        <v>55</v>
      </c>
      <c r="F10040" s="12">
        <v>2024.0</v>
      </c>
      <c r="G10040" s="13" t="s">
        <v>13</v>
      </c>
      <c r="H10040" s="14" t="s">
        <v>28117</v>
      </c>
      <c r="I10040" s="12">
        <v>5.0</v>
      </c>
      <c r="J10040" s="15" t="str">
        <f t="shared" si="1"/>
        <v>Relevant</v>
      </c>
    </row>
    <row r="10041" ht="22.5" customHeight="1">
      <c r="A10041" s="9" t="s">
        <v>28118</v>
      </c>
      <c r="B10041" s="10">
        <v>45726.63990740741</v>
      </c>
      <c r="C10041" s="11" t="s">
        <v>28119</v>
      </c>
      <c r="D10041" s="12">
        <v>3.0</v>
      </c>
      <c r="E10041" s="10" t="s">
        <v>59</v>
      </c>
      <c r="F10041" s="12">
        <v>2025.0</v>
      </c>
      <c r="G10041" s="13" t="s">
        <v>13</v>
      </c>
      <c r="H10041" s="14" t="s">
        <v>420</v>
      </c>
      <c r="I10041" s="12">
        <v>1042.0</v>
      </c>
      <c r="J10041" s="15" t="str">
        <f t="shared" si="1"/>
        <v>Irrelevant</v>
      </c>
    </row>
    <row r="10042" ht="22.5" customHeight="1">
      <c r="A10042" s="9" t="s">
        <v>28120</v>
      </c>
      <c r="B10042" s="10">
        <v>45698.55300925926</v>
      </c>
      <c r="C10042" s="11" t="s">
        <v>28121</v>
      </c>
      <c r="D10042" s="12">
        <v>2.0</v>
      </c>
      <c r="E10042" s="10" t="s">
        <v>12</v>
      </c>
      <c r="F10042" s="12">
        <v>2025.0</v>
      </c>
      <c r="G10042" s="13" t="s">
        <v>13</v>
      </c>
      <c r="H10042" s="14" t="s">
        <v>691</v>
      </c>
      <c r="I10042" s="12">
        <v>145.0</v>
      </c>
      <c r="J10042" s="15" t="str">
        <f t="shared" si="1"/>
        <v>Relevant</v>
      </c>
    </row>
    <row r="10043" ht="22.5" customHeight="1">
      <c r="A10043" s="9" t="s">
        <v>28122</v>
      </c>
      <c r="B10043" s="10">
        <v>45627.6721412037</v>
      </c>
      <c r="C10043" s="11" t="s">
        <v>28123</v>
      </c>
      <c r="D10043" s="12">
        <v>12.0</v>
      </c>
      <c r="E10043" s="10" t="s">
        <v>26</v>
      </c>
      <c r="F10043" s="12">
        <v>2024.0</v>
      </c>
      <c r="G10043" s="13" t="s">
        <v>13</v>
      </c>
      <c r="H10043" s="14" t="s">
        <v>28124</v>
      </c>
      <c r="I10043" s="12">
        <v>4003.0</v>
      </c>
      <c r="J10043" s="15" t="str">
        <f t="shared" si="1"/>
        <v>Relevant</v>
      </c>
    </row>
    <row r="10044" ht="22.5" customHeight="1">
      <c r="A10044" s="9" t="s">
        <v>28125</v>
      </c>
      <c r="B10044" s="10">
        <v>45409.287303240744</v>
      </c>
      <c r="C10044" s="11" t="s">
        <v>28126</v>
      </c>
      <c r="D10044" s="12">
        <v>4.0</v>
      </c>
      <c r="E10044" s="10" t="s">
        <v>274</v>
      </c>
      <c r="F10044" s="12">
        <v>2024.0</v>
      </c>
      <c r="G10044" s="13" t="s">
        <v>13</v>
      </c>
      <c r="H10044" s="14" t="s">
        <v>28127</v>
      </c>
      <c r="I10044" s="12">
        <v>12729.0</v>
      </c>
      <c r="J10044" s="15" t="str">
        <f t="shared" si="1"/>
        <v>Irrelevant</v>
      </c>
    </row>
    <row r="10045" ht="22.5" customHeight="1">
      <c r="A10045" s="9" t="s">
        <v>28128</v>
      </c>
      <c r="B10045" s="10">
        <v>45616.602743055555</v>
      </c>
      <c r="C10045" s="11" t="s">
        <v>28129</v>
      </c>
      <c r="D10045" s="12">
        <v>11.0</v>
      </c>
      <c r="E10045" s="10" t="s">
        <v>17</v>
      </c>
      <c r="F10045" s="12">
        <v>2024.0</v>
      </c>
      <c r="G10045" s="13" t="s">
        <v>13</v>
      </c>
      <c r="H10045" s="14" t="s">
        <v>28130</v>
      </c>
      <c r="I10045" s="12">
        <v>555.0</v>
      </c>
      <c r="J10045" s="15" t="str">
        <f t="shared" si="1"/>
        <v>Relevant</v>
      </c>
    </row>
    <row r="10046" ht="22.5" customHeight="1">
      <c r="A10046" s="9" t="s">
        <v>28131</v>
      </c>
      <c r="B10046" s="10">
        <v>45616.494259259256</v>
      </c>
      <c r="C10046" s="11" t="s">
        <v>28132</v>
      </c>
      <c r="D10046" s="12">
        <v>11.0</v>
      </c>
      <c r="E10046" s="10" t="s">
        <v>17</v>
      </c>
      <c r="F10046" s="12">
        <v>2024.0</v>
      </c>
      <c r="G10046" s="13" t="s">
        <v>28133</v>
      </c>
      <c r="H10046" s="14" t="s">
        <v>28134</v>
      </c>
      <c r="I10046" s="12">
        <v>75297.0</v>
      </c>
      <c r="J10046" s="15" t="str">
        <f t="shared" si="1"/>
        <v>Irrelevant</v>
      </c>
    </row>
    <row r="10047" ht="22.5" customHeight="1">
      <c r="A10047" s="9" t="s">
        <v>28135</v>
      </c>
      <c r="B10047" s="10">
        <v>45696.760787037034</v>
      </c>
      <c r="C10047" s="11" t="s">
        <v>28136</v>
      </c>
      <c r="D10047" s="12">
        <v>2.0</v>
      </c>
      <c r="E10047" s="10" t="s">
        <v>12</v>
      </c>
      <c r="F10047" s="12">
        <v>2025.0</v>
      </c>
      <c r="G10047" s="13" t="s">
        <v>13</v>
      </c>
      <c r="H10047" s="14" t="s">
        <v>14</v>
      </c>
      <c r="I10047" s="12">
        <v>59.0</v>
      </c>
      <c r="J10047" s="15" t="str">
        <f t="shared" si="1"/>
        <v>Relevant</v>
      </c>
    </row>
    <row r="10048" ht="22.5" customHeight="1">
      <c r="A10048" s="9" t="s">
        <v>28137</v>
      </c>
      <c r="B10048" s="10">
        <v>45601.63313657408</v>
      </c>
      <c r="C10048" s="11" t="s">
        <v>24934</v>
      </c>
      <c r="D10048" s="12">
        <v>11.0</v>
      </c>
      <c r="E10048" s="10" t="s">
        <v>17</v>
      </c>
      <c r="F10048" s="12">
        <v>2024.0</v>
      </c>
      <c r="G10048" s="13" t="s">
        <v>28138</v>
      </c>
      <c r="H10048" s="14" t="s">
        <v>28139</v>
      </c>
      <c r="I10048" s="12">
        <v>288406.0</v>
      </c>
      <c r="J10048" s="15" t="str">
        <f t="shared" si="1"/>
        <v>Relevant</v>
      </c>
    </row>
    <row r="10049" ht="22.5" customHeight="1">
      <c r="A10049" s="9" t="s">
        <v>28140</v>
      </c>
      <c r="B10049" s="10">
        <v>45607.85359953704</v>
      </c>
      <c r="C10049" s="11" t="s">
        <v>28141</v>
      </c>
      <c r="D10049" s="12">
        <v>11.0</v>
      </c>
      <c r="E10049" s="10" t="s">
        <v>17</v>
      </c>
      <c r="F10049" s="12">
        <v>2024.0</v>
      </c>
      <c r="G10049" s="13" t="s">
        <v>28142</v>
      </c>
      <c r="H10049" s="14" t="s">
        <v>28143</v>
      </c>
      <c r="I10049" s="12">
        <v>1400.0</v>
      </c>
      <c r="J10049" s="15" t="str">
        <f t="shared" si="1"/>
        <v>Relevant</v>
      </c>
    </row>
    <row r="10050" ht="22.5" customHeight="1">
      <c r="A10050" s="9" t="s">
        <v>28144</v>
      </c>
      <c r="B10050" s="10">
        <v>45608.8846875</v>
      </c>
      <c r="C10050" s="11" t="s">
        <v>28145</v>
      </c>
      <c r="D10050" s="12">
        <v>11.0</v>
      </c>
      <c r="E10050" s="10" t="s">
        <v>17</v>
      </c>
      <c r="F10050" s="12">
        <v>2024.0</v>
      </c>
      <c r="G10050" s="13" t="s">
        <v>28146</v>
      </c>
      <c r="H10050" s="14" t="s">
        <v>28147</v>
      </c>
      <c r="I10050" s="12">
        <v>1.8830927E7</v>
      </c>
      <c r="J10050" s="15" t="str">
        <f t="shared" si="1"/>
        <v>Relevant</v>
      </c>
    </row>
    <row r="10051" ht="22.5" customHeight="1">
      <c r="A10051" s="9" t="s">
        <v>28148</v>
      </c>
      <c r="B10051" s="10">
        <v>45401.746342592596</v>
      </c>
      <c r="C10051" s="11" t="s">
        <v>28149</v>
      </c>
      <c r="D10051" s="12">
        <v>4.0</v>
      </c>
      <c r="E10051" s="10" t="s">
        <v>274</v>
      </c>
      <c r="F10051" s="12">
        <v>2024.0</v>
      </c>
      <c r="G10051" s="13" t="s">
        <v>28150</v>
      </c>
      <c r="H10051" s="14" t="s">
        <v>28151</v>
      </c>
      <c r="I10051" s="12">
        <v>0.0</v>
      </c>
      <c r="J10051" s="15" t="str">
        <f t="shared" si="1"/>
        <v>Irrelevant</v>
      </c>
    </row>
    <row r="10052" ht="22.5" customHeight="1">
      <c r="A10052" s="9" t="s">
        <v>28152</v>
      </c>
      <c r="B10052" s="10">
        <v>45628.85333333333</v>
      </c>
      <c r="C10052" s="11" t="s">
        <v>28153</v>
      </c>
      <c r="D10052" s="12">
        <v>12.0</v>
      </c>
      <c r="E10052" s="10" t="s">
        <v>26</v>
      </c>
      <c r="F10052" s="12">
        <v>2024.0</v>
      </c>
      <c r="G10052" s="13" t="s">
        <v>13</v>
      </c>
      <c r="H10052" s="14" t="s">
        <v>28154</v>
      </c>
      <c r="I10052" s="12">
        <v>36.0</v>
      </c>
      <c r="J10052" s="15" t="str">
        <f t="shared" si="1"/>
        <v>Relevant</v>
      </c>
    </row>
    <row r="10053" ht="22.5" customHeight="1">
      <c r="A10053" s="9" t="s">
        <v>28155</v>
      </c>
      <c r="B10053" s="10">
        <v>45618.44740740741</v>
      </c>
      <c r="C10053" s="11" t="s">
        <v>28156</v>
      </c>
      <c r="D10053" s="12">
        <v>11.0</v>
      </c>
      <c r="E10053" s="10" t="s">
        <v>17</v>
      </c>
      <c r="F10053" s="12">
        <v>2024.0</v>
      </c>
      <c r="G10053" s="13" t="s">
        <v>13</v>
      </c>
      <c r="H10053" s="14" t="s">
        <v>1639</v>
      </c>
      <c r="I10053" s="12">
        <v>3729.0</v>
      </c>
      <c r="J10053" s="15" t="str">
        <f t="shared" si="1"/>
        <v>Relevant</v>
      </c>
    </row>
    <row r="10054" ht="22.5" customHeight="1">
      <c r="A10054" s="9" t="s">
        <v>28157</v>
      </c>
      <c r="B10054" s="10">
        <v>45710.87311342593</v>
      </c>
      <c r="C10054" s="11" t="s">
        <v>28158</v>
      </c>
      <c r="D10054" s="12">
        <v>2.0</v>
      </c>
      <c r="E10054" s="10" t="s">
        <v>12</v>
      </c>
      <c r="F10054" s="12">
        <v>2025.0</v>
      </c>
      <c r="G10054" s="13" t="s">
        <v>13</v>
      </c>
      <c r="H10054" s="14" t="s">
        <v>28159</v>
      </c>
      <c r="I10054" s="12">
        <v>2046.0</v>
      </c>
      <c r="J10054" s="15" t="str">
        <f t="shared" si="1"/>
        <v>Relevant</v>
      </c>
    </row>
    <row r="10055" ht="22.5" customHeight="1">
      <c r="A10055" s="9" t="s">
        <v>28160</v>
      </c>
      <c r="B10055" s="10">
        <v>45696.74138888889</v>
      </c>
      <c r="C10055" s="11" t="s">
        <v>28161</v>
      </c>
      <c r="D10055" s="12">
        <v>2.0</v>
      </c>
      <c r="E10055" s="10" t="s">
        <v>12</v>
      </c>
      <c r="F10055" s="12">
        <v>2025.0</v>
      </c>
      <c r="G10055" s="13" t="s">
        <v>13</v>
      </c>
      <c r="H10055" s="14" t="s">
        <v>14</v>
      </c>
      <c r="I10055" s="12">
        <v>2019.0</v>
      </c>
      <c r="J10055" s="15" t="str">
        <f t="shared" si="1"/>
        <v>Relevant</v>
      </c>
    </row>
    <row r="10056" ht="22.5" customHeight="1">
      <c r="A10056" s="9" t="s">
        <v>28162</v>
      </c>
      <c r="B10056" s="10">
        <v>45536.440520833334</v>
      </c>
      <c r="C10056" s="11" t="s">
        <v>24292</v>
      </c>
      <c r="D10056" s="12">
        <v>9.0</v>
      </c>
      <c r="E10056" s="10" t="s">
        <v>114</v>
      </c>
      <c r="F10056" s="12">
        <v>2024.0</v>
      </c>
      <c r="G10056" s="13" t="s">
        <v>13</v>
      </c>
      <c r="H10056" s="14" t="s">
        <v>28163</v>
      </c>
      <c r="I10056" s="12">
        <v>131.0</v>
      </c>
      <c r="J10056" s="15" t="str">
        <f t="shared" si="1"/>
        <v>Relevant</v>
      </c>
    </row>
    <row r="10057" ht="22.5" customHeight="1">
      <c r="A10057" s="9" t="s">
        <v>28164</v>
      </c>
      <c r="B10057" s="10">
        <v>45586.49254629629</v>
      </c>
      <c r="C10057" s="11" t="s">
        <v>28165</v>
      </c>
      <c r="D10057" s="12">
        <v>10.0</v>
      </c>
      <c r="E10057" s="10" t="s">
        <v>42</v>
      </c>
      <c r="F10057" s="12">
        <v>2024.0</v>
      </c>
      <c r="G10057" s="13" t="s">
        <v>13</v>
      </c>
      <c r="H10057" s="14" t="s">
        <v>28166</v>
      </c>
      <c r="I10057" s="12">
        <v>563.0</v>
      </c>
      <c r="J10057" s="15" t="str">
        <f t="shared" si="1"/>
        <v>Relevant</v>
      </c>
    </row>
    <row r="10058" ht="22.5" customHeight="1">
      <c r="A10058" s="9" t="s">
        <v>28167</v>
      </c>
      <c r="B10058" s="10">
        <v>45636.996268854164</v>
      </c>
      <c r="C10058" s="11" t="s">
        <v>28168</v>
      </c>
      <c r="D10058" s="12">
        <v>12.0</v>
      </c>
      <c r="E10058" s="10" t="s">
        <v>26</v>
      </c>
      <c r="F10058" s="12">
        <v>2024.0</v>
      </c>
      <c r="G10058" s="13" t="s">
        <v>28169</v>
      </c>
      <c r="H10058" s="14" t="s">
        <v>28170</v>
      </c>
      <c r="I10058" s="12">
        <v>1.0830293E7</v>
      </c>
      <c r="J10058" s="15" t="str">
        <f t="shared" si="1"/>
        <v>Irrelevant</v>
      </c>
    </row>
    <row r="10059" ht="22.5" customHeight="1">
      <c r="A10059" s="9" t="s">
        <v>28171</v>
      </c>
      <c r="B10059" s="10">
        <v>45699.678298611114</v>
      </c>
      <c r="C10059" s="11" t="s">
        <v>28172</v>
      </c>
      <c r="D10059" s="12">
        <v>2.0</v>
      </c>
      <c r="E10059" s="10" t="s">
        <v>12</v>
      </c>
      <c r="F10059" s="12">
        <v>2025.0</v>
      </c>
      <c r="G10059" s="13" t="s">
        <v>13</v>
      </c>
      <c r="H10059" s="14" t="s">
        <v>3328</v>
      </c>
      <c r="I10059" s="12">
        <v>21.0</v>
      </c>
      <c r="J10059" s="15" t="str">
        <f t="shared" si="1"/>
        <v>Irrelevant</v>
      </c>
    </row>
    <row r="10060" ht="22.5" customHeight="1">
      <c r="A10060" s="9" t="s">
        <v>28173</v>
      </c>
      <c r="B10060" s="10">
        <v>45696.83712962963</v>
      </c>
      <c r="C10060" s="11" t="s">
        <v>28174</v>
      </c>
      <c r="D10060" s="12">
        <v>2.0</v>
      </c>
      <c r="E10060" s="10" t="s">
        <v>12</v>
      </c>
      <c r="F10060" s="12">
        <v>2025.0</v>
      </c>
      <c r="G10060" s="13" t="s">
        <v>13</v>
      </c>
      <c r="H10060" s="14" t="s">
        <v>14</v>
      </c>
      <c r="I10060" s="12">
        <v>299.0</v>
      </c>
      <c r="J10060" s="15" t="str">
        <f t="shared" si="1"/>
        <v>Relevant</v>
      </c>
    </row>
    <row r="10061" ht="22.5" customHeight="1">
      <c r="A10061" s="9" t="s">
        <v>28175</v>
      </c>
      <c r="B10061" s="10">
        <v>45579.44480324074</v>
      </c>
      <c r="C10061" s="11" t="s">
        <v>28176</v>
      </c>
      <c r="D10061" s="12">
        <v>10.0</v>
      </c>
      <c r="E10061" s="10" t="s">
        <v>42</v>
      </c>
      <c r="F10061" s="12">
        <v>2024.0</v>
      </c>
      <c r="G10061" s="13" t="s">
        <v>13</v>
      </c>
      <c r="H10061" s="14" t="s">
        <v>28177</v>
      </c>
      <c r="I10061" s="12">
        <v>46.0</v>
      </c>
      <c r="J10061" s="15" t="str">
        <f t="shared" si="1"/>
        <v>Relevant</v>
      </c>
    </row>
    <row r="10062" ht="22.5" customHeight="1">
      <c r="A10062" s="9" t="s">
        <v>28178</v>
      </c>
      <c r="B10062" s="10">
        <v>45696.74128472222</v>
      </c>
      <c r="C10062" s="11" t="s">
        <v>28179</v>
      </c>
      <c r="D10062" s="12">
        <v>2.0</v>
      </c>
      <c r="E10062" s="10" t="s">
        <v>12</v>
      </c>
      <c r="F10062" s="12">
        <v>2025.0</v>
      </c>
      <c r="G10062" s="13" t="s">
        <v>13</v>
      </c>
      <c r="H10062" s="14" t="s">
        <v>14</v>
      </c>
      <c r="I10062" s="12">
        <v>17.0</v>
      </c>
      <c r="J10062" s="15" t="str">
        <f t="shared" si="1"/>
        <v>Relevant</v>
      </c>
    </row>
    <row r="10063" ht="22.5" customHeight="1">
      <c r="A10063" s="9" t="s">
        <v>28180</v>
      </c>
      <c r="B10063" s="10">
        <v>45642.68554398148</v>
      </c>
      <c r="C10063" s="11" t="s">
        <v>28181</v>
      </c>
      <c r="D10063" s="12">
        <v>12.0</v>
      </c>
      <c r="E10063" s="10" t="s">
        <v>26</v>
      </c>
      <c r="F10063" s="12">
        <v>2024.0</v>
      </c>
      <c r="G10063" s="13" t="s">
        <v>13</v>
      </c>
      <c r="H10063" s="14" t="s">
        <v>28182</v>
      </c>
      <c r="I10063" s="12">
        <v>2213.0</v>
      </c>
      <c r="J10063" s="15" t="str">
        <f t="shared" si="1"/>
        <v>Irrelevant</v>
      </c>
    </row>
    <row r="10064" ht="22.5" customHeight="1">
      <c r="A10064" s="9" t="s">
        <v>28183</v>
      </c>
      <c r="B10064" s="10">
        <v>45635.060048900465</v>
      </c>
      <c r="C10064" s="11" t="s">
        <v>28184</v>
      </c>
      <c r="D10064" s="12">
        <v>12.0</v>
      </c>
      <c r="E10064" s="10" t="s">
        <v>26</v>
      </c>
      <c r="F10064" s="12">
        <v>2024.0</v>
      </c>
      <c r="G10064" s="13" t="s">
        <v>28185</v>
      </c>
      <c r="H10064" s="14" t="s">
        <v>28186</v>
      </c>
      <c r="I10064" s="12">
        <v>1.0830293E7</v>
      </c>
      <c r="J10064" s="15" t="str">
        <f t="shared" si="1"/>
        <v>Relevant</v>
      </c>
    </row>
    <row r="10065" ht="22.5" customHeight="1">
      <c r="A10065" s="9" t="s">
        <v>28187</v>
      </c>
      <c r="B10065" s="10">
        <v>45696.78710648148</v>
      </c>
      <c r="C10065" s="11" t="s">
        <v>28188</v>
      </c>
      <c r="D10065" s="12">
        <v>2.0</v>
      </c>
      <c r="E10065" s="10" t="s">
        <v>12</v>
      </c>
      <c r="F10065" s="12">
        <v>2025.0</v>
      </c>
      <c r="G10065" s="13" t="s">
        <v>13</v>
      </c>
      <c r="H10065" s="14" t="s">
        <v>14</v>
      </c>
      <c r="I10065" s="12">
        <v>544.0</v>
      </c>
      <c r="J10065" s="15" t="str">
        <f t="shared" si="1"/>
        <v>Relevant</v>
      </c>
    </row>
    <row r="10066" ht="22.5" customHeight="1">
      <c r="A10066" s="9" t="s">
        <v>28189</v>
      </c>
      <c r="B10066" s="10">
        <v>45593.769224537034</v>
      </c>
      <c r="C10066" s="11" t="s">
        <v>11178</v>
      </c>
      <c r="D10066" s="12">
        <v>10.0</v>
      </c>
      <c r="E10066" s="10" t="s">
        <v>42</v>
      </c>
      <c r="F10066" s="12">
        <v>2024.0</v>
      </c>
      <c r="G10066" s="13" t="s">
        <v>13</v>
      </c>
      <c r="H10066" s="14" t="s">
        <v>28190</v>
      </c>
      <c r="I10066" s="12">
        <v>66.0</v>
      </c>
      <c r="J10066" s="15" t="str">
        <f t="shared" si="1"/>
        <v>Relevant</v>
      </c>
    </row>
    <row r="10067" ht="22.5" customHeight="1">
      <c r="A10067" s="9" t="s">
        <v>28191</v>
      </c>
      <c r="B10067" s="10">
        <v>45608.884988425925</v>
      </c>
      <c r="C10067" s="11" t="s">
        <v>28192</v>
      </c>
      <c r="D10067" s="12">
        <v>11.0</v>
      </c>
      <c r="E10067" s="10" t="s">
        <v>17</v>
      </c>
      <c r="F10067" s="12">
        <v>2024.0</v>
      </c>
      <c r="G10067" s="13" t="s">
        <v>28193</v>
      </c>
      <c r="H10067" s="14" t="s">
        <v>28194</v>
      </c>
      <c r="I10067" s="12">
        <v>1.8830927E7</v>
      </c>
      <c r="J10067" s="15" t="str">
        <f t="shared" si="1"/>
        <v>Relevant</v>
      </c>
    </row>
    <row r="10068" ht="22.5" customHeight="1">
      <c r="A10068" s="9" t="s">
        <v>28195</v>
      </c>
      <c r="B10068" s="10">
        <v>45666.49083333334</v>
      </c>
      <c r="C10068" s="11" t="s">
        <v>28196</v>
      </c>
      <c r="D10068" s="12">
        <v>1.0</v>
      </c>
      <c r="E10068" s="10" t="s">
        <v>70</v>
      </c>
      <c r="F10068" s="12">
        <v>2025.0</v>
      </c>
      <c r="G10068" s="13" t="s">
        <v>13</v>
      </c>
      <c r="H10068" s="14" t="s">
        <v>7826</v>
      </c>
      <c r="I10068" s="12">
        <v>4039.0</v>
      </c>
      <c r="J10068" s="15" t="str">
        <f t="shared" si="1"/>
        <v>Relevant</v>
      </c>
    </row>
    <row r="10069" ht="22.5" customHeight="1">
      <c r="A10069" s="9" t="s">
        <v>28197</v>
      </c>
      <c r="B10069" s="10">
        <v>45581.08652777778</v>
      </c>
      <c r="C10069" s="11" t="s">
        <v>28198</v>
      </c>
      <c r="D10069" s="12">
        <v>10.0</v>
      </c>
      <c r="E10069" s="10" t="s">
        <v>42</v>
      </c>
      <c r="F10069" s="12">
        <v>2024.0</v>
      </c>
      <c r="G10069" s="13" t="s">
        <v>13</v>
      </c>
      <c r="H10069" s="14" t="s">
        <v>14484</v>
      </c>
      <c r="I10069" s="12">
        <v>1152.0</v>
      </c>
      <c r="J10069" s="15" t="str">
        <f t="shared" si="1"/>
        <v>Relevant</v>
      </c>
    </row>
    <row r="10070" ht="22.5" customHeight="1">
      <c r="A10070" s="9" t="s">
        <v>28199</v>
      </c>
      <c r="B10070" s="10">
        <v>45666.267361122686</v>
      </c>
      <c r="C10070" s="11" t="s">
        <v>28200</v>
      </c>
      <c r="D10070" s="12">
        <v>1.0</v>
      </c>
      <c r="E10070" s="10" t="s">
        <v>70</v>
      </c>
      <c r="F10070" s="12">
        <v>2025.0</v>
      </c>
      <c r="G10070" s="13" t="s">
        <v>28201</v>
      </c>
      <c r="H10070" s="14" t="s">
        <v>28202</v>
      </c>
      <c r="I10070" s="12">
        <v>0.0</v>
      </c>
      <c r="J10070" s="15" t="str">
        <f t="shared" si="1"/>
        <v>Irrelevant</v>
      </c>
    </row>
    <row r="10071" ht="22.5" customHeight="1">
      <c r="A10071" s="9" t="s">
        <v>28203</v>
      </c>
      <c r="B10071" s="10">
        <v>45448.45291666667</v>
      </c>
      <c r="C10071" s="11" t="s">
        <v>28204</v>
      </c>
      <c r="D10071" s="12">
        <v>6.0</v>
      </c>
      <c r="E10071" s="10" t="s">
        <v>34</v>
      </c>
      <c r="F10071" s="12">
        <v>2024.0</v>
      </c>
      <c r="G10071" s="13" t="s">
        <v>28205</v>
      </c>
      <c r="H10071" s="14" t="s">
        <v>28206</v>
      </c>
      <c r="I10071" s="12">
        <v>2543983.0</v>
      </c>
      <c r="J10071" s="15" t="str">
        <f t="shared" si="1"/>
        <v>Irrelevant</v>
      </c>
    </row>
    <row r="10072" ht="22.5" customHeight="1">
      <c r="A10072" s="9" t="s">
        <v>28207</v>
      </c>
      <c r="B10072" s="10">
        <v>45696.882569444446</v>
      </c>
      <c r="C10072" s="11" t="s">
        <v>20145</v>
      </c>
      <c r="D10072" s="12">
        <v>2.0</v>
      </c>
      <c r="E10072" s="10" t="s">
        <v>12</v>
      </c>
      <c r="F10072" s="12">
        <v>2025.0</v>
      </c>
      <c r="G10072" s="13" t="s">
        <v>13</v>
      </c>
      <c r="H10072" s="14" t="s">
        <v>14</v>
      </c>
      <c r="I10072" s="12">
        <v>157.0</v>
      </c>
      <c r="J10072" s="15" t="str">
        <f t="shared" si="1"/>
        <v>Relevant</v>
      </c>
    </row>
    <row r="10073" ht="22.5" customHeight="1">
      <c r="A10073" s="9" t="s">
        <v>28208</v>
      </c>
      <c r="B10073" s="10">
        <v>45579.72133101852</v>
      </c>
      <c r="C10073" s="11" t="s">
        <v>28209</v>
      </c>
      <c r="D10073" s="12">
        <v>10.0</v>
      </c>
      <c r="E10073" s="10" t="s">
        <v>42</v>
      </c>
      <c r="F10073" s="12">
        <v>2024.0</v>
      </c>
      <c r="G10073" s="13" t="s">
        <v>28210</v>
      </c>
      <c r="H10073" s="14" t="s">
        <v>28211</v>
      </c>
      <c r="I10073" s="12">
        <v>30913.0</v>
      </c>
      <c r="J10073" s="15" t="str">
        <f t="shared" si="1"/>
        <v>Relevant</v>
      </c>
    </row>
    <row r="10074" ht="22.5" customHeight="1">
      <c r="A10074" s="9" t="s">
        <v>28212</v>
      </c>
      <c r="B10074" s="10">
        <v>45591.189403414355</v>
      </c>
      <c r="C10074" s="11" t="s">
        <v>28213</v>
      </c>
      <c r="D10074" s="12">
        <v>10.0</v>
      </c>
      <c r="E10074" s="10" t="s">
        <v>42</v>
      </c>
      <c r="F10074" s="12">
        <v>2024.0</v>
      </c>
      <c r="G10074" s="13" t="s">
        <v>28214</v>
      </c>
      <c r="H10074" s="14" t="s">
        <v>28215</v>
      </c>
      <c r="I10074" s="12">
        <v>1.2767834E7</v>
      </c>
      <c r="J10074" s="15" t="str">
        <f t="shared" si="1"/>
        <v>Irrelevant</v>
      </c>
    </row>
    <row r="10075" ht="22.5" customHeight="1">
      <c r="A10075" s="9" t="s">
        <v>28216</v>
      </c>
      <c r="B10075" s="10">
        <v>45626.34614583333</v>
      </c>
      <c r="C10075" s="11" t="s">
        <v>28217</v>
      </c>
      <c r="D10075" s="12">
        <v>11.0</v>
      </c>
      <c r="E10075" s="10" t="s">
        <v>17</v>
      </c>
      <c r="F10075" s="12">
        <v>2024.0</v>
      </c>
      <c r="G10075" s="13" t="s">
        <v>28218</v>
      </c>
      <c r="H10075" s="14" t="s">
        <v>28219</v>
      </c>
      <c r="I10075" s="12">
        <v>1430.0</v>
      </c>
      <c r="J10075" s="15" t="str">
        <f t="shared" si="1"/>
        <v>Relevant</v>
      </c>
    </row>
    <row r="10076" ht="22.5" customHeight="1">
      <c r="A10076" s="9" t="s">
        <v>28220</v>
      </c>
      <c r="B10076" s="10">
        <v>45503.50960648148</v>
      </c>
      <c r="C10076" s="11" t="s">
        <v>28221</v>
      </c>
      <c r="D10076" s="12">
        <v>7.0</v>
      </c>
      <c r="E10076" s="10" t="s">
        <v>55</v>
      </c>
      <c r="F10076" s="12">
        <v>2024.0</v>
      </c>
      <c r="G10076" s="13" t="s">
        <v>28222</v>
      </c>
      <c r="H10076" s="14" t="s">
        <v>28223</v>
      </c>
      <c r="I10076" s="12">
        <v>296167.0</v>
      </c>
      <c r="J10076" s="15" t="str">
        <f t="shared" si="1"/>
        <v>Relevant</v>
      </c>
    </row>
    <row r="10077" ht="22.5" customHeight="1">
      <c r="A10077" s="9" t="s">
        <v>28224</v>
      </c>
      <c r="B10077" s="10">
        <v>45699.81668981481</v>
      </c>
      <c r="C10077" s="11" t="s">
        <v>28225</v>
      </c>
      <c r="D10077" s="12">
        <v>2.0</v>
      </c>
      <c r="E10077" s="10" t="s">
        <v>12</v>
      </c>
      <c r="F10077" s="12">
        <v>2025.0</v>
      </c>
      <c r="G10077" s="13" t="s">
        <v>28226</v>
      </c>
      <c r="H10077" s="14" t="s">
        <v>28227</v>
      </c>
      <c r="I10077" s="12">
        <v>0.0</v>
      </c>
      <c r="J10077" s="15" t="str">
        <f t="shared" si="1"/>
        <v>Relevant</v>
      </c>
    </row>
    <row r="10078" ht="22.5" customHeight="1">
      <c r="A10078" s="9" t="s">
        <v>28228</v>
      </c>
      <c r="B10078" s="10">
        <v>45580.49190972222</v>
      </c>
      <c r="C10078" s="11" t="s">
        <v>28229</v>
      </c>
      <c r="D10078" s="12">
        <v>10.0</v>
      </c>
      <c r="E10078" s="10" t="s">
        <v>42</v>
      </c>
      <c r="F10078" s="12">
        <v>2024.0</v>
      </c>
      <c r="G10078" s="13" t="s">
        <v>13</v>
      </c>
      <c r="H10078" s="14" t="s">
        <v>28230</v>
      </c>
      <c r="I10078" s="12">
        <v>43197.0</v>
      </c>
      <c r="J10078" s="15" t="str">
        <f t="shared" si="1"/>
        <v>Relevant</v>
      </c>
    </row>
    <row r="10079" ht="22.5" customHeight="1">
      <c r="A10079" s="9" t="s">
        <v>28231</v>
      </c>
      <c r="B10079" s="10">
        <v>45614.784791666665</v>
      </c>
      <c r="C10079" s="11" t="s">
        <v>8122</v>
      </c>
      <c r="D10079" s="12">
        <v>11.0</v>
      </c>
      <c r="E10079" s="10" t="s">
        <v>17</v>
      </c>
      <c r="F10079" s="12">
        <v>2024.0</v>
      </c>
      <c r="G10079" s="13" t="s">
        <v>13</v>
      </c>
      <c r="H10079" s="14" t="s">
        <v>28232</v>
      </c>
      <c r="I10079" s="12">
        <v>7569.0</v>
      </c>
      <c r="J10079" s="15" t="str">
        <f t="shared" si="1"/>
        <v>Relevant</v>
      </c>
    </row>
    <row r="10080" ht="22.5" customHeight="1">
      <c r="A10080" s="9" t="s">
        <v>28233</v>
      </c>
      <c r="B10080" s="10">
        <v>45601.02276620371</v>
      </c>
      <c r="C10080" s="11" t="s">
        <v>28234</v>
      </c>
      <c r="D10080" s="12">
        <v>11.0</v>
      </c>
      <c r="E10080" s="10" t="s">
        <v>17</v>
      </c>
      <c r="F10080" s="12">
        <v>2024.0</v>
      </c>
      <c r="G10080" s="13" t="s">
        <v>13</v>
      </c>
      <c r="H10080" s="14" t="s">
        <v>259</v>
      </c>
      <c r="I10080" s="12">
        <v>309.0</v>
      </c>
      <c r="J10080" s="15" t="str">
        <f t="shared" si="1"/>
        <v>Relevant</v>
      </c>
    </row>
    <row r="10081" ht="22.5" customHeight="1">
      <c r="A10081" s="9" t="s">
        <v>28235</v>
      </c>
      <c r="B10081" s="10">
        <v>45643.28669509259</v>
      </c>
      <c r="C10081" s="11" t="s">
        <v>28236</v>
      </c>
      <c r="D10081" s="12">
        <v>12.0</v>
      </c>
      <c r="E10081" s="10" t="s">
        <v>26</v>
      </c>
      <c r="F10081" s="12">
        <v>2024.0</v>
      </c>
      <c r="G10081" s="13" t="s">
        <v>28237</v>
      </c>
      <c r="H10081" s="14" t="s">
        <v>28238</v>
      </c>
      <c r="I10081" s="12">
        <v>1.850869E7</v>
      </c>
      <c r="J10081" s="15" t="str">
        <f t="shared" si="1"/>
        <v>Relevant</v>
      </c>
    </row>
    <row r="10082" ht="22.5" customHeight="1">
      <c r="A10082" s="9" t="s">
        <v>28239</v>
      </c>
      <c r="B10082" s="10">
        <v>45578.291712962964</v>
      </c>
      <c r="C10082" s="11" t="s">
        <v>7995</v>
      </c>
      <c r="D10082" s="12">
        <v>10.0</v>
      </c>
      <c r="E10082" s="10" t="s">
        <v>42</v>
      </c>
      <c r="F10082" s="12">
        <v>2024.0</v>
      </c>
      <c r="G10082" s="13" t="s">
        <v>28240</v>
      </c>
      <c r="H10082" s="14" t="s">
        <v>28241</v>
      </c>
      <c r="I10082" s="12">
        <v>9292977.0</v>
      </c>
      <c r="J10082" s="15" t="str">
        <f t="shared" si="1"/>
        <v>Relevant</v>
      </c>
    </row>
    <row r="10083" ht="22.5" customHeight="1">
      <c r="A10083" s="9" t="s">
        <v>28242</v>
      </c>
      <c r="B10083" s="10">
        <v>45609.50643518518</v>
      </c>
      <c r="C10083" s="11" t="s">
        <v>28243</v>
      </c>
      <c r="D10083" s="12">
        <v>11.0</v>
      </c>
      <c r="E10083" s="10" t="s">
        <v>17</v>
      </c>
      <c r="F10083" s="12">
        <v>2024.0</v>
      </c>
      <c r="G10083" s="13" t="s">
        <v>13</v>
      </c>
      <c r="H10083" s="14" t="s">
        <v>3706</v>
      </c>
      <c r="I10083" s="12">
        <v>324.0</v>
      </c>
      <c r="J10083" s="15" t="str">
        <f t="shared" si="1"/>
        <v>Relevant</v>
      </c>
    </row>
    <row r="10084" ht="22.5" customHeight="1">
      <c r="A10084" s="9" t="s">
        <v>28244</v>
      </c>
      <c r="B10084" s="10">
        <v>45546.82252314815</v>
      </c>
      <c r="C10084" s="11" t="s">
        <v>28245</v>
      </c>
      <c r="D10084" s="12">
        <v>9.0</v>
      </c>
      <c r="E10084" s="10" t="s">
        <v>114</v>
      </c>
      <c r="F10084" s="12">
        <v>2024.0</v>
      </c>
      <c r="G10084" s="13" t="s">
        <v>28246</v>
      </c>
      <c r="H10084" s="14" t="s">
        <v>28247</v>
      </c>
      <c r="I10084" s="12">
        <v>0.0</v>
      </c>
      <c r="J10084" s="15" t="str">
        <f t="shared" si="1"/>
        <v>Irrelevant</v>
      </c>
    </row>
    <row r="10085" ht="22.5" customHeight="1">
      <c r="A10085" s="9" t="s">
        <v>28248</v>
      </c>
      <c r="B10085" s="10">
        <v>45616.38346064815</v>
      </c>
      <c r="C10085" s="11" t="s">
        <v>28249</v>
      </c>
      <c r="D10085" s="12">
        <v>11.0</v>
      </c>
      <c r="E10085" s="10" t="s">
        <v>17</v>
      </c>
      <c r="F10085" s="12">
        <v>2024.0</v>
      </c>
      <c r="G10085" s="13" t="s">
        <v>13</v>
      </c>
      <c r="H10085" s="14" t="s">
        <v>1325</v>
      </c>
      <c r="I10085" s="12">
        <v>105.0</v>
      </c>
      <c r="J10085" s="15" t="str">
        <f t="shared" si="1"/>
        <v>Relevant</v>
      </c>
    </row>
    <row r="10086" ht="22.5" customHeight="1">
      <c r="A10086" s="9" t="s">
        <v>28250</v>
      </c>
      <c r="B10086" s="10">
        <v>45404.379166666666</v>
      </c>
      <c r="C10086" s="11" t="s">
        <v>28251</v>
      </c>
      <c r="D10086" s="12">
        <v>4.0</v>
      </c>
      <c r="E10086" s="10" t="s">
        <v>274</v>
      </c>
      <c r="F10086" s="12">
        <v>2024.0</v>
      </c>
      <c r="G10086" s="13" t="s">
        <v>13</v>
      </c>
      <c r="H10086" s="14" t="s">
        <v>15463</v>
      </c>
      <c r="I10086" s="12">
        <v>42.0</v>
      </c>
      <c r="J10086" s="15" t="str">
        <f t="shared" si="1"/>
        <v>Irrelevant</v>
      </c>
    </row>
    <row r="10087" ht="22.5" customHeight="1">
      <c r="A10087" s="9" t="s">
        <v>28252</v>
      </c>
      <c r="B10087" s="10">
        <v>45696.94152777778</v>
      </c>
      <c r="C10087" s="11" t="s">
        <v>28253</v>
      </c>
      <c r="D10087" s="12">
        <v>2.0</v>
      </c>
      <c r="E10087" s="10" t="s">
        <v>12</v>
      </c>
      <c r="F10087" s="12">
        <v>2025.0</v>
      </c>
      <c r="G10087" s="13" t="s">
        <v>13</v>
      </c>
      <c r="H10087" s="14" t="s">
        <v>14</v>
      </c>
      <c r="I10087" s="12">
        <v>545.0</v>
      </c>
      <c r="J10087" s="15" t="str">
        <f t="shared" si="1"/>
        <v>Relevant</v>
      </c>
    </row>
    <row r="10088" ht="22.5" customHeight="1">
      <c r="A10088" s="9" t="s">
        <v>28254</v>
      </c>
      <c r="B10088" s="10">
        <v>45582.325694444444</v>
      </c>
      <c r="C10088" s="11" t="s">
        <v>28255</v>
      </c>
      <c r="D10088" s="12">
        <v>10.0</v>
      </c>
      <c r="E10088" s="10" t="s">
        <v>42</v>
      </c>
      <c r="F10088" s="12">
        <v>2024.0</v>
      </c>
      <c r="G10088" s="13" t="s">
        <v>28256</v>
      </c>
      <c r="H10088" s="14" t="s">
        <v>28257</v>
      </c>
      <c r="I10088" s="12">
        <v>1.6242846E7</v>
      </c>
      <c r="J10088" s="15" t="str">
        <f t="shared" si="1"/>
        <v>Irrelevant</v>
      </c>
    </row>
    <row r="10089" ht="22.5" customHeight="1">
      <c r="A10089" s="9" t="s">
        <v>28258</v>
      </c>
      <c r="B10089" s="10">
        <v>45463.651770833334</v>
      </c>
      <c r="C10089" s="11" t="s">
        <v>28259</v>
      </c>
      <c r="D10089" s="12">
        <v>6.0</v>
      </c>
      <c r="E10089" s="10" t="s">
        <v>34</v>
      </c>
      <c r="F10089" s="12">
        <v>2024.0</v>
      </c>
      <c r="G10089" s="13" t="s">
        <v>28260</v>
      </c>
      <c r="H10089" s="14" t="s">
        <v>28261</v>
      </c>
      <c r="I10089" s="12">
        <v>7456164.0</v>
      </c>
      <c r="J10089" s="15" t="str">
        <f t="shared" si="1"/>
        <v>Irrelevant</v>
      </c>
    </row>
    <row r="10090" ht="22.5" customHeight="1">
      <c r="A10090" s="9" t="s">
        <v>28262</v>
      </c>
      <c r="B10090" s="10">
        <v>45518.60340277778</v>
      </c>
      <c r="C10090" s="11" t="s">
        <v>28263</v>
      </c>
      <c r="D10090" s="12">
        <v>8.0</v>
      </c>
      <c r="E10090" s="10" t="s">
        <v>167</v>
      </c>
      <c r="F10090" s="12">
        <v>2024.0</v>
      </c>
      <c r="G10090" s="13" t="s">
        <v>13</v>
      </c>
      <c r="H10090" s="14" t="s">
        <v>648</v>
      </c>
      <c r="I10090" s="12">
        <v>1517.0</v>
      </c>
      <c r="J10090" s="15" t="str">
        <f t="shared" si="1"/>
        <v>Relevant</v>
      </c>
    </row>
    <row r="10091" ht="22.5" customHeight="1">
      <c r="A10091" s="9" t="s">
        <v>28264</v>
      </c>
      <c r="B10091" s="10">
        <v>45574.366643518515</v>
      </c>
      <c r="C10091" s="11" t="s">
        <v>28265</v>
      </c>
      <c r="D10091" s="12">
        <v>10.0</v>
      </c>
      <c r="E10091" s="10" t="s">
        <v>42</v>
      </c>
      <c r="F10091" s="12">
        <v>2024.0</v>
      </c>
      <c r="G10091" s="13" t="s">
        <v>28266</v>
      </c>
      <c r="H10091" s="14" t="s">
        <v>28267</v>
      </c>
      <c r="I10091" s="12">
        <v>1669912.0</v>
      </c>
      <c r="J10091" s="15" t="str">
        <f t="shared" si="1"/>
        <v>Irrelevant</v>
      </c>
    </row>
    <row r="10092" ht="22.5" customHeight="1">
      <c r="A10092" s="9" t="s">
        <v>28268</v>
      </c>
      <c r="B10092" s="10">
        <v>45644.25126157407</v>
      </c>
      <c r="C10092" s="11" t="s">
        <v>28269</v>
      </c>
      <c r="D10092" s="12">
        <v>12.0</v>
      </c>
      <c r="E10092" s="10" t="s">
        <v>26</v>
      </c>
      <c r="F10092" s="12">
        <v>2024.0</v>
      </c>
      <c r="G10092" s="13" t="s">
        <v>13</v>
      </c>
      <c r="H10092" s="14" t="s">
        <v>357</v>
      </c>
      <c r="I10092" s="12">
        <v>0.0</v>
      </c>
      <c r="J10092" s="15" t="str">
        <f t="shared" si="1"/>
        <v>Relevant</v>
      </c>
    </row>
    <row r="10093" ht="22.5" customHeight="1">
      <c r="A10093" s="9" t="s">
        <v>28270</v>
      </c>
      <c r="B10093" s="10">
        <v>45726.28271990741</v>
      </c>
      <c r="C10093" s="11" t="s">
        <v>28271</v>
      </c>
      <c r="D10093" s="12">
        <v>3.0</v>
      </c>
      <c r="E10093" s="10" t="s">
        <v>59</v>
      </c>
      <c r="F10093" s="12">
        <v>2025.0</v>
      </c>
      <c r="G10093" s="13" t="s">
        <v>13</v>
      </c>
      <c r="H10093" s="14" t="s">
        <v>13494</v>
      </c>
      <c r="I10093" s="12">
        <v>1389.0</v>
      </c>
      <c r="J10093" s="15" t="str">
        <f t="shared" si="1"/>
        <v>Relevant</v>
      </c>
    </row>
    <row r="10094" ht="22.5" customHeight="1">
      <c r="A10094" s="9" t="s">
        <v>28272</v>
      </c>
      <c r="B10094" s="10">
        <v>45593.55090277778</v>
      </c>
      <c r="C10094" s="11" t="s">
        <v>28273</v>
      </c>
      <c r="D10094" s="12">
        <v>10.0</v>
      </c>
      <c r="E10094" s="10" t="s">
        <v>42</v>
      </c>
      <c r="F10094" s="12">
        <v>2024.0</v>
      </c>
      <c r="G10094" s="13" t="s">
        <v>13</v>
      </c>
      <c r="H10094" s="14" t="s">
        <v>97</v>
      </c>
      <c r="I10094" s="12">
        <v>346.0</v>
      </c>
      <c r="J10094" s="15" t="str">
        <f t="shared" si="1"/>
        <v>Relevant</v>
      </c>
    </row>
    <row r="10095" ht="22.5" customHeight="1">
      <c r="A10095" s="9" t="s">
        <v>28274</v>
      </c>
      <c r="B10095" s="10">
        <v>45611.46855324074</v>
      </c>
      <c r="C10095" s="11" t="s">
        <v>28275</v>
      </c>
      <c r="D10095" s="12">
        <v>11.0</v>
      </c>
      <c r="E10095" s="10" t="s">
        <v>17</v>
      </c>
      <c r="F10095" s="12">
        <v>2024.0</v>
      </c>
      <c r="G10095" s="13" t="s">
        <v>13</v>
      </c>
      <c r="H10095" s="14" t="s">
        <v>2744</v>
      </c>
      <c r="I10095" s="12">
        <v>919.0</v>
      </c>
      <c r="J10095" s="15" t="str">
        <f t="shared" si="1"/>
        <v>Relevant</v>
      </c>
    </row>
    <row r="10096" ht="22.5" customHeight="1">
      <c r="A10096" s="9" t="s">
        <v>28276</v>
      </c>
      <c r="B10096" s="10">
        <v>45586.82822916667</v>
      </c>
      <c r="C10096" s="11" t="s">
        <v>14633</v>
      </c>
      <c r="D10096" s="12">
        <v>10.0</v>
      </c>
      <c r="E10096" s="10" t="s">
        <v>42</v>
      </c>
      <c r="F10096" s="12">
        <v>2024.0</v>
      </c>
      <c r="G10096" s="13" t="s">
        <v>13</v>
      </c>
      <c r="H10096" s="14" t="s">
        <v>175</v>
      </c>
      <c r="I10096" s="12">
        <v>6802.0</v>
      </c>
      <c r="J10096" s="15" t="str">
        <f t="shared" si="1"/>
        <v>Irrelevant</v>
      </c>
    </row>
    <row r="10097" ht="22.5" customHeight="1">
      <c r="A10097" s="9" t="s">
        <v>28277</v>
      </c>
      <c r="B10097" s="10">
        <v>45621.75686342592</v>
      </c>
      <c r="C10097" s="11" t="s">
        <v>13310</v>
      </c>
      <c r="D10097" s="12">
        <v>11.0</v>
      </c>
      <c r="E10097" s="10" t="s">
        <v>17</v>
      </c>
      <c r="F10097" s="12">
        <v>2024.0</v>
      </c>
      <c r="G10097" s="13" t="s">
        <v>13</v>
      </c>
      <c r="H10097" s="14" t="s">
        <v>220</v>
      </c>
      <c r="I10097" s="12">
        <v>109.0</v>
      </c>
      <c r="J10097" s="15" t="str">
        <f t="shared" si="1"/>
        <v>Relevant</v>
      </c>
    </row>
    <row r="10098" ht="22.5" customHeight="1">
      <c r="A10098" s="9" t="s">
        <v>28278</v>
      </c>
      <c r="B10098" s="10">
        <v>45626.55572916667</v>
      </c>
      <c r="C10098" s="11" t="s">
        <v>28279</v>
      </c>
      <c r="D10098" s="12">
        <v>11.0</v>
      </c>
      <c r="E10098" s="10" t="s">
        <v>17</v>
      </c>
      <c r="F10098" s="12">
        <v>2024.0</v>
      </c>
      <c r="G10098" s="13" t="s">
        <v>28280</v>
      </c>
      <c r="H10098" s="14" t="s">
        <v>28281</v>
      </c>
      <c r="I10098" s="12">
        <v>8443435.0</v>
      </c>
      <c r="J10098" s="15" t="str">
        <f t="shared" si="1"/>
        <v>Relevant</v>
      </c>
    </row>
    <row r="10099" ht="22.5" customHeight="1">
      <c r="A10099" s="9" t="s">
        <v>28282</v>
      </c>
      <c r="B10099" s="10">
        <v>45531.8625</v>
      </c>
      <c r="C10099" s="11" t="s">
        <v>17626</v>
      </c>
      <c r="D10099" s="12">
        <v>8.0</v>
      </c>
      <c r="E10099" s="10" t="s">
        <v>167</v>
      </c>
      <c r="F10099" s="12">
        <v>2024.0</v>
      </c>
      <c r="G10099" s="13" t="s">
        <v>28283</v>
      </c>
      <c r="H10099" s="14" t="s">
        <v>28284</v>
      </c>
      <c r="I10099" s="12">
        <v>0.0</v>
      </c>
      <c r="J10099" s="15" t="str">
        <f t="shared" si="1"/>
        <v>Irrelevant</v>
      </c>
    </row>
    <row r="10100" ht="22.5" customHeight="1">
      <c r="A10100" s="9" t="s">
        <v>28285</v>
      </c>
      <c r="B10100" s="10">
        <v>45618.647314814814</v>
      </c>
      <c r="C10100" s="11" t="s">
        <v>28286</v>
      </c>
      <c r="D10100" s="12">
        <v>11.0</v>
      </c>
      <c r="E10100" s="10" t="s">
        <v>17</v>
      </c>
      <c r="F10100" s="12">
        <v>2024.0</v>
      </c>
      <c r="G10100" s="13" t="s">
        <v>28287</v>
      </c>
      <c r="H10100" s="14" t="s">
        <v>28288</v>
      </c>
      <c r="I10100" s="12">
        <v>1504239.0</v>
      </c>
      <c r="J10100" s="15" t="str">
        <f t="shared" si="1"/>
        <v>Relevant</v>
      </c>
    </row>
    <row r="10101" ht="22.5" customHeight="1">
      <c r="A10101" s="9" t="s">
        <v>28289</v>
      </c>
      <c r="B10101" s="10">
        <v>45631.86376157407</v>
      </c>
      <c r="C10101" s="11" t="s">
        <v>28290</v>
      </c>
      <c r="D10101" s="12">
        <v>12.0</v>
      </c>
      <c r="E10101" s="10" t="s">
        <v>26</v>
      </c>
      <c r="F10101" s="12">
        <v>2024.0</v>
      </c>
      <c r="G10101" s="13" t="s">
        <v>28291</v>
      </c>
      <c r="H10101" s="14" t="s">
        <v>28292</v>
      </c>
      <c r="I10101" s="12">
        <v>2161306.0</v>
      </c>
      <c r="J10101" s="15" t="str">
        <f t="shared" si="1"/>
        <v>Relevant</v>
      </c>
    </row>
    <row r="10102" ht="22.5" customHeight="1">
      <c r="A10102" s="9" t="s">
        <v>28293</v>
      </c>
      <c r="B10102" s="10">
        <v>45626.04681712963</v>
      </c>
      <c r="C10102" s="11" t="s">
        <v>28294</v>
      </c>
      <c r="D10102" s="12">
        <v>11.0</v>
      </c>
      <c r="E10102" s="10" t="s">
        <v>17</v>
      </c>
      <c r="F10102" s="12">
        <v>2024.0</v>
      </c>
      <c r="G10102" s="13" t="s">
        <v>13</v>
      </c>
      <c r="H10102" s="14" t="s">
        <v>138</v>
      </c>
      <c r="I10102" s="12">
        <v>925.0</v>
      </c>
      <c r="J10102" s="15" t="str">
        <f t="shared" si="1"/>
        <v>Relevant</v>
      </c>
    </row>
    <row r="10103" ht="22.5" customHeight="1">
      <c r="A10103" s="9" t="s">
        <v>28295</v>
      </c>
      <c r="B10103" s="10">
        <v>45738.24369212963</v>
      </c>
      <c r="C10103" s="11" t="s">
        <v>28296</v>
      </c>
      <c r="D10103" s="12">
        <v>3.0</v>
      </c>
      <c r="E10103" s="10" t="s">
        <v>59</v>
      </c>
      <c r="F10103" s="12">
        <v>2025.0</v>
      </c>
      <c r="G10103" s="13" t="s">
        <v>28297</v>
      </c>
      <c r="H10103" s="14" t="s">
        <v>28298</v>
      </c>
      <c r="I10103" s="12">
        <v>1.0</v>
      </c>
      <c r="J10103" s="15" t="str">
        <f t="shared" si="1"/>
        <v>Relevant</v>
      </c>
    </row>
    <row r="10104" ht="22.5" customHeight="1">
      <c r="A10104" s="9" t="s">
        <v>28299</v>
      </c>
      <c r="B10104" s="10">
        <v>45602.444398148145</v>
      </c>
      <c r="C10104" s="11" t="s">
        <v>28300</v>
      </c>
      <c r="D10104" s="12">
        <v>11.0</v>
      </c>
      <c r="E10104" s="10" t="s">
        <v>17</v>
      </c>
      <c r="F10104" s="12">
        <v>2024.0</v>
      </c>
      <c r="G10104" s="13" t="s">
        <v>13</v>
      </c>
      <c r="H10104" s="14" t="s">
        <v>822</v>
      </c>
      <c r="I10104" s="12">
        <v>0.0</v>
      </c>
      <c r="J10104" s="15" t="str">
        <f t="shared" si="1"/>
        <v>Relevant</v>
      </c>
    </row>
    <row r="10105" ht="22.5" customHeight="1">
      <c r="A10105" s="9" t="s">
        <v>28301</v>
      </c>
      <c r="B10105" s="10">
        <v>45567.83280092593</v>
      </c>
      <c r="C10105" s="11" t="s">
        <v>28302</v>
      </c>
      <c r="D10105" s="12">
        <v>10.0</v>
      </c>
      <c r="E10105" s="10" t="s">
        <v>42</v>
      </c>
      <c r="F10105" s="12">
        <v>2024.0</v>
      </c>
      <c r="G10105" s="13" t="s">
        <v>13</v>
      </c>
      <c r="H10105" s="14" t="s">
        <v>28303</v>
      </c>
      <c r="I10105" s="12">
        <v>1375.0</v>
      </c>
      <c r="J10105" s="15" t="str">
        <f t="shared" si="1"/>
        <v>Irrelevant</v>
      </c>
    </row>
    <row r="10106" ht="22.5" customHeight="1">
      <c r="A10106" s="9" t="s">
        <v>28304</v>
      </c>
      <c r="B10106" s="10">
        <v>45598.486493055556</v>
      </c>
      <c r="C10106" s="11" t="s">
        <v>28305</v>
      </c>
      <c r="D10106" s="12">
        <v>11.0</v>
      </c>
      <c r="E10106" s="10" t="s">
        <v>17</v>
      </c>
      <c r="F10106" s="12">
        <v>2024.0</v>
      </c>
      <c r="G10106" s="13" t="s">
        <v>28306</v>
      </c>
      <c r="H10106" s="14" t="s">
        <v>28307</v>
      </c>
      <c r="I10106" s="12">
        <v>0.0</v>
      </c>
      <c r="J10106" s="15" t="str">
        <f t="shared" si="1"/>
        <v>Relevant</v>
      </c>
    </row>
    <row r="10107" ht="22.5" customHeight="1">
      <c r="A10107" s="9" t="s">
        <v>28308</v>
      </c>
      <c r="B10107" s="10">
        <v>45621.396527777775</v>
      </c>
      <c r="C10107" s="11" t="s">
        <v>28309</v>
      </c>
      <c r="D10107" s="12">
        <v>11.0</v>
      </c>
      <c r="E10107" s="10" t="s">
        <v>17</v>
      </c>
      <c r="F10107" s="12">
        <v>2024.0</v>
      </c>
      <c r="G10107" s="13" t="s">
        <v>28310</v>
      </c>
      <c r="H10107" s="14" t="s">
        <v>28311</v>
      </c>
      <c r="I10107" s="12">
        <v>2258850.0</v>
      </c>
      <c r="J10107" s="15" t="str">
        <f t="shared" si="1"/>
        <v>Relevant</v>
      </c>
    </row>
    <row r="10108" ht="22.5" customHeight="1">
      <c r="A10108" s="9" t="s">
        <v>28312</v>
      </c>
      <c r="B10108" s="10">
        <v>45697.620983796296</v>
      </c>
      <c r="C10108" s="11" t="s">
        <v>28313</v>
      </c>
      <c r="D10108" s="12">
        <v>2.0</v>
      </c>
      <c r="E10108" s="10" t="s">
        <v>12</v>
      </c>
      <c r="F10108" s="12">
        <v>2025.0</v>
      </c>
      <c r="G10108" s="13" t="s">
        <v>13</v>
      </c>
      <c r="H10108" s="14" t="s">
        <v>2923</v>
      </c>
      <c r="I10108" s="12">
        <v>195.0</v>
      </c>
      <c r="J10108" s="15" t="str">
        <f t="shared" si="1"/>
        <v>Relevant</v>
      </c>
    </row>
    <row r="10109" ht="22.5" customHeight="1">
      <c r="A10109" s="9" t="s">
        <v>28314</v>
      </c>
      <c r="B10109" s="10">
        <v>45615.370983796296</v>
      </c>
      <c r="C10109" s="11" t="s">
        <v>28315</v>
      </c>
      <c r="D10109" s="12">
        <v>11.0</v>
      </c>
      <c r="E10109" s="10" t="s">
        <v>17</v>
      </c>
      <c r="F10109" s="12">
        <v>2024.0</v>
      </c>
      <c r="G10109" s="13" t="s">
        <v>13</v>
      </c>
      <c r="H10109" s="14" t="s">
        <v>28316</v>
      </c>
      <c r="I10109" s="12">
        <v>2488.0</v>
      </c>
      <c r="J10109" s="15" t="str">
        <f t="shared" si="1"/>
        <v>Relevant</v>
      </c>
    </row>
    <row r="10110" ht="22.5" customHeight="1">
      <c r="A10110" s="9" t="s">
        <v>28317</v>
      </c>
      <c r="B10110" s="10">
        <v>45587.5158912037</v>
      </c>
      <c r="C10110" s="11" t="s">
        <v>28318</v>
      </c>
      <c r="D10110" s="12">
        <v>10.0</v>
      </c>
      <c r="E10110" s="10" t="s">
        <v>42</v>
      </c>
      <c r="F10110" s="12">
        <v>2024.0</v>
      </c>
      <c r="G10110" s="13" t="s">
        <v>13</v>
      </c>
      <c r="H10110" s="14" t="s">
        <v>175</v>
      </c>
      <c r="I10110" s="12">
        <v>5.0</v>
      </c>
      <c r="J10110" s="15" t="str">
        <f t="shared" si="1"/>
        <v>Irrelevant</v>
      </c>
    </row>
    <row r="10111" ht="22.5" customHeight="1">
      <c r="A10111" s="9" t="s">
        <v>28319</v>
      </c>
      <c r="B10111" s="10">
        <v>45632.846770833334</v>
      </c>
      <c r="C10111" s="11" t="s">
        <v>28320</v>
      </c>
      <c r="D10111" s="12">
        <v>12.0</v>
      </c>
      <c r="E10111" s="10" t="s">
        <v>26</v>
      </c>
      <c r="F10111" s="12">
        <v>2024.0</v>
      </c>
      <c r="G10111" s="13" t="s">
        <v>13</v>
      </c>
      <c r="H10111" s="14" t="s">
        <v>220</v>
      </c>
      <c r="I10111" s="12">
        <v>54.0</v>
      </c>
      <c r="J10111" s="15" t="str">
        <f t="shared" si="1"/>
        <v>Relevant</v>
      </c>
    </row>
    <row r="10112" ht="22.5" customHeight="1">
      <c r="A10112" s="9" t="s">
        <v>28321</v>
      </c>
      <c r="B10112" s="10">
        <v>45591.7425</v>
      </c>
      <c r="C10112" s="11" t="s">
        <v>20851</v>
      </c>
      <c r="D10112" s="12">
        <v>10.0</v>
      </c>
      <c r="E10112" s="10" t="s">
        <v>42</v>
      </c>
      <c r="F10112" s="12">
        <v>2024.0</v>
      </c>
      <c r="G10112" s="13" t="s">
        <v>28322</v>
      </c>
      <c r="H10112" s="14" t="s">
        <v>28323</v>
      </c>
      <c r="I10112" s="12">
        <v>73816.0</v>
      </c>
      <c r="J10112" s="15" t="str">
        <f t="shared" si="1"/>
        <v>Irrelevant</v>
      </c>
    </row>
    <row r="10113" ht="22.5" customHeight="1">
      <c r="A10113" s="9" t="s">
        <v>28324</v>
      </c>
      <c r="B10113" s="10">
        <v>45701.005740740744</v>
      </c>
      <c r="C10113" s="11" t="s">
        <v>28325</v>
      </c>
      <c r="D10113" s="12">
        <v>2.0</v>
      </c>
      <c r="E10113" s="10" t="s">
        <v>12</v>
      </c>
      <c r="F10113" s="12">
        <v>2025.0</v>
      </c>
      <c r="G10113" s="13" t="s">
        <v>13</v>
      </c>
      <c r="H10113" s="14" t="s">
        <v>253</v>
      </c>
      <c r="I10113" s="12">
        <v>197.0</v>
      </c>
      <c r="J10113" s="15" t="str">
        <f t="shared" si="1"/>
        <v>Irrelevant</v>
      </c>
    </row>
    <row r="10114" ht="22.5" customHeight="1">
      <c r="A10114" s="9" t="s">
        <v>28326</v>
      </c>
      <c r="B10114" s="10">
        <v>45396.64805555555</v>
      </c>
      <c r="C10114" s="11" t="s">
        <v>24691</v>
      </c>
      <c r="D10114" s="12">
        <v>4.0</v>
      </c>
      <c r="E10114" s="10" t="s">
        <v>274</v>
      </c>
      <c r="F10114" s="12">
        <v>2024.0</v>
      </c>
      <c r="G10114" s="13" t="s">
        <v>28327</v>
      </c>
      <c r="H10114" s="14" t="s">
        <v>28328</v>
      </c>
      <c r="I10114" s="12">
        <v>272121.0</v>
      </c>
      <c r="J10114" s="15" t="str">
        <f t="shared" si="1"/>
        <v>Irrelevant</v>
      </c>
    </row>
    <row r="10115" ht="22.5" customHeight="1">
      <c r="A10115" s="9" t="s">
        <v>28329</v>
      </c>
      <c r="B10115" s="10">
        <v>45615.75511574074</v>
      </c>
      <c r="C10115" s="11" t="s">
        <v>28330</v>
      </c>
      <c r="D10115" s="12">
        <v>11.0</v>
      </c>
      <c r="E10115" s="10" t="s">
        <v>17</v>
      </c>
      <c r="F10115" s="12">
        <v>2024.0</v>
      </c>
      <c r="G10115" s="13" t="s">
        <v>13</v>
      </c>
      <c r="H10115" s="14" t="s">
        <v>781</v>
      </c>
      <c r="I10115" s="12">
        <v>3083.0</v>
      </c>
      <c r="J10115" s="15" t="str">
        <f t="shared" si="1"/>
        <v>Irrelevant</v>
      </c>
    </row>
    <row r="10116" ht="22.5" customHeight="1">
      <c r="A10116" s="9" t="s">
        <v>28331</v>
      </c>
      <c r="B10116" s="10">
        <v>45480.41127314815</v>
      </c>
      <c r="C10116" s="11" t="s">
        <v>16949</v>
      </c>
      <c r="D10116" s="12">
        <v>7.0</v>
      </c>
      <c r="E10116" s="10" t="s">
        <v>55</v>
      </c>
      <c r="F10116" s="12">
        <v>2024.0</v>
      </c>
      <c r="G10116" s="13" t="s">
        <v>28332</v>
      </c>
      <c r="H10116" s="14" t="s">
        <v>28333</v>
      </c>
      <c r="I10116" s="12">
        <v>2349586.0</v>
      </c>
      <c r="J10116" s="15" t="str">
        <f t="shared" si="1"/>
        <v>Relevant</v>
      </c>
    </row>
    <row r="10117" ht="22.5" customHeight="1">
      <c r="A10117" s="9" t="s">
        <v>28334</v>
      </c>
      <c r="B10117" s="10">
        <v>45448.71525462963</v>
      </c>
      <c r="C10117" s="11" t="s">
        <v>15512</v>
      </c>
      <c r="D10117" s="12">
        <v>6.0</v>
      </c>
      <c r="E10117" s="10" t="s">
        <v>34</v>
      </c>
      <c r="F10117" s="12">
        <v>2024.0</v>
      </c>
      <c r="G10117" s="13" t="s">
        <v>13</v>
      </c>
      <c r="H10117" s="14" t="s">
        <v>24001</v>
      </c>
      <c r="I10117" s="12">
        <v>0.0</v>
      </c>
      <c r="J10117" s="15" t="str">
        <f t="shared" si="1"/>
        <v>Relevant</v>
      </c>
    </row>
    <row r="10118" ht="22.5" customHeight="1">
      <c r="A10118" s="9" t="s">
        <v>28335</v>
      </c>
      <c r="B10118" s="10">
        <v>45648.97436342593</v>
      </c>
      <c r="C10118" s="11" t="s">
        <v>28336</v>
      </c>
      <c r="D10118" s="12">
        <v>12.0</v>
      </c>
      <c r="E10118" s="10" t="s">
        <v>26</v>
      </c>
      <c r="F10118" s="12">
        <v>2024.0</v>
      </c>
      <c r="G10118" s="13" t="s">
        <v>28337</v>
      </c>
      <c r="H10118" s="14" t="s">
        <v>28338</v>
      </c>
      <c r="I10118" s="12">
        <v>1.0474812E7</v>
      </c>
      <c r="J10118" s="15" t="str">
        <f t="shared" si="1"/>
        <v>Relevant</v>
      </c>
    </row>
    <row r="10119" ht="22.5" customHeight="1">
      <c r="A10119" s="9" t="s">
        <v>28339</v>
      </c>
      <c r="B10119" s="10">
        <v>45646.34060185185</v>
      </c>
      <c r="C10119" s="11" t="s">
        <v>28340</v>
      </c>
      <c r="D10119" s="12">
        <v>12.0</v>
      </c>
      <c r="E10119" s="10" t="s">
        <v>26</v>
      </c>
      <c r="F10119" s="12">
        <v>2024.0</v>
      </c>
      <c r="G10119" s="13" t="s">
        <v>13</v>
      </c>
      <c r="H10119" s="14" t="s">
        <v>9223</v>
      </c>
      <c r="I10119" s="12">
        <v>4534.0</v>
      </c>
      <c r="J10119" s="15" t="str">
        <f t="shared" si="1"/>
        <v>Irrelevant</v>
      </c>
    </row>
    <row r="10120" ht="22.5" customHeight="1">
      <c r="A10120" s="9" t="s">
        <v>28341</v>
      </c>
      <c r="B10120" s="10">
        <v>45615.075891203705</v>
      </c>
      <c r="C10120" s="11" t="s">
        <v>28342</v>
      </c>
      <c r="D10120" s="12">
        <v>11.0</v>
      </c>
      <c r="E10120" s="10" t="s">
        <v>17</v>
      </c>
      <c r="F10120" s="12">
        <v>2024.0</v>
      </c>
      <c r="G10120" s="13" t="s">
        <v>13</v>
      </c>
      <c r="H10120" s="14" t="s">
        <v>94</v>
      </c>
      <c r="I10120" s="12">
        <v>3761.0</v>
      </c>
      <c r="J10120" s="15" t="str">
        <f t="shared" si="1"/>
        <v>Relevant</v>
      </c>
    </row>
    <row r="10121" ht="22.5" customHeight="1">
      <c r="A10121" s="9" t="s">
        <v>28343</v>
      </c>
      <c r="B10121" s="10">
        <v>45612.521516203706</v>
      </c>
      <c r="C10121" s="11" t="s">
        <v>28344</v>
      </c>
      <c r="D10121" s="12">
        <v>11.0</v>
      </c>
      <c r="E10121" s="10" t="s">
        <v>17</v>
      </c>
      <c r="F10121" s="12">
        <v>2024.0</v>
      </c>
      <c r="G10121" s="13" t="s">
        <v>28345</v>
      </c>
      <c r="H10121" s="14" t="s">
        <v>28346</v>
      </c>
      <c r="I10121" s="12">
        <v>528461.0</v>
      </c>
      <c r="J10121" s="15" t="str">
        <f t="shared" si="1"/>
        <v>Relevant</v>
      </c>
    </row>
    <row r="10122" ht="22.5" customHeight="1">
      <c r="A10122" s="9" t="s">
        <v>28347</v>
      </c>
      <c r="B10122" s="10">
        <v>45742.95737268519</v>
      </c>
      <c r="C10122" s="11" t="s">
        <v>8280</v>
      </c>
      <c r="D10122" s="12">
        <v>3.0</v>
      </c>
      <c r="E10122" s="10" t="s">
        <v>59</v>
      </c>
      <c r="F10122" s="12">
        <v>2025.0</v>
      </c>
      <c r="G10122" s="13" t="s">
        <v>13</v>
      </c>
      <c r="H10122" s="14" t="s">
        <v>204</v>
      </c>
      <c r="I10122" s="12">
        <v>2689.0</v>
      </c>
      <c r="J10122" s="15" t="str">
        <f t="shared" si="1"/>
        <v>Relevant</v>
      </c>
    </row>
    <row r="10123" ht="22.5" customHeight="1">
      <c r="A10123" s="9" t="s">
        <v>28348</v>
      </c>
      <c r="B10123" s="10">
        <v>45609.39380787037</v>
      </c>
      <c r="C10123" s="11" t="s">
        <v>28349</v>
      </c>
      <c r="D10123" s="12">
        <v>11.0</v>
      </c>
      <c r="E10123" s="10" t="s">
        <v>17</v>
      </c>
      <c r="F10123" s="12">
        <v>2024.0</v>
      </c>
      <c r="G10123" s="13" t="s">
        <v>13</v>
      </c>
      <c r="H10123" s="14" t="s">
        <v>1877</v>
      </c>
      <c r="I10123" s="12">
        <v>584.0</v>
      </c>
      <c r="J10123" s="15" t="str">
        <f t="shared" si="1"/>
        <v>Irrelevant</v>
      </c>
    </row>
    <row r="10124" ht="22.5" customHeight="1">
      <c r="A10124" s="9" t="s">
        <v>28350</v>
      </c>
      <c r="B10124" s="10">
        <v>45601.44305555556</v>
      </c>
      <c r="C10124" s="11" t="s">
        <v>2899</v>
      </c>
      <c r="D10124" s="12">
        <v>11.0</v>
      </c>
      <c r="E10124" s="10" t="s">
        <v>17</v>
      </c>
      <c r="F10124" s="12">
        <v>2024.0</v>
      </c>
      <c r="G10124" s="13" t="s">
        <v>28351</v>
      </c>
      <c r="H10124" s="14" t="s">
        <v>28352</v>
      </c>
      <c r="I10124" s="12">
        <v>90568.0</v>
      </c>
      <c r="J10124" s="15" t="str">
        <f t="shared" si="1"/>
        <v>Relevant</v>
      </c>
    </row>
    <row r="10125" ht="22.5" customHeight="1">
      <c r="A10125" s="9" t="s">
        <v>28353</v>
      </c>
      <c r="B10125" s="10">
        <v>45598.43450231481</v>
      </c>
      <c r="C10125" s="11" t="s">
        <v>28354</v>
      </c>
      <c r="D10125" s="12">
        <v>11.0</v>
      </c>
      <c r="E10125" s="10" t="s">
        <v>17</v>
      </c>
      <c r="F10125" s="12">
        <v>2024.0</v>
      </c>
      <c r="G10125" s="13" t="s">
        <v>13</v>
      </c>
      <c r="H10125" s="14" t="s">
        <v>28355</v>
      </c>
      <c r="I10125" s="12">
        <v>92429.0</v>
      </c>
      <c r="J10125" s="15" t="str">
        <f t="shared" si="1"/>
        <v>Relevant</v>
      </c>
    </row>
    <row r="10126" ht="22.5" customHeight="1">
      <c r="A10126" s="9" t="s">
        <v>28356</v>
      </c>
      <c r="B10126" s="10">
        <v>45627.00790509259</v>
      </c>
      <c r="C10126" s="11" t="s">
        <v>28357</v>
      </c>
      <c r="D10126" s="12">
        <v>12.0</v>
      </c>
      <c r="E10126" s="10" t="s">
        <v>26</v>
      </c>
      <c r="F10126" s="12">
        <v>2024.0</v>
      </c>
      <c r="G10126" s="13" t="s">
        <v>28358</v>
      </c>
      <c r="H10126" s="14" t="s">
        <v>28359</v>
      </c>
      <c r="I10126" s="12">
        <v>622887.0</v>
      </c>
      <c r="J10126" s="15" t="str">
        <f t="shared" si="1"/>
        <v>Relevant</v>
      </c>
    </row>
    <row r="10127" ht="22.5" customHeight="1">
      <c r="A10127" s="9" t="s">
        <v>28360</v>
      </c>
      <c r="B10127" s="10">
        <v>45613.527766203704</v>
      </c>
      <c r="C10127" s="11" t="s">
        <v>28361</v>
      </c>
      <c r="D10127" s="12">
        <v>11.0</v>
      </c>
      <c r="E10127" s="10" t="s">
        <v>17</v>
      </c>
      <c r="F10127" s="12">
        <v>2024.0</v>
      </c>
      <c r="G10127" s="13" t="s">
        <v>28362</v>
      </c>
      <c r="H10127" s="14" t="s">
        <v>28363</v>
      </c>
      <c r="I10127" s="12">
        <v>0.0</v>
      </c>
      <c r="J10127" s="15" t="str">
        <f t="shared" si="1"/>
        <v>Relevant</v>
      </c>
    </row>
    <row r="10128" ht="22.5" customHeight="1">
      <c r="A10128" s="9" t="s">
        <v>28364</v>
      </c>
      <c r="B10128" s="10">
        <v>45600.78628472222</v>
      </c>
      <c r="C10128" s="11" t="s">
        <v>28365</v>
      </c>
      <c r="D10128" s="12">
        <v>11.0</v>
      </c>
      <c r="E10128" s="10" t="s">
        <v>17</v>
      </c>
      <c r="F10128" s="12">
        <v>2024.0</v>
      </c>
      <c r="G10128" s="13" t="s">
        <v>13</v>
      </c>
      <c r="H10128" s="14" t="s">
        <v>8076</v>
      </c>
      <c r="I10128" s="12">
        <v>431.0</v>
      </c>
      <c r="J10128" s="15" t="str">
        <f t="shared" si="1"/>
        <v>Relevant</v>
      </c>
    </row>
    <row r="10129" ht="22.5" customHeight="1">
      <c r="A10129" s="9" t="s">
        <v>28366</v>
      </c>
      <c r="B10129" s="10">
        <v>45696.947604166664</v>
      </c>
      <c r="C10129" s="11" t="s">
        <v>28367</v>
      </c>
      <c r="D10129" s="12">
        <v>2.0</v>
      </c>
      <c r="E10129" s="10" t="s">
        <v>12</v>
      </c>
      <c r="F10129" s="12">
        <v>2025.0</v>
      </c>
      <c r="G10129" s="13" t="s">
        <v>13</v>
      </c>
      <c r="H10129" s="14" t="s">
        <v>14</v>
      </c>
      <c r="I10129" s="12">
        <v>65.0</v>
      </c>
      <c r="J10129" s="15" t="str">
        <f t="shared" si="1"/>
        <v>Relevant</v>
      </c>
    </row>
    <row r="10130" ht="22.5" customHeight="1">
      <c r="A10130" s="9" t="s">
        <v>28368</v>
      </c>
      <c r="B10130" s="10">
        <v>45472.90016203704</v>
      </c>
      <c r="C10130" s="11" t="s">
        <v>28369</v>
      </c>
      <c r="D10130" s="12">
        <v>6.0</v>
      </c>
      <c r="E10130" s="10" t="s">
        <v>34</v>
      </c>
      <c r="F10130" s="12">
        <v>2024.0</v>
      </c>
      <c r="G10130" s="13" t="s">
        <v>13</v>
      </c>
      <c r="H10130" s="14" t="s">
        <v>56</v>
      </c>
      <c r="I10130" s="12">
        <v>25.0</v>
      </c>
      <c r="J10130" s="15" t="str">
        <f t="shared" si="1"/>
        <v>Relevant</v>
      </c>
    </row>
    <row r="10131" ht="22.5" customHeight="1">
      <c r="A10131" s="9" t="s">
        <v>28370</v>
      </c>
      <c r="B10131" s="10">
        <v>45616.317511574074</v>
      </c>
      <c r="C10131" s="11" t="s">
        <v>28371</v>
      </c>
      <c r="D10131" s="12">
        <v>11.0</v>
      </c>
      <c r="E10131" s="10" t="s">
        <v>17</v>
      </c>
      <c r="F10131" s="12">
        <v>2024.0</v>
      </c>
      <c r="G10131" s="13" t="s">
        <v>13</v>
      </c>
      <c r="H10131" s="14" t="s">
        <v>28372</v>
      </c>
      <c r="I10131" s="12">
        <v>6269.0</v>
      </c>
      <c r="J10131" s="15" t="str">
        <f t="shared" si="1"/>
        <v>Relevant</v>
      </c>
    </row>
    <row r="10132" ht="22.5" customHeight="1">
      <c r="A10132" s="9" t="s">
        <v>28373</v>
      </c>
      <c r="B10132" s="10">
        <v>45616.03849537037</v>
      </c>
      <c r="C10132" s="11" t="s">
        <v>25338</v>
      </c>
      <c r="D10132" s="12">
        <v>11.0</v>
      </c>
      <c r="E10132" s="10" t="s">
        <v>17</v>
      </c>
      <c r="F10132" s="12">
        <v>2024.0</v>
      </c>
      <c r="G10132" s="13" t="s">
        <v>13</v>
      </c>
      <c r="H10132" s="14" t="s">
        <v>423</v>
      </c>
      <c r="I10132" s="12">
        <v>265.0</v>
      </c>
      <c r="J10132" s="15" t="str">
        <f t="shared" si="1"/>
        <v>Relevant</v>
      </c>
    </row>
    <row r="10133" ht="22.5" customHeight="1">
      <c r="A10133" s="9" t="s">
        <v>28374</v>
      </c>
      <c r="B10133" s="10">
        <v>45608.37310185185</v>
      </c>
      <c r="C10133" s="11" t="s">
        <v>28375</v>
      </c>
      <c r="D10133" s="12">
        <v>11.0</v>
      </c>
      <c r="E10133" s="10" t="s">
        <v>17</v>
      </c>
      <c r="F10133" s="12">
        <v>2024.0</v>
      </c>
      <c r="G10133" s="13" t="s">
        <v>13</v>
      </c>
      <c r="H10133" s="14" t="s">
        <v>2369</v>
      </c>
      <c r="I10133" s="12">
        <v>151.0</v>
      </c>
      <c r="J10133" s="15" t="str">
        <f t="shared" si="1"/>
        <v>Relevant</v>
      </c>
    </row>
    <row r="10134" ht="22.5" customHeight="1">
      <c r="A10134" s="9" t="s">
        <v>28376</v>
      </c>
      <c r="B10134" s="10">
        <v>45518.36271990741</v>
      </c>
      <c r="C10134" s="11" t="s">
        <v>28377</v>
      </c>
      <c r="D10134" s="12">
        <v>8.0</v>
      </c>
      <c r="E10134" s="10" t="s">
        <v>167</v>
      </c>
      <c r="F10134" s="12">
        <v>2024.0</v>
      </c>
      <c r="G10134" s="13" t="s">
        <v>13</v>
      </c>
      <c r="H10134" s="14" t="s">
        <v>28378</v>
      </c>
      <c r="I10134" s="12">
        <v>5.0</v>
      </c>
      <c r="J10134" s="15" t="str">
        <f t="shared" si="1"/>
        <v>Irrelevant</v>
      </c>
    </row>
    <row r="10135" ht="22.5" customHeight="1">
      <c r="A10135" s="9" t="s">
        <v>28379</v>
      </c>
      <c r="B10135" s="10">
        <v>45594.9578125</v>
      </c>
      <c r="C10135" s="11" t="s">
        <v>17013</v>
      </c>
      <c r="D10135" s="12">
        <v>10.0</v>
      </c>
      <c r="E10135" s="10" t="s">
        <v>42</v>
      </c>
      <c r="F10135" s="12">
        <v>2024.0</v>
      </c>
      <c r="G10135" s="13" t="s">
        <v>13</v>
      </c>
      <c r="H10135" s="14" t="s">
        <v>28380</v>
      </c>
      <c r="I10135" s="12">
        <v>25817.0</v>
      </c>
      <c r="J10135" s="15" t="str">
        <f t="shared" si="1"/>
        <v>Irrelevant</v>
      </c>
    </row>
    <row r="10136" ht="22.5" customHeight="1">
      <c r="A10136" s="9" t="s">
        <v>28381</v>
      </c>
      <c r="B10136" s="10">
        <v>45644.196435185186</v>
      </c>
      <c r="C10136" s="11" t="s">
        <v>28382</v>
      </c>
      <c r="D10136" s="12">
        <v>12.0</v>
      </c>
      <c r="E10136" s="10" t="s">
        <v>26</v>
      </c>
      <c r="F10136" s="12">
        <v>2024.0</v>
      </c>
      <c r="G10136" s="13" t="s">
        <v>13</v>
      </c>
      <c r="H10136" s="14" t="s">
        <v>357</v>
      </c>
      <c r="I10136" s="12">
        <v>0.0</v>
      </c>
      <c r="J10136" s="15" t="str">
        <f t="shared" si="1"/>
        <v>Relevant</v>
      </c>
    </row>
    <row r="10137" ht="22.5" customHeight="1">
      <c r="A10137" s="9" t="s">
        <v>28383</v>
      </c>
      <c r="B10137" s="10">
        <v>45495.03212962963</v>
      </c>
      <c r="C10137" s="11" t="s">
        <v>28384</v>
      </c>
      <c r="D10137" s="12">
        <v>7.0</v>
      </c>
      <c r="E10137" s="10" t="s">
        <v>55</v>
      </c>
      <c r="F10137" s="12">
        <v>2024.0</v>
      </c>
      <c r="G10137" s="13" t="s">
        <v>13</v>
      </c>
      <c r="H10137" s="14" t="s">
        <v>3060</v>
      </c>
      <c r="I10137" s="12">
        <v>151.0</v>
      </c>
      <c r="J10137" s="15" t="str">
        <f t="shared" si="1"/>
        <v>Relevant</v>
      </c>
    </row>
    <row r="10138" ht="22.5" customHeight="1">
      <c r="A10138" s="9" t="s">
        <v>28385</v>
      </c>
      <c r="B10138" s="10">
        <v>45696.96171296296</v>
      </c>
      <c r="C10138" s="11" t="s">
        <v>28386</v>
      </c>
      <c r="D10138" s="12">
        <v>2.0</v>
      </c>
      <c r="E10138" s="10" t="s">
        <v>12</v>
      </c>
      <c r="F10138" s="12">
        <v>2025.0</v>
      </c>
      <c r="G10138" s="13" t="s">
        <v>13</v>
      </c>
      <c r="H10138" s="14" t="s">
        <v>14</v>
      </c>
      <c r="I10138" s="12">
        <v>131.0</v>
      </c>
      <c r="J10138" s="15" t="str">
        <f t="shared" si="1"/>
        <v>Relevant</v>
      </c>
    </row>
    <row r="10139" ht="22.5" customHeight="1">
      <c r="A10139" s="9" t="s">
        <v>28387</v>
      </c>
      <c r="B10139" s="10">
        <v>45478.89166666667</v>
      </c>
      <c r="C10139" s="11" t="s">
        <v>28388</v>
      </c>
      <c r="D10139" s="12">
        <v>7.0</v>
      </c>
      <c r="E10139" s="10" t="s">
        <v>55</v>
      </c>
      <c r="F10139" s="12">
        <v>2024.0</v>
      </c>
      <c r="G10139" s="13" t="s">
        <v>28389</v>
      </c>
      <c r="H10139" s="14" t="s">
        <v>28390</v>
      </c>
      <c r="I10139" s="12">
        <v>9293540.0</v>
      </c>
      <c r="J10139" s="15" t="str">
        <f t="shared" si="1"/>
        <v>Irrelevant</v>
      </c>
    </row>
    <row r="10140" ht="22.5" customHeight="1">
      <c r="A10140" s="9" t="s">
        <v>28391</v>
      </c>
      <c r="B10140" s="10">
        <v>45648.48747633102</v>
      </c>
      <c r="C10140" s="11" t="s">
        <v>28392</v>
      </c>
      <c r="D10140" s="12">
        <v>12.0</v>
      </c>
      <c r="E10140" s="10" t="s">
        <v>26</v>
      </c>
      <c r="F10140" s="12">
        <v>2024.0</v>
      </c>
      <c r="G10140" s="13" t="s">
        <v>28393</v>
      </c>
      <c r="H10140" s="14" t="s">
        <v>28394</v>
      </c>
      <c r="I10140" s="12">
        <v>29200.0</v>
      </c>
      <c r="J10140" s="15" t="str">
        <f t="shared" si="1"/>
        <v>Relevant</v>
      </c>
    </row>
    <row r="10141" ht="22.5" customHeight="1">
      <c r="A10141" s="9" t="s">
        <v>28395</v>
      </c>
      <c r="B10141" s="10">
        <v>45587.71487268519</v>
      </c>
      <c r="C10141" s="11" t="s">
        <v>28396</v>
      </c>
      <c r="D10141" s="12">
        <v>10.0</v>
      </c>
      <c r="E10141" s="10" t="s">
        <v>42</v>
      </c>
      <c r="F10141" s="12">
        <v>2024.0</v>
      </c>
      <c r="G10141" s="13" t="s">
        <v>13</v>
      </c>
      <c r="H10141" s="14" t="s">
        <v>338</v>
      </c>
      <c r="I10141" s="12">
        <v>1002.0</v>
      </c>
      <c r="J10141" s="15" t="str">
        <f t="shared" si="1"/>
        <v>Relevant</v>
      </c>
    </row>
    <row r="10142" ht="22.5" customHeight="1">
      <c r="A10142" s="9" t="s">
        <v>28397</v>
      </c>
      <c r="B10142" s="10">
        <v>45597.44677083333</v>
      </c>
      <c r="C10142" s="11" t="s">
        <v>28398</v>
      </c>
      <c r="D10142" s="12">
        <v>11.0</v>
      </c>
      <c r="E10142" s="10" t="s">
        <v>17</v>
      </c>
      <c r="F10142" s="12">
        <v>2024.0</v>
      </c>
      <c r="G10142" s="13" t="s">
        <v>28399</v>
      </c>
      <c r="H10142" s="14" t="s">
        <v>28400</v>
      </c>
      <c r="I10142" s="12">
        <v>8026530.0</v>
      </c>
      <c r="J10142" s="15" t="str">
        <f t="shared" si="1"/>
        <v>Relevant</v>
      </c>
    </row>
    <row r="10143" ht="22.5" customHeight="1">
      <c r="A10143" s="9" t="s">
        <v>28401</v>
      </c>
      <c r="B10143" s="10">
        <v>45743.33924768519</v>
      </c>
      <c r="C10143" s="11" t="s">
        <v>28402</v>
      </c>
      <c r="D10143" s="12">
        <v>3.0</v>
      </c>
      <c r="E10143" s="10" t="s">
        <v>59</v>
      </c>
      <c r="F10143" s="12">
        <v>2025.0</v>
      </c>
      <c r="G10143" s="13" t="s">
        <v>13</v>
      </c>
      <c r="H10143" s="14" t="s">
        <v>204</v>
      </c>
      <c r="I10143" s="12">
        <v>5.0</v>
      </c>
      <c r="J10143" s="15" t="str">
        <f t="shared" si="1"/>
        <v>Relevant</v>
      </c>
    </row>
    <row r="10144" ht="22.5" customHeight="1">
      <c r="A10144" s="9" t="s">
        <v>28403</v>
      </c>
      <c r="B10144" s="10">
        <v>45596.68693287037</v>
      </c>
      <c r="C10144" s="11" t="s">
        <v>28404</v>
      </c>
      <c r="D10144" s="12">
        <v>10.0</v>
      </c>
      <c r="E10144" s="10" t="s">
        <v>42</v>
      </c>
      <c r="F10144" s="12">
        <v>2024.0</v>
      </c>
      <c r="G10144" s="13" t="s">
        <v>13</v>
      </c>
      <c r="H10144" s="14" t="s">
        <v>124</v>
      </c>
      <c r="I10144" s="12">
        <v>380.0</v>
      </c>
      <c r="J10144" s="15" t="str">
        <f t="shared" si="1"/>
        <v>Relevant</v>
      </c>
    </row>
    <row r="10145" ht="22.5" customHeight="1">
      <c r="A10145" s="9" t="s">
        <v>28405</v>
      </c>
      <c r="B10145" s="10">
        <v>45643.815092592595</v>
      </c>
      <c r="C10145" s="11" t="s">
        <v>24538</v>
      </c>
      <c r="D10145" s="12">
        <v>12.0</v>
      </c>
      <c r="E10145" s="10" t="s">
        <v>26</v>
      </c>
      <c r="F10145" s="12">
        <v>2024.0</v>
      </c>
      <c r="G10145" s="13" t="s">
        <v>13</v>
      </c>
      <c r="H10145" s="14" t="s">
        <v>357</v>
      </c>
      <c r="I10145" s="12">
        <v>1575.0</v>
      </c>
      <c r="J10145" s="15" t="str">
        <f t="shared" si="1"/>
        <v>Relevant</v>
      </c>
    </row>
    <row r="10146" ht="22.5" customHeight="1">
      <c r="A10146" s="9" t="s">
        <v>28406</v>
      </c>
      <c r="B10146" s="10">
        <v>45472.00480740741</v>
      </c>
      <c r="C10146" s="11" t="s">
        <v>28407</v>
      </c>
      <c r="D10146" s="12">
        <v>6.0</v>
      </c>
      <c r="E10146" s="10" t="s">
        <v>34</v>
      </c>
      <c r="F10146" s="12">
        <v>2024.0</v>
      </c>
      <c r="G10146" s="13" t="s">
        <v>28408</v>
      </c>
      <c r="H10146" s="14" t="s">
        <v>28409</v>
      </c>
      <c r="I10146" s="12">
        <v>980.0</v>
      </c>
      <c r="J10146" s="15" t="str">
        <f t="shared" si="1"/>
        <v>Irrelevant</v>
      </c>
    </row>
    <row r="10147" ht="22.5" customHeight="1">
      <c r="A10147" s="9" t="s">
        <v>28410</v>
      </c>
      <c r="B10147" s="10">
        <v>45701.38097222222</v>
      </c>
      <c r="C10147" s="11" t="s">
        <v>28411</v>
      </c>
      <c r="D10147" s="12">
        <v>2.0</v>
      </c>
      <c r="E10147" s="10" t="s">
        <v>12</v>
      </c>
      <c r="F10147" s="12">
        <v>2025.0</v>
      </c>
      <c r="G10147" s="13" t="s">
        <v>13</v>
      </c>
      <c r="H10147" s="14" t="s">
        <v>28412</v>
      </c>
      <c r="I10147" s="12">
        <v>92.0</v>
      </c>
      <c r="J10147" s="15" t="str">
        <f t="shared" si="1"/>
        <v>Irrelevant</v>
      </c>
    </row>
    <row r="10148" ht="22.5" customHeight="1">
      <c r="A10148" s="9" t="s">
        <v>28413</v>
      </c>
      <c r="B10148" s="10">
        <v>45630.86261574074</v>
      </c>
      <c r="C10148" s="11" t="s">
        <v>25341</v>
      </c>
      <c r="D10148" s="12">
        <v>12.0</v>
      </c>
      <c r="E10148" s="10" t="s">
        <v>26</v>
      </c>
      <c r="F10148" s="12">
        <v>2024.0</v>
      </c>
      <c r="G10148" s="13" t="s">
        <v>13</v>
      </c>
      <c r="H10148" s="14" t="s">
        <v>181</v>
      </c>
      <c r="I10148" s="12">
        <v>244.0</v>
      </c>
      <c r="J10148" s="15" t="str">
        <f t="shared" si="1"/>
        <v>Irrelevant</v>
      </c>
    </row>
    <row r="10149" ht="22.5" customHeight="1">
      <c r="A10149" s="9" t="s">
        <v>28414</v>
      </c>
      <c r="B10149" s="10">
        <v>45614.33069444444</v>
      </c>
      <c r="C10149" s="11" t="s">
        <v>28415</v>
      </c>
      <c r="D10149" s="12">
        <v>11.0</v>
      </c>
      <c r="E10149" s="10" t="s">
        <v>17</v>
      </c>
      <c r="F10149" s="12">
        <v>2024.0</v>
      </c>
      <c r="G10149" s="13" t="s">
        <v>13</v>
      </c>
      <c r="H10149" s="14" t="s">
        <v>539</v>
      </c>
      <c r="I10149" s="12">
        <v>8928.0</v>
      </c>
      <c r="J10149" s="15" t="str">
        <f t="shared" si="1"/>
        <v>Irrelevant</v>
      </c>
    </row>
    <row r="10150" ht="22.5" customHeight="1">
      <c r="A10150" s="9" t="s">
        <v>28416</v>
      </c>
      <c r="B10150" s="10">
        <v>45611.71368055556</v>
      </c>
      <c r="C10150" s="11" t="s">
        <v>26269</v>
      </c>
      <c r="D10150" s="12">
        <v>11.0</v>
      </c>
      <c r="E10150" s="10" t="s">
        <v>17</v>
      </c>
      <c r="F10150" s="12">
        <v>2024.0</v>
      </c>
      <c r="G10150" s="13" t="s">
        <v>13</v>
      </c>
      <c r="H10150" s="14" t="s">
        <v>28417</v>
      </c>
      <c r="I10150" s="12">
        <v>5630.0</v>
      </c>
      <c r="J10150" s="15" t="str">
        <f t="shared" si="1"/>
        <v>Relevant</v>
      </c>
    </row>
    <row r="10151" ht="22.5" customHeight="1">
      <c r="A10151" s="9" t="s">
        <v>28418</v>
      </c>
      <c r="B10151" s="10">
        <v>45612.850694444445</v>
      </c>
      <c r="C10151" s="11" t="s">
        <v>28419</v>
      </c>
      <c r="D10151" s="12">
        <v>11.0</v>
      </c>
      <c r="E10151" s="10" t="s">
        <v>17</v>
      </c>
      <c r="F10151" s="12">
        <v>2024.0</v>
      </c>
      <c r="G10151" s="13" t="s">
        <v>28420</v>
      </c>
      <c r="H10151" s="14" t="s">
        <v>28421</v>
      </c>
      <c r="I10151" s="12">
        <v>1.5232462E7</v>
      </c>
      <c r="J10151" s="15" t="str">
        <f t="shared" si="1"/>
        <v>Relevant</v>
      </c>
    </row>
    <row r="10152" ht="22.5" customHeight="1">
      <c r="A10152" s="9" t="s">
        <v>28422</v>
      </c>
      <c r="B10152" s="10">
        <v>45614.814097222225</v>
      </c>
      <c r="C10152" s="11" t="s">
        <v>28423</v>
      </c>
      <c r="D10152" s="12">
        <v>11.0</v>
      </c>
      <c r="E10152" s="10" t="s">
        <v>17</v>
      </c>
      <c r="F10152" s="12">
        <v>2024.0</v>
      </c>
      <c r="G10152" s="13" t="s">
        <v>13</v>
      </c>
      <c r="H10152" s="14" t="s">
        <v>31</v>
      </c>
      <c r="I10152" s="12">
        <v>193.0</v>
      </c>
      <c r="J10152" s="15" t="str">
        <f t="shared" si="1"/>
        <v>Relevant</v>
      </c>
    </row>
    <row r="10153" ht="22.5" customHeight="1">
      <c r="A10153" s="9" t="s">
        <v>28424</v>
      </c>
      <c r="B10153" s="10">
        <v>45426.600073773145</v>
      </c>
      <c r="C10153" s="11" t="s">
        <v>28425</v>
      </c>
      <c r="D10153" s="12">
        <v>5.0</v>
      </c>
      <c r="E10153" s="10" t="s">
        <v>21</v>
      </c>
      <c r="F10153" s="12">
        <v>2024.0</v>
      </c>
      <c r="G10153" s="13" t="s">
        <v>28426</v>
      </c>
      <c r="H10153" s="14" t="s">
        <v>28427</v>
      </c>
      <c r="I10153" s="12">
        <v>2438004.0</v>
      </c>
      <c r="J10153" s="15" t="str">
        <f t="shared" si="1"/>
        <v>Relevant</v>
      </c>
    </row>
    <row r="10154" ht="22.5" customHeight="1">
      <c r="A10154" s="9" t="s">
        <v>28428</v>
      </c>
      <c r="B10154" s="10">
        <v>45597.44152777778</v>
      </c>
      <c r="C10154" s="11" t="s">
        <v>28429</v>
      </c>
      <c r="D10154" s="12">
        <v>11.0</v>
      </c>
      <c r="E10154" s="10" t="s">
        <v>17</v>
      </c>
      <c r="F10154" s="12">
        <v>2024.0</v>
      </c>
      <c r="G10154" s="13" t="s">
        <v>13</v>
      </c>
      <c r="H10154" s="14" t="s">
        <v>28430</v>
      </c>
      <c r="I10154" s="12">
        <v>679.0</v>
      </c>
      <c r="J10154" s="15" t="str">
        <f t="shared" si="1"/>
        <v>Relevant</v>
      </c>
    </row>
    <row r="10155" ht="22.5" customHeight="1">
      <c r="A10155" s="9" t="s">
        <v>28431</v>
      </c>
      <c r="B10155" s="10">
        <v>45743.58755787037</v>
      </c>
      <c r="C10155" s="11" t="s">
        <v>28432</v>
      </c>
      <c r="D10155" s="12">
        <v>3.0</v>
      </c>
      <c r="E10155" s="10" t="s">
        <v>59</v>
      </c>
      <c r="F10155" s="12">
        <v>2025.0</v>
      </c>
      <c r="G10155" s="13" t="s">
        <v>13</v>
      </c>
      <c r="H10155" s="14" t="s">
        <v>204</v>
      </c>
      <c r="I10155" s="12">
        <v>145.0</v>
      </c>
      <c r="J10155" s="15" t="str">
        <f t="shared" si="1"/>
        <v>Relevant</v>
      </c>
    </row>
    <row r="10156" ht="22.5" customHeight="1">
      <c r="A10156" s="9" t="s">
        <v>28433</v>
      </c>
      <c r="B10156" s="10">
        <v>45502.568553240744</v>
      </c>
      <c r="C10156" s="11" t="s">
        <v>28434</v>
      </c>
      <c r="D10156" s="12">
        <v>7.0</v>
      </c>
      <c r="E10156" s="10" t="s">
        <v>55</v>
      </c>
      <c r="F10156" s="12">
        <v>2024.0</v>
      </c>
      <c r="G10156" s="13" t="s">
        <v>28435</v>
      </c>
      <c r="H10156" s="14" t="s">
        <v>28436</v>
      </c>
      <c r="I10156" s="12">
        <v>115442.0</v>
      </c>
      <c r="J10156" s="15" t="str">
        <f t="shared" si="1"/>
        <v>Irrelevant</v>
      </c>
    </row>
    <row r="10157" ht="22.5" customHeight="1">
      <c r="A10157" s="9" t="s">
        <v>28437</v>
      </c>
      <c r="B10157" s="10">
        <v>45586.37248842593</v>
      </c>
      <c r="C10157" s="11" t="s">
        <v>28438</v>
      </c>
      <c r="D10157" s="12">
        <v>10.0</v>
      </c>
      <c r="E10157" s="10" t="s">
        <v>42</v>
      </c>
      <c r="F10157" s="12">
        <v>2024.0</v>
      </c>
      <c r="G10157" s="13" t="s">
        <v>13</v>
      </c>
      <c r="H10157" s="14" t="s">
        <v>1930</v>
      </c>
      <c r="I10157" s="12">
        <v>886.0</v>
      </c>
      <c r="J10157" s="15" t="str">
        <f t="shared" si="1"/>
        <v>Relevant</v>
      </c>
    </row>
    <row r="10158" ht="22.5" customHeight="1">
      <c r="A10158" s="9" t="s">
        <v>28439</v>
      </c>
      <c r="B10158" s="10">
        <v>45423.35061342592</v>
      </c>
      <c r="C10158" s="11" t="s">
        <v>28440</v>
      </c>
      <c r="D10158" s="12">
        <v>5.0</v>
      </c>
      <c r="E10158" s="10" t="s">
        <v>21</v>
      </c>
      <c r="F10158" s="12">
        <v>2024.0</v>
      </c>
      <c r="G10158" s="13" t="s">
        <v>13</v>
      </c>
      <c r="H10158" s="14" t="s">
        <v>28441</v>
      </c>
      <c r="I10158" s="12">
        <v>19.0</v>
      </c>
      <c r="J10158" s="15" t="str">
        <f t="shared" si="1"/>
        <v>Relevant</v>
      </c>
    </row>
    <row r="10159" ht="22.5" customHeight="1">
      <c r="A10159" s="9" t="s">
        <v>28442</v>
      </c>
      <c r="B10159" s="10">
        <v>45618.8593287037</v>
      </c>
      <c r="C10159" s="11" t="s">
        <v>22485</v>
      </c>
      <c r="D10159" s="12">
        <v>11.0</v>
      </c>
      <c r="E10159" s="10" t="s">
        <v>17</v>
      </c>
      <c r="F10159" s="12">
        <v>2024.0</v>
      </c>
      <c r="G10159" s="13" t="s">
        <v>13</v>
      </c>
      <c r="H10159" s="14" t="s">
        <v>965</v>
      </c>
      <c r="I10159" s="12">
        <v>192.0</v>
      </c>
      <c r="J10159" s="15" t="str">
        <f t="shared" si="1"/>
        <v>Relevant</v>
      </c>
    </row>
    <row r="10160" ht="22.5" customHeight="1">
      <c r="A10160" s="9" t="s">
        <v>28443</v>
      </c>
      <c r="B10160" s="10">
        <v>45596.652962962966</v>
      </c>
      <c r="C10160" s="11" t="s">
        <v>28444</v>
      </c>
      <c r="D10160" s="12">
        <v>10.0</v>
      </c>
      <c r="E10160" s="10" t="s">
        <v>42</v>
      </c>
      <c r="F10160" s="12">
        <v>2024.0</v>
      </c>
      <c r="G10160" s="13" t="s">
        <v>13</v>
      </c>
      <c r="H10160" s="14" t="s">
        <v>124</v>
      </c>
      <c r="I10160" s="12">
        <v>24.0</v>
      </c>
      <c r="J10160" s="15" t="str">
        <f t="shared" si="1"/>
        <v>Relevant</v>
      </c>
    </row>
    <row r="10161" ht="22.5" customHeight="1">
      <c r="A10161" s="9" t="s">
        <v>28445</v>
      </c>
      <c r="B10161" s="10">
        <v>45605.41483796296</v>
      </c>
      <c r="C10161" s="11" t="s">
        <v>28446</v>
      </c>
      <c r="D10161" s="12">
        <v>11.0</v>
      </c>
      <c r="E10161" s="10" t="s">
        <v>17</v>
      </c>
      <c r="F10161" s="12">
        <v>2024.0</v>
      </c>
      <c r="G10161" s="13" t="s">
        <v>28447</v>
      </c>
      <c r="H10161" s="14" t="s">
        <v>28448</v>
      </c>
      <c r="I10161" s="12">
        <v>8026530.0</v>
      </c>
      <c r="J10161" s="15" t="str">
        <f t="shared" si="1"/>
        <v>Irrelevant</v>
      </c>
    </row>
    <row r="10162" ht="22.5" customHeight="1">
      <c r="A10162" s="9" t="s">
        <v>28449</v>
      </c>
      <c r="B10162" s="10">
        <v>45628.89047453704</v>
      </c>
      <c r="C10162" s="11" t="s">
        <v>18847</v>
      </c>
      <c r="D10162" s="12">
        <v>12.0</v>
      </c>
      <c r="E10162" s="10" t="s">
        <v>26</v>
      </c>
      <c r="F10162" s="12">
        <v>2024.0</v>
      </c>
      <c r="G10162" s="13" t="s">
        <v>13</v>
      </c>
      <c r="H10162" s="14" t="s">
        <v>1483</v>
      </c>
      <c r="I10162" s="12">
        <v>18.0</v>
      </c>
      <c r="J10162" s="15" t="str">
        <f t="shared" si="1"/>
        <v>Relevant</v>
      </c>
    </row>
    <row r="10163" ht="22.5" customHeight="1">
      <c r="A10163" s="9" t="s">
        <v>28450</v>
      </c>
      <c r="B10163" s="10">
        <v>45630.93361111111</v>
      </c>
      <c r="C10163" s="11" t="s">
        <v>28451</v>
      </c>
      <c r="D10163" s="12">
        <v>12.0</v>
      </c>
      <c r="E10163" s="10" t="s">
        <v>26</v>
      </c>
      <c r="F10163" s="12">
        <v>2024.0</v>
      </c>
      <c r="G10163" s="13" t="s">
        <v>28452</v>
      </c>
      <c r="H10163" s="14" t="s">
        <v>28453</v>
      </c>
      <c r="I10163" s="12">
        <v>8149206.0</v>
      </c>
      <c r="J10163" s="15" t="str">
        <f t="shared" si="1"/>
        <v>Relevant</v>
      </c>
    </row>
    <row r="10164" ht="22.5" customHeight="1">
      <c r="A10164" s="9" t="s">
        <v>28454</v>
      </c>
      <c r="B10164" s="10">
        <v>45608.319074074076</v>
      </c>
      <c r="C10164" s="11" t="s">
        <v>28455</v>
      </c>
      <c r="D10164" s="12">
        <v>11.0</v>
      </c>
      <c r="E10164" s="10" t="s">
        <v>17</v>
      </c>
      <c r="F10164" s="12">
        <v>2024.0</v>
      </c>
      <c r="G10164" s="13" t="s">
        <v>28456</v>
      </c>
      <c r="H10164" s="14" t="s">
        <v>28457</v>
      </c>
      <c r="I10164" s="12">
        <v>8494959.0</v>
      </c>
      <c r="J10164" s="15" t="str">
        <f t="shared" si="1"/>
        <v>Relevant</v>
      </c>
    </row>
    <row r="10165" ht="22.5" customHeight="1">
      <c r="A10165" s="9" t="s">
        <v>28458</v>
      </c>
      <c r="B10165" s="10">
        <v>45464.467986111114</v>
      </c>
      <c r="C10165" s="11" t="s">
        <v>28459</v>
      </c>
      <c r="D10165" s="12">
        <v>6.0</v>
      </c>
      <c r="E10165" s="10" t="s">
        <v>34</v>
      </c>
      <c r="F10165" s="12">
        <v>2024.0</v>
      </c>
      <c r="G10165" s="13" t="s">
        <v>13</v>
      </c>
      <c r="H10165" s="14" t="s">
        <v>28460</v>
      </c>
      <c r="I10165" s="12">
        <v>528.0</v>
      </c>
      <c r="J10165" s="15" t="str">
        <f t="shared" si="1"/>
        <v>Irrelevant</v>
      </c>
    </row>
    <row r="10166" ht="22.5" customHeight="1">
      <c r="A10166" s="9" t="s">
        <v>28461</v>
      </c>
      <c r="B10166" s="10">
        <v>45507.20520833333</v>
      </c>
      <c r="C10166" s="11" t="s">
        <v>28462</v>
      </c>
      <c r="D10166" s="12">
        <v>8.0</v>
      </c>
      <c r="E10166" s="10" t="s">
        <v>167</v>
      </c>
      <c r="F10166" s="12">
        <v>2024.0</v>
      </c>
      <c r="G10166" s="13" t="s">
        <v>28463</v>
      </c>
      <c r="H10166" s="14" t="s">
        <v>28464</v>
      </c>
      <c r="I10166" s="12">
        <v>734.0</v>
      </c>
      <c r="J10166" s="15" t="str">
        <f t="shared" si="1"/>
        <v>Irrelevant</v>
      </c>
    </row>
    <row r="10167" ht="22.5" customHeight="1">
      <c r="A10167" s="9" t="s">
        <v>28465</v>
      </c>
      <c r="B10167" s="10">
        <v>45607.85538194444</v>
      </c>
      <c r="C10167" s="11" t="s">
        <v>28466</v>
      </c>
      <c r="D10167" s="12">
        <v>11.0</v>
      </c>
      <c r="E10167" s="10" t="s">
        <v>17</v>
      </c>
      <c r="F10167" s="12">
        <v>2024.0</v>
      </c>
      <c r="G10167" s="13" t="s">
        <v>13</v>
      </c>
      <c r="H10167" s="14" t="s">
        <v>12437</v>
      </c>
      <c r="I10167" s="12">
        <v>6846573.0</v>
      </c>
      <c r="J10167" s="15" t="str">
        <f t="shared" si="1"/>
        <v>Relevant</v>
      </c>
    </row>
    <row r="10168" ht="22.5" customHeight="1">
      <c r="A10168" s="9" t="s">
        <v>28467</v>
      </c>
      <c r="B10168" s="10">
        <v>45629.89525462963</v>
      </c>
      <c r="C10168" s="11" t="s">
        <v>28468</v>
      </c>
      <c r="D10168" s="12">
        <v>12.0</v>
      </c>
      <c r="E10168" s="10" t="s">
        <v>26</v>
      </c>
      <c r="F10168" s="12">
        <v>2024.0</v>
      </c>
      <c r="G10168" s="13" t="s">
        <v>13</v>
      </c>
      <c r="H10168" s="14" t="s">
        <v>3394</v>
      </c>
      <c r="I10168" s="12">
        <v>2620.0</v>
      </c>
      <c r="J10168" s="15" t="str">
        <f t="shared" si="1"/>
        <v>Relevant</v>
      </c>
    </row>
    <row r="10169" ht="22.5" customHeight="1">
      <c r="A10169" s="9" t="s">
        <v>28469</v>
      </c>
      <c r="B10169" s="10">
        <v>45621.6046412037</v>
      </c>
      <c r="C10169" s="11" t="s">
        <v>28470</v>
      </c>
      <c r="D10169" s="12">
        <v>11.0</v>
      </c>
      <c r="E10169" s="10" t="s">
        <v>17</v>
      </c>
      <c r="F10169" s="12">
        <v>2024.0</v>
      </c>
      <c r="G10169" s="13" t="s">
        <v>13</v>
      </c>
      <c r="H10169" s="14" t="s">
        <v>220</v>
      </c>
      <c r="I10169" s="12">
        <v>2.0</v>
      </c>
      <c r="J10169" s="15" t="str">
        <f t="shared" si="1"/>
        <v>Relevant</v>
      </c>
    </row>
    <row r="10170" ht="22.5" customHeight="1">
      <c r="A10170" s="9" t="s">
        <v>28471</v>
      </c>
      <c r="B10170" s="10">
        <v>45603.701261574075</v>
      </c>
      <c r="C10170" s="11" t="s">
        <v>28472</v>
      </c>
      <c r="D10170" s="12">
        <v>11.0</v>
      </c>
      <c r="E10170" s="10" t="s">
        <v>17</v>
      </c>
      <c r="F10170" s="12">
        <v>2024.0</v>
      </c>
      <c r="G10170" s="13" t="s">
        <v>13</v>
      </c>
      <c r="H10170" s="14" t="s">
        <v>4809</v>
      </c>
      <c r="I10170" s="12">
        <v>1234.0</v>
      </c>
      <c r="J10170" s="15" t="str">
        <f t="shared" si="1"/>
        <v>Relevant</v>
      </c>
    </row>
    <row r="10171" ht="22.5" customHeight="1">
      <c r="A10171" s="9" t="s">
        <v>28473</v>
      </c>
      <c r="B10171" s="10">
        <v>45646.23585648148</v>
      </c>
      <c r="C10171" s="11" t="s">
        <v>28474</v>
      </c>
      <c r="D10171" s="12">
        <v>12.0</v>
      </c>
      <c r="E10171" s="10" t="s">
        <v>26</v>
      </c>
      <c r="F10171" s="12">
        <v>2024.0</v>
      </c>
      <c r="G10171" s="13" t="s">
        <v>13</v>
      </c>
      <c r="H10171" s="14" t="s">
        <v>28475</v>
      </c>
      <c r="I10171" s="12">
        <v>202.0</v>
      </c>
      <c r="J10171" s="15" t="str">
        <f t="shared" si="1"/>
        <v>Irrelevant</v>
      </c>
    </row>
    <row r="10172" ht="22.5" customHeight="1">
      <c r="A10172" s="9" t="s">
        <v>28476</v>
      </c>
      <c r="B10172" s="10">
        <v>45653.24414351852</v>
      </c>
      <c r="C10172" s="11" t="s">
        <v>28477</v>
      </c>
      <c r="D10172" s="12">
        <v>12.0</v>
      </c>
      <c r="E10172" s="10" t="s">
        <v>26</v>
      </c>
      <c r="F10172" s="12">
        <v>2024.0</v>
      </c>
      <c r="G10172" s="13" t="s">
        <v>28478</v>
      </c>
      <c r="H10172" s="14" t="s">
        <v>28479</v>
      </c>
      <c r="I10172" s="12">
        <v>4838.0</v>
      </c>
      <c r="J10172" s="15" t="str">
        <f t="shared" si="1"/>
        <v>Relevant</v>
      </c>
    </row>
    <row r="10173" ht="22.5" customHeight="1">
      <c r="A10173" s="9" t="s">
        <v>28480</v>
      </c>
      <c r="B10173" s="10">
        <v>45448.82420964121</v>
      </c>
      <c r="C10173" s="11" t="s">
        <v>28481</v>
      </c>
      <c r="D10173" s="12">
        <v>6.0</v>
      </c>
      <c r="E10173" s="10" t="s">
        <v>34</v>
      </c>
      <c r="F10173" s="12">
        <v>2024.0</v>
      </c>
      <c r="G10173" s="13" t="s">
        <v>28482</v>
      </c>
      <c r="H10173" s="14" t="s">
        <v>28483</v>
      </c>
      <c r="I10173" s="12">
        <v>0.0</v>
      </c>
      <c r="J10173" s="15" t="str">
        <f t="shared" si="1"/>
        <v>Irrelevant</v>
      </c>
    </row>
    <row r="10174" ht="22.5" customHeight="1">
      <c r="A10174" s="9" t="s">
        <v>28484</v>
      </c>
      <c r="B10174" s="10">
        <v>45614.45763888889</v>
      </c>
      <c r="C10174" s="11" t="s">
        <v>18156</v>
      </c>
      <c r="D10174" s="12">
        <v>11.0</v>
      </c>
      <c r="E10174" s="10" t="s">
        <v>17</v>
      </c>
      <c r="F10174" s="12">
        <v>2024.0</v>
      </c>
      <c r="G10174" s="13" t="s">
        <v>13</v>
      </c>
      <c r="H10174" s="14" t="s">
        <v>28485</v>
      </c>
      <c r="I10174" s="12">
        <v>995.0</v>
      </c>
      <c r="J10174" s="15" t="str">
        <f t="shared" si="1"/>
        <v>Relevant</v>
      </c>
    </row>
    <row r="10175" ht="22.5" customHeight="1">
      <c r="A10175" s="9" t="s">
        <v>28486</v>
      </c>
      <c r="B10175" s="10">
        <v>45608.78460648148</v>
      </c>
      <c r="C10175" s="11" t="s">
        <v>28487</v>
      </c>
      <c r="D10175" s="12">
        <v>11.0</v>
      </c>
      <c r="E10175" s="10" t="s">
        <v>17</v>
      </c>
      <c r="F10175" s="12">
        <v>2024.0</v>
      </c>
      <c r="G10175" s="13" t="s">
        <v>13</v>
      </c>
      <c r="H10175" s="14" t="s">
        <v>1877</v>
      </c>
      <c r="I10175" s="12">
        <v>4319.0</v>
      </c>
      <c r="J10175" s="15" t="str">
        <f t="shared" si="1"/>
        <v>Irrelevant</v>
      </c>
    </row>
    <row r="10176" ht="22.5" customHeight="1">
      <c r="A10176" s="9" t="s">
        <v>28488</v>
      </c>
      <c r="B10176" s="10">
        <v>45624.427896747686</v>
      </c>
      <c r="C10176" s="11" t="s">
        <v>28489</v>
      </c>
      <c r="D10176" s="12">
        <v>11.0</v>
      </c>
      <c r="E10176" s="10" t="s">
        <v>17</v>
      </c>
      <c r="F10176" s="12">
        <v>2024.0</v>
      </c>
      <c r="G10176" s="13" t="s">
        <v>28490</v>
      </c>
      <c r="H10176" s="14" t="s">
        <v>28491</v>
      </c>
      <c r="I10176" s="12">
        <v>1.1946612E7</v>
      </c>
      <c r="J10176" s="15" t="str">
        <f t="shared" si="1"/>
        <v>Relevant</v>
      </c>
    </row>
    <row r="10177" ht="22.5" customHeight="1">
      <c r="A10177" s="9" t="s">
        <v>28492</v>
      </c>
      <c r="B10177" s="10">
        <v>45420.61512731481</v>
      </c>
      <c r="C10177" s="11" t="s">
        <v>28493</v>
      </c>
      <c r="D10177" s="12">
        <v>5.0</v>
      </c>
      <c r="E10177" s="10" t="s">
        <v>21</v>
      </c>
      <c r="F10177" s="12">
        <v>2024.0</v>
      </c>
      <c r="G10177" s="13" t="s">
        <v>28494</v>
      </c>
      <c r="H10177" s="14" t="s">
        <v>28495</v>
      </c>
      <c r="I10177" s="12">
        <v>83486.0</v>
      </c>
      <c r="J10177" s="15" t="str">
        <f t="shared" si="1"/>
        <v>Irrelevant</v>
      </c>
    </row>
    <row r="10178" ht="22.5" customHeight="1">
      <c r="A10178" s="9" t="s">
        <v>28496</v>
      </c>
      <c r="B10178" s="10">
        <v>45609.52008101852</v>
      </c>
      <c r="C10178" s="11" t="s">
        <v>28497</v>
      </c>
      <c r="D10178" s="12">
        <v>11.0</v>
      </c>
      <c r="E10178" s="10" t="s">
        <v>17</v>
      </c>
      <c r="F10178" s="12">
        <v>2024.0</v>
      </c>
      <c r="G10178" s="13" t="s">
        <v>13</v>
      </c>
      <c r="H10178" s="14" t="s">
        <v>28498</v>
      </c>
      <c r="I10178" s="12">
        <v>125.0</v>
      </c>
      <c r="J10178" s="15" t="str">
        <f t="shared" si="1"/>
        <v>Relevant</v>
      </c>
    </row>
    <row r="10179" ht="22.5" customHeight="1">
      <c r="A10179" s="9" t="s">
        <v>28499</v>
      </c>
      <c r="B10179" s="10">
        <v>45590.65342998842</v>
      </c>
      <c r="C10179" s="11" t="s">
        <v>28500</v>
      </c>
      <c r="D10179" s="12">
        <v>10.0</v>
      </c>
      <c r="E10179" s="10" t="s">
        <v>42</v>
      </c>
      <c r="F10179" s="12">
        <v>2024.0</v>
      </c>
      <c r="G10179" s="13" t="s">
        <v>28501</v>
      </c>
      <c r="H10179" s="14" t="s">
        <v>28502</v>
      </c>
      <c r="I10179" s="12">
        <v>5692.0</v>
      </c>
      <c r="J10179" s="15" t="str">
        <f t="shared" si="1"/>
        <v>Relevant</v>
      </c>
    </row>
    <row r="10180" ht="22.5" customHeight="1">
      <c r="A10180" s="9" t="s">
        <v>28503</v>
      </c>
      <c r="B10180" s="10">
        <v>45633.91436900463</v>
      </c>
      <c r="C10180" s="11" t="s">
        <v>28504</v>
      </c>
      <c r="D10180" s="12">
        <v>12.0</v>
      </c>
      <c r="E10180" s="10" t="s">
        <v>26</v>
      </c>
      <c r="F10180" s="12">
        <v>2024.0</v>
      </c>
      <c r="G10180" s="13" t="s">
        <v>28505</v>
      </c>
      <c r="H10180" s="14" t="s">
        <v>28506</v>
      </c>
      <c r="I10180" s="12">
        <v>1.0830293E7</v>
      </c>
      <c r="J10180" s="15" t="str">
        <f t="shared" si="1"/>
        <v>Relevant</v>
      </c>
    </row>
    <row r="10181" ht="22.5" customHeight="1">
      <c r="A10181" s="9" t="s">
        <v>28507</v>
      </c>
      <c r="B10181" s="10">
        <v>45580.40542824074</v>
      </c>
      <c r="C10181" s="11" t="s">
        <v>28508</v>
      </c>
      <c r="D10181" s="12">
        <v>10.0</v>
      </c>
      <c r="E10181" s="10" t="s">
        <v>42</v>
      </c>
      <c r="F10181" s="12">
        <v>2024.0</v>
      </c>
      <c r="G10181" s="13" t="s">
        <v>13</v>
      </c>
      <c r="H10181" s="14" t="s">
        <v>642</v>
      </c>
      <c r="I10181" s="12">
        <v>353.0</v>
      </c>
      <c r="J10181" s="15" t="str">
        <f t="shared" si="1"/>
        <v>Relevant</v>
      </c>
    </row>
    <row r="10182" ht="22.5" customHeight="1">
      <c r="A10182" s="9" t="s">
        <v>28509</v>
      </c>
      <c r="B10182" s="10">
        <v>45618.76231481481</v>
      </c>
      <c r="C10182" s="11" t="s">
        <v>28510</v>
      </c>
      <c r="D10182" s="12">
        <v>11.0</v>
      </c>
      <c r="E10182" s="10" t="s">
        <v>17</v>
      </c>
      <c r="F10182" s="12">
        <v>2024.0</v>
      </c>
      <c r="G10182" s="13" t="s">
        <v>13</v>
      </c>
      <c r="H10182" s="14" t="s">
        <v>1720</v>
      </c>
      <c r="I10182" s="12">
        <v>58.0</v>
      </c>
      <c r="J10182" s="15" t="str">
        <f t="shared" si="1"/>
        <v>Irrelevant</v>
      </c>
    </row>
    <row r="10183" ht="22.5" customHeight="1">
      <c r="A10183" s="9" t="s">
        <v>28511</v>
      </c>
      <c r="B10183" s="10">
        <v>45746.28524305556</v>
      </c>
      <c r="C10183" s="11" t="s">
        <v>28512</v>
      </c>
      <c r="D10183" s="12">
        <v>3.0</v>
      </c>
      <c r="E10183" s="10" t="s">
        <v>59</v>
      </c>
      <c r="F10183" s="12">
        <v>2025.0</v>
      </c>
      <c r="G10183" s="13" t="s">
        <v>28513</v>
      </c>
      <c r="H10183" s="14" t="s">
        <v>28514</v>
      </c>
      <c r="I10183" s="12">
        <v>6895248.0</v>
      </c>
      <c r="J10183" s="15" t="str">
        <f t="shared" si="1"/>
        <v>Irrelevant</v>
      </c>
    </row>
    <row r="10184" ht="22.5" customHeight="1">
      <c r="A10184" s="9" t="s">
        <v>28515</v>
      </c>
      <c r="B10184" s="10">
        <v>45619.49859953704</v>
      </c>
      <c r="C10184" s="11" t="s">
        <v>28516</v>
      </c>
      <c r="D10184" s="12">
        <v>11.0</v>
      </c>
      <c r="E10184" s="10" t="s">
        <v>17</v>
      </c>
      <c r="F10184" s="12">
        <v>2024.0</v>
      </c>
      <c r="G10184" s="13" t="s">
        <v>13</v>
      </c>
      <c r="H10184" s="14" t="s">
        <v>91</v>
      </c>
      <c r="I10184" s="12">
        <v>706.0</v>
      </c>
      <c r="J10184" s="15" t="str">
        <f t="shared" si="1"/>
        <v>Relevant</v>
      </c>
    </row>
    <row r="10185" ht="22.5" customHeight="1">
      <c r="A10185" s="9" t="s">
        <v>28517</v>
      </c>
      <c r="B10185" s="10">
        <v>45608.81972222222</v>
      </c>
      <c r="C10185" s="11" t="s">
        <v>28518</v>
      </c>
      <c r="D10185" s="12">
        <v>11.0</v>
      </c>
      <c r="E10185" s="10" t="s">
        <v>17</v>
      </c>
      <c r="F10185" s="12">
        <v>2024.0</v>
      </c>
      <c r="G10185" s="13" t="s">
        <v>13</v>
      </c>
      <c r="H10185" s="14" t="s">
        <v>1877</v>
      </c>
      <c r="I10185" s="12">
        <v>679.0</v>
      </c>
      <c r="J10185" s="15" t="str">
        <f t="shared" si="1"/>
        <v>Irrelevant</v>
      </c>
    </row>
    <row r="10186" ht="22.5" customHeight="1">
      <c r="A10186" s="9" t="s">
        <v>28519</v>
      </c>
      <c r="B10186" s="10">
        <v>45614.69898148148</v>
      </c>
      <c r="C10186" s="11" t="s">
        <v>1894</v>
      </c>
      <c r="D10186" s="12">
        <v>11.0</v>
      </c>
      <c r="E10186" s="10" t="s">
        <v>17</v>
      </c>
      <c r="F10186" s="12">
        <v>2024.0</v>
      </c>
      <c r="G10186" s="13" t="s">
        <v>13</v>
      </c>
      <c r="H10186" s="14" t="s">
        <v>423</v>
      </c>
      <c r="I10186" s="12">
        <v>954.0</v>
      </c>
      <c r="J10186" s="15" t="str">
        <f t="shared" si="1"/>
        <v>Relevant</v>
      </c>
    </row>
    <row r="10187" ht="22.5" customHeight="1">
      <c r="A10187" s="9" t="s">
        <v>28520</v>
      </c>
      <c r="B10187" s="10">
        <v>45697.12210648148</v>
      </c>
      <c r="C10187" s="11" t="s">
        <v>28521</v>
      </c>
      <c r="D10187" s="12">
        <v>2.0</v>
      </c>
      <c r="E10187" s="10" t="s">
        <v>12</v>
      </c>
      <c r="F10187" s="12">
        <v>2025.0</v>
      </c>
      <c r="G10187" s="13" t="s">
        <v>13</v>
      </c>
      <c r="H10187" s="14" t="s">
        <v>14</v>
      </c>
      <c r="I10187" s="12">
        <v>89.0</v>
      </c>
      <c r="J10187" s="15" t="str">
        <f t="shared" si="1"/>
        <v>Relevant</v>
      </c>
    </row>
    <row r="10188" ht="22.5" customHeight="1">
      <c r="A10188" s="9" t="s">
        <v>28522</v>
      </c>
      <c r="B10188" s="10">
        <v>45420.46666666667</v>
      </c>
      <c r="C10188" s="11" t="s">
        <v>28523</v>
      </c>
      <c r="D10188" s="12">
        <v>5.0</v>
      </c>
      <c r="E10188" s="10" t="s">
        <v>21</v>
      </c>
      <c r="F10188" s="12">
        <v>2024.0</v>
      </c>
      <c r="G10188" s="13" t="s">
        <v>28524</v>
      </c>
      <c r="H10188" s="14" t="s">
        <v>28525</v>
      </c>
      <c r="I10188" s="12">
        <v>1.261664E7</v>
      </c>
      <c r="J10188" s="15" t="str">
        <f t="shared" si="1"/>
        <v>Irrelevant</v>
      </c>
    </row>
    <row r="10189" ht="22.5" customHeight="1">
      <c r="A10189" s="9" t="s">
        <v>28526</v>
      </c>
      <c r="B10189" s="10">
        <v>45651.53601851852</v>
      </c>
      <c r="C10189" s="11" t="s">
        <v>28527</v>
      </c>
      <c r="D10189" s="12">
        <v>12.0</v>
      </c>
      <c r="E10189" s="10" t="s">
        <v>26</v>
      </c>
      <c r="F10189" s="12">
        <v>2024.0</v>
      </c>
      <c r="G10189" s="13" t="s">
        <v>13</v>
      </c>
      <c r="H10189" s="14" t="s">
        <v>121</v>
      </c>
      <c r="I10189" s="12">
        <v>204.0</v>
      </c>
      <c r="J10189" s="15" t="str">
        <f t="shared" si="1"/>
        <v>Irrelevant</v>
      </c>
    </row>
    <row r="10190" ht="22.5" customHeight="1">
      <c r="A10190" s="9" t="s">
        <v>28528</v>
      </c>
      <c r="B10190" s="10">
        <v>45656.49675925926</v>
      </c>
      <c r="C10190" s="11" t="s">
        <v>6103</v>
      </c>
      <c r="D10190" s="12">
        <v>12.0</v>
      </c>
      <c r="E10190" s="10" t="s">
        <v>26</v>
      </c>
      <c r="F10190" s="12">
        <v>2024.0</v>
      </c>
      <c r="G10190" s="13" t="s">
        <v>17484</v>
      </c>
      <c r="H10190" s="14" t="s">
        <v>17485</v>
      </c>
      <c r="I10190" s="12">
        <v>28650.0</v>
      </c>
      <c r="J10190" s="15" t="str">
        <f t="shared" si="1"/>
        <v>Relevant</v>
      </c>
    </row>
    <row r="10191" ht="22.5" customHeight="1">
      <c r="A10191" s="9" t="s">
        <v>28529</v>
      </c>
      <c r="B10191" s="10">
        <v>45558.633877314816</v>
      </c>
      <c r="C10191" s="11" t="s">
        <v>28530</v>
      </c>
      <c r="D10191" s="12">
        <v>9.0</v>
      </c>
      <c r="E10191" s="10" t="s">
        <v>114</v>
      </c>
      <c r="F10191" s="12">
        <v>2024.0</v>
      </c>
      <c r="G10191" s="13" t="s">
        <v>13</v>
      </c>
      <c r="H10191" s="14" t="s">
        <v>28531</v>
      </c>
      <c r="I10191" s="12">
        <v>250.0</v>
      </c>
      <c r="J10191" s="15" t="str">
        <f t="shared" si="1"/>
        <v>Relevant</v>
      </c>
    </row>
    <row r="10192" ht="22.5" customHeight="1">
      <c r="A10192" s="9" t="s">
        <v>28532</v>
      </c>
      <c r="B10192" s="10">
        <v>45642.964224537034</v>
      </c>
      <c r="C10192" s="11" t="s">
        <v>28533</v>
      </c>
      <c r="D10192" s="12">
        <v>12.0</v>
      </c>
      <c r="E10192" s="10" t="s">
        <v>26</v>
      </c>
      <c r="F10192" s="12">
        <v>2024.0</v>
      </c>
      <c r="G10192" s="13" t="s">
        <v>13</v>
      </c>
      <c r="H10192" s="14" t="s">
        <v>28534</v>
      </c>
      <c r="I10192" s="12">
        <v>893.0</v>
      </c>
      <c r="J10192" s="15" t="str">
        <f t="shared" si="1"/>
        <v>Relevant</v>
      </c>
    </row>
    <row r="10193" ht="22.5" customHeight="1">
      <c r="A10193" s="9" t="s">
        <v>28535</v>
      </c>
      <c r="B10193" s="10">
        <v>45621.6584375</v>
      </c>
      <c r="C10193" s="11" t="s">
        <v>28536</v>
      </c>
      <c r="D10193" s="12">
        <v>11.0</v>
      </c>
      <c r="E10193" s="10" t="s">
        <v>17</v>
      </c>
      <c r="F10193" s="12">
        <v>2024.0</v>
      </c>
      <c r="G10193" s="13" t="s">
        <v>13</v>
      </c>
      <c r="H10193" s="14" t="s">
        <v>220</v>
      </c>
      <c r="I10193" s="12">
        <v>9.0</v>
      </c>
      <c r="J10193" s="15" t="str">
        <f t="shared" si="1"/>
        <v>Relevant</v>
      </c>
    </row>
    <row r="10194" ht="22.5" customHeight="1">
      <c r="A10194" s="9" t="s">
        <v>28537</v>
      </c>
      <c r="B10194" s="10">
        <v>45490.68342592593</v>
      </c>
      <c r="C10194" s="11" t="s">
        <v>28538</v>
      </c>
      <c r="D10194" s="12">
        <v>7.0</v>
      </c>
      <c r="E10194" s="10" t="s">
        <v>55</v>
      </c>
      <c r="F10194" s="12">
        <v>2024.0</v>
      </c>
      <c r="G10194" s="13" t="s">
        <v>28539</v>
      </c>
      <c r="H10194" s="14" t="s">
        <v>28540</v>
      </c>
      <c r="I10194" s="12">
        <v>1879.0</v>
      </c>
      <c r="J10194" s="15" t="str">
        <f t="shared" si="1"/>
        <v>Irrelevant</v>
      </c>
    </row>
    <row r="10195" ht="22.5" customHeight="1">
      <c r="A10195" s="9" t="s">
        <v>28541</v>
      </c>
      <c r="B10195" s="10">
        <v>45588.90334059028</v>
      </c>
      <c r="C10195" s="11" t="s">
        <v>28542</v>
      </c>
      <c r="D10195" s="12">
        <v>10.0</v>
      </c>
      <c r="E10195" s="10" t="s">
        <v>42</v>
      </c>
      <c r="F10195" s="12">
        <v>2024.0</v>
      </c>
      <c r="G10195" s="13" t="s">
        <v>28543</v>
      </c>
      <c r="H10195" s="14" t="s">
        <v>28544</v>
      </c>
      <c r="I10195" s="12">
        <v>10592.0</v>
      </c>
      <c r="J10195" s="15" t="str">
        <f t="shared" si="1"/>
        <v>Relevant</v>
      </c>
    </row>
    <row r="10196" ht="22.5" customHeight="1">
      <c r="A10196" s="9" t="s">
        <v>28545</v>
      </c>
      <c r="B10196" s="10">
        <v>45438.34769675926</v>
      </c>
      <c r="C10196" s="11" t="s">
        <v>28546</v>
      </c>
      <c r="D10196" s="12">
        <v>5.0</v>
      </c>
      <c r="E10196" s="10" t="s">
        <v>21</v>
      </c>
      <c r="F10196" s="12">
        <v>2024.0</v>
      </c>
      <c r="G10196" s="13" t="s">
        <v>13</v>
      </c>
      <c r="H10196" s="14" t="s">
        <v>484</v>
      </c>
      <c r="I10196" s="12">
        <v>368.0</v>
      </c>
      <c r="J10196" s="15" t="str">
        <f t="shared" si="1"/>
        <v>Irrelevant</v>
      </c>
    </row>
    <row r="10197" ht="22.5" customHeight="1">
      <c r="A10197" s="9" t="s">
        <v>28547</v>
      </c>
      <c r="B10197" s="10">
        <v>45438.23863425926</v>
      </c>
      <c r="C10197" s="11" t="s">
        <v>28548</v>
      </c>
      <c r="D10197" s="12">
        <v>5.0</v>
      </c>
      <c r="E10197" s="10" t="s">
        <v>21</v>
      </c>
      <c r="F10197" s="12">
        <v>2024.0</v>
      </c>
      <c r="G10197" s="13" t="s">
        <v>13</v>
      </c>
      <c r="H10197" s="14" t="s">
        <v>484</v>
      </c>
      <c r="I10197" s="12">
        <v>439.0</v>
      </c>
      <c r="J10197" s="15" t="str">
        <f t="shared" si="1"/>
        <v>Irrelevant</v>
      </c>
    </row>
    <row r="10198" ht="22.5" customHeight="1">
      <c r="A10198" s="9" t="s">
        <v>28549</v>
      </c>
      <c r="B10198" s="10">
        <v>45713.73903935185</v>
      </c>
      <c r="C10198" s="11" t="s">
        <v>28550</v>
      </c>
      <c r="D10198" s="12">
        <v>2.0</v>
      </c>
      <c r="E10198" s="10" t="s">
        <v>12</v>
      </c>
      <c r="F10198" s="12">
        <v>2025.0</v>
      </c>
      <c r="G10198" s="13" t="s">
        <v>13</v>
      </c>
      <c r="H10198" s="14" t="s">
        <v>124</v>
      </c>
      <c r="I10198" s="12">
        <v>29.0</v>
      </c>
      <c r="J10198" s="15" t="str">
        <f t="shared" si="1"/>
        <v>Relevant</v>
      </c>
    </row>
    <row r="10199" ht="22.5" customHeight="1">
      <c r="A10199" s="9" t="s">
        <v>28551</v>
      </c>
      <c r="B10199" s="10">
        <v>45398.65924768519</v>
      </c>
      <c r="C10199" s="11" t="s">
        <v>28552</v>
      </c>
      <c r="D10199" s="12">
        <v>4.0</v>
      </c>
      <c r="E10199" s="10" t="s">
        <v>274</v>
      </c>
      <c r="F10199" s="12">
        <v>2024.0</v>
      </c>
      <c r="G10199" s="13" t="s">
        <v>13</v>
      </c>
      <c r="H10199" s="14" t="s">
        <v>28553</v>
      </c>
      <c r="I10199" s="12">
        <v>94.0</v>
      </c>
      <c r="J10199" s="15" t="str">
        <f t="shared" si="1"/>
        <v>Relevant</v>
      </c>
    </row>
    <row r="10200" ht="22.5" customHeight="1">
      <c r="A10200" s="9" t="s">
        <v>28554</v>
      </c>
      <c r="B10200" s="10">
        <v>45696.760358796295</v>
      </c>
      <c r="C10200" s="11" t="s">
        <v>28555</v>
      </c>
      <c r="D10200" s="12">
        <v>2.0</v>
      </c>
      <c r="E10200" s="10" t="s">
        <v>12</v>
      </c>
      <c r="F10200" s="12">
        <v>2025.0</v>
      </c>
      <c r="G10200" s="13" t="s">
        <v>13</v>
      </c>
      <c r="H10200" s="14" t="s">
        <v>14</v>
      </c>
      <c r="I10200" s="12">
        <v>655.0</v>
      </c>
      <c r="J10200" s="15" t="str">
        <f t="shared" si="1"/>
        <v>Relevant</v>
      </c>
    </row>
    <row r="10201" ht="22.5" customHeight="1">
      <c r="A10201" s="9" t="s">
        <v>28556</v>
      </c>
      <c r="B10201" s="10">
        <v>45600.42957175926</v>
      </c>
      <c r="C10201" s="11" t="s">
        <v>28557</v>
      </c>
      <c r="D10201" s="12">
        <v>11.0</v>
      </c>
      <c r="E10201" s="10" t="s">
        <v>17</v>
      </c>
      <c r="F10201" s="12">
        <v>2024.0</v>
      </c>
      <c r="G10201" s="13" t="s">
        <v>13</v>
      </c>
      <c r="H10201" s="14" t="s">
        <v>815</v>
      </c>
      <c r="I10201" s="12">
        <v>1049.0</v>
      </c>
      <c r="J10201" s="15" t="str">
        <f t="shared" si="1"/>
        <v>Relevant</v>
      </c>
    </row>
    <row r="10202" ht="22.5" customHeight="1">
      <c r="A10202" s="9" t="s">
        <v>28558</v>
      </c>
      <c r="B10202" s="10">
        <v>45696.79415509259</v>
      </c>
      <c r="C10202" s="11" t="s">
        <v>24951</v>
      </c>
      <c r="D10202" s="12">
        <v>2.0</v>
      </c>
      <c r="E10202" s="10" t="s">
        <v>12</v>
      </c>
      <c r="F10202" s="12">
        <v>2025.0</v>
      </c>
      <c r="G10202" s="13" t="s">
        <v>13</v>
      </c>
      <c r="H10202" s="14" t="s">
        <v>1264</v>
      </c>
      <c r="I10202" s="12">
        <v>939.0</v>
      </c>
      <c r="J10202" s="15" t="str">
        <f t="shared" si="1"/>
        <v>Relevant</v>
      </c>
    </row>
    <row r="10203" ht="22.5" customHeight="1">
      <c r="A10203" s="9" t="s">
        <v>28559</v>
      </c>
      <c r="B10203" s="10">
        <v>45739.107397604166</v>
      </c>
      <c r="C10203" s="11" t="s">
        <v>28560</v>
      </c>
      <c r="D10203" s="12">
        <v>3.0</v>
      </c>
      <c r="E10203" s="10" t="s">
        <v>59</v>
      </c>
      <c r="F10203" s="12">
        <v>2025.0</v>
      </c>
      <c r="G10203" s="13" t="s">
        <v>28561</v>
      </c>
      <c r="H10203" s="14" t="s">
        <v>28562</v>
      </c>
      <c r="I10203" s="12">
        <v>9538700.0</v>
      </c>
      <c r="J10203" s="15" t="str">
        <f t="shared" si="1"/>
        <v>Relevant</v>
      </c>
    </row>
    <row r="10204" ht="22.5" customHeight="1">
      <c r="A10204" s="9" t="s">
        <v>28563</v>
      </c>
      <c r="B10204" s="10">
        <v>45643.95613425926</v>
      </c>
      <c r="C10204" s="11" t="s">
        <v>28564</v>
      </c>
      <c r="D10204" s="12">
        <v>12.0</v>
      </c>
      <c r="E10204" s="10" t="s">
        <v>26</v>
      </c>
      <c r="F10204" s="12">
        <v>2024.0</v>
      </c>
      <c r="G10204" s="13" t="s">
        <v>28565</v>
      </c>
      <c r="H10204" s="14" t="s">
        <v>28566</v>
      </c>
      <c r="I10204" s="12">
        <v>485270.0</v>
      </c>
      <c r="J10204" s="15" t="str">
        <f t="shared" si="1"/>
        <v>Irrelevant</v>
      </c>
    </row>
    <row r="10205" ht="22.5" customHeight="1">
      <c r="A10205" s="9" t="s">
        <v>28567</v>
      </c>
      <c r="B10205" s="10">
        <v>45697.83708333333</v>
      </c>
      <c r="C10205" s="11" t="s">
        <v>28568</v>
      </c>
      <c r="D10205" s="12">
        <v>2.0</v>
      </c>
      <c r="E10205" s="10" t="s">
        <v>12</v>
      </c>
      <c r="F10205" s="12">
        <v>2025.0</v>
      </c>
      <c r="G10205" s="13" t="s">
        <v>13</v>
      </c>
      <c r="H10205" s="14" t="s">
        <v>1624</v>
      </c>
      <c r="I10205" s="12">
        <v>2204.0</v>
      </c>
      <c r="J10205" s="15" t="str">
        <f t="shared" si="1"/>
        <v>Relevant</v>
      </c>
    </row>
    <row r="10206" ht="22.5" customHeight="1">
      <c r="A10206" s="9" t="s">
        <v>28569</v>
      </c>
      <c r="B10206" s="10">
        <v>45575.65056712963</v>
      </c>
      <c r="C10206" s="11" t="s">
        <v>28570</v>
      </c>
      <c r="D10206" s="12">
        <v>10.0</v>
      </c>
      <c r="E10206" s="10" t="s">
        <v>42</v>
      </c>
      <c r="F10206" s="12">
        <v>2024.0</v>
      </c>
      <c r="G10206" s="13" t="s">
        <v>28571</v>
      </c>
      <c r="H10206" s="14" t="s">
        <v>28572</v>
      </c>
      <c r="I10206" s="12">
        <v>3209941.0</v>
      </c>
      <c r="J10206" s="15" t="str">
        <f t="shared" si="1"/>
        <v>Relevant</v>
      </c>
    </row>
    <row r="10207" ht="22.5" customHeight="1">
      <c r="A10207" s="9" t="s">
        <v>28573</v>
      </c>
      <c r="B10207" s="10">
        <v>45616.17447010417</v>
      </c>
      <c r="C10207" s="11" t="s">
        <v>28574</v>
      </c>
      <c r="D10207" s="12">
        <v>11.0</v>
      </c>
      <c r="E10207" s="10" t="s">
        <v>17</v>
      </c>
      <c r="F10207" s="12">
        <v>2024.0</v>
      </c>
      <c r="G10207" s="13" t="s">
        <v>28575</v>
      </c>
      <c r="H10207" s="14" t="s">
        <v>28576</v>
      </c>
      <c r="I10207" s="12">
        <v>0.0</v>
      </c>
      <c r="J10207" s="15" t="str">
        <f t="shared" si="1"/>
        <v>Irrelevant</v>
      </c>
    </row>
    <row r="10208" ht="22.5" customHeight="1">
      <c r="A10208" s="9" t="s">
        <v>28577</v>
      </c>
      <c r="B10208" s="10">
        <v>45585.483310185184</v>
      </c>
      <c r="C10208" s="11" t="s">
        <v>28578</v>
      </c>
      <c r="D10208" s="12">
        <v>10.0</v>
      </c>
      <c r="E10208" s="10" t="s">
        <v>42</v>
      </c>
      <c r="F10208" s="12">
        <v>2024.0</v>
      </c>
      <c r="G10208" s="13" t="s">
        <v>28579</v>
      </c>
      <c r="H10208" s="14" t="s">
        <v>28580</v>
      </c>
      <c r="I10208" s="12">
        <v>9292977.0</v>
      </c>
      <c r="J10208" s="15" t="str">
        <f t="shared" si="1"/>
        <v>Relevant</v>
      </c>
    </row>
    <row r="10209" ht="22.5" customHeight="1">
      <c r="A10209" s="9" t="s">
        <v>28581</v>
      </c>
      <c r="B10209" s="10">
        <v>45590.879953703705</v>
      </c>
      <c r="C10209" s="11" t="s">
        <v>28582</v>
      </c>
      <c r="D10209" s="12">
        <v>10.0</v>
      </c>
      <c r="E10209" s="10" t="s">
        <v>42</v>
      </c>
      <c r="F10209" s="12">
        <v>2024.0</v>
      </c>
      <c r="G10209" s="13" t="s">
        <v>13</v>
      </c>
      <c r="H10209" s="14" t="s">
        <v>28583</v>
      </c>
      <c r="I10209" s="12">
        <v>15.0</v>
      </c>
      <c r="J10209" s="15" t="str">
        <f t="shared" si="1"/>
        <v>Irrelevant</v>
      </c>
    </row>
    <row r="10210" ht="22.5" customHeight="1">
      <c r="A10210" s="9" t="s">
        <v>28584</v>
      </c>
      <c r="B10210" s="10">
        <v>45581.62553240741</v>
      </c>
      <c r="C10210" s="11" t="s">
        <v>28585</v>
      </c>
      <c r="D10210" s="12">
        <v>10.0</v>
      </c>
      <c r="E10210" s="10" t="s">
        <v>42</v>
      </c>
      <c r="F10210" s="12">
        <v>2024.0</v>
      </c>
      <c r="G10210" s="13" t="s">
        <v>13</v>
      </c>
      <c r="H10210" s="14" t="s">
        <v>642</v>
      </c>
      <c r="I10210" s="12">
        <v>37.0</v>
      </c>
      <c r="J10210" s="15" t="str">
        <f t="shared" si="1"/>
        <v>Relevant</v>
      </c>
    </row>
    <row r="10211" ht="22.5" customHeight="1">
      <c r="A10211" s="9" t="s">
        <v>28586</v>
      </c>
      <c r="B10211" s="10">
        <v>45611.43456018518</v>
      </c>
      <c r="C10211" s="11" t="s">
        <v>17620</v>
      </c>
      <c r="D10211" s="12">
        <v>11.0</v>
      </c>
      <c r="E10211" s="10" t="s">
        <v>17</v>
      </c>
      <c r="F10211" s="12">
        <v>2024.0</v>
      </c>
      <c r="G10211" s="13" t="s">
        <v>13</v>
      </c>
      <c r="H10211" s="14" t="s">
        <v>47</v>
      </c>
      <c r="I10211" s="12">
        <v>14360.0</v>
      </c>
      <c r="J10211" s="15" t="str">
        <f t="shared" si="1"/>
        <v>Relevant</v>
      </c>
    </row>
    <row r="10212" ht="22.5" customHeight="1">
      <c r="A10212" s="9" t="s">
        <v>28587</v>
      </c>
      <c r="B10212" s="10">
        <v>45586.302928240744</v>
      </c>
      <c r="C10212" s="11" t="s">
        <v>28588</v>
      </c>
      <c r="D10212" s="12">
        <v>10.0</v>
      </c>
      <c r="E10212" s="10" t="s">
        <v>42</v>
      </c>
      <c r="F10212" s="12">
        <v>2024.0</v>
      </c>
      <c r="G10212" s="13" t="s">
        <v>13</v>
      </c>
      <c r="H10212" s="14" t="s">
        <v>1442</v>
      </c>
      <c r="I10212" s="12">
        <v>2322.0</v>
      </c>
      <c r="J10212" s="15" t="str">
        <f t="shared" si="1"/>
        <v>Relevant</v>
      </c>
    </row>
    <row r="10213" ht="22.5" customHeight="1">
      <c r="A10213" s="9" t="s">
        <v>28589</v>
      </c>
      <c r="B10213" s="10">
        <v>45585.4378125</v>
      </c>
      <c r="C10213" s="11" t="s">
        <v>28590</v>
      </c>
      <c r="D10213" s="12">
        <v>10.0</v>
      </c>
      <c r="E10213" s="10" t="s">
        <v>42</v>
      </c>
      <c r="F10213" s="12">
        <v>2024.0</v>
      </c>
      <c r="G10213" s="13" t="s">
        <v>28591</v>
      </c>
      <c r="H10213" s="14" t="s">
        <v>28592</v>
      </c>
      <c r="I10213" s="12">
        <v>27642.0</v>
      </c>
      <c r="J10213" s="15" t="str">
        <f t="shared" si="1"/>
        <v>Relevant</v>
      </c>
    </row>
    <row r="10214" ht="22.5" customHeight="1">
      <c r="A10214" s="9" t="s">
        <v>28593</v>
      </c>
      <c r="B10214" s="10">
        <v>45711.7215278125</v>
      </c>
      <c r="C10214" s="11" t="s">
        <v>28594</v>
      </c>
      <c r="D10214" s="12">
        <v>2.0</v>
      </c>
      <c r="E10214" s="10" t="s">
        <v>12</v>
      </c>
      <c r="F10214" s="12">
        <v>2025.0</v>
      </c>
      <c r="G10214" s="13" t="s">
        <v>28595</v>
      </c>
      <c r="H10214" s="14" t="s">
        <v>28596</v>
      </c>
      <c r="I10214" s="12">
        <v>0.0</v>
      </c>
      <c r="J10214" s="15" t="str">
        <f t="shared" si="1"/>
        <v>Irrelevant</v>
      </c>
    </row>
    <row r="10215" ht="22.5" customHeight="1">
      <c r="A10215" s="9" t="s">
        <v>28597</v>
      </c>
      <c r="B10215" s="10">
        <v>45615.26440972222</v>
      </c>
      <c r="C10215" s="11" t="s">
        <v>28598</v>
      </c>
      <c r="D10215" s="12">
        <v>11.0</v>
      </c>
      <c r="E10215" s="10" t="s">
        <v>17</v>
      </c>
      <c r="F10215" s="12">
        <v>2024.0</v>
      </c>
      <c r="G10215" s="13" t="s">
        <v>13</v>
      </c>
      <c r="H10215" s="14" t="s">
        <v>423</v>
      </c>
      <c r="I10215" s="12">
        <v>126.0</v>
      </c>
      <c r="J10215" s="15" t="str">
        <f t="shared" si="1"/>
        <v>Relevant</v>
      </c>
    </row>
    <row r="10216" ht="22.5" customHeight="1">
      <c r="A10216" s="9" t="s">
        <v>28599</v>
      </c>
      <c r="B10216" s="10">
        <v>45616.34092592593</v>
      </c>
      <c r="C10216" s="11" t="s">
        <v>28600</v>
      </c>
      <c r="D10216" s="12">
        <v>11.0</v>
      </c>
      <c r="E10216" s="10" t="s">
        <v>17</v>
      </c>
      <c r="F10216" s="12">
        <v>2024.0</v>
      </c>
      <c r="G10216" s="13" t="s">
        <v>13</v>
      </c>
      <c r="H10216" s="14" t="s">
        <v>2781</v>
      </c>
      <c r="I10216" s="12">
        <v>1339.0</v>
      </c>
      <c r="J10216" s="15" t="str">
        <f t="shared" si="1"/>
        <v>Relevant</v>
      </c>
    </row>
    <row r="10217" ht="22.5" customHeight="1">
      <c r="A10217" s="9" t="s">
        <v>28601</v>
      </c>
      <c r="B10217" s="10">
        <v>45651.33819444444</v>
      </c>
      <c r="C10217" s="11" t="s">
        <v>21346</v>
      </c>
      <c r="D10217" s="12">
        <v>12.0</v>
      </c>
      <c r="E10217" s="10" t="s">
        <v>26</v>
      </c>
      <c r="F10217" s="12">
        <v>2024.0</v>
      </c>
      <c r="G10217" s="13" t="s">
        <v>28602</v>
      </c>
      <c r="H10217" s="14" t="s">
        <v>28603</v>
      </c>
      <c r="I10217" s="12">
        <v>1.2251969E7</v>
      </c>
      <c r="J10217" s="15" t="str">
        <f t="shared" si="1"/>
        <v>Irrelevant</v>
      </c>
    </row>
    <row r="10218" ht="22.5" customHeight="1">
      <c r="A10218" s="9" t="s">
        <v>28604</v>
      </c>
      <c r="B10218" s="10">
        <v>45696.91292824074</v>
      </c>
      <c r="C10218" s="11" t="s">
        <v>28605</v>
      </c>
      <c r="D10218" s="12">
        <v>2.0</v>
      </c>
      <c r="E10218" s="10" t="s">
        <v>12</v>
      </c>
      <c r="F10218" s="12">
        <v>2025.0</v>
      </c>
      <c r="G10218" s="13" t="s">
        <v>13</v>
      </c>
      <c r="H10218" s="14" t="s">
        <v>14</v>
      </c>
      <c r="I10218" s="12">
        <v>35.0</v>
      </c>
      <c r="J10218" s="15" t="str">
        <f t="shared" si="1"/>
        <v>Relevant</v>
      </c>
    </row>
    <row r="10219" ht="22.5" customHeight="1">
      <c r="A10219" s="9" t="s">
        <v>28606</v>
      </c>
      <c r="B10219" s="10">
        <v>45609.61319444444</v>
      </c>
      <c r="C10219" s="11" t="s">
        <v>28607</v>
      </c>
      <c r="D10219" s="12">
        <v>11.0</v>
      </c>
      <c r="E10219" s="10" t="s">
        <v>17</v>
      </c>
      <c r="F10219" s="12">
        <v>2024.0</v>
      </c>
      <c r="G10219" s="13" t="s">
        <v>13</v>
      </c>
      <c r="H10219" s="14" t="s">
        <v>28608</v>
      </c>
      <c r="I10219" s="12">
        <v>325.0</v>
      </c>
      <c r="J10219" s="15" t="str">
        <f t="shared" si="1"/>
        <v>Relevant</v>
      </c>
    </row>
    <row r="10220" ht="22.5" customHeight="1">
      <c r="A10220" s="9" t="s">
        <v>28609</v>
      </c>
      <c r="B10220" s="10">
        <v>45614.86084490741</v>
      </c>
      <c r="C10220" s="11" t="s">
        <v>28610</v>
      </c>
      <c r="D10220" s="12">
        <v>11.0</v>
      </c>
      <c r="E10220" s="10" t="s">
        <v>17</v>
      </c>
      <c r="F10220" s="12">
        <v>2024.0</v>
      </c>
      <c r="G10220" s="13" t="s">
        <v>13</v>
      </c>
      <c r="H10220" s="14" t="s">
        <v>4816</v>
      </c>
      <c r="I10220" s="12">
        <v>1446.0</v>
      </c>
      <c r="J10220" s="15" t="str">
        <f t="shared" si="1"/>
        <v>Relevant</v>
      </c>
    </row>
    <row r="10221" ht="22.5" customHeight="1">
      <c r="A10221" s="9" t="s">
        <v>28611</v>
      </c>
      <c r="B10221" s="10">
        <v>45625.48181712963</v>
      </c>
      <c r="C10221" s="11" t="s">
        <v>28612</v>
      </c>
      <c r="D10221" s="12">
        <v>11.0</v>
      </c>
      <c r="E10221" s="10" t="s">
        <v>17</v>
      </c>
      <c r="F10221" s="12">
        <v>2024.0</v>
      </c>
      <c r="G10221" s="13" t="s">
        <v>13</v>
      </c>
      <c r="H10221" s="14" t="s">
        <v>13380</v>
      </c>
      <c r="I10221" s="12">
        <v>1058.0</v>
      </c>
      <c r="J10221" s="15" t="str">
        <f t="shared" si="1"/>
        <v>Relevant</v>
      </c>
    </row>
    <row r="10222" ht="22.5" customHeight="1">
      <c r="A10222" s="9" t="s">
        <v>28613</v>
      </c>
      <c r="B10222" s="10">
        <v>45614.43556712963</v>
      </c>
      <c r="C10222" s="11" t="s">
        <v>28614</v>
      </c>
      <c r="D10222" s="12">
        <v>11.0</v>
      </c>
      <c r="E10222" s="10" t="s">
        <v>17</v>
      </c>
      <c r="F10222" s="12">
        <v>2024.0</v>
      </c>
      <c r="G10222" s="13" t="s">
        <v>13</v>
      </c>
      <c r="H10222" s="14" t="s">
        <v>395</v>
      </c>
      <c r="I10222" s="12">
        <v>1172.0</v>
      </c>
      <c r="J10222" s="15" t="str">
        <f t="shared" si="1"/>
        <v>Relevant</v>
      </c>
    </row>
    <row r="10223" ht="22.5" customHeight="1">
      <c r="A10223" s="9" t="s">
        <v>28615</v>
      </c>
      <c r="B10223" s="10">
        <v>45609.93204861111</v>
      </c>
      <c r="C10223" s="11" t="s">
        <v>28616</v>
      </c>
      <c r="D10223" s="12">
        <v>11.0</v>
      </c>
      <c r="E10223" s="10" t="s">
        <v>17</v>
      </c>
      <c r="F10223" s="12">
        <v>2024.0</v>
      </c>
      <c r="G10223" s="13" t="s">
        <v>13</v>
      </c>
      <c r="H10223" s="14" t="s">
        <v>10086</v>
      </c>
      <c r="I10223" s="12">
        <v>560.0</v>
      </c>
      <c r="J10223" s="15" t="str">
        <f t="shared" si="1"/>
        <v>Irrelevant</v>
      </c>
    </row>
    <row r="10224" ht="22.5" customHeight="1">
      <c r="A10224" s="9" t="s">
        <v>28617</v>
      </c>
      <c r="B10224" s="10">
        <v>45591.60922453704</v>
      </c>
      <c r="C10224" s="11" t="s">
        <v>28618</v>
      </c>
      <c r="D10224" s="12">
        <v>10.0</v>
      </c>
      <c r="E10224" s="10" t="s">
        <v>42</v>
      </c>
      <c r="F10224" s="12">
        <v>2024.0</v>
      </c>
      <c r="G10224" s="13" t="s">
        <v>13</v>
      </c>
      <c r="H10224" s="14" t="s">
        <v>131</v>
      </c>
      <c r="I10224" s="12">
        <v>680.0</v>
      </c>
      <c r="J10224" s="15" t="str">
        <f t="shared" si="1"/>
        <v>Relevant</v>
      </c>
    </row>
    <row r="10225" ht="22.5" customHeight="1">
      <c r="A10225" s="9" t="s">
        <v>28619</v>
      </c>
      <c r="B10225" s="10">
        <v>45590.02313657408</v>
      </c>
      <c r="C10225" s="11" t="s">
        <v>28620</v>
      </c>
      <c r="D10225" s="12">
        <v>10.0</v>
      </c>
      <c r="E10225" s="10" t="s">
        <v>42</v>
      </c>
      <c r="F10225" s="12">
        <v>2024.0</v>
      </c>
      <c r="G10225" s="13" t="s">
        <v>13</v>
      </c>
      <c r="H10225" s="14" t="s">
        <v>9763</v>
      </c>
      <c r="I10225" s="12">
        <v>36967.0</v>
      </c>
      <c r="J10225" s="15" t="str">
        <f t="shared" si="1"/>
        <v>Relevant</v>
      </c>
    </row>
    <row r="10226" ht="22.5" customHeight="1">
      <c r="A10226" s="9" t="s">
        <v>28621</v>
      </c>
      <c r="B10226" s="10">
        <v>45583.47111334491</v>
      </c>
      <c r="C10226" s="11" t="s">
        <v>28622</v>
      </c>
      <c r="D10226" s="12">
        <v>10.0</v>
      </c>
      <c r="E10226" s="10" t="s">
        <v>42</v>
      </c>
      <c r="F10226" s="12">
        <v>2024.0</v>
      </c>
      <c r="G10226" s="13" t="s">
        <v>28623</v>
      </c>
      <c r="H10226" s="14" t="s">
        <v>19303</v>
      </c>
      <c r="I10226" s="12">
        <v>12034.0</v>
      </c>
      <c r="J10226" s="15" t="str">
        <f t="shared" si="1"/>
        <v>Relevant</v>
      </c>
    </row>
    <row r="10227" ht="22.5" customHeight="1">
      <c r="A10227" s="9" t="s">
        <v>28624</v>
      </c>
      <c r="B10227" s="10">
        <v>45404.05253472222</v>
      </c>
      <c r="C10227" s="11" t="s">
        <v>28625</v>
      </c>
      <c r="D10227" s="12">
        <v>4.0</v>
      </c>
      <c r="E10227" s="10" t="s">
        <v>274</v>
      </c>
      <c r="F10227" s="12">
        <v>2024.0</v>
      </c>
      <c r="G10227" s="13" t="s">
        <v>28626</v>
      </c>
      <c r="H10227" s="14" t="s">
        <v>28627</v>
      </c>
      <c r="I10227" s="12">
        <v>1.0029689E7</v>
      </c>
      <c r="J10227" s="15" t="str">
        <f t="shared" si="1"/>
        <v>Relevant</v>
      </c>
    </row>
    <row r="10228" ht="22.5" customHeight="1">
      <c r="A10228" s="9" t="s">
        <v>28628</v>
      </c>
      <c r="B10228" s="10">
        <v>45587.814722222225</v>
      </c>
      <c r="C10228" s="11" t="s">
        <v>28629</v>
      </c>
      <c r="D10228" s="12">
        <v>10.0</v>
      </c>
      <c r="E10228" s="10" t="s">
        <v>42</v>
      </c>
      <c r="F10228" s="12">
        <v>2024.0</v>
      </c>
      <c r="G10228" s="13" t="s">
        <v>13</v>
      </c>
      <c r="H10228" s="14" t="s">
        <v>338</v>
      </c>
      <c r="I10228" s="12">
        <v>1.0</v>
      </c>
      <c r="J10228" s="15" t="str">
        <f t="shared" si="1"/>
        <v>Relevant</v>
      </c>
    </row>
    <row r="10229" ht="22.5" customHeight="1">
      <c r="A10229" s="9" t="s">
        <v>28630</v>
      </c>
      <c r="B10229" s="10">
        <v>45579.851273148146</v>
      </c>
      <c r="C10229" s="11" t="s">
        <v>28631</v>
      </c>
      <c r="D10229" s="12">
        <v>10.0</v>
      </c>
      <c r="E10229" s="10" t="s">
        <v>42</v>
      </c>
      <c r="F10229" s="12">
        <v>2024.0</v>
      </c>
      <c r="G10229" s="13" t="s">
        <v>13</v>
      </c>
      <c r="H10229" s="14" t="s">
        <v>642</v>
      </c>
      <c r="I10229" s="12">
        <v>248.0</v>
      </c>
      <c r="J10229" s="15" t="str">
        <f t="shared" si="1"/>
        <v>Relevant</v>
      </c>
    </row>
    <row r="10230" ht="22.5" customHeight="1">
      <c r="A10230" s="9" t="s">
        <v>28632</v>
      </c>
      <c r="B10230" s="10">
        <v>45630.453206018516</v>
      </c>
      <c r="C10230" s="11" t="s">
        <v>28633</v>
      </c>
      <c r="D10230" s="12">
        <v>12.0</v>
      </c>
      <c r="E10230" s="10" t="s">
        <v>26</v>
      </c>
      <c r="F10230" s="12">
        <v>2024.0</v>
      </c>
      <c r="G10230" s="13" t="s">
        <v>13</v>
      </c>
      <c r="H10230" s="14" t="s">
        <v>10461</v>
      </c>
      <c r="I10230" s="12">
        <v>1.0</v>
      </c>
      <c r="J10230" s="15" t="str">
        <f t="shared" si="1"/>
        <v>Relevant</v>
      </c>
    </row>
    <row r="10231" ht="22.5" customHeight="1">
      <c r="A10231" s="9" t="s">
        <v>28634</v>
      </c>
      <c r="B10231" s="10">
        <v>45644.43189127315</v>
      </c>
      <c r="C10231" s="11" t="s">
        <v>28635</v>
      </c>
      <c r="D10231" s="12">
        <v>12.0</v>
      </c>
      <c r="E10231" s="10" t="s">
        <v>26</v>
      </c>
      <c r="F10231" s="12">
        <v>2024.0</v>
      </c>
      <c r="G10231" s="13" t="s">
        <v>28636</v>
      </c>
      <c r="H10231" s="14" t="s">
        <v>28637</v>
      </c>
      <c r="I10231" s="12">
        <v>187.0</v>
      </c>
      <c r="J10231" s="15" t="str">
        <f t="shared" si="1"/>
        <v>Relevant</v>
      </c>
    </row>
    <row r="10232" ht="22.5" customHeight="1">
      <c r="A10232" s="9" t="s">
        <v>28638</v>
      </c>
      <c r="B10232" s="10">
        <v>45610.77510416666</v>
      </c>
      <c r="C10232" s="11" t="s">
        <v>28639</v>
      </c>
      <c r="D10232" s="12">
        <v>11.0</v>
      </c>
      <c r="E10232" s="10" t="s">
        <v>17</v>
      </c>
      <c r="F10232" s="12">
        <v>2024.0</v>
      </c>
      <c r="G10232" s="13" t="s">
        <v>28640</v>
      </c>
      <c r="H10232" s="14" t="s">
        <v>28641</v>
      </c>
      <c r="I10232" s="12">
        <v>8494959.0</v>
      </c>
      <c r="J10232" s="15" t="str">
        <f t="shared" si="1"/>
        <v>Relevant</v>
      </c>
    </row>
    <row r="10233" ht="22.5" customHeight="1">
      <c r="A10233" s="9" t="s">
        <v>28642</v>
      </c>
      <c r="B10233" s="10">
        <v>45696.73892361111</v>
      </c>
      <c r="C10233" s="11" t="s">
        <v>25089</v>
      </c>
      <c r="D10233" s="12">
        <v>2.0</v>
      </c>
      <c r="E10233" s="10" t="s">
        <v>12</v>
      </c>
      <c r="F10233" s="12">
        <v>2025.0</v>
      </c>
      <c r="G10233" s="13" t="s">
        <v>13</v>
      </c>
      <c r="H10233" s="14" t="s">
        <v>14</v>
      </c>
      <c r="I10233" s="12">
        <v>224.0</v>
      </c>
      <c r="J10233" s="15" t="str">
        <f t="shared" si="1"/>
        <v>Relevant</v>
      </c>
    </row>
    <row r="10234" ht="22.5" customHeight="1">
      <c r="A10234" s="9" t="s">
        <v>28643</v>
      </c>
      <c r="B10234" s="10">
        <v>45702.000127314815</v>
      </c>
      <c r="C10234" s="11" t="s">
        <v>28644</v>
      </c>
      <c r="D10234" s="12">
        <v>2.0</v>
      </c>
      <c r="E10234" s="10" t="s">
        <v>12</v>
      </c>
      <c r="F10234" s="12">
        <v>2025.0</v>
      </c>
      <c r="G10234" s="13" t="s">
        <v>13</v>
      </c>
      <c r="H10234" s="14" t="s">
        <v>28645</v>
      </c>
      <c r="I10234" s="12">
        <v>7.0</v>
      </c>
      <c r="J10234" s="15" t="str">
        <f t="shared" si="1"/>
        <v>Irrelevant</v>
      </c>
    </row>
    <row r="10235" ht="22.5" customHeight="1">
      <c r="A10235" s="9" t="s">
        <v>28646</v>
      </c>
      <c r="B10235" s="10">
        <v>45698.15965277778</v>
      </c>
      <c r="C10235" s="11" t="s">
        <v>28647</v>
      </c>
      <c r="D10235" s="12">
        <v>2.0</v>
      </c>
      <c r="E10235" s="10" t="s">
        <v>12</v>
      </c>
      <c r="F10235" s="12">
        <v>2025.0</v>
      </c>
      <c r="G10235" s="13" t="s">
        <v>13</v>
      </c>
      <c r="H10235" s="14" t="s">
        <v>1624</v>
      </c>
      <c r="I10235" s="12">
        <v>536.0</v>
      </c>
      <c r="J10235" s="15" t="str">
        <f t="shared" si="1"/>
        <v>Relevant</v>
      </c>
    </row>
    <row r="10236" ht="22.5" customHeight="1">
      <c r="A10236" s="9" t="s">
        <v>28648</v>
      </c>
      <c r="B10236" s="10">
        <v>45684.8537037037</v>
      </c>
      <c r="C10236" s="11" t="s">
        <v>28649</v>
      </c>
      <c r="D10236" s="12">
        <v>1.0</v>
      </c>
      <c r="E10236" s="10" t="s">
        <v>70</v>
      </c>
      <c r="F10236" s="12">
        <v>2025.0</v>
      </c>
      <c r="G10236" s="13" t="s">
        <v>13</v>
      </c>
      <c r="H10236" s="14" t="s">
        <v>28650</v>
      </c>
      <c r="I10236" s="12">
        <v>1722.0</v>
      </c>
      <c r="J10236" s="15" t="str">
        <f t="shared" si="1"/>
        <v>Relevant</v>
      </c>
    </row>
    <row r="10237" ht="22.5" customHeight="1">
      <c r="A10237" s="9" t="s">
        <v>28651</v>
      </c>
      <c r="B10237" s="10">
        <v>45415.49625697917</v>
      </c>
      <c r="C10237" s="11" t="s">
        <v>28652</v>
      </c>
      <c r="D10237" s="12">
        <v>5.0</v>
      </c>
      <c r="E10237" s="10" t="s">
        <v>21</v>
      </c>
      <c r="F10237" s="12">
        <v>2024.0</v>
      </c>
      <c r="G10237" s="13" t="s">
        <v>28653</v>
      </c>
      <c r="H10237" s="14" t="str">
        <f>IFERROR(__xludf.DUMMYFUNCTION("TRIM(REGEXREPLACE(GOOGLETRANSLATE(G10237,""auto"",""en""),""(?i)\b(RT|QT)\s*@?\w*:?\s*|https?://\S+|@\w+|#\w+|[^\x00-\x7F]|[^\w\s]"",""""))"),"Forgot the essence of the weather the air is getting worse during the elections")</f>
        <v>Forgot the essence of the weather the air is getting worse during the elections</v>
      </c>
      <c r="I10237" s="12">
        <v>0.0</v>
      </c>
      <c r="J10237" s="15" t="str">
        <f t="shared" si="1"/>
        <v>Irrelevant</v>
      </c>
    </row>
    <row r="10238" ht="22.5" customHeight="1">
      <c r="A10238" s="9" t="s">
        <v>28654</v>
      </c>
      <c r="B10238" s="10">
        <v>45601.39197916666</v>
      </c>
      <c r="C10238" s="11" t="s">
        <v>28655</v>
      </c>
      <c r="D10238" s="12">
        <v>11.0</v>
      </c>
      <c r="E10238" s="10" t="s">
        <v>17</v>
      </c>
      <c r="F10238" s="12">
        <v>2024.0</v>
      </c>
      <c r="G10238" s="13" t="s">
        <v>28656</v>
      </c>
      <c r="H10238" s="14" t="s">
        <v>28657</v>
      </c>
      <c r="I10238" s="12">
        <v>31597.0</v>
      </c>
      <c r="J10238" s="15" t="str">
        <f t="shared" si="1"/>
        <v>Relevant</v>
      </c>
    </row>
    <row r="10239" ht="22.5" customHeight="1">
      <c r="A10239" s="9" t="s">
        <v>28658</v>
      </c>
      <c r="B10239" s="10">
        <v>45443.421689814815</v>
      </c>
      <c r="C10239" s="11" t="s">
        <v>28659</v>
      </c>
      <c r="D10239" s="12">
        <v>5.0</v>
      </c>
      <c r="E10239" s="10" t="s">
        <v>21</v>
      </c>
      <c r="F10239" s="12">
        <v>2024.0</v>
      </c>
      <c r="G10239" s="13" t="s">
        <v>13</v>
      </c>
      <c r="H10239" s="14" t="s">
        <v>10663</v>
      </c>
      <c r="I10239" s="12">
        <v>38.0</v>
      </c>
      <c r="J10239" s="15" t="str">
        <f t="shared" si="1"/>
        <v>Relevant</v>
      </c>
    </row>
    <row r="10240" ht="22.5" customHeight="1">
      <c r="A10240" s="9" t="s">
        <v>28660</v>
      </c>
      <c r="B10240" s="10">
        <v>45597.34077688657</v>
      </c>
      <c r="C10240" s="11" t="s">
        <v>28661</v>
      </c>
      <c r="D10240" s="12">
        <v>11.0</v>
      </c>
      <c r="E10240" s="10" t="s">
        <v>17</v>
      </c>
      <c r="F10240" s="12">
        <v>2024.0</v>
      </c>
      <c r="G10240" s="13" t="s">
        <v>28662</v>
      </c>
      <c r="H10240" s="14" t="s">
        <v>28663</v>
      </c>
      <c r="I10240" s="12">
        <v>1.2258608E7</v>
      </c>
      <c r="J10240" s="15" t="str">
        <f t="shared" si="1"/>
        <v>Relevant</v>
      </c>
    </row>
    <row r="10241" ht="22.5" customHeight="1">
      <c r="A10241" s="9" t="s">
        <v>28664</v>
      </c>
      <c r="B10241" s="10">
        <v>45614.60039351852</v>
      </c>
      <c r="C10241" s="11" t="s">
        <v>28665</v>
      </c>
      <c r="D10241" s="12">
        <v>11.0</v>
      </c>
      <c r="E10241" s="10" t="s">
        <v>17</v>
      </c>
      <c r="F10241" s="12">
        <v>2024.0</v>
      </c>
      <c r="G10241" s="13" t="s">
        <v>13</v>
      </c>
      <c r="H10241" s="14" t="s">
        <v>423</v>
      </c>
      <c r="I10241" s="12">
        <v>387.0</v>
      </c>
      <c r="J10241" s="15" t="str">
        <f t="shared" si="1"/>
        <v>Relevant</v>
      </c>
    </row>
    <row r="10242" ht="22.5" customHeight="1">
      <c r="A10242" s="9" t="s">
        <v>28666</v>
      </c>
      <c r="B10242" s="10">
        <v>45593.37559931713</v>
      </c>
      <c r="C10242" s="11" t="s">
        <v>28667</v>
      </c>
      <c r="D10242" s="12">
        <v>10.0</v>
      </c>
      <c r="E10242" s="10" t="s">
        <v>42</v>
      </c>
      <c r="F10242" s="12">
        <v>2024.0</v>
      </c>
      <c r="G10242" s="13" t="s">
        <v>28668</v>
      </c>
      <c r="H10242" s="14" t="s">
        <v>28669</v>
      </c>
      <c r="I10242" s="12">
        <v>2083070.0</v>
      </c>
      <c r="J10242" s="15" t="str">
        <f t="shared" si="1"/>
        <v>Relevant</v>
      </c>
    </row>
    <row r="10243" ht="22.5" customHeight="1">
      <c r="A10243" s="9" t="s">
        <v>28670</v>
      </c>
      <c r="B10243" s="10">
        <v>45632.61696759259</v>
      </c>
      <c r="C10243" s="11" t="s">
        <v>28671</v>
      </c>
      <c r="D10243" s="12">
        <v>12.0</v>
      </c>
      <c r="E10243" s="10" t="s">
        <v>26</v>
      </c>
      <c r="F10243" s="12">
        <v>2024.0</v>
      </c>
      <c r="G10243" s="13" t="s">
        <v>13</v>
      </c>
      <c r="H10243" s="14" t="s">
        <v>1809</v>
      </c>
      <c r="I10243" s="12">
        <v>268.0</v>
      </c>
      <c r="J10243" s="15" t="str">
        <f t="shared" si="1"/>
        <v>Relevant</v>
      </c>
    </row>
    <row r="10244" ht="22.5" customHeight="1">
      <c r="A10244" s="9" t="s">
        <v>28672</v>
      </c>
      <c r="B10244" s="10">
        <v>45614.68580623843</v>
      </c>
      <c r="C10244" s="11" t="s">
        <v>28673</v>
      </c>
      <c r="D10244" s="12">
        <v>11.0</v>
      </c>
      <c r="E10244" s="10" t="s">
        <v>17</v>
      </c>
      <c r="F10244" s="12">
        <v>2024.0</v>
      </c>
      <c r="G10244" s="13" t="s">
        <v>28674</v>
      </c>
      <c r="H10244" s="14" t="s">
        <v>28675</v>
      </c>
      <c r="I10244" s="12">
        <v>277654.0</v>
      </c>
      <c r="J10244" s="15" t="str">
        <f t="shared" si="1"/>
        <v>Relevant</v>
      </c>
    </row>
    <row r="10245" ht="22.5" customHeight="1">
      <c r="A10245" s="9" t="s">
        <v>28676</v>
      </c>
      <c r="B10245" s="10">
        <v>45617.03497685185</v>
      </c>
      <c r="C10245" s="11" t="s">
        <v>28677</v>
      </c>
      <c r="D10245" s="12">
        <v>11.0</v>
      </c>
      <c r="E10245" s="10" t="s">
        <v>17</v>
      </c>
      <c r="F10245" s="12">
        <v>2024.0</v>
      </c>
      <c r="G10245" s="13" t="s">
        <v>13</v>
      </c>
      <c r="H10245" s="14" t="s">
        <v>28678</v>
      </c>
      <c r="I10245" s="12">
        <v>20.0</v>
      </c>
      <c r="J10245" s="15" t="str">
        <f t="shared" si="1"/>
        <v>Relevant</v>
      </c>
    </row>
    <row r="10246" ht="22.5" customHeight="1">
      <c r="A10246" s="9" t="s">
        <v>28679</v>
      </c>
      <c r="B10246" s="10">
        <v>45602.755219907405</v>
      </c>
      <c r="C10246" s="11" t="s">
        <v>28680</v>
      </c>
      <c r="D10246" s="12">
        <v>11.0</v>
      </c>
      <c r="E10246" s="10" t="s">
        <v>17</v>
      </c>
      <c r="F10246" s="12">
        <v>2024.0</v>
      </c>
      <c r="G10246" s="13" t="s">
        <v>13</v>
      </c>
      <c r="H10246" s="14" t="s">
        <v>4198</v>
      </c>
      <c r="I10246" s="12">
        <v>6879.0</v>
      </c>
      <c r="J10246" s="15" t="str">
        <f t="shared" si="1"/>
        <v>Relevant</v>
      </c>
    </row>
    <row r="10247" ht="22.5" customHeight="1">
      <c r="A10247" s="9" t="s">
        <v>28681</v>
      </c>
      <c r="B10247" s="10">
        <v>45616.77762731481</v>
      </c>
      <c r="C10247" s="11" t="s">
        <v>28682</v>
      </c>
      <c r="D10247" s="12">
        <v>11.0</v>
      </c>
      <c r="E10247" s="10" t="s">
        <v>17</v>
      </c>
      <c r="F10247" s="12">
        <v>2024.0</v>
      </c>
      <c r="G10247" s="13" t="s">
        <v>13</v>
      </c>
      <c r="H10247" s="14" t="s">
        <v>489</v>
      </c>
      <c r="I10247" s="12">
        <v>292.0</v>
      </c>
      <c r="J10247" s="15" t="str">
        <f t="shared" si="1"/>
        <v>Relevant</v>
      </c>
    </row>
    <row r="10248" ht="22.5" customHeight="1">
      <c r="A10248" s="9" t="s">
        <v>28683</v>
      </c>
      <c r="B10248" s="10">
        <v>45448.44259259259</v>
      </c>
      <c r="C10248" s="11" t="s">
        <v>28684</v>
      </c>
      <c r="D10248" s="12">
        <v>6.0</v>
      </c>
      <c r="E10248" s="10" t="s">
        <v>34</v>
      </c>
      <c r="F10248" s="12">
        <v>2024.0</v>
      </c>
      <c r="G10248" s="13" t="s">
        <v>13</v>
      </c>
      <c r="H10248" s="14" t="s">
        <v>759</v>
      </c>
      <c r="I10248" s="12">
        <v>723.0</v>
      </c>
      <c r="J10248" s="15" t="str">
        <f t="shared" si="1"/>
        <v>Relevant</v>
      </c>
    </row>
    <row r="10249" ht="22.5" customHeight="1">
      <c r="A10249" s="9" t="s">
        <v>28685</v>
      </c>
      <c r="B10249" s="10">
        <v>45611.37770833333</v>
      </c>
      <c r="C10249" s="11" t="s">
        <v>28686</v>
      </c>
      <c r="D10249" s="12">
        <v>11.0</v>
      </c>
      <c r="E10249" s="10" t="s">
        <v>17</v>
      </c>
      <c r="F10249" s="12">
        <v>2024.0</v>
      </c>
      <c r="G10249" s="13" t="s">
        <v>28687</v>
      </c>
      <c r="H10249" s="14" t="s">
        <v>28688</v>
      </c>
      <c r="I10249" s="12">
        <v>1.0474812E7</v>
      </c>
      <c r="J10249" s="15" t="str">
        <f t="shared" si="1"/>
        <v>Relevant</v>
      </c>
    </row>
    <row r="10250" ht="22.5" customHeight="1">
      <c r="A10250" s="9" t="s">
        <v>28689</v>
      </c>
      <c r="B10250" s="10">
        <v>45696.80469907408</v>
      </c>
      <c r="C10250" s="11" t="s">
        <v>28690</v>
      </c>
      <c r="D10250" s="12">
        <v>2.0</v>
      </c>
      <c r="E10250" s="10" t="s">
        <v>12</v>
      </c>
      <c r="F10250" s="12">
        <v>2025.0</v>
      </c>
      <c r="G10250" s="13" t="s">
        <v>13</v>
      </c>
      <c r="H10250" s="14" t="s">
        <v>28691</v>
      </c>
      <c r="I10250" s="12">
        <v>8.0</v>
      </c>
      <c r="J10250" s="15" t="str">
        <f t="shared" si="1"/>
        <v>Relevant</v>
      </c>
    </row>
    <row r="10251" ht="22.5" customHeight="1">
      <c r="A10251" s="9" t="s">
        <v>28692</v>
      </c>
      <c r="B10251" s="10">
        <v>45494.364166666666</v>
      </c>
      <c r="C10251" s="11" t="s">
        <v>28693</v>
      </c>
      <c r="D10251" s="12">
        <v>7.0</v>
      </c>
      <c r="E10251" s="10" t="s">
        <v>55</v>
      </c>
      <c r="F10251" s="12">
        <v>2024.0</v>
      </c>
      <c r="G10251" s="13" t="s">
        <v>13</v>
      </c>
      <c r="H10251" s="14" t="s">
        <v>787</v>
      </c>
      <c r="I10251" s="12">
        <v>116.0</v>
      </c>
      <c r="J10251" s="15" t="str">
        <f t="shared" si="1"/>
        <v>Relevant</v>
      </c>
    </row>
    <row r="10252" ht="22.5" customHeight="1">
      <c r="A10252" s="9" t="s">
        <v>28694</v>
      </c>
      <c r="B10252" s="10">
        <v>45611.772256944445</v>
      </c>
      <c r="C10252" s="11" t="s">
        <v>28695</v>
      </c>
      <c r="D10252" s="12">
        <v>11.0</v>
      </c>
      <c r="E10252" s="10" t="s">
        <v>17</v>
      </c>
      <c r="F10252" s="12">
        <v>2024.0</v>
      </c>
      <c r="G10252" s="13" t="s">
        <v>28696</v>
      </c>
      <c r="H10252" s="14" t="s">
        <v>28697</v>
      </c>
      <c r="I10252" s="12">
        <v>0.0</v>
      </c>
      <c r="J10252" s="15" t="str">
        <f t="shared" si="1"/>
        <v>Relevant</v>
      </c>
    </row>
    <row r="10253" ht="22.5" customHeight="1">
      <c r="A10253" s="9" t="s">
        <v>28698</v>
      </c>
      <c r="B10253" s="10">
        <v>45614.77423611111</v>
      </c>
      <c r="C10253" s="11" t="s">
        <v>28699</v>
      </c>
      <c r="D10253" s="12">
        <v>11.0</v>
      </c>
      <c r="E10253" s="10" t="s">
        <v>17</v>
      </c>
      <c r="F10253" s="12">
        <v>2024.0</v>
      </c>
      <c r="G10253" s="13" t="s">
        <v>13</v>
      </c>
      <c r="H10253" s="14" t="s">
        <v>8986</v>
      </c>
      <c r="I10253" s="12">
        <v>161.0</v>
      </c>
      <c r="J10253" s="15" t="str">
        <f t="shared" si="1"/>
        <v>Relevant</v>
      </c>
    </row>
    <row r="10254" ht="22.5" customHeight="1">
      <c r="A10254" s="9" t="s">
        <v>28700</v>
      </c>
      <c r="B10254" s="10">
        <v>45415.17339300926</v>
      </c>
      <c r="C10254" s="11" t="s">
        <v>28701</v>
      </c>
      <c r="D10254" s="12">
        <v>5.0</v>
      </c>
      <c r="E10254" s="10" t="s">
        <v>21</v>
      </c>
      <c r="F10254" s="12">
        <v>2024.0</v>
      </c>
      <c r="G10254" s="13" t="s">
        <v>28702</v>
      </c>
      <c r="H10254" s="14" t="s">
        <v>28703</v>
      </c>
      <c r="I10254" s="12">
        <v>1304514.0</v>
      </c>
      <c r="J10254" s="15" t="str">
        <f t="shared" si="1"/>
        <v>Relevant</v>
      </c>
    </row>
    <row r="10255" ht="22.5" customHeight="1">
      <c r="A10255" s="9" t="s">
        <v>28704</v>
      </c>
      <c r="B10255" s="10">
        <v>45588.58855324074</v>
      </c>
      <c r="C10255" s="11" t="s">
        <v>28705</v>
      </c>
      <c r="D10255" s="12">
        <v>10.0</v>
      </c>
      <c r="E10255" s="10" t="s">
        <v>42</v>
      </c>
      <c r="F10255" s="12">
        <v>2024.0</v>
      </c>
      <c r="G10255" s="13" t="s">
        <v>28706</v>
      </c>
      <c r="H10255" s="14" t="s">
        <v>28707</v>
      </c>
      <c r="I10255" s="12">
        <v>9292977.0</v>
      </c>
      <c r="J10255" s="15" t="str">
        <f t="shared" si="1"/>
        <v>Relevant</v>
      </c>
    </row>
    <row r="10256" ht="22.5" customHeight="1">
      <c r="A10256" s="9" t="s">
        <v>28708</v>
      </c>
      <c r="B10256" s="10">
        <v>45632.44847222222</v>
      </c>
      <c r="C10256" s="11" t="s">
        <v>28709</v>
      </c>
      <c r="D10256" s="12">
        <v>12.0</v>
      </c>
      <c r="E10256" s="10" t="s">
        <v>26</v>
      </c>
      <c r="F10256" s="12">
        <v>2024.0</v>
      </c>
      <c r="G10256" s="13" t="s">
        <v>28710</v>
      </c>
      <c r="H10256" s="14" t="s">
        <v>28711</v>
      </c>
      <c r="I10256" s="12">
        <v>379986.0</v>
      </c>
      <c r="J10256" s="15" t="str">
        <f t="shared" si="1"/>
        <v>Relevant</v>
      </c>
    </row>
    <row r="10257" ht="22.5" customHeight="1">
      <c r="A10257" s="9" t="s">
        <v>28712</v>
      </c>
      <c r="B10257" s="10">
        <v>45604.64585648148</v>
      </c>
      <c r="C10257" s="11" t="s">
        <v>28713</v>
      </c>
      <c r="D10257" s="12">
        <v>11.0</v>
      </c>
      <c r="E10257" s="10" t="s">
        <v>17</v>
      </c>
      <c r="F10257" s="12">
        <v>2024.0</v>
      </c>
      <c r="G10257" s="13" t="s">
        <v>13</v>
      </c>
      <c r="H10257" s="14" t="s">
        <v>28714</v>
      </c>
      <c r="I10257" s="12">
        <v>261466.0</v>
      </c>
      <c r="J10257" s="15" t="str">
        <f t="shared" si="1"/>
        <v>Relevant</v>
      </c>
    </row>
    <row r="10258" ht="22.5" customHeight="1">
      <c r="A10258" s="9" t="s">
        <v>28715</v>
      </c>
      <c r="B10258" s="10">
        <v>45710.88266203704</v>
      </c>
      <c r="C10258" s="11" t="s">
        <v>27537</v>
      </c>
      <c r="D10258" s="12">
        <v>2.0</v>
      </c>
      <c r="E10258" s="10" t="s">
        <v>12</v>
      </c>
      <c r="F10258" s="12">
        <v>2025.0</v>
      </c>
      <c r="G10258" s="13" t="s">
        <v>13</v>
      </c>
      <c r="H10258" s="14" t="s">
        <v>52</v>
      </c>
      <c r="I10258" s="12">
        <v>1919.0</v>
      </c>
      <c r="J10258" s="15" t="str">
        <f t="shared" si="1"/>
        <v>Relevant</v>
      </c>
    </row>
    <row r="10259" ht="22.5" customHeight="1">
      <c r="A10259" s="9" t="s">
        <v>28716</v>
      </c>
      <c r="B10259" s="10">
        <v>45621.67878472222</v>
      </c>
      <c r="C10259" s="11" t="s">
        <v>4365</v>
      </c>
      <c r="D10259" s="12">
        <v>11.0</v>
      </c>
      <c r="E10259" s="10" t="s">
        <v>17</v>
      </c>
      <c r="F10259" s="12">
        <v>2024.0</v>
      </c>
      <c r="G10259" s="13" t="s">
        <v>28717</v>
      </c>
      <c r="H10259" s="14" t="str">
        <f>IFERROR(__xludf.DUMMYFUNCTION("TRIM(REGEXREPLACE(GOOGLETRANSLATE(G10259,""auto"",""en""),""(?i)\b(RT|QT)\s*@?\w*:?\s*|https?://\S+|@\w+|#\w+|[^\x00-\x7F]|[^\w\s]"",""""))"),"Delhis air has cleared when will it get cold how will the weather be in UPBihar")</f>
        <v>Delhis air has cleared when will it get cold how will the weather be in UPBihar</v>
      </c>
      <c r="I10259" s="12">
        <v>34849.0</v>
      </c>
      <c r="J10259" s="15" t="str">
        <f t="shared" si="1"/>
        <v>Irrelevant</v>
      </c>
    </row>
    <row r="10260" ht="22.5" customHeight="1">
      <c r="A10260" s="9" t="s">
        <v>28718</v>
      </c>
      <c r="B10260" s="10">
        <v>45614.89412037037</v>
      </c>
      <c r="C10260" s="11" t="s">
        <v>28719</v>
      </c>
      <c r="D10260" s="12">
        <v>11.0</v>
      </c>
      <c r="E10260" s="10" t="s">
        <v>17</v>
      </c>
      <c r="F10260" s="12">
        <v>2024.0</v>
      </c>
      <c r="G10260" s="13" t="s">
        <v>13</v>
      </c>
      <c r="H10260" s="14" t="s">
        <v>3803</v>
      </c>
      <c r="I10260" s="12">
        <v>484.0</v>
      </c>
      <c r="J10260" s="15" t="str">
        <f t="shared" si="1"/>
        <v>Relevant</v>
      </c>
    </row>
    <row r="10261" ht="22.5" customHeight="1">
      <c r="A10261" s="9" t="s">
        <v>28720</v>
      </c>
      <c r="B10261" s="10">
        <v>45611.66127314815</v>
      </c>
      <c r="C10261" s="11" t="s">
        <v>14728</v>
      </c>
      <c r="D10261" s="12">
        <v>11.0</v>
      </c>
      <c r="E10261" s="10" t="s">
        <v>17</v>
      </c>
      <c r="F10261" s="12">
        <v>2024.0</v>
      </c>
      <c r="G10261" s="13" t="s">
        <v>28721</v>
      </c>
      <c r="H10261" s="14" t="s">
        <v>28722</v>
      </c>
      <c r="I10261" s="12">
        <v>2138957.0</v>
      </c>
      <c r="J10261" s="15" t="str">
        <f t="shared" si="1"/>
        <v>Relevant</v>
      </c>
    </row>
    <row r="10262" ht="22.5" customHeight="1">
      <c r="A10262" s="9" t="s">
        <v>28723</v>
      </c>
      <c r="B10262" s="10">
        <v>45741.86864583333</v>
      </c>
      <c r="C10262" s="11" t="s">
        <v>28724</v>
      </c>
      <c r="D10262" s="12">
        <v>3.0</v>
      </c>
      <c r="E10262" s="10" t="s">
        <v>59</v>
      </c>
      <c r="F10262" s="12">
        <v>2025.0</v>
      </c>
      <c r="G10262" s="13" t="s">
        <v>13</v>
      </c>
      <c r="H10262" s="14" t="s">
        <v>8953</v>
      </c>
      <c r="I10262" s="12">
        <v>4578.0</v>
      </c>
      <c r="J10262" s="15" t="str">
        <f t="shared" si="1"/>
        <v>Relevant</v>
      </c>
    </row>
    <row r="10263" ht="22.5" customHeight="1">
      <c r="A10263" s="9" t="s">
        <v>28725</v>
      </c>
      <c r="B10263" s="10">
        <v>45434.62876157407</v>
      </c>
      <c r="C10263" s="11" t="s">
        <v>28726</v>
      </c>
      <c r="D10263" s="12">
        <v>5.0</v>
      </c>
      <c r="E10263" s="10" t="s">
        <v>21</v>
      </c>
      <c r="F10263" s="12">
        <v>2024.0</v>
      </c>
      <c r="G10263" s="13" t="s">
        <v>13</v>
      </c>
      <c r="H10263" s="14" t="s">
        <v>189</v>
      </c>
      <c r="I10263" s="12">
        <v>45640.0</v>
      </c>
      <c r="J10263" s="15" t="str">
        <f t="shared" si="1"/>
        <v>Relevant</v>
      </c>
    </row>
    <row r="10264" ht="22.5" customHeight="1">
      <c r="A10264" s="9" t="s">
        <v>28727</v>
      </c>
      <c r="B10264" s="10">
        <v>45731.84122685185</v>
      </c>
      <c r="C10264" s="11" t="s">
        <v>28728</v>
      </c>
      <c r="D10264" s="12">
        <v>3.0</v>
      </c>
      <c r="E10264" s="10" t="s">
        <v>59</v>
      </c>
      <c r="F10264" s="12">
        <v>2025.0</v>
      </c>
      <c r="G10264" s="13" t="s">
        <v>13</v>
      </c>
      <c r="H10264" s="14" t="s">
        <v>562</v>
      </c>
      <c r="I10264" s="12">
        <v>611.0</v>
      </c>
      <c r="J10264" s="15" t="str">
        <f t="shared" si="1"/>
        <v>Irrelevant</v>
      </c>
    </row>
    <row r="10265" ht="22.5" customHeight="1">
      <c r="A10265" s="9" t="s">
        <v>28729</v>
      </c>
      <c r="B10265" s="10">
        <v>45628.19684862268</v>
      </c>
      <c r="C10265" s="11" t="s">
        <v>28730</v>
      </c>
      <c r="D10265" s="12">
        <v>12.0</v>
      </c>
      <c r="E10265" s="10" t="s">
        <v>26</v>
      </c>
      <c r="F10265" s="12">
        <v>2024.0</v>
      </c>
      <c r="G10265" s="13" t="s">
        <v>28731</v>
      </c>
      <c r="H10265" s="14" t="s">
        <v>28732</v>
      </c>
      <c r="I10265" s="12">
        <v>0.0</v>
      </c>
      <c r="J10265" s="15" t="str">
        <f t="shared" si="1"/>
        <v>Irrelevant</v>
      </c>
    </row>
    <row r="10266" ht="22.5" customHeight="1">
      <c r="A10266" s="9" t="s">
        <v>28733</v>
      </c>
      <c r="B10266" s="10">
        <v>45625.360243055555</v>
      </c>
      <c r="C10266" s="11" t="s">
        <v>28734</v>
      </c>
      <c r="D10266" s="12">
        <v>11.0</v>
      </c>
      <c r="E10266" s="10" t="s">
        <v>17</v>
      </c>
      <c r="F10266" s="12">
        <v>2024.0</v>
      </c>
      <c r="G10266" s="13" t="s">
        <v>13</v>
      </c>
      <c r="H10266" s="14" t="s">
        <v>28735</v>
      </c>
      <c r="I10266" s="12">
        <v>47.0</v>
      </c>
      <c r="J10266" s="15" t="str">
        <f t="shared" si="1"/>
        <v>Relevant</v>
      </c>
    </row>
    <row r="10267" ht="22.5" customHeight="1">
      <c r="A10267" s="9" t="s">
        <v>28736</v>
      </c>
      <c r="B10267" s="10">
        <v>45722.51689814815</v>
      </c>
      <c r="C10267" s="11" t="s">
        <v>28737</v>
      </c>
      <c r="D10267" s="12">
        <v>3.0</v>
      </c>
      <c r="E10267" s="10" t="s">
        <v>59</v>
      </c>
      <c r="F10267" s="12">
        <v>2025.0</v>
      </c>
      <c r="G10267" s="13" t="s">
        <v>28738</v>
      </c>
      <c r="H10267" s="14" t="s">
        <v>28739</v>
      </c>
      <c r="I10267" s="12">
        <v>775603.0</v>
      </c>
      <c r="J10267" s="15" t="str">
        <f t="shared" si="1"/>
        <v>Relevant</v>
      </c>
    </row>
    <row r="10268" ht="22.5" customHeight="1">
      <c r="A10268" s="9" t="s">
        <v>28740</v>
      </c>
      <c r="B10268" s="10">
        <v>45611.32591435185</v>
      </c>
      <c r="C10268" s="11" t="s">
        <v>28741</v>
      </c>
      <c r="D10268" s="12">
        <v>11.0</v>
      </c>
      <c r="E10268" s="10" t="s">
        <v>17</v>
      </c>
      <c r="F10268" s="12">
        <v>2024.0</v>
      </c>
      <c r="G10268" s="13" t="s">
        <v>13</v>
      </c>
      <c r="H10268" s="14" t="s">
        <v>47</v>
      </c>
      <c r="I10268" s="12">
        <v>475.0</v>
      </c>
      <c r="J10268" s="15" t="str">
        <f t="shared" si="1"/>
        <v>Relevant</v>
      </c>
    </row>
    <row r="10269" ht="22.5" customHeight="1">
      <c r="A10269" s="9" t="s">
        <v>28742</v>
      </c>
      <c r="B10269" s="10">
        <v>45698.722291666665</v>
      </c>
      <c r="C10269" s="11" t="s">
        <v>28743</v>
      </c>
      <c r="D10269" s="12">
        <v>2.0</v>
      </c>
      <c r="E10269" s="10" t="s">
        <v>12</v>
      </c>
      <c r="F10269" s="12">
        <v>2025.0</v>
      </c>
      <c r="G10269" s="13" t="s">
        <v>13</v>
      </c>
      <c r="H10269" s="14" t="s">
        <v>691</v>
      </c>
      <c r="I10269" s="12">
        <v>0.0</v>
      </c>
      <c r="J10269" s="15" t="str">
        <f t="shared" si="1"/>
        <v>Relevant</v>
      </c>
    </row>
    <row r="10270" ht="22.5" customHeight="1">
      <c r="A10270" s="9" t="s">
        <v>28744</v>
      </c>
      <c r="B10270" s="10">
        <v>45696.75</v>
      </c>
      <c r="C10270" s="11" t="s">
        <v>28745</v>
      </c>
      <c r="D10270" s="12">
        <v>2.0</v>
      </c>
      <c r="E10270" s="10" t="s">
        <v>12</v>
      </c>
      <c r="F10270" s="12">
        <v>2025.0</v>
      </c>
      <c r="G10270" s="13" t="s">
        <v>13</v>
      </c>
      <c r="H10270" s="14" t="s">
        <v>14</v>
      </c>
      <c r="I10270" s="12">
        <v>1349.0</v>
      </c>
      <c r="J10270" s="15" t="str">
        <f t="shared" si="1"/>
        <v>Relevant</v>
      </c>
    </row>
    <row r="10271" ht="22.5" customHeight="1">
      <c r="A10271" s="9" t="s">
        <v>28746</v>
      </c>
      <c r="B10271" s="10">
        <v>45419.45585648148</v>
      </c>
      <c r="C10271" s="11" t="s">
        <v>10868</v>
      </c>
      <c r="D10271" s="12">
        <v>5.0</v>
      </c>
      <c r="E10271" s="10" t="s">
        <v>21</v>
      </c>
      <c r="F10271" s="12">
        <v>2024.0</v>
      </c>
      <c r="G10271" s="13" t="s">
        <v>13</v>
      </c>
      <c r="H10271" s="14" t="s">
        <v>28747</v>
      </c>
      <c r="I10271" s="12">
        <v>81.0</v>
      </c>
      <c r="J10271" s="15" t="str">
        <f t="shared" si="1"/>
        <v>Relevant</v>
      </c>
    </row>
    <row r="10272" ht="22.5" customHeight="1">
      <c r="A10272" s="9" t="s">
        <v>28748</v>
      </c>
      <c r="B10272" s="10">
        <v>45411.0646412037</v>
      </c>
      <c r="C10272" s="11" t="s">
        <v>28749</v>
      </c>
      <c r="D10272" s="12">
        <v>4.0</v>
      </c>
      <c r="E10272" s="10" t="s">
        <v>274</v>
      </c>
      <c r="F10272" s="12">
        <v>2024.0</v>
      </c>
      <c r="G10272" s="13" t="s">
        <v>28750</v>
      </c>
      <c r="H10272" s="14" t="s">
        <v>28751</v>
      </c>
      <c r="I10272" s="12">
        <v>0.0</v>
      </c>
      <c r="J10272" s="15" t="str">
        <f t="shared" si="1"/>
        <v>Irrelevant</v>
      </c>
    </row>
    <row r="10273" ht="22.5" customHeight="1">
      <c r="A10273" s="9" t="s">
        <v>28752</v>
      </c>
      <c r="B10273" s="10">
        <v>45674.59013888889</v>
      </c>
      <c r="C10273" s="11" t="s">
        <v>28753</v>
      </c>
      <c r="D10273" s="12">
        <v>1.0</v>
      </c>
      <c r="E10273" s="10" t="s">
        <v>70</v>
      </c>
      <c r="F10273" s="12">
        <v>2025.0</v>
      </c>
      <c r="G10273" s="13" t="s">
        <v>28754</v>
      </c>
      <c r="H10273" s="14" t="s">
        <v>28755</v>
      </c>
      <c r="I10273" s="12">
        <v>1904666.0</v>
      </c>
      <c r="J10273" s="15" t="str">
        <f t="shared" si="1"/>
        <v>Relevant</v>
      </c>
    </row>
    <row r="10274" ht="22.5" customHeight="1">
      <c r="A10274" s="9" t="s">
        <v>28756</v>
      </c>
      <c r="B10274" s="10">
        <v>45717.267962962964</v>
      </c>
      <c r="C10274" s="11" t="s">
        <v>28757</v>
      </c>
      <c r="D10274" s="12">
        <v>3.0</v>
      </c>
      <c r="E10274" s="10" t="s">
        <v>59</v>
      </c>
      <c r="F10274" s="12">
        <v>2025.0</v>
      </c>
      <c r="G10274" s="13" t="s">
        <v>28758</v>
      </c>
      <c r="H10274" s="14" t="s">
        <v>28759</v>
      </c>
      <c r="I10274" s="12">
        <v>7894642.0</v>
      </c>
      <c r="J10274" s="15" t="str">
        <f t="shared" si="1"/>
        <v>Irrelevant</v>
      </c>
    </row>
    <row r="10275" ht="22.5" customHeight="1">
      <c r="A10275" s="9" t="s">
        <v>28760</v>
      </c>
      <c r="B10275" s="10">
        <v>45579.52046075231</v>
      </c>
      <c r="C10275" s="11" t="s">
        <v>28761</v>
      </c>
      <c r="D10275" s="12">
        <v>10.0</v>
      </c>
      <c r="E10275" s="10" t="s">
        <v>42</v>
      </c>
      <c r="F10275" s="12">
        <v>2024.0</v>
      </c>
      <c r="G10275" s="13" t="s">
        <v>28762</v>
      </c>
      <c r="H10275" s="14" t="s">
        <v>28763</v>
      </c>
      <c r="I10275" s="12">
        <v>12034.0</v>
      </c>
      <c r="J10275" s="15" t="str">
        <f t="shared" si="1"/>
        <v>Relevant</v>
      </c>
    </row>
    <row r="10276" ht="22.5" customHeight="1">
      <c r="A10276" s="9" t="s">
        <v>28764</v>
      </c>
      <c r="B10276" s="10">
        <v>45629.57445601852</v>
      </c>
      <c r="C10276" s="11" t="s">
        <v>28765</v>
      </c>
      <c r="D10276" s="12">
        <v>12.0</v>
      </c>
      <c r="E10276" s="10" t="s">
        <v>26</v>
      </c>
      <c r="F10276" s="12">
        <v>2024.0</v>
      </c>
      <c r="G10276" s="13" t="s">
        <v>13</v>
      </c>
      <c r="H10276" s="14" t="s">
        <v>237</v>
      </c>
      <c r="I10276" s="12">
        <v>384.0</v>
      </c>
      <c r="J10276" s="15" t="str">
        <f t="shared" si="1"/>
        <v>Relevant</v>
      </c>
    </row>
    <row r="10277" ht="22.5" customHeight="1">
      <c r="A10277" s="9" t="s">
        <v>28766</v>
      </c>
      <c r="B10277" s="10">
        <v>45696.903645833336</v>
      </c>
      <c r="C10277" s="11" t="s">
        <v>28767</v>
      </c>
      <c r="D10277" s="12">
        <v>2.0</v>
      </c>
      <c r="E10277" s="10" t="s">
        <v>12</v>
      </c>
      <c r="F10277" s="12">
        <v>2025.0</v>
      </c>
      <c r="G10277" s="13" t="s">
        <v>13</v>
      </c>
      <c r="H10277" s="14" t="s">
        <v>14</v>
      </c>
      <c r="I10277" s="12">
        <v>2424.0</v>
      </c>
      <c r="J10277" s="15" t="str">
        <f t="shared" si="1"/>
        <v>Relevant</v>
      </c>
    </row>
    <row r="10278" ht="22.5" customHeight="1">
      <c r="A10278" s="9" t="s">
        <v>28768</v>
      </c>
      <c r="B10278" s="10">
        <v>45571.6062962963</v>
      </c>
      <c r="C10278" s="11" t="s">
        <v>28769</v>
      </c>
      <c r="D10278" s="12">
        <v>10.0</v>
      </c>
      <c r="E10278" s="10" t="s">
        <v>42</v>
      </c>
      <c r="F10278" s="12">
        <v>2024.0</v>
      </c>
      <c r="G10278" s="13" t="s">
        <v>13</v>
      </c>
      <c r="H10278" s="14" t="s">
        <v>825</v>
      </c>
      <c r="I10278" s="12">
        <v>511.0</v>
      </c>
      <c r="J10278" s="15" t="str">
        <f t="shared" si="1"/>
        <v>Irrelevant</v>
      </c>
    </row>
    <row r="10279" ht="22.5" customHeight="1">
      <c r="A10279" s="9" t="s">
        <v>28770</v>
      </c>
      <c r="B10279" s="10">
        <v>45696.890081018515</v>
      </c>
      <c r="C10279" s="11" t="s">
        <v>28771</v>
      </c>
      <c r="D10279" s="12">
        <v>2.0</v>
      </c>
      <c r="E10279" s="10" t="s">
        <v>12</v>
      </c>
      <c r="F10279" s="12">
        <v>2025.0</v>
      </c>
      <c r="G10279" s="13" t="s">
        <v>13</v>
      </c>
      <c r="H10279" s="14" t="s">
        <v>14</v>
      </c>
      <c r="I10279" s="12">
        <v>1431.0</v>
      </c>
      <c r="J10279" s="15" t="str">
        <f t="shared" si="1"/>
        <v>Relevant</v>
      </c>
    </row>
    <row r="10280" ht="22.5" customHeight="1">
      <c r="A10280" s="9" t="s">
        <v>28772</v>
      </c>
      <c r="B10280" s="10">
        <v>45611.43730868056</v>
      </c>
      <c r="C10280" s="11" t="s">
        <v>28773</v>
      </c>
      <c r="D10280" s="12">
        <v>11.0</v>
      </c>
      <c r="E10280" s="10" t="s">
        <v>17</v>
      </c>
      <c r="F10280" s="12">
        <v>2024.0</v>
      </c>
      <c r="G10280" s="13" t="s">
        <v>28774</v>
      </c>
      <c r="H10280" s="14" t="s">
        <v>28775</v>
      </c>
      <c r="I10280" s="12">
        <v>1.8830927E7</v>
      </c>
      <c r="J10280" s="15" t="str">
        <f t="shared" si="1"/>
        <v>Relevant</v>
      </c>
    </row>
    <row r="10281" ht="22.5" customHeight="1">
      <c r="A10281" s="9" t="s">
        <v>28776</v>
      </c>
      <c r="B10281" s="10">
        <v>45593.3921412037</v>
      </c>
      <c r="C10281" s="11" t="s">
        <v>5949</v>
      </c>
      <c r="D10281" s="12">
        <v>10.0</v>
      </c>
      <c r="E10281" s="10" t="s">
        <v>42</v>
      </c>
      <c r="F10281" s="12">
        <v>2024.0</v>
      </c>
      <c r="G10281" s="13" t="s">
        <v>13</v>
      </c>
      <c r="H10281" s="14" t="s">
        <v>28777</v>
      </c>
      <c r="I10281" s="12">
        <v>6790.0</v>
      </c>
      <c r="J10281" s="15" t="str">
        <f t="shared" si="1"/>
        <v>Relevant</v>
      </c>
    </row>
    <row r="10282" ht="22.5" customHeight="1">
      <c r="A10282" s="9" t="s">
        <v>28778</v>
      </c>
      <c r="B10282" s="10">
        <v>45598.42686342593</v>
      </c>
      <c r="C10282" s="11" t="s">
        <v>28779</v>
      </c>
      <c r="D10282" s="12">
        <v>11.0</v>
      </c>
      <c r="E10282" s="10" t="s">
        <v>17</v>
      </c>
      <c r="F10282" s="12">
        <v>2024.0</v>
      </c>
      <c r="G10282" s="13" t="s">
        <v>13</v>
      </c>
      <c r="H10282" s="14" t="s">
        <v>20172</v>
      </c>
      <c r="I10282" s="12">
        <v>1352135.0</v>
      </c>
      <c r="J10282" s="15" t="str">
        <f t="shared" si="1"/>
        <v>Relevant</v>
      </c>
    </row>
    <row r="10283" ht="22.5" customHeight="1">
      <c r="A10283" s="9" t="s">
        <v>28780</v>
      </c>
      <c r="B10283" s="10">
        <v>45737.828356481485</v>
      </c>
      <c r="C10283" s="11" t="s">
        <v>28781</v>
      </c>
      <c r="D10283" s="12">
        <v>3.0</v>
      </c>
      <c r="E10283" s="10" t="s">
        <v>59</v>
      </c>
      <c r="F10283" s="12">
        <v>2025.0</v>
      </c>
      <c r="G10283" s="13" t="s">
        <v>13</v>
      </c>
      <c r="H10283" s="14" t="s">
        <v>75</v>
      </c>
      <c r="I10283" s="12">
        <v>167.0</v>
      </c>
      <c r="J10283" s="15" t="str">
        <f t="shared" si="1"/>
        <v>Relevant</v>
      </c>
    </row>
    <row r="10284" ht="22.5" customHeight="1">
      <c r="A10284" s="9" t="s">
        <v>28782</v>
      </c>
      <c r="B10284" s="10">
        <v>45614.666296296295</v>
      </c>
      <c r="C10284" s="11" t="s">
        <v>28783</v>
      </c>
      <c r="D10284" s="12">
        <v>11.0</v>
      </c>
      <c r="E10284" s="10" t="s">
        <v>17</v>
      </c>
      <c r="F10284" s="12">
        <v>2024.0</v>
      </c>
      <c r="G10284" s="13" t="s">
        <v>13</v>
      </c>
      <c r="H10284" s="14" t="s">
        <v>28784</v>
      </c>
      <c r="I10284" s="12">
        <v>0.0</v>
      </c>
      <c r="J10284" s="15" t="str">
        <f t="shared" si="1"/>
        <v>Relevant</v>
      </c>
    </row>
    <row r="10285" ht="22.5" customHeight="1">
      <c r="A10285" s="9" t="s">
        <v>28785</v>
      </c>
      <c r="B10285" s="10">
        <v>45603.61744212963</v>
      </c>
      <c r="C10285" s="11" t="s">
        <v>28786</v>
      </c>
      <c r="D10285" s="12">
        <v>11.0</v>
      </c>
      <c r="E10285" s="10" t="s">
        <v>17</v>
      </c>
      <c r="F10285" s="12">
        <v>2024.0</v>
      </c>
      <c r="G10285" s="13" t="s">
        <v>13</v>
      </c>
      <c r="H10285" s="14" t="s">
        <v>4198</v>
      </c>
      <c r="I10285" s="12">
        <v>58.0</v>
      </c>
      <c r="J10285" s="15" t="str">
        <f t="shared" si="1"/>
        <v>Relevant</v>
      </c>
    </row>
    <row r="10286" ht="22.5" customHeight="1">
      <c r="A10286" s="9" t="s">
        <v>28787</v>
      </c>
      <c r="B10286" s="10">
        <v>45618.670277777775</v>
      </c>
      <c r="C10286" s="11" t="s">
        <v>28788</v>
      </c>
      <c r="D10286" s="12">
        <v>11.0</v>
      </c>
      <c r="E10286" s="10" t="s">
        <v>17</v>
      </c>
      <c r="F10286" s="12">
        <v>2024.0</v>
      </c>
      <c r="G10286" s="13" t="s">
        <v>13</v>
      </c>
      <c r="H10286" s="14" t="s">
        <v>91</v>
      </c>
      <c r="I10286" s="12">
        <v>1886.0</v>
      </c>
      <c r="J10286" s="15" t="str">
        <f t="shared" si="1"/>
        <v>Relevant</v>
      </c>
    </row>
    <row r="10287" ht="22.5" customHeight="1">
      <c r="A10287" s="9" t="s">
        <v>28789</v>
      </c>
      <c r="B10287" s="10">
        <v>45629.62943287037</v>
      </c>
      <c r="C10287" s="11" t="s">
        <v>28790</v>
      </c>
      <c r="D10287" s="12">
        <v>12.0</v>
      </c>
      <c r="E10287" s="10" t="s">
        <v>26</v>
      </c>
      <c r="F10287" s="12">
        <v>2024.0</v>
      </c>
      <c r="G10287" s="13" t="s">
        <v>13</v>
      </c>
      <c r="H10287" s="14" t="s">
        <v>237</v>
      </c>
      <c r="I10287" s="12">
        <v>103.0</v>
      </c>
      <c r="J10287" s="15" t="str">
        <f t="shared" si="1"/>
        <v>Relevant</v>
      </c>
    </row>
    <row r="10288" ht="22.5" customHeight="1">
      <c r="A10288" s="9" t="s">
        <v>28791</v>
      </c>
      <c r="B10288" s="10">
        <v>45623.59596064815</v>
      </c>
      <c r="C10288" s="11" t="s">
        <v>14080</v>
      </c>
      <c r="D10288" s="12">
        <v>11.0</v>
      </c>
      <c r="E10288" s="10" t="s">
        <v>17</v>
      </c>
      <c r="F10288" s="12">
        <v>2024.0</v>
      </c>
      <c r="G10288" s="13" t="s">
        <v>13</v>
      </c>
      <c r="H10288" s="14" t="s">
        <v>220</v>
      </c>
      <c r="I10288" s="12">
        <v>398.0</v>
      </c>
      <c r="J10288" s="15" t="str">
        <f t="shared" si="1"/>
        <v>Relevant</v>
      </c>
    </row>
    <row r="10289" ht="22.5" customHeight="1">
      <c r="A10289" s="9" t="s">
        <v>28792</v>
      </c>
      <c r="B10289" s="10">
        <v>45587.767592592594</v>
      </c>
      <c r="C10289" s="11" t="s">
        <v>28793</v>
      </c>
      <c r="D10289" s="12">
        <v>10.0</v>
      </c>
      <c r="E10289" s="10" t="s">
        <v>42</v>
      </c>
      <c r="F10289" s="12">
        <v>2024.0</v>
      </c>
      <c r="G10289" s="13" t="s">
        <v>13</v>
      </c>
      <c r="H10289" s="14" t="s">
        <v>338</v>
      </c>
      <c r="I10289" s="12">
        <v>326.0</v>
      </c>
      <c r="J10289" s="15" t="str">
        <f t="shared" si="1"/>
        <v>Relevant</v>
      </c>
    </row>
    <row r="10290" ht="22.5" customHeight="1">
      <c r="A10290" s="9" t="s">
        <v>28794</v>
      </c>
      <c r="B10290" s="10">
        <v>45596.87349537037</v>
      </c>
      <c r="C10290" s="11" t="s">
        <v>28795</v>
      </c>
      <c r="D10290" s="12">
        <v>10.0</v>
      </c>
      <c r="E10290" s="10" t="s">
        <v>42</v>
      </c>
      <c r="F10290" s="12">
        <v>2024.0</v>
      </c>
      <c r="G10290" s="13" t="s">
        <v>13</v>
      </c>
      <c r="H10290" s="14" t="s">
        <v>124</v>
      </c>
      <c r="I10290" s="12">
        <v>5894.0</v>
      </c>
      <c r="J10290" s="15" t="str">
        <f t="shared" si="1"/>
        <v>Relevant</v>
      </c>
    </row>
    <row r="10291" ht="22.5" customHeight="1">
      <c r="A10291" s="9" t="s">
        <v>28796</v>
      </c>
      <c r="B10291" s="10">
        <v>45623.848645833335</v>
      </c>
      <c r="C10291" s="11" t="s">
        <v>28797</v>
      </c>
      <c r="D10291" s="12">
        <v>11.0</v>
      </c>
      <c r="E10291" s="10" t="s">
        <v>17</v>
      </c>
      <c r="F10291" s="12">
        <v>2024.0</v>
      </c>
      <c r="G10291" s="13" t="s">
        <v>28798</v>
      </c>
      <c r="H10291" s="14" t="s">
        <v>28799</v>
      </c>
      <c r="I10291" s="12">
        <v>6831001.0</v>
      </c>
      <c r="J10291" s="15" t="str">
        <f t="shared" si="1"/>
        <v>Relevant</v>
      </c>
    </row>
    <row r="10292" ht="22.5" customHeight="1">
      <c r="A10292" s="9" t="s">
        <v>28800</v>
      </c>
      <c r="B10292" s="10">
        <v>45383.675</v>
      </c>
      <c r="C10292" s="11" t="s">
        <v>28801</v>
      </c>
      <c r="D10292" s="12">
        <v>4.0</v>
      </c>
      <c r="E10292" s="10" t="s">
        <v>274</v>
      </c>
      <c r="F10292" s="12">
        <v>2024.0</v>
      </c>
      <c r="G10292" s="13" t="s">
        <v>28802</v>
      </c>
      <c r="H10292" s="14" t="s">
        <v>28803</v>
      </c>
      <c r="I10292" s="12">
        <v>1.2620616E7</v>
      </c>
      <c r="J10292" s="15" t="str">
        <f t="shared" si="1"/>
        <v>Irrelevant</v>
      </c>
    </row>
    <row r="10293" ht="22.5" customHeight="1">
      <c r="A10293" s="9" t="s">
        <v>28804</v>
      </c>
      <c r="B10293" s="10">
        <v>45454.558125</v>
      </c>
      <c r="C10293" s="11" t="s">
        <v>28805</v>
      </c>
      <c r="D10293" s="12">
        <v>6.0</v>
      </c>
      <c r="E10293" s="10" t="s">
        <v>34</v>
      </c>
      <c r="F10293" s="12">
        <v>2024.0</v>
      </c>
      <c r="G10293" s="13" t="s">
        <v>28806</v>
      </c>
      <c r="H10293" s="14" t="s">
        <v>28807</v>
      </c>
      <c r="I10293" s="12">
        <v>676255.0</v>
      </c>
      <c r="J10293" s="15" t="str">
        <f t="shared" si="1"/>
        <v>Irrelevant</v>
      </c>
    </row>
    <row r="10294" ht="22.5" customHeight="1">
      <c r="A10294" s="9" t="s">
        <v>28808</v>
      </c>
      <c r="B10294" s="10">
        <v>45586.30332175926</v>
      </c>
      <c r="C10294" s="11" t="s">
        <v>28809</v>
      </c>
      <c r="D10294" s="12">
        <v>10.0</v>
      </c>
      <c r="E10294" s="10" t="s">
        <v>42</v>
      </c>
      <c r="F10294" s="12">
        <v>2024.0</v>
      </c>
      <c r="G10294" s="13" t="s">
        <v>13</v>
      </c>
      <c r="H10294" s="14" t="s">
        <v>1442</v>
      </c>
      <c r="I10294" s="12">
        <v>2054.0</v>
      </c>
      <c r="J10294" s="15" t="str">
        <f t="shared" si="1"/>
        <v>Relevant</v>
      </c>
    </row>
    <row r="10295" ht="22.5" customHeight="1">
      <c r="A10295" s="9" t="s">
        <v>28810</v>
      </c>
      <c r="B10295" s="10">
        <v>45562.87892361111</v>
      </c>
      <c r="C10295" s="11" t="s">
        <v>28811</v>
      </c>
      <c r="D10295" s="12">
        <v>9.0</v>
      </c>
      <c r="E10295" s="10" t="s">
        <v>114</v>
      </c>
      <c r="F10295" s="12">
        <v>2024.0</v>
      </c>
      <c r="G10295" s="13" t="s">
        <v>13</v>
      </c>
      <c r="H10295" s="14" t="s">
        <v>2700</v>
      </c>
      <c r="I10295" s="12">
        <v>929.0</v>
      </c>
      <c r="J10295" s="15" t="str">
        <f t="shared" si="1"/>
        <v>Irrelevant</v>
      </c>
    </row>
    <row r="10296" ht="22.5" customHeight="1">
      <c r="A10296" s="9" t="s">
        <v>28812</v>
      </c>
      <c r="B10296" s="10">
        <v>45611.98365740741</v>
      </c>
      <c r="C10296" s="11" t="s">
        <v>11951</v>
      </c>
      <c r="D10296" s="12">
        <v>11.0</v>
      </c>
      <c r="E10296" s="10" t="s">
        <v>17</v>
      </c>
      <c r="F10296" s="12">
        <v>2024.0</v>
      </c>
      <c r="G10296" s="13" t="s">
        <v>28813</v>
      </c>
      <c r="H10296" s="14" t="s">
        <v>28814</v>
      </c>
      <c r="I10296" s="12">
        <v>288406.0</v>
      </c>
      <c r="J10296" s="15" t="str">
        <f t="shared" si="1"/>
        <v>Relevant</v>
      </c>
    </row>
    <row r="10297" ht="22.5" customHeight="1">
      <c r="A10297" s="9" t="s">
        <v>28815</v>
      </c>
      <c r="B10297" s="10">
        <v>45613.90625</v>
      </c>
      <c r="C10297" s="11" t="s">
        <v>28816</v>
      </c>
      <c r="D10297" s="12">
        <v>11.0</v>
      </c>
      <c r="E10297" s="10" t="s">
        <v>17</v>
      </c>
      <c r="F10297" s="12">
        <v>2024.0</v>
      </c>
      <c r="G10297" s="13" t="s">
        <v>28817</v>
      </c>
      <c r="H10297" s="14" t="s">
        <v>28818</v>
      </c>
      <c r="I10297" s="12">
        <v>0.0</v>
      </c>
      <c r="J10297" s="15" t="str">
        <f t="shared" si="1"/>
        <v>Relevant</v>
      </c>
    </row>
    <row r="10298" ht="22.5" customHeight="1">
      <c r="A10298" s="9" t="s">
        <v>28819</v>
      </c>
      <c r="B10298" s="10">
        <v>45595.99506944444</v>
      </c>
      <c r="C10298" s="11" t="s">
        <v>28820</v>
      </c>
      <c r="D10298" s="12">
        <v>10.0</v>
      </c>
      <c r="E10298" s="10" t="s">
        <v>42</v>
      </c>
      <c r="F10298" s="12">
        <v>2024.0</v>
      </c>
      <c r="G10298" s="13" t="s">
        <v>13</v>
      </c>
      <c r="H10298" s="14" t="s">
        <v>2062</v>
      </c>
      <c r="I10298" s="12">
        <v>8488.0</v>
      </c>
      <c r="J10298" s="15" t="str">
        <f t="shared" si="1"/>
        <v>Relevant</v>
      </c>
    </row>
    <row r="10299" ht="22.5" customHeight="1">
      <c r="A10299" s="9" t="s">
        <v>28821</v>
      </c>
      <c r="B10299" s="10">
        <v>45615.88953703704</v>
      </c>
      <c r="C10299" s="11" t="s">
        <v>28822</v>
      </c>
      <c r="D10299" s="12">
        <v>11.0</v>
      </c>
      <c r="E10299" s="10" t="s">
        <v>17</v>
      </c>
      <c r="F10299" s="12">
        <v>2024.0</v>
      </c>
      <c r="G10299" s="13" t="s">
        <v>13</v>
      </c>
      <c r="H10299" s="14" t="s">
        <v>781</v>
      </c>
      <c r="I10299" s="12">
        <v>483.0</v>
      </c>
      <c r="J10299" s="15" t="str">
        <f t="shared" si="1"/>
        <v>Irrelevant</v>
      </c>
    </row>
    <row r="10300" ht="22.5" customHeight="1">
      <c r="A10300" s="9" t="s">
        <v>28823</v>
      </c>
      <c r="B10300" s="10">
        <v>45610.62452546296</v>
      </c>
      <c r="C10300" s="11" t="s">
        <v>28824</v>
      </c>
      <c r="D10300" s="12">
        <v>11.0</v>
      </c>
      <c r="E10300" s="10" t="s">
        <v>17</v>
      </c>
      <c r="F10300" s="12">
        <v>2024.0</v>
      </c>
      <c r="G10300" s="13" t="s">
        <v>13</v>
      </c>
      <c r="H10300" s="14" t="s">
        <v>28825</v>
      </c>
      <c r="I10300" s="12">
        <v>2470.0</v>
      </c>
      <c r="J10300" s="15" t="str">
        <f t="shared" si="1"/>
        <v>Relevant</v>
      </c>
    </row>
    <row r="10301" ht="22.5" customHeight="1">
      <c r="A10301" s="9" t="s">
        <v>28826</v>
      </c>
      <c r="B10301" s="10">
        <v>45591.799479166664</v>
      </c>
      <c r="C10301" s="11" t="s">
        <v>28827</v>
      </c>
      <c r="D10301" s="12">
        <v>10.0</v>
      </c>
      <c r="E10301" s="10" t="s">
        <v>42</v>
      </c>
      <c r="F10301" s="12">
        <v>2024.0</v>
      </c>
      <c r="G10301" s="13" t="s">
        <v>28828</v>
      </c>
      <c r="H10301" s="14" t="s">
        <v>28829</v>
      </c>
      <c r="I10301" s="12">
        <v>2530249.0</v>
      </c>
      <c r="J10301" s="15" t="str">
        <f t="shared" si="1"/>
        <v>Irrelevant</v>
      </c>
    </row>
    <row r="10302" ht="22.5" customHeight="1">
      <c r="A10302" s="9" t="s">
        <v>28830</v>
      </c>
      <c r="B10302" s="10">
        <v>45614.62310185185</v>
      </c>
      <c r="C10302" s="11" t="s">
        <v>28831</v>
      </c>
      <c r="D10302" s="12">
        <v>11.0</v>
      </c>
      <c r="E10302" s="10" t="s">
        <v>17</v>
      </c>
      <c r="F10302" s="12">
        <v>2024.0</v>
      </c>
      <c r="G10302" s="13" t="s">
        <v>13</v>
      </c>
      <c r="H10302" s="14" t="s">
        <v>67</v>
      </c>
      <c r="I10302" s="12">
        <v>4627.0</v>
      </c>
      <c r="J10302" s="15" t="str">
        <f t="shared" si="1"/>
        <v>Relevant</v>
      </c>
    </row>
    <row r="10303" ht="22.5" customHeight="1">
      <c r="A10303" s="9" t="s">
        <v>28832</v>
      </c>
      <c r="B10303" s="10">
        <v>45653.75457175926</v>
      </c>
      <c r="C10303" s="11" t="s">
        <v>28833</v>
      </c>
      <c r="D10303" s="12">
        <v>12.0</v>
      </c>
      <c r="E10303" s="10" t="s">
        <v>26</v>
      </c>
      <c r="F10303" s="12">
        <v>2024.0</v>
      </c>
      <c r="G10303" s="13" t="s">
        <v>28834</v>
      </c>
      <c r="H10303" s="14" t="s">
        <v>28835</v>
      </c>
      <c r="I10303" s="12">
        <v>2435589.0</v>
      </c>
      <c r="J10303" s="15" t="str">
        <f t="shared" si="1"/>
        <v>Irrelevant</v>
      </c>
    </row>
    <row r="10304" ht="22.5" customHeight="1">
      <c r="A10304" s="9" t="s">
        <v>28836</v>
      </c>
      <c r="B10304" s="10">
        <v>45609.416550925926</v>
      </c>
      <c r="C10304" s="11" t="s">
        <v>28837</v>
      </c>
      <c r="D10304" s="12">
        <v>11.0</v>
      </c>
      <c r="E10304" s="10" t="s">
        <v>17</v>
      </c>
      <c r="F10304" s="12">
        <v>2024.0</v>
      </c>
      <c r="G10304" s="13" t="s">
        <v>13</v>
      </c>
      <c r="H10304" s="14" t="s">
        <v>1877</v>
      </c>
      <c r="I10304" s="12">
        <v>57.0</v>
      </c>
      <c r="J10304" s="15" t="str">
        <f t="shared" si="1"/>
        <v>Irrelevant</v>
      </c>
    </row>
    <row r="10305" ht="22.5" customHeight="1">
      <c r="A10305" s="9" t="s">
        <v>28838</v>
      </c>
      <c r="B10305" s="10">
        <v>45585.744467592594</v>
      </c>
      <c r="C10305" s="11" t="s">
        <v>28839</v>
      </c>
      <c r="D10305" s="12">
        <v>10.0</v>
      </c>
      <c r="E10305" s="10" t="s">
        <v>42</v>
      </c>
      <c r="F10305" s="12">
        <v>2024.0</v>
      </c>
      <c r="G10305" s="13" t="s">
        <v>13</v>
      </c>
      <c r="H10305" s="14" t="s">
        <v>1119</v>
      </c>
      <c r="I10305" s="12">
        <v>418.0</v>
      </c>
      <c r="J10305" s="15" t="str">
        <f t="shared" si="1"/>
        <v>Relevant</v>
      </c>
    </row>
    <row r="10306" ht="22.5" customHeight="1">
      <c r="A10306" s="9" t="s">
        <v>28840</v>
      </c>
      <c r="B10306" s="10">
        <v>45610.34768518519</v>
      </c>
      <c r="C10306" s="11" t="s">
        <v>28841</v>
      </c>
      <c r="D10306" s="12">
        <v>11.0</v>
      </c>
      <c r="E10306" s="10" t="s">
        <v>17</v>
      </c>
      <c r="F10306" s="12">
        <v>2024.0</v>
      </c>
      <c r="G10306" s="13" t="s">
        <v>13</v>
      </c>
      <c r="H10306" s="14" t="s">
        <v>1384</v>
      </c>
      <c r="I10306" s="12">
        <v>628.0</v>
      </c>
      <c r="J10306" s="15" t="str">
        <f t="shared" si="1"/>
        <v>Relevant</v>
      </c>
    </row>
    <row r="10307" ht="22.5" customHeight="1">
      <c r="A10307" s="9" t="s">
        <v>28842</v>
      </c>
      <c r="B10307" s="10">
        <v>45631.36200231482</v>
      </c>
      <c r="C10307" s="11" t="s">
        <v>28843</v>
      </c>
      <c r="D10307" s="12">
        <v>12.0</v>
      </c>
      <c r="E10307" s="10" t="s">
        <v>26</v>
      </c>
      <c r="F10307" s="12">
        <v>2024.0</v>
      </c>
      <c r="G10307" s="13" t="s">
        <v>13</v>
      </c>
      <c r="H10307" s="14" t="s">
        <v>181</v>
      </c>
      <c r="I10307" s="12">
        <v>1053.0</v>
      </c>
      <c r="J10307" s="15" t="str">
        <f t="shared" si="1"/>
        <v>Irrelevant</v>
      </c>
    </row>
    <row r="10308" ht="22.5" customHeight="1">
      <c r="A10308" s="9" t="s">
        <v>28844</v>
      </c>
      <c r="B10308" s="10">
        <v>45471.53481481481</v>
      </c>
      <c r="C10308" s="11" t="s">
        <v>28845</v>
      </c>
      <c r="D10308" s="12">
        <v>6.0</v>
      </c>
      <c r="E10308" s="10" t="s">
        <v>34</v>
      </c>
      <c r="F10308" s="12">
        <v>2024.0</v>
      </c>
      <c r="G10308" s="13" t="s">
        <v>28846</v>
      </c>
      <c r="H10308" s="14" t="s">
        <v>28847</v>
      </c>
      <c r="I10308" s="12">
        <v>4447731.0</v>
      </c>
      <c r="J10308" s="15" t="str">
        <f t="shared" si="1"/>
        <v>Irrelevant</v>
      </c>
    </row>
    <row r="10309" ht="22.5" customHeight="1">
      <c r="A10309" s="9" t="s">
        <v>28848</v>
      </c>
      <c r="B10309" s="10">
        <v>45696.964224537034</v>
      </c>
      <c r="C10309" s="11" t="s">
        <v>28533</v>
      </c>
      <c r="D10309" s="12">
        <v>2.0</v>
      </c>
      <c r="E10309" s="10" t="s">
        <v>12</v>
      </c>
      <c r="F10309" s="12">
        <v>2025.0</v>
      </c>
      <c r="G10309" s="13" t="s">
        <v>13</v>
      </c>
      <c r="H10309" s="14" t="s">
        <v>14</v>
      </c>
      <c r="I10309" s="12">
        <v>1431.0</v>
      </c>
      <c r="J10309" s="15" t="str">
        <f t="shared" si="1"/>
        <v>Relevant</v>
      </c>
    </row>
    <row r="10310" ht="22.5" customHeight="1">
      <c r="A10310" s="9" t="s">
        <v>28849</v>
      </c>
      <c r="B10310" s="10">
        <v>45588.52608689815</v>
      </c>
      <c r="C10310" s="11" t="s">
        <v>28850</v>
      </c>
      <c r="D10310" s="12">
        <v>10.0</v>
      </c>
      <c r="E10310" s="10" t="s">
        <v>42</v>
      </c>
      <c r="F10310" s="12">
        <v>2024.0</v>
      </c>
      <c r="G10310" s="13" t="s">
        <v>28851</v>
      </c>
      <c r="H10310" s="14" t="s">
        <v>28852</v>
      </c>
      <c r="I10310" s="12">
        <v>1.5320918E7</v>
      </c>
      <c r="J10310" s="15" t="str">
        <f t="shared" si="1"/>
        <v>Relevant</v>
      </c>
    </row>
    <row r="10311" ht="22.5" customHeight="1">
      <c r="A10311" s="9" t="s">
        <v>28853</v>
      </c>
      <c r="B10311" s="10">
        <v>45595.39884259259</v>
      </c>
      <c r="C10311" s="11" t="s">
        <v>14800</v>
      </c>
      <c r="D10311" s="12">
        <v>10.0</v>
      </c>
      <c r="E10311" s="10" t="s">
        <v>42</v>
      </c>
      <c r="F10311" s="12">
        <v>2024.0</v>
      </c>
      <c r="G10311" s="13" t="s">
        <v>13</v>
      </c>
      <c r="H10311" s="14" t="s">
        <v>5813</v>
      </c>
      <c r="I10311" s="12">
        <v>671.0</v>
      </c>
      <c r="J10311" s="15" t="str">
        <f t="shared" si="1"/>
        <v>Relevant</v>
      </c>
    </row>
    <row r="10312" ht="22.5" customHeight="1">
      <c r="A10312" s="9" t="s">
        <v>28854</v>
      </c>
      <c r="B10312" s="10">
        <v>45449.4696875</v>
      </c>
      <c r="C10312" s="11" t="s">
        <v>28855</v>
      </c>
      <c r="D10312" s="12">
        <v>6.0</v>
      </c>
      <c r="E10312" s="10" t="s">
        <v>34</v>
      </c>
      <c r="F10312" s="12">
        <v>2024.0</v>
      </c>
      <c r="G10312" s="13" t="s">
        <v>28856</v>
      </c>
      <c r="H10312" s="14" t="s">
        <v>28857</v>
      </c>
      <c r="I10312" s="12">
        <v>3227145.0</v>
      </c>
      <c r="J10312" s="15" t="str">
        <f t="shared" si="1"/>
        <v>Relevant</v>
      </c>
    </row>
    <row r="10313" ht="22.5" customHeight="1">
      <c r="A10313" s="9" t="s">
        <v>28858</v>
      </c>
      <c r="B10313" s="10">
        <v>45597.43855324074</v>
      </c>
      <c r="C10313" s="11" t="s">
        <v>28859</v>
      </c>
      <c r="D10313" s="12">
        <v>11.0</v>
      </c>
      <c r="E10313" s="10" t="s">
        <v>17</v>
      </c>
      <c r="F10313" s="12">
        <v>2024.0</v>
      </c>
      <c r="G10313" s="13" t="s">
        <v>28860</v>
      </c>
      <c r="H10313" s="14" t="s">
        <v>28861</v>
      </c>
      <c r="I10313" s="12">
        <v>31597.0</v>
      </c>
      <c r="J10313" s="15" t="str">
        <f t="shared" si="1"/>
        <v>Relevant</v>
      </c>
    </row>
    <row r="10314" ht="22.5" customHeight="1">
      <c r="A10314" s="9" t="s">
        <v>28862</v>
      </c>
      <c r="B10314" s="10">
        <v>45635.500497685185</v>
      </c>
      <c r="C10314" s="11" t="s">
        <v>28863</v>
      </c>
      <c r="D10314" s="12">
        <v>12.0</v>
      </c>
      <c r="E10314" s="10" t="s">
        <v>26</v>
      </c>
      <c r="F10314" s="12">
        <v>2024.0</v>
      </c>
      <c r="G10314" s="13" t="s">
        <v>5401</v>
      </c>
      <c r="H10314" s="14" t="s">
        <v>28864</v>
      </c>
      <c r="I10314" s="12">
        <v>622887.0</v>
      </c>
      <c r="J10314" s="15" t="str">
        <f t="shared" si="1"/>
        <v>Irrelevant</v>
      </c>
    </row>
    <row r="10315" ht="22.5" customHeight="1">
      <c r="A10315" s="9" t="s">
        <v>28865</v>
      </c>
      <c r="B10315" s="10">
        <v>45617.402962962966</v>
      </c>
      <c r="C10315" s="11" t="s">
        <v>28866</v>
      </c>
      <c r="D10315" s="12">
        <v>11.0</v>
      </c>
      <c r="E10315" s="10" t="s">
        <v>17</v>
      </c>
      <c r="F10315" s="12">
        <v>2024.0</v>
      </c>
      <c r="G10315" s="13" t="s">
        <v>28867</v>
      </c>
      <c r="H10315" s="14" t="s">
        <v>28868</v>
      </c>
      <c r="I10315" s="12">
        <v>0.0</v>
      </c>
      <c r="J10315" s="15" t="str">
        <f t="shared" si="1"/>
        <v>Relevant</v>
      </c>
    </row>
    <row r="10316" ht="22.5" customHeight="1">
      <c r="A10316" s="9" t="s">
        <v>28869</v>
      </c>
      <c r="B10316" s="10">
        <v>45596.93796296296</v>
      </c>
      <c r="C10316" s="11" t="s">
        <v>28870</v>
      </c>
      <c r="D10316" s="12">
        <v>10.0</v>
      </c>
      <c r="E10316" s="10" t="s">
        <v>42</v>
      </c>
      <c r="F10316" s="12">
        <v>2024.0</v>
      </c>
      <c r="G10316" s="13" t="s">
        <v>13</v>
      </c>
      <c r="H10316" s="14" t="s">
        <v>8953</v>
      </c>
      <c r="I10316" s="12">
        <v>468.0</v>
      </c>
      <c r="J10316" s="15" t="str">
        <f t="shared" si="1"/>
        <v>Relevant</v>
      </c>
    </row>
    <row r="10317" ht="22.5" customHeight="1">
      <c r="A10317" s="9" t="s">
        <v>28871</v>
      </c>
      <c r="B10317" s="10">
        <v>45624.40431712963</v>
      </c>
      <c r="C10317" s="11" t="s">
        <v>17761</v>
      </c>
      <c r="D10317" s="12">
        <v>11.0</v>
      </c>
      <c r="E10317" s="10" t="s">
        <v>17</v>
      </c>
      <c r="F10317" s="12">
        <v>2024.0</v>
      </c>
      <c r="G10317" s="13" t="s">
        <v>13</v>
      </c>
      <c r="H10317" s="14" t="s">
        <v>28872</v>
      </c>
      <c r="I10317" s="12">
        <v>5913.0</v>
      </c>
      <c r="J10317" s="15" t="str">
        <f t="shared" si="1"/>
        <v>Relevant</v>
      </c>
    </row>
    <row r="10318" ht="22.5" customHeight="1">
      <c r="A10318" s="9" t="s">
        <v>28873</v>
      </c>
      <c r="B10318" s="10">
        <v>45587.69976851852</v>
      </c>
      <c r="C10318" s="11" t="s">
        <v>4715</v>
      </c>
      <c r="D10318" s="12">
        <v>10.0</v>
      </c>
      <c r="E10318" s="10" t="s">
        <v>42</v>
      </c>
      <c r="F10318" s="12">
        <v>2024.0</v>
      </c>
      <c r="G10318" s="13" t="s">
        <v>28874</v>
      </c>
      <c r="H10318" s="14" t="s">
        <v>28875</v>
      </c>
      <c r="I10318" s="12">
        <v>0.0</v>
      </c>
      <c r="J10318" s="15" t="str">
        <f t="shared" si="1"/>
        <v>Relevant</v>
      </c>
    </row>
    <row r="10319" ht="22.5" customHeight="1">
      <c r="A10319" s="9" t="s">
        <v>28876</v>
      </c>
      <c r="B10319" s="10">
        <v>45663.38358796296</v>
      </c>
      <c r="C10319" s="11" t="s">
        <v>28877</v>
      </c>
      <c r="D10319" s="12">
        <v>1.0</v>
      </c>
      <c r="E10319" s="10" t="s">
        <v>70</v>
      </c>
      <c r="F10319" s="12">
        <v>2025.0</v>
      </c>
      <c r="G10319" s="13" t="s">
        <v>13</v>
      </c>
      <c r="H10319" s="14" t="s">
        <v>28878</v>
      </c>
      <c r="I10319" s="12">
        <v>51251.0</v>
      </c>
      <c r="J10319" s="15" t="str">
        <f t="shared" si="1"/>
        <v>Relevant</v>
      </c>
    </row>
    <row r="10320" ht="22.5" customHeight="1">
      <c r="A10320" s="9" t="s">
        <v>28879</v>
      </c>
      <c r="B10320" s="10">
        <v>45578.662997685184</v>
      </c>
      <c r="C10320" s="11" t="s">
        <v>28880</v>
      </c>
      <c r="D10320" s="12">
        <v>10.0</v>
      </c>
      <c r="E10320" s="10" t="s">
        <v>42</v>
      </c>
      <c r="F10320" s="12">
        <v>2024.0</v>
      </c>
      <c r="G10320" s="13" t="s">
        <v>13</v>
      </c>
      <c r="H10320" s="14" t="s">
        <v>4261</v>
      </c>
      <c r="I10320" s="12">
        <v>216.0</v>
      </c>
      <c r="J10320" s="15" t="str">
        <f t="shared" si="1"/>
        <v>Relevant</v>
      </c>
    </row>
    <row r="10321" ht="22.5" customHeight="1">
      <c r="A10321" s="9" t="s">
        <v>28881</v>
      </c>
      <c r="B10321" s="10">
        <v>45613.914085648146</v>
      </c>
      <c r="C10321" s="11" t="s">
        <v>28882</v>
      </c>
      <c r="D10321" s="12">
        <v>11.0</v>
      </c>
      <c r="E10321" s="10" t="s">
        <v>17</v>
      </c>
      <c r="F10321" s="12">
        <v>2024.0</v>
      </c>
      <c r="G10321" s="13" t="s">
        <v>13</v>
      </c>
      <c r="H10321" s="14" t="s">
        <v>1375</v>
      </c>
      <c r="I10321" s="12">
        <v>105.0</v>
      </c>
      <c r="J10321" s="15" t="str">
        <f t="shared" si="1"/>
        <v>Relevant</v>
      </c>
    </row>
    <row r="10322" ht="22.5" customHeight="1">
      <c r="A10322" s="9" t="s">
        <v>28883</v>
      </c>
      <c r="B10322" s="10">
        <v>45702.543900462966</v>
      </c>
      <c r="C10322" s="11" t="s">
        <v>28884</v>
      </c>
      <c r="D10322" s="12">
        <v>2.0</v>
      </c>
      <c r="E10322" s="10" t="s">
        <v>12</v>
      </c>
      <c r="F10322" s="12">
        <v>2025.0</v>
      </c>
      <c r="G10322" s="13" t="s">
        <v>13</v>
      </c>
      <c r="H10322" s="14" t="s">
        <v>6928</v>
      </c>
      <c r="I10322" s="12">
        <v>1340.0</v>
      </c>
      <c r="J10322" s="15" t="str">
        <f t="shared" si="1"/>
        <v>Relevant</v>
      </c>
    </row>
    <row r="10323" ht="22.5" customHeight="1">
      <c r="A10323" s="9" t="s">
        <v>28885</v>
      </c>
      <c r="B10323" s="10">
        <v>45723.87799768519</v>
      </c>
      <c r="C10323" s="11" t="s">
        <v>28886</v>
      </c>
      <c r="D10323" s="12">
        <v>3.0</v>
      </c>
      <c r="E10323" s="10" t="s">
        <v>59</v>
      </c>
      <c r="F10323" s="12">
        <v>2025.0</v>
      </c>
      <c r="G10323" s="13" t="s">
        <v>13</v>
      </c>
      <c r="H10323" s="14" t="s">
        <v>430</v>
      </c>
      <c r="I10323" s="12">
        <v>1650.0</v>
      </c>
      <c r="J10323" s="15" t="str">
        <f t="shared" si="1"/>
        <v>Relevant</v>
      </c>
    </row>
    <row r="10324" ht="22.5" customHeight="1">
      <c r="A10324" s="9" t="s">
        <v>28887</v>
      </c>
      <c r="B10324" s="10">
        <v>45434.580613425926</v>
      </c>
      <c r="C10324" s="11" t="s">
        <v>28888</v>
      </c>
      <c r="D10324" s="12">
        <v>5.0</v>
      </c>
      <c r="E10324" s="10" t="s">
        <v>21</v>
      </c>
      <c r="F10324" s="12">
        <v>2024.0</v>
      </c>
      <c r="G10324" s="13" t="s">
        <v>13</v>
      </c>
      <c r="H10324" s="14" t="s">
        <v>189</v>
      </c>
      <c r="I10324" s="12">
        <v>735.0</v>
      </c>
      <c r="J10324" s="15" t="str">
        <f t="shared" si="1"/>
        <v>Relevant</v>
      </c>
    </row>
    <row r="10325" ht="22.5" customHeight="1">
      <c r="A10325" s="9" t="s">
        <v>28889</v>
      </c>
      <c r="B10325" s="10">
        <v>45434.60287037037</v>
      </c>
      <c r="C10325" s="11" t="s">
        <v>28890</v>
      </c>
      <c r="D10325" s="12">
        <v>5.0</v>
      </c>
      <c r="E10325" s="10" t="s">
        <v>21</v>
      </c>
      <c r="F10325" s="12">
        <v>2024.0</v>
      </c>
      <c r="G10325" s="13" t="s">
        <v>13</v>
      </c>
      <c r="H10325" s="14" t="s">
        <v>189</v>
      </c>
      <c r="I10325" s="12">
        <v>69.0</v>
      </c>
      <c r="J10325" s="15" t="str">
        <f t="shared" si="1"/>
        <v>Relevant</v>
      </c>
    </row>
    <row r="10326" ht="22.5" customHeight="1">
      <c r="A10326" s="9" t="s">
        <v>28891</v>
      </c>
      <c r="B10326" s="10">
        <v>45648.476319444446</v>
      </c>
      <c r="C10326" s="11" t="s">
        <v>28892</v>
      </c>
      <c r="D10326" s="12">
        <v>12.0</v>
      </c>
      <c r="E10326" s="10" t="s">
        <v>26</v>
      </c>
      <c r="F10326" s="12">
        <v>2024.0</v>
      </c>
      <c r="G10326" s="13" t="s">
        <v>13</v>
      </c>
      <c r="H10326" s="14" t="s">
        <v>28893</v>
      </c>
      <c r="I10326" s="12">
        <v>413.0</v>
      </c>
      <c r="J10326" s="15" t="str">
        <f t="shared" si="1"/>
        <v>Irrelevant</v>
      </c>
    </row>
    <row r="10327" ht="22.5" customHeight="1">
      <c r="A10327" s="9" t="s">
        <v>28894</v>
      </c>
      <c r="B10327" s="10">
        <v>45628.80139730324</v>
      </c>
      <c r="C10327" s="11" t="s">
        <v>28895</v>
      </c>
      <c r="D10327" s="12">
        <v>12.0</v>
      </c>
      <c r="E10327" s="10" t="s">
        <v>26</v>
      </c>
      <c r="F10327" s="12">
        <v>2024.0</v>
      </c>
      <c r="G10327" s="13" t="s">
        <v>28896</v>
      </c>
      <c r="H10327" s="14" t="s">
        <v>28897</v>
      </c>
      <c r="I10327" s="12">
        <v>446937.0</v>
      </c>
      <c r="J10327" s="15" t="str">
        <f t="shared" si="1"/>
        <v>Irrelevant</v>
      </c>
    </row>
    <row r="10328" ht="22.5" customHeight="1">
      <c r="A10328" s="9" t="s">
        <v>28898</v>
      </c>
      <c r="B10328" s="10">
        <v>45593.41569509259</v>
      </c>
      <c r="C10328" s="11" t="s">
        <v>28899</v>
      </c>
      <c r="D10328" s="12">
        <v>10.0</v>
      </c>
      <c r="E10328" s="10" t="s">
        <v>42</v>
      </c>
      <c r="F10328" s="12">
        <v>2024.0</v>
      </c>
      <c r="G10328" s="13" t="s">
        <v>28900</v>
      </c>
      <c r="H10328" s="13" t="s">
        <v>28901</v>
      </c>
      <c r="I10328" s="12">
        <v>1.2767834E7</v>
      </c>
      <c r="J10328" s="15" t="str">
        <f t="shared" si="1"/>
        <v>Relevant</v>
      </c>
    </row>
    <row r="10329" ht="22.5" customHeight="1">
      <c r="A10329" s="9" t="s">
        <v>28902</v>
      </c>
      <c r="B10329" s="10">
        <v>45602.33402778935</v>
      </c>
      <c r="C10329" s="11" t="s">
        <v>12412</v>
      </c>
      <c r="D10329" s="12">
        <v>11.0</v>
      </c>
      <c r="E10329" s="10" t="s">
        <v>17</v>
      </c>
      <c r="F10329" s="12">
        <v>2024.0</v>
      </c>
      <c r="G10329" s="13" t="s">
        <v>28903</v>
      </c>
      <c r="H10329" s="14" t="s">
        <v>28904</v>
      </c>
      <c r="I10329" s="12">
        <v>0.0</v>
      </c>
      <c r="J10329" s="15" t="str">
        <f t="shared" si="1"/>
        <v>Relevant</v>
      </c>
    </row>
    <row r="10330" ht="22.5" customHeight="1">
      <c r="A10330" s="9" t="s">
        <v>28905</v>
      </c>
      <c r="B10330" s="10">
        <v>45612.45846064815</v>
      </c>
      <c r="C10330" s="11" t="s">
        <v>28906</v>
      </c>
      <c r="D10330" s="12">
        <v>11.0</v>
      </c>
      <c r="E10330" s="10" t="s">
        <v>17</v>
      </c>
      <c r="F10330" s="12">
        <v>2024.0</v>
      </c>
      <c r="G10330" s="13" t="s">
        <v>13</v>
      </c>
      <c r="H10330" s="14" t="s">
        <v>28907</v>
      </c>
      <c r="I10330" s="12">
        <v>161.0</v>
      </c>
      <c r="J10330" s="15" t="str">
        <f t="shared" si="1"/>
        <v>Relevant</v>
      </c>
    </row>
    <row r="10331" ht="22.5" customHeight="1">
      <c r="A10331" s="9" t="s">
        <v>28908</v>
      </c>
      <c r="B10331" s="10">
        <v>45735.49532407407</v>
      </c>
      <c r="C10331" s="11" t="s">
        <v>28909</v>
      </c>
      <c r="D10331" s="12">
        <v>3.0</v>
      </c>
      <c r="E10331" s="10" t="s">
        <v>59</v>
      </c>
      <c r="F10331" s="12">
        <v>2025.0</v>
      </c>
      <c r="G10331" s="13" t="s">
        <v>13</v>
      </c>
      <c r="H10331" s="14" t="s">
        <v>28910</v>
      </c>
      <c r="I10331" s="12">
        <v>305.0</v>
      </c>
      <c r="J10331" s="15" t="str">
        <f t="shared" si="1"/>
        <v>Relevant</v>
      </c>
    </row>
    <row r="10332" ht="22.5" customHeight="1">
      <c r="A10332" s="9" t="s">
        <v>28911</v>
      </c>
      <c r="B10332" s="10">
        <v>45651.41004336806</v>
      </c>
      <c r="C10332" s="11" t="s">
        <v>28912</v>
      </c>
      <c r="D10332" s="12">
        <v>12.0</v>
      </c>
      <c r="E10332" s="10" t="s">
        <v>26</v>
      </c>
      <c r="F10332" s="12">
        <v>2024.0</v>
      </c>
      <c r="G10332" s="13" t="s">
        <v>28913</v>
      </c>
      <c r="H10332" s="14" t="s">
        <v>28914</v>
      </c>
      <c r="I10332" s="12">
        <v>225795.0</v>
      </c>
      <c r="J10332" s="15" t="str">
        <f t="shared" si="1"/>
        <v>Irrelevant</v>
      </c>
    </row>
    <row r="10333" ht="22.5" customHeight="1">
      <c r="A10333" s="9" t="s">
        <v>28915</v>
      </c>
      <c r="B10333" s="10">
        <v>45700.69578703704</v>
      </c>
      <c r="C10333" s="11" t="s">
        <v>28916</v>
      </c>
      <c r="D10333" s="12">
        <v>2.0</v>
      </c>
      <c r="E10333" s="10" t="s">
        <v>12</v>
      </c>
      <c r="F10333" s="12">
        <v>2025.0</v>
      </c>
      <c r="G10333" s="13" t="s">
        <v>13</v>
      </c>
      <c r="H10333" s="14" t="s">
        <v>28917</v>
      </c>
      <c r="I10333" s="12">
        <v>9.0</v>
      </c>
      <c r="J10333" s="15" t="str">
        <f t="shared" si="1"/>
        <v>Relevant</v>
      </c>
    </row>
    <row r="10334" ht="22.5" customHeight="1">
      <c r="A10334" s="9" t="s">
        <v>28918</v>
      </c>
      <c r="B10334" s="10">
        <v>45537.30474537037</v>
      </c>
      <c r="C10334" s="11" t="s">
        <v>28919</v>
      </c>
      <c r="D10334" s="12">
        <v>9.0</v>
      </c>
      <c r="E10334" s="10" t="s">
        <v>114</v>
      </c>
      <c r="F10334" s="12">
        <v>2024.0</v>
      </c>
      <c r="G10334" s="13" t="s">
        <v>28920</v>
      </c>
      <c r="H10334" s="14" t="str">
        <f>IFERROR(__xludf.DUMMYFUNCTION("TRIM(REGEXREPLACE(GOOGLETRANSLATE(G10334,""auto"",""en""),""(?i)\b(RT|QT)\s*@?\w*:?\s*|https?://\S+|@\w+|#\w+|[^\x00-\x7F]|[^\w\s]"",""""))"),"Refined Oil Side Effects In the last few decades the use of refined oil has increased significantly in the markets and our homes")</f>
        <v>Refined Oil Side Effects In the last few decades the use of refined oil has increased significantly in the markets and our homes</v>
      </c>
      <c r="I10334" s="12">
        <v>1836.0</v>
      </c>
      <c r="J10334" s="15" t="str">
        <f t="shared" si="1"/>
        <v>Irrelevant</v>
      </c>
    </row>
    <row r="10335" ht="22.5" customHeight="1">
      <c r="A10335" s="9" t="s">
        <v>28921</v>
      </c>
      <c r="B10335" s="10">
        <v>45544.450150462966</v>
      </c>
      <c r="C10335" s="11" t="s">
        <v>28922</v>
      </c>
      <c r="D10335" s="12">
        <v>9.0</v>
      </c>
      <c r="E10335" s="10" t="s">
        <v>114</v>
      </c>
      <c r="F10335" s="12">
        <v>2024.0</v>
      </c>
      <c r="G10335" s="13" t="s">
        <v>28923</v>
      </c>
      <c r="H10335" s="14" t="s">
        <v>28924</v>
      </c>
      <c r="I10335" s="12">
        <v>916289.0</v>
      </c>
      <c r="J10335" s="15" t="str">
        <f t="shared" si="1"/>
        <v>Irrelevant</v>
      </c>
    </row>
    <row r="10336" ht="22.5" customHeight="1">
      <c r="A10336" s="9" t="s">
        <v>28925</v>
      </c>
      <c r="B10336" s="10">
        <v>45610.90435185185</v>
      </c>
      <c r="C10336" s="11" t="s">
        <v>28926</v>
      </c>
      <c r="D10336" s="12">
        <v>11.0</v>
      </c>
      <c r="E10336" s="10" t="s">
        <v>17</v>
      </c>
      <c r="F10336" s="12">
        <v>2024.0</v>
      </c>
      <c r="G10336" s="13" t="s">
        <v>13</v>
      </c>
      <c r="H10336" s="14" t="s">
        <v>47</v>
      </c>
      <c r="I10336" s="12">
        <v>9.0</v>
      </c>
      <c r="J10336" s="15" t="str">
        <f t="shared" si="1"/>
        <v>Relevant</v>
      </c>
    </row>
    <row r="10337" ht="22.5" customHeight="1">
      <c r="A10337" s="9" t="s">
        <v>28927</v>
      </c>
      <c r="B10337" s="10">
        <v>45614.488854166666</v>
      </c>
      <c r="C10337" s="11" t="s">
        <v>26985</v>
      </c>
      <c r="D10337" s="12">
        <v>11.0</v>
      </c>
      <c r="E10337" s="10" t="s">
        <v>17</v>
      </c>
      <c r="F10337" s="12">
        <v>2024.0</v>
      </c>
      <c r="G10337" s="13" t="s">
        <v>13</v>
      </c>
      <c r="H10337" s="14" t="s">
        <v>28928</v>
      </c>
      <c r="I10337" s="12">
        <v>5548.0</v>
      </c>
      <c r="J10337" s="15" t="str">
        <f t="shared" si="1"/>
        <v>Relevant</v>
      </c>
    </row>
    <row r="10338" ht="22.5" customHeight="1">
      <c r="A10338" s="9" t="s">
        <v>28929</v>
      </c>
      <c r="B10338" s="10">
        <v>45629.337047685185</v>
      </c>
      <c r="C10338" s="11" t="s">
        <v>28930</v>
      </c>
      <c r="D10338" s="12">
        <v>12.0</v>
      </c>
      <c r="E10338" s="10" t="s">
        <v>26</v>
      </c>
      <c r="F10338" s="12">
        <v>2024.0</v>
      </c>
      <c r="G10338" s="13" t="s">
        <v>28931</v>
      </c>
      <c r="H10338" s="14" t="s">
        <v>28932</v>
      </c>
      <c r="I10338" s="12">
        <v>1.0830293E7</v>
      </c>
      <c r="J10338" s="15" t="str">
        <f t="shared" si="1"/>
        <v>Relevant</v>
      </c>
    </row>
    <row r="10339" ht="22.5" customHeight="1">
      <c r="A10339" s="9" t="s">
        <v>28933</v>
      </c>
      <c r="B10339" s="10">
        <v>45610.72447916667</v>
      </c>
      <c r="C10339" s="11" t="s">
        <v>28934</v>
      </c>
      <c r="D10339" s="12">
        <v>11.0</v>
      </c>
      <c r="E10339" s="10" t="s">
        <v>17</v>
      </c>
      <c r="F10339" s="12">
        <v>2024.0</v>
      </c>
      <c r="G10339" s="13" t="s">
        <v>13</v>
      </c>
      <c r="H10339" s="14" t="s">
        <v>47</v>
      </c>
      <c r="I10339" s="12">
        <v>1021.0</v>
      </c>
      <c r="J10339" s="15" t="str">
        <f t="shared" si="1"/>
        <v>Relevant</v>
      </c>
    </row>
    <row r="10340" ht="22.5" customHeight="1">
      <c r="A10340" s="9" t="s">
        <v>28935</v>
      </c>
      <c r="B10340" s="10">
        <v>45492.62914351852</v>
      </c>
      <c r="C10340" s="11" t="s">
        <v>3809</v>
      </c>
      <c r="D10340" s="12">
        <v>7.0</v>
      </c>
      <c r="E10340" s="10" t="s">
        <v>55</v>
      </c>
      <c r="F10340" s="12">
        <v>2024.0</v>
      </c>
      <c r="G10340" s="13" t="s">
        <v>13</v>
      </c>
      <c r="H10340" s="14" t="s">
        <v>28936</v>
      </c>
      <c r="I10340" s="12">
        <v>387.0</v>
      </c>
      <c r="J10340" s="15" t="str">
        <f t="shared" si="1"/>
        <v>Relevant</v>
      </c>
    </row>
    <row r="10341" ht="22.5" customHeight="1">
      <c r="A10341" s="9" t="s">
        <v>28937</v>
      </c>
      <c r="B10341" s="10">
        <v>45696.85293981482</v>
      </c>
      <c r="C10341" s="11" t="s">
        <v>12904</v>
      </c>
      <c r="D10341" s="12">
        <v>2.0</v>
      </c>
      <c r="E10341" s="10" t="s">
        <v>12</v>
      </c>
      <c r="F10341" s="12">
        <v>2025.0</v>
      </c>
      <c r="G10341" s="13" t="s">
        <v>13</v>
      </c>
      <c r="H10341" s="14" t="s">
        <v>1264</v>
      </c>
      <c r="I10341" s="12">
        <v>509.0</v>
      </c>
      <c r="J10341" s="15" t="str">
        <f t="shared" si="1"/>
        <v>Relevant</v>
      </c>
    </row>
    <row r="10342" ht="22.5" customHeight="1">
      <c r="A10342" s="9" t="s">
        <v>28938</v>
      </c>
      <c r="B10342" s="10">
        <v>45614.25763890046</v>
      </c>
      <c r="C10342" s="11" t="s">
        <v>28939</v>
      </c>
      <c r="D10342" s="12">
        <v>11.0</v>
      </c>
      <c r="E10342" s="10" t="s">
        <v>17</v>
      </c>
      <c r="F10342" s="12">
        <v>2024.0</v>
      </c>
      <c r="G10342" s="13" t="s">
        <v>28940</v>
      </c>
      <c r="H10342" s="14" t="s">
        <v>28941</v>
      </c>
      <c r="I10342" s="12">
        <v>0.0</v>
      </c>
      <c r="J10342" s="15" t="str">
        <f t="shared" si="1"/>
        <v>Relevant</v>
      </c>
    </row>
    <row r="10343" ht="22.5" customHeight="1">
      <c r="A10343" s="9" t="s">
        <v>28942</v>
      </c>
      <c r="B10343" s="10">
        <v>45697.55658564815</v>
      </c>
      <c r="C10343" s="11" t="s">
        <v>28943</v>
      </c>
      <c r="D10343" s="12">
        <v>2.0</v>
      </c>
      <c r="E10343" s="10" t="s">
        <v>12</v>
      </c>
      <c r="F10343" s="12">
        <v>2025.0</v>
      </c>
      <c r="G10343" s="13" t="s">
        <v>13</v>
      </c>
      <c r="H10343" s="14" t="s">
        <v>14</v>
      </c>
      <c r="I10343" s="12">
        <v>125.0</v>
      </c>
      <c r="J10343" s="15" t="str">
        <f t="shared" si="1"/>
        <v>Relevant</v>
      </c>
    </row>
    <row r="10344" ht="22.5" customHeight="1">
      <c r="A10344" s="9" t="s">
        <v>28944</v>
      </c>
      <c r="B10344" s="10">
        <v>45651.430451388886</v>
      </c>
      <c r="C10344" s="11" t="s">
        <v>28945</v>
      </c>
      <c r="D10344" s="12">
        <v>12.0</v>
      </c>
      <c r="E10344" s="10" t="s">
        <v>26</v>
      </c>
      <c r="F10344" s="12">
        <v>2024.0</v>
      </c>
      <c r="G10344" s="13" t="s">
        <v>13</v>
      </c>
      <c r="H10344" s="14" t="s">
        <v>121</v>
      </c>
      <c r="I10344" s="12">
        <v>1391.0</v>
      </c>
      <c r="J10344" s="15" t="str">
        <f t="shared" si="1"/>
        <v>Irrelevant</v>
      </c>
    </row>
    <row r="10345" ht="22.5" customHeight="1">
      <c r="A10345" s="9" t="s">
        <v>28946</v>
      </c>
      <c r="B10345" s="10">
        <v>45616.58416666667</v>
      </c>
      <c r="C10345" s="11" t="s">
        <v>28947</v>
      </c>
      <c r="D10345" s="12">
        <v>11.0</v>
      </c>
      <c r="E10345" s="10" t="s">
        <v>17</v>
      </c>
      <c r="F10345" s="12">
        <v>2024.0</v>
      </c>
      <c r="G10345" s="13" t="s">
        <v>28948</v>
      </c>
      <c r="H10345" s="14" t="s">
        <v>28949</v>
      </c>
      <c r="I10345" s="12">
        <v>2823088.0</v>
      </c>
      <c r="J10345" s="15" t="str">
        <f t="shared" si="1"/>
        <v>Relevant</v>
      </c>
    </row>
    <row r="10346" ht="22.5" customHeight="1">
      <c r="A10346" s="9" t="s">
        <v>28950</v>
      </c>
      <c r="B10346" s="10">
        <v>45718.13103858796</v>
      </c>
      <c r="C10346" s="11" t="s">
        <v>28951</v>
      </c>
      <c r="D10346" s="12">
        <v>3.0</v>
      </c>
      <c r="E10346" s="10" t="s">
        <v>59</v>
      </c>
      <c r="F10346" s="12">
        <v>2025.0</v>
      </c>
      <c r="G10346" s="13" t="s">
        <v>28952</v>
      </c>
      <c r="H10346" s="14" t="s">
        <v>28953</v>
      </c>
      <c r="I10346" s="12">
        <v>0.0</v>
      </c>
      <c r="J10346" s="15" t="str">
        <f t="shared" si="1"/>
        <v>Irrelevant</v>
      </c>
    </row>
    <row r="10347" ht="22.5" customHeight="1">
      <c r="A10347" s="9" t="s">
        <v>28954</v>
      </c>
      <c r="B10347" s="10">
        <v>45699.49423611111</v>
      </c>
      <c r="C10347" s="11" t="s">
        <v>28955</v>
      </c>
      <c r="D10347" s="12">
        <v>2.0</v>
      </c>
      <c r="E10347" s="10" t="s">
        <v>12</v>
      </c>
      <c r="F10347" s="12">
        <v>2025.0</v>
      </c>
      <c r="G10347" s="13" t="s">
        <v>13</v>
      </c>
      <c r="H10347" s="14" t="s">
        <v>3328</v>
      </c>
      <c r="I10347" s="12">
        <v>4332.0</v>
      </c>
      <c r="J10347" s="15" t="str">
        <f t="shared" si="1"/>
        <v>Irrelevant</v>
      </c>
    </row>
    <row r="10348" ht="22.5" customHeight="1">
      <c r="A10348" s="9" t="s">
        <v>28956</v>
      </c>
      <c r="B10348" s="10">
        <v>45711.25</v>
      </c>
      <c r="C10348" s="11" t="s">
        <v>425</v>
      </c>
      <c r="D10348" s="12">
        <v>2.0</v>
      </c>
      <c r="E10348" s="10" t="s">
        <v>12</v>
      </c>
      <c r="F10348" s="12">
        <v>2025.0</v>
      </c>
      <c r="G10348" s="13" t="s">
        <v>28957</v>
      </c>
      <c r="H10348" s="14" t="s">
        <v>28958</v>
      </c>
      <c r="I10348" s="12">
        <v>7894642.0</v>
      </c>
      <c r="J10348" s="15" t="str">
        <f t="shared" si="1"/>
        <v>Relevant</v>
      </c>
    </row>
    <row r="10349" ht="22.5" customHeight="1">
      <c r="A10349" s="9" t="s">
        <v>28959</v>
      </c>
      <c r="B10349" s="10">
        <v>45608.79991898148</v>
      </c>
      <c r="C10349" s="11" t="s">
        <v>28960</v>
      </c>
      <c r="D10349" s="12">
        <v>11.0</v>
      </c>
      <c r="E10349" s="10" t="s">
        <v>17</v>
      </c>
      <c r="F10349" s="12">
        <v>2024.0</v>
      </c>
      <c r="G10349" s="13" t="s">
        <v>13</v>
      </c>
      <c r="H10349" s="14" t="s">
        <v>1877</v>
      </c>
      <c r="I10349" s="12">
        <v>3749.0</v>
      </c>
      <c r="J10349" s="15" t="str">
        <f t="shared" si="1"/>
        <v>Irrelevant</v>
      </c>
    </row>
    <row r="10350" ht="22.5" customHeight="1">
      <c r="A10350" s="9" t="s">
        <v>28961</v>
      </c>
      <c r="B10350" s="10">
        <v>45606.673784722225</v>
      </c>
      <c r="C10350" s="11" t="s">
        <v>28962</v>
      </c>
      <c r="D10350" s="12">
        <v>11.0</v>
      </c>
      <c r="E10350" s="10" t="s">
        <v>17</v>
      </c>
      <c r="F10350" s="12">
        <v>2024.0</v>
      </c>
      <c r="G10350" s="13" t="s">
        <v>13</v>
      </c>
      <c r="H10350" s="14" t="s">
        <v>100</v>
      </c>
      <c r="I10350" s="12">
        <v>7416.0</v>
      </c>
      <c r="J10350" s="15" t="str">
        <f t="shared" si="1"/>
        <v>Relevant</v>
      </c>
    </row>
    <row r="10351" ht="22.5" customHeight="1">
      <c r="A10351" s="9" t="s">
        <v>28963</v>
      </c>
      <c r="B10351" s="10">
        <v>45619.55824074074</v>
      </c>
      <c r="C10351" s="11" t="s">
        <v>28964</v>
      </c>
      <c r="D10351" s="12">
        <v>11.0</v>
      </c>
      <c r="E10351" s="10" t="s">
        <v>17</v>
      </c>
      <c r="F10351" s="12">
        <v>2024.0</v>
      </c>
      <c r="G10351" s="13" t="s">
        <v>28965</v>
      </c>
      <c r="H10351" s="14" t="s">
        <v>28966</v>
      </c>
      <c r="I10351" s="12">
        <v>319622.0</v>
      </c>
      <c r="J10351" s="15" t="str">
        <f t="shared" si="1"/>
        <v>Relevant</v>
      </c>
    </row>
    <row r="10352" ht="22.5" customHeight="1">
      <c r="A10352" s="9" t="s">
        <v>28967</v>
      </c>
      <c r="B10352" s="10">
        <v>45712.82534722222</v>
      </c>
      <c r="C10352" s="11" t="s">
        <v>28968</v>
      </c>
      <c r="D10352" s="12">
        <v>2.0</v>
      </c>
      <c r="E10352" s="10" t="s">
        <v>12</v>
      </c>
      <c r="F10352" s="12">
        <v>2025.0</v>
      </c>
      <c r="G10352" s="13" t="s">
        <v>1980</v>
      </c>
      <c r="H10352" s="14" t="s">
        <v>28969</v>
      </c>
      <c r="I10352" s="12">
        <v>0.0</v>
      </c>
      <c r="J10352" s="15" t="str">
        <f t="shared" si="1"/>
        <v>Irrelevant</v>
      </c>
    </row>
    <row r="10353" ht="22.5" customHeight="1">
      <c r="A10353" s="9" t="s">
        <v>28970</v>
      </c>
      <c r="B10353" s="10">
        <v>45607.434849537036</v>
      </c>
      <c r="C10353" s="11" t="s">
        <v>28971</v>
      </c>
      <c r="D10353" s="12">
        <v>11.0</v>
      </c>
      <c r="E10353" s="10" t="s">
        <v>17</v>
      </c>
      <c r="F10353" s="12">
        <v>2024.0</v>
      </c>
      <c r="G10353" s="13" t="s">
        <v>13</v>
      </c>
      <c r="H10353" s="14" t="s">
        <v>28972</v>
      </c>
      <c r="I10353" s="12">
        <v>88.0</v>
      </c>
      <c r="J10353" s="15" t="str">
        <f t="shared" si="1"/>
        <v>Irrelevant</v>
      </c>
    </row>
    <row r="10354" ht="22.5" customHeight="1">
      <c r="A10354" s="9" t="s">
        <v>28973</v>
      </c>
      <c r="B10354" s="10">
        <v>45579.77805555556</v>
      </c>
      <c r="C10354" s="11" t="s">
        <v>23064</v>
      </c>
      <c r="D10354" s="12">
        <v>10.0</v>
      </c>
      <c r="E10354" s="10" t="s">
        <v>42</v>
      </c>
      <c r="F10354" s="12">
        <v>2024.0</v>
      </c>
      <c r="G10354" s="13" t="s">
        <v>13</v>
      </c>
      <c r="H10354" s="14" t="s">
        <v>642</v>
      </c>
      <c r="I10354" s="12">
        <v>50.0</v>
      </c>
      <c r="J10354" s="15" t="str">
        <f t="shared" si="1"/>
        <v>Relevant</v>
      </c>
    </row>
    <row r="10355" ht="22.5" customHeight="1">
      <c r="A10355" s="9" t="s">
        <v>28974</v>
      </c>
      <c r="B10355" s="10">
        <v>45506.276238425926</v>
      </c>
      <c r="C10355" s="11" t="s">
        <v>28975</v>
      </c>
      <c r="D10355" s="12">
        <v>8.0</v>
      </c>
      <c r="E10355" s="10" t="s">
        <v>167</v>
      </c>
      <c r="F10355" s="12">
        <v>2024.0</v>
      </c>
      <c r="G10355" s="13" t="s">
        <v>28976</v>
      </c>
      <c r="H10355" s="14" t="s">
        <v>28977</v>
      </c>
      <c r="I10355" s="12">
        <v>2.4078325E7</v>
      </c>
      <c r="J10355" s="15" t="str">
        <f t="shared" si="1"/>
        <v>Irrelevant</v>
      </c>
    </row>
    <row r="10356" ht="22.5" customHeight="1">
      <c r="A10356" s="9" t="s">
        <v>28978</v>
      </c>
      <c r="B10356" s="10">
        <v>45615.63487268519</v>
      </c>
      <c r="C10356" s="11" t="s">
        <v>28979</v>
      </c>
      <c r="D10356" s="12">
        <v>11.0</v>
      </c>
      <c r="E10356" s="10" t="s">
        <v>17</v>
      </c>
      <c r="F10356" s="12">
        <v>2024.0</v>
      </c>
      <c r="G10356" s="13" t="s">
        <v>13</v>
      </c>
      <c r="H10356" s="14" t="s">
        <v>781</v>
      </c>
      <c r="I10356" s="12">
        <v>119.0</v>
      </c>
      <c r="J10356" s="15" t="str">
        <f t="shared" si="1"/>
        <v>Irrelevant</v>
      </c>
    </row>
    <row r="10357" ht="22.5" customHeight="1">
      <c r="A10357" s="9" t="s">
        <v>28980</v>
      </c>
      <c r="B10357" s="10">
        <v>45586.76315722222</v>
      </c>
      <c r="C10357" s="11" t="s">
        <v>28981</v>
      </c>
      <c r="D10357" s="12">
        <v>10.0</v>
      </c>
      <c r="E10357" s="10" t="s">
        <v>42</v>
      </c>
      <c r="F10357" s="12">
        <v>2024.0</v>
      </c>
      <c r="G10357" s="13" t="s">
        <v>28982</v>
      </c>
      <c r="H10357" s="14" t="s">
        <v>28983</v>
      </c>
      <c r="I10357" s="12">
        <v>1.2767834E7</v>
      </c>
      <c r="J10357" s="15" t="str">
        <f t="shared" si="1"/>
        <v>Relevant</v>
      </c>
    </row>
    <row r="10358" ht="22.5" customHeight="1">
      <c r="A10358" s="9" t="s">
        <v>28984</v>
      </c>
      <c r="B10358" s="10">
        <v>45588.344921412034</v>
      </c>
      <c r="C10358" s="11" t="s">
        <v>28985</v>
      </c>
      <c r="D10358" s="12">
        <v>10.0</v>
      </c>
      <c r="E10358" s="10" t="s">
        <v>42</v>
      </c>
      <c r="F10358" s="12">
        <v>2024.0</v>
      </c>
      <c r="G10358" s="13" t="s">
        <v>28986</v>
      </c>
      <c r="H10358" s="14" t="s">
        <v>28987</v>
      </c>
      <c r="I10358" s="12">
        <v>2933026.0</v>
      </c>
      <c r="J10358" s="15" t="str">
        <f t="shared" si="1"/>
        <v>Relevant</v>
      </c>
    </row>
    <row r="10359" ht="22.5" customHeight="1">
      <c r="A10359" s="9" t="s">
        <v>28988</v>
      </c>
      <c r="B10359" s="10">
        <v>45615.31039351852</v>
      </c>
      <c r="C10359" s="11" t="s">
        <v>28989</v>
      </c>
      <c r="D10359" s="12">
        <v>11.0</v>
      </c>
      <c r="E10359" s="10" t="s">
        <v>17</v>
      </c>
      <c r="F10359" s="12">
        <v>2024.0</v>
      </c>
      <c r="G10359" s="13" t="s">
        <v>13</v>
      </c>
      <c r="H10359" s="14" t="s">
        <v>5902</v>
      </c>
      <c r="I10359" s="12">
        <v>6422.0</v>
      </c>
      <c r="J10359" s="15" t="str">
        <f t="shared" si="1"/>
        <v>Relevant</v>
      </c>
    </row>
    <row r="10360" ht="22.5" customHeight="1">
      <c r="A10360" s="9" t="s">
        <v>28990</v>
      </c>
      <c r="B10360" s="10">
        <v>45629.57178240741</v>
      </c>
      <c r="C10360" s="11" t="s">
        <v>28991</v>
      </c>
      <c r="D10360" s="12">
        <v>12.0</v>
      </c>
      <c r="E10360" s="10" t="s">
        <v>26</v>
      </c>
      <c r="F10360" s="12">
        <v>2024.0</v>
      </c>
      <c r="G10360" s="13" t="s">
        <v>13</v>
      </c>
      <c r="H10360" s="14" t="s">
        <v>237</v>
      </c>
      <c r="I10360" s="12">
        <v>1657.0</v>
      </c>
      <c r="J10360" s="15" t="str">
        <f t="shared" si="1"/>
        <v>Relevant</v>
      </c>
    </row>
    <row r="10361" ht="22.5" customHeight="1">
      <c r="A10361" s="9" t="s">
        <v>28992</v>
      </c>
      <c r="B10361" s="10">
        <v>45415.88112268518</v>
      </c>
      <c r="C10361" s="11" t="s">
        <v>24753</v>
      </c>
      <c r="D10361" s="12">
        <v>5.0</v>
      </c>
      <c r="E10361" s="10" t="s">
        <v>21</v>
      </c>
      <c r="F10361" s="12">
        <v>2024.0</v>
      </c>
      <c r="G10361" s="13" t="s">
        <v>13</v>
      </c>
      <c r="H10361" s="14" t="s">
        <v>28993</v>
      </c>
      <c r="I10361" s="12">
        <v>580.0</v>
      </c>
      <c r="J10361" s="15" t="str">
        <f t="shared" si="1"/>
        <v>Relevant</v>
      </c>
    </row>
    <row r="10362" ht="22.5" customHeight="1">
      <c r="A10362" s="9" t="s">
        <v>28994</v>
      </c>
      <c r="B10362" s="10">
        <v>45702.822222372684</v>
      </c>
      <c r="C10362" s="11" t="s">
        <v>28995</v>
      </c>
      <c r="D10362" s="12">
        <v>2.0</v>
      </c>
      <c r="E10362" s="10" t="s">
        <v>12</v>
      </c>
      <c r="F10362" s="12">
        <v>2025.0</v>
      </c>
      <c r="G10362" s="13" t="s">
        <v>28996</v>
      </c>
      <c r="H10362" s="14" t="s">
        <v>28997</v>
      </c>
      <c r="I10362" s="12">
        <v>0.0</v>
      </c>
      <c r="J10362" s="15" t="str">
        <f t="shared" si="1"/>
        <v>Irrelevant</v>
      </c>
    </row>
    <row r="10363" ht="22.5" customHeight="1">
      <c r="A10363" s="9" t="s">
        <v>28998</v>
      </c>
      <c r="B10363" s="10">
        <v>45699.02646990741</v>
      </c>
      <c r="C10363" s="11" t="s">
        <v>28999</v>
      </c>
      <c r="D10363" s="12">
        <v>2.0</v>
      </c>
      <c r="E10363" s="10" t="s">
        <v>12</v>
      </c>
      <c r="F10363" s="12">
        <v>2025.0</v>
      </c>
      <c r="G10363" s="13" t="s">
        <v>13</v>
      </c>
      <c r="H10363" s="14" t="s">
        <v>691</v>
      </c>
      <c r="I10363" s="12">
        <v>986.0</v>
      </c>
      <c r="J10363" s="15" t="str">
        <f t="shared" si="1"/>
        <v>Relevant</v>
      </c>
    </row>
    <row r="10364" ht="22.5" customHeight="1">
      <c r="A10364" s="9" t="s">
        <v>29000</v>
      </c>
      <c r="B10364" s="10">
        <v>45614.88550925926</v>
      </c>
      <c r="C10364" s="11" t="s">
        <v>29001</v>
      </c>
      <c r="D10364" s="12">
        <v>11.0</v>
      </c>
      <c r="E10364" s="10" t="s">
        <v>17</v>
      </c>
      <c r="F10364" s="12">
        <v>2024.0</v>
      </c>
      <c r="G10364" s="13" t="s">
        <v>13</v>
      </c>
      <c r="H10364" s="14" t="s">
        <v>423</v>
      </c>
      <c r="I10364" s="12">
        <v>145.0</v>
      </c>
      <c r="J10364" s="15" t="str">
        <f t="shared" si="1"/>
        <v>Relevant</v>
      </c>
    </row>
    <row r="10365" ht="22.5" customHeight="1">
      <c r="A10365" s="9" t="s">
        <v>29002</v>
      </c>
      <c r="B10365" s="10">
        <v>45591.666354166664</v>
      </c>
      <c r="C10365" s="11" t="s">
        <v>29003</v>
      </c>
      <c r="D10365" s="12">
        <v>10.0</v>
      </c>
      <c r="E10365" s="10" t="s">
        <v>42</v>
      </c>
      <c r="F10365" s="12">
        <v>2024.0</v>
      </c>
      <c r="G10365" s="13" t="s">
        <v>13</v>
      </c>
      <c r="H10365" s="14" t="s">
        <v>131</v>
      </c>
      <c r="I10365" s="12">
        <v>147.0</v>
      </c>
      <c r="J10365" s="15" t="str">
        <f t="shared" si="1"/>
        <v>Relevant</v>
      </c>
    </row>
    <row r="10366" ht="22.5" customHeight="1">
      <c r="A10366" s="9" t="s">
        <v>29004</v>
      </c>
      <c r="B10366" s="10">
        <v>45610.80049768519</v>
      </c>
      <c r="C10366" s="11" t="s">
        <v>29005</v>
      </c>
      <c r="D10366" s="12">
        <v>11.0</v>
      </c>
      <c r="E10366" s="10" t="s">
        <v>17</v>
      </c>
      <c r="F10366" s="12">
        <v>2024.0</v>
      </c>
      <c r="G10366" s="13" t="s">
        <v>13</v>
      </c>
      <c r="H10366" s="14" t="s">
        <v>47</v>
      </c>
      <c r="I10366" s="12">
        <v>24.0</v>
      </c>
      <c r="J10366" s="15" t="str">
        <f t="shared" si="1"/>
        <v>Relevant</v>
      </c>
    </row>
    <row r="10367" ht="22.5" customHeight="1">
      <c r="A10367" s="9" t="s">
        <v>29006</v>
      </c>
      <c r="B10367" s="10">
        <v>45473.53953703704</v>
      </c>
      <c r="C10367" s="11" t="s">
        <v>29007</v>
      </c>
      <c r="D10367" s="12">
        <v>6.0</v>
      </c>
      <c r="E10367" s="10" t="s">
        <v>34</v>
      </c>
      <c r="F10367" s="12">
        <v>2024.0</v>
      </c>
      <c r="G10367" s="13" t="s">
        <v>13</v>
      </c>
      <c r="H10367" s="14" t="s">
        <v>56</v>
      </c>
      <c r="I10367" s="12">
        <v>678.0</v>
      </c>
      <c r="J10367" s="15" t="str">
        <f t="shared" si="1"/>
        <v>Relevant</v>
      </c>
    </row>
    <row r="10368" ht="22.5" customHeight="1">
      <c r="A10368" s="9" t="s">
        <v>29008</v>
      </c>
      <c r="B10368" s="10">
        <v>45618.32671296296</v>
      </c>
      <c r="C10368" s="11" t="s">
        <v>29009</v>
      </c>
      <c r="D10368" s="12">
        <v>11.0</v>
      </c>
      <c r="E10368" s="10" t="s">
        <v>17</v>
      </c>
      <c r="F10368" s="12">
        <v>2024.0</v>
      </c>
      <c r="G10368" s="13" t="s">
        <v>13</v>
      </c>
      <c r="H10368" s="14" t="s">
        <v>29010</v>
      </c>
      <c r="I10368" s="12">
        <v>5219.0</v>
      </c>
      <c r="J10368" s="15" t="str">
        <f t="shared" si="1"/>
        <v>Relevant</v>
      </c>
    </row>
    <row r="10369" ht="22.5" customHeight="1">
      <c r="A10369" s="9" t="s">
        <v>29011</v>
      </c>
      <c r="B10369" s="10">
        <v>45613.96586805556</v>
      </c>
      <c r="C10369" s="11" t="s">
        <v>29012</v>
      </c>
      <c r="D10369" s="12">
        <v>11.0</v>
      </c>
      <c r="E10369" s="10" t="s">
        <v>17</v>
      </c>
      <c r="F10369" s="12">
        <v>2024.0</v>
      </c>
      <c r="G10369" s="13" t="s">
        <v>13</v>
      </c>
      <c r="H10369" s="14" t="s">
        <v>1375</v>
      </c>
      <c r="I10369" s="12">
        <v>58.0</v>
      </c>
      <c r="J10369" s="15" t="str">
        <f t="shared" si="1"/>
        <v>Relevant</v>
      </c>
    </row>
    <row r="10370" ht="22.5" customHeight="1">
      <c r="A10370" s="9" t="s">
        <v>29013</v>
      </c>
      <c r="B10370" s="10">
        <v>45627.928194444445</v>
      </c>
      <c r="C10370" s="11" t="s">
        <v>29014</v>
      </c>
      <c r="D10370" s="12">
        <v>12.0</v>
      </c>
      <c r="E10370" s="10" t="s">
        <v>26</v>
      </c>
      <c r="F10370" s="12">
        <v>2024.0</v>
      </c>
      <c r="G10370" s="13" t="s">
        <v>13</v>
      </c>
      <c r="H10370" s="14" t="s">
        <v>29015</v>
      </c>
      <c r="I10370" s="12">
        <v>10562.0</v>
      </c>
      <c r="J10370" s="15" t="str">
        <f t="shared" si="1"/>
        <v>Irrelevant</v>
      </c>
    </row>
    <row r="10371" ht="22.5" customHeight="1">
      <c r="A10371" s="9" t="s">
        <v>29016</v>
      </c>
      <c r="B10371" s="10">
        <v>45586.539085648146</v>
      </c>
      <c r="C10371" s="11" t="s">
        <v>27830</v>
      </c>
      <c r="D10371" s="12">
        <v>10.0</v>
      </c>
      <c r="E10371" s="10" t="s">
        <v>42</v>
      </c>
      <c r="F10371" s="12">
        <v>2024.0</v>
      </c>
      <c r="G10371" s="13" t="s">
        <v>13</v>
      </c>
      <c r="H10371" s="14" t="s">
        <v>29017</v>
      </c>
      <c r="I10371" s="12">
        <v>3274932.0</v>
      </c>
      <c r="J10371" s="15" t="str">
        <f t="shared" si="1"/>
        <v>Irrelevant</v>
      </c>
    </row>
    <row r="10372" ht="22.5" customHeight="1">
      <c r="A10372" s="9" t="s">
        <v>29018</v>
      </c>
      <c r="B10372" s="10">
        <v>45559.05520833333</v>
      </c>
      <c r="C10372" s="11" t="s">
        <v>29019</v>
      </c>
      <c r="D10372" s="12">
        <v>9.0</v>
      </c>
      <c r="E10372" s="10" t="s">
        <v>114</v>
      </c>
      <c r="F10372" s="12">
        <v>2024.0</v>
      </c>
      <c r="G10372" s="13" t="s">
        <v>29020</v>
      </c>
      <c r="H10372" s="14" t="s">
        <v>29021</v>
      </c>
      <c r="I10372" s="12">
        <v>9486916.0</v>
      </c>
      <c r="J10372" s="15" t="str">
        <f t="shared" si="1"/>
        <v>Irrelevant</v>
      </c>
    </row>
    <row r="10373" ht="22.5" customHeight="1">
      <c r="A10373" s="9" t="s">
        <v>29022</v>
      </c>
      <c r="B10373" s="10">
        <v>45529.82481481481</v>
      </c>
      <c r="C10373" s="11" t="s">
        <v>29023</v>
      </c>
      <c r="D10373" s="12">
        <v>8.0</v>
      </c>
      <c r="E10373" s="10" t="s">
        <v>167</v>
      </c>
      <c r="F10373" s="12">
        <v>2024.0</v>
      </c>
      <c r="G10373" s="13" t="s">
        <v>13</v>
      </c>
      <c r="H10373" s="14" t="s">
        <v>12116</v>
      </c>
      <c r="I10373" s="12">
        <v>1.0</v>
      </c>
      <c r="J10373" s="15" t="str">
        <f t="shared" si="1"/>
        <v>Relevant</v>
      </c>
    </row>
    <row r="10374" ht="22.5" customHeight="1">
      <c r="A10374" s="9" t="s">
        <v>29024</v>
      </c>
      <c r="B10374" s="10">
        <v>45618.75160484954</v>
      </c>
      <c r="C10374" s="11" t="s">
        <v>29025</v>
      </c>
      <c r="D10374" s="12">
        <v>11.0</v>
      </c>
      <c r="E10374" s="10" t="s">
        <v>17</v>
      </c>
      <c r="F10374" s="12">
        <v>2024.0</v>
      </c>
      <c r="G10374" s="13" t="s">
        <v>29026</v>
      </c>
      <c r="H10374" s="14" t="s">
        <v>29027</v>
      </c>
      <c r="I10374" s="12">
        <v>1230318.0</v>
      </c>
      <c r="J10374" s="15" t="str">
        <f t="shared" si="1"/>
        <v>Relevant</v>
      </c>
    </row>
    <row r="10375" ht="22.5" customHeight="1">
      <c r="A10375" s="9" t="s">
        <v>29028</v>
      </c>
      <c r="B10375" s="10">
        <v>45696.79351851852</v>
      </c>
      <c r="C10375" s="11" t="s">
        <v>29029</v>
      </c>
      <c r="D10375" s="12">
        <v>2.0</v>
      </c>
      <c r="E10375" s="10" t="s">
        <v>12</v>
      </c>
      <c r="F10375" s="12">
        <v>2025.0</v>
      </c>
      <c r="G10375" s="13" t="s">
        <v>13</v>
      </c>
      <c r="H10375" s="14" t="s">
        <v>14</v>
      </c>
      <c r="I10375" s="12">
        <v>213.0</v>
      </c>
      <c r="J10375" s="15" t="str">
        <f t="shared" si="1"/>
        <v>Relevant</v>
      </c>
    </row>
    <row r="10376" ht="22.5" customHeight="1">
      <c r="A10376" s="9" t="s">
        <v>29030</v>
      </c>
      <c r="B10376" s="10">
        <v>45696.7830787037</v>
      </c>
      <c r="C10376" s="11" t="s">
        <v>29031</v>
      </c>
      <c r="D10376" s="12">
        <v>2.0</v>
      </c>
      <c r="E10376" s="10" t="s">
        <v>12</v>
      </c>
      <c r="F10376" s="12">
        <v>2025.0</v>
      </c>
      <c r="G10376" s="13" t="s">
        <v>13</v>
      </c>
      <c r="H10376" s="14" t="s">
        <v>14</v>
      </c>
      <c r="I10376" s="12">
        <v>193.0</v>
      </c>
      <c r="J10376" s="15" t="str">
        <f t="shared" si="1"/>
        <v>Relevant</v>
      </c>
    </row>
    <row r="10377" ht="22.5" customHeight="1">
      <c r="A10377" s="9" t="s">
        <v>29032</v>
      </c>
      <c r="B10377" s="10">
        <v>45606.871030092596</v>
      </c>
      <c r="C10377" s="11" t="s">
        <v>29033</v>
      </c>
      <c r="D10377" s="12">
        <v>11.0</v>
      </c>
      <c r="E10377" s="10" t="s">
        <v>17</v>
      </c>
      <c r="F10377" s="12">
        <v>2024.0</v>
      </c>
      <c r="G10377" s="13" t="s">
        <v>13</v>
      </c>
      <c r="H10377" s="14" t="s">
        <v>100</v>
      </c>
      <c r="I10377" s="12">
        <v>3099.0</v>
      </c>
      <c r="J10377" s="15" t="str">
        <f t="shared" si="1"/>
        <v>Relevant</v>
      </c>
    </row>
    <row r="10378" ht="22.5" customHeight="1">
      <c r="A10378" s="9" t="s">
        <v>29034</v>
      </c>
      <c r="B10378" s="10">
        <v>45611.951585648145</v>
      </c>
      <c r="C10378" s="11" t="s">
        <v>9816</v>
      </c>
      <c r="D10378" s="12">
        <v>11.0</v>
      </c>
      <c r="E10378" s="10" t="s">
        <v>17</v>
      </c>
      <c r="F10378" s="12">
        <v>2024.0</v>
      </c>
      <c r="G10378" s="13" t="s">
        <v>13</v>
      </c>
      <c r="H10378" s="14" t="s">
        <v>29035</v>
      </c>
      <c r="I10378" s="12">
        <v>178.0</v>
      </c>
      <c r="J10378" s="15" t="str">
        <f t="shared" si="1"/>
        <v>Relevant</v>
      </c>
    </row>
    <row r="10379" ht="22.5" customHeight="1">
      <c r="A10379" s="9" t="s">
        <v>29036</v>
      </c>
      <c r="B10379" s="10">
        <v>45617.166666666664</v>
      </c>
      <c r="C10379" s="11" t="s">
        <v>374</v>
      </c>
      <c r="D10379" s="12">
        <v>11.0</v>
      </c>
      <c r="E10379" s="10" t="s">
        <v>17</v>
      </c>
      <c r="F10379" s="12">
        <v>2024.0</v>
      </c>
      <c r="G10379" s="13" t="s">
        <v>29037</v>
      </c>
      <c r="H10379" s="14" t="s">
        <v>29038</v>
      </c>
      <c r="I10379" s="12">
        <v>8494959.0</v>
      </c>
      <c r="J10379" s="15" t="str">
        <f t="shared" si="1"/>
        <v>Relevant</v>
      </c>
    </row>
    <row r="10380" ht="22.5" customHeight="1">
      <c r="A10380" s="9" t="s">
        <v>29039</v>
      </c>
      <c r="B10380" s="10">
        <v>45716.68388888889</v>
      </c>
      <c r="C10380" s="11" t="s">
        <v>29040</v>
      </c>
      <c r="D10380" s="12">
        <v>2.0</v>
      </c>
      <c r="E10380" s="10" t="s">
        <v>12</v>
      </c>
      <c r="F10380" s="12">
        <v>2025.0</v>
      </c>
      <c r="G10380" s="13" t="s">
        <v>29041</v>
      </c>
      <c r="H10380" s="14" t="s">
        <v>29042</v>
      </c>
      <c r="I10380" s="12">
        <v>0.0</v>
      </c>
      <c r="J10380" s="15" t="str">
        <f t="shared" si="1"/>
        <v>Irrelevant</v>
      </c>
    </row>
    <row r="10381" ht="22.5" customHeight="1">
      <c r="A10381" s="9" t="s">
        <v>29043</v>
      </c>
      <c r="B10381" s="10">
        <v>45467.722047407406</v>
      </c>
      <c r="C10381" s="11" t="s">
        <v>29044</v>
      </c>
      <c r="D10381" s="12">
        <v>6.0</v>
      </c>
      <c r="E10381" s="10" t="s">
        <v>34</v>
      </c>
      <c r="F10381" s="12">
        <v>2024.0</v>
      </c>
      <c r="G10381" s="13" t="s">
        <v>29045</v>
      </c>
      <c r="H10381" s="14" t="s">
        <v>29046</v>
      </c>
      <c r="I10381" s="12">
        <v>479245.0</v>
      </c>
      <c r="J10381" s="15" t="str">
        <f t="shared" si="1"/>
        <v>Irrelevant</v>
      </c>
    </row>
    <row r="10382" ht="22.5" customHeight="1">
      <c r="A10382" s="9" t="s">
        <v>29047</v>
      </c>
      <c r="B10382" s="10">
        <v>45614.6231712963</v>
      </c>
      <c r="C10382" s="11" t="s">
        <v>29048</v>
      </c>
      <c r="D10382" s="12">
        <v>11.0</v>
      </c>
      <c r="E10382" s="10" t="s">
        <v>17</v>
      </c>
      <c r="F10382" s="12">
        <v>2024.0</v>
      </c>
      <c r="G10382" s="13" t="s">
        <v>13</v>
      </c>
      <c r="H10382" s="14" t="s">
        <v>423</v>
      </c>
      <c r="I10382" s="12">
        <v>130.0</v>
      </c>
      <c r="J10382" s="15" t="str">
        <f t="shared" si="1"/>
        <v>Relevant</v>
      </c>
    </row>
    <row r="10383" ht="22.5" customHeight="1">
      <c r="A10383" s="9" t="s">
        <v>29049</v>
      </c>
      <c r="B10383" s="10">
        <v>45611.429664351854</v>
      </c>
      <c r="C10383" s="11" t="s">
        <v>29050</v>
      </c>
      <c r="D10383" s="12">
        <v>11.0</v>
      </c>
      <c r="E10383" s="10" t="s">
        <v>17</v>
      </c>
      <c r="F10383" s="12">
        <v>2024.0</v>
      </c>
      <c r="G10383" s="13" t="s">
        <v>13</v>
      </c>
      <c r="H10383" s="14" t="s">
        <v>47</v>
      </c>
      <c r="I10383" s="12">
        <v>141.0</v>
      </c>
      <c r="J10383" s="15" t="str">
        <f t="shared" si="1"/>
        <v>Relevant</v>
      </c>
    </row>
    <row r="10384" ht="22.5" customHeight="1">
      <c r="A10384" s="9" t="s">
        <v>29051</v>
      </c>
      <c r="B10384" s="10">
        <v>45611.18361111111</v>
      </c>
      <c r="C10384" s="11" t="s">
        <v>29052</v>
      </c>
      <c r="D10384" s="12">
        <v>11.0</v>
      </c>
      <c r="E10384" s="10" t="s">
        <v>17</v>
      </c>
      <c r="F10384" s="12">
        <v>2024.0</v>
      </c>
      <c r="G10384" s="13" t="s">
        <v>13</v>
      </c>
      <c r="H10384" s="14" t="s">
        <v>47</v>
      </c>
      <c r="I10384" s="12">
        <v>213.0</v>
      </c>
      <c r="J10384" s="15" t="str">
        <f t="shared" si="1"/>
        <v>Relevant</v>
      </c>
    </row>
    <row r="10385" ht="22.5" customHeight="1">
      <c r="A10385" s="9" t="s">
        <v>29053</v>
      </c>
      <c r="B10385" s="10">
        <v>45601.51559027778</v>
      </c>
      <c r="C10385" s="11" t="s">
        <v>29054</v>
      </c>
      <c r="D10385" s="12">
        <v>11.0</v>
      </c>
      <c r="E10385" s="10" t="s">
        <v>17</v>
      </c>
      <c r="F10385" s="12">
        <v>2024.0</v>
      </c>
      <c r="G10385" s="13" t="s">
        <v>13</v>
      </c>
      <c r="H10385" s="14" t="s">
        <v>4471</v>
      </c>
      <c r="I10385" s="12">
        <v>3425.0</v>
      </c>
      <c r="J10385" s="15" t="str">
        <f t="shared" si="1"/>
        <v>Relevant</v>
      </c>
    </row>
    <row r="10386" ht="22.5" customHeight="1">
      <c r="A10386" s="9" t="s">
        <v>29055</v>
      </c>
      <c r="B10386" s="10">
        <v>45610.94048611111</v>
      </c>
      <c r="C10386" s="11" t="s">
        <v>29056</v>
      </c>
      <c r="D10386" s="12">
        <v>11.0</v>
      </c>
      <c r="E10386" s="10" t="s">
        <v>17</v>
      </c>
      <c r="F10386" s="12">
        <v>2024.0</v>
      </c>
      <c r="G10386" s="13" t="s">
        <v>13</v>
      </c>
      <c r="H10386" s="14" t="s">
        <v>47</v>
      </c>
      <c r="I10386" s="12">
        <v>2008.0</v>
      </c>
      <c r="J10386" s="15" t="str">
        <f t="shared" si="1"/>
        <v>Relevant</v>
      </c>
    </row>
    <row r="10387" ht="22.5" customHeight="1">
      <c r="A10387" s="9" t="s">
        <v>29057</v>
      </c>
      <c r="B10387" s="10">
        <v>45475.628125</v>
      </c>
      <c r="C10387" s="11" t="s">
        <v>29058</v>
      </c>
      <c r="D10387" s="12">
        <v>7.0</v>
      </c>
      <c r="E10387" s="10" t="s">
        <v>55</v>
      </c>
      <c r="F10387" s="12">
        <v>2024.0</v>
      </c>
      <c r="G10387" s="13" t="s">
        <v>13</v>
      </c>
      <c r="H10387" s="14" t="s">
        <v>26270</v>
      </c>
      <c r="I10387" s="12">
        <v>77.0</v>
      </c>
      <c r="J10387" s="15" t="str">
        <f t="shared" si="1"/>
        <v>Irrelevant</v>
      </c>
    </row>
    <row r="10388" ht="22.5" customHeight="1">
      <c r="A10388" s="9" t="s">
        <v>29059</v>
      </c>
      <c r="B10388" s="10">
        <v>45618.836747685185</v>
      </c>
      <c r="C10388" s="11" t="s">
        <v>29060</v>
      </c>
      <c r="D10388" s="12">
        <v>11.0</v>
      </c>
      <c r="E10388" s="10" t="s">
        <v>17</v>
      </c>
      <c r="F10388" s="12">
        <v>2024.0</v>
      </c>
      <c r="G10388" s="13" t="s">
        <v>13</v>
      </c>
      <c r="H10388" s="14" t="s">
        <v>965</v>
      </c>
      <c r="I10388" s="12">
        <v>74.0</v>
      </c>
      <c r="J10388" s="15" t="str">
        <f t="shared" si="1"/>
        <v>Relevant</v>
      </c>
    </row>
    <row r="10389" ht="22.5" customHeight="1">
      <c r="A10389" s="9" t="s">
        <v>29061</v>
      </c>
      <c r="B10389" s="10">
        <v>45617.47729166667</v>
      </c>
      <c r="C10389" s="11" t="s">
        <v>29062</v>
      </c>
      <c r="D10389" s="12">
        <v>11.0</v>
      </c>
      <c r="E10389" s="10" t="s">
        <v>17</v>
      </c>
      <c r="F10389" s="12">
        <v>2024.0</v>
      </c>
      <c r="G10389" s="13" t="s">
        <v>29063</v>
      </c>
      <c r="H10389" s="14" t="s">
        <v>29064</v>
      </c>
      <c r="I10389" s="12">
        <v>2823088.0</v>
      </c>
      <c r="J10389" s="15" t="str">
        <f t="shared" si="1"/>
        <v>Relevant</v>
      </c>
    </row>
    <row r="10390" ht="22.5" customHeight="1">
      <c r="A10390" s="9" t="s">
        <v>29065</v>
      </c>
      <c r="B10390" s="10">
        <v>45534.69666666666</v>
      </c>
      <c r="C10390" s="11" t="s">
        <v>29066</v>
      </c>
      <c r="D10390" s="12">
        <v>8.0</v>
      </c>
      <c r="E10390" s="10" t="s">
        <v>167</v>
      </c>
      <c r="F10390" s="12">
        <v>2024.0</v>
      </c>
      <c r="G10390" s="13" t="s">
        <v>29067</v>
      </c>
      <c r="H10390" s="14" t="s">
        <v>29068</v>
      </c>
      <c r="I10390" s="12">
        <v>0.0</v>
      </c>
      <c r="J10390" s="15" t="str">
        <f t="shared" si="1"/>
        <v>Relevant</v>
      </c>
    </row>
    <row r="10391" ht="22.5" customHeight="1">
      <c r="A10391" s="9" t="s">
        <v>29069</v>
      </c>
      <c r="B10391" s="10">
        <v>45595.50027777778</v>
      </c>
      <c r="C10391" s="11" t="s">
        <v>29070</v>
      </c>
      <c r="D10391" s="12">
        <v>10.0</v>
      </c>
      <c r="E10391" s="10" t="s">
        <v>42</v>
      </c>
      <c r="F10391" s="12">
        <v>2024.0</v>
      </c>
      <c r="G10391" s="13" t="s">
        <v>13</v>
      </c>
      <c r="H10391" s="14" t="s">
        <v>2062</v>
      </c>
      <c r="I10391" s="12">
        <v>809.0</v>
      </c>
      <c r="J10391" s="15" t="str">
        <f t="shared" si="1"/>
        <v>Relevant</v>
      </c>
    </row>
    <row r="10392" ht="22.5" customHeight="1">
      <c r="A10392" s="9" t="s">
        <v>29071</v>
      </c>
      <c r="B10392" s="10">
        <v>45615.896006944444</v>
      </c>
      <c r="C10392" s="11" t="s">
        <v>29072</v>
      </c>
      <c r="D10392" s="12">
        <v>11.0</v>
      </c>
      <c r="E10392" s="10" t="s">
        <v>17</v>
      </c>
      <c r="F10392" s="12">
        <v>2024.0</v>
      </c>
      <c r="G10392" s="13" t="s">
        <v>13</v>
      </c>
      <c r="H10392" s="14" t="s">
        <v>511</v>
      </c>
      <c r="I10392" s="12">
        <v>176.0</v>
      </c>
      <c r="J10392" s="15" t="str">
        <f t="shared" si="1"/>
        <v>Relevant</v>
      </c>
    </row>
    <row r="10393" ht="22.5" customHeight="1">
      <c r="A10393" s="9" t="s">
        <v>29073</v>
      </c>
      <c r="B10393" s="10">
        <v>45576.71319444444</v>
      </c>
      <c r="C10393" s="11" t="s">
        <v>29074</v>
      </c>
      <c r="D10393" s="12">
        <v>10.0</v>
      </c>
      <c r="E10393" s="10" t="s">
        <v>42</v>
      </c>
      <c r="F10393" s="12">
        <v>2024.0</v>
      </c>
      <c r="G10393" s="13" t="s">
        <v>29075</v>
      </c>
      <c r="H10393" s="14" t="s">
        <v>29076</v>
      </c>
      <c r="I10393" s="12">
        <v>0.0</v>
      </c>
      <c r="J10393" s="15" t="str">
        <f t="shared" si="1"/>
        <v>Relevant</v>
      </c>
    </row>
    <row r="10394" ht="22.5" customHeight="1">
      <c r="A10394" s="9" t="s">
        <v>29077</v>
      </c>
      <c r="B10394" s="10">
        <v>45618.92434027778</v>
      </c>
      <c r="C10394" s="11" t="s">
        <v>29078</v>
      </c>
      <c r="D10394" s="12">
        <v>11.0</v>
      </c>
      <c r="E10394" s="10" t="s">
        <v>17</v>
      </c>
      <c r="F10394" s="12">
        <v>2024.0</v>
      </c>
      <c r="G10394" s="13" t="s">
        <v>13</v>
      </c>
      <c r="H10394" s="14" t="s">
        <v>91</v>
      </c>
      <c r="I10394" s="12">
        <v>175.0</v>
      </c>
      <c r="J10394" s="15" t="str">
        <f t="shared" si="1"/>
        <v>Relevant</v>
      </c>
    </row>
    <row r="10395" ht="22.5" customHeight="1">
      <c r="A10395" s="9" t="s">
        <v>29079</v>
      </c>
      <c r="B10395" s="10">
        <v>45666.794652777775</v>
      </c>
      <c r="C10395" s="11" t="s">
        <v>29080</v>
      </c>
      <c r="D10395" s="12">
        <v>1.0</v>
      </c>
      <c r="E10395" s="10" t="s">
        <v>70</v>
      </c>
      <c r="F10395" s="12">
        <v>2025.0</v>
      </c>
      <c r="G10395" s="13" t="s">
        <v>13</v>
      </c>
      <c r="H10395" s="14" t="s">
        <v>642</v>
      </c>
      <c r="I10395" s="12">
        <v>1.0</v>
      </c>
      <c r="J10395" s="15" t="str">
        <f t="shared" si="1"/>
        <v>Relevant</v>
      </c>
    </row>
    <row r="10396" ht="22.5" customHeight="1">
      <c r="A10396" s="9" t="s">
        <v>29081</v>
      </c>
      <c r="B10396" s="10">
        <v>45605.84488425926</v>
      </c>
      <c r="C10396" s="11" t="s">
        <v>29082</v>
      </c>
      <c r="D10396" s="12">
        <v>11.0</v>
      </c>
      <c r="E10396" s="10" t="s">
        <v>17</v>
      </c>
      <c r="F10396" s="12">
        <v>2024.0</v>
      </c>
      <c r="G10396" s="13" t="s">
        <v>29083</v>
      </c>
      <c r="H10396" s="14" t="s">
        <v>29084</v>
      </c>
      <c r="I10396" s="12">
        <v>76952.0</v>
      </c>
      <c r="J10396" s="15" t="str">
        <f t="shared" si="1"/>
        <v>Relevant</v>
      </c>
    </row>
    <row r="10397" ht="22.5" customHeight="1">
      <c r="A10397" s="9" t="s">
        <v>29085</v>
      </c>
      <c r="B10397" s="10">
        <v>45625.192349537036</v>
      </c>
      <c r="C10397" s="11" t="s">
        <v>29086</v>
      </c>
      <c r="D10397" s="12">
        <v>11.0</v>
      </c>
      <c r="E10397" s="10" t="s">
        <v>17</v>
      </c>
      <c r="F10397" s="12">
        <v>2024.0</v>
      </c>
      <c r="G10397" s="13" t="s">
        <v>29087</v>
      </c>
      <c r="H10397" s="14" t="s">
        <v>29088</v>
      </c>
      <c r="I10397" s="12">
        <v>0.0</v>
      </c>
      <c r="J10397" s="15" t="str">
        <f t="shared" si="1"/>
        <v>Irrelevant</v>
      </c>
    </row>
    <row r="10398" ht="22.5" customHeight="1">
      <c r="A10398" s="9" t="s">
        <v>29089</v>
      </c>
      <c r="B10398" s="10">
        <v>45614.436989270835</v>
      </c>
      <c r="C10398" s="11" t="s">
        <v>6160</v>
      </c>
      <c r="D10398" s="12">
        <v>11.0</v>
      </c>
      <c r="E10398" s="10" t="s">
        <v>17</v>
      </c>
      <c r="F10398" s="12">
        <v>2024.0</v>
      </c>
      <c r="G10398" s="13" t="s">
        <v>29090</v>
      </c>
      <c r="H10398" s="14" t="s">
        <v>29091</v>
      </c>
      <c r="I10398" s="12">
        <v>217154.0</v>
      </c>
      <c r="J10398" s="15" t="str">
        <f t="shared" si="1"/>
        <v>Relevant</v>
      </c>
    </row>
    <row r="10399" ht="22.5" customHeight="1">
      <c r="A10399" s="9" t="s">
        <v>29092</v>
      </c>
      <c r="B10399" s="10">
        <v>45642.96668981481</v>
      </c>
      <c r="C10399" s="11" t="s">
        <v>29093</v>
      </c>
      <c r="D10399" s="12">
        <v>12.0</v>
      </c>
      <c r="E10399" s="10" t="s">
        <v>26</v>
      </c>
      <c r="F10399" s="12">
        <v>2024.0</v>
      </c>
      <c r="G10399" s="13" t="s">
        <v>13</v>
      </c>
      <c r="H10399" s="14" t="s">
        <v>9992</v>
      </c>
      <c r="I10399" s="12">
        <v>64.0</v>
      </c>
      <c r="J10399" s="15" t="str">
        <f t="shared" si="1"/>
        <v>Relevant</v>
      </c>
    </row>
    <row r="10400" ht="22.5" customHeight="1">
      <c r="A10400" s="9" t="s">
        <v>29094</v>
      </c>
      <c r="B10400" s="10">
        <v>45585.845717592594</v>
      </c>
      <c r="C10400" s="11" t="s">
        <v>29095</v>
      </c>
      <c r="D10400" s="12">
        <v>10.0</v>
      </c>
      <c r="E10400" s="10" t="s">
        <v>42</v>
      </c>
      <c r="F10400" s="12">
        <v>2024.0</v>
      </c>
      <c r="G10400" s="13" t="s">
        <v>13</v>
      </c>
      <c r="H10400" s="14" t="s">
        <v>1119</v>
      </c>
      <c r="I10400" s="12">
        <v>354.0</v>
      </c>
      <c r="J10400" s="15" t="str">
        <f t="shared" si="1"/>
        <v>Relevant</v>
      </c>
    </row>
    <row r="10401" ht="22.5" customHeight="1">
      <c r="A10401" s="9" t="s">
        <v>29096</v>
      </c>
      <c r="B10401" s="10">
        <v>45598.96603009259</v>
      </c>
      <c r="C10401" s="11" t="s">
        <v>29097</v>
      </c>
      <c r="D10401" s="12">
        <v>11.0</v>
      </c>
      <c r="E10401" s="10" t="s">
        <v>17</v>
      </c>
      <c r="F10401" s="12">
        <v>2024.0</v>
      </c>
      <c r="G10401" s="13" t="s">
        <v>13</v>
      </c>
      <c r="H10401" s="14" t="s">
        <v>124</v>
      </c>
      <c r="I10401" s="12">
        <v>37573.0</v>
      </c>
      <c r="J10401" s="15" t="str">
        <f t="shared" si="1"/>
        <v>Relevant</v>
      </c>
    </row>
    <row r="10402" ht="22.5" customHeight="1">
      <c r="A10402" s="9" t="s">
        <v>29098</v>
      </c>
      <c r="B10402" s="10">
        <v>45560.60293981482</v>
      </c>
      <c r="C10402" s="11" t="s">
        <v>29099</v>
      </c>
      <c r="D10402" s="12">
        <v>9.0</v>
      </c>
      <c r="E10402" s="10" t="s">
        <v>114</v>
      </c>
      <c r="F10402" s="12">
        <v>2024.0</v>
      </c>
      <c r="G10402" s="13" t="s">
        <v>13</v>
      </c>
      <c r="H10402" s="14" t="s">
        <v>29100</v>
      </c>
      <c r="I10402" s="12">
        <v>1460.0</v>
      </c>
      <c r="J10402" s="15" t="str">
        <f t="shared" si="1"/>
        <v>Relevant</v>
      </c>
    </row>
    <row r="10403" ht="22.5" customHeight="1">
      <c r="A10403" s="9" t="s">
        <v>29101</v>
      </c>
      <c r="B10403" s="10">
        <v>45591.55708333333</v>
      </c>
      <c r="C10403" s="11" t="s">
        <v>29102</v>
      </c>
      <c r="D10403" s="12">
        <v>10.0</v>
      </c>
      <c r="E10403" s="10" t="s">
        <v>42</v>
      </c>
      <c r="F10403" s="12">
        <v>2024.0</v>
      </c>
      <c r="G10403" s="13" t="s">
        <v>29103</v>
      </c>
      <c r="H10403" s="14" t="s">
        <v>29104</v>
      </c>
      <c r="I10403" s="12">
        <v>842.0</v>
      </c>
      <c r="J10403" s="15" t="str">
        <f t="shared" si="1"/>
        <v>Relevant</v>
      </c>
    </row>
    <row r="10404" ht="22.5" customHeight="1">
      <c r="A10404" s="9" t="s">
        <v>29105</v>
      </c>
      <c r="B10404" s="10">
        <v>45586.758368055554</v>
      </c>
      <c r="C10404" s="11" t="s">
        <v>29106</v>
      </c>
      <c r="D10404" s="12">
        <v>10.0</v>
      </c>
      <c r="E10404" s="10" t="s">
        <v>42</v>
      </c>
      <c r="F10404" s="12">
        <v>2024.0</v>
      </c>
      <c r="G10404" s="13" t="s">
        <v>13</v>
      </c>
      <c r="H10404" s="14" t="s">
        <v>645</v>
      </c>
      <c r="I10404" s="12">
        <v>20.0</v>
      </c>
      <c r="J10404" s="15" t="str">
        <f t="shared" si="1"/>
        <v>Relevant</v>
      </c>
    </row>
    <row r="10405" ht="22.5" customHeight="1">
      <c r="A10405" s="9" t="s">
        <v>29107</v>
      </c>
      <c r="B10405" s="10">
        <v>45559.644780092596</v>
      </c>
      <c r="C10405" s="11" t="s">
        <v>29108</v>
      </c>
      <c r="D10405" s="12">
        <v>9.0</v>
      </c>
      <c r="E10405" s="10" t="s">
        <v>114</v>
      </c>
      <c r="F10405" s="12">
        <v>2024.0</v>
      </c>
      <c r="G10405" s="13" t="s">
        <v>29109</v>
      </c>
      <c r="H10405" s="14" t="s">
        <v>29110</v>
      </c>
      <c r="I10405" s="12">
        <v>8322396.0</v>
      </c>
      <c r="J10405" s="15" t="str">
        <f t="shared" si="1"/>
        <v>Irrelevant</v>
      </c>
    </row>
    <row r="10406" ht="22.5" customHeight="1">
      <c r="A10406" s="9" t="s">
        <v>29111</v>
      </c>
      <c r="B10406" s="10">
        <v>45614.623877314814</v>
      </c>
      <c r="C10406" s="11" t="s">
        <v>29112</v>
      </c>
      <c r="D10406" s="12">
        <v>11.0</v>
      </c>
      <c r="E10406" s="10" t="s">
        <v>17</v>
      </c>
      <c r="F10406" s="12">
        <v>2024.0</v>
      </c>
      <c r="G10406" s="13" t="s">
        <v>13</v>
      </c>
      <c r="H10406" s="14" t="s">
        <v>29113</v>
      </c>
      <c r="I10406" s="12">
        <v>775.0</v>
      </c>
      <c r="J10406" s="15" t="str">
        <f t="shared" si="1"/>
        <v>Relevant</v>
      </c>
    </row>
    <row r="10407" ht="22.5" customHeight="1">
      <c r="A10407" s="9" t="s">
        <v>29114</v>
      </c>
      <c r="B10407" s="10">
        <v>45710.65422453704</v>
      </c>
      <c r="C10407" s="11" t="s">
        <v>29115</v>
      </c>
      <c r="D10407" s="12">
        <v>2.0</v>
      </c>
      <c r="E10407" s="10" t="s">
        <v>12</v>
      </c>
      <c r="F10407" s="12">
        <v>2025.0</v>
      </c>
      <c r="G10407" s="13" t="s">
        <v>13</v>
      </c>
      <c r="H10407" s="14" t="s">
        <v>52</v>
      </c>
      <c r="I10407" s="12">
        <v>618.0</v>
      </c>
      <c r="J10407" s="15" t="str">
        <f t="shared" si="1"/>
        <v>Relevant</v>
      </c>
    </row>
    <row r="10408" ht="22.5" customHeight="1">
      <c r="A10408" s="9" t="s">
        <v>29116</v>
      </c>
      <c r="B10408" s="10">
        <v>45548.87944444444</v>
      </c>
      <c r="C10408" s="11" t="s">
        <v>29117</v>
      </c>
      <c r="D10408" s="12">
        <v>9.0</v>
      </c>
      <c r="E10408" s="10" t="s">
        <v>114</v>
      </c>
      <c r="F10408" s="12">
        <v>2024.0</v>
      </c>
      <c r="G10408" s="13" t="s">
        <v>13</v>
      </c>
      <c r="H10408" s="14" t="s">
        <v>1970</v>
      </c>
      <c r="I10408" s="12">
        <v>37.0</v>
      </c>
      <c r="J10408" s="15" t="str">
        <f t="shared" si="1"/>
        <v>Relevant</v>
      </c>
    </row>
    <row r="10409" ht="22.5" customHeight="1">
      <c r="A10409" s="9" t="s">
        <v>29118</v>
      </c>
      <c r="B10409" s="10">
        <v>45431.67726851852</v>
      </c>
      <c r="C10409" s="11" t="s">
        <v>29119</v>
      </c>
      <c r="D10409" s="12">
        <v>5.0</v>
      </c>
      <c r="E10409" s="10" t="s">
        <v>21</v>
      </c>
      <c r="F10409" s="12">
        <v>2024.0</v>
      </c>
      <c r="G10409" s="13" t="s">
        <v>13</v>
      </c>
      <c r="H10409" s="14" t="s">
        <v>29120</v>
      </c>
      <c r="I10409" s="12">
        <v>0.0</v>
      </c>
      <c r="J10409" s="15" t="str">
        <f t="shared" si="1"/>
        <v>Relevant</v>
      </c>
    </row>
    <row r="10410" ht="22.5" customHeight="1">
      <c r="A10410" s="9" t="s">
        <v>29121</v>
      </c>
      <c r="B10410" s="10">
        <v>45682.43670138889</v>
      </c>
      <c r="C10410" s="11" t="s">
        <v>20251</v>
      </c>
      <c r="D10410" s="12">
        <v>1.0</v>
      </c>
      <c r="E10410" s="10" t="s">
        <v>70</v>
      </c>
      <c r="F10410" s="12">
        <v>2025.0</v>
      </c>
      <c r="G10410" s="13" t="s">
        <v>29122</v>
      </c>
      <c r="H10410" s="14" t="s">
        <v>29123</v>
      </c>
      <c r="I10410" s="12">
        <v>1.0743835E7</v>
      </c>
      <c r="J10410" s="15" t="str">
        <f t="shared" si="1"/>
        <v>Relevant</v>
      </c>
    </row>
    <row r="10411" ht="22.5" customHeight="1">
      <c r="A10411" s="9" t="s">
        <v>29124</v>
      </c>
      <c r="B10411" s="10">
        <v>45443.438738425924</v>
      </c>
      <c r="C10411" s="11" t="s">
        <v>29125</v>
      </c>
      <c r="D10411" s="12">
        <v>5.0</v>
      </c>
      <c r="E10411" s="10" t="s">
        <v>21</v>
      </c>
      <c r="F10411" s="12">
        <v>2024.0</v>
      </c>
      <c r="G10411" s="13" t="s">
        <v>13</v>
      </c>
      <c r="H10411" s="14" t="s">
        <v>29126</v>
      </c>
      <c r="I10411" s="12">
        <v>599.0</v>
      </c>
      <c r="J10411" s="15" t="str">
        <f t="shared" si="1"/>
        <v>Relevant</v>
      </c>
    </row>
    <row r="10412" ht="22.5" customHeight="1">
      <c r="A10412" s="9" t="s">
        <v>29127</v>
      </c>
      <c r="B10412" s="10">
        <v>45631.873611111114</v>
      </c>
      <c r="C10412" s="11" t="s">
        <v>29128</v>
      </c>
      <c r="D10412" s="12">
        <v>12.0</v>
      </c>
      <c r="E10412" s="10" t="s">
        <v>26</v>
      </c>
      <c r="F10412" s="12">
        <v>2024.0</v>
      </c>
      <c r="G10412" s="13" t="s">
        <v>29129</v>
      </c>
      <c r="H10412" s="14" t="s">
        <v>29130</v>
      </c>
      <c r="I10412" s="12">
        <v>0.0</v>
      </c>
      <c r="J10412" s="15" t="str">
        <f t="shared" si="1"/>
        <v>Irrelevant</v>
      </c>
    </row>
    <row r="10413" ht="22.5" customHeight="1">
      <c r="A10413" s="9" t="s">
        <v>29131</v>
      </c>
      <c r="B10413" s="10">
        <v>45605.48472222222</v>
      </c>
      <c r="C10413" s="11" t="s">
        <v>29132</v>
      </c>
      <c r="D10413" s="12">
        <v>11.0</v>
      </c>
      <c r="E10413" s="10" t="s">
        <v>17</v>
      </c>
      <c r="F10413" s="12">
        <v>2024.0</v>
      </c>
      <c r="G10413" s="13" t="s">
        <v>29133</v>
      </c>
      <c r="H10413" s="14" t="s">
        <v>29134</v>
      </c>
      <c r="I10413" s="12">
        <v>90568.0</v>
      </c>
      <c r="J10413" s="15" t="str">
        <f t="shared" si="1"/>
        <v>Irrelevant</v>
      </c>
    </row>
    <row r="10414" ht="22.5" customHeight="1">
      <c r="A10414" s="9" t="s">
        <v>29135</v>
      </c>
      <c r="B10414" s="10">
        <v>45594.25350694444</v>
      </c>
      <c r="C10414" s="11" t="s">
        <v>29136</v>
      </c>
      <c r="D10414" s="12">
        <v>10.0</v>
      </c>
      <c r="E10414" s="10" t="s">
        <v>42</v>
      </c>
      <c r="F10414" s="12">
        <v>2024.0</v>
      </c>
      <c r="G10414" s="13" t="s">
        <v>13</v>
      </c>
      <c r="H10414" s="14" t="s">
        <v>29137</v>
      </c>
      <c r="I10414" s="12">
        <v>774.0</v>
      </c>
      <c r="J10414" s="15" t="str">
        <f t="shared" si="1"/>
        <v>Irrelevant</v>
      </c>
    </row>
    <row r="10415" ht="22.5" customHeight="1">
      <c r="A10415" s="9" t="s">
        <v>29138</v>
      </c>
      <c r="B10415" s="10">
        <v>45622.77365740741</v>
      </c>
      <c r="C10415" s="11" t="s">
        <v>29139</v>
      </c>
      <c r="D10415" s="12">
        <v>11.0</v>
      </c>
      <c r="E10415" s="10" t="s">
        <v>17</v>
      </c>
      <c r="F10415" s="12">
        <v>2024.0</v>
      </c>
      <c r="G10415" s="13" t="s">
        <v>29140</v>
      </c>
      <c r="H10415" s="14" t="s">
        <v>29141</v>
      </c>
      <c r="I10415" s="12">
        <v>135140.0</v>
      </c>
      <c r="J10415" s="15" t="str">
        <f t="shared" si="1"/>
        <v>Relevant</v>
      </c>
    </row>
    <row r="10416" ht="22.5" customHeight="1">
      <c r="A10416" s="9" t="s">
        <v>29142</v>
      </c>
      <c r="B10416" s="10">
        <v>45732.95946759259</v>
      </c>
      <c r="C10416" s="11" t="s">
        <v>29143</v>
      </c>
      <c r="D10416" s="12">
        <v>3.0</v>
      </c>
      <c r="E10416" s="10" t="s">
        <v>59</v>
      </c>
      <c r="F10416" s="12">
        <v>2025.0</v>
      </c>
      <c r="G10416" s="13" t="s">
        <v>13</v>
      </c>
      <c r="H10416" s="14" t="s">
        <v>29144</v>
      </c>
      <c r="I10416" s="12">
        <v>5408.0</v>
      </c>
      <c r="J10416" s="15" t="str">
        <f t="shared" si="1"/>
        <v>Relevant</v>
      </c>
    </row>
    <row r="10417" ht="22.5" customHeight="1">
      <c r="A10417" s="9" t="s">
        <v>29145</v>
      </c>
      <c r="B10417" s="10">
        <v>45503.92909722222</v>
      </c>
      <c r="C10417" s="11" t="s">
        <v>29146</v>
      </c>
      <c r="D10417" s="12">
        <v>7.0</v>
      </c>
      <c r="E10417" s="10" t="s">
        <v>55</v>
      </c>
      <c r="F10417" s="12">
        <v>2024.0</v>
      </c>
      <c r="G10417" s="13" t="s">
        <v>13</v>
      </c>
      <c r="H10417" s="14" t="s">
        <v>29147</v>
      </c>
      <c r="I10417" s="12">
        <v>4061.0</v>
      </c>
      <c r="J10417" s="15" t="str">
        <f t="shared" si="1"/>
        <v>Irrelevant</v>
      </c>
    </row>
    <row r="10418" ht="22.5" customHeight="1">
      <c r="A10418" s="9" t="s">
        <v>29148</v>
      </c>
      <c r="B10418" s="10">
        <v>45602.32197916666</v>
      </c>
      <c r="C10418" s="11" t="s">
        <v>29149</v>
      </c>
      <c r="D10418" s="12">
        <v>11.0</v>
      </c>
      <c r="E10418" s="10" t="s">
        <v>17</v>
      </c>
      <c r="F10418" s="12">
        <v>2024.0</v>
      </c>
      <c r="G10418" s="13" t="s">
        <v>29150</v>
      </c>
      <c r="H10418" s="14" t="s">
        <v>29151</v>
      </c>
      <c r="I10418" s="12">
        <v>92.0</v>
      </c>
      <c r="J10418" s="15" t="str">
        <f t="shared" si="1"/>
        <v>Relevant</v>
      </c>
    </row>
    <row r="10419" ht="22.5" customHeight="1">
      <c r="A10419" s="9" t="s">
        <v>29152</v>
      </c>
      <c r="B10419" s="10">
        <v>45651.50817129629</v>
      </c>
      <c r="C10419" s="11" t="s">
        <v>29153</v>
      </c>
      <c r="D10419" s="12">
        <v>12.0</v>
      </c>
      <c r="E10419" s="10" t="s">
        <v>26</v>
      </c>
      <c r="F10419" s="12">
        <v>2024.0</v>
      </c>
      <c r="G10419" s="13" t="s">
        <v>13</v>
      </c>
      <c r="H10419" s="14" t="s">
        <v>121</v>
      </c>
      <c r="I10419" s="12">
        <v>1200.0</v>
      </c>
      <c r="J10419" s="15" t="str">
        <f t="shared" si="1"/>
        <v>Irrelevant</v>
      </c>
    </row>
    <row r="10420" ht="22.5" customHeight="1">
      <c r="A10420" s="9" t="s">
        <v>29154</v>
      </c>
      <c r="B10420" s="10">
        <v>45696.78744212963</v>
      </c>
      <c r="C10420" s="11" t="s">
        <v>29155</v>
      </c>
      <c r="D10420" s="12">
        <v>2.0</v>
      </c>
      <c r="E10420" s="10" t="s">
        <v>12</v>
      </c>
      <c r="F10420" s="12">
        <v>2025.0</v>
      </c>
      <c r="G10420" s="13" t="s">
        <v>13</v>
      </c>
      <c r="H10420" s="14" t="s">
        <v>2923</v>
      </c>
      <c r="I10420" s="12">
        <v>25.0</v>
      </c>
      <c r="J10420" s="15" t="str">
        <f t="shared" si="1"/>
        <v>Relevant</v>
      </c>
    </row>
    <row r="10421" ht="22.5" customHeight="1">
      <c r="A10421" s="9" t="s">
        <v>29156</v>
      </c>
      <c r="B10421" s="10">
        <v>45600.7856712963</v>
      </c>
      <c r="C10421" s="11" t="s">
        <v>29157</v>
      </c>
      <c r="D10421" s="12">
        <v>11.0</v>
      </c>
      <c r="E10421" s="10" t="s">
        <v>17</v>
      </c>
      <c r="F10421" s="12">
        <v>2024.0</v>
      </c>
      <c r="G10421" s="13" t="s">
        <v>13</v>
      </c>
      <c r="H10421" s="14" t="s">
        <v>259</v>
      </c>
      <c r="I10421" s="12">
        <v>1336.0</v>
      </c>
      <c r="J10421" s="15" t="str">
        <f t="shared" si="1"/>
        <v>Relevant</v>
      </c>
    </row>
    <row r="10422" ht="22.5" customHeight="1">
      <c r="A10422" s="9" t="s">
        <v>29158</v>
      </c>
      <c r="B10422" s="10">
        <v>45618.73395833333</v>
      </c>
      <c r="C10422" s="11" t="s">
        <v>29159</v>
      </c>
      <c r="D10422" s="12">
        <v>11.0</v>
      </c>
      <c r="E10422" s="10" t="s">
        <v>17</v>
      </c>
      <c r="F10422" s="12">
        <v>2024.0</v>
      </c>
      <c r="G10422" s="13" t="s">
        <v>13</v>
      </c>
      <c r="H10422" s="14" t="s">
        <v>965</v>
      </c>
      <c r="I10422" s="12">
        <v>222.0</v>
      </c>
      <c r="J10422" s="15" t="str">
        <f t="shared" si="1"/>
        <v>Relevant</v>
      </c>
    </row>
    <row r="10423" ht="22.5" customHeight="1">
      <c r="A10423" s="9" t="s">
        <v>29160</v>
      </c>
      <c r="B10423" s="10">
        <v>45492.651875</v>
      </c>
      <c r="C10423" s="11" t="s">
        <v>29161</v>
      </c>
      <c r="D10423" s="12">
        <v>7.0</v>
      </c>
      <c r="E10423" s="10" t="s">
        <v>55</v>
      </c>
      <c r="F10423" s="12">
        <v>2024.0</v>
      </c>
      <c r="G10423" s="13" t="s">
        <v>13</v>
      </c>
      <c r="H10423" s="14" t="s">
        <v>214</v>
      </c>
      <c r="I10423" s="12">
        <v>757.0</v>
      </c>
      <c r="J10423" s="15" t="str">
        <f t="shared" si="1"/>
        <v>Relevant</v>
      </c>
    </row>
    <row r="10424" ht="22.5" customHeight="1">
      <c r="A10424" s="9" t="s">
        <v>29162</v>
      </c>
      <c r="B10424" s="10">
        <v>45601.50511574074</v>
      </c>
      <c r="C10424" s="11" t="s">
        <v>29163</v>
      </c>
      <c r="D10424" s="12">
        <v>11.0</v>
      </c>
      <c r="E10424" s="10" t="s">
        <v>17</v>
      </c>
      <c r="F10424" s="12">
        <v>2024.0</v>
      </c>
      <c r="G10424" s="13" t="s">
        <v>13</v>
      </c>
      <c r="H10424" s="14" t="s">
        <v>815</v>
      </c>
      <c r="I10424" s="12">
        <v>298.0</v>
      </c>
      <c r="J10424" s="15" t="str">
        <f t="shared" si="1"/>
        <v>Relevant</v>
      </c>
    </row>
    <row r="10425" ht="22.5" customHeight="1">
      <c r="A10425" s="9" t="s">
        <v>29164</v>
      </c>
      <c r="B10425" s="10">
        <v>45600.6209375</v>
      </c>
      <c r="C10425" s="11" t="s">
        <v>29165</v>
      </c>
      <c r="D10425" s="12">
        <v>11.0</v>
      </c>
      <c r="E10425" s="10" t="s">
        <v>17</v>
      </c>
      <c r="F10425" s="12">
        <v>2024.0</v>
      </c>
      <c r="G10425" s="13" t="s">
        <v>13</v>
      </c>
      <c r="H10425" s="14" t="s">
        <v>259</v>
      </c>
      <c r="I10425" s="12">
        <v>52.0</v>
      </c>
      <c r="J10425" s="15" t="str">
        <f t="shared" si="1"/>
        <v>Relevant</v>
      </c>
    </row>
    <row r="10426" ht="22.5" customHeight="1">
      <c r="A10426" s="9" t="s">
        <v>29166</v>
      </c>
      <c r="B10426" s="10">
        <v>45597.52479166666</v>
      </c>
      <c r="C10426" s="11" t="s">
        <v>29167</v>
      </c>
      <c r="D10426" s="12">
        <v>11.0</v>
      </c>
      <c r="E10426" s="10" t="s">
        <v>17</v>
      </c>
      <c r="F10426" s="12">
        <v>2024.0</v>
      </c>
      <c r="G10426" s="13" t="s">
        <v>13</v>
      </c>
      <c r="H10426" s="14" t="s">
        <v>29168</v>
      </c>
      <c r="I10426" s="12">
        <v>3841.0</v>
      </c>
      <c r="J10426" s="15" t="str">
        <f t="shared" si="1"/>
        <v>Relevant</v>
      </c>
    </row>
    <row r="10427" ht="22.5" customHeight="1">
      <c r="A10427" s="9" t="s">
        <v>29169</v>
      </c>
      <c r="B10427" s="10">
        <v>45606.82765046296</v>
      </c>
      <c r="C10427" s="11" t="s">
        <v>29170</v>
      </c>
      <c r="D10427" s="12">
        <v>11.0</v>
      </c>
      <c r="E10427" s="10" t="s">
        <v>17</v>
      </c>
      <c r="F10427" s="12">
        <v>2024.0</v>
      </c>
      <c r="G10427" s="13" t="s">
        <v>13</v>
      </c>
      <c r="H10427" s="14" t="s">
        <v>29171</v>
      </c>
      <c r="I10427" s="12">
        <v>361.0</v>
      </c>
      <c r="J10427" s="15" t="str">
        <f t="shared" si="1"/>
        <v>Relevant</v>
      </c>
    </row>
    <row r="10428" ht="22.5" customHeight="1">
      <c r="A10428" s="9" t="s">
        <v>29172</v>
      </c>
      <c r="B10428" s="10">
        <v>45708.68119212963</v>
      </c>
      <c r="C10428" s="11" t="s">
        <v>29173</v>
      </c>
      <c r="D10428" s="12">
        <v>2.0</v>
      </c>
      <c r="E10428" s="10" t="s">
        <v>12</v>
      </c>
      <c r="F10428" s="12">
        <v>2025.0</v>
      </c>
      <c r="G10428" s="13" t="s">
        <v>29174</v>
      </c>
      <c r="H10428" s="14" t="s">
        <v>29175</v>
      </c>
      <c r="I10428" s="12">
        <v>29158.0</v>
      </c>
      <c r="J10428" s="15" t="str">
        <f t="shared" si="1"/>
        <v>Irrelevant</v>
      </c>
    </row>
    <row r="10429" ht="22.5" customHeight="1">
      <c r="A10429" s="9" t="s">
        <v>29176</v>
      </c>
      <c r="B10429" s="10">
        <v>45619.738587962966</v>
      </c>
      <c r="C10429" s="11" t="s">
        <v>26281</v>
      </c>
      <c r="D10429" s="12">
        <v>11.0</v>
      </c>
      <c r="E10429" s="10" t="s">
        <v>17</v>
      </c>
      <c r="F10429" s="12">
        <v>2024.0</v>
      </c>
      <c r="G10429" s="13" t="s">
        <v>13</v>
      </c>
      <c r="H10429" s="14" t="s">
        <v>6812</v>
      </c>
      <c r="I10429" s="12">
        <v>34.0</v>
      </c>
      <c r="J10429" s="15" t="str">
        <f t="shared" si="1"/>
        <v>Relevant</v>
      </c>
    </row>
    <row r="10430" ht="22.5" customHeight="1">
      <c r="A10430" s="9" t="s">
        <v>29177</v>
      </c>
      <c r="B10430" s="10">
        <v>45473.63195601852</v>
      </c>
      <c r="C10430" s="11" t="s">
        <v>29178</v>
      </c>
      <c r="D10430" s="12">
        <v>6.0</v>
      </c>
      <c r="E10430" s="10" t="s">
        <v>34</v>
      </c>
      <c r="F10430" s="12">
        <v>2024.0</v>
      </c>
      <c r="G10430" s="13" t="s">
        <v>13</v>
      </c>
      <c r="H10430" s="14" t="s">
        <v>56</v>
      </c>
      <c r="I10430" s="12">
        <v>159.0</v>
      </c>
      <c r="J10430" s="15" t="str">
        <f t="shared" si="1"/>
        <v>Relevant</v>
      </c>
    </row>
    <row r="10431" ht="22.5" customHeight="1">
      <c r="A10431" s="9" t="s">
        <v>29179</v>
      </c>
      <c r="B10431" s="10">
        <v>45632.51936342593</v>
      </c>
      <c r="C10431" s="11" t="s">
        <v>29180</v>
      </c>
      <c r="D10431" s="12">
        <v>12.0</v>
      </c>
      <c r="E10431" s="10" t="s">
        <v>26</v>
      </c>
      <c r="F10431" s="12">
        <v>2024.0</v>
      </c>
      <c r="G10431" s="13" t="s">
        <v>13</v>
      </c>
      <c r="H10431" s="14" t="s">
        <v>514</v>
      </c>
      <c r="I10431" s="12">
        <v>1121.0</v>
      </c>
      <c r="J10431" s="15" t="str">
        <f t="shared" si="1"/>
        <v>Relevant</v>
      </c>
    </row>
    <row r="10432" ht="22.5" customHeight="1">
      <c r="A10432" s="9" t="s">
        <v>29181</v>
      </c>
      <c r="B10432" s="10">
        <v>45629.98715277778</v>
      </c>
      <c r="C10432" s="11" t="s">
        <v>29182</v>
      </c>
      <c r="D10432" s="12">
        <v>12.0</v>
      </c>
      <c r="E10432" s="10" t="s">
        <v>26</v>
      </c>
      <c r="F10432" s="12">
        <v>2024.0</v>
      </c>
      <c r="G10432" s="13" t="s">
        <v>29183</v>
      </c>
      <c r="H10432" s="14" t="s">
        <v>29184</v>
      </c>
      <c r="I10432" s="12">
        <v>8149206.0</v>
      </c>
      <c r="J10432" s="15" t="str">
        <f t="shared" si="1"/>
        <v>Irrelevant</v>
      </c>
    </row>
    <row r="10433" ht="22.5" customHeight="1">
      <c r="A10433" s="9" t="s">
        <v>29185</v>
      </c>
      <c r="B10433" s="10">
        <v>45584.79546296296</v>
      </c>
      <c r="C10433" s="11" t="s">
        <v>29186</v>
      </c>
      <c r="D10433" s="12">
        <v>10.0</v>
      </c>
      <c r="E10433" s="10" t="s">
        <v>42</v>
      </c>
      <c r="F10433" s="12">
        <v>2024.0</v>
      </c>
      <c r="G10433" s="13" t="s">
        <v>13</v>
      </c>
      <c r="H10433" s="14" t="s">
        <v>29187</v>
      </c>
      <c r="I10433" s="12">
        <v>4550.0</v>
      </c>
      <c r="J10433" s="15" t="str">
        <f t="shared" si="1"/>
        <v>Relevant</v>
      </c>
    </row>
    <row r="10434" ht="22.5" customHeight="1">
      <c r="A10434" s="9" t="s">
        <v>29188</v>
      </c>
      <c r="B10434" s="10">
        <v>45581.697071759256</v>
      </c>
      <c r="C10434" s="11" t="s">
        <v>29189</v>
      </c>
      <c r="D10434" s="12">
        <v>10.0</v>
      </c>
      <c r="E10434" s="10" t="s">
        <v>42</v>
      </c>
      <c r="F10434" s="12">
        <v>2024.0</v>
      </c>
      <c r="G10434" s="13" t="s">
        <v>13</v>
      </c>
      <c r="H10434" s="14" t="s">
        <v>29190</v>
      </c>
      <c r="I10434" s="12">
        <v>6978.0</v>
      </c>
      <c r="J10434" s="15" t="str">
        <f t="shared" si="1"/>
        <v>Relevant</v>
      </c>
    </row>
    <row r="10435" ht="22.5" customHeight="1">
      <c r="A10435" s="9" t="s">
        <v>29191</v>
      </c>
      <c r="B10435" s="10">
        <v>45615.36454861111</v>
      </c>
      <c r="C10435" s="11" t="s">
        <v>1983</v>
      </c>
      <c r="D10435" s="12">
        <v>11.0</v>
      </c>
      <c r="E10435" s="10" t="s">
        <v>17</v>
      </c>
      <c r="F10435" s="12">
        <v>2024.0</v>
      </c>
      <c r="G10435" s="13" t="s">
        <v>13</v>
      </c>
      <c r="H10435" s="14" t="s">
        <v>29192</v>
      </c>
      <c r="I10435" s="12">
        <v>10922.0</v>
      </c>
      <c r="J10435" s="15" t="str">
        <f t="shared" si="1"/>
        <v>Relevant</v>
      </c>
    </row>
    <row r="10436" ht="22.5" customHeight="1">
      <c r="A10436" s="9" t="s">
        <v>29193</v>
      </c>
      <c r="B10436" s="10">
        <v>45742.94515046296</v>
      </c>
      <c r="C10436" s="11" t="s">
        <v>29194</v>
      </c>
      <c r="D10436" s="12">
        <v>3.0</v>
      </c>
      <c r="E10436" s="10" t="s">
        <v>59</v>
      </c>
      <c r="F10436" s="12">
        <v>2025.0</v>
      </c>
      <c r="G10436" s="13" t="s">
        <v>13</v>
      </c>
      <c r="H10436" s="14" t="s">
        <v>204</v>
      </c>
      <c r="I10436" s="12">
        <v>472.0</v>
      </c>
      <c r="J10436" s="15" t="str">
        <f t="shared" si="1"/>
        <v>Relevant</v>
      </c>
    </row>
    <row r="10437" ht="22.5" customHeight="1">
      <c r="A10437" s="9" t="s">
        <v>29195</v>
      </c>
      <c r="B10437" s="10">
        <v>45391.418900462966</v>
      </c>
      <c r="C10437" s="11" t="s">
        <v>29196</v>
      </c>
      <c r="D10437" s="12">
        <v>4.0</v>
      </c>
      <c r="E10437" s="10" t="s">
        <v>274</v>
      </c>
      <c r="F10437" s="12">
        <v>2024.0</v>
      </c>
      <c r="G10437" s="13" t="s">
        <v>29197</v>
      </c>
      <c r="H10437" s="14" t="s">
        <v>29198</v>
      </c>
      <c r="I10437" s="12">
        <v>1.3686505E7</v>
      </c>
      <c r="J10437" s="15" t="str">
        <f t="shared" si="1"/>
        <v>Irrelevant</v>
      </c>
    </row>
    <row r="10438" ht="22.5" customHeight="1">
      <c r="A10438" s="9" t="s">
        <v>29199</v>
      </c>
      <c r="B10438" s="10">
        <v>45580.79729166667</v>
      </c>
      <c r="C10438" s="11" t="s">
        <v>23705</v>
      </c>
      <c r="D10438" s="12">
        <v>10.0</v>
      </c>
      <c r="E10438" s="10" t="s">
        <v>42</v>
      </c>
      <c r="F10438" s="12">
        <v>2024.0</v>
      </c>
      <c r="G10438" s="13" t="s">
        <v>13</v>
      </c>
      <c r="H10438" s="14" t="s">
        <v>29200</v>
      </c>
      <c r="I10438" s="12">
        <v>1228686.0</v>
      </c>
      <c r="J10438" s="15" t="str">
        <f t="shared" si="1"/>
        <v>Relevant</v>
      </c>
    </row>
    <row r="10439" ht="22.5" customHeight="1">
      <c r="A10439" s="9" t="s">
        <v>29201</v>
      </c>
      <c r="B10439" s="10">
        <v>45610.86047453704</v>
      </c>
      <c r="C10439" s="11" t="s">
        <v>29202</v>
      </c>
      <c r="D10439" s="12">
        <v>11.0</v>
      </c>
      <c r="E10439" s="10" t="s">
        <v>17</v>
      </c>
      <c r="F10439" s="12">
        <v>2024.0</v>
      </c>
      <c r="G10439" s="13" t="s">
        <v>13</v>
      </c>
      <c r="H10439" s="14" t="s">
        <v>47</v>
      </c>
      <c r="I10439" s="12">
        <v>503.0</v>
      </c>
      <c r="J10439" s="15" t="str">
        <f t="shared" si="1"/>
        <v>Relevant</v>
      </c>
    </row>
    <row r="10440" ht="22.5" customHeight="1">
      <c r="A10440" s="9" t="s">
        <v>29203</v>
      </c>
      <c r="B10440" s="10">
        <v>45598.43986111111</v>
      </c>
      <c r="C10440" s="11" t="s">
        <v>29204</v>
      </c>
      <c r="D10440" s="12">
        <v>11.0</v>
      </c>
      <c r="E10440" s="10" t="s">
        <v>17</v>
      </c>
      <c r="F10440" s="12">
        <v>2024.0</v>
      </c>
      <c r="G10440" s="13" t="s">
        <v>13</v>
      </c>
      <c r="H10440" s="14" t="s">
        <v>7862</v>
      </c>
      <c r="I10440" s="12">
        <v>258.0</v>
      </c>
      <c r="J10440" s="15" t="str">
        <f t="shared" si="1"/>
        <v>Relevant</v>
      </c>
    </row>
    <row r="10441" ht="22.5" customHeight="1">
      <c r="A10441" s="9" t="s">
        <v>29205</v>
      </c>
      <c r="B10441" s="10">
        <v>45616.39472222222</v>
      </c>
      <c r="C10441" s="11" t="s">
        <v>29206</v>
      </c>
      <c r="D10441" s="12">
        <v>11.0</v>
      </c>
      <c r="E10441" s="10" t="s">
        <v>17</v>
      </c>
      <c r="F10441" s="12">
        <v>2024.0</v>
      </c>
      <c r="G10441" s="13" t="s">
        <v>29207</v>
      </c>
      <c r="H10441" s="14" t="s">
        <v>29208</v>
      </c>
      <c r="I10441" s="12">
        <v>6707.0</v>
      </c>
      <c r="J10441" s="15" t="str">
        <f t="shared" si="1"/>
        <v>Irrelevant</v>
      </c>
    </row>
    <row r="10442" ht="22.5" customHeight="1">
      <c r="A10442" s="9" t="s">
        <v>29209</v>
      </c>
      <c r="B10442" s="10">
        <v>45617.53832175926</v>
      </c>
      <c r="C10442" s="11" t="s">
        <v>1885</v>
      </c>
      <c r="D10442" s="12">
        <v>11.0</v>
      </c>
      <c r="E10442" s="10" t="s">
        <v>17</v>
      </c>
      <c r="F10442" s="12">
        <v>2024.0</v>
      </c>
      <c r="G10442" s="13" t="s">
        <v>29210</v>
      </c>
      <c r="H10442" s="14" t="s">
        <v>29211</v>
      </c>
      <c r="I10442" s="12">
        <v>0.0</v>
      </c>
      <c r="J10442" s="15" t="str">
        <f t="shared" si="1"/>
        <v>Relevant</v>
      </c>
    </row>
    <row r="10443" ht="22.5" customHeight="1">
      <c r="A10443" s="9" t="s">
        <v>29212</v>
      </c>
      <c r="B10443" s="10">
        <v>45584.39480324074</v>
      </c>
      <c r="C10443" s="11" t="s">
        <v>29213</v>
      </c>
      <c r="D10443" s="12">
        <v>10.0</v>
      </c>
      <c r="E10443" s="10" t="s">
        <v>42</v>
      </c>
      <c r="F10443" s="12">
        <v>2024.0</v>
      </c>
      <c r="G10443" s="13" t="s">
        <v>13</v>
      </c>
      <c r="H10443" s="14" t="s">
        <v>29214</v>
      </c>
      <c r="I10443" s="12">
        <v>3193.0</v>
      </c>
      <c r="J10443" s="15" t="str">
        <f t="shared" si="1"/>
        <v>Irrelevant</v>
      </c>
    </row>
    <row r="10444" ht="22.5" customHeight="1">
      <c r="A10444" s="9" t="s">
        <v>29215</v>
      </c>
      <c r="B10444" s="10">
        <v>45441.7</v>
      </c>
      <c r="C10444" s="11" t="s">
        <v>29216</v>
      </c>
      <c r="D10444" s="12">
        <v>5.0</v>
      </c>
      <c r="E10444" s="10" t="s">
        <v>21</v>
      </c>
      <c r="F10444" s="12">
        <v>2024.0</v>
      </c>
      <c r="G10444" s="13" t="s">
        <v>29217</v>
      </c>
      <c r="H10444" s="14" t="s">
        <v>29218</v>
      </c>
      <c r="I10444" s="12">
        <v>0.0</v>
      </c>
      <c r="J10444" s="15" t="str">
        <f t="shared" si="1"/>
        <v>Irrelevant</v>
      </c>
    </row>
    <row r="10445" ht="22.5" customHeight="1">
      <c r="A10445" s="9" t="s">
        <v>29219</v>
      </c>
      <c r="B10445" s="10">
        <v>45463.77678240741</v>
      </c>
      <c r="C10445" s="11" t="s">
        <v>29220</v>
      </c>
      <c r="D10445" s="12">
        <v>6.0</v>
      </c>
      <c r="E10445" s="10" t="s">
        <v>34</v>
      </c>
      <c r="F10445" s="12">
        <v>2024.0</v>
      </c>
      <c r="G10445" s="13" t="s">
        <v>29221</v>
      </c>
      <c r="H10445" s="14" t="s">
        <v>29222</v>
      </c>
      <c r="I10445" s="12">
        <v>3227145.0</v>
      </c>
      <c r="J10445" s="15" t="str">
        <f t="shared" si="1"/>
        <v>Irrelevant</v>
      </c>
    </row>
    <row r="10446" ht="22.5" customHeight="1">
      <c r="A10446" s="9" t="s">
        <v>29223</v>
      </c>
      <c r="B10446" s="10">
        <v>45586.608310185184</v>
      </c>
      <c r="C10446" s="11" t="s">
        <v>14624</v>
      </c>
      <c r="D10446" s="12">
        <v>10.0</v>
      </c>
      <c r="E10446" s="10" t="s">
        <v>42</v>
      </c>
      <c r="F10446" s="12">
        <v>2024.0</v>
      </c>
      <c r="G10446" s="13" t="s">
        <v>13</v>
      </c>
      <c r="H10446" s="14" t="s">
        <v>1442</v>
      </c>
      <c r="I10446" s="12">
        <v>99.0</v>
      </c>
      <c r="J10446" s="15" t="str">
        <f t="shared" si="1"/>
        <v>Relevant</v>
      </c>
    </row>
    <row r="10447" ht="22.5" customHeight="1">
      <c r="A10447" s="9" t="s">
        <v>29224</v>
      </c>
      <c r="B10447" s="10">
        <v>45600.39097222222</v>
      </c>
      <c r="C10447" s="11" t="s">
        <v>29225</v>
      </c>
      <c r="D10447" s="12">
        <v>11.0</v>
      </c>
      <c r="E10447" s="10" t="s">
        <v>17</v>
      </c>
      <c r="F10447" s="12">
        <v>2024.0</v>
      </c>
      <c r="G10447" s="13" t="s">
        <v>29226</v>
      </c>
      <c r="H10447" s="14" t="s">
        <v>29227</v>
      </c>
      <c r="I10447" s="12">
        <v>1.5232462E7</v>
      </c>
      <c r="J10447" s="15" t="str">
        <f t="shared" si="1"/>
        <v>Irrelevant</v>
      </c>
    </row>
    <row r="10448" ht="22.5" customHeight="1">
      <c r="A10448" s="9" t="s">
        <v>29228</v>
      </c>
      <c r="B10448" s="10">
        <v>45647.78709600694</v>
      </c>
      <c r="C10448" s="11" t="s">
        <v>29229</v>
      </c>
      <c r="D10448" s="12">
        <v>12.0</v>
      </c>
      <c r="E10448" s="10" t="s">
        <v>26</v>
      </c>
      <c r="F10448" s="12">
        <v>2024.0</v>
      </c>
      <c r="G10448" s="13" t="s">
        <v>29230</v>
      </c>
      <c r="H10448" s="14" t="s">
        <v>29231</v>
      </c>
      <c r="I10448" s="12">
        <v>7299774.0</v>
      </c>
      <c r="J10448" s="15" t="str">
        <f t="shared" si="1"/>
        <v>Irrelevant</v>
      </c>
    </row>
    <row r="10449" ht="22.5" customHeight="1">
      <c r="A10449" s="9" t="s">
        <v>29232</v>
      </c>
      <c r="B10449" s="10">
        <v>45717.36851775463</v>
      </c>
      <c r="C10449" s="11" t="s">
        <v>29233</v>
      </c>
      <c r="D10449" s="12">
        <v>3.0</v>
      </c>
      <c r="E10449" s="10" t="s">
        <v>59</v>
      </c>
      <c r="F10449" s="12">
        <v>2025.0</v>
      </c>
      <c r="G10449" s="13" t="s">
        <v>29234</v>
      </c>
      <c r="H10449" s="14" t="s">
        <v>29235</v>
      </c>
      <c r="I10449" s="12">
        <v>1.2672124E7</v>
      </c>
      <c r="J10449" s="15" t="str">
        <f t="shared" si="1"/>
        <v>Irrelevant</v>
      </c>
    </row>
    <row r="10450" ht="22.5" customHeight="1">
      <c r="A10450" s="9" t="s">
        <v>29236</v>
      </c>
      <c r="B10450" s="10">
        <v>45629.73472222222</v>
      </c>
      <c r="C10450" s="11" t="s">
        <v>29237</v>
      </c>
      <c r="D10450" s="12">
        <v>12.0</v>
      </c>
      <c r="E10450" s="10" t="s">
        <v>26</v>
      </c>
      <c r="F10450" s="12">
        <v>2024.0</v>
      </c>
      <c r="G10450" s="13" t="s">
        <v>29238</v>
      </c>
      <c r="H10450" s="14" t="s">
        <v>29239</v>
      </c>
      <c r="I10450" s="12">
        <v>3932.0</v>
      </c>
      <c r="J10450" s="15" t="str">
        <f t="shared" si="1"/>
        <v>Relevant</v>
      </c>
    </row>
    <row r="10451" ht="22.5" customHeight="1">
      <c r="A10451" s="9" t="s">
        <v>29240</v>
      </c>
      <c r="B10451" s="10">
        <v>45622.61402777778</v>
      </c>
      <c r="C10451" s="11" t="s">
        <v>29241</v>
      </c>
      <c r="D10451" s="12">
        <v>11.0</v>
      </c>
      <c r="E10451" s="10" t="s">
        <v>17</v>
      </c>
      <c r="F10451" s="12">
        <v>2024.0</v>
      </c>
      <c r="G10451" s="13" t="s">
        <v>13</v>
      </c>
      <c r="H10451" s="14" t="s">
        <v>220</v>
      </c>
      <c r="I10451" s="12">
        <v>302.0</v>
      </c>
      <c r="J10451" s="15" t="str">
        <f t="shared" si="1"/>
        <v>Relevant</v>
      </c>
    </row>
    <row r="10452" ht="22.5" customHeight="1">
      <c r="A10452" s="9" t="s">
        <v>29242</v>
      </c>
      <c r="B10452" s="10">
        <v>45706.84375</v>
      </c>
      <c r="C10452" s="11" t="s">
        <v>29243</v>
      </c>
      <c r="D10452" s="12">
        <v>2.0</v>
      </c>
      <c r="E10452" s="10" t="s">
        <v>12</v>
      </c>
      <c r="F10452" s="12">
        <v>2025.0</v>
      </c>
      <c r="G10452" s="13" t="s">
        <v>13</v>
      </c>
      <c r="H10452" s="14" t="s">
        <v>29244</v>
      </c>
      <c r="I10452" s="12">
        <v>1959.0</v>
      </c>
      <c r="J10452" s="15" t="str">
        <f t="shared" si="1"/>
        <v>Relevant</v>
      </c>
    </row>
    <row r="10453" ht="22.5" customHeight="1">
      <c r="A10453" s="9" t="s">
        <v>29245</v>
      </c>
      <c r="B10453" s="10">
        <v>45627.83614583333</v>
      </c>
      <c r="C10453" s="11" t="s">
        <v>29246</v>
      </c>
      <c r="D10453" s="12">
        <v>12.0</v>
      </c>
      <c r="E10453" s="10" t="s">
        <v>26</v>
      </c>
      <c r="F10453" s="12">
        <v>2024.0</v>
      </c>
      <c r="G10453" s="13" t="s">
        <v>13</v>
      </c>
      <c r="H10453" s="14" t="s">
        <v>29247</v>
      </c>
      <c r="I10453" s="12">
        <v>2146.0</v>
      </c>
      <c r="J10453" s="15" t="str">
        <f t="shared" si="1"/>
        <v>Irrelevant</v>
      </c>
    </row>
    <row r="10454" ht="22.5" customHeight="1">
      <c r="A10454" s="9" t="s">
        <v>29248</v>
      </c>
      <c r="B10454" s="10">
        <v>45588.486122685186</v>
      </c>
      <c r="C10454" s="11" t="s">
        <v>29249</v>
      </c>
      <c r="D10454" s="12">
        <v>10.0</v>
      </c>
      <c r="E10454" s="10" t="s">
        <v>42</v>
      </c>
      <c r="F10454" s="12">
        <v>2024.0</v>
      </c>
      <c r="G10454" s="13" t="s">
        <v>29250</v>
      </c>
      <c r="H10454" s="14" t="s">
        <v>5135</v>
      </c>
      <c r="I10454" s="12">
        <v>0.0</v>
      </c>
      <c r="J10454" s="15" t="str">
        <f t="shared" si="1"/>
        <v>Relevant</v>
      </c>
    </row>
    <row r="10455" ht="22.5" customHeight="1">
      <c r="A10455" s="9" t="s">
        <v>29251</v>
      </c>
      <c r="B10455" s="10">
        <v>45469.78146990741</v>
      </c>
      <c r="C10455" s="11" t="s">
        <v>12115</v>
      </c>
      <c r="D10455" s="12">
        <v>6.0</v>
      </c>
      <c r="E10455" s="10" t="s">
        <v>34</v>
      </c>
      <c r="F10455" s="12">
        <v>2024.0</v>
      </c>
      <c r="G10455" s="13" t="s">
        <v>29252</v>
      </c>
      <c r="H10455" s="14" t="s">
        <v>29253</v>
      </c>
      <c r="I10455" s="12">
        <v>7456164.0</v>
      </c>
      <c r="J10455" s="15" t="str">
        <f t="shared" si="1"/>
        <v>Irrelevant</v>
      </c>
    </row>
    <row r="10456" ht="22.5" customHeight="1">
      <c r="A10456" s="9" t="s">
        <v>29254</v>
      </c>
      <c r="B10456" s="10">
        <v>45696.872037037036</v>
      </c>
      <c r="C10456" s="11" t="s">
        <v>13273</v>
      </c>
      <c r="D10456" s="12">
        <v>2.0</v>
      </c>
      <c r="E10456" s="10" t="s">
        <v>12</v>
      </c>
      <c r="F10456" s="12">
        <v>2025.0</v>
      </c>
      <c r="G10456" s="13" t="s">
        <v>13</v>
      </c>
      <c r="H10456" s="14" t="s">
        <v>14</v>
      </c>
      <c r="I10456" s="12">
        <v>646.0</v>
      </c>
      <c r="J10456" s="15" t="str">
        <f t="shared" si="1"/>
        <v>Relevant</v>
      </c>
    </row>
    <row r="10457" ht="22.5" customHeight="1">
      <c r="A10457" s="9" t="s">
        <v>29255</v>
      </c>
      <c r="B10457" s="10">
        <v>45636.80626157407</v>
      </c>
      <c r="C10457" s="11" t="s">
        <v>29256</v>
      </c>
      <c r="D10457" s="12">
        <v>12.0</v>
      </c>
      <c r="E10457" s="10" t="s">
        <v>26</v>
      </c>
      <c r="F10457" s="12">
        <v>2024.0</v>
      </c>
      <c r="G10457" s="13" t="s">
        <v>13</v>
      </c>
      <c r="H10457" s="14" t="s">
        <v>26156</v>
      </c>
      <c r="I10457" s="12">
        <v>1897.0</v>
      </c>
      <c r="J10457" s="15" t="str">
        <f t="shared" si="1"/>
        <v>Relevant</v>
      </c>
    </row>
    <row r="10458" ht="22.5" customHeight="1">
      <c r="A10458" s="9" t="s">
        <v>29257</v>
      </c>
      <c r="B10458" s="10">
        <v>45619.395474537036</v>
      </c>
      <c r="C10458" s="11" t="s">
        <v>29258</v>
      </c>
      <c r="D10458" s="12">
        <v>11.0</v>
      </c>
      <c r="E10458" s="10" t="s">
        <v>17</v>
      </c>
      <c r="F10458" s="12">
        <v>2024.0</v>
      </c>
      <c r="G10458" s="13" t="s">
        <v>13</v>
      </c>
      <c r="H10458" s="14" t="s">
        <v>965</v>
      </c>
      <c r="I10458" s="12">
        <v>247.0</v>
      </c>
      <c r="J10458" s="15" t="str">
        <f t="shared" si="1"/>
        <v>Relevant</v>
      </c>
    </row>
    <row r="10459" ht="22.5" customHeight="1">
      <c r="A10459" s="9" t="s">
        <v>29259</v>
      </c>
      <c r="B10459" s="10">
        <v>45597.427511574075</v>
      </c>
      <c r="C10459" s="11" t="s">
        <v>29260</v>
      </c>
      <c r="D10459" s="12">
        <v>11.0</v>
      </c>
      <c r="E10459" s="10" t="s">
        <v>17</v>
      </c>
      <c r="F10459" s="12">
        <v>2024.0</v>
      </c>
      <c r="G10459" s="13" t="s">
        <v>13</v>
      </c>
      <c r="H10459" s="14" t="s">
        <v>15866</v>
      </c>
      <c r="I10459" s="12">
        <v>478.0</v>
      </c>
      <c r="J10459" s="15" t="str">
        <f t="shared" si="1"/>
        <v>Relevant</v>
      </c>
    </row>
    <row r="10460" ht="22.5" customHeight="1">
      <c r="A10460" s="9" t="s">
        <v>29261</v>
      </c>
      <c r="B10460" s="10">
        <v>45614.727106481485</v>
      </c>
      <c r="C10460" s="11" t="s">
        <v>29262</v>
      </c>
      <c r="D10460" s="12">
        <v>11.0</v>
      </c>
      <c r="E10460" s="10" t="s">
        <v>17</v>
      </c>
      <c r="F10460" s="12">
        <v>2024.0</v>
      </c>
      <c r="G10460" s="13" t="s">
        <v>13</v>
      </c>
      <c r="H10460" s="14" t="s">
        <v>1375</v>
      </c>
      <c r="I10460" s="12">
        <v>114.0</v>
      </c>
      <c r="J10460" s="15" t="str">
        <f t="shared" si="1"/>
        <v>Relevant</v>
      </c>
    </row>
    <row r="10461" ht="22.5" customHeight="1">
      <c r="A10461" s="9" t="s">
        <v>29263</v>
      </c>
      <c r="B10461" s="10">
        <v>45609.87814814815</v>
      </c>
      <c r="C10461" s="11" t="s">
        <v>29264</v>
      </c>
      <c r="D10461" s="12">
        <v>11.0</v>
      </c>
      <c r="E10461" s="10" t="s">
        <v>17</v>
      </c>
      <c r="F10461" s="12">
        <v>2024.0</v>
      </c>
      <c r="G10461" s="13" t="s">
        <v>13</v>
      </c>
      <c r="H10461" s="14" t="s">
        <v>3706</v>
      </c>
      <c r="I10461" s="12">
        <v>275.0</v>
      </c>
      <c r="J10461" s="15" t="str">
        <f t="shared" si="1"/>
        <v>Relevant</v>
      </c>
    </row>
    <row r="10462" ht="22.5" customHeight="1">
      <c r="A10462" s="9" t="s">
        <v>29265</v>
      </c>
      <c r="B10462" s="10">
        <v>45616.998819444445</v>
      </c>
      <c r="C10462" s="11" t="s">
        <v>29266</v>
      </c>
      <c r="D10462" s="12">
        <v>11.0</v>
      </c>
      <c r="E10462" s="10" t="s">
        <v>17</v>
      </c>
      <c r="F10462" s="12">
        <v>2024.0</v>
      </c>
      <c r="G10462" s="13" t="s">
        <v>13</v>
      </c>
      <c r="H10462" s="14" t="s">
        <v>1257</v>
      </c>
      <c r="I10462" s="12">
        <v>540.0</v>
      </c>
      <c r="J10462" s="15" t="str">
        <f t="shared" si="1"/>
        <v>Relevant</v>
      </c>
    </row>
    <row r="10463" ht="22.5" customHeight="1">
      <c r="A10463" s="9" t="s">
        <v>29267</v>
      </c>
      <c r="B10463" s="10">
        <v>45621.78159722222</v>
      </c>
      <c r="C10463" s="11" t="s">
        <v>29268</v>
      </c>
      <c r="D10463" s="12">
        <v>11.0</v>
      </c>
      <c r="E10463" s="10" t="s">
        <v>17</v>
      </c>
      <c r="F10463" s="12">
        <v>2024.0</v>
      </c>
      <c r="G10463" s="13" t="s">
        <v>13</v>
      </c>
      <c r="H10463" s="14" t="s">
        <v>220</v>
      </c>
      <c r="I10463" s="12">
        <v>61.0</v>
      </c>
      <c r="J10463" s="15" t="str">
        <f t="shared" si="1"/>
        <v>Relevant</v>
      </c>
    </row>
    <row r="10464" ht="22.5" customHeight="1">
      <c r="A10464" s="9" t="s">
        <v>29269</v>
      </c>
      <c r="B10464" s="10">
        <v>45473.48175925926</v>
      </c>
      <c r="C10464" s="11" t="s">
        <v>11393</v>
      </c>
      <c r="D10464" s="12">
        <v>6.0</v>
      </c>
      <c r="E10464" s="10" t="s">
        <v>34</v>
      </c>
      <c r="F10464" s="12">
        <v>2024.0</v>
      </c>
      <c r="G10464" s="13" t="s">
        <v>13</v>
      </c>
      <c r="H10464" s="14" t="s">
        <v>56</v>
      </c>
      <c r="I10464" s="12">
        <v>18.0</v>
      </c>
      <c r="J10464" s="15" t="str">
        <f t="shared" si="1"/>
        <v>Relevant</v>
      </c>
    </row>
    <row r="10465" ht="22.5" customHeight="1">
      <c r="A10465" s="9" t="s">
        <v>29270</v>
      </c>
      <c r="B10465" s="10">
        <v>45588.59181712963</v>
      </c>
      <c r="C10465" s="11" t="s">
        <v>29271</v>
      </c>
      <c r="D10465" s="12">
        <v>10.0</v>
      </c>
      <c r="E10465" s="10" t="s">
        <v>42</v>
      </c>
      <c r="F10465" s="12">
        <v>2024.0</v>
      </c>
      <c r="G10465" s="13" t="s">
        <v>13</v>
      </c>
      <c r="H10465" s="14" t="s">
        <v>338</v>
      </c>
      <c r="I10465" s="12">
        <v>97.0</v>
      </c>
      <c r="J10465" s="15" t="str">
        <f t="shared" si="1"/>
        <v>Relevant</v>
      </c>
    </row>
    <row r="10466" ht="22.5" customHeight="1">
      <c r="A10466" s="9" t="s">
        <v>29272</v>
      </c>
      <c r="B10466" s="10">
        <v>45652.96488425926</v>
      </c>
      <c r="C10466" s="11" t="s">
        <v>29273</v>
      </c>
      <c r="D10466" s="12">
        <v>12.0</v>
      </c>
      <c r="E10466" s="10" t="s">
        <v>26</v>
      </c>
      <c r="F10466" s="12">
        <v>2024.0</v>
      </c>
      <c r="G10466" s="13" t="s">
        <v>13</v>
      </c>
      <c r="H10466" s="14" t="s">
        <v>121</v>
      </c>
      <c r="I10466" s="12">
        <v>164.0</v>
      </c>
      <c r="J10466" s="15" t="str">
        <f t="shared" si="1"/>
        <v>Irrelevant</v>
      </c>
    </row>
    <row r="10467" ht="22.5" customHeight="1">
      <c r="A10467" s="9" t="s">
        <v>29274</v>
      </c>
      <c r="B10467" s="10">
        <v>45696.88710648148</v>
      </c>
      <c r="C10467" s="11" t="s">
        <v>29275</v>
      </c>
      <c r="D10467" s="12">
        <v>2.0</v>
      </c>
      <c r="E10467" s="10" t="s">
        <v>12</v>
      </c>
      <c r="F10467" s="12">
        <v>2025.0</v>
      </c>
      <c r="G10467" s="13" t="s">
        <v>13</v>
      </c>
      <c r="H10467" s="14" t="s">
        <v>14</v>
      </c>
      <c r="I10467" s="12">
        <v>48.0</v>
      </c>
      <c r="J10467" s="15" t="str">
        <f t="shared" si="1"/>
        <v>Relevant</v>
      </c>
    </row>
    <row r="10468" ht="22.5" customHeight="1">
      <c r="A10468" s="9" t="s">
        <v>29276</v>
      </c>
      <c r="B10468" s="10">
        <v>45601.58280092593</v>
      </c>
      <c r="C10468" s="11" t="s">
        <v>27092</v>
      </c>
      <c r="D10468" s="12">
        <v>11.0</v>
      </c>
      <c r="E10468" s="10" t="s">
        <v>17</v>
      </c>
      <c r="F10468" s="12">
        <v>2024.0</v>
      </c>
      <c r="G10468" s="13" t="s">
        <v>13</v>
      </c>
      <c r="H10468" s="14" t="s">
        <v>259</v>
      </c>
      <c r="I10468" s="12">
        <v>141.0</v>
      </c>
      <c r="J10468" s="15" t="str">
        <f t="shared" si="1"/>
        <v>Relevant</v>
      </c>
    </row>
    <row r="10469" ht="22.5" customHeight="1">
      <c r="A10469" s="9" t="s">
        <v>29277</v>
      </c>
      <c r="B10469" s="10">
        <v>45594.371770833335</v>
      </c>
      <c r="C10469" s="11" t="s">
        <v>29278</v>
      </c>
      <c r="D10469" s="12">
        <v>10.0</v>
      </c>
      <c r="E10469" s="10" t="s">
        <v>42</v>
      </c>
      <c r="F10469" s="12">
        <v>2024.0</v>
      </c>
      <c r="G10469" s="13" t="s">
        <v>13</v>
      </c>
      <c r="H10469" s="14" t="s">
        <v>11458</v>
      </c>
      <c r="I10469" s="12">
        <v>5199.0</v>
      </c>
      <c r="J10469" s="15" t="str">
        <f t="shared" si="1"/>
        <v>Relevant</v>
      </c>
    </row>
    <row r="10470" ht="22.5" customHeight="1">
      <c r="A10470" s="9" t="s">
        <v>29279</v>
      </c>
      <c r="B10470" s="10">
        <v>45645.06931827546</v>
      </c>
      <c r="C10470" s="11" t="s">
        <v>20330</v>
      </c>
      <c r="D10470" s="12">
        <v>12.0</v>
      </c>
      <c r="E10470" s="10" t="s">
        <v>26</v>
      </c>
      <c r="F10470" s="12">
        <v>2024.0</v>
      </c>
      <c r="G10470" s="13" t="s">
        <v>29280</v>
      </c>
      <c r="H10470" s="14" t="s">
        <v>29281</v>
      </c>
      <c r="I10470" s="12">
        <v>9205384.0</v>
      </c>
      <c r="J10470" s="15" t="str">
        <f t="shared" si="1"/>
        <v>Relevant</v>
      </c>
    </row>
    <row r="10471" ht="22.5" customHeight="1">
      <c r="A10471" s="9" t="s">
        <v>29282</v>
      </c>
      <c r="B10471" s="10">
        <v>45697.681909722225</v>
      </c>
      <c r="C10471" s="11" t="s">
        <v>29283</v>
      </c>
      <c r="D10471" s="12">
        <v>2.0</v>
      </c>
      <c r="E10471" s="10" t="s">
        <v>12</v>
      </c>
      <c r="F10471" s="12">
        <v>2025.0</v>
      </c>
      <c r="G10471" s="13" t="s">
        <v>13</v>
      </c>
      <c r="H10471" s="14" t="s">
        <v>14</v>
      </c>
      <c r="I10471" s="12">
        <v>35.0</v>
      </c>
      <c r="J10471" s="15" t="str">
        <f t="shared" si="1"/>
        <v>Relevant</v>
      </c>
    </row>
    <row r="10472" ht="22.5" customHeight="1">
      <c r="A10472" s="9" t="s">
        <v>29284</v>
      </c>
      <c r="B10472" s="10">
        <v>45602.4640162037</v>
      </c>
      <c r="C10472" s="11" t="s">
        <v>29285</v>
      </c>
      <c r="D10472" s="12">
        <v>11.0</v>
      </c>
      <c r="E10472" s="10" t="s">
        <v>17</v>
      </c>
      <c r="F10472" s="12">
        <v>2024.0</v>
      </c>
      <c r="G10472" s="13" t="s">
        <v>13</v>
      </c>
      <c r="H10472" s="14" t="s">
        <v>25802</v>
      </c>
      <c r="I10472" s="12">
        <v>1221.0</v>
      </c>
      <c r="J10472" s="15" t="str">
        <f t="shared" si="1"/>
        <v>Relevant</v>
      </c>
    </row>
    <row r="10473" ht="22.5" customHeight="1">
      <c r="A10473" s="9" t="s">
        <v>29286</v>
      </c>
      <c r="B10473" s="10">
        <v>45604.78581018518</v>
      </c>
      <c r="C10473" s="11" t="s">
        <v>29287</v>
      </c>
      <c r="D10473" s="12">
        <v>11.0</v>
      </c>
      <c r="E10473" s="10" t="s">
        <v>17</v>
      </c>
      <c r="F10473" s="12">
        <v>2024.0</v>
      </c>
      <c r="G10473" s="13" t="s">
        <v>29288</v>
      </c>
      <c r="H10473" s="14" t="s">
        <v>29289</v>
      </c>
      <c r="I10473" s="12">
        <v>37034.0</v>
      </c>
      <c r="J10473" s="15" t="str">
        <f t="shared" si="1"/>
        <v>Relevant</v>
      </c>
    </row>
    <row r="10474" ht="22.5" customHeight="1">
      <c r="A10474" s="9" t="s">
        <v>29290</v>
      </c>
      <c r="B10474" s="10">
        <v>45610.54166667824</v>
      </c>
      <c r="C10474" s="11" t="s">
        <v>12240</v>
      </c>
      <c r="D10474" s="12">
        <v>11.0</v>
      </c>
      <c r="E10474" s="10" t="s">
        <v>17</v>
      </c>
      <c r="F10474" s="12">
        <v>2024.0</v>
      </c>
      <c r="G10474" s="13" t="s">
        <v>29291</v>
      </c>
      <c r="H10474" s="14" t="s">
        <v>29292</v>
      </c>
      <c r="I10474" s="12">
        <v>0.0</v>
      </c>
      <c r="J10474" s="15" t="str">
        <f t="shared" si="1"/>
        <v>Relevant</v>
      </c>
    </row>
    <row r="10475" ht="22.5" customHeight="1">
      <c r="A10475" s="9" t="s">
        <v>29293</v>
      </c>
      <c r="B10475" s="10">
        <v>45713.56197916667</v>
      </c>
      <c r="C10475" s="11" t="s">
        <v>17716</v>
      </c>
      <c r="D10475" s="12">
        <v>2.0</v>
      </c>
      <c r="E10475" s="10" t="s">
        <v>12</v>
      </c>
      <c r="F10475" s="12">
        <v>2025.0</v>
      </c>
      <c r="G10475" s="13" t="s">
        <v>13</v>
      </c>
      <c r="H10475" s="14" t="s">
        <v>7401</v>
      </c>
      <c r="I10475" s="12">
        <v>223.0</v>
      </c>
      <c r="J10475" s="15" t="str">
        <f t="shared" si="1"/>
        <v>Relevant</v>
      </c>
    </row>
    <row r="10476" ht="22.5" customHeight="1">
      <c r="A10476" s="9" t="s">
        <v>29294</v>
      </c>
      <c r="B10476" s="10">
        <v>45646.73081018519</v>
      </c>
      <c r="C10476" s="11" t="s">
        <v>29295</v>
      </c>
      <c r="D10476" s="12">
        <v>12.0</v>
      </c>
      <c r="E10476" s="10" t="s">
        <v>26</v>
      </c>
      <c r="F10476" s="12">
        <v>2024.0</v>
      </c>
      <c r="G10476" s="13" t="s">
        <v>13</v>
      </c>
      <c r="H10476" s="14" t="s">
        <v>29296</v>
      </c>
      <c r="I10476" s="12">
        <v>807.0</v>
      </c>
      <c r="J10476" s="15" t="str">
        <f t="shared" si="1"/>
        <v>Irrelevant</v>
      </c>
    </row>
    <row r="10477" ht="22.5" customHeight="1">
      <c r="A10477" s="9" t="s">
        <v>29297</v>
      </c>
      <c r="B10477" s="10">
        <v>45614.91569444445</v>
      </c>
      <c r="C10477" s="11" t="s">
        <v>29298</v>
      </c>
      <c r="D10477" s="12">
        <v>11.0</v>
      </c>
      <c r="E10477" s="10" t="s">
        <v>17</v>
      </c>
      <c r="F10477" s="12">
        <v>2024.0</v>
      </c>
      <c r="G10477" s="13" t="s">
        <v>13</v>
      </c>
      <c r="H10477" s="14" t="s">
        <v>29299</v>
      </c>
      <c r="I10477" s="12">
        <v>3293.0</v>
      </c>
      <c r="J10477" s="15" t="str">
        <f t="shared" si="1"/>
        <v>Relevant</v>
      </c>
    </row>
    <row r="10478" ht="22.5" customHeight="1">
      <c r="A10478" s="9" t="s">
        <v>29300</v>
      </c>
      <c r="B10478" s="10">
        <v>45610.510787037034</v>
      </c>
      <c r="C10478" s="11" t="s">
        <v>29301</v>
      </c>
      <c r="D10478" s="12">
        <v>11.0</v>
      </c>
      <c r="E10478" s="10" t="s">
        <v>17</v>
      </c>
      <c r="F10478" s="12">
        <v>2024.0</v>
      </c>
      <c r="G10478" s="13" t="s">
        <v>13</v>
      </c>
      <c r="H10478" s="14" t="s">
        <v>22210</v>
      </c>
      <c r="I10478" s="12">
        <v>1725.0</v>
      </c>
      <c r="J10478" s="15" t="str">
        <f t="shared" si="1"/>
        <v>Relevant</v>
      </c>
    </row>
    <row r="10479" ht="22.5" customHeight="1">
      <c r="A10479" s="9" t="s">
        <v>29302</v>
      </c>
      <c r="B10479" s="10">
        <v>45584.81208333333</v>
      </c>
      <c r="C10479" s="11" t="s">
        <v>6905</v>
      </c>
      <c r="D10479" s="12">
        <v>10.0</v>
      </c>
      <c r="E10479" s="10" t="s">
        <v>42</v>
      </c>
      <c r="F10479" s="12">
        <v>2024.0</v>
      </c>
      <c r="G10479" s="13" t="s">
        <v>13</v>
      </c>
      <c r="H10479" s="14" t="s">
        <v>2841</v>
      </c>
      <c r="I10479" s="12">
        <v>931.0</v>
      </c>
      <c r="J10479" s="15" t="str">
        <f t="shared" si="1"/>
        <v>Relevant</v>
      </c>
    </row>
    <row r="10480" ht="22.5" customHeight="1">
      <c r="A10480" s="9" t="s">
        <v>29303</v>
      </c>
      <c r="B10480" s="10">
        <v>45583.873359108795</v>
      </c>
      <c r="C10480" s="11" t="s">
        <v>29304</v>
      </c>
      <c r="D10480" s="12">
        <v>10.0</v>
      </c>
      <c r="E10480" s="10" t="s">
        <v>42</v>
      </c>
      <c r="F10480" s="12">
        <v>2024.0</v>
      </c>
      <c r="G10480" s="13" t="s">
        <v>18724</v>
      </c>
      <c r="H10480" s="14" t="s">
        <v>29305</v>
      </c>
      <c r="I10480" s="12">
        <v>0.0</v>
      </c>
      <c r="J10480" s="15" t="str">
        <f t="shared" si="1"/>
        <v>Relevant</v>
      </c>
    </row>
    <row r="10481" ht="22.5" customHeight="1">
      <c r="A10481" s="9" t="s">
        <v>29306</v>
      </c>
      <c r="B10481" s="10">
        <v>45593.47875</v>
      </c>
      <c r="C10481" s="11" t="s">
        <v>29307</v>
      </c>
      <c r="D10481" s="12">
        <v>10.0</v>
      </c>
      <c r="E10481" s="10" t="s">
        <v>42</v>
      </c>
      <c r="F10481" s="12">
        <v>2024.0</v>
      </c>
      <c r="G10481" s="13" t="s">
        <v>13</v>
      </c>
      <c r="H10481" s="14" t="s">
        <v>2011</v>
      </c>
      <c r="I10481" s="12">
        <v>3274.0</v>
      </c>
      <c r="J10481" s="15" t="str">
        <f t="shared" si="1"/>
        <v>Relevant</v>
      </c>
    </row>
    <row r="10482" ht="22.5" customHeight="1">
      <c r="A10482" s="9" t="s">
        <v>29308</v>
      </c>
      <c r="B10482" s="10">
        <v>45743.47357638889</v>
      </c>
      <c r="C10482" s="11" t="s">
        <v>6749</v>
      </c>
      <c r="D10482" s="12">
        <v>3.0</v>
      </c>
      <c r="E10482" s="10" t="s">
        <v>59</v>
      </c>
      <c r="F10482" s="12">
        <v>2025.0</v>
      </c>
      <c r="G10482" s="13" t="s">
        <v>13</v>
      </c>
      <c r="H10482" s="14" t="s">
        <v>204</v>
      </c>
      <c r="I10482" s="12">
        <v>877.0</v>
      </c>
      <c r="J10482" s="15" t="str">
        <f t="shared" si="1"/>
        <v>Relevant</v>
      </c>
    </row>
    <row r="10483" ht="22.5" customHeight="1">
      <c r="A10483" s="9" t="s">
        <v>29309</v>
      </c>
      <c r="B10483" s="10">
        <v>45438.26584490741</v>
      </c>
      <c r="C10483" s="11" t="s">
        <v>29310</v>
      </c>
      <c r="D10483" s="12">
        <v>5.0</v>
      </c>
      <c r="E10483" s="10" t="s">
        <v>21</v>
      </c>
      <c r="F10483" s="12">
        <v>2024.0</v>
      </c>
      <c r="G10483" s="13" t="s">
        <v>13</v>
      </c>
      <c r="H10483" s="14" t="s">
        <v>484</v>
      </c>
      <c r="I10483" s="12">
        <v>85.0</v>
      </c>
      <c r="J10483" s="15" t="str">
        <f t="shared" si="1"/>
        <v>Irrelevant</v>
      </c>
    </row>
    <row r="10484" ht="22.5" customHeight="1">
      <c r="A10484" s="9" t="s">
        <v>29311</v>
      </c>
      <c r="B10484" s="10">
        <v>45701.590150462966</v>
      </c>
      <c r="C10484" s="11" t="s">
        <v>29312</v>
      </c>
      <c r="D10484" s="12">
        <v>2.0</v>
      </c>
      <c r="E10484" s="10" t="s">
        <v>12</v>
      </c>
      <c r="F10484" s="12">
        <v>2025.0</v>
      </c>
      <c r="G10484" s="13" t="s">
        <v>29313</v>
      </c>
      <c r="H10484" s="14" t="s">
        <v>29314</v>
      </c>
      <c r="I10484" s="12">
        <v>2.1244986E7</v>
      </c>
      <c r="J10484" s="15" t="str">
        <f t="shared" si="1"/>
        <v>Irrelevant</v>
      </c>
    </row>
    <row r="10485" ht="22.5" customHeight="1">
      <c r="A10485" s="9" t="s">
        <v>29315</v>
      </c>
      <c r="B10485" s="10">
        <v>45724.07136574074</v>
      </c>
      <c r="C10485" s="11" t="s">
        <v>29316</v>
      </c>
      <c r="D10485" s="12">
        <v>3.0</v>
      </c>
      <c r="E10485" s="10" t="s">
        <v>59</v>
      </c>
      <c r="F10485" s="12">
        <v>2025.0</v>
      </c>
      <c r="G10485" s="13" t="s">
        <v>13</v>
      </c>
      <c r="H10485" s="14" t="s">
        <v>430</v>
      </c>
      <c r="I10485" s="12">
        <v>327.0</v>
      </c>
      <c r="J10485" s="15" t="str">
        <f t="shared" si="1"/>
        <v>Relevant</v>
      </c>
    </row>
    <row r="10486" ht="22.5" customHeight="1">
      <c r="A10486" s="9" t="s">
        <v>29317</v>
      </c>
      <c r="B10486" s="10">
        <v>45619.33472222222</v>
      </c>
      <c r="C10486" s="11" t="s">
        <v>29318</v>
      </c>
      <c r="D10486" s="12">
        <v>11.0</v>
      </c>
      <c r="E10486" s="10" t="s">
        <v>17</v>
      </c>
      <c r="F10486" s="12">
        <v>2024.0</v>
      </c>
      <c r="G10486" s="13" t="s">
        <v>29319</v>
      </c>
      <c r="H10486" s="14" t="s">
        <v>29320</v>
      </c>
      <c r="I10486" s="12">
        <v>1.5232462E7</v>
      </c>
      <c r="J10486" s="15" t="str">
        <f t="shared" si="1"/>
        <v>Relevant</v>
      </c>
    </row>
    <row r="10487" ht="22.5" customHeight="1">
      <c r="A10487" s="9" t="s">
        <v>29321</v>
      </c>
      <c r="B10487" s="10">
        <v>45711.883252314816</v>
      </c>
      <c r="C10487" s="11" t="s">
        <v>29322</v>
      </c>
      <c r="D10487" s="12">
        <v>2.0</v>
      </c>
      <c r="E10487" s="10" t="s">
        <v>12</v>
      </c>
      <c r="F10487" s="12">
        <v>2025.0</v>
      </c>
      <c r="G10487" s="13" t="s">
        <v>13</v>
      </c>
      <c r="H10487" s="14" t="s">
        <v>19614</v>
      </c>
      <c r="I10487" s="12">
        <v>4714.0</v>
      </c>
      <c r="J10487" s="15" t="str">
        <f t="shared" si="1"/>
        <v>Irrelevant</v>
      </c>
    </row>
    <row r="10488" ht="22.5" customHeight="1">
      <c r="A10488" s="9" t="s">
        <v>29323</v>
      </c>
      <c r="B10488" s="10">
        <v>45434.63287037037</v>
      </c>
      <c r="C10488" s="11" t="s">
        <v>23818</v>
      </c>
      <c r="D10488" s="12">
        <v>5.0</v>
      </c>
      <c r="E10488" s="10" t="s">
        <v>21</v>
      </c>
      <c r="F10488" s="12">
        <v>2024.0</v>
      </c>
      <c r="G10488" s="13" t="s">
        <v>13</v>
      </c>
      <c r="H10488" s="14" t="s">
        <v>29324</v>
      </c>
      <c r="I10488" s="12">
        <v>9.0</v>
      </c>
      <c r="J10488" s="15" t="str">
        <f t="shared" si="1"/>
        <v>Irrelevant</v>
      </c>
    </row>
    <row r="10489" ht="22.5" customHeight="1">
      <c r="A10489" s="9" t="s">
        <v>29325</v>
      </c>
      <c r="B10489" s="10">
        <v>45604.57635416667</v>
      </c>
      <c r="C10489" s="11" t="s">
        <v>29326</v>
      </c>
      <c r="D10489" s="12">
        <v>11.0</v>
      </c>
      <c r="E10489" s="10" t="s">
        <v>17</v>
      </c>
      <c r="F10489" s="12">
        <v>2024.0</v>
      </c>
      <c r="G10489" s="13" t="s">
        <v>13</v>
      </c>
      <c r="H10489" s="14" t="s">
        <v>29327</v>
      </c>
      <c r="I10489" s="12">
        <v>39590.0</v>
      </c>
      <c r="J10489" s="15" t="str">
        <f t="shared" si="1"/>
        <v>Relevant</v>
      </c>
    </row>
    <row r="10490" ht="22.5" customHeight="1">
      <c r="A10490" s="9" t="s">
        <v>29328</v>
      </c>
      <c r="B10490" s="10">
        <v>45597.76193287037</v>
      </c>
      <c r="C10490" s="11" t="s">
        <v>29329</v>
      </c>
      <c r="D10490" s="12">
        <v>11.0</v>
      </c>
      <c r="E10490" s="10" t="s">
        <v>17</v>
      </c>
      <c r="F10490" s="12">
        <v>2024.0</v>
      </c>
      <c r="G10490" s="13" t="s">
        <v>13</v>
      </c>
      <c r="H10490" s="14" t="s">
        <v>29330</v>
      </c>
      <c r="I10490" s="12">
        <v>455.0</v>
      </c>
      <c r="J10490" s="15" t="str">
        <f t="shared" si="1"/>
        <v>Relevant</v>
      </c>
    </row>
    <row r="10491" ht="22.5" customHeight="1">
      <c r="A10491" s="9" t="s">
        <v>29331</v>
      </c>
      <c r="B10491" s="10">
        <v>45618.82001157408</v>
      </c>
      <c r="C10491" s="11" t="s">
        <v>29332</v>
      </c>
      <c r="D10491" s="12">
        <v>11.0</v>
      </c>
      <c r="E10491" s="10" t="s">
        <v>17</v>
      </c>
      <c r="F10491" s="12">
        <v>2024.0</v>
      </c>
      <c r="G10491" s="13" t="s">
        <v>13</v>
      </c>
      <c r="H10491" s="14" t="s">
        <v>305</v>
      </c>
      <c r="I10491" s="12">
        <v>680.0</v>
      </c>
      <c r="J10491" s="15" t="str">
        <f t="shared" si="1"/>
        <v>Relevant</v>
      </c>
    </row>
    <row r="10492" ht="22.5" customHeight="1">
      <c r="A10492" s="9" t="s">
        <v>29333</v>
      </c>
      <c r="B10492" s="10">
        <v>45614.376180555555</v>
      </c>
      <c r="C10492" s="11" t="s">
        <v>29334</v>
      </c>
      <c r="D10492" s="12">
        <v>11.0</v>
      </c>
      <c r="E10492" s="10" t="s">
        <v>17</v>
      </c>
      <c r="F10492" s="12">
        <v>2024.0</v>
      </c>
      <c r="G10492" s="13" t="s">
        <v>13</v>
      </c>
      <c r="H10492" s="14" t="s">
        <v>67</v>
      </c>
      <c r="I10492" s="12">
        <v>2843.0</v>
      </c>
      <c r="J10492" s="15" t="str">
        <f t="shared" si="1"/>
        <v>Relevant</v>
      </c>
    </row>
    <row r="10493" ht="22.5" customHeight="1">
      <c r="A10493" s="9" t="s">
        <v>29335</v>
      </c>
      <c r="B10493" s="10">
        <v>45445.81884259259</v>
      </c>
      <c r="C10493" s="11" t="s">
        <v>29336</v>
      </c>
      <c r="D10493" s="12">
        <v>6.0</v>
      </c>
      <c r="E10493" s="10" t="s">
        <v>34</v>
      </c>
      <c r="F10493" s="12">
        <v>2024.0</v>
      </c>
      <c r="G10493" s="13" t="s">
        <v>13</v>
      </c>
      <c r="H10493" s="14" t="s">
        <v>5140</v>
      </c>
      <c r="I10493" s="12">
        <v>29.0</v>
      </c>
      <c r="J10493" s="15" t="str">
        <f t="shared" si="1"/>
        <v>Relevant</v>
      </c>
    </row>
    <row r="10494" ht="22.5" customHeight="1">
      <c r="A10494" s="9" t="s">
        <v>29337</v>
      </c>
      <c r="B10494" s="10">
        <v>45696.53804398148</v>
      </c>
      <c r="C10494" s="11" t="s">
        <v>29338</v>
      </c>
      <c r="D10494" s="12">
        <v>2.0</v>
      </c>
      <c r="E10494" s="10" t="s">
        <v>12</v>
      </c>
      <c r="F10494" s="12">
        <v>2025.0</v>
      </c>
      <c r="G10494" s="13" t="s">
        <v>13</v>
      </c>
      <c r="H10494" s="14" t="s">
        <v>29339</v>
      </c>
      <c r="I10494" s="12">
        <v>7.0</v>
      </c>
      <c r="J10494" s="15" t="str">
        <f t="shared" si="1"/>
        <v>Relevant</v>
      </c>
    </row>
    <row r="10495" ht="22.5" customHeight="1">
      <c r="A10495" s="9" t="s">
        <v>29340</v>
      </c>
      <c r="B10495" s="10">
        <v>45473.630960648145</v>
      </c>
      <c r="C10495" s="11" t="s">
        <v>29341</v>
      </c>
      <c r="D10495" s="12">
        <v>6.0</v>
      </c>
      <c r="E10495" s="10" t="s">
        <v>34</v>
      </c>
      <c r="F10495" s="12">
        <v>2024.0</v>
      </c>
      <c r="G10495" s="13" t="s">
        <v>13</v>
      </c>
      <c r="H10495" s="14" t="s">
        <v>56</v>
      </c>
      <c r="I10495" s="12">
        <v>13.0</v>
      </c>
      <c r="J10495" s="15" t="str">
        <f t="shared" si="1"/>
        <v>Relevant</v>
      </c>
    </row>
    <row r="10496" ht="22.5" customHeight="1">
      <c r="A10496" s="9" t="s">
        <v>29342</v>
      </c>
      <c r="B10496" s="10">
        <v>45606.85806712963</v>
      </c>
      <c r="C10496" s="11" t="s">
        <v>29343</v>
      </c>
      <c r="D10496" s="12">
        <v>11.0</v>
      </c>
      <c r="E10496" s="10" t="s">
        <v>17</v>
      </c>
      <c r="F10496" s="12">
        <v>2024.0</v>
      </c>
      <c r="G10496" s="13" t="s">
        <v>13</v>
      </c>
      <c r="H10496" s="14" t="s">
        <v>29344</v>
      </c>
      <c r="I10496" s="12">
        <v>1797.0</v>
      </c>
      <c r="J10496" s="15" t="str">
        <f t="shared" si="1"/>
        <v>Relevant</v>
      </c>
    </row>
    <row r="10497" ht="22.5" customHeight="1">
      <c r="A10497" s="9" t="s">
        <v>29345</v>
      </c>
      <c r="B10497" s="10">
        <v>45594.405636574076</v>
      </c>
      <c r="C10497" s="11" t="s">
        <v>29346</v>
      </c>
      <c r="D10497" s="12">
        <v>10.0</v>
      </c>
      <c r="E10497" s="10" t="s">
        <v>42</v>
      </c>
      <c r="F10497" s="12">
        <v>2024.0</v>
      </c>
      <c r="G10497" s="13" t="s">
        <v>13</v>
      </c>
      <c r="H10497" s="14" t="s">
        <v>131</v>
      </c>
      <c r="I10497" s="12">
        <v>24.0</v>
      </c>
      <c r="J10497" s="15" t="str">
        <f t="shared" si="1"/>
        <v>Relevant</v>
      </c>
    </row>
    <row r="10498" ht="22.5" customHeight="1">
      <c r="A10498" s="9" t="s">
        <v>29347</v>
      </c>
      <c r="B10498" s="10">
        <v>45596.877604166664</v>
      </c>
      <c r="C10498" s="11" t="s">
        <v>6811</v>
      </c>
      <c r="D10498" s="12">
        <v>10.0</v>
      </c>
      <c r="E10498" s="10" t="s">
        <v>42</v>
      </c>
      <c r="F10498" s="12">
        <v>2024.0</v>
      </c>
      <c r="G10498" s="13" t="s">
        <v>13</v>
      </c>
      <c r="H10498" s="14" t="s">
        <v>124</v>
      </c>
      <c r="I10498" s="12">
        <v>4.0</v>
      </c>
      <c r="J10498" s="15" t="str">
        <f t="shared" si="1"/>
        <v>Relevant</v>
      </c>
    </row>
    <row r="10499" ht="22.5" customHeight="1">
      <c r="A10499" s="9" t="s">
        <v>29348</v>
      </c>
      <c r="B10499" s="10">
        <v>45747.50337962963</v>
      </c>
      <c r="C10499" s="11" t="s">
        <v>29349</v>
      </c>
      <c r="D10499" s="12">
        <v>3.0</v>
      </c>
      <c r="E10499" s="10" t="s">
        <v>59</v>
      </c>
      <c r="F10499" s="12">
        <v>2025.0</v>
      </c>
      <c r="G10499" s="13" t="s">
        <v>13</v>
      </c>
      <c r="H10499" s="14" t="s">
        <v>29350</v>
      </c>
      <c r="I10499" s="12">
        <v>738.0</v>
      </c>
      <c r="J10499" s="15" t="str">
        <f t="shared" si="1"/>
        <v>Irrelevant</v>
      </c>
    </row>
    <row r="10500" ht="22.5" customHeight="1">
      <c r="A10500" s="9" t="s">
        <v>29351</v>
      </c>
      <c r="B10500" s="10">
        <v>45618.76875</v>
      </c>
      <c r="C10500" s="11" t="s">
        <v>3088</v>
      </c>
      <c r="D10500" s="12">
        <v>11.0</v>
      </c>
      <c r="E10500" s="10" t="s">
        <v>17</v>
      </c>
      <c r="F10500" s="12">
        <v>2024.0</v>
      </c>
      <c r="G10500" s="13" t="s">
        <v>13</v>
      </c>
      <c r="H10500" s="14" t="s">
        <v>965</v>
      </c>
      <c r="I10500" s="12">
        <v>670.0</v>
      </c>
      <c r="J10500" s="15" t="str">
        <f t="shared" si="1"/>
        <v>Relevant</v>
      </c>
    </row>
    <row r="10501" ht="22.5" customHeight="1">
      <c r="A10501" s="9" t="s">
        <v>29352</v>
      </c>
      <c r="B10501" s="10">
        <v>45597.992939814816</v>
      </c>
      <c r="C10501" s="11" t="s">
        <v>29353</v>
      </c>
      <c r="D10501" s="12">
        <v>11.0</v>
      </c>
      <c r="E10501" s="10" t="s">
        <v>17</v>
      </c>
      <c r="F10501" s="12">
        <v>2024.0</v>
      </c>
      <c r="G10501" s="13" t="s">
        <v>29354</v>
      </c>
      <c r="H10501" s="14" t="s">
        <v>29355</v>
      </c>
      <c r="I10501" s="12">
        <v>9292977.0</v>
      </c>
      <c r="J10501" s="15" t="str">
        <f t="shared" si="1"/>
        <v>Relevant</v>
      </c>
    </row>
    <row r="10502" ht="22.5" customHeight="1">
      <c r="A10502" s="9" t="s">
        <v>29356</v>
      </c>
      <c r="B10502" s="10">
        <v>45405.29541666667</v>
      </c>
      <c r="C10502" s="11" t="s">
        <v>25007</v>
      </c>
      <c r="D10502" s="12">
        <v>4.0</v>
      </c>
      <c r="E10502" s="10" t="s">
        <v>274</v>
      </c>
      <c r="F10502" s="12">
        <v>2024.0</v>
      </c>
      <c r="G10502" s="13" t="s">
        <v>13</v>
      </c>
      <c r="H10502" s="14" t="s">
        <v>29357</v>
      </c>
      <c r="I10502" s="12">
        <v>30.0</v>
      </c>
      <c r="J10502" s="15" t="str">
        <f t="shared" si="1"/>
        <v>Irrelevant</v>
      </c>
    </row>
    <row r="10503" ht="22.5" customHeight="1">
      <c r="A10503" s="9" t="s">
        <v>29358</v>
      </c>
      <c r="B10503" s="10">
        <v>45614.60355324074</v>
      </c>
      <c r="C10503" s="11" t="s">
        <v>29359</v>
      </c>
      <c r="D10503" s="12">
        <v>11.0</v>
      </c>
      <c r="E10503" s="10" t="s">
        <v>17</v>
      </c>
      <c r="F10503" s="12">
        <v>2024.0</v>
      </c>
      <c r="G10503" s="13" t="s">
        <v>13</v>
      </c>
      <c r="H10503" s="14" t="s">
        <v>423</v>
      </c>
      <c r="I10503" s="12">
        <v>225.0</v>
      </c>
      <c r="J10503" s="15" t="str">
        <f t="shared" si="1"/>
        <v>Relevant</v>
      </c>
    </row>
    <row r="10504" ht="22.5" customHeight="1">
      <c r="A10504" s="9" t="s">
        <v>29360</v>
      </c>
      <c r="B10504" s="10">
        <v>45610.46675925926</v>
      </c>
      <c r="C10504" s="11" t="s">
        <v>29361</v>
      </c>
      <c r="D10504" s="12">
        <v>11.0</v>
      </c>
      <c r="E10504" s="10" t="s">
        <v>17</v>
      </c>
      <c r="F10504" s="12">
        <v>2024.0</v>
      </c>
      <c r="G10504" s="13" t="s">
        <v>13</v>
      </c>
      <c r="H10504" s="14" t="s">
        <v>29362</v>
      </c>
      <c r="I10504" s="12">
        <v>131.0</v>
      </c>
      <c r="J10504" s="15" t="str">
        <f t="shared" si="1"/>
        <v>Relevant</v>
      </c>
    </row>
    <row r="10505" ht="22.5" customHeight="1">
      <c r="A10505" s="9" t="s">
        <v>29363</v>
      </c>
      <c r="B10505" s="10">
        <v>45652.90891203703</v>
      </c>
      <c r="C10505" s="11" t="s">
        <v>29364</v>
      </c>
      <c r="D10505" s="12">
        <v>12.0</v>
      </c>
      <c r="E10505" s="10" t="s">
        <v>26</v>
      </c>
      <c r="F10505" s="12">
        <v>2024.0</v>
      </c>
      <c r="G10505" s="13" t="s">
        <v>13</v>
      </c>
      <c r="H10505" s="14" t="s">
        <v>29365</v>
      </c>
      <c r="I10505" s="12">
        <v>60.0</v>
      </c>
      <c r="J10505" s="15" t="str">
        <f t="shared" si="1"/>
        <v>Irrelevant</v>
      </c>
    </row>
    <row r="10506" ht="22.5" customHeight="1">
      <c r="A10506" s="9" t="s">
        <v>29366</v>
      </c>
      <c r="B10506" s="10">
        <v>45618.68681712963</v>
      </c>
      <c r="C10506" s="11" t="s">
        <v>29367</v>
      </c>
      <c r="D10506" s="12">
        <v>11.0</v>
      </c>
      <c r="E10506" s="10" t="s">
        <v>17</v>
      </c>
      <c r="F10506" s="12">
        <v>2024.0</v>
      </c>
      <c r="G10506" s="13" t="s">
        <v>13</v>
      </c>
      <c r="H10506" s="14" t="s">
        <v>29368</v>
      </c>
      <c r="I10506" s="12">
        <v>960.0</v>
      </c>
      <c r="J10506" s="15" t="str">
        <f t="shared" si="1"/>
        <v>Relevant</v>
      </c>
    </row>
    <row r="10507" ht="22.5" customHeight="1">
      <c r="A10507" s="9" t="s">
        <v>29369</v>
      </c>
      <c r="B10507" s="10">
        <v>45615.34809027778</v>
      </c>
      <c r="C10507" s="11" t="s">
        <v>29370</v>
      </c>
      <c r="D10507" s="12">
        <v>11.0</v>
      </c>
      <c r="E10507" s="10" t="s">
        <v>17</v>
      </c>
      <c r="F10507" s="12">
        <v>2024.0</v>
      </c>
      <c r="G10507" s="13" t="s">
        <v>29371</v>
      </c>
      <c r="H10507" s="14" t="s">
        <v>29372</v>
      </c>
      <c r="I10507" s="12">
        <v>637883.0</v>
      </c>
      <c r="J10507" s="15" t="str">
        <f t="shared" si="1"/>
        <v>Relevant</v>
      </c>
    </row>
    <row r="10508" ht="22.5" customHeight="1">
      <c r="A10508" s="9" t="s">
        <v>29373</v>
      </c>
      <c r="B10508" s="10">
        <v>45634.37153935185</v>
      </c>
      <c r="C10508" s="11" t="s">
        <v>29374</v>
      </c>
      <c r="D10508" s="12">
        <v>12.0</v>
      </c>
      <c r="E10508" s="10" t="s">
        <v>26</v>
      </c>
      <c r="F10508" s="12">
        <v>2024.0</v>
      </c>
      <c r="G10508" s="13" t="s">
        <v>29375</v>
      </c>
      <c r="H10508" s="14" t="s">
        <v>29376</v>
      </c>
      <c r="I10508" s="12">
        <v>622887.0</v>
      </c>
      <c r="J10508" s="15" t="str">
        <f t="shared" si="1"/>
        <v>Irrelevant</v>
      </c>
    </row>
    <row r="10509" ht="22.5" customHeight="1">
      <c r="A10509" s="9" t="s">
        <v>29377</v>
      </c>
      <c r="B10509" s="10">
        <v>45615.921159224534</v>
      </c>
      <c r="C10509" s="11" t="s">
        <v>29378</v>
      </c>
      <c r="D10509" s="12">
        <v>11.0</v>
      </c>
      <c r="E10509" s="10" t="s">
        <v>17</v>
      </c>
      <c r="F10509" s="12">
        <v>2024.0</v>
      </c>
      <c r="G10509" s="13" t="s">
        <v>29379</v>
      </c>
      <c r="H10509" s="14" t="s">
        <v>29380</v>
      </c>
      <c r="I10509" s="12">
        <v>1.1946612E7</v>
      </c>
      <c r="J10509" s="15" t="str">
        <f t="shared" si="1"/>
        <v>Relevant</v>
      </c>
    </row>
    <row r="10510" ht="22.5" customHeight="1">
      <c r="A10510" s="9" t="s">
        <v>29381</v>
      </c>
      <c r="B10510" s="10">
        <v>45473.54295138889</v>
      </c>
      <c r="C10510" s="11" t="s">
        <v>29382</v>
      </c>
      <c r="D10510" s="12">
        <v>6.0</v>
      </c>
      <c r="E10510" s="10" t="s">
        <v>34</v>
      </c>
      <c r="F10510" s="12">
        <v>2024.0</v>
      </c>
      <c r="G10510" s="13" t="s">
        <v>13</v>
      </c>
      <c r="H10510" s="14" t="s">
        <v>56</v>
      </c>
      <c r="I10510" s="12">
        <v>344.0</v>
      </c>
      <c r="J10510" s="15" t="str">
        <f t="shared" si="1"/>
        <v>Relevant</v>
      </c>
    </row>
    <row r="10511" ht="22.5" customHeight="1">
      <c r="A10511" s="9" t="s">
        <v>29383</v>
      </c>
      <c r="B10511" s="10">
        <v>45618.90042824074</v>
      </c>
      <c r="C10511" s="11" t="s">
        <v>29384</v>
      </c>
      <c r="D10511" s="12">
        <v>11.0</v>
      </c>
      <c r="E10511" s="10" t="s">
        <v>17</v>
      </c>
      <c r="F10511" s="12">
        <v>2024.0</v>
      </c>
      <c r="G10511" s="13" t="s">
        <v>13</v>
      </c>
      <c r="H10511" s="14" t="s">
        <v>18525</v>
      </c>
      <c r="I10511" s="12">
        <v>145.0</v>
      </c>
      <c r="J10511" s="15" t="str">
        <f t="shared" si="1"/>
        <v>Relevant</v>
      </c>
    </row>
    <row r="10512" ht="22.5" customHeight="1">
      <c r="A10512" s="9" t="s">
        <v>29385</v>
      </c>
      <c r="B10512" s="10">
        <v>45642.968136574076</v>
      </c>
      <c r="C10512" s="11" t="s">
        <v>29386</v>
      </c>
      <c r="D10512" s="12">
        <v>12.0</v>
      </c>
      <c r="E10512" s="10" t="s">
        <v>26</v>
      </c>
      <c r="F10512" s="12">
        <v>2024.0</v>
      </c>
      <c r="G10512" s="13" t="s">
        <v>13</v>
      </c>
      <c r="H10512" s="14" t="s">
        <v>9992</v>
      </c>
      <c r="I10512" s="12">
        <v>813.0</v>
      </c>
      <c r="J10512" s="15" t="str">
        <f t="shared" si="1"/>
        <v>Relevant</v>
      </c>
    </row>
    <row r="10513" ht="22.5" customHeight="1">
      <c r="A10513" s="9" t="s">
        <v>29387</v>
      </c>
      <c r="B10513" s="10">
        <v>45608.709027777775</v>
      </c>
      <c r="C10513" s="11" t="s">
        <v>8042</v>
      </c>
      <c r="D10513" s="12">
        <v>11.0</v>
      </c>
      <c r="E10513" s="10" t="s">
        <v>17</v>
      </c>
      <c r="F10513" s="12">
        <v>2024.0</v>
      </c>
      <c r="G10513" s="13" t="s">
        <v>29388</v>
      </c>
      <c r="H10513" s="14" t="s">
        <v>29389</v>
      </c>
      <c r="I10513" s="12">
        <v>0.0</v>
      </c>
      <c r="J10513" s="15" t="str">
        <f t="shared" si="1"/>
        <v>Relevant</v>
      </c>
    </row>
    <row r="10514" ht="22.5" customHeight="1">
      <c r="A10514" s="9" t="s">
        <v>29390</v>
      </c>
      <c r="B10514" s="10">
        <v>45562.67965856481</v>
      </c>
      <c r="C10514" s="11" t="s">
        <v>29391</v>
      </c>
      <c r="D10514" s="12">
        <v>9.0</v>
      </c>
      <c r="E10514" s="10" t="s">
        <v>114</v>
      </c>
      <c r="F10514" s="12">
        <v>2024.0</v>
      </c>
      <c r="G10514" s="13" t="s">
        <v>29392</v>
      </c>
      <c r="H10514" s="14" t="s">
        <v>29393</v>
      </c>
      <c r="I10514" s="12">
        <v>1.2767834E7</v>
      </c>
      <c r="J10514" s="15" t="str">
        <f t="shared" si="1"/>
        <v>Relevant</v>
      </c>
    </row>
    <row r="10515" ht="22.5" customHeight="1">
      <c r="A10515" s="9" t="s">
        <v>29394</v>
      </c>
      <c r="B10515" s="10">
        <v>45502.83712962963</v>
      </c>
      <c r="C10515" s="11" t="s">
        <v>28174</v>
      </c>
      <c r="D10515" s="12">
        <v>7.0</v>
      </c>
      <c r="E10515" s="10" t="s">
        <v>55</v>
      </c>
      <c r="F10515" s="12">
        <v>2024.0</v>
      </c>
      <c r="G10515" s="13" t="s">
        <v>13</v>
      </c>
      <c r="H10515" s="14" t="s">
        <v>29395</v>
      </c>
      <c r="I10515" s="12">
        <v>8426.0</v>
      </c>
      <c r="J10515" s="15" t="str">
        <f t="shared" si="1"/>
        <v>Relevant</v>
      </c>
    </row>
    <row r="10516" ht="22.5" customHeight="1">
      <c r="A10516" s="9" t="s">
        <v>29396</v>
      </c>
      <c r="B10516" s="10">
        <v>45610.745981597225</v>
      </c>
      <c r="C10516" s="11" t="s">
        <v>29397</v>
      </c>
      <c r="D10516" s="12">
        <v>11.0</v>
      </c>
      <c r="E10516" s="10" t="s">
        <v>17</v>
      </c>
      <c r="F10516" s="12">
        <v>2024.0</v>
      </c>
      <c r="G10516" s="13" t="s">
        <v>29398</v>
      </c>
      <c r="H10516" s="14" t="s">
        <v>29399</v>
      </c>
      <c r="I10516" s="12">
        <v>7850902.0</v>
      </c>
      <c r="J10516" s="15" t="str">
        <f t="shared" si="1"/>
        <v>Irrelevant</v>
      </c>
    </row>
    <row r="10517" ht="22.5" customHeight="1">
      <c r="A10517" s="9" t="s">
        <v>29400</v>
      </c>
      <c r="B10517" s="10">
        <v>45615.610081018516</v>
      </c>
      <c r="C10517" s="11" t="s">
        <v>17470</v>
      </c>
      <c r="D10517" s="12">
        <v>11.0</v>
      </c>
      <c r="E10517" s="10" t="s">
        <v>17</v>
      </c>
      <c r="F10517" s="12">
        <v>2024.0</v>
      </c>
      <c r="G10517" s="13" t="s">
        <v>29401</v>
      </c>
      <c r="H10517" s="14" t="s">
        <v>29402</v>
      </c>
      <c r="I10517" s="12">
        <v>2083070.0</v>
      </c>
      <c r="J10517" s="15" t="str">
        <f t="shared" si="1"/>
        <v>Relevant</v>
      </c>
    </row>
    <row r="10518" ht="22.5" customHeight="1">
      <c r="A10518" s="9" t="s">
        <v>29403</v>
      </c>
      <c r="B10518" s="10">
        <v>45588.90513888889</v>
      </c>
      <c r="C10518" s="11" t="s">
        <v>29404</v>
      </c>
      <c r="D10518" s="12">
        <v>10.0</v>
      </c>
      <c r="E10518" s="10" t="s">
        <v>42</v>
      </c>
      <c r="F10518" s="12">
        <v>2024.0</v>
      </c>
      <c r="G10518" s="13" t="s">
        <v>13</v>
      </c>
      <c r="H10518" s="14" t="s">
        <v>29405</v>
      </c>
      <c r="I10518" s="12">
        <v>101.0</v>
      </c>
      <c r="J10518" s="15" t="str">
        <f t="shared" si="1"/>
        <v>Relevant</v>
      </c>
    </row>
    <row r="10519" ht="22.5" customHeight="1">
      <c r="A10519" s="9" t="s">
        <v>29406</v>
      </c>
      <c r="B10519" s="10">
        <v>45631.611296296294</v>
      </c>
      <c r="C10519" s="11" t="s">
        <v>29407</v>
      </c>
      <c r="D10519" s="12">
        <v>12.0</v>
      </c>
      <c r="E10519" s="10" t="s">
        <v>26</v>
      </c>
      <c r="F10519" s="12">
        <v>2024.0</v>
      </c>
      <c r="G10519" s="13" t="s">
        <v>13</v>
      </c>
      <c r="H10519" s="14" t="s">
        <v>181</v>
      </c>
      <c r="I10519" s="12">
        <v>8.0</v>
      </c>
      <c r="J10519" s="15" t="str">
        <f t="shared" si="1"/>
        <v>Irrelevant</v>
      </c>
    </row>
    <row r="10520" ht="22.5" customHeight="1">
      <c r="A10520" s="9" t="s">
        <v>29408</v>
      </c>
      <c r="B10520" s="10">
        <v>45622.628645833334</v>
      </c>
      <c r="C10520" s="11" t="s">
        <v>29409</v>
      </c>
      <c r="D10520" s="12">
        <v>11.0</v>
      </c>
      <c r="E10520" s="10" t="s">
        <v>17</v>
      </c>
      <c r="F10520" s="12">
        <v>2024.0</v>
      </c>
      <c r="G10520" s="13" t="s">
        <v>13</v>
      </c>
      <c r="H10520" s="14" t="s">
        <v>220</v>
      </c>
      <c r="I10520" s="12">
        <v>9.0</v>
      </c>
      <c r="J10520" s="15" t="str">
        <f t="shared" si="1"/>
        <v>Relevant</v>
      </c>
    </row>
    <row r="10521" ht="22.5" customHeight="1">
      <c r="A10521" s="9" t="s">
        <v>29410</v>
      </c>
      <c r="B10521" s="10">
        <v>45472.50072916667</v>
      </c>
      <c r="C10521" s="11" t="s">
        <v>29411</v>
      </c>
      <c r="D10521" s="12">
        <v>6.0</v>
      </c>
      <c r="E10521" s="10" t="s">
        <v>34</v>
      </c>
      <c r="F10521" s="12">
        <v>2024.0</v>
      </c>
      <c r="G10521" s="13" t="s">
        <v>29412</v>
      </c>
      <c r="H10521" s="14" t="s">
        <v>29413</v>
      </c>
      <c r="I10521" s="12">
        <v>3229.0</v>
      </c>
      <c r="J10521" s="15" t="str">
        <f t="shared" si="1"/>
        <v>Irrelevant</v>
      </c>
    </row>
    <row r="10522" ht="22.5" customHeight="1">
      <c r="A10522" s="9" t="s">
        <v>29414</v>
      </c>
      <c r="B10522" s="10">
        <v>45615.05516203704</v>
      </c>
      <c r="C10522" s="11" t="s">
        <v>29415</v>
      </c>
      <c r="D10522" s="12">
        <v>11.0</v>
      </c>
      <c r="E10522" s="10" t="s">
        <v>17</v>
      </c>
      <c r="F10522" s="12">
        <v>2024.0</v>
      </c>
      <c r="G10522" s="13" t="s">
        <v>13</v>
      </c>
      <c r="H10522" s="14" t="s">
        <v>29416</v>
      </c>
      <c r="I10522" s="12">
        <v>456.0</v>
      </c>
      <c r="J10522" s="15" t="str">
        <f t="shared" si="1"/>
        <v>Irrelevant</v>
      </c>
    </row>
    <row r="10523" ht="22.5" customHeight="1">
      <c r="A10523" s="9" t="s">
        <v>29417</v>
      </c>
      <c r="B10523" s="10">
        <v>45724.016076388885</v>
      </c>
      <c r="C10523" s="11" t="s">
        <v>29418</v>
      </c>
      <c r="D10523" s="12">
        <v>3.0</v>
      </c>
      <c r="E10523" s="10" t="s">
        <v>59</v>
      </c>
      <c r="F10523" s="12">
        <v>2025.0</v>
      </c>
      <c r="G10523" s="13" t="s">
        <v>13</v>
      </c>
      <c r="H10523" s="14" t="s">
        <v>430</v>
      </c>
      <c r="I10523" s="12">
        <v>734.0</v>
      </c>
      <c r="J10523" s="15" t="str">
        <f t="shared" si="1"/>
        <v>Relevant</v>
      </c>
    </row>
    <row r="10524" ht="22.5" customHeight="1">
      <c r="A10524" s="9" t="s">
        <v>29419</v>
      </c>
      <c r="B10524" s="10">
        <v>45472.93393518519</v>
      </c>
      <c r="C10524" s="11" t="s">
        <v>29420</v>
      </c>
      <c r="D10524" s="12">
        <v>6.0</v>
      </c>
      <c r="E10524" s="10" t="s">
        <v>34</v>
      </c>
      <c r="F10524" s="12">
        <v>2024.0</v>
      </c>
      <c r="G10524" s="13" t="s">
        <v>13</v>
      </c>
      <c r="H10524" s="14" t="s">
        <v>56</v>
      </c>
      <c r="I10524" s="12">
        <v>2581.0</v>
      </c>
      <c r="J10524" s="15" t="str">
        <f t="shared" si="1"/>
        <v>Relevant</v>
      </c>
    </row>
    <row r="10525" ht="22.5" customHeight="1">
      <c r="A10525" s="9" t="s">
        <v>29421</v>
      </c>
      <c r="B10525" s="10">
        <v>45644.35726851852</v>
      </c>
      <c r="C10525" s="11" t="s">
        <v>29422</v>
      </c>
      <c r="D10525" s="12">
        <v>12.0</v>
      </c>
      <c r="E10525" s="10" t="s">
        <v>26</v>
      </c>
      <c r="F10525" s="12">
        <v>2024.0</v>
      </c>
      <c r="G10525" s="13" t="s">
        <v>13</v>
      </c>
      <c r="H10525" s="14" t="s">
        <v>29423</v>
      </c>
      <c r="I10525" s="12">
        <v>3405.0</v>
      </c>
      <c r="J10525" s="15" t="str">
        <f t="shared" si="1"/>
        <v>Irrelevant</v>
      </c>
    </row>
    <row r="10526" ht="22.5" customHeight="1">
      <c r="A10526" s="9" t="s">
        <v>29424</v>
      </c>
      <c r="B10526" s="10">
        <v>45618.841469907406</v>
      </c>
      <c r="C10526" s="11" t="s">
        <v>29425</v>
      </c>
      <c r="D10526" s="12">
        <v>11.0</v>
      </c>
      <c r="E10526" s="10" t="s">
        <v>17</v>
      </c>
      <c r="F10526" s="12">
        <v>2024.0</v>
      </c>
      <c r="G10526" s="13" t="s">
        <v>29426</v>
      </c>
      <c r="H10526" s="14" t="s">
        <v>29427</v>
      </c>
      <c r="I10526" s="12">
        <v>288406.0</v>
      </c>
      <c r="J10526" s="15" t="str">
        <f t="shared" si="1"/>
        <v>Relevant</v>
      </c>
    </row>
    <row r="10527" ht="22.5" customHeight="1">
      <c r="A10527" s="9" t="s">
        <v>29428</v>
      </c>
      <c r="B10527" s="10">
        <v>45733.000972222224</v>
      </c>
      <c r="C10527" s="11" t="s">
        <v>29429</v>
      </c>
      <c r="D10527" s="12">
        <v>3.0</v>
      </c>
      <c r="E10527" s="10" t="s">
        <v>59</v>
      </c>
      <c r="F10527" s="12">
        <v>2025.0</v>
      </c>
      <c r="G10527" s="13" t="s">
        <v>13</v>
      </c>
      <c r="H10527" s="14" t="s">
        <v>13936</v>
      </c>
      <c r="I10527" s="12">
        <v>5414.0</v>
      </c>
      <c r="J10527" s="15" t="str">
        <f t="shared" si="1"/>
        <v>Relevant</v>
      </c>
    </row>
    <row r="10528" ht="22.5" customHeight="1">
      <c r="A10528" s="9" t="s">
        <v>29430</v>
      </c>
      <c r="B10528" s="10">
        <v>45565.48662037037</v>
      </c>
      <c r="C10528" s="11" t="s">
        <v>29431</v>
      </c>
      <c r="D10528" s="12">
        <v>9.0</v>
      </c>
      <c r="E10528" s="10" t="s">
        <v>114</v>
      </c>
      <c r="F10528" s="12">
        <v>2024.0</v>
      </c>
      <c r="G10528" s="13" t="s">
        <v>29432</v>
      </c>
      <c r="H10528" s="14" t="s">
        <v>29433</v>
      </c>
      <c r="I10528" s="12">
        <v>253820.0</v>
      </c>
      <c r="J10528" s="15" t="str">
        <f t="shared" si="1"/>
        <v>Irrelevant</v>
      </c>
    </row>
    <row r="10529" ht="22.5" customHeight="1">
      <c r="A10529" s="9" t="s">
        <v>29434</v>
      </c>
      <c r="B10529" s="10">
        <v>45614.51819444444</v>
      </c>
      <c r="C10529" s="11" t="s">
        <v>29435</v>
      </c>
      <c r="D10529" s="12">
        <v>11.0</v>
      </c>
      <c r="E10529" s="10" t="s">
        <v>17</v>
      </c>
      <c r="F10529" s="12">
        <v>2024.0</v>
      </c>
      <c r="G10529" s="13" t="s">
        <v>13</v>
      </c>
      <c r="H10529" s="14" t="s">
        <v>10949</v>
      </c>
      <c r="I10529" s="12">
        <v>427.0</v>
      </c>
      <c r="J10529" s="15" t="str">
        <f t="shared" si="1"/>
        <v>Relevant</v>
      </c>
    </row>
    <row r="10530" ht="22.5" customHeight="1">
      <c r="A10530" s="9" t="s">
        <v>29436</v>
      </c>
      <c r="B10530" s="10">
        <v>45584.72848078704</v>
      </c>
      <c r="C10530" s="11" t="s">
        <v>29437</v>
      </c>
      <c r="D10530" s="12">
        <v>10.0</v>
      </c>
      <c r="E10530" s="10" t="s">
        <v>42</v>
      </c>
      <c r="F10530" s="12">
        <v>2024.0</v>
      </c>
      <c r="G10530" s="13" t="s">
        <v>29438</v>
      </c>
      <c r="H10530" s="14" t="s">
        <v>29439</v>
      </c>
      <c r="I10530" s="12">
        <v>2455.0</v>
      </c>
      <c r="J10530" s="15" t="str">
        <f t="shared" si="1"/>
        <v>Relevant</v>
      </c>
    </row>
    <row r="10531" ht="22.5" customHeight="1">
      <c r="A10531" s="9" t="s">
        <v>29440</v>
      </c>
      <c r="B10531" s="10">
        <v>45615.81952546296</v>
      </c>
      <c r="C10531" s="11" t="s">
        <v>29441</v>
      </c>
      <c r="D10531" s="12">
        <v>11.0</v>
      </c>
      <c r="E10531" s="10" t="s">
        <v>17</v>
      </c>
      <c r="F10531" s="12">
        <v>2024.0</v>
      </c>
      <c r="G10531" s="13" t="s">
        <v>13</v>
      </c>
      <c r="H10531" s="14" t="s">
        <v>14373</v>
      </c>
      <c r="I10531" s="12">
        <v>8403.0</v>
      </c>
      <c r="J10531" s="15" t="str">
        <f t="shared" si="1"/>
        <v>Relevant</v>
      </c>
    </row>
    <row r="10532" ht="22.5" customHeight="1">
      <c r="A10532" s="9" t="s">
        <v>29442</v>
      </c>
      <c r="B10532" s="10">
        <v>45532.93306712963</v>
      </c>
      <c r="C10532" s="11" t="s">
        <v>29443</v>
      </c>
      <c r="D10532" s="12">
        <v>8.0</v>
      </c>
      <c r="E10532" s="10" t="s">
        <v>167</v>
      </c>
      <c r="F10532" s="12">
        <v>2024.0</v>
      </c>
      <c r="G10532" s="13" t="s">
        <v>13</v>
      </c>
      <c r="H10532" s="14" t="s">
        <v>348</v>
      </c>
      <c r="I10532" s="12">
        <v>22147.0</v>
      </c>
      <c r="J10532" s="15" t="str">
        <f t="shared" si="1"/>
        <v>Relevant</v>
      </c>
    </row>
    <row r="10533" ht="22.5" customHeight="1">
      <c r="A10533" s="9" t="s">
        <v>29444</v>
      </c>
      <c r="B10533" s="10">
        <v>45513.7753384375</v>
      </c>
      <c r="C10533" s="11" t="s">
        <v>29445</v>
      </c>
      <c r="D10533" s="12">
        <v>8.0</v>
      </c>
      <c r="E10533" s="10" t="s">
        <v>167</v>
      </c>
      <c r="F10533" s="12">
        <v>2024.0</v>
      </c>
      <c r="G10533" s="13" t="s">
        <v>29446</v>
      </c>
      <c r="H10533" s="14" t="s">
        <v>29447</v>
      </c>
      <c r="I10533" s="12">
        <v>1.4438863E7</v>
      </c>
      <c r="J10533" s="15" t="str">
        <f t="shared" si="1"/>
        <v>Irrelevant</v>
      </c>
    </row>
    <row r="10534" ht="22.5" customHeight="1">
      <c r="A10534" s="9" t="s">
        <v>29448</v>
      </c>
      <c r="B10534" s="10">
        <v>45536.72238519676</v>
      </c>
      <c r="C10534" s="11" t="s">
        <v>29449</v>
      </c>
      <c r="D10534" s="12">
        <v>9.0</v>
      </c>
      <c r="E10534" s="10" t="s">
        <v>114</v>
      </c>
      <c r="F10534" s="12">
        <v>2024.0</v>
      </c>
      <c r="G10534" s="13" t="s">
        <v>29450</v>
      </c>
      <c r="H10534" s="14" t="s">
        <v>29451</v>
      </c>
      <c r="I10534" s="12">
        <v>2301.0</v>
      </c>
      <c r="J10534" s="15" t="str">
        <f t="shared" si="1"/>
        <v>Relevant</v>
      </c>
    </row>
    <row r="10535" ht="22.5" customHeight="1">
      <c r="A10535" s="9" t="s">
        <v>29452</v>
      </c>
      <c r="B10535" s="10">
        <v>45625.48448057871</v>
      </c>
      <c r="C10535" s="11" t="s">
        <v>29453</v>
      </c>
      <c r="D10535" s="12">
        <v>11.0</v>
      </c>
      <c r="E10535" s="10" t="s">
        <v>17</v>
      </c>
      <c r="F10535" s="12">
        <v>2024.0</v>
      </c>
      <c r="G10535" s="13" t="s">
        <v>29454</v>
      </c>
      <c r="H10535" s="14" t="s">
        <v>29455</v>
      </c>
      <c r="I10535" s="12">
        <v>0.0</v>
      </c>
      <c r="J10535" s="15" t="str">
        <f t="shared" si="1"/>
        <v>Relevant</v>
      </c>
    </row>
    <row r="10536" ht="22.5" customHeight="1">
      <c r="A10536" s="9" t="s">
        <v>29456</v>
      </c>
      <c r="B10536" s="10">
        <v>45397.81561716435</v>
      </c>
      <c r="C10536" s="11" t="s">
        <v>29457</v>
      </c>
      <c r="D10536" s="12">
        <v>4.0</v>
      </c>
      <c r="E10536" s="10" t="s">
        <v>274</v>
      </c>
      <c r="F10536" s="12">
        <v>2024.0</v>
      </c>
      <c r="G10536" s="13" t="s">
        <v>29458</v>
      </c>
      <c r="H10536" s="14" t="s">
        <v>29459</v>
      </c>
      <c r="I10536" s="12">
        <v>12089.0</v>
      </c>
      <c r="J10536" s="15" t="str">
        <f t="shared" si="1"/>
        <v>Irrelevant</v>
      </c>
    </row>
    <row r="10537" ht="22.5" customHeight="1">
      <c r="A10537" s="9" t="s">
        <v>29460</v>
      </c>
      <c r="B10537" s="10">
        <v>45652.343564814815</v>
      </c>
      <c r="C10537" s="11" t="s">
        <v>29461</v>
      </c>
      <c r="D10537" s="12">
        <v>12.0</v>
      </c>
      <c r="E10537" s="10" t="s">
        <v>26</v>
      </c>
      <c r="F10537" s="12">
        <v>2024.0</v>
      </c>
      <c r="G10537" s="13" t="s">
        <v>13</v>
      </c>
      <c r="H10537" s="14" t="s">
        <v>121</v>
      </c>
      <c r="I10537" s="12">
        <v>1282.0</v>
      </c>
      <c r="J10537" s="15" t="str">
        <f t="shared" si="1"/>
        <v>Irrelevant</v>
      </c>
    </row>
    <row r="10538" ht="22.5" customHeight="1">
      <c r="A10538" s="9" t="s">
        <v>29462</v>
      </c>
      <c r="B10538" s="10">
        <v>45388.65416666667</v>
      </c>
      <c r="C10538" s="11" t="s">
        <v>29463</v>
      </c>
      <c r="D10538" s="12">
        <v>4.0</v>
      </c>
      <c r="E10538" s="10" t="s">
        <v>274</v>
      </c>
      <c r="F10538" s="12">
        <v>2024.0</v>
      </c>
      <c r="G10538" s="13" t="s">
        <v>29464</v>
      </c>
      <c r="H10538" s="14" t="s">
        <v>29465</v>
      </c>
      <c r="I10538" s="12">
        <v>0.0</v>
      </c>
      <c r="J10538" s="15" t="str">
        <f t="shared" si="1"/>
        <v>Relevant</v>
      </c>
    </row>
    <row r="10539" ht="22.5" customHeight="1">
      <c r="A10539" s="9" t="s">
        <v>29466</v>
      </c>
      <c r="B10539" s="10">
        <v>45615.58520833333</v>
      </c>
      <c r="C10539" s="11" t="s">
        <v>17496</v>
      </c>
      <c r="D10539" s="12">
        <v>11.0</v>
      </c>
      <c r="E10539" s="10" t="s">
        <v>17</v>
      </c>
      <c r="F10539" s="12">
        <v>2024.0</v>
      </c>
      <c r="G10539" s="13" t="s">
        <v>13</v>
      </c>
      <c r="H10539" s="14" t="s">
        <v>1325</v>
      </c>
      <c r="I10539" s="12">
        <v>463.0</v>
      </c>
      <c r="J10539" s="15" t="str">
        <f t="shared" si="1"/>
        <v>Relevant</v>
      </c>
    </row>
    <row r="10540" ht="22.5" customHeight="1">
      <c r="A10540" s="9" t="s">
        <v>29467</v>
      </c>
      <c r="B10540" s="10">
        <v>45673.019895833335</v>
      </c>
      <c r="C10540" s="11" t="s">
        <v>29468</v>
      </c>
      <c r="D10540" s="12">
        <v>1.0</v>
      </c>
      <c r="E10540" s="10" t="s">
        <v>70</v>
      </c>
      <c r="F10540" s="12">
        <v>2025.0</v>
      </c>
      <c r="G10540" s="13" t="s">
        <v>13</v>
      </c>
      <c r="H10540" s="14" t="s">
        <v>29469</v>
      </c>
      <c r="I10540" s="12">
        <v>73.0</v>
      </c>
      <c r="J10540" s="15" t="str">
        <f t="shared" si="1"/>
        <v>Relevant</v>
      </c>
    </row>
    <row r="10541" ht="22.5" customHeight="1">
      <c r="A10541" s="9" t="s">
        <v>29470</v>
      </c>
      <c r="B10541" s="10">
        <v>45696.75434027778</v>
      </c>
      <c r="C10541" s="11" t="s">
        <v>29471</v>
      </c>
      <c r="D10541" s="12">
        <v>2.0</v>
      </c>
      <c r="E10541" s="10" t="s">
        <v>12</v>
      </c>
      <c r="F10541" s="12">
        <v>2025.0</v>
      </c>
      <c r="G10541" s="13" t="s">
        <v>13</v>
      </c>
      <c r="H10541" s="14" t="s">
        <v>14</v>
      </c>
      <c r="I10541" s="12">
        <v>162.0</v>
      </c>
      <c r="J10541" s="15" t="str">
        <f t="shared" si="1"/>
        <v>Relevant</v>
      </c>
    </row>
    <row r="10542" ht="22.5" customHeight="1">
      <c r="A10542" s="9" t="s">
        <v>29472</v>
      </c>
      <c r="B10542" s="10">
        <v>45696.9675</v>
      </c>
      <c r="C10542" s="11" t="s">
        <v>29473</v>
      </c>
      <c r="D10542" s="12">
        <v>2.0</v>
      </c>
      <c r="E10542" s="10" t="s">
        <v>12</v>
      </c>
      <c r="F10542" s="12">
        <v>2025.0</v>
      </c>
      <c r="G10542" s="13" t="s">
        <v>13</v>
      </c>
      <c r="H10542" s="14" t="s">
        <v>14</v>
      </c>
      <c r="I10542" s="12">
        <v>108.0</v>
      </c>
      <c r="J10542" s="15" t="str">
        <f t="shared" si="1"/>
        <v>Relevant</v>
      </c>
    </row>
    <row r="10543" ht="22.5" customHeight="1">
      <c r="A10543" s="9" t="s">
        <v>29474</v>
      </c>
      <c r="B10543" s="10">
        <v>45696.92042824074</v>
      </c>
      <c r="C10543" s="11" t="s">
        <v>29475</v>
      </c>
      <c r="D10543" s="12">
        <v>2.0</v>
      </c>
      <c r="E10543" s="10" t="s">
        <v>12</v>
      </c>
      <c r="F10543" s="12">
        <v>2025.0</v>
      </c>
      <c r="G10543" s="13" t="s">
        <v>13</v>
      </c>
      <c r="H10543" s="14" t="s">
        <v>14</v>
      </c>
      <c r="I10543" s="12">
        <v>123.0</v>
      </c>
      <c r="J10543" s="15" t="str">
        <f t="shared" si="1"/>
        <v>Relevant</v>
      </c>
    </row>
    <row r="10544" ht="22.5" customHeight="1">
      <c r="A10544" s="9" t="s">
        <v>29476</v>
      </c>
      <c r="B10544" s="10">
        <v>45579.75337962963</v>
      </c>
      <c r="C10544" s="11" t="s">
        <v>29477</v>
      </c>
      <c r="D10544" s="12">
        <v>10.0</v>
      </c>
      <c r="E10544" s="10" t="s">
        <v>42</v>
      </c>
      <c r="F10544" s="12">
        <v>2024.0</v>
      </c>
      <c r="G10544" s="13" t="s">
        <v>13</v>
      </c>
      <c r="H10544" s="14" t="s">
        <v>642</v>
      </c>
      <c r="I10544" s="12">
        <v>722.0</v>
      </c>
      <c r="J10544" s="15" t="str">
        <f t="shared" si="1"/>
        <v>Relevant</v>
      </c>
    </row>
    <row r="10545" ht="22.5" customHeight="1">
      <c r="A10545" s="9" t="s">
        <v>29478</v>
      </c>
      <c r="B10545" s="10">
        <v>45724.660416666666</v>
      </c>
      <c r="C10545" s="11" t="s">
        <v>29479</v>
      </c>
      <c r="D10545" s="12">
        <v>3.0</v>
      </c>
      <c r="E10545" s="10" t="s">
        <v>59</v>
      </c>
      <c r="F10545" s="12">
        <v>2025.0</v>
      </c>
      <c r="G10545" s="13" t="s">
        <v>29480</v>
      </c>
      <c r="H10545" s="14" t="s">
        <v>29481</v>
      </c>
      <c r="I10545" s="12">
        <v>162406.0</v>
      </c>
      <c r="J10545" s="15" t="str">
        <f t="shared" si="1"/>
        <v>Relevant</v>
      </c>
    </row>
    <row r="10546" ht="22.5" customHeight="1">
      <c r="A10546" s="9" t="s">
        <v>29482</v>
      </c>
      <c r="B10546" s="10">
        <v>45585.52633101852</v>
      </c>
      <c r="C10546" s="11" t="s">
        <v>29483</v>
      </c>
      <c r="D10546" s="12">
        <v>10.0</v>
      </c>
      <c r="E10546" s="10" t="s">
        <v>42</v>
      </c>
      <c r="F10546" s="12">
        <v>2024.0</v>
      </c>
      <c r="G10546" s="13" t="s">
        <v>13</v>
      </c>
      <c r="H10546" s="14" t="s">
        <v>172</v>
      </c>
      <c r="I10546" s="12">
        <v>540.0</v>
      </c>
      <c r="J10546" s="15" t="str">
        <f t="shared" si="1"/>
        <v>Irrelevant</v>
      </c>
    </row>
    <row r="10547" ht="22.5" customHeight="1">
      <c r="A10547" s="9" t="s">
        <v>29484</v>
      </c>
      <c r="B10547" s="10">
        <v>45723.83412037037</v>
      </c>
      <c r="C10547" s="11" t="s">
        <v>29485</v>
      </c>
      <c r="D10547" s="12">
        <v>3.0</v>
      </c>
      <c r="E10547" s="10" t="s">
        <v>59</v>
      </c>
      <c r="F10547" s="12">
        <v>2025.0</v>
      </c>
      <c r="G10547" s="13" t="s">
        <v>13</v>
      </c>
      <c r="H10547" s="14" t="s">
        <v>430</v>
      </c>
      <c r="I10547" s="12">
        <v>3309.0</v>
      </c>
      <c r="J10547" s="15" t="str">
        <f t="shared" si="1"/>
        <v>Relevant</v>
      </c>
    </row>
    <row r="10548" ht="22.5" customHeight="1">
      <c r="A10548" s="9" t="s">
        <v>29486</v>
      </c>
      <c r="B10548" s="10">
        <v>45588.889016203706</v>
      </c>
      <c r="C10548" s="11" t="s">
        <v>29487</v>
      </c>
      <c r="D10548" s="12">
        <v>10.0</v>
      </c>
      <c r="E10548" s="10" t="s">
        <v>42</v>
      </c>
      <c r="F10548" s="12">
        <v>2024.0</v>
      </c>
      <c r="G10548" s="13" t="s">
        <v>13</v>
      </c>
      <c r="H10548" s="14" t="s">
        <v>338</v>
      </c>
      <c r="I10548" s="12">
        <v>169.0</v>
      </c>
      <c r="J10548" s="15" t="str">
        <f t="shared" si="1"/>
        <v>Relevant</v>
      </c>
    </row>
    <row r="10549" ht="22.5" customHeight="1">
      <c r="A10549" s="9" t="s">
        <v>29488</v>
      </c>
      <c r="B10549" s="10">
        <v>45618.962916666664</v>
      </c>
      <c r="C10549" s="11" t="s">
        <v>29489</v>
      </c>
      <c r="D10549" s="12">
        <v>11.0</v>
      </c>
      <c r="E10549" s="10" t="s">
        <v>17</v>
      </c>
      <c r="F10549" s="12">
        <v>2024.0</v>
      </c>
      <c r="G10549" s="13" t="s">
        <v>13</v>
      </c>
      <c r="H10549" s="14" t="s">
        <v>965</v>
      </c>
      <c r="I10549" s="12">
        <v>441.0</v>
      </c>
      <c r="J10549" s="15" t="str">
        <f t="shared" si="1"/>
        <v>Relevant</v>
      </c>
    </row>
    <row r="10550" ht="22.5" customHeight="1">
      <c r="A10550" s="9" t="s">
        <v>29490</v>
      </c>
      <c r="B10550" s="10">
        <v>45585.92003472222</v>
      </c>
      <c r="C10550" s="11" t="s">
        <v>29491</v>
      </c>
      <c r="D10550" s="12">
        <v>10.0</v>
      </c>
      <c r="E10550" s="10" t="s">
        <v>42</v>
      </c>
      <c r="F10550" s="12">
        <v>2024.0</v>
      </c>
      <c r="G10550" s="13" t="s">
        <v>13</v>
      </c>
      <c r="H10550" s="14" t="s">
        <v>1391</v>
      </c>
      <c r="I10550" s="12">
        <v>1177.0</v>
      </c>
      <c r="J10550" s="15" t="str">
        <f t="shared" si="1"/>
        <v>Relevant</v>
      </c>
    </row>
    <row r="10551" ht="22.5" customHeight="1">
      <c r="A10551" s="9" t="s">
        <v>29492</v>
      </c>
      <c r="B10551" s="10">
        <v>45594.49865740741</v>
      </c>
      <c r="C10551" s="11" t="s">
        <v>20031</v>
      </c>
      <c r="D10551" s="12">
        <v>10.0</v>
      </c>
      <c r="E10551" s="10" t="s">
        <v>42</v>
      </c>
      <c r="F10551" s="12">
        <v>2024.0</v>
      </c>
      <c r="G10551" s="13" t="s">
        <v>13</v>
      </c>
      <c r="H10551" s="14" t="s">
        <v>29493</v>
      </c>
      <c r="I10551" s="12">
        <v>5.0</v>
      </c>
      <c r="J10551" s="15" t="str">
        <f t="shared" si="1"/>
        <v>Relevant</v>
      </c>
    </row>
    <row r="10552" ht="22.5" customHeight="1">
      <c r="A10552" s="9" t="s">
        <v>29494</v>
      </c>
      <c r="B10552" s="10">
        <v>45626.78152777778</v>
      </c>
      <c r="C10552" s="11" t="s">
        <v>29495</v>
      </c>
      <c r="D10552" s="12">
        <v>11.0</v>
      </c>
      <c r="E10552" s="10" t="s">
        <v>17</v>
      </c>
      <c r="F10552" s="12">
        <v>2024.0</v>
      </c>
      <c r="G10552" s="13" t="s">
        <v>13</v>
      </c>
      <c r="H10552" s="14" t="s">
        <v>4621</v>
      </c>
      <c r="I10552" s="12">
        <v>4014.0</v>
      </c>
      <c r="J10552" s="15" t="str">
        <f t="shared" si="1"/>
        <v>Relevant</v>
      </c>
    </row>
    <row r="10553" ht="22.5" customHeight="1">
      <c r="A10553" s="9" t="s">
        <v>29496</v>
      </c>
      <c r="B10553" s="10">
        <v>45587.37938657407</v>
      </c>
      <c r="C10553" s="11" t="s">
        <v>29497</v>
      </c>
      <c r="D10553" s="12">
        <v>10.0</v>
      </c>
      <c r="E10553" s="10" t="s">
        <v>42</v>
      </c>
      <c r="F10553" s="12">
        <v>2024.0</v>
      </c>
      <c r="G10553" s="13" t="s">
        <v>13</v>
      </c>
      <c r="H10553" s="14" t="s">
        <v>29498</v>
      </c>
      <c r="I10553" s="12">
        <v>21.0</v>
      </c>
      <c r="J10553" s="15" t="str">
        <f t="shared" si="1"/>
        <v>Relevant</v>
      </c>
    </row>
    <row r="10554" ht="22.5" customHeight="1">
      <c r="A10554" s="9" t="s">
        <v>29499</v>
      </c>
      <c r="B10554" s="10">
        <v>45448.71987811343</v>
      </c>
      <c r="C10554" s="11" t="s">
        <v>29500</v>
      </c>
      <c r="D10554" s="12">
        <v>6.0</v>
      </c>
      <c r="E10554" s="10" t="s">
        <v>34</v>
      </c>
      <c r="F10554" s="12">
        <v>2024.0</v>
      </c>
      <c r="G10554" s="13" t="s">
        <v>29501</v>
      </c>
      <c r="H10554" s="14" t="str">
        <f>IFERROR(__xludf.DUMMYFUNCTION("TRIM(REGEXREPLACE(GOOGLETRANSLATE(G10554,""auto"",""en""),""(?i)\b(RT|QT)\s*@?\w*:?\s*|https?://\S+|@\w+|#\w+|[^\x00-\x7F]|[^\w\s]"",""""))"),"How to get rid of sinus problems If youre suffering from sinus problems try these steps to get relief")</f>
        <v>How to get rid of sinus problems If youre suffering from sinus problems try these steps to get relief</v>
      </c>
      <c r="I10554" s="12">
        <v>5336506.0</v>
      </c>
      <c r="J10554" s="15" t="str">
        <f t="shared" si="1"/>
        <v>Irrelevant</v>
      </c>
    </row>
    <row r="10555" ht="22.5" customHeight="1">
      <c r="A10555" s="9" t="s">
        <v>29502</v>
      </c>
      <c r="B10555" s="10">
        <v>45597.47644675926</v>
      </c>
      <c r="C10555" s="11" t="s">
        <v>29503</v>
      </c>
      <c r="D10555" s="12">
        <v>11.0</v>
      </c>
      <c r="E10555" s="10" t="s">
        <v>17</v>
      </c>
      <c r="F10555" s="12">
        <v>2024.0</v>
      </c>
      <c r="G10555" s="13" t="s">
        <v>13</v>
      </c>
      <c r="H10555" s="14" t="s">
        <v>124</v>
      </c>
      <c r="I10555" s="12">
        <v>23.0</v>
      </c>
      <c r="J10555" s="15" t="str">
        <f t="shared" si="1"/>
        <v>Relevant</v>
      </c>
    </row>
    <row r="10556" ht="22.5" customHeight="1">
      <c r="A10556" s="9" t="s">
        <v>29504</v>
      </c>
      <c r="B10556" s="10">
        <v>45584.44733796296</v>
      </c>
      <c r="C10556" s="11" t="s">
        <v>29505</v>
      </c>
      <c r="D10556" s="12">
        <v>10.0</v>
      </c>
      <c r="E10556" s="10" t="s">
        <v>42</v>
      </c>
      <c r="F10556" s="12">
        <v>2024.0</v>
      </c>
      <c r="G10556" s="13" t="s">
        <v>29506</v>
      </c>
      <c r="H10556" s="14" t="s">
        <v>29507</v>
      </c>
      <c r="I10556" s="12">
        <v>136446.0</v>
      </c>
      <c r="J10556" s="15" t="str">
        <f t="shared" si="1"/>
        <v>Relevant</v>
      </c>
    </row>
    <row r="10557" ht="22.5" customHeight="1">
      <c r="A10557" s="9" t="s">
        <v>29508</v>
      </c>
      <c r="B10557" s="10">
        <v>45727.59159722222</v>
      </c>
      <c r="C10557" s="11" t="s">
        <v>29509</v>
      </c>
      <c r="D10557" s="12">
        <v>3.0</v>
      </c>
      <c r="E10557" s="10" t="s">
        <v>59</v>
      </c>
      <c r="F10557" s="12">
        <v>2025.0</v>
      </c>
      <c r="G10557" s="13" t="s">
        <v>29510</v>
      </c>
      <c r="H10557" s="14" t="s">
        <v>29511</v>
      </c>
      <c r="I10557" s="12">
        <v>2665375.0</v>
      </c>
      <c r="J10557" s="15" t="str">
        <f t="shared" si="1"/>
        <v>Relevant</v>
      </c>
    </row>
    <row r="10558" ht="22.5" customHeight="1">
      <c r="A10558" s="9" t="s">
        <v>29512</v>
      </c>
      <c r="B10558" s="10">
        <v>45610.431539351855</v>
      </c>
      <c r="C10558" s="11" t="s">
        <v>2017</v>
      </c>
      <c r="D10558" s="12">
        <v>11.0</v>
      </c>
      <c r="E10558" s="10" t="s">
        <v>17</v>
      </c>
      <c r="F10558" s="12">
        <v>2024.0</v>
      </c>
      <c r="G10558" s="13" t="s">
        <v>13</v>
      </c>
      <c r="H10558" s="14" t="s">
        <v>29513</v>
      </c>
      <c r="I10558" s="12">
        <v>3771.0</v>
      </c>
      <c r="J10558" s="15" t="str">
        <f t="shared" si="1"/>
        <v>Relevant</v>
      </c>
    </row>
    <row r="10559" ht="22.5" customHeight="1">
      <c r="A10559" s="9" t="s">
        <v>29514</v>
      </c>
      <c r="B10559" s="10">
        <v>45696.83472222222</v>
      </c>
      <c r="C10559" s="11" t="s">
        <v>14458</v>
      </c>
      <c r="D10559" s="12">
        <v>2.0</v>
      </c>
      <c r="E10559" s="10" t="s">
        <v>12</v>
      </c>
      <c r="F10559" s="12">
        <v>2025.0</v>
      </c>
      <c r="G10559" s="13" t="s">
        <v>13</v>
      </c>
      <c r="H10559" s="14" t="s">
        <v>14</v>
      </c>
      <c r="I10559" s="12">
        <v>8.0</v>
      </c>
      <c r="J10559" s="15" t="str">
        <f t="shared" si="1"/>
        <v>Relevant</v>
      </c>
    </row>
    <row r="10560" ht="22.5" customHeight="1">
      <c r="A10560" s="9" t="s">
        <v>29515</v>
      </c>
      <c r="B10560" s="10">
        <v>45615.45458333333</v>
      </c>
      <c r="C10560" s="11" t="s">
        <v>29516</v>
      </c>
      <c r="D10560" s="12">
        <v>11.0</v>
      </c>
      <c r="E10560" s="10" t="s">
        <v>17</v>
      </c>
      <c r="F10560" s="12">
        <v>2024.0</v>
      </c>
      <c r="G10560" s="13" t="s">
        <v>29517</v>
      </c>
      <c r="H10560" s="14" t="s">
        <v>29518</v>
      </c>
      <c r="I10560" s="12">
        <v>2972225.0</v>
      </c>
      <c r="J10560" s="15" t="str">
        <f t="shared" si="1"/>
        <v>Relevant</v>
      </c>
    </row>
    <row r="10561" ht="22.5" customHeight="1">
      <c r="A10561" s="9" t="s">
        <v>29519</v>
      </c>
      <c r="B10561" s="10">
        <v>45614.540567476855</v>
      </c>
      <c r="C10561" s="11" t="s">
        <v>29520</v>
      </c>
      <c r="D10561" s="12">
        <v>11.0</v>
      </c>
      <c r="E10561" s="10" t="s">
        <v>17</v>
      </c>
      <c r="F10561" s="12">
        <v>2024.0</v>
      </c>
      <c r="G10561" s="13" t="s">
        <v>29521</v>
      </c>
      <c r="H10561" s="14" t="s">
        <v>29522</v>
      </c>
      <c r="I10561" s="12">
        <v>1.1946612E7</v>
      </c>
      <c r="J10561" s="15" t="str">
        <f t="shared" si="1"/>
        <v>Relevant</v>
      </c>
    </row>
    <row r="10562" ht="22.5" customHeight="1">
      <c r="A10562" s="9" t="s">
        <v>29523</v>
      </c>
      <c r="B10562" s="10">
        <v>45600.4437962963</v>
      </c>
      <c r="C10562" s="11" t="s">
        <v>29524</v>
      </c>
      <c r="D10562" s="12">
        <v>11.0</v>
      </c>
      <c r="E10562" s="10" t="s">
        <v>17</v>
      </c>
      <c r="F10562" s="12">
        <v>2024.0</v>
      </c>
      <c r="G10562" s="13" t="s">
        <v>29525</v>
      </c>
      <c r="H10562" s="14" t="s">
        <v>29526</v>
      </c>
      <c r="I10562" s="12">
        <v>29566.0</v>
      </c>
      <c r="J10562" s="15" t="str">
        <f t="shared" si="1"/>
        <v>Relevant</v>
      </c>
    </row>
    <row r="10563" ht="22.5" customHeight="1">
      <c r="A10563" s="9" t="s">
        <v>29527</v>
      </c>
      <c r="B10563" s="10">
        <v>45626.763715277775</v>
      </c>
      <c r="C10563" s="11" t="s">
        <v>29528</v>
      </c>
      <c r="D10563" s="12">
        <v>11.0</v>
      </c>
      <c r="E10563" s="10" t="s">
        <v>17</v>
      </c>
      <c r="F10563" s="12">
        <v>2024.0</v>
      </c>
      <c r="G10563" s="13" t="s">
        <v>13</v>
      </c>
      <c r="H10563" s="14" t="s">
        <v>4621</v>
      </c>
      <c r="I10563" s="12">
        <v>140192.0</v>
      </c>
      <c r="J10563" s="15" t="str">
        <f t="shared" si="1"/>
        <v>Relevant</v>
      </c>
    </row>
    <row r="10564" ht="22.5" customHeight="1">
      <c r="A10564" s="9" t="s">
        <v>29529</v>
      </c>
      <c r="B10564" s="10">
        <v>45591.60030092593</v>
      </c>
      <c r="C10564" s="11" t="s">
        <v>29530</v>
      </c>
      <c r="D10564" s="12">
        <v>10.0</v>
      </c>
      <c r="E10564" s="10" t="s">
        <v>42</v>
      </c>
      <c r="F10564" s="12">
        <v>2024.0</v>
      </c>
      <c r="G10564" s="13" t="s">
        <v>13</v>
      </c>
      <c r="H10564" s="14" t="s">
        <v>131</v>
      </c>
      <c r="I10564" s="12">
        <v>679.0</v>
      </c>
      <c r="J10564" s="15" t="str">
        <f t="shared" si="1"/>
        <v>Relevant</v>
      </c>
    </row>
    <row r="10565" ht="22.5" customHeight="1">
      <c r="A10565" s="9" t="s">
        <v>29531</v>
      </c>
      <c r="B10565" s="10">
        <v>45644.540810185186</v>
      </c>
      <c r="C10565" s="11" t="s">
        <v>29532</v>
      </c>
      <c r="D10565" s="12">
        <v>12.0</v>
      </c>
      <c r="E10565" s="10" t="s">
        <v>26</v>
      </c>
      <c r="F10565" s="12">
        <v>2024.0</v>
      </c>
      <c r="G10565" s="13" t="s">
        <v>13</v>
      </c>
      <c r="H10565" s="14" t="s">
        <v>232</v>
      </c>
      <c r="I10565" s="12">
        <v>298.0</v>
      </c>
      <c r="J10565" s="15" t="str">
        <f t="shared" si="1"/>
        <v>Relevant</v>
      </c>
    </row>
    <row r="10566" ht="22.5" customHeight="1">
      <c r="A10566" s="9" t="s">
        <v>29533</v>
      </c>
      <c r="B10566" s="10">
        <v>45596.94268518518</v>
      </c>
      <c r="C10566" s="11" t="s">
        <v>29534</v>
      </c>
      <c r="D10566" s="12">
        <v>10.0</v>
      </c>
      <c r="E10566" s="10" t="s">
        <v>42</v>
      </c>
      <c r="F10566" s="12">
        <v>2024.0</v>
      </c>
      <c r="G10566" s="13" t="s">
        <v>13</v>
      </c>
      <c r="H10566" s="14" t="s">
        <v>124</v>
      </c>
      <c r="I10566" s="12">
        <v>22.0</v>
      </c>
      <c r="J10566" s="15" t="str">
        <f t="shared" si="1"/>
        <v>Relevant</v>
      </c>
    </row>
    <row r="10567" ht="22.5" customHeight="1">
      <c r="A10567" s="9" t="s">
        <v>29535</v>
      </c>
      <c r="B10567" s="10">
        <v>45559.55412037037</v>
      </c>
      <c r="C10567" s="11" t="s">
        <v>29536</v>
      </c>
      <c r="D10567" s="12">
        <v>9.0</v>
      </c>
      <c r="E10567" s="10" t="s">
        <v>114</v>
      </c>
      <c r="F10567" s="12">
        <v>2024.0</v>
      </c>
      <c r="G10567" s="13" t="s">
        <v>13</v>
      </c>
      <c r="H10567" s="14" t="s">
        <v>7047</v>
      </c>
      <c r="I10567" s="12">
        <v>11136.0</v>
      </c>
      <c r="J10567" s="15" t="str">
        <f t="shared" si="1"/>
        <v>Relevant</v>
      </c>
    </row>
    <row r="10568" ht="22.5" customHeight="1">
      <c r="A10568" s="9" t="s">
        <v>29537</v>
      </c>
      <c r="B10568" s="10">
        <v>45711.38829861111</v>
      </c>
      <c r="C10568" s="11" t="s">
        <v>29538</v>
      </c>
      <c r="D10568" s="12">
        <v>2.0</v>
      </c>
      <c r="E10568" s="10" t="s">
        <v>12</v>
      </c>
      <c r="F10568" s="12">
        <v>2025.0</v>
      </c>
      <c r="G10568" s="13" t="s">
        <v>13</v>
      </c>
      <c r="H10568" s="14" t="s">
        <v>52</v>
      </c>
      <c r="I10568" s="12">
        <v>31.0</v>
      </c>
      <c r="J10568" s="15" t="str">
        <f t="shared" si="1"/>
        <v>Relevant</v>
      </c>
    </row>
    <row r="10569" ht="22.5" customHeight="1">
      <c r="A10569" s="9" t="s">
        <v>29539</v>
      </c>
      <c r="B10569" s="10">
        <v>45534.6977662037</v>
      </c>
      <c r="C10569" s="11" t="s">
        <v>29540</v>
      </c>
      <c r="D10569" s="12">
        <v>8.0</v>
      </c>
      <c r="E10569" s="10" t="s">
        <v>167</v>
      </c>
      <c r="F10569" s="12">
        <v>2024.0</v>
      </c>
      <c r="G10569" s="13" t="s">
        <v>13</v>
      </c>
      <c r="H10569" s="14" t="s">
        <v>27717</v>
      </c>
      <c r="I10569" s="12">
        <v>64.0</v>
      </c>
      <c r="J10569" s="15" t="str">
        <f t="shared" si="1"/>
        <v>Relevant</v>
      </c>
    </row>
    <row r="10570" ht="22.5" customHeight="1">
      <c r="A10570" s="9" t="s">
        <v>29541</v>
      </c>
      <c r="B10570" s="10">
        <v>45586.09638888889</v>
      </c>
      <c r="C10570" s="11" t="s">
        <v>29542</v>
      </c>
      <c r="D10570" s="12">
        <v>10.0</v>
      </c>
      <c r="E10570" s="10" t="s">
        <v>42</v>
      </c>
      <c r="F10570" s="12">
        <v>2024.0</v>
      </c>
      <c r="G10570" s="13" t="s">
        <v>13</v>
      </c>
      <c r="H10570" s="14" t="s">
        <v>29543</v>
      </c>
      <c r="I10570" s="12">
        <v>22.0</v>
      </c>
      <c r="J10570" s="15" t="str">
        <f t="shared" si="1"/>
        <v>Relevant</v>
      </c>
    </row>
    <row r="10571" ht="22.5" customHeight="1">
      <c r="A10571" s="9" t="s">
        <v>29544</v>
      </c>
      <c r="B10571" s="10">
        <v>45597.557118055556</v>
      </c>
      <c r="C10571" s="11" t="s">
        <v>29545</v>
      </c>
      <c r="D10571" s="12">
        <v>11.0</v>
      </c>
      <c r="E10571" s="10" t="s">
        <v>17</v>
      </c>
      <c r="F10571" s="12">
        <v>2024.0</v>
      </c>
      <c r="G10571" s="13" t="s">
        <v>13</v>
      </c>
      <c r="H10571" s="14" t="s">
        <v>29546</v>
      </c>
      <c r="I10571" s="12">
        <v>2.0</v>
      </c>
      <c r="J10571" s="15" t="str">
        <f t="shared" si="1"/>
        <v>Relevant</v>
      </c>
    </row>
    <row r="10572" ht="22.5" customHeight="1">
      <c r="A10572" s="9" t="s">
        <v>29547</v>
      </c>
      <c r="B10572" s="10">
        <v>45742.10074074074</v>
      </c>
      <c r="C10572" s="11" t="s">
        <v>29548</v>
      </c>
      <c r="D10572" s="12">
        <v>3.0</v>
      </c>
      <c r="E10572" s="10" t="s">
        <v>59</v>
      </c>
      <c r="F10572" s="12">
        <v>2025.0</v>
      </c>
      <c r="G10572" s="13" t="s">
        <v>13</v>
      </c>
      <c r="H10572" s="14" t="s">
        <v>29549</v>
      </c>
      <c r="I10572" s="12">
        <v>24.0</v>
      </c>
      <c r="J10572" s="15" t="str">
        <f t="shared" si="1"/>
        <v>Irrelevant</v>
      </c>
    </row>
    <row r="10573" ht="22.5" customHeight="1">
      <c r="A10573" s="9" t="s">
        <v>29550</v>
      </c>
      <c r="B10573" s="10">
        <v>45702.76803240741</v>
      </c>
      <c r="C10573" s="11" t="s">
        <v>29551</v>
      </c>
      <c r="D10573" s="12">
        <v>2.0</v>
      </c>
      <c r="E10573" s="10" t="s">
        <v>12</v>
      </c>
      <c r="F10573" s="12">
        <v>2025.0</v>
      </c>
      <c r="G10573" s="13" t="s">
        <v>13</v>
      </c>
      <c r="H10573" s="14" t="s">
        <v>6928</v>
      </c>
      <c r="I10573" s="12">
        <v>22.0</v>
      </c>
      <c r="J10573" s="15" t="str">
        <f t="shared" si="1"/>
        <v>Relevant</v>
      </c>
    </row>
    <row r="10574" ht="22.5" customHeight="1">
      <c r="A10574" s="9" t="s">
        <v>29552</v>
      </c>
      <c r="B10574" s="10">
        <v>45701.91755787037</v>
      </c>
      <c r="C10574" s="11" t="s">
        <v>29553</v>
      </c>
      <c r="D10574" s="12">
        <v>2.0</v>
      </c>
      <c r="E10574" s="10" t="s">
        <v>12</v>
      </c>
      <c r="F10574" s="12">
        <v>2025.0</v>
      </c>
      <c r="G10574" s="13" t="s">
        <v>29554</v>
      </c>
      <c r="H10574" s="14" t="s">
        <v>29555</v>
      </c>
      <c r="I10574" s="12">
        <v>7790395.0</v>
      </c>
      <c r="J10574" s="15" t="str">
        <f t="shared" si="1"/>
        <v>Irrelevant</v>
      </c>
    </row>
    <row r="10575" ht="22.5" customHeight="1">
      <c r="A10575" s="9" t="s">
        <v>29556</v>
      </c>
      <c r="B10575" s="10">
        <v>45617.72903900463</v>
      </c>
      <c r="C10575" s="11" t="s">
        <v>29557</v>
      </c>
      <c r="D10575" s="12">
        <v>11.0</v>
      </c>
      <c r="E10575" s="10" t="s">
        <v>17</v>
      </c>
      <c r="F10575" s="12">
        <v>2024.0</v>
      </c>
      <c r="G10575" s="13" t="s">
        <v>29558</v>
      </c>
      <c r="H10575" s="14" t="s">
        <v>29559</v>
      </c>
      <c r="I10575" s="12">
        <v>235998.0</v>
      </c>
      <c r="J10575" s="15" t="str">
        <f t="shared" si="1"/>
        <v>Relevant</v>
      </c>
    </row>
    <row r="10576" ht="22.5" customHeight="1">
      <c r="A10576" s="9" t="s">
        <v>29560</v>
      </c>
      <c r="B10576" s="10">
        <v>45616.84577546296</v>
      </c>
      <c r="C10576" s="11" t="s">
        <v>29561</v>
      </c>
      <c r="D10576" s="12">
        <v>11.0</v>
      </c>
      <c r="E10576" s="10" t="s">
        <v>17</v>
      </c>
      <c r="F10576" s="12">
        <v>2024.0</v>
      </c>
      <c r="G10576" s="13" t="s">
        <v>13</v>
      </c>
      <c r="H10576" s="14" t="s">
        <v>1437</v>
      </c>
      <c r="I10576" s="12">
        <v>2295.0</v>
      </c>
      <c r="J10576" s="15" t="str">
        <f t="shared" si="1"/>
        <v>Relevant</v>
      </c>
    </row>
    <row r="10577" ht="22.5" customHeight="1">
      <c r="A10577" s="9" t="s">
        <v>29562</v>
      </c>
      <c r="B10577" s="10">
        <v>45611.488287037035</v>
      </c>
      <c r="C10577" s="11" t="s">
        <v>29563</v>
      </c>
      <c r="D10577" s="12">
        <v>11.0</v>
      </c>
      <c r="E10577" s="10" t="s">
        <v>17</v>
      </c>
      <c r="F10577" s="12">
        <v>2024.0</v>
      </c>
      <c r="G10577" s="13" t="s">
        <v>13</v>
      </c>
      <c r="H10577" s="14" t="s">
        <v>4439</v>
      </c>
      <c r="I10577" s="12">
        <v>80.0</v>
      </c>
      <c r="J10577" s="15" t="str">
        <f t="shared" si="1"/>
        <v>Relevant</v>
      </c>
    </row>
    <row r="10578" ht="22.5" customHeight="1">
      <c r="A10578" s="9" t="s">
        <v>29564</v>
      </c>
      <c r="B10578" s="10">
        <v>45710.84128472222</v>
      </c>
      <c r="C10578" s="11" t="s">
        <v>29565</v>
      </c>
      <c r="D10578" s="12">
        <v>2.0</v>
      </c>
      <c r="E10578" s="10" t="s">
        <v>12</v>
      </c>
      <c r="F10578" s="12">
        <v>2025.0</v>
      </c>
      <c r="G10578" s="13" t="s">
        <v>13</v>
      </c>
      <c r="H10578" s="14" t="s">
        <v>52</v>
      </c>
      <c r="I10578" s="12">
        <v>432.0</v>
      </c>
      <c r="J10578" s="15" t="str">
        <f t="shared" si="1"/>
        <v>Relevant</v>
      </c>
    </row>
    <row r="10579" ht="22.5" customHeight="1">
      <c r="A10579" s="9" t="s">
        <v>29566</v>
      </c>
      <c r="B10579" s="10">
        <v>45604.47381944444</v>
      </c>
      <c r="C10579" s="11" t="s">
        <v>29567</v>
      </c>
      <c r="D10579" s="12">
        <v>11.0</v>
      </c>
      <c r="E10579" s="10" t="s">
        <v>17</v>
      </c>
      <c r="F10579" s="12">
        <v>2024.0</v>
      </c>
      <c r="G10579" s="13" t="s">
        <v>29568</v>
      </c>
      <c r="H10579" s="14" t="s">
        <v>29569</v>
      </c>
      <c r="I10579" s="12">
        <v>75297.0</v>
      </c>
      <c r="J10579" s="15" t="str">
        <f t="shared" si="1"/>
        <v>Relevant</v>
      </c>
    </row>
    <row r="10580" ht="22.5" customHeight="1">
      <c r="A10580" s="9" t="s">
        <v>29570</v>
      </c>
      <c r="B10580" s="10">
        <v>45614.39583336806</v>
      </c>
      <c r="C10580" s="11" t="s">
        <v>29571</v>
      </c>
      <c r="D10580" s="12">
        <v>11.0</v>
      </c>
      <c r="E10580" s="10" t="s">
        <v>17</v>
      </c>
      <c r="F10580" s="12">
        <v>2024.0</v>
      </c>
      <c r="G10580" s="13" t="s">
        <v>29572</v>
      </c>
      <c r="H10580" s="14" t="s">
        <v>29573</v>
      </c>
      <c r="I10580" s="12">
        <v>0.0</v>
      </c>
      <c r="J10580" s="15" t="str">
        <f t="shared" si="1"/>
        <v>Relevant</v>
      </c>
    </row>
    <row r="10581" ht="22.5" customHeight="1">
      <c r="A10581" s="9" t="s">
        <v>29574</v>
      </c>
      <c r="B10581" s="10">
        <v>45725.4003125</v>
      </c>
      <c r="C10581" s="11" t="s">
        <v>29575</v>
      </c>
      <c r="D10581" s="12">
        <v>3.0</v>
      </c>
      <c r="E10581" s="10" t="s">
        <v>59</v>
      </c>
      <c r="F10581" s="12">
        <v>2025.0</v>
      </c>
      <c r="G10581" s="13" t="s">
        <v>13</v>
      </c>
      <c r="H10581" s="14" t="s">
        <v>420</v>
      </c>
      <c r="I10581" s="12">
        <v>54.0</v>
      </c>
      <c r="J10581" s="15" t="str">
        <f t="shared" si="1"/>
        <v>Irrelevant</v>
      </c>
    </row>
    <row r="10582" ht="22.5" customHeight="1">
      <c r="A10582" s="9" t="s">
        <v>29576</v>
      </c>
      <c r="B10582" s="10">
        <v>45598.26894675926</v>
      </c>
      <c r="C10582" s="11" t="s">
        <v>29577</v>
      </c>
      <c r="D10582" s="12">
        <v>11.0</v>
      </c>
      <c r="E10582" s="10" t="s">
        <v>17</v>
      </c>
      <c r="F10582" s="12">
        <v>2024.0</v>
      </c>
      <c r="G10582" s="13" t="s">
        <v>29578</v>
      </c>
      <c r="H10582" s="14" t="s">
        <v>29579</v>
      </c>
      <c r="I10582" s="12">
        <v>3109247.0</v>
      </c>
      <c r="J10582" s="15" t="str">
        <f t="shared" si="1"/>
        <v>Relevant</v>
      </c>
    </row>
    <row r="10583" ht="22.5" customHeight="1">
      <c r="A10583" s="9" t="s">
        <v>29580</v>
      </c>
      <c r="B10583" s="10">
        <v>45569.44909722222</v>
      </c>
      <c r="C10583" s="11" t="s">
        <v>29581</v>
      </c>
      <c r="D10583" s="12">
        <v>10.0</v>
      </c>
      <c r="E10583" s="10" t="s">
        <v>42</v>
      </c>
      <c r="F10583" s="12">
        <v>2024.0</v>
      </c>
      <c r="G10583" s="13" t="s">
        <v>13</v>
      </c>
      <c r="H10583" s="14" t="s">
        <v>256</v>
      </c>
      <c r="I10583" s="12">
        <v>508.0</v>
      </c>
      <c r="J10583" s="15" t="str">
        <f t="shared" si="1"/>
        <v>Relevant</v>
      </c>
    </row>
    <row r="10584" ht="22.5" customHeight="1">
      <c r="A10584" s="9" t="s">
        <v>29582</v>
      </c>
      <c r="B10584" s="10">
        <v>45608.43959490741</v>
      </c>
      <c r="C10584" s="11" t="s">
        <v>29583</v>
      </c>
      <c r="D10584" s="12">
        <v>11.0</v>
      </c>
      <c r="E10584" s="10" t="s">
        <v>17</v>
      </c>
      <c r="F10584" s="12">
        <v>2024.0</v>
      </c>
      <c r="G10584" s="13" t="s">
        <v>13</v>
      </c>
      <c r="H10584" s="14" t="s">
        <v>29584</v>
      </c>
      <c r="I10584" s="12">
        <v>1862710.0</v>
      </c>
      <c r="J10584" s="15" t="str">
        <f t="shared" si="1"/>
        <v>Relevant</v>
      </c>
    </row>
    <row r="10585" ht="22.5" customHeight="1">
      <c r="A10585" s="9" t="s">
        <v>29585</v>
      </c>
      <c r="B10585" s="10">
        <v>45614.720925925925</v>
      </c>
      <c r="C10585" s="11" t="s">
        <v>29586</v>
      </c>
      <c r="D10585" s="12">
        <v>11.0</v>
      </c>
      <c r="E10585" s="10" t="s">
        <v>17</v>
      </c>
      <c r="F10585" s="12">
        <v>2024.0</v>
      </c>
      <c r="G10585" s="13" t="s">
        <v>13</v>
      </c>
      <c r="H10585" s="14" t="s">
        <v>423</v>
      </c>
      <c r="I10585" s="12">
        <v>152.0</v>
      </c>
      <c r="J10585" s="15" t="str">
        <f t="shared" si="1"/>
        <v>Relevant</v>
      </c>
    </row>
    <row r="10586" ht="22.5" customHeight="1">
      <c r="A10586" s="9" t="s">
        <v>29587</v>
      </c>
      <c r="B10586" s="10">
        <v>45724.00636574074</v>
      </c>
      <c r="C10586" s="11" t="s">
        <v>29588</v>
      </c>
      <c r="D10586" s="12">
        <v>3.0</v>
      </c>
      <c r="E10586" s="10" t="s">
        <v>59</v>
      </c>
      <c r="F10586" s="12">
        <v>2025.0</v>
      </c>
      <c r="G10586" s="13" t="s">
        <v>13</v>
      </c>
      <c r="H10586" s="14" t="s">
        <v>12512</v>
      </c>
      <c r="I10586" s="12">
        <v>376.0</v>
      </c>
      <c r="J10586" s="15" t="str">
        <f t="shared" si="1"/>
        <v>Relevant</v>
      </c>
    </row>
    <row r="10587" ht="22.5" customHeight="1">
      <c r="A10587" s="9" t="s">
        <v>29589</v>
      </c>
      <c r="B10587" s="10">
        <v>45696.87517361111</v>
      </c>
      <c r="C10587" s="11" t="s">
        <v>29590</v>
      </c>
      <c r="D10587" s="12">
        <v>2.0</v>
      </c>
      <c r="E10587" s="10" t="s">
        <v>12</v>
      </c>
      <c r="F10587" s="12">
        <v>2025.0</v>
      </c>
      <c r="G10587" s="13" t="s">
        <v>13</v>
      </c>
      <c r="H10587" s="14" t="s">
        <v>2923</v>
      </c>
      <c r="I10587" s="12">
        <v>175.0</v>
      </c>
      <c r="J10587" s="15" t="str">
        <f t="shared" si="1"/>
        <v>Relevant</v>
      </c>
    </row>
    <row r="10588" ht="22.5" customHeight="1">
      <c r="A10588" s="9" t="s">
        <v>29591</v>
      </c>
      <c r="B10588" s="10">
        <v>45593.37694444445</v>
      </c>
      <c r="C10588" s="11" t="s">
        <v>29592</v>
      </c>
      <c r="D10588" s="12">
        <v>10.0</v>
      </c>
      <c r="E10588" s="10" t="s">
        <v>42</v>
      </c>
      <c r="F10588" s="12">
        <v>2024.0</v>
      </c>
      <c r="G10588" s="13" t="s">
        <v>13</v>
      </c>
      <c r="H10588" s="14" t="s">
        <v>1536</v>
      </c>
      <c r="I10588" s="12">
        <v>105.0</v>
      </c>
      <c r="J10588" s="15" t="str">
        <f t="shared" si="1"/>
        <v>Relevant</v>
      </c>
    </row>
    <row r="10589" ht="22.5" customHeight="1">
      <c r="A10589" s="9" t="s">
        <v>29593</v>
      </c>
      <c r="B10589" s="10">
        <v>45742.95474537037</v>
      </c>
      <c r="C10589" s="11" t="s">
        <v>29594</v>
      </c>
      <c r="D10589" s="12">
        <v>3.0</v>
      </c>
      <c r="E10589" s="10" t="s">
        <v>59</v>
      </c>
      <c r="F10589" s="12">
        <v>2025.0</v>
      </c>
      <c r="G10589" s="13" t="s">
        <v>13</v>
      </c>
      <c r="H10589" s="14" t="s">
        <v>204</v>
      </c>
      <c r="I10589" s="12">
        <v>283.0</v>
      </c>
      <c r="J10589" s="15" t="str">
        <f t="shared" si="1"/>
        <v>Relevant</v>
      </c>
    </row>
    <row r="10590" ht="22.5" customHeight="1">
      <c r="A10590" s="9" t="s">
        <v>29595</v>
      </c>
      <c r="B10590" s="10">
        <v>45614.87671296296</v>
      </c>
      <c r="C10590" s="11" t="s">
        <v>29596</v>
      </c>
      <c r="D10590" s="12">
        <v>11.0</v>
      </c>
      <c r="E10590" s="10" t="s">
        <v>17</v>
      </c>
      <c r="F10590" s="12">
        <v>2024.0</v>
      </c>
      <c r="G10590" s="13" t="s">
        <v>29597</v>
      </c>
      <c r="H10590" s="14" t="s">
        <v>29598</v>
      </c>
      <c r="I10590" s="12">
        <v>1636.0</v>
      </c>
      <c r="J10590" s="15" t="str">
        <f t="shared" si="1"/>
        <v>Relevant</v>
      </c>
    </row>
    <row r="10591" ht="22.5" customHeight="1">
      <c r="A10591" s="9" t="s">
        <v>29599</v>
      </c>
      <c r="B10591" s="10">
        <v>45641.588183657404</v>
      </c>
      <c r="C10591" s="11" t="s">
        <v>29600</v>
      </c>
      <c r="D10591" s="12">
        <v>12.0</v>
      </c>
      <c r="E10591" s="10" t="s">
        <v>26</v>
      </c>
      <c r="F10591" s="12">
        <v>2024.0</v>
      </c>
      <c r="G10591" s="13" t="s">
        <v>29601</v>
      </c>
      <c r="H10591" s="14" t="s">
        <v>29602</v>
      </c>
      <c r="I10591" s="12">
        <v>10486.0</v>
      </c>
      <c r="J10591" s="15" t="str">
        <f t="shared" si="1"/>
        <v>Irrelevant</v>
      </c>
    </row>
    <row r="10592" ht="22.5" customHeight="1">
      <c r="A10592" s="9" t="s">
        <v>29603</v>
      </c>
      <c r="B10592" s="10">
        <v>45737.93125</v>
      </c>
      <c r="C10592" s="11" t="s">
        <v>29604</v>
      </c>
      <c r="D10592" s="12">
        <v>3.0</v>
      </c>
      <c r="E10592" s="10" t="s">
        <v>59</v>
      </c>
      <c r="F10592" s="12">
        <v>2025.0</v>
      </c>
      <c r="G10592" s="13" t="s">
        <v>29605</v>
      </c>
      <c r="H10592" s="14" t="s">
        <v>29606</v>
      </c>
      <c r="I10592" s="12">
        <v>0.0</v>
      </c>
      <c r="J10592" s="15" t="str">
        <f t="shared" si="1"/>
        <v>Irrelevant</v>
      </c>
    </row>
    <row r="10593" ht="22.5" customHeight="1">
      <c r="A10593" s="9" t="s">
        <v>29607</v>
      </c>
      <c r="B10593" s="10">
        <v>45696.7628587963</v>
      </c>
      <c r="C10593" s="11" t="s">
        <v>29608</v>
      </c>
      <c r="D10593" s="12">
        <v>2.0</v>
      </c>
      <c r="E10593" s="10" t="s">
        <v>12</v>
      </c>
      <c r="F10593" s="12">
        <v>2025.0</v>
      </c>
      <c r="G10593" s="13" t="s">
        <v>13</v>
      </c>
      <c r="H10593" s="14" t="s">
        <v>14</v>
      </c>
      <c r="I10593" s="12">
        <v>57.0</v>
      </c>
      <c r="J10593" s="15" t="str">
        <f t="shared" si="1"/>
        <v>Relevant</v>
      </c>
    </row>
    <row r="10594" ht="22.5" customHeight="1">
      <c r="A10594" s="9" t="s">
        <v>29609</v>
      </c>
      <c r="B10594" s="10">
        <v>45742.869675925926</v>
      </c>
      <c r="C10594" s="11" t="s">
        <v>29610</v>
      </c>
      <c r="D10594" s="12">
        <v>3.0</v>
      </c>
      <c r="E10594" s="10" t="s">
        <v>59</v>
      </c>
      <c r="F10594" s="12">
        <v>2025.0</v>
      </c>
      <c r="G10594" s="13" t="s">
        <v>13</v>
      </c>
      <c r="H10594" s="14" t="s">
        <v>204</v>
      </c>
      <c r="I10594" s="12">
        <v>91.0</v>
      </c>
      <c r="J10594" s="15" t="str">
        <f t="shared" si="1"/>
        <v>Relevant</v>
      </c>
    </row>
    <row r="10595" ht="22.5" customHeight="1">
      <c r="A10595" s="9" t="s">
        <v>29611</v>
      </c>
      <c r="B10595" s="10">
        <v>45509.609988425924</v>
      </c>
      <c r="C10595" s="11" t="s">
        <v>29612</v>
      </c>
      <c r="D10595" s="12">
        <v>8.0</v>
      </c>
      <c r="E10595" s="10" t="s">
        <v>167</v>
      </c>
      <c r="F10595" s="12">
        <v>2024.0</v>
      </c>
      <c r="G10595" s="13" t="s">
        <v>29613</v>
      </c>
      <c r="H10595" s="14" t="s">
        <v>29614</v>
      </c>
      <c r="I10595" s="12">
        <v>0.0</v>
      </c>
      <c r="J10595" s="15" t="str">
        <f t="shared" si="1"/>
        <v>Irrelevant</v>
      </c>
    </row>
    <row r="10596" ht="22.5" customHeight="1">
      <c r="A10596" s="9" t="s">
        <v>29615</v>
      </c>
      <c r="B10596" s="10">
        <v>45438.01591445602</v>
      </c>
      <c r="C10596" s="11" t="s">
        <v>29616</v>
      </c>
      <c r="D10596" s="12">
        <v>5.0</v>
      </c>
      <c r="E10596" s="10" t="s">
        <v>21</v>
      </c>
      <c r="F10596" s="12">
        <v>2024.0</v>
      </c>
      <c r="G10596" s="13" t="s">
        <v>29617</v>
      </c>
      <c r="H10596" s="14" t="str">
        <f>IFERROR(__xludf.DUMMYFUNCTION("TRIM(REGEXREPLACE(GOOGLETRANSLATE(G10596,""auto"",""en""),""(?i)\b(RT|QT)\s*@?\w*:?\s*|https?://\S+|@\w+|#\w+|[^\x00-\x7F]|[^\w\s]"",""""))"),"Why is so much fire raining from the sky")</f>
        <v>Why is so much fire raining from the sky</v>
      </c>
      <c r="I10596" s="12">
        <v>980.0</v>
      </c>
      <c r="J10596" s="15" t="str">
        <f t="shared" si="1"/>
        <v>Irrelevant</v>
      </c>
    </row>
    <row r="10597" ht="22.5" customHeight="1">
      <c r="A10597" s="9" t="s">
        <v>29618</v>
      </c>
      <c r="B10597" s="10">
        <v>45597.478472222225</v>
      </c>
      <c r="C10597" s="11" t="s">
        <v>918</v>
      </c>
      <c r="D10597" s="12">
        <v>11.0</v>
      </c>
      <c r="E10597" s="10" t="s">
        <v>17</v>
      </c>
      <c r="F10597" s="12">
        <v>2024.0</v>
      </c>
      <c r="G10597" s="13" t="s">
        <v>13</v>
      </c>
      <c r="H10597" s="14" t="s">
        <v>29619</v>
      </c>
      <c r="I10597" s="12">
        <v>105575.0</v>
      </c>
      <c r="J10597" s="15" t="str">
        <f t="shared" si="1"/>
        <v>Relevant</v>
      </c>
    </row>
    <row r="10598" ht="22.5" customHeight="1">
      <c r="A10598" s="9" t="s">
        <v>29620</v>
      </c>
      <c r="B10598" s="10">
        <v>45712.90513888889</v>
      </c>
      <c r="C10598" s="11" t="s">
        <v>29404</v>
      </c>
      <c r="D10598" s="12">
        <v>2.0</v>
      </c>
      <c r="E10598" s="10" t="s">
        <v>12</v>
      </c>
      <c r="F10598" s="12">
        <v>2025.0</v>
      </c>
      <c r="G10598" s="13" t="s">
        <v>13</v>
      </c>
      <c r="H10598" s="14" t="s">
        <v>29621</v>
      </c>
      <c r="I10598" s="12">
        <v>1487.0</v>
      </c>
      <c r="J10598" s="15" t="str">
        <f t="shared" si="1"/>
        <v>Irrelevant</v>
      </c>
    </row>
    <row r="10599" ht="22.5" customHeight="1">
      <c r="A10599" s="9" t="s">
        <v>29622</v>
      </c>
      <c r="B10599" s="10">
        <v>45579.753703703704</v>
      </c>
      <c r="C10599" s="11" t="s">
        <v>29623</v>
      </c>
      <c r="D10599" s="12">
        <v>10.0</v>
      </c>
      <c r="E10599" s="10" t="s">
        <v>42</v>
      </c>
      <c r="F10599" s="12">
        <v>2024.0</v>
      </c>
      <c r="G10599" s="13" t="s">
        <v>29624</v>
      </c>
      <c r="H10599" s="14" t="s">
        <v>29625</v>
      </c>
      <c r="I10599" s="12">
        <v>439551.0</v>
      </c>
      <c r="J10599" s="15" t="str">
        <f t="shared" si="1"/>
        <v>Irrelevant</v>
      </c>
    </row>
    <row r="10600" ht="22.5" customHeight="1">
      <c r="A10600" s="9" t="s">
        <v>29626</v>
      </c>
      <c r="B10600" s="10">
        <v>45646.857094907406</v>
      </c>
      <c r="C10600" s="11" t="s">
        <v>29627</v>
      </c>
      <c r="D10600" s="12">
        <v>12.0</v>
      </c>
      <c r="E10600" s="10" t="s">
        <v>26</v>
      </c>
      <c r="F10600" s="12">
        <v>2024.0</v>
      </c>
      <c r="G10600" s="13" t="s">
        <v>13</v>
      </c>
      <c r="H10600" s="14" t="s">
        <v>29628</v>
      </c>
      <c r="I10600" s="12">
        <v>9.0</v>
      </c>
      <c r="J10600" s="15" t="str">
        <f t="shared" si="1"/>
        <v>Relevant</v>
      </c>
    </row>
    <row r="10601" ht="22.5" customHeight="1">
      <c r="A10601" s="9" t="s">
        <v>29629</v>
      </c>
      <c r="B10601" s="10">
        <v>45423.885196759256</v>
      </c>
      <c r="C10601" s="11" t="s">
        <v>29630</v>
      </c>
      <c r="D10601" s="12">
        <v>5.0</v>
      </c>
      <c r="E10601" s="10" t="s">
        <v>21</v>
      </c>
      <c r="F10601" s="12">
        <v>2024.0</v>
      </c>
      <c r="G10601" s="13" t="s">
        <v>29631</v>
      </c>
      <c r="H10601" s="14" t="s">
        <v>29632</v>
      </c>
      <c r="I10601" s="12">
        <v>425661.0</v>
      </c>
      <c r="J10601" s="15" t="str">
        <f t="shared" si="1"/>
        <v>Irrelevant</v>
      </c>
    </row>
    <row r="10602" ht="22.5" customHeight="1">
      <c r="A10602" s="9" t="s">
        <v>29633</v>
      </c>
      <c r="B10602" s="10">
        <v>45615.646215277775</v>
      </c>
      <c r="C10602" s="11" t="s">
        <v>29634</v>
      </c>
      <c r="D10602" s="12">
        <v>11.0</v>
      </c>
      <c r="E10602" s="10" t="s">
        <v>17</v>
      </c>
      <c r="F10602" s="12">
        <v>2024.0</v>
      </c>
      <c r="G10602" s="13" t="s">
        <v>29635</v>
      </c>
      <c r="H10602" s="14" t="s">
        <v>29636</v>
      </c>
      <c r="I10602" s="12">
        <v>616.0</v>
      </c>
      <c r="J10602" s="15" t="str">
        <f t="shared" si="1"/>
        <v>Relevant</v>
      </c>
    </row>
    <row r="10603" ht="22.5" customHeight="1">
      <c r="A10603" s="9" t="s">
        <v>29637</v>
      </c>
      <c r="B10603" s="10">
        <v>45742.899722222224</v>
      </c>
      <c r="C10603" s="11" t="s">
        <v>29638</v>
      </c>
      <c r="D10603" s="12">
        <v>3.0</v>
      </c>
      <c r="E10603" s="10" t="s">
        <v>59</v>
      </c>
      <c r="F10603" s="12">
        <v>2025.0</v>
      </c>
      <c r="G10603" s="13" t="s">
        <v>13</v>
      </c>
      <c r="H10603" s="14" t="s">
        <v>204</v>
      </c>
      <c r="I10603" s="12">
        <v>231.0</v>
      </c>
      <c r="J10603" s="15" t="str">
        <f t="shared" si="1"/>
        <v>Relevant</v>
      </c>
    </row>
    <row r="10604" ht="22.5" customHeight="1">
      <c r="A10604" s="9" t="s">
        <v>29639</v>
      </c>
      <c r="B10604" s="10">
        <v>45618.766493055555</v>
      </c>
      <c r="C10604" s="11" t="s">
        <v>29640</v>
      </c>
      <c r="D10604" s="12">
        <v>11.0</v>
      </c>
      <c r="E10604" s="10" t="s">
        <v>17</v>
      </c>
      <c r="F10604" s="12">
        <v>2024.0</v>
      </c>
      <c r="G10604" s="13" t="s">
        <v>13</v>
      </c>
      <c r="H10604" s="14" t="s">
        <v>965</v>
      </c>
      <c r="I10604" s="12">
        <v>506.0</v>
      </c>
      <c r="J10604" s="15" t="str">
        <f t="shared" si="1"/>
        <v>Relevant</v>
      </c>
    </row>
    <row r="10605" ht="22.5" customHeight="1">
      <c r="A10605" s="9" t="s">
        <v>29641</v>
      </c>
      <c r="B10605" s="10">
        <v>45616.86388888889</v>
      </c>
      <c r="C10605" s="11" t="s">
        <v>29642</v>
      </c>
      <c r="D10605" s="12">
        <v>11.0</v>
      </c>
      <c r="E10605" s="10" t="s">
        <v>17</v>
      </c>
      <c r="F10605" s="12">
        <v>2024.0</v>
      </c>
      <c r="G10605" s="13" t="s">
        <v>29643</v>
      </c>
      <c r="H10605" s="14" t="s">
        <v>29644</v>
      </c>
      <c r="I10605" s="12">
        <v>1.5232462E7</v>
      </c>
      <c r="J10605" s="15" t="str">
        <f t="shared" si="1"/>
        <v>Relevant</v>
      </c>
    </row>
    <row r="10606" ht="22.5" customHeight="1">
      <c r="A10606" s="9" t="s">
        <v>29645</v>
      </c>
      <c r="B10606" s="10">
        <v>45617.946747685186</v>
      </c>
      <c r="C10606" s="11" t="s">
        <v>29646</v>
      </c>
      <c r="D10606" s="12">
        <v>11.0</v>
      </c>
      <c r="E10606" s="10" t="s">
        <v>17</v>
      </c>
      <c r="F10606" s="12">
        <v>2024.0</v>
      </c>
      <c r="G10606" s="13" t="s">
        <v>13</v>
      </c>
      <c r="H10606" s="14" t="s">
        <v>29647</v>
      </c>
      <c r="I10606" s="12">
        <v>52.0</v>
      </c>
      <c r="J10606" s="15" t="str">
        <f t="shared" si="1"/>
        <v>Relevant</v>
      </c>
    </row>
    <row r="10607" ht="22.5" customHeight="1">
      <c r="A10607" s="9" t="s">
        <v>29648</v>
      </c>
      <c r="B10607" s="10">
        <v>45590.87596064815</v>
      </c>
      <c r="C10607" s="11" t="s">
        <v>29649</v>
      </c>
      <c r="D10607" s="12">
        <v>10.0</v>
      </c>
      <c r="E10607" s="10" t="s">
        <v>42</v>
      </c>
      <c r="F10607" s="12">
        <v>2024.0</v>
      </c>
      <c r="G10607" s="13" t="s">
        <v>13</v>
      </c>
      <c r="H10607" s="14" t="s">
        <v>338</v>
      </c>
      <c r="I10607" s="12">
        <v>33.0</v>
      </c>
      <c r="J10607" s="15" t="str">
        <f t="shared" si="1"/>
        <v>Relevant</v>
      </c>
    </row>
    <row r="10608" ht="22.5" customHeight="1">
      <c r="A10608" s="9" t="s">
        <v>29650</v>
      </c>
      <c r="B10608" s="10">
        <v>45517.228520509256</v>
      </c>
      <c r="C10608" s="11" t="s">
        <v>29651</v>
      </c>
      <c r="D10608" s="12">
        <v>8.0</v>
      </c>
      <c r="E10608" s="10" t="s">
        <v>167</v>
      </c>
      <c r="F10608" s="12">
        <v>2024.0</v>
      </c>
      <c r="G10608" s="13" t="s">
        <v>29652</v>
      </c>
      <c r="H10608" s="14" t="s">
        <v>29653</v>
      </c>
      <c r="I10608" s="12">
        <v>1.4438863E7</v>
      </c>
      <c r="J10608" s="15" t="str">
        <f t="shared" si="1"/>
        <v>Irrelevant</v>
      </c>
    </row>
    <row r="10609" ht="22.5" customHeight="1">
      <c r="A10609" s="9" t="s">
        <v>29654</v>
      </c>
      <c r="B10609" s="10">
        <v>45541.50837962963</v>
      </c>
      <c r="C10609" s="11" t="s">
        <v>29655</v>
      </c>
      <c r="D10609" s="12">
        <v>9.0</v>
      </c>
      <c r="E10609" s="10" t="s">
        <v>114</v>
      </c>
      <c r="F10609" s="12">
        <v>2024.0</v>
      </c>
      <c r="G10609" s="13" t="s">
        <v>29656</v>
      </c>
      <c r="H10609" s="14" t="s">
        <v>29657</v>
      </c>
      <c r="I10609" s="12">
        <v>8882855.0</v>
      </c>
      <c r="J10609" s="15" t="str">
        <f t="shared" si="1"/>
        <v>Relevant</v>
      </c>
    </row>
    <row r="10610" ht="22.5" customHeight="1">
      <c r="A10610" s="9" t="s">
        <v>29658</v>
      </c>
      <c r="B10610" s="10">
        <v>45614.63952546296</v>
      </c>
      <c r="C10610" s="11" t="s">
        <v>29659</v>
      </c>
      <c r="D10610" s="12">
        <v>11.0</v>
      </c>
      <c r="E10610" s="10" t="s">
        <v>17</v>
      </c>
      <c r="F10610" s="12">
        <v>2024.0</v>
      </c>
      <c r="G10610" s="13" t="s">
        <v>29660</v>
      </c>
      <c r="H10610" s="14" t="s">
        <v>29661</v>
      </c>
      <c r="I10610" s="12">
        <v>288406.0</v>
      </c>
      <c r="J10610" s="15" t="str">
        <f t="shared" si="1"/>
        <v>Relevant</v>
      </c>
    </row>
    <row r="10611" ht="22.5" customHeight="1">
      <c r="A10611" s="9" t="s">
        <v>29662</v>
      </c>
      <c r="B10611" s="10">
        <v>45607.363854166666</v>
      </c>
      <c r="C10611" s="11" t="s">
        <v>29663</v>
      </c>
      <c r="D10611" s="12">
        <v>11.0</v>
      </c>
      <c r="E10611" s="10" t="s">
        <v>17</v>
      </c>
      <c r="F10611" s="12">
        <v>2024.0</v>
      </c>
      <c r="G10611" s="13" t="s">
        <v>13</v>
      </c>
      <c r="H10611" s="14" t="s">
        <v>29664</v>
      </c>
      <c r="I10611" s="12">
        <v>92.0</v>
      </c>
      <c r="J10611" s="15" t="str">
        <f t="shared" si="1"/>
        <v>Irrelevant</v>
      </c>
    </row>
    <row r="10612" ht="22.5" customHeight="1">
      <c r="A10612" s="9" t="s">
        <v>29665</v>
      </c>
      <c r="B10612" s="10">
        <v>45610.7790625</v>
      </c>
      <c r="C10612" s="11" t="s">
        <v>29666</v>
      </c>
      <c r="D10612" s="12">
        <v>11.0</v>
      </c>
      <c r="E10612" s="10" t="s">
        <v>17</v>
      </c>
      <c r="F10612" s="12">
        <v>2024.0</v>
      </c>
      <c r="G10612" s="13" t="s">
        <v>13</v>
      </c>
      <c r="H10612" s="14" t="s">
        <v>100</v>
      </c>
      <c r="I10612" s="12">
        <v>2.0</v>
      </c>
      <c r="J10612" s="15" t="str">
        <f t="shared" si="1"/>
        <v>Relevant</v>
      </c>
    </row>
    <row r="10613" ht="22.5" customHeight="1">
      <c r="A10613" s="9" t="s">
        <v>29667</v>
      </c>
      <c r="B10613" s="10">
        <v>45616.426203703704</v>
      </c>
      <c r="C10613" s="11" t="s">
        <v>29668</v>
      </c>
      <c r="D10613" s="12">
        <v>11.0</v>
      </c>
      <c r="E10613" s="10" t="s">
        <v>17</v>
      </c>
      <c r="F10613" s="12">
        <v>2024.0</v>
      </c>
      <c r="G10613" s="13" t="s">
        <v>13</v>
      </c>
      <c r="H10613" s="14" t="s">
        <v>4289</v>
      </c>
      <c r="I10613" s="12">
        <v>71.0</v>
      </c>
      <c r="J10613" s="15" t="str">
        <f t="shared" si="1"/>
        <v>Relevant</v>
      </c>
    </row>
    <row r="10614" ht="22.5" customHeight="1">
      <c r="A10614" s="9" t="s">
        <v>29669</v>
      </c>
      <c r="B10614" s="10">
        <v>45640.4374537037</v>
      </c>
      <c r="C10614" s="11" t="s">
        <v>29670</v>
      </c>
      <c r="D10614" s="12">
        <v>12.0</v>
      </c>
      <c r="E10614" s="10" t="s">
        <v>26</v>
      </c>
      <c r="F10614" s="12">
        <v>2024.0</v>
      </c>
      <c r="G10614" s="13" t="s">
        <v>29671</v>
      </c>
      <c r="H10614" s="14" t="s">
        <v>29672</v>
      </c>
      <c r="I10614" s="12">
        <v>949.0</v>
      </c>
      <c r="J10614" s="15" t="str">
        <f t="shared" si="1"/>
        <v>Irrelevant</v>
      </c>
    </row>
    <row r="10615" ht="22.5" customHeight="1">
      <c r="A10615" s="9" t="s">
        <v>29673</v>
      </c>
      <c r="B10615" s="10">
        <v>45639.81392361111</v>
      </c>
      <c r="C10615" s="11" t="s">
        <v>29674</v>
      </c>
      <c r="D10615" s="12">
        <v>12.0</v>
      </c>
      <c r="E10615" s="10" t="s">
        <v>26</v>
      </c>
      <c r="F10615" s="12">
        <v>2024.0</v>
      </c>
      <c r="G10615" s="13" t="s">
        <v>29675</v>
      </c>
      <c r="H10615" s="14" t="s">
        <v>29676</v>
      </c>
      <c r="I10615" s="12">
        <v>3932.0</v>
      </c>
      <c r="J10615" s="15" t="str">
        <f t="shared" si="1"/>
        <v>Relevant</v>
      </c>
    </row>
    <row r="10616" ht="22.5" customHeight="1">
      <c r="A10616" s="9" t="s">
        <v>29677</v>
      </c>
      <c r="B10616" s="10">
        <v>45696.95422453704</v>
      </c>
      <c r="C10616" s="11" t="s">
        <v>12503</v>
      </c>
      <c r="D10616" s="12">
        <v>2.0</v>
      </c>
      <c r="E10616" s="10" t="s">
        <v>12</v>
      </c>
      <c r="F10616" s="12">
        <v>2025.0</v>
      </c>
      <c r="G10616" s="13" t="s">
        <v>13</v>
      </c>
      <c r="H10616" s="14" t="s">
        <v>14</v>
      </c>
      <c r="I10616" s="12">
        <v>1053.0</v>
      </c>
      <c r="J10616" s="15" t="str">
        <f t="shared" si="1"/>
        <v>Relevant</v>
      </c>
    </row>
    <row r="10617" ht="22.5" customHeight="1">
      <c r="A10617" s="9" t="s">
        <v>29678</v>
      </c>
      <c r="B10617" s="10">
        <v>45707.84180555555</v>
      </c>
      <c r="C10617" s="11" t="s">
        <v>29679</v>
      </c>
      <c r="D10617" s="12">
        <v>2.0</v>
      </c>
      <c r="E10617" s="10" t="s">
        <v>12</v>
      </c>
      <c r="F10617" s="12">
        <v>2025.0</v>
      </c>
      <c r="G10617" s="13" t="s">
        <v>13</v>
      </c>
      <c r="H10617" s="14" t="s">
        <v>11492</v>
      </c>
      <c r="I10617" s="12">
        <v>101.0</v>
      </c>
      <c r="J10617" s="15" t="str">
        <f t="shared" si="1"/>
        <v>Irrelevant</v>
      </c>
    </row>
    <row r="10618" ht="22.5" customHeight="1">
      <c r="A10618" s="9" t="s">
        <v>29680</v>
      </c>
      <c r="B10618" s="10">
        <v>45562.00972223379</v>
      </c>
      <c r="C10618" s="11" t="s">
        <v>29681</v>
      </c>
      <c r="D10618" s="12">
        <v>9.0</v>
      </c>
      <c r="E10618" s="10" t="s">
        <v>114</v>
      </c>
      <c r="F10618" s="12">
        <v>2024.0</v>
      </c>
      <c r="G10618" s="13" t="s">
        <v>18260</v>
      </c>
      <c r="H10618" s="14" t="s">
        <v>18261</v>
      </c>
      <c r="I10618" s="12">
        <v>0.0</v>
      </c>
      <c r="J10618" s="15" t="str">
        <f t="shared" si="1"/>
        <v>Irrelevant</v>
      </c>
    </row>
    <row r="10619" ht="22.5" customHeight="1">
      <c r="A10619" s="9" t="s">
        <v>29682</v>
      </c>
      <c r="B10619" s="10">
        <v>45417.61041666667</v>
      </c>
      <c r="C10619" s="11" t="s">
        <v>26191</v>
      </c>
      <c r="D10619" s="12">
        <v>5.0</v>
      </c>
      <c r="E10619" s="10" t="s">
        <v>21</v>
      </c>
      <c r="F10619" s="12">
        <v>2024.0</v>
      </c>
      <c r="G10619" s="13" t="s">
        <v>29683</v>
      </c>
      <c r="H10619" s="14" t="s">
        <v>29684</v>
      </c>
      <c r="I10619" s="12">
        <v>1.261664E7</v>
      </c>
      <c r="J10619" s="15" t="str">
        <f t="shared" si="1"/>
        <v>Irrelevant</v>
      </c>
    </row>
    <row r="10620" ht="22.5" customHeight="1">
      <c r="A10620" s="9" t="s">
        <v>29685</v>
      </c>
      <c r="B10620" s="10">
        <v>45712.61519675926</v>
      </c>
      <c r="C10620" s="11" t="s">
        <v>29686</v>
      </c>
      <c r="D10620" s="12">
        <v>2.0</v>
      </c>
      <c r="E10620" s="10" t="s">
        <v>12</v>
      </c>
      <c r="F10620" s="12">
        <v>2025.0</v>
      </c>
      <c r="G10620" s="13" t="s">
        <v>29687</v>
      </c>
      <c r="H10620" s="14" t="s">
        <v>29688</v>
      </c>
      <c r="I10620" s="12">
        <v>847.0</v>
      </c>
      <c r="J10620" s="15" t="str">
        <f t="shared" si="1"/>
        <v>Irrelevant</v>
      </c>
    </row>
    <row r="10621" ht="22.5" customHeight="1">
      <c r="A10621" s="9" t="s">
        <v>29689</v>
      </c>
      <c r="B10621" s="10">
        <v>45588.63542824074</v>
      </c>
      <c r="C10621" s="11" t="s">
        <v>29690</v>
      </c>
      <c r="D10621" s="12">
        <v>10.0</v>
      </c>
      <c r="E10621" s="10" t="s">
        <v>42</v>
      </c>
      <c r="F10621" s="12">
        <v>2024.0</v>
      </c>
      <c r="G10621" s="13" t="s">
        <v>29691</v>
      </c>
      <c r="H10621" s="14" t="s">
        <v>29692</v>
      </c>
      <c r="I10621" s="12">
        <v>1205132.0</v>
      </c>
      <c r="J10621" s="15" t="str">
        <f t="shared" si="1"/>
        <v>Relevant</v>
      </c>
    </row>
    <row r="10622" ht="22.5" customHeight="1">
      <c r="A10622" s="9" t="s">
        <v>29693</v>
      </c>
      <c r="B10622" s="10">
        <v>45475.830925925926</v>
      </c>
      <c r="C10622" s="11" t="s">
        <v>29694</v>
      </c>
      <c r="D10622" s="12">
        <v>7.0</v>
      </c>
      <c r="E10622" s="10" t="s">
        <v>55</v>
      </c>
      <c r="F10622" s="12">
        <v>2024.0</v>
      </c>
      <c r="G10622" s="13" t="s">
        <v>13</v>
      </c>
      <c r="H10622" s="14" t="s">
        <v>26270</v>
      </c>
      <c r="I10622" s="12">
        <v>82.0</v>
      </c>
      <c r="J10622" s="15" t="str">
        <f t="shared" si="1"/>
        <v>Irrelevant</v>
      </c>
    </row>
    <row r="10623" ht="22.5" customHeight="1">
      <c r="A10623" s="9" t="s">
        <v>29695</v>
      </c>
      <c r="B10623" s="10">
        <v>45507.61326388889</v>
      </c>
      <c r="C10623" s="11" t="s">
        <v>29696</v>
      </c>
      <c r="D10623" s="12">
        <v>8.0</v>
      </c>
      <c r="E10623" s="10" t="s">
        <v>167</v>
      </c>
      <c r="F10623" s="12">
        <v>2024.0</v>
      </c>
      <c r="G10623" s="13" t="s">
        <v>29697</v>
      </c>
      <c r="H10623" s="14" t="s">
        <v>29698</v>
      </c>
      <c r="I10623" s="12">
        <v>2234.0</v>
      </c>
      <c r="J10623" s="15" t="str">
        <f t="shared" si="1"/>
        <v>Relevant</v>
      </c>
    </row>
    <row r="10624" ht="22.5" customHeight="1">
      <c r="A10624" s="9" t="s">
        <v>29699</v>
      </c>
      <c r="B10624" s="10">
        <v>45740.74888888889</v>
      </c>
      <c r="C10624" s="11" t="s">
        <v>29700</v>
      </c>
      <c r="D10624" s="12">
        <v>3.0</v>
      </c>
      <c r="E10624" s="10" t="s">
        <v>59</v>
      </c>
      <c r="F10624" s="12">
        <v>2025.0</v>
      </c>
      <c r="G10624" s="13" t="s">
        <v>13</v>
      </c>
      <c r="H10624" s="14" t="s">
        <v>29701</v>
      </c>
      <c r="I10624" s="12">
        <v>400.0</v>
      </c>
      <c r="J10624" s="15" t="str">
        <f t="shared" si="1"/>
        <v>Relevant</v>
      </c>
    </row>
    <row r="10625" ht="22.5" customHeight="1">
      <c r="A10625" s="9" t="s">
        <v>29702</v>
      </c>
      <c r="B10625" s="10">
        <v>45641.413194444445</v>
      </c>
      <c r="C10625" s="11" t="s">
        <v>9863</v>
      </c>
      <c r="D10625" s="12">
        <v>12.0</v>
      </c>
      <c r="E10625" s="10" t="s">
        <v>26</v>
      </c>
      <c r="F10625" s="12">
        <v>2024.0</v>
      </c>
      <c r="G10625" s="13" t="s">
        <v>29703</v>
      </c>
      <c r="H10625" s="14" t="s">
        <v>29704</v>
      </c>
      <c r="I10625" s="12">
        <v>0.0</v>
      </c>
      <c r="J10625" s="15" t="str">
        <f t="shared" si="1"/>
        <v>Irrelevant</v>
      </c>
    </row>
    <row r="10626" ht="22.5" customHeight="1">
      <c r="A10626" s="9" t="s">
        <v>29705</v>
      </c>
      <c r="B10626" s="10">
        <v>45426.76875</v>
      </c>
      <c r="C10626" s="11" t="s">
        <v>3088</v>
      </c>
      <c r="D10626" s="12">
        <v>5.0</v>
      </c>
      <c r="E10626" s="10" t="s">
        <v>21</v>
      </c>
      <c r="F10626" s="12">
        <v>2024.0</v>
      </c>
      <c r="G10626" s="13" t="s">
        <v>29706</v>
      </c>
      <c r="H10626" s="14" t="s">
        <v>29707</v>
      </c>
      <c r="I10626" s="12">
        <v>1.261664E7</v>
      </c>
      <c r="J10626" s="15" t="str">
        <f t="shared" si="1"/>
        <v>Irrelevant</v>
      </c>
    </row>
    <row r="10627" ht="22.5" customHeight="1">
      <c r="A10627" s="9" t="s">
        <v>29708</v>
      </c>
      <c r="B10627" s="10">
        <v>45696.74793981481</v>
      </c>
      <c r="C10627" s="11" t="s">
        <v>29709</v>
      </c>
      <c r="D10627" s="12">
        <v>2.0</v>
      </c>
      <c r="E10627" s="10" t="s">
        <v>12</v>
      </c>
      <c r="F10627" s="12">
        <v>2025.0</v>
      </c>
      <c r="G10627" s="13" t="s">
        <v>13</v>
      </c>
      <c r="H10627" s="14" t="s">
        <v>14</v>
      </c>
      <c r="I10627" s="12">
        <v>102.0</v>
      </c>
      <c r="J10627" s="15" t="str">
        <f t="shared" si="1"/>
        <v>Relevant</v>
      </c>
    </row>
    <row r="10628" ht="22.5" customHeight="1">
      <c r="A10628" s="9" t="s">
        <v>29710</v>
      </c>
      <c r="B10628" s="10">
        <v>45667.639965277776</v>
      </c>
      <c r="C10628" s="11" t="s">
        <v>21315</v>
      </c>
      <c r="D10628" s="12">
        <v>1.0</v>
      </c>
      <c r="E10628" s="10" t="s">
        <v>70</v>
      </c>
      <c r="F10628" s="12">
        <v>2025.0</v>
      </c>
      <c r="G10628" s="13" t="s">
        <v>13</v>
      </c>
      <c r="H10628" s="14" t="s">
        <v>10505</v>
      </c>
      <c r="I10628" s="12">
        <v>2268.0</v>
      </c>
      <c r="J10628" s="15" t="str">
        <f t="shared" si="1"/>
        <v>Relevant</v>
      </c>
    </row>
    <row r="10629" ht="22.5" customHeight="1">
      <c r="A10629" s="9" t="s">
        <v>29711</v>
      </c>
      <c r="B10629" s="10">
        <v>45625.94777777778</v>
      </c>
      <c r="C10629" s="11" t="s">
        <v>29712</v>
      </c>
      <c r="D10629" s="12">
        <v>11.0</v>
      </c>
      <c r="E10629" s="10" t="s">
        <v>17</v>
      </c>
      <c r="F10629" s="12">
        <v>2024.0</v>
      </c>
      <c r="G10629" s="13" t="s">
        <v>13</v>
      </c>
      <c r="H10629" s="14" t="s">
        <v>23741</v>
      </c>
      <c r="I10629" s="12">
        <v>866.0</v>
      </c>
      <c r="J10629" s="15" t="str">
        <f t="shared" si="1"/>
        <v>Relevant</v>
      </c>
    </row>
    <row r="10630" ht="22.5" customHeight="1">
      <c r="A10630" s="9" t="s">
        <v>29713</v>
      </c>
      <c r="B10630" s="10">
        <v>45725.31272796296</v>
      </c>
      <c r="C10630" s="11" t="s">
        <v>29714</v>
      </c>
      <c r="D10630" s="12">
        <v>3.0</v>
      </c>
      <c r="E10630" s="10" t="s">
        <v>59</v>
      </c>
      <c r="F10630" s="12">
        <v>2025.0</v>
      </c>
      <c r="G10630" s="13" t="s">
        <v>29715</v>
      </c>
      <c r="H10630" s="14" t="s">
        <v>29716</v>
      </c>
      <c r="I10630" s="12">
        <v>28850.0</v>
      </c>
      <c r="J10630" s="15" t="str">
        <f t="shared" si="1"/>
        <v>Relevant</v>
      </c>
    </row>
    <row r="10631" ht="22.5" customHeight="1">
      <c r="A10631" s="9" t="s">
        <v>29717</v>
      </c>
      <c r="B10631" s="10">
        <v>45403.3566087963</v>
      </c>
      <c r="C10631" s="11" t="s">
        <v>29718</v>
      </c>
      <c r="D10631" s="12">
        <v>4.0</v>
      </c>
      <c r="E10631" s="10" t="s">
        <v>274</v>
      </c>
      <c r="F10631" s="12">
        <v>2024.0</v>
      </c>
      <c r="G10631" s="13" t="s">
        <v>13</v>
      </c>
      <c r="H10631" s="14" t="s">
        <v>27823</v>
      </c>
      <c r="I10631" s="12">
        <v>8291.0</v>
      </c>
      <c r="J10631" s="15" t="str">
        <f t="shared" si="1"/>
        <v>Relevant</v>
      </c>
    </row>
    <row r="10632" ht="22.5" customHeight="1">
      <c r="A10632" s="9" t="s">
        <v>29719</v>
      </c>
      <c r="B10632" s="10">
        <v>45705.866377314815</v>
      </c>
      <c r="C10632" s="11" t="s">
        <v>29720</v>
      </c>
      <c r="D10632" s="12">
        <v>2.0</v>
      </c>
      <c r="E10632" s="10" t="s">
        <v>12</v>
      </c>
      <c r="F10632" s="12">
        <v>2025.0</v>
      </c>
      <c r="G10632" s="13" t="s">
        <v>13</v>
      </c>
      <c r="H10632" s="14" t="s">
        <v>4383</v>
      </c>
      <c r="I10632" s="12">
        <v>7705.0</v>
      </c>
      <c r="J10632" s="15" t="str">
        <f t="shared" si="1"/>
        <v>Irrelevant</v>
      </c>
    </row>
    <row r="10633" ht="22.5" customHeight="1">
      <c r="A10633" s="9" t="s">
        <v>29721</v>
      </c>
      <c r="B10633" s="10">
        <v>45710.881585648145</v>
      </c>
      <c r="C10633" s="11" t="s">
        <v>29722</v>
      </c>
      <c r="D10633" s="12">
        <v>2.0</v>
      </c>
      <c r="E10633" s="10" t="s">
        <v>12</v>
      </c>
      <c r="F10633" s="12">
        <v>2025.0</v>
      </c>
      <c r="G10633" s="13" t="s">
        <v>13</v>
      </c>
      <c r="H10633" s="14" t="s">
        <v>52</v>
      </c>
      <c r="I10633" s="12">
        <v>30.0</v>
      </c>
      <c r="J10633" s="15" t="str">
        <f t="shared" si="1"/>
        <v>Relevant</v>
      </c>
    </row>
    <row r="10634" ht="22.5" customHeight="1">
      <c r="A10634" s="9" t="s">
        <v>29723</v>
      </c>
      <c r="B10634" s="10">
        <v>45694.60371527778</v>
      </c>
      <c r="C10634" s="11" t="s">
        <v>29724</v>
      </c>
      <c r="D10634" s="12">
        <v>2.0</v>
      </c>
      <c r="E10634" s="10" t="s">
        <v>12</v>
      </c>
      <c r="F10634" s="12">
        <v>2025.0</v>
      </c>
      <c r="G10634" s="13" t="s">
        <v>13</v>
      </c>
      <c r="H10634" s="14" t="s">
        <v>29725</v>
      </c>
      <c r="I10634" s="12">
        <v>4432.0</v>
      </c>
      <c r="J10634" s="15" t="str">
        <f t="shared" si="1"/>
        <v>Relevant</v>
      </c>
    </row>
    <row r="10635" ht="22.5" customHeight="1">
      <c r="A10635" s="9" t="s">
        <v>29726</v>
      </c>
      <c r="B10635" s="10">
        <v>45615.57418981481</v>
      </c>
      <c r="C10635" s="11" t="s">
        <v>29727</v>
      </c>
      <c r="D10635" s="12">
        <v>11.0</v>
      </c>
      <c r="E10635" s="10" t="s">
        <v>17</v>
      </c>
      <c r="F10635" s="12">
        <v>2024.0</v>
      </c>
      <c r="G10635" s="13" t="s">
        <v>13</v>
      </c>
      <c r="H10635" s="14" t="s">
        <v>2078</v>
      </c>
      <c r="I10635" s="12">
        <v>692.0</v>
      </c>
      <c r="J10635" s="15" t="str">
        <f t="shared" si="1"/>
        <v>Relevant</v>
      </c>
    </row>
    <row r="10636" ht="22.5" customHeight="1">
      <c r="A10636" s="9" t="s">
        <v>29728</v>
      </c>
      <c r="B10636" s="10">
        <v>45598.93505787037</v>
      </c>
      <c r="C10636" s="11" t="s">
        <v>29729</v>
      </c>
      <c r="D10636" s="12">
        <v>11.0</v>
      </c>
      <c r="E10636" s="10" t="s">
        <v>17</v>
      </c>
      <c r="F10636" s="12">
        <v>2024.0</v>
      </c>
      <c r="G10636" s="13" t="s">
        <v>13</v>
      </c>
      <c r="H10636" s="14" t="s">
        <v>29730</v>
      </c>
      <c r="I10636" s="12">
        <v>2112.0</v>
      </c>
      <c r="J10636" s="15" t="str">
        <f t="shared" si="1"/>
        <v>Relevant</v>
      </c>
    </row>
    <row r="10637" ht="22.5" customHeight="1">
      <c r="A10637" s="9" t="s">
        <v>29731</v>
      </c>
      <c r="B10637" s="10">
        <v>45597.7325462963</v>
      </c>
      <c r="C10637" s="11" t="s">
        <v>29732</v>
      </c>
      <c r="D10637" s="12">
        <v>11.0</v>
      </c>
      <c r="E10637" s="10" t="s">
        <v>17</v>
      </c>
      <c r="F10637" s="12">
        <v>2024.0</v>
      </c>
      <c r="G10637" s="13" t="s">
        <v>13</v>
      </c>
      <c r="H10637" s="14" t="s">
        <v>124</v>
      </c>
      <c r="I10637" s="12">
        <v>113.0</v>
      </c>
      <c r="J10637" s="15" t="str">
        <f t="shared" si="1"/>
        <v>Relevant</v>
      </c>
    </row>
    <row r="10638" ht="22.5" customHeight="1">
      <c r="A10638" s="9" t="s">
        <v>29733</v>
      </c>
      <c r="B10638" s="10">
        <v>45610.812002314815</v>
      </c>
      <c r="C10638" s="11" t="s">
        <v>29734</v>
      </c>
      <c r="D10638" s="12">
        <v>11.0</v>
      </c>
      <c r="E10638" s="10" t="s">
        <v>17</v>
      </c>
      <c r="F10638" s="12">
        <v>2024.0</v>
      </c>
      <c r="G10638" s="13" t="s">
        <v>13</v>
      </c>
      <c r="H10638" s="14" t="s">
        <v>29735</v>
      </c>
      <c r="I10638" s="12">
        <v>167724.0</v>
      </c>
      <c r="J10638" s="15" t="str">
        <f t="shared" si="1"/>
        <v>Relevant</v>
      </c>
    </row>
    <row r="10639" ht="22.5" customHeight="1">
      <c r="A10639" s="9" t="s">
        <v>29736</v>
      </c>
      <c r="B10639" s="10">
        <v>45553.7524537037</v>
      </c>
      <c r="C10639" s="11" t="s">
        <v>29737</v>
      </c>
      <c r="D10639" s="12">
        <v>9.0</v>
      </c>
      <c r="E10639" s="10" t="s">
        <v>114</v>
      </c>
      <c r="F10639" s="12">
        <v>2024.0</v>
      </c>
      <c r="G10639" s="13" t="s">
        <v>29738</v>
      </c>
      <c r="H10639" s="14" t="s">
        <v>29739</v>
      </c>
      <c r="I10639" s="12">
        <v>952.0</v>
      </c>
      <c r="J10639" s="15" t="str">
        <f t="shared" si="1"/>
        <v>Irrelevant</v>
      </c>
    </row>
    <row r="10640" ht="22.5" customHeight="1">
      <c r="A10640" s="9" t="s">
        <v>29740</v>
      </c>
      <c r="B10640" s="10">
        <v>45621.697885636575</v>
      </c>
      <c r="C10640" s="11" t="s">
        <v>29741</v>
      </c>
      <c r="D10640" s="12">
        <v>11.0</v>
      </c>
      <c r="E10640" s="10" t="s">
        <v>17</v>
      </c>
      <c r="F10640" s="12">
        <v>2024.0</v>
      </c>
      <c r="G10640" s="13" t="s">
        <v>29742</v>
      </c>
      <c r="H10640" s="14" t="s">
        <v>29743</v>
      </c>
      <c r="I10640" s="12">
        <v>0.0</v>
      </c>
      <c r="J10640" s="15" t="str">
        <f t="shared" si="1"/>
        <v>Relevant</v>
      </c>
    </row>
    <row r="10641" ht="22.5" customHeight="1">
      <c r="A10641" s="9" t="s">
        <v>29744</v>
      </c>
      <c r="B10641" s="10">
        <v>45699.484085648146</v>
      </c>
      <c r="C10641" s="11" t="s">
        <v>29745</v>
      </c>
      <c r="D10641" s="12">
        <v>2.0</v>
      </c>
      <c r="E10641" s="10" t="s">
        <v>12</v>
      </c>
      <c r="F10641" s="12">
        <v>2025.0</v>
      </c>
      <c r="G10641" s="13" t="s">
        <v>29746</v>
      </c>
      <c r="H10641" s="14" t="s">
        <v>29747</v>
      </c>
      <c r="I10641" s="12">
        <v>37376.0</v>
      </c>
      <c r="J10641" s="15" t="str">
        <f t="shared" si="1"/>
        <v>Irrelevant</v>
      </c>
    </row>
    <row r="10642" ht="22.5" customHeight="1">
      <c r="A10642" s="9" t="s">
        <v>29748</v>
      </c>
      <c r="B10642" s="10">
        <v>45589.00069444445</v>
      </c>
      <c r="C10642" s="11" t="s">
        <v>29749</v>
      </c>
      <c r="D10642" s="12">
        <v>10.0</v>
      </c>
      <c r="E10642" s="10" t="s">
        <v>42</v>
      </c>
      <c r="F10642" s="12">
        <v>2024.0</v>
      </c>
      <c r="G10642" s="13" t="s">
        <v>29750</v>
      </c>
      <c r="H10642" s="14" t="s">
        <v>27798</v>
      </c>
      <c r="I10642" s="12">
        <v>888.0</v>
      </c>
      <c r="J10642" s="15" t="str">
        <f t="shared" si="1"/>
        <v>Relevant</v>
      </c>
    </row>
    <row r="10643" ht="22.5" customHeight="1">
      <c r="A10643" s="9" t="s">
        <v>29751</v>
      </c>
      <c r="B10643" s="10">
        <v>45618.721921296295</v>
      </c>
      <c r="C10643" s="11" t="s">
        <v>29752</v>
      </c>
      <c r="D10643" s="12">
        <v>11.0</v>
      </c>
      <c r="E10643" s="10" t="s">
        <v>17</v>
      </c>
      <c r="F10643" s="12">
        <v>2024.0</v>
      </c>
      <c r="G10643" s="13" t="s">
        <v>13</v>
      </c>
      <c r="H10643" s="14" t="s">
        <v>29753</v>
      </c>
      <c r="I10643" s="12">
        <v>254.0</v>
      </c>
      <c r="J10643" s="15" t="str">
        <f t="shared" si="1"/>
        <v>Relevant</v>
      </c>
    </row>
    <row r="10644" ht="22.5" customHeight="1">
      <c r="A10644" s="9" t="s">
        <v>29754</v>
      </c>
      <c r="B10644" s="10">
        <v>45503.3890625</v>
      </c>
      <c r="C10644" s="11" t="s">
        <v>29755</v>
      </c>
      <c r="D10644" s="12">
        <v>7.0</v>
      </c>
      <c r="E10644" s="10" t="s">
        <v>55</v>
      </c>
      <c r="F10644" s="12">
        <v>2024.0</v>
      </c>
      <c r="G10644" s="13" t="s">
        <v>13</v>
      </c>
      <c r="H10644" s="14" t="s">
        <v>29756</v>
      </c>
      <c r="I10644" s="12">
        <v>2167.0</v>
      </c>
      <c r="J10644" s="15" t="str">
        <f t="shared" si="1"/>
        <v>Irrelevant</v>
      </c>
    </row>
    <row r="10645" ht="22.5" customHeight="1">
      <c r="A10645" s="9" t="s">
        <v>29757</v>
      </c>
      <c r="B10645" s="10">
        <v>45623.3312037037</v>
      </c>
      <c r="C10645" s="11" t="s">
        <v>29758</v>
      </c>
      <c r="D10645" s="12">
        <v>11.0</v>
      </c>
      <c r="E10645" s="10" t="s">
        <v>17</v>
      </c>
      <c r="F10645" s="12">
        <v>2024.0</v>
      </c>
      <c r="G10645" s="13" t="s">
        <v>29759</v>
      </c>
      <c r="H10645" s="14" t="s">
        <v>29760</v>
      </c>
      <c r="I10645" s="12">
        <v>6831001.0</v>
      </c>
      <c r="J10645" s="15" t="str">
        <f t="shared" si="1"/>
        <v>Relevant</v>
      </c>
    </row>
    <row r="10646" ht="22.5" customHeight="1">
      <c r="A10646" s="9" t="s">
        <v>29761</v>
      </c>
      <c r="B10646" s="10">
        <v>45434.661261574074</v>
      </c>
      <c r="C10646" s="11" t="s">
        <v>29762</v>
      </c>
      <c r="D10646" s="12">
        <v>5.0</v>
      </c>
      <c r="E10646" s="10" t="s">
        <v>21</v>
      </c>
      <c r="F10646" s="12">
        <v>2024.0</v>
      </c>
      <c r="G10646" s="13" t="s">
        <v>13</v>
      </c>
      <c r="H10646" s="14" t="s">
        <v>189</v>
      </c>
      <c r="I10646" s="12">
        <v>86.0</v>
      </c>
      <c r="J10646" s="15" t="str">
        <f t="shared" si="1"/>
        <v>Relevant</v>
      </c>
    </row>
    <row r="10647" ht="22.5" customHeight="1">
      <c r="A10647" s="9" t="s">
        <v>29763</v>
      </c>
      <c r="B10647" s="10">
        <v>45711.62552083333</v>
      </c>
      <c r="C10647" s="11" t="s">
        <v>29764</v>
      </c>
      <c r="D10647" s="12">
        <v>2.0</v>
      </c>
      <c r="E10647" s="10" t="s">
        <v>12</v>
      </c>
      <c r="F10647" s="12">
        <v>2025.0</v>
      </c>
      <c r="G10647" s="13" t="s">
        <v>13</v>
      </c>
      <c r="H10647" s="14" t="s">
        <v>29765</v>
      </c>
      <c r="I10647" s="12">
        <v>301.0</v>
      </c>
      <c r="J10647" s="15" t="str">
        <f t="shared" si="1"/>
        <v>Relevant</v>
      </c>
    </row>
    <row r="10648" ht="22.5" customHeight="1">
      <c r="A10648" s="9" t="s">
        <v>29766</v>
      </c>
      <c r="B10648" s="10">
        <v>45642.52783564815</v>
      </c>
      <c r="C10648" s="11" t="s">
        <v>29767</v>
      </c>
      <c r="D10648" s="12">
        <v>12.0</v>
      </c>
      <c r="E10648" s="10" t="s">
        <v>26</v>
      </c>
      <c r="F10648" s="12">
        <v>2024.0</v>
      </c>
      <c r="G10648" s="13" t="s">
        <v>13</v>
      </c>
      <c r="H10648" s="14" t="s">
        <v>232</v>
      </c>
      <c r="I10648" s="12">
        <v>3282.0</v>
      </c>
      <c r="J10648" s="15" t="str">
        <f t="shared" si="1"/>
        <v>Relevant</v>
      </c>
    </row>
    <row r="10649" ht="22.5" customHeight="1">
      <c r="A10649" s="9" t="s">
        <v>29768</v>
      </c>
      <c r="B10649" s="10">
        <v>45644.16541666666</v>
      </c>
      <c r="C10649" s="11" t="s">
        <v>29769</v>
      </c>
      <c r="D10649" s="12">
        <v>12.0</v>
      </c>
      <c r="E10649" s="10" t="s">
        <v>26</v>
      </c>
      <c r="F10649" s="12">
        <v>2024.0</v>
      </c>
      <c r="G10649" s="13" t="s">
        <v>13</v>
      </c>
      <c r="H10649" s="14" t="s">
        <v>357</v>
      </c>
      <c r="I10649" s="12">
        <v>0.0</v>
      </c>
      <c r="J10649" s="15" t="str">
        <f t="shared" si="1"/>
        <v>Relevant</v>
      </c>
    </row>
    <row r="10650" ht="22.5" customHeight="1">
      <c r="A10650" s="9" t="s">
        <v>29770</v>
      </c>
      <c r="B10650" s="10">
        <v>45586.630520833336</v>
      </c>
      <c r="C10650" s="11" t="s">
        <v>29771</v>
      </c>
      <c r="D10650" s="12">
        <v>10.0</v>
      </c>
      <c r="E10650" s="10" t="s">
        <v>42</v>
      </c>
      <c r="F10650" s="12">
        <v>2024.0</v>
      </c>
      <c r="G10650" s="13" t="s">
        <v>13</v>
      </c>
      <c r="H10650" s="14" t="s">
        <v>29772</v>
      </c>
      <c r="I10650" s="12">
        <v>747.0</v>
      </c>
      <c r="J10650" s="15" t="str">
        <f t="shared" si="1"/>
        <v>Relevant</v>
      </c>
    </row>
    <row r="10651" ht="22.5" customHeight="1">
      <c r="A10651" s="9" t="s">
        <v>29773</v>
      </c>
      <c r="B10651" s="10">
        <v>45599.65710648148</v>
      </c>
      <c r="C10651" s="11" t="s">
        <v>29774</v>
      </c>
      <c r="D10651" s="12">
        <v>11.0</v>
      </c>
      <c r="E10651" s="10" t="s">
        <v>17</v>
      </c>
      <c r="F10651" s="12">
        <v>2024.0</v>
      </c>
      <c r="G10651" s="13" t="s">
        <v>13</v>
      </c>
      <c r="H10651" s="14" t="s">
        <v>23281</v>
      </c>
      <c r="I10651" s="12">
        <v>54.0</v>
      </c>
      <c r="J10651" s="15" t="str">
        <f t="shared" si="1"/>
        <v>Irrelevant</v>
      </c>
    </row>
    <row r="10652" ht="22.5" customHeight="1">
      <c r="A10652" s="9" t="s">
        <v>29775</v>
      </c>
      <c r="B10652" s="10">
        <v>45696.772523148145</v>
      </c>
      <c r="C10652" s="11" t="s">
        <v>19350</v>
      </c>
      <c r="D10652" s="12">
        <v>2.0</v>
      </c>
      <c r="E10652" s="10" t="s">
        <v>12</v>
      </c>
      <c r="F10652" s="12">
        <v>2025.0</v>
      </c>
      <c r="G10652" s="13" t="s">
        <v>13</v>
      </c>
      <c r="H10652" s="14" t="s">
        <v>14</v>
      </c>
      <c r="I10652" s="12">
        <v>13.0</v>
      </c>
      <c r="J10652" s="15" t="str">
        <f t="shared" si="1"/>
        <v>Relevant</v>
      </c>
    </row>
    <row r="10653" ht="22.5" customHeight="1">
      <c r="A10653" s="9" t="s">
        <v>29776</v>
      </c>
      <c r="B10653" s="10">
        <v>45448.40923611111</v>
      </c>
      <c r="C10653" s="11" t="s">
        <v>29777</v>
      </c>
      <c r="D10653" s="12">
        <v>6.0</v>
      </c>
      <c r="E10653" s="10" t="s">
        <v>34</v>
      </c>
      <c r="F10653" s="12">
        <v>2024.0</v>
      </c>
      <c r="G10653" s="13" t="s">
        <v>13</v>
      </c>
      <c r="H10653" s="14" t="s">
        <v>759</v>
      </c>
      <c r="I10653" s="12">
        <v>60.0</v>
      </c>
      <c r="J10653" s="15" t="str">
        <f t="shared" si="1"/>
        <v>Relevant</v>
      </c>
    </row>
    <row r="10654" ht="22.5" customHeight="1">
      <c r="A10654" s="9" t="s">
        <v>29778</v>
      </c>
      <c r="B10654" s="10">
        <v>45611.50753472222</v>
      </c>
      <c r="C10654" s="11" t="s">
        <v>29779</v>
      </c>
      <c r="D10654" s="12">
        <v>11.0</v>
      </c>
      <c r="E10654" s="10" t="s">
        <v>17</v>
      </c>
      <c r="F10654" s="12">
        <v>2024.0</v>
      </c>
      <c r="G10654" s="13" t="s">
        <v>13</v>
      </c>
      <c r="H10654" s="14" t="s">
        <v>47</v>
      </c>
      <c r="I10654" s="12">
        <v>94.0</v>
      </c>
      <c r="J10654" s="15" t="str">
        <f t="shared" si="1"/>
        <v>Relevant</v>
      </c>
    </row>
    <row r="10655" ht="22.5" customHeight="1">
      <c r="A10655" s="9" t="s">
        <v>29780</v>
      </c>
      <c r="B10655" s="10">
        <v>45602.46403935185</v>
      </c>
      <c r="C10655" s="11" t="s">
        <v>29781</v>
      </c>
      <c r="D10655" s="12">
        <v>11.0</v>
      </c>
      <c r="E10655" s="10" t="s">
        <v>17</v>
      </c>
      <c r="F10655" s="12">
        <v>2024.0</v>
      </c>
      <c r="G10655" s="13" t="s">
        <v>13</v>
      </c>
      <c r="H10655" s="14" t="s">
        <v>822</v>
      </c>
      <c r="I10655" s="12">
        <v>1.0</v>
      </c>
      <c r="J10655" s="15" t="str">
        <f t="shared" si="1"/>
        <v>Relevant</v>
      </c>
    </row>
    <row r="10656" ht="22.5" customHeight="1">
      <c r="A10656" s="9" t="s">
        <v>29782</v>
      </c>
      <c r="B10656" s="10">
        <v>45422.80624554398</v>
      </c>
      <c r="C10656" s="11" t="s">
        <v>22394</v>
      </c>
      <c r="D10656" s="12">
        <v>5.0</v>
      </c>
      <c r="E10656" s="10" t="s">
        <v>21</v>
      </c>
      <c r="F10656" s="12">
        <v>2024.0</v>
      </c>
      <c r="G10656" s="13" t="s">
        <v>29783</v>
      </c>
      <c r="H10656" s="14" t="s">
        <v>29784</v>
      </c>
      <c r="I10656" s="12">
        <v>5336506.0</v>
      </c>
      <c r="J10656" s="15" t="str">
        <f t="shared" si="1"/>
        <v>Irrelevant</v>
      </c>
    </row>
    <row r="10657" ht="22.5" customHeight="1">
      <c r="A10657" s="9" t="s">
        <v>29785</v>
      </c>
      <c r="B10657" s="10">
        <v>45587.391331018516</v>
      </c>
      <c r="C10657" s="11" t="s">
        <v>29786</v>
      </c>
      <c r="D10657" s="12">
        <v>10.0</v>
      </c>
      <c r="E10657" s="10" t="s">
        <v>42</v>
      </c>
      <c r="F10657" s="12">
        <v>2024.0</v>
      </c>
      <c r="G10657" s="13" t="s">
        <v>13</v>
      </c>
      <c r="H10657" s="14" t="s">
        <v>175</v>
      </c>
      <c r="I10657" s="12">
        <v>124.0</v>
      </c>
      <c r="J10657" s="15" t="str">
        <f t="shared" si="1"/>
        <v>Irrelevant</v>
      </c>
    </row>
    <row r="10658" ht="22.5" customHeight="1">
      <c r="A10658" s="9" t="s">
        <v>29787</v>
      </c>
      <c r="B10658" s="10">
        <v>45466.89765046296</v>
      </c>
      <c r="C10658" s="11" t="s">
        <v>29788</v>
      </c>
      <c r="D10658" s="12">
        <v>6.0</v>
      </c>
      <c r="E10658" s="10" t="s">
        <v>34</v>
      </c>
      <c r="F10658" s="12">
        <v>2024.0</v>
      </c>
      <c r="G10658" s="13" t="s">
        <v>13</v>
      </c>
      <c r="H10658" s="14" t="s">
        <v>29789</v>
      </c>
      <c r="I10658" s="12">
        <v>24.0</v>
      </c>
      <c r="J10658" s="15" t="str">
        <f t="shared" si="1"/>
        <v>Irrelevant</v>
      </c>
    </row>
    <row r="10659" ht="22.5" customHeight="1">
      <c r="A10659" s="9" t="s">
        <v>29790</v>
      </c>
      <c r="B10659" s="10">
        <v>45579.62868055556</v>
      </c>
      <c r="C10659" s="11" t="s">
        <v>29791</v>
      </c>
      <c r="D10659" s="12">
        <v>10.0</v>
      </c>
      <c r="E10659" s="10" t="s">
        <v>42</v>
      </c>
      <c r="F10659" s="12">
        <v>2024.0</v>
      </c>
      <c r="G10659" s="13" t="s">
        <v>13</v>
      </c>
      <c r="H10659" s="14" t="s">
        <v>642</v>
      </c>
      <c r="I10659" s="12">
        <v>3217.0</v>
      </c>
      <c r="J10659" s="15" t="str">
        <f t="shared" si="1"/>
        <v>Relevant</v>
      </c>
    </row>
    <row r="10660" ht="22.5" customHeight="1">
      <c r="A10660" s="9" t="s">
        <v>29792</v>
      </c>
      <c r="B10660" s="10">
        <v>45608.846875</v>
      </c>
      <c r="C10660" s="11" t="s">
        <v>29793</v>
      </c>
      <c r="D10660" s="12">
        <v>11.0</v>
      </c>
      <c r="E10660" s="10" t="s">
        <v>17</v>
      </c>
      <c r="F10660" s="12">
        <v>2024.0</v>
      </c>
      <c r="G10660" s="13" t="s">
        <v>13</v>
      </c>
      <c r="H10660" s="14" t="s">
        <v>29794</v>
      </c>
      <c r="I10660" s="12">
        <v>1.0</v>
      </c>
      <c r="J10660" s="15" t="str">
        <f t="shared" si="1"/>
        <v>Relevant</v>
      </c>
    </row>
    <row r="10661" ht="22.5" customHeight="1">
      <c r="A10661" s="9" t="s">
        <v>29795</v>
      </c>
      <c r="B10661" s="10">
        <v>45587.8125</v>
      </c>
      <c r="C10661" s="11" t="s">
        <v>14340</v>
      </c>
      <c r="D10661" s="12">
        <v>10.0</v>
      </c>
      <c r="E10661" s="10" t="s">
        <v>42</v>
      </c>
      <c r="F10661" s="12">
        <v>2024.0</v>
      </c>
      <c r="G10661" s="13" t="s">
        <v>29796</v>
      </c>
      <c r="H10661" s="14" t="s">
        <v>29797</v>
      </c>
      <c r="I10661" s="12">
        <v>0.0</v>
      </c>
      <c r="J10661" s="15" t="str">
        <f t="shared" si="1"/>
        <v>Relevant</v>
      </c>
    </row>
    <row r="10662" ht="22.5" customHeight="1">
      <c r="A10662" s="9" t="s">
        <v>29798</v>
      </c>
      <c r="B10662" s="10">
        <v>45698.9796412037</v>
      </c>
      <c r="C10662" s="11" t="s">
        <v>29799</v>
      </c>
      <c r="D10662" s="12">
        <v>2.0</v>
      </c>
      <c r="E10662" s="10" t="s">
        <v>12</v>
      </c>
      <c r="F10662" s="12">
        <v>2025.0</v>
      </c>
      <c r="G10662" s="13" t="s">
        <v>13</v>
      </c>
      <c r="H10662" s="14" t="s">
        <v>29800</v>
      </c>
      <c r="I10662" s="12">
        <v>1438.0</v>
      </c>
      <c r="J10662" s="15" t="str">
        <f t="shared" si="1"/>
        <v>Relevant</v>
      </c>
    </row>
    <row r="10663" ht="22.5" customHeight="1">
      <c r="A10663" s="9" t="s">
        <v>29801</v>
      </c>
      <c r="B10663" s="10">
        <v>45592.905439814815</v>
      </c>
      <c r="C10663" s="11" t="s">
        <v>29802</v>
      </c>
      <c r="D10663" s="12">
        <v>10.0</v>
      </c>
      <c r="E10663" s="10" t="s">
        <v>42</v>
      </c>
      <c r="F10663" s="12">
        <v>2024.0</v>
      </c>
      <c r="G10663" s="13" t="s">
        <v>13</v>
      </c>
      <c r="H10663" s="14" t="s">
        <v>97</v>
      </c>
      <c r="I10663" s="12">
        <v>331.0</v>
      </c>
      <c r="J10663" s="15" t="str">
        <f t="shared" si="1"/>
        <v>Relevant</v>
      </c>
    </row>
    <row r="10664" ht="22.5" customHeight="1">
      <c r="A10664" s="9" t="s">
        <v>29803</v>
      </c>
      <c r="B10664" s="10">
        <v>45586.790358796294</v>
      </c>
      <c r="C10664" s="11" t="s">
        <v>29804</v>
      </c>
      <c r="D10664" s="12">
        <v>10.0</v>
      </c>
      <c r="E10664" s="10" t="s">
        <v>42</v>
      </c>
      <c r="F10664" s="12">
        <v>2024.0</v>
      </c>
      <c r="G10664" s="13" t="s">
        <v>13</v>
      </c>
      <c r="H10664" s="14" t="s">
        <v>8425</v>
      </c>
      <c r="I10664" s="12">
        <v>63.0</v>
      </c>
      <c r="J10664" s="15" t="str">
        <f t="shared" si="1"/>
        <v>Relevant</v>
      </c>
    </row>
    <row r="10665" ht="22.5" customHeight="1">
      <c r="A10665" s="9" t="s">
        <v>29805</v>
      </c>
      <c r="B10665" s="10">
        <v>45494.43267361111</v>
      </c>
      <c r="C10665" s="11" t="s">
        <v>20266</v>
      </c>
      <c r="D10665" s="12">
        <v>7.0</v>
      </c>
      <c r="E10665" s="10" t="s">
        <v>55</v>
      </c>
      <c r="F10665" s="12">
        <v>2024.0</v>
      </c>
      <c r="G10665" s="13" t="s">
        <v>13</v>
      </c>
      <c r="H10665" s="14" t="s">
        <v>3127</v>
      </c>
      <c r="I10665" s="12">
        <v>15173.0</v>
      </c>
      <c r="J10665" s="15" t="str">
        <f t="shared" si="1"/>
        <v>Irrelevant</v>
      </c>
    </row>
    <row r="10666" ht="22.5" customHeight="1">
      <c r="A10666" s="9" t="s">
        <v>29806</v>
      </c>
      <c r="B10666" s="10">
        <v>45635.779502314814</v>
      </c>
      <c r="C10666" s="11" t="s">
        <v>29807</v>
      </c>
      <c r="D10666" s="12">
        <v>12.0</v>
      </c>
      <c r="E10666" s="10" t="s">
        <v>26</v>
      </c>
      <c r="F10666" s="12">
        <v>2024.0</v>
      </c>
      <c r="G10666" s="13" t="s">
        <v>13</v>
      </c>
      <c r="H10666" s="14" t="s">
        <v>4374</v>
      </c>
      <c r="I10666" s="12">
        <v>66640.0</v>
      </c>
      <c r="J10666" s="15" t="str">
        <f t="shared" si="1"/>
        <v>Irrelevant</v>
      </c>
    </row>
    <row r="10667" ht="22.5" customHeight="1">
      <c r="A10667" s="9" t="s">
        <v>29808</v>
      </c>
      <c r="B10667" s="10">
        <v>45739.30583333333</v>
      </c>
      <c r="C10667" s="11" t="s">
        <v>29809</v>
      </c>
      <c r="D10667" s="12">
        <v>3.0</v>
      </c>
      <c r="E10667" s="10" t="s">
        <v>59</v>
      </c>
      <c r="F10667" s="12">
        <v>2025.0</v>
      </c>
      <c r="G10667" s="13" t="s">
        <v>13</v>
      </c>
      <c r="H10667" s="14" t="s">
        <v>29810</v>
      </c>
      <c r="I10667" s="12">
        <v>0.0</v>
      </c>
      <c r="J10667" s="15" t="str">
        <f t="shared" si="1"/>
        <v>Relevant</v>
      </c>
    </row>
    <row r="10668" ht="22.5" customHeight="1">
      <c r="A10668" s="9" t="s">
        <v>29811</v>
      </c>
      <c r="B10668" s="10">
        <v>45715.427349537036</v>
      </c>
      <c r="C10668" s="11" t="s">
        <v>29812</v>
      </c>
      <c r="D10668" s="12">
        <v>2.0</v>
      </c>
      <c r="E10668" s="10" t="s">
        <v>12</v>
      </c>
      <c r="F10668" s="12">
        <v>2025.0</v>
      </c>
      <c r="G10668" s="13" t="s">
        <v>13</v>
      </c>
      <c r="H10668" s="14" t="s">
        <v>1880</v>
      </c>
      <c r="I10668" s="12">
        <v>82.0</v>
      </c>
      <c r="J10668" s="15" t="str">
        <f t="shared" si="1"/>
        <v>Relevant</v>
      </c>
    </row>
    <row r="10669" ht="22.5" customHeight="1">
      <c r="A10669" s="9" t="s">
        <v>29813</v>
      </c>
      <c r="B10669" s="10">
        <v>45733.33259259259</v>
      </c>
      <c r="C10669" s="11" t="s">
        <v>29814</v>
      </c>
      <c r="D10669" s="12">
        <v>3.0</v>
      </c>
      <c r="E10669" s="10" t="s">
        <v>59</v>
      </c>
      <c r="F10669" s="12">
        <v>2025.0</v>
      </c>
      <c r="G10669" s="13" t="s">
        <v>13</v>
      </c>
      <c r="H10669" s="14" t="s">
        <v>9438</v>
      </c>
      <c r="I10669" s="12">
        <v>28.0</v>
      </c>
      <c r="J10669" s="15" t="str">
        <f t="shared" si="1"/>
        <v>Relevant</v>
      </c>
    </row>
    <row r="10670" ht="22.5" customHeight="1">
      <c r="A10670" s="9" t="s">
        <v>29815</v>
      </c>
      <c r="B10670" s="10">
        <v>45595.60284467592</v>
      </c>
      <c r="C10670" s="11" t="s">
        <v>29816</v>
      </c>
      <c r="D10670" s="12">
        <v>10.0</v>
      </c>
      <c r="E10670" s="10" t="s">
        <v>42</v>
      </c>
      <c r="F10670" s="12">
        <v>2024.0</v>
      </c>
      <c r="G10670" s="13" t="s">
        <v>29817</v>
      </c>
      <c r="H10670" s="14" t="s">
        <v>29818</v>
      </c>
      <c r="I10670" s="12">
        <v>0.0</v>
      </c>
      <c r="J10670" s="15" t="str">
        <f t="shared" si="1"/>
        <v>Relevant</v>
      </c>
    </row>
    <row r="10671" ht="22.5" customHeight="1">
      <c r="A10671" s="9" t="s">
        <v>29819</v>
      </c>
      <c r="B10671" s="10">
        <v>45580.86162037037</v>
      </c>
      <c r="C10671" s="11" t="s">
        <v>29820</v>
      </c>
      <c r="D10671" s="12">
        <v>10.0</v>
      </c>
      <c r="E10671" s="10" t="s">
        <v>42</v>
      </c>
      <c r="F10671" s="12">
        <v>2024.0</v>
      </c>
      <c r="G10671" s="13" t="s">
        <v>13</v>
      </c>
      <c r="H10671" s="14" t="s">
        <v>642</v>
      </c>
      <c r="I10671" s="12">
        <v>321.0</v>
      </c>
      <c r="J10671" s="15" t="str">
        <f t="shared" si="1"/>
        <v>Relevant</v>
      </c>
    </row>
    <row r="10672" ht="22.5" customHeight="1">
      <c r="A10672" s="9" t="s">
        <v>29821</v>
      </c>
      <c r="B10672" s="10">
        <v>45635.29221064815</v>
      </c>
      <c r="C10672" s="11" t="s">
        <v>17796</v>
      </c>
      <c r="D10672" s="12">
        <v>12.0</v>
      </c>
      <c r="E10672" s="10" t="s">
        <v>26</v>
      </c>
      <c r="F10672" s="12">
        <v>2024.0</v>
      </c>
      <c r="G10672" s="13" t="s">
        <v>29822</v>
      </c>
      <c r="H10672" s="14" t="s">
        <v>29823</v>
      </c>
      <c r="I10672" s="12">
        <v>8149206.0</v>
      </c>
      <c r="J10672" s="15" t="str">
        <f t="shared" si="1"/>
        <v>Relevant</v>
      </c>
    </row>
    <row r="10673" ht="22.5" customHeight="1">
      <c r="A10673" s="9" t="s">
        <v>29824</v>
      </c>
      <c r="B10673" s="10">
        <v>45618.372465277775</v>
      </c>
      <c r="C10673" s="11" t="s">
        <v>6279</v>
      </c>
      <c r="D10673" s="12">
        <v>11.0</v>
      </c>
      <c r="E10673" s="10" t="s">
        <v>17</v>
      </c>
      <c r="F10673" s="12">
        <v>2024.0</v>
      </c>
      <c r="G10673" s="13" t="s">
        <v>13</v>
      </c>
      <c r="H10673" s="14" t="s">
        <v>29825</v>
      </c>
      <c r="I10673" s="12">
        <v>76.0</v>
      </c>
      <c r="J10673" s="15" t="str">
        <f t="shared" si="1"/>
        <v>Relevant</v>
      </c>
    </row>
    <row r="10674" ht="22.5" customHeight="1">
      <c r="A10674" s="9" t="s">
        <v>29826</v>
      </c>
      <c r="B10674" s="10">
        <v>45588.6753125</v>
      </c>
      <c r="C10674" s="11" t="s">
        <v>29827</v>
      </c>
      <c r="D10674" s="12">
        <v>10.0</v>
      </c>
      <c r="E10674" s="10" t="s">
        <v>42</v>
      </c>
      <c r="F10674" s="12">
        <v>2024.0</v>
      </c>
      <c r="G10674" s="13" t="s">
        <v>13</v>
      </c>
      <c r="H10674" s="14" t="s">
        <v>29828</v>
      </c>
      <c r="I10674" s="12">
        <v>679.0</v>
      </c>
      <c r="J10674" s="15" t="str">
        <f t="shared" si="1"/>
        <v>Relevant</v>
      </c>
    </row>
    <row r="10675" ht="22.5" customHeight="1">
      <c r="A10675" s="9" t="s">
        <v>29829</v>
      </c>
      <c r="B10675" s="10">
        <v>45596.97195601852</v>
      </c>
      <c r="C10675" s="11" t="s">
        <v>29830</v>
      </c>
      <c r="D10675" s="12">
        <v>10.0</v>
      </c>
      <c r="E10675" s="10" t="s">
        <v>42</v>
      </c>
      <c r="F10675" s="12">
        <v>2024.0</v>
      </c>
      <c r="G10675" s="13" t="s">
        <v>13</v>
      </c>
      <c r="H10675" s="14" t="s">
        <v>29831</v>
      </c>
      <c r="I10675" s="12">
        <v>404654.0</v>
      </c>
      <c r="J10675" s="15" t="str">
        <f t="shared" si="1"/>
        <v>Relevant</v>
      </c>
    </row>
    <row r="10676" ht="22.5" customHeight="1">
      <c r="A10676" s="9" t="s">
        <v>29832</v>
      </c>
      <c r="B10676" s="10">
        <v>45414.54571759259</v>
      </c>
      <c r="C10676" s="11" t="s">
        <v>10057</v>
      </c>
      <c r="D10676" s="12">
        <v>5.0</v>
      </c>
      <c r="E10676" s="10" t="s">
        <v>21</v>
      </c>
      <c r="F10676" s="12">
        <v>2024.0</v>
      </c>
      <c r="G10676" s="13" t="s">
        <v>13</v>
      </c>
      <c r="H10676" s="14" t="s">
        <v>29833</v>
      </c>
      <c r="I10676" s="12">
        <v>48023.0</v>
      </c>
      <c r="J10676" s="15" t="str">
        <f t="shared" si="1"/>
        <v>Irrelevant</v>
      </c>
    </row>
    <row r="10677" ht="22.5" customHeight="1">
      <c r="A10677" s="9" t="s">
        <v>29834</v>
      </c>
      <c r="B10677" s="10">
        <v>45630.384618055556</v>
      </c>
      <c r="C10677" s="11" t="s">
        <v>5318</v>
      </c>
      <c r="D10677" s="12">
        <v>12.0</v>
      </c>
      <c r="E10677" s="10" t="s">
        <v>26</v>
      </c>
      <c r="F10677" s="12">
        <v>2024.0</v>
      </c>
      <c r="G10677" s="13" t="s">
        <v>5319</v>
      </c>
      <c r="H10677" s="14" t="s">
        <v>5320</v>
      </c>
      <c r="I10677" s="12">
        <v>622887.0</v>
      </c>
      <c r="J10677" s="15" t="str">
        <f t="shared" si="1"/>
        <v>Irrelevant</v>
      </c>
    </row>
    <row r="10678" ht="22.5" customHeight="1">
      <c r="A10678" s="9" t="s">
        <v>29835</v>
      </c>
      <c r="B10678" s="10">
        <v>45718.46092592592</v>
      </c>
      <c r="C10678" s="11" t="s">
        <v>29836</v>
      </c>
      <c r="D10678" s="12">
        <v>3.0</v>
      </c>
      <c r="E10678" s="10" t="s">
        <v>59</v>
      </c>
      <c r="F10678" s="12">
        <v>2025.0</v>
      </c>
      <c r="G10678" s="13" t="s">
        <v>29837</v>
      </c>
      <c r="H10678" s="14" t="s">
        <v>29838</v>
      </c>
      <c r="I10678" s="12">
        <v>5212123.0</v>
      </c>
      <c r="J10678" s="15" t="str">
        <f t="shared" si="1"/>
        <v>Relevant</v>
      </c>
    </row>
    <row r="10679" ht="22.5" customHeight="1">
      <c r="A10679" s="9" t="s">
        <v>29839</v>
      </c>
      <c r="B10679" s="10">
        <v>45697.01489583333</v>
      </c>
      <c r="C10679" s="11" t="s">
        <v>29840</v>
      </c>
      <c r="D10679" s="12">
        <v>2.0</v>
      </c>
      <c r="E10679" s="10" t="s">
        <v>12</v>
      </c>
      <c r="F10679" s="12">
        <v>2025.0</v>
      </c>
      <c r="G10679" s="13" t="s">
        <v>13</v>
      </c>
      <c r="H10679" s="14" t="s">
        <v>14</v>
      </c>
      <c r="I10679" s="12">
        <v>93.0</v>
      </c>
      <c r="J10679" s="15" t="str">
        <f t="shared" si="1"/>
        <v>Relevant</v>
      </c>
    </row>
    <row r="10680" ht="22.5" customHeight="1">
      <c r="A10680" s="9" t="s">
        <v>29841</v>
      </c>
      <c r="B10680" s="10">
        <v>45609.46408564815</v>
      </c>
      <c r="C10680" s="11" t="s">
        <v>29842</v>
      </c>
      <c r="D10680" s="12">
        <v>11.0</v>
      </c>
      <c r="E10680" s="10" t="s">
        <v>17</v>
      </c>
      <c r="F10680" s="12">
        <v>2024.0</v>
      </c>
      <c r="G10680" s="13" t="s">
        <v>13</v>
      </c>
      <c r="H10680" s="14" t="s">
        <v>29843</v>
      </c>
      <c r="I10680" s="12">
        <v>37.0</v>
      </c>
      <c r="J10680" s="15" t="str">
        <f t="shared" si="1"/>
        <v>Relevant</v>
      </c>
    </row>
    <row r="10681" ht="22.5" customHeight="1">
      <c r="A10681" s="9" t="s">
        <v>29844</v>
      </c>
      <c r="B10681" s="10">
        <v>45616.25412037037</v>
      </c>
      <c r="C10681" s="11" t="s">
        <v>29845</v>
      </c>
      <c r="D10681" s="12">
        <v>11.0</v>
      </c>
      <c r="E10681" s="10" t="s">
        <v>17</v>
      </c>
      <c r="F10681" s="12">
        <v>2024.0</v>
      </c>
      <c r="G10681" s="13" t="s">
        <v>13</v>
      </c>
      <c r="H10681" s="14" t="s">
        <v>1257</v>
      </c>
      <c r="I10681" s="12">
        <v>3350.0</v>
      </c>
      <c r="J10681" s="15" t="str">
        <f t="shared" si="1"/>
        <v>Relevant</v>
      </c>
    </row>
    <row r="10682" ht="22.5" customHeight="1">
      <c r="A10682" s="9" t="s">
        <v>29846</v>
      </c>
      <c r="B10682" s="10">
        <v>45743.294282407405</v>
      </c>
      <c r="C10682" s="11" t="s">
        <v>29847</v>
      </c>
      <c r="D10682" s="12">
        <v>3.0</v>
      </c>
      <c r="E10682" s="10" t="s">
        <v>59</v>
      </c>
      <c r="F10682" s="12">
        <v>2025.0</v>
      </c>
      <c r="G10682" s="13" t="s">
        <v>13</v>
      </c>
      <c r="H10682" s="14" t="s">
        <v>204</v>
      </c>
      <c r="I10682" s="12">
        <v>78.0</v>
      </c>
      <c r="J10682" s="15" t="str">
        <f t="shared" si="1"/>
        <v>Relevant</v>
      </c>
    </row>
    <row r="10683" ht="22.5" customHeight="1">
      <c r="A10683" s="9" t="s">
        <v>29848</v>
      </c>
      <c r="B10683" s="10">
        <v>45589.686747685184</v>
      </c>
      <c r="C10683" s="11" t="s">
        <v>29849</v>
      </c>
      <c r="D10683" s="12">
        <v>10.0</v>
      </c>
      <c r="E10683" s="10" t="s">
        <v>42</v>
      </c>
      <c r="F10683" s="12">
        <v>2024.0</v>
      </c>
      <c r="G10683" s="13" t="s">
        <v>13</v>
      </c>
      <c r="H10683" s="14" t="s">
        <v>29850</v>
      </c>
      <c r="I10683" s="12">
        <v>273.0</v>
      </c>
      <c r="J10683" s="15" t="str">
        <f t="shared" si="1"/>
        <v>Relevant</v>
      </c>
    </row>
    <row r="10684" ht="22.5" customHeight="1">
      <c r="A10684" s="9" t="s">
        <v>29851</v>
      </c>
      <c r="B10684" s="10">
        <v>45541.431979166664</v>
      </c>
      <c r="C10684" s="11" t="s">
        <v>29852</v>
      </c>
      <c r="D10684" s="12">
        <v>9.0</v>
      </c>
      <c r="E10684" s="10" t="s">
        <v>114</v>
      </c>
      <c r="F10684" s="12">
        <v>2024.0</v>
      </c>
      <c r="G10684" s="13" t="s">
        <v>13</v>
      </c>
      <c r="H10684" s="14" t="s">
        <v>115</v>
      </c>
      <c r="I10684" s="12">
        <v>482.0</v>
      </c>
      <c r="J10684" s="15" t="str">
        <f t="shared" si="1"/>
        <v>Relevant</v>
      </c>
    </row>
    <row r="10685" ht="22.5" customHeight="1">
      <c r="A10685" s="9" t="s">
        <v>29853</v>
      </c>
      <c r="B10685" s="10">
        <v>45597.558333333334</v>
      </c>
      <c r="C10685" s="11" t="s">
        <v>8678</v>
      </c>
      <c r="D10685" s="12">
        <v>11.0</v>
      </c>
      <c r="E10685" s="10" t="s">
        <v>17</v>
      </c>
      <c r="F10685" s="12">
        <v>2024.0</v>
      </c>
      <c r="G10685" s="13" t="s">
        <v>13</v>
      </c>
      <c r="H10685" s="14" t="s">
        <v>1797</v>
      </c>
      <c r="I10685" s="12">
        <v>144.0</v>
      </c>
      <c r="J10685" s="15" t="str">
        <f t="shared" si="1"/>
        <v>Relevant</v>
      </c>
    </row>
    <row r="10686" ht="22.5" customHeight="1">
      <c r="A10686" s="9" t="s">
        <v>29854</v>
      </c>
      <c r="B10686" s="10">
        <v>45696.88994212963</v>
      </c>
      <c r="C10686" s="11" t="s">
        <v>29855</v>
      </c>
      <c r="D10686" s="12">
        <v>2.0</v>
      </c>
      <c r="E10686" s="10" t="s">
        <v>12</v>
      </c>
      <c r="F10686" s="12">
        <v>2025.0</v>
      </c>
      <c r="G10686" s="13" t="s">
        <v>13</v>
      </c>
      <c r="H10686" s="14" t="s">
        <v>14</v>
      </c>
      <c r="I10686" s="12">
        <v>71.0</v>
      </c>
      <c r="J10686" s="15" t="str">
        <f t="shared" si="1"/>
        <v>Relevant</v>
      </c>
    </row>
    <row r="10687" ht="22.5" customHeight="1">
      <c r="A10687" s="9" t="s">
        <v>29856</v>
      </c>
      <c r="B10687" s="10">
        <v>45621.8578125</v>
      </c>
      <c r="C10687" s="11" t="s">
        <v>29857</v>
      </c>
      <c r="D10687" s="12">
        <v>11.0</v>
      </c>
      <c r="E10687" s="10" t="s">
        <v>17</v>
      </c>
      <c r="F10687" s="12">
        <v>2024.0</v>
      </c>
      <c r="G10687" s="13" t="s">
        <v>13</v>
      </c>
      <c r="H10687" s="14" t="s">
        <v>220</v>
      </c>
      <c r="I10687" s="12">
        <v>135.0</v>
      </c>
      <c r="J10687" s="15" t="str">
        <f t="shared" si="1"/>
        <v>Relevant</v>
      </c>
    </row>
    <row r="10688" ht="22.5" customHeight="1">
      <c r="A10688" s="9" t="s">
        <v>29858</v>
      </c>
      <c r="B10688" s="10">
        <v>45585.83273255787</v>
      </c>
      <c r="C10688" s="11" t="s">
        <v>9189</v>
      </c>
      <c r="D10688" s="12">
        <v>10.0</v>
      </c>
      <c r="E10688" s="10" t="s">
        <v>42</v>
      </c>
      <c r="F10688" s="12">
        <v>2024.0</v>
      </c>
      <c r="G10688" s="13" t="s">
        <v>29859</v>
      </c>
      <c r="H10688" s="14" t="s">
        <v>29860</v>
      </c>
      <c r="I10688" s="12">
        <v>1.2258608E7</v>
      </c>
      <c r="J10688" s="15" t="str">
        <f t="shared" si="1"/>
        <v>Relevant</v>
      </c>
    </row>
    <row r="10689" ht="22.5" customHeight="1">
      <c r="A10689" s="9" t="s">
        <v>29861</v>
      </c>
      <c r="B10689" s="10">
        <v>45596.55123842593</v>
      </c>
      <c r="C10689" s="11" t="s">
        <v>29862</v>
      </c>
      <c r="D10689" s="12">
        <v>10.0</v>
      </c>
      <c r="E10689" s="10" t="s">
        <v>42</v>
      </c>
      <c r="F10689" s="12">
        <v>2024.0</v>
      </c>
      <c r="G10689" s="13" t="s">
        <v>13</v>
      </c>
      <c r="H10689" s="14" t="s">
        <v>29863</v>
      </c>
      <c r="I10689" s="12">
        <v>3.0</v>
      </c>
      <c r="J10689" s="15" t="str">
        <f t="shared" si="1"/>
        <v>Relevant</v>
      </c>
    </row>
    <row r="10690" ht="22.5" customHeight="1">
      <c r="A10690" s="9" t="s">
        <v>29864</v>
      </c>
      <c r="B10690" s="10">
        <v>45466.25</v>
      </c>
      <c r="C10690" s="11" t="s">
        <v>425</v>
      </c>
      <c r="D10690" s="12">
        <v>6.0</v>
      </c>
      <c r="E10690" s="10" t="s">
        <v>34</v>
      </c>
      <c r="F10690" s="12">
        <v>2024.0</v>
      </c>
      <c r="G10690" s="13" t="s">
        <v>29865</v>
      </c>
      <c r="H10690" s="14" t="s">
        <v>29866</v>
      </c>
      <c r="I10690" s="12">
        <v>1.261664E7</v>
      </c>
      <c r="J10690" s="15" t="str">
        <f t="shared" si="1"/>
        <v>Irrelevant</v>
      </c>
    </row>
    <row r="10691" ht="22.5" customHeight="1">
      <c r="A10691" s="9" t="s">
        <v>29867</v>
      </c>
      <c r="B10691" s="10">
        <v>45505.97796787037</v>
      </c>
      <c r="C10691" s="11" t="s">
        <v>29868</v>
      </c>
      <c r="D10691" s="12">
        <v>8.0</v>
      </c>
      <c r="E10691" s="10" t="s">
        <v>167</v>
      </c>
      <c r="F10691" s="12">
        <v>2024.0</v>
      </c>
      <c r="G10691" s="13" t="s">
        <v>29869</v>
      </c>
      <c r="H10691" s="14" t="s">
        <v>29870</v>
      </c>
      <c r="I10691" s="12">
        <v>7126279.0</v>
      </c>
      <c r="J10691" s="15" t="str">
        <f t="shared" si="1"/>
        <v>Irrelevant</v>
      </c>
    </row>
    <row r="10692" ht="22.5" customHeight="1">
      <c r="A10692" s="9" t="s">
        <v>29871</v>
      </c>
      <c r="B10692" s="10">
        <v>45616.39837962963</v>
      </c>
      <c r="C10692" s="11" t="s">
        <v>29872</v>
      </c>
      <c r="D10692" s="12">
        <v>11.0</v>
      </c>
      <c r="E10692" s="10" t="s">
        <v>17</v>
      </c>
      <c r="F10692" s="12">
        <v>2024.0</v>
      </c>
      <c r="G10692" s="13" t="s">
        <v>13</v>
      </c>
      <c r="H10692" s="14" t="s">
        <v>2781</v>
      </c>
      <c r="I10692" s="12">
        <v>329.0</v>
      </c>
      <c r="J10692" s="15" t="str">
        <f t="shared" si="1"/>
        <v>Relevant</v>
      </c>
    </row>
    <row r="10693" ht="22.5" customHeight="1">
      <c r="A10693" s="9" t="s">
        <v>29873</v>
      </c>
      <c r="B10693" s="10">
        <v>45600.406093136575</v>
      </c>
      <c r="C10693" s="11" t="s">
        <v>29874</v>
      </c>
      <c r="D10693" s="12">
        <v>11.0</v>
      </c>
      <c r="E10693" s="10" t="s">
        <v>17</v>
      </c>
      <c r="F10693" s="12">
        <v>2024.0</v>
      </c>
      <c r="G10693" s="13" t="s">
        <v>29875</v>
      </c>
      <c r="H10693" s="14" t="s">
        <v>29876</v>
      </c>
      <c r="I10693" s="12">
        <v>1.2767834E7</v>
      </c>
      <c r="J10693" s="15" t="str">
        <f t="shared" si="1"/>
        <v>Irrelevant</v>
      </c>
    </row>
    <row r="10694" ht="22.5" customHeight="1">
      <c r="A10694" s="9" t="s">
        <v>29877</v>
      </c>
      <c r="B10694" s="10">
        <v>45728.48026975695</v>
      </c>
      <c r="C10694" s="11" t="s">
        <v>29878</v>
      </c>
      <c r="D10694" s="12">
        <v>3.0</v>
      </c>
      <c r="E10694" s="10" t="s">
        <v>59</v>
      </c>
      <c r="F10694" s="12">
        <v>2025.0</v>
      </c>
      <c r="G10694" s="13" t="s">
        <v>29879</v>
      </c>
      <c r="H10694" s="14" t="s">
        <v>29880</v>
      </c>
      <c r="I10694" s="12">
        <v>6750344.0</v>
      </c>
      <c r="J10694" s="15" t="str">
        <f t="shared" si="1"/>
        <v>Irrelevant</v>
      </c>
    </row>
    <row r="10695" ht="22.5" customHeight="1">
      <c r="A10695" s="9" t="s">
        <v>29881</v>
      </c>
      <c r="B10695" s="10">
        <v>45588.382939814815</v>
      </c>
      <c r="C10695" s="11" t="s">
        <v>29882</v>
      </c>
      <c r="D10695" s="12">
        <v>10.0</v>
      </c>
      <c r="E10695" s="10" t="s">
        <v>42</v>
      </c>
      <c r="F10695" s="12">
        <v>2024.0</v>
      </c>
      <c r="G10695" s="13" t="s">
        <v>13</v>
      </c>
      <c r="H10695" s="14" t="s">
        <v>175</v>
      </c>
      <c r="I10695" s="12">
        <v>186.0</v>
      </c>
      <c r="J10695" s="15" t="str">
        <f t="shared" si="1"/>
        <v>Irrelevant</v>
      </c>
    </row>
    <row r="10696" ht="22.5" customHeight="1">
      <c r="A10696" s="9" t="s">
        <v>29883</v>
      </c>
      <c r="B10696" s="10">
        <v>45631.41148148148</v>
      </c>
      <c r="C10696" s="11" t="s">
        <v>29884</v>
      </c>
      <c r="D10696" s="12">
        <v>12.0</v>
      </c>
      <c r="E10696" s="10" t="s">
        <v>26</v>
      </c>
      <c r="F10696" s="12">
        <v>2024.0</v>
      </c>
      <c r="G10696" s="13" t="s">
        <v>13</v>
      </c>
      <c r="H10696" s="14" t="s">
        <v>29885</v>
      </c>
      <c r="I10696" s="12">
        <v>2558.0</v>
      </c>
      <c r="J10696" s="15" t="str">
        <f t="shared" si="1"/>
        <v>Relevant</v>
      </c>
    </row>
    <row r="10697" ht="22.5" customHeight="1">
      <c r="A10697" s="9" t="s">
        <v>29886</v>
      </c>
      <c r="B10697" s="10">
        <v>45595.57224537037</v>
      </c>
      <c r="C10697" s="11" t="s">
        <v>29887</v>
      </c>
      <c r="D10697" s="12">
        <v>10.0</v>
      </c>
      <c r="E10697" s="10" t="s">
        <v>42</v>
      </c>
      <c r="F10697" s="12">
        <v>2024.0</v>
      </c>
      <c r="G10697" s="13" t="s">
        <v>13</v>
      </c>
      <c r="H10697" s="14" t="s">
        <v>2062</v>
      </c>
      <c r="I10697" s="12">
        <v>1229.0</v>
      </c>
      <c r="J10697" s="15" t="str">
        <f t="shared" si="1"/>
        <v>Relevant</v>
      </c>
    </row>
    <row r="10698" ht="22.5" customHeight="1">
      <c r="A10698" s="9" t="s">
        <v>29888</v>
      </c>
      <c r="B10698" s="10">
        <v>45620.896215277775</v>
      </c>
      <c r="C10698" s="11" t="s">
        <v>19013</v>
      </c>
      <c r="D10698" s="12">
        <v>11.0</v>
      </c>
      <c r="E10698" s="10" t="s">
        <v>17</v>
      </c>
      <c r="F10698" s="12">
        <v>2024.0</v>
      </c>
      <c r="G10698" s="13" t="s">
        <v>13</v>
      </c>
      <c r="H10698" s="14" t="s">
        <v>1292</v>
      </c>
      <c r="I10698" s="12">
        <v>9765.0</v>
      </c>
      <c r="J10698" s="15" t="str">
        <f t="shared" si="1"/>
        <v>Relevant</v>
      </c>
    </row>
    <row r="10699" ht="22.5" customHeight="1">
      <c r="A10699" s="9" t="s">
        <v>29889</v>
      </c>
      <c r="B10699" s="10">
        <v>45590.80662037037</v>
      </c>
      <c r="C10699" s="11" t="s">
        <v>29890</v>
      </c>
      <c r="D10699" s="12">
        <v>10.0</v>
      </c>
      <c r="E10699" s="10" t="s">
        <v>42</v>
      </c>
      <c r="F10699" s="12">
        <v>2024.0</v>
      </c>
      <c r="G10699" s="13" t="s">
        <v>13</v>
      </c>
      <c r="H10699" s="14" t="s">
        <v>29891</v>
      </c>
      <c r="I10699" s="12">
        <v>4027.0</v>
      </c>
      <c r="J10699" s="15" t="str">
        <f t="shared" si="1"/>
        <v>Relevant</v>
      </c>
    </row>
    <row r="10700" ht="22.5" customHeight="1">
      <c r="A10700" s="9" t="s">
        <v>29892</v>
      </c>
      <c r="B10700" s="10">
        <v>45697.46402777778</v>
      </c>
      <c r="C10700" s="11" t="s">
        <v>29893</v>
      </c>
      <c r="D10700" s="12">
        <v>2.0</v>
      </c>
      <c r="E10700" s="10" t="s">
        <v>12</v>
      </c>
      <c r="F10700" s="12">
        <v>2025.0</v>
      </c>
      <c r="G10700" s="13" t="s">
        <v>13</v>
      </c>
      <c r="H10700" s="14" t="s">
        <v>14</v>
      </c>
      <c r="I10700" s="12">
        <v>143.0</v>
      </c>
      <c r="J10700" s="15" t="str">
        <f t="shared" si="1"/>
        <v>Relevant</v>
      </c>
    </row>
    <row r="10701" ht="22.5" customHeight="1">
      <c r="A10701" s="9" t="s">
        <v>29894</v>
      </c>
      <c r="B10701" s="10">
        <v>45560.97605324074</v>
      </c>
      <c r="C10701" s="11" t="s">
        <v>23687</v>
      </c>
      <c r="D10701" s="12">
        <v>9.0</v>
      </c>
      <c r="E10701" s="10" t="s">
        <v>114</v>
      </c>
      <c r="F10701" s="12">
        <v>2024.0</v>
      </c>
      <c r="G10701" s="13" t="s">
        <v>29895</v>
      </c>
      <c r="H10701" s="14" t="s">
        <v>29896</v>
      </c>
      <c r="I10701" s="12">
        <v>36136.0</v>
      </c>
      <c r="J10701" s="15" t="str">
        <f t="shared" si="1"/>
        <v>Irrelevant</v>
      </c>
    </row>
    <row r="10702" ht="22.5" customHeight="1">
      <c r="A10702" s="9" t="s">
        <v>29897</v>
      </c>
      <c r="B10702" s="10">
        <v>45617.332453703704</v>
      </c>
      <c r="C10702" s="11" t="s">
        <v>29898</v>
      </c>
      <c r="D10702" s="12">
        <v>11.0</v>
      </c>
      <c r="E10702" s="10" t="s">
        <v>17</v>
      </c>
      <c r="F10702" s="12">
        <v>2024.0</v>
      </c>
      <c r="G10702" s="13" t="s">
        <v>29899</v>
      </c>
      <c r="H10702" s="14" t="s">
        <v>29900</v>
      </c>
      <c r="I10702" s="12">
        <v>2495345.0</v>
      </c>
      <c r="J10702" s="15" t="str">
        <f t="shared" si="1"/>
        <v>Relevant</v>
      </c>
    </row>
    <row r="10703" ht="22.5" customHeight="1">
      <c r="A10703" s="9" t="s">
        <v>29901</v>
      </c>
      <c r="B10703" s="10">
        <v>45602.74465277778</v>
      </c>
      <c r="C10703" s="11" t="s">
        <v>15445</v>
      </c>
      <c r="D10703" s="12">
        <v>11.0</v>
      </c>
      <c r="E10703" s="10" t="s">
        <v>17</v>
      </c>
      <c r="F10703" s="12">
        <v>2024.0</v>
      </c>
      <c r="G10703" s="13" t="s">
        <v>13</v>
      </c>
      <c r="H10703" s="14" t="s">
        <v>4198</v>
      </c>
      <c r="I10703" s="12">
        <v>557.0</v>
      </c>
      <c r="J10703" s="15" t="str">
        <f t="shared" si="1"/>
        <v>Relevant</v>
      </c>
    </row>
    <row r="10704" ht="22.5" customHeight="1">
      <c r="A10704" s="9" t="s">
        <v>29902</v>
      </c>
      <c r="B10704" s="10">
        <v>45584.572962962964</v>
      </c>
      <c r="C10704" s="11" t="s">
        <v>29903</v>
      </c>
      <c r="D10704" s="12">
        <v>10.0</v>
      </c>
      <c r="E10704" s="10" t="s">
        <v>42</v>
      </c>
      <c r="F10704" s="12">
        <v>2024.0</v>
      </c>
      <c r="G10704" s="13" t="s">
        <v>13</v>
      </c>
      <c r="H10704" s="14" t="s">
        <v>5040</v>
      </c>
      <c r="I10704" s="12">
        <v>7480.0</v>
      </c>
      <c r="J10704" s="15" t="str">
        <f t="shared" si="1"/>
        <v>Relevant</v>
      </c>
    </row>
    <row r="10705" ht="22.5" customHeight="1">
      <c r="A10705" s="9" t="s">
        <v>29904</v>
      </c>
      <c r="B10705" s="10">
        <v>45632.268912037034</v>
      </c>
      <c r="C10705" s="11" t="s">
        <v>29905</v>
      </c>
      <c r="D10705" s="12">
        <v>12.0</v>
      </c>
      <c r="E10705" s="10" t="s">
        <v>26</v>
      </c>
      <c r="F10705" s="12">
        <v>2024.0</v>
      </c>
      <c r="G10705" s="13" t="s">
        <v>13</v>
      </c>
      <c r="H10705" s="14" t="s">
        <v>1809</v>
      </c>
      <c r="I10705" s="12">
        <v>108.0</v>
      </c>
      <c r="J10705" s="15" t="str">
        <f t="shared" si="1"/>
        <v>Relevant</v>
      </c>
    </row>
    <row r="10706" ht="22.5" customHeight="1">
      <c r="A10706" s="9" t="s">
        <v>29906</v>
      </c>
      <c r="B10706" s="10">
        <v>45616.778715277775</v>
      </c>
      <c r="C10706" s="11" t="s">
        <v>11004</v>
      </c>
      <c r="D10706" s="12">
        <v>11.0</v>
      </c>
      <c r="E10706" s="10" t="s">
        <v>17</v>
      </c>
      <c r="F10706" s="12">
        <v>2024.0</v>
      </c>
      <c r="G10706" s="13" t="s">
        <v>13</v>
      </c>
      <c r="H10706" s="14" t="s">
        <v>16065</v>
      </c>
      <c r="I10706" s="12">
        <v>3761.0</v>
      </c>
      <c r="J10706" s="15" t="str">
        <f t="shared" si="1"/>
        <v>Relevant</v>
      </c>
    </row>
    <row r="10707" ht="22.5" customHeight="1">
      <c r="A10707" s="9" t="s">
        <v>29907</v>
      </c>
      <c r="B10707" s="10">
        <v>45699.459502314814</v>
      </c>
      <c r="C10707" s="11" t="s">
        <v>29908</v>
      </c>
      <c r="D10707" s="12">
        <v>2.0</v>
      </c>
      <c r="E10707" s="10" t="s">
        <v>12</v>
      </c>
      <c r="F10707" s="12">
        <v>2025.0</v>
      </c>
      <c r="G10707" s="13" t="s">
        <v>29909</v>
      </c>
      <c r="H10707" s="14" t="s">
        <v>29910</v>
      </c>
      <c r="I10707" s="12">
        <v>0.0</v>
      </c>
      <c r="J10707" s="15" t="str">
        <f t="shared" si="1"/>
        <v>Irrelevant</v>
      </c>
    </row>
    <row r="10708" ht="22.5" customHeight="1">
      <c r="A10708" s="9" t="s">
        <v>29911</v>
      </c>
      <c r="B10708" s="10">
        <v>45696.759930555556</v>
      </c>
      <c r="C10708" s="11" t="s">
        <v>29912</v>
      </c>
      <c r="D10708" s="12">
        <v>2.0</v>
      </c>
      <c r="E10708" s="10" t="s">
        <v>12</v>
      </c>
      <c r="F10708" s="12">
        <v>2025.0</v>
      </c>
      <c r="G10708" s="13" t="s">
        <v>13</v>
      </c>
      <c r="H10708" s="14" t="s">
        <v>14</v>
      </c>
      <c r="I10708" s="12">
        <v>115.0</v>
      </c>
      <c r="J10708" s="15" t="str">
        <f t="shared" si="1"/>
        <v>Relevant</v>
      </c>
    </row>
    <row r="10709" ht="22.5" customHeight="1">
      <c r="A10709" s="9" t="s">
        <v>29913</v>
      </c>
      <c r="B10709" s="10">
        <v>45564.47148148148</v>
      </c>
      <c r="C10709" s="11" t="s">
        <v>13801</v>
      </c>
      <c r="D10709" s="12">
        <v>9.0</v>
      </c>
      <c r="E10709" s="10" t="s">
        <v>114</v>
      </c>
      <c r="F10709" s="12">
        <v>2024.0</v>
      </c>
      <c r="G10709" s="13" t="s">
        <v>29914</v>
      </c>
      <c r="H10709" s="14" t="s">
        <v>29915</v>
      </c>
      <c r="I10709" s="12">
        <v>0.0</v>
      </c>
      <c r="J10709" s="15" t="str">
        <f t="shared" si="1"/>
        <v>Relevant</v>
      </c>
    </row>
    <row r="10710" ht="22.5" customHeight="1">
      <c r="A10710" s="9" t="s">
        <v>29916</v>
      </c>
      <c r="B10710" s="10">
        <v>45607.58277777778</v>
      </c>
      <c r="C10710" s="11" t="s">
        <v>29917</v>
      </c>
      <c r="D10710" s="12">
        <v>11.0</v>
      </c>
      <c r="E10710" s="10" t="s">
        <v>17</v>
      </c>
      <c r="F10710" s="12">
        <v>2024.0</v>
      </c>
      <c r="G10710" s="13" t="s">
        <v>13</v>
      </c>
      <c r="H10710" s="14" t="s">
        <v>100</v>
      </c>
      <c r="I10710" s="12">
        <v>845.0</v>
      </c>
      <c r="J10710" s="15" t="str">
        <f t="shared" si="1"/>
        <v>Relevant</v>
      </c>
    </row>
    <row r="10711" ht="22.5" customHeight="1">
      <c r="A10711" s="9" t="s">
        <v>29918</v>
      </c>
      <c r="B10711" s="10">
        <v>45661.53653935185</v>
      </c>
      <c r="C10711" s="11" t="s">
        <v>29919</v>
      </c>
      <c r="D10711" s="12">
        <v>1.0</v>
      </c>
      <c r="E10711" s="10" t="s">
        <v>70</v>
      </c>
      <c r="F10711" s="12">
        <v>2025.0</v>
      </c>
      <c r="G10711" s="13" t="s">
        <v>13</v>
      </c>
      <c r="H10711" s="14" t="s">
        <v>2417</v>
      </c>
      <c r="I10711" s="12">
        <v>1111.0</v>
      </c>
      <c r="J10711" s="15" t="str">
        <f t="shared" si="1"/>
        <v>Irrelevant</v>
      </c>
    </row>
    <row r="10712" ht="22.5" customHeight="1">
      <c r="A10712" s="9" t="s">
        <v>29920</v>
      </c>
      <c r="B10712" s="10">
        <v>45650.431921296295</v>
      </c>
      <c r="C10712" s="11" t="s">
        <v>29921</v>
      </c>
      <c r="D10712" s="12">
        <v>12.0</v>
      </c>
      <c r="E10712" s="10" t="s">
        <v>26</v>
      </c>
      <c r="F10712" s="12">
        <v>2024.0</v>
      </c>
      <c r="G10712" s="13" t="s">
        <v>29922</v>
      </c>
      <c r="H10712" s="14" t="s">
        <v>29923</v>
      </c>
      <c r="I10712" s="12">
        <v>113.0</v>
      </c>
      <c r="J10712" s="15" t="str">
        <f t="shared" si="1"/>
        <v>Relevant</v>
      </c>
    </row>
    <row r="10713" ht="22.5" customHeight="1">
      <c r="A10713" s="9" t="s">
        <v>29924</v>
      </c>
      <c r="B10713" s="10">
        <v>45599.51478913194</v>
      </c>
      <c r="C10713" s="11" t="s">
        <v>29925</v>
      </c>
      <c r="D10713" s="12">
        <v>11.0</v>
      </c>
      <c r="E10713" s="10" t="s">
        <v>17</v>
      </c>
      <c r="F10713" s="12">
        <v>2024.0</v>
      </c>
      <c r="G10713" s="13" t="s">
        <v>29926</v>
      </c>
      <c r="H10713" s="14" t="s">
        <v>29927</v>
      </c>
      <c r="I10713" s="12">
        <v>27642.0</v>
      </c>
      <c r="J10713" s="15" t="str">
        <f t="shared" si="1"/>
        <v>Relevant</v>
      </c>
    </row>
    <row r="10714" ht="22.5" customHeight="1">
      <c r="A10714" s="9" t="s">
        <v>29928</v>
      </c>
      <c r="B10714" s="10">
        <v>45615.895162037035</v>
      </c>
      <c r="C10714" s="11" t="s">
        <v>29929</v>
      </c>
      <c r="D10714" s="12">
        <v>11.0</v>
      </c>
      <c r="E10714" s="10" t="s">
        <v>17</v>
      </c>
      <c r="F10714" s="12">
        <v>2024.0</v>
      </c>
      <c r="G10714" s="13" t="s">
        <v>13</v>
      </c>
      <c r="H10714" s="14" t="s">
        <v>29930</v>
      </c>
      <c r="I10714" s="12">
        <v>925.0</v>
      </c>
      <c r="J10714" s="15" t="str">
        <f t="shared" si="1"/>
        <v>Relevant</v>
      </c>
    </row>
    <row r="10715" ht="22.5" customHeight="1">
      <c r="A10715" s="9" t="s">
        <v>29931</v>
      </c>
      <c r="B10715" s="10">
        <v>45587.75305555556</v>
      </c>
      <c r="C10715" s="11" t="s">
        <v>29932</v>
      </c>
      <c r="D10715" s="12">
        <v>10.0</v>
      </c>
      <c r="E10715" s="10" t="s">
        <v>42</v>
      </c>
      <c r="F10715" s="12">
        <v>2024.0</v>
      </c>
      <c r="G10715" s="13" t="s">
        <v>13</v>
      </c>
      <c r="H10715" s="14" t="s">
        <v>338</v>
      </c>
      <c r="I10715" s="12">
        <v>1813.0</v>
      </c>
      <c r="J10715" s="15" t="str">
        <f t="shared" si="1"/>
        <v>Relevant</v>
      </c>
    </row>
    <row r="10716" ht="22.5" customHeight="1">
      <c r="A10716" s="9" t="s">
        <v>29933</v>
      </c>
      <c r="B10716" s="10">
        <v>45696.95568287037</v>
      </c>
      <c r="C10716" s="11" t="s">
        <v>29934</v>
      </c>
      <c r="D10716" s="12">
        <v>2.0</v>
      </c>
      <c r="E10716" s="10" t="s">
        <v>12</v>
      </c>
      <c r="F10716" s="12">
        <v>2025.0</v>
      </c>
      <c r="G10716" s="13" t="s">
        <v>13</v>
      </c>
      <c r="H10716" s="14" t="s">
        <v>14</v>
      </c>
      <c r="I10716" s="12">
        <v>191.0</v>
      </c>
      <c r="J10716" s="15" t="str">
        <f t="shared" si="1"/>
        <v>Relevant</v>
      </c>
    </row>
    <row r="10717" ht="22.5" customHeight="1">
      <c r="A10717" s="9" t="s">
        <v>29935</v>
      </c>
      <c r="B10717" s="10">
        <v>45743.81636574074</v>
      </c>
      <c r="C10717" s="11" t="s">
        <v>29936</v>
      </c>
      <c r="D10717" s="12">
        <v>3.0</v>
      </c>
      <c r="E10717" s="10" t="s">
        <v>59</v>
      </c>
      <c r="F10717" s="12">
        <v>2025.0</v>
      </c>
      <c r="G10717" s="13" t="s">
        <v>13</v>
      </c>
      <c r="H10717" s="14" t="s">
        <v>204</v>
      </c>
      <c r="I10717" s="12">
        <v>74.0</v>
      </c>
      <c r="J10717" s="15" t="str">
        <f t="shared" si="1"/>
        <v>Relevant</v>
      </c>
    </row>
    <row r="10718" ht="22.5" customHeight="1">
      <c r="A10718" s="9" t="s">
        <v>29937</v>
      </c>
      <c r="B10718" s="10">
        <v>45524.40699074074</v>
      </c>
      <c r="C10718" s="11" t="s">
        <v>29938</v>
      </c>
      <c r="D10718" s="12">
        <v>8.0</v>
      </c>
      <c r="E10718" s="10" t="s">
        <v>167</v>
      </c>
      <c r="F10718" s="12">
        <v>2024.0</v>
      </c>
      <c r="G10718" s="13" t="s">
        <v>29939</v>
      </c>
      <c r="H10718" s="14" t="s">
        <v>29940</v>
      </c>
      <c r="I10718" s="12">
        <v>297.0</v>
      </c>
      <c r="J10718" s="15" t="str">
        <f t="shared" si="1"/>
        <v>Irrelevant</v>
      </c>
    </row>
    <row r="10719" ht="22.5" customHeight="1">
      <c r="A10719" s="9" t="s">
        <v>29941</v>
      </c>
      <c r="B10719" s="10">
        <v>45615.80357638889</v>
      </c>
      <c r="C10719" s="11" t="s">
        <v>29942</v>
      </c>
      <c r="D10719" s="12">
        <v>11.0</v>
      </c>
      <c r="E10719" s="10" t="s">
        <v>17</v>
      </c>
      <c r="F10719" s="12">
        <v>2024.0</v>
      </c>
      <c r="G10719" s="13" t="s">
        <v>13</v>
      </c>
      <c r="H10719" s="14" t="s">
        <v>31</v>
      </c>
      <c r="I10719" s="12">
        <v>81.0</v>
      </c>
      <c r="J10719" s="15" t="str">
        <f t="shared" si="1"/>
        <v>Relevant</v>
      </c>
    </row>
    <row r="10720" ht="22.5" customHeight="1">
      <c r="A10720" s="9" t="s">
        <v>29943</v>
      </c>
      <c r="B10720" s="10">
        <v>45541.509884259256</v>
      </c>
      <c r="C10720" s="11" t="s">
        <v>29944</v>
      </c>
      <c r="D10720" s="12">
        <v>9.0</v>
      </c>
      <c r="E10720" s="10" t="s">
        <v>114</v>
      </c>
      <c r="F10720" s="12">
        <v>2024.0</v>
      </c>
      <c r="G10720" s="13" t="s">
        <v>29945</v>
      </c>
      <c r="H10720" s="14" t="s">
        <v>29946</v>
      </c>
      <c r="I10720" s="12">
        <v>0.0</v>
      </c>
      <c r="J10720" s="15" t="str">
        <f t="shared" si="1"/>
        <v>Relevant</v>
      </c>
    </row>
    <row r="10721" ht="22.5" customHeight="1">
      <c r="A10721" s="9" t="s">
        <v>29947</v>
      </c>
      <c r="B10721" s="10">
        <v>45651.93503472222</v>
      </c>
      <c r="C10721" s="11" t="s">
        <v>29948</v>
      </c>
      <c r="D10721" s="12">
        <v>12.0</v>
      </c>
      <c r="E10721" s="10" t="s">
        <v>26</v>
      </c>
      <c r="F10721" s="12">
        <v>2024.0</v>
      </c>
      <c r="G10721" s="13" t="s">
        <v>13</v>
      </c>
      <c r="H10721" s="14" t="s">
        <v>217</v>
      </c>
      <c r="I10721" s="12">
        <v>124.0</v>
      </c>
      <c r="J10721" s="15" t="str">
        <f t="shared" si="1"/>
        <v>Relevant</v>
      </c>
    </row>
    <row r="10722" ht="22.5" customHeight="1">
      <c r="A10722" s="9" t="s">
        <v>29949</v>
      </c>
      <c r="B10722" s="10">
        <v>45645.49662037037</v>
      </c>
      <c r="C10722" s="11" t="s">
        <v>29950</v>
      </c>
      <c r="D10722" s="12">
        <v>12.0</v>
      </c>
      <c r="E10722" s="10" t="s">
        <v>26</v>
      </c>
      <c r="F10722" s="12">
        <v>2024.0</v>
      </c>
      <c r="G10722" s="13" t="s">
        <v>13</v>
      </c>
      <c r="H10722" s="14" t="s">
        <v>5052</v>
      </c>
      <c r="I10722" s="12">
        <v>1122.0</v>
      </c>
      <c r="J10722" s="15" t="str">
        <f t="shared" si="1"/>
        <v>Irrelevant</v>
      </c>
    </row>
    <row r="10723" ht="22.5" customHeight="1">
      <c r="A10723" s="9" t="s">
        <v>29951</v>
      </c>
      <c r="B10723" s="10">
        <v>45555.62394675926</v>
      </c>
      <c r="C10723" s="11" t="s">
        <v>29952</v>
      </c>
      <c r="D10723" s="12">
        <v>9.0</v>
      </c>
      <c r="E10723" s="10" t="s">
        <v>114</v>
      </c>
      <c r="F10723" s="12">
        <v>2024.0</v>
      </c>
      <c r="G10723" s="13" t="s">
        <v>29953</v>
      </c>
      <c r="H10723" s="14" t="s">
        <v>29954</v>
      </c>
      <c r="I10723" s="12">
        <v>168150.0</v>
      </c>
      <c r="J10723" s="15" t="str">
        <f t="shared" si="1"/>
        <v>Irrelevant</v>
      </c>
    </row>
    <row r="10724" ht="22.5" customHeight="1">
      <c r="A10724" s="9" t="s">
        <v>29955</v>
      </c>
      <c r="B10724" s="10">
        <v>45615.52591435185</v>
      </c>
      <c r="C10724" s="11" t="s">
        <v>29956</v>
      </c>
      <c r="D10724" s="12">
        <v>11.0</v>
      </c>
      <c r="E10724" s="10" t="s">
        <v>17</v>
      </c>
      <c r="F10724" s="12">
        <v>2024.0</v>
      </c>
      <c r="G10724" s="13" t="s">
        <v>13</v>
      </c>
      <c r="H10724" s="14" t="s">
        <v>489</v>
      </c>
      <c r="I10724" s="12">
        <v>682.0</v>
      </c>
      <c r="J10724" s="15" t="str">
        <f t="shared" si="1"/>
        <v>Relevant</v>
      </c>
    </row>
    <row r="10725" ht="22.5" customHeight="1">
      <c r="A10725" s="9" t="s">
        <v>29957</v>
      </c>
      <c r="B10725" s="10">
        <v>45721.46895833333</v>
      </c>
      <c r="C10725" s="11" t="s">
        <v>29958</v>
      </c>
      <c r="D10725" s="12">
        <v>3.0</v>
      </c>
      <c r="E10725" s="10" t="s">
        <v>59</v>
      </c>
      <c r="F10725" s="12">
        <v>2025.0</v>
      </c>
      <c r="G10725" s="13" t="s">
        <v>29959</v>
      </c>
      <c r="H10725" s="14" t="s">
        <v>29960</v>
      </c>
      <c r="I10725" s="12">
        <v>35758.0</v>
      </c>
      <c r="J10725" s="15" t="str">
        <f t="shared" si="1"/>
        <v>Relevant</v>
      </c>
    </row>
    <row r="10726" ht="22.5" customHeight="1">
      <c r="A10726" s="9" t="s">
        <v>29961</v>
      </c>
      <c r="B10726" s="10">
        <v>45492.98924768518</v>
      </c>
      <c r="C10726" s="11" t="s">
        <v>29962</v>
      </c>
      <c r="D10726" s="12">
        <v>7.0</v>
      </c>
      <c r="E10726" s="10" t="s">
        <v>55</v>
      </c>
      <c r="F10726" s="12">
        <v>2024.0</v>
      </c>
      <c r="G10726" s="13" t="s">
        <v>13</v>
      </c>
      <c r="H10726" s="14" t="s">
        <v>214</v>
      </c>
      <c r="I10726" s="12">
        <v>1297.0</v>
      </c>
      <c r="J10726" s="15" t="str">
        <f t="shared" si="1"/>
        <v>Relevant</v>
      </c>
    </row>
    <row r="10727" ht="22.5" customHeight="1">
      <c r="A10727" s="9" t="s">
        <v>29963</v>
      </c>
      <c r="B10727" s="10">
        <v>45616.85880787037</v>
      </c>
      <c r="C10727" s="11" t="s">
        <v>29964</v>
      </c>
      <c r="D10727" s="12">
        <v>11.0</v>
      </c>
      <c r="E10727" s="10" t="s">
        <v>17</v>
      </c>
      <c r="F10727" s="12">
        <v>2024.0</v>
      </c>
      <c r="G10727" s="13" t="s">
        <v>13</v>
      </c>
      <c r="H10727" s="14" t="s">
        <v>29965</v>
      </c>
      <c r="I10727" s="12">
        <v>2210680.0</v>
      </c>
      <c r="J10727" s="15" t="str">
        <f t="shared" si="1"/>
        <v>Relevant</v>
      </c>
    </row>
    <row r="10728" ht="22.5" customHeight="1">
      <c r="A10728" s="9" t="s">
        <v>29966</v>
      </c>
      <c r="B10728" s="10">
        <v>45625.67988425926</v>
      </c>
      <c r="C10728" s="11" t="s">
        <v>26854</v>
      </c>
      <c r="D10728" s="12">
        <v>11.0</v>
      </c>
      <c r="E10728" s="10" t="s">
        <v>17</v>
      </c>
      <c r="F10728" s="12">
        <v>2024.0</v>
      </c>
      <c r="G10728" s="13" t="s">
        <v>13</v>
      </c>
      <c r="H10728" s="14" t="s">
        <v>138</v>
      </c>
      <c r="I10728" s="12">
        <v>12613.0</v>
      </c>
      <c r="J10728" s="15" t="str">
        <f t="shared" si="1"/>
        <v>Relevant</v>
      </c>
    </row>
    <row r="10729" ht="22.5" customHeight="1">
      <c r="A10729" s="9" t="s">
        <v>29967</v>
      </c>
      <c r="B10729" s="10">
        <v>45610.72015046296</v>
      </c>
      <c r="C10729" s="11" t="s">
        <v>29968</v>
      </c>
      <c r="D10729" s="12">
        <v>11.0</v>
      </c>
      <c r="E10729" s="10" t="s">
        <v>17</v>
      </c>
      <c r="F10729" s="12">
        <v>2024.0</v>
      </c>
      <c r="G10729" s="13" t="s">
        <v>29969</v>
      </c>
      <c r="H10729" s="14" t="s">
        <v>29970</v>
      </c>
      <c r="I10729" s="12">
        <v>8443435.0</v>
      </c>
      <c r="J10729" s="15" t="str">
        <f t="shared" si="1"/>
        <v>Relevant</v>
      </c>
    </row>
    <row r="10730" ht="22.5" customHeight="1">
      <c r="A10730" s="9" t="s">
        <v>29971</v>
      </c>
      <c r="B10730" s="10">
        <v>45592.920960648145</v>
      </c>
      <c r="C10730" s="11" t="s">
        <v>29972</v>
      </c>
      <c r="D10730" s="12">
        <v>10.0</v>
      </c>
      <c r="E10730" s="10" t="s">
        <v>42</v>
      </c>
      <c r="F10730" s="12">
        <v>2024.0</v>
      </c>
      <c r="G10730" s="13" t="s">
        <v>13</v>
      </c>
      <c r="H10730" s="14" t="s">
        <v>97</v>
      </c>
      <c r="I10730" s="12">
        <v>476.0</v>
      </c>
      <c r="J10730" s="15" t="str">
        <f t="shared" si="1"/>
        <v>Relevant</v>
      </c>
    </row>
    <row r="10731" ht="22.5" customHeight="1">
      <c r="A10731" s="9" t="s">
        <v>29973</v>
      </c>
      <c r="B10731" s="10">
        <v>45687.62637731482</v>
      </c>
      <c r="C10731" s="11" t="s">
        <v>29974</v>
      </c>
      <c r="D10731" s="12">
        <v>1.0</v>
      </c>
      <c r="E10731" s="10" t="s">
        <v>70</v>
      </c>
      <c r="F10731" s="12">
        <v>2025.0</v>
      </c>
      <c r="G10731" s="13" t="s">
        <v>13</v>
      </c>
      <c r="H10731" s="14" t="s">
        <v>29975</v>
      </c>
      <c r="I10731" s="12">
        <v>160.0</v>
      </c>
      <c r="J10731" s="15" t="str">
        <f t="shared" si="1"/>
        <v>Relevant</v>
      </c>
    </row>
    <row r="10732" ht="22.5" customHeight="1">
      <c r="A10732" s="9" t="s">
        <v>29976</v>
      </c>
      <c r="B10732" s="10">
        <v>45615.68748842592</v>
      </c>
      <c r="C10732" s="11" t="s">
        <v>29977</v>
      </c>
      <c r="D10732" s="12">
        <v>11.0</v>
      </c>
      <c r="E10732" s="10" t="s">
        <v>17</v>
      </c>
      <c r="F10732" s="12">
        <v>2024.0</v>
      </c>
      <c r="G10732" s="13" t="s">
        <v>13</v>
      </c>
      <c r="H10732" s="14" t="s">
        <v>781</v>
      </c>
      <c r="I10732" s="12">
        <v>1785.0</v>
      </c>
      <c r="J10732" s="15" t="str">
        <f t="shared" si="1"/>
        <v>Irrelevant</v>
      </c>
    </row>
    <row r="10733" ht="22.5" customHeight="1">
      <c r="A10733" s="9" t="s">
        <v>29978</v>
      </c>
      <c r="B10733" s="10">
        <v>45590.30751157407</v>
      </c>
      <c r="C10733" s="11" t="s">
        <v>29979</v>
      </c>
      <c r="D10733" s="12">
        <v>10.0</v>
      </c>
      <c r="E10733" s="10" t="s">
        <v>42</v>
      </c>
      <c r="F10733" s="12">
        <v>2024.0</v>
      </c>
      <c r="G10733" s="13" t="s">
        <v>29980</v>
      </c>
      <c r="H10733" s="14" t="s">
        <v>29981</v>
      </c>
      <c r="I10733" s="12">
        <v>253820.0</v>
      </c>
      <c r="J10733" s="15" t="str">
        <f t="shared" si="1"/>
        <v>Relevant</v>
      </c>
    </row>
    <row r="10734" ht="22.5" customHeight="1">
      <c r="A10734" s="9" t="s">
        <v>29982</v>
      </c>
      <c r="B10734" s="10">
        <v>45629.625243055554</v>
      </c>
      <c r="C10734" s="11" t="s">
        <v>29983</v>
      </c>
      <c r="D10734" s="12">
        <v>12.0</v>
      </c>
      <c r="E10734" s="10" t="s">
        <v>26</v>
      </c>
      <c r="F10734" s="12">
        <v>2024.0</v>
      </c>
      <c r="G10734" s="13" t="s">
        <v>13</v>
      </c>
      <c r="H10734" s="14" t="s">
        <v>237</v>
      </c>
      <c r="I10734" s="12">
        <v>919.0</v>
      </c>
      <c r="J10734" s="15" t="str">
        <f t="shared" si="1"/>
        <v>Relevant</v>
      </c>
    </row>
    <row r="10735" ht="22.5" customHeight="1">
      <c r="A10735" s="9" t="s">
        <v>29984</v>
      </c>
      <c r="B10735" s="10">
        <v>45606.71959490741</v>
      </c>
      <c r="C10735" s="11" t="s">
        <v>29985</v>
      </c>
      <c r="D10735" s="12">
        <v>11.0</v>
      </c>
      <c r="E10735" s="10" t="s">
        <v>17</v>
      </c>
      <c r="F10735" s="12">
        <v>2024.0</v>
      </c>
      <c r="G10735" s="13" t="s">
        <v>13</v>
      </c>
      <c r="H10735" s="14" t="s">
        <v>100</v>
      </c>
      <c r="I10735" s="12">
        <v>21110.0</v>
      </c>
      <c r="J10735" s="15" t="str">
        <f t="shared" si="1"/>
        <v>Relevant</v>
      </c>
    </row>
    <row r="10736" ht="22.5" customHeight="1">
      <c r="A10736" s="9" t="s">
        <v>29986</v>
      </c>
      <c r="B10736" s="10">
        <v>45473.62883101852</v>
      </c>
      <c r="C10736" s="11" t="s">
        <v>29987</v>
      </c>
      <c r="D10736" s="12">
        <v>6.0</v>
      </c>
      <c r="E10736" s="10" t="s">
        <v>34</v>
      </c>
      <c r="F10736" s="12">
        <v>2024.0</v>
      </c>
      <c r="G10736" s="13" t="s">
        <v>13</v>
      </c>
      <c r="H10736" s="14" t="s">
        <v>56</v>
      </c>
      <c r="I10736" s="12">
        <v>29.0</v>
      </c>
      <c r="J10736" s="15" t="str">
        <f t="shared" si="1"/>
        <v>Relevant</v>
      </c>
    </row>
    <row r="10737" ht="22.5" customHeight="1">
      <c r="A10737" s="9" t="s">
        <v>29988</v>
      </c>
      <c r="B10737" s="10">
        <v>45594.101168981484</v>
      </c>
      <c r="C10737" s="11" t="s">
        <v>29989</v>
      </c>
      <c r="D10737" s="12">
        <v>10.0</v>
      </c>
      <c r="E10737" s="10" t="s">
        <v>42</v>
      </c>
      <c r="F10737" s="12">
        <v>2024.0</v>
      </c>
      <c r="G10737" s="13" t="s">
        <v>13</v>
      </c>
      <c r="H10737" s="14" t="s">
        <v>293</v>
      </c>
      <c r="I10737" s="12">
        <v>40.0</v>
      </c>
      <c r="J10737" s="15" t="str">
        <f t="shared" si="1"/>
        <v>Relevant</v>
      </c>
    </row>
    <row r="10738" ht="22.5" customHeight="1">
      <c r="A10738" s="9" t="s">
        <v>29990</v>
      </c>
      <c r="B10738" s="10">
        <v>45593.522939814815</v>
      </c>
      <c r="C10738" s="11" t="s">
        <v>29991</v>
      </c>
      <c r="D10738" s="12">
        <v>10.0</v>
      </c>
      <c r="E10738" s="10" t="s">
        <v>42</v>
      </c>
      <c r="F10738" s="12">
        <v>2024.0</v>
      </c>
      <c r="G10738" s="13" t="s">
        <v>13</v>
      </c>
      <c r="H10738" s="14" t="s">
        <v>29992</v>
      </c>
      <c r="I10738" s="12">
        <v>4167.0</v>
      </c>
      <c r="J10738" s="15" t="str">
        <f t="shared" si="1"/>
        <v>Relevant</v>
      </c>
    </row>
    <row r="10739" ht="22.5" customHeight="1">
      <c r="A10739" s="9" t="s">
        <v>29993</v>
      </c>
      <c r="B10739" s="10">
        <v>45696.69912037037</v>
      </c>
      <c r="C10739" s="11" t="s">
        <v>29994</v>
      </c>
      <c r="D10739" s="12">
        <v>2.0</v>
      </c>
      <c r="E10739" s="10" t="s">
        <v>12</v>
      </c>
      <c r="F10739" s="12">
        <v>2025.0</v>
      </c>
      <c r="G10739" s="13" t="s">
        <v>13</v>
      </c>
      <c r="H10739" s="14" t="s">
        <v>1264</v>
      </c>
      <c r="I10739" s="12">
        <v>7.0</v>
      </c>
      <c r="J10739" s="15" t="str">
        <f t="shared" si="1"/>
        <v>Relevant</v>
      </c>
    </row>
    <row r="10740" ht="22.5" customHeight="1">
      <c r="A10740" s="9" t="s">
        <v>29995</v>
      </c>
      <c r="B10740" s="10">
        <v>45696.746041666665</v>
      </c>
      <c r="C10740" s="11" t="s">
        <v>29996</v>
      </c>
      <c r="D10740" s="12">
        <v>2.0</v>
      </c>
      <c r="E10740" s="10" t="s">
        <v>12</v>
      </c>
      <c r="F10740" s="12">
        <v>2025.0</v>
      </c>
      <c r="G10740" s="13" t="s">
        <v>13</v>
      </c>
      <c r="H10740" s="14" t="s">
        <v>14</v>
      </c>
      <c r="I10740" s="12">
        <v>187.0</v>
      </c>
      <c r="J10740" s="15" t="str">
        <f t="shared" si="1"/>
        <v>Relevant</v>
      </c>
    </row>
    <row r="10741" ht="22.5" customHeight="1">
      <c r="A10741" s="9" t="s">
        <v>29997</v>
      </c>
      <c r="B10741" s="10">
        <v>45585.72586805555</v>
      </c>
      <c r="C10741" s="11" t="s">
        <v>29998</v>
      </c>
      <c r="D10741" s="12">
        <v>10.0</v>
      </c>
      <c r="E10741" s="10" t="s">
        <v>42</v>
      </c>
      <c r="F10741" s="12">
        <v>2024.0</v>
      </c>
      <c r="G10741" s="13" t="s">
        <v>13</v>
      </c>
      <c r="H10741" s="14" t="s">
        <v>1442</v>
      </c>
      <c r="I10741" s="12">
        <v>60.0</v>
      </c>
      <c r="J10741" s="15" t="str">
        <f t="shared" si="1"/>
        <v>Relevant</v>
      </c>
    </row>
    <row r="10742" ht="22.5" customHeight="1">
      <c r="A10742" s="9" t="s">
        <v>29999</v>
      </c>
      <c r="B10742" s="10">
        <v>45614.81513888889</v>
      </c>
      <c r="C10742" s="11" t="s">
        <v>6462</v>
      </c>
      <c r="D10742" s="12">
        <v>11.0</v>
      </c>
      <c r="E10742" s="10" t="s">
        <v>17</v>
      </c>
      <c r="F10742" s="12">
        <v>2024.0</v>
      </c>
      <c r="G10742" s="13" t="s">
        <v>13</v>
      </c>
      <c r="H10742" s="14" t="s">
        <v>423</v>
      </c>
      <c r="I10742" s="12">
        <v>72.0</v>
      </c>
      <c r="J10742" s="15" t="str">
        <f t="shared" si="1"/>
        <v>Relevant</v>
      </c>
    </row>
    <row r="10743" ht="22.5" customHeight="1">
      <c r="A10743" s="9" t="s">
        <v>30000</v>
      </c>
      <c r="B10743" s="10">
        <v>45480.66307870371</v>
      </c>
      <c r="C10743" s="11" t="s">
        <v>30001</v>
      </c>
      <c r="D10743" s="12">
        <v>7.0</v>
      </c>
      <c r="E10743" s="10" t="s">
        <v>55</v>
      </c>
      <c r="F10743" s="12">
        <v>2024.0</v>
      </c>
      <c r="G10743" s="13" t="s">
        <v>13</v>
      </c>
      <c r="H10743" s="14" t="s">
        <v>30002</v>
      </c>
      <c r="I10743" s="12">
        <v>0.0</v>
      </c>
      <c r="J10743" s="15" t="str">
        <f t="shared" si="1"/>
        <v>Relevant</v>
      </c>
    </row>
    <row r="10744" ht="22.5" customHeight="1">
      <c r="A10744" s="9" t="s">
        <v>30003</v>
      </c>
      <c r="B10744" s="10">
        <v>45580.51797453704</v>
      </c>
      <c r="C10744" s="11" t="s">
        <v>30004</v>
      </c>
      <c r="D10744" s="12">
        <v>10.0</v>
      </c>
      <c r="E10744" s="10" t="s">
        <v>42</v>
      </c>
      <c r="F10744" s="12">
        <v>2024.0</v>
      </c>
      <c r="G10744" s="13" t="s">
        <v>30005</v>
      </c>
      <c r="H10744" s="14" t="s">
        <v>30006</v>
      </c>
      <c r="I10744" s="12">
        <v>0.0</v>
      </c>
      <c r="J10744" s="15" t="str">
        <f t="shared" si="1"/>
        <v>Irrelevant</v>
      </c>
    </row>
    <row r="10745" ht="22.5" customHeight="1">
      <c r="A10745" s="9" t="s">
        <v>30007</v>
      </c>
      <c r="B10745" s="10">
        <v>45617.614016203705</v>
      </c>
      <c r="C10745" s="11" t="s">
        <v>30008</v>
      </c>
      <c r="D10745" s="12">
        <v>11.0</v>
      </c>
      <c r="E10745" s="10" t="s">
        <v>17</v>
      </c>
      <c r="F10745" s="12">
        <v>2024.0</v>
      </c>
      <c r="G10745" s="13" t="s">
        <v>13</v>
      </c>
      <c r="H10745" s="14" t="s">
        <v>30009</v>
      </c>
      <c r="I10745" s="12">
        <v>7.0</v>
      </c>
      <c r="J10745" s="15" t="str">
        <f t="shared" si="1"/>
        <v>Relevant</v>
      </c>
    </row>
    <row r="10746" ht="22.5" customHeight="1">
      <c r="A10746" s="9" t="s">
        <v>30010</v>
      </c>
      <c r="B10746" s="10">
        <v>45624.740277777775</v>
      </c>
      <c r="C10746" s="11" t="s">
        <v>12042</v>
      </c>
      <c r="D10746" s="12">
        <v>11.0</v>
      </c>
      <c r="E10746" s="10" t="s">
        <v>17</v>
      </c>
      <c r="F10746" s="12">
        <v>2024.0</v>
      </c>
      <c r="G10746" s="13" t="s">
        <v>30011</v>
      </c>
      <c r="H10746" s="14" t="s">
        <v>30012</v>
      </c>
      <c r="I10746" s="12">
        <v>99517.0</v>
      </c>
      <c r="J10746" s="15" t="str">
        <f t="shared" si="1"/>
        <v>Relevant</v>
      </c>
    </row>
    <row r="10747" ht="22.5" customHeight="1">
      <c r="A10747" s="9" t="s">
        <v>30013</v>
      </c>
      <c r="B10747" s="10">
        <v>45603.594215833335</v>
      </c>
      <c r="C10747" s="11" t="s">
        <v>30014</v>
      </c>
      <c r="D10747" s="12">
        <v>11.0</v>
      </c>
      <c r="E10747" s="10" t="s">
        <v>17</v>
      </c>
      <c r="F10747" s="12">
        <v>2024.0</v>
      </c>
      <c r="G10747" s="13" t="s">
        <v>30015</v>
      </c>
      <c r="H10747" s="14" t="str">
        <f>IFERROR(__xludf.DUMMYFUNCTION("TRIM(REGEXREPLACE(GOOGLETRANSLATE(G10747,""auto"",""en""),""(?i)\b(RT|QT)\s*@?\w*:?\s*|https?://\S+|@\w+|#\w+|[^\x00-\x7F]|[^\w\s]"",""""))"),"Pollution is becoming a problem for Delhiites silent pneumonia patients are increasing rapidly")</f>
        <v>Pollution is becoming a problem for Delhiites silent pneumonia patients are increasing rapidly</v>
      </c>
      <c r="I10747" s="12">
        <v>2557143.0</v>
      </c>
      <c r="J10747" s="15" t="str">
        <f t="shared" si="1"/>
        <v>Relevant</v>
      </c>
    </row>
    <row r="10748" ht="22.5" customHeight="1">
      <c r="A10748" s="9" t="s">
        <v>30016</v>
      </c>
      <c r="B10748" s="10">
        <v>45606.63028935185</v>
      </c>
      <c r="C10748" s="11" t="s">
        <v>30017</v>
      </c>
      <c r="D10748" s="12">
        <v>11.0</v>
      </c>
      <c r="E10748" s="10" t="s">
        <v>17</v>
      </c>
      <c r="F10748" s="12">
        <v>2024.0</v>
      </c>
      <c r="G10748" s="13" t="s">
        <v>13</v>
      </c>
      <c r="H10748" s="14" t="s">
        <v>100</v>
      </c>
      <c r="I10748" s="12">
        <v>3770.0</v>
      </c>
      <c r="J10748" s="15" t="str">
        <f t="shared" si="1"/>
        <v>Relevant</v>
      </c>
    </row>
    <row r="10749" ht="22.5" customHeight="1">
      <c r="A10749" s="9" t="s">
        <v>30018</v>
      </c>
      <c r="B10749" s="10">
        <v>45658.74659722222</v>
      </c>
      <c r="C10749" s="11" t="s">
        <v>30019</v>
      </c>
      <c r="D10749" s="12">
        <v>1.0</v>
      </c>
      <c r="E10749" s="10" t="s">
        <v>70</v>
      </c>
      <c r="F10749" s="12">
        <v>2025.0</v>
      </c>
      <c r="G10749" s="13" t="s">
        <v>30020</v>
      </c>
      <c r="H10749" s="14" t="s">
        <v>30021</v>
      </c>
      <c r="I10749" s="12">
        <v>0.0</v>
      </c>
      <c r="J10749" s="15" t="str">
        <f t="shared" si="1"/>
        <v>Irrelevant</v>
      </c>
    </row>
    <row r="10750" ht="22.5" customHeight="1">
      <c r="A10750" s="9" t="s">
        <v>30022</v>
      </c>
      <c r="B10750" s="10">
        <v>45729.37284722222</v>
      </c>
      <c r="C10750" s="11" t="s">
        <v>30023</v>
      </c>
      <c r="D10750" s="12">
        <v>3.0</v>
      </c>
      <c r="E10750" s="10" t="s">
        <v>59</v>
      </c>
      <c r="F10750" s="12">
        <v>2025.0</v>
      </c>
      <c r="G10750" s="13" t="s">
        <v>13</v>
      </c>
      <c r="H10750" s="14" t="s">
        <v>30024</v>
      </c>
      <c r="I10750" s="12">
        <v>14.0</v>
      </c>
      <c r="J10750" s="15" t="str">
        <f t="shared" si="1"/>
        <v>Irrelevant</v>
      </c>
    </row>
    <row r="10751" ht="22.5" customHeight="1">
      <c r="A10751" s="9" t="s">
        <v>30025</v>
      </c>
      <c r="B10751" s="10">
        <v>45540.18609953704</v>
      </c>
      <c r="C10751" s="11" t="s">
        <v>30026</v>
      </c>
      <c r="D10751" s="12">
        <v>9.0</v>
      </c>
      <c r="E10751" s="10" t="s">
        <v>114</v>
      </c>
      <c r="F10751" s="12">
        <v>2024.0</v>
      </c>
      <c r="G10751" s="13" t="s">
        <v>30027</v>
      </c>
      <c r="H10751" s="14" t="s">
        <v>30028</v>
      </c>
      <c r="I10751" s="12">
        <v>1598.0</v>
      </c>
      <c r="J10751" s="15" t="str">
        <f t="shared" si="1"/>
        <v>Irrelevant</v>
      </c>
    </row>
    <row r="10752" ht="22.5" customHeight="1">
      <c r="A10752" s="9" t="s">
        <v>30029</v>
      </c>
      <c r="B10752" s="10">
        <v>45632.53413194444</v>
      </c>
      <c r="C10752" s="11" t="s">
        <v>30030</v>
      </c>
      <c r="D10752" s="12">
        <v>12.0</v>
      </c>
      <c r="E10752" s="10" t="s">
        <v>26</v>
      </c>
      <c r="F10752" s="12">
        <v>2024.0</v>
      </c>
      <c r="G10752" s="13" t="s">
        <v>13</v>
      </c>
      <c r="H10752" s="14" t="s">
        <v>514</v>
      </c>
      <c r="I10752" s="12">
        <v>1156.0</v>
      </c>
      <c r="J10752" s="15" t="str">
        <f t="shared" si="1"/>
        <v>Relevant</v>
      </c>
    </row>
    <row r="10753" ht="22.5" customHeight="1">
      <c r="A10753" s="9" t="s">
        <v>30031</v>
      </c>
      <c r="B10753" s="10">
        <v>45603.540034722224</v>
      </c>
      <c r="C10753" s="11" t="s">
        <v>30032</v>
      </c>
      <c r="D10753" s="12">
        <v>11.0</v>
      </c>
      <c r="E10753" s="10" t="s">
        <v>17</v>
      </c>
      <c r="F10753" s="12">
        <v>2024.0</v>
      </c>
      <c r="G10753" s="13" t="s">
        <v>30033</v>
      </c>
      <c r="H10753" s="14" t="s">
        <v>30034</v>
      </c>
      <c r="I10753" s="12">
        <v>288406.0</v>
      </c>
      <c r="J10753" s="15" t="str">
        <f t="shared" si="1"/>
        <v>Relevant</v>
      </c>
    </row>
    <row r="10754" ht="22.5" customHeight="1">
      <c r="A10754" s="9" t="s">
        <v>30035</v>
      </c>
      <c r="B10754" s="10">
        <v>45423.29549768518</v>
      </c>
      <c r="C10754" s="11" t="s">
        <v>30036</v>
      </c>
      <c r="D10754" s="12">
        <v>5.0</v>
      </c>
      <c r="E10754" s="10" t="s">
        <v>21</v>
      </c>
      <c r="F10754" s="12">
        <v>2024.0</v>
      </c>
      <c r="G10754" s="13" t="s">
        <v>13</v>
      </c>
      <c r="H10754" s="14" t="s">
        <v>6991</v>
      </c>
      <c r="I10754" s="12">
        <v>729.0</v>
      </c>
      <c r="J10754" s="15" t="str">
        <f t="shared" si="1"/>
        <v>Relevant</v>
      </c>
    </row>
    <row r="10755" ht="22.5" customHeight="1">
      <c r="A10755" s="9" t="s">
        <v>30037</v>
      </c>
      <c r="B10755" s="10">
        <v>45592.726481481484</v>
      </c>
      <c r="C10755" s="11" t="s">
        <v>30038</v>
      </c>
      <c r="D10755" s="12">
        <v>10.0</v>
      </c>
      <c r="E10755" s="10" t="s">
        <v>42</v>
      </c>
      <c r="F10755" s="12">
        <v>2024.0</v>
      </c>
      <c r="G10755" s="13" t="s">
        <v>13</v>
      </c>
      <c r="H10755" s="14" t="s">
        <v>338</v>
      </c>
      <c r="I10755" s="12">
        <v>12.0</v>
      </c>
      <c r="J10755" s="15" t="str">
        <f t="shared" si="1"/>
        <v>Relevant</v>
      </c>
    </row>
    <row r="10756" ht="22.5" customHeight="1">
      <c r="A10756" s="9" t="s">
        <v>30039</v>
      </c>
      <c r="B10756" s="10">
        <v>45620.80069444444</v>
      </c>
      <c r="C10756" s="11" t="s">
        <v>30040</v>
      </c>
      <c r="D10756" s="12">
        <v>11.0</v>
      </c>
      <c r="E10756" s="10" t="s">
        <v>17</v>
      </c>
      <c r="F10756" s="12">
        <v>2024.0</v>
      </c>
      <c r="G10756" s="13" t="s">
        <v>30041</v>
      </c>
      <c r="H10756" s="14" t="s">
        <v>30042</v>
      </c>
      <c r="I10756" s="12">
        <v>1.5232462E7</v>
      </c>
      <c r="J10756" s="15" t="str">
        <f t="shared" si="1"/>
        <v>Relevant</v>
      </c>
    </row>
    <row r="10757" ht="22.5" customHeight="1">
      <c r="A10757" s="9" t="s">
        <v>30043</v>
      </c>
      <c r="B10757" s="10">
        <v>45609.59065972222</v>
      </c>
      <c r="C10757" s="11" t="s">
        <v>30044</v>
      </c>
      <c r="D10757" s="12">
        <v>11.0</v>
      </c>
      <c r="E10757" s="10" t="s">
        <v>17</v>
      </c>
      <c r="F10757" s="12">
        <v>2024.0</v>
      </c>
      <c r="G10757" s="13" t="s">
        <v>13</v>
      </c>
      <c r="H10757" s="14" t="s">
        <v>3706</v>
      </c>
      <c r="I10757" s="12">
        <v>1259.0</v>
      </c>
      <c r="J10757" s="15" t="str">
        <f t="shared" si="1"/>
        <v>Relevant</v>
      </c>
    </row>
    <row r="10758" ht="22.5" customHeight="1">
      <c r="A10758" s="9" t="s">
        <v>30045</v>
      </c>
      <c r="B10758" s="10">
        <v>45601.457453703704</v>
      </c>
      <c r="C10758" s="11" t="s">
        <v>30046</v>
      </c>
      <c r="D10758" s="12">
        <v>11.0</v>
      </c>
      <c r="E10758" s="10" t="s">
        <v>17</v>
      </c>
      <c r="F10758" s="12">
        <v>2024.0</v>
      </c>
      <c r="G10758" s="13" t="s">
        <v>13</v>
      </c>
      <c r="H10758" s="14" t="s">
        <v>12646</v>
      </c>
      <c r="I10758" s="12">
        <v>271.0</v>
      </c>
      <c r="J10758" s="15" t="str">
        <f t="shared" si="1"/>
        <v>Relevant</v>
      </c>
    </row>
    <row r="10759" ht="22.5" customHeight="1">
      <c r="A10759" s="9" t="s">
        <v>30047</v>
      </c>
      <c r="B10759" s="10">
        <v>45725.36866898148</v>
      </c>
      <c r="C10759" s="11" t="s">
        <v>30048</v>
      </c>
      <c r="D10759" s="12">
        <v>3.0</v>
      </c>
      <c r="E10759" s="10" t="s">
        <v>59</v>
      </c>
      <c r="F10759" s="12">
        <v>2025.0</v>
      </c>
      <c r="G10759" s="13" t="s">
        <v>13</v>
      </c>
      <c r="H10759" s="14" t="s">
        <v>420</v>
      </c>
      <c r="I10759" s="12">
        <v>1183.0</v>
      </c>
      <c r="J10759" s="15" t="str">
        <f t="shared" si="1"/>
        <v>Irrelevant</v>
      </c>
    </row>
    <row r="10760" ht="22.5" customHeight="1">
      <c r="A10760" s="9" t="s">
        <v>30049</v>
      </c>
      <c r="B10760" s="10">
        <v>45639.7130787037</v>
      </c>
      <c r="C10760" s="11" t="s">
        <v>25484</v>
      </c>
      <c r="D10760" s="12">
        <v>12.0</v>
      </c>
      <c r="E10760" s="10" t="s">
        <v>26</v>
      </c>
      <c r="F10760" s="12">
        <v>2024.0</v>
      </c>
      <c r="G10760" s="13" t="s">
        <v>30050</v>
      </c>
      <c r="H10760" s="14" t="s">
        <v>30051</v>
      </c>
      <c r="I10760" s="12">
        <v>0.0</v>
      </c>
      <c r="J10760" s="15" t="str">
        <f t="shared" si="1"/>
        <v>Relevant</v>
      </c>
    </row>
    <row r="10761" ht="22.5" customHeight="1">
      <c r="A10761" s="9" t="s">
        <v>30052</v>
      </c>
      <c r="B10761" s="10">
        <v>45614.81081018518</v>
      </c>
      <c r="C10761" s="11" t="s">
        <v>30053</v>
      </c>
      <c r="D10761" s="12">
        <v>11.0</v>
      </c>
      <c r="E10761" s="10" t="s">
        <v>17</v>
      </c>
      <c r="F10761" s="12">
        <v>2024.0</v>
      </c>
      <c r="G10761" s="13" t="s">
        <v>13</v>
      </c>
      <c r="H10761" s="14" t="s">
        <v>31</v>
      </c>
      <c r="I10761" s="12">
        <v>37632.0</v>
      </c>
      <c r="J10761" s="15" t="str">
        <f t="shared" si="1"/>
        <v>Relevant</v>
      </c>
    </row>
    <row r="10762" ht="22.5" customHeight="1">
      <c r="A10762" s="9" t="s">
        <v>30054</v>
      </c>
      <c r="B10762" s="10">
        <v>45673.95664351852</v>
      </c>
      <c r="C10762" s="11" t="s">
        <v>5046</v>
      </c>
      <c r="D10762" s="12">
        <v>1.0</v>
      </c>
      <c r="E10762" s="10" t="s">
        <v>70</v>
      </c>
      <c r="F10762" s="12">
        <v>2025.0</v>
      </c>
      <c r="G10762" s="13" t="s">
        <v>30055</v>
      </c>
      <c r="H10762" s="14" t="s">
        <v>30056</v>
      </c>
      <c r="I10762" s="12">
        <v>530632.0</v>
      </c>
      <c r="J10762" s="15" t="str">
        <f t="shared" si="1"/>
        <v>Relevant</v>
      </c>
    </row>
    <row r="10763" ht="22.5" customHeight="1">
      <c r="A10763" s="9" t="s">
        <v>30057</v>
      </c>
      <c r="B10763" s="10">
        <v>45624.74456018519</v>
      </c>
      <c r="C10763" s="11" t="s">
        <v>30058</v>
      </c>
      <c r="D10763" s="12">
        <v>11.0</v>
      </c>
      <c r="E10763" s="10" t="s">
        <v>17</v>
      </c>
      <c r="F10763" s="12">
        <v>2024.0</v>
      </c>
      <c r="G10763" s="13" t="s">
        <v>13</v>
      </c>
      <c r="H10763" s="14" t="s">
        <v>902</v>
      </c>
      <c r="I10763" s="12">
        <v>225.0</v>
      </c>
      <c r="J10763" s="15" t="str">
        <f t="shared" si="1"/>
        <v>Irrelevant</v>
      </c>
    </row>
    <row r="10764" ht="22.5" customHeight="1">
      <c r="A10764" s="9" t="s">
        <v>30059</v>
      </c>
      <c r="B10764" s="10">
        <v>45582.92613425926</v>
      </c>
      <c r="C10764" s="11" t="s">
        <v>30060</v>
      </c>
      <c r="D10764" s="12">
        <v>10.0</v>
      </c>
      <c r="E10764" s="10" t="s">
        <v>42</v>
      </c>
      <c r="F10764" s="12">
        <v>2024.0</v>
      </c>
      <c r="G10764" s="13" t="s">
        <v>13</v>
      </c>
      <c r="H10764" s="14" t="s">
        <v>30061</v>
      </c>
      <c r="I10764" s="12">
        <v>506.0</v>
      </c>
      <c r="J10764" s="15" t="str">
        <f t="shared" si="1"/>
        <v>Relevant</v>
      </c>
    </row>
    <row r="10765" ht="22.5" customHeight="1">
      <c r="A10765" s="9" t="s">
        <v>30062</v>
      </c>
      <c r="B10765" s="10">
        <v>45446.454351851855</v>
      </c>
      <c r="C10765" s="11" t="s">
        <v>30063</v>
      </c>
      <c r="D10765" s="12">
        <v>6.0</v>
      </c>
      <c r="E10765" s="10" t="s">
        <v>34</v>
      </c>
      <c r="F10765" s="12">
        <v>2024.0</v>
      </c>
      <c r="G10765" s="13" t="s">
        <v>13</v>
      </c>
      <c r="H10765" s="14" t="s">
        <v>5140</v>
      </c>
      <c r="I10765" s="12">
        <v>7.0</v>
      </c>
      <c r="J10765" s="15" t="str">
        <f t="shared" si="1"/>
        <v>Relevant</v>
      </c>
    </row>
    <row r="10766" ht="22.5" customHeight="1">
      <c r="A10766" s="9" t="s">
        <v>30064</v>
      </c>
      <c r="B10766" s="10">
        <v>45618.52631944444</v>
      </c>
      <c r="C10766" s="11" t="s">
        <v>30065</v>
      </c>
      <c r="D10766" s="12">
        <v>11.0</v>
      </c>
      <c r="E10766" s="10" t="s">
        <v>17</v>
      </c>
      <c r="F10766" s="12">
        <v>2024.0</v>
      </c>
      <c r="G10766" s="13" t="s">
        <v>13</v>
      </c>
      <c r="H10766" s="14" t="s">
        <v>3766</v>
      </c>
      <c r="I10766" s="12">
        <v>15543.0</v>
      </c>
      <c r="J10766" s="15" t="str">
        <f t="shared" si="1"/>
        <v>Relevant</v>
      </c>
    </row>
    <row r="10767" ht="22.5" customHeight="1">
      <c r="A10767" s="9" t="s">
        <v>30066</v>
      </c>
      <c r="B10767" s="10">
        <v>45599.43931712963</v>
      </c>
      <c r="C10767" s="11" t="s">
        <v>30067</v>
      </c>
      <c r="D10767" s="12">
        <v>11.0</v>
      </c>
      <c r="E10767" s="10" t="s">
        <v>17</v>
      </c>
      <c r="F10767" s="12">
        <v>2024.0</v>
      </c>
      <c r="G10767" s="13" t="s">
        <v>30068</v>
      </c>
      <c r="H10767" s="14" t="s">
        <v>30069</v>
      </c>
      <c r="I10767" s="12">
        <v>8443435.0</v>
      </c>
      <c r="J10767" s="15" t="str">
        <f t="shared" si="1"/>
        <v>Relevant</v>
      </c>
    </row>
    <row r="10768" ht="22.5" customHeight="1">
      <c r="A10768" s="9" t="s">
        <v>30070</v>
      </c>
      <c r="B10768" s="10">
        <v>45614.69545138889</v>
      </c>
      <c r="C10768" s="11" t="s">
        <v>30071</v>
      </c>
      <c r="D10768" s="12">
        <v>11.0</v>
      </c>
      <c r="E10768" s="10" t="s">
        <v>17</v>
      </c>
      <c r="F10768" s="12">
        <v>2024.0</v>
      </c>
      <c r="G10768" s="13" t="s">
        <v>13</v>
      </c>
      <c r="H10768" s="14" t="s">
        <v>423</v>
      </c>
      <c r="I10768" s="12">
        <v>88.0</v>
      </c>
      <c r="J10768" s="15" t="str">
        <f t="shared" si="1"/>
        <v>Relevant</v>
      </c>
    </row>
    <row r="10769" ht="22.5" customHeight="1">
      <c r="A10769" s="9" t="s">
        <v>30072</v>
      </c>
      <c r="B10769" s="10">
        <v>45587.58775462963</v>
      </c>
      <c r="C10769" s="11" t="s">
        <v>15967</v>
      </c>
      <c r="D10769" s="12">
        <v>10.0</v>
      </c>
      <c r="E10769" s="10" t="s">
        <v>42</v>
      </c>
      <c r="F10769" s="12">
        <v>2024.0</v>
      </c>
      <c r="G10769" s="13" t="s">
        <v>13</v>
      </c>
      <c r="H10769" s="14" t="s">
        <v>30073</v>
      </c>
      <c r="I10769" s="12">
        <v>1231276.0</v>
      </c>
      <c r="J10769" s="15" t="str">
        <f t="shared" si="1"/>
        <v>Relevant</v>
      </c>
    </row>
    <row r="10770" ht="22.5" customHeight="1">
      <c r="A10770" s="9" t="s">
        <v>30074</v>
      </c>
      <c r="B10770" s="10">
        <v>45653.40571759259</v>
      </c>
      <c r="C10770" s="11" t="s">
        <v>30075</v>
      </c>
      <c r="D10770" s="12">
        <v>12.0</v>
      </c>
      <c r="E10770" s="10" t="s">
        <v>26</v>
      </c>
      <c r="F10770" s="12">
        <v>2024.0</v>
      </c>
      <c r="G10770" s="13" t="s">
        <v>13</v>
      </c>
      <c r="H10770" s="14" t="s">
        <v>2976</v>
      </c>
      <c r="I10770" s="12">
        <v>7308.0</v>
      </c>
      <c r="J10770" s="15" t="str">
        <f t="shared" si="1"/>
        <v>Irrelevant</v>
      </c>
    </row>
    <row r="10771" ht="22.5" customHeight="1">
      <c r="A10771" s="9" t="s">
        <v>30076</v>
      </c>
      <c r="B10771" s="10">
        <v>45615.37372685185</v>
      </c>
      <c r="C10771" s="11" t="s">
        <v>30077</v>
      </c>
      <c r="D10771" s="12">
        <v>11.0</v>
      </c>
      <c r="E10771" s="10" t="s">
        <v>17</v>
      </c>
      <c r="F10771" s="12">
        <v>2024.0</v>
      </c>
      <c r="G10771" s="13" t="s">
        <v>13</v>
      </c>
      <c r="H10771" s="14" t="s">
        <v>781</v>
      </c>
      <c r="I10771" s="12">
        <v>5189.0</v>
      </c>
      <c r="J10771" s="15" t="str">
        <f t="shared" si="1"/>
        <v>Irrelevant</v>
      </c>
    </row>
    <row r="10772" ht="22.5" customHeight="1">
      <c r="A10772" s="9" t="s">
        <v>30078</v>
      </c>
      <c r="B10772" s="10">
        <v>45600.97361116898</v>
      </c>
      <c r="C10772" s="11" t="s">
        <v>30079</v>
      </c>
      <c r="D10772" s="12">
        <v>11.0</v>
      </c>
      <c r="E10772" s="10" t="s">
        <v>17</v>
      </c>
      <c r="F10772" s="12">
        <v>2024.0</v>
      </c>
      <c r="G10772" s="13" t="s">
        <v>30080</v>
      </c>
      <c r="H10772" s="14" t="s">
        <v>30081</v>
      </c>
      <c r="I10772" s="12">
        <v>0.0</v>
      </c>
      <c r="J10772" s="15" t="str">
        <f t="shared" si="1"/>
        <v>Relevant</v>
      </c>
    </row>
    <row r="10773" ht="22.5" customHeight="1">
      <c r="A10773" s="9" t="s">
        <v>30082</v>
      </c>
      <c r="B10773" s="10">
        <v>45579.95138888889</v>
      </c>
      <c r="C10773" s="11" t="s">
        <v>5017</v>
      </c>
      <c r="D10773" s="12">
        <v>10.0</v>
      </c>
      <c r="E10773" s="10" t="s">
        <v>42</v>
      </c>
      <c r="F10773" s="12">
        <v>2024.0</v>
      </c>
      <c r="G10773" s="13" t="s">
        <v>30083</v>
      </c>
      <c r="H10773" s="14" t="s">
        <v>30084</v>
      </c>
      <c r="I10773" s="12">
        <v>0.0</v>
      </c>
      <c r="J10773" s="15" t="str">
        <f t="shared" si="1"/>
        <v>Irrelevant</v>
      </c>
    </row>
    <row r="10774" ht="22.5" customHeight="1">
      <c r="A10774" s="9" t="s">
        <v>30085</v>
      </c>
      <c r="B10774" s="10">
        <v>45580.60414351852</v>
      </c>
      <c r="C10774" s="11" t="s">
        <v>30086</v>
      </c>
      <c r="D10774" s="12">
        <v>10.0</v>
      </c>
      <c r="E10774" s="10" t="s">
        <v>42</v>
      </c>
      <c r="F10774" s="12">
        <v>2024.0</v>
      </c>
      <c r="G10774" s="13" t="s">
        <v>13</v>
      </c>
      <c r="H10774" s="14" t="s">
        <v>30087</v>
      </c>
      <c r="I10774" s="12">
        <v>2449.0</v>
      </c>
      <c r="J10774" s="15" t="str">
        <f t="shared" si="1"/>
        <v>Relevant</v>
      </c>
    </row>
    <row r="10775" ht="22.5" customHeight="1">
      <c r="A10775" s="9" t="s">
        <v>30088</v>
      </c>
      <c r="B10775" s="10">
        <v>45591.7621875</v>
      </c>
      <c r="C10775" s="11" t="s">
        <v>30089</v>
      </c>
      <c r="D10775" s="12">
        <v>10.0</v>
      </c>
      <c r="E10775" s="10" t="s">
        <v>42</v>
      </c>
      <c r="F10775" s="12">
        <v>2024.0</v>
      </c>
      <c r="G10775" s="13" t="s">
        <v>13</v>
      </c>
      <c r="H10775" s="14" t="s">
        <v>30090</v>
      </c>
      <c r="I10775" s="12">
        <v>3284.0</v>
      </c>
      <c r="J10775" s="15" t="str">
        <f t="shared" si="1"/>
        <v>Relevant</v>
      </c>
    </row>
    <row r="10776" ht="22.5" customHeight="1">
      <c r="A10776" s="9" t="s">
        <v>30091</v>
      </c>
      <c r="B10776" s="10">
        <v>45591.59206018518</v>
      </c>
      <c r="C10776" s="11" t="s">
        <v>16297</v>
      </c>
      <c r="D10776" s="12">
        <v>10.0</v>
      </c>
      <c r="E10776" s="10" t="s">
        <v>42</v>
      </c>
      <c r="F10776" s="12">
        <v>2024.0</v>
      </c>
      <c r="G10776" s="13" t="s">
        <v>13</v>
      </c>
      <c r="H10776" s="14" t="s">
        <v>131</v>
      </c>
      <c r="I10776" s="12">
        <v>36.0</v>
      </c>
      <c r="J10776" s="15" t="str">
        <f t="shared" si="1"/>
        <v>Relevant</v>
      </c>
    </row>
    <row r="10777" ht="22.5" customHeight="1">
      <c r="A10777" s="9" t="s">
        <v>30092</v>
      </c>
      <c r="B10777" s="10">
        <v>45585.48599195602</v>
      </c>
      <c r="C10777" s="11" t="s">
        <v>30093</v>
      </c>
      <c r="D10777" s="12">
        <v>10.0</v>
      </c>
      <c r="E10777" s="10" t="s">
        <v>42</v>
      </c>
      <c r="F10777" s="12">
        <v>2024.0</v>
      </c>
      <c r="G10777" s="13" t="s">
        <v>30094</v>
      </c>
      <c r="H10777" s="14" t="s">
        <v>30095</v>
      </c>
      <c r="I10777" s="12">
        <v>1.2767834E7</v>
      </c>
      <c r="J10777" s="15" t="str">
        <f t="shared" si="1"/>
        <v>Relevant</v>
      </c>
    </row>
    <row r="10778" ht="22.5" customHeight="1">
      <c r="A10778" s="9" t="s">
        <v>30096</v>
      </c>
      <c r="B10778" s="10">
        <v>45569.41055555556</v>
      </c>
      <c r="C10778" s="11" t="s">
        <v>30097</v>
      </c>
      <c r="D10778" s="12">
        <v>10.0</v>
      </c>
      <c r="E10778" s="10" t="s">
        <v>42</v>
      </c>
      <c r="F10778" s="12">
        <v>2024.0</v>
      </c>
      <c r="G10778" s="13" t="s">
        <v>13</v>
      </c>
      <c r="H10778" s="14" t="s">
        <v>256</v>
      </c>
      <c r="I10778" s="12">
        <v>220.0</v>
      </c>
      <c r="J10778" s="15" t="str">
        <f t="shared" si="1"/>
        <v>Relevant</v>
      </c>
    </row>
    <row r="10779" ht="22.5" customHeight="1">
      <c r="A10779" s="9" t="s">
        <v>30098</v>
      </c>
      <c r="B10779" s="10">
        <v>45634.644603796296</v>
      </c>
      <c r="C10779" s="11" t="s">
        <v>30099</v>
      </c>
      <c r="D10779" s="12">
        <v>12.0</v>
      </c>
      <c r="E10779" s="10" t="s">
        <v>26</v>
      </c>
      <c r="F10779" s="12">
        <v>2024.0</v>
      </c>
      <c r="G10779" s="13" t="s">
        <v>30100</v>
      </c>
      <c r="H10779" s="14" t="s">
        <v>30101</v>
      </c>
      <c r="I10779" s="12">
        <v>0.0</v>
      </c>
      <c r="J10779" s="15" t="str">
        <f t="shared" si="1"/>
        <v>Relevant</v>
      </c>
    </row>
    <row r="10780" ht="22.5" customHeight="1">
      <c r="A10780" s="9" t="s">
        <v>30102</v>
      </c>
      <c r="B10780" s="10">
        <v>45696.83665509259</v>
      </c>
      <c r="C10780" s="11" t="s">
        <v>30103</v>
      </c>
      <c r="D10780" s="12">
        <v>2.0</v>
      </c>
      <c r="E10780" s="10" t="s">
        <v>12</v>
      </c>
      <c r="F10780" s="12">
        <v>2025.0</v>
      </c>
      <c r="G10780" s="13" t="s">
        <v>13</v>
      </c>
      <c r="H10780" s="14" t="s">
        <v>14</v>
      </c>
      <c r="I10780" s="12">
        <v>394.0</v>
      </c>
      <c r="J10780" s="15" t="str">
        <f t="shared" si="1"/>
        <v>Relevant</v>
      </c>
    </row>
    <row r="10781" ht="22.5" customHeight="1">
      <c r="A10781" s="9" t="s">
        <v>30104</v>
      </c>
      <c r="B10781" s="10">
        <v>45604.48847222222</v>
      </c>
      <c r="C10781" s="11" t="s">
        <v>25702</v>
      </c>
      <c r="D10781" s="12">
        <v>11.0</v>
      </c>
      <c r="E10781" s="10" t="s">
        <v>17</v>
      </c>
      <c r="F10781" s="12">
        <v>2024.0</v>
      </c>
      <c r="G10781" s="13" t="s">
        <v>13</v>
      </c>
      <c r="H10781" s="14" t="s">
        <v>30105</v>
      </c>
      <c r="I10781" s="12">
        <v>1058.0</v>
      </c>
      <c r="J10781" s="15" t="str">
        <f t="shared" si="1"/>
        <v>Relevant</v>
      </c>
    </row>
    <row r="10782" ht="22.5" customHeight="1">
      <c r="A10782" s="9" t="s">
        <v>30106</v>
      </c>
      <c r="B10782" s="10">
        <v>45527.69175925926</v>
      </c>
      <c r="C10782" s="11" t="s">
        <v>30107</v>
      </c>
      <c r="D10782" s="12">
        <v>8.0</v>
      </c>
      <c r="E10782" s="10" t="s">
        <v>167</v>
      </c>
      <c r="F10782" s="12">
        <v>2024.0</v>
      </c>
      <c r="G10782" s="13" t="s">
        <v>30108</v>
      </c>
      <c r="H10782" s="14" t="s">
        <v>30109</v>
      </c>
      <c r="I10782" s="12">
        <v>2.4078325E7</v>
      </c>
      <c r="J10782" s="15" t="str">
        <f t="shared" si="1"/>
        <v>Irrelevant</v>
      </c>
    </row>
    <row r="10783" ht="22.5" customHeight="1">
      <c r="A10783" s="9" t="s">
        <v>30110</v>
      </c>
      <c r="B10783" s="10">
        <v>45592.26268072917</v>
      </c>
      <c r="C10783" s="11" t="s">
        <v>30111</v>
      </c>
      <c r="D10783" s="12">
        <v>10.0</v>
      </c>
      <c r="E10783" s="10" t="s">
        <v>42</v>
      </c>
      <c r="F10783" s="12">
        <v>2024.0</v>
      </c>
      <c r="G10783" s="13" t="s">
        <v>30112</v>
      </c>
      <c r="H10783" s="14" t="s">
        <v>30113</v>
      </c>
      <c r="I10783" s="12">
        <v>7850902.0</v>
      </c>
      <c r="J10783" s="15" t="str">
        <f t="shared" si="1"/>
        <v>Irrelevant</v>
      </c>
    </row>
    <row r="10784" ht="22.5" customHeight="1">
      <c r="A10784" s="9" t="s">
        <v>30114</v>
      </c>
      <c r="B10784" s="10">
        <v>45423.641238425924</v>
      </c>
      <c r="C10784" s="11" t="s">
        <v>30115</v>
      </c>
      <c r="D10784" s="12">
        <v>5.0</v>
      </c>
      <c r="E10784" s="10" t="s">
        <v>21</v>
      </c>
      <c r="F10784" s="12">
        <v>2024.0</v>
      </c>
      <c r="G10784" s="13" t="s">
        <v>13</v>
      </c>
      <c r="H10784" s="14" t="s">
        <v>30116</v>
      </c>
      <c r="I10784" s="12">
        <v>161.0</v>
      </c>
      <c r="J10784" s="15" t="str">
        <f t="shared" si="1"/>
        <v>Relevant</v>
      </c>
    </row>
    <row r="10785" ht="22.5" customHeight="1">
      <c r="A10785" s="9" t="s">
        <v>30117</v>
      </c>
      <c r="B10785" s="10">
        <v>45461.500601851854</v>
      </c>
      <c r="C10785" s="11" t="s">
        <v>30118</v>
      </c>
      <c r="D10785" s="12">
        <v>6.0</v>
      </c>
      <c r="E10785" s="10" t="s">
        <v>34</v>
      </c>
      <c r="F10785" s="12">
        <v>2024.0</v>
      </c>
      <c r="G10785" s="13" t="s">
        <v>30119</v>
      </c>
      <c r="H10785" s="14" t="s">
        <v>30120</v>
      </c>
      <c r="I10785" s="12">
        <v>135412.0</v>
      </c>
      <c r="J10785" s="15" t="str">
        <f t="shared" si="1"/>
        <v>Irrelevant</v>
      </c>
    </row>
    <row r="10786" ht="22.5" customHeight="1">
      <c r="A10786" s="9" t="s">
        <v>30121</v>
      </c>
      <c r="B10786" s="10">
        <v>45473.8403587963</v>
      </c>
      <c r="C10786" s="11" t="s">
        <v>30122</v>
      </c>
      <c r="D10786" s="12">
        <v>6.0</v>
      </c>
      <c r="E10786" s="10" t="s">
        <v>34</v>
      </c>
      <c r="F10786" s="12">
        <v>2024.0</v>
      </c>
      <c r="G10786" s="13" t="s">
        <v>13</v>
      </c>
      <c r="H10786" s="14" t="s">
        <v>56</v>
      </c>
      <c r="I10786" s="12">
        <v>9.0</v>
      </c>
      <c r="J10786" s="15" t="str">
        <f t="shared" si="1"/>
        <v>Relevant</v>
      </c>
    </row>
    <row r="10787" ht="22.5" customHeight="1">
      <c r="A10787" s="9" t="s">
        <v>30123</v>
      </c>
      <c r="B10787" s="10">
        <v>45569.9375</v>
      </c>
      <c r="C10787" s="11" t="s">
        <v>27321</v>
      </c>
      <c r="D10787" s="12">
        <v>10.0</v>
      </c>
      <c r="E10787" s="10" t="s">
        <v>42</v>
      </c>
      <c r="F10787" s="12">
        <v>2024.0</v>
      </c>
      <c r="G10787" s="13" t="s">
        <v>30124</v>
      </c>
      <c r="H10787" s="14" t="s">
        <v>30125</v>
      </c>
      <c r="I10787" s="12">
        <v>1.6242846E7</v>
      </c>
      <c r="J10787" s="15" t="str">
        <f t="shared" si="1"/>
        <v>Relevant</v>
      </c>
    </row>
    <row r="10788" ht="22.5" customHeight="1">
      <c r="A10788" s="9" t="s">
        <v>30126</v>
      </c>
      <c r="B10788" s="10">
        <v>45700.505277777775</v>
      </c>
      <c r="C10788" s="11" t="s">
        <v>6445</v>
      </c>
      <c r="D10788" s="12">
        <v>2.0</v>
      </c>
      <c r="E10788" s="10" t="s">
        <v>12</v>
      </c>
      <c r="F10788" s="12">
        <v>2025.0</v>
      </c>
      <c r="G10788" s="13" t="s">
        <v>13</v>
      </c>
      <c r="H10788" s="14" t="s">
        <v>30127</v>
      </c>
      <c r="I10788" s="12">
        <v>0.0</v>
      </c>
      <c r="J10788" s="15" t="str">
        <f t="shared" si="1"/>
        <v>Relevant</v>
      </c>
    </row>
    <row r="10789" ht="22.5" customHeight="1">
      <c r="A10789" s="9" t="s">
        <v>30128</v>
      </c>
      <c r="B10789" s="10">
        <v>45474.53722222222</v>
      </c>
      <c r="C10789" s="11" t="s">
        <v>13755</v>
      </c>
      <c r="D10789" s="12">
        <v>7.0</v>
      </c>
      <c r="E10789" s="10" t="s">
        <v>55</v>
      </c>
      <c r="F10789" s="12">
        <v>2024.0</v>
      </c>
      <c r="G10789" s="13" t="s">
        <v>13</v>
      </c>
      <c r="H10789" s="14" t="s">
        <v>56</v>
      </c>
      <c r="I10789" s="12">
        <v>19.0</v>
      </c>
      <c r="J10789" s="15" t="str">
        <f t="shared" si="1"/>
        <v>Relevant</v>
      </c>
    </row>
    <row r="10790" ht="22.5" customHeight="1">
      <c r="A10790" s="9" t="s">
        <v>30129</v>
      </c>
      <c r="B10790" s="10">
        <v>45588.57946759259</v>
      </c>
      <c r="C10790" s="11" t="s">
        <v>27754</v>
      </c>
      <c r="D10790" s="12">
        <v>10.0</v>
      </c>
      <c r="E10790" s="10" t="s">
        <v>42</v>
      </c>
      <c r="F10790" s="12">
        <v>2024.0</v>
      </c>
      <c r="G10790" s="13" t="s">
        <v>13</v>
      </c>
      <c r="H10790" s="14" t="s">
        <v>7688</v>
      </c>
      <c r="I10790" s="12">
        <v>87.0</v>
      </c>
      <c r="J10790" s="15" t="str">
        <f t="shared" si="1"/>
        <v>Relevant</v>
      </c>
    </row>
    <row r="10791" ht="22.5" customHeight="1">
      <c r="A10791" s="9" t="s">
        <v>30130</v>
      </c>
      <c r="B10791" s="10">
        <v>45614.88929398148</v>
      </c>
      <c r="C10791" s="11" t="s">
        <v>30131</v>
      </c>
      <c r="D10791" s="12">
        <v>11.0</v>
      </c>
      <c r="E10791" s="10" t="s">
        <v>17</v>
      </c>
      <c r="F10791" s="12">
        <v>2024.0</v>
      </c>
      <c r="G10791" s="13" t="s">
        <v>13</v>
      </c>
      <c r="H10791" s="14" t="s">
        <v>423</v>
      </c>
      <c r="I10791" s="12">
        <v>1064.0</v>
      </c>
      <c r="J10791" s="15" t="str">
        <f t="shared" si="1"/>
        <v>Relevant</v>
      </c>
    </row>
    <row r="10792" ht="22.5" customHeight="1">
      <c r="A10792" s="9" t="s">
        <v>30132</v>
      </c>
      <c r="B10792" s="10">
        <v>45719.572384259256</v>
      </c>
      <c r="C10792" s="11" t="s">
        <v>11854</v>
      </c>
      <c r="D10792" s="12">
        <v>3.0</v>
      </c>
      <c r="E10792" s="10" t="s">
        <v>59</v>
      </c>
      <c r="F10792" s="12">
        <v>2025.0</v>
      </c>
      <c r="G10792" s="13" t="s">
        <v>20301</v>
      </c>
      <c r="H10792" s="14" t="s">
        <v>20302</v>
      </c>
      <c r="I10792" s="12">
        <v>0.0</v>
      </c>
      <c r="J10792" s="15" t="str">
        <f t="shared" si="1"/>
        <v>Relevant</v>
      </c>
    </row>
    <row r="10793" ht="22.5" customHeight="1">
      <c r="A10793" s="9" t="s">
        <v>30133</v>
      </c>
      <c r="B10793" s="10">
        <v>45614.52621527778</v>
      </c>
      <c r="C10793" s="11" t="s">
        <v>30134</v>
      </c>
      <c r="D10793" s="12">
        <v>11.0</v>
      </c>
      <c r="E10793" s="10" t="s">
        <v>17</v>
      </c>
      <c r="F10793" s="12">
        <v>2024.0</v>
      </c>
      <c r="G10793" s="13" t="s">
        <v>13</v>
      </c>
      <c r="H10793" s="14" t="s">
        <v>30135</v>
      </c>
      <c r="I10793" s="12">
        <v>278.0</v>
      </c>
      <c r="J10793" s="15" t="str">
        <f t="shared" si="1"/>
        <v>Relevant</v>
      </c>
    </row>
    <row r="10794" ht="22.5" customHeight="1">
      <c r="A10794" s="9" t="s">
        <v>30136</v>
      </c>
      <c r="B10794" s="10">
        <v>45614.459710648145</v>
      </c>
      <c r="C10794" s="11" t="s">
        <v>30137</v>
      </c>
      <c r="D10794" s="12">
        <v>11.0</v>
      </c>
      <c r="E10794" s="10" t="s">
        <v>17</v>
      </c>
      <c r="F10794" s="12">
        <v>2024.0</v>
      </c>
      <c r="G10794" s="13" t="s">
        <v>13</v>
      </c>
      <c r="H10794" s="14" t="s">
        <v>395</v>
      </c>
      <c r="I10794" s="12">
        <v>163.0</v>
      </c>
      <c r="J10794" s="15" t="str">
        <f t="shared" si="1"/>
        <v>Relevant</v>
      </c>
    </row>
    <row r="10795" ht="22.5" customHeight="1">
      <c r="A10795" s="9" t="s">
        <v>30138</v>
      </c>
      <c r="B10795" s="10">
        <v>45601.529677847226</v>
      </c>
      <c r="C10795" s="11" t="s">
        <v>30139</v>
      </c>
      <c r="D10795" s="12">
        <v>11.0</v>
      </c>
      <c r="E10795" s="10" t="s">
        <v>17</v>
      </c>
      <c r="F10795" s="12">
        <v>2024.0</v>
      </c>
      <c r="G10795" s="13" t="s">
        <v>30140</v>
      </c>
      <c r="H10795" s="14" t="s">
        <v>30141</v>
      </c>
      <c r="I10795" s="12">
        <v>1.2258608E7</v>
      </c>
      <c r="J10795" s="15" t="str">
        <f t="shared" si="1"/>
        <v>Relevant</v>
      </c>
    </row>
    <row r="10796" ht="22.5" customHeight="1">
      <c r="A10796" s="9" t="s">
        <v>30142</v>
      </c>
      <c r="B10796" s="10">
        <v>45586.183768703704</v>
      </c>
      <c r="C10796" s="11" t="s">
        <v>30143</v>
      </c>
      <c r="D10796" s="12">
        <v>10.0</v>
      </c>
      <c r="E10796" s="10" t="s">
        <v>42</v>
      </c>
      <c r="F10796" s="12">
        <v>2024.0</v>
      </c>
      <c r="G10796" s="13" t="s">
        <v>30144</v>
      </c>
      <c r="H10796" s="14" t="s">
        <v>30145</v>
      </c>
      <c r="I10796" s="12">
        <v>1.2767834E7</v>
      </c>
      <c r="J10796" s="15" t="str">
        <f t="shared" si="1"/>
        <v>Relevant</v>
      </c>
    </row>
    <row r="10797" ht="22.5" customHeight="1">
      <c r="A10797" s="9" t="s">
        <v>30146</v>
      </c>
      <c r="B10797" s="10">
        <v>45597.645104166666</v>
      </c>
      <c r="C10797" s="11" t="s">
        <v>30147</v>
      </c>
      <c r="D10797" s="12">
        <v>11.0</v>
      </c>
      <c r="E10797" s="10" t="s">
        <v>17</v>
      </c>
      <c r="F10797" s="12">
        <v>2024.0</v>
      </c>
      <c r="G10797" s="13" t="s">
        <v>30148</v>
      </c>
      <c r="H10797" s="14" t="s">
        <v>30149</v>
      </c>
      <c r="I10797" s="12">
        <v>8494959.0</v>
      </c>
      <c r="J10797" s="15" t="str">
        <f t="shared" si="1"/>
        <v>Relevant</v>
      </c>
    </row>
    <row r="10798" ht="22.5" customHeight="1">
      <c r="A10798" s="9" t="s">
        <v>30150</v>
      </c>
      <c r="B10798" s="10">
        <v>45651.61887731482</v>
      </c>
      <c r="C10798" s="11" t="s">
        <v>30151</v>
      </c>
      <c r="D10798" s="12">
        <v>12.0</v>
      </c>
      <c r="E10798" s="10" t="s">
        <v>26</v>
      </c>
      <c r="F10798" s="12">
        <v>2024.0</v>
      </c>
      <c r="G10798" s="13" t="s">
        <v>13</v>
      </c>
      <c r="H10798" s="14" t="s">
        <v>1720</v>
      </c>
      <c r="I10798" s="12">
        <v>0.0</v>
      </c>
      <c r="J10798" s="15" t="str">
        <f t="shared" si="1"/>
        <v>Irrelevant</v>
      </c>
    </row>
    <row r="10799" ht="22.5" customHeight="1">
      <c r="A10799" s="9" t="s">
        <v>30152</v>
      </c>
      <c r="B10799" s="10">
        <v>45594.66428240741</v>
      </c>
      <c r="C10799" s="11" t="s">
        <v>30153</v>
      </c>
      <c r="D10799" s="12">
        <v>10.0</v>
      </c>
      <c r="E10799" s="10" t="s">
        <v>42</v>
      </c>
      <c r="F10799" s="12">
        <v>2024.0</v>
      </c>
      <c r="G10799" s="13" t="s">
        <v>13</v>
      </c>
      <c r="H10799" s="14" t="s">
        <v>1450</v>
      </c>
      <c r="I10799" s="12">
        <v>124.0</v>
      </c>
      <c r="J10799" s="15" t="str">
        <f t="shared" si="1"/>
        <v>Relevant</v>
      </c>
    </row>
    <row r="10800" ht="22.5" customHeight="1">
      <c r="A10800" s="9" t="s">
        <v>30154</v>
      </c>
      <c r="B10800" s="10">
        <v>45580.80400462963</v>
      </c>
      <c r="C10800" s="11" t="s">
        <v>30155</v>
      </c>
      <c r="D10800" s="12">
        <v>10.0</v>
      </c>
      <c r="E10800" s="10" t="s">
        <v>42</v>
      </c>
      <c r="F10800" s="12">
        <v>2024.0</v>
      </c>
      <c r="G10800" s="13" t="s">
        <v>13</v>
      </c>
      <c r="H10800" s="14" t="s">
        <v>2853</v>
      </c>
      <c r="I10800" s="12">
        <v>4.0</v>
      </c>
      <c r="J10800" s="15" t="str">
        <f t="shared" si="1"/>
        <v>Relevant</v>
      </c>
    </row>
    <row r="10801" ht="22.5" customHeight="1">
      <c r="A10801" s="9" t="s">
        <v>30156</v>
      </c>
      <c r="B10801" s="10">
        <v>45588.674849537034</v>
      </c>
      <c r="C10801" s="11" t="s">
        <v>30157</v>
      </c>
      <c r="D10801" s="12">
        <v>10.0</v>
      </c>
      <c r="E10801" s="10" t="s">
        <v>42</v>
      </c>
      <c r="F10801" s="12">
        <v>2024.0</v>
      </c>
      <c r="G10801" s="13" t="s">
        <v>13</v>
      </c>
      <c r="H10801" s="14" t="s">
        <v>338</v>
      </c>
      <c r="I10801" s="12">
        <v>30.0</v>
      </c>
      <c r="J10801" s="15" t="str">
        <f t="shared" si="1"/>
        <v>Relevant</v>
      </c>
    </row>
    <row r="10802" ht="22.5" customHeight="1">
      <c r="A10802" s="9" t="s">
        <v>30158</v>
      </c>
      <c r="B10802" s="10">
        <v>45622.57314814815</v>
      </c>
      <c r="C10802" s="11" t="s">
        <v>30159</v>
      </c>
      <c r="D10802" s="12">
        <v>11.0</v>
      </c>
      <c r="E10802" s="10" t="s">
        <v>17</v>
      </c>
      <c r="F10802" s="12">
        <v>2024.0</v>
      </c>
      <c r="G10802" s="13" t="s">
        <v>13</v>
      </c>
      <c r="H10802" s="14" t="s">
        <v>220</v>
      </c>
      <c r="I10802" s="12">
        <v>23.0</v>
      </c>
      <c r="J10802" s="15" t="str">
        <f t="shared" si="1"/>
        <v>Relevant</v>
      </c>
    </row>
    <row r="10803" ht="22.5" customHeight="1">
      <c r="A10803" s="9" t="s">
        <v>30160</v>
      </c>
      <c r="B10803" s="10">
        <v>45698.65111111111</v>
      </c>
      <c r="C10803" s="11" t="s">
        <v>30161</v>
      </c>
      <c r="D10803" s="12">
        <v>2.0</v>
      </c>
      <c r="E10803" s="10" t="s">
        <v>12</v>
      </c>
      <c r="F10803" s="12">
        <v>2025.0</v>
      </c>
      <c r="G10803" s="13" t="s">
        <v>13</v>
      </c>
      <c r="H10803" s="14" t="s">
        <v>14</v>
      </c>
      <c r="I10803" s="12">
        <v>92.0</v>
      </c>
      <c r="J10803" s="15" t="str">
        <f t="shared" si="1"/>
        <v>Relevant</v>
      </c>
    </row>
    <row r="10804" ht="22.5" customHeight="1">
      <c r="A10804" s="9" t="s">
        <v>30162</v>
      </c>
      <c r="B10804" s="10">
        <v>45615.70092592593</v>
      </c>
      <c r="C10804" s="11" t="s">
        <v>30163</v>
      </c>
      <c r="D10804" s="12">
        <v>11.0</v>
      </c>
      <c r="E10804" s="10" t="s">
        <v>17</v>
      </c>
      <c r="F10804" s="12">
        <v>2024.0</v>
      </c>
      <c r="G10804" s="13" t="s">
        <v>13</v>
      </c>
      <c r="H10804" s="14" t="s">
        <v>511</v>
      </c>
      <c r="I10804" s="12">
        <v>303.0</v>
      </c>
      <c r="J10804" s="15" t="str">
        <f t="shared" si="1"/>
        <v>Relevant</v>
      </c>
    </row>
    <row r="10805" ht="22.5" customHeight="1">
      <c r="A10805" s="9" t="s">
        <v>30164</v>
      </c>
      <c r="B10805" s="10">
        <v>45615.388125</v>
      </c>
      <c r="C10805" s="11" t="s">
        <v>30165</v>
      </c>
      <c r="D10805" s="12">
        <v>11.0</v>
      </c>
      <c r="E10805" s="10" t="s">
        <v>17</v>
      </c>
      <c r="F10805" s="12">
        <v>2024.0</v>
      </c>
      <c r="G10805" s="13" t="s">
        <v>13</v>
      </c>
      <c r="H10805" s="14" t="s">
        <v>781</v>
      </c>
      <c r="I10805" s="12">
        <v>1233.0</v>
      </c>
      <c r="J10805" s="15" t="str">
        <f t="shared" si="1"/>
        <v>Irrelevant</v>
      </c>
    </row>
    <row r="10806" ht="22.5" customHeight="1">
      <c r="A10806" s="9" t="s">
        <v>30166</v>
      </c>
      <c r="B10806" s="10">
        <v>45588.37898148148</v>
      </c>
      <c r="C10806" s="11" t="s">
        <v>30167</v>
      </c>
      <c r="D10806" s="12">
        <v>10.0</v>
      </c>
      <c r="E10806" s="10" t="s">
        <v>42</v>
      </c>
      <c r="F10806" s="12">
        <v>2024.0</v>
      </c>
      <c r="G10806" s="13" t="s">
        <v>13</v>
      </c>
      <c r="H10806" s="14" t="s">
        <v>11590</v>
      </c>
      <c r="I10806" s="12">
        <v>29.0</v>
      </c>
      <c r="J10806" s="15" t="str">
        <f t="shared" si="1"/>
        <v>Relevant</v>
      </c>
    </row>
    <row r="10807" ht="22.5" customHeight="1">
      <c r="A10807" s="9" t="s">
        <v>30168</v>
      </c>
      <c r="B10807" s="10">
        <v>45624.36548547454</v>
      </c>
      <c r="C10807" s="11" t="s">
        <v>30169</v>
      </c>
      <c r="D10807" s="12">
        <v>11.0</v>
      </c>
      <c r="E10807" s="10" t="s">
        <v>17</v>
      </c>
      <c r="F10807" s="12">
        <v>2024.0</v>
      </c>
      <c r="G10807" s="13" t="s">
        <v>30170</v>
      </c>
      <c r="H10807" s="14" t="s">
        <v>30171</v>
      </c>
      <c r="I10807" s="12">
        <v>6195.0</v>
      </c>
      <c r="J10807" s="15" t="str">
        <f t="shared" si="1"/>
        <v>Relevant</v>
      </c>
    </row>
    <row r="10808" ht="22.5" customHeight="1">
      <c r="A10808" s="9" t="s">
        <v>30172</v>
      </c>
      <c r="B10808" s="10">
        <v>45696.754641203705</v>
      </c>
      <c r="C10808" s="11" t="s">
        <v>30173</v>
      </c>
      <c r="D10808" s="12">
        <v>2.0</v>
      </c>
      <c r="E10808" s="10" t="s">
        <v>12</v>
      </c>
      <c r="F10808" s="12">
        <v>2025.0</v>
      </c>
      <c r="G10808" s="13" t="s">
        <v>13</v>
      </c>
      <c r="H10808" s="14" t="s">
        <v>14</v>
      </c>
      <c r="I10808" s="12">
        <v>185.0</v>
      </c>
      <c r="J10808" s="15" t="str">
        <f t="shared" si="1"/>
        <v>Relevant</v>
      </c>
    </row>
    <row r="10809" ht="22.5" customHeight="1">
      <c r="A10809" s="9" t="s">
        <v>30174</v>
      </c>
      <c r="B10809" s="10">
        <v>45487.30021990741</v>
      </c>
      <c r="C10809" s="11" t="s">
        <v>30175</v>
      </c>
      <c r="D10809" s="12">
        <v>7.0</v>
      </c>
      <c r="E10809" s="10" t="s">
        <v>55</v>
      </c>
      <c r="F10809" s="12">
        <v>2024.0</v>
      </c>
      <c r="G10809" s="13" t="s">
        <v>30176</v>
      </c>
      <c r="H10809" s="14" t="str">
        <f>IFERROR(__xludf.DUMMYFUNCTION("TRIM(REGEXREPLACE(GOOGLETRANSLATE(G10809,""auto"",""en""),""(?i)\b(RT|QT)\s*@?\w*:?\s*|https?://\S+|@\w+|#\w+|[^\x00-\x7F]|[^\w\s]"",""""))"),"Lung Cancer Shocking trend of lung cancer in India even nonsmokers are falling prey")</f>
        <v>Lung Cancer Shocking trend of lung cancer in India even nonsmokers are falling prey</v>
      </c>
      <c r="I10809" s="12">
        <v>0.0</v>
      </c>
      <c r="J10809" s="15" t="str">
        <f t="shared" si="1"/>
        <v>Irrelevant</v>
      </c>
    </row>
    <row r="10810" ht="22.5" customHeight="1">
      <c r="A10810" s="9" t="s">
        <v>30177</v>
      </c>
      <c r="B10810" s="10">
        <v>45626.50539021991</v>
      </c>
      <c r="C10810" s="11" t="s">
        <v>30178</v>
      </c>
      <c r="D10810" s="12">
        <v>11.0</v>
      </c>
      <c r="E10810" s="10" t="s">
        <v>17</v>
      </c>
      <c r="F10810" s="12">
        <v>2024.0</v>
      </c>
      <c r="G10810" s="13" t="s">
        <v>30179</v>
      </c>
      <c r="H10810" s="14" t="s">
        <v>30180</v>
      </c>
      <c r="I10810" s="12">
        <v>29200.0</v>
      </c>
      <c r="J10810" s="15" t="str">
        <f t="shared" si="1"/>
        <v>Relevant</v>
      </c>
    </row>
    <row r="10811" ht="22.5" customHeight="1">
      <c r="A10811" s="9" t="s">
        <v>30181</v>
      </c>
      <c r="B10811" s="10">
        <v>45697.63964120371</v>
      </c>
      <c r="C10811" s="11" t="s">
        <v>30182</v>
      </c>
      <c r="D10811" s="12">
        <v>2.0</v>
      </c>
      <c r="E10811" s="10" t="s">
        <v>12</v>
      </c>
      <c r="F10811" s="12">
        <v>2025.0</v>
      </c>
      <c r="G10811" s="13" t="s">
        <v>13</v>
      </c>
      <c r="H10811" s="14" t="s">
        <v>14</v>
      </c>
      <c r="I10811" s="12">
        <v>1443.0</v>
      </c>
      <c r="J10811" s="15" t="str">
        <f t="shared" si="1"/>
        <v>Relevant</v>
      </c>
    </row>
    <row r="10812" ht="22.5" customHeight="1">
      <c r="A10812" s="9" t="s">
        <v>30183</v>
      </c>
      <c r="B10812" s="10">
        <v>45699.393159722225</v>
      </c>
      <c r="C10812" s="11" t="s">
        <v>30184</v>
      </c>
      <c r="D10812" s="12">
        <v>2.0</v>
      </c>
      <c r="E10812" s="10" t="s">
        <v>12</v>
      </c>
      <c r="F10812" s="12">
        <v>2025.0</v>
      </c>
      <c r="G10812" s="13" t="s">
        <v>30185</v>
      </c>
      <c r="H10812" s="14" t="s">
        <v>30186</v>
      </c>
      <c r="I10812" s="12">
        <v>65446.0</v>
      </c>
      <c r="J10812" s="15" t="str">
        <f t="shared" si="1"/>
        <v>Irrelevant</v>
      </c>
    </row>
    <row r="10813" ht="22.5" customHeight="1">
      <c r="A10813" s="9" t="s">
        <v>30187</v>
      </c>
      <c r="B10813" s="10">
        <v>45651.7015625</v>
      </c>
      <c r="C10813" s="11" t="s">
        <v>30188</v>
      </c>
      <c r="D10813" s="12">
        <v>12.0</v>
      </c>
      <c r="E10813" s="10" t="s">
        <v>26</v>
      </c>
      <c r="F10813" s="12">
        <v>2024.0</v>
      </c>
      <c r="G10813" s="13" t="s">
        <v>13</v>
      </c>
      <c r="H10813" s="14" t="s">
        <v>121</v>
      </c>
      <c r="I10813" s="12">
        <v>1952.0</v>
      </c>
      <c r="J10813" s="15" t="str">
        <f t="shared" si="1"/>
        <v>Irrelevant</v>
      </c>
    </row>
    <row r="10814" ht="22.5" customHeight="1">
      <c r="A10814" s="9" t="s">
        <v>30189</v>
      </c>
      <c r="B10814" s="10">
        <v>45621.64699074074</v>
      </c>
      <c r="C10814" s="11" t="s">
        <v>30190</v>
      </c>
      <c r="D10814" s="12">
        <v>11.0</v>
      </c>
      <c r="E10814" s="10" t="s">
        <v>17</v>
      </c>
      <c r="F10814" s="12">
        <v>2024.0</v>
      </c>
      <c r="G10814" s="13" t="s">
        <v>13</v>
      </c>
      <c r="H10814" s="14" t="s">
        <v>220</v>
      </c>
      <c r="I10814" s="12">
        <v>14568.0</v>
      </c>
      <c r="J10814" s="15" t="str">
        <f t="shared" si="1"/>
        <v>Relevant</v>
      </c>
    </row>
    <row r="10815" ht="22.5" customHeight="1">
      <c r="A10815" s="9" t="s">
        <v>30191</v>
      </c>
      <c r="B10815" s="10">
        <v>45588.33241898148</v>
      </c>
      <c r="C10815" s="11" t="s">
        <v>30192</v>
      </c>
      <c r="D10815" s="12">
        <v>10.0</v>
      </c>
      <c r="E10815" s="10" t="s">
        <v>42</v>
      </c>
      <c r="F10815" s="12">
        <v>2024.0</v>
      </c>
      <c r="G10815" s="13" t="s">
        <v>13</v>
      </c>
      <c r="H10815" s="14" t="s">
        <v>175</v>
      </c>
      <c r="I10815" s="12">
        <v>132.0</v>
      </c>
      <c r="J10815" s="15" t="str">
        <f t="shared" si="1"/>
        <v>Irrelevant</v>
      </c>
    </row>
    <row r="10816" ht="22.5" customHeight="1">
      <c r="A10816" s="9" t="s">
        <v>30193</v>
      </c>
      <c r="B10816" s="10">
        <v>45696.63040509259</v>
      </c>
      <c r="C10816" s="11" t="s">
        <v>30194</v>
      </c>
      <c r="D10816" s="12">
        <v>2.0</v>
      </c>
      <c r="E10816" s="10" t="s">
        <v>12</v>
      </c>
      <c r="F10816" s="12">
        <v>2025.0</v>
      </c>
      <c r="G10816" s="13" t="s">
        <v>13</v>
      </c>
      <c r="H10816" s="14" t="s">
        <v>1624</v>
      </c>
      <c r="I10816" s="12">
        <v>3059.0</v>
      </c>
      <c r="J10816" s="15" t="str">
        <f t="shared" si="1"/>
        <v>Relevant</v>
      </c>
    </row>
    <row r="10817" ht="22.5" customHeight="1">
      <c r="A10817" s="9" t="s">
        <v>30195</v>
      </c>
      <c r="B10817" s="10">
        <v>45696.94876157407</v>
      </c>
      <c r="C10817" s="11" t="s">
        <v>30196</v>
      </c>
      <c r="D10817" s="12">
        <v>2.0</v>
      </c>
      <c r="E10817" s="10" t="s">
        <v>12</v>
      </c>
      <c r="F10817" s="12">
        <v>2025.0</v>
      </c>
      <c r="G10817" s="13" t="s">
        <v>13</v>
      </c>
      <c r="H10817" s="14" t="s">
        <v>14</v>
      </c>
      <c r="I10817" s="12">
        <v>1.0</v>
      </c>
      <c r="J10817" s="15" t="str">
        <f t="shared" si="1"/>
        <v>Relevant</v>
      </c>
    </row>
    <row r="10818" ht="22.5" customHeight="1">
      <c r="A10818" s="9" t="s">
        <v>30197</v>
      </c>
      <c r="B10818" s="10">
        <v>45614.884351851855</v>
      </c>
      <c r="C10818" s="11" t="s">
        <v>30198</v>
      </c>
      <c r="D10818" s="12">
        <v>11.0</v>
      </c>
      <c r="E10818" s="10" t="s">
        <v>17</v>
      </c>
      <c r="F10818" s="12">
        <v>2024.0</v>
      </c>
      <c r="G10818" s="13" t="s">
        <v>13</v>
      </c>
      <c r="H10818" s="14" t="s">
        <v>423</v>
      </c>
      <c r="I10818" s="12">
        <v>104.0</v>
      </c>
      <c r="J10818" s="15" t="str">
        <f t="shared" si="1"/>
        <v>Relevant</v>
      </c>
    </row>
    <row r="10819" ht="22.5" customHeight="1">
      <c r="A10819" s="9" t="s">
        <v>30199</v>
      </c>
      <c r="B10819" s="10">
        <v>45696.80483796296</v>
      </c>
      <c r="C10819" s="11" t="s">
        <v>30200</v>
      </c>
      <c r="D10819" s="12">
        <v>2.0</v>
      </c>
      <c r="E10819" s="10" t="s">
        <v>12</v>
      </c>
      <c r="F10819" s="12">
        <v>2025.0</v>
      </c>
      <c r="G10819" s="13" t="s">
        <v>13</v>
      </c>
      <c r="H10819" s="14" t="s">
        <v>14</v>
      </c>
      <c r="I10819" s="12">
        <v>558.0</v>
      </c>
      <c r="J10819" s="15" t="str">
        <f t="shared" si="1"/>
        <v>Relevant</v>
      </c>
    </row>
    <row r="10820" ht="22.5" customHeight="1">
      <c r="A10820" s="9" t="s">
        <v>30201</v>
      </c>
      <c r="B10820" s="10">
        <v>45697.3906712963</v>
      </c>
      <c r="C10820" s="11" t="s">
        <v>30202</v>
      </c>
      <c r="D10820" s="12">
        <v>2.0</v>
      </c>
      <c r="E10820" s="10" t="s">
        <v>12</v>
      </c>
      <c r="F10820" s="12">
        <v>2025.0</v>
      </c>
      <c r="G10820" s="13" t="s">
        <v>13</v>
      </c>
      <c r="H10820" s="14" t="s">
        <v>14</v>
      </c>
      <c r="I10820" s="12">
        <v>407.0</v>
      </c>
      <c r="J10820" s="15" t="str">
        <f t="shared" si="1"/>
        <v>Relevant</v>
      </c>
    </row>
    <row r="10821" ht="22.5" customHeight="1">
      <c r="A10821" s="9" t="s">
        <v>30203</v>
      </c>
      <c r="B10821" s="10">
        <v>45725.66646990741</v>
      </c>
      <c r="C10821" s="11" t="s">
        <v>30204</v>
      </c>
      <c r="D10821" s="12">
        <v>3.0</v>
      </c>
      <c r="E10821" s="10" t="s">
        <v>59</v>
      </c>
      <c r="F10821" s="12">
        <v>2025.0</v>
      </c>
      <c r="G10821" s="13" t="s">
        <v>13</v>
      </c>
      <c r="H10821" s="14" t="s">
        <v>30205</v>
      </c>
      <c r="I10821" s="12">
        <v>2744.0</v>
      </c>
      <c r="J10821" s="15" t="str">
        <f t="shared" si="1"/>
        <v>Irrelevant</v>
      </c>
    </row>
    <row r="10822" ht="22.5" customHeight="1">
      <c r="A10822" s="9" t="s">
        <v>30206</v>
      </c>
      <c r="B10822" s="10">
        <v>45742.973020833335</v>
      </c>
      <c r="C10822" s="11" t="s">
        <v>30207</v>
      </c>
      <c r="D10822" s="12">
        <v>3.0</v>
      </c>
      <c r="E10822" s="10" t="s">
        <v>59</v>
      </c>
      <c r="F10822" s="12">
        <v>2025.0</v>
      </c>
      <c r="G10822" s="13" t="s">
        <v>13</v>
      </c>
      <c r="H10822" s="14" t="s">
        <v>204</v>
      </c>
      <c r="I10822" s="12">
        <v>1184.0</v>
      </c>
      <c r="J10822" s="15" t="str">
        <f t="shared" si="1"/>
        <v>Relevant</v>
      </c>
    </row>
    <row r="10823" ht="22.5" customHeight="1">
      <c r="A10823" s="9" t="s">
        <v>30208</v>
      </c>
      <c r="B10823" s="10">
        <v>45591.64189814815</v>
      </c>
      <c r="C10823" s="11" t="s">
        <v>30209</v>
      </c>
      <c r="D10823" s="12">
        <v>10.0</v>
      </c>
      <c r="E10823" s="10" t="s">
        <v>42</v>
      </c>
      <c r="F10823" s="12">
        <v>2024.0</v>
      </c>
      <c r="G10823" s="13" t="s">
        <v>13</v>
      </c>
      <c r="H10823" s="14" t="s">
        <v>131</v>
      </c>
      <c r="I10823" s="12">
        <v>53.0</v>
      </c>
      <c r="J10823" s="15" t="str">
        <f t="shared" si="1"/>
        <v>Relevant</v>
      </c>
    </row>
    <row r="10824" ht="22.5" customHeight="1">
      <c r="A10824" s="9" t="s">
        <v>30210</v>
      </c>
      <c r="B10824" s="10">
        <v>45597.61140046296</v>
      </c>
      <c r="C10824" s="11" t="s">
        <v>30211</v>
      </c>
      <c r="D10824" s="12">
        <v>11.0</v>
      </c>
      <c r="E10824" s="10" t="s">
        <v>17</v>
      </c>
      <c r="F10824" s="12">
        <v>2024.0</v>
      </c>
      <c r="G10824" s="13" t="s">
        <v>13</v>
      </c>
      <c r="H10824" s="14" t="s">
        <v>124</v>
      </c>
      <c r="I10824" s="12">
        <v>86.0</v>
      </c>
      <c r="J10824" s="15" t="str">
        <f t="shared" si="1"/>
        <v>Relevant</v>
      </c>
    </row>
    <row r="10825" ht="22.5" customHeight="1">
      <c r="A10825" s="9" t="s">
        <v>30212</v>
      </c>
      <c r="B10825" s="10">
        <v>45623.43587962963</v>
      </c>
      <c r="C10825" s="11" t="s">
        <v>30213</v>
      </c>
      <c r="D10825" s="12">
        <v>11.0</v>
      </c>
      <c r="E10825" s="10" t="s">
        <v>17</v>
      </c>
      <c r="F10825" s="12">
        <v>2024.0</v>
      </c>
      <c r="G10825" s="13" t="s">
        <v>30214</v>
      </c>
      <c r="H10825" s="14" t="s">
        <v>30215</v>
      </c>
      <c r="I10825" s="12">
        <v>808856.0</v>
      </c>
      <c r="J10825" s="15" t="str">
        <f t="shared" si="1"/>
        <v>Relevant</v>
      </c>
    </row>
    <row r="10826" ht="22.5" customHeight="1">
      <c r="A10826" s="9" t="s">
        <v>30216</v>
      </c>
      <c r="B10826" s="10">
        <v>45615.5518700463</v>
      </c>
      <c r="C10826" s="11" t="s">
        <v>30217</v>
      </c>
      <c r="D10826" s="12">
        <v>11.0</v>
      </c>
      <c r="E10826" s="10" t="s">
        <v>17</v>
      </c>
      <c r="F10826" s="12">
        <v>2024.0</v>
      </c>
      <c r="G10826" s="13" t="s">
        <v>30218</v>
      </c>
      <c r="H10826" s="14" t="s">
        <v>30219</v>
      </c>
      <c r="I10826" s="12">
        <v>7788408.0</v>
      </c>
      <c r="J10826" s="15" t="str">
        <f t="shared" si="1"/>
        <v>Relevant</v>
      </c>
    </row>
    <row r="10827" ht="22.5" customHeight="1">
      <c r="A10827" s="9" t="s">
        <v>30220</v>
      </c>
      <c r="B10827" s="10">
        <v>45580.59012731481</v>
      </c>
      <c r="C10827" s="11" t="s">
        <v>21944</v>
      </c>
      <c r="D10827" s="12">
        <v>10.0</v>
      </c>
      <c r="E10827" s="10" t="s">
        <v>42</v>
      </c>
      <c r="F10827" s="12">
        <v>2024.0</v>
      </c>
      <c r="G10827" s="13" t="s">
        <v>13</v>
      </c>
      <c r="H10827" s="14" t="s">
        <v>642</v>
      </c>
      <c r="I10827" s="12">
        <v>502.0</v>
      </c>
      <c r="J10827" s="15" t="str">
        <f t="shared" si="1"/>
        <v>Relevant</v>
      </c>
    </row>
    <row r="10828" ht="22.5" customHeight="1">
      <c r="A10828" s="9" t="s">
        <v>30221</v>
      </c>
      <c r="B10828" s="10">
        <v>45615.93797453704</v>
      </c>
      <c r="C10828" s="11" t="s">
        <v>30222</v>
      </c>
      <c r="D10828" s="12">
        <v>11.0</v>
      </c>
      <c r="E10828" s="10" t="s">
        <v>17</v>
      </c>
      <c r="F10828" s="12">
        <v>2024.0</v>
      </c>
      <c r="G10828" s="13" t="s">
        <v>30223</v>
      </c>
      <c r="H10828" s="14" t="s">
        <v>30224</v>
      </c>
      <c r="I10828" s="12">
        <v>1205132.0</v>
      </c>
      <c r="J10828" s="15" t="str">
        <f t="shared" si="1"/>
        <v>Relevant</v>
      </c>
    </row>
    <row r="10829" ht="22.5" customHeight="1">
      <c r="A10829" s="9" t="s">
        <v>30225</v>
      </c>
      <c r="B10829" s="10">
        <v>45580.50613425926</v>
      </c>
      <c r="C10829" s="11" t="s">
        <v>30226</v>
      </c>
      <c r="D10829" s="12">
        <v>10.0</v>
      </c>
      <c r="E10829" s="10" t="s">
        <v>42</v>
      </c>
      <c r="F10829" s="12">
        <v>2024.0</v>
      </c>
      <c r="G10829" s="13" t="s">
        <v>13</v>
      </c>
      <c r="H10829" s="14" t="s">
        <v>642</v>
      </c>
      <c r="I10829" s="12">
        <v>17.0</v>
      </c>
      <c r="J10829" s="15" t="str">
        <f t="shared" si="1"/>
        <v>Relevant</v>
      </c>
    </row>
    <row r="10830" ht="22.5" customHeight="1">
      <c r="A10830" s="9" t="s">
        <v>30227</v>
      </c>
      <c r="B10830" s="10">
        <v>45651.43715277778</v>
      </c>
      <c r="C10830" s="11" t="s">
        <v>30228</v>
      </c>
      <c r="D10830" s="12">
        <v>12.0</v>
      </c>
      <c r="E10830" s="10" t="s">
        <v>26</v>
      </c>
      <c r="F10830" s="12">
        <v>2024.0</v>
      </c>
      <c r="G10830" s="13" t="s">
        <v>13</v>
      </c>
      <c r="H10830" s="14" t="s">
        <v>121</v>
      </c>
      <c r="I10830" s="12">
        <v>1555.0</v>
      </c>
      <c r="J10830" s="15" t="str">
        <f t="shared" si="1"/>
        <v>Irrelevant</v>
      </c>
    </row>
    <row r="10831" ht="22.5" customHeight="1">
      <c r="A10831" s="9" t="s">
        <v>30229</v>
      </c>
      <c r="B10831" s="10">
        <v>45482.47708333333</v>
      </c>
      <c r="C10831" s="11" t="s">
        <v>30230</v>
      </c>
      <c r="D10831" s="12">
        <v>7.0</v>
      </c>
      <c r="E10831" s="10" t="s">
        <v>55</v>
      </c>
      <c r="F10831" s="12">
        <v>2024.0</v>
      </c>
      <c r="G10831" s="13" t="s">
        <v>13</v>
      </c>
      <c r="H10831" s="14" t="s">
        <v>5908</v>
      </c>
      <c r="I10831" s="12">
        <v>347.0</v>
      </c>
      <c r="J10831" s="15" t="str">
        <f t="shared" si="1"/>
        <v>Irrelevant</v>
      </c>
    </row>
    <row r="10832" ht="22.5" customHeight="1">
      <c r="A10832" s="9" t="s">
        <v>30231</v>
      </c>
      <c r="B10832" s="10">
        <v>45615.53114583333</v>
      </c>
      <c r="C10832" s="11" t="s">
        <v>30232</v>
      </c>
      <c r="D10832" s="12">
        <v>11.0</v>
      </c>
      <c r="E10832" s="10" t="s">
        <v>17</v>
      </c>
      <c r="F10832" s="12">
        <v>2024.0</v>
      </c>
      <c r="G10832" s="13" t="s">
        <v>13</v>
      </c>
      <c r="H10832" s="14" t="s">
        <v>1325</v>
      </c>
      <c r="I10832" s="12">
        <v>1615.0</v>
      </c>
      <c r="J10832" s="15" t="str">
        <f t="shared" si="1"/>
        <v>Relevant</v>
      </c>
    </row>
    <row r="10833" ht="22.5" customHeight="1">
      <c r="A10833" s="9" t="s">
        <v>30233</v>
      </c>
      <c r="B10833" s="10">
        <v>45408.9404709838</v>
      </c>
      <c r="C10833" s="11" t="s">
        <v>30234</v>
      </c>
      <c r="D10833" s="12">
        <v>4.0</v>
      </c>
      <c r="E10833" s="10" t="s">
        <v>274</v>
      </c>
      <c r="F10833" s="12">
        <v>2024.0</v>
      </c>
      <c r="G10833" s="13" t="s">
        <v>30235</v>
      </c>
      <c r="H10833" s="14" t="s">
        <v>30236</v>
      </c>
      <c r="I10833" s="12">
        <v>141152.0</v>
      </c>
      <c r="J10833" s="15" t="str">
        <f t="shared" si="1"/>
        <v>Irrelevant</v>
      </c>
    </row>
    <row r="10834" ht="22.5" customHeight="1">
      <c r="A10834" s="9" t="s">
        <v>30237</v>
      </c>
      <c r="B10834" s="10">
        <v>45671.42355324074</v>
      </c>
      <c r="C10834" s="11" t="s">
        <v>30238</v>
      </c>
      <c r="D10834" s="12">
        <v>1.0</v>
      </c>
      <c r="E10834" s="10" t="s">
        <v>70</v>
      </c>
      <c r="F10834" s="12">
        <v>2025.0</v>
      </c>
      <c r="G10834" s="13" t="s">
        <v>30239</v>
      </c>
      <c r="H10834" s="14" t="s">
        <v>30240</v>
      </c>
      <c r="I10834" s="12">
        <v>343072.0</v>
      </c>
      <c r="J10834" s="15" t="str">
        <f t="shared" si="1"/>
        <v>Relevant</v>
      </c>
    </row>
    <row r="10835" ht="22.5" customHeight="1">
      <c r="A10835" s="9" t="s">
        <v>30241</v>
      </c>
      <c r="B10835" s="10">
        <v>45586.808171296296</v>
      </c>
      <c r="C10835" s="11" t="s">
        <v>30242</v>
      </c>
      <c r="D10835" s="12">
        <v>10.0</v>
      </c>
      <c r="E10835" s="10" t="s">
        <v>42</v>
      </c>
      <c r="F10835" s="12">
        <v>2024.0</v>
      </c>
      <c r="G10835" s="13" t="s">
        <v>13</v>
      </c>
      <c r="H10835" s="14" t="s">
        <v>175</v>
      </c>
      <c r="I10835" s="12">
        <v>378.0</v>
      </c>
      <c r="J10835" s="15" t="str">
        <f t="shared" si="1"/>
        <v>Irrelevant</v>
      </c>
    </row>
    <row r="10836" ht="22.5" customHeight="1">
      <c r="A10836" s="9" t="s">
        <v>30243</v>
      </c>
      <c r="B10836" s="10">
        <v>45710.66909722222</v>
      </c>
      <c r="C10836" s="11" t="s">
        <v>30244</v>
      </c>
      <c r="D10836" s="12">
        <v>2.0</v>
      </c>
      <c r="E10836" s="10" t="s">
        <v>12</v>
      </c>
      <c r="F10836" s="12">
        <v>2025.0</v>
      </c>
      <c r="G10836" s="13" t="s">
        <v>13</v>
      </c>
      <c r="H10836" s="14" t="s">
        <v>52</v>
      </c>
      <c r="I10836" s="12">
        <v>3783.0</v>
      </c>
      <c r="J10836" s="15" t="str">
        <f t="shared" si="1"/>
        <v>Relevant</v>
      </c>
    </row>
    <row r="10837" ht="22.5" customHeight="1">
      <c r="A10837" s="9" t="s">
        <v>30245</v>
      </c>
      <c r="B10837" s="10">
        <v>45583.15419814815</v>
      </c>
      <c r="C10837" s="11" t="s">
        <v>30246</v>
      </c>
      <c r="D10837" s="12">
        <v>10.0</v>
      </c>
      <c r="E10837" s="10" t="s">
        <v>42</v>
      </c>
      <c r="F10837" s="12">
        <v>2024.0</v>
      </c>
      <c r="G10837" s="13" t="s">
        <v>30247</v>
      </c>
      <c r="H10837" s="14" t="s">
        <v>30248</v>
      </c>
      <c r="I10837" s="12">
        <v>0.0</v>
      </c>
      <c r="J10837" s="15" t="str">
        <f t="shared" si="1"/>
        <v>Irrelevant</v>
      </c>
    </row>
    <row r="10838" ht="22.5" customHeight="1">
      <c r="A10838" s="9" t="s">
        <v>30249</v>
      </c>
      <c r="B10838" s="10">
        <v>45615.65657407408</v>
      </c>
      <c r="C10838" s="11" t="s">
        <v>30250</v>
      </c>
      <c r="D10838" s="12">
        <v>11.0</v>
      </c>
      <c r="E10838" s="10" t="s">
        <v>17</v>
      </c>
      <c r="F10838" s="12">
        <v>2024.0</v>
      </c>
      <c r="G10838" s="13" t="s">
        <v>13</v>
      </c>
      <c r="H10838" s="14" t="s">
        <v>31</v>
      </c>
      <c r="I10838" s="12">
        <v>236.0</v>
      </c>
      <c r="J10838" s="15" t="str">
        <f t="shared" si="1"/>
        <v>Relevant</v>
      </c>
    </row>
    <row r="10839" ht="22.5" customHeight="1">
      <c r="A10839" s="9" t="s">
        <v>30251</v>
      </c>
      <c r="B10839" s="10">
        <v>45632.317928240744</v>
      </c>
      <c r="C10839" s="11" t="s">
        <v>30252</v>
      </c>
      <c r="D10839" s="12">
        <v>12.0</v>
      </c>
      <c r="E10839" s="10" t="s">
        <v>26</v>
      </c>
      <c r="F10839" s="12">
        <v>2024.0</v>
      </c>
      <c r="G10839" s="13" t="s">
        <v>13</v>
      </c>
      <c r="H10839" s="14" t="s">
        <v>29885</v>
      </c>
      <c r="I10839" s="12">
        <v>44.0</v>
      </c>
      <c r="J10839" s="15" t="str">
        <f t="shared" si="1"/>
        <v>Relevant</v>
      </c>
    </row>
    <row r="10840" ht="22.5" customHeight="1">
      <c r="A10840" s="9" t="s">
        <v>30253</v>
      </c>
      <c r="B10840" s="10">
        <v>45483.68739583333</v>
      </c>
      <c r="C10840" s="11" t="s">
        <v>30254</v>
      </c>
      <c r="D10840" s="12">
        <v>7.0</v>
      </c>
      <c r="E10840" s="10" t="s">
        <v>55</v>
      </c>
      <c r="F10840" s="12">
        <v>2024.0</v>
      </c>
      <c r="G10840" s="13" t="s">
        <v>13</v>
      </c>
      <c r="H10840" s="14" t="s">
        <v>5908</v>
      </c>
      <c r="I10840" s="12">
        <v>1216.0</v>
      </c>
      <c r="J10840" s="15" t="str">
        <f t="shared" si="1"/>
        <v>Irrelevant</v>
      </c>
    </row>
    <row r="10841" ht="22.5" customHeight="1">
      <c r="A10841" s="9" t="s">
        <v>30255</v>
      </c>
      <c r="B10841" s="10">
        <v>45697.84520833333</v>
      </c>
      <c r="C10841" s="11" t="s">
        <v>30256</v>
      </c>
      <c r="D10841" s="12">
        <v>2.0</v>
      </c>
      <c r="E10841" s="10" t="s">
        <v>12</v>
      </c>
      <c r="F10841" s="12">
        <v>2025.0</v>
      </c>
      <c r="G10841" s="13" t="s">
        <v>13</v>
      </c>
      <c r="H10841" s="14" t="s">
        <v>14</v>
      </c>
      <c r="I10841" s="12">
        <v>72.0</v>
      </c>
      <c r="J10841" s="15" t="str">
        <f t="shared" si="1"/>
        <v>Relevant</v>
      </c>
    </row>
    <row r="10842" ht="22.5" customHeight="1">
      <c r="A10842" s="9" t="s">
        <v>30257</v>
      </c>
      <c r="B10842" s="10">
        <v>45585.853414351855</v>
      </c>
      <c r="C10842" s="11" t="s">
        <v>30258</v>
      </c>
      <c r="D10842" s="12">
        <v>10.0</v>
      </c>
      <c r="E10842" s="10" t="s">
        <v>42</v>
      </c>
      <c r="F10842" s="12">
        <v>2024.0</v>
      </c>
      <c r="G10842" s="13" t="s">
        <v>13</v>
      </c>
      <c r="H10842" s="14" t="s">
        <v>30259</v>
      </c>
      <c r="I10842" s="12">
        <v>657.0</v>
      </c>
      <c r="J10842" s="15" t="str">
        <f t="shared" si="1"/>
        <v>Relevant</v>
      </c>
    </row>
    <row r="10843" ht="22.5" customHeight="1">
      <c r="A10843" s="9" t="s">
        <v>30260</v>
      </c>
      <c r="B10843" s="10">
        <v>45621.4356712963</v>
      </c>
      <c r="C10843" s="11" t="s">
        <v>30261</v>
      </c>
      <c r="D10843" s="12">
        <v>11.0</v>
      </c>
      <c r="E10843" s="10" t="s">
        <v>17</v>
      </c>
      <c r="F10843" s="12">
        <v>2024.0</v>
      </c>
      <c r="G10843" s="13" t="s">
        <v>13</v>
      </c>
      <c r="H10843" s="14" t="s">
        <v>9001</v>
      </c>
      <c r="I10843" s="12">
        <v>139.0</v>
      </c>
      <c r="J10843" s="15" t="str">
        <f t="shared" si="1"/>
        <v>Relevant</v>
      </c>
    </row>
    <row r="10844" ht="22.5" customHeight="1">
      <c r="A10844" s="9" t="s">
        <v>30262</v>
      </c>
      <c r="B10844" s="10">
        <v>45592.4</v>
      </c>
      <c r="C10844" s="11" t="s">
        <v>281</v>
      </c>
      <c r="D10844" s="12">
        <v>10.0</v>
      </c>
      <c r="E10844" s="10" t="s">
        <v>42</v>
      </c>
      <c r="F10844" s="12">
        <v>2024.0</v>
      </c>
      <c r="G10844" s="13" t="s">
        <v>13</v>
      </c>
      <c r="H10844" s="14" t="s">
        <v>97</v>
      </c>
      <c r="I10844" s="12">
        <v>303.0</v>
      </c>
      <c r="J10844" s="15" t="str">
        <f t="shared" si="1"/>
        <v>Relevant</v>
      </c>
    </row>
    <row r="10845" ht="22.5" customHeight="1">
      <c r="A10845" s="9" t="s">
        <v>30263</v>
      </c>
      <c r="B10845" s="10">
        <v>45615.542680185186</v>
      </c>
      <c r="C10845" s="11" t="s">
        <v>30264</v>
      </c>
      <c r="D10845" s="12">
        <v>11.0</v>
      </c>
      <c r="E10845" s="10" t="s">
        <v>17</v>
      </c>
      <c r="F10845" s="12">
        <v>2024.0</v>
      </c>
      <c r="G10845" s="13" t="s">
        <v>30265</v>
      </c>
      <c r="H10845" s="14" t="s">
        <v>30266</v>
      </c>
      <c r="I10845" s="12">
        <v>558.0</v>
      </c>
      <c r="J10845" s="15" t="str">
        <f t="shared" si="1"/>
        <v>Relevant</v>
      </c>
    </row>
    <row r="10846" ht="22.5" customHeight="1">
      <c r="A10846" s="9" t="s">
        <v>30267</v>
      </c>
      <c r="B10846" s="10">
        <v>45431.377534722225</v>
      </c>
      <c r="C10846" s="11" t="s">
        <v>30268</v>
      </c>
      <c r="D10846" s="12">
        <v>5.0</v>
      </c>
      <c r="E10846" s="10" t="s">
        <v>21</v>
      </c>
      <c r="F10846" s="12">
        <v>2024.0</v>
      </c>
      <c r="G10846" s="13" t="s">
        <v>30269</v>
      </c>
      <c r="H10846" s="14" t="s">
        <v>30270</v>
      </c>
      <c r="I10846" s="12">
        <v>0.0</v>
      </c>
      <c r="J10846" s="15" t="str">
        <f t="shared" si="1"/>
        <v>Irrelevant</v>
      </c>
    </row>
    <row r="10847" ht="22.5" customHeight="1">
      <c r="A10847" s="9" t="s">
        <v>30271</v>
      </c>
      <c r="B10847" s="10">
        <v>45655.03768518518</v>
      </c>
      <c r="C10847" s="11" t="s">
        <v>30272</v>
      </c>
      <c r="D10847" s="12">
        <v>12.0</v>
      </c>
      <c r="E10847" s="10" t="s">
        <v>26</v>
      </c>
      <c r="F10847" s="12">
        <v>2024.0</v>
      </c>
      <c r="G10847" s="13" t="s">
        <v>30273</v>
      </c>
      <c r="H10847" s="14" t="s">
        <v>30274</v>
      </c>
      <c r="I10847" s="12">
        <v>874021.0</v>
      </c>
      <c r="J10847" s="15" t="str">
        <f t="shared" si="1"/>
        <v>Irrelevant</v>
      </c>
    </row>
    <row r="10848" ht="22.5" customHeight="1">
      <c r="A10848" s="9" t="s">
        <v>30275</v>
      </c>
      <c r="B10848" s="10">
        <v>45579.42766203704</v>
      </c>
      <c r="C10848" s="11" t="s">
        <v>30276</v>
      </c>
      <c r="D10848" s="12">
        <v>10.0</v>
      </c>
      <c r="E10848" s="10" t="s">
        <v>42</v>
      </c>
      <c r="F10848" s="12">
        <v>2024.0</v>
      </c>
      <c r="G10848" s="13" t="s">
        <v>13</v>
      </c>
      <c r="H10848" s="14" t="s">
        <v>2853</v>
      </c>
      <c r="I10848" s="12">
        <v>29.0</v>
      </c>
      <c r="J10848" s="15" t="str">
        <f t="shared" si="1"/>
        <v>Relevant</v>
      </c>
    </row>
    <row r="10849" ht="22.5" customHeight="1">
      <c r="A10849" s="9" t="s">
        <v>30277</v>
      </c>
      <c r="B10849" s="10">
        <v>45593.33498842592</v>
      </c>
      <c r="C10849" s="11" t="s">
        <v>30278</v>
      </c>
      <c r="D10849" s="12">
        <v>10.0</v>
      </c>
      <c r="E10849" s="10" t="s">
        <v>42</v>
      </c>
      <c r="F10849" s="12">
        <v>2024.0</v>
      </c>
      <c r="G10849" s="13" t="s">
        <v>13</v>
      </c>
      <c r="H10849" s="14" t="s">
        <v>97</v>
      </c>
      <c r="I10849" s="12">
        <v>618.0</v>
      </c>
      <c r="J10849" s="15" t="str">
        <f t="shared" si="1"/>
        <v>Relevant</v>
      </c>
    </row>
    <row r="10850" ht="22.5" customHeight="1">
      <c r="A10850" s="9" t="s">
        <v>30279</v>
      </c>
      <c r="B10850" s="10">
        <v>45434.7980787037</v>
      </c>
      <c r="C10850" s="11" t="s">
        <v>30280</v>
      </c>
      <c r="D10850" s="12">
        <v>5.0</v>
      </c>
      <c r="E10850" s="10" t="s">
        <v>21</v>
      </c>
      <c r="F10850" s="12">
        <v>2024.0</v>
      </c>
      <c r="G10850" s="13" t="s">
        <v>13</v>
      </c>
      <c r="H10850" s="14" t="s">
        <v>189</v>
      </c>
      <c r="I10850" s="12">
        <v>5.0</v>
      </c>
      <c r="J10850" s="15" t="str">
        <f t="shared" si="1"/>
        <v>Relevant</v>
      </c>
    </row>
    <row r="10851" ht="22.5" customHeight="1">
      <c r="A10851" s="9" t="s">
        <v>30281</v>
      </c>
      <c r="B10851" s="10">
        <v>45605.42396990741</v>
      </c>
      <c r="C10851" s="11" t="s">
        <v>30282</v>
      </c>
      <c r="D10851" s="12">
        <v>11.0</v>
      </c>
      <c r="E10851" s="10" t="s">
        <v>17</v>
      </c>
      <c r="F10851" s="12">
        <v>2024.0</v>
      </c>
      <c r="G10851" s="13" t="s">
        <v>13</v>
      </c>
      <c r="H10851" s="14" t="s">
        <v>8319</v>
      </c>
      <c r="I10851" s="12">
        <v>44.0</v>
      </c>
      <c r="J10851" s="15" t="str">
        <f t="shared" si="1"/>
        <v>Relevant</v>
      </c>
    </row>
    <row r="10852" ht="22.5" customHeight="1">
      <c r="A10852" s="9" t="s">
        <v>30283</v>
      </c>
      <c r="B10852" s="10">
        <v>45617.63197916667</v>
      </c>
      <c r="C10852" s="11" t="s">
        <v>30284</v>
      </c>
      <c r="D10852" s="12">
        <v>11.0</v>
      </c>
      <c r="E10852" s="10" t="s">
        <v>17</v>
      </c>
      <c r="F10852" s="12">
        <v>2024.0</v>
      </c>
      <c r="G10852" s="13" t="s">
        <v>13</v>
      </c>
      <c r="H10852" s="14" t="s">
        <v>8953</v>
      </c>
      <c r="I10852" s="12">
        <v>4621.0</v>
      </c>
      <c r="J10852" s="15" t="str">
        <f t="shared" si="1"/>
        <v>Relevant</v>
      </c>
    </row>
    <row r="10853" ht="22.5" customHeight="1">
      <c r="A10853" s="9" t="s">
        <v>30285</v>
      </c>
      <c r="B10853" s="10">
        <v>45611.82847222222</v>
      </c>
      <c r="C10853" s="11" t="s">
        <v>30286</v>
      </c>
      <c r="D10853" s="12">
        <v>11.0</v>
      </c>
      <c r="E10853" s="10" t="s">
        <v>17</v>
      </c>
      <c r="F10853" s="12">
        <v>2024.0</v>
      </c>
      <c r="G10853" s="13" t="s">
        <v>13</v>
      </c>
      <c r="H10853" s="14" t="s">
        <v>30287</v>
      </c>
      <c r="I10853" s="12">
        <v>10852.0</v>
      </c>
      <c r="J10853" s="15" t="str">
        <f t="shared" si="1"/>
        <v>Relevant</v>
      </c>
    </row>
    <row r="10854" ht="22.5" customHeight="1">
      <c r="A10854" s="9" t="s">
        <v>30288</v>
      </c>
      <c r="B10854" s="10">
        <v>45561.369097222225</v>
      </c>
      <c r="C10854" s="11" t="s">
        <v>30289</v>
      </c>
      <c r="D10854" s="12">
        <v>9.0</v>
      </c>
      <c r="E10854" s="10" t="s">
        <v>114</v>
      </c>
      <c r="F10854" s="12">
        <v>2024.0</v>
      </c>
      <c r="G10854" s="13" t="s">
        <v>13</v>
      </c>
      <c r="H10854" s="14" t="s">
        <v>30290</v>
      </c>
      <c r="I10854" s="12">
        <v>1032.0</v>
      </c>
      <c r="J10854" s="15" t="str">
        <f t="shared" si="1"/>
        <v>Relevant</v>
      </c>
    </row>
    <row r="10855" ht="22.5" customHeight="1">
      <c r="A10855" s="9" t="s">
        <v>30291</v>
      </c>
      <c r="B10855" s="10">
        <v>45586.56935185185</v>
      </c>
      <c r="C10855" s="11" t="s">
        <v>30292</v>
      </c>
      <c r="D10855" s="12">
        <v>10.0</v>
      </c>
      <c r="E10855" s="10" t="s">
        <v>42</v>
      </c>
      <c r="F10855" s="12">
        <v>2024.0</v>
      </c>
      <c r="G10855" s="13" t="s">
        <v>13</v>
      </c>
      <c r="H10855" s="14" t="s">
        <v>30293</v>
      </c>
      <c r="I10855" s="12">
        <v>1165.0</v>
      </c>
      <c r="J10855" s="15" t="str">
        <f t="shared" si="1"/>
        <v>Irrelevant</v>
      </c>
    </row>
    <row r="10856" ht="22.5" customHeight="1">
      <c r="A10856" s="9" t="s">
        <v>30294</v>
      </c>
      <c r="B10856" s="10">
        <v>45615.38810185185</v>
      </c>
      <c r="C10856" s="11" t="s">
        <v>30295</v>
      </c>
      <c r="D10856" s="12">
        <v>11.0</v>
      </c>
      <c r="E10856" s="10" t="s">
        <v>17</v>
      </c>
      <c r="F10856" s="12">
        <v>2024.0</v>
      </c>
      <c r="G10856" s="13" t="s">
        <v>13</v>
      </c>
      <c r="H10856" s="14" t="s">
        <v>30296</v>
      </c>
      <c r="I10856" s="12">
        <v>1522.0</v>
      </c>
      <c r="J10856" s="15" t="str">
        <f t="shared" si="1"/>
        <v>Irrelevant</v>
      </c>
    </row>
    <row r="10857" ht="22.5" customHeight="1">
      <c r="A10857" s="9" t="s">
        <v>30297</v>
      </c>
      <c r="B10857" s="10">
        <v>45615.92488425926</v>
      </c>
      <c r="C10857" s="11" t="s">
        <v>30298</v>
      </c>
      <c r="D10857" s="12">
        <v>11.0</v>
      </c>
      <c r="E10857" s="10" t="s">
        <v>17</v>
      </c>
      <c r="F10857" s="12">
        <v>2024.0</v>
      </c>
      <c r="G10857" s="13" t="s">
        <v>13</v>
      </c>
      <c r="H10857" s="14" t="s">
        <v>423</v>
      </c>
      <c r="I10857" s="12">
        <v>221.0</v>
      </c>
      <c r="J10857" s="15" t="str">
        <f t="shared" si="1"/>
        <v>Relevant</v>
      </c>
    </row>
    <row r="10858" ht="22.5" customHeight="1">
      <c r="A10858" s="9" t="s">
        <v>30299</v>
      </c>
      <c r="B10858" s="10">
        <v>45610.54094907407</v>
      </c>
      <c r="C10858" s="11" t="s">
        <v>30300</v>
      </c>
      <c r="D10858" s="12">
        <v>11.0</v>
      </c>
      <c r="E10858" s="10" t="s">
        <v>17</v>
      </c>
      <c r="F10858" s="12">
        <v>2024.0</v>
      </c>
      <c r="G10858" s="13" t="s">
        <v>13</v>
      </c>
      <c r="H10858" s="14" t="s">
        <v>5150</v>
      </c>
      <c r="I10858" s="12">
        <v>2.0</v>
      </c>
      <c r="J10858" s="15" t="str">
        <f t="shared" si="1"/>
        <v>Irrelevant</v>
      </c>
    </row>
    <row r="10859" ht="22.5" customHeight="1">
      <c r="A10859" s="9" t="s">
        <v>30301</v>
      </c>
      <c r="B10859" s="10">
        <v>45588.85563657407</v>
      </c>
      <c r="C10859" s="11" t="s">
        <v>30302</v>
      </c>
      <c r="D10859" s="12">
        <v>10.0</v>
      </c>
      <c r="E10859" s="10" t="s">
        <v>42</v>
      </c>
      <c r="F10859" s="12">
        <v>2024.0</v>
      </c>
      <c r="G10859" s="13" t="s">
        <v>13</v>
      </c>
      <c r="H10859" s="14" t="s">
        <v>338</v>
      </c>
      <c r="I10859" s="12">
        <v>59.0</v>
      </c>
      <c r="J10859" s="15" t="str">
        <f t="shared" si="1"/>
        <v>Relevant</v>
      </c>
    </row>
    <row r="10860" ht="22.5" customHeight="1">
      <c r="A10860" s="9" t="s">
        <v>30303</v>
      </c>
      <c r="B10860" s="10">
        <v>45603.47221064815</v>
      </c>
      <c r="C10860" s="11" t="s">
        <v>30304</v>
      </c>
      <c r="D10860" s="12">
        <v>11.0</v>
      </c>
      <c r="E10860" s="10" t="s">
        <v>17</v>
      </c>
      <c r="F10860" s="12">
        <v>2024.0</v>
      </c>
      <c r="G10860" s="13" t="s">
        <v>30305</v>
      </c>
      <c r="H10860" s="14" t="s">
        <v>30306</v>
      </c>
      <c r="I10860" s="12">
        <v>3568.0</v>
      </c>
      <c r="J10860" s="15" t="str">
        <f t="shared" si="1"/>
        <v>Relevant</v>
      </c>
    </row>
    <row r="10861" ht="22.5" customHeight="1">
      <c r="A10861" s="9" t="s">
        <v>30307</v>
      </c>
      <c r="B10861" s="10">
        <v>45697.41753472222</v>
      </c>
      <c r="C10861" s="11" t="s">
        <v>30308</v>
      </c>
      <c r="D10861" s="12">
        <v>2.0</v>
      </c>
      <c r="E10861" s="10" t="s">
        <v>12</v>
      </c>
      <c r="F10861" s="12">
        <v>2025.0</v>
      </c>
      <c r="G10861" s="13" t="s">
        <v>13</v>
      </c>
      <c r="H10861" s="14" t="s">
        <v>14</v>
      </c>
      <c r="I10861" s="12">
        <v>42.0</v>
      </c>
      <c r="J10861" s="15" t="str">
        <f t="shared" si="1"/>
        <v>Relevant</v>
      </c>
    </row>
    <row r="10862" ht="22.5" customHeight="1">
      <c r="A10862" s="9" t="s">
        <v>30309</v>
      </c>
      <c r="B10862" s="10">
        <v>45713.7683912037</v>
      </c>
      <c r="C10862" s="11" t="s">
        <v>30310</v>
      </c>
      <c r="D10862" s="12">
        <v>2.0</v>
      </c>
      <c r="E10862" s="10" t="s">
        <v>12</v>
      </c>
      <c r="F10862" s="12">
        <v>2025.0</v>
      </c>
      <c r="G10862" s="13" t="s">
        <v>30311</v>
      </c>
      <c r="H10862" s="14" t="s">
        <v>30312</v>
      </c>
      <c r="I10862" s="12">
        <v>2.1244986E7</v>
      </c>
      <c r="J10862" s="15" t="str">
        <f t="shared" si="1"/>
        <v>Irrelevant</v>
      </c>
    </row>
    <row r="10863" ht="22.5" customHeight="1">
      <c r="A10863" s="9" t="s">
        <v>30313</v>
      </c>
      <c r="B10863" s="10">
        <v>45616.62280092593</v>
      </c>
      <c r="C10863" s="11" t="s">
        <v>30314</v>
      </c>
      <c r="D10863" s="12">
        <v>11.0</v>
      </c>
      <c r="E10863" s="10" t="s">
        <v>17</v>
      </c>
      <c r="F10863" s="12">
        <v>2024.0</v>
      </c>
      <c r="G10863" s="13" t="s">
        <v>13</v>
      </c>
      <c r="H10863" s="14" t="s">
        <v>31</v>
      </c>
      <c r="I10863" s="12">
        <v>45.0</v>
      </c>
      <c r="J10863" s="15" t="str">
        <f t="shared" si="1"/>
        <v>Relevant</v>
      </c>
    </row>
    <row r="10864" ht="22.5" customHeight="1">
      <c r="A10864" s="9" t="s">
        <v>30315</v>
      </c>
      <c r="B10864" s="10">
        <v>45597.37624233796</v>
      </c>
      <c r="C10864" s="11" t="s">
        <v>30316</v>
      </c>
      <c r="D10864" s="12">
        <v>11.0</v>
      </c>
      <c r="E10864" s="10" t="s">
        <v>17</v>
      </c>
      <c r="F10864" s="12">
        <v>2024.0</v>
      </c>
      <c r="G10864" s="13" t="s">
        <v>30317</v>
      </c>
      <c r="H10864" s="14" t="s">
        <v>30318</v>
      </c>
      <c r="I10864" s="12">
        <v>473244.0</v>
      </c>
      <c r="J10864" s="15" t="str">
        <f t="shared" si="1"/>
        <v>Relevant</v>
      </c>
    </row>
    <row r="10865" ht="22.5" customHeight="1">
      <c r="A10865" s="9" t="s">
        <v>30319</v>
      </c>
      <c r="B10865" s="10">
        <v>45630.47949074074</v>
      </c>
      <c r="C10865" s="11" t="s">
        <v>8975</v>
      </c>
      <c r="D10865" s="12">
        <v>12.0</v>
      </c>
      <c r="E10865" s="10" t="s">
        <v>26</v>
      </c>
      <c r="F10865" s="12">
        <v>2024.0</v>
      </c>
      <c r="G10865" s="13" t="s">
        <v>13</v>
      </c>
      <c r="H10865" s="14" t="s">
        <v>30320</v>
      </c>
      <c r="I10865" s="12">
        <v>2730.0</v>
      </c>
      <c r="J10865" s="15" t="str">
        <f t="shared" si="1"/>
        <v>Relevant</v>
      </c>
    </row>
    <row r="10866" ht="22.5" customHeight="1">
      <c r="A10866" s="9" t="s">
        <v>30321</v>
      </c>
      <c r="B10866" s="10">
        <v>45611.39980324074</v>
      </c>
      <c r="C10866" s="11" t="s">
        <v>30322</v>
      </c>
      <c r="D10866" s="12">
        <v>11.0</v>
      </c>
      <c r="E10866" s="10" t="s">
        <v>17</v>
      </c>
      <c r="F10866" s="12">
        <v>2024.0</v>
      </c>
      <c r="G10866" s="13" t="s">
        <v>13</v>
      </c>
      <c r="H10866" s="14" t="s">
        <v>47</v>
      </c>
      <c r="I10866" s="12">
        <v>198.0</v>
      </c>
      <c r="J10866" s="15" t="str">
        <f t="shared" si="1"/>
        <v>Relevant</v>
      </c>
    </row>
    <row r="10867" ht="22.5" customHeight="1">
      <c r="A10867" s="9" t="s">
        <v>30323</v>
      </c>
      <c r="B10867" s="10">
        <v>45625.98428240741</v>
      </c>
      <c r="C10867" s="11" t="s">
        <v>30324</v>
      </c>
      <c r="D10867" s="12">
        <v>11.0</v>
      </c>
      <c r="E10867" s="10" t="s">
        <v>17</v>
      </c>
      <c r="F10867" s="12">
        <v>2024.0</v>
      </c>
      <c r="G10867" s="13" t="s">
        <v>13</v>
      </c>
      <c r="H10867" s="14" t="s">
        <v>8763</v>
      </c>
      <c r="I10867" s="12">
        <v>89.0</v>
      </c>
      <c r="J10867" s="15" t="str">
        <f t="shared" si="1"/>
        <v>Relevant</v>
      </c>
    </row>
    <row r="10868" ht="22.5" customHeight="1">
      <c r="A10868" s="9" t="s">
        <v>30325</v>
      </c>
      <c r="B10868" s="10">
        <v>45600.94466435185</v>
      </c>
      <c r="C10868" s="11" t="s">
        <v>30326</v>
      </c>
      <c r="D10868" s="12">
        <v>11.0</v>
      </c>
      <c r="E10868" s="10" t="s">
        <v>17</v>
      </c>
      <c r="F10868" s="12">
        <v>2024.0</v>
      </c>
      <c r="G10868" s="13" t="s">
        <v>13</v>
      </c>
      <c r="H10868" s="14" t="s">
        <v>30327</v>
      </c>
      <c r="I10868" s="12">
        <v>10461.0</v>
      </c>
      <c r="J10868" s="15" t="str">
        <f t="shared" si="1"/>
        <v>Relevant</v>
      </c>
    </row>
    <row r="10869" ht="22.5" customHeight="1">
      <c r="A10869" s="9" t="s">
        <v>30328</v>
      </c>
      <c r="B10869" s="10">
        <v>45745.77947916667</v>
      </c>
      <c r="C10869" s="11" t="s">
        <v>30329</v>
      </c>
      <c r="D10869" s="12">
        <v>3.0</v>
      </c>
      <c r="E10869" s="10" t="s">
        <v>59</v>
      </c>
      <c r="F10869" s="12">
        <v>2025.0</v>
      </c>
      <c r="G10869" s="13" t="s">
        <v>13</v>
      </c>
      <c r="H10869" s="14" t="s">
        <v>5256</v>
      </c>
      <c r="I10869" s="12">
        <v>94.0</v>
      </c>
      <c r="J10869" s="15" t="str">
        <f t="shared" si="1"/>
        <v>Relevant</v>
      </c>
    </row>
    <row r="10870" ht="22.5" customHeight="1">
      <c r="A10870" s="9" t="s">
        <v>30330</v>
      </c>
      <c r="B10870" s="10">
        <v>45611.592374479165</v>
      </c>
      <c r="C10870" s="11" t="s">
        <v>30331</v>
      </c>
      <c r="D10870" s="12">
        <v>11.0</v>
      </c>
      <c r="E10870" s="10" t="s">
        <v>17</v>
      </c>
      <c r="F10870" s="12">
        <v>2024.0</v>
      </c>
      <c r="G10870" s="13" t="s">
        <v>30332</v>
      </c>
      <c r="H10870" s="14" t="s">
        <v>30333</v>
      </c>
      <c r="I10870" s="12">
        <v>1.1946612E7</v>
      </c>
      <c r="J10870" s="15" t="str">
        <f t="shared" si="1"/>
        <v>Relevant</v>
      </c>
    </row>
    <row r="10871" ht="22.5" customHeight="1">
      <c r="A10871" s="9" t="s">
        <v>30334</v>
      </c>
      <c r="B10871" s="10">
        <v>45586.34233796296</v>
      </c>
      <c r="C10871" s="11" t="s">
        <v>30335</v>
      </c>
      <c r="D10871" s="12">
        <v>10.0</v>
      </c>
      <c r="E10871" s="10" t="s">
        <v>42</v>
      </c>
      <c r="F10871" s="12">
        <v>2024.0</v>
      </c>
      <c r="G10871" s="13" t="s">
        <v>13</v>
      </c>
      <c r="H10871" s="14" t="s">
        <v>23476</v>
      </c>
      <c r="I10871" s="12">
        <v>10383.0</v>
      </c>
      <c r="J10871" s="15" t="str">
        <f t="shared" si="1"/>
        <v>Relevant</v>
      </c>
    </row>
    <row r="10872" ht="22.5" customHeight="1">
      <c r="A10872" s="9" t="s">
        <v>30336</v>
      </c>
      <c r="B10872" s="10">
        <v>45657.31463194444</v>
      </c>
      <c r="C10872" s="11" t="s">
        <v>30337</v>
      </c>
      <c r="D10872" s="12">
        <v>12.0</v>
      </c>
      <c r="E10872" s="10" t="s">
        <v>26</v>
      </c>
      <c r="F10872" s="12">
        <v>2024.0</v>
      </c>
      <c r="G10872" s="13" t="s">
        <v>30338</v>
      </c>
      <c r="H10872" s="14" t="s">
        <v>30339</v>
      </c>
      <c r="I10872" s="12">
        <v>10592.0</v>
      </c>
      <c r="J10872" s="15" t="str">
        <f t="shared" si="1"/>
        <v>Irrelevant</v>
      </c>
    </row>
    <row r="10873" ht="22.5" customHeight="1">
      <c r="A10873" s="9" t="s">
        <v>30340</v>
      </c>
      <c r="B10873" s="10">
        <v>45591.60056712963</v>
      </c>
      <c r="C10873" s="11" t="s">
        <v>30341</v>
      </c>
      <c r="D10873" s="12">
        <v>10.0</v>
      </c>
      <c r="E10873" s="10" t="s">
        <v>42</v>
      </c>
      <c r="F10873" s="12">
        <v>2024.0</v>
      </c>
      <c r="G10873" s="13" t="s">
        <v>13</v>
      </c>
      <c r="H10873" s="14" t="s">
        <v>131</v>
      </c>
      <c r="I10873" s="12">
        <v>6.0</v>
      </c>
      <c r="J10873" s="15" t="str">
        <f t="shared" si="1"/>
        <v>Relevant</v>
      </c>
    </row>
    <row r="10874" ht="22.5" customHeight="1">
      <c r="A10874" s="9" t="s">
        <v>30342</v>
      </c>
      <c r="B10874" s="10">
        <v>45607.522685185184</v>
      </c>
      <c r="C10874" s="11" t="s">
        <v>25724</v>
      </c>
      <c r="D10874" s="12">
        <v>11.0</v>
      </c>
      <c r="E10874" s="10" t="s">
        <v>17</v>
      </c>
      <c r="F10874" s="12">
        <v>2024.0</v>
      </c>
      <c r="G10874" s="13" t="s">
        <v>30343</v>
      </c>
      <c r="H10874" s="14" t="s">
        <v>30344</v>
      </c>
      <c r="I10874" s="12">
        <v>1205132.0</v>
      </c>
      <c r="J10874" s="15" t="str">
        <f t="shared" si="1"/>
        <v>Relevant</v>
      </c>
    </row>
    <row r="10875" ht="22.5" customHeight="1">
      <c r="A10875" s="9" t="s">
        <v>30345</v>
      </c>
      <c r="B10875" s="10">
        <v>45615.64889643519</v>
      </c>
      <c r="C10875" s="11" t="s">
        <v>30346</v>
      </c>
      <c r="D10875" s="12">
        <v>11.0</v>
      </c>
      <c r="E10875" s="10" t="s">
        <v>17</v>
      </c>
      <c r="F10875" s="12">
        <v>2024.0</v>
      </c>
      <c r="G10875" s="13" t="s">
        <v>30347</v>
      </c>
      <c r="H10875" s="13" t="s">
        <v>30348</v>
      </c>
      <c r="I10875" s="12">
        <v>1.0830293E7</v>
      </c>
      <c r="J10875" s="15" t="str">
        <f t="shared" si="1"/>
        <v>Relevant</v>
      </c>
    </row>
    <row r="10876" ht="22.5" customHeight="1">
      <c r="A10876" s="9" t="s">
        <v>30349</v>
      </c>
      <c r="B10876" s="10">
        <v>45590.67377314815</v>
      </c>
      <c r="C10876" s="11" t="s">
        <v>30350</v>
      </c>
      <c r="D10876" s="12">
        <v>10.0</v>
      </c>
      <c r="E10876" s="10" t="s">
        <v>42</v>
      </c>
      <c r="F10876" s="12">
        <v>2024.0</v>
      </c>
      <c r="G10876" s="13" t="s">
        <v>30351</v>
      </c>
      <c r="H10876" s="14" t="s">
        <v>30352</v>
      </c>
      <c r="I10876" s="12">
        <v>2083070.0</v>
      </c>
      <c r="J10876" s="15" t="str">
        <f t="shared" si="1"/>
        <v>Relevant</v>
      </c>
    </row>
    <row r="10877" ht="22.5" customHeight="1">
      <c r="A10877" s="9" t="s">
        <v>30353</v>
      </c>
      <c r="B10877" s="10">
        <v>45696.76865740741</v>
      </c>
      <c r="C10877" s="11" t="s">
        <v>30354</v>
      </c>
      <c r="D10877" s="12">
        <v>2.0</v>
      </c>
      <c r="E10877" s="10" t="s">
        <v>12</v>
      </c>
      <c r="F10877" s="12">
        <v>2025.0</v>
      </c>
      <c r="G10877" s="13" t="s">
        <v>13</v>
      </c>
      <c r="H10877" s="14" t="s">
        <v>14</v>
      </c>
      <c r="I10877" s="12">
        <v>21.0</v>
      </c>
      <c r="J10877" s="15" t="str">
        <f t="shared" si="1"/>
        <v>Relevant</v>
      </c>
    </row>
    <row r="10878" ht="22.5" customHeight="1">
      <c r="A10878" s="9" t="s">
        <v>30355</v>
      </c>
      <c r="B10878" s="10">
        <v>45618.617430555554</v>
      </c>
      <c r="C10878" s="11" t="s">
        <v>30356</v>
      </c>
      <c r="D10878" s="12">
        <v>11.0</v>
      </c>
      <c r="E10878" s="10" t="s">
        <v>17</v>
      </c>
      <c r="F10878" s="12">
        <v>2024.0</v>
      </c>
      <c r="G10878" s="13" t="s">
        <v>30357</v>
      </c>
      <c r="H10878" s="14" t="s">
        <v>30358</v>
      </c>
      <c r="I10878" s="12">
        <v>0.0</v>
      </c>
      <c r="J10878" s="15" t="str">
        <f t="shared" si="1"/>
        <v>Relevant</v>
      </c>
    </row>
    <row r="10879" ht="22.5" customHeight="1">
      <c r="A10879" s="9" t="s">
        <v>30359</v>
      </c>
      <c r="B10879" s="10">
        <v>45561.52694444444</v>
      </c>
      <c r="C10879" s="11" t="s">
        <v>30360</v>
      </c>
      <c r="D10879" s="12">
        <v>9.0</v>
      </c>
      <c r="E10879" s="10" t="s">
        <v>114</v>
      </c>
      <c r="F10879" s="12">
        <v>2024.0</v>
      </c>
      <c r="G10879" s="13" t="s">
        <v>30361</v>
      </c>
      <c r="H10879" s="14" t="s">
        <v>30362</v>
      </c>
      <c r="I10879" s="12">
        <v>34757.0</v>
      </c>
      <c r="J10879" s="15" t="str">
        <f t="shared" si="1"/>
        <v>Irrelevant</v>
      </c>
    </row>
    <row r="10880" ht="22.5" customHeight="1">
      <c r="A10880" s="9" t="s">
        <v>30363</v>
      </c>
      <c r="B10880" s="10">
        <v>45727.59583333333</v>
      </c>
      <c r="C10880" s="11" t="s">
        <v>30364</v>
      </c>
      <c r="D10880" s="12">
        <v>3.0</v>
      </c>
      <c r="E10880" s="10" t="s">
        <v>59</v>
      </c>
      <c r="F10880" s="12">
        <v>2025.0</v>
      </c>
      <c r="G10880" s="13" t="s">
        <v>13</v>
      </c>
      <c r="H10880" s="14" t="s">
        <v>2807</v>
      </c>
      <c r="I10880" s="12">
        <v>426.0</v>
      </c>
      <c r="J10880" s="15" t="str">
        <f t="shared" si="1"/>
        <v>Irrelevant</v>
      </c>
    </row>
    <row r="10881" ht="22.5" customHeight="1">
      <c r="A10881" s="9" t="s">
        <v>30365</v>
      </c>
      <c r="B10881" s="10">
        <v>45612.62300925926</v>
      </c>
      <c r="C10881" s="11" t="s">
        <v>30366</v>
      </c>
      <c r="D10881" s="12">
        <v>11.0</v>
      </c>
      <c r="E10881" s="10" t="s">
        <v>17</v>
      </c>
      <c r="F10881" s="12">
        <v>2024.0</v>
      </c>
      <c r="G10881" s="13" t="s">
        <v>30367</v>
      </c>
      <c r="H10881" s="14" t="s">
        <v>30368</v>
      </c>
      <c r="I10881" s="12">
        <v>1205132.0</v>
      </c>
      <c r="J10881" s="15" t="str">
        <f t="shared" si="1"/>
        <v>Relevant</v>
      </c>
    </row>
    <row r="10882" ht="22.5" customHeight="1">
      <c r="A10882" s="9" t="s">
        <v>30369</v>
      </c>
      <c r="B10882" s="10">
        <v>45530.34744212963</v>
      </c>
      <c r="C10882" s="11" t="s">
        <v>30370</v>
      </c>
      <c r="D10882" s="12">
        <v>8.0</v>
      </c>
      <c r="E10882" s="10" t="s">
        <v>167</v>
      </c>
      <c r="F10882" s="12">
        <v>2024.0</v>
      </c>
      <c r="G10882" s="13" t="s">
        <v>13</v>
      </c>
      <c r="H10882" s="14" t="s">
        <v>16731</v>
      </c>
      <c r="I10882" s="12">
        <v>313.0</v>
      </c>
      <c r="J10882" s="15" t="str">
        <f t="shared" si="1"/>
        <v>Irrelevant</v>
      </c>
    </row>
    <row r="10883" ht="22.5" customHeight="1">
      <c r="A10883" s="9" t="s">
        <v>30371</v>
      </c>
      <c r="B10883" s="10">
        <v>45608.408171296294</v>
      </c>
      <c r="C10883" s="11" t="s">
        <v>13402</v>
      </c>
      <c r="D10883" s="12">
        <v>11.0</v>
      </c>
      <c r="E10883" s="10" t="s">
        <v>17</v>
      </c>
      <c r="F10883" s="12">
        <v>2024.0</v>
      </c>
      <c r="G10883" s="13" t="s">
        <v>30372</v>
      </c>
      <c r="H10883" s="14" t="s">
        <v>30373</v>
      </c>
      <c r="I10883" s="12">
        <v>8443435.0</v>
      </c>
      <c r="J10883" s="15" t="str">
        <f t="shared" si="1"/>
        <v>Relevant</v>
      </c>
    </row>
    <row r="10884" ht="22.5" customHeight="1">
      <c r="A10884" s="9" t="s">
        <v>30374</v>
      </c>
      <c r="B10884" s="10">
        <v>45596.727951388886</v>
      </c>
      <c r="C10884" s="11" t="s">
        <v>30375</v>
      </c>
      <c r="D10884" s="12">
        <v>10.0</v>
      </c>
      <c r="E10884" s="10" t="s">
        <v>42</v>
      </c>
      <c r="F10884" s="12">
        <v>2024.0</v>
      </c>
      <c r="G10884" s="13" t="s">
        <v>23856</v>
      </c>
      <c r="H10884" s="14" t="s">
        <v>30376</v>
      </c>
      <c r="I10884" s="12">
        <v>1823.0</v>
      </c>
      <c r="J10884" s="15" t="str">
        <f t="shared" si="1"/>
        <v>Relevant</v>
      </c>
    </row>
    <row r="10885" ht="22.5" customHeight="1">
      <c r="A10885" s="9" t="s">
        <v>30377</v>
      </c>
      <c r="B10885" s="10">
        <v>45582.4155787037</v>
      </c>
      <c r="C10885" s="11" t="s">
        <v>30378</v>
      </c>
      <c r="D10885" s="12">
        <v>10.0</v>
      </c>
      <c r="E10885" s="10" t="s">
        <v>42</v>
      </c>
      <c r="F10885" s="12">
        <v>2024.0</v>
      </c>
      <c r="G10885" s="13" t="s">
        <v>13</v>
      </c>
      <c r="H10885" s="14" t="s">
        <v>23904</v>
      </c>
      <c r="I10885" s="12">
        <v>309.0</v>
      </c>
      <c r="J10885" s="15" t="str">
        <f t="shared" si="1"/>
        <v>Relevant</v>
      </c>
    </row>
    <row r="10886" ht="22.5" customHeight="1">
      <c r="A10886" s="9" t="s">
        <v>30379</v>
      </c>
      <c r="B10886" s="10">
        <v>45631.94869212963</v>
      </c>
      <c r="C10886" s="11" t="s">
        <v>30380</v>
      </c>
      <c r="D10886" s="12">
        <v>12.0</v>
      </c>
      <c r="E10886" s="10" t="s">
        <v>26</v>
      </c>
      <c r="F10886" s="12">
        <v>2024.0</v>
      </c>
      <c r="G10886" s="13" t="s">
        <v>13</v>
      </c>
      <c r="H10886" s="14" t="s">
        <v>1809</v>
      </c>
      <c r="I10886" s="12">
        <v>53.0</v>
      </c>
      <c r="J10886" s="15" t="str">
        <f t="shared" si="1"/>
        <v>Relevant</v>
      </c>
    </row>
    <row r="10887" ht="22.5" customHeight="1">
      <c r="A10887" s="9" t="s">
        <v>30381</v>
      </c>
      <c r="B10887" s="10">
        <v>45385.498761574076</v>
      </c>
      <c r="C10887" s="11" t="s">
        <v>30382</v>
      </c>
      <c r="D10887" s="12">
        <v>4.0</v>
      </c>
      <c r="E10887" s="10" t="s">
        <v>274</v>
      </c>
      <c r="F10887" s="12">
        <v>2024.0</v>
      </c>
      <c r="G10887" s="13" t="s">
        <v>30383</v>
      </c>
      <c r="H10887" s="14" t="s">
        <v>30384</v>
      </c>
      <c r="I10887" s="12">
        <v>4773444.0</v>
      </c>
      <c r="J10887" s="15" t="str">
        <f t="shared" si="1"/>
        <v>Irrelevant</v>
      </c>
    </row>
    <row r="10888" ht="22.5" customHeight="1">
      <c r="A10888" s="9" t="s">
        <v>30385</v>
      </c>
      <c r="B10888" s="10">
        <v>45593.52085648148</v>
      </c>
      <c r="C10888" s="11" t="s">
        <v>10856</v>
      </c>
      <c r="D10888" s="12">
        <v>10.0</v>
      </c>
      <c r="E10888" s="10" t="s">
        <v>42</v>
      </c>
      <c r="F10888" s="12">
        <v>2024.0</v>
      </c>
      <c r="G10888" s="13" t="s">
        <v>30386</v>
      </c>
      <c r="H10888" s="14" t="s">
        <v>30387</v>
      </c>
      <c r="I10888" s="12">
        <v>1669912.0</v>
      </c>
      <c r="J10888" s="15" t="str">
        <f t="shared" si="1"/>
        <v>Relevant</v>
      </c>
    </row>
    <row r="10889" ht="22.5" customHeight="1">
      <c r="A10889" s="9" t="s">
        <v>30388</v>
      </c>
      <c r="B10889" s="10">
        <v>45614.95349537037</v>
      </c>
      <c r="C10889" s="11" t="s">
        <v>16338</v>
      </c>
      <c r="D10889" s="12">
        <v>11.0</v>
      </c>
      <c r="E10889" s="10" t="s">
        <v>17</v>
      </c>
      <c r="F10889" s="12">
        <v>2024.0</v>
      </c>
      <c r="G10889" s="13" t="s">
        <v>13</v>
      </c>
      <c r="H10889" s="14" t="s">
        <v>423</v>
      </c>
      <c r="I10889" s="12">
        <v>3553.0</v>
      </c>
      <c r="J10889" s="15" t="str">
        <f t="shared" si="1"/>
        <v>Relevant</v>
      </c>
    </row>
    <row r="10890" ht="22.5" customHeight="1">
      <c r="A10890" s="9" t="s">
        <v>30389</v>
      </c>
      <c r="B10890" s="10">
        <v>45608.510405092595</v>
      </c>
      <c r="C10890" s="11" t="s">
        <v>13384</v>
      </c>
      <c r="D10890" s="12">
        <v>11.0</v>
      </c>
      <c r="E10890" s="10" t="s">
        <v>17</v>
      </c>
      <c r="F10890" s="12">
        <v>2024.0</v>
      </c>
      <c r="G10890" s="13" t="s">
        <v>30390</v>
      </c>
      <c r="H10890" s="14" t="s">
        <v>30391</v>
      </c>
      <c r="I10890" s="12">
        <v>0.0</v>
      </c>
      <c r="J10890" s="15" t="str">
        <f t="shared" si="1"/>
        <v>Relevant</v>
      </c>
    </row>
    <row r="10891" ht="22.5" customHeight="1">
      <c r="A10891" s="9" t="s">
        <v>30392</v>
      </c>
      <c r="B10891" s="10">
        <v>45501.566666666666</v>
      </c>
      <c r="C10891" s="11" t="s">
        <v>2453</v>
      </c>
      <c r="D10891" s="12">
        <v>7.0</v>
      </c>
      <c r="E10891" s="10" t="s">
        <v>55</v>
      </c>
      <c r="F10891" s="12">
        <v>2024.0</v>
      </c>
      <c r="G10891" s="13" t="s">
        <v>30393</v>
      </c>
      <c r="H10891" s="14" t="s">
        <v>30394</v>
      </c>
      <c r="I10891" s="12">
        <v>9222631.0</v>
      </c>
      <c r="J10891" s="15" t="str">
        <f t="shared" si="1"/>
        <v>Irrelevant</v>
      </c>
    </row>
    <row r="10892" ht="22.5" customHeight="1">
      <c r="A10892" s="9" t="s">
        <v>30395</v>
      </c>
      <c r="B10892" s="10">
        <v>45742.93405092593</v>
      </c>
      <c r="C10892" s="11" t="s">
        <v>30396</v>
      </c>
      <c r="D10892" s="12">
        <v>3.0</v>
      </c>
      <c r="E10892" s="10" t="s">
        <v>59</v>
      </c>
      <c r="F10892" s="12">
        <v>2025.0</v>
      </c>
      <c r="G10892" s="13" t="s">
        <v>13</v>
      </c>
      <c r="H10892" s="14" t="s">
        <v>204</v>
      </c>
      <c r="I10892" s="12">
        <v>444.0</v>
      </c>
      <c r="J10892" s="15" t="str">
        <f t="shared" si="1"/>
        <v>Relevant</v>
      </c>
    </row>
    <row r="10893" ht="22.5" customHeight="1">
      <c r="A10893" s="9" t="s">
        <v>30397</v>
      </c>
      <c r="B10893" s="10">
        <v>45606.68020833333</v>
      </c>
      <c r="C10893" s="11" t="s">
        <v>10824</v>
      </c>
      <c r="D10893" s="12">
        <v>11.0</v>
      </c>
      <c r="E10893" s="10" t="s">
        <v>17</v>
      </c>
      <c r="F10893" s="12">
        <v>2024.0</v>
      </c>
      <c r="G10893" s="13" t="s">
        <v>13</v>
      </c>
      <c r="H10893" s="14" t="s">
        <v>100</v>
      </c>
      <c r="I10893" s="12">
        <v>2039.0</v>
      </c>
      <c r="J10893" s="15" t="str">
        <f t="shared" si="1"/>
        <v>Relevant</v>
      </c>
    </row>
    <row r="10894" ht="22.5" customHeight="1">
      <c r="A10894" s="9" t="s">
        <v>30398</v>
      </c>
      <c r="B10894" s="10">
        <v>45588.85238425926</v>
      </c>
      <c r="C10894" s="11" t="s">
        <v>30399</v>
      </c>
      <c r="D10894" s="12">
        <v>10.0</v>
      </c>
      <c r="E10894" s="10" t="s">
        <v>42</v>
      </c>
      <c r="F10894" s="12">
        <v>2024.0</v>
      </c>
      <c r="G10894" s="13" t="s">
        <v>30400</v>
      </c>
      <c r="H10894" s="14" t="s">
        <v>30401</v>
      </c>
      <c r="I10894" s="12">
        <v>9292977.0</v>
      </c>
      <c r="J10894" s="15" t="str">
        <f t="shared" si="1"/>
        <v>Relevant</v>
      </c>
    </row>
    <row r="10895" ht="22.5" customHeight="1">
      <c r="A10895" s="9" t="s">
        <v>30402</v>
      </c>
      <c r="B10895" s="10">
        <v>45581.52025462963</v>
      </c>
      <c r="C10895" s="11" t="s">
        <v>30403</v>
      </c>
      <c r="D10895" s="12">
        <v>10.0</v>
      </c>
      <c r="E10895" s="10" t="s">
        <v>42</v>
      </c>
      <c r="F10895" s="12">
        <v>2024.0</v>
      </c>
      <c r="G10895" s="13" t="s">
        <v>13</v>
      </c>
      <c r="H10895" s="14" t="s">
        <v>30404</v>
      </c>
      <c r="I10895" s="12">
        <v>10845.0</v>
      </c>
      <c r="J10895" s="15" t="str">
        <f t="shared" si="1"/>
        <v>Relevant</v>
      </c>
    </row>
    <row r="10896" ht="22.5" customHeight="1">
      <c r="A10896" s="9" t="s">
        <v>30405</v>
      </c>
      <c r="B10896" s="10">
        <v>45531.875231481485</v>
      </c>
      <c r="C10896" s="11" t="s">
        <v>17431</v>
      </c>
      <c r="D10896" s="12">
        <v>8.0</v>
      </c>
      <c r="E10896" s="10" t="s">
        <v>167</v>
      </c>
      <c r="F10896" s="12">
        <v>2024.0</v>
      </c>
      <c r="G10896" s="13" t="s">
        <v>30406</v>
      </c>
      <c r="H10896" s="14" t="s">
        <v>30407</v>
      </c>
      <c r="I10896" s="12">
        <v>0.0</v>
      </c>
      <c r="J10896" s="15" t="str">
        <f t="shared" si="1"/>
        <v>Relevant</v>
      </c>
    </row>
    <row r="10897" ht="22.5" customHeight="1">
      <c r="A10897" s="9" t="s">
        <v>30408</v>
      </c>
      <c r="B10897" s="10">
        <v>45611.371412037035</v>
      </c>
      <c r="C10897" s="11" t="s">
        <v>30409</v>
      </c>
      <c r="D10897" s="12">
        <v>11.0</v>
      </c>
      <c r="E10897" s="10" t="s">
        <v>17</v>
      </c>
      <c r="F10897" s="12">
        <v>2024.0</v>
      </c>
      <c r="G10897" s="13" t="s">
        <v>30410</v>
      </c>
      <c r="H10897" s="14" t="s">
        <v>30411</v>
      </c>
      <c r="I10897" s="12">
        <v>171616.0</v>
      </c>
      <c r="J10897" s="15" t="str">
        <f t="shared" si="1"/>
        <v>Relevant</v>
      </c>
    </row>
    <row r="10898" ht="22.5" customHeight="1">
      <c r="A10898" s="9" t="s">
        <v>30412</v>
      </c>
      <c r="B10898" s="10">
        <v>45610.35619212963</v>
      </c>
      <c r="C10898" s="11" t="s">
        <v>30413</v>
      </c>
      <c r="D10898" s="12">
        <v>11.0</v>
      </c>
      <c r="E10898" s="10" t="s">
        <v>17</v>
      </c>
      <c r="F10898" s="12">
        <v>2024.0</v>
      </c>
      <c r="G10898" s="13" t="s">
        <v>13</v>
      </c>
      <c r="H10898" s="14" t="s">
        <v>30414</v>
      </c>
      <c r="I10898" s="12">
        <v>7.0</v>
      </c>
      <c r="J10898" s="15" t="str">
        <f t="shared" si="1"/>
        <v>Relevant</v>
      </c>
    </row>
    <row r="10899" ht="22.5" customHeight="1">
      <c r="A10899" s="9" t="s">
        <v>30415</v>
      </c>
      <c r="B10899" s="10">
        <v>45585.67424768519</v>
      </c>
      <c r="C10899" s="11" t="s">
        <v>3673</v>
      </c>
      <c r="D10899" s="12">
        <v>10.0</v>
      </c>
      <c r="E10899" s="10" t="s">
        <v>42</v>
      </c>
      <c r="F10899" s="12">
        <v>2024.0</v>
      </c>
      <c r="G10899" s="13" t="s">
        <v>13</v>
      </c>
      <c r="H10899" s="14" t="s">
        <v>4645</v>
      </c>
      <c r="I10899" s="12">
        <v>62.0</v>
      </c>
      <c r="J10899" s="15" t="str">
        <f t="shared" si="1"/>
        <v>Relevant</v>
      </c>
    </row>
    <row r="10900" ht="22.5" customHeight="1">
      <c r="A10900" s="9" t="s">
        <v>30416</v>
      </c>
      <c r="B10900" s="10">
        <v>45617.65210648148</v>
      </c>
      <c r="C10900" s="11" t="s">
        <v>30417</v>
      </c>
      <c r="D10900" s="12">
        <v>11.0</v>
      </c>
      <c r="E10900" s="10" t="s">
        <v>17</v>
      </c>
      <c r="F10900" s="12">
        <v>2024.0</v>
      </c>
      <c r="G10900" s="13" t="s">
        <v>30418</v>
      </c>
      <c r="H10900" s="14" t="s">
        <v>30419</v>
      </c>
      <c r="I10900" s="12">
        <v>1.8830927E7</v>
      </c>
      <c r="J10900" s="15" t="str">
        <f t="shared" si="1"/>
        <v>Relevant</v>
      </c>
    </row>
    <row r="10901" ht="22.5" customHeight="1">
      <c r="A10901" s="9" t="s">
        <v>30420</v>
      </c>
      <c r="B10901" s="10">
        <v>45629.756574074076</v>
      </c>
      <c r="C10901" s="11" t="s">
        <v>30421</v>
      </c>
      <c r="D10901" s="12">
        <v>12.0</v>
      </c>
      <c r="E10901" s="10" t="s">
        <v>26</v>
      </c>
      <c r="F10901" s="12">
        <v>2024.0</v>
      </c>
      <c r="G10901" s="13" t="s">
        <v>13</v>
      </c>
      <c r="H10901" s="14" t="s">
        <v>30422</v>
      </c>
      <c r="I10901" s="12">
        <v>22373.0</v>
      </c>
      <c r="J10901" s="15" t="str">
        <f t="shared" si="1"/>
        <v>Relevant</v>
      </c>
    </row>
    <row r="10902" ht="22.5" customHeight="1">
      <c r="A10902" s="9" t="s">
        <v>30423</v>
      </c>
      <c r="B10902" s="10">
        <v>45562.84532407407</v>
      </c>
      <c r="C10902" s="11" t="s">
        <v>8608</v>
      </c>
      <c r="D10902" s="12">
        <v>9.0</v>
      </c>
      <c r="E10902" s="10" t="s">
        <v>114</v>
      </c>
      <c r="F10902" s="12">
        <v>2024.0</v>
      </c>
      <c r="G10902" s="13" t="s">
        <v>13</v>
      </c>
      <c r="H10902" s="14" t="s">
        <v>30424</v>
      </c>
      <c r="I10902" s="12">
        <v>4213826.0</v>
      </c>
      <c r="J10902" s="15" t="str">
        <f t="shared" si="1"/>
        <v>Relevant</v>
      </c>
    </row>
    <row r="10903" ht="22.5" customHeight="1">
      <c r="A10903" s="9" t="s">
        <v>30425</v>
      </c>
      <c r="B10903" s="10">
        <v>45584.43628472222</v>
      </c>
      <c r="C10903" s="11" t="s">
        <v>30426</v>
      </c>
      <c r="D10903" s="12">
        <v>10.0</v>
      </c>
      <c r="E10903" s="10" t="s">
        <v>42</v>
      </c>
      <c r="F10903" s="12">
        <v>2024.0</v>
      </c>
      <c r="G10903" s="13" t="s">
        <v>13</v>
      </c>
      <c r="H10903" s="14" t="s">
        <v>30427</v>
      </c>
      <c r="I10903" s="12">
        <v>34808.0</v>
      </c>
      <c r="J10903" s="15" t="str">
        <f t="shared" si="1"/>
        <v>Relevant</v>
      </c>
    </row>
    <row r="10904" ht="22.5" customHeight="1">
      <c r="A10904" s="9" t="s">
        <v>30428</v>
      </c>
      <c r="B10904" s="10">
        <v>45696.803298611114</v>
      </c>
      <c r="C10904" s="11" t="s">
        <v>30429</v>
      </c>
      <c r="D10904" s="12">
        <v>2.0</v>
      </c>
      <c r="E10904" s="10" t="s">
        <v>12</v>
      </c>
      <c r="F10904" s="12">
        <v>2025.0</v>
      </c>
      <c r="G10904" s="13" t="s">
        <v>13</v>
      </c>
      <c r="H10904" s="14" t="s">
        <v>14</v>
      </c>
      <c r="I10904" s="12">
        <v>55.0</v>
      </c>
      <c r="J10904" s="15" t="str">
        <f t="shared" si="1"/>
        <v>Relevant</v>
      </c>
    </row>
    <row r="10905" ht="22.5" customHeight="1">
      <c r="A10905" s="9" t="s">
        <v>30430</v>
      </c>
      <c r="B10905" s="10">
        <v>45619.04542824074</v>
      </c>
      <c r="C10905" s="11" t="s">
        <v>30431</v>
      </c>
      <c r="D10905" s="12">
        <v>11.0</v>
      </c>
      <c r="E10905" s="10" t="s">
        <v>17</v>
      </c>
      <c r="F10905" s="12">
        <v>2024.0</v>
      </c>
      <c r="G10905" s="13" t="s">
        <v>13</v>
      </c>
      <c r="H10905" s="14" t="s">
        <v>30432</v>
      </c>
      <c r="I10905" s="12">
        <v>599.0</v>
      </c>
      <c r="J10905" s="15" t="str">
        <f t="shared" si="1"/>
        <v>Relevant</v>
      </c>
    </row>
    <row r="10906" ht="22.5" customHeight="1">
      <c r="A10906" s="9" t="s">
        <v>30433</v>
      </c>
      <c r="B10906" s="10">
        <v>45477.541354166664</v>
      </c>
      <c r="C10906" s="11" t="s">
        <v>19486</v>
      </c>
      <c r="D10906" s="12">
        <v>7.0</v>
      </c>
      <c r="E10906" s="10" t="s">
        <v>55</v>
      </c>
      <c r="F10906" s="12">
        <v>2024.0</v>
      </c>
      <c r="G10906" s="13" t="s">
        <v>30434</v>
      </c>
      <c r="H10906" s="14" t="s">
        <v>30435</v>
      </c>
      <c r="I10906" s="12">
        <v>4737.0</v>
      </c>
      <c r="J10906" s="15" t="str">
        <f t="shared" si="1"/>
        <v>Irrelevant</v>
      </c>
    </row>
    <row r="10907" ht="22.5" customHeight="1">
      <c r="A10907" s="9" t="s">
        <v>30436</v>
      </c>
      <c r="B10907" s="10">
        <v>45599.334814814814</v>
      </c>
      <c r="C10907" s="11" t="s">
        <v>30437</v>
      </c>
      <c r="D10907" s="12">
        <v>11.0</v>
      </c>
      <c r="E10907" s="10" t="s">
        <v>17</v>
      </c>
      <c r="F10907" s="12">
        <v>2024.0</v>
      </c>
      <c r="G10907" s="13" t="s">
        <v>30438</v>
      </c>
      <c r="H10907" s="14" t="s">
        <v>30439</v>
      </c>
      <c r="I10907" s="12">
        <v>29566.0</v>
      </c>
      <c r="J10907" s="15" t="str">
        <f t="shared" si="1"/>
        <v>Relevant</v>
      </c>
    </row>
    <row r="10908" ht="22.5" customHeight="1">
      <c r="A10908" s="9" t="s">
        <v>30440</v>
      </c>
      <c r="B10908" s="10">
        <v>45466.709211724534</v>
      </c>
      <c r="C10908" s="11" t="s">
        <v>30441</v>
      </c>
      <c r="D10908" s="12">
        <v>6.0</v>
      </c>
      <c r="E10908" s="10" t="s">
        <v>34</v>
      </c>
      <c r="F10908" s="12">
        <v>2024.0</v>
      </c>
      <c r="G10908" s="13" t="s">
        <v>30442</v>
      </c>
      <c r="H10908" s="14" t="s">
        <v>30443</v>
      </c>
      <c r="I10908" s="12">
        <v>198731.0</v>
      </c>
      <c r="J10908" s="15" t="str">
        <f t="shared" si="1"/>
        <v>Irrelevant</v>
      </c>
    </row>
    <row r="10909" ht="22.5" customHeight="1">
      <c r="A10909" s="9" t="s">
        <v>30444</v>
      </c>
      <c r="B10909" s="10">
        <v>45615.38123842593</v>
      </c>
      <c r="C10909" s="11" t="s">
        <v>30445</v>
      </c>
      <c r="D10909" s="12">
        <v>11.0</v>
      </c>
      <c r="E10909" s="10" t="s">
        <v>17</v>
      </c>
      <c r="F10909" s="12">
        <v>2024.0</v>
      </c>
      <c r="G10909" s="13" t="s">
        <v>13</v>
      </c>
      <c r="H10909" s="14" t="s">
        <v>423</v>
      </c>
      <c r="I10909" s="12">
        <v>84.0</v>
      </c>
      <c r="J10909" s="15" t="str">
        <f t="shared" si="1"/>
        <v>Relevant</v>
      </c>
    </row>
    <row r="10910" ht="22.5" customHeight="1">
      <c r="A10910" s="9" t="s">
        <v>30446</v>
      </c>
      <c r="B10910" s="10">
        <v>45739.840682870374</v>
      </c>
      <c r="C10910" s="11" t="s">
        <v>30447</v>
      </c>
      <c r="D10910" s="12">
        <v>3.0</v>
      </c>
      <c r="E10910" s="10" t="s">
        <v>59</v>
      </c>
      <c r="F10910" s="12">
        <v>2025.0</v>
      </c>
      <c r="G10910" s="13" t="s">
        <v>30448</v>
      </c>
      <c r="H10910" s="14" t="s">
        <v>30449</v>
      </c>
      <c r="I10910" s="12">
        <v>6532273.0</v>
      </c>
      <c r="J10910" s="15" t="str">
        <f t="shared" si="1"/>
        <v>Relevant</v>
      </c>
    </row>
    <row r="10911" ht="22.5" customHeight="1">
      <c r="A10911" s="9" t="s">
        <v>30450</v>
      </c>
      <c r="B10911" s="10">
        <v>45609.73704861111</v>
      </c>
      <c r="C10911" s="11" t="s">
        <v>30451</v>
      </c>
      <c r="D10911" s="12">
        <v>11.0</v>
      </c>
      <c r="E10911" s="10" t="s">
        <v>17</v>
      </c>
      <c r="F10911" s="12">
        <v>2024.0</v>
      </c>
      <c r="G10911" s="13" t="s">
        <v>13</v>
      </c>
      <c r="H10911" s="14" t="s">
        <v>30452</v>
      </c>
      <c r="I10911" s="12">
        <v>2781.0</v>
      </c>
      <c r="J10911" s="15" t="str">
        <f t="shared" si="1"/>
        <v>Relevant</v>
      </c>
    </row>
    <row r="10912" ht="22.5" customHeight="1">
      <c r="A10912" s="9" t="s">
        <v>30453</v>
      </c>
      <c r="B10912" s="10">
        <v>45602.69936342593</v>
      </c>
      <c r="C10912" s="11" t="s">
        <v>30454</v>
      </c>
      <c r="D10912" s="12">
        <v>11.0</v>
      </c>
      <c r="E10912" s="10" t="s">
        <v>17</v>
      </c>
      <c r="F10912" s="12">
        <v>2024.0</v>
      </c>
      <c r="G10912" s="13" t="s">
        <v>13</v>
      </c>
      <c r="H10912" s="14" t="s">
        <v>822</v>
      </c>
      <c r="I10912" s="12">
        <v>1.0</v>
      </c>
      <c r="J10912" s="15" t="str">
        <f t="shared" si="1"/>
        <v>Relevant</v>
      </c>
    </row>
    <row r="10913" ht="22.5" customHeight="1">
      <c r="A10913" s="9" t="s">
        <v>30455</v>
      </c>
      <c r="B10913" s="10">
        <v>45603.72641203704</v>
      </c>
      <c r="C10913" s="11" t="s">
        <v>30456</v>
      </c>
      <c r="D10913" s="12">
        <v>11.0</v>
      </c>
      <c r="E10913" s="10" t="s">
        <v>17</v>
      </c>
      <c r="F10913" s="12">
        <v>2024.0</v>
      </c>
      <c r="G10913" s="13" t="s">
        <v>30457</v>
      </c>
      <c r="H10913" s="14" t="s">
        <v>30458</v>
      </c>
      <c r="I10913" s="12">
        <v>9593283.0</v>
      </c>
      <c r="J10913" s="15" t="str">
        <f t="shared" si="1"/>
        <v>Relevant</v>
      </c>
    </row>
    <row r="10914" ht="22.5" customHeight="1">
      <c r="A10914" s="9" t="s">
        <v>30459</v>
      </c>
      <c r="B10914" s="10">
        <v>45474.917280092595</v>
      </c>
      <c r="C10914" s="11" t="s">
        <v>15153</v>
      </c>
      <c r="D10914" s="12">
        <v>7.0</v>
      </c>
      <c r="E10914" s="10" t="s">
        <v>55</v>
      </c>
      <c r="F10914" s="12">
        <v>2024.0</v>
      </c>
      <c r="G10914" s="13" t="s">
        <v>30460</v>
      </c>
      <c r="H10914" s="14" t="s">
        <v>30461</v>
      </c>
      <c r="I10914" s="12">
        <v>7215.0</v>
      </c>
      <c r="J10914" s="15" t="str">
        <f t="shared" si="1"/>
        <v>Irrelevant</v>
      </c>
    </row>
    <row r="10915" ht="22.5" customHeight="1">
      <c r="A10915" s="9" t="s">
        <v>30462</v>
      </c>
      <c r="B10915" s="10">
        <v>45423.47446759259</v>
      </c>
      <c r="C10915" s="11" t="s">
        <v>30463</v>
      </c>
      <c r="D10915" s="12">
        <v>5.0</v>
      </c>
      <c r="E10915" s="10" t="s">
        <v>21</v>
      </c>
      <c r="F10915" s="12">
        <v>2024.0</v>
      </c>
      <c r="G10915" s="13" t="s">
        <v>13</v>
      </c>
      <c r="H10915" s="14" t="s">
        <v>5425</v>
      </c>
      <c r="I10915" s="12">
        <v>800.0</v>
      </c>
      <c r="J10915" s="15" t="str">
        <f t="shared" si="1"/>
        <v>Relevant</v>
      </c>
    </row>
    <row r="10916" ht="22.5" customHeight="1">
      <c r="A10916" s="9" t="s">
        <v>30464</v>
      </c>
      <c r="B10916" s="10">
        <v>45598.19064814815</v>
      </c>
      <c r="C10916" s="11" t="s">
        <v>30465</v>
      </c>
      <c r="D10916" s="12">
        <v>11.0</v>
      </c>
      <c r="E10916" s="10" t="s">
        <v>17</v>
      </c>
      <c r="F10916" s="12">
        <v>2024.0</v>
      </c>
      <c r="G10916" s="13" t="s">
        <v>30466</v>
      </c>
      <c r="H10916" s="14" t="s">
        <v>30467</v>
      </c>
      <c r="I10916" s="12">
        <v>8494959.0</v>
      </c>
      <c r="J10916" s="15" t="str">
        <f t="shared" si="1"/>
        <v>Irrelevant</v>
      </c>
    </row>
    <row r="10917" ht="22.5" customHeight="1">
      <c r="A10917" s="9" t="s">
        <v>30468</v>
      </c>
      <c r="B10917" s="10">
        <v>45598.93628472222</v>
      </c>
      <c r="C10917" s="11" t="s">
        <v>30469</v>
      </c>
      <c r="D10917" s="12">
        <v>11.0</v>
      </c>
      <c r="E10917" s="10" t="s">
        <v>17</v>
      </c>
      <c r="F10917" s="12">
        <v>2024.0</v>
      </c>
      <c r="G10917" s="13" t="s">
        <v>30470</v>
      </c>
      <c r="H10917" s="14" t="s">
        <v>30471</v>
      </c>
      <c r="I10917" s="12">
        <v>2530249.0</v>
      </c>
      <c r="J10917" s="15" t="str">
        <f t="shared" si="1"/>
        <v>Relevant</v>
      </c>
    </row>
    <row r="10918" ht="22.5" customHeight="1">
      <c r="A10918" s="9" t="s">
        <v>30472</v>
      </c>
      <c r="B10918" s="10">
        <v>45605.915451388886</v>
      </c>
      <c r="C10918" s="11" t="s">
        <v>30473</v>
      </c>
      <c r="D10918" s="12">
        <v>11.0</v>
      </c>
      <c r="E10918" s="10" t="s">
        <v>17</v>
      </c>
      <c r="F10918" s="12">
        <v>2024.0</v>
      </c>
      <c r="G10918" s="13" t="s">
        <v>13</v>
      </c>
      <c r="H10918" s="14" t="s">
        <v>30474</v>
      </c>
      <c r="I10918" s="12">
        <v>26.0</v>
      </c>
      <c r="J10918" s="15" t="str">
        <f t="shared" si="1"/>
        <v>Relevant</v>
      </c>
    </row>
    <row r="10919" ht="22.5" customHeight="1">
      <c r="A10919" s="9" t="s">
        <v>30475</v>
      </c>
      <c r="B10919" s="10">
        <v>45698.9984837963</v>
      </c>
      <c r="C10919" s="11" t="s">
        <v>30476</v>
      </c>
      <c r="D10919" s="12">
        <v>2.0</v>
      </c>
      <c r="E10919" s="10" t="s">
        <v>12</v>
      </c>
      <c r="F10919" s="12">
        <v>2025.0</v>
      </c>
      <c r="G10919" s="13" t="s">
        <v>13</v>
      </c>
      <c r="H10919" s="14" t="s">
        <v>30477</v>
      </c>
      <c r="I10919" s="12">
        <v>7.0</v>
      </c>
      <c r="J10919" s="15" t="str">
        <f t="shared" si="1"/>
        <v>Relevant</v>
      </c>
    </row>
    <row r="10920" ht="22.5" customHeight="1">
      <c r="A10920" s="9" t="s">
        <v>30478</v>
      </c>
      <c r="B10920" s="10">
        <v>45591.691157407404</v>
      </c>
      <c r="C10920" s="11" t="s">
        <v>11379</v>
      </c>
      <c r="D10920" s="12">
        <v>10.0</v>
      </c>
      <c r="E10920" s="10" t="s">
        <v>42</v>
      </c>
      <c r="F10920" s="12">
        <v>2024.0</v>
      </c>
      <c r="G10920" s="13" t="s">
        <v>13</v>
      </c>
      <c r="H10920" s="14" t="s">
        <v>131</v>
      </c>
      <c r="I10920" s="12">
        <v>83.0</v>
      </c>
      <c r="J10920" s="15" t="str">
        <f t="shared" si="1"/>
        <v>Relevant</v>
      </c>
    </row>
    <row r="10921" ht="22.5" customHeight="1">
      <c r="A10921" s="9" t="s">
        <v>30479</v>
      </c>
      <c r="B10921" s="10">
        <v>45473.88590277778</v>
      </c>
      <c r="C10921" s="11" t="s">
        <v>30480</v>
      </c>
      <c r="D10921" s="12">
        <v>6.0</v>
      </c>
      <c r="E10921" s="10" t="s">
        <v>34</v>
      </c>
      <c r="F10921" s="12">
        <v>2024.0</v>
      </c>
      <c r="G10921" s="13" t="s">
        <v>13</v>
      </c>
      <c r="H10921" s="14" t="s">
        <v>56</v>
      </c>
      <c r="I10921" s="12">
        <v>368.0</v>
      </c>
      <c r="J10921" s="15" t="str">
        <f t="shared" si="1"/>
        <v>Relevant</v>
      </c>
    </row>
    <row r="10922" ht="22.5" customHeight="1">
      <c r="A10922" s="9" t="s">
        <v>30481</v>
      </c>
      <c r="B10922" s="10">
        <v>45614.85986111111</v>
      </c>
      <c r="C10922" s="11" t="s">
        <v>30482</v>
      </c>
      <c r="D10922" s="12">
        <v>11.0</v>
      </c>
      <c r="E10922" s="10" t="s">
        <v>17</v>
      </c>
      <c r="F10922" s="12">
        <v>2024.0</v>
      </c>
      <c r="G10922" s="13" t="s">
        <v>13</v>
      </c>
      <c r="H10922" s="14" t="s">
        <v>5902</v>
      </c>
      <c r="I10922" s="12">
        <v>581.0</v>
      </c>
      <c r="J10922" s="15" t="str">
        <f t="shared" si="1"/>
        <v>Relevant</v>
      </c>
    </row>
    <row r="10923" ht="22.5" customHeight="1">
      <c r="A10923" s="9" t="s">
        <v>30483</v>
      </c>
      <c r="B10923" s="10">
        <v>45582.02646990741</v>
      </c>
      <c r="C10923" s="11" t="s">
        <v>28999</v>
      </c>
      <c r="D10923" s="12">
        <v>10.0</v>
      </c>
      <c r="E10923" s="10" t="s">
        <v>42</v>
      </c>
      <c r="F10923" s="12">
        <v>2024.0</v>
      </c>
      <c r="G10923" s="13" t="s">
        <v>30484</v>
      </c>
      <c r="H10923" s="14" t="s">
        <v>30485</v>
      </c>
      <c r="I10923" s="12">
        <v>3109247.0</v>
      </c>
      <c r="J10923" s="15" t="str">
        <f t="shared" si="1"/>
        <v>Relevant</v>
      </c>
    </row>
    <row r="10924" ht="22.5" customHeight="1">
      <c r="A10924" s="9" t="s">
        <v>30486</v>
      </c>
      <c r="B10924" s="10">
        <v>45615.55695601852</v>
      </c>
      <c r="C10924" s="11" t="s">
        <v>30487</v>
      </c>
      <c r="D10924" s="12">
        <v>11.0</v>
      </c>
      <c r="E10924" s="10" t="s">
        <v>17</v>
      </c>
      <c r="F10924" s="12">
        <v>2024.0</v>
      </c>
      <c r="G10924" s="13" t="s">
        <v>13</v>
      </c>
      <c r="H10924" s="14" t="s">
        <v>1325</v>
      </c>
      <c r="I10924" s="12">
        <v>241.0</v>
      </c>
      <c r="J10924" s="15" t="str">
        <f t="shared" si="1"/>
        <v>Relevant</v>
      </c>
    </row>
    <row r="10925" ht="22.5" customHeight="1">
      <c r="A10925" s="9" t="s">
        <v>30488</v>
      </c>
      <c r="B10925" s="10">
        <v>45736.70111111111</v>
      </c>
      <c r="C10925" s="11" t="s">
        <v>30489</v>
      </c>
      <c r="D10925" s="12">
        <v>3.0</v>
      </c>
      <c r="E10925" s="10" t="s">
        <v>59</v>
      </c>
      <c r="F10925" s="12">
        <v>2025.0</v>
      </c>
      <c r="G10925" s="13" t="s">
        <v>13</v>
      </c>
      <c r="H10925" s="14" t="s">
        <v>30490</v>
      </c>
      <c r="I10925" s="12">
        <v>115.0</v>
      </c>
      <c r="J10925" s="15" t="str">
        <f t="shared" si="1"/>
        <v>Relevant</v>
      </c>
    </row>
    <row r="10926" ht="22.5" customHeight="1">
      <c r="A10926" s="9" t="s">
        <v>30491</v>
      </c>
      <c r="B10926" s="10">
        <v>45696.790497685186</v>
      </c>
      <c r="C10926" s="11" t="s">
        <v>30492</v>
      </c>
      <c r="D10926" s="12">
        <v>2.0</v>
      </c>
      <c r="E10926" s="10" t="s">
        <v>12</v>
      </c>
      <c r="F10926" s="12">
        <v>2025.0</v>
      </c>
      <c r="G10926" s="13" t="s">
        <v>13</v>
      </c>
      <c r="H10926" s="14" t="s">
        <v>14</v>
      </c>
      <c r="I10926" s="12">
        <v>23412.0</v>
      </c>
      <c r="J10926" s="15" t="str">
        <f t="shared" si="1"/>
        <v>Relevant</v>
      </c>
    </row>
    <row r="10927" ht="22.5" customHeight="1">
      <c r="A10927" s="9" t="s">
        <v>30493</v>
      </c>
      <c r="B10927" s="10">
        <v>45473.51028935185</v>
      </c>
      <c r="C10927" s="11" t="s">
        <v>23242</v>
      </c>
      <c r="D10927" s="12">
        <v>6.0</v>
      </c>
      <c r="E10927" s="10" t="s">
        <v>34</v>
      </c>
      <c r="F10927" s="12">
        <v>2024.0</v>
      </c>
      <c r="G10927" s="13" t="s">
        <v>13</v>
      </c>
      <c r="H10927" s="14" t="s">
        <v>56</v>
      </c>
      <c r="I10927" s="12">
        <v>1083.0</v>
      </c>
      <c r="J10927" s="15" t="str">
        <f t="shared" si="1"/>
        <v>Relevant</v>
      </c>
    </row>
    <row r="10928" ht="22.5" customHeight="1">
      <c r="A10928" s="9" t="s">
        <v>30494</v>
      </c>
      <c r="B10928" s="10">
        <v>45612.51086805556</v>
      </c>
      <c r="C10928" s="11" t="s">
        <v>30495</v>
      </c>
      <c r="D10928" s="12">
        <v>11.0</v>
      </c>
      <c r="E10928" s="10" t="s">
        <v>17</v>
      </c>
      <c r="F10928" s="12">
        <v>2024.0</v>
      </c>
      <c r="G10928" s="13" t="s">
        <v>30496</v>
      </c>
      <c r="H10928" s="14" t="str">
        <f>IFERROR(__xludf.DUMMYFUNCTION("TRIM(REGEXREPLACE(GOOGLETRANSLATE(G10928,""auto"",""en""),""(?i)\b(RT|QT)\s*@?\w*:?\s*|https?://\S+|@\w+|#\w+|[^\x00-\x7F]|[^\w\s]"",""""))"),"Pakistans Multans AQI is 2000 and Lahores is 1600 leading to a health emergency in both cities")</f>
        <v>Pakistans Multans AQI is 2000 and Lahores is 1600 leading to a health emergency in both cities</v>
      </c>
      <c r="I10928" s="12">
        <v>0.0</v>
      </c>
      <c r="J10928" s="15" t="str">
        <f t="shared" si="1"/>
        <v>Relevant</v>
      </c>
    </row>
    <row r="10929" ht="22.5" customHeight="1">
      <c r="A10929" s="9" t="s">
        <v>30497</v>
      </c>
      <c r="B10929" s="10">
        <v>45723.97369212963</v>
      </c>
      <c r="C10929" s="11" t="s">
        <v>30498</v>
      </c>
      <c r="D10929" s="12">
        <v>3.0</v>
      </c>
      <c r="E10929" s="10" t="s">
        <v>59</v>
      </c>
      <c r="F10929" s="12">
        <v>2025.0</v>
      </c>
      <c r="G10929" s="13" t="s">
        <v>13</v>
      </c>
      <c r="H10929" s="14" t="s">
        <v>430</v>
      </c>
      <c r="I10929" s="12">
        <v>54.0</v>
      </c>
      <c r="J10929" s="15" t="str">
        <f t="shared" si="1"/>
        <v>Relevant</v>
      </c>
    </row>
    <row r="10930" ht="22.5" customHeight="1">
      <c r="A10930" s="9" t="s">
        <v>30499</v>
      </c>
      <c r="B10930" s="10">
        <v>45588.48163135417</v>
      </c>
      <c r="C10930" s="11" t="s">
        <v>30500</v>
      </c>
      <c r="D10930" s="12">
        <v>10.0</v>
      </c>
      <c r="E10930" s="10" t="s">
        <v>42</v>
      </c>
      <c r="F10930" s="12">
        <v>2024.0</v>
      </c>
      <c r="G10930" s="13" t="s">
        <v>30501</v>
      </c>
      <c r="H10930" s="14" t="s">
        <v>30502</v>
      </c>
      <c r="I10930" s="12">
        <v>473244.0</v>
      </c>
      <c r="J10930" s="15" t="str">
        <f t="shared" si="1"/>
        <v>Relevant</v>
      </c>
    </row>
    <row r="10931" ht="22.5" customHeight="1">
      <c r="A10931" s="9" t="s">
        <v>30503</v>
      </c>
      <c r="B10931" s="10">
        <v>45615.587002314816</v>
      </c>
      <c r="C10931" s="11" t="s">
        <v>30504</v>
      </c>
      <c r="D10931" s="12">
        <v>11.0</v>
      </c>
      <c r="E10931" s="10" t="s">
        <v>17</v>
      </c>
      <c r="F10931" s="12">
        <v>2024.0</v>
      </c>
      <c r="G10931" s="13" t="s">
        <v>13</v>
      </c>
      <c r="H10931" s="14" t="s">
        <v>31</v>
      </c>
      <c r="I10931" s="12">
        <v>55.0</v>
      </c>
      <c r="J10931" s="15" t="str">
        <f t="shared" si="1"/>
        <v>Relevant</v>
      </c>
    </row>
    <row r="10932" ht="22.5" customHeight="1">
      <c r="A10932" s="9" t="s">
        <v>30505</v>
      </c>
      <c r="B10932" s="10">
        <v>45423.749548611115</v>
      </c>
      <c r="C10932" s="11" t="s">
        <v>30506</v>
      </c>
      <c r="D10932" s="12">
        <v>5.0</v>
      </c>
      <c r="E10932" s="10" t="s">
        <v>21</v>
      </c>
      <c r="F10932" s="12">
        <v>2024.0</v>
      </c>
      <c r="G10932" s="13" t="s">
        <v>13</v>
      </c>
      <c r="H10932" s="14" t="s">
        <v>5425</v>
      </c>
      <c r="I10932" s="12">
        <v>307.0</v>
      </c>
      <c r="J10932" s="15" t="str">
        <f t="shared" si="1"/>
        <v>Relevant</v>
      </c>
    </row>
    <row r="10933" ht="22.5" customHeight="1">
      <c r="A10933" s="9" t="s">
        <v>30507</v>
      </c>
      <c r="B10933" s="10">
        <v>45548.58495370371</v>
      </c>
      <c r="C10933" s="11" t="s">
        <v>30508</v>
      </c>
      <c r="D10933" s="12">
        <v>9.0</v>
      </c>
      <c r="E10933" s="10" t="s">
        <v>114</v>
      </c>
      <c r="F10933" s="12">
        <v>2024.0</v>
      </c>
      <c r="G10933" s="13" t="s">
        <v>30509</v>
      </c>
      <c r="H10933" s="14" t="s">
        <v>30510</v>
      </c>
      <c r="I10933" s="12">
        <v>3598559.0</v>
      </c>
      <c r="J10933" s="15" t="str">
        <f t="shared" si="1"/>
        <v>Irrelevant</v>
      </c>
    </row>
    <row r="10934" ht="22.5" customHeight="1">
      <c r="A10934" s="9" t="s">
        <v>30511</v>
      </c>
      <c r="B10934" s="10">
        <v>45697.45700231481</v>
      </c>
      <c r="C10934" s="11" t="s">
        <v>30512</v>
      </c>
      <c r="D10934" s="12">
        <v>2.0</v>
      </c>
      <c r="E10934" s="10" t="s">
        <v>12</v>
      </c>
      <c r="F10934" s="12">
        <v>2025.0</v>
      </c>
      <c r="G10934" s="13" t="s">
        <v>13</v>
      </c>
      <c r="H10934" s="14" t="s">
        <v>14</v>
      </c>
      <c r="I10934" s="12">
        <v>367.0</v>
      </c>
      <c r="J10934" s="15" t="str">
        <f t="shared" si="1"/>
        <v>Relevant</v>
      </c>
    </row>
    <row r="10935" ht="22.5" customHeight="1">
      <c r="A10935" s="9" t="s">
        <v>30513</v>
      </c>
      <c r="B10935" s="10">
        <v>45597.71597222222</v>
      </c>
      <c r="C10935" s="11" t="s">
        <v>30514</v>
      </c>
      <c r="D10935" s="12">
        <v>11.0</v>
      </c>
      <c r="E10935" s="10" t="s">
        <v>17</v>
      </c>
      <c r="F10935" s="12">
        <v>2024.0</v>
      </c>
      <c r="G10935" s="13" t="s">
        <v>30515</v>
      </c>
      <c r="H10935" s="14" t="s">
        <v>30516</v>
      </c>
      <c r="I10935" s="12">
        <v>2254164.0</v>
      </c>
      <c r="J10935" s="15" t="str">
        <f t="shared" si="1"/>
        <v>Relevant</v>
      </c>
    </row>
    <row r="10936" ht="22.5" customHeight="1">
      <c r="A10936" s="9" t="s">
        <v>30517</v>
      </c>
      <c r="B10936" s="10">
        <v>45610.718310185184</v>
      </c>
      <c r="C10936" s="11" t="s">
        <v>30518</v>
      </c>
      <c r="D10936" s="12">
        <v>11.0</v>
      </c>
      <c r="E10936" s="10" t="s">
        <v>17</v>
      </c>
      <c r="F10936" s="12">
        <v>2024.0</v>
      </c>
      <c r="G10936" s="13" t="s">
        <v>13</v>
      </c>
      <c r="H10936" s="14" t="s">
        <v>147</v>
      </c>
      <c r="I10936" s="12">
        <v>4699.0</v>
      </c>
      <c r="J10936" s="15" t="str">
        <f t="shared" si="1"/>
        <v>Relevant</v>
      </c>
    </row>
    <row r="10937" ht="22.5" customHeight="1">
      <c r="A10937" s="9" t="s">
        <v>30519</v>
      </c>
      <c r="B10937" s="10">
        <v>45650.01190972222</v>
      </c>
      <c r="C10937" s="11" t="s">
        <v>30520</v>
      </c>
      <c r="D10937" s="12">
        <v>12.0</v>
      </c>
      <c r="E10937" s="10" t="s">
        <v>26</v>
      </c>
      <c r="F10937" s="12">
        <v>2024.0</v>
      </c>
      <c r="G10937" s="13" t="s">
        <v>13</v>
      </c>
      <c r="H10937" s="14" t="s">
        <v>6931</v>
      </c>
      <c r="I10937" s="12">
        <v>563.0</v>
      </c>
      <c r="J10937" s="15" t="str">
        <f t="shared" si="1"/>
        <v>Relevant</v>
      </c>
    </row>
    <row r="10938" ht="22.5" customHeight="1">
      <c r="A10938" s="9" t="s">
        <v>30521</v>
      </c>
      <c r="B10938" s="10">
        <v>45578.50271990741</v>
      </c>
      <c r="C10938" s="11" t="s">
        <v>30522</v>
      </c>
      <c r="D10938" s="12">
        <v>10.0</v>
      </c>
      <c r="E10938" s="10" t="s">
        <v>42</v>
      </c>
      <c r="F10938" s="12">
        <v>2024.0</v>
      </c>
      <c r="G10938" s="13" t="s">
        <v>13</v>
      </c>
      <c r="H10938" s="14" t="s">
        <v>30523</v>
      </c>
      <c r="I10938" s="12">
        <v>14342.0</v>
      </c>
      <c r="J10938" s="15" t="str">
        <f t="shared" si="1"/>
        <v>Relevant</v>
      </c>
    </row>
    <row r="10939" ht="22.5" customHeight="1">
      <c r="A10939" s="9" t="s">
        <v>30524</v>
      </c>
      <c r="B10939" s="10">
        <v>45586.934375</v>
      </c>
      <c r="C10939" s="11" t="s">
        <v>30525</v>
      </c>
      <c r="D10939" s="12">
        <v>10.0</v>
      </c>
      <c r="E10939" s="10" t="s">
        <v>42</v>
      </c>
      <c r="F10939" s="12">
        <v>2024.0</v>
      </c>
      <c r="G10939" s="13" t="s">
        <v>13</v>
      </c>
      <c r="H10939" s="14" t="s">
        <v>175</v>
      </c>
      <c r="I10939" s="12">
        <v>248.0</v>
      </c>
      <c r="J10939" s="15" t="str">
        <f t="shared" si="1"/>
        <v>Irrelevant</v>
      </c>
    </row>
    <row r="10940" ht="22.5" customHeight="1">
      <c r="A10940" s="9" t="s">
        <v>30526</v>
      </c>
      <c r="B10940" s="10">
        <v>45482.751802199076</v>
      </c>
      <c r="C10940" s="11" t="s">
        <v>30527</v>
      </c>
      <c r="D10940" s="12">
        <v>7.0</v>
      </c>
      <c r="E10940" s="10" t="s">
        <v>55</v>
      </c>
      <c r="F10940" s="12">
        <v>2024.0</v>
      </c>
      <c r="G10940" s="13" t="s">
        <v>30528</v>
      </c>
      <c r="H10940" s="14" t="s">
        <v>30529</v>
      </c>
      <c r="I10940" s="12">
        <v>1179026.0</v>
      </c>
      <c r="J10940" s="15" t="str">
        <f t="shared" si="1"/>
        <v>Irrelevant</v>
      </c>
    </row>
    <row r="10941" ht="22.5" customHeight="1">
      <c r="A10941" s="9" t="s">
        <v>30530</v>
      </c>
      <c r="B10941" s="10">
        <v>45595.75611248842</v>
      </c>
      <c r="C10941" s="11" t="s">
        <v>30531</v>
      </c>
      <c r="D10941" s="12">
        <v>10.0</v>
      </c>
      <c r="E10941" s="10" t="s">
        <v>42</v>
      </c>
      <c r="F10941" s="12">
        <v>2024.0</v>
      </c>
      <c r="G10941" s="13" t="s">
        <v>30532</v>
      </c>
      <c r="H10941" s="14" t="s">
        <v>30533</v>
      </c>
      <c r="I10941" s="12">
        <v>1.2767834E7</v>
      </c>
      <c r="J10941" s="15" t="str">
        <f t="shared" si="1"/>
        <v>Relevant</v>
      </c>
    </row>
    <row r="10942" ht="22.5" customHeight="1">
      <c r="A10942" s="9" t="s">
        <v>30534</v>
      </c>
      <c r="B10942" s="10">
        <v>45614.73738425926</v>
      </c>
      <c r="C10942" s="11" t="s">
        <v>30535</v>
      </c>
      <c r="D10942" s="12">
        <v>11.0</v>
      </c>
      <c r="E10942" s="10" t="s">
        <v>17</v>
      </c>
      <c r="F10942" s="12">
        <v>2024.0</v>
      </c>
      <c r="G10942" s="13" t="s">
        <v>30536</v>
      </c>
      <c r="H10942" s="14" t="s">
        <v>30537</v>
      </c>
      <c r="I10942" s="12">
        <v>28364.0</v>
      </c>
      <c r="J10942" s="15" t="str">
        <f t="shared" si="1"/>
        <v>Relevant</v>
      </c>
    </row>
    <row r="10943" ht="22.5" customHeight="1">
      <c r="A10943" s="9" t="s">
        <v>30538</v>
      </c>
      <c r="B10943" s="10">
        <v>45596.47876157407</v>
      </c>
      <c r="C10943" s="11" t="s">
        <v>30539</v>
      </c>
      <c r="D10943" s="12">
        <v>10.0</v>
      </c>
      <c r="E10943" s="10" t="s">
        <v>42</v>
      </c>
      <c r="F10943" s="12">
        <v>2024.0</v>
      </c>
      <c r="G10943" s="13" t="s">
        <v>13</v>
      </c>
      <c r="H10943" s="14" t="s">
        <v>5957</v>
      </c>
      <c r="I10943" s="12">
        <v>5.0</v>
      </c>
      <c r="J10943" s="15" t="str">
        <f t="shared" si="1"/>
        <v>Irrelevant</v>
      </c>
    </row>
    <row r="10944" ht="22.5" customHeight="1">
      <c r="A10944" s="9" t="s">
        <v>30540</v>
      </c>
      <c r="B10944" s="10">
        <v>45583.729097222225</v>
      </c>
      <c r="C10944" s="11" t="s">
        <v>30541</v>
      </c>
      <c r="D10944" s="12">
        <v>10.0</v>
      </c>
      <c r="E10944" s="10" t="s">
        <v>42</v>
      </c>
      <c r="F10944" s="12">
        <v>2024.0</v>
      </c>
      <c r="G10944" s="13" t="s">
        <v>13</v>
      </c>
      <c r="H10944" s="14" t="s">
        <v>2841</v>
      </c>
      <c r="I10944" s="12">
        <v>521.0</v>
      </c>
      <c r="J10944" s="15" t="str">
        <f t="shared" si="1"/>
        <v>Relevant</v>
      </c>
    </row>
    <row r="10945" ht="22.5" customHeight="1">
      <c r="A10945" s="9" t="s">
        <v>30542</v>
      </c>
      <c r="B10945" s="10">
        <v>45605.4209375</v>
      </c>
      <c r="C10945" s="11" t="s">
        <v>30543</v>
      </c>
      <c r="D10945" s="12">
        <v>11.0</v>
      </c>
      <c r="E10945" s="10" t="s">
        <v>17</v>
      </c>
      <c r="F10945" s="12">
        <v>2024.0</v>
      </c>
      <c r="G10945" s="13" t="s">
        <v>13</v>
      </c>
      <c r="H10945" s="14" t="s">
        <v>2372</v>
      </c>
      <c r="I10945" s="12">
        <v>2322.0</v>
      </c>
      <c r="J10945" s="15" t="str">
        <f t="shared" si="1"/>
        <v>Relevant</v>
      </c>
    </row>
    <row r="10946" ht="22.5" customHeight="1">
      <c r="A10946" s="9" t="s">
        <v>30544</v>
      </c>
      <c r="B10946" s="10">
        <v>45558.931944641205</v>
      </c>
      <c r="C10946" s="11" t="s">
        <v>1300</v>
      </c>
      <c r="D10946" s="12">
        <v>9.0</v>
      </c>
      <c r="E10946" s="10" t="s">
        <v>114</v>
      </c>
      <c r="F10946" s="12">
        <v>2024.0</v>
      </c>
      <c r="G10946" s="13" t="s">
        <v>30545</v>
      </c>
      <c r="H10946" s="14" t="s">
        <v>30546</v>
      </c>
      <c r="I10946" s="12">
        <v>0.0</v>
      </c>
      <c r="J10946" s="15" t="str">
        <f t="shared" si="1"/>
        <v>Irrelevant</v>
      </c>
    </row>
    <row r="10947" ht="22.5" customHeight="1">
      <c r="A10947" s="9" t="s">
        <v>30547</v>
      </c>
      <c r="B10947" s="10">
        <v>45604.38406856482</v>
      </c>
      <c r="C10947" s="11" t="s">
        <v>30548</v>
      </c>
      <c r="D10947" s="12">
        <v>11.0</v>
      </c>
      <c r="E10947" s="10" t="s">
        <v>17</v>
      </c>
      <c r="F10947" s="12">
        <v>2024.0</v>
      </c>
      <c r="G10947" s="13" t="s">
        <v>30549</v>
      </c>
      <c r="H10947" s="14" t="s">
        <v>30550</v>
      </c>
      <c r="I10947" s="12">
        <v>11386.0</v>
      </c>
      <c r="J10947" s="15" t="str">
        <f t="shared" si="1"/>
        <v>Relevant</v>
      </c>
    </row>
    <row r="10948" ht="22.5" customHeight="1">
      <c r="A10948" s="9" t="s">
        <v>30551</v>
      </c>
      <c r="B10948" s="10">
        <v>45601.6553125</v>
      </c>
      <c r="C10948" s="11" t="s">
        <v>30552</v>
      </c>
      <c r="D10948" s="12">
        <v>11.0</v>
      </c>
      <c r="E10948" s="10" t="s">
        <v>17</v>
      </c>
      <c r="F10948" s="12">
        <v>2024.0</v>
      </c>
      <c r="G10948" s="13" t="s">
        <v>13</v>
      </c>
      <c r="H10948" s="14" t="s">
        <v>30553</v>
      </c>
      <c r="I10948" s="12">
        <v>4215.0</v>
      </c>
      <c r="J10948" s="15" t="str">
        <f t="shared" si="1"/>
        <v>Relevant</v>
      </c>
    </row>
    <row r="10949" ht="22.5" customHeight="1">
      <c r="A10949" s="9" t="s">
        <v>30554</v>
      </c>
      <c r="B10949" s="10">
        <v>45450.25494212963</v>
      </c>
      <c r="C10949" s="11" t="s">
        <v>30555</v>
      </c>
      <c r="D10949" s="12">
        <v>6.0</v>
      </c>
      <c r="E10949" s="10" t="s">
        <v>34</v>
      </c>
      <c r="F10949" s="12">
        <v>2024.0</v>
      </c>
      <c r="G10949" s="13" t="s">
        <v>13</v>
      </c>
      <c r="H10949" s="14" t="s">
        <v>30556</v>
      </c>
      <c r="I10949" s="12">
        <v>131.0</v>
      </c>
      <c r="J10949" s="15" t="str">
        <f t="shared" si="1"/>
        <v>Irrelevant</v>
      </c>
    </row>
    <row r="10950" ht="22.5" customHeight="1">
      <c r="A10950" s="9" t="s">
        <v>30557</v>
      </c>
      <c r="B10950" s="10">
        <v>45610.95559027778</v>
      </c>
      <c r="C10950" s="11" t="s">
        <v>30558</v>
      </c>
      <c r="D10950" s="12">
        <v>11.0</v>
      </c>
      <c r="E10950" s="10" t="s">
        <v>17</v>
      </c>
      <c r="F10950" s="12">
        <v>2024.0</v>
      </c>
      <c r="G10950" s="13" t="s">
        <v>13</v>
      </c>
      <c r="H10950" s="14" t="s">
        <v>47</v>
      </c>
      <c r="I10950" s="12">
        <v>399.0</v>
      </c>
      <c r="J10950" s="15" t="str">
        <f t="shared" si="1"/>
        <v>Relevant</v>
      </c>
    </row>
    <row r="10951" ht="22.5" customHeight="1">
      <c r="A10951" s="9" t="s">
        <v>30559</v>
      </c>
      <c r="B10951" s="10">
        <v>45610.294444444444</v>
      </c>
      <c r="C10951" s="11" t="s">
        <v>930</v>
      </c>
      <c r="D10951" s="12">
        <v>11.0</v>
      </c>
      <c r="E10951" s="10" t="s">
        <v>17</v>
      </c>
      <c r="F10951" s="12">
        <v>2024.0</v>
      </c>
      <c r="G10951" s="13" t="s">
        <v>30560</v>
      </c>
      <c r="H10951" s="14" t="s">
        <v>30561</v>
      </c>
      <c r="I10951" s="12">
        <v>424.0</v>
      </c>
      <c r="J10951" s="15" t="str">
        <f t="shared" si="1"/>
        <v>Relevant</v>
      </c>
    </row>
    <row r="10952" ht="22.5" customHeight="1">
      <c r="A10952" s="9" t="s">
        <v>30562</v>
      </c>
      <c r="B10952" s="10">
        <v>45735.61913194445</v>
      </c>
      <c r="C10952" s="11" t="s">
        <v>30563</v>
      </c>
      <c r="D10952" s="12">
        <v>3.0</v>
      </c>
      <c r="E10952" s="10" t="s">
        <v>59</v>
      </c>
      <c r="F10952" s="12">
        <v>2025.0</v>
      </c>
      <c r="G10952" s="13" t="s">
        <v>13</v>
      </c>
      <c r="H10952" s="14" t="s">
        <v>30564</v>
      </c>
      <c r="I10952" s="12">
        <v>751.0</v>
      </c>
      <c r="J10952" s="15" t="str">
        <f t="shared" si="1"/>
        <v>Relevant</v>
      </c>
    </row>
    <row r="10953" ht="22.5" customHeight="1">
      <c r="A10953" s="9" t="s">
        <v>30565</v>
      </c>
      <c r="B10953" s="10">
        <v>45614.657372685186</v>
      </c>
      <c r="C10953" s="11" t="s">
        <v>30566</v>
      </c>
      <c r="D10953" s="12">
        <v>11.0</v>
      </c>
      <c r="E10953" s="10" t="s">
        <v>17</v>
      </c>
      <c r="F10953" s="12">
        <v>2024.0</v>
      </c>
      <c r="G10953" s="13" t="s">
        <v>13</v>
      </c>
      <c r="H10953" s="14" t="s">
        <v>423</v>
      </c>
      <c r="I10953" s="12">
        <v>619.0</v>
      </c>
      <c r="J10953" s="15" t="str">
        <f t="shared" si="1"/>
        <v>Relevant</v>
      </c>
    </row>
    <row r="10954" ht="22.5" customHeight="1">
      <c r="A10954" s="9" t="s">
        <v>30567</v>
      </c>
      <c r="B10954" s="10">
        <v>45715.43895833333</v>
      </c>
      <c r="C10954" s="11" t="s">
        <v>30568</v>
      </c>
      <c r="D10954" s="12">
        <v>2.0</v>
      </c>
      <c r="E10954" s="10" t="s">
        <v>12</v>
      </c>
      <c r="F10954" s="12">
        <v>2025.0</v>
      </c>
      <c r="G10954" s="13" t="s">
        <v>13</v>
      </c>
      <c r="H10954" s="14" t="s">
        <v>30569</v>
      </c>
      <c r="I10954" s="12">
        <v>100.0</v>
      </c>
      <c r="J10954" s="15" t="str">
        <f t="shared" si="1"/>
        <v>Irrelevant</v>
      </c>
    </row>
    <row r="10955" ht="22.5" customHeight="1">
      <c r="A10955" s="9" t="s">
        <v>30570</v>
      </c>
      <c r="B10955" s="10">
        <v>45609.36540509259</v>
      </c>
      <c r="C10955" s="11" t="s">
        <v>30571</v>
      </c>
      <c r="D10955" s="12">
        <v>11.0</v>
      </c>
      <c r="E10955" s="10" t="s">
        <v>17</v>
      </c>
      <c r="F10955" s="12">
        <v>2024.0</v>
      </c>
      <c r="G10955" s="13" t="s">
        <v>30572</v>
      </c>
      <c r="H10955" s="14" t="s">
        <v>30573</v>
      </c>
      <c r="I10955" s="12">
        <v>2823088.0</v>
      </c>
      <c r="J10955" s="15" t="str">
        <f t="shared" si="1"/>
        <v>Relevant</v>
      </c>
    </row>
    <row r="10956" ht="22.5" customHeight="1">
      <c r="A10956" s="9" t="s">
        <v>30574</v>
      </c>
      <c r="B10956" s="10">
        <v>45602.545752314814</v>
      </c>
      <c r="C10956" s="11" t="s">
        <v>30575</v>
      </c>
      <c r="D10956" s="12">
        <v>11.0</v>
      </c>
      <c r="E10956" s="10" t="s">
        <v>17</v>
      </c>
      <c r="F10956" s="12">
        <v>2024.0</v>
      </c>
      <c r="G10956" s="13" t="s">
        <v>13</v>
      </c>
      <c r="H10956" s="14" t="s">
        <v>30576</v>
      </c>
      <c r="I10956" s="12">
        <v>4630.0</v>
      </c>
      <c r="J10956" s="15" t="str">
        <f t="shared" si="1"/>
        <v>Relevant</v>
      </c>
    </row>
    <row r="10957" ht="22.5" customHeight="1">
      <c r="A10957" s="9" t="s">
        <v>30577</v>
      </c>
      <c r="B10957" s="10">
        <v>45588.57177083333</v>
      </c>
      <c r="C10957" s="11" t="s">
        <v>30578</v>
      </c>
      <c r="D10957" s="12">
        <v>10.0</v>
      </c>
      <c r="E10957" s="10" t="s">
        <v>42</v>
      </c>
      <c r="F10957" s="12">
        <v>2024.0</v>
      </c>
      <c r="G10957" s="13" t="s">
        <v>13</v>
      </c>
      <c r="H10957" s="14" t="s">
        <v>3169</v>
      </c>
      <c r="I10957" s="12">
        <v>1817.0</v>
      </c>
      <c r="J10957" s="15" t="str">
        <f t="shared" si="1"/>
        <v>Relevant</v>
      </c>
    </row>
    <row r="10958" ht="22.5" customHeight="1">
      <c r="A10958" s="9" t="s">
        <v>30579</v>
      </c>
      <c r="B10958" s="10">
        <v>45707.283738425926</v>
      </c>
      <c r="C10958" s="11" t="s">
        <v>30580</v>
      </c>
      <c r="D10958" s="12">
        <v>2.0</v>
      </c>
      <c r="E10958" s="10" t="s">
        <v>12</v>
      </c>
      <c r="F10958" s="12">
        <v>2025.0</v>
      </c>
      <c r="G10958" s="13" t="s">
        <v>13</v>
      </c>
      <c r="H10958" s="14" t="s">
        <v>3340</v>
      </c>
      <c r="I10958" s="12">
        <v>3881.0</v>
      </c>
      <c r="J10958" s="15" t="str">
        <f t="shared" si="1"/>
        <v>Relevant</v>
      </c>
    </row>
    <row r="10959" ht="22.5" customHeight="1">
      <c r="A10959" s="9" t="s">
        <v>30581</v>
      </c>
      <c r="B10959" s="10">
        <v>45545.220557326385</v>
      </c>
      <c r="C10959" s="11" t="s">
        <v>30582</v>
      </c>
      <c r="D10959" s="12">
        <v>9.0</v>
      </c>
      <c r="E10959" s="10" t="s">
        <v>114</v>
      </c>
      <c r="F10959" s="12">
        <v>2024.0</v>
      </c>
      <c r="G10959" s="13" t="s">
        <v>30583</v>
      </c>
      <c r="H10959" s="14" t="s">
        <v>30584</v>
      </c>
      <c r="I10959" s="12">
        <v>9036734.0</v>
      </c>
      <c r="J10959" s="15" t="str">
        <f t="shared" si="1"/>
        <v>Relevant</v>
      </c>
    </row>
    <row r="10960" ht="22.5" customHeight="1">
      <c r="A10960" s="9" t="s">
        <v>30585</v>
      </c>
      <c r="B10960" s="10">
        <v>45615.571863425925</v>
      </c>
      <c r="C10960" s="11" t="s">
        <v>30586</v>
      </c>
      <c r="D10960" s="12">
        <v>11.0</v>
      </c>
      <c r="E10960" s="10" t="s">
        <v>17</v>
      </c>
      <c r="F10960" s="12">
        <v>2024.0</v>
      </c>
      <c r="G10960" s="13" t="s">
        <v>30587</v>
      </c>
      <c r="H10960" s="14" t="s">
        <v>30588</v>
      </c>
      <c r="I10960" s="12">
        <v>177297.0</v>
      </c>
      <c r="J10960" s="15" t="str">
        <f t="shared" si="1"/>
        <v>Relevant</v>
      </c>
    </row>
    <row r="10961" ht="22.5" customHeight="1">
      <c r="A10961" s="9" t="s">
        <v>30589</v>
      </c>
      <c r="B10961" s="10">
        <v>45618.72622152778</v>
      </c>
      <c r="C10961" s="11" t="s">
        <v>30590</v>
      </c>
      <c r="D10961" s="12">
        <v>11.0</v>
      </c>
      <c r="E10961" s="10" t="s">
        <v>17</v>
      </c>
      <c r="F10961" s="12">
        <v>2024.0</v>
      </c>
      <c r="G10961" s="13" t="s">
        <v>30591</v>
      </c>
      <c r="H10961" s="14" t="s">
        <v>30592</v>
      </c>
      <c r="I10961" s="12">
        <v>0.0</v>
      </c>
      <c r="J10961" s="15" t="str">
        <f t="shared" si="1"/>
        <v>Irrelevant</v>
      </c>
    </row>
    <row r="10962" ht="22.5" customHeight="1">
      <c r="A10962" s="9" t="s">
        <v>30593</v>
      </c>
      <c r="B10962" s="10">
        <v>45597.6953125</v>
      </c>
      <c r="C10962" s="11" t="s">
        <v>30594</v>
      </c>
      <c r="D10962" s="12">
        <v>11.0</v>
      </c>
      <c r="E10962" s="10" t="s">
        <v>17</v>
      </c>
      <c r="F10962" s="12">
        <v>2024.0</v>
      </c>
      <c r="G10962" s="13" t="s">
        <v>30595</v>
      </c>
      <c r="H10962" s="14" t="s">
        <v>30596</v>
      </c>
      <c r="I10962" s="12">
        <v>288406.0</v>
      </c>
      <c r="J10962" s="15" t="str">
        <f t="shared" si="1"/>
        <v>Relevant</v>
      </c>
    </row>
    <row r="10963" ht="22.5" customHeight="1">
      <c r="A10963" s="9" t="s">
        <v>30597</v>
      </c>
      <c r="B10963" s="10">
        <v>45493.516921296294</v>
      </c>
      <c r="C10963" s="11" t="s">
        <v>30598</v>
      </c>
      <c r="D10963" s="12">
        <v>7.0</v>
      </c>
      <c r="E10963" s="10" t="s">
        <v>55</v>
      </c>
      <c r="F10963" s="12">
        <v>2024.0</v>
      </c>
      <c r="G10963" s="13" t="s">
        <v>13</v>
      </c>
      <c r="H10963" s="14" t="s">
        <v>787</v>
      </c>
      <c r="I10963" s="12">
        <v>735.0</v>
      </c>
      <c r="J10963" s="15" t="str">
        <f t="shared" si="1"/>
        <v>Relevant</v>
      </c>
    </row>
    <row r="10964" ht="22.5" customHeight="1">
      <c r="A10964" s="9" t="s">
        <v>30599</v>
      </c>
      <c r="B10964" s="10">
        <v>45608.471875</v>
      </c>
      <c r="C10964" s="11" t="s">
        <v>30600</v>
      </c>
      <c r="D10964" s="12">
        <v>11.0</v>
      </c>
      <c r="E10964" s="10" t="s">
        <v>17</v>
      </c>
      <c r="F10964" s="12">
        <v>2024.0</v>
      </c>
      <c r="G10964" s="13" t="s">
        <v>13</v>
      </c>
      <c r="H10964" s="14" t="s">
        <v>30601</v>
      </c>
      <c r="I10964" s="12">
        <v>3024.0</v>
      </c>
      <c r="J10964" s="15" t="str">
        <f t="shared" si="1"/>
        <v>Relevant</v>
      </c>
    </row>
    <row r="10965" ht="22.5" customHeight="1">
      <c r="A10965" s="9" t="s">
        <v>30602</v>
      </c>
      <c r="B10965" s="10">
        <v>45587.90628472222</v>
      </c>
      <c r="C10965" s="11" t="s">
        <v>30603</v>
      </c>
      <c r="D10965" s="12">
        <v>10.0</v>
      </c>
      <c r="E10965" s="10" t="s">
        <v>42</v>
      </c>
      <c r="F10965" s="12">
        <v>2024.0</v>
      </c>
      <c r="G10965" s="13" t="s">
        <v>13</v>
      </c>
      <c r="H10965" s="14" t="s">
        <v>338</v>
      </c>
      <c r="I10965" s="12">
        <v>21.0</v>
      </c>
      <c r="J10965" s="15" t="str">
        <f t="shared" si="1"/>
        <v>Relevant</v>
      </c>
    </row>
    <row r="10966" ht="22.5" customHeight="1">
      <c r="A10966" s="9" t="s">
        <v>30604</v>
      </c>
      <c r="B10966" s="10">
        <v>45579.82916666667</v>
      </c>
      <c r="C10966" s="11" t="s">
        <v>9859</v>
      </c>
      <c r="D10966" s="12">
        <v>10.0</v>
      </c>
      <c r="E10966" s="10" t="s">
        <v>42</v>
      </c>
      <c r="F10966" s="12">
        <v>2024.0</v>
      </c>
      <c r="G10966" s="13" t="s">
        <v>30605</v>
      </c>
      <c r="H10966" s="14" t="s">
        <v>30606</v>
      </c>
      <c r="I10966" s="12">
        <v>76273.0</v>
      </c>
      <c r="J10966" s="15" t="str">
        <f t="shared" si="1"/>
        <v>Relevant</v>
      </c>
    </row>
    <row r="10967" ht="22.5" customHeight="1">
      <c r="A10967" s="9" t="s">
        <v>30607</v>
      </c>
      <c r="B10967" s="10">
        <v>45642.48516203704</v>
      </c>
      <c r="C10967" s="11" t="s">
        <v>19477</v>
      </c>
      <c r="D10967" s="12">
        <v>12.0</v>
      </c>
      <c r="E10967" s="10" t="s">
        <v>26</v>
      </c>
      <c r="F10967" s="12">
        <v>2024.0</v>
      </c>
      <c r="G10967" s="13" t="s">
        <v>13</v>
      </c>
      <c r="H10967" s="14" t="s">
        <v>30608</v>
      </c>
      <c r="I10967" s="12">
        <v>262.0</v>
      </c>
      <c r="J10967" s="15" t="str">
        <f t="shared" si="1"/>
        <v>Relevant</v>
      </c>
    </row>
    <row r="10968" ht="22.5" customHeight="1">
      <c r="A10968" s="9" t="s">
        <v>30609</v>
      </c>
      <c r="B10968" s="10">
        <v>45728.38386574074</v>
      </c>
      <c r="C10968" s="11" t="s">
        <v>30610</v>
      </c>
      <c r="D10968" s="12">
        <v>3.0</v>
      </c>
      <c r="E10968" s="10" t="s">
        <v>59</v>
      </c>
      <c r="F10968" s="12">
        <v>2025.0</v>
      </c>
      <c r="G10968" s="13" t="s">
        <v>30611</v>
      </c>
      <c r="H10968" s="14" t="s">
        <v>30612</v>
      </c>
      <c r="I10968" s="12">
        <v>1.3349994E7</v>
      </c>
      <c r="J10968" s="15" t="str">
        <f t="shared" si="1"/>
        <v>Irrelevant</v>
      </c>
    </row>
    <row r="10969" ht="22.5" customHeight="1">
      <c r="A10969" s="9" t="s">
        <v>30613</v>
      </c>
      <c r="B10969" s="10">
        <v>45696.858449074076</v>
      </c>
      <c r="C10969" s="11" t="s">
        <v>30614</v>
      </c>
      <c r="D10969" s="12">
        <v>2.0</v>
      </c>
      <c r="E10969" s="10" t="s">
        <v>12</v>
      </c>
      <c r="F10969" s="12">
        <v>2025.0</v>
      </c>
      <c r="G10969" s="13" t="s">
        <v>13</v>
      </c>
      <c r="H10969" s="14" t="s">
        <v>14</v>
      </c>
      <c r="I10969" s="12">
        <v>23.0</v>
      </c>
      <c r="J10969" s="15" t="str">
        <f t="shared" si="1"/>
        <v>Relevant</v>
      </c>
    </row>
    <row r="10970" ht="22.5" customHeight="1">
      <c r="A10970" s="9" t="s">
        <v>30615</v>
      </c>
      <c r="B10970" s="10">
        <v>45401.697800925926</v>
      </c>
      <c r="C10970" s="11" t="s">
        <v>25994</v>
      </c>
      <c r="D10970" s="12">
        <v>4.0</v>
      </c>
      <c r="E10970" s="10" t="s">
        <v>274</v>
      </c>
      <c r="F10970" s="12">
        <v>2024.0</v>
      </c>
      <c r="G10970" s="13" t="s">
        <v>13</v>
      </c>
      <c r="H10970" s="14" t="s">
        <v>2067</v>
      </c>
      <c r="I10970" s="12">
        <v>4198.0</v>
      </c>
      <c r="J10970" s="15" t="str">
        <f t="shared" si="1"/>
        <v>Relevant</v>
      </c>
    </row>
    <row r="10971" ht="22.5" customHeight="1">
      <c r="A10971" s="9" t="s">
        <v>30616</v>
      </c>
      <c r="B10971" s="10">
        <v>45605.41496527778</v>
      </c>
      <c r="C10971" s="11" t="s">
        <v>30617</v>
      </c>
      <c r="D10971" s="12">
        <v>11.0</v>
      </c>
      <c r="E10971" s="10" t="s">
        <v>17</v>
      </c>
      <c r="F10971" s="12">
        <v>2024.0</v>
      </c>
      <c r="G10971" s="13" t="s">
        <v>13</v>
      </c>
      <c r="H10971" s="14" t="s">
        <v>30618</v>
      </c>
      <c r="I10971" s="12">
        <v>1353925.0</v>
      </c>
      <c r="J10971" s="15" t="str">
        <f t="shared" si="1"/>
        <v>Relevant</v>
      </c>
    </row>
    <row r="10972" ht="22.5" customHeight="1">
      <c r="A10972" s="9" t="s">
        <v>30619</v>
      </c>
      <c r="B10972" s="10">
        <v>45620.97828703704</v>
      </c>
      <c r="C10972" s="11" t="s">
        <v>13657</v>
      </c>
      <c r="D10972" s="12">
        <v>11.0</v>
      </c>
      <c r="E10972" s="10" t="s">
        <v>17</v>
      </c>
      <c r="F10972" s="12">
        <v>2024.0</v>
      </c>
      <c r="G10972" s="13" t="s">
        <v>13</v>
      </c>
      <c r="H10972" s="14" t="s">
        <v>30620</v>
      </c>
      <c r="I10972" s="12">
        <v>2.3631248E7</v>
      </c>
      <c r="J10972" s="15" t="str">
        <f t="shared" si="1"/>
        <v>Relevant</v>
      </c>
    </row>
    <row r="10973" ht="22.5" customHeight="1">
      <c r="A10973" s="9" t="s">
        <v>30621</v>
      </c>
      <c r="B10973" s="10">
        <v>45602.67990740741</v>
      </c>
      <c r="C10973" s="11" t="s">
        <v>30622</v>
      </c>
      <c r="D10973" s="12">
        <v>11.0</v>
      </c>
      <c r="E10973" s="10" t="s">
        <v>17</v>
      </c>
      <c r="F10973" s="12">
        <v>2024.0</v>
      </c>
      <c r="G10973" s="13" t="s">
        <v>13</v>
      </c>
      <c r="H10973" s="14" t="s">
        <v>4198</v>
      </c>
      <c r="I10973" s="12">
        <v>1703.0</v>
      </c>
      <c r="J10973" s="15" t="str">
        <f t="shared" si="1"/>
        <v>Relevant</v>
      </c>
    </row>
    <row r="10974" ht="22.5" customHeight="1">
      <c r="A10974" s="9" t="s">
        <v>30623</v>
      </c>
      <c r="B10974" s="10">
        <v>45492.751909722225</v>
      </c>
      <c r="C10974" s="11" t="s">
        <v>30624</v>
      </c>
      <c r="D10974" s="12">
        <v>7.0</v>
      </c>
      <c r="E10974" s="10" t="s">
        <v>55</v>
      </c>
      <c r="F10974" s="12">
        <v>2024.0</v>
      </c>
      <c r="G10974" s="13" t="s">
        <v>13</v>
      </c>
      <c r="H10974" s="14" t="s">
        <v>30625</v>
      </c>
      <c r="I10974" s="12">
        <v>1283.0</v>
      </c>
      <c r="J10974" s="15" t="str">
        <f t="shared" si="1"/>
        <v>Relevant</v>
      </c>
    </row>
    <row r="10975" ht="22.5" customHeight="1">
      <c r="A10975" s="9" t="s">
        <v>30626</v>
      </c>
      <c r="B10975" s="10">
        <v>45588.94831018519</v>
      </c>
      <c r="C10975" s="11" t="s">
        <v>30627</v>
      </c>
      <c r="D10975" s="12">
        <v>10.0</v>
      </c>
      <c r="E10975" s="10" t="s">
        <v>42</v>
      </c>
      <c r="F10975" s="12">
        <v>2024.0</v>
      </c>
      <c r="G10975" s="13" t="s">
        <v>13</v>
      </c>
      <c r="H10975" s="14" t="s">
        <v>3169</v>
      </c>
      <c r="I10975" s="12">
        <v>29.0</v>
      </c>
      <c r="J10975" s="15" t="str">
        <f t="shared" si="1"/>
        <v>Relevant</v>
      </c>
    </row>
    <row r="10976" ht="22.5" customHeight="1">
      <c r="A10976" s="9" t="s">
        <v>30628</v>
      </c>
      <c r="B10976" s="10">
        <v>45654.56458333333</v>
      </c>
      <c r="C10976" s="11" t="s">
        <v>30629</v>
      </c>
      <c r="D10976" s="12">
        <v>12.0</v>
      </c>
      <c r="E10976" s="10" t="s">
        <v>26</v>
      </c>
      <c r="F10976" s="12">
        <v>2024.0</v>
      </c>
      <c r="G10976" s="13" t="s">
        <v>30630</v>
      </c>
      <c r="H10976" s="14" t="s">
        <v>30631</v>
      </c>
      <c r="I10976" s="12">
        <v>0.0</v>
      </c>
      <c r="J10976" s="15" t="str">
        <f t="shared" si="1"/>
        <v>Irrelevant</v>
      </c>
    </row>
    <row r="10977" ht="22.5" customHeight="1">
      <c r="A10977" s="9" t="s">
        <v>30632</v>
      </c>
      <c r="B10977" s="10">
        <v>45599.88081018518</v>
      </c>
      <c r="C10977" s="11" t="s">
        <v>30633</v>
      </c>
      <c r="D10977" s="12">
        <v>11.0</v>
      </c>
      <c r="E10977" s="10" t="s">
        <v>17</v>
      </c>
      <c r="F10977" s="12">
        <v>2024.0</v>
      </c>
      <c r="G10977" s="13" t="s">
        <v>30634</v>
      </c>
      <c r="H10977" s="14" t="s">
        <v>30635</v>
      </c>
      <c r="I10977" s="12">
        <v>76.0</v>
      </c>
      <c r="J10977" s="15" t="str">
        <f t="shared" si="1"/>
        <v>Relevant</v>
      </c>
    </row>
    <row r="10978" ht="22.5" customHeight="1">
      <c r="A10978" s="9" t="s">
        <v>30636</v>
      </c>
      <c r="B10978" s="10">
        <v>45696.72331018518</v>
      </c>
      <c r="C10978" s="11" t="s">
        <v>30637</v>
      </c>
      <c r="D10978" s="12">
        <v>2.0</v>
      </c>
      <c r="E10978" s="10" t="s">
        <v>12</v>
      </c>
      <c r="F10978" s="12">
        <v>2025.0</v>
      </c>
      <c r="G10978" s="13" t="s">
        <v>13</v>
      </c>
      <c r="H10978" s="14" t="s">
        <v>1264</v>
      </c>
      <c r="I10978" s="12">
        <v>23.0</v>
      </c>
      <c r="J10978" s="15" t="str">
        <f t="shared" si="1"/>
        <v>Relevant</v>
      </c>
    </row>
    <row r="10979" ht="22.5" customHeight="1">
      <c r="A10979" s="9" t="s">
        <v>30638</v>
      </c>
      <c r="B10979" s="10">
        <v>45696.90282407407</v>
      </c>
      <c r="C10979" s="11" t="s">
        <v>30639</v>
      </c>
      <c r="D10979" s="12">
        <v>2.0</v>
      </c>
      <c r="E10979" s="10" t="s">
        <v>12</v>
      </c>
      <c r="F10979" s="12">
        <v>2025.0</v>
      </c>
      <c r="G10979" s="13" t="s">
        <v>13</v>
      </c>
      <c r="H10979" s="14" t="s">
        <v>14</v>
      </c>
      <c r="I10979" s="12">
        <v>125.0</v>
      </c>
      <c r="J10979" s="15" t="str">
        <f t="shared" si="1"/>
        <v>Relevant</v>
      </c>
    </row>
    <row r="10980" ht="22.5" customHeight="1">
      <c r="A10980" s="9" t="s">
        <v>30640</v>
      </c>
      <c r="B10980" s="10">
        <v>45629.59265046296</v>
      </c>
      <c r="C10980" s="11" t="s">
        <v>30641</v>
      </c>
      <c r="D10980" s="12">
        <v>12.0</v>
      </c>
      <c r="E10980" s="10" t="s">
        <v>26</v>
      </c>
      <c r="F10980" s="12">
        <v>2024.0</v>
      </c>
      <c r="G10980" s="13" t="s">
        <v>13</v>
      </c>
      <c r="H10980" s="14" t="s">
        <v>237</v>
      </c>
      <c r="I10980" s="12">
        <v>211.0</v>
      </c>
      <c r="J10980" s="15" t="str">
        <f t="shared" si="1"/>
        <v>Relevant</v>
      </c>
    </row>
    <row r="10981" ht="22.5" customHeight="1">
      <c r="A10981" s="9" t="s">
        <v>30642</v>
      </c>
      <c r="B10981" s="10">
        <v>45742.85077546296</v>
      </c>
      <c r="C10981" s="11" t="s">
        <v>30643</v>
      </c>
      <c r="D10981" s="12">
        <v>3.0</v>
      </c>
      <c r="E10981" s="10" t="s">
        <v>59</v>
      </c>
      <c r="F10981" s="12">
        <v>2025.0</v>
      </c>
      <c r="G10981" s="13" t="s">
        <v>13</v>
      </c>
      <c r="H10981" s="14" t="s">
        <v>204</v>
      </c>
      <c r="I10981" s="12">
        <v>38.0</v>
      </c>
      <c r="J10981" s="15" t="str">
        <f t="shared" si="1"/>
        <v>Relevant</v>
      </c>
    </row>
    <row r="10982" ht="22.5" customHeight="1">
      <c r="A10982" s="9" t="s">
        <v>30644</v>
      </c>
      <c r="B10982" s="10">
        <v>45610.36819444445</v>
      </c>
      <c r="C10982" s="11" t="s">
        <v>30645</v>
      </c>
      <c r="D10982" s="12">
        <v>11.0</v>
      </c>
      <c r="E10982" s="10" t="s">
        <v>17</v>
      </c>
      <c r="F10982" s="12">
        <v>2024.0</v>
      </c>
      <c r="G10982" s="13" t="s">
        <v>30646</v>
      </c>
      <c r="H10982" s="14" t="s">
        <v>30647</v>
      </c>
      <c r="I10982" s="12">
        <v>136257.0</v>
      </c>
      <c r="J10982" s="15" t="str">
        <f t="shared" si="1"/>
        <v>Relevant</v>
      </c>
    </row>
    <row r="10983" ht="22.5" customHeight="1">
      <c r="A10983" s="9" t="s">
        <v>30648</v>
      </c>
      <c r="B10983" s="10">
        <v>45696.7765162037</v>
      </c>
      <c r="C10983" s="11" t="s">
        <v>30649</v>
      </c>
      <c r="D10983" s="12">
        <v>2.0</v>
      </c>
      <c r="E10983" s="10" t="s">
        <v>12</v>
      </c>
      <c r="F10983" s="12">
        <v>2025.0</v>
      </c>
      <c r="G10983" s="13" t="s">
        <v>13</v>
      </c>
      <c r="H10983" s="14" t="s">
        <v>14</v>
      </c>
      <c r="I10983" s="12">
        <v>14.0</v>
      </c>
      <c r="J10983" s="15" t="str">
        <f t="shared" si="1"/>
        <v>Relevant</v>
      </c>
    </row>
    <row r="10984" ht="22.5" customHeight="1">
      <c r="A10984" s="9" t="s">
        <v>30650</v>
      </c>
      <c r="B10984" s="10">
        <v>45599.727326388886</v>
      </c>
      <c r="C10984" s="11" t="s">
        <v>30651</v>
      </c>
      <c r="D10984" s="12">
        <v>11.0</v>
      </c>
      <c r="E10984" s="10" t="s">
        <v>17</v>
      </c>
      <c r="F10984" s="12">
        <v>2024.0</v>
      </c>
      <c r="G10984" s="13" t="s">
        <v>13</v>
      </c>
      <c r="H10984" s="14" t="s">
        <v>9786</v>
      </c>
      <c r="I10984" s="12">
        <v>637.0</v>
      </c>
      <c r="J10984" s="15" t="str">
        <f t="shared" si="1"/>
        <v>Relevant</v>
      </c>
    </row>
    <row r="10985" ht="22.5" customHeight="1">
      <c r="A10985" s="9" t="s">
        <v>30652</v>
      </c>
      <c r="B10985" s="10">
        <v>45615.83484953704</v>
      </c>
      <c r="C10985" s="11" t="s">
        <v>30653</v>
      </c>
      <c r="D10985" s="12">
        <v>11.0</v>
      </c>
      <c r="E10985" s="10" t="s">
        <v>17</v>
      </c>
      <c r="F10985" s="12">
        <v>2024.0</v>
      </c>
      <c r="G10985" s="13" t="s">
        <v>13</v>
      </c>
      <c r="H10985" s="14" t="s">
        <v>14373</v>
      </c>
      <c r="I10985" s="12">
        <v>3759.0</v>
      </c>
      <c r="J10985" s="15" t="str">
        <f t="shared" si="1"/>
        <v>Relevant</v>
      </c>
    </row>
    <row r="10986" ht="22.5" customHeight="1">
      <c r="A10986" s="9" t="s">
        <v>30654</v>
      </c>
      <c r="B10986" s="10">
        <v>45617.16893518518</v>
      </c>
      <c r="C10986" s="11" t="s">
        <v>30655</v>
      </c>
      <c r="D10986" s="12">
        <v>11.0</v>
      </c>
      <c r="E10986" s="10" t="s">
        <v>17</v>
      </c>
      <c r="F10986" s="12">
        <v>2024.0</v>
      </c>
      <c r="G10986" s="13" t="s">
        <v>13</v>
      </c>
      <c r="H10986" s="14" t="s">
        <v>2959</v>
      </c>
      <c r="I10986" s="12">
        <v>423.0</v>
      </c>
      <c r="J10986" s="15" t="str">
        <f t="shared" si="1"/>
        <v>Relevant</v>
      </c>
    </row>
    <row r="10987" ht="22.5" customHeight="1">
      <c r="A10987" s="9" t="s">
        <v>30656</v>
      </c>
      <c r="B10987" s="10">
        <v>45722.315775462965</v>
      </c>
      <c r="C10987" s="11" t="s">
        <v>30657</v>
      </c>
      <c r="D10987" s="12">
        <v>3.0</v>
      </c>
      <c r="E10987" s="10" t="s">
        <v>59</v>
      </c>
      <c r="F10987" s="12">
        <v>2025.0</v>
      </c>
      <c r="G10987" s="13" t="s">
        <v>30658</v>
      </c>
      <c r="H10987" s="14" t="s">
        <v>30659</v>
      </c>
      <c r="I10987" s="12">
        <v>7894642.0</v>
      </c>
      <c r="J10987" s="15" t="str">
        <f t="shared" si="1"/>
        <v>Irrelevant</v>
      </c>
    </row>
    <row r="10988" ht="22.5" customHeight="1">
      <c r="A10988" s="9" t="s">
        <v>30660</v>
      </c>
      <c r="B10988" s="10">
        <v>45632.503205092595</v>
      </c>
      <c r="C10988" s="11" t="s">
        <v>30661</v>
      </c>
      <c r="D10988" s="12">
        <v>12.0</v>
      </c>
      <c r="E10988" s="10" t="s">
        <v>26</v>
      </c>
      <c r="F10988" s="12">
        <v>2024.0</v>
      </c>
      <c r="G10988" s="13" t="s">
        <v>30662</v>
      </c>
      <c r="H10988" s="14" t="str">
        <f>IFERROR(__xludf.DUMMYFUNCTION("TRIM(REGEXREPLACE(GOOGLETRANSLATE(G10988,""auto"",""en""),""(?i)\b(RT|QT)\s*@?\w*:?\s*|https?://\S+|@\w+|#\w+|[^\x00-\x7F]|[^\w\s]"",""""))"),"Delhi Should the capital change A city plagued by pollution scorching heat water shortages and traffic jams")</f>
        <v>Delhi Should the capital change A city plagued by pollution scorching heat water shortages and traffic jams</v>
      </c>
      <c r="I10988" s="12">
        <v>0.0</v>
      </c>
      <c r="J10988" s="15" t="str">
        <f t="shared" si="1"/>
        <v>Relevant</v>
      </c>
    </row>
    <row r="10989" ht="22.5" customHeight="1">
      <c r="A10989" s="9" t="s">
        <v>30663</v>
      </c>
      <c r="B10989" s="10">
        <v>45625.68449074074</v>
      </c>
      <c r="C10989" s="11" t="s">
        <v>1611</v>
      </c>
      <c r="D10989" s="12">
        <v>11.0</v>
      </c>
      <c r="E10989" s="10" t="s">
        <v>17</v>
      </c>
      <c r="F10989" s="12">
        <v>2024.0</v>
      </c>
      <c r="G10989" s="13" t="s">
        <v>13</v>
      </c>
      <c r="H10989" s="14" t="s">
        <v>30664</v>
      </c>
      <c r="I10989" s="12">
        <v>2844.0</v>
      </c>
      <c r="J10989" s="15" t="str">
        <f t="shared" si="1"/>
        <v>Relevant</v>
      </c>
    </row>
    <row r="10990" ht="22.5" customHeight="1">
      <c r="A10990" s="9" t="s">
        <v>30665</v>
      </c>
      <c r="B10990" s="10">
        <v>45591.334756944445</v>
      </c>
      <c r="C10990" s="11" t="s">
        <v>30666</v>
      </c>
      <c r="D10990" s="12">
        <v>10.0</v>
      </c>
      <c r="E10990" s="10" t="s">
        <v>42</v>
      </c>
      <c r="F10990" s="12">
        <v>2024.0</v>
      </c>
      <c r="G10990" s="13" t="s">
        <v>13</v>
      </c>
      <c r="H10990" s="14" t="s">
        <v>5574</v>
      </c>
      <c r="I10990" s="12">
        <v>645.0</v>
      </c>
      <c r="J10990" s="15" t="str">
        <f t="shared" si="1"/>
        <v>Irrelevant</v>
      </c>
    </row>
    <row r="10991" ht="22.5" customHeight="1">
      <c r="A10991" s="9" t="s">
        <v>30667</v>
      </c>
      <c r="B10991" s="10">
        <v>45643.358715277776</v>
      </c>
      <c r="C10991" s="11" t="s">
        <v>30668</v>
      </c>
      <c r="D10991" s="12">
        <v>12.0</v>
      </c>
      <c r="E10991" s="10" t="s">
        <v>26</v>
      </c>
      <c r="F10991" s="12">
        <v>2024.0</v>
      </c>
      <c r="G10991" s="13" t="s">
        <v>30669</v>
      </c>
      <c r="H10991" s="14" t="s">
        <v>30670</v>
      </c>
      <c r="I10991" s="12">
        <v>2410885.0</v>
      </c>
      <c r="J10991" s="15" t="str">
        <f t="shared" si="1"/>
        <v>Relevant</v>
      </c>
    </row>
    <row r="10992" ht="22.5" customHeight="1">
      <c r="A10992" s="9" t="s">
        <v>30671</v>
      </c>
      <c r="B10992" s="10">
        <v>45628.63280818287</v>
      </c>
      <c r="C10992" s="11" t="s">
        <v>26320</v>
      </c>
      <c r="D10992" s="12">
        <v>12.0</v>
      </c>
      <c r="E10992" s="10" t="s">
        <v>26</v>
      </c>
      <c r="F10992" s="12">
        <v>2024.0</v>
      </c>
      <c r="G10992" s="13" t="s">
        <v>30672</v>
      </c>
      <c r="H10992" s="14" t="s">
        <v>30673</v>
      </c>
      <c r="I10992" s="12">
        <v>1.0830293E7</v>
      </c>
      <c r="J10992" s="15" t="str">
        <f t="shared" si="1"/>
        <v>Relevant</v>
      </c>
    </row>
    <row r="10993" ht="22.5" customHeight="1">
      <c r="A10993" s="9" t="s">
        <v>30674</v>
      </c>
      <c r="B10993" s="10">
        <v>45626.36314814815</v>
      </c>
      <c r="C10993" s="11" t="s">
        <v>30675</v>
      </c>
      <c r="D10993" s="12">
        <v>11.0</v>
      </c>
      <c r="E10993" s="10" t="s">
        <v>17</v>
      </c>
      <c r="F10993" s="12">
        <v>2024.0</v>
      </c>
      <c r="G10993" s="13" t="s">
        <v>13</v>
      </c>
      <c r="H10993" s="14" t="s">
        <v>8763</v>
      </c>
      <c r="I10993" s="12">
        <v>2844.0</v>
      </c>
      <c r="J10993" s="15" t="str">
        <f t="shared" si="1"/>
        <v>Relevant</v>
      </c>
    </row>
    <row r="10994" ht="22.5" customHeight="1">
      <c r="A10994" s="9" t="s">
        <v>30676</v>
      </c>
      <c r="B10994" s="10">
        <v>45711.573541666665</v>
      </c>
      <c r="C10994" s="11" t="s">
        <v>16930</v>
      </c>
      <c r="D10994" s="12">
        <v>2.0</v>
      </c>
      <c r="E10994" s="10" t="s">
        <v>12</v>
      </c>
      <c r="F10994" s="12">
        <v>2025.0</v>
      </c>
      <c r="G10994" s="13" t="s">
        <v>30677</v>
      </c>
      <c r="H10994" s="14" t="s">
        <v>30678</v>
      </c>
      <c r="I10994" s="12">
        <v>0.0</v>
      </c>
      <c r="J10994" s="15" t="str">
        <f t="shared" si="1"/>
        <v>Irrelevant</v>
      </c>
    </row>
    <row r="10995" ht="22.5" customHeight="1">
      <c r="A10995" s="9" t="s">
        <v>30679</v>
      </c>
      <c r="B10995" s="10">
        <v>45636.975694444445</v>
      </c>
      <c r="C10995" s="11" t="s">
        <v>30680</v>
      </c>
      <c r="D10995" s="12">
        <v>12.0</v>
      </c>
      <c r="E10995" s="10" t="s">
        <v>26</v>
      </c>
      <c r="F10995" s="12">
        <v>2024.0</v>
      </c>
      <c r="G10995" s="13" t="s">
        <v>30681</v>
      </c>
      <c r="H10995" s="14" t="s">
        <v>30682</v>
      </c>
      <c r="I10995" s="12">
        <v>409.0</v>
      </c>
      <c r="J10995" s="15" t="str">
        <f t="shared" si="1"/>
        <v>Relevant</v>
      </c>
    </row>
    <row r="10996" ht="22.5" customHeight="1">
      <c r="A10996" s="9" t="s">
        <v>30683</v>
      </c>
      <c r="B10996" s="10">
        <v>45612.48190972222</v>
      </c>
      <c r="C10996" s="11" t="s">
        <v>30684</v>
      </c>
      <c r="D10996" s="12">
        <v>11.0</v>
      </c>
      <c r="E10996" s="10" t="s">
        <v>17</v>
      </c>
      <c r="F10996" s="12">
        <v>2024.0</v>
      </c>
      <c r="G10996" s="13" t="s">
        <v>13</v>
      </c>
      <c r="H10996" s="14" t="s">
        <v>30685</v>
      </c>
      <c r="I10996" s="12">
        <v>1171.0</v>
      </c>
      <c r="J10996" s="15" t="str">
        <f t="shared" si="1"/>
        <v>Relevant</v>
      </c>
    </row>
    <row r="10997" ht="22.5" customHeight="1">
      <c r="A10997" s="9" t="s">
        <v>30686</v>
      </c>
      <c r="B10997" s="10">
        <v>45696.88208333333</v>
      </c>
      <c r="C10997" s="11" t="s">
        <v>30687</v>
      </c>
      <c r="D10997" s="12">
        <v>2.0</v>
      </c>
      <c r="E10997" s="10" t="s">
        <v>12</v>
      </c>
      <c r="F10997" s="12">
        <v>2025.0</v>
      </c>
      <c r="G10997" s="13" t="s">
        <v>13</v>
      </c>
      <c r="H10997" s="14" t="s">
        <v>14</v>
      </c>
      <c r="I10997" s="12">
        <v>1592.0</v>
      </c>
      <c r="J10997" s="15" t="str">
        <f t="shared" si="1"/>
        <v>Relevant</v>
      </c>
    </row>
    <row r="10998" ht="22.5" customHeight="1">
      <c r="A10998" s="9" t="s">
        <v>30688</v>
      </c>
      <c r="B10998" s="10">
        <v>45598.38332175926</v>
      </c>
      <c r="C10998" s="11" t="s">
        <v>30689</v>
      </c>
      <c r="D10998" s="12">
        <v>11.0</v>
      </c>
      <c r="E10998" s="10" t="s">
        <v>17</v>
      </c>
      <c r="F10998" s="12">
        <v>2024.0</v>
      </c>
      <c r="G10998" s="13" t="s">
        <v>13</v>
      </c>
      <c r="H10998" s="14" t="s">
        <v>30690</v>
      </c>
      <c r="I10998" s="12">
        <v>144.0</v>
      </c>
      <c r="J10998" s="15" t="str">
        <f t="shared" si="1"/>
        <v>Irrelevant</v>
      </c>
    </row>
    <row r="10999" ht="22.5" customHeight="1">
      <c r="A10999" s="9" t="s">
        <v>30691</v>
      </c>
      <c r="B10999" s="10">
        <v>45710.92017361111</v>
      </c>
      <c r="C10999" s="11" t="s">
        <v>30692</v>
      </c>
      <c r="D10999" s="12">
        <v>2.0</v>
      </c>
      <c r="E10999" s="10" t="s">
        <v>12</v>
      </c>
      <c r="F10999" s="12">
        <v>2025.0</v>
      </c>
      <c r="G10999" s="13" t="s">
        <v>13</v>
      </c>
      <c r="H10999" s="14" t="s">
        <v>9192</v>
      </c>
      <c r="I10999" s="12">
        <v>1092.0</v>
      </c>
      <c r="J10999" s="15" t="str">
        <f t="shared" si="1"/>
        <v>Relevant</v>
      </c>
    </row>
    <row r="11000" ht="22.5" customHeight="1">
      <c r="A11000" s="9" t="s">
        <v>30693</v>
      </c>
      <c r="B11000" s="10">
        <v>45570.85376157407</v>
      </c>
      <c r="C11000" s="11" t="s">
        <v>30694</v>
      </c>
      <c r="D11000" s="12">
        <v>10.0</v>
      </c>
      <c r="E11000" s="10" t="s">
        <v>42</v>
      </c>
      <c r="F11000" s="12">
        <v>2024.0</v>
      </c>
      <c r="G11000" s="13" t="s">
        <v>13</v>
      </c>
      <c r="H11000" s="14" t="s">
        <v>30695</v>
      </c>
      <c r="I11000" s="12">
        <v>270.0</v>
      </c>
      <c r="J11000" s="15" t="str">
        <f t="shared" si="1"/>
        <v>Relevant</v>
      </c>
    </row>
    <row r="11001" ht="22.5" customHeight="1">
      <c r="A11001" s="9" t="s">
        <v>30696</v>
      </c>
      <c r="B11001" s="10">
        <v>45651.85177083333</v>
      </c>
      <c r="C11001" s="11" t="s">
        <v>30697</v>
      </c>
      <c r="D11001" s="12">
        <v>12.0</v>
      </c>
      <c r="E11001" s="10" t="s">
        <v>26</v>
      </c>
      <c r="F11001" s="12">
        <v>2024.0</v>
      </c>
      <c r="G11001" s="13" t="s">
        <v>13</v>
      </c>
      <c r="H11001" s="14" t="s">
        <v>121</v>
      </c>
      <c r="I11001" s="12">
        <v>541.0</v>
      </c>
      <c r="J11001" s="15" t="str">
        <f t="shared" si="1"/>
        <v>Irrelevant</v>
      </c>
    </row>
    <row r="11002" ht="22.5" customHeight="1">
      <c r="A11002" s="9" t="s">
        <v>30698</v>
      </c>
      <c r="B11002" s="10">
        <v>45615.47709490741</v>
      </c>
      <c r="C11002" s="11" t="s">
        <v>25370</v>
      </c>
      <c r="D11002" s="12">
        <v>11.0</v>
      </c>
      <c r="E11002" s="10" t="s">
        <v>17</v>
      </c>
      <c r="F11002" s="12">
        <v>2024.0</v>
      </c>
      <c r="G11002" s="13" t="s">
        <v>13</v>
      </c>
      <c r="H11002" s="14" t="s">
        <v>781</v>
      </c>
      <c r="I11002" s="12">
        <v>1193.0</v>
      </c>
      <c r="J11002" s="15" t="str">
        <f t="shared" si="1"/>
        <v>Irrelevant</v>
      </c>
    </row>
    <row r="11003" ht="22.5" customHeight="1">
      <c r="A11003" s="9" t="s">
        <v>30699</v>
      </c>
      <c r="B11003" s="10">
        <v>45696.83311342593</v>
      </c>
      <c r="C11003" s="11" t="s">
        <v>10327</v>
      </c>
      <c r="D11003" s="12">
        <v>2.0</v>
      </c>
      <c r="E11003" s="10" t="s">
        <v>12</v>
      </c>
      <c r="F11003" s="12">
        <v>2025.0</v>
      </c>
      <c r="G11003" s="13" t="s">
        <v>13</v>
      </c>
      <c r="H11003" s="14" t="s">
        <v>14</v>
      </c>
      <c r="I11003" s="12">
        <v>48.0</v>
      </c>
      <c r="J11003" s="15" t="str">
        <f t="shared" si="1"/>
        <v>Relevant</v>
      </c>
    </row>
    <row r="11004" ht="22.5" customHeight="1">
      <c r="A11004" s="9" t="s">
        <v>30700</v>
      </c>
      <c r="B11004" s="10">
        <v>45590.57564814815</v>
      </c>
      <c r="C11004" s="11" t="s">
        <v>30701</v>
      </c>
      <c r="D11004" s="12">
        <v>10.0</v>
      </c>
      <c r="E11004" s="10" t="s">
        <v>42</v>
      </c>
      <c r="F11004" s="12">
        <v>2024.0</v>
      </c>
      <c r="G11004" s="13" t="s">
        <v>13</v>
      </c>
      <c r="H11004" s="14" t="s">
        <v>338</v>
      </c>
      <c r="I11004" s="12">
        <v>15.0</v>
      </c>
      <c r="J11004" s="15" t="str">
        <f t="shared" si="1"/>
        <v>Relevant</v>
      </c>
    </row>
    <row r="11005" ht="22.5" customHeight="1">
      <c r="A11005" s="9" t="s">
        <v>30702</v>
      </c>
      <c r="B11005" s="10">
        <v>45608.28916666667</v>
      </c>
      <c r="C11005" s="11" t="s">
        <v>30703</v>
      </c>
      <c r="D11005" s="12">
        <v>11.0</v>
      </c>
      <c r="E11005" s="10" t="s">
        <v>17</v>
      </c>
      <c r="F11005" s="12">
        <v>2024.0</v>
      </c>
      <c r="G11005" s="13" t="s">
        <v>30704</v>
      </c>
      <c r="H11005" s="14" t="s">
        <v>30705</v>
      </c>
      <c r="I11005" s="12">
        <v>1400.0</v>
      </c>
      <c r="J11005" s="15" t="str">
        <f t="shared" si="1"/>
        <v>Irrelevant</v>
      </c>
    </row>
    <row r="11006" ht="22.5" customHeight="1">
      <c r="A11006" s="9" t="s">
        <v>30706</v>
      </c>
      <c r="B11006" s="10">
        <v>45598.93402777778</v>
      </c>
      <c r="C11006" s="11" t="s">
        <v>19460</v>
      </c>
      <c r="D11006" s="12">
        <v>11.0</v>
      </c>
      <c r="E11006" s="10" t="s">
        <v>17</v>
      </c>
      <c r="F11006" s="12">
        <v>2024.0</v>
      </c>
      <c r="G11006" s="13" t="s">
        <v>30707</v>
      </c>
      <c r="H11006" s="14" t="s">
        <v>30708</v>
      </c>
      <c r="I11006" s="12">
        <v>3109247.0</v>
      </c>
      <c r="J11006" s="15" t="str">
        <f t="shared" si="1"/>
        <v>Relevant</v>
      </c>
    </row>
    <row r="11007" ht="22.5" customHeight="1">
      <c r="A11007" s="9" t="s">
        <v>30709</v>
      </c>
      <c r="B11007" s="10">
        <v>45614.976956018516</v>
      </c>
      <c r="C11007" s="11" t="s">
        <v>13753</v>
      </c>
      <c r="D11007" s="12">
        <v>11.0</v>
      </c>
      <c r="E11007" s="10" t="s">
        <v>17</v>
      </c>
      <c r="F11007" s="12">
        <v>2024.0</v>
      </c>
      <c r="G11007" s="13" t="s">
        <v>13</v>
      </c>
      <c r="H11007" s="14" t="s">
        <v>423</v>
      </c>
      <c r="I11007" s="12">
        <v>49.0</v>
      </c>
      <c r="J11007" s="15" t="str">
        <f t="shared" si="1"/>
        <v>Relevant</v>
      </c>
    </row>
    <row r="11008" ht="22.5" customHeight="1">
      <c r="A11008" s="9" t="s">
        <v>30710</v>
      </c>
      <c r="B11008" s="10">
        <v>45629.65105324074</v>
      </c>
      <c r="C11008" s="11" t="s">
        <v>22986</v>
      </c>
      <c r="D11008" s="12">
        <v>12.0</v>
      </c>
      <c r="E11008" s="10" t="s">
        <v>26</v>
      </c>
      <c r="F11008" s="12">
        <v>2024.0</v>
      </c>
      <c r="G11008" s="13" t="s">
        <v>13</v>
      </c>
      <c r="H11008" s="14" t="s">
        <v>3120</v>
      </c>
      <c r="I11008" s="12">
        <v>262.0</v>
      </c>
      <c r="J11008" s="15" t="str">
        <f t="shared" si="1"/>
        <v>Relevant</v>
      </c>
    </row>
    <row r="11009" ht="22.5" customHeight="1">
      <c r="A11009" s="9" t="s">
        <v>30711</v>
      </c>
      <c r="B11009" s="10">
        <v>45457.73267361111</v>
      </c>
      <c r="C11009" s="11" t="s">
        <v>30712</v>
      </c>
      <c r="D11009" s="12">
        <v>6.0</v>
      </c>
      <c r="E11009" s="10" t="s">
        <v>34</v>
      </c>
      <c r="F11009" s="12">
        <v>2024.0</v>
      </c>
      <c r="G11009" s="13" t="s">
        <v>30713</v>
      </c>
      <c r="H11009" s="14" t="s">
        <v>30714</v>
      </c>
      <c r="I11009" s="12">
        <v>0.0</v>
      </c>
      <c r="J11009" s="15" t="str">
        <f t="shared" si="1"/>
        <v>Irrelevant</v>
      </c>
    </row>
    <row r="11010" ht="22.5" customHeight="1">
      <c r="A11010" s="9" t="s">
        <v>30715</v>
      </c>
      <c r="B11010" s="10">
        <v>45635.58030747685</v>
      </c>
      <c r="C11010" s="11" t="s">
        <v>30716</v>
      </c>
      <c r="D11010" s="12">
        <v>12.0</v>
      </c>
      <c r="E11010" s="10" t="s">
        <v>26</v>
      </c>
      <c r="F11010" s="12">
        <v>2024.0</v>
      </c>
      <c r="G11010" s="13" t="s">
        <v>12183</v>
      </c>
      <c r="H11010" s="14" t="s">
        <v>12184</v>
      </c>
      <c r="I11010" s="12">
        <v>409.0</v>
      </c>
      <c r="J11010" s="15" t="str">
        <f t="shared" si="1"/>
        <v>Irrelevant</v>
      </c>
    </row>
    <row r="11011" ht="22.5" customHeight="1">
      <c r="A11011" s="9" t="s">
        <v>30717</v>
      </c>
      <c r="B11011" s="10">
        <v>45389.49208108796</v>
      </c>
      <c r="C11011" s="11" t="s">
        <v>30718</v>
      </c>
      <c r="D11011" s="12">
        <v>4.0</v>
      </c>
      <c r="E11011" s="10" t="s">
        <v>274</v>
      </c>
      <c r="F11011" s="12">
        <v>2024.0</v>
      </c>
      <c r="G11011" s="13" t="s">
        <v>30719</v>
      </c>
      <c r="H11011" s="14" t="s">
        <v>30720</v>
      </c>
      <c r="I11011" s="12">
        <v>1.001413E7</v>
      </c>
      <c r="J11011" s="15" t="str">
        <f t="shared" si="1"/>
        <v>Irrelevant</v>
      </c>
    </row>
    <row r="11012" ht="22.5" customHeight="1">
      <c r="A11012" s="9" t="s">
        <v>30721</v>
      </c>
      <c r="B11012" s="10">
        <v>45588.70925925926</v>
      </c>
      <c r="C11012" s="11" t="s">
        <v>30722</v>
      </c>
      <c r="D11012" s="12">
        <v>10.0</v>
      </c>
      <c r="E11012" s="10" t="s">
        <v>42</v>
      </c>
      <c r="F11012" s="12">
        <v>2024.0</v>
      </c>
      <c r="G11012" s="13" t="s">
        <v>13</v>
      </c>
      <c r="H11012" s="14" t="s">
        <v>338</v>
      </c>
      <c r="I11012" s="12">
        <v>537.0</v>
      </c>
      <c r="J11012" s="15" t="str">
        <f t="shared" si="1"/>
        <v>Relevant</v>
      </c>
    </row>
    <row r="11013" ht="22.5" customHeight="1">
      <c r="A11013" s="9" t="s">
        <v>30723</v>
      </c>
      <c r="B11013" s="10">
        <v>45697.676932870374</v>
      </c>
      <c r="C11013" s="11" t="s">
        <v>30724</v>
      </c>
      <c r="D11013" s="12">
        <v>2.0</v>
      </c>
      <c r="E11013" s="10" t="s">
        <v>12</v>
      </c>
      <c r="F11013" s="12">
        <v>2025.0</v>
      </c>
      <c r="G11013" s="13" t="s">
        <v>13</v>
      </c>
      <c r="H11013" s="14" t="s">
        <v>30725</v>
      </c>
      <c r="I11013" s="12">
        <v>3474.0</v>
      </c>
      <c r="J11013" s="15" t="str">
        <f t="shared" si="1"/>
        <v>Relevant</v>
      </c>
    </row>
    <row r="11014" ht="22.5" customHeight="1">
      <c r="A11014" s="9" t="s">
        <v>30726</v>
      </c>
      <c r="B11014" s="10">
        <v>45616.96050925926</v>
      </c>
      <c r="C11014" s="11" t="s">
        <v>30727</v>
      </c>
      <c r="D11014" s="12">
        <v>11.0</v>
      </c>
      <c r="E11014" s="10" t="s">
        <v>17</v>
      </c>
      <c r="F11014" s="12">
        <v>2024.0</v>
      </c>
      <c r="G11014" s="13" t="s">
        <v>13</v>
      </c>
      <c r="H11014" s="14" t="s">
        <v>4920</v>
      </c>
      <c r="I11014" s="12">
        <v>1.0</v>
      </c>
      <c r="J11014" s="15" t="str">
        <f t="shared" si="1"/>
        <v>Relevant</v>
      </c>
    </row>
    <row r="11015" ht="22.5" customHeight="1">
      <c r="A11015" s="9" t="s">
        <v>30728</v>
      </c>
      <c r="B11015" s="10">
        <v>45742.88327546296</v>
      </c>
      <c r="C11015" s="11" t="s">
        <v>30729</v>
      </c>
      <c r="D11015" s="12">
        <v>3.0</v>
      </c>
      <c r="E11015" s="10" t="s">
        <v>59</v>
      </c>
      <c r="F11015" s="12">
        <v>2025.0</v>
      </c>
      <c r="G11015" s="13" t="s">
        <v>13</v>
      </c>
      <c r="H11015" s="14" t="s">
        <v>204</v>
      </c>
      <c r="I11015" s="12">
        <v>158.0</v>
      </c>
      <c r="J11015" s="15" t="str">
        <f t="shared" si="1"/>
        <v>Relevant</v>
      </c>
    </row>
    <row r="11016" ht="22.5" customHeight="1">
      <c r="A11016" s="9" t="s">
        <v>30730</v>
      </c>
      <c r="B11016" s="10">
        <v>45614.91386574074</v>
      </c>
      <c r="C11016" s="11" t="s">
        <v>30731</v>
      </c>
      <c r="D11016" s="12">
        <v>11.0</v>
      </c>
      <c r="E11016" s="10" t="s">
        <v>17</v>
      </c>
      <c r="F11016" s="12">
        <v>2024.0</v>
      </c>
      <c r="G11016" s="13" t="s">
        <v>13</v>
      </c>
      <c r="H11016" s="14" t="s">
        <v>31</v>
      </c>
      <c r="I11016" s="12">
        <v>22.0</v>
      </c>
      <c r="J11016" s="15" t="str">
        <f t="shared" si="1"/>
        <v>Relevant</v>
      </c>
    </row>
    <row r="11017" ht="22.5" customHeight="1">
      <c r="A11017" s="9" t="s">
        <v>30732</v>
      </c>
      <c r="B11017" s="10">
        <v>45615.54373143519</v>
      </c>
      <c r="C11017" s="11" t="s">
        <v>23399</v>
      </c>
      <c r="D11017" s="12">
        <v>11.0</v>
      </c>
      <c r="E11017" s="10" t="s">
        <v>17</v>
      </c>
      <c r="F11017" s="12">
        <v>2024.0</v>
      </c>
      <c r="G11017" s="13" t="s">
        <v>30733</v>
      </c>
      <c r="H11017" s="14" t="s">
        <v>30734</v>
      </c>
      <c r="I11017" s="12">
        <v>1.1946612E7</v>
      </c>
      <c r="J11017" s="15" t="str">
        <f t="shared" si="1"/>
        <v>Irrelevant</v>
      </c>
    </row>
    <row r="11018" ht="22.5" customHeight="1">
      <c r="A11018" s="9" t="s">
        <v>30735</v>
      </c>
      <c r="B11018" s="10">
        <v>45479.539456018516</v>
      </c>
      <c r="C11018" s="11" t="s">
        <v>30736</v>
      </c>
      <c r="D11018" s="12">
        <v>7.0</v>
      </c>
      <c r="E11018" s="10" t="s">
        <v>55</v>
      </c>
      <c r="F11018" s="12">
        <v>2024.0</v>
      </c>
      <c r="G11018" s="13" t="s">
        <v>13</v>
      </c>
      <c r="H11018" s="14" t="s">
        <v>30737</v>
      </c>
      <c r="I11018" s="12">
        <v>3733.0</v>
      </c>
      <c r="J11018" s="15" t="str">
        <f t="shared" si="1"/>
        <v>Relevant</v>
      </c>
    </row>
    <row r="11019" ht="22.5" customHeight="1">
      <c r="A11019" s="9" t="s">
        <v>30738</v>
      </c>
      <c r="B11019" s="10">
        <v>45714.47094907407</v>
      </c>
      <c r="C11019" s="11" t="s">
        <v>30739</v>
      </c>
      <c r="D11019" s="12">
        <v>2.0</v>
      </c>
      <c r="E11019" s="10" t="s">
        <v>12</v>
      </c>
      <c r="F11019" s="12">
        <v>2025.0</v>
      </c>
      <c r="G11019" s="13" t="s">
        <v>13</v>
      </c>
      <c r="H11019" s="14" t="s">
        <v>30740</v>
      </c>
      <c r="I11019" s="12">
        <v>125.0</v>
      </c>
      <c r="J11019" s="15" t="str">
        <f t="shared" si="1"/>
        <v>Irrelevant</v>
      </c>
    </row>
    <row r="11020" ht="22.5" customHeight="1">
      <c r="A11020" s="9" t="s">
        <v>30741</v>
      </c>
      <c r="B11020" s="10">
        <v>45629.559525462966</v>
      </c>
      <c r="C11020" s="11" t="s">
        <v>30742</v>
      </c>
      <c r="D11020" s="12">
        <v>12.0</v>
      </c>
      <c r="E11020" s="10" t="s">
        <v>26</v>
      </c>
      <c r="F11020" s="12">
        <v>2024.0</v>
      </c>
      <c r="G11020" s="13" t="s">
        <v>13</v>
      </c>
      <c r="H11020" s="14" t="s">
        <v>237</v>
      </c>
      <c r="I11020" s="12">
        <v>202.0</v>
      </c>
      <c r="J11020" s="15" t="str">
        <f t="shared" si="1"/>
        <v>Relevant</v>
      </c>
    </row>
    <row r="11021" ht="22.5" customHeight="1">
      <c r="A11021" s="9" t="s">
        <v>30743</v>
      </c>
      <c r="B11021" s="10">
        <v>45626.7653125</v>
      </c>
      <c r="C11021" s="11" t="s">
        <v>30744</v>
      </c>
      <c r="D11021" s="12">
        <v>11.0</v>
      </c>
      <c r="E11021" s="10" t="s">
        <v>17</v>
      </c>
      <c r="F11021" s="12">
        <v>2024.0</v>
      </c>
      <c r="G11021" s="13" t="s">
        <v>13</v>
      </c>
      <c r="H11021" s="14" t="s">
        <v>7246</v>
      </c>
      <c r="I11021" s="12">
        <v>70.0</v>
      </c>
      <c r="J11021" s="15" t="str">
        <f t="shared" si="1"/>
        <v>Relevant</v>
      </c>
    </row>
    <row r="11022" ht="22.5" customHeight="1">
      <c r="A11022" s="9" t="s">
        <v>30745</v>
      </c>
      <c r="B11022" s="10">
        <v>45605.02824074074</v>
      </c>
      <c r="C11022" s="11" t="s">
        <v>30746</v>
      </c>
      <c r="D11022" s="12">
        <v>11.0</v>
      </c>
      <c r="E11022" s="10" t="s">
        <v>17</v>
      </c>
      <c r="F11022" s="12">
        <v>2024.0</v>
      </c>
      <c r="G11022" s="13" t="s">
        <v>13</v>
      </c>
      <c r="H11022" s="14" t="s">
        <v>8319</v>
      </c>
      <c r="I11022" s="12">
        <v>1126.0</v>
      </c>
      <c r="J11022" s="15" t="str">
        <f t="shared" si="1"/>
        <v>Relevant</v>
      </c>
    </row>
    <row r="11023" ht="22.5" customHeight="1">
      <c r="A11023" s="9" t="s">
        <v>30747</v>
      </c>
      <c r="B11023" s="10">
        <v>45578.38719907407</v>
      </c>
      <c r="C11023" s="11" t="s">
        <v>30748</v>
      </c>
      <c r="D11023" s="12">
        <v>10.0</v>
      </c>
      <c r="E11023" s="10" t="s">
        <v>42</v>
      </c>
      <c r="F11023" s="12">
        <v>2024.0</v>
      </c>
      <c r="G11023" s="13" t="s">
        <v>13</v>
      </c>
      <c r="H11023" s="14" t="s">
        <v>2879</v>
      </c>
      <c r="I11023" s="12">
        <v>8821.0</v>
      </c>
      <c r="J11023" s="15" t="str">
        <f t="shared" si="1"/>
        <v>Relevant</v>
      </c>
    </row>
    <row r="11024" ht="22.5" customHeight="1">
      <c r="A11024" s="9" t="s">
        <v>30749</v>
      </c>
      <c r="B11024" s="10">
        <v>45592.626851851855</v>
      </c>
      <c r="C11024" s="11" t="s">
        <v>690</v>
      </c>
      <c r="D11024" s="12">
        <v>10.0</v>
      </c>
      <c r="E11024" s="10" t="s">
        <v>42</v>
      </c>
      <c r="F11024" s="12">
        <v>2024.0</v>
      </c>
      <c r="G11024" s="13" t="s">
        <v>13</v>
      </c>
      <c r="H11024" s="14" t="s">
        <v>97</v>
      </c>
      <c r="I11024" s="12">
        <v>1084.0</v>
      </c>
      <c r="J11024" s="15" t="str">
        <f t="shared" si="1"/>
        <v>Relevant</v>
      </c>
    </row>
    <row r="11025" ht="22.5" customHeight="1">
      <c r="A11025" s="9" t="s">
        <v>30750</v>
      </c>
      <c r="B11025" s="10">
        <v>45743.3774537037</v>
      </c>
      <c r="C11025" s="11" t="s">
        <v>30751</v>
      </c>
      <c r="D11025" s="12">
        <v>3.0</v>
      </c>
      <c r="E11025" s="10" t="s">
        <v>59</v>
      </c>
      <c r="F11025" s="12">
        <v>2025.0</v>
      </c>
      <c r="G11025" s="13" t="s">
        <v>13</v>
      </c>
      <c r="H11025" s="14" t="s">
        <v>204</v>
      </c>
      <c r="I11025" s="12">
        <v>12.0</v>
      </c>
      <c r="J11025" s="15" t="str">
        <f t="shared" si="1"/>
        <v>Relevant</v>
      </c>
    </row>
    <row r="11026" ht="22.5" customHeight="1">
      <c r="A11026" s="9" t="s">
        <v>30752</v>
      </c>
      <c r="B11026" s="10">
        <v>45710.87490740741</v>
      </c>
      <c r="C11026" s="11" t="s">
        <v>30753</v>
      </c>
      <c r="D11026" s="12">
        <v>2.0</v>
      </c>
      <c r="E11026" s="10" t="s">
        <v>12</v>
      </c>
      <c r="F11026" s="12">
        <v>2025.0</v>
      </c>
      <c r="G11026" s="13" t="s">
        <v>13</v>
      </c>
      <c r="H11026" s="14" t="s">
        <v>52</v>
      </c>
      <c r="I11026" s="12">
        <v>11165.0</v>
      </c>
      <c r="J11026" s="15" t="str">
        <f t="shared" si="1"/>
        <v>Relevant</v>
      </c>
    </row>
    <row r="11027" ht="22.5" customHeight="1">
      <c r="A11027" s="9" t="s">
        <v>30754</v>
      </c>
      <c r="B11027" s="10">
        <v>45618.13309027778</v>
      </c>
      <c r="C11027" s="11" t="s">
        <v>30755</v>
      </c>
      <c r="D11027" s="12">
        <v>11.0</v>
      </c>
      <c r="E11027" s="10" t="s">
        <v>17</v>
      </c>
      <c r="F11027" s="12">
        <v>2024.0</v>
      </c>
      <c r="G11027" s="13" t="s">
        <v>13</v>
      </c>
      <c r="H11027" s="14" t="s">
        <v>91</v>
      </c>
      <c r="I11027" s="12">
        <v>414.0</v>
      </c>
      <c r="J11027" s="15" t="str">
        <f t="shared" si="1"/>
        <v>Relevant</v>
      </c>
    </row>
    <row r="11028" ht="22.5" customHeight="1">
      <c r="A11028" s="9" t="s">
        <v>30756</v>
      </c>
      <c r="B11028" s="10">
        <v>45606.83626157408</v>
      </c>
      <c r="C11028" s="11" t="s">
        <v>2482</v>
      </c>
      <c r="D11028" s="12">
        <v>11.0</v>
      </c>
      <c r="E11028" s="10" t="s">
        <v>17</v>
      </c>
      <c r="F11028" s="12">
        <v>2024.0</v>
      </c>
      <c r="G11028" s="13" t="s">
        <v>13</v>
      </c>
      <c r="H11028" s="14" t="s">
        <v>100</v>
      </c>
      <c r="I11028" s="12">
        <v>1973.0</v>
      </c>
      <c r="J11028" s="15" t="str">
        <f t="shared" si="1"/>
        <v>Relevant</v>
      </c>
    </row>
    <row r="11029" ht="22.5" customHeight="1">
      <c r="A11029" s="9" t="s">
        <v>30757</v>
      </c>
      <c r="B11029" s="10">
        <v>45597.46625</v>
      </c>
      <c r="C11029" s="11" t="s">
        <v>30758</v>
      </c>
      <c r="D11029" s="12">
        <v>11.0</v>
      </c>
      <c r="E11029" s="10" t="s">
        <v>17</v>
      </c>
      <c r="F11029" s="12">
        <v>2024.0</v>
      </c>
      <c r="G11029" s="13" t="s">
        <v>30759</v>
      </c>
      <c r="H11029" s="14" t="s">
        <v>30760</v>
      </c>
      <c r="I11029" s="12">
        <v>31583.0</v>
      </c>
      <c r="J11029" s="15" t="str">
        <f t="shared" si="1"/>
        <v>Relevant</v>
      </c>
    </row>
    <row r="11030" ht="22.5" customHeight="1">
      <c r="A11030" s="9" t="s">
        <v>30761</v>
      </c>
      <c r="B11030" s="10">
        <v>45606.62857638889</v>
      </c>
      <c r="C11030" s="11" t="s">
        <v>30762</v>
      </c>
      <c r="D11030" s="12">
        <v>11.0</v>
      </c>
      <c r="E11030" s="10" t="s">
        <v>17</v>
      </c>
      <c r="F11030" s="12">
        <v>2024.0</v>
      </c>
      <c r="G11030" s="13" t="s">
        <v>13</v>
      </c>
      <c r="H11030" s="14" t="s">
        <v>100</v>
      </c>
      <c r="I11030" s="12">
        <v>175.0</v>
      </c>
      <c r="J11030" s="15" t="str">
        <f t="shared" si="1"/>
        <v>Relevant</v>
      </c>
    </row>
    <row r="11031" ht="22.5" customHeight="1">
      <c r="A11031" s="9" t="s">
        <v>30763</v>
      </c>
      <c r="B11031" s="10">
        <v>45602.416817129626</v>
      </c>
      <c r="C11031" s="11" t="s">
        <v>30764</v>
      </c>
      <c r="D11031" s="12">
        <v>11.0</v>
      </c>
      <c r="E11031" s="10" t="s">
        <v>17</v>
      </c>
      <c r="F11031" s="12">
        <v>2024.0</v>
      </c>
      <c r="G11031" s="13" t="s">
        <v>30765</v>
      </c>
      <c r="H11031" s="14" t="s">
        <v>30766</v>
      </c>
      <c r="I11031" s="12">
        <v>4594.0</v>
      </c>
      <c r="J11031" s="15" t="str">
        <f t="shared" si="1"/>
        <v>Relevant</v>
      </c>
    </row>
    <row r="11032" ht="22.5" customHeight="1">
      <c r="A11032" s="9" t="s">
        <v>30767</v>
      </c>
      <c r="B11032" s="10">
        <v>45652.675625</v>
      </c>
      <c r="C11032" s="11" t="s">
        <v>30768</v>
      </c>
      <c r="D11032" s="12">
        <v>12.0</v>
      </c>
      <c r="E11032" s="10" t="s">
        <v>26</v>
      </c>
      <c r="F11032" s="12">
        <v>2024.0</v>
      </c>
      <c r="G11032" s="13" t="s">
        <v>13</v>
      </c>
      <c r="H11032" s="14" t="s">
        <v>30769</v>
      </c>
      <c r="I11032" s="12">
        <v>452.0</v>
      </c>
      <c r="J11032" s="15" t="str">
        <f t="shared" si="1"/>
        <v>Relevant</v>
      </c>
    </row>
    <row r="11033" ht="22.5" customHeight="1">
      <c r="A11033" s="9" t="s">
        <v>30770</v>
      </c>
      <c r="B11033" s="10">
        <v>45640.051558402774</v>
      </c>
      <c r="C11033" s="11" t="s">
        <v>30771</v>
      </c>
      <c r="D11033" s="12">
        <v>12.0</v>
      </c>
      <c r="E11033" s="10" t="s">
        <v>26</v>
      </c>
      <c r="F11033" s="12">
        <v>2024.0</v>
      </c>
      <c r="G11033" s="13" t="s">
        <v>30772</v>
      </c>
      <c r="H11033" s="14" t="s">
        <v>30773</v>
      </c>
      <c r="I11033" s="12">
        <v>0.0</v>
      </c>
      <c r="J11033" s="15" t="str">
        <f t="shared" si="1"/>
        <v>Relevant</v>
      </c>
    </row>
    <row r="11034" ht="22.5" customHeight="1">
      <c r="A11034" s="9" t="s">
        <v>30774</v>
      </c>
      <c r="B11034" s="10">
        <v>45621.55905092593</v>
      </c>
      <c r="C11034" s="11" t="s">
        <v>27894</v>
      </c>
      <c r="D11034" s="12">
        <v>11.0</v>
      </c>
      <c r="E11034" s="10" t="s">
        <v>17</v>
      </c>
      <c r="F11034" s="12">
        <v>2024.0</v>
      </c>
      <c r="G11034" s="13" t="s">
        <v>13</v>
      </c>
      <c r="H11034" s="14" t="s">
        <v>220</v>
      </c>
      <c r="I11034" s="12">
        <v>7.0</v>
      </c>
      <c r="J11034" s="15" t="str">
        <f t="shared" si="1"/>
        <v>Relevant</v>
      </c>
    </row>
    <row r="11035" ht="22.5" customHeight="1">
      <c r="A11035" s="9" t="s">
        <v>30775</v>
      </c>
      <c r="B11035" s="10">
        <v>45614.63854166667</v>
      </c>
      <c r="C11035" s="11" t="s">
        <v>30776</v>
      </c>
      <c r="D11035" s="12">
        <v>11.0</v>
      </c>
      <c r="E11035" s="10" t="s">
        <v>17</v>
      </c>
      <c r="F11035" s="12">
        <v>2024.0</v>
      </c>
      <c r="G11035" s="13" t="s">
        <v>13</v>
      </c>
      <c r="H11035" s="14" t="s">
        <v>423</v>
      </c>
      <c r="I11035" s="12">
        <v>73.0</v>
      </c>
      <c r="J11035" s="15" t="str">
        <f t="shared" si="1"/>
        <v>Relevant</v>
      </c>
    </row>
    <row r="11036" ht="22.5" customHeight="1">
      <c r="A11036" s="9" t="s">
        <v>30777</v>
      </c>
      <c r="B11036" s="10">
        <v>45590.763773148145</v>
      </c>
      <c r="C11036" s="11" t="s">
        <v>30778</v>
      </c>
      <c r="D11036" s="12">
        <v>10.0</v>
      </c>
      <c r="E11036" s="10" t="s">
        <v>42</v>
      </c>
      <c r="F11036" s="12">
        <v>2024.0</v>
      </c>
      <c r="G11036" s="13" t="s">
        <v>30779</v>
      </c>
      <c r="H11036" s="14" t="s">
        <v>30780</v>
      </c>
      <c r="I11036" s="12">
        <v>0.0</v>
      </c>
      <c r="J11036" s="15" t="str">
        <f t="shared" si="1"/>
        <v>Relevant</v>
      </c>
    </row>
    <row r="11037" ht="22.5" customHeight="1">
      <c r="A11037" s="9" t="s">
        <v>30781</v>
      </c>
      <c r="B11037" s="10">
        <v>45596.85349537037</v>
      </c>
      <c r="C11037" s="11" t="s">
        <v>30782</v>
      </c>
      <c r="D11037" s="12">
        <v>10.0</v>
      </c>
      <c r="E11037" s="10" t="s">
        <v>42</v>
      </c>
      <c r="F11037" s="12">
        <v>2024.0</v>
      </c>
      <c r="G11037" s="13" t="s">
        <v>13</v>
      </c>
      <c r="H11037" s="14" t="s">
        <v>124</v>
      </c>
      <c r="I11037" s="12">
        <v>108.0</v>
      </c>
      <c r="J11037" s="15" t="str">
        <f t="shared" si="1"/>
        <v>Relevant</v>
      </c>
    </row>
    <row r="11038" ht="22.5" customHeight="1">
      <c r="A11038" s="9" t="s">
        <v>30783</v>
      </c>
      <c r="B11038" s="10">
        <v>45629.87386574074</v>
      </c>
      <c r="C11038" s="11" t="s">
        <v>30784</v>
      </c>
      <c r="D11038" s="12">
        <v>12.0</v>
      </c>
      <c r="E11038" s="10" t="s">
        <v>26</v>
      </c>
      <c r="F11038" s="12">
        <v>2024.0</v>
      </c>
      <c r="G11038" s="13" t="s">
        <v>13</v>
      </c>
      <c r="H11038" s="14" t="s">
        <v>778</v>
      </c>
      <c r="I11038" s="12">
        <v>2216.0</v>
      </c>
      <c r="J11038" s="15" t="str">
        <f t="shared" si="1"/>
        <v>Irrelevant</v>
      </c>
    </row>
    <row r="11039" ht="22.5" customHeight="1">
      <c r="A11039" s="9" t="s">
        <v>30785</v>
      </c>
      <c r="B11039" s="10">
        <v>45735.30583333333</v>
      </c>
      <c r="C11039" s="11" t="s">
        <v>29809</v>
      </c>
      <c r="D11039" s="12">
        <v>3.0</v>
      </c>
      <c r="E11039" s="10" t="s">
        <v>59</v>
      </c>
      <c r="F11039" s="12">
        <v>2025.0</v>
      </c>
      <c r="G11039" s="13" t="s">
        <v>30786</v>
      </c>
      <c r="H11039" s="14" t="s">
        <v>30787</v>
      </c>
      <c r="I11039" s="12">
        <v>5414418.0</v>
      </c>
      <c r="J11039" s="15" t="str">
        <f t="shared" si="1"/>
        <v>Relevant</v>
      </c>
    </row>
    <row r="11040" ht="22.5" customHeight="1">
      <c r="A11040" s="9" t="s">
        <v>30788</v>
      </c>
      <c r="B11040" s="10">
        <v>45623.844143518516</v>
      </c>
      <c r="C11040" s="11" t="s">
        <v>30789</v>
      </c>
      <c r="D11040" s="12">
        <v>11.0</v>
      </c>
      <c r="E11040" s="10" t="s">
        <v>17</v>
      </c>
      <c r="F11040" s="12">
        <v>2024.0</v>
      </c>
      <c r="G11040" s="13" t="s">
        <v>13</v>
      </c>
      <c r="H11040" s="14" t="s">
        <v>30790</v>
      </c>
      <c r="I11040" s="12">
        <v>97.0</v>
      </c>
      <c r="J11040" s="15" t="str">
        <f t="shared" si="1"/>
        <v>Relevant</v>
      </c>
    </row>
    <row r="11041" ht="22.5" customHeight="1">
      <c r="A11041" s="9" t="s">
        <v>30791</v>
      </c>
      <c r="B11041" s="10">
        <v>45576.119375</v>
      </c>
      <c r="C11041" s="11" t="s">
        <v>30792</v>
      </c>
      <c r="D11041" s="12">
        <v>10.0</v>
      </c>
      <c r="E11041" s="10" t="s">
        <v>42</v>
      </c>
      <c r="F11041" s="12">
        <v>2024.0</v>
      </c>
      <c r="G11041" s="13" t="s">
        <v>13</v>
      </c>
      <c r="H11041" s="14" t="s">
        <v>30793</v>
      </c>
      <c r="I11041" s="12">
        <v>147.0</v>
      </c>
      <c r="J11041" s="15" t="str">
        <f t="shared" si="1"/>
        <v>Irrelevant</v>
      </c>
    </row>
    <row r="11042" ht="22.5" customHeight="1">
      <c r="A11042" s="9" t="s">
        <v>30794</v>
      </c>
      <c r="B11042" s="10">
        <v>45493.52311342592</v>
      </c>
      <c r="C11042" s="11" t="s">
        <v>30795</v>
      </c>
      <c r="D11042" s="12">
        <v>7.0</v>
      </c>
      <c r="E11042" s="10" t="s">
        <v>55</v>
      </c>
      <c r="F11042" s="12">
        <v>2024.0</v>
      </c>
      <c r="G11042" s="13" t="s">
        <v>13</v>
      </c>
      <c r="H11042" s="14" t="s">
        <v>787</v>
      </c>
      <c r="I11042" s="12">
        <v>1701.0</v>
      </c>
      <c r="J11042" s="15" t="str">
        <f t="shared" si="1"/>
        <v>Relevant</v>
      </c>
    </row>
    <row r="11043" ht="22.5" customHeight="1">
      <c r="A11043" s="9" t="s">
        <v>30796</v>
      </c>
      <c r="B11043" s="10">
        <v>45579.37517361111</v>
      </c>
      <c r="C11043" s="11" t="s">
        <v>27880</v>
      </c>
      <c r="D11043" s="12">
        <v>10.0</v>
      </c>
      <c r="E11043" s="10" t="s">
        <v>42</v>
      </c>
      <c r="F11043" s="12">
        <v>2024.0</v>
      </c>
      <c r="G11043" s="13" t="s">
        <v>13</v>
      </c>
      <c r="H11043" s="14" t="s">
        <v>383</v>
      </c>
      <c r="I11043" s="12">
        <v>176.0</v>
      </c>
      <c r="J11043" s="15" t="str">
        <f t="shared" si="1"/>
        <v>Relevant</v>
      </c>
    </row>
    <row r="11044" ht="22.5" customHeight="1">
      <c r="A11044" s="9" t="s">
        <v>30797</v>
      </c>
      <c r="B11044" s="10">
        <v>45611.20302083333</v>
      </c>
      <c r="C11044" s="11" t="s">
        <v>30798</v>
      </c>
      <c r="D11044" s="12">
        <v>11.0</v>
      </c>
      <c r="E11044" s="10" t="s">
        <v>17</v>
      </c>
      <c r="F11044" s="12">
        <v>2024.0</v>
      </c>
      <c r="G11044" s="13" t="s">
        <v>13</v>
      </c>
      <c r="H11044" s="14" t="s">
        <v>47</v>
      </c>
      <c r="I11044" s="12">
        <v>333.0</v>
      </c>
      <c r="J11044" s="15" t="str">
        <f t="shared" si="1"/>
        <v>Relevant</v>
      </c>
    </row>
    <row r="11045" ht="22.5" customHeight="1">
      <c r="A11045" s="9" t="s">
        <v>30799</v>
      </c>
      <c r="B11045" s="10">
        <v>45591.76629629629</v>
      </c>
      <c r="C11045" s="11" t="s">
        <v>30800</v>
      </c>
      <c r="D11045" s="12">
        <v>10.0</v>
      </c>
      <c r="E11045" s="10" t="s">
        <v>42</v>
      </c>
      <c r="F11045" s="12">
        <v>2024.0</v>
      </c>
      <c r="G11045" s="13" t="s">
        <v>13</v>
      </c>
      <c r="H11045" s="14" t="s">
        <v>642</v>
      </c>
      <c r="I11045" s="12">
        <v>30.0</v>
      </c>
      <c r="J11045" s="15" t="str">
        <f t="shared" si="1"/>
        <v>Relevant</v>
      </c>
    </row>
    <row r="11046" ht="22.5" customHeight="1">
      <c r="A11046" s="9" t="s">
        <v>30801</v>
      </c>
      <c r="B11046" s="10">
        <v>45639.58594907408</v>
      </c>
      <c r="C11046" s="11" t="s">
        <v>13670</v>
      </c>
      <c r="D11046" s="12">
        <v>12.0</v>
      </c>
      <c r="E11046" s="10" t="s">
        <v>26</v>
      </c>
      <c r="F11046" s="12">
        <v>2024.0</v>
      </c>
      <c r="G11046" s="13" t="s">
        <v>13</v>
      </c>
      <c r="H11046" s="14" t="s">
        <v>525</v>
      </c>
      <c r="I11046" s="12">
        <v>195.0</v>
      </c>
      <c r="J11046" s="15" t="str">
        <f t="shared" si="1"/>
        <v>Relevant</v>
      </c>
    </row>
    <row r="11047" ht="22.5" customHeight="1">
      <c r="A11047" s="9" t="s">
        <v>30802</v>
      </c>
      <c r="B11047" s="10">
        <v>45643.346712962964</v>
      </c>
      <c r="C11047" s="11" t="s">
        <v>30803</v>
      </c>
      <c r="D11047" s="12">
        <v>12.0</v>
      </c>
      <c r="E11047" s="10" t="s">
        <v>26</v>
      </c>
      <c r="F11047" s="12">
        <v>2024.0</v>
      </c>
      <c r="G11047" s="13" t="s">
        <v>13</v>
      </c>
      <c r="H11047" s="14" t="s">
        <v>30804</v>
      </c>
      <c r="I11047" s="12">
        <v>33270.0</v>
      </c>
      <c r="J11047" s="15" t="str">
        <f t="shared" si="1"/>
        <v>Relevant</v>
      </c>
    </row>
    <row r="11048" ht="22.5" customHeight="1">
      <c r="A11048" s="9" t="s">
        <v>30805</v>
      </c>
      <c r="B11048" s="10">
        <v>45632.38167824074</v>
      </c>
      <c r="C11048" s="11" t="s">
        <v>30806</v>
      </c>
      <c r="D11048" s="12">
        <v>12.0</v>
      </c>
      <c r="E11048" s="10" t="s">
        <v>26</v>
      </c>
      <c r="F11048" s="12">
        <v>2024.0</v>
      </c>
      <c r="G11048" s="13" t="s">
        <v>13</v>
      </c>
      <c r="H11048" s="14" t="s">
        <v>1809</v>
      </c>
      <c r="I11048" s="12">
        <v>183.0</v>
      </c>
      <c r="J11048" s="15" t="str">
        <f t="shared" si="1"/>
        <v>Relevant</v>
      </c>
    </row>
    <row r="11049" ht="22.5" customHeight="1">
      <c r="A11049" s="9" t="s">
        <v>30807</v>
      </c>
      <c r="B11049" s="10">
        <v>45731.7159837963</v>
      </c>
      <c r="C11049" s="11" t="s">
        <v>30808</v>
      </c>
      <c r="D11049" s="12">
        <v>3.0</v>
      </c>
      <c r="E11049" s="10" t="s">
        <v>59</v>
      </c>
      <c r="F11049" s="12">
        <v>2025.0</v>
      </c>
      <c r="G11049" s="13" t="s">
        <v>30809</v>
      </c>
      <c r="H11049" s="14" t="s">
        <v>30810</v>
      </c>
      <c r="I11049" s="12">
        <v>386309.0</v>
      </c>
      <c r="J11049" s="15" t="str">
        <f t="shared" si="1"/>
        <v>Relevant</v>
      </c>
    </row>
    <row r="11050" ht="22.5" customHeight="1">
      <c r="A11050" s="9" t="s">
        <v>30811</v>
      </c>
      <c r="B11050" s="10">
        <v>45593.76883101852</v>
      </c>
      <c r="C11050" s="11" t="s">
        <v>30812</v>
      </c>
      <c r="D11050" s="12">
        <v>10.0</v>
      </c>
      <c r="E11050" s="10" t="s">
        <v>42</v>
      </c>
      <c r="F11050" s="12">
        <v>2024.0</v>
      </c>
      <c r="G11050" s="13" t="s">
        <v>13</v>
      </c>
      <c r="H11050" s="14" t="s">
        <v>97</v>
      </c>
      <c r="I11050" s="12">
        <v>777.0</v>
      </c>
      <c r="J11050" s="15" t="str">
        <f t="shared" si="1"/>
        <v>Relevant</v>
      </c>
    </row>
    <row r="11051" ht="22.5" customHeight="1">
      <c r="A11051" s="9" t="s">
        <v>30813</v>
      </c>
      <c r="B11051" s="10">
        <v>45585.79173611111</v>
      </c>
      <c r="C11051" s="11" t="s">
        <v>30814</v>
      </c>
      <c r="D11051" s="12">
        <v>10.0</v>
      </c>
      <c r="E11051" s="10" t="s">
        <v>42</v>
      </c>
      <c r="F11051" s="12">
        <v>2024.0</v>
      </c>
      <c r="G11051" s="13" t="s">
        <v>13</v>
      </c>
      <c r="H11051" s="14" t="s">
        <v>30815</v>
      </c>
      <c r="I11051" s="12">
        <v>479.0</v>
      </c>
      <c r="J11051" s="15" t="str">
        <f t="shared" si="1"/>
        <v>Relevant</v>
      </c>
    </row>
    <row r="11052" ht="22.5" customHeight="1">
      <c r="A11052" s="9" t="s">
        <v>30816</v>
      </c>
      <c r="B11052" s="10">
        <v>45640.413402777776</v>
      </c>
      <c r="C11052" s="11" t="s">
        <v>27903</v>
      </c>
      <c r="D11052" s="12">
        <v>12.0</v>
      </c>
      <c r="E11052" s="10" t="s">
        <v>26</v>
      </c>
      <c r="F11052" s="12">
        <v>2024.0</v>
      </c>
      <c r="G11052" s="13" t="s">
        <v>13</v>
      </c>
      <c r="H11052" s="14" t="s">
        <v>220</v>
      </c>
      <c r="I11052" s="12">
        <v>2.0</v>
      </c>
      <c r="J11052" s="15" t="str">
        <f t="shared" si="1"/>
        <v>Relevant</v>
      </c>
    </row>
    <row r="11053" ht="22.5" customHeight="1">
      <c r="A11053" s="9" t="s">
        <v>30817</v>
      </c>
      <c r="B11053" s="10">
        <v>45628.61016203704</v>
      </c>
      <c r="C11053" s="11" t="s">
        <v>6172</v>
      </c>
      <c r="D11053" s="12">
        <v>12.0</v>
      </c>
      <c r="E11053" s="10" t="s">
        <v>26</v>
      </c>
      <c r="F11053" s="12">
        <v>2024.0</v>
      </c>
      <c r="G11053" s="13" t="s">
        <v>13</v>
      </c>
      <c r="H11053" s="14" t="s">
        <v>30818</v>
      </c>
      <c r="I11053" s="12">
        <v>669.0</v>
      </c>
      <c r="J11053" s="15" t="str">
        <f t="shared" si="1"/>
        <v>Relevant</v>
      </c>
    </row>
    <row r="11054" ht="22.5" customHeight="1">
      <c r="A11054" s="9" t="s">
        <v>30819</v>
      </c>
      <c r="B11054" s="10">
        <v>45600.76474537037</v>
      </c>
      <c r="C11054" s="11" t="s">
        <v>21396</v>
      </c>
      <c r="D11054" s="12">
        <v>11.0</v>
      </c>
      <c r="E11054" s="10" t="s">
        <v>17</v>
      </c>
      <c r="F11054" s="12">
        <v>2024.0</v>
      </c>
      <c r="G11054" s="13" t="s">
        <v>13</v>
      </c>
      <c r="H11054" s="14" t="s">
        <v>815</v>
      </c>
      <c r="I11054" s="12">
        <v>863.0</v>
      </c>
      <c r="J11054" s="15" t="str">
        <f t="shared" si="1"/>
        <v>Relevant</v>
      </c>
    </row>
    <row r="11055" ht="22.5" customHeight="1">
      <c r="A11055" s="9" t="s">
        <v>30820</v>
      </c>
      <c r="B11055" s="10">
        <v>45725.31507373843</v>
      </c>
      <c r="C11055" s="11" t="s">
        <v>20086</v>
      </c>
      <c r="D11055" s="12">
        <v>3.0</v>
      </c>
      <c r="E11055" s="10" t="s">
        <v>59</v>
      </c>
      <c r="F11055" s="12">
        <v>2025.0</v>
      </c>
      <c r="G11055" s="13" t="s">
        <v>30821</v>
      </c>
      <c r="H11055" s="14" t="s">
        <v>30822</v>
      </c>
      <c r="I11055" s="12">
        <v>28850.0</v>
      </c>
      <c r="J11055" s="15" t="str">
        <f t="shared" si="1"/>
        <v>Relevant</v>
      </c>
    </row>
    <row r="11056" ht="22.5" customHeight="1">
      <c r="A11056" s="9" t="s">
        <v>30823</v>
      </c>
      <c r="B11056" s="10">
        <v>45711.66251299768</v>
      </c>
      <c r="C11056" s="11" t="s">
        <v>30824</v>
      </c>
      <c r="D11056" s="12">
        <v>2.0</v>
      </c>
      <c r="E11056" s="10" t="s">
        <v>12</v>
      </c>
      <c r="F11056" s="12">
        <v>2025.0</v>
      </c>
      <c r="G11056" s="13" t="s">
        <v>30825</v>
      </c>
      <c r="H11056" s="14" t="s">
        <v>30826</v>
      </c>
      <c r="I11056" s="12">
        <v>5540.0</v>
      </c>
      <c r="J11056" s="15" t="str">
        <f t="shared" si="1"/>
        <v>Irrelevant</v>
      </c>
    </row>
    <row r="11057" ht="22.5" customHeight="1">
      <c r="A11057" s="9" t="s">
        <v>30827</v>
      </c>
      <c r="B11057" s="10">
        <v>45629.2959375</v>
      </c>
      <c r="C11057" s="11" t="s">
        <v>30828</v>
      </c>
      <c r="D11057" s="12">
        <v>12.0</v>
      </c>
      <c r="E11057" s="10" t="s">
        <v>26</v>
      </c>
      <c r="F11057" s="12">
        <v>2024.0</v>
      </c>
      <c r="G11057" s="13" t="s">
        <v>30829</v>
      </c>
      <c r="H11057" s="14" t="s">
        <v>30830</v>
      </c>
      <c r="I11057" s="12">
        <v>6831001.0</v>
      </c>
      <c r="J11057" s="15" t="str">
        <f t="shared" si="1"/>
        <v>Relevant</v>
      </c>
    </row>
    <row r="11058" ht="22.5" customHeight="1">
      <c r="A11058" s="9" t="s">
        <v>30831</v>
      </c>
      <c r="B11058" s="10">
        <v>45611.462743055556</v>
      </c>
      <c r="C11058" s="11" t="s">
        <v>30832</v>
      </c>
      <c r="D11058" s="12">
        <v>11.0</v>
      </c>
      <c r="E11058" s="10" t="s">
        <v>17</v>
      </c>
      <c r="F11058" s="12">
        <v>2024.0</v>
      </c>
      <c r="G11058" s="13" t="s">
        <v>13</v>
      </c>
      <c r="H11058" s="14" t="s">
        <v>47</v>
      </c>
      <c r="I11058" s="12">
        <v>1323.0</v>
      </c>
      <c r="J11058" s="15" t="str">
        <f t="shared" si="1"/>
        <v>Relevant</v>
      </c>
    </row>
    <row r="11059" ht="22.5" customHeight="1">
      <c r="A11059" s="9" t="s">
        <v>30833</v>
      </c>
      <c r="B11059" s="10">
        <v>45578.46959490741</v>
      </c>
      <c r="C11059" s="11" t="s">
        <v>1444</v>
      </c>
      <c r="D11059" s="12">
        <v>10.0</v>
      </c>
      <c r="E11059" s="10" t="s">
        <v>42</v>
      </c>
      <c r="F11059" s="12">
        <v>2024.0</v>
      </c>
      <c r="G11059" s="13" t="s">
        <v>13</v>
      </c>
      <c r="H11059" s="14" t="s">
        <v>4261</v>
      </c>
      <c r="I11059" s="12">
        <v>98.0</v>
      </c>
      <c r="J11059" s="15" t="str">
        <f t="shared" si="1"/>
        <v>Relevant</v>
      </c>
    </row>
    <row r="11060" ht="22.5" customHeight="1">
      <c r="A11060" s="9" t="s">
        <v>30834</v>
      </c>
      <c r="B11060" s="10">
        <v>45608.879583333335</v>
      </c>
      <c r="C11060" s="11" t="s">
        <v>30835</v>
      </c>
      <c r="D11060" s="12">
        <v>11.0</v>
      </c>
      <c r="E11060" s="10" t="s">
        <v>17</v>
      </c>
      <c r="F11060" s="12">
        <v>2024.0</v>
      </c>
      <c r="G11060" s="13" t="s">
        <v>13</v>
      </c>
      <c r="H11060" s="14" t="s">
        <v>7823</v>
      </c>
      <c r="I11060" s="12">
        <v>237.0</v>
      </c>
      <c r="J11060" s="15" t="str">
        <f t="shared" si="1"/>
        <v>Relevant</v>
      </c>
    </row>
    <row r="11061" ht="22.5" customHeight="1">
      <c r="A11061" s="9" t="s">
        <v>30836</v>
      </c>
      <c r="B11061" s="10">
        <v>45737.74730324074</v>
      </c>
      <c r="C11061" s="11" t="s">
        <v>30837</v>
      </c>
      <c r="D11061" s="12">
        <v>3.0</v>
      </c>
      <c r="E11061" s="10" t="s">
        <v>59</v>
      </c>
      <c r="F11061" s="12">
        <v>2025.0</v>
      </c>
      <c r="G11061" s="13" t="s">
        <v>13</v>
      </c>
      <c r="H11061" s="14" t="s">
        <v>75</v>
      </c>
      <c r="I11061" s="12">
        <v>595.0</v>
      </c>
      <c r="J11061" s="15" t="str">
        <f t="shared" si="1"/>
        <v>Relevant</v>
      </c>
    </row>
    <row r="11062" ht="22.5" customHeight="1">
      <c r="A11062" s="9" t="s">
        <v>30838</v>
      </c>
      <c r="B11062" s="10">
        <v>45697.44943287037</v>
      </c>
      <c r="C11062" s="11" t="s">
        <v>30839</v>
      </c>
      <c r="D11062" s="12">
        <v>2.0</v>
      </c>
      <c r="E11062" s="10" t="s">
        <v>12</v>
      </c>
      <c r="F11062" s="12">
        <v>2025.0</v>
      </c>
      <c r="G11062" s="13" t="s">
        <v>13</v>
      </c>
      <c r="H11062" s="14" t="s">
        <v>14</v>
      </c>
      <c r="I11062" s="12">
        <v>264.0</v>
      </c>
      <c r="J11062" s="15" t="str">
        <f t="shared" si="1"/>
        <v>Relevant</v>
      </c>
    </row>
    <row r="11063" ht="22.5" customHeight="1">
      <c r="A11063" s="9" t="s">
        <v>30840</v>
      </c>
      <c r="B11063" s="10">
        <v>45631.94846064815</v>
      </c>
      <c r="C11063" s="11" t="s">
        <v>30841</v>
      </c>
      <c r="D11063" s="12">
        <v>12.0</v>
      </c>
      <c r="E11063" s="10" t="s">
        <v>26</v>
      </c>
      <c r="F11063" s="12">
        <v>2024.0</v>
      </c>
      <c r="G11063" s="13" t="s">
        <v>13</v>
      </c>
      <c r="H11063" s="14" t="s">
        <v>514</v>
      </c>
      <c r="I11063" s="12">
        <v>41.0</v>
      </c>
      <c r="J11063" s="15" t="str">
        <f t="shared" si="1"/>
        <v>Relevant</v>
      </c>
    </row>
    <row r="11064" ht="22.5" customHeight="1">
      <c r="A11064" s="9" t="s">
        <v>30842</v>
      </c>
      <c r="B11064" s="10">
        <v>45509.160656851855</v>
      </c>
      <c r="C11064" s="11" t="s">
        <v>30843</v>
      </c>
      <c r="D11064" s="12">
        <v>8.0</v>
      </c>
      <c r="E11064" s="10" t="s">
        <v>167</v>
      </c>
      <c r="F11064" s="12">
        <v>2024.0</v>
      </c>
      <c r="G11064" s="13" t="s">
        <v>30844</v>
      </c>
      <c r="H11064" s="14" t="s">
        <v>30845</v>
      </c>
      <c r="I11064" s="12">
        <v>1.4438863E7</v>
      </c>
      <c r="J11064" s="15" t="str">
        <f t="shared" si="1"/>
        <v>Relevant</v>
      </c>
    </row>
    <row r="11065" ht="22.5" customHeight="1">
      <c r="A11065" s="9" t="s">
        <v>30846</v>
      </c>
      <c r="B11065" s="10">
        <v>45644.04457175926</v>
      </c>
      <c r="C11065" s="11" t="s">
        <v>30847</v>
      </c>
      <c r="D11065" s="12">
        <v>12.0</v>
      </c>
      <c r="E11065" s="10" t="s">
        <v>26</v>
      </c>
      <c r="F11065" s="12">
        <v>2024.0</v>
      </c>
      <c r="G11065" s="13" t="s">
        <v>13</v>
      </c>
      <c r="H11065" s="14" t="s">
        <v>357</v>
      </c>
      <c r="I11065" s="12">
        <v>0.0</v>
      </c>
      <c r="J11065" s="15" t="str">
        <f t="shared" si="1"/>
        <v>Relevant</v>
      </c>
    </row>
    <row r="11066" ht="22.5" customHeight="1">
      <c r="A11066" s="9" t="s">
        <v>30848</v>
      </c>
      <c r="B11066" s="10">
        <v>45592.9383912037</v>
      </c>
      <c r="C11066" s="11" t="s">
        <v>30849</v>
      </c>
      <c r="D11066" s="12">
        <v>10.0</v>
      </c>
      <c r="E11066" s="10" t="s">
        <v>42</v>
      </c>
      <c r="F11066" s="12">
        <v>2024.0</v>
      </c>
      <c r="G11066" s="13" t="s">
        <v>13</v>
      </c>
      <c r="H11066" s="14" t="s">
        <v>97</v>
      </c>
      <c r="I11066" s="12">
        <v>2665.0</v>
      </c>
      <c r="J11066" s="15" t="str">
        <f t="shared" si="1"/>
        <v>Relevant</v>
      </c>
    </row>
    <row r="11067" ht="22.5" customHeight="1">
      <c r="A11067" s="9" t="s">
        <v>30850</v>
      </c>
      <c r="B11067" s="10">
        <v>45597.34952546296</v>
      </c>
      <c r="C11067" s="11" t="s">
        <v>30851</v>
      </c>
      <c r="D11067" s="12">
        <v>11.0</v>
      </c>
      <c r="E11067" s="10" t="s">
        <v>17</v>
      </c>
      <c r="F11067" s="12">
        <v>2024.0</v>
      </c>
      <c r="G11067" s="13" t="s">
        <v>13</v>
      </c>
      <c r="H11067" s="14" t="s">
        <v>30852</v>
      </c>
      <c r="I11067" s="12">
        <v>1133.0</v>
      </c>
      <c r="J11067" s="15" t="str">
        <f t="shared" si="1"/>
        <v>Irrelevant</v>
      </c>
    </row>
    <row r="11068" ht="22.5" customHeight="1">
      <c r="A11068" s="9" t="s">
        <v>30853</v>
      </c>
      <c r="B11068" s="10">
        <v>45594.75553688657</v>
      </c>
      <c r="C11068" s="11" t="s">
        <v>30854</v>
      </c>
      <c r="D11068" s="12">
        <v>10.0</v>
      </c>
      <c r="E11068" s="10" t="s">
        <v>42</v>
      </c>
      <c r="F11068" s="12">
        <v>2024.0</v>
      </c>
      <c r="G11068" s="13" t="s">
        <v>30855</v>
      </c>
      <c r="H11068" s="14" t="s">
        <v>30856</v>
      </c>
      <c r="I11068" s="12">
        <v>0.0</v>
      </c>
      <c r="J11068" s="15" t="str">
        <f t="shared" si="1"/>
        <v>Relevant</v>
      </c>
    </row>
    <row r="11069" ht="22.5" customHeight="1">
      <c r="A11069" s="9" t="s">
        <v>30857</v>
      </c>
      <c r="B11069" s="10">
        <v>45614.635729166665</v>
      </c>
      <c r="C11069" s="11" t="s">
        <v>30858</v>
      </c>
      <c r="D11069" s="12">
        <v>11.0</v>
      </c>
      <c r="E11069" s="10" t="s">
        <v>17</v>
      </c>
      <c r="F11069" s="12">
        <v>2024.0</v>
      </c>
      <c r="G11069" s="13" t="s">
        <v>13</v>
      </c>
      <c r="H11069" s="14" t="s">
        <v>423</v>
      </c>
      <c r="I11069" s="12">
        <v>17.0</v>
      </c>
      <c r="J11069" s="15" t="str">
        <f t="shared" si="1"/>
        <v>Relevant</v>
      </c>
    </row>
    <row r="11070" ht="22.5" customHeight="1">
      <c r="A11070" s="9" t="s">
        <v>30859</v>
      </c>
      <c r="B11070" s="10">
        <v>45612.35171296296</v>
      </c>
      <c r="C11070" s="11" t="s">
        <v>30860</v>
      </c>
      <c r="D11070" s="12">
        <v>11.0</v>
      </c>
      <c r="E11070" s="10" t="s">
        <v>17</v>
      </c>
      <c r="F11070" s="12">
        <v>2024.0</v>
      </c>
      <c r="G11070" s="13" t="s">
        <v>13</v>
      </c>
      <c r="H11070" s="14" t="s">
        <v>2744</v>
      </c>
      <c r="I11070" s="12">
        <v>60.0</v>
      </c>
      <c r="J11070" s="15" t="str">
        <f t="shared" si="1"/>
        <v>Relevant</v>
      </c>
    </row>
    <row r="11071" ht="22.5" customHeight="1">
      <c r="A11071" s="9" t="s">
        <v>30861</v>
      </c>
      <c r="B11071" s="10">
        <v>45585.57548611111</v>
      </c>
      <c r="C11071" s="11" t="s">
        <v>30862</v>
      </c>
      <c r="D11071" s="12">
        <v>10.0</v>
      </c>
      <c r="E11071" s="10" t="s">
        <v>42</v>
      </c>
      <c r="F11071" s="12">
        <v>2024.0</v>
      </c>
      <c r="G11071" s="13" t="s">
        <v>13</v>
      </c>
      <c r="H11071" s="14" t="s">
        <v>172</v>
      </c>
      <c r="I11071" s="12">
        <v>462.0</v>
      </c>
      <c r="J11071" s="15" t="str">
        <f t="shared" si="1"/>
        <v>Irrelevant</v>
      </c>
    </row>
    <row r="11072" ht="22.5" customHeight="1">
      <c r="A11072" s="9" t="s">
        <v>30863</v>
      </c>
      <c r="B11072" s="10">
        <v>45629.56962962963</v>
      </c>
      <c r="C11072" s="11" t="s">
        <v>30864</v>
      </c>
      <c r="D11072" s="12">
        <v>12.0</v>
      </c>
      <c r="E11072" s="10" t="s">
        <v>26</v>
      </c>
      <c r="F11072" s="12">
        <v>2024.0</v>
      </c>
      <c r="G11072" s="13" t="s">
        <v>13</v>
      </c>
      <c r="H11072" s="14" t="s">
        <v>237</v>
      </c>
      <c r="I11072" s="12">
        <v>32.0</v>
      </c>
      <c r="J11072" s="15" t="str">
        <f t="shared" si="1"/>
        <v>Relevant</v>
      </c>
    </row>
    <row r="11073" ht="22.5" customHeight="1">
      <c r="A11073" s="9" t="s">
        <v>30865</v>
      </c>
      <c r="B11073" s="10">
        <v>45600.51878472222</v>
      </c>
      <c r="C11073" s="11" t="s">
        <v>30866</v>
      </c>
      <c r="D11073" s="12">
        <v>11.0</v>
      </c>
      <c r="E11073" s="10" t="s">
        <v>17</v>
      </c>
      <c r="F11073" s="12">
        <v>2024.0</v>
      </c>
      <c r="G11073" s="13" t="s">
        <v>2947</v>
      </c>
      <c r="H11073" s="14" t="s">
        <v>30867</v>
      </c>
      <c r="I11073" s="12">
        <v>0.0</v>
      </c>
      <c r="J11073" s="15" t="str">
        <f t="shared" si="1"/>
        <v>Relevant</v>
      </c>
    </row>
    <row r="11074" ht="22.5" customHeight="1">
      <c r="A11074" s="9" t="s">
        <v>30868</v>
      </c>
      <c r="B11074" s="10">
        <v>45438.484814814816</v>
      </c>
      <c r="C11074" s="11" t="s">
        <v>30869</v>
      </c>
      <c r="D11074" s="12">
        <v>5.0</v>
      </c>
      <c r="E11074" s="10" t="s">
        <v>21</v>
      </c>
      <c r="F11074" s="12">
        <v>2024.0</v>
      </c>
      <c r="G11074" s="13" t="s">
        <v>13</v>
      </c>
      <c r="H11074" s="14" t="s">
        <v>484</v>
      </c>
      <c r="I11074" s="12">
        <v>712.0</v>
      </c>
      <c r="J11074" s="15" t="str">
        <f t="shared" si="1"/>
        <v>Irrelevant</v>
      </c>
    </row>
    <row r="11075" ht="22.5" customHeight="1">
      <c r="A11075" s="9" t="s">
        <v>30870</v>
      </c>
      <c r="B11075" s="10">
        <v>45710.86361111111</v>
      </c>
      <c r="C11075" s="11" t="s">
        <v>30871</v>
      </c>
      <c r="D11075" s="12">
        <v>2.0</v>
      </c>
      <c r="E11075" s="10" t="s">
        <v>12</v>
      </c>
      <c r="F11075" s="12">
        <v>2025.0</v>
      </c>
      <c r="G11075" s="13" t="s">
        <v>13</v>
      </c>
      <c r="H11075" s="14" t="s">
        <v>52</v>
      </c>
      <c r="I11075" s="12">
        <v>13.0</v>
      </c>
      <c r="J11075" s="15" t="str">
        <f t="shared" si="1"/>
        <v>Relevant</v>
      </c>
    </row>
    <row r="11076" ht="22.5" customHeight="1">
      <c r="A11076" s="9" t="s">
        <v>30872</v>
      </c>
      <c r="B11076" s="10">
        <v>45583.41458333333</v>
      </c>
      <c r="C11076" s="11" t="s">
        <v>30873</v>
      </c>
      <c r="D11076" s="12">
        <v>10.0</v>
      </c>
      <c r="E11076" s="10" t="s">
        <v>42</v>
      </c>
      <c r="F11076" s="12">
        <v>2024.0</v>
      </c>
      <c r="G11076" s="13" t="s">
        <v>30874</v>
      </c>
      <c r="H11076" s="14" t="s">
        <v>30875</v>
      </c>
      <c r="I11076" s="12">
        <v>6162.0</v>
      </c>
      <c r="J11076" s="15" t="str">
        <f t="shared" si="1"/>
        <v>Relevant</v>
      </c>
    </row>
    <row r="11077" ht="22.5" customHeight="1">
      <c r="A11077" s="9" t="s">
        <v>30876</v>
      </c>
      <c r="B11077" s="10">
        <v>45614.920335648145</v>
      </c>
      <c r="C11077" s="11" t="s">
        <v>30877</v>
      </c>
      <c r="D11077" s="12">
        <v>11.0</v>
      </c>
      <c r="E11077" s="10" t="s">
        <v>17</v>
      </c>
      <c r="F11077" s="12">
        <v>2024.0</v>
      </c>
      <c r="G11077" s="13" t="s">
        <v>13</v>
      </c>
      <c r="H11077" s="14" t="s">
        <v>423</v>
      </c>
      <c r="I11077" s="12">
        <v>2593.0</v>
      </c>
      <c r="J11077" s="15" t="str">
        <f t="shared" si="1"/>
        <v>Relevant</v>
      </c>
    </row>
    <row r="11078" ht="22.5" customHeight="1">
      <c r="A11078" s="9" t="s">
        <v>30878</v>
      </c>
      <c r="B11078" s="10">
        <v>45618.43753472222</v>
      </c>
      <c r="C11078" s="11" t="s">
        <v>30879</v>
      </c>
      <c r="D11078" s="12">
        <v>11.0</v>
      </c>
      <c r="E11078" s="10" t="s">
        <v>17</v>
      </c>
      <c r="F11078" s="12">
        <v>2024.0</v>
      </c>
      <c r="G11078" s="13" t="s">
        <v>30880</v>
      </c>
      <c r="H11078" s="14" t="s">
        <v>30881</v>
      </c>
      <c r="I11078" s="12">
        <v>0.0</v>
      </c>
      <c r="J11078" s="15" t="str">
        <f t="shared" si="1"/>
        <v>Relevant</v>
      </c>
    </row>
    <row r="11079" ht="22.5" customHeight="1">
      <c r="A11079" s="9" t="s">
        <v>30882</v>
      </c>
      <c r="B11079" s="10">
        <v>45696.81086805555</v>
      </c>
      <c r="C11079" s="11" t="s">
        <v>30883</v>
      </c>
      <c r="D11079" s="12">
        <v>2.0</v>
      </c>
      <c r="E11079" s="10" t="s">
        <v>12</v>
      </c>
      <c r="F11079" s="12">
        <v>2025.0</v>
      </c>
      <c r="G11079" s="13" t="s">
        <v>13</v>
      </c>
      <c r="H11079" s="14" t="s">
        <v>30884</v>
      </c>
      <c r="I11079" s="12">
        <v>576.0</v>
      </c>
      <c r="J11079" s="15" t="str">
        <f t="shared" si="1"/>
        <v>Relevant</v>
      </c>
    </row>
    <row r="11080" ht="22.5" customHeight="1">
      <c r="A11080" s="9" t="s">
        <v>30885</v>
      </c>
      <c r="B11080" s="10">
        <v>45606.51996527778</v>
      </c>
      <c r="C11080" s="11" t="s">
        <v>30886</v>
      </c>
      <c r="D11080" s="12">
        <v>11.0</v>
      </c>
      <c r="E11080" s="10" t="s">
        <v>17</v>
      </c>
      <c r="F11080" s="12">
        <v>2024.0</v>
      </c>
      <c r="G11080" s="13" t="s">
        <v>13</v>
      </c>
      <c r="H11080" s="14" t="s">
        <v>30887</v>
      </c>
      <c r="I11080" s="12">
        <v>1016.0</v>
      </c>
      <c r="J11080" s="15" t="str">
        <f t="shared" si="1"/>
        <v>Relevant</v>
      </c>
    </row>
    <row r="11081" ht="22.5" customHeight="1">
      <c r="A11081" s="9" t="s">
        <v>30888</v>
      </c>
      <c r="B11081" s="10">
        <v>45632.376608796294</v>
      </c>
      <c r="C11081" s="11" t="s">
        <v>30889</v>
      </c>
      <c r="D11081" s="12">
        <v>12.0</v>
      </c>
      <c r="E11081" s="10" t="s">
        <v>26</v>
      </c>
      <c r="F11081" s="12">
        <v>2024.0</v>
      </c>
      <c r="G11081" s="13" t="s">
        <v>13</v>
      </c>
      <c r="H11081" s="14" t="s">
        <v>1809</v>
      </c>
      <c r="I11081" s="12">
        <v>280.0</v>
      </c>
      <c r="J11081" s="15" t="str">
        <f t="shared" si="1"/>
        <v>Relevant</v>
      </c>
    </row>
    <row r="11082" ht="22.5" customHeight="1">
      <c r="A11082" s="9" t="s">
        <v>30890</v>
      </c>
      <c r="B11082" s="10">
        <v>45603.27223928241</v>
      </c>
      <c r="C11082" s="11" t="s">
        <v>30891</v>
      </c>
      <c r="D11082" s="12">
        <v>11.0</v>
      </c>
      <c r="E11082" s="10" t="s">
        <v>17</v>
      </c>
      <c r="F11082" s="12">
        <v>2024.0</v>
      </c>
      <c r="G11082" s="13" t="s">
        <v>30892</v>
      </c>
      <c r="H11082" s="14" t="s">
        <v>30893</v>
      </c>
      <c r="I11082" s="12">
        <v>1505743.0</v>
      </c>
      <c r="J11082" s="15" t="str">
        <f t="shared" si="1"/>
        <v>Relevant</v>
      </c>
    </row>
    <row r="11083" ht="22.5" customHeight="1">
      <c r="A11083" s="9" t="s">
        <v>30894</v>
      </c>
      <c r="B11083" s="10">
        <v>45591.80436342592</v>
      </c>
      <c r="C11083" s="11" t="s">
        <v>30895</v>
      </c>
      <c r="D11083" s="12">
        <v>10.0</v>
      </c>
      <c r="E11083" s="10" t="s">
        <v>42</v>
      </c>
      <c r="F11083" s="12">
        <v>2024.0</v>
      </c>
      <c r="G11083" s="13" t="s">
        <v>13</v>
      </c>
      <c r="H11083" s="14" t="s">
        <v>30896</v>
      </c>
      <c r="I11083" s="12">
        <v>48.0</v>
      </c>
      <c r="J11083" s="15" t="str">
        <f t="shared" si="1"/>
        <v>Relevant</v>
      </c>
    </row>
    <row r="11084" ht="22.5" customHeight="1">
      <c r="A11084" s="9" t="s">
        <v>30897</v>
      </c>
      <c r="B11084" s="10">
        <v>45588.862858796296</v>
      </c>
      <c r="C11084" s="11" t="s">
        <v>30898</v>
      </c>
      <c r="D11084" s="12">
        <v>10.0</v>
      </c>
      <c r="E11084" s="10" t="s">
        <v>42</v>
      </c>
      <c r="F11084" s="12">
        <v>2024.0</v>
      </c>
      <c r="G11084" s="13" t="s">
        <v>13</v>
      </c>
      <c r="H11084" s="14" t="s">
        <v>338</v>
      </c>
      <c r="I11084" s="12">
        <v>241.0</v>
      </c>
      <c r="J11084" s="15" t="str">
        <f t="shared" si="1"/>
        <v>Relevant</v>
      </c>
    </row>
    <row r="11085" ht="22.5" customHeight="1">
      <c r="A11085" s="9" t="s">
        <v>30899</v>
      </c>
      <c r="B11085" s="10">
        <v>45596.075578703705</v>
      </c>
      <c r="C11085" s="11" t="s">
        <v>30900</v>
      </c>
      <c r="D11085" s="12">
        <v>10.0</v>
      </c>
      <c r="E11085" s="10" t="s">
        <v>42</v>
      </c>
      <c r="F11085" s="12">
        <v>2024.0</v>
      </c>
      <c r="G11085" s="13" t="s">
        <v>13</v>
      </c>
      <c r="H11085" s="14" t="s">
        <v>17417</v>
      </c>
      <c r="I11085" s="12">
        <v>84.0</v>
      </c>
      <c r="J11085" s="15" t="str">
        <f t="shared" si="1"/>
        <v>Relevant</v>
      </c>
    </row>
    <row r="11086" ht="22.5" customHeight="1">
      <c r="A11086" s="9" t="s">
        <v>30901</v>
      </c>
      <c r="B11086" s="10">
        <v>45588.57952546296</v>
      </c>
      <c r="C11086" s="11" t="s">
        <v>30902</v>
      </c>
      <c r="D11086" s="12">
        <v>10.0</v>
      </c>
      <c r="E11086" s="10" t="s">
        <v>42</v>
      </c>
      <c r="F11086" s="12">
        <v>2024.0</v>
      </c>
      <c r="G11086" s="13" t="s">
        <v>13</v>
      </c>
      <c r="H11086" s="14" t="s">
        <v>7688</v>
      </c>
      <c r="I11086" s="12">
        <v>42.0</v>
      </c>
      <c r="J11086" s="15" t="str">
        <f t="shared" si="1"/>
        <v>Relevant</v>
      </c>
    </row>
    <row r="11087" ht="22.5" customHeight="1">
      <c r="A11087" s="9" t="s">
        <v>30903</v>
      </c>
      <c r="B11087" s="10">
        <v>45617.74547141204</v>
      </c>
      <c r="C11087" s="11" t="s">
        <v>30904</v>
      </c>
      <c r="D11087" s="12">
        <v>11.0</v>
      </c>
      <c r="E11087" s="10" t="s">
        <v>17</v>
      </c>
      <c r="F11087" s="12">
        <v>2024.0</v>
      </c>
      <c r="G11087" s="13" t="s">
        <v>30905</v>
      </c>
      <c r="H11087" s="14" t="s">
        <v>30906</v>
      </c>
      <c r="I11087" s="12">
        <v>1.0830293E7</v>
      </c>
      <c r="J11087" s="15" t="str">
        <f t="shared" si="1"/>
        <v>Irrelevant</v>
      </c>
    </row>
    <row r="11088" ht="22.5" customHeight="1">
      <c r="A11088" s="9" t="s">
        <v>30907</v>
      </c>
      <c r="B11088" s="10">
        <v>45650.86019675926</v>
      </c>
      <c r="C11088" s="11" t="s">
        <v>30908</v>
      </c>
      <c r="D11088" s="12">
        <v>12.0</v>
      </c>
      <c r="E11088" s="10" t="s">
        <v>26</v>
      </c>
      <c r="F11088" s="12">
        <v>2024.0</v>
      </c>
      <c r="G11088" s="13" t="s">
        <v>13</v>
      </c>
      <c r="H11088" s="14" t="s">
        <v>4823</v>
      </c>
      <c r="I11088" s="12">
        <v>5990.0</v>
      </c>
      <c r="J11088" s="15" t="str">
        <f t="shared" si="1"/>
        <v>Irrelevant</v>
      </c>
    </row>
    <row r="11089" ht="22.5" customHeight="1">
      <c r="A11089" s="9" t="s">
        <v>30909</v>
      </c>
      <c r="B11089" s="10">
        <v>45618.584328703706</v>
      </c>
      <c r="C11089" s="11" t="s">
        <v>30910</v>
      </c>
      <c r="D11089" s="12">
        <v>11.0</v>
      </c>
      <c r="E11089" s="10" t="s">
        <v>17</v>
      </c>
      <c r="F11089" s="12">
        <v>2024.0</v>
      </c>
      <c r="G11089" s="13" t="s">
        <v>13</v>
      </c>
      <c r="H11089" s="14" t="s">
        <v>30911</v>
      </c>
      <c r="I11089" s="12">
        <v>11.0</v>
      </c>
      <c r="J11089" s="15" t="str">
        <f t="shared" si="1"/>
        <v>Irrelevant</v>
      </c>
    </row>
    <row r="11090" ht="22.5" customHeight="1">
      <c r="A11090" s="9" t="s">
        <v>30912</v>
      </c>
      <c r="B11090" s="10">
        <v>45549.7403125</v>
      </c>
      <c r="C11090" s="11" t="s">
        <v>30913</v>
      </c>
      <c r="D11090" s="12">
        <v>9.0</v>
      </c>
      <c r="E11090" s="10" t="s">
        <v>114</v>
      </c>
      <c r="F11090" s="12">
        <v>2024.0</v>
      </c>
      <c r="G11090" s="13" t="s">
        <v>13</v>
      </c>
      <c r="H11090" s="14" t="s">
        <v>30914</v>
      </c>
      <c r="I11090" s="12">
        <v>207.0</v>
      </c>
      <c r="J11090" s="15" t="str">
        <f t="shared" si="1"/>
        <v>Irrelevant</v>
      </c>
    </row>
    <row r="11091" ht="22.5" customHeight="1">
      <c r="A11091" s="9" t="s">
        <v>30915</v>
      </c>
      <c r="B11091" s="10">
        <v>45562.346354166664</v>
      </c>
      <c r="C11091" s="11" t="s">
        <v>30916</v>
      </c>
      <c r="D11091" s="12">
        <v>9.0</v>
      </c>
      <c r="E11091" s="10" t="s">
        <v>114</v>
      </c>
      <c r="F11091" s="12">
        <v>2024.0</v>
      </c>
      <c r="G11091" s="13" t="s">
        <v>13</v>
      </c>
      <c r="H11091" s="14" t="s">
        <v>2700</v>
      </c>
      <c r="I11091" s="12">
        <v>21.0</v>
      </c>
      <c r="J11091" s="15" t="str">
        <f t="shared" si="1"/>
        <v>Irrelevant</v>
      </c>
    </row>
    <row r="11092" ht="22.5" customHeight="1">
      <c r="A11092" s="9" t="s">
        <v>30917</v>
      </c>
      <c r="B11092" s="10">
        <v>45561.71597222222</v>
      </c>
      <c r="C11092" s="11" t="s">
        <v>30514</v>
      </c>
      <c r="D11092" s="12">
        <v>9.0</v>
      </c>
      <c r="E11092" s="10" t="s">
        <v>114</v>
      </c>
      <c r="F11092" s="12">
        <v>2024.0</v>
      </c>
      <c r="G11092" s="13" t="s">
        <v>30918</v>
      </c>
      <c r="H11092" s="14" t="s">
        <v>30919</v>
      </c>
      <c r="I11092" s="12">
        <v>0.0</v>
      </c>
      <c r="J11092" s="15" t="str">
        <f t="shared" si="1"/>
        <v>Irrelevant</v>
      </c>
    </row>
    <row r="11093" ht="22.5" customHeight="1">
      <c r="A11093" s="9" t="s">
        <v>30920</v>
      </c>
      <c r="B11093" s="10">
        <v>45396.70712962963</v>
      </c>
      <c r="C11093" s="11" t="s">
        <v>30921</v>
      </c>
      <c r="D11093" s="12">
        <v>4.0</v>
      </c>
      <c r="E11093" s="10" t="s">
        <v>274</v>
      </c>
      <c r="F11093" s="12">
        <v>2024.0</v>
      </c>
      <c r="G11093" s="13" t="s">
        <v>13</v>
      </c>
      <c r="H11093" s="14" t="s">
        <v>30922</v>
      </c>
      <c r="I11093" s="12">
        <v>7761.0</v>
      </c>
      <c r="J11093" s="15" t="str">
        <f t="shared" si="1"/>
        <v>Irrelevant</v>
      </c>
    </row>
    <row r="11094" ht="22.5" customHeight="1">
      <c r="A11094" s="9" t="s">
        <v>30923</v>
      </c>
      <c r="B11094" s="10">
        <v>45700.97478009259</v>
      </c>
      <c r="C11094" s="11" t="s">
        <v>30924</v>
      </c>
      <c r="D11094" s="12">
        <v>2.0</v>
      </c>
      <c r="E11094" s="10" t="s">
        <v>12</v>
      </c>
      <c r="F11094" s="12">
        <v>2025.0</v>
      </c>
      <c r="G11094" s="13" t="s">
        <v>13</v>
      </c>
      <c r="H11094" s="14" t="s">
        <v>253</v>
      </c>
      <c r="I11094" s="12">
        <v>103.0</v>
      </c>
      <c r="J11094" s="15" t="str">
        <f t="shared" si="1"/>
        <v>Irrelevant</v>
      </c>
    </row>
    <row r="11095" ht="22.5" customHeight="1">
      <c r="A11095" s="9" t="s">
        <v>30925</v>
      </c>
      <c r="B11095" s="10">
        <v>45601.364270833335</v>
      </c>
      <c r="C11095" s="11" t="s">
        <v>30926</v>
      </c>
      <c r="D11095" s="12">
        <v>11.0</v>
      </c>
      <c r="E11095" s="10" t="s">
        <v>17</v>
      </c>
      <c r="F11095" s="12">
        <v>2024.0</v>
      </c>
      <c r="G11095" s="13" t="s">
        <v>13</v>
      </c>
      <c r="H11095" s="14" t="s">
        <v>5432</v>
      </c>
      <c r="I11095" s="12">
        <v>8458.0</v>
      </c>
      <c r="J11095" s="15" t="str">
        <f t="shared" si="1"/>
        <v>Relevant</v>
      </c>
    </row>
    <row r="11096" ht="22.5" customHeight="1">
      <c r="A11096" s="9" t="s">
        <v>30927</v>
      </c>
      <c r="B11096" s="10">
        <v>45619.72741898148</v>
      </c>
      <c r="C11096" s="11" t="s">
        <v>30928</v>
      </c>
      <c r="D11096" s="12">
        <v>11.0</v>
      </c>
      <c r="E11096" s="10" t="s">
        <v>17</v>
      </c>
      <c r="F11096" s="12">
        <v>2024.0</v>
      </c>
      <c r="G11096" s="13" t="s">
        <v>13</v>
      </c>
      <c r="H11096" s="14" t="s">
        <v>91</v>
      </c>
      <c r="I11096" s="12">
        <v>46.0</v>
      </c>
      <c r="J11096" s="15" t="str">
        <f t="shared" si="1"/>
        <v>Relevant</v>
      </c>
    </row>
    <row r="11097" ht="22.5" customHeight="1">
      <c r="A11097" s="9" t="s">
        <v>30929</v>
      </c>
      <c r="B11097" s="10">
        <v>45578.85211641204</v>
      </c>
      <c r="C11097" s="11" t="s">
        <v>30930</v>
      </c>
      <c r="D11097" s="12">
        <v>10.0</v>
      </c>
      <c r="E11097" s="10" t="s">
        <v>42</v>
      </c>
      <c r="F11097" s="12">
        <v>2024.0</v>
      </c>
      <c r="G11097" s="13" t="s">
        <v>30931</v>
      </c>
      <c r="H11097" s="14" t="s">
        <v>30932</v>
      </c>
      <c r="I11097" s="12">
        <v>4793.0</v>
      </c>
      <c r="J11097" s="15" t="str">
        <f t="shared" si="1"/>
        <v>Relevant</v>
      </c>
    </row>
    <row r="11098" ht="22.5" customHeight="1">
      <c r="A11098" s="9" t="s">
        <v>30933</v>
      </c>
      <c r="B11098" s="10">
        <v>45725.33211805556</v>
      </c>
      <c r="C11098" s="11" t="s">
        <v>30934</v>
      </c>
      <c r="D11098" s="12">
        <v>3.0</v>
      </c>
      <c r="E11098" s="10" t="s">
        <v>59</v>
      </c>
      <c r="F11098" s="12">
        <v>2025.0</v>
      </c>
      <c r="G11098" s="13" t="s">
        <v>13</v>
      </c>
      <c r="H11098" s="14" t="s">
        <v>420</v>
      </c>
      <c r="I11098" s="12">
        <v>18310.0</v>
      </c>
      <c r="J11098" s="15" t="str">
        <f t="shared" si="1"/>
        <v>Irrelevant</v>
      </c>
    </row>
    <row r="11099" ht="22.5" customHeight="1">
      <c r="A11099" s="9" t="s">
        <v>30935</v>
      </c>
      <c r="B11099" s="10">
        <v>45414.54597222222</v>
      </c>
      <c r="C11099" s="11" t="s">
        <v>30936</v>
      </c>
      <c r="D11099" s="12">
        <v>5.0</v>
      </c>
      <c r="E11099" s="10" t="s">
        <v>21</v>
      </c>
      <c r="F11099" s="12">
        <v>2024.0</v>
      </c>
      <c r="G11099" s="13" t="s">
        <v>30937</v>
      </c>
      <c r="H11099" s="14" t="s">
        <v>30938</v>
      </c>
      <c r="I11099" s="12">
        <v>1.0657435E7</v>
      </c>
      <c r="J11099" s="15" t="str">
        <f t="shared" si="1"/>
        <v>Irrelevant</v>
      </c>
    </row>
    <row r="11100" ht="22.5" customHeight="1">
      <c r="A11100" s="9" t="s">
        <v>30939</v>
      </c>
      <c r="B11100" s="10">
        <v>45609.34644675926</v>
      </c>
      <c r="C11100" s="11" t="s">
        <v>30940</v>
      </c>
      <c r="D11100" s="12">
        <v>11.0</v>
      </c>
      <c r="E11100" s="10" t="s">
        <v>17</v>
      </c>
      <c r="F11100" s="12">
        <v>2024.0</v>
      </c>
      <c r="G11100" s="13" t="s">
        <v>13</v>
      </c>
      <c r="H11100" s="14" t="s">
        <v>30941</v>
      </c>
      <c r="I11100" s="12">
        <v>11.0</v>
      </c>
      <c r="J11100" s="15" t="str">
        <f t="shared" si="1"/>
        <v>Relevant</v>
      </c>
    </row>
    <row r="11101" ht="22.5" customHeight="1">
      <c r="A11101" s="9" t="s">
        <v>30942</v>
      </c>
      <c r="B11101" s="10">
        <v>45717.83862268519</v>
      </c>
      <c r="C11101" s="11" t="s">
        <v>30943</v>
      </c>
      <c r="D11101" s="12">
        <v>3.0</v>
      </c>
      <c r="E11101" s="10" t="s">
        <v>59</v>
      </c>
      <c r="F11101" s="12">
        <v>2025.0</v>
      </c>
      <c r="G11101" s="13" t="s">
        <v>13</v>
      </c>
      <c r="H11101" s="14" t="s">
        <v>17753</v>
      </c>
      <c r="I11101" s="12">
        <v>514.0</v>
      </c>
      <c r="J11101" s="15" t="str">
        <f t="shared" si="1"/>
        <v>Relevant</v>
      </c>
    </row>
    <row r="11102" ht="22.5" customHeight="1">
      <c r="A11102" s="9" t="s">
        <v>30944</v>
      </c>
      <c r="B11102" s="10">
        <v>45615.01188657407</v>
      </c>
      <c r="C11102" s="11" t="s">
        <v>30945</v>
      </c>
      <c r="D11102" s="12">
        <v>11.0</v>
      </c>
      <c r="E11102" s="10" t="s">
        <v>17</v>
      </c>
      <c r="F11102" s="12">
        <v>2024.0</v>
      </c>
      <c r="G11102" s="13" t="s">
        <v>13</v>
      </c>
      <c r="H11102" s="14" t="s">
        <v>1295</v>
      </c>
      <c r="I11102" s="12">
        <v>760.0</v>
      </c>
      <c r="J11102" s="15" t="str">
        <f t="shared" si="1"/>
        <v>Relevant</v>
      </c>
    </row>
    <row r="11103" ht="22.5" customHeight="1">
      <c r="A11103" s="9" t="s">
        <v>30946</v>
      </c>
      <c r="B11103" s="10">
        <v>45615.31927083333</v>
      </c>
      <c r="C11103" s="11" t="s">
        <v>30947</v>
      </c>
      <c r="D11103" s="12">
        <v>11.0</v>
      </c>
      <c r="E11103" s="10" t="s">
        <v>17</v>
      </c>
      <c r="F11103" s="12">
        <v>2024.0</v>
      </c>
      <c r="G11103" s="13" t="s">
        <v>13</v>
      </c>
      <c r="H11103" s="14" t="s">
        <v>30948</v>
      </c>
      <c r="I11103" s="12">
        <v>1694.0</v>
      </c>
      <c r="J11103" s="15" t="str">
        <f t="shared" si="1"/>
        <v>Relevant</v>
      </c>
    </row>
    <row r="11104" ht="22.5" customHeight="1">
      <c r="A11104" s="9" t="s">
        <v>30949</v>
      </c>
      <c r="B11104" s="10">
        <v>45606.62619212963</v>
      </c>
      <c r="C11104" s="11" t="s">
        <v>18135</v>
      </c>
      <c r="D11104" s="12">
        <v>11.0</v>
      </c>
      <c r="E11104" s="10" t="s">
        <v>17</v>
      </c>
      <c r="F11104" s="12">
        <v>2024.0</v>
      </c>
      <c r="G11104" s="13" t="s">
        <v>13</v>
      </c>
      <c r="H11104" s="14" t="s">
        <v>100</v>
      </c>
      <c r="I11104" s="12">
        <v>445.0</v>
      </c>
      <c r="J11104" s="15" t="str">
        <f t="shared" si="1"/>
        <v>Relevant</v>
      </c>
    </row>
    <row r="11105" ht="22.5" customHeight="1">
      <c r="A11105" s="9" t="s">
        <v>30950</v>
      </c>
      <c r="B11105" s="10">
        <v>45587.70956018518</v>
      </c>
      <c r="C11105" s="11" t="s">
        <v>30951</v>
      </c>
      <c r="D11105" s="12">
        <v>10.0</v>
      </c>
      <c r="E11105" s="10" t="s">
        <v>42</v>
      </c>
      <c r="F11105" s="12">
        <v>2024.0</v>
      </c>
      <c r="G11105" s="13" t="s">
        <v>13</v>
      </c>
      <c r="H11105" s="14" t="s">
        <v>21727</v>
      </c>
      <c r="I11105" s="12">
        <v>133.0</v>
      </c>
      <c r="J11105" s="15" t="str">
        <f t="shared" si="1"/>
        <v>Relevant</v>
      </c>
    </row>
    <row r="11106" ht="22.5" customHeight="1">
      <c r="A11106" s="9" t="s">
        <v>30952</v>
      </c>
      <c r="B11106" s="10">
        <v>45602.32569445602</v>
      </c>
      <c r="C11106" s="11" t="s">
        <v>28255</v>
      </c>
      <c r="D11106" s="12">
        <v>11.0</v>
      </c>
      <c r="E11106" s="10" t="s">
        <v>17</v>
      </c>
      <c r="F11106" s="12">
        <v>2024.0</v>
      </c>
      <c r="G11106" s="13" t="s">
        <v>28903</v>
      </c>
      <c r="H11106" s="14" t="s">
        <v>28904</v>
      </c>
      <c r="I11106" s="12">
        <v>0.0</v>
      </c>
      <c r="J11106" s="15" t="str">
        <f t="shared" si="1"/>
        <v>Relevant</v>
      </c>
    </row>
    <row r="11107" ht="22.5" customHeight="1">
      <c r="A11107" s="9" t="s">
        <v>30953</v>
      </c>
      <c r="B11107" s="10">
        <v>45624.445243055554</v>
      </c>
      <c r="C11107" s="11" t="s">
        <v>30954</v>
      </c>
      <c r="D11107" s="12">
        <v>11.0</v>
      </c>
      <c r="E11107" s="10" t="s">
        <v>17</v>
      </c>
      <c r="F11107" s="12">
        <v>2024.0</v>
      </c>
      <c r="G11107" s="13" t="s">
        <v>13</v>
      </c>
      <c r="H11107" s="14" t="s">
        <v>902</v>
      </c>
      <c r="I11107" s="12">
        <v>1463396.0</v>
      </c>
      <c r="J11107" s="15" t="str">
        <f t="shared" si="1"/>
        <v>Irrelevant</v>
      </c>
    </row>
    <row r="11108" ht="22.5" customHeight="1">
      <c r="A11108" s="9" t="s">
        <v>30955</v>
      </c>
      <c r="B11108" s="10">
        <v>45610.63104166667</v>
      </c>
      <c r="C11108" s="11" t="s">
        <v>25465</v>
      </c>
      <c r="D11108" s="12">
        <v>11.0</v>
      </c>
      <c r="E11108" s="10" t="s">
        <v>17</v>
      </c>
      <c r="F11108" s="12">
        <v>2024.0</v>
      </c>
      <c r="G11108" s="13" t="s">
        <v>13</v>
      </c>
      <c r="H11108" s="14" t="s">
        <v>131</v>
      </c>
      <c r="I11108" s="12">
        <v>17.0</v>
      </c>
      <c r="J11108" s="15" t="str">
        <f t="shared" si="1"/>
        <v>Relevant</v>
      </c>
    </row>
    <row r="11109" ht="22.5" customHeight="1">
      <c r="A11109" s="9" t="s">
        <v>30956</v>
      </c>
      <c r="B11109" s="10">
        <v>45631.435428240744</v>
      </c>
      <c r="C11109" s="11" t="s">
        <v>30957</v>
      </c>
      <c r="D11109" s="12">
        <v>12.0</v>
      </c>
      <c r="E11109" s="10" t="s">
        <v>26</v>
      </c>
      <c r="F11109" s="12">
        <v>2024.0</v>
      </c>
      <c r="G11109" s="13" t="s">
        <v>13</v>
      </c>
      <c r="H11109" s="14" t="s">
        <v>29885</v>
      </c>
      <c r="I11109" s="12">
        <v>95.0</v>
      </c>
      <c r="J11109" s="15" t="str">
        <f t="shared" si="1"/>
        <v>Relevant</v>
      </c>
    </row>
    <row r="11110" ht="22.5" customHeight="1">
      <c r="A11110" s="9" t="s">
        <v>30958</v>
      </c>
      <c r="B11110" s="10">
        <v>45616.35087962963</v>
      </c>
      <c r="C11110" s="11" t="s">
        <v>30959</v>
      </c>
      <c r="D11110" s="12">
        <v>11.0</v>
      </c>
      <c r="E11110" s="10" t="s">
        <v>17</v>
      </c>
      <c r="F11110" s="12">
        <v>2024.0</v>
      </c>
      <c r="G11110" s="13" t="s">
        <v>30960</v>
      </c>
      <c r="H11110" s="14" t="s">
        <v>30961</v>
      </c>
      <c r="I11110" s="12">
        <v>277654.0</v>
      </c>
      <c r="J11110" s="15" t="str">
        <f t="shared" si="1"/>
        <v>Relevant</v>
      </c>
    </row>
    <row r="11111" ht="22.5" customHeight="1">
      <c r="A11111" s="9" t="s">
        <v>30962</v>
      </c>
      <c r="B11111" s="10">
        <v>45637.43053240741</v>
      </c>
      <c r="C11111" s="11" t="s">
        <v>30963</v>
      </c>
      <c r="D11111" s="12">
        <v>12.0</v>
      </c>
      <c r="E11111" s="10" t="s">
        <v>26</v>
      </c>
      <c r="F11111" s="12">
        <v>2024.0</v>
      </c>
      <c r="G11111" s="13" t="s">
        <v>30964</v>
      </c>
      <c r="H11111" s="14" t="s">
        <v>30965</v>
      </c>
      <c r="I11111" s="12">
        <v>0.0</v>
      </c>
      <c r="J11111" s="15" t="str">
        <f t="shared" si="1"/>
        <v>Relevant</v>
      </c>
    </row>
    <row r="11112" ht="22.5" customHeight="1">
      <c r="A11112" s="9" t="s">
        <v>30966</v>
      </c>
      <c r="B11112" s="10">
        <v>45599.799108796295</v>
      </c>
      <c r="C11112" s="11" t="s">
        <v>30967</v>
      </c>
      <c r="D11112" s="12">
        <v>11.0</v>
      </c>
      <c r="E11112" s="10" t="s">
        <v>17</v>
      </c>
      <c r="F11112" s="12">
        <v>2024.0</v>
      </c>
      <c r="G11112" s="13" t="s">
        <v>13</v>
      </c>
      <c r="H11112" s="14" t="s">
        <v>124</v>
      </c>
      <c r="I11112" s="12">
        <v>218.0</v>
      </c>
      <c r="J11112" s="15" t="str">
        <f t="shared" si="1"/>
        <v>Relevant</v>
      </c>
    </row>
    <row r="11113" ht="22.5" customHeight="1">
      <c r="A11113" s="9" t="s">
        <v>30968</v>
      </c>
      <c r="B11113" s="10">
        <v>45602.69414351852</v>
      </c>
      <c r="C11113" s="11" t="s">
        <v>30969</v>
      </c>
      <c r="D11113" s="12">
        <v>11.0</v>
      </c>
      <c r="E11113" s="10" t="s">
        <v>17</v>
      </c>
      <c r="F11113" s="12">
        <v>2024.0</v>
      </c>
      <c r="G11113" s="13" t="s">
        <v>30970</v>
      </c>
      <c r="H11113" s="14" t="s">
        <v>30971</v>
      </c>
      <c r="I11113" s="12">
        <v>27978.0</v>
      </c>
      <c r="J11113" s="15" t="str">
        <f t="shared" si="1"/>
        <v>Relevant</v>
      </c>
    </row>
    <row r="11114" ht="22.5" customHeight="1">
      <c r="A11114" s="9" t="s">
        <v>30972</v>
      </c>
      <c r="B11114" s="10">
        <v>45711.048171296294</v>
      </c>
      <c r="C11114" s="11" t="s">
        <v>30973</v>
      </c>
      <c r="D11114" s="12">
        <v>2.0</v>
      </c>
      <c r="E11114" s="10" t="s">
        <v>12</v>
      </c>
      <c r="F11114" s="12">
        <v>2025.0</v>
      </c>
      <c r="G11114" s="13" t="s">
        <v>13</v>
      </c>
      <c r="H11114" s="14" t="s">
        <v>30974</v>
      </c>
      <c r="I11114" s="12">
        <v>58.0</v>
      </c>
      <c r="J11114" s="15" t="str">
        <f t="shared" si="1"/>
        <v>Relevant</v>
      </c>
    </row>
    <row r="11115" ht="22.5" customHeight="1">
      <c r="A11115" s="9" t="s">
        <v>30975</v>
      </c>
      <c r="B11115" s="10">
        <v>45625.568553240744</v>
      </c>
      <c r="C11115" s="11" t="s">
        <v>28434</v>
      </c>
      <c r="D11115" s="12">
        <v>11.0</v>
      </c>
      <c r="E11115" s="10" t="s">
        <v>17</v>
      </c>
      <c r="F11115" s="12">
        <v>2024.0</v>
      </c>
      <c r="G11115" s="13" t="s">
        <v>30976</v>
      </c>
      <c r="H11115" s="14" t="s">
        <v>30977</v>
      </c>
      <c r="I11115" s="12">
        <v>1.0474812E7</v>
      </c>
      <c r="J11115" s="15" t="str">
        <f t="shared" si="1"/>
        <v>Irrelevant</v>
      </c>
    </row>
    <row r="11116" ht="22.5" customHeight="1">
      <c r="A11116" s="9" t="s">
        <v>30978</v>
      </c>
      <c r="B11116" s="10">
        <v>45697.88271990741</v>
      </c>
      <c r="C11116" s="11" t="s">
        <v>30979</v>
      </c>
      <c r="D11116" s="12">
        <v>2.0</v>
      </c>
      <c r="E11116" s="10" t="s">
        <v>12</v>
      </c>
      <c r="F11116" s="12">
        <v>2025.0</v>
      </c>
      <c r="G11116" s="13" t="s">
        <v>13</v>
      </c>
      <c r="H11116" s="14" t="s">
        <v>14</v>
      </c>
      <c r="I11116" s="12">
        <v>5192.0</v>
      </c>
      <c r="J11116" s="15" t="str">
        <f t="shared" si="1"/>
        <v>Relevant</v>
      </c>
    </row>
    <row r="11117" ht="22.5" customHeight="1">
      <c r="A11117" s="9" t="s">
        <v>30980</v>
      </c>
      <c r="B11117" s="10">
        <v>45614.983877314815</v>
      </c>
      <c r="C11117" s="11" t="s">
        <v>30981</v>
      </c>
      <c r="D11117" s="12">
        <v>11.0</v>
      </c>
      <c r="E11117" s="10" t="s">
        <v>17</v>
      </c>
      <c r="F11117" s="12">
        <v>2024.0</v>
      </c>
      <c r="G11117" s="13" t="s">
        <v>13</v>
      </c>
      <c r="H11117" s="14" t="s">
        <v>423</v>
      </c>
      <c r="I11117" s="12">
        <v>28.0</v>
      </c>
      <c r="J11117" s="15" t="str">
        <f t="shared" si="1"/>
        <v>Relevant</v>
      </c>
    </row>
    <row r="11118" ht="22.5" customHeight="1">
      <c r="A11118" s="9" t="s">
        <v>30982</v>
      </c>
      <c r="B11118" s="10">
        <v>45401.59762731481</v>
      </c>
      <c r="C11118" s="11" t="s">
        <v>133</v>
      </c>
      <c r="D11118" s="12">
        <v>4.0</v>
      </c>
      <c r="E11118" s="10" t="s">
        <v>274</v>
      </c>
      <c r="F11118" s="12">
        <v>2024.0</v>
      </c>
      <c r="G11118" s="13" t="s">
        <v>13</v>
      </c>
      <c r="H11118" s="14" t="s">
        <v>2067</v>
      </c>
      <c r="I11118" s="12">
        <v>11413.0</v>
      </c>
      <c r="J11118" s="15" t="str">
        <f t="shared" si="1"/>
        <v>Relevant</v>
      </c>
    </row>
    <row r="11119" ht="22.5" customHeight="1">
      <c r="A11119" s="9" t="s">
        <v>30983</v>
      </c>
      <c r="B11119" s="10">
        <v>45437.93305555556</v>
      </c>
      <c r="C11119" s="11" t="s">
        <v>30984</v>
      </c>
      <c r="D11119" s="12">
        <v>5.0</v>
      </c>
      <c r="E11119" s="10" t="s">
        <v>21</v>
      </c>
      <c r="F11119" s="12">
        <v>2024.0</v>
      </c>
      <c r="G11119" s="13" t="s">
        <v>13</v>
      </c>
      <c r="H11119" s="14" t="s">
        <v>484</v>
      </c>
      <c r="I11119" s="12">
        <v>12.0</v>
      </c>
      <c r="J11119" s="15" t="str">
        <f t="shared" si="1"/>
        <v>Irrelevant</v>
      </c>
    </row>
    <row r="11120" ht="22.5" customHeight="1">
      <c r="A11120" s="9" t="s">
        <v>30985</v>
      </c>
      <c r="B11120" s="10">
        <v>45415.919444444444</v>
      </c>
      <c r="C11120" s="11" t="s">
        <v>22853</v>
      </c>
      <c r="D11120" s="12">
        <v>5.0</v>
      </c>
      <c r="E11120" s="10" t="s">
        <v>21</v>
      </c>
      <c r="F11120" s="12">
        <v>2024.0</v>
      </c>
      <c r="G11120" s="13" t="s">
        <v>30986</v>
      </c>
      <c r="H11120" s="14" t="s">
        <v>23836</v>
      </c>
      <c r="I11120" s="12">
        <v>0.0</v>
      </c>
      <c r="J11120" s="15" t="str">
        <f t="shared" si="1"/>
        <v>Relevant</v>
      </c>
    </row>
    <row r="11121" ht="22.5" customHeight="1">
      <c r="A11121" s="9" t="s">
        <v>30987</v>
      </c>
      <c r="B11121" s="10">
        <v>45599.461805555555</v>
      </c>
      <c r="C11121" s="11" t="s">
        <v>30988</v>
      </c>
      <c r="D11121" s="12">
        <v>11.0</v>
      </c>
      <c r="E11121" s="10" t="s">
        <v>17</v>
      </c>
      <c r="F11121" s="12">
        <v>2024.0</v>
      </c>
      <c r="G11121" s="13" t="s">
        <v>13</v>
      </c>
      <c r="H11121" s="14" t="s">
        <v>30989</v>
      </c>
      <c r="I11121" s="12">
        <v>261356.0</v>
      </c>
      <c r="J11121" s="15" t="str">
        <f t="shared" si="1"/>
        <v>Relevant</v>
      </c>
    </row>
    <row r="11122" ht="22.5" customHeight="1">
      <c r="A11122" s="9" t="s">
        <v>30990</v>
      </c>
      <c r="B11122" s="10">
        <v>45600.37819444444</v>
      </c>
      <c r="C11122" s="11" t="s">
        <v>30991</v>
      </c>
      <c r="D11122" s="12">
        <v>11.0</v>
      </c>
      <c r="E11122" s="10" t="s">
        <v>17</v>
      </c>
      <c r="F11122" s="12">
        <v>2024.0</v>
      </c>
      <c r="G11122" s="13" t="s">
        <v>30992</v>
      </c>
      <c r="H11122" s="14" t="s">
        <v>30993</v>
      </c>
      <c r="I11122" s="12">
        <v>7724523.0</v>
      </c>
      <c r="J11122" s="15" t="str">
        <f t="shared" si="1"/>
        <v>Relevant</v>
      </c>
    </row>
    <row r="11123" ht="22.5" customHeight="1">
      <c r="A11123" s="9" t="s">
        <v>30994</v>
      </c>
      <c r="B11123" s="10">
        <v>45596.84043981481</v>
      </c>
      <c r="C11123" s="11" t="s">
        <v>30995</v>
      </c>
      <c r="D11123" s="12">
        <v>10.0</v>
      </c>
      <c r="E11123" s="10" t="s">
        <v>42</v>
      </c>
      <c r="F11123" s="12">
        <v>2024.0</v>
      </c>
      <c r="G11123" s="13" t="s">
        <v>30996</v>
      </c>
      <c r="H11123" s="14" t="s">
        <v>30997</v>
      </c>
      <c r="I11123" s="12">
        <v>3353645.0</v>
      </c>
      <c r="J11123" s="15" t="str">
        <f t="shared" si="1"/>
        <v>Irrelevant</v>
      </c>
    </row>
    <row r="11124" ht="22.5" customHeight="1">
      <c r="A11124" s="9" t="s">
        <v>30998</v>
      </c>
      <c r="B11124" s="10">
        <v>45434.99742545139</v>
      </c>
      <c r="C11124" s="11" t="s">
        <v>30999</v>
      </c>
      <c r="D11124" s="12">
        <v>5.0</v>
      </c>
      <c r="E11124" s="10" t="s">
        <v>21</v>
      </c>
      <c r="F11124" s="12">
        <v>2024.0</v>
      </c>
      <c r="G11124" s="13" t="s">
        <v>31000</v>
      </c>
      <c r="H11124" s="14" t="s">
        <v>31001</v>
      </c>
      <c r="I11124" s="12">
        <v>980.0</v>
      </c>
      <c r="J11124" s="15" t="str">
        <f t="shared" si="1"/>
        <v>Relevant</v>
      </c>
    </row>
    <row r="11125" ht="22.5" customHeight="1">
      <c r="A11125" s="9" t="s">
        <v>31002</v>
      </c>
      <c r="B11125" s="10">
        <v>45706.54153935185</v>
      </c>
      <c r="C11125" s="11" t="s">
        <v>31003</v>
      </c>
      <c r="D11125" s="12">
        <v>2.0</v>
      </c>
      <c r="E11125" s="10" t="s">
        <v>12</v>
      </c>
      <c r="F11125" s="12">
        <v>2025.0</v>
      </c>
      <c r="G11125" s="13" t="s">
        <v>13</v>
      </c>
      <c r="H11125" s="14" t="s">
        <v>4383</v>
      </c>
      <c r="I11125" s="12">
        <v>133.0</v>
      </c>
      <c r="J11125" s="15" t="str">
        <f t="shared" si="1"/>
        <v>Irrelevant</v>
      </c>
    </row>
    <row r="11126" ht="22.5" customHeight="1">
      <c r="A11126" s="9" t="s">
        <v>31004</v>
      </c>
      <c r="B11126" s="10">
        <v>45615.67559027778</v>
      </c>
      <c r="C11126" s="11" t="s">
        <v>31005</v>
      </c>
      <c r="D11126" s="12">
        <v>11.0</v>
      </c>
      <c r="E11126" s="10" t="s">
        <v>17</v>
      </c>
      <c r="F11126" s="12">
        <v>2024.0</v>
      </c>
      <c r="G11126" s="13" t="s">
        <v>31006</v>
      </c>
      <c r="H11126" s="14" t="s">
        <v>31007</v>
      </c>
      <c r="I11126" s="12">
        <v>1146.0</v>
      </c>
      <c r="J11126" s="15" t="str">
        <f t="shared" si="1"/>
        <v>Relevant</v>
      </c>
    </row>
    <row r="11127" ht="22.5" customHeight="1">
      <c r="A11127" s="9" t="s">
        <v>31008</v>
      </c>
      <c r="B11127" s="10">
        <v>45627.515810185185</v>
      </c>
      <c r="C11127" s="11" t="s">
        <v>31009</v>
      </c>
      <c r="D11127" s="12">
        <v>12.0</v>
      </c>
      <c r="E11127" s="10" t="s">
        <v>26</v>
      </c>
      <c r="F11127" s="12">
        <v>2024.0</v>
      </c>
      <c r="G11127" s="13" t="s">
        <v>13</v>
      </c>
      <c r="H11127" s="14" t="s">
        <v>31010</v>
      </c>
      <c r="I11127" s="12">
        <v>6.0</v>
      </c>
      <c r="J11127" s="15" t="str">
        <f t="shared" si="1"/>
        <v>Irrelevant</v>
      </c>
    </row>
    <row r="11128" ht="22.5" customHeight="1">
      <c r="A11128" s="9" t="s">
        <v>31011</v>
      </c>
      <c r="B11128" s="10">
        <v>45632.53217247685</v>
      </c>
      <c r="C11128" s="11" t="s">
        <v>31012</v>
      </c>
      <c r="D11128" s="12">
        <v>12.0</v>
      </c>
      <c r="E11128" s="10" t="s">
        <v>26</v>
      </c>
      <c r="F11128" s="12">
        <v>2024.0</v>
      </c>
      <c r="G11128" s="13" t="s">
        <v>31013</v>
      </c>
      <c r="H11128" s="14" t="s">
        <v>31014</v>
      </c>
      <c r="I11128" s="12">
        <v>10486.0</v>
      </c>
      <c r="J11128" s="15" t="str">
        <f t="shared" si="1"/>
        <v>Irrelevant</v>
      </c>
    </row>
    <row r="11129" ht="22.5" customHeight="1">
      <c r="A11129" s="9" t="s">
        <v>31015</v>
      </c>
      <c r="B11129" s="10">
        <v>45597.709965277776</v>
      </c>
      <c r="C11129" s="11" t="s">
        <v>31016</v>
      </c>
      <c r="D11129" s="12">
        <v>11.0</v>
      </c>
      <c r="E11129" s="10" t="s">
        <v>17</v>
      </c>
      <c r="F11129" s="12">
        <v>2024.0</v>
      </c>
      <c r="G11129" s="13" t="s">
        <v>13</v>
      </c>
      <c r="H11129" s="14" t="s">
        <v>124</v>
      </c>
      <c r="I11129" s="12">
        <v>109.0</v>
      </c>
      <c r="J11129" s="15" t="str">
        <f t="shared" si="1"/>
        <v>Relevant</v>
      </c>
    </row>
    <row r="11130" ht="22.5" customHeight="1">
      <c r="A11130" s="9" t="s">
        <v>31017</v>
      </c>
      <c r="B11130" s="10">
        <v>45600.665821759256</v>
      </c>
      <c r="C11130" s="11" t="s">
        <v>31018</v>
      </c>
      <c r="D11130" s="12">
        <v>11.0</v>
      </c>
      <c r="E11130" s="10" t="s">
        <v>17</v>
      </c>
      <c r="F11130" s="12">
        <v>2024.0</v>
      </c>
      <c r="G11130" s="13" t="s">
        <v>31019</v>
      </c>
      <c r="H11130" s="14" t="s">
        <v>31020</v>
      </c>
      <c r="I11130" s="12">
        <v>288406.0</v>
      </c>
      <c r="J11130" s="15" t="str">
        <f t="shared" si="1"/>
        <v>Irrelevant</v>
      </c>
    </row>
    <row r="11131" ht="22.5" customHeight="1">
      <c r="A11131" s="9" t="s">
        <v>31021</v>
      </c>
      <c r="B11131" s="10">
        <v>45492.711094479164</v>
      </c>
      <c r="C11131" s="11" t="s">
        <v>31022</v>
      </c>
      <c r="D11131" s="12">
        <v>7.0</v>
      </c>
      <c r="E11131" s="10" t="s">
        <v>55</v>
      </c>
      <c r="F11131" s="12">
        <v>2024.0</v>
      </c>
      <c r="G11131" s="13" t="s">
        <v>31023</v>
      </c>
      <c r="H11131" s="14" t="s">
        <v>31024</v>
      </c>
      <c r="I11131" s="12">
        <v>569903.0</v>
      </c>
      <c r="J11131" s="15" t="str">
        <f t="shared" si="1"/>
        <v>Irrelevant</v>
      </c>
    </row>
    <row r="11132" ht="22.5" customHeight="1">
      <c r="A11132" s="9" t="s">
        <v>31025</v>
      </c>
      <c r="B11132" s="10">
        <v>45632.166666666664</v>
      </c>
      <c r="C11132" s="11" t="s">
        <v>374</v>
      </c>
      <c r="D11132" s="12">
        <v>12.0</v>
      </c>
      <c r="E11132" s="10" t="s">
        <v>26</v>
      </c>
      <c r="F11132" s="12">
        <v>2024.0</v>
      </c>
      <c r="G11132" s="13" t="s">
        <v>31026</v>
      </c>
      <c r="H11132" s="14" t="s">
        <v>31027</v>
      </c>
      <c r="I11132" s="12">
        <v>8468849.0</v>
      </c>
      <c r="J11132" s="15" t="str">
        <f t="shared" si="1"/>
        <v>Relevant</v>
      </c>
    </row>
    <row r="11133" ht="22.5" customHeight="1">
      <c r="A11133" s="9" t="s">
        <v>31028</v>
      </c>
      <c r="B11133" s="10">
        <v>45591.58855324074</v>
      </c>
      <c r="C11133" s="11" t="s">
        <v>28705</v>
      </c>
      <c r="D11133" s="12">
        <v>10.0</v>
      </c>
      <c r="E11133" s="10" t="s">
        <v>42</v>
      </c>
      <c r="F11133" s="12">
        <v>2024.0</v>
      </c>
      <c r="G11133" s="13" t="s">
        <v>13</v>
      </c>
      <c r="H11133" s="14" t="s">
        <v>19051</v>
      </c>
      <c r="I11133" s="12">
        <v>184.0</v>
      </c>
      <c r="J11133" s="15" t="str">
        <f t="shared" si="1"/>
        <v>Irrelevant</v>
      </c>
    </row>
    <row r="11134" ht="22.5" customHeight="1">
      <c r="A11134" s="9" t="s">
        <v>31029</v>
      </c>
      <c r="B11134" s="10">
        <v>45586.07813657408</v>
      </c>
      <c r="C11134" s="11" t="s">
        <v>31030</v>
      </c>
      <c r="D11134" s="12">
        <v>10.0</v>
      </c>
      <c r="E11134" s="10" t="s">
        <v>42</v>
      </c>
      <c r="F11134" s="12">
        <v>2024.0</v>
      </c>
      <c r="G11134" s="13" t="s">
        <v>13</v>
      </c>
      <c r="H11134" s="14" t="s">
        <v>23476</v>
      </c>
      <c r="I11134" s="12">
        <v>44.0</v>
      </c>
      <c r="J11134" s="15" t="str">
        <f t="shared" si="1"/>
        <v>Relevant</v>
      </c>
    </row>
    <row r="11135" ht="22.5" customHeight="1">
      <c r="A11135" s="9" t="s">
        <v>31031</v>
      </c>
      <c r="B11135" s="10">
        <v>45595.91434501157</v>
      </c>
      <c r="C11135" s="11" t="s">
        <v>31032</v>
      </c>
      <c r="D11135" s="12">
        <v>10.0</v>
      </c>
      <c r="E11135" s="10" t="s">
        <v>42</v>
      </c>
      <c r="F11135" s="12">
        <v>2024.0</v>
      </c>
      <c r="G11135" s="13" t="s">
        <v>31033</v>
      </c>
      <c r="H11135" s="14" t="s">
        <v>31034</v>
      </c>
      <c r="I11135" s="12">
        <v>1.2767834E7</v>
      </c>
      <c r="J11135" s="15" t="str">
        <f t="shared" si="1"/>
        <v>Relevant</v>
      </c>
    </row>
    <row r="11136" ht="22.5" customHeight="1">
      <c r="A11136" s="9" t="s">
        <v>31035</v>
      </c>
      <c r="B11136" s="10">
        <v>45684.574270833335</v>
      </c>
      <c r="C11136" s="11" t="s">
        <v>31036</v>
      </c>
      <c r="D11136" s="12">
        <v>1.0</v>
      </c>
      <c r="E11136" s="10" t="s">
        <v>70</v>
      </c>
      <c r="F11136" s="12">
        <v>2025.0</v>
      </c>
      <c r="G11136" s="13" t="s">
        <v>13</v>
      </c>
      <c r="H11136" s="14" t="s">
        <v>31037</v>
      </c>
      <c r="I11136" s="12">
        <v>1663.0</v>
      </c>
      <c r="J11136" s="15" t="str">
        <f t="shared" si="1"/>
        <v>Relevant</v>
      </c>
    </row>
    <row r="11137" ht="22.5" customHeight="1">
      <c r="A11137" s="9" t="s">
        <v>31038</v>
      </c>
      <c r="B11137" s="10">
        <v>45621.69789351852</v>
      </c>
      <c r="C11137" s="11" t="s">
        <v>31039</v>
      </c>
      <c r="D11137" s="12">
        <v>11.0</v>
      </c>
      <c r="E11137" s="10" t="s">
        <v>17</v>
      </c>
      <c r="F11137" s="12">
        <v>2024.0</v>
      </c>
      <c r="G11137" s="13" t="s">
        <v>31040</v>
      </c>
      <c r="H11137" s="14" t="s">
        <v>31041</v>
      </c>
      <c r="I11137" s="12">
        <v>528461.0</v>
      </c>
      <c r="J11137" s="15" t="str">
        <f t="shared" si="1"/>
        <v>Relevant</v>
      </c>
    </row>
    <row r="11138" ht="22.5" customHeight="1">
      <c r="A11138" s="9" t="s">
        <v>31042</v>
      </c>
      <c r="B11138" s="10">
        <v>45642.98373842592</v>
      </c>
      <c r="C11138" s="11" t="s">
        <v>18313</v>
      </c>
      <c r="D11138" s="12">
        <v>12.0</v>
      </c>
      <c r="E11138" s="10" t="s">
        <v>26</v>
      </c>
      <c r="F11138" s="12">
        <v>2024.0</v>
      </c>
      <c r="G11138" s="13" t="s">
        <v>13</v>
      </c>
      <c r="H11138" s="14" t="s">
        <v>232</v>
      </c>
      <c r="I11138" s="12">
        <v>3840.0</v>
      </c>
      <c r="J11138" s="15" t="str">
        <f t="shared" si="1"/>
        <v>Relevant</v>
      </c>
    </row>
    <row r="11139" ht="22.5" customHeight="1">
      <c r="A11139" s="9" t="s">
        <v>31043</v>
      </c>
      <c r="B11139" s="10">
        <v>45697.386296296296</v>
      </c>
      <c r="C11139" s="11" t="s">
        <v>31044</v>
      </c>
      <c r="D11139" s="12">
        <v>2.0</v>
      </c>
      <c r="E11139" s="10" t="s">
        <v>12</v>
      </c>
      <c r="F11139" s="12">
        <v>2025.0</v>
      </c>
      <c r="G11139" s="13" t="s">
        <v>13</v>
      </c>
      <c r="H11139" s="14" t="s">
        <v>14</v>
      </c>
      <c r="I11139" s="12">
        <v>26.0</v>
      </c>
      <c r="J11139" s="15" t="str">
        <f t="shared" si="1"/>
        <v>Relevant</v>
      </c>
    </row>
    <row r="11140" ht="22.5" customHeight="1">
      <c r="A11140" s="9" t="s">
        <v>31045</v>
      </c>
      <c r="B11140" s="10">
        <v>45473.479479166665</v>
      </c>
      <c r="C11140" s="11" t="s">
        <v>31046</v>
      </c>
      <c r="D11140" s="12">
        <v>6.0</v>
      </c>
      <c r="E11140" s="10" t="s">
        <v>34</v>
      </c>
      <c r="F11140" s="12">
        <v>2024.0</v>
      </c>
      <c r="G11140" s="13" t="s">
        <v>13</v>
      </c>
      <c r="H11140" s="14" t="s">
        <v>56</v>
      </c>
      <c r="I11140" s="12">
        <v>38.0</v>
      </c>
      <c r="J11140" s="15" t="str">
        <f t="shared" si="1"/>
        <v>Relevant</v>
      </c>
    </row>
    <row r="11141" ht="22.5" customHeight="1">
      <c r="A11141" s="9" t="s">
        <v>31047</v>
      </c>
      <c r="B11141" s="10">
        <v>45600.40752314815</v>
      </c>
      <c r="C11141" s="11" t="s">
        <v>31048</v>
      </c>
      <c r="D11141" s="12">
        <v>11.0</v>
      </c>
      <c r="E11141" s="10" t="s">
        <v>17</v>
      </c>
      <c r="F11141" s="12">
        <v>2024.0</v>
      </c>
      <c r="G11141" s="13" t="s">
        <v>31049</v>
      </c>
      <c r="H11141" s="14" t="s">
        <v>31050</v>
      </c>
      <c r="I11141" s="12">
        <v>8494959.0</v>
      </c>
      <c r="J11141" s="15" t="str">
        <f t="shared" si="1"/>
        <v>Relevant</v>
      </c>
    </row>
    <row r="11142" ht="22.5" customHeight="1">
      <c r="A11142" s="9" t="s">
        <v>31051</v>
      </c>
      <c r="B11142" s="10">
        <v>45593.94545138889</v>
      </c>
      <c r="C11142" s="11" t="s">
        <v>31052</v>
      </c>
      <c r="D11142" s="12">
        <v>10.0</v>
      </c>
      <c r="E11142" s="10" t="s">
        <v>42</v>
      </c>
      <c r="F11142" s="12">
        <v>2024.0</v>
      </c>
      <c r="G11142" s="13" t="s">
        <v>13</v>
      </c>
      <c r="H11142" s="14" t="s">
        <v>293</v>
      </c>
      <c r="I11142" s="12">
        <v>550.0</v>
      </c>
      <c r="J11142" s="15" t="str">
        <f t="shared" si="1"/>
        <v>Relevant</v>
      </c>
    </row>
    <row r="11143" ht="22.5" customHeight="1">
      <c r="A11143" s="9" t="s">
        <v>31053</v>
      </c>
      <c r="B11143" s="10">
        <v>45588.4690625</v>
      </c>
      <c r="C11143" s="11" t="s">
        <v>31054</v>
      </c>
      <c r="D11143" s="12">
        <v>10.0</v>
      </c>
      <c r="E11143" s="10" t="s">
        <v>42</v>
      </c>
      <c r="F11143" s="12">
        <v>2024.0</v>
      </c>
      <c r="G11143" s="13" t="s">
        <v>31055</v>
      </c>
      <c r="H11143" s="14" t="s">
        <v>31056</v>
      </c>
      <c r="I11143" s="12">
        <v>9611136.0</v>
      </c>
      <c r="J11143" s="15" t="str">
        <f t="shared" si="1"/>
        <v>Relevant</v>
      </c>
    </row>
    <row r="11144" ht="22.5" customHeight="1">
      <c r="A11144" s="9" t="s">
        <v>31057</v>
      </c>
      <c r="B11144" s="10">
        <v>45632.28671296296</v>
      </c>
      <c r="C11144" s="11" t="s">
        <v>31058</v>
      </c>
      <c r="D11144" s="12">
        <v>12.0</v>
      </c>
      <c r="E11144" s="10" t="s">
        <v>26</v>
      </c>
      <c r="F11144" s="12">
        <v>2024.0</v>
      </c>
      <c r="G11144" s="13" t="s">
        <v>31059</v>
      </c>
      <c r="H11144" s="14" t="s">
        <v>31060</v>
      </c>
      <c r="I11144" s="12">
        <v>3593546.0</v>
      </c>
      <c r="J11144" s="15" t="str">
        <f t="shared" si="1"/>
        <v>Irrelevant</v>
      </c>
    </row>
    <row r="11145" ht="22.5" customHeight="1">
      <c r="A11145" s="9" t="s">
        <v>31061</v>
      </c>
      <c r="B11145" s="10">
        <v>45616.1671875</v>
      </c>
      <c r="C11145" s="11" t="s">
        <v>31062</v>
      </c>
      <c r="D11145" s="12">
        <v>11.0</v>
      </c>
      <c r="E11145" s="10" t="s">
        <v>17</v>
      </c>
      <c r="F11145" s="12">
        <v>2024.0</v>
      </c>
      <c r="G11145" s="13" t="s">
        <v>31063</v>
      </c>
      <c r="H11145" s="14" t="s">
        <v>31064</v>
      </c>
      <c r="I11145" s="12">
        <v>46.0</v>
      </c>
      <c r="J11145" s="15" t="str">
        <f t="shared" si="1"/>
        <v>Relevant</v>
      </c>
    </row>
    <row r="11146" ht="22.5" customHeight="1">
      <c r="A11146" s="9" t="s">
        <v>31065</v>
      </c>
      <c r="B11146" s="10">
        <v>45603.92396990741</v>
      </c>
      <c r="C11146" s="11" t="s">
        <v>31066</v>
      </c>
      <c r="D11146" s="12">
        <v>11.0</v>
      </c>
      <c r="E11146" s="10" t="s">
        <v>17</v>
      </c>
      <c r="F11146" s="12">
        <v>2024.0</v>
      </c>
      <c r="G11146" s="13" t="s">
        <v>31067</v>
      </c>
      <c r="H11146" s="14" t="s">
        <v>31068</v>
      </c>
      <c r="I11146" s="12">
        <v>0.0</v>
      </c>
      <c r="J11146" s="15" t="str">
        <f t="shared" si="1"/>
        <v>Relevant</v>
      </c>
    </row>
    <row r="11147" ht="22.5" customHeight="1">
      <c r="A11147" s="9" t="s">
        <v>31069</v>
      </c>
      <c r="B11147" s="10">
        <v>45609.77579861111</v>
      </c>
      <c r="C11147" s="11" t="s">
        <v>31070</v>
      </c>
      <c r="D11147" s="12">
        <v>11.0</v>
      </c>
      <c r="E11147" s="10" t="s">
        <v>17</v>
      </c>
      <c r="F11147" s="12">
        <v>2024.0</v>
      </c>
      <c r="G11147" s="13" t="s">
        <v>13</v>
      </c>
      <c r="H11147" s="14" t="s">
        <v>2892</v>
      </c>
      <c r="I11147" s="12">
        <v>3413.0</v>
      </c>
      <c r="J11147" s="15" t="str">
        <f t="shared" si="1"/>
        <v>Relevant</v>
      </c>
    </row>
    <row r="11148" ht="22.5" customHeight="1">
      <c r="A11148" s="9" t="s">
        <v>31071</v>
      </c>
      <c r="B11148" s="10">
        <v>45620.321093356484</v>
      </c>
      <c r="C11148" s="11" t="s">
        <v>31072</v>
      </c>
      <c r="D11148" s="12">
        <v>11.0</v>
      </c>
      <c r="E11148" s="10" t="s">
        <v>17</v>
      </c>
      <c r="F11148" s="12">
        <v>2024.0</v>
      </c>
      <c r="G11148" s="13" t="s">
        <v>31073</v>
      </c>
      <c r="H11148" s="14" t="s">
        <v>31074</v>
      </c>
      <c r="I11148" s="12">
        <v>6195.0</v>
      </c>
      <c r="J11148" s="15" t="str">
        <f t="shared" si="1"/>
        <v>Relevant</v>
      </c>
    </row>
    <row r="11149" ht="22.5" customHeight="1">
      <c r="A11149" s="9" t="s">
        <v>31075</v>
      </c>
      <c r="B11149" s="10">
        <v>45626.8878125</v>
      </c>
      <c r="C11149" s="11" t="s">
        <v>31076</v>
      </c>
      <c r="D11149" s="12">
        <v>11.0</v>
      </c>
      <c r="E11149" s="10" t="s">
        <v>17</v>
      </c>
      <c r="F11149" s="12">
        <v>2024.0</v>
      </c>
      <c r="G11149" s="13" t="s">
        <v>13</v>
      </c>
      <c r="H11149" s="14" t="s">
        <v>740</v>
      </c>
      <c r="I11149" s="12">
        <v>58216.0</v>
      </c>
      <c r="J11149" s="15" t="str">
        <f t="shared" si="1"/>
        <v>Relevant</v>
      </c>
    </row>
    <row r="11150" ht="22.5" customHeight="1">
      <c r="A11150" s="9" t="s">
        <v>31077</v>
      </c>
      <c r="B11150" s="10">
        <v>45614.678923611114</v>
      </c>
      <c r="C11150" s="11" t="s">
        <v>31078</v>
      </c>
      <c r="D11150" s="12">
        <v>11.0</v>
      </c>
      <c r="E11150" s="10" t="s">
        <v>17</v>
      </c>
      <c r="F11150" s="12">
        <v>2024.0</v>
      </c>
      <c r="G11150" s="13" t="s">
        <v>13</v>
      </c>
      <c r="H11150" s="14" t="s">
        <v>423</v>
      </c>
      <c r="I11150" s="12">
        <v>1495.0</v>
      </c>
      <c r="J11150" s="15" t="str">
        <f t="shared" si="1"/>
        <v>Relevant</v>
      </c>
    </row>
    <row r="11151" ht="22.5" customHeight="1">
      <c r="A11151" s="9" t="s">
        <v>31079</v>
      </c>
      <c r="B11151" s="10">
        <v>45619.25424768519</v>
      </c>
      <c r="C11151" s="11" t="s">
        <v>31080</v>
      </c>
      <c r="D11151" s="12">
        <v>11.0</v>
      </c>
      <c r="E11151" s="10" t="s">
        <v>17</v>
      </c>
      <c r="F11151" s="12">
        <v>2024.0</v>
      </c>
      <c r="G11151" s="13" t="s">
        <v>13</v>
      </c>
      <c r="H11151" s="14" t="s">
        <v>11730</v>
      </c>
      <c r="I11151" s="12">
        <v>1530.0</v>
      </c>
      <c r="J11151" s="15" t="str">
        <f t="shared" si="1"/>
        <v>Relevant</v>
      </c>
    </row>
    <row r="11152" ht="22.5" customHeight="1">
      <c r="A11152" s="9" t="s">
        <v>31081</v>
      </c>
      <c r="B11152" s="10">
        <v>45575.594293981485</v>
      </c>
      <c r="C11152" s="11" t="s">
        <v>31082</v>
      </c>
      <c r="D11152" s="12">
        <v>10.0</v>
      </c>
      <c r="E11152" s="10" t="s">
        <v>42</v>
      </c>
      <c r="F11152" s="12">
        <v>2024.0</v>
      </c>
      <c r="G11152" s="13" t="s">
        <v>13</v>
      </c>
      <c r="H11152" s="14" t="s">
        <v>31083</v>
      </c>
      <c r="I11152" s="12">
        <v>1555.0</v>
      </c>
      <c r="J11152" s="15" t="str">
        <f t="shared" si="1"/>
        <v>Relevant</v>
      </c>
    </row>
    <row r="11153" ht="22.5" customHeight="1">
      <c r="A11153" s="9" t="s">
        <v>31084</v>
      </c>
      <c r="B11153" s="10">
        <v>45747.54305555556</v>
      </c>
      <c r="C11153" s="11" t="s">
        <v>13366</v>
      </c>
      <c r="D11153" s="12">
        <v>3.0</v>
      </c>
      <c r="E11153" s="10" t="s">
        <v>59</v>
      </c>
      <c r="F11153" s="12">
        <v>2025.0</v>
      </c>
      <c r="G11153" s="13" t="s">
        <v>31085</v>
      </c>
      <c r="H11153" s="14" t="s">
        <v>31086</v>
      </c>
      <c r="I11153" s="12">
        <v>1917674.0</v>
      </c>
      <c r="J11153" s="15" t="str">
        <f t="shared" si="1"/>
        <v>Irrelevant</v>
      </c>
    </row>
    <row r="11154" ht="22.5" customHeight="1">
      <c r="A11154" s="9" t="s">
        <v>31087</v>
      </c>
      <c r="B11154" s="10">
        <v>45600.548055555555</v>
      </c>
      <c r="C11154" s="11" t="s">
        <v>25264</v>
      </c>
      <c r="D11154" s="12">
        <v>11.0</v>
      </c>
      <c r="E11154" s="10" t="s">
        <v>17</v>
      </c>
      <c r="F11154" s="12">
        <v>2024.0</v>
      </c>
      <c r="G11154" s="13" t="s">
        <v>31088</v>
      </c>
      <c r="H11154" s="14" t="s">
        <v>31089</v>
      </c>
      <c r="I11154" s="12">
        <v>31597.0</v>
      </c>
      <c r="J11154" s="15" t="str">
        <f t="shared" si="1"/>
        <v>Irrelevant</v>
      </c>
    </row>
    <row r="11155" ht="22.5" customHeight="1">
      <c r="A11155" s="9" t="s">
        <v>31090</v>
      </c>
      <c r="B11155" s="10">
        <v>45475.262870370374</v>
      </c>
      <c r="C11155" s="11" t="s">
        <v>31091</v>
      </c>
      <c r="D11155" s="12">
        <v>7.0</v>
      </c>
      <c r="E11155" s="10" t="s">
        <v>55</v>
      </c>
      <c r="F11155" s="12">
        <v>2024.0</v>
      </c>
      <c r="G11155" s="13" t="s">
        <v>13</v>
      </c>
      <c r="H11155" s="14" t="s">
        <v>56</v>
      </c>
      <c r="I11155" s="12">
        <v>2.0</v>
      </c>
      <c r="J11155" s="15" t="str">
        <f t="shared" si="1"/>
        <v>Relevant</v>
      </c>
    </row>
    <row r="11156" ht="22.5" customHeight="1">
      <c r="A11156" s="9" t="s">
        <v>31092</v>
      </c>
      <c r="B11156" s="10">
        <v>45613.81741898148</v>
      </c>
      <c r="C11156" s="11" t="s">
        <v>31093</v>
      </c>
      <c r="D11156" s="12">
        <v>11.0</v>
      </c>
      <c r="E11156" s="10" t="s">
        <v>17</v>
      </c>
      <c r="F11156" s="12">
        <v>2024.0</v>
      </c>
      <c r="G11156" s="13" t="s">
        <v>31094</v>
      </c>
      <c r="H11156" s="14" t="s">
        <v>31095</v>
      </c>
      <c r="I11156" s="12">
        <v>14481.0</v>
      </c>
      <c r="J11156" s="15" t="str">
        <f t="shared" si="1"/>
        <v>Relevant</v>
      </c>
    </row>
    <row r="11157" ht="22.5" customHeight="1">
      <c r="A11157" s="9" t="s">
        <v>31096</v>
      </c>
      <c r="B11157" s="10">
        <v>45613.64795138889</v>
      </c>
      <c r="C11157" s="11" t="s">
        <v>31097</v>
      </c>
      <c r="D11157" s="12">
        <v>11.0</v>
      </c>
      <c r="E11157" s="10" t="s">
        <v>17</v>
      </c>
      <c r="F11157" s="12">
        <v>2024.0</v>
      </c>
      <c r="G11157" s="13" t="s">
        <v>31098</v>
      </c>
      <c r="H11157" s="14" t="s">
        <v>31099</v>
      </c>
      <c r="I11157" s="12">
        <v>288406.0</v>
      </c>
      <c r="J11157" s="15" t="str">
        <f t="shared" si="1"/>
        <v>Relevant</v>
      </c>
    </row>
    <row r="11158" ht="22.5" customHeight="1">
      <c r="A11158" s="9" t="s">
        <v>31100</v>
      </c>
      <c r="B11158" s="10">
        <v>45696.75478009259</v>
      </c>
      <c r="C11158" s="11" t="s">
        <v>31101</v>
      </c>
      <c r="D11158" s="12">
        <v>2.0</v>
      </c>
      <c r="E11158" s="10" t="s">
        <v>12</v>
      </c>
      <c r="F11158" s="12">
        <v>2025.0</v>
      </c>
      <c r="G11158" s="13" t="s">
        <v>13</v>
      </c>
      <c r="H11158" s="14" t="s">
        <v>5601</v>
      </c>
      <c r="I11158" s="12">
        <v>114.0</v>
      </c>
      <c r="J11158" s="15" t="str">
        <f t="shared" si="1"/>
        <v>Relevant</v>
      </c>
    </row>
    <row r="11159" ht="22.5" customHeight="1">
      <c r="A11159" s="9" t="s">
        <v>31102</v>
      </c>
      <c r="B11159" s="10">
        <v>45630.753657407404</v>
      </c>
      <c r="C11159" s="11" t="s">
        <v>31103</v>
      </c>
      <c r="D11159" s="12">
        <v>12.0</v>
      </c>
      <c r="E11159" s="10" t="s">
        <v>26</v>
      </c>
      <c r="F11159" s="12">
        <v>2024.0</v>
      </c>
      <c r="G11159" s="13" t="s">
        <v>13</v>
      </c>
      <c r="H11159" s="14" t="s">
        <v>181</v>
      </c>
      <c r="I11159" s="12">
        <v>52.0</v>
      </c>
      <c r="J11159" s="15" t="str">
        <f t="shared" si="1"/>
        <v>Irrelevant</v>
      </c>
    </row>
    <row r="11160" ht="22.5" customHeight="1">
      <c r="A11160" s="9" t="s">
        <v>31104</v>
      </c>
      <c r="B11160" s="10">
        <v>45737.41371527778</v>
      </c>
      <c r="C11160" s="11" t="s">
        <v>31105</v>
      </c>
      <c r="D11160" s="12">
        <v>3.0</v>
      </c>
      <c r="E11160" s="10" t="s">
        <v>59</v>
      </c>
      <c r="F11160" s="12">
        <v>2025.0</v>
      </c>
      <c r="G11160" s="13" t="s">
        <v>13</v>
      </c>
      <c r="H11160" s="14" t="s">
        <v>31106</v>
      </c>
      <c r="I11160" s="12">
        <v>164.0</v>
      </c>
      <c r="J11160" s="15" t="str">
        <f t="shared" si="1"/>
        <v>Relevant</v>
      </c>
    </row>
    <row r="11161" ht="22.5" customHeight="1">
      <c r="A11161" s="9" t="s">
        <v>31107</v>
      </c>
      <c r="B11161" s="10">
        <v>45697.45402777778</v>
      </c>
      <c r="C11161" s="11" t="s">
        <v>31108</v>
      </c>
      <c r="D11161" s="12">
        <v>2.0</v>
      </c>
      <c r="E11161" s="10" t="s">
        <v>12</v>
      </c>
      <c r="F11161" s="12">
        <v>2025.0</v>
      </c>
      <c r="G11161" s="13" t="s">
        <v>13</v>
      </c>
      <c r="H11161" s="14" t="s">
        <v>14</v>
      </c>
      <c r="I11161" s="12">
        <v>114.0</v>
      </c>
      <c r="J11161" s="15" t="str">
        <f t="shared" si="1"/>
        <v>Relevant</v>
      </c>
    </row>
    <row r="11162" ht="22.5" customHeight="1">
      <c r="A11162" s="9" t="s">
        <v>31109</v>
      </c>
      <c r="B11162" s="10">
        <v>45591.36922453704</v>
      </c>
      <c r="C11162" s="11" t="s">
        <v>31110</v>
      </c>
      <c r="D11162" s="12">
        <v>10.0</v>
      </c>
      <c r="E11162" s="10" t="s">
        <v>42</v>
      </c>
      <c r="F11162" s="12">
        <v>2024.0</v>
      </c>
      <c r="G11162" s="13" t="s">
        <v>13</v>
      </c>
      <c r="H11162" s="14" t="s">
        <v>4690</v>
      </c>
      <c r="I11162" s="12">
        <v>991.0</v>
      </c>
      <c r="J11162" s="15" t="str">
        <f t="shared" si="1"/>
        <v>Irrelevant</v>
      </c>
    </row>
    <row r="11163" ht="22.5" customHeight="1">
      <c r="A11163" s="9" t="s">
        <v>31111</v>
      </c>
      <c r="B11163" s="10">
        <v>45586.234603564815</v>
      </c>
      <c r="C11163" s="11" t="s">
        <v>31112</v>
      </c>
      <c r="D11163" s="12">
        <v>10.0</v>
      </c>
      <c r="E11163" s="10" t="s">
        <v>42</v>
      </c>
      <c r="F11163" s="12">
        <v>2024.0</v>
      </c>
      <c r="G11163" s="13" t="s">
        <v>31113</v>
      </c>
      <c r="H11163" s="14" t="s">
        <v>31114</v>
      </c>
      <c r="I11163" s="12">
        <v>1.2767834E7</v>
      </c>
      <c r="J11163" s="15" t="str">
        <f t="shared" si="1"/>
        <v>Relevant</v>
      </c>
    </row>
    <row r="11164" ht="22.5" customHeight="1">
      <c r="A11164" s="9" t="s">
        <v>31115</v>
      </c>
      <c r="B11164" s="10">
        <v>45650.3525</v>
      </c>
      <c r="C11164" s="11" t="s">
        <v>31116</v>
      </c>
      <c r="D11164" s="12">
        <v>12.0</v>
      </c>
      <c r="E11164" s="10" t="s">
        <v>26</v>
      </c>
      <c r="F11164" s="12">
        <v>2024.0</v>
      </c>
      <c r="G11164" s="13" t="s">
        <v>13</v>
      </c>
      <c r="H11164" s="14" t="s">
        <v>11733</v>
      </c>
      <c r="I11164" s="12">
        <v>20.0</v>
      </c>
      <c r="J11164" s="15" t="str">
        <f t="shared" si="1"/>
        <v>Relevant</v>
      </c>
    </row>
    <row r="11165" ht="22.5" customHeight="1">
      <c r="A11165" s="9" t="s">
        <v>31117</v>
      </c>
      <c r="B11165" s="10">
        <v>45588.56810185185</v>
      </c>
      <c r="C11165" s="11" t="s">
        <v>31118</v>
      </c>
      <c r="D11165" s="12">
        <v>10.0</v>
      </c>
      <c r="E11165" s="10" t="s">
        <v>42</v>
      </c>
      <c r="F11165" s="12">
        <v>2024.0</v>
      </c>
      <c r="G11165" s="13" t="s">
        <v>13</v>
      </c>
      <c r="H11165" s="14" t="s">
        <v>31119</v>
      </c>
      <c r="I11165" s="12">
        <v>3722.0</v>
      </c>
      <c r="J11165" s="15" t="str">
        <f t="shared" si="1"/>
        <v>Relevant</v>
      </c>
    </row>
    <row r="11166" ht="22.5" customHeight="1">
      <c r="A11166" s="9" t="s">
        <v>31120</v>
      </c>
      <c r="B11166" s="10">
        <v>45632.63753472222</v>
      </c>
      <c r="C11166" s="11" t="s">
        <v>31121</v>
      </c>
      <c r="D11166" s="12">
        <v>12.0</v>
      </c>
      <c r="E11166" s="10" t="s">
        <v>26</v>
      </c>
      <c r="F11166" s="12">
        <v>2024.0</v>
      </c>
      <c r="G11166" s="13" t="s">
        <v>31122</v>
      </c>
      <c r="H11166" s="14" t="s">
        <v>31123</v>
      </c>
      <c r="I11166" s="12">
        <v>622887.0</v>
      </c>
      <c r="J11166" s="15" t="str">
        <f t="shared" si="1"/>
        <v>Relevant</v>
      </c>
    </row>
    <row r="11167" ht="22.5" customHeight="1">
      <c r="A11167" s="9" t="s">
        <v>31124</v>
      </c>
      <c r="B11167" s="10">
        <v>45592.42763888889</v>
      </c>
      <c r="C11167" s="11" t="s">
        <v>31125</v>
      </c>
      <c r="D11167" s="12">
        <v>10.0</v>
      </c>
      <c r="E11167" s="10" t="s">
        <v>42</v>
      </c>
      <c r="F11167" s="12">
        <v>2024.0</v>
      </c>
      <c r="G11167" s="13" t="s">
        <v>13</v>
      </c>
      <c r="H11167" s="14" t="s">
        <v>31126</v>
      </c>
      <c r="I11167" s="12">
        <v>238.0</v>
      </c>
      <c r="J11167" s="15" t="str">
        <f t="shared" si="1"/>
        <v>Relevant</v>
      </c>
    </row>
    <row r="11168" ht="22.5" customHeight="1">
      <c r="A11168" s="9" t="s">
        <v>31127</v>
      </c>
      <c r="B11168" s="10">
        <v>45632.97912777778</v>
      </c>
      <c r="C11168" s="11" t="s">
        <v>31128</v>
      </c>
      <c r="D11168" s="12">
        <v>12.0</v>
      </c>
      <c r="E11168" s="10" t="s">
        <v>26</v>
      </c>
      <c r="F11168" s="12">
        <v>2024.0</v>
      </c>
      <c r="G11168" s="13" t="s">
        <v>31129</v>
      </c>
      <c r="H11168" s="14" t="s">
        <v>31130</v>
      </c>
      <c r="I11168" s="12">
        <v>0.0</v>
      </c>
      <c r="J11168" s="15" t="str">
        <f t="shared" si="1"/>
        <v>Irrelevant</v>
      </c>
    </row>
    <row r="11169" ht="22.5" customHeight="1">
      <c r="A11169" s="9" t="s">
        <v>31131</v>
      </c>
      <c r="B11169" s="10">
        <v>45643.993414351855</v>
      </c>
      <c r="C11169" s="11" t="s">
        <v>31132</v>
      </c>
      <c r="D11169" s="12">
        <v>12.0</v>
      </c>
      <c r="E11169" s="10" t="s">
        <v>26</v>
      </c>
      <c r="F11169" s="12">
        <v>2024.0</v>
      </c>
      <c r="G11169" s="13" t="s">
        <v>13</v>
      </c>
      <c r="H11169" s="14" t="s">
        <v>357</v>
      </c>
      <c r="I11169" s="12">
        <v>0.0</v>
      </c>
      <c r="J11169" s="15" t="str">
        <f t="shared" si="1"/>
        <v>Relevant</v>
      </c>
    </row>
    <row r="11170" ht="22.5" customHeight="1">
      <c r="A11170" s="9" t="s">
        <v>31133</v>
      </c>
      <c r="B11170" s="10">
        <v>45615.39699074074</v>
      </c>
      <c r="C11170" s="11" t="s">
        <v>31134</v>
      </c>
      <c r="D11170" s="12">
        <v>11.0</v>
      </c>
      <c r="E11170" s="10" t="s">
        <v>17</v>
      </c>
      <c r="F11170" s="12">
        <v>2024.0</v>
      </c>
      <c r="G11170" s="13" t="s">
        <v>13</v>
      </c>
      <c r="H11170" s="14" t="s">
        <v>781</v>
      </c>
      <c r="I11170" s="12">
        <v>435.0</v>
      </c>
      <c r="J11170" s="15" t="str">
        <f t="shared" si="1"/>
        <v>Irrelevant</v>
      </c>
    </row>
    <row r="11171" ht="22.5" customHeight="1">
      <c r="A11171" s="9" t="s">
        <v>31135</v>
      </c>
      <c r="B11171" s="10">
        <v>45586.81065972222</v>
      </c>
      <c r="C11171" s="11" t="s">
        <v>31136</v>
      </c>
      <c r="D11171" s="12">
        <v>10.0</v>
      </c>
      <c r="E11171" s="10" t="s">
        <v>42</v>
      </c>
      <c r="F11171" s="12">
        <v>2024.0</v>
      </c>
      <c r="G11171" s="13" t="s">
        <v>13</v>
      </c>
      <c r="H11171" s="14" t="s">
        <v>175</v>
      </c>
      <c r="I11171" s="12">
        <v>555.0</v>
      </c>
      <c r="J11171" s="15" t="str">
        <f t="shared" si="1"/>
        <v>Irrelevant</v>
      </c>
    </row>
    <row r="11172" ht="22.5" customHeight="1">
      <c r="A11172" s="9" t="s">
        <v>31137</v>
      </c>
      <c r="B11172" s="10">
        <v>45615.71944444445</v>
      </c>
      <c r="C11172" s="11" t="s">
        <v>31138</v>
      </c>
      <c r="D11172" s="12">
        <v>11.0</v>
      </c>
      <c r="E11172" s="10" t="s">
        <v>17</v>
      </c>
      <c r="F11172" s="12">
        <v>2024.0</v>
      </c>
      <c r="G11172" s="13" t="s">
        <v>31139</v>
      </c>
      <c r="H11172" s="14" t="s">
        <v>31140</v>
      </c>
      <c r="I11172" s="12">
        <v>0.0</v>
      </c>
      <c r="J11172" s="15" t="str">
        <f t="shared" si="1"/>
        <v>Relevant</v>
      </c>
    </row>
    <row r="11173" ht="22.5" customHeight="1">
      <c r="A11173" s="9" t="s">
        <v>31141</v>
      </c>
      <c r="B11173" s="10">
        <v>45607.62365740741</v>
      </c>
      <c r="C11173" s="11" t="s">
        <v>31142</v>
      </c>
      <c r="D11173" s="12">
        <v>11.0</v>
      </c>
      <c r="E11173" s="10" t="s">
        <v>17</v>
      </c>
      <c r="F11173" s="12">
        <v>2024.0</v>
      </c>
      <c r="G11173" s="13" t="s">
        <v>13</v>
      </c>
      <c r="H11173" s="14" t="s">
        <v>100</v>
      </c>
      <c r="I11173" s="12">
        <v>454.0</v>
      </c>
      <c r="J11173" s="15" t="str">
        <f t="shared" si="1"/>
        <v>Relevant</v>
      </c>
    </row>
    <row r="11174" ht="22.5" customHeight="1">
      <c r="A11174" s="9" t="s">
        <v>31143</v>
      </c>
      <c r="B11174" s="10">
        <v>45545.324837962966</v>
      </c>
      <c r="C11174" s="11" t="s">
        <v>31144</v>
      </c>
      <c r="D11174" s="12">
        <v>9.0</v>
      </c>
      <c r="E11174" s="10" t="s">
        <v>114</v>
      </c>
      <c r="F11174" s="12">
        <v>2024.0</v>
      </c>
      <c r="G11174" s="13" t="s">
        <v>13</v>
      </c>
      <c r="H11174" s="14" t="s">
        <v>31145</v>
      </c>
      <c r="I11174" s="12">
        <v>3816.0</v>
      </c>
      <c r="J11174" s="15" t="str">
        <f t="shared" si="1"/>
        <v>Relevant</v>
      </c>
    </row>
    <row r="11175" ht="22.5" customHeight="1">
      <c r="A11175" s="9" t="s">
        <v>31146</v>
      </c>
      <c r="B11175" s="10">
        <v>45614.77931712963</v>
      </c>
      <c r="C11175" s="11" t="s">
        <v>31147</v>
      </c>
      <c r="D11175" s="12">
        <v>11.0</v>
      </c>
      <c r="E11175" s="10" t="s">
        <v>17</v>
      </c>
      <c r="F11175" s="12">
        <v>2024.0</v>
      </c>
      <c r="G11175" s="13" t="s">
        <v>31148</v>
      </c>
      <c r="H11175" s="14" t="s">
        <v>31149</v>
      </c>
      <c r="I11175" s="12">
        <v>8443435.0</v>
      </c>
      <c r="J11175" s="15" t="str">
        <f t="shared" si="1"/>
        <v>Irrelevant</v>
      </c>
    </row>
    <row r="11176" ht="22.5" customHeight="1">
      <c r="A11176" s="9" t="s">
        <v>31150</v>
      </c>
      <c r="B11176" s="10">
        <v>45591.65802083333</v>
      </c>
      <c r="C11176" s="11" t="s">
        <v>31151</v>
      </c>
      <c r="D11176" s="12">
        <v>10.0</v>
      </c>
      <c r="E11176" s="10" t="s">
        <v>42</v>
      </c>
      <c r="F11176" s="12">
        <v>2024.0</v>
      </c>
      <c r="G11176" s="13" t="s">
        <v>13</v>
      </c>
      <c r="H11176" s="14" t="s">
        <v>131</v>
      </c>
      <c r="I11176" s="12">
        <v>36.0</v>
      </c>
      <c r="J11176" s="15" t="str">
        <f t="shared" si="1"/>
        <v>Relevant</v>
      </c>
    </row>
    <row r="11177" ht="22.5" customHeight="1">
      <c r="A11177" s="9" t="s">
        <v>31152</v>
      </c>
      <c r="B11177" s="10">
        <v>45642.50717592592</v>
      </c>
      <c r="C11177" s="11" t="s">
        <v>31153</v>
      </c>
      <c r="D11177" s="12">
        <v>12.0</v>
      </c>
      <c r="E11177" s="10" t="s">
        <v>26</v>
      </c>
      <c r="F11177" s="12">
        <v>2024.0</v>
      </c>
      <c r="G11177" s="13" t="s">
        <v>13</v>
      </c>
      <c r="H11177" s="14" t="s">
        <v>31154</v>
      </c>
      <c r="I11177" s="12">
        <v>17.0</v>
      </c>
      <c r="J11177" s="15" t="str">
        <f t="shared" si="1"/>
        <v>Relevant</v>
      </c>
    </row>
    <row r="11178" ht="22.5" customHeight="1">
      <c r="A11178" s="9" t="s">
        <v>31155</v>
      </c>
      <c r="B11178" s="10">
        <v>45645.88866898148</v>
      </c>
      <c r="C11178" s="11" t="s">
        <v>8781</v>
      </c>
      <c r="D11178" s="12">
        <v>12.0</v>
      </c>
      <c r="E11178" s="10" t="s">
        <v>26</v>
      </c>
      <c r="F11178" s="12">
        <v>2024.0</v>
      </c>
      <c r="G11178" s="13" t="s">
        <v>13</v>
      </c>
      <c r="H11178" s="14" t="s">
        <v>5408</v>
      </c>
      <c r="I11178" s="12">
        <v>6164.0</v>
      </c>
      <c r="J11178" s="15" t="str">
        <f t="shared" si="1"/>
        <v>Relevant</v>
      </c>
    </row>
    <row r="11179" ht="22.5" customHeight="1">
      <c r="A11179" s="9" t="s">
        <v>31156</v>
      </c>
      <c r="B11179" s="10">
        <v>45608.646097199075</v>
      </c>
      <c r="C11179" s="11" t="s">
        <v>31157</v>
      </c>
      <c r="D11179" s="12">
        <v>11.0</v>
      </c>
      <c r="E11179" s="10" t="s">
        <v>17</v>
      </c>
      <c r="F11179" s="12">
        <v>2024.0</v>
      </c>
      <c r="G11179" s="13" t="s">
        <v>31158</v>
      </c>
      <c r="H11179" s="14" t="s">
        <v>31159</v>
      </c>
      <c r="I11179" s="12">
        <v>16328.0</v>
      </c>
      <c r="J11179" s="15" t="str">
        <f t="shared" si="1"/>
        <v>Irrelevant</v>
      </c>
    </row>
    <row r="11180" ht="22.5" customHeight="1">
      <c r="A11180" s="9" t="s">
        <v>31160</v>
      </c>
      <c r="B11180" s="10">
        <v>45601.548622685186</v>
      </c>
      <c r="C11180" s="11" t="s">
        <v>31161</v>
      </c>
      <c r="D11180" s="12">
        <v>11.0</v>
      </c>
      <c r="E11180" s="10" t="s">
        <v>17</v>
      </c>
      <c r="F11180" s="12">
        <v>2024.0</v>
      </c>
      <c r="G11180" s="13" t="s">
        <v>31162</v>
      </c>
      <c r="H11180" s="14" t="s">
        <v>31163</v>
      </c>
      <c r="I11180" s="12">
        <v>6822.0</v>
      </c>
      <c r="J11180" s="15" t="str">
        <f t="shared" si="1"/>
        <v>Irrelevant</v>
      </c>
    </row>
    <row r="11181" ht="22.5" customHeight="1">
      <c r="A11181" s="9" t="s">
        <v>31164</v>
      </c>
      <c r="B11181" s="10">
        <v>45588.60259259259</v>
      </c>
      <c r="C11181" s="11" t="s">
        <v>31165</v>
      </c>
      <c r="D11181" s="12">
        <v>10.0</v>
      </c>
      <c r="E11181" s="10" t="s">
        <v>42</v>
      </c>
      <c r="F11181" s="12">
        <v>2024.0</v>
      </c>
      <c r="G11181" s="13" t="s">
        <v>13</v>
      </c>
      <c r="H11181" s="14" t="s">
        <v>338</v>
      </c>
      <c r="I11181" s="12">
        <v>310.0</v>
      </c>
      <c r="J11181" s="15" t="str">
        <f t="shared" si="1"/>
        <v>Relevant</v>
      </c>
    </row>
    <row r="11182" ht="22.5" customHeight="1">
      <c r="A11182" s="9" t="s">
        <v>31166</v>
      </c>
      <c r="B11182" s="10">
        <v>45596.70774305556</v>
      </c>
      <c r="C11182" s="11" t="s">
        <v>31167</v>
      </c>
      <c r="D11182" s="12">
        <v>10.0</v>
      </c>
      <c r="E11182" s="10" t="s">
        <v>42</v>
      </c>
      <c r="F11182" s="12">
        <v>2024.0</v>
      </c>
      <c r="G11182" s="13" t="s">
        <v>13</v>
      </c>
      <c r="H11182" s="14" t="s">
        <v>124</v>
      </c>
      <c r="I11182" s="12">
        <v>1.0</v>
      </c>
      <c r="J11182" s="15" t="str">
        <f t="shared" si="1"/>
        <v>Relevant</v>
      </c>
    </row>
    <row r="11183" ht="22.5" customHeight="1">
      <c r="A11183" s="9" t="s">
        <v>31168</v>
      </c>
      <c r="B11183" s="10">
        <v>45614.7728587963</v>
      </c>
      <c r="C11183" s="11" t="s">
        <v>31169</v>
      </c>
      <c r="D11183" s="12">
        <v>11.0</v>
      </c>
      <c r="E11183" s="10" t="s">
        <v>17</v>
      </c>
      <c r="F11183" s="12">
        <v>2024.0</v>
      </c>
      <c r="G11183" s="13" t="s">
        <v>13</v>
      </c>
      <c r="H11183" s="14" t="s">
        <v>423</v>
      </c>
      <c r="I11183" s="12">
        <v>317.0</v>
      </c>
      <c r="J11183" s="15" t="str">
        <f t="shared" si="1"/>
        <v>Relevant</v>
      </c>
    </row>
    <row r="11184" ht="22.5" customHeight="1">
      <c r="A11184" s="9" t="s">
        <v>31170</v>
      </c>
      <c r="B11184" s="10">
        <v>45678.04408564815</v>
      </c>
      <c r="C11184" s="11" t="s">
        <v>31171</v>
      </c>
      <c r="D11184" s="12">
        <v>1.0</v>
      </c>
      <c r="E11184" s="10" t="s">
        <v>70</v>
      </c>
      <c r="F11184" s="12">
        <v>2025.0</v>
      </c>
      <c r="G11184" s="13" t="s">
        <v>13</v>
      </c>
      <c r="H11184" s="14" t="s">
        <v>31172</v>
      </c>
      <c r="I11184" s="12">
        <v>0.0</v>
      </c>
      <c r="J11184" s="15" t="str">
        <f t="shared" si="1"/>
        <v>Relevant</v>
      </c>
    </row>
    <row r="11185" ht="22.5" customHeight="1">
      <c r="A11185" s="9" t="s">
        <v>31173</v>
      </c>
      <c r="B11185" s="10">
        <v>45697.961435185185</v>
      </c>
      <c r="C11185" s="11" t="s">
        <v>31174</v>
      </c>
      <c r="D11185" s="12">
        <v>2.0</v>
      </c>
      <c r="E11185" s="10" t="s">
        <v>12</v>
      </c>
      <c r="F11185" s="12">
        <v>2025.0</v>
      </c>
      <c r="G11185" s="13" t="s">
        <v>13</v>
      </c>
      <c r="H11185" s="14" t="s">
        <v>2923</v>
      </c>
      <c r="I11185" s="12">
        <v>72.0</v>
      </c>
      <c r="J11185" s="15" t="str">
        <f t="shared" si="1"/>
        <v>Relevant</v>
      </c>
    </row>
    <row r="11186" ht="22.5" customHeight="1">
      <c r="A11186" s="9" t="s">
        <v>31175</v>
      </c>
      <c r="B11186" s="10">
        <v>45614.84327546296</v>
      </c>
      <c r="C11186" s="11" t="s">
        <v>31176</v>
      </c>
      <c r="D11186" s="12">
        <v>11.0</v>
      </c>
      <c r="E11186" s="10" t="s">
        <v>17</v>
      </c>
      <c r="F11186" s="12">
        <v>2024.0</v>
      </c>
      <c r="G11186" s="13" t="s">
        <v>31177</v>
      </c>
      <c r="H11186" s="14" t="s">
        <v>31178</v>
      </c>
      <c r="I11186" s="12">
        <v>8026530.0</v>
      </c>
      <c r="J11186" s="15" t="str">
        <f t="shared" si="1"/>
        <v>Relevant</v>
      </c>
    </row>
    <row r="11187" ht="22.5" customHeight="1">
      <c r="A11187" s="9" t="s">
        <v>31179</v>
      </c>
      <c r="B11187" s="10">
        <v>45428.20905709491</v>
      </c>
      <c r="C11187" s="11" t="s">
        <v>17402</v>
      </c>
      <c r="D11187" s="12">
        <v>5.0</v>
      </c>
      <c r="E11187" s="10" t="s">
        <v>21</v>
      </c>
      <c r="F11187" s="12">
        <v>2024.0</v>
      </c>
      <c r="G11187" s="13" t="s">
        <v>31180</v>
      </c>
      <c r="H11187" s="14" t="s">
        <v>31181</v>
      </c>
      <c r="I11187" s="12">
        <v>0.0</v>
      </c>
      <c r="J11187" s="15" t="str">
        <f t="shared" si="1"/>
        <v>Irrelevant</v>
      </c>
    </row>
    <row r="11188" ht="22.5" customHeight="1">
      <c r="A11188" s="9" t="s">
        <v>31182</v>
      </c>
      <c r="B11188" s="10">
        <v>45595.81276068287</v>
      </c>
      <c r="C11188" s="11" t="s">
        <v>31183</v>
      </c>
      <c r="D11188" s="12">
        <v>10.0</v>
      </c>
      <c r="E11188" s="10" t="s">
        <v>42</v>
      </c>
      <c r="F11188" s="12">
        <v>2024.0</v>
      </c>
      <c r="G11188" s="13" t="s">
        <v>31184</v>
      </c>
      <c r="H11188" s="14" t="s">
        <v>31185</v>
      </c>
      <c r="I11188" s="12">
        <v>1.2767834E7</v>
      </c>
      <c r="J11188" s="15" t="str">
        <f t="shared" si="1"/>
        <v>Relevant</v>
      </c>
    </row>
    <row r="11189" ht="22.5" customHeight="1">
      <c r="A11189" s="9" t="s">
        <v>31186</v>
      </c>
      <c r="B11189" s="10">
        <v>45596.7028587963</v>
      </c>
      <c r="C11189" s="11" t="s">
        <v>21102</v>
      </c>
      <c r="D11189" s="12">
        <v>10.0</v>
      </c>
      <c r="E11189" s="10" t="s">
        <v>42</v>
      </c>
      <c r="F11189" s="12">
        <v>2024.0</v>
      </c>
      <c r="G11189" s="13" t="s">
        <v>31187</v>
      </c>
      <c r="H11189" s="14" t="s">
        <v>31188</v>
      </c>
      <c r="I11189" s="12">
        <v>288406.0</v>
      </c>
      <c r="J11189" s="15" t="str">
        <f t="shared" si="1"/>
        <v>Irrelevant</v>
      </c>
    </row>
    <row r="11190" ht="22.5" customHeight="1">
      <c r="A11190" s="9" t="s">
        <v>31189</v>
      </c>
      <c r="B11190" s="10">
        <v>45591.61383101852</v>
      </c>
      <c r="C11190" s="11" t="s">
        <v>31190</v>
      </c>
      <c r="D11190" s="12">
        <v>10.0</v>
      </c>
      <c r="E11190" s="10" t="s">
        <v>42</v>
      </c>
      <c r="F11190" s="12">
        <v>2024.0</v>
      </c>
      <c r="G11190" s="13" t="s">
        <v>13</v>
      </c>
      <c r="H11190" s="14" t="s">
        <v>131</v>
      </c>
      <c r="I11190" s="12">
        <v>45.0</v>
      </c>
      <c r="J11190" s="15" t="str">
        <f t="shared" si="1"/>
        <v>Relevant</v>
      </c>
    </row>
    <row r="11191" ht="22.5" customHeight="1">
      <c r="A11191" s="9" t="s">
        <v>31191</v>
      </c>
      <c r="B11191" s="10">
        <v>45449.649826388886</v>
      </c>
      <c r="C11191" s="11" t="s">
        <v>31192</v>
      </c>
      <c r="D11191" s="12">
        <v>6.0</v>
      </c>
      <c r="E11191" s="10" t="s">
        <v>34</v>
      </c>
      <c r="F11191" s="12">
        <v>2024.0</v>
      </c>
      <c r="G11191" s="13" t="s">
        <v>31193</v>
      </c>
      <c r="H11191" s="14" t="s">
        <v>31194</v>
      </c>
      <c r="I11191" s="12">
        <v>790620.0</v>
      </c>
      <c r="J11191" s="15" t="str">
        <f t="shared" si="1"/>
        <v>Relevant</v>
      </c>
    </row>
    <row r="11192" ht="22.5" customHeight="1">
      <c r="A11192" s="9" t="s">
        <v>31195</v>
      </c>
      <c r="B11192" s="10">
        <v>45567.696481238425</v>
      </c>
      <c r="C11192" s="11" t="s">
        <v>31196</v>
      </c>
      <c r="D11192" s="12">
        <v>10.0</v>
      </c>
      <c r="E11192" s="10" t="s">
        <v>42</v>
      </c>
      <c r="F11192" s="12">
        <v>2024.0</v>
      </c>
      <c r="G11192" s="13" t="s">
        <v>31197</v>
      </c>
      <c r="H11192" s="14" t="s">
        <v>31198</v>
      </c>
      <c r="I11192" s="12">
        <v>4793.0</v>
      </c>
      <c r="J11192" s="15" t="str">
        <f t="shared" si="1"/>
        <v>Relevant</v>
      </c>
    </row>
    <row r="11193" ht="22.5" customHeight="1">
      <c r="A11193" s="9" t="s">
        <v>31199</v>
      </c>
      <c r="B11193" s="10">
        <v>45600.388429652776</v>
      </c>
      <c r="C11193" s="11" t="s">
        <v>31200</v>
      </c>
      <c r="D11193" s="12">
        <v>11.0</v>
      </c>
      <c r="E11193" s="10" t="s">
        <v>17</v>
      </c>
      <c r="F11193" s="12">
        <v>2024.0</v>
      </c>
      <c r="G11193" s="13" t="s">
        <v>31201</v>
      </c>
      <c r="H11193" s="14" t="s">
        <v>31202</v>
      </c>
      <c r="I11193" s="12">
        <v>12034.0</v>
      </c>
      <c r="J11193" s="15" t="str">
        <f t="shared" si="1"/>
        <v>Relevant</v>
      </c>
    </row>
    <row r="11194" ht="22.5" customHeight="1">
      <c r="A11194" s="9" t="s">
        <v>31203</v>
      </c>
      <c r="B11194" s="10">
        <v>45696.911724537036</v>
      </c>
      <c r="C11194" s="11" t="s">
        <v>31204</v>
      </c>
      <c r="D11194" s="12">
        <v>2.0</v>
      </c>
      <c r="E11194" s="10" t="s">
        <v>12</v>
      </c>
      <c r="F11194" s="12">
        <v>2025.0</v>
      </c>
      <c r="G11194" s="13" t="s">
        <v>13</v>
      </c>
      <c r="H11194" s="14" t="s">
        <v>2923</v>
      </c>
      <c r="I11194" s="12">
        <v>74.0</v>
      </c>
      <c r="J11194" s="15" t="str">
        <f t="shared" si="1"/>
        <v>Relevant</v>
      </c>
    </row>
    <row r="11195" ht="22.5" customHeight="1">
      <c r="A11195" s="9" t="s">
        <v>31205</v>
      </c>
      <c r="B11195" s="10">
        <v>45588.526400462964</v>
      </c>
      <c r="C11195" s="11" t="s">
        <v>3473</v>
      </c>
      <c r="D11195" s="12">
        <v>10.0</v>
      </c>
      <c r="E11195" s="10" t="s">
        <v>42</v>
      </c>
      <c r="F11195" s="12">
        <v>2024.0</v>
      </c>
      <c r="G11195" s="13" t="s">
        <v>13</v>
      </c>
      <c r="H11195" s="14" t="s">
        <v>31206</v>
      </c>
      <c r="I11195" s="12">
        <v>14363.0</v>
      </c>
      <c r="J11195" s="15" t="str">
        <f t="shared" si="1"/>
        <v>Relevant</v>
      </c>
    </row>
    <row r="11196" ht="22.5" customHeight="1">
      <c r="A11196" s="9" t="s">
        <v>31207</v>
      </c>
      <c r="B11196" s="10">
        <v>45614.64868138889</v>
      </c>
      <c r="C11196" s="11" t="s">
        <v>31208</v>
      </c>
      <c r="D11196" s="12">
        <v>11.0</v>
      </c>
      <c r="E11196" s="10" t="s">
        <v>17</v>
      </c>
      <c r="F11196" s="12">
        <v>2024.0</v>
      </c>
      <c r="G11196" s="13" t="s">
        <v>31209</v>
      </c>
      <c r="H11196" s="14" t="s">
        <v>31210</v>
      </c>
      <c r="I11196" s="12">
        <v>7850902.0</v>
      </c>
      <c r="J11196" s="15" t="str">
        <f t="shared" si="1"/>
        <v>Relevant</v>
      </c>
    </row>
    <row r="11197" ht="22.5" customHeight="1">
      <c r="A11197" s="9" t="s">
        <v>31211</v>
      </c>
      <c r="B11197" s="10">
        <v>45505.94155092593</v>
      </c>
      <c r="C11197" s="11" t="s">
        <v>31212</v>
      </c>
      <c r="D11197" s="12">
        <v>8.0</v>
      </c>
      <c r="E11197" s="10" t="s">
        <v>167</v>
      </c>
      <c r="F11197" s="12">
        <v>2024.0</v>
      </c>
      <c r="G11197" s="13" t="s">
        <v>31213</v>
      </c>
      <c r="H11197" s="14" t="s">
        <v>31214</v>
      </c>
      <c r="I11197" s="12">
        <v>0.0</v>
      </c>
      <c r="J11197" s="15" t="str">
        <f t="shared" si="1"/>
        <v>Relevant</v>
      </c>
    </row>
    <row r="11198" ht="22.5" customHeight="1">
      <c r="A11198" s="9" t="s">
        <v>31215</v>
      </c>
      <c r="B11198" s="10">
        <v>45648.25</v>
      </c>
      <c r="C11198" s="11" t="s">
        <v>425</v>
      </c>
      <c r="D11198" s="12">
        <v>12.0</v>
      </c>
      <c r="E11198" s="10" t="s">
        <v>26</v>
      </c>
      <c r="F11198" s="12">
        <v>2024.0</v>
      </c>
      <c r="G11198" s="13" t="s">
        <v>31216</v>
      </c>
      <c r="H11198" s="14" t="s">
        <v>31217</v>
      </c>
      <c r="I11198" s="12">
        <v>1.3972868E7</v>
      </c>
      <c r="J11198" s="15" t="str">
        <f t="shared" si="1"/>
        <v>Irrelevant</v>
      </c>
    </row>
    <row r="11199" ht="22.5" customHeight="1">
      <c r="A11199" s="9" t="s">
        <v>31218</v>
      </c>
      <c r="B11199" s="10">
        <v>45631.99664351852</v>
      </c>
      <c r="C11199" s="11" t="s">
        <v>31219</v>
      </c>
      <c r="D11199" s="12">
        <v>12.0</v>
      </c>
      <c r="E11199" s="10" t="s">
        <v>26</v>
      </c>
      <c r="F11199" s="12">
        <v>2024.0</v>
      </c>
      <c r="G11199" s="13" t="s">
        <v>13</v>
      </c>
      <c r="H11199" s="14" t="s">
        <v>514</v>
      </c>
      <c r="I11199" s="12">
        <v>399.0</v>
      </c>
      <c r="J11199" s="15" t="str">
        <f t="shared" si="1"/>
        <v>Relevant</v>
      </c>
    </row>
    <row r="11200" ht="22.5" customHeight="1">
      <c r="A11200" s="9" t="s">
        <v>31220</v>
      </c>
      <c r="B11200" s="10">
        <v>45615.42537037037</v>
      </c>
      <c r="C11200" s="11" t="s">
        <v>31221</v>
      </c>
      <c r="D11200" s="12">
        <v>11.0</v>
      </c>
      <c r="E11200" s="10" t="s">
        <v>17</v>
      </c>
      <c r="F11200" s="12">
        <v>2024.0</v>
      </c>
      <c r="G11200" s="13" t="s">
        <v>13</v>
      </c>
      <c r="H11200" s="14" t="s">
        <v>31222</v>
      </c>
      <c r="I11200" s="12">
        <v>122.0</v>
      </c>
      <c r="J11200" s="15" t="str">
        <f t="shared" si="1"/>
        <v>Irrelevant</v>
      </c>
    </row>
    <row r="11201" ht="22.5" customHeight="1">
      <c r="A11201" s="9" t="s">
        <v>31223</v>
      </c>
      <c r="B11201" s="10">
        <v>45600.94630787037</v>
      </c>
      <c r="C11201" s="11" t="s">
        <v>31224</v>
      </c>
      <c r="D11201" s="12">
        <v>11.0</v>
      </c>
      <c r="E11201" s="10" t="s">
        <v>17</v>
      </c>
      <c r="F11201" s="12">
        <v>2024.0</v>
      </c>
      <c r="G11201" s="13" t="s">
        <v>13</v>
      </c>
      <c r="H11201" s="14" t="s">
        <v>259</v>
      </c>
      <c r="I11201" s="12">
        <v>2793.0</v>
      </c>
      <c r="J11201" s="15" t="str">
        <f t="shared" si="1"/>
        <v>Relevant</v>
      </c>
    </row>
    <row r="11202" ht="22.5" customHeight="1">
      <c r="A11202" s="9" t="s">
        <v>31225</v>
      </c>
      <c r="B11202" s="10">
        <v>45585.9152662037</v>
      </c>
      <c r="C11202" s="11" t="s">
        <v>31226</v>
      </c>
      <c r="D11202" s="12">
        <v>10.0</v>
      </c>
      <c r="E11202" s="10" t="s">
        <v>42</v>
      </c>
      <c r="F11202" s="12">
        <v>2024.0</v>
      </c>
      <c r="G11202" s="13" t="s">
        <v>13</v>
      </c>
      <c r="H11202" s="14" t="s">
        <v>1391</v>
      </c>
      <c r="I11202" s="12">
        <v>253.0</v>
      </c>
      <c r="J11202" s="15" t="str">
        <f t="shared" si="1"/>
        <v>Relevant</v>
      </c>
    </row>
    <row r="11203" ht="22.5" customHeight="1">
      <c r="A11203" s="9" t="s">
        <v>31227</v>
      </c>
      <c r="B11203" s="10">
        <v>45616.87744212963</v>
      </c>
      <c r="C11203" s="11" t="s">
        <v>31228</v>
      </c>
      <c r="D11203" s="12">
        <v>11.0</v>
      </c>
      <c r="E11203" s="10" t="s">
        <v>17</v>
      </c>
      <c r="F11203" s="12">
        <v>2024.0</v>
      </c>
      <c r="G11203" s="13" t="s">
        <v>13</v>
      </c>
      <c r="H11203" s="14" t="s">
        <v>4554</v>
      </c>
      <c r="I11203" s="12">
        <v>1085.0</v>
      </c>
      <c r="J11203" s="15" t="str">
        <f t="shared" si="1"/>
        <v>Irrelevant</v>
      </c>
    </row>
    <row r="11204" ht="22.5" customHeight="1">
      <c r="A11204" s="9" t="s">
        <v>31229</v>
      </c>
      <c r="B11204" s="10">
        <v>45696.80805555556</v>
      </c>
      <c r="C11204" s="11" t="s">
        <v>31230</v>
      </c>
      <c r="D11204" s="12">
        <v>2.0</v>
      </c>
      <c r="E11204" s="10" t="s">
        <v>12</v>
      </c>
      <c r="F11204" s="12">
        <v>2025.0</v>
      </c>
      <c r="G11204" s="13" t="s">
        <v>13</v>
      </c>
      <c r="H11204" s="14" t="s">
        <v>14</v>
      </c>
      <c r="I11204" s="12">
        <v>31.0</v>
      </c>
      <c r="J11204" s="15" t="str">
        <f t="shared" si="1"/>
        <v>Relevant</v>
      </c>
    </row>
    <row r="11205" ht="22.5" customHeight="1">
      <c r="A11205" s="9" t="s">
        <v>31231</v>
      </c>
      <c r="B11205" s="10">
        <v>45745.39709490741</v>
      </c>
      <c r="C11205" s="11" t="s">
        <v>31232</v>
      </c>
      <c r="D11205" s="12">
        <v>3.0</v>
      </c>
      <c r="E11205" s="10" t="s">
        <v>59</v>
      </c>
      <c r="F11205" s="12">
        <v>2025.0</v>
      </c>
      <c r="G11205" s="13" t="s">
        <v>13</v>
      </c>
      <c r="H11205" s="14" t="s">
        <v>204</v>
      </c>
      <c r="I11205" s="12">
        <v>41.0</v>
      </c>
      <c r="J11205" s="15" t="str">
        <f t="shared" si="1"/>
        <v>Relevant</v>
      </c>
    </row>
    <row r="11206" ht="22.5" customHeight="1">
      <c r="A11206" s="9" t="s">
        <v>31233</v>
      </c>
      <c r="B11206" s="10">
        <v>45587.75929398148</v>
      </c>
      <c r="C11206" s="11" t="s">
        <v>31234</v>
      </c>
      <c r="D11206" s="12">
        <v>10.0</v>
      </c>
      <c r="E11206" s="10" t="s">
        <v>42</v>
      </c>
      <c r="F11206" s="12">
        <v>2024.0</v>
      </c>
      <c r="G11206" s="13" t="s">
        <v>13</v>
      </c>
      <c r="H11206" s="14" t="s">
        <v>338</v>
      </c>
      <c r="I11206" s="12">
        <v>127.0</v>
      </c>
      <c r="J11206" s="15" t="str">
        <f t="shared" si="1"/>
        <v>Relevant</v>
      </c>
    </row>
    <row r="11207" ht="22.5" customHeight="1">
      <c r="A11207" s="9" t="s">
        <v>31235</v>
      </c>
      <c r="B11207" s="10">
        <v>45696.86077546296</v>
      </c>
      <c r="C11207" s="11" t="s">
        <v>31236</v>
      </c>
      <c r="D11207" s="12">
        <v>2.0</v>
      </c>
      <c r="E11207" s="10" t="s">
        <v>12</v>
      </c>
      <c r="F11207" s="12">
        <v>2025.0</v>
      </c>
      <c r="G11207" s="13" t="s">
        <v>13</v>
      </c>
      <c r="H11207" s="14" t="s">
        <v>14</v>
      </c>
      <c r="I11207" s="12">
        <v>8876.0</v>
      </c>
      <c r="J11207" s="15" t="str">
        <f t="shared" si="1"/>
        <v>Relevant</v>
      </c>
    </row>
    <row r="11208" ht="22.5" customHeight="1">
      <c r="A11208" s="9" t="s">
        <v>31237</v>
      </c>
      <c r="B11208" s="10">
        <v>45403.36931712963</v>
      </c>
      <c r="C11208" s="11" t="s">
        <v>31238</v>
      </c>
      <c r="D11208" s="12">
        <v>4.0</v>
      </c>
      <c r="E11208" s="10" t="s">
        <v>274</v>
      </c>
      <c r="F11208" s="12">
        <v>2024.0</v>
      </c>
      <c r="G11208" s="13" t="s">
        <v>13</v>
      </c>
      <c r="H11208" s="14" t="s">
        <v>2496</v>
      </c>
      <c r="I11208" s="12">
        <v>522.0</v>
      </c>
      <c r="J11208" s="15" t="str">
        <f t="shared" si="1"/>
        <v>Relevant</v>
      </c>
    </row>
    <row r="11209" ht="22.5" customHeight="1">
      <c r="A11209" s="9" t="s">
        <v>31239</v>
      </c>
      <c r="B11209" s="10">
        <v>45616.42545138889</v>
      </c>
      <c r="C11209" s="11" t="s">
        <v>31240</v>
      </c>
      <c r="D11209" s="12">
        <v>11.0</v>
      </c>
      <c r="E11209" s="10" t="s">
        <v>17</v>
      </c>
      <c r="F11209" s="12">
        <v>2024.0</v>
      </c>
      <c r="G11209" s="13" t="s">
        <v>31241</v>
      </c>
      <c r="H11209" s="14" t="s">
        <v>31242</v>
      </c>
      <c r="I11209" s="12">
        <v>277654.0</v>
      </c>
      <c r="J11209" s="15" t="str">
        <f t="shared" si="1"/>
        <v>Irrelevant</v>
      </c>
    </row>
    <row r="11210" ht="22.5" customHeight="1">
      <c r="A11210" s="9" t="s">
        <v>31243</v>
      </c>
      <c r="B11210" s="10">
        <v>45620.832870370374</v>
      </c>
      <c r="C11210" s="11" t="s">
        <v>31244</v>
      </c>
      <c r="D11210" s="12">
        <v>11.0</v>
      </c>
      <c r="E11210" s="10" t="s">
        <v>17</v>
      </c>
      <c r="F11210" s="12">
        <v>2024.0</v>
      </c>
      <c r="G11210" s="13" t="s">
        <v>31245</v>
      </c>
      <c r="H11210" s="14" t="s">
        <v>31246</v>
      </c>
      <c r="I11210" s="12">
        <v>8443435.0</v>
      </c>
      <c r="J11210" s="15" t="str">
        <f t="shared" si="1"/>
        <v>Relevant</v>
      </c>
    </row>
    <row r="11211" ht="22.5" customHeight="1">
      <c r="A11211" s="9" t="s">
        <v>31247</v>
      </c>
      <c r="B11211" s="10">
        <v>45697.07712962963</v>
      </c>
      <c r="C11211" s="11" t="s">
        <v>31248</v>
      </c>
      <c r="D11211" s="12">
        <v>2.0</v>
      </c>
      <c r="E11211" s="10" t="s">
        <v>12</v>
      </c>
      <c r="F11211" s="12">
        <v>2025.0</v>
      </c>
      <c r="G11211" s="13" t="s">
        <v>13</v>
      </c>
      <c r="H11211" s="14" t="s">
        <v>14</v>
      </c>
      <c r="I11211" s="12">
        <v>258.0</v>
      </c>
      <c r="J11211" s="15" t="str">
        <f t="shared" si="1"/>
        <v>Relevant</v>
      </c>
    </row>
    <row r="11212" ht="22.5" customHeight="1">
      <c r="A11212" s="9" t="s">
        <v>31249</v>
      </c>
      <c r="B11212" s="10">
        <v>45626.32375</v>
      </c>
      <c r="C11212" s="11" t="s">
        <v>31250</v>
      </c>
      <c r="D11212" s="12">
        <v>11.0</v>
      </c>
      <c r="E11212" s="10" t="s">
        <v>17</v>
      </c>
      <c r="F11212" s="12">
        <v>2024.0</v>
      </c>
      <c r="G11212" s="13" t="s">
        <v>5319</v>
      </c>
      <c r="H11212" s="14" t="s">
        <v>31251</v>
      </c>
      <c r="I11212" s="12">
        <v>622887.0</v>
      </c>
      <c r="J11212" s="15" t="str">
        <f t="shared" si="1"/>
        <v>Irrelevant</v>
      </c>
    </row>
    <row r="11213" ht="22.5" customHeight="1">
      <c r="A11213" s="9" t="s">
        <v>31252</v>
      </c>
      <c r="B11213" s="10">
        <v>45583.645219907405</v>
      </c>
      <c r="C11213" s="11" t="s">
        <v>31253</v>
      </c>
      <c r="D11213" s="12">
        <v>10.0</v>
      </c>
      <c r="E11213" s="10" t="s">
        <v>42</v>
      </c>
      <c r="F11213" s="12">
        <v>2024.0</v>
      </c>
      <c r="G11213" s="13" t="s">
        <v>13</v>
      </c>
      <c r="H11213" s="14" t="s">
        <v>31254</v>
      </c>
      <c r="I11213" s="12">
        <v>992.0</v>
      </c>
      <c r="J11213" s="15" t="str">
        <f t="shared" si="1"/>
        <v>Relevant</v>
      </c>
    </row>
    <row r="11214" ht="22.5" customHeight="1">
      <c r="A11214" s="9" t="s">
        <v>31255</v>
      </c>
      <c r="B11214" s="10">
        <v>45598.354386770836</v>
      </c>
      <c r="C11214" s="11" t="s">
        <v>31256</v>
      </c>
      <c r="D11214" s="12">
        <v>11.0</v>
      </c>
      <c r="E11214" s="10" t="s">
        <v>17</v>
      </c>
      <c r="F11214" s="12">
        <v>2024.0</v>
      </c>
      <c r="G11214" s="13" t="s">
        <v>31257</v>
      </c>
      <c r="H11214" s="14" t="s">
        <v>31258</v>
      </c>
      <c r="I11214" s="12">
        <v>1.2767834E7</v>
      </c>
      <c r="J11214" s="15" t="str">
        <f t="shared" si="1"/>
        <v>Relevant</v>
      </c>
    </row>
    <row r="11215" ht="22.5" customHeight="1">
      <c r="A11215" s="9" t="s">
        <v>31259</v>
      </c>
      <c r="B11215" s="10">
        <v>45644.272627314815</v>
      </c>
      <c r="C11215" s="11" t="s">
        <v>31260</v>
      </c>
      <c r="D11215" s="12">
        <v>12.0</v>
      </c>
      <c r="E11215" s="10" t="s">
        <v>26</v>
      </c>
      <c r="F11215" s="12">
        <v>2024.0</v>
      </c>
      <c r="G11215" s="13" t="s">
        <v>13</v>
      </c>
      <c r="H11215" s="14" t="s">
        <v>357</v>
      </c>
      <c r="I11215" s="12">
        <v>0.0</v>
      </c>
      <c r="J11215" s="15" t="str">
        <f t="shared" si="1"/>
        <v>Relevant</v>
      </c>
    </row>
    <row r="11216" ht="22.5" customHeight="1">
      <c r="A11216" s="9" t="s">
        <v>31261</v>
      </c>
      <c r="B11216" s="10">
        <v>45479.31319444445</v>
      </c>
      <c r="C11216" s="11" t="s">
        <v>827</v>
      </c>
      <c r="D11216" s="12">
        <v>7.0</v>
      </c>
      <c r="E11216" s="10" t="s">
        <v>55</v>
      </c>
      <c r="F11216" s="12">
        <v>2024.0</v>
      </c>
      <c r="G11216" s="13" t="s">
        <v>31262</v>
      </c>
      <c r="H11216" s="14" t="s">
        <v>31263</v>
      </c>
      <c r="I11216" s="12">
        <v>9293540.0</v>
      </c>
      <c r="J11216" s="15" t="str">
        <f t="shared" si="1"/>
        <v>Irrelevant</v>
      </c>
    </row>
    <row r="11217" ht="22.5" customHeight="1">
      <c r="A11217" s="9" t="s">
        <v>31264</v>
      </c>
      <c r="B11217" s="10">
        <v>45631.91716435185</v>
      </c>
      <c r="C11217" s="11" t="s">
        <v>31265</v>
      </c>
      <c r="D11217" s="12">
        <v>12.0</v>
      </c>
      <c r="E11217" s="10" t="s">
        <v>26</v>
      </c>
      <c r="F11217" s="12">
        <v>2024.0</v>
      </c>
      <c r="G11217" s="13" t="s">
        <v>13</v>
      </c>
      <c r="H11217" s="14" t="s">
        <v>514</v>
      </c>
      <c r="I11217" s="12">
        <v>12460.0</v>
      </c>
      <c r="J11217" s="15" t="str">
        <f t="shared" si="1"/>
        <v>Relevant</v>
      </c>
    </row>
    <row r="11218" ht="22.5" customHeight="1">
      <c r="A11218" s="9" t="s">
        <v>31266</v>
      </c>
      <c r="B11218" s="10">
        <v>45662.82475694444</v>
      </c>
      <c r="C11218" s="11" t="s">
        <v>31267</v>
      </c>
      <c r="D11218" s="12">
        <v>1.0</v>
      </c>
      <c r="E11218" s="10" t="s">
        <v>70</v>
      </c>
      <c r="F11218" s="12">
        <v>2025.0</v>
      </c>
      <c r="G11218" s="13" t="s">
        <v>13</v>
      </c>
      <c r="H11218" s="14" t="s">
        <v>31268</v>
      </c>
      <c r="I11218" s="12">
        <v>51231.0</v>
      </c>
      <c r="J11218" s="15" t="str">
        <f t="shared" si="1"/>
        <v>Relevant</v>
      </c>
    </row>
    <row r="11219" ht="22.5" customHeight="1">
      <c r="A11219" s="9" t="s">
        <v>31269</v>
      </c>
      <c r="B11219" s="10">
        <v>45742.50863133102</v>
      </c>
      <c r="C11219" s="11" t="s">
        <v>31270</v>
      </c>
      <c r="D11219" s="12">
        <v>3.0</v>
      </c>
      <c r="E11219" s="10" t="s">
        <v>59</v>
      </c>
      <c r="F11219" s="12">
        <v>2025.0</v>
      </c>
      <c r="G11219" s="13" t="s">
        <v>31271</v>
      </c>
      <c r="H11219" s="14" t="s">
        <v>31272</v>
      </c>
      <c r="I11219" s="12">
        <v>6741750.0</v>
      </c>
      <c r="J11219" s="15" t="str">
        <f t="shared" si="1"/>
        <v>Irrelevant</v>
      </c>
    </row>
    <row r="11220" ht="22.5" customHeight="1">
      <c r="A11220" s="9" t="s">
        <v>31273</v>
      </c>
      <c r="B11220" s="10">
        <v>45610.32467592593</v>
      </c>
      <c r="C11220" s="11" t="s">
        <v>31274</v>
      </c>
      <c r="D11220" s="12">
        <v>11.0</v>
      </c>
      <c r="E11220" s="10" t="s">
        <v>17</v>
      </c>
      <c r="F11220" s="12">
        <v>2024.0</v>
      </c>
      <c r="G11220" s="13" t="s">
        <v>31275</v>
      </c>
      <c r="H11220" s="14" t="str">
        <f>IFERROR(__xludf.DUMMYFUNCTION("TRIM(REGEXREPLACE(GOOGLETRANSLATE(G11220,""auto"",""en""),""(?i)\b(RT|QT)\s*@?\w*:?\s*|https?://\S+|@\w+|#\w+|[^\x00-\x7F]|[^\w\s]"",""""))"),"Air Pollution Delhi Delhis toxic air is difficult to breathe fog and cold have arrived alarm bells ringing in the capital")</f>
        <v>Air Pollution Delhi Delhis toxic air is difficult to breathe fog and cold have arrived alarm bells ringing in the capital</v>
      </c>
      <c r="I11220" s="12">
        <v>3658.0</v>
      </c>
      <c r="J11220" s="15" t="str">
        <f t="shared" si="1"/>
        <v>Relevant</v>
      </c>
    </row>
    <row r="11221" ht="22.5" customHeight="1">
      <c r="A11221" s="9" t="s">
        <v>31276</v>
      </c>
      <c r="B11221" s="10">
        <v>45742.827060185184</v>
      </c>
      <c r="C11221" s="11" t="s">
        <v>31277</v>
      </c>
      <c r="D11221" s="12">
        <v>3.0</v>
      </c>
      <c r="E11221" s="10" t="s">
        <v>59</v>
      </c>
      <c r="F11221" s="12">
        <v>2025.0</v>
      </c>
      <c r="G11221" s="13" t="s">
        <v>13</v>
      </c>
      <c r="H11221" s="14" t="s">
        <v>204</v>
      </c>
      <c r="I11221" s="12">
        <v>156.0</v>
      </c>
      <c r="J11221" s="15" t="str">
        <f t="shared" si="1"/>
        <v>Relevant</v>
      </c>
    </row>
    <row r="11222" ht="22.5" customHeight="1">
      <c r="A11222" s="9" t="s">
        <v>31278</v>
      </c>
      <c r="B11222" s="10">
        <v>45458.938206018516</v>
      </c>
      <c r="C11222" s="11" t="s">
        <v>31279</v>
      </c>
      <c r="D11222" s="12">
        <v>6.0</v>
      </c>
      <c r="E11222" s="10" t="s">
        <v>34</v>
      </c>
      <c r="F11222" s="12">
        <v>2024.0</v>
      </c>
      <c r="G11222" s="13" t="s">
        <v>13</v>
      </c>
      <c r="H11222" s="14" t="s">
        <v>3593</v>
      </c>
      <c r="I11222" s="12">
        <v>6725.0</v>
      </c>
      <c r="J11222" s="15" t="str">
        <f t="shared" si="1"/>
        <v>Irrelevant</v>
      </c>
    </row>
    <row r="11223" ht="22.5" customHeight="1">
      <c r="A11223" s="9" t="s">
        <v>31280</v>
      </c>
      <c r="B11223" s="10">
        <v>45599.45955193287</v>
      </c>
      <c r="C11223" s="11" t="s">
        <v>4053</v>
      </c>
      <c r="D11223" s="12">
        <v>11.0</v>
      </c>
      <c r="E11223" s="10" t="s">
        <v>17</v>
      </c>
      <c r="F11223" s="12">
        <v>2024.0</v>
      </c>
      <c r="G11223" s="13" t="s">
        <v>31281</v>
      </c>
      <c r="H11223" s="14" t="s">
        <v>31282</v>
      </c>
      <c r="I11223" s="12">
        <v>1.2767834E7</v>
      </c>
      <c r="J11223" s="15" t="str">
        <f t="shared" si="1"/>
        <v>Irrelevant</v>
      </c>
    </row>
    <row r="11224" ht="22.5" customHeight="1">
      <c r="A11224" s="9" t="s">
        <v>31283</v>
      </c>
      <c r="B11224" s="10">
        <v>45614.79313657407</v>
      </c>
      <c r="C11224" s="11" t="s">
        <v>12349</v>
      </c>
      <c r="D11224" s="12">
        <v>11.0</v>
      </c>
      <c r="E11224" s="10" t="s">
        <v>17</v>
      </c>
      <c r="F11224" s="12">
        <v>2024.0</v>
      </c>
      <c r="G11224" s="13" t="s">
        <v>13</v>
      </c>
      <c r="H11224" s="14" t="s">
        <v>423</v>
      </c>
      <c r="I11224" s="12">
        <v>146.0</v>
      </c>
      <c r="J11224" s="15" t="str">
        <f t="shared" si="1"/>
        <v>Relevant</v>
      </c>
    </row>
    <row r="11225" ht="22.5" customHeight="1">
      <c r="A11225" s="9" t="s">
        <v>31284</v>
      </c>
      <c r="B11225" s="10">
        <v>45742.825011574074</v>
      </c>
      <c r="C11225" s="11" t="s">
        <v>31285</v>
      </c>
      <c r="D11225" s="12">
        <v>3.0</v>
      </c>
      <c r="E11225" s="10" t="s">
        <v>59</v>
      </c>
      <c r="F11225" s="12">
        <v>2025.0</v>
      </c>
      <c r="G11225" s="13" t="s">
        <v>13</v>
      </c>
      <c r="H11225" s="14" t="s">
        <v>204</v>
      </c>
      <c r="I11225" s="12">
        <v>274.0</v>
      </c>
      <c r="J11225" s="15" t="str">
        <f t="shared" si="1"/>
        <v>Relevant</v>
      </c>
    </row>
    <row r="11226" ht="22.5" customHeight="1">
      <c r="A11226" s="9" t="s">
        <v>31286</v>
      </c>
      <c r="B11226" s="10">
        <v>45615.54728009259</v>
      </c>
      <c r="C11226" s="11" t="s">
        <v>31287</v>
      </c>
      <c r="D11226" s="12">
        <v>11.0</v>
      </c>
      <c r="E11226" s="10" t="s">
        <v>17</v>
      </c>
      <c r="F11226" s="12">
        <v>2024.0</v>
      </c>
      <c r="G11226" s="13" t="s">
        <v>13</v>
      </c>
      <c r="H11226" s="14" t="s">
        <v>489</v>
      </c>
      <c r="I11226" s="12">
        <v>3137.0</v>
      </c>
      <c r="J11226" s="15" t="str">
        <f t="shared" si="1"/>
        <v>Relevant</v>
      </c>
    </row>
    <row r="11227" ht="22.5" customHeight="1">
      <c r="A11227" s="9" t="s">
        <v>31288</v>
      </c>
      <c r="B11227" s="10">
        <v>45602.02951388889</v>
      </c>
      <c r="C11227" s="11" t="s">
        <v>31289</v>
      </c>
      <c r="D11227" s="12">
        <v>11.0</v>
      </c>
      <c r="E11227" s="10" t="s">
        <v>17</v>
      </c>
      <c r="F11227" s="12">
        <v>2024.0</v>
      </c>
      <c r="G11227" s="13" t="s">
        <v>13</v>
      </c>
      <c r="H11227" s="14" t="s">
        <v>31290</v>
      </c>
      <c r="I11227" s="12">
        <v>5.0</v>
      </c>
      <c r="J11227" s="15" t="str">
        <f t="shared" si="1"/>
        <v>Irrelevant</v>
      </c>
    </row>
    <row r="11228" ht="22.5" customHeight="1">
      <c r="A11228" s="9" t="s">
        <v>31291</v>
      </c>
      <c r="B11228" s="10">
        <v>45696.7659375</v>
      </c>
      <c r="C11228" s="11" t="s">
        <v>31292</v>
      </c>
      <c r="D11228" s="12">
        <v>2.0</v>
      </c>
      <c r="E11228" s="10" t="s">
        <v>12</v>
      </c>
      <c r="F11228" s="12">
        <v>2025.0</v>
      </c>
      <c r="G11228" s="13" t="s">
        <v>13</v>
      </c>
      <c r="H11228" s="14" t="s">
        <v>1264</v>
      </c>
      <c r="I11228" s="12">
        <v>1133.0</v>
      </c>
      <c r="J11228" s="15" t="str">
        <f t="shared" si="1"/>
        <v>Relevant</v>
      </c>
    </row>
    <row r="11229" ht="22.5" customHeight="1">
      <c r="A11229" s="9" t="s">
        <v>31293</v>
      </c>
      <c r="B11229" s="10">
        <v>45607.89822916667</v>
      </c>
      <c r="C11229" s="11" t="s">
        <v>31294</v>
      </c>
      <c r="D11229" s="12">
        <v>11.0</v>
      </c>
      <c r="E11229" s="10" t="s">
        <v>17</v>
      </c>
      <c r="F11229" s="12">
        <v>2024.0</v>
      </c>
      <c r="G11229" s="13" t="s">
        <v>13</v>
      </c>
      <c r="H11229" s="14" t="s">
        <v>13720</v>
      </c>
      <c r="I11229" s="12">
        <v>138.0</v>
      </c>
      <c r="J11229" s="15" t="str">
        <f t="shared" si="1"/>
        <v>Relevant</v>
      </c>
    </row>
    <row r="11230" ht="22.5" customHeight="1">
      <c r="A11230" s="9" t="s">
        <v>31295</v>
      </c>
      <c r="B11230" s="10">
        <v>45591.600694444445</v>
      </c>
      <c r="C11230" s="11" t="s">
        <v>11968</v>
      </c>
      <c r="D11230" s="12">
        <v>10.0</v>
      </c>
      <c r="E11230" s="10" t="s">
        <v>42</v>
      </c>
      <c r="F11230" s="12">
        <v>2024.0</v>
      </c>
      <c r="G11230" s="13" t="s">
        <v>13</v>
      </c>
      <c r="H11230" s="14" t="s">
        <v>131</v>
      </c>
      <c r="I11230" s="12">
        <v>285.0</v>
      </c>
      <c r="J11230" s="15" t="str">
        <f t="shared" si="1"/>
        <v>Relevant</v>
      </c>
    </row>
    <row r="11231" ht="22.5" customHeight="1">
      <c r="A11231" s="9" t="s">
        <v>31296</v>
      </c>
      <c r="B11231" s="10">
        <v>45644.45072916667</v>
      </c>
      <c r="C11231" s="11" t="s">
        <v>31297</v>
      </c>
      <c r="D11231" s="12">
        <v>12.0</v>
      </c>
      <c r="E11231" s="10" t="s">
        <v>26</v>
      </c>
      <c r="F11231" s="12">
        <v>2024.0</v>
      </c>
      <c r="G11231" s="13" t="s">
        <v>13</v>
      </c>
      <c r="H11231" s="14" t="s">
        <v>31298</v>
      </c>
      <c r="I11231" s="12">
        <v>6646.0</v>
      </c>
      <c r="J11231" s="15" t="str">
        <f t="shared" si="1"/>
        <v>Relevant</v>
      </c>
    </row>
    <row r="11232" ht="22.5" customHeight="1">
      <c r="A11232" s="9" t="s">
        <v>31299</v>
      </c>
      <c r="B11232" s="10">
        <v>45621.797789351855</v>
      </c>
      <c r="C11232" s="11" t="s">
        <v>31300</v>
      </c>
      <c r="D11232" s="12">
        <v>11.0</v>
      </c>
      <c r="E11232" s="10" t="s">
        <v>17</v>
      </c>
      <c r="F11232" s="12">
        <v>2024.0</v>
      </c>
      <c r="G11232" s="13" t="s">
        <v>31301</v>
      </c>
      <c r="H11232" s="14" t="s">
        <v>31302</v>
      </c>
      <c r="I11232" s="12">
        <v>8443435.0</v>
      </c>
      <c r="J11232" s="15" t="str">
        <f t="shared" si="1"/>
        <v>Relevant</v>
      </c>
    </row>
    <row r="11233" ht="22.5" customHeight="1">
      <c r="A11233" s="9" t="s">
        <v>31303</v>
      </c>
      <c r="B11233" s="10">
        <v>45612.47875</v>
      </c>
      <c r="C11233" s="11" t="s">
        <v>29307</v>
      </c>
      <c r="D11233" s="12">
        <v>11.0</v>
      </c>
      <c r="E11233" s="10" t="s">
        <v>17</v>
      </c>
      <c r="F11233" s="12">
        <v>2024.0</v>
      </c>
      <c r="G11233" s="13" t="s">
        <v>13</v>
      </c>
      <c r="H11233" s="14" t="s">
        <v>31304</v>
      </c>
      <c r="I11233" s="12">
        <v>543.0</v>
      </c>
      <c r="J11233" s="15" t="str">
        <f t="shared" si="1"/>
        <v>Relevant</v>
      </c>
    </row>
    <row r="11234" ht="22.5" customHeight="1">
      <c r="A11234" s="9" t="s">
        <v>31305</v>
      </c>
      <c r="B11234" s="10">
        <v>45649.46394675926</v>
      </c>
      <c r="C11234" s="11" t="s">
        <v>31306</v>
      </c>
      <c r="D11234" s="12">
        <v>12.0</v>
      </c>
      <c r="E11234" s="10" t="s">
        <v>26</v>
      </c>
      <c r="F11234" s="12">
        <v>2024.0</v>
      </c>
      <c r="G11234" s="13" t="s">
        <v>31307</v>
      </c>
      <c r="H11234" s="14" t="s">
        <v>31308</v>
      </c>
      <c r="I11234" s="12">
        <v>270436.0</v>
      </c>
      <c r="J11234" s="15" t="str">
        <f t="shared" si="1"/>
        <v>Relevant</v>
      </c>
    </row>
    <row r="11235" ht="22.5" customHeight="1">
      <c r="A11235" s="9" t="s">
        <v>31309</v>
      </c>
      <c r="B11235" s="10">
        <v>45615.46456018519</v>
      </c>
      <c r="C11235" s="11" t="s">
        <v>24687</v>
      </c>
      <c r="D11235" s="12">
        <v>11.0</v>
      </c>
      <c r="E11235" s="10" t="s">
        <v>17</v>
      </c>
      <c r="F11235" s="12">
        <v>2024.0</v>
      </c>
      <c r="G11235" s="13" t="s">
        <v>31310</v>
      </c>
      <c r="H11235" s="14" t="s">
        <v>31311</v>
      </c>
      <c r="I11235" s="12">
        <v>0.0</v>
      </c>
      <c r="J11235" s="15" t="str">
        <f t="shared" si="1"/>
        <v>Irrelevant</v>
      </c>
    </row>
    <row r="11236" ht="22.5" customHeight="1">
      <c r="A11236" s="9" t="s">
        <v>31312</v>
      </c>
      <c r="B11236" s="10">
        <v>45615.74637731481</v>
      </c>
      <c r="C11236" s="11" t="s">
        <v>31313</v>
      </c>
      <c r="D11236" s="12">
        <v>11.0</v>
      </c>
      <c r="E11236" s="10" t="s">
        <v>17</v>
      </c>
      <c r="F11236" s="12">
        <v>2024.0</v>
      </c>
      <c r="G11236" s="13" t="s">
        <v>31314</v>
      </c>
      <c r="H11236" s="14" t="s">
        <v>31315</v>
      </c>
      <c r="I11236" s="12">
        <v>0.0</v>
      </c>
      <c r="J11236" s="15" t="str">
        <f t="shared" si="1"/>
        <v>Relevant</v>
      </c>
    </row>
    <row r="11237" ht="22.5" customHeight="1">
      <c r="A11237" s="9" t="s">
        <v>31316</v>
      </c>
      <c r="B11237" s="10">
        <v>45616.726912025464</v>
      </c>
      <c r="C11237" s="11" t="s">
        <v>31317</v>
      </c>
      <c r="D11237" s="12">
        <v>11.0</v>
      </c>
      <c r="E11237" s="10" t="s">
        <v>17</v>
      </c>
      <c r="F11237" s="12">
        <v>2024.0</v>
      </c>
      <c r="G11237" s="13" t="s">
        <v>31318</v>
      </c>
      <c r="H11237" s="14" t="s">
        <v>31319</v>
      </c>
      <c r="I11237" s="12">
        <v>235998.0</v>
      </c>
      <c r="J11237" s="15" t="str">
        <f t="shared" si="1"/>
        <v>Relevant</v>
      </c>
    </row>
    <row r="11238" ht="22.5" customHeight="1">
      <c r="A11238" s="9" t="s">
        <v>31320</v>
      </c>
      <c r="B11238" s="10">
        <v>45618.71466435185</v>
      </c>
      <c r="C11238" s="11" t="s">
        <v>31321</v>
      </c>
      <c r="D11238" s="12">
        <v>11.0</v>
      </c>
      <c r="E11238" s="10" t="s">
        <v>17</v>
      </c>
      <c r="F11238" s="12">
        <v>2024.0</v>
      </c>
      <c r="G11238" s="13" t="s">
        <v>13</v>
      </c>
      <c r="H11238" s="14" t="s">
        <v>91</v>
      </c>
      <c r="I11238" s="12">
        <v>88.0</v>
      </c>
      <c r="J11238" s="15" t="str">
        <f t="shared" si="1"/>
        <v>Relevant</v>
      </c>
    </row>
    <row r="11239" ht="22.5" customHeight="1">
      <c r="A11239" s="9" t="s">
        <v>31322</v>
      </c>
      <c r="B11239" s="10">
        <v>45602.36987268519</v>
      </c>
      <c r="C11239" s="11" t="s">
        <v>31323</v>
      </c>
      <c r="D11239" s="12">
        <v>11.0</v>
      </c>
      <c r="E11239" s="10" t="s">
        <v>17</v>
      </c>
      <c r="F11239" s="12">
        <v>2024.0</v>
      </c>
      <c r="G11239" s="13" t="s">
        <v>31324</v>
      </c>
      <c r="H11239" s="14" t="s">
        <v>31325</v>
      </c>
      <c r="I11239" s="12">
        <v>75297.0</v>
      </c>
      <c r="J11239" s="15" t="str">
        <f t="shared" si="1"/>
        <v>Relevant</v>
      </c>
    </row>
    <row r="11240" ht="22.5" customHeight="1">
      <c r="A11240" s="9" t="s">
        <v>31326</v>
      </c>
      <c r="B11240" s="10">
        <v>45616.5571875</v>
      </c>
      <c r="C11240" s="11" t="s">
        <v>11109</v>
      </c>
      <c r="D11240" s="12">
        <v>11.0</v>
      </c>
      <c r="E11240" s="10" t="s">
        <v>17</v>
      </c>
      <c r="F11240" s="12">
        <v>2024.0</v>
      </c>
      <c r="G11240" s="13" t="s">
        <v>13</v>
      </c>
      <c r="H11240" s="14" t="s">
        <v>17193</v>
      </c>
      <c r="I11240" s="12">
        <v>182.0</v>
      </c>
      <c r="J11240" s="15" t="str">
        <f t="shared" si="1"/>
        <v>Relevant</v>
      </c>
    </row>
    <row r="11241" ht="22.5" customHeight="1">
      <c r="A11241" s="9" t="s">
        <v>31327</v>
      </c>
      <c r="B11241" s="10">
        <v>45620.53538194444</v>
      </c>
      <c r="C11241" s="11" t="s">
        <v>8844</v>
      </c>
      <c r="D11241" s="12">
        <v>11.0</v>
      </c>
      <c r="E11241" s="10" t="s">
        <v>17</v>
      </c>
      <c r="F11241" s="12">
        <v>2024.0</v>
      </c>
      <c r="G11241" s="13" t="s">
        <v>31328</v>
      </c>
      <c r="H11241" s="14" t="s">
        <v>12809</v>
      </c>
      <c r="I11241" s="12">
        <v>0.0</v>
      </c>
      <c r="J11241" s="15" t="str">
        <f t="shared" si="1"/>
        <v>Relevant</v>
      </c>
    </row>
    <row r="11242" ht="22.5" customHeight="1">
      <c r="A11242" s="9" t="s">
        <v>31329</v>
      </c>
      <c r="B11242" s="10">
        <v>45492.541909722226</v>
      </c>
      <c r="C11242" s="11" t="s">
        <v>31330</v>
      </c>
      <c r="D11242" s="12">
        <v>7.0</v>
      </c>
      <c r="E11242" s="10" t="s">
        <v>55</v>
      </c>
      <c r="F11242" s="12">
        <v>2024.0</v>
      </c>
      <c r="G11242" s="13" t="s">
        <v>13</v>
      </c>
      <c r="H11242" s="14" t="s">
        <v>214</v>
      </c>
      <c r="I11242" s="12">
        <v>288.0</v>
      </c>
      <c r="J11242" s="15" t="str">
        <f t="shared" si="1"/>
        <v>Relevant</v>
      </c>
    </row>
    <row r="11243" ht="22.5" customHeight="1">
      <c r="A11243" s="9" t="s">
        <v>31331</v>
      </c>
      <c r="B11243" s="10">
        <v>45612.55385416667</v>
      </c>
      <c r="C11243" s="11" t="s">
        <v>31332</v>
      </c>
      <c r="D11243" s="12">
        <v>11.0</v>
      </c>
      <c r="E11243" s="10" t="s">
        <v>17</v>
      </c>
      <c r="F11243" s="12">
        <v>2024.0</v>
      </c>
      <c r="G11243" s="13" t="s">
        <v>31333</v>
      </c>
      <c r="H11243" s="14" t="s">
        <v>31334</v>
      </c>
      <c r="I11243" s="12">
        <v>637883.0</v>
      </c>
      <c r="J11243" s="15" t="str">
        <f t="shared" si="1"/>
        <v>Relevant</v>
      </c>
    </row>
    <row r="11244" ht="22.5" customHeight="1">
      <c r="A11244" s="9" t="s">
        <v>31335</v>
      </c>
      <c r="B11244" s="10">
        <v>45597.617476851854</v>
      </c>
      <c r="C11244" s="11" t="s">
        <v>31336</v>
      </c>
      <c r="D11244" s="12">
        <v>11.0</v>
      </c>
      <c r="E11244" s="10" t="s">
        <v>17</v>
      </c>
      <c r="F11244" s="12">
        <v>2024.0</v>
      </c>
      <c r="G11244" s="13" t="s">
        <v>13</v>
      </c>
      <c r="H11244" s="14" t="s">
        <v>642</v>
      </c>
      <c r="I11244" s="12">
        <v>8.0</v>
      </c>
      <c r="J11244" s="15" t="str">
        <f t="shared" si="1"/>
        <v>Relevant</v>
      </c>
    </row>
    <row r="11245" ht="22.5" customHeight="1">
      <c r="A11245" s="9" t="s">
        <v>31337</v>
      </c>
      <c r="B11245" s="10">
        <v>45646.09747685185</v>
      </c>
      <c r="C11245" s="11" t="s">
        <v>31338</v>
      </c>
      <c r="D11245" s="12">
        <v>12.0</v>
      </c>
      <c r="E11245" s="10" t="s">
        <v>26</v>
      </c>
      <c r="F11245" s="12">
        <v>2024.0</v>
      </c>
      <c r="G11245" s="13" t="s">
        <v>31339</v>
      </c>
      <c r="H11245" s="14" t="s">
        <v>31340</v>
      </c>
      <c r="I11245" s="12">
        <v>8149206.0</v>
      </c>
      <c r="J11245" s="15" t="str">
        <f t="shared" si="1"/>
        <v>Irrelevant</v>
      </c>
    </row>
    <row r="11246" ht="22.5" customHeight="1">
      <c r="A11246" s="9" t="s">
        <v>31341</v>
      </c>
      <c r="B11246" s="10">
        <v>45696.895833333336</v>
      </c>
      <c r="C11246" s="11" t="s">
        <v>10362</v>
      </c>
      <c r="D11246" s="12">
        <v>2.0</v>
      </c>
      <c r="E11246" s="10" t="s">
        <v>12</v>
      </c>
      <c r="F11246" s="12">
        <v>2025.0</v>
      </c>
      <c r="G11246" s="13" t="s">
        <v>13</v>
      </c>
      <c r="H11246" s="14" t="s">
        <v>14</v>
      </c>
      <c r="I11246" s="12">
        <v>111.0</v>
      </c>
      <c r="J11246" s="15" t="str">
        <f t="shared" si="1"/>
        <v>Relevant</v>
      </c>
    </row>
    <row r="11247" ht="22.5" customHeight="1">
      <c r="A11247" s="9" t="s">
        <v>31342</v>
      </c>
      <c r="B11247" s="10">
        <v>45586.813678425926</v>
      </c>
      <c r="C11247" s="11" t="s">
        <v>783</v>
      </c>
      <c r="D11247" s="12">
        <v>10.0</v>
      </c>
      <c r="E11247" s="10" t="s">
        <v>42</v>
      </c>
      <c r="F11247" s="12">
        <v>2024.0</v>
      </c>
      <c r="G11247" s="13" t="s">
        <v>31343</v>
      </c>
      <c r="H11247" s="14" t="s">
        <v>31344</v>
      </c>
      <c r="I11247" s="12">
        <v>1.2258608E7</v>
      </c>
      <c r="J11247" s="15" t="str">
        <f t="shared" si="1"/>
        <v>Relevant</v>
      </c>
    </row>
    <row r="11248" ht="22.5" customHeight="1">
      <c r="A11248" s="9" t="s">
        <v>31345</v>
      </c>
      <c r="B11248" s="10">
        <v>45731.70947916667</v>
      </c>
      <c r="C11248" s="11" t="s">
        <v>31346</v>
      </c>
      <c r="D11248" s="12">
        <v>3.0</v>
      </c>
      <c r="E11248" s="10" t="s">
        <v>59</v>
      </c>
      <c r="F11248" s="12">
        <v>2025.0</v>
      </c>
      <c r="G11248" s="13" t="s">
        <v>13</v>
      </c>
      <c r="H11248" s="14" t="s">
        <v>562</v>
      </c>
      <c r="I11248" s="12">
        <v>182.0</v>
      </c>
      <c r="J11248" s="15" t="str">
        <f t="shared" si="1"/>
        <v>Irrelevant</v>
      </c>
    </row>
    <row r="11249" ht="22.5" customHeight="1">
      <c r="A11249" s="9" t="s">
        <v>31347</v>
      </c>
      <c r="B11249" s="10">
        <v>45427.53377314815</v>
      </c>
      <c r="C11249" s="11" t="s">
        <v>24667</v>
      </c>
      <c r="D11249" s="12">
        <v>5.0</v>
      </c>
      <c r="E11249" s="10" t="s">
        <v>21</v>
      </c>
      <c r="F11249" s="12">
        <v>2024.0</v>
      </c>
      <c r="G11249" s="13" t="s">
        <v>31348</v>
      </c>
      <c r="H11249" s="14" t="s">
        <v>31349</v>
      </c>
      <c r="I11249" s="12">
        <v>0.0</v>
      </c>
      <c r="J11249" s="15" t="str">
        <f t="shared" si="1"/>
        <v>Relevant</v>
      </c>
    </row>
    <row r="11250" ht="22.5" customHeight="1">
      <c r="A11250" s="9" t="s">
        <v>31350</v>
      </c>
      <c r="B11250" s="10">
        <v>45614.78282407407</v>
      </c>
      <c r="C11250" s="11" t="s">
        <v>31351</v>
      </c>
      <c r="D11250" s="12">
        <v>11.0</v>
      </c>
      <c r="E11250" s="10" t="s">
        <v>17</v>
      </c>
      <c r="F11250" s="12">
        <v>2024.0</v>
      </c>
      <c r="G11250" s="13" t="s">
        <v>13</v>
      </c>
      <c r="H11250" s="14" t="s">
        <v>423</v>
      </c>
      <c r="I11250" s="12">
        <v>1434.0</v>
      </c>
      <c r="J11250" s="15" t="str">
        <f t="shared" si="1"/>
        <v>Relevant</v>
      </c>
    </row>
    <row r="11251" ht="22.5" customHeight="1">
      <c r="A11251" s="9" t="s">
        <v>31352</v>
      </c>
      <c r="B11251" s="10">
        <v>45616.69197315972</v>
      </c>
      <c r="C11251" s="11" t="s">
        <v>31353</v>
      </c>
      <c r="D11251" s="12">
        <v>11.0</v>
      </c>
      <c r="E11251" s="10" t="s">
        <v>17</v>
      </c>
      <c r="F11251" s="12">
        <v>2024.0</v>
      </c>
      <c r="G11251" s="13" t="s">
        <v>20652</v>
      </c>
      <c r="H11251" s="14" t="s">
        <v>31354</v>
      </c>
      <c r="I11251" s="12">
        <v>27646.0</v>
      </c>
      <c r="J11251" s="15" t="str">
        <f t="shared" si="1"/>
        <v>Relevant</v>
      </c>
    </row>
    <row r="11252" ht="22.5" customHeight="1">
      <c r="A11252" s="9" t="s">
        <v>31355</v>
      </c>
      <c r="B11252" s="10">
        <v>45605.399362743054</v>
      </c>
      <c r="C11252" s="11" t="s">
        <v>16890</v>
      </c>
      <c r="D11252" s="12">
        <v>11.0</v>
      </c>
      <c r="E11252" s="10" t="s">
        <v>17</v>
      </c>
      <c r="F11252" s="12">
        <v>2024.0</v>
      </c>
      <c r="G11252" s="13" t="s">
        <v>31356</v>
      </c>
      <c r="H11252" s="14" t="s">
        <v>31357</v>
      </c>
      <c r="I11252" s="12">
        <v>40983.0</v>
      </c>
      <c r="J11252" s="15" t="str">
        <f t="shared" si="1"/>
        <v>Relevant</v>
      </c>
    </row>
    <row r="11253" ht="22.5" customHeight="1">
      <c r="A11253" s="9" t="s">
        <v>31358</v>
      </c>
      <c r="B11253" s="10">
        <v>45584.930231481485</v>
      </c>
      <c r="C11253" s="11" t="s">
        <v>31359</v>
      </c>
      <c r="D11253" s="12">
        <v>10.0</v>
      </c>
      <c r="E11253" s="10" t="s">
        <v>42</v>
      </c>
      <c r="F11253" s="12">
        <v>2024.0</v>
      </c>
      <c r="G11253" s="13" t="s">
        <v>31360</v>
      </c>
      <c r="H11253" s="14" t="s">
        <v>31361</v>
      </c>
      <c r="I11253" s="12">
        <v>2191808.0</v>
      </c>
      <c r="J11253" s="15" t="str">
        <f t="shared" si="1"/>
        <v>Irrelevant</v>
      </c>
    </row>
    <row r="11254" ht="22.5" customHeight="1">
      <c r="A11254" s="9" t="s">
        <v>31362</v>
      </c>
      <c r="B11254" s="10">
        <v>45586.27962962963</v>
      </c>
      <c r="C11254" s="11" t="s">
        <v>31363</v>
      </c>
      <c r="D11254" s="12">
        <v>10.0</v>
      </c>
      <c r="E11254" s="10" t="s">
        <v>42</v>
      </c>
      <c r="F11254" s="12">
        <v>2024.0</v>
      </c>
      <c r="G11254" s="13" t="s">
        <v>13</v>
      </c>
      <c r="H11254" s="14" t="s">
        <v>31364</v>
      </c>
      <c r="I11254" s="12">
        <v>797.0</v>
      </c>
      <c r="J11254" s="15" t="str">
        <f t="shared" si="1"/>
        <v>Relevant</v>
      </c>
    </row>
    <row r="11255" ht="22.5" customHeight="1">
      <c r="A11255" s="9" t="s">
        <v>31365</v>
      </c>
      <c r="B11255" s="10">
        <v>45716.56180556713</v>
      </c>
      <c r="C11255" s="11" t="s">
        <v>31366</v>
      </c>
      <c r="D11255" s="12">
        <v>2.0</v>
      </c>
      <c r="E11255" s="10" t="s">
        <v>12</v>
      </c>
      <c r="F11255" s="12">
        <v>2025.0</v>
      </c>
      <c r="G11255" s="13" t="s">
        <v>31367</v>
      </c>
      <c r="H11255" s="14" t="s">
        <v>31368</v>
      </c>
      <c r="I11255" s="12">
        <v>0.0</v>
      </c>
      <c r="J11255" s="15" t="str">
        <f t="shared" si="1"/>
        <v>Irrelevant</v>
      </c>
    </row>
    <row r="11256" ht="22.5" customHeight="1">
      <c r="A11256" s="9" t="s">
        <v>31369</v>
      </c>
      <c r="B11256" s="10">
        <v>45705.74484953703</v>
      </c>
      <c r="C11256" s="11" t="s">
        <v>31370</v>
      </c>
      <c r="D11256" s="12">
        <v>2.0</v>
      </c>
      <c r="E11256" s="10" t="s">
        <v>12</v>
      </c>
      <c r="F11256" s="12">
        <v>2025.0</v>
      </c>
      <c r="G11256" s="13" t="s">
        <v>13</v>
      </c>
      <c r="H11256" s="14" t="s">
        <v>1973</v>
      </c>
      <c r="I11256" s="12">
        <v>5649.0</v>
      </c>
      <c r="J11256" s="15" t="str">
        <f t="shared" si="1"/>
        <v>Relevant</v>
      </c>
    </row>
    <row r="11257" ht="22.5" customHeight="1">
      <c r="A11257" s="9" t="s">
        <v>31371</v>
      </c>
      <c r="B11257" s="10">
        <v>45696.80730324074</v>
      </c>
      <c r="C11257" s="11" t="s">
        <v>31372</v>
      </c>
      <c r="D11257" s="12">
        <v>2.0</v>
      </c>
      <c r="E11257" s="10" t="s">
        <v>12</v>
      </c>
      <c r="F11257" s="12">
        <v>2025.0</v>
      </c>
      <c r="G11257" s="13" t="s">
        <v>13</v>
      </c>
      <c r="H11257" s="14" t="s">
        <v>1624</v>
      </c>
      <c r="I11257" s="12">
        <v>3687.0</v>
      </c>
      <c r="J11257" s="15" t="str">
        <f t="shared" si="1"/>
        <v>Relevant</v>
      </c>
    </row>
    <row r="11258" ht="22.5" customHeight="1">
      <c r="A11258" s="9" t="s">
        <v>31373</v>
      </c>
      <c r="B11258" s="10">
        <v>45666.407029236114</v>
      </c>
      <c r="C11258" s="11" t="s">
        <v>31374</v>
      </c>
      <c r="D11258" s="12">
        <v>1.0</v>
      </c>
      <c r="E11258" s="10" t="s">
        <v>70</v>
      </c>
      <c r="F11258" s="12">
        <v>2025.0</v>
      </c>
      <c r="G11258" s="13" t="s">
        <v>31375</v>
      </c>
      <c r="H11258" s="14" t="s">
        <v>31376</v>
      </c>
      <c r="I11258" s="12">
        <v>923956.0</v>
      </c>
      <c r="J11258" s="15" t="str">
        <f t="shared" si="1"/>
        <v>Relevant</v>
      </c>
    </row>
    <row r="11259" ht="22.5" customHeight="1">
      <c r="A11259" s="9" t="s">
        <v>31377</v>
      </c>
      <c r="B11259" s="10">
        <v>45609.943344907406</v>
      </c>
      <c r="C11259" s="11" t="s">
        <v>31378</v>
      </c>
      <c r="D11259" s="12">
        <v>11.0</v>
      </c>
      <c r="E11259" s="10" t="s">
        <v>17</v>
      </c>
      <c r="F11259" s="12">
        <v>2024.0</v>
      </c>
      <c r="G11259" s="13" t="s">
        <v>13</v>
      </c>
      <c r="H11259" s="14" t="s">
        <v>10086</v>
      </c>
      <c r="I11259" s="12">
        <v>61.0</v>
      </c>
      <c r="J11259" s="15" t="str">
        <f t="shared" si="1"/>
        <v>Irrelevant</v>
      </c>
    </row>
    <row r="11260" ht="22.5" customHeight="1">
      <c r="A11260" s="9" t="s">
        <v>31379</v>
      </c>
      <c r="B11260" s="10">
        <v>45589.59353009259</v>
      </c>
      <c r="C11260" s="11" t="s">
        <v>31380</v>
      </c>
      <c r="D11260" s="12">
        <v>10.0</v>
      </c>
      <c r="E11260" s="10" t="s">
        <v>42</v>
      </c>
      <c r="F11260" s="12">
        <v>2024.0</v>
      </c>
      <c r="G11260" s="13" t="s">
        <v>13</v>
      </c>
      <c r="H11260" s="14" t="s">
        <v>338</v>
      </c>
      <c r="I11260" s="12">
        <v>40.0</v>
      </c>
      <c r="J11260" s="15" t="str">
        <f t="shared" si="1"/>
        <v>Relevant</v>
      </c>
    </row>
    <row r="11261" ht="22.5" customHeight="1">
      <c r="A11261" s="9" t="s">
        <v>31381</v>
      </c>
      <c r="B11261" s="10">
        <v>45437.936574074076</v>
      </c>
      <c r="C11261" s="11" t="s">
        <v>31382</v>
      </c>
      <c r="D11261" s="12">
        <v>5.0</v>
      </c>
      <c r="E11261" s="10" t="s">
        <v>21</v>
      </c>
      <c r="F11261" s="12">
        <v>2024.0</v>
      </c>
      <c r="G11261" s="13" t="s">
        <v>13</v>
      </c>
      <c r="H11261" s="14" t="s">
        <v>484</v>
      </c>
      <c r="I11261" s="12">
        <v>204.0</v>
      </c>
      <c r="J11261" s="15" t="str">
        <f t="shared" si="1"/>
        <v>Irrelevant</v>
      </c>
    </row>
    <row r="11262" ht="22.5" customHeight="1">
      <c r="A11262" s="9" t="s">
        <v>31383</v>
      </c>
      <c r="B11262" s="10">
        <v>45696.91334490741</v>
      </c>
      <c r="C11262" s="11" t="s">
        <v>31384</v>
      </c>
      <c r="D11262" s="12">
        <v>2.0</v>
      </c>
      <c r="E11262" s="10" t="s">
        <v>12</v>
      </c>
      <c r="F11262" s="12">
        <v>2025.0</v>
      </c>
      <c r="G11262" s="13" t="s">
        <v>13</v>
      </c>
      <c r="H11262" s="14" t="s">
        <v>14</v>
      </c>
      <c r="I11262" s="12">
        <v>126.0</v>
      </c>
      <c r="J11262" s="15" t="str">
        <f t="shared" si="1"/>
        <v>Relevant</v>
      </c>
    </row>
    <row r="11263" ht="22.5" customHeight="1">
      <c r="A11263" s="9" t="s">
        <v>31385</v>
      </c>
      <c r="B11263" s="10">
        <v>45630.48621527778</v>
      </c>
      <c r="C11263" s="11" t="s">
        <v>31386</v>
      </c>
      <c r="D11263" s="12">
        <v>12.0</v>
      </c>
      <c r="E11263" s="10" t="s">
        <v>26</v>
      </c>
      <c r="F11263" s="12">
        <v>2024.0</v>
      </c>
      <c r="G11263" s="13" t="s">
        <v>31387</v>
      </c>
      <c r="H11263" s="14" t="s">
        <v>31388</v>
      </c>
      <c r="I11263" s="12">
        <v>8468849.0</v>
      </c>
      <c r="J11263" s="15" t="str">
        <f t="shared" si="1"/>
        <v>Irrelevant</v>
      </c>
    </row>
    <row r="11264" ht="22.5" customHeight="1">
      <c r="A11264" s="9" t="s">
        <v>31389</v>
      </c>
      <c r="B11264" s="10">
        <v>45645.39853009259</v>
      </c>
      <c r="C11264" s="11" t="s">
        <v>31390</v>
      </c>
      <c r="D11264" s="12">
        <v>12.0</v>
      </c>
      <c r="E11264" s="10" t="s">
        <v>26</v>
      </c>
      <c r="F11264" s="12">
        <v>2024.0</v>
      </c>
      <c r="G11264" s="13" t="s">
        <v>31391</v>
      </c>
      <c r="H11264" s="14" t="s">
        <v>31392</v>
      </c>
      <c r="I11264" s="12">
        <v>622887.0</v>
      </c>
      <c r="J11264" s="15" t="str">
        <f t="shared" si="1"/>
        <v>Relevant</v>
      </c>
    </row>
    <row r="11265" ht="22.5" customHeight="1">
      <c r="A11265" s="9" t="s">
        <v>31393</v>
      </c>
      <c r="B11265" s="10">
        <v>45713.18828703704</v>
      </c>
      <c r="C11265" s="11" t="s">
        <v>31394</v>
      </c>
      <c r="D11265" s="12">
        <v>2.0</v>
      </c>
      <c r="E11265" s="10" t="s">
        <v>12</v>
      </c>
      <c r="F11265" s="12">
        <v>2025.0</v>
      </c>
      <c r="G11265" s="13" t="s">
        <v>31395</v>
      </c>
      <c r="H11265" s="14" t="s">
        <v>31396</v>
      </c>
      <c r="I11265" s="12">
        <v>5414418.0</v>
      </c>
      <c r="J11265" s="15" t="str">
        <f t="shared" si="1"/>
        <v>Irrelevant</v>
      </c>
    </row>
    <row r="11266" ht="22.5" customHeight="1">
      <c r="A11266" s="9" t="s">
        <v>31397</v>
      </c>
      <c r="B11266" s="10">
        <v>45543.091020381944</v>
      </c>
      <c r="C11266" s="11" t="s">
        <v>31398</v>
      </c>
      <c r="D11266" s="12">
        <v>9.0</v>
      </c>
      <c r="E11266" s="10" t="s">
        <v>114</v>
      </c>
      <c r="F11266" s="12">
        <v>2024.0</v>
      </c>
      <c r="G11266" s="13" t="s">
        <v>31399</v>
      </c>
      <c r="H11266" s="14" t="str">
        <f>IFERROR(__xludf.DUMMYFUNCTION("TRIM(REGEXREPLACE(GOOGLETRANSLATE(G11266,""auto"",""en""),""(?i)\b(RT|QT)\s*@?\w*:?\s*|https?://\S+|@\w+|#\w+|[^\x00-\x7F]|[^\w\s]"",""""))"),"Use mask to prevent bacterial effect Amethi News Amethi News Use mask to prevent bacterial effect")</f>
        <v>Use mask to prevent bacterial effect Amethi News Amethi News Use mask to prevent bacterial effect</v>
      </c>
      <c r="I11266" s="12">
        <v>1.4438863E7</v>
      </c>
      <c r="J11266" s="15" t="str">
        <f t="shared" si="1"/>
        <v>Irrelevant</v>
      </c>
    </row>
    <row r="11267" ht="22.5" customHeight="1">
      <c r="A11267" s="9" t="s">
        <v>31400</v>
      </c>
      <c r="B11267" s="10">
        <v>45410.18132591435</v>
      </c>
      <c r="C11267" s="11" t="s">
        <v>31401</v>
      </c>
      <c r="D11267" s="12">
        <v>4.0</v>
      </c>
      <c r="E11267" s="10" t="s">
        <v>274</v>
      </c>
      <c r="F11267" s="12">
        <v>2024.0</v>
      </c>
      <c r="G11267" s="13" t="s">
        <v>31402</v>
      </c>
      <c r="H11267" s="14" t="str">
        <f>IFERROR(__xludf.DUMMYFUNCTION("TRIM(REGEXREPLACE(GOOGLETRANSLATE(G11267,""auto"",""en""),""(?i)\b(RT|QT)\s*@?\w*:?\s*|https?://\S+|@\w+|#\w+|[^\x00-\x7F]|[^\w\s]"",""""))"),"Forest fires have damaged Nainitals climate air pollution levels have risen sharply")</f>
        <v>Forest fires have damaged Nainitals climate air pollution levels have risen sharply</v>
      </c>
      <c r="I11267" s="12">
        <v>2869.0</v>
      </c>
      <c r="J11267" s="15" t="str">
        <f t="shared" si="1"/>
        <v>Relevant</v>
      </c>
    </row>
    <row r="11268" ht="22.5" customHeight="1">
      <c r="A11268" s="9" t="s">
        <v>31403</v>
      </c>
      <c r="B11268" s="10">
        <v>45696.7394212963</v>
      </c>
      <c r="C11268" s="11" t="s">
        <v>27358</v>
      </c>
      <c r="D11268" s="12">
        <v>2.0</v>
      </c>
      <c r="E11268" s="10" t="s">
        <v>12</v>
      </c>
      <c r="F11268" s="12">
        <v>2025.0</v>
      </c>
      <c r="G11268" s="13" t="s">
        <v>13</v>
      </c>
      <c r="H11268" s="14" t="s">
        <v>534</v>
      </c>
      <c r="I11268" s="12">
        <v>5125.0</v>
      </c>
      <c r="J11268" s="15" t="str">
        <f t="shared" si="1"/>
        <v>Relevant</v>
      </c>
    </row>
    <row r="11269" ht="22.5" customHeight="1">
      <c r="A11269" s="9" t="s">
        <v>31404</v>
      </c>
      <c r="B11269" s="10">
        <v>45616.4768287037</v>
      </c>
      <c r="C11269" s="11" t="s">
        <v>31405</v>
      </c>
      <c r="D11269" s="12">
        <v>11.0</v>
      </c>
      <c r="E11269" s="10" t="s">
        <v>17</v>
      </c>
      <c r="F11269" s="12">
        <v>2024.0</v>
      </c>
      <c r="G11269" s="13" t="s">
        <v>13</v>
      </c>
      <c r="H11269" s="14" t="s">
        <v>2781</v>
      </c>
      <c r="I11269" s="12">
        <v>647.0</v>
      </c>
      <c r="J11269" s="15" t="str">
        <f t="shared" si="1"/>
        <v>Relevant</v>
      </c>
    </row>
    <row r="11270" ht="22.5" customHeight="1">
      <c r="A11270" s="9" t="s">
        <v>31406</v>
      </c>
      <c r="B11270" s="10">
        <v>45600.37347222222</v>
      </c>
      <c r="C11270" s="11" t="s">
        <v>31407</v>
      </c>
      <c r="D11270" s="12">
        <v>11.0</v>
      </c>
      <c r="E11270" s="10" t="s">
        <v>17</v>
      </c>
      <c r="F11270" s="12">
        <v>2024.0</v>
      </c>
      <c r="G11270" s="13" t="s">
        <v>13</v>
      </c>
      <c r="H11270" s="14" t="s">
        <v>31408</v>
      </c>
      <c r="I11270" s="12">
        <v>20.0</v>
      </c>
      <c r="J11270" s="15" t="str">
        <f t="shared" si="1"/>
        <v>Relevant</v>
      </c>
    </row>
    <row r="11271" ht="22.5" customHeight="1">
      <c r="A11271" s="9" t="s">
        <v>31409</v>
      </c>
      <c r="B11271" s="10">
        <v>45607.362233796295</v>
      </c>
      <c r="C11271" s="11" t="s">
        <v>31410</v>
      </c>
      <c r="D11271" s="12">
        <v>11.0</v>
      </c>
      <c r="E11271" s="10" t="s">
        <v>17</v>
      </c>
      <c r="F11271" s="12">
        <v>2024.0</v>
      </c>
      <c r="G11271" s="13" t="s">
        <v>31411</v>
      </c>
      <c r="H11271" s="14" t="s">
        <v>31412</v>
      </c>
      <c r="I11271" s="12">
        <v>171616.0</v>
      </c>
      <c r="J11271" s="15" t="str">
        <f t="shared" si="1"/>
        <v>Relevant</v>
      </c>
    </row>
    <row r="11272" ht="22.5" customHeight="1">
      <c r="A11272" s="9" t="s">
        <v>31413</v>
      </c>
      <c r="B11272" s="10">
        <v>45710.43299768519</v>
      </c>
      <c r="C11272" s="11" t="s">
        <v>31414</v>
      </c>
      <c r="D11272" s="12">
        <v>2.0</v>
      </c>
      <c r="E11272" s="10" t="s">
        <v>12</v>
      </c>
      <c r="F11272" s="12">
        <v>2025.0</v>
      </c>
      <c r="G11272" s="13" t="s">
        <v>31415</v>
      </c>
      <c r="H11272" s="14" t="s">
        <v>31416</v>
      </c>
      <c r="I11272" s="12">
        <v>7922680.0</v>
      </c>
      <c r="J11272" s="15" t="str">
        <f t="shared" si="1"/>
        <v>Irrelevant</v>
      </c>
    </row>
    <row r="11273" ht="22.5" customHeight="1">
      <c r="A11273" s="9" t="s">
        <v>31417</v>
      </c>
      <c r="B11273" s="10">
        <v>45604.103314733795</v>
      </c>
      <c r="C11273" s="11" t="s">
        <v>31418</v>
      </c>
      <c r="D11273" s="12">
        <v>11.0</v>
      </c>
      <c r="E11273" s="10" t="s">
        <v>17</v>
      </c>
      <c r="F11273" s="12">
        <v>2024.0</v>
      </c>
      <c r="G11273" s="13" t="s">
        <v>31419</v>
      </c>
      <c r="H11273" s="14" t="s">
        <v>31420</v>
      </c>
      <c r="I11273" s="12">
        <v>532642.0</v>
      </c>
      <c r="J11273" s="15" t="str">
        <f t="shared" si="1"/>
        <v>Irrelevant</v>
      </c>
    </row>
    <row r="11274" ht="22.5" customHeight="1">
      <c r="A11274" s="9" t="s">
        <v>31421</v>
      </c>
      <c r="B11274" s="10">
        <v>45492.61283564815</v>
      </c>
      <c r="C11274" s="11" t="s">
        <v>31422</v>
      </c>
      <c r="D11274" s="12">
        <v>7.0</v>
      </c>
      <c r="E11274" s="10" t="s">
        <v>55</v>
      </c>
      <c r="F11274" s="12">
        <v>2024.0</v>
      </c>
      <c r="G11274" s="13" t="s">
        <v>13</v>
      </c>
      <c r="H11274" s="14" t="s">
        <v>214</v>
      </c>
      <c r="I11274" s="12">
        <v>275.0</v>
      </c>
      <c r="J11274" s="15" t="str">
        <f t="shared" si="1"/>
        <v>Relevant</v>
      </c>
    </row>
    <row r="11275" ht="22.5" customHeight="1">
      <c r="A11275" s="9" t="s">
        <v>31423</v>
      </c>
      <c r="B11275" s="10">
        <v>45597.79135939815</v>
      </c>
      <c r="C11275" s="11" t="s">
        <v>31424</v>
      </c>
      <c r="D11275" s="12">
        <v>11.0</v>
      </c>
      <c r="E11275" s="10" t="s">
        <v>17</v>
      </c>
      <c r="F11275" s="12">
        <v>2024.0</v>
      </c>
      <c r="G11275" s="13" t="s">
        <v>31425</v>
      </c>
      <c r="H11275" s="14" t="s">
        <v>31426</v>
      </c>
      <c r="I11275" s="12">
        <v>1.2767834E7</v>
      </c>
      <c r="J11275" s="15" t="str">
        <f t="shared" si="1"/>
        <v>Relevant</v>
      </c>
    </row>
    <row r="11276" ht="22.5" customHeight="1">
      <c r="A11276" s="9" t="s">
        <v>31427</v>
      </c>
      <c r="B11276" s="10">
        <v>45597.49451494213</v>
      </c>
      <c r="C11276" s="11" t="s">
        <v>31428</v>
      </c>
      <c r="D11276" s="12">
        <v>11.0</v>
      </c>
      <c r="E11276" s="10" t="s">
        <v>17</v>
      </c>
      <c r="F11276" s="12">
        <v>2024.0</v>
      </c>
      <c r="G11276" s="13" t="s">
        <v>31429</v>
      </c>
      <c r="H11276" s="14" t="s">
        <v>31430</v>
      </c>
      <c r="I11276" s="12">
        <v>68455.0</v>
      </c>
      <c r="J11276" s="15" t="str">
        <f t="shared" si="1"/>
        <v>Relevant</v>
      </c>
    </row>
    <row r="11277" ht="22.5" customHeight="1">
      <c r="A11277" s="9" t="s">
        <v>31431</v>
      </c>
      <c r="B11277" s="10">
        <v>45639.353051342594</v>
      </c>
      <c r="C11277" s="11" t="s">
        <v>13334</v>
      </c>
      <c r="D11277" s="12">
        <v>12.0</v>
      </c>
      <c r="E11277" s="10" t="s">
        <v>26</v>
      </c>
      <c r="F11277" s="12">
        <v>2024.0</v>
      </c>
      <c r="G11277" s="13" t="s">
        <v>31432</v>
      </c>
      <c r="H11277" s="14" t="s">
        <v>31433</v>
      </c>
      <c r="I11277" s="12">
        <v>6195.0</v>
      </c>
      <c r="J11277" s="15" t="str">
        <f t="shared" si="1"/>
        <v>Relevant</v>
      </c>
    </row>
    <row r="11278" ht="22.5" customHeight="1">
      <c r="A11278" s="9" t="s">
        <v>31434</v>
      </c>
      <c r="B11278" s="10">
        <v>45697.236550925925</v>
      </c>
      <c r="C11278" s="11" t="s">
        <v>23938</v>
      </c>
      <c r="D11278" s="12">
        <v>2.0</v>
      </c>
      <c r="E11278" s="10" t="s">
        <v>12</v>
      </c>
      <c r="F11278" s="12">
        <v>2025.0</v>
      </c>
      <c r="G11278" s="13" t="s">
        <v>13</v>
      </c>
      <c r="H11278" s="14" t="s">
        <v>14</v>
      </c>
      <c r="I11278" s="12">
        <v>249.0</v>
      </c>
      <c r="J11278" s="15" t="str">
        <f t="shared" si="1"/>
        <v>Relevant</v>
      </c>
    </row>
    <row r="11279" ht="22.5" customHeight="1">
      <c r="A11279" s="9" t="s">
        <v>31435</v>
      </c>
      <c r="B11279" s="10">
        <v>45699.5868287037</v>
      </c>
      <c r="C11279" s="11" t="s">
        <v>31436</v>
      </c>
      <c r="D11279" s="12">
        <v>2.0</v>
      </c>
      <c r="E11279" s="10" t="s">
        <v>12</v>
      </c>
      <c r="F11279" s="12">
        <v>2025.0</v>
      </c>
      <c r="G11279" s="13" t="s">
        <v>13</v>
      </c>
      <c r="H11279" s="14" t="s">
        <v>31437</v>
      </c>
      <c r="I11279" s="12">
        <v>86.0</v>
      </c>
      <c r="J11279" s="15" t="str">
        <f t="shared" si="1"/>
        <v>Relevant</v>
      </c>
    </row>
    <row r="11280" ht="22.5" customHeight="1">
      <c r="A11280" s="9" t="s">
        <v>31438</v>
      </c>
      <c r="B11280" s="10">
        <v>45545.60395833333</v>
      </c>
      <c r="C11280" s="11" t="s">
        <v>31439</v>
      </c>
      <c r="D11280" s="12">
        <v>9.0</v>
      </c>
      <c r="E11280" s="10" t="s">
        <v>114</v>
      </c>
      <c r="F11280" s="12">
        <v>2024.0</v>
      </c>
      <c r="G11280" s="13" t="s">
        <v>13</v>
      </c>
      <c r="H11280" s="14" t="s">
        <v>10058</v>
      </c>
      <c r="I11280" s="12">
        <v>156.0</v>
      </c>
      <c r="J11280" s="15" t="str">
        <f t="shared" si="1"/>
        <v>Relevant</v>
      </c>
    </row>
    <row r="11281" ht="22.5" customHeight="1">
      <c r="A11281" s="9" t="s">
        <v>31440</v>
      </c>
      <c r="B11281" s="10">
        <v>45617.48229166667</v>
      </c>
      <c r="C11281" s="11" t="s">
        <v>31441</v>
      </c>
      <c r="D11281" s="12">
        <v>11.0</v>
      </c>
      <c r="E11281" s="10" t="s">
        <v>17</v>
      </c>
      <c r="F11281" s="12">
        <v>2024.0</v>
      </c>
      <c r="G11281" s="13" t="s">
        <v>31442</v>
      </c>
      <c r="H11281" s="14" t="s">
        <v>31443</v>
      </c>
      <c r="I11281" s="12">
        <v>8026530.0</v>
      </c>
      <c r="J11281" s="15" t="str">
        <f t="shared" si="1"/>
        <v>Irrelevant</v>
      </c>
    </row>
    <row r="11282" ht="22.5" customHeight="1">
      <c r="A11282" s="9" t="s">
        <v>31444</v>
      </c>
      <c r="B11282" s="10">
        <v>45532.70849537037</v>
      </c>
      <c r="C11282" s="11" t="s">
        <v>31445</v>
      </c>
      <c r="D11282" s="12">
        <v>8.0</v>
      </c>
      <c r="E11282" s="10" t="s">
        <v>167</v>
      </c>
      <c r="F11282" s="12">
        <v>2024.0</v>
      </c>
      <c r="G11282" s="13" t="s">
        <v>31446</v>
      </c>
      <c r="H11282" s="14" t="s">
        <v>31447</v>
      </c>
      <c r="I11282" s="12">
        <v>7539.0</v>
      </c>
      <c r="J11282" s="15" t="str">
        <f t="shared" si="1"/>
        <v>Irrelevant</v>
      </c>
    </row>
    <row r="11283" ht="22.5" customHeight="1">
      <c r="A11283" s="9" t="s">
        <v>31448</v>
      </c>
      <c r="B11283" s="10">
        <v>45609.551145833335</v>
      </c>
      <c r="C11283" s="11" t="s">
        <v>31449</v>
      </c>
      <c r="D11283" s="12">
        <v>11.0</v>
      </c>
      <c r="E11283" s="10" t="s">
        <v>17</v>
      </c>
      <c r="F11283" s="12">
        <v>2024.0</v>
      </c>
      <c r="G11283" s="13" t="s">
        <v>13</v>
      </c>
      <c r="H11283" s="14" t="s">
        <v>3706</v>
      </c>
      <c r="I11283" s="12">
        <v>487.0</v>
      </c>
      <c r="J11283" s="15" t="str">
        <f t="shared" si="1"/>
        <v>Relevant</v>
      </c>
    </row>
    <row r="11284" ht="22.5" customHeight="1">
      <c r="A11284" s="9" t="s">
        <v>31450</v>
      </c>
      <c r="B11284" s="10">
        <v>45585.89923611111</v>
      </c>
      <c r="C11284" s="11" t="s">
        <v>2359</v>
      </c>
      <c r="D11284" s="12">
        <v>10.0</v>
      </c>
      <c r="E11284" s="10" t="s">
        <v>42</v>
      </c>
      <c r="F11284" s="12">
        <v>2024.0</v>
      </c>
      <c r="G11284" s="13" t="s">
        <v>13</v>
      </c>
      <c r="H11284" s="14" t="s">
        <v>1442</v>
      </c>
      <c r="I11284" s="12">
        <v>1590.0</v>
      </c>
      <c r="J11284" s="15" t="str">
        <f t="shared" si="1"/>
        <v>Relevant</v>
      </c>
    </row>
    <row r="11285" ht="22.5" customHeight="1">
      <c r="A11285" s="9" t="s">
        <v>31451</v>
      </c>
      <c r="B11285" s="10">
        <v>45613.260416666664</v>
      </c>
      <c r="C11285" s="11" t="s">
        <v>31452</v>
      </c>
      <c r="D11285" s="12">
        <v>11.0</v>
      </c>
      <c r="E11285" s="10" t="s">
        <v>17</v>
      </c>
      <c r="F11285" s="12">
        <v>2024.0</v>
      </c>
      <c r="G11285" s="13" t="s">
        <v>13</v>
      </c>
      <c r="H11285" s="14" t="s">
        <v>31453</v>
      </c>
      <c r="I11285" s="12">
        <v>712417.0</v>
      </c>
      <c r="J11285" s="15" t="str">
        <f t="shared" si="1"/>
        <v>Relevant</v>
      </c>
    </row>
    <row r="11286" ht="22.5" customHeight="1">
      <c r="A11286" s="9" t="s">
        <v>31454</v>
      </c>
      <c r="B11286" s="10">
        <v>45448.166666666664</v>
      </c>
      <c r="C11286" s="11" t="s">
        <v>374</v>
      </c>
      <c r="D11286" s="12">
        <v>6.0</v>
      </c>
      <c r="E11286" s="10" t="s">
        <v>34</v>
      </c>
      <c r="F11286" s="12">
        <v>2024.0</v>
      </c>
      <c r="G11286" s="13" t="s">
        <v>31455</v>
      </c>
      <c r="H11286" s="14" t="s">
        <v>31456</v>
      </c>
      <c r="I11286" s="12">
        <v>7456164.0</v>
      </c>
      <c r="J11286" s="15" t="str">
        <f t="shared" si="1"/>
        <v>Irrelevant</v>
      </c>
    </row>
    <row r="11287" ht="22.5" customHeight="1">
      <c r="A11287" s="9" t="s">
        <v>31457</v>
      </c>
      <c r="B11287" s="10">
        <v>45708.94871527778</v>
      </c>
      <c r="C11287" s="11" t="s">
        <v>31458</v>
      </c>
      <c r="D11287" s="12">
        <v>2.0</v>
      </c>
      <c r="E11287" s="10" t="s">
        <v>12</v>
      </c>
      <c r="F11287" s="12">
        <v>2025.0</v>
      </c>
      <c r="G11287" s="13" t="s">
        <v>13</v>
      </c>
      <c r="H11287" s="14" t="s">
        <v>31459</v>
      </c>
      <c r="I11287" s="12">
        <v>9396.0</v>
      </c>
      <c r="J11287" s="15" t="str">
        <f t="shared" si="1"/>
        <v>Irrelevant</v>
      </c>
    </row>
    <row r="11288" ht="22.5" customHeight="1">
      <c r="A11288" s="9" t="s">
        <v>31460</v>
      </c>
      <c r="B11288" s="10">
        <v>45419.358773148146</v>
      </c>
      <c r="C11288" s="11" t="s">
        <v>31461</v>
      </c>
      <c r="D11288" s="12">
        <v>5.0</v>
      </c>
      <c r="E11288" s="10" t="s">
        <v>21</v>
      </c>
      <c r="F11288" s="12">
        <v>2024.0</v>
      </c>
      <c r="G11288" s="13" t="s">
        <v>13</v>
      </c>
      <c r="H11288" s="14" t="s">
        <v>31462</v>
      </c>
      <c r="I11288" s="12">
        <v>28.0</v>
      </c>
      <c r="J11288" s="15" t="str">
        <f t="shared" si="1"/>
        <v>Relevant</v>
      </c>
    </row>
    <row r="11289" ht="22.5" customHeight="1">
      <c r="A11289" s="9" t="s">
        <v>31463</v>
      </c>
      <c r="B11289" s="10">
        <v>45598.10082175926</v>
      </c>
      <c r="C11289" s="11" t="s">
        <v>31464</v>
      </c>
      <c r="D11289" s="12">
        <v>11.0</v>
      </c>
      <c r="E11289" s="10" t="s">
        <v>17</v>
      </c>
      <c r="F11289" s="12">
        <v>2024.0</v>
      </c>
      <c r="G11289" s="13" t="s">
        <v>13</v>
      </c>
      <c r="H11289" s="14" t="s">
        <v>31465</v>
      </c>
      <c r="I11289" s="12">
        <v>4950.0</v>
      </c>
      <c r="J11289" s="15" t="str">
        <f t="shared" si="1"/>
        <v>Relevant</v>
      </c>
    </row>
    <row r="11290" ht="22.5" customHeight="1">
      <c r="A11290" s="9" t="s">
        <v>31466</v>
      </c>
      <c r="B11290" s="10">
        <v>45586.002858796295</v>
      </c>
      <c r="C11290" s="11" t="s">
        <v>31467</v>
      </c>
      <c r="D11290" s="12">
        <v>10.0</v>
      </c>
      <c r="E11290" s="10" t="s">
        <v>42</v>
      </c>
      <c r="F11290" s="12">
        <v>2024.0</v>
      </c>
      <c r="G11290" s="13" t="s">
        <v>13</v>
      </c>
      <c r="H11290" s="14" t="s">
        <v>1391</v>
      </c>
      <c r="I11290" s="12">
        <v>109.0</v>
      </c>
      <c r="J11290" s="15" t="str">
        <f t="shared" si="1"/>
        <v>Relevant</v>
      </c>
    </row>
    <row r="11291" ht="22.5" customHeight="1">
      <c r="A11291" s="9" t="s">
        <v>31468</v>
      </c>
      <c r="B11291" s="10">
        <v>45723.96142361111</v>
      </c>
      <c r="C11291" s="11" t="s">
        <v>31469</v>
      </c>
      <c r="D11291" s="12">
        <v>3.0</v>
      </c>
      <c r="E11291" s="10" t="s">
        <v>59</v>
      </c>
      <c r="F11291" s="12">
        <v>2025.0</v>
      </c>
      <c r="G11291" s="13" t="s">
        <v>13</v>
      </c>
      <c r="H11291" s="14" t="s">
        <v>430</v>
      </c>
      <c r="I11291" s="12">
        <v>142.0</v>
      </c>
      <c r="J11291" s="15" t="str">
        <f t="shared" si="1"/>
        <v>Relevant</v>
      </c>
    </row>
    <row r="11292" ht="22.5" customHeight="1">
      <c r="A11292" s="9" t="s">
        <v>31470</v>
      </c>
      <c r="B11292" s="10">
        <v>45597.00765046296</v>
      </c>
      <c r="C11292" s="11" t="s">
        <v>31471</v>
      </c>
      <c r="D11292" s="12">
        <v>11.0</v>
      </c>
      <c r="E11292" s="10" t="s">
        <v>17</v>
      </c>
      <c r="F11292" s="12">
        <v>2024.0</v>
      </c>
      <c r="G11292" s="13" t="s">
        <v>13</v>
      </c>
      <c r="H11292" s="14" t="s">
        <v>15866</v>
      </c>
      <c r="I11292" s="12">
        <v>152.0</v>
      </c>
      <c r="J11292" s="15" t="str">
        <f t="shared" si="1"/>
        <v>Relevant</v>
      </c>
    </row>
    <row r="11293" ht="22.5" customHeight="1">
      <c r="A11293" s="9" t="s">
        <v>31472</v>
      </c>
      <c r="B11293" s="10">
        <v>45536.600694444445</v>
      </c>
      <c r="C11293" s="11" t="s">
        <v>11968</v>
      </c>
      <c r="D11293" s="12">
        <v>9.0</v>
      </c>
      <c r="E11293" s="10" t="s">
        <v>114</v>
      </c>
      <c r="F11293" s="12">
        <v>2024.0</v>
      </c>
      <c r="G11293" s="13" t="s">
        <v>31473</v>
      </c>
      <c r="H11293" s="14" t="s">
        <v>31474</v>
      </c>
      <c r="I11293" s="12">
        <v>9709912.0</v>
      </c>
      <c r="J11293" s="15" t="str">
        <f t="shared" si="1"/>
        <v>Relevant</v>
      </c>
    </row>
    <row r="11294" ht="22.5" customHeight="1">
      <c r="A11294" s="9" t="s">
        <v>31475</v>
      </c>
      <c r="B11294" s="10">
        <v>45737.93715277778</v>
      </c>
      <c r="C11294" s="11" t="s">
        <v>31476</v>
      </c>
      <c r="D11294" s="12">
        <v>3.0</v>
      </c>
      <c r="E11294" s="10" t="s">
        <v>59</v>
      </c>
      <c r="F11294" s="12">
        <v>2025.0</v>
      </c>
      <c r="G11294" s="13" t="s">
        <v>13</v>
      </c>
      <c r="H11294" s="14" t="s">
        <v>31477</v>
      </c>
      <c r="I11294" s="12">
        <v>15317.0</v>
      </c>
      <c r="J11294" s="15" t="str">
        <f t="shared" si="1"/>
        <v>Relevant</v>
      </c>
    </row>
    <row r="11295" ht="22.5" customHeight="1">
      <c r="A11295" s="9" t="s">
        <v>31478</v>
      </c>
      <c r="B11295" s="10">
        <v>45628.65516203704</v>
      </c>
      <c r="C11295" s="11" t="s">
        <v>31479</v>
      </c>
      <c r="D11295" s="12">
        <v>12.0</v>
      </c>
      <c r="E11295" s="10" t="s">
        <v>26</v>
      </c>
      <c r="F11295" s="12">
        <v>2024.0</v>
      </c>
      <c r="G11295" s="13" t="s">
        <v>13</v>
      </c>
      <c r="H11295" s="14" t="s">
        <v>31480</v>
      </c>
      <c r="I11295" s="12">
        <v>31.0</v>
      </c>
      <c r="J11295" s="15" t="str">
        <f t="shared" si="1"/>
        <v>Relevant</v>
      </c>
    </row>
    <row r="11296" ht="22.5" customHeight="1">
      <c r="A11296" s="9" t="s">
        <v>31481</v>
      </c>
      <c r="B11296" s="10">
        <v>45579.775729166664</v>
      </c>
      <c r="C11296" s="11" t="s">
        <v>31482</v>
      </c>
      <c r="D11296" s="12">
        <v>10.0</v>
      </c>
      <c r="E11296" s="10" t="s">
        <v>42</v>
      </c>
      <c r="F11296" s="12">
        <v>2024.0</v>
      </c>
      <c r="G11296" s="13" t="s">
        <v>13</v>
      </c>
      <c r="H11296" s="14" t="s">
        <v>642</v>
      </c>
      <c r="I11296" s="12">
        <v>1297.0</v>
      </c>
      <c r="J11296" s="15" t="str">
        <f t="shared" si="1"/>
        <v>Relevant</v>
      </c>
    </row>
    <row r="11297" ht="22.5" customHeight="1">
      <c r="A11297" s="9" t="s">
        <v>31483</v>
      </c>
      <c r="B11297" s="10">
        <v>45480.964434988426</v>
      </c>
      <c r="C11297" s="11" t="s">
        <v>31484</v>
      </c>
      <c r="D11297" s="12">
        <v>7.0</v>
      </c>
      <c r="E11297" s="10" t="s">
        <v>55</v>
      </c>
      <c r="F11297" s="12">
        <v>2024.0</v>
      </c>
      <c r="G11297" s="13" t="s">
        <v>31485</v>
      </c>
      <c r="H11297" s="14" t="s">
        <v>31486</v>
      </c>
      <c r="I11297" s="12">
        <v>292206.0</v>
      </c>
      <c r="J11297" s="15" t="str">
        <f t="shared" si="1"/>
        <v>Relevant</v>
      </c>
    </row>
    <row r="11298" ht="22.5" customHeight="1">
      <c r="A11298" s="9" t="s">
        <v>31487</v>
      </c>
      <c r="B11298" s="10">
        <v>45614.59217592593</v>
      </c>
      <c r="C11298" s="11" t="s">
        <v>9959</v>
      </c>
      <c r="D11298" s="12">
        <v>11.0</v>
      </c>
      <c r="E11298" s="10" t="s">
        <v>17</v>
      </c>
      <c r="F11298" s="12">
        <v>2024.0</v>
      </c>
      <c r="G11298" s="13" t="s">
        <v>13</v>
      </c>
      <c r="H11298" s="14" t="s">
        <v>1129</v>
      </c>
      <c r="I11298" s="12">
        <v>920.0</v>
      </c>
      <c r="J11298" s="15" t="str">
        <f t="shared" si="1"/>
        <v>Relevant</v>
      </c>
    </row>
    <row r="11299" ht="22.5" customHeight="1">
      <c r="A11299" s="9" t="s">
        <v>31488</v>
      </c>
      <c r="B11299" s="10">
        <v>45651.8428125</v>
      </c>
      <c r="C11299" s="11" t="s">
        <v>22276</v>
      </c>
      <c r="D11299" s="12">
        <v>12.0</v>
      </c>
      <c r="E11299" s="10" t="s">
        <v>26</v>
      </c>
      <c r="F11299" s="12">
        <v>2024.0</v>
      </c>
      <c r="G11299" s="13" t="s">
        <v>31489</v>
      </c>
      <c r="H11299" s="14" t="s">
        <v>22278</v>
      </c>
      <c r="I11299" s="12">
        <v>0.0</v>
      </c>
      <c r="J11299" s="15" t="str">
        <f t="shared" si="1"/>
        <v>Irrelevant</v>
      </c>
    </row>
    <row r="11300" ht="22.5" customHeight="1">
      <c r="A11300" s="9" t="s">
        <v>31490</v>
      </c>
      <c r="B11300" s="10">
        <v>45597.51631944445</v>
      </c>
      <c r="C11300" s="11" t="s">
        <v>31491</v>
      </c>
      <c r="D11300" s="12">
        <v>11.0</v>
      </c>
      <c r="E11300" s="10" t="s">
        <v>17</v>
      </c>
      <c r="F11300" s="12">
        <v>2024.0</v>
      </c>
      <c r="G11300" s="13" t="s">
        <v>13</v>
      </c>
      <c r="H11300" s="14" t="s">
        <v>31492</v>
      </c>
      <c r="I11300" s="12">
        <v>6.0</v>
      </c>
      <c r="J11300" s="15" t="str">
        <f t="shared" si="1"/>
        <v>Relevant</v>
      </c>
    </row>
    <row r="11301" ht="22.5" customHeight="1">
      <c r="A11301" s="9" t="s">
        <v>31493</v>
      </c>
      <c r="B11301" s="10">
        <v>45403.688784722224</v>
      </c>
      <c r="C11301" s="11" t="s">
        <v>31494</v>
      </c>
      <c r="D11301" s="12">
        <v>4.0</v>
      </c>
      <c r="E11301" s="10" t="s">
        <v>274</v>
      </c>
      <c r="F11301" s="12">
        <v>2024.0</v>
      </c>
      <c r="G11301" s="13" t="s">
        <v>13</v>
      </c>
      <c r="H11301" s="14" t="s">
        <v>1453</v>
      </c>
      <c r="I11301" s="12">
        <v>3444.0</v>
      </c>
      <c r="J11301" s="15" t="str">
        <f t="shared" si="1"/>
        <v>Irrelevant</v>
      </c>
    </row>
    <row r="11302" ht="22.5" customHeight="1">
      <c r="A11302" s="9" t="s">
        <v>31495</v>
      </c>
      <c r="B11302" s="10">
        <v>45660.4855787037</v>
      </c>
      <c r="C11302" s="11" t="s">
        <v>7106</v>
      </c>
      <c r="D11302" s="12">
        <v>1.0</v>
      </c>
      <c r="E11302" s="10" t="s">
        <v>70</v>
      </c>
      <c r="F11302" s="12">
        <v>2025.0</v>
      </c>
      <c r="G11302" s="13" t="s">
        <v>13</v>
      </c>
      <c r="H11302" s="14" t="s">
        <v>31496</v>
      </c>
      <c r="I11302" s="12">
        <v>3.0</v>
      </c>
      <c r="J11302" s="15" t="str">
        <f t="shared" si="1"/>
        <v>Relevant</v>
      </c>
    </row>
    <row r="11303" ht="22.5" customHeight="1">
      <c r="A11303" s="9" t="s">
        <v>31497</v>
      </c>
      <c r="B11303" s="10">
        <v>45580.59815972222</v>
      </c>
      <c r="C11303" s="11" t="s">
        <v>26298</v>
      </c>
      <c r="D11303" s="12">
        <v>10.0</v>
      </c>
      <c r="E11303" s="10" t="s">
        <v>42</v>
      </c>
      <c r="F11303" s="12">
        <v>2024.0</v>
      </c>
      <c r="G11303" s="13" t="s">
        <v>13</v>
      </c>
      <c r="H11303" s="14" t="s">
        <v>642</v>
      </c>
      <c r="I11303" s="12">
        <v>0.0</v>
      </c>
      <c r="J11303" s="15" t="str">
        <f t="shared" si="1"/>
        <v>Relevant</v>
      </c>
    </row>
    <row r="11304" ht="22.5" customHeight="1">
      <c r="A11304" s="9" t="s">
        <v>31498</v>
      </c>
      <c r="B11304" s="10">
        <v>45587.93524305556</v>
      </c>
      <c r="C11304" s="11" t="s">
        <v>31499</v>
      </c>
      <c r="D11304" s="12">
        <v>10.0</v>
      </c>
      <c r="E11304" s="10" t="s">
        <v>42</v>
      </c>
      <c r="F11304" s="12">
        <v>2024.0</v>
      </c>
      <c r="G11304" s="13" t="s">
        <v>13</v>
      </c>
      <c r="H11304" s="14" t="s">
        <v>31500</v>
      </c>
      <c r="I11304" s="12">
        <v>1249.0</v>
      </c>
      <c r="J11304" s="15" t="str">
        <f t="shared" si="1"/>
        <v>Irrelevant</v>
      </c>
    </row>
    <row r="11305" ht="22.5" customHeight="1">
      <c r="A11305" s="9" t="s">
        <v>31501</v>
      </c>
      <c r="B11305" s="10">
        <v>45561.79383101852</v>
      </c>
      <c r="C11305" s="11" t="s">
        <v>31502</v>
      </c>
      <c r="D11305" s="12">
        <v>9.0</v>
      </c>
      <c r="E11305" s="10" t="s">
        <v>114</v>
      </c>
      <c r="F11305" s="12">
        <v>2024.0</v>
      </c>
      <c r="G11305" s="13" t="s">
        <v>13</v>
      </c>
      <c r="H11305" s="14" t="s">
        <v>2700</v>
      </c>
      <c r="I11305" s="12">
        <v>988.0</v>
      </c>
      <c r="J11305" s="15" t="str">
        <f t="shared" si="1"/>
        <v>Irrelevant</v>
      </c>
    </row>
    <row r="11306" ht="22.5" customHeight="1">
      <c r="A11306" s="9" t="s">
        <v>31503</v>
      </c>
      <c r="B11306" s="10">
        <v>45614.93402777778</v>
      </c>
      <c r="C11306" s="11" t="s">
        <v>19460</v>
      </c>
      <c r="D11306" s="12">
        <v>11.0</v>
      </c>
      <c r="E11306" s="10" t="s">
        <v>17</v>
      </c>
      <c r="F11306" s="12">
        <v>2024.0</v>
      </c>
      <c r="G11306" s="13" t="s">
        <v>13</v>
      </c>
      <c r="H11306" s="14" t="s">
        <v>423</v>
      </c>
      <c r="I11306" s="12">
        <v>556.0</v>
      </c>
      <c r="J11306" s="15" t="str">
        <f t="shared" si="1"/>
        <v>Relevant</v>
      </c>
    </row>
    <row r="11307" ht="22.5" customHeight="1">
      <c r="A11307" s="9" t="s">
        <v>31504</v>
      </c>
      <c r="B11307" s="10">
        <v>45608.72777777778</v>
      </c>
      <c r="C11307" s="11" t="s">
        <v>31505</v>
      </c>
      <c r="D11307" s="12">
        <v>11.0</v>
      </c>
      <c r="E11307" s="10" t="s">
        <v>17</v>
      </c>
      <c r="F11307" s="12">
        <v>2024.0</v>
      </c>
      <c r="G11307" s="13" t="s">
        <v>31506</v>
      </c>
      <c r="H11307" s="14" t="s">
        <v>31507</v>
      </c>
      <c r="I11307" s="12">
        <v>11921.0</v>
      </c>
      <c r="J11307" s="15" t="str">
        <f t="shared" si="1"/>
        <v>Irrelevant</v>
      </c>
    </row>
    <row r="11308" ht="22.5" customHeight="1">
      <c r="A11308" s="9" t="s">
        <v>31508</v>
      </c>
      <c r="B11308" s="10">
        <v>45542.19989383102</v>
      </c>
      <c r="C11308" s="11" t="s">
        <v>31509</v>
      </c>
      <c r="D11308" s="12">
        <v>9.0</v>
      </c>
      <c r="E11308" s="10" t="s">
        <v>114</v>
      </c>
      <c r="F11308" s="12">
        <v>2024.0</v>
      </c>
      <c r="G11308" s="13" t="s">
        <v>31510</v>
      </c>
      <c r="H11308" s="14" t="s">
        <v>31511</v>
      </c>
      <c r="I11308" s="12">
        <v>1.4438863E7</v>
      </c>
      <c r="J11308" s="15" t="str">
        <f t="shared" si="1"/>
        <v>Relevant</v>
      </c>
    </row>
    <row r="11309" ht="22.5" customHeight="1">
      <c r="A11309" s="9" t="s">
        <v>31512</v>
      </c>
      <c r="B11309" s="10">
        <v>45654.81949074074</v>
      </c>
      <c r="C11309" s="11" t="s">
        <v>31513</v>
      </c>
      <c r="D11309" s="12">
        <v>12.0</v>
      </c>
      <c r="E11309" s="10" t="s">
        <v>26</v>
      </c>
      <c r="F11309" s="12">
        <v>2024.0</v>
      </c>
      <c r="G11309" s="13" t="s">
        <v>13</v>
      </c>
      <c r="H11309" s="14" t="s">
        <v>2201</v>
      </c>
      <c r="I11309" s="12">
        <v>121.0</v>
      </c>
      <c r="J11309" s="15" t="str">
        <f t="shared" si="1"/>
        <v>Relevant</v>
      </c>
    </row>
    <row r="11310" ht="22.5" customHeight="1">
      <c r="A11310" s="9" t="s">
        <v>31514</v>
      </c>
      <c r="B11310" s="10">
        <v>45437.934282407405</v>
      </c>
      <c r="C11310" s="11" t="s">
        <v>31515</v>
      </c>
      <c r="D11310" s="12">
        <v>5.0</v>
      </c>
      <c r="E11310" s="10" t="s">
        <v>21</v>
      </c>
      <c r="F11310" s="12">
        <v>2024.0</v>
      </c>
      <c r="G11310" s="13" t="s">
        <v>13</v>
      </c>
      <c r="H11310" s="14" t="s">
        <v>484</v>
      </c>
      <c r="I11310" s="12">
        <v>19.0</v>
      </c>
      <c r="J11310" s="15" t="str">
        <f t="shared" si="1"/>
        <v>Irrelevant</v>
      </c>
    </row>
    <row r="11311" ht="22.5" customHeight="1">
      <c r="A11311" s="9" t="s">
        <v>31516</v>
      </c>
      <c r="B11311" s="10">
        <v>45600.35959490741</v>
      </c>
      <c r="C11311" s="11" t="s">
        <v>23005</v>
      </c>
      <c r="D11311" s="12">
        <v>11.0</v>
      </c>
      <c r="E11311" s="10" t="s">
        <v>17</v>
      </c>
      <c r="F11311" s="12">
        <v>2024.0</v>
      </c>
      <c r="G11311" s="13" t="s">
        <v>13</v>
      </c>
      <c r="H11311" s="14" t="s">
        <v>31517</v>
      </c>
      <c r="I11311" s="12">
        <v>12494.0</v>
      </c>
      <c r="J11311" s="15" t="str">
        <f t="shared" si="1"/>
        <v>Relevant</v>
      </c>
    </row>
    <row r="11312" ht="22.5" customHeight="1">
      <c r="A11312" s="9" t="s">
        <v>31518</v>
      </c>
      <c r="B11312" s="10">
        <v>45611.465474537035</v>
      </c>
      <c r="C11312" s="11" t="s">
        <v>31519</v>
      </c>
      <c r="D11312" s="12">
        <v>11.0</v>
      </c>
      <c r="E11312" s="10" t="s">
        <v>17</v>
      </c>
      <c r="F11312" s="12">
        <v>2024.0</v>
      </c>
      <c r="G11312" s="13" t="s">
        <v>31520</v>
      </c>
      <c r="H11312" s="14" t="s">
        <v>31521</v>
      </c>
      <c r="I11312" s="12">
        <v>8443435.0</v>
      </c>
      <c r="J11312" s="15" t="str">
        <f t="shared" si="1"/>
        <v>Relevant</v>
      </c>
    </row>
    <row r="11313" ht="22.5" customHeight="1">
      <c r="A11313" s="9" t="s">
        <v>31522</v>
      </c>
      <c r="B11313" s="10">
        <v>45591.93230324074</v>
      </c>
      <c r="C11313" s="11" t="s">
        <v>31523</v>
      </c>
      <c r="D11313" s="12">
        <v>10.0</v>
      </c>
      <c r="E11313" s="10" t="s">
        <v>42</v>
      </c>
      <c r="F11313" s="12">
        <v>2024.0</v>
      </c>
      <c r="G11313" s="13" t="s">
        <v>13</v>
      </c>
      <c r="H11313" s="14" t="s">
        <v>31524</v>
      </c>
      <c r="I11313" s="12">
        <v>215.0</v>
      </c>
      <c r="J11313" s="15" t="str">
        <f t="shared" si="1"/>
        <v>Irrelevant</v>
      </c>
    </row>
    <row r="11314" ht="22.5" customHeight="1">
      <c r="A11314" s="9" t="s">
        <v>31525</v>
      </c>
      <c r="B11314" s="10">
        <v>45638.91180555556</v>
      </c>
      <c r="C11314" s="11" t="s">
        <v>10421</v>
      </c>
      <c r="D11314" s="12">
        <v>12.0</v>
      </c>
      <c r="E11314" s="10" t="s">
        <v>26</v>
      </c>
      <c r="F11314" s="12">
        <v>2024.0</v>
      </c>
      <c r="G11314" s="13" t="s">
        <v>31526</v>
      </c>
      <c r="H11314" s="14" t="s">
        <v>31527</v>
      </c>
      <c r="I11314" s="12">
        <v>0.0</v>
      </c>
      <c r="J11314" s="15" t="str">
        <f t="shared" si="1"/>
        <v>Irrelevant</v>
      </c>
    </row>
    <row r="11315" ht="22.5" customHeight="1">
      <c r="A11315" s="9" t="s">
        <v>31528</v>
      </c>
      <c r="B11315" s="10">
        <v>45653.51478009259</v>
      </c>
      <c r="C11315" s="11" t="s">
        <v>31529</v>
      </c>
      <c r="D11315" s="12">
        <v>12.0</v>
      </c>
      <c r="E11315" s="10" t="s">
        <v>26</v>
      </c>
      <c r="F11315" s="12">
        <v>2024.0</v>
      </c>
      <c r="G11315" s="13" t="s">
        <v>31530</v>
      </c>
      <c r="H11315" s="14" t="s">
        <v>31531</v>
      </c>
      <c r="I11315" s="12">
        <v>1.0474812E7</v>
      </c>
      <c r="J11315" s="15" t="str">
        <f t="shared" si="1"/>
        <v>Relevant</v>
      </c>
    </row>
    <row r="11316" ht="22.5" customHeight="1">
      <c r="A11316" s="9" t="s">
        <v>31532</v>
      </c>
      <c r="B11316" s="10">
        <v>45617.85208333333</v>
      </c>
      <c r="C11316" s="11" t="s">
        <v>31533</v>
      </c>
      <c r="D11316" s="12">
        <v>11.0</v>
      </c>
      <c r="E11316" s="10" t="s">
        <v>17</v>
      </c>
      <c r="F11316" s="12">
        <v>2024.0</v>
      </c>
      <c r="G11316" s="13" t="s">
        <v>13</v>
      </c>
      <c r="H11316" s="14" t="s">
        <v>31534</v>
      </c>
      <c r="I11316" s="12">
        <v>2027.0</v>
      </c>
      <c r="J11316" s="15" t="str">
        <f t="shared" si="1"/>
        <v>Irrelevant</v>
      </c>
    </row>
    <row r="11317" ht="22.5" customHeight="1">
      <c r="A11317" s="9" t="s">
        <v>31535</v>
      </c>
      <c r="B11317" s="10">
        <v>45621.55399305555</v>
      </c>
      <c r="C11317" s="11" t="s">
        <v>31536</v>
      </c>
      <c r="D11317" s="12">
        <v>11.0</v>
      </c>
      <c r="E11317" s="10" t="s">
        <v>17</v>
      </c>
      <c r="F11317" s="12">
        <v>2024.0</v>
      </c>
      <c r="G11317" s="13" t="s">
        <v>13</v>
      </c>
      <c r="H11317" s="14" t="s">
        <v>220</v>
      </c>
      <c r="I11317" s="12">
        <v>365.0</v>
      </c>
      <c r="J11317" s="15" t="str">
        <f t="shared" si="1"/>
        <v>Relevant</v>
      </c>
    </row>
    <row r="11318" ht="22.5" customHeight="1">
      <c r="A11318" s="9" t="s">
        <v>31537</v>
      </c>
      <c r="B11318" s="10">
        <v>45610.6340625</v>
      </c>
      <c r="C11318" s="11" t="s">
        <v>31538</v>
      </c>
      <c r="D11318" s="12">
        <v>11.0</v>
      </c>
      <c r="E11318" s="10" t="s">
        <v>17</v>
      </c>
      <c r="F11318" s="12">
        <v>2024.0</v>
      </c>
      <c r="G11318" s="13" t="s">
        <v>13</v>
      </c>
      <c r="H11318" s="14" t="s">
        <v>47</v>
      </c>
      <c r="I11318" s="12">
        <v>109.0</v>
      </c>
      <c r="J11318" s="15" t="str">
        <f t="shared" si="1"/>
        <v>Relevant</v>
      </c>
    </row>
    <row r="11319" ht="22.5" customHeight="1">
      <c r="A11319" s="9" t="s">
        <v>31539</v>
      </c>
      <c r="B11319" s="10">
        <v>45422.91023148148</v>
      </c>
      <c r="C11319" s="11" t="s">
        <v>14149</v>
      </c>
      <c r="D11319" s="12">
        <v>5.0</v>
      </c>
      <c r="E11319" s="10" t="s">
        <v>21</v>
      </c>
      <c r="F11319" s="12">
        <v>2024.0</v>
      </c>
      <c r="G11319" s="13" t="s">
        <v>13</v>
      </c>
      <c r="H11319" s="14" t="s">
        <v>31540</v>
      </c>
      <c r="I11319" s="12">
        <v>3040.0</v>
      </c>
      <c r="J11319" s="15" t="str">
        <f t="shared" si="1"/>
        <v>Irrelevant</v>
      </c>
    </row>
    <row r="11320" ht="22.5" customHeight="1">
      <c r="A11320" s="9" t="s">
        <v>31541</v>
      </c>
      <c r="B11320" s="10">
        <v>45639.52480324074</v>
      </c>
      <c r="C11320" s="11" t="s">
        <v>31542</v>
      </c>
      <c r="D11320" s="12">
        <v>12.0</v>
      </c>
      <c r="E11320" s="10" t="s">
        <v>26</v>
      </c>
      <c r="F11320" s="12">
        <v>2024.0</v>
      </c>
      <c r="G11320" s="13" t="s">
        <v>13</v>
      </c>
      <c r="H11320" s="14" t="s">
        <v>11903</v>
      </c>
      <c r="I11320" s="12">
        <v>397.0</v>
      </c>
      <c r="J11320" s="15" t="str">
        <f t="shared" si="1"/>
        <v>Relevant</v>
      </c>
    </row>
    <row r="11321" ht="22.5" customHeight="1">
      <c r="A11321" s="9" t="s">
        <v>31543</v>
      </c>
      <c r="B11321" s="10">
        <v>45616.52048611111</v>
      </c>
      <c r="C11321" s="11" t="s">
        <v>31544</v>
      </c>
      <c r="D11321" s="12">
        <v>11.0</v>
      </c>
      <c r="E11321" s="10" t="s">
        <v>17</v>
      </c>
      <c r="F11321" s="12">
        <v>2024.0</v>
      </c>
      <c r="G11321" s="13" t="s">
        <v>13</v>
      </c>
      <c r="H11321" s="14" t="s">
        <v>23875</v>
      </c>
      <c r="I11321" s="12">
        <v>4060.0</v>
      </c>
      <c r="J11321" s="15" t="str">
        <f t="shared" si="1"/>
        <v>Relevant</v>
      </c>
    </row>
    <row r="11322" ht="22.5" customHeight="1">
      <c r="A11322" s="9" t="s">
        <v>31545</v>
      </c>
      <c r="B11322" s="10">
        <v>45626.67288194445</v>
      </c>
      <c r="C11322" s="11" t="s">
        <v>31546</v>
      </c>
      <c r="D11322" s="12">
        <v>11.0</v>
      </c>
      <c r="E11322" s="10" t="s">
        <v>17</v>
      </c>
      <c r="F11322" s="12">
        <v>2024.0</v>
      </c>
      <c r="G11322" s="13" t="s">
        <v>13</v>
      </c>
      <c r="H11322" s="14" t="s">
        <v>7246</v>
      </c>
      <c r="I11322" s="12">
        <v>1056.0</v>
      </c>
      <c r="J11322" s="15" t="str">
        <f t="shared" si="1"/>
        <v>Relevant</v>
      </c>
    </row>
    <row r="11323" ht="22.5" customHeight="1">
      <c r="A11323" s="9" t="s">
        <v>31547</v>
      </c>
      <c r="B11323" s="10">
        <v>45605.30430555555</v>
      </c>
      <c r="C11323" s="11" t="s">
        <v>31548</v>
      </c>
      <c r="D11323" s="12">
        <v>11.0</v>
      </c>
      <c r="E11323" s="10" t="s">
        <v>17</v>
      </c>
      <c r="F11323" s="12">
        <v>2024.0</v>
      </c>
      <c r="G11323" s="13" t="s">
        <v>13</v>
      </c>
      <c r="H11323" s="14" t="s">
        <v>31549</v>
      </c>
      <c r="I11323" s="12">
        <v>105930.0</v>
      </c>
      <c r="J11323" s="15" t="str">
        <f t="shared" si="1"/>
        <v>Relevant</v>
      </c>
    </row>
    <row r="11324" ht="22.5" customHeight="1">
      <c r="A11324" s="9" t="s">
        <v>31550</v>
      </c>
      <c r="B11324" s="10">
        <v>45625.52210648148</v>
      </c>
      <c r="C11324" s="11" t="s">
        <v>25255</v>
      </c>
      <c r="D11324" s="12">
        <v>11.0</v>
      </c>
      <c r="E11324" s="10" t="s">
        <v>17</v>
      </c>
      <c r="F11324" s="12">
        <v>2024.0</v>
      </c>
      <c r="G11324" s="13" t="s">
        <v>13</v>
      </c>
      <c r="H11324" s="14" t="s">
        <v>199</v>
      </c>
      <c r="I11324" s="12">
        <v>1306.0</v>
      </c>
      <c r="J11324" s="15" t="str">
        <f t="shared" si="1"/>
        <v>Relevant</v>
      </c>
    </row>
    <row r="11325" ht="22.5" customHeight="1">
      <c r="A11325" s="9" t="s">
        <v>31551</v>
      </c>
      <c r="B11325" s="10">
        <v>45656.296423611115</v>
      </c>
      <c r="C11325" s="11" t="s">
        <v>31552</v>
      </c>
      <c r="D11325" s="12">
        <v>12.0</v>
      </c>
      <c r="E11325" s="10" t="s">
        <v>26</v>
      </c>
      <c r="F11325" s="12">
        <v>2024.0</v>
      </c>
      <c r="G11325" s="13" t="s">
        <v>13</v>
      </c>
      <c r="H11325" s="14" t="s">
        <v>2462</v>
      </c>
      <c r="I11325" s="12">
        <v>28.0</v>
      </c>
      <c r="J11325" s="15" t="str">
        <f t="shared" si="1"/>
        <v>Relevant</v>
      </c>
    </row>
    <row r="11326" ht="22.5" customHeight="1">
      <c r="A11326" s="9" t="s">
        <v>31553</v>
      </c>
      <c r="B11326" s="10">
        <v>45535.81805556713</v>
      </c>
      <c r="C11326" s="11" t="s">
        <v>31554</v>
      </c>
      <c r="D11326" s="12">
        <v>8.0</v>
      </c>
      <c r="E11326" s="10" t="s">
        <v>167</v>
      </c>
      <c r="F11326" s="12">
        <v>2024.0</v>
      </c>
      <c r="G11326" s="13" t="s">
        <v>31555</v>
      </c>
      <c r="H11326" s="14" t="s">
        <v>31556</v>
      </c>
      <c r="I11326" s="12">
        <v>0.0</v>
      </c>
      <c r="J11326" s="15" t="str">
        <f t="shared" si="1"/>
        <v>Irrelevant</v>
      </c>
    </row>
    <row r="11327" ht="22.5" customHeight="1">
      <c r="A11327" s="9" t="s">
        <v>31557</v>
      </c>
      <c r="B11327" s="10">
        <v>45461.543107418984</v>
      </c>
      <c r="C11327" s="11" t="s">
        <v>3758</v>
      </c>
      <c r="D11327" s="12">
        <v>6.0</v>
      </c>
      <c r="E11327" s="10" t="s">
        <v>34</v>
      </c>
      <c r="F11327" s="12">
        <v>2024.0</v>
      </c>
      <c r="G11327" s="13" t="s">
        <v>31558</v>
      </c>
      <c r="H11327" s="14" t="s">
        <v>31559</v>
      </c>
      <c r="I11327" s="12">
        <v>1.1631812E7</v>
      </c>
      <c r="J11327" s="15" t="str">
        <f t="shared" si="1"/>
        <v>Relevant</v>
      </c>
    </row>
    <row r="11328" ht="22.5" customHeight="1">
      <c r="A11328" s="9" t="s">
        <v>31560</v>
      </c>
      <c r="B11328" s="10">
        <v>45626.45841435185</v>
      </c>
      <c r="C11328" s="11" t="s">
        <v>31561</v>
      </c>
      <c r="D11328" s="12">
        <v>11.0</v>
      </c>
      <c r="E11328" s="10" t="s">
        <v>17</v>
      </c>
      <c r="F11328" s="12">
        <v>2024.0</v>
      </c>
      <c r="G11328" s="13" t="s">
        <v>13</v>
      </c>
      <c r="H11328" s="14" t="s">
        <v>13806</v>
      </c>
      <c r="I11328" s="12">
        <v>139266.0</v>
      </c>
      <c r="J11328" s="15" t="str">
        <f t="shared" si="1"/>
        <v>Irrelevant</v>
      </c>
    </row>
    <row r="11329" ht="22.5" customHeight="1">
      <c r="A11329" s="9" t="s">
        <v>31562</v>
      </c>
      <c r="B11329" s="10">
        <v>45645.992743599534</v>
      </c>
      <c r="C11329" s="11" t="s">
        <v>31563</v>
      </c>
      <c r="D11329" s="12">
        <v>12.0</v>
      </c>
      <c r="E11329" s="10" t="s">
        <v>26</v>
      </c>
      <c r="F11329" s="12">
        <v>2024.0</v>
      </c>
      <c r="G11329" s="13" t="s">
        <v>31564</v>
      </c>
      <c r="H11329" s="14" t="s">
        <v>31565</v>
      </c>
      <c r="I11329" s="12">
        <v>9205384.0</v>
      </c>
      <c r="J11329" s="15" t="str">
        <f t="shared" si="1"/>
        <v>Relevant</v>
      </c>
    </row>
    <row r="11330" ht="22.5" customHeight="1">
      <c r="A11330" s="9" t="s">
        <v>31566</v>
      </c>
      <c r="B11330" s="10">
        <v>45621.6177662037</v>
      </c>
      <c r="C11330" s="11" t="s">
        <v>31567</v>
      </c>
      <c r="D11330" s="12">
        <v>11.0</v>
      </c>
      <c r="E11330" s="10" t="s">
        <v>17</v>
      </c>
      <c r="F11330" s="12">
        <v>2024.0</v>
      </c>
      <c r="G11330" s="13" t="s">
        <v>13</v>
      </c>
      <c r="H11330" s="14" t="s">
        <v>220</v>
      </c>
      <c r="I11330" s="12">
        <v>48.0</v>
      </c>
      <c r="J11330" s="15" t="str">
        <f t="shared" si="1"/>
        <v>Relevant</v>
      </c>
    </row>
    <row r="11331" ht="22.5" customHeight="1">
      <c r="A11331" s="9" t="s">
        <v>31568</v>
      </c>
      <c r="B11331" s="10">
        <v>45383.618055555555</v>
      </c>
      <c r="C11331" s="11" t="s">
        <v>31569</v>
      </c>
      <c r="D11331" s="12">
        <v>4.0</v>
      </c>
      <c r="E11331" s="10" t="s">
        <v>274</v>
      </c>
      <c r="F11331" s="12">
        <v>2024.0</v>
      </c>
      <c r="G11331" s="13" t="s">
        <v>31570</v>
      </c>
      <c r="H11331" s="14" t="s">
        <v>31571</v>
      </c>
      <c r="I11331" s="12">
        <v>1.2620616E7</v>
      </c>
      <c r="J11331" s="15" t="str">
        <f t="shared" si="1"/>
        <v>Irrelevant</v>
      </c>
    </row>
    <row r="11332" ht="22.5" customHeight="1">
      <c r="A11332" s="9" t="s">
        <v>31572</v>
      </c>
      <c r="B11332" s="10">
        <v>45599.30222222222</v>
      </c>
      <c r="C11332" s="11" t="s">
        <v>31573</v>
      </c>
      <c r="D11332" s="12">
        <v>11.0</v>
      </c>
      <c r="E11332" s="10" t="s">
        <v>17</v>
      </c>
      <c r="F11332" s="12">
        <v>2024.0</v>
      </c>
      <c r="G11332" s="13" t="s">
        <v>13</v>
      </c>
      <c r="H11332" s="14" t="s">
        <v>31574</v>
      </c>
      <c r="I11332" s="12">
        <v>98.0</v>
      </c>
      <c r="J11332" s="15" t="str">
        <f t="shared" si="1"/>
        <v>Relevant</v>
      </c>
    </row>
    <row r="11333" ht="22.5" customHeight="1">
      <c r="A11333" s="9" t="s">
        <v>31575</v>
      </c>
      <c r="B11333" s="10">
        <v>45583.63704861111</v>
      </c>
      <c r="C11333" s="11" t="s">
        <v>31576</v>
      </c>
      <c r="D11333" s="12">
        <v>10.0</v>
      </c>
      <c r="E11333" s="10" t="s">
        <v>42</v>
      </c>
      <c r="F11333" s="12">
        <v>2024.0</v>
      </c>
      <c r="G11333" s="13" t="s">
        <v>13</v>
      </c>
      <c r="H11333" s="14" t="s">
        <v>31577</v>
      </c>
      <c r="I11333" s="12">
        <v>66987.0</v>
      </c>
      <c r="J11333" s="15" t="str">
        <f t="shared" si="1"/>
        <v>Relevant</v>
      </c>
    </row>
    <row r="11334" ht="22.5" customHeight="1">
      <c r="A11334" s="9" t="s">
        <v>31578</v>
      </c>
      <c r="B11334" s="10">
        <v>45591.74092592593</v>
      </c>
      <c r="C11334" s="11" t="s">
        <v>31579</v>
      </c>
      <c r="D11334" s="12">
        <v>10.0</v>
      </c>
      <c r="E11334" s="10" t="s">
        <v>42</v>
      </c>
      <c r="F11334" s="12">
        <v>2024.0</v>
      </c>
      <c r="G11334" s="13" t="s">
        <v>13</v>
      </c>
      <c r="H11334" s="14" t="s">
        <v>131</v>
      </c>
      <c r="I11334" s="12">
        <v>12601.0</v>
      </c>
      <c r="J11334" s="15" t="str">
        <f t="shared" si="1"/>
        <v>Relevant</v>
      </c>
    </row>
    <row r="11335" ht="22.5" customHeight="1">
      <c r="A11335" s="9" t="s">
        <v>31580</v>
      </c>
      <c r="B11335" s="10">
        <v>45448.34354166667</v>
      </c>
      <c r="C11335" s="11" t="s">
        <v>31581</v>
      </c>
      <c r="D11335" s="12">
        <v>6.0</v>
      </c>
      <c r="E11335" s="10" t="s">
        <v>34</v>
      </c>
      <c r="F11335" s="12">
        <v>2024.0</v>
      </c>
      <c r="G11335" s="13" t="s">
        <v>13</v>
      </c>
      <c r="H11335" s="14" t="s">
        <v>759</v>
      </c>
      <c r="I11335" s="12">
        <v>1642.0</v>
      </c>
      <c r="J11335" s="15" t="str">
        <f t="shared" si="1"/>
        <v>Relevant</v>
      </c>
    </row>
    <row r="11336" ht="22.5" customHeight="1">
      <c r="A11336" s="9" t="s">
        <v>31582</v>
      </c>
      <c r="B11336" s="10">
        <v>45454.69185185185</v>
      </c>
      <c r="C11336" s="11" t="s">
        <v>31583</v>
      </c>
      <c r="D11336" s="12">
        <v>6.0</v>
      </c>
      <c r="E11336" s="10" t="s">
        <v>34</v>
      </c>
      <c r="F11336" s="12">
        <v>2024.0</v>
      </c>
      <c r="G11336" s="13" t="s">
        <v>31584</v>
      </c>
      <c r="H11336" s="14" t="s">
        <v>31585</v>
      </c>
      <c r="I11336" s="12">
        <v>3085893.0</v>
      </c>
      <c r="J11336" s="15" t="str">
        <f t="shared" si="1"/>
        <v>Relevant</v>
      </c>
    </row>
    <row r="11337" ht="22.5" customHeight="1">
      <c r="A11337" s="9" t="s">
        <v>31586</v>
      </c>
      <c r="B11337" s="10">
        <v>45588.64126157408</v>
      </c>
      <c r="C11337" s="11" t="s">
        <v>31587</v>
      </c>
      <c r="D11337" s="12">
        <v>10.0</v>
      </c>
      <c r="E11337" s="10" t="s">
        <v>42</v>
      </c>
      <c r="F11337" s="12">
        <v>2024.0</v>
      </c>
      <c r="G11337" s="13" t="s">
        <v>13</v>
      </c>
      <c r="H11337" s="14" t="s">
        <v>3169</v>
      </c>
      <c r="I11337" s="12">
        <v>1244.0</v>
      </c>
      <c r="J11337" s="15" t="str">
        <f t="shared" si="1"/>
        <v>Relevant</v>
      </c>
    </row>
    <row r="11338" ht="22.5" customHeight="1">
      <c r="A11338" s="9" t="s">
        <v>31588</v>
      </c>
      <c r="B11338" s="10">
        <v>45578.43591435185</v>
      </c>
      <c r="C11338" s="11" t="s">
        <v>31589</v>
      </c>
      <c r="D11338" s="12">
        <v>10.0</v>
      </c>
      <c r="E11338" s="10" t="s">
        <v>42</v>
      </c>
      <c r="F11338" s="12">
        <v>2024.0</v>
      </c>
      <c r="G11338" s="13" t="s">
        <v>13</v>
      </c>
      <c r="H11338" s="14" t="s">
        <v>4261</v>
      </c>
      <c r="I11338" s="12">
        <v>112.0</v>
      </c>
      <c r="J11338" s="15" t="str">
        <f t="shared" si="1"/>
        <v>Relevant</v>
      </c>
    </row>
    <row r="11339" ht="22.5" customHeight="1">
      <c r="A11339" s="9" t="s">
        <v>31590</v>
      </c>
      <c r="B11339" s="10">
        <v>45595.41297453704</v>
      </c>
      <c r="C11339" s="11" t="s">
        <v>14370</v>
      </c>
      <c r="D11339" s="12">
        <v>10.0</v>
      </c>
      <c r="E11339" s="10" t="s">
        <v>42</v>
      </c>
      <c r="F11339" s="12">
        <v>2024.0</v>
      </c>
      <c r="G11339" s="13" t="s">
        <v>31591</v>
      </c>
      <c r="H11339" s="14" t="s">
        <v>31592</v>
      </c>
      <c r="I11339" s="12">
        <v>69334.0</v>
      </c>
      <c r="J11339" s="15" t="str">
        <f t="shared" si="1"/>
        <v>Relevant</v>
      </c>
    </row>
    <row r="11340" ht="22.5" customHeight="1">
      <c r="A11340" s="9" t="s">
        <v>31593</v>
      </c>
      <c r="B11340" s="10">
        <v>45603.388449074075</v>
      </c>
      <c r="C11340" s="11" t="s">
        <v>31594</v>
      </c>
      <c r="D11340" s="12">
        <v>11.0</v>
      </c>
      <c r="E11340" s="10" t="s">
        <v>17</v>
      </c>
      <c r="F11340" s="12">
        <v>2024.0</v>
      </c>
      <c r="G11340" s="13" t="s">
        <v>31595</v>
      </c>
      <c r="H11340" s="14" t="s">
        <v>31596</v>
      </c>
      <c r="I11340" s="12">
        <v>255122.0</v>
      </c>
      <c r="J11340" s="15" t="str">
        <f t="shared" si="1"/>
        <v>Irrelevant</v>
      </c>
    </row>
    <row r="11341" ht="22.5" customHeight="1">
      <c r="A11341" s="9" t="s">
        <v>31597</v>
      </c>
      <c r="B11341" s="10">
        <v>45592.73006944444</v>
      </c>
      <c r="C11341" s="11" t="s">
        <v>31598</v>
      </c>
      <c r="D11341" s="12">
        <v>10.0</v>
      </c>
      <c r="E11341" s="10" t="s">
        <v>42</v>
      </c>
      <c r="F11341" s="12">
        <v>2024.0</v>
      </c>
      <c r="G11341" s="13" t="s">
        <v>13</v>
      </c>
      <c r="H11341" s="14" t="s">
        <v>97</v>
      </c>
      <c r="I11341" s="12">
        <v>57.0</v>
      </c>
      <c r="J11341" s="15" t="str">
        <f t="shared" si="1"/>
        <v>Relevant</v>
      </c>
    </row>
    <row r="11342" ht="22.5" customHeight="1">
      <c r="A11342" s="9" t="s">
        <v>31599</v>
      </c>
      <c r="B11342" s="10">
        <v>45624.69130248843</v>
      </c>
      <c r="C11342" s="11" t="s">
        <v>31600</v>
      </c>
      <c r="D11342" s="12">
        <v>11.0</v>
      </c>
      <c r="E11342" s="10" t="s">
        <v>17</v>
      </c>
      <c r="F11342" s="12">
        <v>2024.0</v>
      </c>
      <c r="G11342" s="13" t="s">
        <v>31601</v>
      </c>
      <c r="H11342" s="14" t="s">
        <v>31602</v>
      </c>
      <c r="I11342" s="12">
        <v>0.0</v>
      </c>
      <c r="J11342" s="15" t="str">
        <f t="shared" si="1"/>
        <v>Relevant</v>
      </c>
    </row>
    <row r="11343" ht="22.5" customHeight="1">
      <c r="A11343" s="9" t="s">
        <v>31603</v>
      </c>
      <c r="B11343" s="10">
        <v>45742.88893518518</v>
      </c>
      <c r="C11343" s="11" t="s">
        <v>31604</v>
      </c>
      <c r="D11343" s="12">
        <v>3.0</v>
      </c>
      <c r="E11343" s="10" t="s">
        <v>59</v>
      </c>
      <c r="F11343" s="12">
        <v>2025.0</v>
      </c>
      <c r="G11343" s="13" t="s">
        <v>13</v>
      </c>
      <c r="H11343" s="14" t="s">
        <v>204</v>
      </c>
      <c r="I11343" s="12">
        <v>59.0</v>
      </c>
      <c r="J11343" s="15" t="str">
        <f t="shared" si="1"/>
        <v>Relevant</v>
      </c>
    </row>
    <row r="11344" ht="22.5" customHeight="1">
      <c r="A11344" s="9" t="s">
        <v>31605</v>
      </c>
      <c r="B11344" s="10">
        <v>45592.38820601852</v>
      </c>
      <c r="C11344" s="11" t="s">
        <v>11685</v>
      </c>
      <c r="D11344" s="12">
        <v>10.0</v>
      </c>
      <c r="E11344" s="10" t="s">
        <v>42</v>
      </c>
      <c r="F11344" s="12">
        <v>2024.0</v>
      </c>
      <c r="G11344" s="13" t="s">
        <v>31606</v>
      </c>
      <c r="H11344" s="14" t="s">
        <v>31607</v>
      </c>
      <c r="I11344" s="12">
        <v>69334.0</v>
      </c>
      <c r="J11344" s="15" t="str">
        <f t="shared" si="1"/>
        <v>Relevant</v>
      </c>
    </row>
    <row r="11345" ht="22.5" customHeight="1">
      <c r="A11345" s="9" t="s">
        <v>31608</v>
      </c>
      <c r="B11345" s="10">
        <v>45614.752118055556</v>
      </c>
      <c r="C11345" s="11" t="s">
        <v>31609</v>
      </c>
      <c r="D11345" s="12">
        <v>11.0</v>
      </c>
      <c r="E11345" s="10" t="s">
        <v>17</v>
      </c>
      <c r="F11345" s="12">
        <v>2024.0</v>
      </c>
      <c r="G11345" s="13" t="s">
        <v>13</v>
      </c>
      <c r="H11345" s="14" t="s">
        <v>423</v>
      </c>
      <c r="I11345" s="12">
        <v>1231.0</v>
      </c>
      <c r="J11345" s="15" t="str">
        <f t="shared" si="1"/>
        <v>Relevant</v>
      </c>
    </row>
    <row r="11346" ht="22.5" customHeight="1">
      <c r="A11346" s="9" t="s">
        <v>31610</v>
      </c>
      <c r="B11346" s="10">
        <v>45438.50013888889</v>
      </c>
      <c r="C11346" s="11" t="s">
        <v>31611</v>
      </c>
      <c r="D11346" s="12">
        <v>5.0</v>
      </c>
      <c r="E11346" s="10" t="s">
        <v>21</v>
      </c>
      <c r="F11346" s="12">
        <v>2024.0</v>
      </c>
      <c r="G11346" s="13" t="s">
        <v>18392</v>
      </c>
      <c r="H11346" s="14" t="s">
        <v>31612</v>
      </c>
      <c r="I11346" s="12">
        <v>1.1414016E7</v>
      </c>
      <c r="J11346" s="15" t="str">
        <f t="shared" si="1"/>
        <v>Relevant</v>
      </c>
    </row>
    <row r="11347" ht="22.5" customHeight="1">
      <c r="A11347" s="9" t="s">
        <v>31613</v>
      </c>
      <c r="B11347" s="10">
        <v>45644.30135003472</v>
      </c>
      <c r="C11347" s="11" t="s">
        <v>14398</v>
      </c>
      <c r="D11347" s="12">
        <v>12.0</v>
      </c>
      <c r="E11347" s="10" t="s">
        <v>26</v>
      </c>
      <c r="F11347" s="12">
        <v>2024.0</v>
      </c>
      <c r="G11347" s="13" t="s">
        <v>31614</v>
      </c>
      <c r="H11347" s="14" t="s">
        <v>31615</v>
      </c>
      <c r="I11347" s="12">
        <v>7850902.0</v>
      </c>
      <c r="J11347" s="15" t="str">
        <f t="shared" si="1"/>
        <v>Irrelevant</v>
      </c>
    </row>
    <row r="11348" ht="22.5" customHeight="1">
      <c r="A11348" s="9" t="s">
        <v>31616</v>
      </c>
      <c r="B11348" s="10">
        <v>45625.78962962963</v>
      </c>
      <c r="C11348" s="11" t="s">
        <v>31617</v>
      </c>
      <c r="D11348" s="12">
        <v>11.0</v>
      </c>
      <c r="E11348" s="10" t="s">
        <v>17</v>
      </c>
      <c r="F11348" s="12">
        <v>2024.0</v>
      </c>
      <c r="G11348" s="13" t="s">
        <v>13</v>
      </c>
      <c r="H11348" s="14" t="s">
        <v>199</v>
      </c>
      <c r="I11348" s="12">
        <v>225.0</v>
      </c>
      <c r="J11348" s="15" t="str">
        <f t="shared" si="1"/>
        <v>Relevant</v>
      </c>
    </row>
    <row r="11349" ht="22.5" customHeight="1">
      <c r="A11349" s="9" t="s">
        <v>31618</v>
      </c>
      <c r="B11349" s="10">
        <v>45696.705416666664</v>
      </c>
      <c r="C11349" s="11" t="s">
        <v>31619</v>
      </c>
      <c r="D11349" s="12">
        <v>2.0</v>
      </c>
      <c r="E11349" s="10" t="s">
        <v>12</v>
      </c>
      <c r="F11349" s="12">
        <v>2025.0</v>
      </c>
      <c r="G11349" s="13" t="s">
        <v>13</v>
      </c>
      <c r="H11349" s="14" t="s">
        <v>1264</v>
      </c>
      <c r="I11349" s="12">
        <v>842.0</v>
      </c>
      <c r="J11349" s="15" t="str">
        <f t="shared" si="1"/>
        <v>Relevant</v>
      </c>
    </row>
    <row r="11350" ht="22.5" customHeight="1">
      <c r="A11350" s="9" t="s">
        <v>31620</v>
      </c>
      <c r="B11350" s="10">
        <v>45625.42569444444</v>
      </c>
      <c r="C11350" s="11" t="s">
        <v>31621</v>
      </c>
      <c r="D11350" s="12">
        <v>11.0</v>
      </c>
      <c r="E11350" s="10" t="s">
        <v>17</v>
      </c>
      <c r="F11350" s="12">
        <v>2024.0</v>
      </c>
      <c r="G11350" s="13" t="s">
        <v>31622</v>
      </c>
      <c r="H11350" s="14" t="s">
        <v>31623</v>
      </c>
      <c r="I11350" s="12">
        <v>11921.0</v>
      </c>
      <c r="J11350" s="15" t="str">
        <f t="shared" si="1"/>
        <v>Relevant</v>
      </c>
    </row>
    <row r="11351" ht="22.5" customHeight="1">
      <c r="A11351" s="9" t="s">
        <v>31624</v>
      </c>
      <c r="B11351" s="10">
        <v>45697.47615740741</v>
      </c>
      <c r="C11351" s="11" t="s">
        <v>31625</v>
      </c>
      <c r="D11351" s="12">
        <v>2.0</v>
      </c>
      <c r="E11351" s="10" t="s">
        <v>12</v>
      </c>
      <c r="F11351" s="12">
        <v>2025.0</v>
      </c>
      <c r="G11351" s="13" t="s">
        <v>13</v>
      </c>
      <c r="H11351" s="14" t="s">
        <v>14</v>
      </c>
      <c r="I11351" s="12">
        <v>3903.0</v>
      </c>
      <c r="J11351" s="15" t="str">
        <f t="shared" si="1"/>
        <v>Relevant</v>
      </c>
    </row>
    <row r="11352" ht="22.5" customHeight="1">
      <c r="A11352" s="9" t="s">
        <v>31626</v>
      </c>
      <c r="B11352" s="10">
        <v>45618.81296296296</v>
      </c>
      <c r="C11352" s="11" t="s">
        <v>31627</v>
      </c>
      <c r="D11352" s="12">
        <v>11.0</v>
      </c>
      <c r="E11352" s="10" t="s">
        <v>17</v>
      </c>
      <c r="F11352" s="12">
        <v>2024.0</v>
      </c>
      <c r="G11352" s="13" t="s">
        <v>13</v>
      </c>
      <c r="H11352" s="14" t="s">
        <v>965</v>
      </c>
      <c r="I11352" s="12">
        <v>2764.0</v>
      </c>
      <c r="J11352" s="15" t="str">
        <f t="shared" si="1"/>
        <v>Relevant</v>
      </c>
    </row>
    <row r="11353" ht="22.5" customHeight="1">
      <c r="A11353" s="9" t="s">
        <v>31628</v>
      </c>
      <c r="B11353" s="10">
        <v>45626.603738425925</v>
      </c>
      <c r="C11353" s="11" t="s">
        <v>31629</v>
      </c>
      <c r="D11353" s="12">
        <v>11.0</v>
      </c>
      <c r="E11353" s="10" t="s">
        <v>17</v>
      </c>
      <c r="F11353" s="12">
        <v>2024.0</v>
      </c>
      <c r="G11353" s="13" t="s">
        <v>13</v>
      </c>
      <c r="H11353" s="14" t="s">
        <v>84</v>
      </c>
      <c r="I11353" s="12">
        <v>21.0</v>
      </c>
      <c r="J11353" s="15" t="str">
        <f t="shared" si="1"/>
        <v>Relevant</v>
      </c>
    </row>
    <row r="11354" ht="22.5" customHeight="1">
      <c r="A11354" s="9" t="s">
        <v>31630</v>
      </c>
      <c r="B11354" s="10">
        <v>45495.44719907407</v>
      </c>
      <c r="C11354" s="11" t="s">
        <v>2633</v>
      </c>
      <c r="D11354" s="12">
        <v>7.0</v>
      </c>
      <c r="E11354" s="10" t="s">
        <v>55</v>
      </c>
      <c r="F11354" s="12">
        <v>2024.0</v>
      </c>
      <c r="G11354" s="13" t="s">
        <v>13</v>
      </c>
      <c r="H11354" s="14" t="s">
        <v>15719</v>
      </c>
      <c r="I11354" s="12">
        <v>1827.0</v>
      </c>
      <c r="J11354" s="15" t="str">
        <f t="shared" si="1"/>
        <v>Relevant</v>
      </c>
    </row>
    <row r="11355" ht="22.5" customHeight="1">
      <c r="A11355" s="9" t="s">
        <v>31631</v>
      </c>
      <c r="B11355" s="10">
        <v>45597.86849537037</v>
      </c>
      <c r="C11355" s="11" t="s">
        <v>31632</v>
      </c>
      <c r="D11355" s="12">
        <v>11.0</v>
      </c>
      <c r="E11355" s="10" t="s">
        <v>17</v>
      </c>
      <c r="F11355" s="12">
        <v>2024.0</v>
      </c>
      <c r="G11355" s="13" t="s">
        <v>31633</v>
      </c>
      <c r="H11355" s="14" t="s">
        <v>31634</v>
      </c>
      <c r="I11355" s="12">
        <v>0.0</v>
      </c>
      <c r="J11355" s="15" t="str">
        <f t="shared" si="1"/>
        <v>Relevant</v>
      </c>
    </row>
    <row r="11356" ht="22.5" customHeight="1">
      <c r="A11356" s="9" t="s">
        <v>31635</v>
      </c>
      <c r="B11356" s="10">
        <v>45535.73068287037</v>
      </c>
      <c r="C11356" s="11" t="s">
        <v>31636</v>
      </c>
      <c r="D11356" s="12">
        <v>8.0</v>
      </c>
      <c r="E11356" s="10" t="s">
        <v>167</v>
      </c>
      <c r="F11356" s="12">
        <v>2024.0</v>
      </c>
      <c r="G11356" s="13" t="s">
        <v>31637</v>
      </c>
      <c r="H11356" s="14" t="s">
        <v>31638</v>
      </c>
      <c r="I11356" s="12">
        <v>1.1154686E7</v>
      </c>
      <c r="J11356" s="15" t="str">
        <f t="shared" si="1"/>
        <v>Irrelevant</v>
      </c>
    </row>
    <row r="11357" ht="22.5" customHeight="1">
      <c r="A11357" s="9" t="s">
        <v>31639</v>
      </c>
      <c r="B11357" s="10">
        <v>45634.83180555556</v>
      </c>
      <c r="C11357" s="11" t="s">
        <v>31640</v>
      </c>
      <c r="D11357" s="12">
        <v>12.0</v>
      </c>
      <c r="E11357" s="10" t="s">
        <v>26</v>
      </c>
      <c r="F11357" s="12">
        <v>2024.0</v>
      </c>
      <c r="G11357" s="13" t="s">
        <v>13</v>
      </c>
      <c r="H11357" s="14" t="s">
        <v>1126</v>
      </c>
      <c r="I11357" s="12">
        <v>100.0</v>
      </c>
      <c r="J11357" s="15" t="str">
        <f t="shared" si="1"/>
        <v>Irrelevant</v>
      </c>
    </row>
    <row r="11358" ht="22.5" customHeight="1">
      <c r="A11358" s="9" t="s">
        <v>31641</v>
      </c>
      <c r="B11358" s="10">
        <v>45651.6053125</v>
      </c>
      <c r="C11358" s="11" t="s">
        <v>31642</v>
      </c>
      <c r="D11358" s="12">
        <v>12.0</v>
      </c>
      <c r="E11358" s="10" t="s">
        <v>26</v>
      </c>
      <c r="F11358" s="12">
        <v>2024.0</v>
      </c>
      <c r="G11358" s="13" t="s">
        <v>13</v>
      </c>
      <c r="H11358" s="14" t="s">
        <v>217</v>
      </c>
      <c r="I11358" s="12">
        <v>268.0</v>
      </c>
      <c r="J11358" s="15" t="str">
        <f t="shared" si="1"/>
        <v>Relevant</v>
      </c>
    </row>
    <row r="11359" ht="22.5" customHeight="1">
      <c r="A11359" s="9" t="s">
        <v>31643</v>
      </c>
      <c r="B11359" s="10">
        <v>45632.48837962963</v>
      </c>
      <c r="C11359" s="11" t="s">
        <v>31644</v>
      </c>
      <c r="D11359" s="12">
        <v>12.0</v>
      </c>
      <c r="E11359" s="10" t="s">
        <v>26</v>
      </c>
      <c r="F11359" s="12">
        <v>2024.0</v>
      </c>
      <c r="G11359" s="13" t="s">
        <v>13</v>
      </c>
      <c r="H11359" s="14" t="s">
        <v>514</v>
      </c>
      <c r="I11359" s="12">
        <v>64.0</v>
      </c>
      <c r="J11359" s="15" t="str">
        <f t="shared" si="1"/>
        <v>Relevant</v>
      </c>
    </row>
    <row r="11360" ht="22.5" customHeight="1">
      <c r="A11360" s="9" t="s">
        <v>31645</v>
      </c>
      <c r="B11360" s="10">
        <v>45592.35131377315</v>
      </c>
      <c r="C11360" s="11" t="s">
        <v>31646</v>
      </c>
      <c r="D11360" s="12">
        <v>10.0</v>
      </c>
      <c r="E11360" s="10" t="s">
        <v>42</v>
      </c>
      <c r="F11360" s="12">
        <v>2024.0</v>
      </c>
      <c r="G11360" s="13" t="s">
        <v>31647</v>
      </c>
      <c r="H11360" s="14" t="s">
        <v>31648</v>
      </c>
      <c r="I11360" s="12">
        <v>1505743.0</v>
      </c>
      <c r="J11360" s="15" t="str">
        <f t="shared" si="1"/>
        <v>Relevant</v>
      </c>
    </row>
    <row r="11361" ht="22.5" customHeight="1">
      <c r="A11361" s="9" t="s">
        <v>31649</v>
      </c>
      <c r="B11361" s="10">
        <v>45637.84943287037</v>
      </c>
      <c r="C11361" s="11" t="s">
        <v>31650</v>
      </c>
      <c r="D11361" s="12">
        <v>12.0</v>
      </c>
      <c r="E11361" s="10" t="s">
        <v>26</v>
      </c>
      <c r="F11361" s="12">
        <v>2024.0</v>
      </c>
      <c r="G11361" s="13" t="s">
        <v>13</v>
      </c>
      <c r="H11361" s="14" t="s">
        <v>31651</v>
      </c>
      <c r="I11361" s="12">
        <v>195.0</v>
      </c>
      <c r="J11361" s="15" t="str">
        <f t="shared" si="1"/>
        <v>Irrelevant</v>
      </c>
    </row>
    <row r="11362" ht="22.5" customHeight="1">
      <c r="A11362" s="9" t="s">
        <v>31652</v>
      </c>
      <c r="B11362" s="10">
        <v>45591.72313657407</v>
      </c>
      <c r="C11362" s="11" t="s">
        <v>31653</v>
      </c>
      <c r="D11362" s="12">
        <v>10.0</v>
      </c>
      <c r="E11362" s="10" t="s">
        <v>42</v>
      </c>
      <c r="F11362" s="12">
        <v>2024.0</v>
      </c>
      <c r="G11362" s="13" t="s">
        <v>13</v>
      </c>
      <c r="H11362" s="14" t="s">
        <v>30090</v>
      </c>
      <c r="I11362" s="12">
        <v>204.0</v>
      </c>
      <c r="J11362" s="15" t="str">
        <f t="shared" si="1"/>
        <v>Relevant</v>
      </c>
    </row>
    <row r="11363" ht="22.5" customHeight="1">
      <c r="A11363" s="9" t="s">
        <v>31654</v>
      </c>
      <c r="B11363" s="10">
        <v>45606.652604166666</v>
      </c>
      <c r="C11363" s="11" t="s">
        <v>31655</v>
      </c>
      <c r="D11363" s="12">
        <v>11.0</v>
      </c>
      <c r="E11363" s="10" t="s">
        <v>17</v>
      </c>
      <c r="F11363" s="12">
        <v>2024.0</v>
      </c>
      <c r="G11363" s="13" t="s">
        <v>13</v>
      </c>
      <c r="H11363" s="14" t="s">
        <v>100</v>
      </c>
      <c r="I11363" s="12">
        <v>5508.0</v>
      </c>
      <c r="J11363" s="15" t="str">
        <f t="shared" si="1"/>
        <v>Relevant</v>
      </c>
    </row>
    <row r="11364" ht="22.5" customHeight="1">
      <c r="A11364" s="9" t="s">
        <v>31656</v>
      </c>
      <c r="B11364" s="10">
        <v>45725.40195601852</v>
      </c>
      <c r="C11364" s="11" t="s">
        <v>14449</v>
      </c>
      <c r="D11364" s="12">
        <v>3.0</v>
      </c>
      <c r="E11364" s="10" t="s">
        <v>59</v>
      </c>
      <c r="F11364" s="12">
        <v>2025.0</v>
      </c>
      <c r="G11364" s="13" t="s">
        <v>13</v>
      </c>
      <c r="H11364" s="14" t="s">
        <v>420</v>
      </c>
      <c r="I11364" s="12">
        <v>285.0</v>
      </c>
      <c r="J11364" s="15" t="str">
        <f t="shared" si="1"/>
        <v>Irrelevant</v>
      </c>
    </row>
    <row r="11365" ht="22.5" customHeight="1">
      <c r="A11365" s="9" t="s">
        <v>31657</v>
      </c>
      <c r="B11365" s="10">
        <v>45564.77505787037</v>
      </c>
      <c r="C11365" s="11" t="s">
        <v>13782</v>
      </c>
      <c r="D11365" s="12">
        <v>9.0</v>
      </c>
      <c r="E11365" s="10" t="s">
        <v>114</v>
      </c>
      <c r="F11365" s="12">
        <v>2024.0</v>
      </c>
      <c r="G11365" s="13" t="s">
        <v>13</v>
      </c>
      <c r="H11365" s="14" t="s">
        <v>31658</v>
      </c>
      <c r="I11365" s="12">
        <v>61.0</v>
      </c>
      <c r="J11365" s="15" t="str">
        <f t="shared" si="1"/>
        <v>Irrelevant</v>
      </c>
    </row>
    <row r="11366" ht="22.5" customHeight="1">
      <c r="A11366" s="9" t="s">
        <v>31659</v>
      </c>
      <c r="B11366" s="10">
        <v>45615.33614583333</v>
      </c>
      <c r="C11366" s="11" t="s">
        <v>31660</v>
      </c>
      <c r="D11366" s="12">
        <v>11.0</v>
      </c>
      <c r="E11366" s="10" t="s">
        <v>17</v>
      </c>
      <c r="F11366" s="12">
        <v>2024.0</v>
      </c>
      <c r="G11366" s="13" t="s">
        <v>13</v>
      </c>
      <c r="H11366" s="14" t="s">
        <v>31661</v>
      </c>
      <c r="I11366" s="12">
        <v>178.0</v>
      </c>
      <c r="J11366" s="15" t="str">
        <f t="shared" si="1"/>
        <v>Relevant</v>
      </c>
    </row>
    <row r="11367" ht="22.5" customHeight="1">
      <c r="A11367" s="9" t="s">
        <v>31662</v>
      </c>
      <c r="B11367" s="10">
        <v>45617.503483796296</v>
      </c>
      <c r="C11367" s="11" t="s">
        <v>31663</v>
      </c>
      <c r="D11367" s="12">
        <v>11.0</v>
      </c>
      <c r="E11367" s="10" t="s">
        <v>17</v>
      </c>
      <c r="F11367" s="12">
        <v>2024.0</v>
      </c>
      <c r="G11367" s="13" t="s">
        <v>31664</v>
      </c>
      <c r="H11367" s="14" t="s">
        <v>31665</v>
      </c>
      <c r="I11367" s="12">
        <v>1.1946612E7</v>
      </c>
      <c r="J11367" s="15" t="str">
        <f t="shared" si="1"/>
        <v>Relevant</v>
      </c>
    </row>
    <row r="11368" ht="22.5" customHeight="1">
      <c r="A11368" s="9" t="s">
        <v>31666</v>
      </c>
      <c r="B11368" s="10">
        <v>45492.76667824074</v>
      </c>
      <c r="C11368" s="11" t="s">
        <v>31667</v>
      </c>
      <c r="D11368" s="12">
        <v>7.0</v>
      </c>
      <c r="E11368" s="10" t="s">
        <v>55</v>
      </c>
      <c r="F11368" s="12">
        <v>2024.0</v>
      </c>
      <c r="G11368" s="13" t="s">
        <v>13</v>
      </c>
      <c r="H11368" s="14" t="s">
        <v>214</v>
      </c>
      <c r="I11368" s="12">
        <v>529.0</v>
      </c>
      <c r="J11368" s="15" t="str">
        <f t="shared" si="1"/>
        <v>Relevant</v>
      </c>
    </row>
    <row r="11369" ht="22.5" customHeight="1">
      <c r="A11369" s="9" t="s">
        <v>31668</v>
      </c>
      <c r="B11369" s="10">
        <v>45615.52554398148</v>
      </c>
      <c r="C11369" s="11" t="s">
        <v>31669</v>
      </c>
      <c r="D11369" s="12">
        <v>11.0</v>
      </c>
      <c r="E11369" s="10" t="s">
        <v>17</v>
      </c>
      <c r="F11369" s="12">
        <v>2024.0</v>
      </c>
      <c r="G11369" s="13" t="s">
        <v>13</v>
      </c>
      <c r="H11369" s="14" t="s">
        <v>1325</v>
      </c>
      <c r="I11369" s="12">
        <v>66.0</v>
      </c>
      <c r="J11369" s="15" t="str">
        <f t="shared" si="1"/>
        <v>Relevant</v>
      </c>
    </row>
    <row r="11370" ht="22.5" customHeight="1">
      <c r="A11370" s="9" t="s">
        <v>31670</v>
      </c>
      <c r="B11370" s="10">
        <v>45603.577569444446</v>
      </c>
      <c r="C11370" s="11" t="s">
        <v>31671</v>
      </c>
      <c r="D11370" s="12">
        <v>11.0</v>
      </c>
      <c r="E11370" s="10" t="s">
        <v>17</v>
      </c>
      <c r="F11370" s="12">
        <v>2024.0</v>
      </c>
      <c r="G11370" s="13" t="s">
        <v>31672</v>
      </c>
      <c r="H11370" s="14" t="s">
        <v>31673</v>
      </c>
      <c r="I11370" s="12">
        <v>8026530.0</v>
      </c>
      <c r="J11370" s="15" t="str">
        <f t="shared" si="1"/>
        <v>Relevant</v>
      </c>
    </row>
    <row r="11371" ht="22.5" customHeight="1">
      <c r="A11371" s="9" t="s">
        <v>31674</v>
      </c>
      <c r="B11371" s="10">
        <v>45586.80284722222</v>
      </c>
      <c r="C11371" s="11" t="s">
        <v>17125</v>
      </c>
      <c r="D11371" s="12">
        <v>10.0</v>
      </c>
      <c r="E11371" s="10" t="s">
        <v>42</v>
      </c>
      <c r="F11371" s="12">
        <v>2024.0</v>
      </c>
      <c r="G11371" s="13" t="s">
        <v>13</v>
      </c>
      <c r="H11371" s="14" t="s">
        <v>175</v>
      </c>
      <c r="I11371" s="12">
        <v>45.0</v>
      </c>
      <c r="J11371" s="15" t="str">
        <f t="shared" si="1"/>
        <v>Irrelevant</v>
      </c>
    </row>
    <row r="11372" ht="22.5" customHeight="1">
      <c r="A11372" s="9" t="s">
        <v>31675</v>
      </c>
      <c r="B11372" s="10">
        <v>45696.7781712963</v>
      </c>
      <c r="C11372" s="11" t="s">
        <v>31676</v>
      </c>
      <c r="D11372" s="12">
        <v>2.0</v>
      </c>
      <c r="E11372" s="10" t="s">
        <v>12</v>
      </c>
      <c r="F11372" s="12">
        <v>2025.0</v>
      </c>
      <c r="G11372" s="13" t="s">
        <v>13</v>
      </c>
      <c r="H11372" s="14" t="s">
        <v>14</v>
      </c>
      <c r="I11372" s="12">
        <v>63.0</v>
      </c>
      <c r="J11372" s="15" t="str">
        <f t="shared" si="1"/>
        <v>Relevant</v>
      </c>
    </row>
    <row r="11373" ht="22.5" customHeight="1">
      <c r="A11373" s="9" t="s">
        <v>31677</v>
      </c>
      <c r="B11373" s="10">
        <v>45583.34515046296</v>
      </c>
      <c r="C11373" s="11" t="s">
        <v>31678</v>
      </c>
      <c r="D11373" s="12">
        <v>10.0</v>
      </c>
      <c r="E11373" s="10" t="s">
        <v>42</v>
      </c>
      <c r="F11373" s="12">
        <v>2024.0</v>
      </c>
      <c r="G11373" s="13" t="s">
        <v>13</v>
      </c>
      <c r="H11373" s="14" t="s">
        <v>31679</v>
      </c>
      <c r="I11373" s="12">
        <v>43210.0</v>
      </c>
      <c r="J11373" s="15" t="str">
        <f t="shared" si="1"/>
        <v>Relevant</v>
      </c>
    </row>
    <row r="11374" ht="22.5" customHeight="1">
      <c r="A11374" s="9" t="s">
        <v>31680</v>
      </c>
      <c r="B11374" s="10">
        <v>45616.26856481482</v>
      </c>
      <c r="C11374" s="11" t="s">
        <v>31681</v>
      </c>
      <c r="D11374" s="12">
        <v>11.0</v>
      </c>
      <c r="E11374" s="10" t="s">
        <v>17</v>
      </c>
      <c r="F11374" s="12">
        <v>2024.0</v>
      </c>
      <c r="G11374" s="13" t="s">
        <v>13</v>
      </c>
      <c r="H11374" s="14" t="s">
        <v>2781</v>
      </c>
      <c r="I11374" s="12">
        <v>433.0</v>
      </c>
      <c r="J11374" s="15" t="str">
        <f t="shared" si="1"/>
        <v>Relevant</v>
      </c>
    </row>
    <row r="11375" ht="22.5" customHeight="1">
      <c r="A11375" s="9" t="s">
        <v>31682</v>
      </c>
      <c r="B11375" s="10">
        <v>45630.44131944444</v>
      </c>
      <c r="C11375" s="11" t="s">
        <v>31683</v>
      </c>
      <c r="D11375" s="12">
        <v>12.0</v>
      </c>
      <c r="E11375" s="10" t="s">
        <v>26</v>
      </c>
      <c r="F11375" s="12">
        <v>2024.0</v>
      </c>
      <c r="G11375" s="13" t="s">
        <v>13</v>
      </c>
      <c r="H11375" s="14" t="s">
        <v>31684</v>
      </c>
      <c r="I11375" s="12">
        <v>653.0</v>
      </c>
      <c r="J11375" s="15" t="str">
        <f t="shared" si="1"/>
        <v>Relevant</v>
      </c>
    </row>
    <row r="11376" ht="22.5" customHeight="1">
      <c r="A11376" s="9" t="s">
        <v>31685</v>
      </c>
      <c r="B11376" s="10">
        <v>45454.6475462963</v>
      </c>
      <c r="C11376" s="11" t="s">
        <v>31686</v>
      </c>
      <c r="D11376" s="12">
        <v>6.0</v>
      </c>
      <c r="E11376" s="10" t="s">
        <v>34</v>
      </c>
      <c r="F11376" s="12">
        <v>2024.0</v>
      </c>
      <c r="G11376" s="13" t="s">
        <v>13</v>
      </c>
      <c r="H11376" s="14" t="s">
        <v>2127</v>
      </c>
      <c r="I11376" s="12">
        <v>84.0</v>
      </c>
      <c r="J11376" s="15" t="str">
        <f t="shared" si="1"/>
        <v>Irrelevant</v>
      </c>
    </row>
    <row r="11377" ht="22.5" customHeight="1">
      <c r="A11377" s="9" t="s">
        <v>31687</v>
      </c>
      <c r="B11377" s="10">
        <v>45621.9040625</v>
      </c>
      <c r="C11377" s="11" t="s">
        <v>31688</v>
      </c>
      <c r="D11377" s="12">
        <v>11.0</v>
      </c>
      <c r="E11377" s="10" t="s">
        <v>17</v>
      </c>
      <c r="F11377" s="12">
        <v>2024.0</v>
      </c>
      <c r="G11377" s="13" t="s">
        <v>13</v>
      </c>
      <c r="H11377" s="14" t="s">
        <v>220</v>
      </c>
      <c r="I11377" s="12">
        <v>35.0</v>
      </c>
      <c r="J11377" s="15" t="str">
        <f t="shared" si="1"/>
        <v>Relevant</v>
      </c>
    </row>
    <row r="11378" ht="22.5" customHeight="1">
      <c r="A11378" s="9" t="s">
        <v>31689</v>
      </c>
      <c r="B11378" s="10">
        <v>45742.96791666667</v>
      </c>
      <c r="C11378" s="11" t="s">
        <v>31690</v>
      </c>
      <c r="D11378" s="12">
        <v>3.0</v>
      </c>
      <c r="E11378" s="10" t="s">
        <v>59</v>
      </c>
      <c r="F11378" s="12">
        <v>2025.0</v>
      </c>
      <c r="G11378" s="13" t="s">
        <v>13</v>
      </c>
      <c r="H11378" s="14" t="s">
        <v>204</v>
      </c>
      <c r="I11378" s="12">
        <v>224.0</v>
      </c>
      <c r="J11378" s="15" t="str">
        <f t="shared" si="1"/>
        <v>Relevant</v>
      </c>
    </row>
    <row r="11379" ht="22.5" customHeight="1">
      <c r="A11379" s="9" t="s">
        <v>31691</v>
      </c>
      <c r="B11379" s="10">
        <v>45723.83945601852</v>
      </c>
      <c r="C11379" s="11" t="s">
        <v>31692</v>
      </c>
      <c r="D11379" s="12">
        <v>3.0</v>
      </c>
      <c r="E11379" s="10" t="s">
        <v>59</v>
      </c>
      <c r="F11379" s="12">
        <v>2025.0</v>
      </c>
      <c r="G11379" s="13" t="s">
        <v>13</v>
      </c>
      <c r="H11379" s="14" t="s">
        <v>430</v>
      </c>
      <c r="I11379" s="12">
        <v>420.0</v>
      </c>
      <c r="J11379" s="15" t="str">
        <f t="shared" si="1"/>
        <v>Relevant</v>
      </c>
    </row>
    <row r="11380" ht="22.5" customHeight="1">
      <c r="A11380" s="9" t="s">
        <v>31693</v>
      </c>
      <c r="B11380" s="10">
        <v>45629.677083333336</v>
      </c>
      <c r="C11380" s="11" t="s">
        <v>9421</v>
      </c>
      <c r="D11380" s="12">
        <v>12.0</v>
      </c>
      <c r="E11380" s="10" t="s">
        <v>26</v>
      </c>
      <c r="F11380" s="12">
        <v>2024.0</v>
      </c>
      <c r="G11380" s="13" t="s">
        <v>31694</v>
      </c>
      <c r="H11380" s="14" t="s">
        <v>31695</v>
      </c>
      <c r="I11380" s="12">
        <v>28789.0</v>
      </c>
      <c r="J11380" s="15" t="str">
        <f t="shared" si="1"/>
        <v>Irrelevant</v>
      </c>
    </row>
    <row r="11381" ht="22.5" customHeight="1">
      <c r="A11381" s="9" t="s">
        <v>31696</v>
      </c>
      <c r="B11381" s="10">
        <v>45616.99652777778</v>
      </c>
      <c r="C11381" s="11" t="s">
        <v>31697</v>
      </c>
      <c r="D11381" s="12">
        <v>11.0</v>
      </c>
      <c r="E11381" s="10" t="s">
        <v>17</v>
      </c>
      <c r="F11381" s="12">
        <v>2024.0</v>
      </c>
      <c r="G11381" s="13" t="s">
        <v>31698</v>
      </c>
      <c r="H11381" s="14" t="s">
        <v>31699</v>
      </c>
      <c r="I11381" s="12">
        <v>1.5232462E7</v>
      </c>
      <c r="J11381" s="15" t="str">
        <f t="shared" si="1"/>
        <v>Relevant</v>
      </c>
    </row>
    <row r="11382" ht="22.5" customHeight="1">
      <c r="A11382" s="9" t="s">
        <v>31700</v>
      </c>
      <c r="B11382" s="10">
        <v>45613.751851851855</v>
      </c>
      <c r="C11382" s="11" t="s">
        <v>31701</v>
      </c>
      <c r="D11382" s="12">
        <v>11.0</v>
      </c>
      <c r="E11382" s="10" t="s">
        <v>17</v>
      </c>
      <c r="F11382" s="12">
        <v>2024.0</v>
      </c>
      <c r="G11382" s="13" t="s">
        <v>31702</v>
      </c>
      <c r="H11382" s="14" t="s">
        <v>31703</v>
      </c>
      <c r="I11382" s="12">
        <v>1504239.0</v>
      </c>
      <c r="J11382" s="15" t="str">
        <f t="shared" si="1"/>
        <v>Relevant</v>
      </c>
    </row>
    <row r="11383" ht="22.5" customHeight="1">
      <c r="A11383" s="9" t="s">
        <v>31704</v>
      </c>
      <c r="B11383" s="10">
        <v>45632.378842592596</v>
      </c>
      <c r="C11383" s="11" t="s">
        <v>31705</v>
      </c>
      <c r="D11383" s="12">
        <v>12.0</v>
      </c>
      <c r="E11383" s="10" t="s">
        <v>26</v>
      </c>
      <c r="F11383" s="12">
        <v>2024.0</v>
      </c>
      <c r="G11383" s="13" t="s">
        <v>13</v>
      </c>
      <c r="H11383" s="14" t="s">
        <v>1809</v>
      </c>
      <c r="I11383" s="12">
        <v>22.0</v>
      </c>
      <c r="J11383" s="15" t="str">
        <f t="shared" si="1"/>
        <v>Relevant</v>
      </c>
    </row>
    <row r="11384" ht="22.5" customHeight="1">
      <c r="A11384" s="9" t="s">
        <v>31706</v>
      </c>
      <c r="B11384" s="10">
        <v>45618.71292824074</v>
      </c>
      <c r="C11384" s="11" t="s">
        <v>31707</v>
      </c>
      <c r="D11384" s="12">
        <v>11.0</v>
      </c>
      <c r="E11384" s="10" t="s">
        <v>17</v>
      </c>
      <c r="F11384" s="12">
        <v>2024.0</v>
      </c>
      <c r="G11384" s="13" t="s">
        <v>13</v>
      </c>
      <c r="H11384" s="14" t="s">
        <v>965</v>
      </c>
      <c r="I11384" s="12">
        <v>1849.0</v>
      </c>
      <c r="J11384" s="15" t="str">
        <f t="shared" si="1"/>
        <v>Relevant</v>
      </c>
    </row>
    <row r="11385" ht="22.5" customHeight="1">
      <c r="A11385" s="9" t="s">
        <v>31708</v>
      </c>
      <c r="B11385" s="10">
        <v>45613.752592592595</v>
      </c>
      <c r="C11385" s="11" t="s">
        <v>31709</v>
      </c>
      <c r="D11385" s="12">
        <v>11.0</v>
      </c>
      <c r="E11385" s="10" t="s">
        <v>17</v>
      </c>
      <c r="F11385" s="12">
        <v>2024.0</v>
      </c>
      <c r="G11385" s="13" t="s">
        <v>13</v>
      </c>
      <c r="H11385" s="14" t="s">
        <v>19147</v>
      </c>
      <c r="I11385" s="12">
        <v>3402.0</v>
      </c>
      <c r="J11385" s="15" t="str">
        <f t="shared" si="1"/>
        <v>Relevant</v>
      </c>
    </row>
    <row r="11386" ht="22.5" customHeight="1">
      <c r="A11386" s="9" t="s">
        <v>31710</v>
      </c>
      <c r="B11386" s="10">
        <v>45606.60511574074</v>
      </c>
      <c r="C11386" s="11" t="s">
        <v>31711</v>
      </c>
      <c r="D11386" s="12">
        <v>11.0</v>
      </c>
      <c r="E11386" s="10" t="s">
        <v>17</v>
      </c>
      <c r="F11386" s="12">
        <v>2024.0</v>
      </c>
      <c r="G11386" s="13" t="s">
        <v>31712</v>
      </c>
      <c r="H11386" s="14" t="s">
        <v>31713</v>
      </c>
      <c r="I11386" s="12">
        <v>75297.0</v>
      </c>
      <c r="J11386" s="15" t="str">
        <f t="shared" si="1"/>
        <v>Relevant</v>
      </c>
    </row>
    <row r="11387" ht="22.5" customHeight="1">
      <c r="A11387" s="9" t="s">
        <v>31714</v>
      </c>
      <c r="B11387" s="10">
        <v>45580.000659722224</v>
      </c>
      <c r="C11387" s="11" t="s">
        <v>31715</v>
      </c>
      <c r="D11387" s="12">
        <v>10.0</v>
      </c>
      <c r="E11387" s="10" t="s">
        <v>42</v>
      </c>
      <c r="F11387" s="12">
        <v>2024.0</v>
      </c>
      <c r="G11387" s="13" t="s">
        <v>13</v>
      </c>
      <c r="H11387" s="14" t="s">
        <v>642</v>
      </c>
      <c r="I11387" s="12">
        <v>214.0</v>
      </c>
      <c r="J11387" s="15" t="str">
        <f t="shared" si="1"/>
        <v>Relevant</v>
      </c>
    </row>
    <row r="11388" ht="22.5" customHeight="1">
      <c r="A11388" s="9" t="s">
        <v>31716</v>
      </c>
      <c r="B11388" s="10">
        <v>45587.70931712963</v>
      </c>
      <c r="C11388" s="11" t="s">
        <v>31717</v>
      </c>
      <c r="D11388" s="12">
        <v>10.0</v>
      </c>
      <c r="E11388" s="10" t="s">
        <v>42</v>
      </c>
      <c r="F11388" s="12">
        <v>2024.0</v>
      </c>
      <c r="G11388" s="13" t="s">
        <v>13</v>
      </c>
      <c r="H11388" s="14" t="s">
        <v>21727</v>
      </c>
      <c r="I11388" s="12">
        <v>80.0</v>
      </c>
      <c r="J11388" s="15" t="str">
        <f t="shared" si="1"/>
        <v>Relevant</v>
      </c>
    </row>
    <row r="11389" ht="22.5" customHeight="1">
      <c r="A11389" s="9" t="s">
        <v>31718</v>
      </c>
      <c r="B11389" s="10">
        <v>45608.36685185185</v>
      </c>
      <c r="C11389" s="11" t="s">
        <v>23360</v>
      </c>
      <c r="D11389" s="12">
        <v>11.0</v>
      </c>
      <c r="E11389" s="10" t="s">
        <v>17</v>
      </c>
      <c r="F11389" s="12">
        <v>2024.0</v>
      </c>
      <c r="G11389" s="13" t="s">
        <v>13</v>
      </c>
      <c r="H11389" s="14" t="s">
        <v>2369</v>
      </c>
      <c r="I11389" s="12">
        <v>4341.0</v>
      </c>
      <c r="J11389" s="15" t="str">
        <f t="shared" si="1"/>
        <v>Relevant</v>
      </c>
    </row>
    <row r="11390" ht="22.5" customHeight="1">
      <c r="A11390" s="9" t="s">
        <v>31719</v>
      </c>
      <c r="B11390" s="10">
        <v>45696.887708333335</v>
      </c>
      <c r="C11390" s="11" t="s">
        <v>31720</v>
      </c>
      <c r="D11390" s="12">
        <v>2.0</v>
      </c>
      <c r="E11390" s="10" t="s">
        <v>12</v>
      </c>
      <c r="F11390" s="12">
        <v>2025.0</v>
      </c>
      <c r="G11390" s="13" t="s">
        <v>13</v>
      </c>
      <c r="H11390" s="14" t="s">
        <v>14</v>
      </c>
      <c r="I11390" s="12">
        <v>8960.0</v>
      </c>
      <c r="J11390" s="15" t="str">
        <f t="shared" si="1"/>
        <v>Relevant</v>
      </c>
    </row>
    <row r="11391" ht="22.5" customHeight="1">
      <c r="A11391" s="9" t="s">
        <v>31721</v>
      </c>
      <c r="B11391" s="10">
        <v>45642.57298347222</v>
      </c>
      <c r="C11391" s="11" t="s">
        <v>19806</v>
      </c>
      <c r="D11391" s="12">
        <v>12.0</v>
      </c>
      <c r="E11391" s="10" t="s">
        <v>26</v>
      </c>
      <c r="F11391" s="12">
        <v>2024.0</v>
      </c>
      <c r="G11391" s="13" t="s">
        <v>31722</v>
      </c>
      <c r="H11391" s="14" t="s">
        <v>31723</v>
      </c>
      <c r="I11391" s="12">
        <v>1.1946612E7</v>
      </c>
      <c r="J11391" s="15" t="str">
        <f t="shared" si="1"/>
        <v>Irrelevant</v>
      </c>
    </row>
    <row r="11392" ht="22.5" customHeight="1">
      <c r="A11392" s="9" t="s">
        <v>31724</v>
      </c>
      <c r="B11392" s="10">
        <v>45597.90268518519</v>
      </c>
      <c r="C11392" s="11" t="s">
        <v>31725</v>
      </c>
      <c r="D11392" s="12">
        <v>11.0</v>
      </c>
      <c r="E11392" s="10" t="s">
        <v>17</v>
      </c>
      <c r="F11392" s="12">
        <v>2024.0</v>
      </c>
      <c r="G11392" s="13" t="s">
        <v>13</v>
      </c>
      <c r="H11392" s="14" t="s">
        <v>124</v>
      </c>
      <c r="I11392" s="12">
        <v>34.0</v>
      </c>
      <c r="J11392" s="15" t="str">
        <f t="shared" si="1"/>
        <v>Relevant</v>
      </c>
    </row>
    <row r="11393" ht="22.5" customHeight="1">
      <c r="A11393" s="9" t="s">
        <v>31726</v>
      </c>
      <c r="B11393" s="10">
        <v>45621.698587962965</v>
      </c>
      <c r="C11393" s="11" t="s">
        <v>31727</v>
      </c>
      <c r="D11393" s="12">
        <v>11.0</v>
      </c>
      <c r="E11393" s="10" t="s">
        <v>17</v>
      </c>
      <c r="F11393" s="12">
        <v>2024.0</v>
      </c>
      <c r="G11393" s="13" t="s">
        <v>31728</v>
      </c>
      <c r="H11393" s="14" t="s">
        <v>31729</v>
      </c>
      <c r="I11393" s="12">
        <v>163775.0</v>
      </c>
      <c r="J11393" s="15" t="str">
        <f t="shared" si="1"/>
        <v>Relevant</v>
      </c>
    </row>
    <row r="11394" ht="22.5" customHeight="1">
      <c r="A11394" s="9" t="s">
        <v>31730</v>
      </c>
      <c r="B11394" s="10">
        <v>45714.660891203705</v>
      </c>
      <c r="C11394" s="11" t="s">
        <v>31731</v>
      </c>
      <c r="D11394" s="12">
        <v>2.0</v>
      </c>
      <c r="E11394" s="10" t="s">
        <v>12</v>
      </c>
      <c r="F11394" s="12">
        <v>2025.0</v>
      </c>
      <c r="G11394" s="13" t="s">
        <v>31732</v>
      </c>
      <c r="H11394" s="14" t="s">
        <v>31733</v>
      </c>
      <c r="I11394" s="12">
        <v>386309.0</v>
      </c>
      <c r="J11394" s="15" t="str">
        <f t="shared" si="1"/>
        <v>Irrelevant</v>
      </c>
    </row>
    <row r="11395" ht="22.5" customHeight="1">
      <c r="A11395" s="9" t="s">
        <v>31734</v>
      </c>
      <c r="B11395" s="10">
        <v>45603.55226851852</v>
      </c>
      <c r="C11395" s="11" t="s">
        <v>31735</v>
      </c>
      <c r="D11395" s="12">
        <v>11.0</v>
      </c>
      <c r="E11395" s="10" t="s">
        <v>17</v>
      </c>
      <c r="F11395" s="12">
        <v>2024.0</v>
      </c>
      <c r="G11395" s="13" t="s">
        <v>13</v>
      </c>
      <c r="H11395" s="14" t="s">
        <v>11956</v>
      </c>
      <c r="I11395" s="12">
        <v>690.0</v>
      </c>
      <c r="J11395" s="15" t="str">
        <f t="shared" si="1"/>
        <v>Relevant</v>
      </c>
    </row>
    <row r="11396" ht="22.5" customHeight="1">
      <c r="A11396" s="9" t="s">
        <v>31736</v>
      </c>
      <c r="B11396" s="10">
        <v>45625.6156712963</v>
      </c>
      <c r="C11396" s="11" t="s">
        <v>31737</v>
      </c>
      <c r="D11396" s="12">
        <v>11.0</v>
      </c>
      <c r="E11396" s="10" t="s">
        <v>17</v>
      </c>
      <c r="F11396" s="12">
        <v>2024.0</v>
      </c>
      <c r="G11396" s="13" t="s">
        <v>13</v>
      </c>
      <c r="H11396" s="14" t="s">
        <v>138</v>
      </c>
      <c r="I11396" s="12">
        <v>130.0</v>
      </c>
      <c r="J11396" s="15" t="str">
        <f t="shared" si="1"/>
        <v>Relevant</v>
      </c>
    </row>
    <row r="11397" ht="22.5" customHeight="1">
      <c r="A11397" s="9" t="s">
        <v>31738</v>
      </c>
      <c r="B11397" s="10">
        <v>45620.391180555554</v>
      </c>
      <c r="C11397" s="11" t="s">
        <v>17521</v>
      </c>
      <c r="D11397" s="12">
        <v>11.0</v>
      </c>
      <c r="E11397" s="10" t="s">
        <v>17</v>
      </c>
      <c r="F11397" s="12">
        <v>2024.0</v>
      </c>
      <c r="G11397" s="13" t="s">
        <v>31739</v>
      </c>
      <c r="H11397" s="14" t="s">
        <v>31740</v>
      </c>
      <c r="I11397" s="12">
        <v>31597.0</v>
      </c>
      <c r="J11397" s="15" t="str">
        <f t="shared" si="1"/>
        <v>Relevant</v>
      </c>
    </row>
    <row r="11398" ht="22.5" customHeight="1">
      <c r="A11398" s="9" t="s">
        <v>31741</v>
      </c>
      <c r="B11398" s="10">
        <v>45387.76403935185</v>
      </c>
      <c r="C11398" s="11" t="s">
        <v>31742</v>
      </c>
      <c r="D11398" s="12">
        <v>4.0</v>
      </c>
      <c r="E11398" s="10" t="s">
        <v>274</v>
      </c>
      <c r="F11398" s="12">
        <v>2024.0</v>
      </c>
      <c r="G11398" s="13" t="s">
        <v>31743</v>
      </c>
      <c r="H11398" s="14" t="s">
        <v>31744</v>
      </c>
      <c r="I11398" s="12">
        <v>18429.0</v>
      </c>
      <c r="J11398" s="15" t="str">
        <f t="shared" si="1"/>
        <v>Irrelevant</v>
      </c>
    </row>
    <row r="11399" ht="22.5" customHeight="1">
      <c r="A11399" s="9" t="s">
        <v>31745</v>
      </c>
      <c r="B11399" s="10">
        <v>45632.865208333336</v>
      </c>
      <c r="C11399" s="11" t="s">
        <v>31746</v>
      </c>
      <c r="D11399" s="12">
        <v>12.0</v>
      </c>
      <c r="E11399" s="10" t="s">
        <v>26</v>
      </c>
      <c r="F11399" s="12">
        <v>2024.0</v>
      </c>
      <c r="G11399" s="13" t="s">
        <v>13</v>
      </c>
      <c r="H11399" s="14" t="s">
        <v>634</v>
      </c>
      <c r="I11399" s="12">
        <v>3069.0</v>
      </c>
      <c r="J11399" s="15" t="str">
        <f t="shared" si="1"/>
        <v>Relevant</v>
      </c>
    </row>
    <row r="11400" ht="22.5" customHeight="1">
      <c r="A11400" s="9" t="s">
        <v>31747</v>
      </c>
      <c r="B11400" s="10">
        <v>45631.914872685185</v>
      </c>
      <c r="C11400" s="11" t="s">
        <v>31748</v>
      </c>
      <c r="D11400" s="12">
        <v>12.0</v>
      </c>
      <c r="E11400" s="10" t="s">
        <v>26</v>
      </c>
      <c r="F11400" s="12">
        <v>2024.0</v>
      </c>
      <c r="G11400" s="13" t="s">
        <v>13</v>
      </c>
      <c r="H11400" s="14" t="s">
        <v>514</v>
      </c>
      <c r="I11400" s="12">
        <v>200.0</v>
      </c>
      <c r="J11400" s="15" t="str">
        <f t="shared" si="1"/>
        <v>Relevant</v>
      </c>
    </row>
    <row r="11401" ht="22.5" customHeight="1">
      <c r="A11401" s="9" t="s">
        <v>31749</v>
      </c>
      <c r="B11401" s="10">
        <v>45729.84998648148</v>
      </c>
      <c r="C11401" s="11" t="s">
        <v>31750</v>
      </c>
      <c r="D11401" s="12">
        <v>3.0</v>
      </c>
      <c r="E11401" s="10" t="s">
        <v>59</v>
      </c>
      <c r="F11401" s="12">
        <v>2025.0</v>
      </c>
      <c r="G11401" s="13" t="s">
        <v>31751</v>
      </c>
      <c r="H11401" s="14" t="s">
        <v>31752</v>
      </c>
      <c r="I11401" s="12">
        <v>1.0988526E7</v>
      </c>
      <c r="J11401" s="15" t="str">
        <f t="shared" si="1"/>
        <v>Relevant</v>
      </c>
    </row>
    <row r="11402" ht="22.5" customHeight="1">
      <c r="A11402" s="9" t="s">
        <v>31753</v>
      </c>
      <c r="B11402" s="10">
        <v>45707.23339120371</v>
      </c>
      <c r="C11402" s="11" t="s">
        <v>31754</v>
      </c>
      <c r="D11402" s="12">
        <v>2.0</v>
      </c>
      <c r="E11402" s="10" t="s">
        <v>12</v>
      </c>
      <c r="F11402" s="12">
        <v>2025.0</v>
      </c>
      <c r="G11402" s="13" t="s">
        <v>13</v>
      </c>
      <c r="H11402" s="14" t="s">
        <v>31755</v>
      </c>
      <c r="I11402" s="12">
        <v>12189.0</v>
      </c>
      <c r="J11402" s="15" t="str">
        <f t="shared" si="1"/>
        <v>Relevant</v>
      </c>
    </row>
    <row r="11403" ht="22.5" customHeight="1">
      <c r="A11403" s="9" t="s">
        <v>31756</v>
      </c>
      <c r="B11403" s="10">
        <v>45696.90744212963</v>
      </c>
      <c r="C11403" s="11" t="s">
        <v>31757</v>
      </c>
      <c r="D11403" s="12">
        <v>2.0</v>
      </c>
      <c r="E11403" s="10" t="s">
        <v>12</v>
      </c>
      <c r="F11403" s="12">
        <v>2025.0</v>
      </c>
      <c r="G11403" s="13" t="s">
        <v>13</v>
      </c>
      <c r="H11403" s="14" t="s">
        <v>1264</v>
      </c>
      <c r="I11403" s="12">
        <v>680.0</v>
      </c>
      <c r="J11403" s="15" t="str">
        <f t="shared" si="1"/>
        <v>Relevant</v>
      </c>
    </row>
    <row r="11404" ht="22.5" customHeight="1">
      <c r="A11404" s="9" t="s">
        <v>31758</v>
      </c>
      <c r="B11404" s="10">
        <v>45615.852063541664</v>
      </c>
      <c r="C11404" s="11" t="s">
        <v>31759</v>
      </c>
      <c r="D11404" s="12">
        <v>11.0</v>
      </c>
      <c r="E11404" s="10" t="s">
        <v>17</v>
      </c>
      <c r="F11404" s="12">
        <v>2024.0</v>
      </c>
      <c r="G11404" s="13" t="s">
        <v>31760</v>
      </c>
      <c r="H11404" s="14" t="s">
        <v>31761</v>
      </c>
      <c r="I11404" s="12">
        <v>7788408.0</v>
      </c>
      <c r="J11404" s="15" t="str">
        <f t="shared" si="1"/>
        <v>Relevant</v>
      </c>
    </row>
    <row r="11405" ht="22.5" customHeight="1">
      <c r="A11405" s="9" t="s">
        <v>31762</v>
      </c>
      <c r="B11405" s="10">
        <v>45614.74266203704</v>
      </c>
      <c r="C11405" s="11" t="s">
        <v>31763</v>
      </c>
      <c r="D11405" s="12">
        <v>11.0</v>
      </c>
      <c r="E11405" s="10" t="s">
        <v>17</v>
      </c>
      <c r="F11405" s="12">
        <v>2024.0</v>
      </c>
      <c r="G11405" s="13" t="s">
        <v>31764</v>
      </c>
      <c r="H11405" s="14" t="s">
        <v>31765</v>
      </c>
      <c r="I11405" s="12">
        <v>73816.0</v>
      </c>
      <c r="J11405" s="15" t="str">
        <f t="shared" si="1"/>
        <v>Relevant</v>
      </c>
    </row>
    <row r="11406" ht="22.5" customHeight="1">
      <c r="A11406" s="9" t="s">
        <v>31766</v>
      </c>
      <c r="B11406" s="10">
        <v>45525.80153935185</v>
      </c>
      <c r="C11406" s="11" t="s">
        <v>31767</v>
      </c>
      <c r="D11406" s="12">
        <v>8.0</v>
      </c>
      <c r="E11406" s="10" t="s">
        <v>167</v>
      </c>
      <c r="F11406" s="12">
        <v>2024.0</v>
      </c>
      <c r="G11406" s="13" t="s">
        <v>13</v>
      </c>
      <c r="H11406" s="14" t="s">
        <v>31768</v>
      </c>
      <c r="I11406" s="12">
        <v>16.0</v>
      </c>
      <c r="J11406" s="15" t="str">
        <f t="shared" si="1"/>
        <v>Irrelevant</v>
      </c>
    </row>
    <row r="11407" ht="22.5" customHeight="1">
      <c r="A11407" s="9" t="s">
        <v>31769</v>
      </c>
      <c r="B11407" s="10">
        <v>45642.563310185185</v>
      </c>
      <c r="C11407" s="11" t="s">
        <v>31770</v>
      </c>
      <c r="D11407" s="12">
        <v>12.0</v>
      </c>
      <c r="E11407" s="10" t="s">
        <v>26</v>
      </c>
      <c r="F11407" s="12">
        <v>2024.0</v>
      </c>
      <c r="G11407" s="13" t="s">
        <v>13</v>
      </c>
      <c r="H11407" s="14" t="s">
        <v>232</v>
      </c>
      <c r="I11407" s="12">
        <v>26164.0</v>
      </c>
      <c r="J11407" s="15" t="str">
        <f t="shared" si="1"/>
        <v>Relevant</v>
      </c>
    </row>
    <row r="11408" ht="22.5" customHeight="1">
      <c r="A11408" s="9" t="s">
        <v>31771</v>
      </c>
      <c r="B11408" s="10">
        <v>45716.535046296296</v>
      </c>
      <c r="C11408" s="11" t="s">
        <v>31772</v>
      </c>
      <c r="D11408" s="12">
        <v>2.0</v>
      </c>
      <c r="E11408" s="10" t="s">
        <v>12</v>
      </c>
      <c r="F11408" s="12">
        <v>2025.0</v>
      </c>
      <c r="G11408" s="13" t="s">
        <v>13</v>
      </c>
      <c r="H11408" s="14" t="s">
        <v>31773</v>
      </c>
      <c r="I11408" s="12">
        <v>166.0</v>
      </c>
      <c r="J11408" s="15" t="str">
        <f t="shared" si="1"/>
        <v>Irrelevant</v>
      </c>
    </row>
    <row r="11409" ht="22.5" customHeight="1">
      <c r="A11409" s="9" t="s">
        <v>31774</v>
      </c>
      <c r="B11409" s="10">
        <v>45634.718693055554</v>
      </c>
      <c r="C11409" s="11" t="s">
        <v>31775</v>
      </c>
      <c r="D11409" s="12">
        <v>12.0</v>
      </c>
      <c r="E11409" s="10" t="s">
        <v>26</v>
      </c>
      <c r="F11409" s="12">
        <v>2024.0</v>
      </c>
      <c r="G11409" s="13" t="s">
        <v>31776</v>
      </c>
      <c r="H11409" s="14" t="s">
        <v>31777</v>
      </c>
      <c r="I11409" s="12">
        <v>7850902.0</v>
      </c>
      <c r="J11409" s="15" t="str">
        <f t="shared" si="1"/>
        <v>Relevant</v>
      </c>
    </row>
    <row r="11410" ht="22.5" customHeight="1">
      <c r="A11410" s="9" t="s">
        <v>31778</v>
      </c>
      <c r="B11410" s="10">
        <v>45614.328472256944</v>
      </c>
      <c r="C11410" s="11" t="s">
        <v>24060</v>
      </c>
      <c r="D11410" s="12">
        <v>11.0</v>
      </c>
      <c r="E11410" s="10" t="s">
        <v>17</v>
      </c>
      <c r="F11410" s="12">
        <v>2024.0</v>
      </c>
      <c r="G11410" s="13" t="s">
        <v>15061</v>
      </c>
      <c r="H11410" s="14" t="s">
        <v>15062</v>
      </c>
      <c r="I11410" s="12">
        <v>0.0</v>
      </c>
      <c r="J11410" s="15" t="str">
        <f t="shared" si="1"/>
        <v>Relevant</v>
      </c>
    </row>
    <row r="11411" ht="22.5" customHeight="1">
      <c r="A11411" s="9" t="s">
        <v>31779</v>
      </c>
      <c r="B11411" s="10">
        <v>45593.34523148148</v>
      </c>
      <c r="C11411" s="11" t="s">
        <v>31780</v>
      </c>
      <c r="D11411" s="12">
        <v>10.0</v>
      </c>
      <c r="E11411" s="10" t="s">
        <v>42</v>
      </c>
      <c r="F11411" s="12">
        <v>2024.0</v>
      </c>
      <c r="G11411" s="13" t="s">
        <v>13</v>
      </c>
      <c r="H11411" s="14" t="s">
        <v>31781</v>
      </c>
      <c r="I11411" s="12">
        <v>2128.0</v>
      </c>
      <c r="J11411" s="15" t="str">
        <f t="shared" si="1"/>
        <v>Relevant</v>
      </c>
    </row>
    <row r="11412" ht="22.5" customHeight="1">
      <c r="A11412" s="9" t="s">
        <v>31782</v>
      </c>
      <c r="B11412" s="10">
        <v>45625.93015046296</v>
      </c>
      <c r="C11412" s="11" t="s">
        <v>31783</v>
      </c>
      <c r="D11412" s="12">
        <v>11.0</v>
      </c>
      <c r="E11412" s="10" t="s">
        <v>17</v>
      </c>
      <c r="F11412" s="12">
        <v>2024.0</v>
      </c>
      <c r="G11412" s="13" t="s">
        <v>13</v>
      </c>
      <c r="H11412" s="14" t="s">
        <v>199</v>
      </c>
      <c r="I11412" s="12">
        <v>2519.0</v>
      </c>
      <c r="J11412" s="15" t="str">
        <f t="shared" si="1"/>
        <v>Relevant</v>
      </c>
    </row>
    <row r="11413" ht="22.5" customHeight="1">
      <c r="A11413" s="9" t="s">
        <v>31784</v>
      </c>
      <c r="B11413" s="10">
        <v>45584.83112268519</v>
      </c>
      <c r="C11413" s="11" t="s">
        <v>31785</v>
      </c>
      <c r="D11413" s="12">
        <v>10.0</v>
      </c>
      <c r="E11413" s="10" t="s">
        <v>42</v>
      </c>
      <c r="F11413" s="12">
        <v>2024.0</v>
      </c>
      <c r="G11413" s="13" t="s">
        <v>13</v>
      </c>
      <c r="H11413" s="14" t="s">
        <v>642</v>
      </c>
      <c r="I11413" s="12">
        <v>39.0</v>
      </c>
      <c r="J11413" s="15" t="str">
        <f t="shared" si="1"/>
        <v>Relevant</v>
      </c>
    </row>
    <row r="11414" ht="22.5" customHeight="1">
      <c r="A11414" s="9" t="s">
        <v>31786</v>
      </c>
      <c r="B11414" s="10">
        <v>45696.76392361111</v>
      </c>
      <c r="C11414" s="11" t="s">
        <v>31787</v>
      </c>
      <c r="D11414" s="12">
        <v>2.0</v>
      </c>
      <c r="E11414" s="10" t="s">
        <v>12</v>
      </c>
      <c r="F11414" s="12">
        <v>2025.0</v>
      </c>
      <c r="G11414" s="13" t="s">
        <v>13</v>
      </c>
      <c r="H11414" s="14" t="s">
        <v>14</v>
      </c>
      <c r="I11414" s="12">
        <v>618.0</v>
      </c>
      <c r="J11414" s="15" t="str">
        <f t="shared" si="1"/>
        <v>Relevant</v>
      </c>
    </row>
    <row r="11415" ht="22.5" customHeight="1">
      <c r="A11415" s="9" t="s">
        <v>31788</v>
      </c>
      <c r="B11415" s="10">
        <v>45593.44777777778</v>
      </c>
      <c r="C11415" s="11" t="s">
        <v>20681</v>
      </c>
      <c r="D11415" s="12">
        <v>10.0</v>
      </c>
      <c r="E11415" s="10" t="s">
        <v>42</v>
      </c>
      <c r="F11415" s="12">
        <v>2024.0</v>
      </c>
      <c r="G11415" s="13" t="s">
        <v>13</v>
      </c>
      <c r="H11415" s="14" t="s">
        <v>97</v>
      </c>
      <c r="I11415" s="12">
        <v>127.0</v>
      </c>
      <c r="J11415" s="15" t="str">
        <f t="shared" si="1"/>
        <v>Relevant</v>
      </c>
    </row>
    <row r="11416" ht="22.5" customHeight="1">
      <c r="A11416" s="9" t="s">
        <v>31789</v>
      </c>
      <c r="B11416" s="10">
        <v>45634.81828703704</v>
      </c>
      <c r="C11416" s="11" t="s">
        <v>31790</v>
      </c>
      <c r="D11416" s="12">
        <v>12.0</v>
      </c>
      <c r="E11416" s="10" t="s">
        <v>26</v>
      </c>
      <c r="F11416" s="12">
        <v>2024.0</v>
      </c>
      <c r="G11416" s="13" t="s">
        <v>13</v>
      </c>
      <c r="H11416" s="14" t="s">
        <v>31791</v>
      </c>
      <c r="I11416" s="12">
        <v>151.0</v>
      </c>
      <c r="J11416" s="15" t="str">
        <f t="shared" si="1"/>
        <v>Relevant</v>
      </c>
    </row>
    <row r="11417" ht="22.5" customHeight="1">
      <c r="A11417" s="9" t="s">
        <v>31792</v>
      </c>
      <c r="B11417" s="10">
        <v>45390.463125</v>
      </c>
      <c r="C11417" s="11" t="s">
        <v>31793</v>
      </c>
      <c r="D11417" s="12">
        <v>4.0</v>
      </c>
      <c r="E11417" s="10" t="s">
        <v>274</v>
      </c>
      <c r="F11417" s="12">
        <v>2024.0</v>
      </c>
      <c r="G11417" s="13" t="s">
        <v>13</v>
      </c>
      <c r="H11417" s="14" t="s">
        <v>31794</v>
      </c>
      <c r="I11417" s="12">
        <v>1019.0</v>
      </c>
      <c r="J11417" s="15" t="str">
        <f t="shared" si="1"/>
        <v>Relevant</v>
      </c>
    </row>
    <row r="11418" ht="22.5" customHeight="1">
      <c r="A11418" s="9" t="s">
        <v>31795</v>
      </c>
      <c r="B11418" s="10">
        <v>45593.346238425926</v>
      </c>
      <c r="C11418" s="11" t="s">
        <v>31796</v>
      </c>
      <c r="D11418" s="12">
        <v>10.0</v>
      </c>
      <c r="E11418" s="10" t="s">
        <v>42</v>
      </c>
      <c r="F11418" s="12">
        <v>2024.0</v>
      </c>
      <c r="G11418" s="13" t="s">
        <v>13</v>
      </c>
      <c r="H11418" s="14" t="s">
        <v>31797</v>
      </c>
      <c r="I11418" s="12">
        <v>598.0</v>
      </c>
      <c r="J11418" s="15" t="str">
        <f t="shared" si="1"/>
        <v>Irrelevant</v>
      </c>
    </row>
    <row r="11419" ht="22.5" customHeight="1">
      <c r="A11419" s="9" t="s">
        <v>31798</v>
      </c>
      <c r="B11419" s="10">
        <v>45606.65797453704</v>
      </c>
      <c r="C11419" s="11" t="s">
        <v>31799</v>
      </c>
      <c r="D11419" s="12">
        <v>11.0</v>
      </c>
      <c r="E11419" s="10" t="s">
        <v>17</v>
      </c>
      <c r="F11419" s="12">
        <v>2024.0</v>
      </c>
      <c r="G11419" s="13" t="s">
        <v>13</v>
      </c>
      <c r="H11419" s="14" t="s">
        <v>100</v>
      </c>
      <c r="I11419" s="12">
        <v>1055.0</v>
      </c>
      <c r="J11419" s="15" t="str">
        <f t="shared" si="1"/>
        <v>Relevant</v>
      </c>
    </row>
    <row r="11420" ht="22.5" customHeight="1">
      <c r="A11420" s="9" t="s">
        <v>31800</v>
      </c>
      <c r="B11420" s="10">
        <v>45474.72521990741</v>
      </c>
      <c r="C11420" s="11" t="s">
        <v>31801</v>
      </c>
      <c r="D11420" s="12">
        <v>7.0</v>
      </c>
      <c r="E11420" s="10" t="s">
        <v>55</v>
      </c>
      <c r="F11420" s="12">
        <v>2024.0</v>
      </c>
      <c r="G11420" s="13" t="s">
        <v>13</v>
      </c>
      <c r="H11420" s="14" t="s">
        <v>56</v>
      </c>
      <c r="I11420" s="12">
        <v>4.0</v>
      </c>
      <c r="J11420" s="15" t="str">
        <f t="shared" si="1"/>
        <v>Relevant</v>
      </c>
    </row>
    <row r="11421" ht="22.5" customHeight="1">
      <c r="A11421" s="9" t="s">
        <v>31802</v>
      </c>
      <c r="B11421" s="10">
        <v>45583.48423611111</v>
      </c>
      <c r="C11421" s="11" t="s">
        <v>31803</v>
      </c>
      <c r="D11421" s="12">
        <v>10.0</v>
      </c>
      <c r="E11421" s="10" t="s">
        <v>42</v>
      </c>
      <c r="F11421" s="12">
        <v>2024.0</v>
      </c>
      <c r="G11421" s="13" t="s">
        <v>13</v>
      </c>
      <c r="H11421" s="14" t="s">
        <v>31804</v>
      </c>
      <c r="I11421" s="12">
        <v>5290.0</v>
      </c>
      <c r="J11421" s="15" t="str">
        <f t="shared" si="1"/>
        <v>Relevant</v>
      </c>
    </row>
    <row r="11422" ht="22.5" customHeight="1">
      <c r="A11422" s="9" t="s">
        <v>31805</v>
      </c>
      <c r="B11422" s="10">
        <v>45596.3875462963</v>
      </c>
      <c r="C11422" s="11" t="s">
        <v>31806</v>
      </c>
      <c r="D11422" s="12">
        <v>10.0</v>
      </c>
      <c r="E11422" s="10" t="s">
        <v>42</v>
      </c>
      <c r="F11422" s="12">
        <v>2024.0</v>
      </c>
      <c r="G11422" s="13" t="s">
        <v>31807</v>
      </c>
      <c r="H11422" s="14" t="s">
        <v>31808</v>
      </c>
      <c r="I11422" s="12">
        <v>3109247.0</v>
      </c>
      <c r="J11422" s="15" t="str">
        <f t="shared" si="1"/>
        <v>Relevant</v>
      </c>
    </row>
    <row r="11423" ht="22.5" customHeight="1">
      <c r="A11423" s="9" t="s">
        <v>31809</v>
      </c>
      <c r="B11423" s="10">
        <v>45610.235659722224</v>
      </c>
      <c r="C11423" s="11" t="s">
        <v>31810</v>
      </c>
      <c r="D11423" s="12">
        <v>11.0</v>
      </c>
      <c r="E11423" s="10" t="s">
        <v>17</v>
      </c>
      <c r="F11423" s="12">
        <v>2024.0</v>
      </c>
      <c r="G11423" s="13" t="s">
        <v>31811</v>
      </c>
      <c r="H11423" s="14" t="s">
        <v>31812</v>
      </c>
      <c r="I11423" s="12">
        <v>27642.0</v>
      </c>
      <c r="J11423" s="15" t="str">
        <f t="shared" si="1"/>
        <v>Relevant</v>
      </c>
    </row>
    <row r="11424" ht="22.5" customHeight="1">
      <c r="A11424" s="9" t="s">
        <v>31813</v>
      </c>
      <c r="B11424" s="10">
        <v>45652.58361111111</v>
      </c>
      <c r="C11424" s="11" t="s">
        <v>31814</v>
      </c>
      <c r="D11424" s="12">
        <v>12.0</v>
      </c>
      <c r="E11424" s="10" t="s">
        <v>26</v>
      </c>
      <c r="F11424" s="12">
        <v>2024.0</v>
      </c>
      <c r="G11424" s="13" t="s">
        <v>13</v>
      </c>
      <c r="H11424" s="14" t="s">
        <v>217</v>
      </c>
      <c r="I11424" s="12">
        <v>2676.0</v>
      </c>
      <c r="J11424" s="15" t="str">
        <f t="shared" si="1"/>
        <v>Relevant</v>
      </c>
    </row>
    <row r="11425" ht="22.5" customHeight="1">
      <c r="A11425" s="9" t="s">
        <v>31815</v>
      </c>
      <c r="B11425" s="10">
        <v>45611.62981481481</v>
      </c>
      <c r="C11425" s="11" t="s">
        <v>31816</v>
      </c>
      <c r="D11425" s="12">
        <v>11.0</v>
      </c>
      <c r="E11425" s="10" t="s">
        <v>17</v>
      </c>
      <c r="F11425" s="12">
        <v>2024.0</v>
      </c>
      <c r="G11425" s="13" t="s">
        <v>13</v>
      </c>
      <c r="H11425" s="14" t="s">
        <v>1636</v>
      </c>
      <c r="I11425" s="12">
        <v>385.0</v>
      </c>
      <c r="J11425" s="15" t="str">
        <f t="shared" si="1"/>
        <v>Relevant</v>
      </c>
    </row>
    <row r="11426" ht="22.5" customHeight="1">
      <c r="A11426" s="9" t="s">
        <v>31817</v>
      </c>
      <c r="B11426" s="10">
        <v>45547.58325231481</v>
      </c>
      <c r="C11426" s="11" t="s">
        <v>31818</v>
      </c>
      <c r="D11426" s="12">
        <v>9.0</v>
      </c>
      <c r="E11426" s="10" t="s">
        <v>114</v>
      </c>
      <c r="F11426" s="12">
        <v>2024.0</v>
      </c>
      <c r="G11426" s="13" t="s">
        <v>31819</v>
      </c>
      <c r="H11426" s="14" t="s">
        <v>31820</v>
      </c>
      <c r="I11426" s="12">
        <v>916289.0</v>
      </c>
      <c r="J11426" s="15" t="str">
        <f t="shared" si="1"/>
        <v>Irrelevant</v>
      </c>
    </row>
    <row r="11427" ht="22.5" customHeight="1">
      <c r="A11427" s="9" t="s">
        <v>31821</v>
      </c>
      <c r="B11427" s="10">
        <v>45605.595925925925</v>
      </c>
      <c r="C11427" s="11" t="s">
        <v>31822</v>
      </c>
      <c r="D11427" s="12">
        <v>11.0</v>
      </c>
      <c r="E11427" s="10" t="s">
        <v>17</v>
      </c>
      <c r="F11427" s="12">
        <v>2024.0</v>
      </c>
      <c r="G11427" s="13" t="s">
        <v>31823</v>
      </c>
      <c r="H11427" s="14" t="s">
        <v>31824</v>
      </c>
      <c r="I11427" s="12">
        <v>288406.0</v>
      </c>
      <c r="J11427" s="15" t="str">
        <f t="shared" si="1"/>
        <v>Irrelevant</v>
      </c>
    </row>
    <row r="11428" ht="22.5" customHeight="1">
      <c r="A11428" s="9" t="s">
        <v>31825</v>
      </c>
      <c r="B11428" s="10">
        <v>45596.97222222222</v>
      </c>
      <c r="C11428" s="11" t="s">
        <v>27177</v>
      </c>
      <c r="D11428" s="12">
        <v>10.0</v>
      </c>
      <c r="E11428" s="10" t="s">
        <v>42</v>
      </c>
      <c r="F11428" s="12">
        <v>2024.0</v>
      </c>
      <c r="G11428" s="13" t="s">
        <v>31826</v>
      </c>
      <c r="H11428" s="14" t="s">
        <v>31827</v>
      </c>
      <c r="I11428" s="12">
        <v>1.5232462E7</v>
      </c>
      <c r="J11428" s="15" t="str">
        <f t="shared" si="1"/>
        <v>Relevant</v>
      </c>
    </row>
    <row r="11429" ht="22.5" customHeight="1">
      <c r="A11429" s="9" t="s">
        <v>31828</v>
      </c>
      <c r="B11429" s="10">
        <v>45614.410046296296</v>
      </c>
      <c r="C11429" s="11" t="s">
        <v>28912</v>
      </c>
      <c r="D11429" s="12">
        <v>11.0</v>
      </c>
      <c r="E11429" s="10" t="s">
        <v>17</v>
      </c>
      <c r="F11429" s="12">
        <v>2024.0</v>
      </c>
      <c r="G11429" s="13" t="s">
        <v>13</v>
      </c>
      <c r="H11429" s="14" t="s">
        <v>12559</v>
      </c>
      <c r="I11429" s="12">
        <v>14.0</v>
      </c>
      <c r="J11429" s="15" t="str">
        <f t="shared" si="1"/>
        <v>Relevant</v>
      </c>
    </row>
    <row r="11430" ht="22.5" customHeight="1">
      <c r="A11430" s="9" t="s">
        <v>31829</v>
      </c>
      <c r="B11430" s="10">
        <v>45566.650185185186</v>
      </c>
      <c r="C11430" s="11" t="s">
        <v>31830</v>
      </c>
      <c r="D11430" s="12">
        <v>10.0</v>
      </c>
      <c r="E11430" s="10" t="s">
        <v>42</v>
      </c>
      <c r="F11430" s="12">
        <v>2024.0</v>
      </c>
      <c r="G11430" s="13" t="s">
        <v>13</v>
      </c>
      <c r="H11430" s="14" t="s">
        <v>20814</v>
      </c>
      <c r="I11430" s="12">
        <v>6930.0</v>
      </c>
      <c r="J11430" s="15" t="str">
        <f t="shared" si="1"/>
        <v>Irrelevant</v>
      </c>
    </row>
    <row r="11431" ht="22.5" customHeight="1">
      <c r="A11431" s="9" t="s">
        <v>31831</v>
      </c>
      <c r="B11431" s="10">
        <v>45632.09339120371</v>
      </c>
      <c r="C11431" s="11" t="s">
        <v>31832</v>
      </c>
      <c r="D11431" s="12">
        <v>12.0</v>
      </c>
      <c r="E11431" s="10" t="s">
        <v>26</v>
      </c>
      <c r="F11431" s="12">
        <v>2024.0</v>
      </c>
      <c r="G11431" s="13" t="s">
        <v>13</v>
      </c>
      <c r="H11431" s="14" t="s">
        <v>1809</v>
      </c>
      <c r="I11431" s="12">
        <v>9022.0</v>
      </c>
      <c r="J11431" s="15" t="str">
        <f t="shared" si="1"/>
        <v>Relevant</v>
      </c>
    </row>
    <row r="11432" ht="22.5" customHeight="1">
      <c r="A11432" s="9" t="s">
        <v>31833</v>
      </c>
      <c r="B11432" s="10">
        <v>45697.42386574074</v>
      </c>
      <c r="C11432" s="11" t="s">
        <v>31834</v>
      </c>
      <c r="D11432" s="12">
        <v>2.0</v>
      </c>
      <c r="E11432" s="10" t="s">
        <v>12</v>
      </c>
      <c r="F11432" s="12">
        <v>2025.0</v>
      </c>
      <c r="G11432" s="13" t="s">
        <v>13</v>
      </c>
      <c r="H11432" s="14" t="s">
        <v>2483</v>
      </c>
      <c r="I11432" s="12">
        <v>802.0</v>
      </c>
      <c r="J11432" s="15" t="str">
        <f t="shared" si="1"/>
        <v>Relevant</v>
      </c>
    </row>
    <row r="11433" ht="22.5" customHeight="1">
      <c r="A11433" s="9" t="s">
        <v>31835</v>
      </c>
      <c r="B11433" s="10">
        <v>45615.86747952546</v>
      </c>
      <c r="C11433" s="11" t="s">
        <v>31836</v>
      </c>
      <c r="D11433" s="12">
        <v>11.0</v>
      </c>
      <c r="E11433" s="10" t="s">
        <v>17</v>
      </c>
      <c r="F11433" s="12">
        <v>2024.0</v>
      </c>
      <c r="G11433" s="13" t="s">
        <v>31837</v>
      </c>
      <c r="H11433" s="14" t="s">
        <v>31838</v>
      </c>
      <c r="I11433" s="12">
        <v>7496.0</v>
      </c>
      <c r="J11433" s="15" t="str">
        <f t="shared" si="1"/>
        <v>Relevant</v>
      </c>
    </row>
    <row r="11434" ht="22.5" customHeight="1">
      <c r="A11434" s="9" t="s">
        <v>31839</v>
      </c>
      <c r="B11434" s="10">
        <v>45561.41572916666</v>
      </c>
      <c r="C11434" s="11" t="s">
        <v>7840</v>
      </c>
      <c r="D11434" s="12">
        <v>9.0</v>
      </c>
      <c r="E11434" s="10" t="s">
        <v>114</v>
      </c>
      <c r="F11434" s="12">
        <v>2024.0</v>
      </c>
      <c r="G11434" s="13" t="s">
        <v>31840</v>
      </c>
      <c r="H11434" s="14" t="s">
        <v>31841</v>
      </c>
      <c r="I11434" s="12">
        <v>1568.0</v>
      </c>
      <c r="J11434" s="15" t="str">
        <f t="shared" si="1"/>
        <v>Irrelevant</v>
      </c>
    </row>
    <row r="11435" ht="22.5" customHeight="1">
      <c r="A11435" s="9" t="s">
        <v>31842</v>
      </c>
      <c r="B11435" s="10">
        <v>45642.86729166667</v>
      </c>
      <c r="C11435" s="11" t="s">
        <v>31843</v>
      </c>
      <c r="D11435" s="12">
        <v>12.0</v>
      </c>
      <c r="E11435" s="10" t="s">
        <v>26</v>
      </c>
      <c r="F11435" s="12">
        <v>2024.0</v>
      </c>
      <c r="G11435" s="13" t="s">
        <v>31844</v>
      </c>
      <c r="H11435" s="14" t="s">
        <v>31845</v>
      </c>
      <c r="I11435" s="12">
        <v>2410885.0</v>
      </c>
      <c r="J11435" s="15" t="str">
        <f t="shared" si="1"/>
        <v>Irrelevant</v>
      </c>
    </row>
    <row r="11436" ht="22.5" customHeight="1">
      <c r="A11436" s="9" t="s">
        <v>31846</v>
      </c>
      <c r="B11436" s="10">
        <v>45588.581953761575</v>
      </c>
      <c r="C11436" s="11" t="s">
        <v>31847</v>
      </c>
      <c r="D11436" s="12">
        <v>10.0</v>
      </c>
      <c r="E11436" s="10" t="s">
        <v>42</v>
      </c>
      <c r="F11436" s="12">
        <v>2024.0</v>
      </c>
      <c r="G11436" s="13" t="s">
        <v>13</v>
      </c>
      <c r="H11436" s="14" t="s">
        <v>31848</v>
      </c>
      <c r="I11436" s="12">
        <v>6429.0</v>
      </c>
      <c r="J11436" s="15" t="str">
        <f t="shared" si="1"/>
        <v>Relevant</v>
      </c>
    </row>
    <row r="11437" ht="22.5" customHeight="1">
      <c r="A11437" s="9" t="s">
        <v>31849</v>
      </c>
      <c r="B11437" s="10">
        <v>45579.534363425926</v>
      </c>
      <c r="C11437" s="11" t="s">
        <v>31850</v>
      </c>
      <c r="D11437" s="12">
        <v>10.0</v>
      </c>
      <c r="E11437" s="10" t="s">
        <v>42</v>
      </c>
      <c r="F11437" s="12">
        <v>2024.0</v>
      </c>
      <c r="G11437" s="13" t="s">
        <v>28762</v>
      </c>
      <c r="H11437" s="14" t="s">
        <v>31851</v>
      </c>
      <c r="I11437" s="12">
        <v>1823.0</v>
      </c>
      <c r="J11437" s="15" t="str">
        <f t="shared" si="1"/>
        <v>Relevant</v>
      </c>
    </row>
    <row r="11438" ht="22.5" customHeight="1">
      <c r="A11438" s="9" t="s">
        <v>31852</v>
      </c>
      <c r="B11438" s="10">
        <v>45615.8125</v>
      </c>
      <c r="C11438" s="11" t="s">
        <v>14340</v>
      </c>
      <c r="D11438" s="12">
        <v>11.0</v>
      </c>
      <c r="E11438" s="10" t="s">
        <v>17</v>
      </c>
      <c r="F11438" s="12">
        <v>2024.0</v>
      </c>
      <c r="G11438" s="13" t="s">
        <v>31853</v>
      </c>
      <c r="H11438" s="14" t="s">
        <v>31854</v>
      </c>
      <c r="I11438" s="12">
        <v>1.5232462E7</v>
      </c>
      <c r="J11438" s="15" t="str">
        <f t="shared" si="1"/>
        <v>Relevant</v>
      </c>
    </row>
    <row r="11439" ht="22.5" customHeight="1">
      <c r="A11439" s="9" t="s">
        <v>31855</v>
      </c>
      <c r="B11439" s="10">
        <v>45611.074895833335</v>
      </c>
      <c r="C11439" s="11" t="s">
        <v>31856</v>
      </c>
      <c r="D11439" s="12">
        <v>11.0</v>
      </c>
      <c r="E11439" s="10" t="s">
        <v>17</v>
      </c>
      <c r="F11439" s="12">
        <v>2024.0</v>
      </c>
      <c r="G11439" s="13" t="s">
        <v>31857</v>
      </c>
      <c r="H11439" s="14" t="s">
        <v>31858</v>
      </c>
      <c r="I11439" s="12">
        <v>0.0</v>
      </c>
      <c r="J11439" s="15" t="str">
        <f t="shared" si="1"/>
        <v>Relevant</v>
      </c>
    </row>
    <row r="11440" ht="22.5" customHeight="1">
      <c r="A11440" s="9" t="s">
        <v>31859</v>
      </c>
      <c r="B11440" s="10">
        <v>45495.63163653935</v>
      </c>
      <c r="C11440" s="11" t="s">
        <v>31860</v>
      </c>
      <c r="D11440" s="12">
        <v>7.0</v>
      </c>
      <c r="E11440" s="10" t="s">
        <v>55</v>
      </c>
      <c r="F11440" s="12">
        <v>2024.0</v>
      </c>
      <c r="G11440" s="13" t="s">
        <v>31861</v>
      </c>
      <c r="H11440" s="14" t="s">
        <v>31862</v>
      </c>
      <c r="I11440" s="12">
        <v>1179026.0</v>
      </c>
      <c r="J11440" s="15" t="str">
        <f t="shared" si="1"/>
        <v>Irrelevant</v>
      </c>
    </row>
    <row r="11441" ht="22.5" customHeight="1">
      <c r="A11441" s="9" t="s">
        <v>31863</v>
      </c>
      <c r="B11441" s="10">
        <v>45655.917858796296</v>
      </c>
      <c r="C11441" s="11" t="s">
        <v>31864</v>
      </c>
      <c r="D11441" s="12">
        <v>12.0</v>
      </c>
      <c r="E11441" s="10" t="s">
        <v>26</v>
      </c>
      <c r="F11441" s="12">
        <v>2024.0</v>
      </c>
      <c r="G11441" s="13" t="s">
        <v>31865</v>
      </c>
      <c r="H11441" s="14" t="str">
        <f>IFERROR(__xludf.DUMMYFUNCTION("TRIM(REGEXREPLACE(GOOGLETRANSLATE(G11441,""auto"",""en""),""(?i)\b(RT|QT)\s*@?\w*:?\s*|https?://\S+|@\w+|#\w+|[^\x00-\x7F]|[^\w\s]"",""""))"),"Delhis air quality deteriorates as rain stops AQI crosses 300 What will the situation look like going forward")</f>
        <v>Delhis air quality deteriorates as rain stops AQI crosses 300 What will the situation look like going forward</v>
      </c>
      <c r="I11441" s="12">
        <v>8149206.0</v>
      </c>
      <c r="J11441" s="15" t="str">
        <f t="shared" si="1"/>
        <v>Relevant</v>
      </c>
    </row>
    <row r="11442" ht="22.5" customHeight="1">
      <c r="A11442" s="9" t="s">
        <v>31866</v>
      </c>
      <c r="B11442" s="10">
        <v>45696.77657407407</v>
      </c>
      <c r="C11442" s="11" t="s">
        <v>31867</v>
      </c>
      <c r="D11442" s="12">
        <v>2.0</v>
      </c>
      <c r="E11442" s="10" t="s">
        <v>12</v>
      </c>
      <c r="F11442" s="12">
        <v>2025.0</v>
      </c>
      <c r="G11442" s="13" t="s">
        <v>13</v>
      </c>
      <c r="H11442" s="14" t="s">
        <v>14</v>
      </c>
      <c r="I11442" s="12">
        <v>953.0</v>
      </c>
      <c r="J11442" s="15" t="str">
        <f t="shared" si="1"/>
        <v>Relevant</v>
      </c>
    </row>
    <row r="11443" ht="22.5" customHeight="1">
      <c r="A11443" s="9" t="s">
        <v>31868</v>
      </c>
      <c r="B11443" s="10">
        <v>45428.559266041666</v>
      </c>
      <c r="C11443" s="11" t="s">
        <v>31869</v>
      </c>
      <c r="D11443" s="12">
        <v>5.0</v>
      </c>
      <c r="E11443" s="10" t="s">
        <v>21</v>
      </c>
      <c r="F11443" s="12">
        <v>2024.0</v>
      </c>
      <c r="G11443" s="13" t="s">
        <v>31870</v>
      </c>
      <c r="H11443" s="14" t="str">
        <f>IFERROR(__xludf.DUMMYFUNCTION("TRIM(REGEXREPLACE(GOOGLETRANSLATE(G11443,""auto"",""en""),""(?i)\b(RT|QT)\s*@?\w*:?\s*|https?://\S+|@\w+|#\w+|[^\x00-\x7F]|[^\w\s]"",""""))"),"How Car Cabin Air Can Cause Cancer Know the Details Car Driving Car cancer risk The frightening truth has been revealed follow these tips to avoid it")</f>
        <v>How Car Cabin Air Can Cause Cancer Know the Details Car Driving Car cancer risk The frightening truth has been revealed follow these tips to avoid it</v>
      </c>
      <c r="I11443" s="12">
        <v>1.0442369E7</v>
      </c>
      <c r="J11443" s="15" t="str">
        <f t="shared" si="1"/>
        <v>Irrelevant</v>
      </c>
    </row>
    <row r="11444" ht="22.5" customHeight="1">
      <c r="A11444" s="9" t="s">
        <v>31871</v>
      </c>
      <c r="B11444" s="10">
        <v>45384.001296296294</v>
      </c>
      <c r="C11444" s="11" t="s">
        <v>31872</v>
      </c>
      <c r="D11444" s="12">
        <v>4.0</v>
      </c>
      <c r="E11444" s="10" t="s">
        <v>274</v>
      </c>
      <c r="F11444" s="12">
        <v>2024.0</v>
      </c>
      <c r="G11444" s="13" t="s">
        <v>31873</v>
      </c>
      <c r="H11444" s="14" t="s">
        <v>31874</v>
      </c>
      <c r="I11444" s="12">
        <v>2036434.0</v>
      </c>
      <c r="J11444" s="15" t="str">
        <f t="shared" si="1"/>
        <v>Irrelevant</v>
      </c>
    </row>
    <row r="11445" ht="22.5" customHeight="1">
      <c r="A11445" s="9" t="s">
        <v>31875</v>
      </c>
      <c r="B11445" s="10">
        <v>45644.923310185186</v>
      </c>
      <c r="C11445" s="11" t="s">
        <v>31876</v>
      </c>
      <c r="D11445" s="12">
        <v>12.0</v>
      </c>
      <c r="E11445" s="10" t="s">
        <v>26</v>
      </c>
      <c r="F11445" s="12">
        <v>2024.0</v>
      </c>
      <c r="G11445" s="13" t="s">
        <v>31877</v>
      </c>
      <c r="H11445" s="14" t="s">
        <v>31878</v>
      </c>
      <c r="I11445" s="12">
        <v>1.0474812E7</v>
      </c>
      <c r="J11445" s="15" t="str">
        <f t="shared" si="1"/>
        <v>Irrelevant</v>
      </c>
    </row>
    <row r="11446" ht="22.5" customHeight="1">
      <c r="A11446" s="9" t="s">
        <v>31879</v>
      </c>
      <c r="B11446" s="10">
        <v>45615.371724537035</v>
      </c>
      <c r="C11446" s="11" t="s">
        <v>31880</v>
      </c>
      <c r="D11446" s="12">
        <v>11.0</v>
      </c>
      <c r="E11446" s="10" t="s">
        <v>17</v>
      </c>
      <c r="F11446" s="12">
        <v>2024.0</v>
      </c>
      <c r="G11446" s="13" t="s">
        <v>13</v>
      </c>
      <c r="H11446" s="14" t="s">
        <v>781</v>
      </c>
      <c r="I11446" s="12">
        <v>984.0</v>
      </c>
      <c r="J11446" s="15" t="str">
        <f t="shared" si="1"/>
        <v>Irrelevant</v>
      </c>
    </row>
    <row r="11447" ht="22.5" customHeight="1">
      <c r="A11447" s="9" t="s">
        <v>31881</v>
      </c>
      <c r="B11447" s="10">
        <v>45592.508680555555</v>
      </c>
      <c r="C11447" s="11" t="s">
        <v>31882</v>
      </c>
      <c r="D11447" s="12">
        <v>10.0</v>
      </c>
      <c r="E11447" s="10" t="s">
        <v>42</v>
      </c>
      <c r="F11447" s="12">
        <v>2024.0</v>
      </c>
      <c r="G11447" s="13" t="s">
        <v>13</v>
      </c>
      <c r="H11447" s="14" t="s">
        <v>97</v>
      </c>
      <c r="I11447" s="12">
        <v>1390.0</v>
      </c>
      <c r="J11447" s="15" t="str">
        <f t="shared" si="1"/>
        <v>Relevant</v>
      </c>
    </row>
    <row r="11448" ht="22.5" customHeight="1">
      <c r="A11448" s="9" t="s">
        <v>31883</v>
      </c>
      <c r="B11448" s="10">
        <v>45644.35606481481</v>
      </c>
      <c r="C11448" s="11" t="s">
        <v>31884</v>
      </c>
      <c r="D11448" s="12">
        <v>12.0</v>
      </c>
      <c r="E11448" s="10" t="s">
        <v>26</v>
      </c>
      <c r="F11448" s="12">
        <v>2024.0</v>
      </c>
      <c r="G11448" s="13" t="s">
        <v>13</v>
      </c>
      <c r="H11448" s="14" t="s">
        <v>31885</v>
      </c>
      <c r="I11448" s="12">
        <v>185.0</v>
      </c>
      <c r="J11448" s="15" t="str">
        <f t="shared" si="1"/>
        <v>Relevant</v>
      </c>
    </row>
    <row r="11449" ht="22.5" customHeight="1">
      <c r="A11449" s="9" t="s">
        <v>31886</v>
      </c>
      <c r="B11449" s="10">
        <v>45593.453981886574</v>
      </c>
      <c r="C11449" s="11" t="s">
        <v>31887</v>
      </c>
      <c r="D11449" s="12">
        <v>10.0</v>
      </c>
      <c r="E11449" s="10" t="s">
        <v>42</v>
      </c>
      <c r="F11449" s="12">
        <v>2024.0</v>
      </c>
      <c r="G11449" s="13" t="s">
        <v>28668</v>
      </c>
      <c r="H11449" s="14" t="s">
        <v>31888</v>
      </c>
      <c r="I11449" s="12">
        <v>27646.0</v>
      </c>
      <c r="J11449" s="15" t="str">
        <f t="shared" si="1"/>
        <v>Relevant</v>
      </c>
    </row>
    <row r="11450" ht="22.5" customHeight="1">
      <c r="A11450" s="9" t="s">
        <v>31889</v>
      </c>
      <c r="B11450" s="10">
        <v>45551.27856481481</v>
      </c>
      <c r="C11450" s="11" t="s">
        <v>31890</v>
      </c>
      <c r="D11450" s="12">
        <v>9.0</v>
      </c>
      <c r="E11450" s="10" t="s">
        <v>114</v>
      </c>
      <c r="F11450" s="12">
        <v>2024.0</v>
      </c>
      <c r="G11450" s="13" t="s">
        <v>13</v>
      </c>
      <c r="H11450" s="14" t="s">
        <v>31891</v>
      </c>
      <c r="I11450" s="12">
        <v>1053.0</v>
      </c>
      <c r="J11450" s="15" t="str">
        <f t="shared" si="1"/>
        <v>Irrelevant</v>
      </c>
    </row>
    <row r="11451" ht="22.5" customHeight="1">
      <c r="A11451" s="9" t="s">
        <v>31892</v>
      </c>
      <c r="B11451" s="10">
        <v>45586.353159722225</v>
      </c>
      <c r="C11451" s="11" t="s">
        <v>31893</v>
      </c>
      <c r="D11451" s="12">
        <v>10.0</v>
      </c>
      <c r="E11451" s="10" t="s">
        <v>42</v>
      </c>
      <c r="F11451" s="12">
        <v>2024.0</v>
      </c>
      <c r="G11451" s="13" t="s">
        <v>13</v>
      </c>
      <c r="H11451" s="14" t="s">
        <v>31894</v>
      </c>
      <c r="I11451" s="12">
        <v>1045.0</v>
      </c>
      <c r="J11451" s="15" t="str">
        <f t="shared" si="1"/>
        <v>Relevant</v>
      </c>
    </row>
    <row r="11452" ht="22.5" customHeight="1">
      <c r="A11452" s="9" t="s">
        <v>31895</v>
      </c>
      <c r="B11452" s="10">
        <v>45598.50063657408</v>
      </c>
      <c r="C11452" s="11" t="s">
        <v>31896</v>
      </c>
      <c r="D11452" s="12">
        <v>11.0</v>
      </c>
      <c r="E11452" s="10" t="s">
        <v>17</v>
      </c>
      <c r="F11452" s="12">
        <v>2024.0</v>
      </c>
      <c r="G11452" s="13" t="s">
        <v>13</v>
      </c>
      <c r="H11452" s="14" t="s">
        <v>31897</v>
      </c>
      <c r="I11452" s="12">
        <v>831582.0</v>
      </c>
      <c r="J11452" s="15" t="str">
        <f t="shared" si="1"/>
        <v>Relevant</v>
      </c>
    </row>
    <row r="11453" ht="22.5" customHeight="1">
      <c r="A11453" s="9" t="s">
        <v>31898</v>
      </c>
      <c r="B11453" s="10">
        <v>45610.53435185185</v>
      </c>
      <c r="C11453" s="11" t="s">
        <v>31899</v>
      </c>
      <c r="D11453" s="12">
        <v>11.0</v>
      </c>
      <c r="E11453" s="10" t="s">
        <v>17</v>
      </c>
      <c r="F11453" s="12">
        <v>2024.0</v>
      </c>
      <c r="G11453" s="13" t="s">
        <v>31900</v>
      </c>
      <c r="H11453" s="14" t="s">
        <v>31901</v>
      </c>
      <c r="I11453" s="12">
        <v>255122.0</v>
      </c>
      <c r="J11453" s="15" t="str">
        <f t="shared" si="1"/>
        <v>Relevant</v>
      </c>
    </row>
    <row r="11454" ht="22.5" customHeight="1">
      <c r="A11454" s="9" t="s">
        <v>31902</v>
      </c>
      <c r="B11454" s="10">
        <v>45742.940104166664</v>
      </c>
      <c r="C11454" s="11" t="s">
        <v>31903</v>
      </c>
      <c r="D11454" s="12">
        <v>3.0</v>
      </c>
      <c r="E11454" s="10" t="s">
        <v>59</v>
      </c>
      <c r="F11454" s="12">
        <v>2025.0</v>
      </c>
      <c r="G11454" s="13" t="s">
        <v>13</v>
      </c>
      <c r="H11454" s="14" t="s">
        <v>204</v>
      </c>
      <c r="I11454" s="12">
        <v>640.0</v>
      </c>
      <c r="J11454" s="15" t="str">
        <f t="shared" si="1"/>
        <v>Relevant</v>
      </c>
    </row>
    <row r="11455" ht="22.5" customHeight="1">
      <c r="A11455" s="9" t="s">
        <v>31904</v>
      </c>
      <c r="B11455" s="10">
        <v>45595.68096064815</v>
      </c>
      <c r="C11455" s="11" t="s">
        <v>31905</v>
      </c>
      <c r="D11455" s="12">
        <v>10.0</v>
      </c>
      <c r="E11455" s="10" t="s">
        <v>42</v>
      </c>
      <c r="F11455" s="12">
        <v>2024.0</v>
      </c>
      <c r="G11455" s="13" t="s">
        <v>13</v>
      </c>
      <c r="H11455" s="14" t="s">
        <v>2062</v>
      </c>
      <c r="I11455" s="12">
        <v>3922.0</v>
      </c>
      <c r="J11455" s="15" t="str">
        <f t="shared" si="1"/>
        <v>Relevant</v>
      </c>
    </row>
    <row r="11456" ht="22.5" customHeight="1">
      <c r="A11456" s="9" t="s">
        <v>31906</v>
      </c>
      <c r="B11456" s="10">
        <v>45560.58398148148</v>
      </c>
      <c r="C11456" s="11" t="s">
        <v>24770</v>
      </c>
      <c r="D11456" s="12">
        <v>9.0</v>
      </c>
      <c r="E11456" s="10" t="s">
        <v>114</v>
      </c>
      <c r="F11456" s="12">
        <v>2024.0</v>
      </c>
      <c r="G11456" s="13" t="s">
        <v>31907</v>
      </c>
      <c r="H11456" s="14" t="s">
        <v>31908</v>
      </c>
      <c r="I11456" s="12">
        <v>834754.0</v>
      </c>
      <c r="J11456" s="15" t="str">
        <f t="shared" si="1"/>
        <v>Relevant</v>
      </c>
    </row>
    <row r="11457" ht="22.5" customHeight="1">
      <c r="A11457" s="9" t="s">
        <v>31909</v>
      </c>
      <c r="B11457" s="10">
        <v>45725.802083483795</v>
      </c>
      <c r="C11457" s="11" t="s">
        <v>7518</v>
      </c>
      <c r="D11457" s="12">
        <v>3.0</v>
      </c>
      <c r="E11457" s="10" t="s">
        <v>59</v>
      </c>
      <c r="F11457" s="12">
        <v>2025.0</v>
      </c>
      <c r="G11457" s="13" t="s">
        <v>31910</v>
      </c>
      <c r="H11457" s="14" t="s">
        <v>31911</v>
      </c>
      <c r="I11457" s="12">
        <v>0.0</v>
      </c>
      <c r="J11457" s="15" t="str">
        <f t="shared" si="1"/>
        <v>Irrelevant</v>
      </c>
    </row>
    <row r="11458" ht="22.5" customHeight="1">
      <c r="A11458" s="9" t="s">
        <v>31912</v>
      </c>
      <c r="B11458" s="10">
        <v>45705.97896990741</v>
      </c>
      <c r="C11458" s="11" t="s">
        <v>31913</v>
      </c>
      <c r="D11458" s="12">
        <v>2.0</v>
      </c>
      <c r="E11458" s="10" t="s">
        <v>12</v>
      </c>
      <c r="F11458" s="12">
        <v>2025.0</v>
      </c>
      <c r="G11458" s="13" t="s">
        <v>13</v>
      </c>
      <c r="H11458" s="14" t="s">
        <v>4383</v>
      </c>
      <c r="I11458" s="12">
        <v>126.0</v>
      </c>
      <c r="J11458" s="15" t="str">
        <f t="shared" si="1"/>
        <v>Irrelevant</v>
      </c>
    </row>
    <row r="11459" ht="22.5" customHeight="1">
      <c r="A11459" s="9" t="s">
        <v>31914</v>
      </c>
      <c r="B11459" s="10">
        <v>45586.8653125</v>
      </c>
      <c r="C11459" s="11" t="s">
        <v>31915</v>
      </c>
      <c r="D11459" s="12">
        <v>10.0</v>
      </c>
      <c r="E11459" s="10" t="s">
        <v>42</v>
      </c>
      <c r="F11459" s="12">
        <v>2024.0</v>
      </c>
      <c r="G11459" s="13" t="s">
        <v>13</v>
      </c>
      <c r="H11459" s="14" t="s">
        <v>1119</v>
      </c>
      <c r="I11459" s="12">
        <v>109.0</v>
      </c>
      <c r="J11459" s="15" t="str">
        <f t="shared" si="1"/>
        <v>Relevant</v>
      </c>
    </row>
    <row r="11460" ht="22.5" customHeight="1">
      <c r="A11460" s="9" t="s">
        <v>31916</v>
      </c>
      <c r="B11460" s="10">
        <v>45697.61277777778</v>
      </c>
      <c r="C11460" s="11" t="s">
        <v>31917</v>
      </c>
      <c r="D11460" s="12">
        <v>2.0</v>
      </c>
      <c r="E11460" s="10" t="s">
        <v>12</v>
      </c>
      <c r="F11460" s="12">
        <v>2025.0</v>
      </c>
      <c r="G11460" s="13" t="s">
        <v>13</v>
      </c>
      <c r="H11460" s="14" t="s">
        <v>14</v>
      </c>
      <c r="I11460" s="12">
        <v>260.0</v>
      </c>
      <c r="J11460" s="15" t="str">
        <f t="shared" si="1"/>
        <v>Relevant</v>
      </c>
    </row>
    <row r="11461" ht="22.5" customHeight="1">
      <c r="A11461" s="9" t="s">
        <v>31918</v>
      </c>
      <c r="B11461" s="10">
        <v>45597.59914351852</v>
      </c>
      <c r="C11461" s="11" t="s">
        <v>1163</v>
      </c>
      <c r="D11461" s="12">
        <v>11.0</v>
      </c>
      <c r="E11461" s="10" t="s">
        <v>17</v>
      </c>
      <c r="F11461" s="12">
        <v>2024.0</v>
      </c>
      <c r="G11461" s="13" t="s">
        <v>13</v>
      </c>
      <c r="H11461" s="14" t="s">
        <v>124</v>
      </c>
      <c r="I11461" s="12">
        <v>170.0</v>
      </c>
      <c r="J11461" s="15" t="str">
        <f t="shared" si="1"/>
        <v>Relevant</v>
      </c>
    </row>
    <row r="11462" ht="22.5" customHeight="1">
      <c r="A11462" s="9" t="s">
        <v>31919</v>
      </c>
      <c r="B11462" s="10">
        <v>45745.586018518516</v>
      </c>
      <c r="C11462" s="11" t="s">
        <v>31920</v>
      </c>
      <c r="D11462" s="12">
        <v>3.0</v>
      </c>
      <c r="E11462" s="10" t="s">
        <v>59</v>
      </c>
      <c r="F11462" s="12">
        <v>2025.0</v>
      </c>
      <c r="G11462" s="13" t="s">
        <v>31921</v>
      </c>
      <c r="H11462" s="14" t="s">
        <v>31922</v>
      </c>
      <c r="I11462" s="12">
        <v>3206.0</v>
      </c>
      <c r="J11462" s="15" t="str">
        <f t="shared" si="1"/>
        <v>Irrelevant</v>
      </c>
    </row>
    <row r="11463" ht="22.5" customHeight="1">
      <c r="A11463" s="9" t="s">
        <v>31923</v>
      </c>
      <c r="B11463" s="10">
        <v>45585.477106481485</v>
      </c>
      <c r="C11463" s="11" t="s">
        <v>31924</v>
      </c>
      <c r="D11463" s="12">
        <v>10.0</v>
      </c>
      <c r="E11463" s="10" t="s">
        <v>42</v>
      </c>
      <c r="F11463" s="12">
        <v>2024.0</v>
      </c>
      <c r="G11463" s="13" t="s">
        <v>13</v>
      </c>
      <c r="H11463" s="14" t="s">
        <v>31925</v>
      </c>
      <c r="I11463" s="12">
        <v>84638.0</v>
      </c>
      <c r="J11463" s="15" t="str">
        <f t="shared" si="1"/>
        <v>Relevant</v>
      </c>
    </row>
    <row r="11464" ht="22.5" customHeight="1">
      <c r="A11464" s="9" t="s">
        <v>31926</v>
      </c>
      <c r="B11464" s="10">
        <v>45618.75394675926</v>
      </c>
      <c r="C11464" s="11" t="s">
        <v>31927</v>
      </c>
      <c r="D11464" s="12">
        <v>11.0</v>
      </c>
      <c r="E11464" s="10" t="s">
        <v>17</v>
      </c>
      <c r="F11464" s="12">
        <v>2024.0</v>
      </c>
      <c r="G11464" s="13" t="s">
        <v>13</v>
      </c>
      <c r="H11464" s="14" t="s">
        <v>965</v>
      </c>
      <c r="I11464" s="12">
        <v>352.0</v>
      </c>
      <c r="J11464" s="15" t="str">
        <f t="shared" si="1"/>
        <v>Relevant</v>
      </c>
    </row>
    <row r="11465" ht="22.5" customHeight="1">
      <c r="A11465" s="9" t="s">
        <v>31928</v>
      </c>
      <c r="B11465" s="10">
        <v>45594.74857638889</v>
      </c>
      <c r="C11465" s="11" t="s">
        <v>31929</v>
      </c>
      <c r="D11465" s="12">
        <v>10.0</v>
      </c>
      <c r="E11465" s="10" t="s">
        <v>42</v>
      </c>
      <c r="F11465" s="12">
        <v>2024.0</v>
      </c>
      <c r="G11465" s="13" t="s">
        <v>13</v>
      </c>
      <c r="H11465" s="14" t="s">
        <v>31930</v>
      </c>
      <c r="I11465" s="12">
        <v>944.0</v>
      </c>
      <c r="J11465" s="15" t="str">
        <f t="shared" si="1"/>
        <v>Relevant</v>
      </c>
    </row>
    <row r="11466" ht="22.5" customHeight="1">
      <c r="A11466" s="9" t="s">
        <v>31931</v>
      </c>
      <c r="B11466" s="10">
        <v>45622.86509259259</v>
      </c>
      <c r="C11466" s="11" t="s">
        <v>17242</v>
      </c>
      <c r="D11466" s="12">
        <v>11.0</v>
      </c>
      <c r="E11466" s="10" t="s">
        <v>17</v>
      </c>
      <c r="F11466" s="12">
        <v>2024.0</v>
      </c>
      <c r="G11466" s="13" t="s">
        <v>31932</v>
      </c>
      <c r="H11466" s="14" t="s">
        <v>31933</v>
      </c>
      <c r="I11466" s="12">
        <v>0.0</v>
      </c>
      <c r="J11466" s="15" t="str">
        <f t="shared" si="1"/>
        <v>Irrelevant</v>
      </c>
    </row>
    <row r="11467" ht="22.5" customHeight="1">
      <c r="A11467" s="9" t="s">
        <v>31934</v>
      </c>
      <c r="B11467" s="10">
        <v>45559.593506944446</v>
      </c>
      <c r="C11467" s="11" t="s">
        <v>31935</v>
      </c>
      <c r="D11467" s="12">
        <v>9.0</v>
      </c>
      <c r="E11467" s="10" t="s">
        <v>114</v>
      </c>
      <c r="F11467" s="12">
        <v>2024.0</v>
      </c>
      <c r="G11467" s="13" t="s">
        <v>13</v>
      </c>
      <c r="H11467" s="14" t="s">
        <v>7047</v>
      </c>
      <c r="I11467" s="12">
        <v>5694.0</v>
      </c>
      <c r="J11467" s="15" t="str">
        <f t="shared" si="1"/>
        <v>Relevant</v>
      </c>
    </row>
    <row r="11468" ht="22.5" customHeight="1">
      <c r="A11468" s="9" t="s">
        <v>31936</v>
      </c>
      <c r="B11468" s="10">
        <v>45597.37018518519</v>
      </c>
      <c r="C11468" s="11" t="s">
        <v>31937</v>
      </c>
      <c r="D11468" s="12">
        <v>11.0</v>
      </c>
      <c r="E11468" s="10" t="s">
        <v>17</v>
      </c>
      <c r="F11468" s="12">
        <v>2024.0</v>
      </c>
      <c r="G11468" s="13" t="s">
        <v>13</v>
      </c>
      <c r="H11468" s="14" t="s">
        <v>10218</v>
      </c>
      <c r="I11468" s="12">
        <v>524.0</v>
      </c>
      <c r="J11468" s="15" t="str">
        <f t="shared" si="1"/>
        <v>Relevant</v>
      </c>
    </row>
    <row r="11469" ht="22.5" customHeight="1">
      <c r="A11469" s="9" t="s">
        <v>31938</v>
      </c>
      <c r="B11469" s="10">
        <v>45593.348229166666</v>
      </c>
      <c r="C11469" s="11" t="s">
        <v>31939</v>
      </c>
      <c r="D11469" s="12">
        <v>10.0</v>
      </c>
      <c r="E11469" s="10" t="s">
        <v>42</v>
      </c>
      <c r="F11469" s="12">
        <v>2024.0</v>
      </c>
      <c r="G11469" s="13" t="s">
        <v>13</v>
      </c>
      <c r="H11469" s="14" t="s">
        <v>1278</v>
      </c>
      <c r="I11469" s="12">
        <v>1130.0</v>
      </c>
      <c r="J11469" s="15" t="str">
        <f t="shared" si="1"/>
        <v>Irrelevant</v>
      </c>
    </row>
    <row r="11470" ht="22.5" customHeight="1">
      <c r="A11470" s="9" t="s">
        <v>31940</v>
      </c>
      <c r="B11470" s="10">
        <v>45404.83917824074</v>
      </c>
      <c r="C11470" s="11" t="s">
        <v>31941</v>
      </c>
      <c r="D11470" s="12">
        <v>4.0</v>
      </c>
      <c r="E11470" s="10" t="s">
        <v>274</v>
      </c>
      <c r="F11470" s="12">
        <v>2024.0</v>
      </c>
      <c r="G11470" s="13" t="s">
        <v>13</v>
      </c>
      <c r="H11470" s="14" t="s">
        <v>31942</v>
      </c>
      <c r="I11470" s="12">
        <v>138.0</v>
      </c>
      <c r="J11470" s="15" t="str">
        <f t="shared" si="1"/>
        <v>Relevant</v>
      </c>
    </row>
    <row r="11471" ht="22.5" customHeight="1">
      <c r="A11471" s="9" t="s">
        <v>31943</v>
      </c>
      <c r="B11471" s="10">
        <v>45609.599224537036</v>
      </c>
      <c r="C11471" s="11" t="s">
        <v>31944</v>
      </c>
      <c r="D11471" s="12">
        <v>11.0</v>
      </c>
      <c r="E11471" s="10" t="s">
        <v>17</v>
      </c>
      <c r="F11471" s="12">
        <v>2024.0</v>
      </c>
      <c r="G11471" s="13" t="s">
        <v>13</v>
      </c>
      <c r="H11471" s="14" t="s">
        <v>31945</v>
      </c>
      <c r="I11471" s="12">
        <v>929.0</v>
      </c>
      <c r="J11471" s="15" t="str">
        <f t="shared" si="1"/>
        <v>Relevant</v>
      </c>
    </row>
    <row r="11472" ht="22.5" customHeight="1">
      <c r="A11472" s="9" t="s">
        <v>31946</v>
      </c>
      <c r="B11472" s="10">
        <v>45742.903287037036</v>
      </c>
      <c r="C11472" s="11" t="s">
        <v>8027</v>
      </c>
      <c r="D11472" s="12">
        <v>3.0</v>
      </c>
      <c r="E11472" s="10" t="s">
        <v>59</v>
      </c>
      <c r="F11472" s="12">
        <v>2025.0</v>
      </c>
      <c r="G11472" s="13" t="s">
        <v>13</v>
      </c>
      <c r="H11472" s="14" t="s">
        <v>204</v>
      </c>
      <c r="I11472" s="12">
        <v>99.0</v>
      </c>
      <c r="J11472" s="15" t="str">
        <f t="shared" si="1"/>
        <v>Relevant</v>
      </c>
    </row>
    <row r="11473" ht="22.5" customHeight="1">
      <c r="A11473" s="9" t="s">
        <v>31947</v>
      </c>
      <c r="B11473" s="10">
        <v>45494.45421296296</v>
      </c>
      <c r="C11473" s="11" t="s">
        <v>31948</v>
      </c>
      <c r="D11473" s="12">
        <v>7.0</v>
      </c>
      <c r="E11473" s="10" t="s">
        <v>55</v>
      </c>
      <c r="F11473" s="12">
        <v>2024.0</v>
      </c>
      <c r="G11473" s="13" t="s">
        <v>13</v>
      </c>
      <c r="H11473" s="14" t="s">
        <v>31949</v>
      </c>
      <c r="I11473" s="12">
        <v>1429.0</v>
      </c>
      <c r="J11473" s="15" t="str">
        <f t="shared" si="1"/>
        <v>Relevant</v>
      </c>
    </row>
    <row r="11474" ht="22.5" customHeight="1">
      <c r="A11474" s="9" t="s">
        <v>31950</v>
      </c>
      <c r="B11474" s="10">
        <v>45643.46107638889</v>
      </c>
      <c r="C11474" s="11" t="s">
        <v>31951</v>
      </c>
      <c r="D11474" s="12">
        <v>12.0</v>
      </c>
      <c r="E11474" s="10" t="s">
        <v>26</v>
      </c>
      <c r="F11474" s="12">
        <v>2024.0</v>
      </c>
      <c r="G11474" s="13" t="s">
        <v>13</v>
      </c>
      <c r="H11474" s="14" t="s">
        <v>31952</v>
      </c>
      <c r="I11474" s="12">
        <v>1625.0</v>
      </c>
      <c r="J11474" s="15" t="str">
        <f t="shared" si="1"/>
        <v>Relevant</v>
      </c>
    </row>
    <row r="11475" ht="22.5" customHeight="1">
      <c r="A11475" s="9" t="s">
        <v>31953</v>
      </c>
      <c r="B11475" s="10">
        <v>45474.614328703705</v>
      </c>
      <c r="C11475" s="11" t="s">
        <v>31954</v>
      </c>
      <c r="D11475" s="12">
        <v>7.0</v>
      </c>
      <c r="E11475" s="10" t="s">
        <v>55</v>
      </c>
      <c r="F11475" s="12">
        <v>2024.0</v>
      </c>
      <c r="G11475" s="13" t="s">
        <v>13</v>
      </c>
      <c r="H11475" s="14" t="s">
        <v>56</v>
      </c>
      <c r="I11475" s="12">
        <v>766.0</v>
      </c>
      <c r="J11475" s="15" t="str">
        <f t="shared" si="1"/>
        <v>Relevant</v>
      </c>
    </row>
    <row r="11476" ht="22.5" customHeight="1">
      <c r="A11476" s="9" t="s">
        <v>31955</v>
      </c>
      <c r="B11476" s="10">
        <v>45614.44646990741</v>
      </c>
      <c r="C11476" s="11" t="s">
        <v>19731</v>
      </c>
      <c r="D11476" s="12">
        <v>11.0</v>
      </c>
      <c r="E11476" s="10" t="s">
        <v>17</v>
      </c>
      <c r="F11476" s="12">
        <v>2024.0</v>
      </c>
      <c r="G11476" s="13" t="s">
        <v>31956</v>
      </c>
      <c r="H11476" s="14" t="s">
        <v>31957</v>
      </c>
      <c r="I11476" s="12">
        <v>69334.0</v>
      </c>
      <c r="J11476" s="15" t="str">
        <f t="shared" si="1"/>
        <v>Relevant</v>
      </c>
    </row>
    <row r="11477" ht="22.5" customHeight="1">
      <c r="A11477" s="9" t="s">
        <v>31958</v>
      </c>
      <c r="B11477" s="10">
        <v>45606.76064814815</v>
      </c>
      <c r="C11477" s="11" t="s">
        <v>6959</v>
      </c>
      <c r="D11477" s="12">
        <v>11.0</v>
      </c>
      <c r="E11477" s="10" t="s">
        <v>17</v>
      </c>
      <c r="F11477" s="12">
        <v>2024.0</v>
      </c>
      <c r="G11477" s="13" t="s">
        <v>13</v>
      </c>
      <c r="H11477" s="14" t="s">
        <v>100</v>
      </c>
      <c r="I11477" s="12">
        <v>684.0</v>
      </c>
      <c r="J11477" s="15" t="str">
        <f t="shared" si="1"/>
        <v>Relevant</v>
      </c>
    </row>
    <row r="11478" ht="22.5" customHeight="1">
      <c r="A11478" s="9" t="s">
        <v>31959</v>
      </c>
      <c r="B11478" s="10">
        <v>45630.54084490741</v>
      </c>
      <c r="C11478" s="11" t="s">
        <v>31960</v>
      </c>
      <c r="D11478" s="12">
        <v>12.0</v>
      </c>
      <c r="E11478" s="10" t="s">
        <v>26</v>
      </c>
      <c r="F11478" s="12">
        <v>2024.0</v>
      </c>
      <c r="G11478" s="13" t="s">
        <v>13</v>
      </c>
      <c r="H11478" s="14" t="s">
        <v>181</v>
      </c>
      <c r="I11478" s="12">
        <v>121.0</v>
      </c>
      <c r="J11478" s="15" t="str">
        <f t="shared" si="1"/>
        <v>Irrelevant</v>
      </c>
    </row>
    <row r="11479" ht="22.5" customHeight="1">
      <c r="A11479" s="9" t="s">
        <v>31961</v>
      </c>
      <c r="B11479" s="10">
        <v>45710.701516203706</v>
      </c>
      <c r="C11479" s="11" t="s">
        <v>31962</v>
      </c>
      <c r="D11479" s="12">
        <v>2.0</v>
      </c>
      <c r="E11479" s="10" t="s">
        <v>12</v>
      </c>
      <c r="F11479" s="12">
        <v>2025.0</v>
      </c>
      <c r="G11479" s="13" t="s">
        <v>13</v>
      </c>
      <c r="H11479" s="14" t="s">
        <v>52</v>
      </c>
      <c r="I11479" s="12">
        <v>147.0</v>
      </c>
      <c r="J11479" s="15" t="str">
        <f t="shared" si="1"/>
        <v>Relevant</v>
      </c>
    </row>
    <row r="11480" ht="22.5" customHeight="1">
      <c r="A11480" s="9" t="s">
        <v>31963</v>
      </c>
      <c r="B11480" s="10">
        <v>45606.45302083333</v>
      </c>
      <c r="C11480" s="11" t="s">
        <v>31964</v>
      </c>
      <c r="D11480" s="12">
        <v>11.0</v>
      </c>
      <c r="E11480" s="10" t="s">
        <v>17</v>
      </c>
      <c r="F11480" s="12">
        <v>2024.0</v>
      </c>
      <c r="G11480" s="13" t="s">
        <v>31965</v>
      </c>
      <c r="H11480" s="14" t="s">
        <v>31966</v>
      </c>
      <c r="I11480" s="12">
        <v>255122.0</v>
      </c>
      <c r="J11480" s="15" t="str">
        <f t="shared" si="1"/>
        <v>Relevant</v>
      </c>
    </row>
    <row r="11481" ht="22.5" customHeight="1">
      <c r="A11481" s="9" t="s">
        <v>31967</v>
      </c>
      <c r="B11481" s="10">
        <v>45588.79462962963</v>
      </c>
      <c r="C11481" s="11" t="s">
        <v>31968</v>
      </c>
      <c r="D11481" s="12">
        <v>10.0</v>
      </c>
      <c r="E11481" s="10" t="s">
        <v>42</v>
      </c>
      <c r="F11481" s="12">
        <v>2024.0</v>
      </c>
      <c r="G11481" s="13" t="s">
        <v>13</v>
      </c>
      <c r="H11481" s="14" t="s">
        <v>642</v>
      </c>
      <c r="I11481" s="12">
        <v>1182.0</v>
      </c>
      <c r="J11481" s="15" t="str">
        <f t="shared" si="1"/>
        <v>Relevant</v>
      </c>
    </row>
    <row r="11482" ht="22.5" customHeight="1">
      <c r="A11482" s="9" t="s">
        <v>31969</v>
      </c>
      <c r="B11482" s="10">
        <v>45588.869988425926</v>
      </c>
      <c r="C11482" s="11" t="s">
        <v>31970</v>
      </c>
      <c r="D11482" s="12">
        <v>10.0</v>
      </c>
      <c r="E11482" s="10" t="s">
        <v>42</v>
      </c>
      <c r="F11482" s="12">
        <v>2024.0</v>
      </c>
      <c r="G11482" s="13" t="s">
        <v>13</v>
      </c>
      <c r="H11482" s="14" t="s">
        <v>2991</v>
      </c>
      <c r="I11482" s="12">
        <v>41.0</v>
      </c>
      <c r="J11482" s="15" t="str">
        <f t="shared" si="1"/>
        <v>Relevant</v>
      </c>
    </row>
    <row r="11483" ht="22.5" customHeight="1">
      <c r="A11483" s="9" t="s">
        <v>31971</v>
      </c>
      <c r="B11483" s="10">
        <v>45598.84076388889</v>
      </c>
      <c r="C11483" s="11" t="s">
        <v>31972</v>
      </c>
      <c r="D11483" s="12">
        <v>11.0</v>
      </c>
      <c r="E11483" s="10" t="s">
        <v>17</v>
      </c>
      <c r="F11483" s="12">
        <v>2024.0</v>
      </c>
      <c r="G11483" s="13" t="s">
        <v>31973</v>
      </c>
      <c r="H11483" s="14" t="s">
        <v>31974</v>
      </c>
      <c r="I11483" s="12">
        <v>0.0</v>
      </c>
      <c r="J11483" s="15" t="str">
        <f t="shared" si="1"/>
        <v>Relevant</v>
      </c>
    </row>
    <row r="11484" ht="22.5" customHeight="1">
      <c r="A11484" s="9" t="s">
        <v>31975</v>
      </c>
      <c r="B11484" s="10">
        <v>45593.477268518516</v>
      </c>
      <c r="C11484" s="11" t="s">
        <v>31976</v>
      </c>
      <c r="D11484" s="12">
        <v>10.0</v>
      </c>
      <c r="E11484" s="10" t="s">
        <v>42</v>
      </c>
      <c r="F11484" s="12">
        <v>2024.0</v>
      </c>
      <c r="G11484" s="13" t="s">
        <v>31977</v>
      </c>
      <c r="H11484" s="14" t="s">
        <v>31978</v>
      </c>
      <c r="I11484" s="12">
        <v>37034.0</v>
      </c>
      <c r="J11484" s="15" t="str">
        <f t="shared" si="1"/>
        <v>Relevant</v>
      </c>
    </row>
    <row r="11485" ht="22.5" customHeight="1">
      <c r="A11485" s="9" t="s">
        <v>31979</v>
      </c>
      <c r="B11485" s="10">
        <v>45448.38469907407</v>
      </c>
      <c r="C11485" s="11" t="s">
        <v>31980</v>
      </c>
      <c r="D11485" s="12">
        <v>6.0</v>
      </c>
      <c r="E11485" s="10" t="s">
        <v>34</v>
      </c>
      <c r="F11485" s="12">
        <v>2024.0</v>
      </c>
      <c r="G11485" s="13" t="s">
        <v>13</v>
      </c>
      <c r="H11485" s="14" t="s">
        <v>890</v>
      </c>
      <c r="I11485" s="12">
        <v>2341.0</v>
      </c>
      <c r="J11485" s="15" t="str">
        <f t="shared" si="1"/>
        <v>Relevant</v>
      </c>
    </row>
    <row r="11486" ht="22.5" customHeight="1">
      <c r="A11486" s="9" t="s">
        <v>31981</v>
      </c>
      <c r="B11486" s="10">
        <v>45589.54275804398</v>
      </c>
      <c r="C11486" s="11" t="s">
        <v>31982</v>
      </c>
      <c r="D11486" s="12">
        <v>10.0</v>
      </c>
      <c r="E11486" s="10" t="s">
        <v>42</v>
      </c>
      <c r="F11486" s="12">
        <v>2024.0</v>
      </c>
      <c r="G11486" s="13" t="s">
        <v>31983</v>
      </c>
      <c r="H11486" s="14" t="s">
        <v>31984</v>
      </c>
      <c r="I11486" s="12">
        <v>27646.0</v>
      </c>
      <c r="J11486" s="15" t="str">
        <f t="shared" si="1"/>
        <v>Irrelevant</v>
      </c>
    </row>
    <row r="11487" ht="22.5" customHeight="1">
      <c r="A11487" s="9" t="s">
        <v>31985</v>
      </c>
      <c r="B11487" s="10">
        <v>45696.824641203704</v>
      </c>
      <c r="C11487" s="11" t="s">
        <v>31986</v>
      </c>
      <c r="D11487" s="12">
        <v>2.0</v>
      </c>
      <c r="E11487" s="10" t="s">
        <v>12</v>
      </c>
      <c r="F11487" s="12">
        <v>2025.0</v>
      </c>
      <c r="G11487" s="13" t="s">
        <v>13</v>
      </c>
      <c r="H11487" s="14" t="s">
        <v>14</v>
      </c>
      <c r="I11487" s="12">
        <v>17.0</v>
      </c>
      <c r="J11487" s="15" t="str">
        <f t="shared" si="1"/>
        <v>Relevant</v>
      </c>
    </row>
    <row r="11488" ht="22.5" customHeight="1">
      <c r="A11488" s="9" t="s">
        <v>31987</v>
      </c>
      <c r="B11488" s="10">
        <v>45720.50817129629</v>
      </c>
      <c r="C11488" s="11" t="s">
        <v>29153</v>
      </c>
      <c r="D11488" s="12">
        <v>3.0</v>
      </c>
      <c r="E11488" s="10" t="s">
        <v>59</v>
      </c>
      <c r="F11488" s="12">
        <v>2025.0</v>
      </c>
      <c r="G11488" s="13" t="s">
        <v>31988</v>
      </c>
      <c r="H11488" s="14" t="s">
        <v>31989</v>
      </c>
      <c r="I11488" s="12">
        <v>1186596.0</v>
      </c>
      <c r="J11488" s="15" t="str">
        <f t="shared" si="1"/>
        <v>Irrelevant</v>
      </c>
    </row>
    <row r="11489" ht="22.5" customHeight="1">
      <c r="A11489" s="9" t="s">
        <v>31990</v>
      </c>
      <c r="B11489" s="10">
        <v>45580.73043981481</v>
      </c>
      <c r="C11489" s="11" t="s">
        <v>31991</v>
      </c>
      <c r="D11489" s="12">
        <v>10.0</v>
      </c>
      <c r="E11489" s="10" t="s">
        <v>42</v>
      </c>
      <c r="F11489" s="12">
        <v>2024.0</v>
      </c>
      <c r="G11489" s="13" t="s">
        <v>13</v>
      </c>
      <c r="H11489" s="14" t="s">
        <v>642</v>
      </c>
      <c r="I11489" s="12">
        <v>2027.0</v>
      </c>
      <c r="J11489" s="15" t="str">
        <f t="shared" si="1"/>
        <v>Relevant</v>
      </c>
    </row>
    <row r="11490" ht="22.5" customHeight="1">
      <c r="A11490" s="9" t="s">
        <v>31992</v>
      </c>
      <c r="B11490" s="10">
        <v>45627.35853009259</v>
      </c>
      <c r="C11490" s="11" t="s">
        <v>31993</v>
      </c>
      <c r="D11490" s="12">
        <v>12.0</v>
      </c>
      <c r="E11490" s="10" t="s">
        <v>26</v>
      </c>
      <c r="F11490" s="12">
        <v>2024.0</v>
      </c>
      <c r="G11490" s="13" t="s">
        <v>13</v>
      </c>
      <c r="H11490" s="14" t="s">
        <v>11394</v>
      </c>
      <c r="I11490" s="12">
        <v>1.0</v>
      </c>
      <c r="J11490" s="15" t="str">
        <f t="shared" si="1"/>
        <v>Relevant</v>
      </c>
    </row>
    <row r="11491" ht="22.5" customHeight="1">
      <c r="A11491" s="9" t="s">
        <v>31994</v>
      </c>
      <c r="B11491" s="10">
        <v>45607.93325231481</v>
      </c>
      <c r="C11491" s="11" t="s">
        <v>21048</v>
      </c>
      <c r="D11491" s="12">
        <v>11.0</v>
      </c>
      <c r="E11491" s="10" t="s">
        <v>17</v>
      </c>
      <c r="F11491" s="12">
        <v>2024.0</v>
      </c>
      <c r="G11491" s="13" t="s">
        <v>13</v>
      </c>
      <c r="H11491" s="14" t="s">
        <v>31995</v>
      </c>
      <c r="I11491" s="12">
        <v>131.0</v>
      </c>
      <c r="J11491" s="15" t="str">
        <f t="shared" si="1"/>
        <v>Relevant</v>
      </c>
    </row>
    <row r="11492" ht="22.5" customHeight="1">
      <c r="A11492" s="9" t="s">
        <v>31996</v>
      </c>
      <c r="B11492" s="10">
        <v>45588.67071861111</v>
      </c>
      <c r="C11492" s="11" t="s">
        <v>31997</v>
      </c>
      <c r="D11492" s="12">
        <v>10.0</v>
      </c>
      <c r="E11492" s="10" t="s">
        <v>42</v>
      </c>
      <c r="F11492" s="12">
        <v>2024.0</v>
      </c>
      <c r="G11492" s="13" t="s">
        <v>31998</v>
      </c>
      <c r="H11492" s="14" t="s">
        <v>31999</v>
      </c>
      <c r="I11492" s="12">
        <v>3147871.0</v>
      </c>
      <c r="J11492" s="15" t="str">
        <f t="shared" si="1"/>
        <v>Relevant</v>
      </c>
    </row>
    <row r="11493" ht="22.5" customHeight="1">
      <c r="A11493" s="9" t="s">
        <v>32000</v>
      </c>
      <c r="B11493" s="10">
        <v>45591.34798611111</v>
      </c>
      <c r="C11493" s="11" t="s">
        <v>32001</v>
      </c>
      <c r="D11493" s="12">
        <v>10.0</v>
      </c>
      <c r="E11493" s="10" t="s">
        <v>42</v>
      </c>
      <c r="F11493" s="12">
        <v>2024.0</v>
      </c>
      <c r="G11493" s="13" t="s">
        <v>13</v>
      </c>
      <c r="H11493" s="14" t="s">
        <v>5574</v>
      </c>
      <c r="I11493" s="12">
        <v>1035.0</v>
      </c>
      <c r="J11493" s="15" t="str">
        <f t="shared" si="1"/>
        <v>Irrelevant</v>
      </c>
    </row>
    <row r="11494" ht="22.5" customHeight="1">
      <c r="A11494" s="9" t="s">
        <v>32002</v>
      </c>
      <c r="B11494" s="10">
        <v>45527.38763888889</v>
      </c>
      <c r="C11494" s="11" t="s">
        <v>32003</v>
      </c>
      <c r="D11494" s="12">
        <v>8.0</v>
      </c>
      <c r="E11494" s="10" t="s">
        <v>167</v>
      </c>
      <c r="F11494" s="12">
        <v>2024.0</v>
      </c>
      <c r="G11494" s="13" t="s">
        <v>3904</v>
      </c>
      <c r="H11494" s="14" t="s">
        <v>32004</v>
      </c>
      <c r="I11494" s="12">
        <v>1304078.0</v>
      </c>
      <c r="J11494" s="15" t="str">
        <f t="shared" si="1"/>
        <v>Irrelevant</v>
      </c>
    </row>
    <row r="11495" ht="22.5" customHeight="1">
      <c r="A11495" s="9" t="s">
        <v>32005</v>
      </c>
      <c r="B11495" s="10">
        <v>45594.355681875</v>
      </c>
      <c r="C11495" s="11" t="s">
        <v>32006</v>
      </c>
      <c r="D11495" s="12">
        <v>10.0</v>
      </c>
      <c r="E11495" s="10" t="s">
        <v>42</v>
      </c>
      <c r="F11495" s="12">
        <v>2024.0</v>
      </c>
      <c r="G11495" s="13" t="s">
        <v>32007</v>
      </c>
      <c r="H11495" s="14" t="s">
        <v>32008</v>
      </c>
      <c r="I11495" s="12">
        <v>7850902.0</v>
      </c>
      <c r="J11495" s="15" t="str">
        <f t="shared" si="1"/>
        <v>Relevant</v>
      </c>
    </row>
    <row r="11496" ht="22.5" customHeight="1">
      <c r="A11496" s="9" t="s">
        <v>32009</v>
      </c>
      <c r="B11496" s="10">
        <v>45743.70758101852</v>
      </c>
      <c r="C11496" s="11" t="s">
        <v>32010</v>
      </c>
      <c r="D11496" s="12">
        <v>3.0</v>
      </c>
      <c r="E11496" s="10" t="s">
        <v>59</v>
      </c>
      <c r="F11496" s="12">
        <v>2025.0</v>
      </c>
      <c r="G11496" s="13" t="s">
        <v>13</v>
      </c>
      <c r="H11496" s="14" t="s">
        <v>204</v>
      </c>
      <c r="I11496" s="12">
        <v>586.0</v>
      </c>
      <c r="J11496" s="15" t="str">
        <f t="shared" si="1"/>
        <v>Relevant</v>
      </c>
    </row>
    <row r="11497" ht="22.5" customHeight="1">
      <c r="A11497" s="9" t="s">
        <v>32011</v>
      </c>
      <c r="B11497" s="10">
        <v>45592.48145640046</v>
      </c>
      <c r="C11497" s="11" t="s">
        <v>7513</v>
      </c>
      <c r="D11497" s="12">
        <v>10.0</v>
      </c>
      <c r="E11497" s="10" t="s">
        <v>42</v>
      </c>
      <c r="F11497" s="12">
        <v>2024.0</v>
      </c>
      <c r="G11497" s="13" t="s">
        <v>32012</v>
      </c>
      <c r="H11497" s="14" t="s">
        <v>32013</v>
      </c>
      <c r="I11497" s="12">
        <v>1.2767834E7</v>
      </c>
      <c r="J11497" s="15" t="str">
        <f t="shared" si="1"/>
        <v>Relevant</v>
      </c>
    </row>
    <row r="11498" ht="22.5" customHeight="1">
      <c r="A11498" s="9" t="s">
        <v>32014</v>
      </c>
      <c r="B11498" s="10">
        <v>45581.63324074074</v>
      </c>
      <c r="C11498" s="11" t="s">
        <v>32015</v>
      </c>
      <c r="D11498" s="12">
        <v>10.0</v>
      </c>
      <c r="E11498" s="10" t="s">
        <v>42</v>
      </c>
      <c r="F11498" s="12">
        <v>2024.0</v>
      </c>
      <c r="G11498" s="13" t="s">
        <v>32016</v>
      </c>
      <c r="H11498" s="14" t="s">
        <v>32017</v>
      </c>
      <c r="I11498" s="12">
        <v>140717.0</v>
      </c>
      <c r="J11498" s="15" t="str">
        <f t="shared" si="1"/>
        <v>Irrelevant</v>
      </c>
    </row>
    <row r="11499" ht="22.5" customHeight="1">
      <c r="A11499" s="9" t="s">
        <v>32018</v>
      </c>
      <c r="B11499" s="10">
        <v>45586.40388888889</v>
      </c>
      <c r="C11499" s="11" t="s">
        <v>32019</v>
      </c>
      <c r="D11499" s="12">
        <v>10.0</v>
      </c>
      <c r="E11499" s="10" t="s">
        <v>42</v>
      </c>
      <c r="F11499" s="12">
        <v>2024.0</v>
      </c>
      <c r="G11499" s="13" t="s">
        <v>13</v>
      </c>
      <c r="H11499" s="14" t="s">
        <v>15988</v>
      </c>
      <c r="I11499" s="12">
        <v>9072.0</v>
      </c>
      <c r="J11499" s="15" t="str">
        <f t="shared" si="1"/>
        <v>Relevant</v>
      </c>
    </row>
    <row r="11500" ht="22.5" customHeight="1">
      <c r="A11500" s="9" t="s">
        <v>32020</v>
      </c>
      <c r="B11500" s="10">
        <v>45592.86483796296</v>
      </c>
      <c r="C11500" s="11" t="s">
        <v>32021</v>
      </c>
      <c r="D11500" s="12">
        <v>10.0</v>
      </c>
      <c r="E11500" s="10" t="s">
        <v>42</v>
      </c>
      <c r="F11500" s="12">
        <v>2024.0</v>
      </c>
      <c r="G11500" s="13" t="s">
        <v>13</v>
      </c>
      <c r="H11500" s="14" t="s">
        <v>97</v>
      </c>
      <c r="I11500" s="12">
        <v>1365.0</v>
      </c>
      <c r="J11500" s="15" t="str">
        <f t="shared" si="1"/>
        <v>Relevant</v>
      </c>
    </row>
    <row r="11501" ht="22.5" customHeight="1">
      <c r="A11501" s="9" t="s">
        <v>32022</v>
      </c>
      <c r="B11501" s="10">
        <v>45437.80168981481</v>
      </c>
      <c r="C11501" s="11" t="s">
        <v>32023</v>
      </c>
      <c r="D11501" s="12">
        <v>5.0</v>
      </c>
      <c r="E11501" s="10" t="s">
        <v>21</v>
      </c>
      <c r="F11501" s="12">
        <v>2024.0</v>
      </c>
      <c r="G11501" s="13" t="s">
        <v>13</v>
      </c>
      <c r="H11501" s="14" t="s">
        <v>1744</v>
      </c>
      <c r="I11501" s="12">
        <v>1197.0</v>
      </c>
      <c r="J11501" s="15" t="str">
        <f t="shared" si="1"/>
        <v>Relevant</v>
      </c>
    </row>
    <row r="11502" ht="22.5" customHeight="1">
      <c r="A11502" s="9" t="s">
        <v>32024</v>
      </c>
      <c r="B11502" s="10">
        <v>45597.913981481484</v>
      </c>
      <c r="C11502" s="11" t="s">
        <v>32025</v>
      </c>
      <c r="D11502" s="12">
        <v>11.0</v>
      </c>
      <c r="E11502" s="10" t="s">
        <v>17</v>
      </c>
      <c r="F11502" s="12">
        <v>2024.0</v>
      </c>
      <c r="G11502" s="13" t="s">
        <v>13</v>
      </c>
      <c r="H11502" s="14" t="s">
        <v>10218</v>
      </c>
      <c r="I11502" s="12">
        <v>481.0</v>
      </c>
      <c r="J11502" s="15" t="str">
        <f t="shared" si="1"/>
        <v>Relevant</v>
      </c>
    </row>
    <row r="11503" ht="22.5" customHeight="1">
      <c r="A11503" s="9" t="s">
        <v>32026</v>
      </c>
      <c r="B11503" s="10">
        <v>45631.93106481482</v>
      </c>
      <c r="C11503" s="11" t="s">
        <v>32027</v>
      </c>
      <c r="D11503" s="12">
        <v>12.0</v>
      </c>
      <c r="E11503" s="10" t="s">
        <v>26</v>
      </c>
      <c r="F11503" s="12">
        <v>2024.0</v>
      </c>
      <c r="G11503" s="13" t="s">
        <v>13</v>
      </c>
      <c r="H11503" s="14" t="s">
        <v>514</v>
      </c>
      <c r="I11503" s="12">
        <v>3725.0</v>
      </c>
      <c r="J11503" s="15" t="str">
        <f t="shared" si="1"/>
        <v>Relevant</v>
      </c>
    </row>
    <row r="11504" ht="22.5" customHeight="1">
      <c r="A11504" s="9" t="s">
        <v>32028</v>
      </c>
      <c r="B11504" s="10">
        <v>45434.55091435185</v>
      </c>
      <c r="C11504" s="11" t="s">
        <v>32029</v>
      </c>
      <c r="D11504" s="12">
        <v>5.0</v>
      </c>
      <c r="E11504" s="10" t="s">
        <v>21</v>
      </c>
      <c r="F11504" s="12">
        <v>2024.0</v>
      </c>
      <c r="G11504" s="13" t="s">
        <v>13</v>
      </c>
      <c r="H11504" s="14" t="s">
        <v>189</v>
      </c>
      <c r="I11504" s="12">
        <v>286.0</v>
      </c>
      <c r="J11504" s="15" t="str">
        <f t="shared" si="1"/>
        <v>Relevant</v>
      </c>
    </row>
    <row r="11505" ht="22.5" customHeight="1">
      <c r="A11505" s="9" t="s">
        <v>32030</v>
      </c>
      <c r="B11505" s="10">
        <v>45626.67875</v>
      </c>
      <c r="C11505" s="11" t="s">
        <v>32031</v>
      </c>
      <c r="D11505" s="12">
        <v>11.0</v>
      </c>
      <c r="E11505" s="10" t="s">
        <v>17</v>
      </c>
      <c r="F11505" s="12">
        <v>2024.0</v>
      </c>
      <c r="G11505" s="13" t="s">
        <v>13</v>
      </c>
      <c r="H11505" s="14" t="s">
        <v>220</v>
      </c>
      <c r="I11505" s="12">
        <v>40.0</v>
      </c>
      <c r="J11505" s="15" t="str">
        <f t="shared" si="1"/>
        <v>Relevant</v>
      </c>
    </row>
    <row r="11506" ht="22.5" customHeight="1">
      <c r="A11506" s="9" t="s">
        <v>32032</v>
      </c>
      <c r="B11506" s="10">
        <v>45615.33520833333</v>
      </c>
      <c r="C11506" s="11" t="s">
        <v>32033</v>
      </c>
      <c r="D11506" s="12">
        <v>11.0</v>
      </c>
      <c r="E11506" s="10" t="s">
        <v>17</v>
      </c>
      <c r="F11506" s="12">
        <v>2024.0</v>
      </c>
      <c r="G11506" s="13" t="s">
        <v>13</v>
      </c>
      <c r="H11506" s="14" t="s">
        <v>6154</v>
      </c>
      <c r="I11506" s="12">
        <v>1865018.0</v>
      </c>
      <c r="J11506" s="15" t="str">
        <f t="shared" si="1"/>
        <v>Relevant</v>
      </c>
    </row>
    <row r="11507" ht="22.5" customHeight="1">
      <c r="A11507" s="9" t="s">
        <v>32034</v>
      </c>
      <c r="B11507" s="10">
        <v>45614.64251157407</v>
      </c>
      <c r="C11507" s="11" t="s">
        <v>32035</v>
      </c>
      <c r="D11507" s="12">
        <v>11.0</v>
      </c>
      <c r="E11507" s="10" t="s">
        <v>17</v>
      </c>
      <c r="F11507" s="12">
        <v>2024.0</v>
      </c>
      <c r="G11507" s="13" t="s">
        <v>13</v>
      </c>
      <c r="H11507" s="14" t="s">
        <v>423</v>
      </c>
      <c r="I11507" s="12">
        <v>21.0</v>
      </c>
      <c r="J11507" s="15" t="str">
        <f t="shared" si="1"/>
        <v>Relevant</v>
      </c>
    </row>
    <row r="11508" ht="22.5" customHeight="1">
      <c r="A11508" s="9" t="s">
        <v>32036</v>
      </c>
      <c r="B11508" s="10">
        <v>45637.69028935185</v>
      </c>
      <c r="C11508" s="11" t="s">
        <v>32037</v>
      </c>
      <c r="D11508" s="12">
        <v>12.0</v>
      </c>
      <c r="E11508" s="10" t="s">
        <v>26</v>
      </c>
      <c r="F11508" s="12">
        <v>2024.0</v>
      </c>
      <c r="G11508" s="13" t="s">
        <v>32038</v>
      </c>
      <c r="H11508" s="14" t="s">
        <v>32039</v>
      </c>
      <c r="I11508" s="12">
        <v>2161306.0</v>
      </c>
      <c r="J11508" s="15" t="str">
        <f t="shared" si="1"/>
        <v>Irrelevant</v>
      </c>
    </row>
    <row r="11509" ht="22.5" customHeight="1">
      <c r="A11509" s="9" t="s">
        <v>32040</v>
      </c>
      <c r="B11509" s="10">
        <v>45654.4197337963</v>
      </c>
      <c r="C11509" s="11" t="s">
        <v>32041</v>
      </c>
      <c r="D11509" s="12">
        <v>12.0</v>
      </c>
      <c r="E11509" s="10" t="s">
        <v>26</v>
      </c>
      <c r="F11509" s="12">
        <v>2024.0</v>
      </c>
      <c r="G11509" s="13" t="s">
        <v>13</v>
      </c>
      <c r="H11509" s="14" t="s">
        <v>32042</v>
      </c>
      <c r="I11509" s="12">
        <v>1767.0</v>
      </c>
      <c r="J11509" s="15" t="str">
        <f t="shared" si="1"/>
        <v>Relevant</v>
      </c>
    </row>
    <row r="11510" ht="22.5" customHeight="1">
      <c r="A11510" s="9" t="s">
        <v>32043</v>
      </c>
      <c r="B11510" s="10">
        <v>45614.66116898148</v>
      </c>
      <c r="C11510" s="11" t="s">
        <v>15526</v>
      </c>
      <c r="D11510" s="12">
        <v>11.0</v>
      </c>
      <c r="E11510" s="10" t="s">
        <v>17</v>
      </c>
      <c r="F11510" s="12">
        <v>2024.0</v>
      </c>
      <c r="G11510" s="13" t="s">
        <v>13</v>
      </c>
      <c r="H11510" s="14" t="s">
        <v>423</v>
      </c>
      <c r="I11510" s="12">
        <v>75.0</v>
      </c>
      <c r="J11510" s="15" t="str">
        <f t="shared" si="1"/>
        <v>Relevant</v>
      </c>
    </row>
    <row r="11511" ht="22.5" customHeight="1">
      <c r="A11511" s="9" t="s">
        <v>32044</v>
      </c>
      <c r="B11511" s="10">
        <v>45403.35638888889</v>
      </c>
      <c r="C11511" s="11" t="s">
        <v>32045</v>
      </c>
      <c r="D11511" s="12">
        <v>4.0</v>
      </c>
      <c r="E11511" s="10" t="s">
        <v>274</v>
      </c>
      <c r="F11511" s="12">
        <v>2024.0</v>
      </c>
      <c r="G11511" s="13" t="s">
        <v>13</v>
      </c>
      <c r="H11511" s="14" t="s">
        <v>27823</v>
      </c>
      <c r="I11511" s="12">
        <v>328.0</v>
      </c>
      <c r="J11511" s="15" t="str">
        <f t="shared" si="1"/>
        <v>Relevant</v>
      </c>
    </row>
    <row r="11512" ht="22.5" customHeight="1">
      <c r="A11512" s="9" t="s">
        <v>32046</v>
      </c>
      <c r="B11512" s="10">
        <v>45614.21586805556</v>
      </c>
      <c r="C11512" s="11" t="s">
        <v>32047</v>
      </c>
      <c r="D11512" s="12">
        <v>11.0</v>
      </c>
      <c r="E11512" s="10" t="s">
        <v>17</v>
      </c>
      <c r="F11512" s="12">
        <v>2024.0</v>
      </c>
      <c r="G11512" s="13" t="s">
        <v>32048</v>
      </c>
      <c r="H11512" s="14" t="s">
        <v>32049</v>
      </c>
      <c r="I11512" s="12">
        <v>0.0</v>
      </c>
      <c r="J11512" s="15" t="str">
        <f t="shared" si="1"/>
        <v>Relevant</v>
      </c>
    </row>
    <row r="11513" ht="22.5" customHeight="1">
      <c r="A11513" s="9" t="s">
        <v>32050</v>
      </c>
      <c r="B11513" s="10">
        <v>45663.54690972222</v>
      </c>
      <c r="C11513" s="11" t="s">
        <v>32051</v>
      </c>
      <c r="D11513" s="12">
        <v>1.0</v>
      </c>
      <c r="E11513" s="10" t="s">
        <v>70</v>
      </c>
      <c r="F11513" s="12">
        <v>2025.0</v>
      </c>
      <c r="G11513" s="13" t="s">
        <v>13</v>
      </c>
      <c r="H11513" s="14" t="s">
        <v>32052</v>
      </c>
      <c r="I11513" s="12">
        <v>5519.0</v>
      </c>
      <c r="J11513" s="15" t="str">
        <f t="shared" si="1"/>
        <v>Relevant</v>
      </c>
    </row>
    <row r="11514" ht="22.5" customHeight="1">
      <c r="A11514" s="9" t="s">
        <v>32053</v>
      </c>
      <c r="B11514" s="10">
        <v>45631.96344907407</v>
      </c>
      <c r="C11514" s="11" t="s">
        <v>32054</v>
      </c>
      <c r="D11514" s="12">
        <v>12.0</v>
      </c>
      <c r="E11514" s="10" t="s">
        <v>26</v>
      </c>
      <c r="F11514" s="12">
        <v>2024.0</v>
      </c>
      <c r="G11514" s="13" t="s">
        <v>13</v>
      </c>
      <c r="H11514" s="14" t="s">
        <v>514</v>
      </c>
      <c r="I11514" s="12">
        <v>1290.0</v>
      </c>
      <c r="J11514" s="15" t="str">
        <f t="shared" si="1"/>
        <v>Relevant</v>
      </c>
    </row>
    <row r="11515" ht="22.5" customHeight="1">
      <c r="A11515" s="9" t="s">
        <v>32055</v>
      </c>
      <c r="B11515" s="10">
        <v>45624.852488425924</v>
      </c>
      <c r="C11515" s="11" t="s">
        <v>3833</v>
      </c>
      <c r="D11515" s="12">
        <v>11.0</v>
      </c>
      <c r="E11515" s="10" t="s">
        <v>17</v>
      </c>
      <c r="F11515" s="12">
        <v>2024.0</v>
      </c>
      <c r="G11515" s="13" t="s">
        <v>13</v>
      </c>
      <c r="H11515" s="14" t="s">
        <v>902</v>
      </c>
      <c r="I11515" s="12">
        <v>2.0</v>
      </c>
      <c r="J11515" s="15" t="str">
        <f t="shared" si="1"/>
        <v>Irrelevant</v>
      </c>
    </row>
    <row r="11516" ht="22.5" customHeight="1">
      <c r="A11516" s="9" t="s">
        <v>32056</v>
      </c>
      <c r="B11516" s="10">
        <v>45602.902291666665</v>
      </c>
      <c r="C11516" s="11" t="s">
        <v>32057</v>
      </c>
      <c r="D11516" s="12">
        <v>11.0</v>
      </c>
      <c r="E11516" s="10" t="s">
        <v>17</v>
      </c>
      <c r="F11516" s="12">
        <v>2024.0</v>
      </c>
      <c r="G11516" s="13" t="s">
        <v>13</v>
      </c>
      <c r="H11516" s="14" t="s">
        <v>5687</v>
      </c>
      <c r="I11516" s="12">
        <v>1305.0</v>
      </c>
      <c r="J11516" s="15" t="str">
        <f t="shared" si="1"/>
        <v>Relevant</v>
      </c>
    </row>
    <row r="11517" ht="22.5" customHeight="1">
      <c r="A11517" s="9" t="s">
        <v>32058</v>
      </c>
      <c r="B11517" s="10">
        <v>45615.5025</v>
      </c>
      <c r="C11517" s="11" t="s">
        <v>27676</v>
      </c>
      <c r="D11517" s="12">
        <v>11.0</v>
      </c>
      <c r="E11517" s="10" t="s">
        <v>17</v>
      </c>
      <c r="F11517" s="12">
        <v>2024.0</v>
      </c>
      <c r="G11517" s="13" t="s">
        <v>13</v>
      </c>
      <c r="H11517" s="14" t="s">
        <v>31</v>
      </c>
      <c r="I11517" s="12">
        <v>4.0</v>
      </c>
      <c r="J11517" s="15" t="str">
        <f t="shared" si="1"/>
        <v>Relevant</v>
      </c>
    </row>
    <row r="11518" ht="22.5" customHeight="1">
      <c r="A11518" s="9" t="s">
        <v>32059</v>
      </c>
      <c r="B11518" s="10">
        <v>45595.234247685185</v>
      </c>
      <c r="C11518" s="11" t="s">
        <v>32060</v>
      </c>
      <c r="D11518" s="12">
        <v>10.0</v>
      </c>
      <c r="E11518" s="10" t="s">
        <v>42</v>
      </c>
      <c r="F11518" s="12">
        <v>2024.0</v>
      </c>
      <c r="G11518" s="13" t="s">
        <v>13</v>
      </c>
      <c r="H11518" s="14" t="s">
        <v>32061</v>
      </c>
      <c r="I11518" s="12">
        <v>4762.0</v>
      </c>
      <c r="J11518" s="15" t="str">
        <f t="shared" si="1"/>
        <v>Irrelevant</v>
      </c>
    </row>
    <row r="11519" ht="22.5" customHeight="1">
      <c r="A11519" s="9" t="s">
        <v>32062</v>
      </c>
      <c r="B11519" s="10">
        <v>45597.392164351855</v>
      </c>
      <c r="C11519" s="11" t="s">
        <v>32063</v>
      </c>
      <c r="D11519" s="12">
        <v>11.0</v>
      </c>
      <c r="E11519" s="10" t="s">
        <v>17</v>
      </c>
      <c r="F11519" s="12">
        <v>2024.0</v>
      </c>
      <c r="G11519" s="13" t="s">
        <v>13</v>
      </c>
      <c r="H11519" s="14" t="s">
        <v>32064</v>
      </c>
      <c r="I11519" s="12">
        <v>2.3533978E7</v>
      </c>
      <c r="J11519" s="15" t="str">
        <f t="shared" si="1"/>
        <v>Relevant</v>
      </c>
    </row>
    <row r="11520" ht="22.5" customHeight="1">
      <c r="A11520" s="9" t="s">
        <v>32065</v>
      </c>
      <c r="B11520" s="10">
        <v>45610.588217592594</v>
      </c>
      <c r="C11520" s="11" t="s">
        <v>32066</v>
      </c>
      <c r="D11520" s="12">
        <v>11.0</v>
      </c>
      <c r="E11520" s="10" t="s">
        <v>17</v>
      </c>
      <c r="F11520" s="12">
        <v>2024.0</v>
      </c>
      <c r="G11520" s="13" t="s">
        <v>13</v>
      </c>
      <c r="H11520" s="14" t="s">
        <v>47</v>
      </c>
      <c r="I11520" s="12">
        <v>129.0</v>
      </c>
      <c r="J11520" s="15" t="str">
        <f t="shared" si="1"/>
        <v>Relevant</v>
      </c>
    </row>
    <row r="11521" ht="22.5" customHeight="1">
      <c r="A11521" s="9" t="s">
        <v>32067</v>
      </c>
      <c r="B11521" s="10">
        <v>45587.102106481485</v>
      </c>
      <c r="C11521" s="11" t="s">
        <v>32068</v>
      </c>
      <c r="D11521" s="12">
        <v>10.0</v>
      </c>
      <c r="E11521" s="10" t="s">
        <v>42</v>
      </c>
      <c r="F11521" s="12">
        <v>2024.0</v>
      </c>
      <c r="G11521" s="13" t="s">
        <v>13</v>
      </c>
      <c r="H11521" s="14" t="s">
        <v>23476</v>
      </c>
      <c r="I11521" s="12">
        <v>57.0</v>
      </c>
      <c r="J11521" s="15" t="str">
        <f t="shared" si="1"/>
        <v>Relevant</v>
      </c>
    </row>
    <row r="11522" ht="22.5" customHeight="1">
      <c r="A11522" s="9" t="s">
        <v>32069</v>
      </c>
      <c r="B11522" s="10">
        <v>45589.97219758102</v>
      </c>
      <c r="C11522" s="11" t="s">
        <v>32070</v>
      </c>
      <c r="D11522" s="12">
        <v>10.0</v>
      </c>
      <c r="E11522" s="10" t="s">
        <v>42</v>
      </c>
      <c r="F11522" s="12">
        <v>2024.0</v>
      </c>
      <c r="G11522" s="13" t="s">
        <v>32071</v>
      </c>
      <c r="H11522" s="14" t="s">
        <v>32072</v>
      </c>
      <c r="I11522" s="12">
        <v>1.2767834E7</v>
      </c>
      <c r="J11522" s="15" t="str">
        <f t="shared" si="1"/>
        <v>Relevant</v>
      </c>
    </row>
    <row r="11523" ht="22.5" customHeight="1">
      <c r="A11523" s="9" t="s">
        <v>32073</v>
      </c>
      <c r="B11523" s="10">
        <v>45619.90510416667</v>
      </c>
      <c r="C11523" s="11" t="s">
        <v>32074</v>
      </c>
      <c r="D11523" s="12">
        <v>11.0</v>
      </c>
      <c r="E11523" s="10" t="s">
        <v>17</v>
      </c>
      <c r="F11523" s="12">
        <v>2024.0</v>
      </c>
      <c r="G11523" s="13" t="s">
        <v>13</v>
      </c>
      <c r="H11523" s="14" t="s">
        <v>6812</v>
      </c>
      <c r="I11523" s="12">
        <v>3953.0</v>
      </c>
      <c r="J11523" s="15" t="str">
        <f t="shared" si="1"/>
        <v>Relevant</v>
      </c>
    </row>
    <row r="11524" ht="22.5" customHeight="1">
      <c r="A11524" s="9" t="s">
        <v>32075</v>
      </c>
      <c r="B11524" s="10">
        <v>45615.461701388886</v>
      </c>
      <c r="C11524" s="11" t="s">
        <v>32076</v>
      </c>
      <c r="D11524" s="12">
        <v>11.0</v>
      </c>
      <c r="E11524" s="10" t="s">
        <v>17</v>
      </c>
      <c r="F11524" s="12">
        <v>2024.0</v>
      </c>
      <c r="G11524" s="13" t="s">
        <v>13</v>
      </c>
      <c r="H11524" s="14" t="s">
        <v>31</v>
      </c>
      <c r="I11524" s="12">
        <v>18.0</v>
      </c>
      <c r="J11524" s="15" t="str">
        <f t="shared" si="1"/>
        <v>Relevant</v>
      </c>
    </row>
    <row r="11525" ht="22.5" customHeight="1">
      <c r="A11525" s="9" t="s">
        <v>32077</v>
      </c>
      <c r="B11525" s="10">
        <v>45632.44461805555</v>
      </c>
      <c r="C11525" s="11" t="s">
        <v>5448</v>
      </c>
      <c r="D11525" s="12">
        <v>12.0</v>
      </c>
      <c r="E11525" s="10" t="s">
        <v>26</v>
      </c>
      <c r="F11525" s="12">
        <v>2024.0</v>
      </c>
      <c r="G11525" s="13" t="s">
        <v>13</v>
      </c>
      <c r="H11525" s="14" t="s">
        <v>1809</v>
      </c>
      <c r="I11525" s="12">
        <v>329.0</v>
      </c>
      <c r="J11525" s="15" t="str">
        <f t="shared" si="1"/>
        <v>Relevant</v>
      </c>
    </row>
    <row r="11526" ht="22.5" customHeight="1">
      <c r="A11526" s="9" t="s">
        <v>32078</v>
      </c>
      <c r="B11526" s="10">
        <v>45727.58891394676</v>
      </c>
      <c r="C11526" s="11" t="s">
        <v>32079</v>
      </c>
      <c r="D11526" s="12">
        <v>3.0</v>
      </c>
      <c r="E11526" s="10" t="s">
        <v>59</v>
      </c>
      <c r="F11526" s="12">
        <v>2025.0</v>
      </c>
      <c r="G11526" s="13" t="s">
        <v>32080</v>
      </c>
      <c r="H11526" s="14" t="s">
        <v>32081</v>
      </c>
      <c r="I11526" s="12">
        <v>0.0</v>
      </c>
      <c r="J11526" s="15" t="str">
        <f t="shared" si="1"/>
        <v>Relevant</v>
      </c>
    </row>
    <row r="11527" ht="22.5" customHeight="1">
      <c r="A11527" s="9" t="s">
        <v>32082</v>
      </c>
      <c r="B11527" s="10">
        <v>45697.3740625</v>
      </c>
      <c r="C11527" s="11" t="s">
        <v>32083</v>
      </c>
      <c r="D11527" s="12">
        <v>2.0</v>
      </c>
      <c r="E11527" s="10" t="s">
        <v>12</v>
      </c>
      <c r="F11527" s="12">
        <v>2025.0</v>
      </c>
      <c r="G11527" s="13" t="s">
        <v>13</v>
      </c>
      <c r="H11527" s="14" t="s">
        <v>14</v>
      </c>
      <c r="I11527" s="12">
        <v>1712.0</v>
      </c>
      <c r="J11527" s="15" t="str">
        <f t="shared" si="1"/>
        <v>Relevant</v>
      </c>
    </row>
    <row r="11528" ht="22.5" customHeight="1">
      <c r="A11528" s="9" t="s">
        <v>32084</v>
      </c>
      <c r="B11528" s="10">
        <v>45700.982777777775</v>
      </c>
      <c r="C11528" s="11" t="s">
        <v>32085</v>
      </c>
      <c r="D11528" s="12">
        <v>2.0</v>
      </c>
      <c r="E11528" s="10" t="s">
        <v>12</v>
      </c>
      <c r="F11528" s="12">
        <v>2025.0</v>
      </c>
      <c r="G11528" s="13" t="s">
        <v>13</v>
      </c>
      <c r="H11528" s="14" t="s">
        <v>253</v>
      </c>
      <c r="I11528" s="12">
        <v>1095.0</v>
      </c>
      <c r="J11528" s="15" t="str">
        <f t="shared" si="1"/>
        <v>Irrelevant</v>
      </c>
    </row>
    <row r="11529" ht="22.5" customHeight="1">
      <c r="A11529" s="9" t="s">
        <v>32086</v>
      </c>
      <c r="B11529" s="10">
        <v>45713.65667824074</v>
      </c>
      <c r="C11529" s="11" t="s">
        <v>32087</v>
      </c>
      <c r="D11529" s="12">
        <v>2.0</v>
      </c>
      <c r="E11529" s="10" t="s">
        <v>12</v>
      </c>
      <c r="F11529" s="12">
        <v>2025.0</v>
      </c>
      <c r="G11529" s="13" t="s">
        <v>13</v>
      </c>
      <c r="H11529" s="14" t="s">
        <v>32088</v>
      </c>
      <c r="I11529" s="12">
        <v>2656756.0</v>
      </c>
      <c r="J11529" s="15" t="str">
        <f t="shared" si="1"/>
        <v>Irrelevant</v>
      </c>
    </row>
    <row r="11530" ht="22.5" customHeight="1">
      <c r="A11530" s="9" t="s">
        <v>32089</v>
      </c>
      <c r="B11530" s="10">
        <v>45474.84601851852</v>
      </c>
      <c r="C11530" s="11" t="s">
        <v>32090</v>
      </c>
      <c r="D11530" s="12">
        <v>7.0</v>
      </c>
      <c r="E11530" s="10" t="s">
        <v>55</v>
      </c>
      <c r="F11530" s="12">
        <v>2024.0</v>
      </c>
      <c r="G11530" s="13" t="s">
        <v>13</v>
      </c>
      <c r="H11530" s="14" t="s">
        <v>56</v>
      </c>
      <c r="I11530" s="12">
        <v>3.0</v>
      </c>
      <c r="J11530" s="15" t="str">
        <f t="shared" si="1"/>
        <v>Relevant</v>
      </c>
    </row>
    <row r="11531" ht="22.5" customHeight="1">
      <c r="A11531" s="9" t="s">
        <v>32091</v>
      </c>
      <c r="B11531" s="10">
        <v>45592.40344006944</v>
      </c>
      <c r="C11531" s="11" t="s">
        <v>32092</v>
      </c>
      <c r="D11531" s="12">
        <v>10.0</v>
      </c>
      <c r="E11531" s="10" t="s">
        <v>42</v>
      </c>
      <c r="F11531" s="12">
        <v>2024.0</v>
      </c>
      <c r="G11531" s="13" t="s">
        <v>32093</v>
      </c>
      <c r="H11531" s="14" t="s">
        <v>32094</v>
      </c>
      <c r="I11531" s="12">
        <v>1.2258608E7</v>
      </c>
      <c r="J11531" s="15" t="str">
        <f t="shared" si="1"/>
        <v>Relevant</v>
      </c>
    </row>
    <row r="11532" ht="22.5" customHeight="1">
      <c r="A11532" s="9" t="s">
        <v>32095</v>
      </c>
      <c r="B11532" s="10">
        <v>45697.04300925926</v>
      </c>
      <c r="C11532" s="11" t="s">
        <v>32096</v>
      </c>
      <c r="D11532" s="12">
        <v>2.0</v>
      </c>
      <c r="E11532" s="10" t="s">
        <v>12</v>
      </c>
      <c r="F11532" s="12">
        <v>2025.0</v>
      </c>
      <c r="G11532" s="13" t="s">
        <v>13</v>
      </c>
      <c r="H11532" s="14" t="s">
        <v>2923</v>
      </c>
      <c r="I11532" s="12">
        <v>10.0</v>
      </c>
      <c r="J11532" s="15" t="str">
        <f t="shared" si="1"/>
        <v>Relevant</v>
      </c>
    </row>
    <row r="11533" ht="22.5" customHeight="1">
      <c r="A11533" s="9" t="s">
        <v>32097</v>
      </c>
      <c r="B11533" s="10">
        <v>45618.46246527778</v>
      </c>
      <c r="C11533" s="11" t="s">
        <v>32098</v>
      </c>
      <c r="D11533" s="12">
        <v>11.0</v>
      </c>
      <c r="E11533" s="10" t="s">
        <v>17</v>
      </c>
      <c r="F11533" s="12">
        <v>2024.0</v>
      </c>
      <c r="G11533" s="13" t="s">
        <v>13</v>
      </c>
      <c r="H11533" s="14" t="s">
        <v>32099</v>
      </c>
      <c r="I11533" s="12">
        <v>10847.0</v>
      </c>
      <c r="J11533" s="15" t="str">
        <f t="shared" si="1"/>
        <v>Relevant</v>
      </c>
    </row>
    <row r="11534" ht="22.5" customHeight="1">
      <c r="A11534" s="9" t="s">
        <v>32100</v>
      </c>
      <c r="B11534" s="10">
        <v>45621.47605324074</v>
      </c>
      <c r="C11534" s="11" t="s">
        <v>32101</v>
      </c>
      <c r="D11534" s="12">
        <v>11.0</v>
      </c>
      <c r="E11534" s="10" t="s">
        <v>17</v>
      </c>
      <c r="F11534" s="12">
        <v>2024.0</v>
      </c>
      <c r="G11534" s="13" t="s">
        <v>32102</v>
      </c>
      <c r="H11534" s="14" t="s">
        <v>32103</v>
      </c>
      <c r="I11534" s="12">
        <v>3568.0</v>
      </c>
      <c r="J11534" s="15" t="str">
        <f t="shared" si="1"/>
        <v>Relevant</v>
      </c>
    </row>
    <row r="11535" ht="22.5" customHeight="1">
      <c r="A11535" s="9" t="s">
        <v>32104</v>
      </c>
      <c r="B11535" s="10">
        <v>45699.70586805556</v>
      </c>
      <c r="C11535" s="11" t="s">
        <v>10645</v>
      </c>
      <c r="D11535" s="12">
        <v>2.0</v>
      </c>
      <c r="E11535" s="10" t="s">
        <v>12</v>
      </c>
      <c r="F11535" s="12">
        <v>2025.0</v>
      </c>
      <c r="G11535" s="13" t="s">
        <v>13</v>
      </c>
      <c r="H11535" s="14" t="s">
        <v>3328</v>
      </c>
      <c r="I11535" s="12">
        <v>3295.0</v>
      </c>
      <c r="J11535" s="15" t="str">
        <f t="shared" si="1"/>
        <v>Irrelevant</v>
      </c>
    </row>
    <row r="11536" ht="22.5" customHeight="1">
      <c r="A11536" s="9" t="s">
        <v>32105</v>
      </c>
      <c r="B11536" s="10">
        <v>45626.31319444445</v>
      </c>
      <c r="C11536" s="11" t="s">
        <v>827</v>
      </c>
      <c r="D11536" s="12">
        <v>11.0</v>
      </c>
      <c r="E11536" s="10" t="s">
        <v>17</v>
      </c>
      <c r="F11536" s="12">
        <v>2024.0</v>
      </c>
      <c r="G11536" s="13" t="s">
        <v>32106</v>
      </c>
      <c r="H11536" s="14" t="s">
        <v>32107</v>
      </c>
      <c r="I11536" s="12">
        <v>2972225.0</v>
      </c>
      <c r="J11536" s="15" t="str">
        <f t="shared" si="1"/>
        <v>Relevant</v>
      </c>
    </row>
    <row r="11537" ht="22.5" customHeight="1">
      <c r="A11537" s="9" t="s">
        <v>32108</v>
      </c>
      <c r="B11537" s="10">
        <v>45646.3559375</v>
      </c>
      <c r="C11537" s="11" t="s">
        <v>32109</v>
      </c>
      <c r="D11537" s="12">
        <v>12.0</v>
      </c>
      <c r="E11537" s="10" t="s">
        <v>26</v>
      </c>
      <c r="F11537" s="12">
        <v>2024.0</v>
      </c>
      <c r="G11537" s="13" t="s">
        <v>13</v>
      </c>
      <c r="H11537" s="14" t="s">
        <v>11746</v>
      </c>
      <c r="I11537" s="12">
        <v>628.0</v>
      </c>
      <c r="J11537" s="15" t="str">
        <f t="shared" si="1"/>
        <v>Irrelevant</v>
      </c>
    </row>
    <row r="11538" ht="22.5" customHeight="1">
      <c r="A11538" s="9" t="s">
        <v>32110</v>
      </c>
      <c r="B11538" s="10">
        <v>45624.276712962965</v>
      </c>
      <c r="C11538" s="11" t="s">
        <v>32111</v>
      </c>
      <c r="D11538" s="12">
        <v>11.0</v>
      </c>
      <c r="E11538" s="10" t="s">
        <v>17</v>
      </c>
      <c r="F11538" s="12">
        <v>2024.0</v>
      </c>
      <c r="G11538" s="13" t="s">
        <v>32112</v>
      </c>
      <c r="H11538" s="14" t="s">
        <v>32113</v>
      </c>
      <c r="I11538" s="12">
        <v>6831001.0</v>
      </c>
      <c r="J11538" s="15" t="str">
        <f t="shared" si="1"/>
        <v>Relevant</v>
      </c>
    </row>
    <row r="11539" ht="22.5" customHeight="1">
      <c r="A11539" s="9" t="s">
        <v>32114</v>
      </c>
      <c r="B11539" s="10">
        <v>45598.311736111114</v>
      </c>
      <c r="C11539" s="11" t="s">
        <v>32115</v>
      </c>
      <c r="D11539" s="12">
        <v>11.0</v>
      </c>
      <c r="E11539" s="10" t="s">
        <v>17</v>
      </c>
      <c r="F11539" s="12">
        <v>2024.0</v>
      </c>
      <c r="G11539" s="13" t="s">
        <v>13</v>
      </c>
      <c r="H11539" s="14" t="s">
        <v>124</v>
      </c>
      <c r="I11539" s="12">
        <v>137.0</v>
      </c>
      <c r="J11539" s="15" t="str">
        <f t="shared" si="1"/>
        <v>Relevant</v>
      </c>
    </row>
    <row r="11540" ht="22.5" customHeight="1">
      <c r="A11540" s="9" t="s">
        <v>32116</v>
      </c>
      <c r="B11540" s="10">
        <v>45438.33215277778</v>
      </c>
      <c r="C11540" s="11" t="s">
        <v>32117</v>
      </c>
      <c r="D11540" s="12">
        <v>5.0</v>
      </c>
      <c r="E11540" s="10" t="s">
        <v>21</v>
      </c>
      <c r="F11540" s="12">
        <v>2024.0</v>
      </c>
      <c r="G11540" s="13" t="s">
        <v>13</v>
      </c>
      <c r="H11540" s="14" t="s">
        <v>484</v>
      </c>
      <c r="I11540" s="12">
        <v>97.0</v>
      </c>
      <c r="J11540" s="15" t="str">
        <f t="shared" si="1"/>
        <v>Irrelevant</v>
      </c>
    </row>
    <row r="11541" ht="22.5" customHeight="1">
      <c r="A11541" s="9" t="s">
        <v>32118</v>
      </c>
      <c r="B11541" s="10">
        <v>45518.36539351852</v>
      </c>
      <c r="C11541" s="11" t="s">
        <v>32119</v>
      </c>
      <c r="D11541" s="12">
        <v>8.0</v>
      </c>
      <c r="E11541" s="10" t="s">
        <v>167</v>
      </c>
      <c r="F11541" s="12">
        <v>2024.0</v>
      </c>
      <c r="G11541" s="13" t="s">
        <v>32120</v>
      </c>
      <c r="H11541" s="14" t="s">
        <v>32121</v>
      </c>
      <c r="I11541" s="12">
        <v>1278.0</v>
      </c>
      <c r="J11541" s="15" t="str">
        <f t="shared" si="1"/>
        <v>Irrelevant</v>
      </c>
    </row>
    <row r="11542" ht="22.5" customHeight="1">
      <c r="A11542" s="9" t="s">
        <v>32122</v>
      </c>
      <c r="B11542" s="10">
        <v>45703.97027275463</v>
      </c>
      <c r="C11542" s="11" t="s">
        <v>32123</v>
      </c>
      <c r="D11542" s="12">
        <v>2.0</v>
      </c>
      <c r="E11542" s="10" t="s">
        <v>12</v>
      </c>
      <c r="F11542" s="12">
        <v>2025.0</v>
      </c>
      <c r="G11542" s="13" t="s">
        <v>32124</v>
      </c>
      <c r="H11542" s="14" t="s">
        <v>32125</v>
      </c>
      <c r="I11542" s="12">
        <v>1.0988526E7</v>
      </c>
      <c r="J11542" s="15" t="str">
        <f t="shared" si="1"/>
        <v>Irrelevant</v>
      </c>
    </row>
    <row r="11543" ht="22.5" customHeight="1">
      <c r="A11543" s="9" t="s">
        <v>32126</v>
      </c>
      <c r="B11543" s="10">
        <v>45588.57496527778</v>
      </c>
      <c r="C11543" s="11" t="s">
        <v>32127</v>
      </c>
      <c r="D11543" s="12">
        <v>10.0</v>
      </c>
      <c r="E11543" s="10" t="s">
        <v>42</v>
      </c>
      <c r="F11543" s="12">
        <v>2024.0</v>
      </c>
      <c r="G11543" s="13" t="s">
        <v>13</v>
      </c>
      <c r="H11543" s="14" t="s">
        <v>338</v>
      </c>
      <c r="I11543" s="12">
        <v>44.0</v>
      </c>
      <c r="J11543" s="15" t="str">
        <f t="shared" si="1"/>
        <v>Relevant</v>
      </c>
    </row>
    <row r="11544" ht="22.5" customHeight="1">
      <c r="A11544" s="9" t="s">
        <v>32128</v>
      </c>
      <c r="B11544" s="10">
        <v>45588.39821759259</v>
      </c>
      <c r="C11544" s="11" t="s">
        <v>32129</v>
      </c>
      <c r="D11544" s="12">
        <v>10.0</v>
      </c>
      <c r="E11544" s="10" t="s">
        <v>42</v>
      </c>
      <c r="F11544" s="12">
        <v>2024.0</v>
      </c>
      <c r="G11544" s="13" t="s">
        <v>32130</v>
      </c>
      <c r="H11544" s="14" t="s">
        <v>32131</v>
      </c>
      <c r="I11544" s="12">
        <v>9292977.0</v>
      </c>
      <c r="J11544" s="15" t="str">
        <f t="shared" si="1"/>
        <v>Relevant</v>
      </c>
    </row>
    <row r="11545" ht="22.5" customHeight="1">
      <c r="A11545" s="9" t="s">
        <v>32132</v>
      </c>
      <c r="B11545" s="10">
        <v>45575.490069444444</v>
      </c>
      <c r="C11545" s="11" t="s">
        <v>32133</v>
      </c>
      <c r="D11545" s="12">
        <v>10.0</v>
      </c>
      <c r="E11545" s="10" t="s">
        <v>42</v>
      </c>
      <c r="F11545" s="12">
        <v>2024.0</v>
      </c>
      <c r="G11545" s="13" t="s">
        <v>13</v>
      </c>
      <c r="H11545" s="14" t="s">
        <v>32134</v>
      </c>
      <c r="I11545" s="12">
        <v>278.0</v>
      </c>
      <c r="J11545" s="15" t="str">
        <f t="shared" si="1"/>
        <v>Relevant</v>
      </c>
    </row>
    <row r="11546" ht="22.5" customHeight="1">
      <c r="A11546" s="9" t="s">
        <v>32135</v>
      </c>
      <c r="B11546" s="10">
        <v>45533.57521217593</v>
      </c>
      <c r="C11546" s="11" t="s">
        <v>16938</v>
      </c>
      <c r="D11546" s="12">
        <v>8.0</v>
      </c>
      <c r="E11546" s="10" t="s">
        <v>167</v>
      </c>
      <c r="F11546" s="12">
        <v>2024.0</v>
      </c>
      <c r="G11546" s="13" t="s">
        <v>32136</v>
      </c>
      <c r="H11546" s="14" t="s">
        <v>32137</v>
      </c>
      <c r="I11546" s="12">
        <v>7223.0</v>
      </c>
      <c r="J11546" s="15" t="str">
        <f t="shared" si="1"/>
        <v>Relevant</v>
      </c>
    </row>
    <row r="11547" ht="22.5" customHeight="1">
      <c r="A11547" s="9" t="s">
        <v>32138</v>
      </c>
      <c r="B11547" s="10">
        <v>45399.300844907404</v>
      </c>
      <c r="C11547" s="11" t="s">
        <v>32139</v>
      </c>
      <c r="D11547" s="12">
        <v>4.0</v>
      </c>
      <c r="E11547" s="10" t="s">
        <v>274</v>
      </c>
      <c r="F11547" s="12">
        <v>2024.0</v>
      </c>
      <c r="G11547" s="13" t="s">
        <v>13</v>
      </c>
      <c r="H11547" s="14" t="s">
        <v>32140</v>
      </c>
      <c r="I11547" s="12">
        <v>1050.0</v>
      </c>
      <c r="J11547" s="15" t="str">
        <f t="shared" si="1"/>
        <v>Relevant</v>
      </c>
    </row>
    <row r="11548" ht="22.5" customHeight="1">
      <c r="A11548" s="9" t="s">
        <v>32141</v>
      </c>
      <c r="B11548" s="10">
        <v>45631.647314814814</v>
      </c>
      <c r="C11548" s="11" t="s">
        <v>28286</v>
      </c>
      <c r="D11548" s="12">
        <v>12.0</v>
      </c>
      <c r="E11548" s="10" t="s">
        <v>26</v>
      </c>
      <c r="F11548" s="12">
        <v>2024.0</v>
      </c>
      <c r="G11548" s="13" t="s">
        <v>13</v>
      </c>
      <c r="H11548" s="14" t="s">
        <v>32142</v>
      </c>
      <c r="I11548" s="12">
        <v>65.0</v>
      </c>
      <c r="J11548" s="15" t="str">
        <f t="shared" si="1"/>
        <v>Irrelevant</v>
      </c>
    </row>
    <row r="11549" ht="22.5" customHeight="1">
      <c r="A11549" s="9" t="s">
        <v>32143</v>
      </c>
      <c r="B11549" s="10">
        <v>45618.39491898148</v>
      </c>
      <c r="C11549" s="11" t="s">
        <v>32144</v>
      </c>
      <c r="D11549" s="12">
        <v>11.0</v>
      </c>
      <c r="E11549" s="10" t="s">
        <v>17</v>
      </c>
      <c r="F11549" s="12">
        <v>2024.0</v>
      </c>
      <c r="G11549" s="13" t="s">
        <v>32145</v>
      </c>
      <c r="H11549" s="14" t="s">
        <v>32146</v>
      </c>
      <c r="I11549" s="12">
        <v>34849.0</v>
      </c>
      <c r="J11549" s="15" t="str">
        <f t="shared" si="1"/>
        <v>Irrelevant</v>
      </c>
    </row>
    <row r="11550" ht="22.5" customHeight="1">
      <c r="A11550" s="9" t="s">
        <v>32147</v>
      </c>
      <c r="B11550" s="10">
        <v>45594.31009259259</v>
      </c>
      <c r="C11550" s="11" t="s">
        <v>32148</v>
      </c>
      <c r="D11550" s="12">
        <v>10.0</v>
      </c>
      <c r="E11550" s="10" t="s">
        <v>42</v>
      </c>
      <c r="F11550" s="12">
        <v>2024.0</v>
      </c>
      <c r="G11550" s="13" t="s">
        <v>13</v>
      </c>
      <c r="H11550" s="14" t="s">
        <v>11458</v>
      </c>
      <c r="I11550" s="12">
        <v>4299.0</v>
      </c>
      <c r="J11550" s="15" t="str">
        <f t="shared" si="1"/>
        <v>Relevant</v>
      </c>
    </row>
    <row r="11551" ht="22.5" customHeight="1">
      <c r="A11551" s="9" t="s">
        <v>32149</v>
      </c>
      <c r="B11551" s="10">
        <v>45696.76368055555</v>
      </c>
      <c r="C11551" s="11" t="s">
        <v>32150</v>
      </c>
      <c r="D11551" s="12">
        <v>2.0</v>
      </c>
      <c r="E11551" s="10" t="s">
        <v>12</v>
      </c>
      <c r="F11551" s="12">
        <v>2025.0</v>
      </c>
      <c r="G11551" s="13" t="s">
        <v>13</v>
      </c>
      <c r="H11551" s="14" t="s">
        <v>14</v>
      </c>
      <c r="I11551" s="12">
        <v>535.0</v>
      </c>
      <c r="J11551" s="15" t="str">
        <f t="shared" si="1"/>
        <v>Relevant</v>
      </c>
    </row>
    <row r="11552" ht="22.5" customHeight="1">
      <c r="A11552" s="9" t="s">
        <v>32151</v>
      </c>
      <c r="B11552" s="10">
        <v>45406.62158046296</v>
      </c>
      <c r="C11552" s="11" t="s">
        <v>32152</v>
      </c>
      <c r="D11552" s="12">
        <v>4.0</v>
      </c>
      <c r="E11552" s="10" t="s">
        <v>274</v>
      </c>
      <c r="F11552" s="12">
        <v>2024.0</v>
      </c>
      <c r="G11552" s="13" t="s">
        <v>32153</v>
      </c>
      <c r="H11552" s="14" t="s">
        <v>32154</v>
      </c>
      <c r="I11552" s="12">
        <v>175902.0</v>
      </c>
      <c r="J11552" s="15" t="str">
        <f t="shared" si="1"/>
        <v>Irrelevant</v>
      </c>
    </row>
    <row r="11553" ht="22.5" customHeight="1">
      <c r="A11553" s="9" t="s">
        <v>32155</v>
      </c>
      <c r="B11553" s="10">
        <v>45562.63851851852</v>
      </c>
      <c r="C11553" s="11" t="s">
        <v>32156</v>
      </c>
      <c r="D11553" s="12">
        <v>9.0</v>
      </c>
      <c r="E11553" s="10" t="s">
        <v>114</v>
      </c>
      <c r="F11553" s="12">
        <v>2024.0</v>
      </c>
      <c r="G11553" s="13" t="s">
        <v>13</v>
      </c>
      <c r="H11553" s="14" t="s">
        <v>32157</v>
      </c>
      <c r="I11553" s="12">
        <v>1475.0</v>
      </c>
      <c r="J11553" s="15" t="str">
        <f t="shared" si="1"/>
        <v>Relevant</v>
      </c>
    </row>
    <row r="11554" ht="22.5" customHeight="1">
      <c r="A11554" s="9" t="s">
        <v>32158</v>
      </c>
      <c r="B11554" s="10">
        <v>45434.55038194444</v>
      </c>
      <c r="C11554" s="11" t="s">
        <v>32159</v>
      </c>
      <c r="D11554" s="12">
        <v>5.0</v>
      </c>
      <c r="E11554" s="10" t="s">
        <v>21</v>
      </c>
      <c r="F11554" s="12">
        <v>2024.0</v>
      </c>
      <c r="G11554" s="13" t="s">
        <v>13</v>
      </c>
      <c r="H11554" s="14" t="s">
        <v>189</v>
      </c>
      <c r="I11554" s="12">
        <v>44.0</v>
      </c>
      <c r="J11554" s="15" t="str">
        <f t="shared" si="1"/>
        <v>Relevant</v>
      </c>
    </row>
    <row r="11555" ht="22.5" customHeight="1">
      <c r="A11555" s="9" t="s">
        <v>32160</v>
      </c>
      <c r="B11555" s="10">
        <v>45737.56606481481</v>
      </c>
      <c r="C11555" s="11" t="s">
        <v>32161</v>
      </c>
      <c r="D11555" s="12">
        <v>3.0</v>
      </c>
      <c r="E11555" s="10" t="s">
        <v>59</v>
      </c>
      <c r="F11555" s="12">
        <v>2025.0</v>
      </c>
      <c r="G11555" s="13" t="s">
        <v>13</v>
      </c>
      <c r="H11555" s="14" t="s">
        <v>75</v>
      </c>
      <c r="I11555" s="12">
        <v>259.0</v>
      </c>
      <c r="J11555" s="15" t="str">
        <f t="shared" si="1"/>
        <v>Relevant</v>
      </c>
    </row>
    <row r="11556" ht="22.5" customHeight="1">
      <c r="A11556" s="9" t="s">
        <v>32162</v>
      </c>
      <c r="B11556" s="10">
        <v>45590.166666666664</v>
      </c>
      <c r="C11556" s="11" t="s">
        <v>374</v>
      </c>
      <c r="D11556" s="12">
        <v>10.0</v>
      </c>
      <c r="E11556" s="10" t="s">
        <v>42</v>
      </c>
      <c r="F11556" s="12">
        <v>2024.0</v>
      </c>
      <c r="G11556" s="13" t="s">
        <v>32163</v>
      </c>
      <c r="H11556" s="14" t="str">
        <f>IFERROR(__xludf.DUMMYFUNCTION("TRIM(REGEXREPLACE(GOOGLETRANSLATE(G11556,""auto"",""en""),""(?i)\b(RT|QT)\s*@?\w*:?\s*|https?://\S+|@\w+|#\w+|[^\x00-\x7F]|[^\w\s]"",""""))"),"Health department issues Diwali advisory 18 of diseases in the country are caused by air pollution")</f>
        <v>Health department issues Diwali advisory 18 of diseases in the country are caused by air pollution</v>
      </c>
      <c r="I11556" s="12">
        <v>8494959.0</v>
      </c>
      <c r="J11556" s="15" t="str">
        <f t="shared" si="1"/>
        <v>Relevant</v>
      </c>
    </row>
    <row r="11557" ht="22.5" customHeight="1">
      <c r="A11557" s="9" t="s">
        <v>32164</v>
      </c>
      <c r="B11557" s="10">
        <v>45621.9165162037</v>
      </c>
      <c r="C11557" s="11" t="s">
        <v>7551</v>
      </c>
      <c r="D11557" s="12">
        <v>11.0</v>
      </c>
      <c r="E11557" s="10" t="s">
        <v>17</v>
      </c>
      <c r="F11557" s="12">
        <v>2024.0</v>
      </c>
      <c r="G11557" s="13" t="s">
        <v>13</v>
      </c>
      <c r="H11557" s="14" t="s">
        <v>9001</v>
      </c>
      <c r="I11557" s="12">
        <v>3094.0</v>
      </c>
      <c r="J11557" s="15" t="str">
        <f t="shared" si="1"/>
        <v>Relevant</v>
      </c>
    </row>
    <row r="11558" ht="22.5" customHeight="1">
      <c r="A11558" s="9" t="s">
        <v>32165</v>
      </c>
      <c r="B11558" s="10">
        <v>45618.61158564815</v>
      </c>
      <c r="C11558" s="11" t="s">
        <v>25753</v>
      </c>
      <c r="D11558" s="12">
        <v>11.0</v>
      </c>
      <c r="E11558" s="10" t="s">
        <v>17</v>
      </c>
      <c r="F11558" s="12">
        <v>2024.0</v>
      </c>
      <c r="G11558" s="13" t="s">
        <v>13</v>
      </c>
      <c r="H11558" s="14" t="s">
        <v>91</v>
      </c>
      <c r="I11558" s="12">
        <v>23311.0</v>
      </c>
      <c r="J11558" s="15" t="str">
        <f t="shared" si="1"/>
        <v>Relevant</v>
      </c>
    </row>
    <row r="11559" ht="22.5" customHeight="1">
      <c r="A11559" s="9" t="s">
        <v>32166</v>
      </c>
      <c r="B11559" s="10">
        <v>45653.419641203705</v>
      </c>
      <c r="C11559" s="11" t="s">
        <v>32167</v>
      </c>
      <c r="D11559" s="12">
        <v>12.0</v>
      </c>
      <c r="E11559" s="10" t="s">
        <v>26</v>
      </c>
      <c r="F11559" s="12">
        <v>2024.0</v>
      </c>
      <c r="G11559" s="13" t="s">
        <v>32168</v>
      </c>
      <c r="H11559" s="14" t="s">
        <v>32169</v>
      </c>
      <c r="I11559" s="12">
        <v>97.0</v>
      </c>
      <c r="J11559" s="15" t="str">
        <f t="shared" si="1"/>
        <v>Relevant</v>
      </c>
    </row>
    <row r="11560" ht="22.5" customHeight="1">
      <c r="A11560" s="9" t="s">
        <v>32170</v>
      </c>
      <c r="B11560" s="10">
        <v>45618.282800925925</v>
      </c>
      <c r="C11560" s="11" t="s">
        <v>32171</v>
      </c>
      <c r="D11560" s="12">
        <v>11.0</v>
      </c>
      <c r="E11560" s="10" t="s">
        <v>17</v>
      </c>
      <c r="F11560" s="12">
        <v>2024.0</v>
      </c>
      <c r="G11560" s="13" t="s">
        <v>13</v>
      </c>
      <c r="H11560" s="14" t="s">
        <v>91</v>
      </c>
      <c r="I11560" s="12">
        <v>3729.0</v>
      </c>
      <c r="J11560" s="15" t="str">
        <f t="shared" si="1"/>
        <v>Relevant</v>
      </c>
    </row>
    <row r="11561" ht="22.5" customHeight="1">
      <c r="A11561" s="9" t="s">
        <v>32172</v>
      </c>
      <c r="B11561" s="10">
        <v>45592.61023148148</v>
      </c>
      <c r="C11561" s="11" t="s">
        <v>32173</v>
      </c>
      <c r="D11561" s="12">
        <v>10.0</v>
      </c>
      <c r="E11561" s="10" t="s">
        <v>42</v>
      </c>
      <c r="F11561" s="12">
        <v>2024.0</v>
      </c>
      <c r="G11561" s="13" t="s">
        <v>13</v>
      </c>
      <c r="H11561" s="14" t="s">
        <v>97</v>
      </c>
      <c r="I11561" s="12">
        <v>449.0</v>
      </c>
      <c r="J11561" s="15" t="str">
        <f t="shared" si="1"/>
        <v>Relevant</v>
      </c>
    </row>
    <row r="11562" ht="22.5" customHeight="1">
      <c r="A11562" s="9" t="s">
        <v>32174</v>
      </c>
      <c r="B11562" s="10">
        <v>45605.208333333336</v>
      </c>
      <c r="C11562" s="11" t="s">
        <v>5894</v>
      </c>
      <c r="D11562" s="12">
        <v>11.0</v>
      </c>
      <c r="E11562" s="10" t="s">
        <v>17</v>
      </c>
      <c r="F11562" s="12">
        <v>2024.0</v>
      </c>
      <c r="G11562" s="13" t="s">
        <v>32175</v>
      </c>
      <c r="H11562" s="14" t="s">
        <v>32176</v>
      </c>
      <c r="I11562" s="12">
        <v>8494959.0</v>
      </c>
      <c r="J11562" s="15" t="str">
        <f t="shared" si="1"/>
        <v>Relevant</v>
      </c>
    </row>
    <row r="11563" ht="22.5" customHeight="1">
      <c r="A11563" s="9" t="s">
        <v>32177</v>
      </c>
      <c r="B11563" s="10">
        <v>45738.35936342592</v>
      </c>
      <c r="C11563" s="11" t="s">
        <v>32178</v>
      </c>
      <c r="D11563" s="12">
        <v>3.0</v>
      </c>
      <c r="E11563" s="10" t="s">
        <v>59</v>
      </c>
      <c r="F11563" s="12">
        <v>2025.0</v>
      </c>
      <c r="G11563" s="13" t="s">
        <v>13</v>
      </c>
      <c r="H11563" s="14" t="s">
        <v>32179</v>
      </c>
      <c r="I11563" s="12">
        <v>0.0</v>
      </c>
      <c r="J11563" s="15" t="str">
        <f t="shared" si="1"/>
        <v>Irrelevant</v>
      </c>
    </row>
    <row r="11564" ht="22.5" customHeight="1">
      <c r="A11564" s="9" t="s">
        <v>32180</v>
      </c>
      <c r="B11564" s="10">
        <v>45605.208333333336</v>
      </c>
      <c r="C11564" s="11" t="s">
        <v>5894</v>
      </c>
      <c r="D11564" s="12">
        <v>11.0</v>
      </c>
      <c r="E11564" s="10" t="s">
        <v>17</v>
      </c>
      <c r="F11564" s="12">
        <v>2024.0</v>
      </c>
      <c r="G11564" s="13" t="s">
        <v>32181</v>
      </c>
      <c r="H11564" s="14" t="s">
        <v>32182</v>
      </c>
      <c r="I11564" s="12">
        <v>8494959.0</v>
      </c>
      <c r="J11564" s="15" t="str">
        <f t="shared" si="1"/>
        <v>Relevant</v>
      </c>
    </row>
    <row r="11565" ht="22.5" customHeight="1">
      <c r="A11565" s="9" t="s">
        <v>32183</v>
      </c>
      <c r="B11565" s="10">
        <v>45610.73034722222</v>
      </c>
      <c r="C11565" s="11" t="s">
        <v>9044</v>
      </c>
      <c r="D11565" s="12">
        <v>11.0</v>
      </c>
      <c r="E11565" s="10" t="s">
        <v>17</v>
      </c>
      <c r="F11565" s="12">
        <v>2024.0</v>
      </c>
      <c r="G11565" s="13" t="s">
        <v>32184</v>
      </c>
      <c r="H11565" s="14" t="s">
        <v>32185</v>
      </c>
      <c r="I11565" s="12">
        <v>8443435.0</v>
      </c>
      <c r="J11565" s="15" t="str">
        <f t="shared" si="1"/>
        <v>Relevant</v>
      </c>
    </row>
    <row r="11566" ht="22.5" customHeight="1">
      <c r="A11566" s="9" t="s">
        <v>32186</v>
      </c>
      <c r="B11566" s="10">
        <v>45615.50643518518</v>
      </c>
      <c r="C11566" s="11" t="s">
        <v>28243</v>
      </c>
      <c r="D11566" s="12">
        <v>11.0</v>
      </c>
      <c r="E11566" s="10" t="s">
        <v>17</v>
      </c>
      <c r="F11566" s="12">
        <v>2024.0</v>
      </c>
      <c r="G11566" s="13" t="s">
        <v>13</v>
      </c>
      <c r="H11566" s="14" t="s">
        <v>32187</v>
      </c>
      <c r="I11566" s="12">
        <v>1865474.0</v>
      </c>
      <c r="J11566" s="15" t="str">
        <f t="shared" si="1"/>
        <v>Relevant</v>
      </c>
    </row>
    <row r="11567" ht="22.5" customHeight="1">
      <c r="A11567" s="9" t="s">
        <v>32188</v>
      </c>
      <c r="B11567" s="10">
        <v>45614.427465277775</v>
      </c>
      <c r="C11567" s="11" t="s">
        <v>32189</v>
      </c>
      <c r="D11567" s="12">
        <v>11.0</v>
      </c>
      <c r="E11567" s="10" t="s">
        <v>17</v>
      </c>
      <c r="F11567" s="12">
        <v>2024.0</v>
      </c>
      <c r="G11567" s="13" t="s">
        <v>13</v>
      </c>
      <c r="H11567" s="14" t="s">
        <v>32190</v>
      </c>
      <c r="I11567" s="12">
        <v>237.0</v>
      </c>
      <c r="J11567" s="15" t="str">
        <f t="shared" si="1"/>
        <v>Irrelevant</v>
      </c>
    </row>
    <row r="11568" ht="22.5" customHeight="1">
      <c r="A11568" s="9" t="s">
        <v>32191</v>
      </c>
      <c r="B11568" s="10">
        <v>45696.98685185185</v>
      </c>
      <c r="C11568" s="11" t="s">
        <v>32192</v>
      </c>
      <c r="D11568" s="12">
        <v>2.0</v>
      </c>
      <c r="E11568" s="10" t="s">
        <v>12</v>
      </c>
      <c r="F11568" s="12">
        <v>2025.0</v>
      </c>
      <c r="G11568" s="13" t="s">
        <v>13</v>
      </c>
      <c r="H11568" s="14" t="s">
        <v>14</v>
      </c>
      <c r="I11568" s="12">
        <v>78.0</v>
      </c>
      <c r="J11568" s="15" t="str">
        <f t="shared" si="1"/>
        <v>Relevant</v>
      </c>
    </row>
    <row r="11569" ht="22.5" customHeight="1">
      <c r="A11569" s="9" t="s">
        <v>32193</v>
      </c>
      <c r="B11569" s="10">
        <v>45503.87244212963</v>
      </c>
      <c r="C11569" s="11" t="s">
        <v>32194</v>
      </c>
      <c r="D11569" s="12">
        <v>7.0</v>
      </c>
      <c r="E11569" s="10" t="s">
        <v>55</v>
      </c>
      <c r="F11569" s="12">
        <v>2024.0</v>
      </c>
      <c r="G11569" s="13" t="s">
        <v>13</v>
      </c>
      <c r="H11569" s="14" t="s">
        <v>32195</v>
      </c>
      <c r="I11569" s="12">
        <v>193.0</v>
      </c>
      <c r="J11569" s="15" t="str">
        <f t="shared" si="1"/>
        <v>Irrelevant</v>
      </c>
    </row>
    <row r="11570" ht="22.5" customHeight="1">
      <c r="A11570" s="9" t="s">
        <v>32196</v>
      </c>
      <c r="B11570" s="10">
        <v>45702.37762731482</v>
      </c>
      <c r="C11570" s="11" t="s">
        <v>32197</v>
      </c>
      <c r="D11570" s="12">
        <v>2.0</v>
      </c>
      <c r="E11570" s="10" t="s">
        <v>12</v>
      </c>
      <c r="F11570" s="12">
        <v>2025.0</v>
      </c>
      <c r="G11570" s="13" t="s">
        <v>13</v>
      </c>
      <c r="H11570" s="14" t="s">
        <v>253</v>
      </c>
      <c r="I11570" s="12">
        <v>1220.0</v>
      </c>
      <c r="J11570" s="15" t="str">
        <f t="shared" si="1"/>
        <v>Irrelevant</v>
      </c>
    </row>
    <row r="11571" ht="22.5" customHeight="1">
      <c r="A11571" s="9" t="s">
        <v>32198</v>
      </c>
      <c r="B11571" s="10">
        <v>45617.400416666664</v>
      </c>
      <c r="C11571" s="11" t="s">
        <v>32199</v>
      </c>
      <c r="D11571" s="12">
        <v>11.0</v>
      </c>
      <c r="E11571" s="10" t="s">
        <v>17</v>
      </c>
      <c r="F11571" s="12">
        <v>2024.0</v>
      </c>
      <c r="G11571" s="13" t="s">
        <v>32200</v>
      </c>
      <c r="H11571" s="14" t="s">
        <v>32201</v>
      </c>
      <c r="I11571" s="12">
        <v>8443435.0</v>
      </c>
      <c r="J11571" s="15" t="str">
        <f t="shared" si="1"/>
        <v>Relevant</v>
      </c>
    </row>
    <row r="11572" ht="22.5" customHeight="1">
      <c r="A11572" s="9" t="s">
        <v>32202</v>
      </c>
      <c r="B11572" s="10">
        <v>45596.510416666664</v>
      </c>
      <c r="C11572" s="11" t="s">
        <v>32203</v>
      </c>
      <c r="D11572" s="12">
        <v>10.0</v>
      </c>
      <c r="E11572" s="10" t="s">
        <v>42</v>
      </c>
      <c r="F11572" s="12">
        <v>2024.0</v>
      </c>
      <c r="G11572" s="13" t="s">
        <v>13</v>
      </c>
      <c r="H11572" s="14" t="s">
        <v>32204</v>
      </c>
      <c r="I11572" s="12">
        <v>2209015.0</v>
      </c>
      <c r="J11572" s="15" t="str">
        <f t="shared" si="1"/>
        <v>Relevant</v>
      </c>
    </row>
    <row r="11573" ht="22.5" customHeight="1">
      <c r="A11573" s="9" t="s">
        <v>32205</v>
      </c>
      <c r="B11573" s="10">
        <v>45618.77851851852</v>
      </c>
      <c r="C11573" s="11" t="s">
        <v>32206</v>
      </c>
      <c r="D11573" s="12">
        <v>11.0</v>
      </c>
      <c r="E11573" s="10" t="s">
        <v>17</v>
      </c>
      <c r="F11573" s="12">
        <v>2024.0</v>
      </c>
      <c r="G11573" s="13" t="s">
        <v>13</v>
      </c>
      <c r="H11573" s="14" t="s">
        <v>32207</v>
      </c>
      <c r="I11573" s="12">
        <v>5409.0</v>
      </c>
      <c r="J11573" s="15" t="str">
        <f t="shared" si="1"/>
        <v>Relevant</v>
      </c>
    </row>
    <row r="11574" ht="22.5" customHeight="1">
      <c r="A11574" s="9" t="s">
        <v>32208</v>
      </c>
      <c r="B11574" s="10">
        <v>45619.306863425925</v>
      </c>
      <c r="C11574" s="11" t="s">
        <v>32209</v>
      </c>
      <c r="D11574" s="12">
        <v>11.0</v>
      </c>
      <c r="E11574" s="10" t="s">
        <v>17</v>
      </c>
      <c r="F11574" s="12">
        <v>2024.0</v>
      </c>
      <c r="G11574" s="13" t="s">
        <v>13</v>
      </c>
      <c r="H11574" s="14" t="s">
        <v>11730</v>
      </c>
      <c r="I11574" s="12">
        <v>549.0</v>
      </c>
      <c r="J11574" s="15" t="str">
        <f t="shared" si="1"/>
        <v>Relevant</v>
      </c>
    </row>
    <row r="11575" ht="22.5" customHeight="1">
      <c r="A11575" s="9" t="s">
        <v>32210</v>
      </c>
      <c r="B11575" s="10">
        <v>45579.19019675926</v>
      </c>
      <c r="C11575" s="11" t="s">
        <v>32211</v>
      </c>
      <c r="D11575" s="12">
        <v>10.0</v>
      </c>
      <c r="E11575" s="10" t="s">
        <v>42</v>
      </c>
      <c r="F11575" s="12">
        <v>2024.0</v>
      </c>
      <c r="G11575" s="13" t="s">
        <v>13</v>
      </c>
      <c r="H11575" s="14" t="s">
        <v>15196</v>
      </c>
      <c r="I11575" s="12">
        <v>843.0</v>
      </c>
      <c r="J11575" s="15" t="str">
        <f t="shared" si="1"/>
        <v>Relevant</v>
      </c>
    </row>
    <row r="11576" ht="22.5" customHeight="1">
      <c r="A11576" s="9" t="s">
        <v>32212</v>
      </c>
      <c r="B11576" s="10">
        <v>45579.64125</v>
      </c>
      <c r="C11576" s="11" t="s">
        <v>32213</v>
      </c>
      <c r="D11576" s="12">
        <v>10.0</v>
      </c>
      <c r="E11576" s="10" t="s">
        <v>42</v>
      </c>
      <c r="F11576" s="12">
        <v>2024.0</v>
      </c>
      <c r="G11576" s="13" t="s">
        <v>13</v>
      </c>
      <c r="H11576" s="14" t="s">
        <v>642</v>
      </c>
      <c r="I11576" s="12">
        <v>23.0</v>
      </c>
      <c r="J11576" s="15" t="str">
        <f t="shared" si="1"/>
        <v>Relevant</v>
      </c>
    </row>
    <row r="11577" ht="22.5" customHeight="1">
      <c r="A11577" s="9" t="s">
        <v>32214</v>
      </c>
      <c r="B11577" s="10">
        <v>45742.99762731481</v>
      </c>
      <c r="C11577" s="11" t="s">
        <v>32215</v>
      </c>
      <c r="D11577" s="12">
        <v>3.0</v>
      </c>
      <c r="E11577" s="10" t="s">
        <v>59</v>
      </c>
      <c r="F11577" s="12">
        <v>2025.0</v>
      </c>
      <c r="G11577" s="13" t="s">
        <v>13</v>
      </c>
      <c r="H11577" s="14" t="s">
        <v>204</v>
      </c>
      <c r="I11577" s="12">
        <v>92.0</v>
      </c>
      <c r="J11577" s="15" t="str">
        <f t="shared" si="1"/>
        <v>Relevant</v>
      </c>
    </row>
    <row r="11578" ht="22.5" customHeight="1">
      <c r="A11578" s="9" t="s">
        <v>32216</v>
      </c>
      <c r="B11578" s="10">
        <v>45611.53209490741</v>
      </c>
      <c r="C11578" s="11" t="s">
        <v>32217</v>
      </c>
      <c r="D11578" s="12">
        <v>11.0</v>
      </c>
      <c r="E11578" s="10" t="s">
        <v>17</v>
      </c>
      <c r="F11578" s="12">
        <v>2024.0</v>
      </c>
      <c r="G11578" s="13" t="s">
        <v>13</v>
      </c>
      <c r="H11578" s="14" t="s">
        <v>47</v>
      </c>
      <c r="I11578" s="12">
        <v>1033.0</v>
      </c>
      <c r="J11578" s="15" t="str">
        <f t="shared" si="1"/>
        <v>Relevant</v>
      </c>
    </row>
    <row r="11579" ht="22.5" customHeight="1">
      <c r="A11579" s="9" t="s">
        <v>32218</v>
      </c>
      <c r="B11579" s="10">
        <v>45475.59469907408</v>
      </c>
      <c r="C11579" s="11" t="s">
        <v>6659</v>
      </c>
      <c r="D11579" s="12">
        <v>7.0</v>
      </c>
      <c r="E11579" s="10" t="s">
        <v>55</v>
      </c>
      <c r="F11579" s="12">
        <v>2024.0</v>
      </c>
      <c r="G11579" s="13" t="s">
        <v>32219</v>
      </c>
      <c r="H11579" s="14" t="s">
        <v>32220</v>
      </c>
      <c r="I11579" s="12">
        <v>0.0</v>
      </c>
      <c r="J11579" s="15" t="str">
        <f t="shared" si="1"/>
        <v>Irrelevant</v>
      </c>
    </row>
    <row r="11580" ht="22.5" customHeight="1">
      <c r="A11580" s="9" t="s">
        <v>32221</v>
      </c>
      <c r="B11580" s="10">
        <v>45616.52716665509</v>
      </c>
      <c r="C11580" s="11" t="s">
        <v>32222</v>
      </c>
      <c r="D11580" s="12">
        <v>11.0</v>
      </c>
      <c r="E11580" s="10" t="s">
        <v>17</v>
      </c>
      <c r="F11580" s="12">
        <v>2024.0</v>
      </c>
      <c r="G11580" s="13" t="s">
        <v>32223</v>
      </c>
      <c r="H11580" s="14" t="s">
        <v>32224</v>
      </c>
      <c r="I11580" s="12">
        <v>7850902.0</v>
      </c>
      <c r="J11580" s="15" t="str">
        <f t="shared" si="1"/>
        <v>Relevant</v>
      </c>
    </row>
    <row r="11581" ht="22.5" customHeight="1">
      <c r="A11581" s="9" t="s">
        <v>32225</v>
      </c>
      <c r="B11581" s="10">
        <v>45699.550671296296</v>
      </c>
      <c r="C11581" s="11" t="s">
        <v>32226</v>
      </c>
      <c r="D11581" s="12">
        <v>2.0</v>
      </c>
      <c r="E11581" s="10" t="s">
        <v>12</v>
      </c>
      <c r="F11581" s="12">
        <v>2025.0</v>
      </c>
      <c r="G11581" s="13" t="s">
        <v>32227</v>
      </c>
      <c r="H11581" s="14" t="s">
        <v>32228</v>
      </c>
      <c r="I11581" s="12">
        <v>292628.0</v>
      </c>
      <c r="J11581" s="15" t="str">
        <f t="shared" si="1"/>
        <v>Irrelevant</v>
      </c>
    </row>
    <row r="11582" ht="22.5" customHeight="1">
      <c r="A11582" s="9" t="s">
        <v>32229</v>
      </c>
      <c r="B11582" s="10">
        <v>45581.98708333333</v>
      </c>
      <c r="C11582" s="11" t="s">
        <v>32230</v>
      </c>
      <c r="D11582" s="12">
        <v>10.0</v>
      </c>
      <c r="E11582" s="10" t="s">
        <v>42</v>
      </c>
      <c r="F11582" s="12">
        <v>2024.0</v>
      </c>
      <c r="G11582" s="13" t="s">
        <v>13</v>
      </c>
      <c r="H11582" s="14" t="s">
        <v>32231</v>
      </c>
      <c r="I11582" s="12">
        <v>0.0</v>
      </c>
      <c r="J11582" s="15" t="str">
        <f t="shared" si="1"/>
        <v>Irrelevant</v>
      </c>
    </row>
    <row r="11583" ht="22.5" customHeight="1">
      <c r="A11583" s="9" t="s">
        <v>32232</v>
      </c>
      <c r="B11583" s="10">
        <v>45643.3403587963</v>
      </c>
      <c r="C11583" s="11" t="s">
        <v>32233</v>
      </c>
      <c r="D11583" s="12">
        <v>12.0</v>
      </c>
      <c r="E11583" s="10" t="s">
        <v>26</v>
      </c>
      <c r="F11583" s="12">
        <v>2024.0</v>
      </c>
      <c r="G11583" s="13" t="s">
        <v>13</v>
      </c>
      <c r="H11583" s="14" t="s">
        <v>9992</v>
      </c>
      <c r="I11583" s="12">
        <v>1634.0</v>
      </c>
      <c r="J11583" s="15" t="str">
        <f t="shared" si="1"/>
        <v>Relevant</v>
      </c>
    </row>
    <row r="11584" ht="22.5" customHeight="1">
      <c r="A11584" s="9" t="s">
        <v>32234</v>
      </c>
      <c r="B11584" s="10">
        <v>45638.191979166666</v>
      </c>
      <c r="C11584" s="11" t="s">
        <v>32235</v>
      </c>
      <c r="D11584" s="12">
        <v>12.0</v>
      </c>
      <c r="E11584" s="10" t="s">
        <v>26</v>
      </c>
      <c r="F11584" s="12">
        <v>2024.0</v>
      </c>
      <c r="G11584" s="13" t="s">
        <v>32236</v>
      </c>
      <c r="H11584" s="14" t="s">
        <v>32237</v>
      </c>
      <c r="I11584" s="12">
        <v>0.0</v>
      </c>
      <c r="J11584" s="15" t="str">
        <f t="shared" si="1"/>
        <v>Irrelevant</v>
      </c>
    </row>
    <row r="11585" ht="22.5" customHeight="1">
      <c r="A11585" s="9" t="s">
        <v>32238</v>
      </c>
      <c r="B11585" s="10">
        <v>45644.24980324074</v>
      </c>
      <c r="C11585" s="11" t="s">
        <v>32239</v>
      </c>
      <c r="D11585" s="12">
        <v>12.0</v>
      </c>
      <c r="E11585" s="10" t="s">
        <v>26</v>
      </c>
      <c r="F11585" s="12">
        <v>2024.0</v>
      </c>
      <c r="G11585" s="13" t="s">
        <v>13</v>
      </c>
      <c r="H11585" s="14" t="s">
        <v>357</v>
      </c>
      <c r="I11585" s="12">
        <v>0.0</v>
      </c>
      <c r="J11585" s="15" t="str">
        <f t="shared" si="1"/>
        <v>Relevant</v>
      </c>
    </row>
    <row r="11586" ht="22.5" customHeight="1">
      <c r="A11586" s="9" t="s">
        <v>32240</v>
      </c>
      <c r="B11586" s="10">
        <v>45616.7406712963</v>
      </c>
      <c r="C11586" s="11" t="s">
        <v>32241</v>
      </c>
      <c r="D11586" s="12">
        <v>11.0</v>
      </c>
      <c r="E11586" s="10" t="s">
        <v>17</v>
      </c>
      <c r="F11586" s="12">
        <v>2024.0</v>
      </c>
      <c r="G11586" s="13" t="s">
        <v>32242</v>
      </c>
      <c r="H11586" s="14" t="s">
        <v>32243</v>
      </c>
      <c r="I11586" s="12">
        <v>136095.0</v>
      </c>
      <c r="J11586" s="15" t="str">
        <f t="shared" si="1"/>
        <v>Relevant</v>
      </c>
    </row>
    <row r="11587" ht="22.5" customHeight="1">
      <c r="A11587" s="9" t="s">
        <v>32244</v>
      </c>
      <c r="B11587" s="10">
        <v>45588.44596064815</v>
      </c>
      <c r="C11587" s="11" t="s">
        <v>32245</v>
      </c>
      <c r="D11587" s="12">
        <v>10.0</v>
      </c>
      <c r="E11587" s="10" t="s">
        <v>42</v>
      </c>
      <c r="F11587" s="12">
        <v>2024.0</v>
      </c>
      <c r="G11587" s="13" t="s">
        <v>13</v>
      </c>
      <c r="H11587" s="14" t="s">
        <v>32246</v>
      </c>
      <c r="I11587" s="12">
        <v>797.0</v>
      </c>
      <c r="J11587" s="15" t="str">
        <f t="shared" si="1"/>
        <v>Relevant</v>
      </c>
    </row>
    <row r="11588" ht="22.5" customHeight="1">
      <c r="A11588" s="9" t="s">
        <v>32247</v>
      </c>
      <c r="B11588" s="10">
        <v>45698.76133101852</v>
      </c>
      <c r="C11588" s="11" t="s">
        <v>32248</v>
      </c>
      <c r="D11588" s="12">
        <v>2.0</v>
      </c>
      <c r="E11588" s="10" t="s">
        <v>12</v>
      </c>
      <c r="F11588" s="12">
        <v>2025.0</v>
      </c>
      <c r="G11588" s="13" t="s">
        <v>13</v>
      </c>
      <c r="H11588" s="14" t="s">
        <v>691</v>
      </c>
      <c r="I11588" s="12">
        <v>308.0</v>
      </c>
      <c r="J11588" s="15" t="str">
        <f t="shared" si="1"/>
        <v>Relevant</v>
      </c>
    </row>
    <row r="11589" ht="22.5" customHeight="1">
      <c r="A11589" s="9" t="s">
        <v>32249</v>
      </c>
      <c r="B11589" s="10">
        <v>45696.76642361111</v>
      </c>
      <c r="C11589" s="11" t="s">
        <v>32250</v>
      </c>
      <c r="D11589" s="12">
        <v>2.0</v>
      </c>
      <c r="E11589" s="10" t="s">
        <v>12</v>
      </c>
      <c r="F11589" s="12">
        <v>2025.0</v>
      </c>
      <c r="G11589" s="13" t="s">
        <v>13</v>
      </c>
      <c r="H11589" s="14" t="s">
        <v>2923</v>
      </c>
      <c r="I11589" s="12">
        <v>1377.0</v>
      </c>
      <c r="J11589" s="15" t="str">
        <f t="shared" si="1"/>
        <v>Relevant</v>
      </c>
    </row>
    <row r="11590" ht="22.5" customHeight="1">
      <c r="A11590" s="9" t="s">
        <v>32251</v>
      </c>
      <c r="B11590" s="10">
        <v>45583.9324537037</v>
      </c>
      <c r="C11590" s="11" t="s">
        <v>22088</v>
      </c>
      <c r="D11590" s="12">
        <v>10.0</v>
      </c>
      <c r="E11590" s="10" t="s">
        <v>42</v>
      </c>
      <c r="F11590" s="12">
        <v>2024.0</v>
      </c>
      <c r="G11590" s="13" t="s">
        <v>13</v>
      </c>
      <c r="H11590" s="14" t="s">
        <v>32252</v>
      </c>
      <c r="I11590" s="12">
        <v>1115.0</v>
      </c>
      <c r="J11590" s="15" t="str">
        <f t="shared" si="1"/>
        <v>Relevant</v>
      </c>
    </row>
    <row r="11591" ht="22.5" customHeight="1">
      <c r="A11591" s="9" t="s">
        <v>32253</v>
      </c>
      <c r="B11591" s="10">
        <v>45602.6358912037</v>
      </c>
      <c r="C11591" s="11" t="s">
        <v>32254</v>
      </c>
      <c r="D11591" s="12">
        <v>11.0</v>
      </c>
      <c r="E11591" s="10" t="s">
        <v>17</v>
      </c>
      <c r="F11591" s="12">
        <v>2024.0</v>
      </c>
      <c r="G11591" s="13" t="s">
        <v>13</v>
      </c>
      <c r="H11591" s="14" t="s">
        <v>5687</v>
      </c>
      <c r="I11591" s="12">
        <v>76.0</v>
      </c>
      <c r="J11591" s="15" t="str">
        <f t="shared" si="1"/>
        <v>Relevant</v>
      </c>
    </row>
    <row r="11592" ht="22.5" customHeight="1">
      <c r="A11592" s="9" t="s">
        <v>32255</v>
      </c>
      <c r="B11592" s="10">
        <v>45713.345138888886</v>
      </c>
      <c r="C11592" s="11" t="s">
        <v>32256</v>
      </c>
      <c r="D11592" s="12">
        <v>2.0</v>
      </c>
      <c r="E11592" s="10" t="s">
        <v>12</v>
      </c>
      <c r="F11592" s="12">
        <v>2025.0</v>
      </c>
      <c r="G11592" s="13" t="s">
        <v>32257</v>
      </c>
      <c r="H11592" s="14" t="s">
        <v>32258</v>
      </c>
      <c r="I11592" s="12">
        <v>5966.0</v>
      </c>
      <c r="J11592" s="15" t="str">
        <f t="shared" si="1"/>
        <v>Irrelevant</v>
      </c>
    </row>
    <row r="11593" ht="22.5" customHeight="1">
      <c r="A11593" s="9" t="s">
        <v>32259</v>
      </c>
      <c r="B11593" s="10">
        <v>45614.613020833334</v>
      </c>
      <c r="C11593" s="11" t="s">
        <v>25673</v>
      </c>
      <c r="D11593" s="12">
        <v>11.0</v>
      </c>
      <c r="E11593" s="10" t="s">
        <v>17</v>
      </c>
      <c r="F11593" s="12">
        <v>2024.0</v>
      </c>
      <c r="G11593" s="13" t="s">
        <v>13</v>
      </c>
      <c r="H11593" s="14" t="s">
        <v>423</v>
      </c>
      <c r="I11593" s="12">
        <v>299.0</v>
      </c>
      <c r="J11593" s="15" t="str">
        <f t="shared" si="1"/>
        <v>Relevant</v>
      </c>
    </row>
    <row r="11594" ht="22.5" customHeight="1">
      <c r="A11594" s="9" t="s">
        <v>32260</v>
      </c>
      <c r="B11594" s="10">
        <v>45631.90925925926</v>
      </c>
      <c r="C11594" s="11" t="s">
        <v>32261</v>
      </c>
      <c r="D11594" s="12">
        <v>12.0</v>
      </c>
      <c r="E11594" s="10" t="s">
        <v>26</v>
      </c>
      <c r="F11594" s="12">
        <v>2024.0</v>
      </c>
      <c r="G11594" s="13" t="s">
        <v>13</v>
      </c>
      <c r="H11594" s="14" t="s">
        <v>514</v>
      </c>
      <c r="I11594" s="12">
        <v>2003.0</v>
      </c>
      <c r="J11594" s="15" t="str">
        <f t="shared" si="1"/>
        <v>Relevant</v>
      </c>
    </row>
    <row r="11595" ht="22.5" customHeight="1">
      <c r="A11595" s="9" t="s">
        <v>32262</v>
      </c>
      <c r="B11595" s="10">
        <v>45619.77445601852</v>
      </c>
      <c r="C11595" s="11" t="s">
        <v>32263</v>
      </c>
      <c r="D11595" s="12">
        <v>11.0</v>
      </c>
      <c r="E11595" s="10" t="s">
        <v>17</v>
      </c>
      <c r="F11595" s="12">
        <v>2024.0</v>
      </c>
      <c r="G11595" s="13" t="s">
        <v>13</v>
      </c>
      <c r="H11595" s="14" t="s">
        <v>6812</v>
      </c>
      <c r="I11595" s="12">
        <v>32898.0</v>
      </c>
      <c r="J11595" s="15" t="str">
        <f t="shared" si="1"/>
        <v>Relevant</v>
      </c>
    </row>
    <row r="11596" ht="22.5" customHeight="1">
      <c r="A11596" s="9" t="s">
        <v>32264</v>
      </c>
      <c r="B11596" s="10">
        <v>45674.92172453704</v>
      </c>
      <c r="C11596" s="11" t="s">
        <v>32265</v>
      </c>
      <c r="D11596" s="12">
        <v>1.0</v>
      </c>
      <c r="E11596" s="10" t="s">
        <v>70</v>
      </c>
      <c r="F11596" s="12">
        <v>2025.0</v>
      </c>
      <c r="G11596" s="13" t="s">
        <v>13</v>
      </c>
      <c r="H11596" s="14" t="s">
        <v>1447</v>
      </c>
      <c r="I11596" s="12">
        <v>472.0</v>
      </c>
      <c r="J11596" s="15" t="str">
        <f t="shared" si="1"/>
        <v>Relevant</v>
      </c>
    </row>
    <row r="11597" ht="22.5" customHeight="1">
      <c r="A11597" s="9" t="s">
        <v>32266</v>
      </c>
      <c r="B11597" s="10">
        <v>45508.559282407405</v>
      </c>
      <c r="C11597" s="11" t="s">
        <v>32267</v>
      </c>
      <c r="D11597" s="12">
        <v>8.0</v>
      </c>
      <c r="E11597" s="10" t="s">
        <v>167</v>
      </c>
      <c r="F11597" s="12">
        <v>2024.0</v>
      </c>
      <c r="G11597" s="13" t="s">
        <v>13</v>
      </c>
      <c r="H11597" s="14" t="s">
        <v>32268</v>
      </c>
      <c r="I11597" s="12">
        <v>11.0</v>
      </c>
      <c r="J11597" s="15" t="str">
        <f t="shared" si="1"/>
        <v>Irrelevant</v>
      </c>
    </row>
    <row r="11598" ht="22.5" customHeight="1">
      <c r="A11598" s="9" t="s">
        <v>32269</v>
      </c>
      <c r="B11598" s="10">
        <v>45642.641194895834</v>
      </c>
      <c r="C11598" s="11" t="s">
        <v>32270</v>
      </c>
      <c r="D11598" s="12">
        <v>12.0</v>
      </c>
      <c r="E11598" s="10" t="s">
        <v>26</v>
      </c>
      <c r="F11598" s="12">
        <v>2024.0</v>
      </c>
      <c r="G11598" s="13" t="s">
        <v>32271</v>
      </c>
      <c r="H11598" s="14" t="s">
        <v>32272</v>
      </c>
      <c r="I11598" s="12">
        <v>7299774.0</v>
      </c>
      <c r="J11598" s="15" t="str">
        <f t="shared" si="1"/>
        <v>Irrelevant</v>
      </c>
    </row>
    <row r="11599" ht="22.5" customHeight="1">
      <c r="A11599" s="9" t="s">
        <v>32273</v>
      </c>
      <c r="B11599" s="10">
        <v>45610.51127314815</v>
      </c>
      <c r="C11599" s="11" t="s">
        <v>32274</v>
      </c>
      <c r="D11599" s="12">
        <v>11.0</v>
      </c>
      <c r="E11599" s="10" t="s">
        <v>17</v>
      </c>
      <c r="F11599" s="12">
        <v>2024.0</v>
      </c>
      <c r="G11599" s="13" t="s">
        <v>32275</v>
      </c>
      <c r="H11599" s="14" t="s">
        <v>32276</v>
      </c>
      <c r="I11599" s="12">
        <v>273656.0</v>
      </c>
      <c r="J11599" s="15" t="str">
        <f t="shared" si="1"/>
        <v>Relevant</v>
      </c>
    </row>
    <row r="11600" ht="22.5" customHeight="1">
      <c r="A11600" s="9" t="s">
        <v>32277</v>
      </c>
      <c r="B11600" s="10">
        <v>45629.453101851854</v>
      </c>
      <c r="C11600" s="11" t="s">
        <v>32278</v>
      </c>
      <c r="D11600" s="12">
        <v>12.0</v>
      </c>
      <c r="E11600" s="10" t="s">
        <v>26</v>
      </c>
      <c r="F11600" s="12">
        <v>2024.0</v>
      </c>
      <c r="G11600" s="13" t="s">
        <v>32279</v>
      </c>
      <c r="H11600" s="14" t="s">
        <v>32280</v>
      </c>
      <c r="I11600" s="12">
        <v>3593546.0</v>
      </c>
      <c r="J11600" s="15" t="str">
        <f t="shared" si="1"/>
        <v>Relevant</v>
      </c>
    </row>
    <row r="11601" ht="22.5" customHeight="1">
      <c r="A11601" s="9" t="s">
        <v>32281</v>
      </c>
      <c r="B11601" s="10">
        <v>45601.53173611111</v>
      </c>
      <c r="C11601" s="11" t="s">
        <v>14867</v>
      </c>
      <c r="D11601" s="12">
        <v>11.0</v>
      </c>
      <c r="E11601" s="10" t="s">
        <v>17</v>
      </c>
      <c r="F11601" s="12">
        <v>2024.0</v>
      </c>
      <c r="G11601" s="13" t="s">
        <v>13</v>
      </c>
      <c r="H11601" s="14" t="s">
        <v>32282</v>
      </c>
      <c r="I11601" s="12">
        <v>173.0</v>
      </c>
      <c r="J11601" s="15" t="str">
        <f t="shared" si="1"/>
        <v>Relevant</v>
      </c>
    </row>
    <row r="11602" ht="22.5" customHeight="1">
      <c r="A11602" s="9" t="s">
        <v>32283</v>
      </c>
      <c r="B11602" s="10">
        <v>45626.94652777778</v>
      </c>
      <c r="C11602" s="11" t="s">
        <v>32284</v>
      </c>
      <c r="D11602" s="12">
        <v>11.0</v>
      </c>
      <c r="E11602" s="10" t="s">
        <v>17</v>
      </c>
      <c r="F11602" s="12">
        <v>2024.0</v>
      </c>
      <c r="G11602" s="13" t="s">
        <v>13</v>
      </c>
      <c r="H11602" s="14" t="s">
        <v>740</v>
      </c>
      <c r="I11602" s="12">
        <v>2403.0</v>
      </c>
      <c r="J11602" s="15" t="str">
        <f t="shared" si="1"/>
        <v>Relevant</v>
      </c>
    </row>
    <row r="11603" ht="22.5" customHeight="1">
      <c r="A11603" s="9" t="s">
        <v>32285</v>
      </c>
      <c r="B11603" s="10">
        <v>45640.56712962963</v>
      </c>
      <c r="C11603" s="11" t="s">
        <v>32286</v>
      </c>
      <c r="D11603" s="12">
        <v>12.0</v>
      </c>
      <c r="E11603" s="10" t="s">
        <v>26</v>
      </c>
      <c r="F11603" s="12">
        <v>2024.0</v>
      </c>
      <c r="G11603" s="13" t="s">
        <v>13</v>
      </c>
      <c r="H11603" s="14" t="s">
        <v>525</v>
      </c>
      <c r="I11603" s="12">
        <v>346.0</v>
      </c>
      <c r="J11603" s="15" t="str">
        <f t="shared" si="1"/>
        <v>Relevant</v>
      </c>
    </row>
    <row r="11604" ht="22.5" customHeight="1">
      <c r="A11604" s="9" t="s">
        <v>32287</v>
      </c>
      <c r="B11604" s="10">
        <v>45710.938414351855</v>
      </c>
      <c r="C11604" s="11" t="s">
        <v>17943</v>
      </c>
      <c r="D11604" s="12">
        <v>2.0</v>
      </c>
      <c r="E11604" s="10" t="s">
        <v>12</v>
      </c>
      <c r="F11604" s="12">
        <v>2025.0</v>
      </c>
      <c r="G11604" s="13" t="s">
        <v>13</v>
      </c>
      <c r="H11604" s="14" t="s">
        <v>52</v>
      </c>
      <c r="I11604" s="12">
        <v>1834.0</v>
      </c>
      <c r="J11604" s="15" t="str">
        <f t="shared" si="1"/>
        <v>Relevant</v>
      </c>
    </row>
    <row r="11605" ht="22.5" customHeight="1">
      <c r="A11605" s="9" t="s">
        <v>32288</v>
      </c>
      <c r="B11605" s="10">
        <v>45595.56560185185</v>
      </c>
      <c r="C11605" s="11" t="s">
        <v>32289</v>
      </c>
      <c r="D11605" s="12">
        <v>10.0</v>
      </c>
      <c r="E11605" s="10" t="s">
        <v>42</v>
      </c>
      <c r="F11605" s="12">
        <v>2024.0</v>
      </c>
      <c r="G11605" s="13" t="s">
        <v>13</v>
      </c>
      <c r="H11605" s="14" t="s">
        <v>32290</v>
      </c>
      <c r="I11605" s="12">
        <v>6296.0</v>
      </c>
      <c r="J11605" s="15" t="str">
        <f t="shared" si="1"/>
        <v>Relevant</v>
      </c>
    </row>
    <row r="11606" ht="22.5" customHeight="1">
      <c r="A11606" s="9" t="s">
        <v>32291</v>
      </c>
      <c r="B11606" s="10">
        <v>45603.765838796295</v>
      </c>
      <c r="C11606" s="11" t="s">
        <v>32292</v>
      </c>
      <c r="D11606" s="12">
        <v>11.0</v>
      </c>
      <c r="E11606" s="10" t="s">
        <v>17</v>
      </c>
      <c r="F11606" s="12">
        <v>2024.0</v>
      </c>
      <c r="G11606" s="13" t="s">
        <v>32293</v>
      </c>
      <c r="H11606" s="14" t="s">
        <v>32294</v>
      </c>
      <c r="I11606" s="12">
        <v>1.0830293E7</v>
      </c>
      <c r="J11606" s="15" t="str">
        <f t="shared" si="1"/>
        <v>Relevant</v>
      </c>
    </row>
    <row r="11607" ht="22.5" customHeight="1">
      <c r="A11607" s="9" t="s">
        <v>32295</v>
      </c>
      <c r="B11607" s="10">
        <v>45647.91048611111</v>
      </c>
      <c r="C11607" s="11" t="s">
        <v>32296</v>
      </c>
      <c r="D11607" s="12">
        <v>12.0</v>
      </c>
      <c r="E11607" s="10" t="s">
        <v>26</v>
      </c>
      <c r="F11607" s="12">
        <v>2024.0</v>
      </c>
      <c r="G11607" s="13" t="s">
        <v>13</v>
      </c>
      <c r="H11607" s="14" t="s">
        <v>13111</v>
      </c>
      <c r="I11607" s="12">
        <v>9.0</v>
      </c>
      <c r="J11607" s="15" t="str">
        <f t="shared" si="1"/>
        <v>Irrelevant</v>
      </c>
    </row>
    <row r="11608" ht="22.5" customHeight="1">
      <c r="A11608" s="9" t="s">
        <v>32297</v>
      </c>
      <c r="B11608" s="10">
        <v>45643.29268518519</v>
      </c>
      <c r="C11608" s="11" t="s">
        <v>32298</v>
      </c>
      <c r="D11608" s="12">
        <v>12.0</v>
      </c>
      <c r="E11608" s="10" t="s">
        <v>26</v>
      </c>
      <c r="F11608" s="12">
        <v>2024.0</v>
      </c>
      <c r="G11608" s="13" t="s">
        <v>32299</v>
      </c>
      <c r="H11608" s="14" t="s">
        <v>32300</v>
      </c>
      <c r="I11608" s="12">
        <v>8149206.0</v>
      </c>
      <c r="J11608" s="15" t="str">
        <f t="shared" si="1"/>
        <v>Relevant</v>
      </c>
    </row>
    <row r="11609" ht="22.5" customHeight="1">
      <c r="A11609" s="9" t="s">
        <v>32301</v>
      </c>
      <c r="B11609" s="10">
        <v>45587.69931712963</v>
      </c>
      <c r="C11609" s="11" t="s">
        <v>32302</v>
      </c>
      <c r="D11609" s="12">
        <v>10.0</v>
      </c>
      <c r="E11609" s="10" t="s">
        <v>42</v>
      </c>
      <c r="F11609" s="12">
        <v>2024.0</v>
      </c>
      <c r="G11609" s="13" t="s">
        <v>13</v>
      </c>
      <c r="H11609" s="14" t="s">
        <v>175</v>
      </c>
      <c r="I11609" s="12">
        <v>203.0</v>
      </c>
      <c r="J11609" s="15" t="str">
        <f t="shared" si="1"/>
        <v>Irrelevant</v>
      </c>
    </row>
    <row r="11610" ht="22.5" customHeight="1">
      <c r="A11610" s="9" t="s">
        <v>32303</v>
      </c>
      <c r="B11610" s="10">
        <v>45603.034907407404</v>
      </c>
      <c r="C11610" s="11" t="s">
        <v>32304</v>
      </c>
      <c r="D11610" s="12">
        <v>11.0</v>
      </c>
      <c r="E11610" s="10" t="s">
        <v>17</v>
      </c>
      <c r="F11610" s="12">
        <v>2024.0</v>
      </c>
      <c r="G11610" s="13" t="s">
        <v>13</v>
      </c>
      <c r="H11610" s="14" t="s">
        <v>5687</v>
      </c>
      <c r="I11610" s="12">
        <v>1021.0</v>
      </c>
      <c r="J11610" s="15" t="str">
        <f t="shared" si="1"/>
        <v>Relevant</v>
      </c>
    </row>
    <row r="11611" ht="22.5" customHeight="1">
      <c r="A11611" s="9" t="s">
        <v>32305</v>
      </c>
      <c r="B11611" s="10">
        <v>45710.75262731482</v>
      </c>
      <c r="C11611" s="11" t="s">
        <v>32306</v>
      </c>
      <c r="D11611" s="12">
        <v>2.0</v>
      </c>
      <c r="E11611" s="10" t="s">
        <v>12</v>
      </c>
      <c r="F11611" s="12">
        <v>2025.0</v>
      </c>
      <c r="G11611" s="13" t="s">
        <v>13</v>
      </c>
      <c r="H11611" s="14" t="s">
        <v>52</v>
      </c>
      <c r="I11611" s="12">
        <v>532.0</v>
      </c>
      <c r="J11611" s="15" t="str">
        <f t="shared" si="1"/>
        <v>Relevant</v>
      </c>
    </row>
    <row r="11612" ht="22.5" customHeight="1">
      <c r="A11612" s="9" t="s">
        <v>32307</v>
      </c>
      <c r="B11612" s="10">
        <v>45699.36541666667</v>
      </c>
      <c r="C11612" s="11" t="s">
        <v>17159</v>
      </c>
      <c r="D11612" s="12">
        <v>2.0</v>
      </c>
      <c r="E11612" s="10" t="s">
        <v>12</v>
      </c>
      <c r="F11612" s="12">
        <v>2025.0</v>
      </c>
      <c r="G11612" s="13" t="s">
        <v>32308</v>
      </c>
      <c r="H11612" s="14" t="s">
        <v>32309</v>
      </c>
      <c r="I11612" s="12">
        <v>7338541.0</v>
      </c>
      <c r="J11612" s="15" t="str">
        <f t="shared" si="1"/>
        <v>Relevant</v>
      </c>
    </row>
    <row r="11613" ht="22.5" customHeight="1">
      <c r="A11613" s="9" t="s">
        <v>32310</v>
      </c>
      <c r="B11613" s="10">
        <v>45438.397673611114</v>
      </c>
      <c r="C11613" s="11" t="s">
        <v>23132</v>
      </c>
      <c r="D11613" s="12">
        <v>5.0</v>
      </c>
      <c r="E11613" s="10" t="s">
        <v>21</v>
      </c>
      <c r="F11613" s="12">
        <v>2024.0</v>
      </c>
      <c r="G11613" s="13" t="s">
        <v>13</v>
      </c>
      <c r="H11613" s="14" t="s">
        <v>484</v>
      </c>
      <c r="I11613" s="12">
        <v>486.0</v>
      </c>
      <c r="J11613" s="15" t="str">
        <f t="shared" si="1"/>
        <v>Irrelevant</v>
      </c>
    </row>
    <row r="11614" ht="22.5" customHeight="1">
      <c r="A11614" s="9" t="s">
        <v>32311</v>
      </c>
      <c r="B11614" s="10">
        <v>45660.873032407406</v>
      </c>
      <c r="C11614" s="11" t="s">
        <v>21873</v>
      </c>
      <c r="D11614" s="12">
        <v>1.0</v>
      </c>
      <c r="E11614" s="10" t="s">
        <v>70</v>
      </c>
      <c r="F11614" s="12">
        <v>2025.0</v>
      </c>
      <c r="G11614" s="13" t="s">
        <v>13</v>
      </c>
      <c r="H11614" s="14" t="s">
        <v>32312</v>
      </c>
      <c r="I11614" s="12">
        <v>3131.0</v>
      </c>
      <c r="J11614" s="15" t="str">
        <f t="shared" si="1"/>
        <v>Irrelevant</v>
      </c>
    </row>
    <row r="11615" ht="22.5" customHeight="1">
      <c r="A11615" s="9" t="s">
        <v>32313</v>
      </c>
      <c r="B11615" s="10">
        <v>45493.028657407405</v>
      </c>
      <c r="C11615" s="11" t="s">
        <v>26783</v>
      </c>
      <c r="D11615" s="12">
        <v>7.0</v>
      </c>
      <c r="E11615" s="10" t="s">
        <v>55</v>
      </c>
      <c r="F11615" s="12">
        <v>2024.0</v>
      </c>
      <c r="G11615" s="13" t="s">
        <v>13</v>
      </c>
      <c r="H11615" s="14" t="s">
        <v>214</v>
      </c>
      <c r="I11615" s="12">
        <v>548.0</v>
      </c>
      <c r="J11615" s="15" t="str">
        <f t="shared" si="1"/>
        <v>Relevant</v>
      </c>
    </row>
    <row r="11616" ht="22.5" customHeight="1">
      <c r="A11616" s="9" t="s">
        <v>32314</v>
      </c>
      <c r="B11616" s="10">
        <v>45603.67209490741</v>
      </c>
      <c r="C11616" s="11" t="s">
        <v>32315</v>
      </c>
      <c r="D11616" s="12">
        <v>11.0</v>
      </c>
      <c r="E11616" s="10" t="s">
        <v>17</v>
      </c>
      <c r="F11616" s="12">
        <v>2024.0</v>
      </c>
      <c r="G11616" s="13" t="s">
        <v>13</v>
      </c>
      <c r="H11616" s="14" t="s">
        <v>32316</v>
      </c>
      <c r="I11616" s="12">
        <v>104.0</v>
      </c>
      <c r="J11616" s="15" t="str">
        <f t="shared" si="1"/>
        <v>Relevant</v>
      </c>
    </row>
    <row r="11617" ht="22.5" customHeight="1">
      <c r="A11617" s="9" t="s">
        <v>32317</v>
      </c>
      <c r="B11617" s="10">
        <v>45585.66783564815</v>
      </c>
      <c r="C11617" s="11" t="s">
        <v>1204</v>
      </c>
      <c r="D11617" s="12">
        <v>10.0</v>
      </c>
      <c r="E11617" s="10" t="s">
        <v>42</v>
      </c>
      <c r="F11617" s="12">
        <v>2024.0</v>
      </c>
      <c r="G11617" s="13" t="s">
        <v>13</v>
      </c>
      <c r="H11617" s="14" t="s">
        <v>172</v>
      </c>
      <c r="I11617" s="12">
        <v>568.0</v>
      </c>
      <c r="J11617" s="15" t="str">
        <f t="shared" si="1"/>
        <v>Irrelevant</v>
      </c>
    </row>
    <row r="11618" ht="22.5" customHeight="1">
      <c r="A11618" s="9" t="s">
        <v>32318</v>
      </c>
      <c r="B11618" s="10">
        <v>45418.82738425926</v>
      </c>
      <c r="C11618" s="11" t="s">
        <v>32319</v>
      </c>
      <c r="D11618" s="12">
        <v>5.0</v>
      </c>
      <c r="E11618" s="10" t="s">
        <v>21</v>
      </c>
      <c r="F11618" s="12">
        <v>2024.0</v>
      </c>
      <c r="G11618" s="13" t="s">
        <v>32320</v>
      </c>
      <c r="H11618" s="14" t="s">
        <v>32321</v>
      </c>
      <c r="I11618" s="12">
        <v>58950.0</v>
      </c>
      <c r="J11618" s="15" t="str">
        <f t="shared" si="1"/>
        <v>Relevant</v>
      </c>
    </row>
    <row r="11619" ht="22.5" customHeight="1">
      <c r="A11619" s="9" t="s">
        <v>32322</v>
      </c>
      <c r="B11619" s="10">
        <v>45588.74565972222</v>
      </c>
      <c r="C11619" s="11" t="s">
        <v>32323</v>
      </c>
      <c r="D11619" s="12">
        <v>10.0</v>
      </c>
      <c r="E11619" s="10" t="s">
        <v>42</v>
      </c>
      <c r="F11619" s="12">
        <v>2024.0</v>
      </c>
      <c r="G11619" s="13" t="s">
        <v>13</v>
      </c>
      <c r="H11619" s="14" t="s">
        <v>32324</v>
      </c>
      <c r="I11619" s="12">
        <v>6722.0</v>
      </c>
      <c r="J11619" s="15" t="str">
        <f t="shared" si="1"/>
        <v>Relevant</v>
      </c>
    </row>
    <row r="11620" ht="22.5" customHeight="1">
      <c r="A11620" s="9" t="s">
        <v>32325</v>
      </c>
      <c r="B11620" s="10">
        <v>45532.00380787037</v>
      </c>
      <c r="C11620" s="11" t="s">
        <v>32326</v>
      </c>
      <c r="D11620" s="12">
        <v>8.0</v>
      </c>
      <c r="E11620" s="10" t="s">
        <v>167</v>
      </c>
      <c r="F11620" s="12">
        <v>2024.0</v>
      </c>
      <c r="G11620" s="13" t="s">
        <v>32327</v>
      </c>
      <c r="H11620" s="14" t="s">
        <v>32328</v>
      </c>
      <c r="I11620" s="12">
        <v>244690.0</v>
      </c>
      <c r="J11620" s="15" t="str">
        <f t="shared" si="1"/>
        <v>Irrelevant</v>
      </c>
    </row>
    <row r="11621" ht="22.5" customHeight="1">
      <c r="A11621" s="9" t="s">
        <v>32329</v>
      </c>
      <c r="B11621" s="10">
        <v>45600.62548611111</v>
      </c>
      <c r="C11621" s="11" t="s">
        <v>32330</v>
      </c>
      <c r="D11621" s="12">
        <v>11.0</v>
      </c>
      <c r="E11621" s="10" t="s">
        <v>17</v>
      </c>
      <c r="F11621" s="12">
        <v>2024.0</v>
      </c>
      <c r="G11621" s="13" t="s">
        <v>13</v>
      </c>
      <c r="H11621" s="14" t="s">
        <v>259</v>
      </c>
      <c r="I11621" s="12">
        <v>308.0</v>
      </c>
      <c r="J11621" s="15" t="str">
        <f t="shared" si="1"/>
        <v>Relevant</v>
      </c>
    </row>
    <row r="11622" ht="22.5" customHeight="1">
      <c r="A11622" s="9" t="s">
        <v>32331</v>
      </c>
      <c r="B11622" s="10">
        <v>45703.958333333336</v>
      </c>
      <c r="C11622" s="11" t="s">
        <v>6379</v>
      </c>
      <c r="D11622" s="12">
        <v>2.0</v>
      </c>
      <c r="E11622" s="10" t="s">
        <v>12</v>
      </c>
      <c r="F11622" s="12">
        <v>2025.0</v>
      </c>
      <c r="G11622" s="13" t="s">
        <v>32332</v>
      </c>
      <c r="H11622" s="14" t="s">
        <v>32333</v>
      </c>
      <c r="I11622" s="12">
        <v>104000.0</v>
      </c>
      <c r="J11622" s="15" t="str">
        <f t="shared" si="1"/>
        <v>Irrelevant</v>
      </c>
    </row>
    <row r="11623" ht="22.5" customHeight="1">
      <c r="A11623" s="9" t="s">
        <v>32334</v>
      </c>
      <c r="B11623" s="10">
        <v>45628.69027777778</v>
      </c>
      <c r="C11623" s="11" t="s">
        <v>4153</v>
      </c>
      <c r="D11623" s="12">
        <v>12.0</v>
      </c>
      <c r="E11623" s="10" t="s">
        <v>26</v>
      </c>
      <c r="F11623" s="12">
        <v>2024.0</v>
      </c>
      <c r="G11623" s="13" t="s">
        <v>32335</v>
      </c>
      <c r="H11623" s="14" t="s">
        <v>32336</v>
      </c>
      <c r="I11623" s="12">
        <v>2258850.0</v>
      </c>
      <c r="J11623" s="15" t="str">
        <f t="shared" si="1"/>
        <v>Relevant</v>
      </c>
    </row>
    <row r="11624" ht="22.5" customHeight="1">
      <c r="A11624" s="9" t="s">
        <v>32337</v>
      </c>
      <c r="B11624" s="10">
        <v>45605.96730324074</v>
      </c>
      <c r="C11624" s="11" t="s">
        <v>32338</v>
      </c>
      <c r="D11624" s="12">
        <v>11.0</v>
      </c>
      <c r="E11624" s="10" t="s">
        <v>17</v>
      </c>
      <c r="F11624" s="12">
        <v>2024.0</v>
      </c>
      <c r="G11624" s="13" t="s">
        <v>32339</v>
      </c>
      <c r="H11624" s="14" t="str">
        <f>IFERROR(__xludf.DUMMYFUNCTION("TRIM(REGEXREPLACE(GOOGLETRANSLATE(G11624,""auto"",""en""),""(?i)\b(RT|QT)\s*@?\w*:?\s*|https?://\S+|@\w+|#\w+|[^\x00-\x7F]|[^\w\s]"",""""))"),"The air quality in the NIT area is the worst")</f>
        <v>The air quality in the NIT area is the worst</v>
      </c>
      <c r="I11624" s="12">
        <v>8443435.0</v>
      </c>
      <c r="J11624" s="15" t="str">
        <f t="shared" si="1"/>
        <v>Relevant</v>
      </c>
    </row>
    <row r="11625" ht="22.5" customHeight="1">
      <c r="A11625" s="9" t="s">
        <v>32340</v>
      </c>
      <c r="B11625" s="10">
        <v>45578.50965277778</v>
      </c>
      <c r="C11625" s="11" t="s">
        <v>32341</v>
      </c>
      <c r="D11625" s="12">
        <v>10.0</v>
      </c>
      <c r="E11625" s="10" t="s">
        <v>42</v>
      </c>
      <c r="F11625" s="12">
        <v>2024.0</v>
      </c>
      <c r="G11625" s="13" t="s">
        <v>13</v>
      </c>
      <c r="H11625" s="14" t="s">
        <v>32342</v>
      </c>
      <c r="I11625" s="12">
        <v>256.0</v>
      </c>
      <c r="J11625" s="15" t="str">
        <f t="shared" si="1"/>
        <v>Relevant</v>
      </c>
    </row>
    <row r="11626" ht="22.5" customHeight="1">
      <c r="A11626" s="9" t="s">
        <v>32343</v>
      </c>
      <c r="B11626" s="10">
        <v>45726.30556712963</v>
      </c>
      <c r="C11626" s="11" t="s">
        <v>32344</v>
      </c>
      <c r="D11626" s="12">
        <v>3.0</v>
      </c>
      <c r="E11626" s="10" t="s">
        <v>59</v>
      </c>
      <c r="F11626" s="12">
        <v>2025.0</v>
      </c>
      <c r="G11626" s="13" t="s">
        <v>32345</v>
      </c>
      <c r="H11626" s="14" t="s">
        <v>32346</v>
      </c>
      <c r="I11626" s="12">
        <v>1506998.0</v>
      </c>
      <c r="J11626" s="15" t="str">
        <f t="shared" si="1"/>
        <v>Irrelevant</v>
      </c>
    </row>
    <row r="11627" ht="22.5" customHeight="1">
      <c r="A11627" s="9" t="s">
        <v>32347</v>
      </c>
      <c r="B11627" s="10">
        <v>45592.721921296295</v>
      </c>
      <c r="C11627" s="11" t="s">
        <v>29752</v>
      </c>
      <c r="D11627" s="12">
        <v>10.0</v>
      </c>
      <c r="E11627" s="10" t="s">
        <v>42</v>
      </c>
      <c r="F11627" s="12">
        <v>2024.0</v>
      </c>
      <c r="G11627" s="13" t="s">
        <v>32348</v>
      </c>
      <c r="H11627" s="14" t="s">
        <v>32349</v>
      </c>
      <c r="I11627" s="12">
        <v>1400.0</v>
      </c>
      <c r="J11627" s="15" t="str">
        <f t="shared" si="1"/>
        <v>Relevant</v>
      </c>
    </row>
    <row r="11628" ht="22.5" customHeight="1">
      <c r="A11628" s="9" t="s">
        <v>32350</v>
      </c>
      <c r="B11628" s="10">
        <v>45585.57728009259</v>
      </c>
      <c r="C11628" s="11" t="s">
        <v>32351</v>
      </c>
      <c r="D11628" s="12">
        <v>10.0</v>
      </c>
      <c r="E11628" s="10" t="s">
        <v>42</v>
      </c>
      <c r="F11628" s="12">
        <v>2024.0</v>
      </c>
      <c r="G11628" s="13" t="s">
        <v>13</v>
      </c>
      <c r="H11628" s="14" t="s">
        <v>22563</v>
      </c>
      <c r="I11628" s="12">
        <v>5569.0</v>
      </c>
      <c r="J11628" s="15" t="str">
        <f t="shared" si="1"/>
        <v>Relevant</v>
      </c>
    </row>
    <row r="11629" ht="22.5" customHeight="1">
      <c r="A11629" s="9" t="s">
        <v>32352</v>
      </c>
      <c r="B11629" s="10">
        <v>45592.42965277778</v>
      </c>
      <c r="C11629" s="11" t="s">
        <v>32353</v>
      </c>
      <c r="D11629" s="12">
        <v>10.0</v>
      </c>
      <c r="E11629" s="10" t="s">
        <v>42</v>
      </c>
      <c r="F11629" s="12">
        <v>2024.0</v>
      </c>
      <c r="G11629" s="13" t="s">
        <v>13</v>
      </c>
      <c r="H11629" s="14" t="s">
        <v>97</v>
      </c>
      <c r="I11629" s="12">
        <v>272.0</v>
      </c>
      <c r="J11629" s="15" t="str">
        <f t="shared" si="1"/>
        <v>Relevant</v>
      </c>
    </row>
    <row r="11630" ht="22.5" customHeight="1">
      <c r="A11630" s="9" t="s">
        <v>32354</v>
      </c>
      <c r="B11630" s="10">
        <v>45597.6341058912</v>
      </c>
      <c r="C11630" s="11" t="s">
        <v>32355</v>
      </c>
      <c r="D11630" s="12">
        <v>11.0</v>
      </c>
      <c r="E11630" s="10" t="s">
        <v>17</v>
      </c>
      <c r="F11630" s="12">
        <v>2024.0</v>
      </c>
      <c r="G11630" s="13" t="s">
        <v>32356</v>
      </c>
      <c r="H11630" s="14" t="s">
        <v>32357</v>
      </c>
      <c r="I11630" s="12">
        <v>428.0</v>
      </c>
      <c r="J11630" s="15" t="str">
        <f t="shared" si="1"/>
        <v>Relevant</v>
      </c>
    </row>
    <row r="11631" ht="22.5" customHeight="1">
      <c r="A11631" s="9" t="s">
        <v>32358</v>
      </c>
      <c r="B11631" s="10">
        <v>45646.42804398148</v>
      </c>
      <c r="C11631" s="11" t="s">
        <v>32359</v>
      </c>
      <c r="D11631" s="12">
        <v>12.0</v>
      </c>
      <c r="E11631" s="10" t="s">
        <v>26</v>
      </c>
      <c r="F11631" s="12">
        <v>2024.0</v>
      </c>
      <c r="G11631" s="13" t="s">
        <v>32360</v>
      </c>
      <c r="H11631" s="14" t="s">
        <v>32361</v>
      </c>
      <c r="I11631" s="12">
        <v>1744713.0</v>
      </c>
      <c r="J11631" s="15" t="str">
        <f t="shared" si="1"/>
        <v>Relevant</v>
      </c>
    </row>
    <row r="11632" ht="22.5" customHeight="1">
      <c r="A11632" s="9" t="s">
        <v>32362</v>
      </c>
      <c r="B11632" s="10">
        <v>45482.368425925924</v>
      </c>
      <c r="C11632" s="11" t="s">
        <v>5907</v>
      </c>
      <c r="D11632" s="12">
        <v>7.0</v>
      </c>
      <c r="E11632" s="10" t="s">
        <v>55</v>
      </c>
      <c r="F11632" s="12">
        <v>2024.0</v>
      </c>
      <c r="G11632" s="13" t="s">
        <v>13</v>
      </c>
      <c r="H11632" s="14" t="s">
        <v>32363</v>
      </c>
      <c r="I11632" s="12">
        <v>3044.0</v>
      </c>
      <c r="J11632" s="15" t="str">
        <f t="shared" si="1"/>
        <v>Irrelevant</v>
      </c>
    </row>
    <row r="11633" ht="22.5" customHeight="1">
      <c r="A11633" s="9" t="s">
        <v>32364</v>
      </c>
      <c r="B11633" s="10">
        <v>45701.33422453704</v>
      </c>
      <c r="C11633" s="11" t="s">
        <v>32365</v>
      </c>
      <c r="D11633" s="12">
        <v>2.0</v>
      </c>
      <c r="E11633" s="10" t="s">
        <v>12</v>
      </c>
      <c r="F11633" s="12">
        <v>2025.0</v>
      </c>
      <c r="G11633" s="13" t="s">
        <v>13</v>
      </c>
      <c r="H11633" s="14" t="s">
        <v>8902</v>
      </c>
      <c r="I11633" s="12">
        <v>3247.0</v>
      </c>
      <c r="J11633" s="15" t="str">
        <f t="shared" si="1"/>
        <v>Irrelevant</v>
      </c>
    </row>
    <row r="11634" ht="22.5" customHeight="1">
      <c r="A11634" s="9" t="s">
        <v>32366</v>
      </c>
      <c r="B11634" s="10">
        <v>45601.370405092595</v>
      </c>
      <c r="C11634" s="11" t="s">
        <v>32367</v>
      </c>
      <c r="D11634" s="12">
        <v>11.0</v>
      </c>
      <c r="E11634" s="10" t="s">
        <v>17</v>
      </c>
      <c r="F11634" s="12">
        <v>2024.0</v>
      </c>
      <c r="G11634" s="13" t="s">
        <v>13</v>
      </c>
      <c r="H11634" s="14" t="s">
        <v>10176</v>
      </c>
      <c r="I11634" s="12">
        <v>864.0</v>
      </c>
      <c r="J11634" s="15" t="str">
        <f t="shared" si="1"/>
        <v>Relevant</v>
      </c>
    </row>
    <row r="11635" ht="22.5" customHeight="1">
      <c r="A11635" s="9" t="s">
        <v>32368</v>
      </c>
      <c r="B11635" s="10">
        <v>45613.943391203706</v>
      </c>
      <c r="C11635" s="11" t="s">
        <v>3805</v>
      </c>
      <c r="D11635" s="12">
        <v>11.0</v>
      </c>
      <c r="E11635" s="10" t="s">
        <v>17</v>
      </c>
      <c r="F11635" s="12">
        <v>2024.0</v>
      </c>
      <c r="G11635" s="13" t="s">
        <v>13</v>
      </c>
      <c r="H11635" s="14" t="s">
        <v>1375</v>
      </c>
      <c r="I11635" s="12">
        <v>337.0</v>
      </c>
      <c r="J11635" s="15" t="str">
        <f t="shared" si="1"/>
        <v>Relevant</v>
      </c>
    </row>
    <row r="11636" ht="22.5" customHeight="1">
      <c r="A11636" s="9" t="s">
        <v>32369</v>
      </c>
      <c r="B11636" s="10">
        <v>45642.439347465275</v>
      </c>
      <c r="C11636" s="11" t="s">
        <v>32370</v>
      </c>
      <c r="D11636" s="12">
        <v>12.0</v>
      </c>
      <c r="E11636" s="10" t="s">
        <v>26</v>
      </c>
      <c r="F11636" s="12">
        <v>2024.0</v>
      </c>
      <c r="G11636" s="13" t="s">
        <v>32371</v>
      </c>
      <c r="H11636" s="14" t="s">
        <v>32372</v>
      </c>
      <c r="I11636" s="12">
        <v>1.1946612E7</v>
      </c>
      <c r="J11636" s="15" t="str">
        <f t="shared" si="1"/>
        <v>Relevant</v>
      </c>
    </row>
    <row r="11637" ht="22.5" customHeight="1">
      <c r="A11637" s="9" t="s">
        <v>32373</v>
      </c>
      <c r="B11637" s="10">
        <v>45593.342256944445</v>
      </c>
      <c r="C11637" s="11" t="s">
        <v>32374</v>
      </c>
      <c r="D11637" s="12">
        <v>10.0</v>
      </c>
      <c r="E11637" s="10" t="s">
        <v>42</v>
      </c>
      <c r="F11637" s="12">
        <v>2024.0</v>
      </c>
      <c r="G11637" s="13" t="s">
        <v>13</v>
      </c>
      <c r="H11637" s="14" t="s">
        <v>477</v>
      </c>
      <c r="I11637" s="12">
        <v>47.0</v>
      </c>
      <c r="J11637" s="15" t="str">
        <f t="shared" si="1"/>
        <v>Relevant</v>
      </c>
    </row>
    <row r="11638" ht="22.5" customHeight="1">
      <c r="A11638" s="9" t="s">
        <v>32375</v>
      </c>
      <c r="B11638" s="10">
        <v>45599.37746527778</v>
      </c>
      <c r="C11638" s="11" t="s">
        <v>32376</v>
      </c>
      <c r="D11638" s="12">
        <v>11.0</v>
      </c>
      <c r="E11638" s="10" t="s">
        <v>17</v>
      </c>
      <c r="F11638" s="12">
        <v>2024.0</v>
      </c>
      <c r="G11638" s="13" t="s">
        <v>13</v>
      </c>
      <c r="H11638" s="14" t="s">
        <v>32377</v>
      </c>
      <c r="I11638" s="12">
        <v>1.0</v>
      </c>
      <c r="J11638" s="15" t="str">
        <f t="shared" si="1"/>
        <v>Relevant</v>
      </c>
    </row>
    <row r="11639" ht="22.5" customHeight="1">
      <c r="A11639" s="9" t="s">
        <v>32378</v>
      </c>
      <c r="B11639" s="10">
        <v>45697.390868055554</v>
      </c>
      <c r="C11639" s="11" t="s">
        <v>32379</v>
      </c>
      <c r="D11639" s="12">
        <v>2.0</v>
      </c>
      <c r="E11639" s="10" t="s">
        <v>12</v>
      </c>
      <c r="F11639" s="12">
        <v>2025.0</v>
      </c>
      <c r="G11639" s="13" t="s">
        <v>13</v>
      </c>
      <c r="H11639" s="14" t="s">
        <v>14</v>
      </c>
      <c r="I11639" s="12">
        <v>195.0</v>
      </c>
      <c r="J11639" s="15" t="str">
        <f t="shared" si="1"/>
        <v>Relevant</v>
      </c>
    </row>
    <row r="11640" ht="22.5" customHeight="1">
      <c r="A11640" s="9" t="s">
        <v>32380</v>
      </c>
      <c r="B11640" s="10">
        <v>45735.29326388889</v>
      </c>
      <c r="C11640" s="11" t="s">
        <v>32381</v>
      </c>
      <c r="D11640" s="12">
        <v>3.0</v>
      </c>
      <c r="E11640" s="10" t="s">
        <v>59</v>
      </c>
      <c r="F11640" s="12">
        <v>2025.0</v>
      </c>
      <c r="G11640" s="13" t="s">
        <v>32382</v>
      </c>
      <c r="H11640" s="14" t="s">
        <v>32383</v>
      </c>
      <c r="I11640" s="12">
        <v>2238620.0</v>
      </c>
      <c r="J11640" s="15" t="str">
        <f t="shared" si="1"/>
        <v>Irrelevant</v>
      </c>
    </row>
    <row r="11641" ht="22.5" customHeight="1">
      <c r="A11641" s="9" t="s">
        <v>32384</v>
      </c>
      <c r="B11641" s="10">
        <v>45558.69162037037</v>
      </c>
      <c r="C11641" s="11" t="s">
        <v>32385</v>
      </c>
      <c r="D11641" s="12">
        <v>9.0</v>
      </c>
      <c r="E11641" s="10" t="s">
        <v>114</v>
      </c>
      <c r="F11641" s="12">
        <v>2024.0</v>
      </c>
      <c r="G11641" s="13" t="s">
        <v>13</v>
      </c>
      <c r="H11641" s="14" t="s">
        <v>32386</v>
      </c>
      <c r="I11641" s="12">
        <v>109644.0</v>
      </c>
      <c r="J11641" s="15" t="str">
        <f t="shared" si="1"/>
        <v>Relevant</v>
      </c>
    </row>
    <row r="11642" ht="22.5" customHeight="1">
      <c r="A11642" s="9" t="s">
        <v>32387</v>
      </c>
      <c r="B11642" s="10">
        <v>45629.73091435185</v>
      </c>
      <c r="C11642" s="11" t="s">
        <v>32388</v>
      </c>
      <c r="D11642" s="12">
        <v>12.0</v>
      </c>
      <c r="E11642" s="10" t="s">
        <v>26</v>
      </c>
      <c r="F11642" s="12">
        <v>2024.0</v>
      </c>
      <c r="G11642" s="13" t="s">
        <v>13</v>
      </c>
      <c r="H11642" s="14" t="s">
        <v>3120</v>
      </c>
      <c r="I11642" s="12">
        <v>176.0</v>
      </c>
      <c r="J11642" s="15" t="str">
        <f t="shared" si="1"/>
        <v>Relevant</v>
      </c>
    </row>
    <row r="11643" ht="22.5" customHeight="1">
      <c r="A11643" s="9" t="s">
        <v>32389</v>
      </c>
      <c r="B11643" s="10">
        <v>45619.60759259259</v>
      </c>
      <c r="C11643" s="11" t="s">
        <v>32390</v>
      </c>
      <c r="D11643" s="12">
        <v>11.0</v>
      </c>
      <c r="E11643" s="10" t="s">
        <v>17</v>
      </c>
      <c r="F11643" s="12">
        <v>2024.0</v>
      </c>
      <c r="G11643" s="13" t="s">
        <v>32391</v>
      </c>
      <c r="H11643" s="14" t="s">
        <v>32392</v>
      </c>
      <c r="I11643" s="12">
        <v>8443435.0</v>
      </c>
      <c r="J11643" s="15" t="str">
        <f t="shared" si="1"/>
        <v>Irrelevant</v>
      </c>
    </row>
    <row r="11644" ht="22.5" customHeight="1">
      <c r="A11644" s="9" t="s">
        <v>32393</v>
      </c>
      <c r="B11644" s="10">
        <v>45697.60170138889</v>
      </c>
      <c r="C11644" s="11" t="s">
        <v>32394</v>
      </c>
      <c r="D11644" s="12">
        <v>2.0</v>
      </c>
      <c r="E11644" s="10" t="s">
        <v>12</v>
      </c>
      <c r="F11644" s="12">
        <v>2025.0</v>
      </c>
      <c r="G11644" s="13" t="s">
        <v>13</v>
      </c>
      <c r="H11644" s="14" t="s">
        <v>14</v>
      </c>
      <c r="I11644" s="12">
        <v>2.0</v>
      </c>
      <c r="J11644" s="15" t="str">
        <f t="shared" si="1"/>
        <v>Relevant</v>
      </c>
    </row>
    <row r="11645" ht="22.5" customHeight="1">
      <c r="A11645" s="9" t="s">
        <v>32395</v>
      </c>
      <c r="B11645" s="10">
        <v>45606.8540162037</v>
      </c>
      <c r="C11645" s="11" t="s">
        <v>32396</v>
      </c>
      <c r="D11645" s="12">
        <v>11.0</v>
      </c>
      <c r="E11645" s="10" t="s">
        <v>17</v>
      </c>
      <c r="F11645" s="12">
        <v>2024.0</v>
      </c>
      <c r="G11645" s="13" t="s">
        <v>13</v>
      </c>
      <c r="H11645" s="14" t="s">
        <v>100</v>
      </c>
      <c r="I11645" s="12">
        <v>1034.0</v>
      </c>
      <c r="J11645" s="15" t="str">
        <f t="shared" si="1"/>
        <v>Relevant</v>
      </c>
    </row>
    <row r="11646" ht="22.5" customHeight="1">
      <c r="A11646" s="9" t="s">
        <v>32397</v>
      </c>
      <c r="B11646" s="10">
        <v>45471.395833333336</v>
      </c>
      <c r="C11646" s="11" t="s">
        <v>29571</v>
      </c>
      <c r="D11646" s="12">
        <v>6.0</v>
      </c>
      <c r="E11646" s="10" t="s">
        <v>34</v>
      </c>
      <c r="F11646" s="12">
        <v>2024.0</v>
      </c>
      <c r="G11646" s="13" t="s">
        <v>32398</v>
      </c>
      <c r="H11646" s="14" t="s">
        <v>32399</v>
      </c>
      <c r="I11646" s="12">
        <v>2913095.0</v>
      </c>
      <c r="J11646" s="15" t="str">
        <f t="shared" si="1"/>
        <v>Relevant</v>
      </c>
    </row>
    <row r="11647" ht="22.5" customHeight="1">
      <c r="A11647" s="9" t="s">
        <v>32400</v>
      </c>
      <c r="B11647" s="10">
        <v>45698.90802083333</v>
      </c>
      <c r="C11647" s="11" t="s">
        <v>32401</v>
      </c>
      <c r="D11647" s="12">
        <v>2.0</v>
      </c>
      <c r="E11647" s="10" t="s">
        <v>12</v>
      </c>
      <c r="F11647" s="12">
        <v>2025.0</v>
      </c>
      <c r="G11647" s="13" t="s">
        <v>13</v>
      </c>
      <c r="H11647" s="14" t="s">
        <v>691</v>
      </c>
      <c r="I11647" s="12">
        <v>284.0</v>
      </c>
      <c r="J11647" s="15" t="str">
        <f t="shared" si="1"/>
        <v>Relevant</v>
      </c>
    </row>
    <row r="11648" ht="22.5" customHeight="1">
      <c r="A11648" s="9" t="s">
        <v>32402</v>
      </c>
      <c r="B11648" s="10">
        <v>45607.51700231482</v>
      </c>
      <c r="C11648" s="11" t="s">
        <v>32403</v>
      </c>
      <c r="D11648" s="12">
        <v>11.0</v>
      </c>
      <c r="E11648" s="10" t="s">
        <v>17</v>
      </c>
      <c r="F11648" s="12">
        <v>2024.0</v>
      </c>
      <c r="G11648" s="13" t="s">
        <v>13</v>
      </c>
      <c r="H11648" s="14" t="s">
        <v>32404</v>
      </c>
      <c r="I11648" s="12">
        <v>52.0</v>
      </c>
      <c r="J11648" s="15" t="str">
        <f t="shared" si="1"/>
        <v>Relevant</v>
      </c>
    </row>
    <row r="11649" ht="22.5" customHeight="1">
      <c r="A11649" s="9" t="s">
        <v>32405</v>
      </c>
      <c r="B11649" s="10">
        <v>45597.748506944445</v>
      </c>
      <c r="C11649" s="11" t="s">
        <v>32406</v>
      </c>
      <c r="D11649" s="12">
        <v>11.0</v>
      </c>
      <c r="E11649" s="10" t="s">
        <v>17</v>
      </c>
      <c r="F11649" s="12">
        <v>2024.0</v>
      </c>
      <c r="G11649" s="13" t="s">
        <v>32407</v>
      </c>
      <c r="H11649" s="14" t="s">
        <v>32408</v>
      </c>
      <c r="I11649" s="12">
        <v>9292977.0</v>
      </c>
      <c r="J11649" s="15" t="str">
        <f t="shared" si="1"/>
        <v>Relevant</v>
      </c>
    </row>
    <row r="11650" ht="22.5" customHeight="1">
      <c r="A11650" s="9" t="s">
        <v>32409</v>
      </c>
      <c r="B11650" s="10">
        <v>45610.927708333336</v>
      </c>
      <c r="C11650" s="11" t="s">
        <v>32410</v>
      </c>
      <c r="D11650" s="12">
        <v>11.0</v>
      </c>
      <c r="E11650" s="10" t="s">
        <v>17</v>
      </c>
      <c r="F11650" s="12">
        <v>2024.0</v>
      </c>
      <c r="G11650" s="13" t="s">
        <v>32411</v>
      </c>
      <c r="H11650" s="14" t="s">
        <v>32412</v>
      </c>
      <c r="I11650" s="12">
        <v>136257.0</v>
      </c>
      <c r="J11650" s="15" t="str">
        <f t="shared" si="1"/>
        <v>Relevant</v>
      </c>
    </row>
    <row r="11651" ht="22.5" customHeight="1">
      <c r="A11651" s="9" t="s">
        <v>32413</v>
      </c>
      <c r="B11651" s="10">
        <v>45586.758310185185</v>
      </c>
      <c r="C11651" s="11" t="s">
        <v>32414</v>
      </c>
      <c r="D11651" s="12">
        <v>10.0</v>
      </c>
      <c r="E11651" s="10" t="s">
        <v>42</v>
      </c>
      <c r="F11651" s="12">
        <v>2024.0</v>
      </c>
      <c r="G11651" s="13" t="s">
        <v>521</v>
      </c>
      <c r="H11651" s="14" t="s">
        <v>32415</v>
      </c>
      <c r="I11651" s="12">
        <v>1099.0</v>
      </c>
      <c r="J11651" s="15" t="str">
        <f t="shared" si="1"/>
        <v>Relevant</v>
      </c>
    </row>
    <row r="11652" ht="22.5" customHeight="1">
      <c r="A11652" s="9" t="s">
        <v>32416</v>
      </c>
      <c r="B11652" s="10">
        <v>45592.380960648145</v>
      </c>
      <c r="C11652" s="11" t="s">
        <v>32417</v>
      </c>
      <c r="D11652" s="12">
        <v>10.0</v>
      </c>
      <c r="E11652" s="10" t="s">
        <v>42</v>
      </c>
      <c r="F11652" s="12">
        <v>2024.0</v>
      </c>
      <c r="G11652" s="13" t="s">
        <v>13</v>
      </c>
      <c r="H11652" s="14" t="s">
        <v>97</v>
      </c>
      <c r="I11652" s="12">
        <v>149.0</v>
      </c>
      <c r="J11652" s="15" t="str">
        <f t="shared" si="1"/>
        <v>Relevant</v>
      </c>
    </row>
    <row r="11653" ht="22.5" customHeight="1">
      <c r="A11653" s="9" t="s">
        <v>32418</v>
      </c>
      <c r="B11653" s="10">
        <v>45615.88516203704</v>
      </c>
      <c r="C11653" s="11" t="s">
        <v>32419</v>
      </c>
      <c r="D11653" s="12">
        <v>11.0</v>
      </c>
      <c r="E11653" s="10" t="s">
        <v>17</v>
      </c>
      <c r="F11653" s="12">
        <v>2024.0</v>
      </c>
      <c r="G11653" s="13" t="s">
        <v>13</v>
      </c>
      <c r="H11653" s="14" t="s">
        <v>32420</v>
      </c>
      <c r="I11653" s="12">
        <v>3691.0</v>
      </c>
      <c r="J11653" s="15" t="str">
        <f t="shared" si="1"/>
        <v>Relevant</v>
      </c>
    </row>
    <row r="11654" ht="22.5" customHeight="1">
      <c r="A11654" s="9" t="s">
        <v>32421</v>
      </c>
      <c r="B11654" s="10">
        <v>45554.70024305556</v>
      </c>
      <c r="C11654" s="11" t="s">
        <v>12896</v>
      </c>
      <c r="D11654" s="12">
        <v>9.0</v>
      </c>
      <c r="E11654" s="10" t="s">
        <v>114</v>
      </c>
      <c r="F11654" s="12">
        <v>2024.0</v>
      </c>
      <c r="G11654" s="13" t="s">
        <v>32422</v>
      </c>
      <c r="H11654" s="14" t="s">
        <v>32423</v>
      </c>
      <c r="I11654" s="12">
        <v>1.0331355E7</v>
      </c>
      <c r="J11654" s="15" t="str">
        <f t="shared" si="1"/>
        <v>Irrelevant</v>
      </c>
    </row>
    <row r="11655" ht="22.5" customHeight="1">
      <c r="A11655" s="9" t="s">
        <v>32424</v>
      </c>
      <c r="B11655" s="10">
        <v>45560.41454861111</v>
      </c>
      <c r="C11655" s="11" t="s">
        <v>32425</v>
      </c>
      <c r="D11655" s="12">
        <v>9.0</v>
      </c>
      <c r="E11655" s="10" t="s">
        <v>114</v>
      </c>
      <c r="F11655" s="12">
        <v>2024.0</v>
      </c>
      <c r="G11655" s="13" t="s">
        <v>32426</v>
      </c>
      <c r="H11655" s="14" t="s">
        <v>32427</v>
      </c>
      <c r="I11655" s="12">
        <v>916289.0</v>
      </c>
      <c r="J11655" s="15" t="str">
        <f t="shared" si="1"/>
        <v>Irrelevant</v>
      </c>
    </row>
    <row r="11656" ht="22.5" customHeight="1">
      <c r="A11656" s="9" t="s">
        <v>32428</v>
      </c>
      <c r="B11656" s="10">
        <v>45588.72814814815</v>
      </c>
      <c r="C11656" s="11" t="s">
        <v>32429</v>
      </c>
      <c r="D11656" s="12">
        <v>10.0</v>
      </c>
      <c r="E11656" s="10" t="s">
        <v>42</v>
      </c>
      <c r="F11656" s="12">
        <v>2024.0</v>
      </c>
      <c r="G11656" s="13" t="s">
        <v>13</v>
      </c>
      <c r="H11656" s="14" t="s">
        <v>338</v>
      </c>
      <c r="I11656" s="12">
        <v>8.0</v>
      </c>
      <c r="J11656" s="15" t="str">
        <f t="shared" si="1"/>
        <v>Relevant</v>
      </c>
    </row>
    <row r="11657" ht="22.5" customHeight="1">
      <c r="A11657" s="9" t="s">
        <v>32430</v>
      </c>
      <c r="B11657" s="10">
        <v>45642.47331545139</v>
      </c>
      <c r="C11657" s="11" t="s">
        <v>24916</v>
      </c>
      <c r="D11657" s="12">
        <v>12.0</v>
      </c>
      <c r="E11657" s="10" t="s">
        <v>26</v>
      </c>
      <c r="F11657" s="12">
        <v>2024.0</v>
      </c>
      <c r="G11657" s="13" t="s">
        <v>32431</v>
      </c>
      <c r="H11657" s="14" t="s">
        <v>32432</v>
      </c>
      <c r="I11657" s="12">
        <v>0.0</v>
      </c>
      <c r="J11657" s="15" t="str">
        <f t="shared" si="1"/>
        <v>Irrelevant</v>
      </c>
    </row>
    <row r="11658" ht="22.5" customHeight="1">
      <c r="A11658" s="9" t="s">
        <v>32433</v>
      </c>
      <c r="B11658" s="10">
        <v>45696.75685185185</v>
      </c>
      <c r="C11658" s="11" t="s">
        <v>3424</v>
      </c>
      <c r="D11658" s="12">
        <v>2.0</v>
      </c>
      <c r="E11658" s="10" t="s">
        <v>12</v>
      </c>
      <c r="F11658" s="12">
        <v>2025.0</v>
      </c>
      <c r="G11658" s="13" t="s">
        <v>13</v>
      </c>
      <c r="H11658" s="14" t="s">
        <v>534</v>
      </c>
      <c r="I11658" s="12">
        <v>440.0</v>
      </c>
      <c r="J11658" s="15" t="str">
        <f t="shared" si="1"/>
        <v>Relevant</v>
      </c>
    </row>
    <row r="11659" ht="22.5" customHeight="1">
      <c r="A11659" s="9" t="s">
        <v>32434</v>
      </c>
      <c r="B11659" s="10">
        <v>45704.68041666667</v>
      </c>
      <c r="C11659" s="11" t="s">
        <v>32435</v>
      </c>
      <c r="D11659" s="12">
        <v>2.0</v>
      </c>
      <c r="E11659" s="10" t="s">
        <v>12</v>
      </c>
      <c r="F11659" s="12">
        <v>2025.0</v>
      </c>
      <c r="G11659" s="13" t="s">
        <v>13</v>
      </c>
      <c r="H11659" s="14" t="s">
        <v>32436</v>
      </c>
      <c r="I11659" s="12">
        <v>25.0</v>
      </c>
      <c r="J11659" s="15" t="str">
        <f t="shared" si="1"/>
        <v>Relevant</v>
      </c>
    </row>
    <row r="11660" ht="22.5" customHeight="1">
      <c r="A11660" s="9" t="s">
        <v>32437</v>
      </c>
      <c r="B11660" s="10">
        <v>45742.955509259256</v>
      </c>
      <c r="C11660" s="11" t="s">
        <v>32438</v>
      </c>
      <c r="D11660" s="12">
        <v>3.0</v>
      </c>
      <c r="E11660" s="10" t="s">
        <v>59</v>
      </c>
      <c r="F11660" s="12">
        <v>2025.0</v>
      </c>
      <c r="G11660" s="13" t="s">
        <v>13</v>
      </c>
      <c r="H11660" s="14" t="s">
        <v>204</v>
      </c>
      <c r="I11660" s="12">
        <v>120.0</v>
      </c>
      <c r="J11660" s="15" t="str">
        <f t="shared" si="1"/>
        <v>Relevant</v>
      </c>
    </row>
    <row r="11661" ht="22.5" customHeight="1">
      <c r="A11661" s="9" t="s">
        <v>32439</v>
      </c>
      <c r="B11661" s="10">
        <v>45628.514236111114</v>
      </c>
      <c r="C11661" s="11" t="s">
        <v>32440</v>
      </c>
      <c r="D11661" s="12">
        <v>12.0</v>
      </c>
      <c r="E11661" s="10" t="s">
        <v>26</v>
      </c>
      <c r="F11661" s="12">
        <v>2024.0</v>
      </c>
      <c r="G11661" s="13" t="s">
        <v>13</v>
      </c>
      <c r="H11661" s="14" t="s">
        <v>32441</v>
      </c>
      <c r="I11661" s="12">
        <v>8173.0</v>
      </c>
      <c r="J11661" s="15" t="str">
        <f t="shared" si="1"/>
        <v>Irrelevant</v>
      </c>
    </row>
    <row r="11662" ht="22.5" customHeight="1">
      <c r="A11662" s="9" t="s">
        <v>32442</v>
      </c>
      <c r="B11662" s="10">
        <v>45569.53282407407</v>
      </c>
      <c r="C11662" s="11" t="s">
        <v>7540</v>
      </c>
      <c r="D11662" s="12">
        <v>10.0</v>
      </c>
      <c r="E11662" s="10" t="s">
        <v>42</v>
      </c>
      <c r="F11662" s="12">
        <v>2024.0</v>
      </c>
      <c r="G11662" s="13" t="s">
        <v>13</v>
      </c>
      <c r="H11662" s="14" t="s">
        <v>256</v>
      </c>
      <c r="I11662" s="12">
        <v>249.0</v>
      </c>
      <c r="J11662" s="15" t="str">
        <f t="shared" si="1"/>
        <v>Relevant</v>
      </c>
    </row>
    <row r="11663" ht="22.5" customHeight="1">
      <c r="A11663" s="9" t="s">
        <v>32443</v>
      </c>
      <c r="B11663" s="10">
        <v>45629.75991898148</v>
      </c>
      <c r="C11663" s="11" t="s">
        <v>16467</v>
      </c>
      <c r="D11663" s="12">
        <v>12.0</v>
      </c>
      <c r="E11663" s="10" t="s">
        <v>26</v>
      </c>
      <c r="F11663" s="12">
        <v>2024.0</v>
      </c>
      <c r="G11663" s="13" t="s">
        <v>13</v>
      </c>
      <c r="H11663" s="14" t="s">
        <v>1939</v>
      </c>
      <c r="I11663" s="12">
        <v>484.0</v>
      </c>
      <c r="J11663" s="15" t="str">
        <f t="shared" si="1"/>
        <v>Relevant</v>
      </c>
    </row>
    <row r="11664" ht="22.5" customHeight="1">
      <c r="A11664" s="9" t="s">
        <v>32444</v>
      </c>
      <c r="B11664" s="10">
        <v>45636.20763888889</v>
      </c>
      <c r="C11664" s="11" t="s">
        <v>32445</v>
      </c>
      <c r="D11664" s="12">
        <v>12.0</v>
      </c>
      <c r="E11664" s="10" t="s">
        <v>26</v>
      </c>
      <c r="F11664" s="12">
        <v>2024.0</v>
      </c>
      <c r="G11664" s="13" t="s">
        <v>32446</v>
      </c>
      <c r="H11664" s="14" t="s">
        <v>32447</v>
      </c>
      <c r="I11664" s="12">
        <v>1.0830293E7</v>
      </c>
      <c r="J11664" s="15" t="str">
        <f t="shared" si="1"/>
        <v>Irrelevant</v>
      </c>
    </row>
    <row r="11665" ht="22.5" customHeight="1">
      <c r="A11665" s="9" t="s">
        <v>32448</v>
      </c>
      <c r="B11665" s="10">
        <v>45696.81462962963</v>
      </c>
      <c r="C11665" s="11" t="s">
        <v>32449</v>
      </c>
      <c r="D11665" s="12">
        <v>2.0</v>
      </c>
      <c r="E11665" s="10" t="s">
        <v>12</v>
      </c>
      <c r="F11665" s="12">
        <v>2025.0</v>
      </c>
      <c r="G11665" s="13" t="s">
        <v>13</v>
      </c>
      <c r="H11665" s="14" t="s">
        <v>14</v>
      </c>
      <c r="I11665" s="12">
        <v>1234.0</v>
      </c>
      <c r="J11665" s="15" t="str">
        <f t="shared" si="1"/>
        <v>Relevant</v>
      </c>
    </row>
    <row r="11666" ht="22.5" customHeight="1">
      <c r="A11666" s="9" t="s">
        <v>32450</v>
      </c>
      <c r="B11666" s="10">
        <v>45598.95355841435</v>
      </c>
      <c r="C11666" s="11" t="s">
        <v>32451</v>
      </c>
      <c r="D11666" s="12">
        <v>11.0</v>
      </c>
      <c r="E11666" s="10" t="s">
        <v>17</v>
      </c>
      <c r="F11666" s="12">
        <v>2024.0</v>
      </c>
      <c r="G11666" s="13" t="s">
        <v>32452</v>
      </c>
      <c r="H11666" s="14" t="s">
        <v>32453</v>
      </c>
      <c r="I11666" s="12">
        <v>12034.0</v>
      </c>
      <c r="J11666" s="15" t="str">
        <f t="shared" si="1"/>
        <v>Irrelevant</v>
      </c>
    </row>
    <row r="11667" ht="22.5" customHeight="1">
      <c r="A11667" s="9" t="s">
        <v>32454</v>
      </c>
      <c r="B11667" s="10">
        <v>45582.18007259259</v>
      </c>
      <c r="C11667" s="11" t="s">
        <v>32455</v>
      </c>
      <c r="D11667" s="12">
        <v>10.0</v>
      </c>
      <c r="E11667" s="10" t="s">
        <v>42</v>
      </c>
      <c r="F11667" s="12">
        <v>2024.0</v>
      </c>
      <c r="G11667" s="13" t="s">
        <v>32456</v>
      </c>
      <c r="H11667" s="14" t="s">
        <v>32457</v>
      </c>
      <c r="I11667" s="12">
        <v>1.0830293E7</v>
      </c>
      <c r="J11667" s="15" t="str">
        <f t="shared" si="1"/>
        <v>Relevant</v>
      </c>
    </row>
    <row r="11668" ht="22.5" customHeight="1">
      <c r="A11668" s="9" t="s">
        <v>32458</v>
      </c>
      <c r="B11668" s="10">
        <v>45583.19543280092</v>
      </c>
      <c r="C11668" s="11" t="s">
        <v>32459</v>
      </c>
      <c r="D11668" s="12">
        <v>10.0</v>
      </c>
      <c r="E11668" s="10" t="s">
        <v>42</v>
      </c>
      <c r="F11668" s="12">
        <v>2024.0</v>
      </c>
      <c r="G11668" s="13" t="s">
        <v>32460</v>
      </c>
      <c r="H11668" s="14" t="s">
        <v>32461</v>
      </c>
      <c r="I11668" s="12">
        <v>1.2767834E7</v>
      </c>
      <c r="J11668" s="15" t="str">
        <f t="shared" si="1"/>
        <v>Irrelevant</v>
      </c>
    </row>
    <row r="11669" ht="22.5" customHeight="1">
      <c r="A11669" s="9" t="s">
        <v>32462</v>
      </c>
      <c r="B11669" s="10">
        <v>45618.97930555556</v>
      </c>
      <c r="C11669" s="11" t="s">
        <v>32463</v>
      </c>
      <c r="D11669" s="12">
        <v>11.0</v>
      </c>
      <c r="E11669" s="10" t="s">
        <v>17</v>
      </c>
      <c r="F11669" s="12">
        <v>2024.0</v>
      </c>
      <c r="G11669" s="13" t="s">
        <v>13</v>
      </c>
      <c r="H11669" s="14" t="s">
        <v>32464</v>
      </c>
      <c r="I11669" s="12">
        <v>660.0</v>
      </c>
      <c r="J11669" s="15" t="str">
        <f t="shared" si="1"/>
        <v>Relevant</v>
      </c>
    </row>
    <row r="11670" ht="22.5" customHeight="1">
      <c r="A11670" s="9" t="s">
        <v>32465</v>
      </c>
      <c r="B11670" s="10">
        <v>45617.95957175926</v>
      </c>
      <c r="C11670" s="11" t="s">
        <v>32466</v>
      </c>
      <c r="D11670" s="12">
        <v>11.0</v>
      </c>
      <c r="E11670" s="10" t="s">
        <v>17</v>
      </c>
      <c r="F11670" s="12">
        <v>2024.0</v>
      </c>
      <c r="G11670" s="13" t="s">
        <v>13</v>
      </c>
      <c r="H11670" s="14" t="s">
        <v>91</v>
      </c>
      <c r="I11670" s="12">
        <v>476.0</v>
      </c>
      <c r="J11670" s="15" t="str">
        <f t="shared" si="1"/>
        <v>Relevant</v>
      </c>
    </row>
    <row r="11671" ht="22.5" customHeight="1">
      <c r="A11671" s="9" t="s">
        <v>32467</v>
      </c>
      <c r="B11671" s="10">
        <v>45597.40539351852</v>
      </c>
      <c r="C11671" s="11" t="s">
        <v>32468</v>
      </c>
      <c r="D11671" s="12">
        <v>11.0</v>
      </c>
      <c r="E11671" s="10" t="s">
        <v>17</v>
      </c>
      <c r="F11671" s="12">
        <v>2024.0</v>
      </c>
      <c r="G11671" s="13" t="s">
        <v>13</v>
      </c>
      <c r="H11671" s="14" t="s">
        <v>15866</v>
      </c>
      <c r="I11671" s="12">
        <v>1242.0</v>
      </c>
      <c r="J11671" s="15" t="str">
        <f t="shared" si="1"/>
        <v>Relevant</v>
      </c>
    </row>
    <row r="11672" ht="22.5" customHeight="1">
      <c r="A11672" s="9" t="s">
        <v>32469</v>
      </c>
      <c r="B11672" s="10">
        <v>45595.48063657407</v>
      </c>
      <c r="C11672" s="11" t="s">
        <v>32470</v>
      </c>
      <c r="D11672" s="12">
        <v>10.0</v>
      </c>
      <c r="E11672" s="10" t="s">
        <v>42</v>
      </c>
      <c r="F11672" s="12">
        <v>2024.0</v>
      </c>
      <c r="G11672" s="13" t="s">
        <v>13</v>
      </c>
      <c r="H11672" s="14" t="s">
        <v>32471</v>
      </c>
      <c r="I11672" s="12">
        <v>1092.0</v>
      </c>
      <c r="J11672" s="15" t="str">
        <f t="shared" si="1"/>
        <v>Relevant</v>
      </c>
    </row>
    <row r="11673" ht="22.5" customHeight="1">
      <c r="A11673" s="9" t="s">
        <v>32472</v>
      </c>
      <c r="B11673" s="10">
        <v>45705.166666666664</v>
      </c>
      <c r="C11673" s="11" t="s">
        <v>374</v>
      </c>
      <c r="D11673" s="12">
        <v>2.0</v>
      </c>
      <c r="E11673" s="10" t="s">
        <v>12</v>
      </c>
      <c r="F11673" s="12">
        <v>2025.0</v>
      </c>
      <c r="G11673" s="13" t="s">
        <v>32473</v>
      </c>
      <c r="H11673" s="14" t="s">
        <v>32474</v>
      </c>
      <c r="I11673" s="12">
        <v>7517094.0</v>
      </c>
      <c r="J11673" s="15" t="str">
        <f t="shared" si="1"/>
        <v>Relevant</v>
      </c>
    </row>
    <row r="11674" ht="22.5" customHeight="1">
      <c r="A11674" s="9" t="s">
        <v>32475</v>
      </c>
      <c r="B11674" s="10">
        <v>45618.93898148148</v>
      </c>
      <c r="C11674" s="11" t="s">
        <v>32476</v>
      </c>
      <c r="D11674" s="12">
        <v>11.0</v>
      </c>
      <c r="E11674" s="10" t="s">
        <v>17</v>
      </c>
      <c r="F11674" s="12">
        <v>2024.0</v>
      </c>
      <c r="G11674" s="13" t="s">
        <v>13</v>
      </c>
      <c r="H11674" s="14" t="s">
        <v>32477</v>
      </c>
      <c r="I11674" s="12">
        <v>15538.0</v>
      </c>
      <c r="J11674" s="15" t="str">
        <f t="shared" si="1"/>
        <v>Relevant</v>
      </c>
    </row>
    <row r="11675" ht="22.5" customHeight="1">
      <c r="A11675" s="9" t="s">
        <v>32478</v>
      </c>
      <c r="B11675" s="10">
        <v>45614.78238425926</v>
      </c>
      <c r="C11675" s="11" t="s">
        <v>32479</v>
      </c>
      <c r="D11675" s="12">
        <v>11.0</v>
      </c>
      <c r="E11675" s="10" t="s">
        <v>17</v>
      </c>
      <c r="F11675" s="12">
        <v>2024.0</v>
      </c>
      <c r="G11675" s="13" t="s">
        <v>13</v>
      </c>
      <c r="H11675" s="14" t="s">
        <v>31</v>
      </c>
      <c r="I11675" s="12">
        <v>6.0</v>
      </c>
      <c r="J11675" s="15" t="str">
        <f t="shared" si="1"/>
        <v>Relevant</v>
      </c>
    </row>
    <row r="11676" ht="22.5" customHeight="1">
      <c r="A11676" s="9" t="s">
        <v>32480</v>
      </c>
      <c r="B11676" s="10">
        <v>45603.05048790509</v>
      </c>
      <c r="C11676" s="11" t="s">
        <v>32481</v>
      </c>
      <c r="D11676" s="12">
        <v>11.0</v>
      </c>
      <c r="E11676" s="10" t="s">
        <v>17</v>
      </c>
      <c r="F11676" s="12">
        <v>2024.0</v>
      </c>
      <c r="G11676" s="13" t="s">
        <v>32482</v>
      </c>
      <c r="H11676" s="14" t="s">
        <v>32483</v>
      </c>
      <c r="I11676" s="12">
        <v>1.0830293E7</v>
      </c>
      <c r="J11676" s="15" t="str">
        <f t="shared" si="1"/>
        <v>Irrelevant</v>
      </c>
    </row>
    <row r="11677" ht="22.5" customHeight="1">
      <c r="A11677" s="9" t="s">
        <v>32484</v>
      </c>
      <c r="B11677" s="10">
        <v>45615.96673611111</v>
      </c>
      <c r="C11677" s="11" t="s">
        <v>32485</v>
      </c>
      <c r="D11677" s="12">
        <v>11.0</v>
      </c>
      <c r="E11677" s="10" t="s">
        <v>17</v>
      </c>
      <c r="F11677" s="12">
        <v>2024.0</v>
      </c>
      <c r="G11677" s="13" t="s">
        <v>13</v>
      </c>
      <c r="H11677" s="14" t="s">
        <v>32486</v>
      </c>
      <c r="I11677" s="12">
        <v>404785.0</v>
      </c>
      <c r="J11677" s="15" t="str">
        <f t="shared" si="1"/>
        <v>Relevant</v>
      </c>
    </row>
    <row r="11678" ht="22.5" customHeight="1">
      <c r="A11678" s="9" t="s">
        <v>32487</v>
      </c>
      <c r="B11678" s="10">
        <v>45584.49556712963</v>
      </c>
      <c r="C11678" s="11" t="s">
        <v>32488</v>
      </c>
      <c r="D11678" s="12">
        <v>10.0</v>
      </c>
      <c r="E11678" s="10" t="s">
        <v>42</v>
      </c>
      <c r="F11678" s="12">
        <v>2024.0</v>
      </c>
      <c r="G11678" s="13" t="s">
        <v>13</v>
      </c>
      <c r="H11678" s="14" t="s">
        <v>32489</v>
      </c>
      <c r="I11678" s="12">
        <v>1473.0</v>
      </c>
      <c r="J11678" s="15" t="str">
        <f t="shared" si="1"/>
        <v>Relevant</v>
      </c>
    </row>
    <row r="11679" ht="22.5" customHeight="1">
      <c r="A11679" s="9" t="s">
        <v>32490</v>
      </c>
      <c r="B11679" s="10">
        <v>45614.88644675926</v>
      </c>
      <c r="C11679" s="11" t="s">
        <v>32491</v>
      </c>
      <c r="D11679" s="12">
        <v>11.0</v>
      </c>
      <c r="E11679" s="10" t="s">
        <v>17</v>
      </c>
      <c r="F11679" s="12">
        <v>2024.0</v>
      </c>
      <c r="G11679" s="13" t="s">
        <v>13</v>
      </c>
      <c r="H11679" s="14" t="s">
        <v>31</v>
      </c>
      <c r="I11679" s="12">
        <v>1814.0</v>
      </c>
      <c r="J11679" s="15" t="str">
        <f t="shared" si="1"/>
        <v>Relevant</v>
      </c>
    </row>
    <row r="11680" ht="22.5" customHeight="1">
      <c r="A11680" s="9" t="s">
        <v>32492</v>
      </c>
      <c r="B11680" s="10">
        <v>45586.92386574074</v>
      </c>
      <c r="C11680" s="11" t="s">
        <v>22562</v>
      </c>
      <c r="D11680" s="12">
        <v>10.0</v>
      </c>
      <c r="E11680" s="10" t="s">
        <v>42</v>
      </c>
      <c r="F11680" s="12">
        <v>2024.0</v>
      </c>
      <c r="G11680" s="13" t="s">
        <v>13</v>
      </c>
      <c r="H11680" s="14" t="s">
        <v>32493</v>
      </c>
      <c r="I11680" s="12">
        <v>3.0</v>
      </c>
      <c r="J11680" s="15" t="str">
        <f t="shared" si="1"/>
        <v>Relevant</v>
      </c>
    </row>
    <row r="11681" ht="22.5" customHeight="1">
      <c r="A11681" s="9" t="s">
        <v>32494</v>
      </c>
      <c r="B11681" s="10">
        <v>45644.30763888889</v>
      </c>
      <c r="C11681" s="11" t="s">
        <v>32495</v>
      </c>
      <c r="D11681" s="12">
        <v>12.0</v>
      </c>
      <c r="E11681" s="10" t="s">
        <v>26</v>
      </c>
      <c r="F11681" s="12">
        <v>2024.0</v>
      </c>
      <c r="G11681" s="13" t="s">
        <v>32496</v>
      </c>
      <c r="H11681" s="14" t="s">
        <v>32497</v>
      </c>
      <c r="I11681" s="12">
        <v>1.3972868E7</v>
      </c>
      <c r="J11681" s="15" t="str">
        <f t="shared" si="1"/>
        <v>Relevant</v>
      </c>
    </row>
    <row r="11682" ht="22.5" customHeight="1">
      <c r="A11682" s="9" t="s">
        <v>32498</v>
      </c>
      <c r="B11682" s="10">
        <v>45745.48967592593</v>
      </c>
      <c r="C11682" s="11" t="s">
        <v>32499</v>
      </c>
      <c r="D11682" s="12">
        <v>3.0</v>
      </c>
      <c r="E11682" s="10" t="s">
        <v>59</v>
      </c>
      <c r="F11682" s="12">
        <v>2025.0</v>
      </c>
      <c r="G11682" s="13" t="s">
        <v>13</v>
      </c>
      <c r="H11682" s="14" t="s">
        <v>5256</v>
      </c>
      <c r="I11682" s="12">
        <v>100.0</v>
      </c>
      <c r="J11682" s="15" t="str">
        <f t="shared" si="1"/>
        <v>Relevant</v>
      </c>
    </row>
    <row r="11683" ht="22.5" customHeight="1">
      <c r="A11683" s="9" t="s">
        <v>32500</v>
      </c>
      <c r="B11683" s="10">
        <v>45597.69252314815</v>
      </c>
      <c r="C11683" s="11" t="s">
        <v>32501</v>
      </c>
      <c r="D11683" s="12">
        <v>11.0</v>
      </c>
      <c r="E11683" s="10" t="s">
        <v>17</v>
      </c>
      <c r="F11683" s="12">
        <v>2024.0</v>
      </c>
      <c r="G11683" s="13" t="s">
        <v>13</v>
      </c>
      <c r="H11683" s="14" t="s">
        <v>124</v>
      </c>
      <c r="I11683" s="12">
        <v>14.0</v>
      </c>
      <c r="J11683" s="15" t="str">
        <f t="shared" si="1"/>
        <v>Relevant</v>
      </c>
    </row>
    <row r="11684" ht="22.5" customHeight="1">
      <c r="A11684" s="9" t="s">
        <v>32502</v>
      </c>
      <c r="B11684" s="10">
        <v>45731.6</v>
      </c>
      <c r="C11684" s="11" t="s">
        <v>32503</v>
      </c>
      <c r="D11684" s="12">
        <v>3.0</v>
      </c>
      <c r="E11684" s="10" t="s">
        <v>59</v>
      </c>
      <c r="F11684" s="12">
        <v>2025.0</v>
      </c>
      <c r="G11684" s="13" t="s">
        <v>32504</v>
      </c>
      <c r="H11684" s="14" t="s">
        <v>32505</v>
      </c>
      <c r="I11684" s="12">
        <v>0.0</v>
      </c>
      <c r="J11684" s="15" t="str">
        <f t="shared" si="1"/>
        <v>Relevant</v>
      </c>
    </row>
    <row r="11685" ht="22.5" customHeight="1">
      <c r="A11685" s="9" t="s">
        <v>32506</v>
      </c>
      <c r="B11685" s="10">
        <v>45594.634722222225</v>
      </c>
      <c r="C11685" s="11" t="s">
        <v>5170</v>
      </c>
      <c r="D11685" s="12">
        <v>10.0</v>
      </c>
      <c r="E11685" s="10" t="s">
        <v>42</v>
      </c>
      <c r="F11685" s="12">
        <v>2024.0</v>
      </c>
      <c r="G11685" s="13" t="s">
        <v>32507</v>
      </c>
      <c r="H11685" s="14" t="s">
        <v>32508</v>
      </c>
      <c r="I11685" s="12">
        <v>1.5232462E7</v>
      </c>
      <c r="J11685" s="15" t="str">
        <f t="shared" si="1"/>
        <v>Relevant</v>
      </c>
    </row>
    <row r="11686" ht="22.5" customHeight="1">
      <c r="A11686" s="9" t="s">
        <v>32509</v>
      </c>
      <c r="B11686" s="10">
        <v>45615.01133101852</v>
      </c>
      <c r="C11686" s="11" t="s">
        <v>32510</v>
      </c>
      <c r="D11686" s="12">
        <v>11.0</v>
      </c>
      <c r="E11686" s="10" t="s">
        <v>17</v>
      </c>
      <c r="F11686" s="12">
        <v>2024.0</v>
      </c>
      <c r="G11686" s="13" t="s">
        <v>13</v>
      </c>
      <c r="H11686" s="14" t="s">
        <v>32511</v>
      </c>
      <c r="I11686" s="12">
        <v>7391.0</v>
      </c>
      <c r="J11686" s="15" t="str">
        <f t="shared" si="1"/>
        <v>Relevant</v>
      </c>
    </row>
    <row r="11687" ht="22.5" customHeight="1">
      <c r="A11687" s="9" t="s">
        <v>32512</v>
      </c>
      <c r="B11687" s="10">
        <v>45503.97560185185</v>
      </c>
      <c r="C11687" s="11" t="s">
        <v>32513</v>
      </c>
      <c r="D11687" s="12">
        <v>7.0</v>
      </c>
      <c r="E11687" s="10" t="s">
        <v>55</v>
      </c>
      <c r="F11687" s="12">
        <v>2024.0</v>
      </c>
      <c r="G11687" s="13" t="s">
        <v>13</v>
      </c>
      <c r="H11687" s="14" t="s">
        <v>22265</v>
      </c>
      <c r="I11687" s="12">
        <v>5606.0</v>
      </c>
      <c r="J11687" s="15" t="str">
        <f t="shared" si="1"/>
        <v>Irrelevant</v>
      </c>
    </row>
    <row r="11688" ht="22.5" customHeight="1">
      <c r="A11688" s="9" t="s">
        <v>32514</v>
      </c>
      <c r="B11688" s="10">
        <v>45614.75707175926</v>
      </c>
      <c r="C11688" s="11" t="s">
        <v>32515</v>
      </c>
      <c r="D11688" s="12">
        <v>11.0</v>
      </c>
      <c r="E11688" s="10" t="s">
        <v>17</v>
      </c>
      <c r="F11688" s="12">
        <v>2024.0</v>
      </c>
      <c r="G11688" s="13" t="s">
        <v>13</v>
      </c>
      <c r="H11688" s="14" t="s">
        <v>423</v>
      </c>
      <c r="I11688" s="12">
        <v>1920.0</v>
      </c>
      <c r="J11688" s="15" t="str">
        <f t="shared" si="1"/>
        <v>Relevant</v>
      </c>
    </row>
    <row r="11689" ht="22.5" customHeight="1">
      <c r="A11689" s="9" t="s">
        <v>32516</v>
      </c>
      <c r="B11689" s="10">
        <v>45618.894641203704</v>
      </c>
      <c r="C11689" s="11" t="s">
        <v>32517</v>
      </c>
      <c r="D11689" s="12">
        <v>11.0</v>
      </c>
      <c r="E11689" s="10" t="s">
        <v>17</v>
      </c>
      <c r="F11689" s="12">
        <v>2024.0</v>
      </c>
      <c r="G11689" s="13" t="s">
        <v>13</v>
      </c>
      <c r="H11689" s="14" t="s">
        <v>305</v>
      </c>
      <c r="I11689" s="12">
        <v>2171.0</v>
      </c>
      <c r="J11689" s="15" t="str">
        <f t="shared" si="1"/>
        <v>Relevant</v>
      </c>
    </row>
    <row r="11690" ht="22.5" customHeight="1">
      <c r="A11690" s="9" t="s">
        <v>32518</v>
      </c>
      <c r="B11690" s="10">
        <v>45602.48268518518</v>
      </c>
      <c r="C11690" s="11" t="s">
        <v>32519</v>
      </c>
      <c r="D11690" s="12">
        <v>11.0</v>
      </c>
      <c r="E11690" s="10" t="s">
        <v>17</v>
      </c>
      <c r="F11690" s="12">
        <v>2024.0</v>
      </c>
      <c r="G11690" s="13" t="s">
        <v>32520</v>
      </c>
      <c r="H11690" s="14" t="s">
        <v>32521</v>
      </c>
      <c r="I11690" s="12">
        <v>0.0</v>
      </c>
      <c r="J11690" s="15" t="str">
        <f t="shared" si="1"/>
        <v>Relevant</v>
      </c>
    </row>
    <row r="11691" ht="22.5" customHeight="1">
      <c r="A11691" s="9" t="s">
        <v>32522</v>
      </c>
      <c r="B11691" s="10">
        <v>45618.780752314815</v>
      </c>
      <c r="C11691" s="11" t="s">
        <v>32523</v>
      </c>
      <c r="D11691" s="12">
        <v>11.0</v>
      </c>
      <c r="E11691" s="10" t="s">
        <v>17</v>
      </c>
      <c r="F11691" s="12">
        <v>2024.0</v>
      </c>
      <c r="G11691" s="13" t="s">
        <v>13</v>
      </c>
      <c r="H11691" s="14" t="s">
        <v>1214</v>
      </c>
      <c r="I11691" s="12">
        <v>4110.0</v>
      </c>
      <c r="J11691" s="15" t="str">
        <f t="shared" si="1"/>
        <v>Relevant</v>
      </c>
    </row>
    <row r="11692" ht="22.5" customHeight="1">
      <c r="A11692" s="9" t="s">
        <v>32524</v>
      </c>
      <c r="B11692" s="10">
        <v>45723.918344907404</v>
      </c>
      <c r="C11692" s="11" t="s">
        <v>32525</v>
      </c>
      <c r="D11692" s="12">
        <v>3.0</v>
      </c>
      <c r="E11692" s="10" t="s">
        <v>59</v>
      </c>
      <c r="F11692" s="12">
        <v>2025.0</v>
      </c>
      <c r="G11692" s="13" t="s">
        <v>13</v>
      </c>
      <c r="H11692" s="14" t="s">
        <v>430</v>
      </c>
      <c r="I11692" s="12">
        <v>2673.0</v>
      </c>
      <c r="J11692" s="15" t="str">
        <f t="shared" si="1"/>
        <v>Relevant</v>
      </c>
    </row>
    <row r="11693" ht="22.5" customHeight="1">
      <c r="A11693" s="9" t="s">
        <v>32526</v>
      </c>
      <c r="B11693" s="10">
        <v>45696.67633101852</v>
      </c>
      <c r="C11693" s="11" t="s">
        <v>32527</v>
      </c>
      <c r="D11693" s="12">
        <v>2.0</v>
      </c>
      <c r="E11693" s="10" t="s">
        <v>12</v>
      </c>
      <c r="F11693" s="12">
        <v>2025.0</v>
      </c>
      <c r="G11693" s="13" t="s">
        <v>13</v>
      </c>
      <c r="H11693" s="14" t="s">
        <v>5601</v>
      </c>
      <c r="I11693" s="12">
        <v>928.0</v>
      </c>
      <c r="J11693" s="15" t="str">
        <f t="shared" si="1"/>
        <v>Relevant</v>
      </c>
    </row>
    <row r="11694" ht="22.5" customHeight="1">
      <c r="A11694" s="9" t="s">
        <v>32528</v>
      </c>
      <c r="B11694" s="10">
        <v>45436.33652777778</v>
      </c>
      <c r="C11694" s="11" t="s">
        <v>32529</v>
      </c>
      <c r="D11694" s="12">
        <v>5.0</v>
      </c>
      <c r="E11694" s="10" t="s">
        <v>21</v>
      </c>
      <c r="F11694" s="12">
        <v>2024.0</v>
      </c>
      <c r="G11694" s="13" t="s">
        <v>13</v>
      </c>
      <c r="H11694" s="14" t="s">
        <v>189</v>
      </c>
      <c r="I11694" s="12">
        <v>4682.0</v>
      </c>
      <c r="J11694" s="15" t="str">
        <f t="shared" si="1"/>
        <v>Relevant</v>
      </c>
    </row>
    <row r="11695" ht="22.5" customHeight="1">
      <c r="A11695" s="9" t="s">
        <v>32530</v>
      </c>
      <c r="B11695" s="10">
        <v>45563.529756944445</v>
      </c>
      <c r="C11695" s="11" t="s">
        <v>32531</v>
      </c>
      <c r="D11695" s="12">
        <v>9.0</v>
      </c>
      <c r="E11695" s="10" t="s">
        <v>114</v>
      </c>
      <c r="F11695" s="12">
        <v>2024.0</v>
      </c>
      <c r="G11695" s="13" t="s">
        <v>13</v>
      </c>
      <c r="H11695" s="14" t="s">
        <v>3486</v>
      </c>
      <c r="I11695" s="12">
        <v>199.0</v>
      </c>
      <c r="J11695" s="15" t="str">
        <f t="shared" si="1"/>
        <v>Relevant</v>
      </c>
    </row>
    <row r="11696" ht="22.5" customHeight="1">
      <c r="A11696" s="9" t="s">
        <v>32532</v>
      </c>
      <c r="B11696" s="10">
        <v>45580.59457175926</v>
      </c>
      <c r="C11696" s="11" t="s">
        <v>32533</v>
      </c>
      <c r="D11696" s="12">
        <v>10.0</v>
      </c>
      <c r="E11696" s="10" t="s">
        <v>42</v>
      </c>
      <c r="F11696" s="12">
        <v>2024.0</v>
      </c>
      <c r="G11696" s="13" t="s">
        <v>13</v>
      </c>
      <c r="H11696" s="14" t="s">
        <v>642</v>
      </c>
      <c r="I11696" s="12">
        <v>1157.0</v>
      </c>
      <c r="J11696" s="15" t="str">
        <f t="shared" si="1"/>
        <v>Relevant</v>
      </c>
    </row>
    <row r="11697" ht="22.5" customHeight="1">
      <c r="A11697" s="9" t="s">
        <v>32534</v>
      </c>
      <c r="B11697" s="10">
        <v>45584.50687230324</v>
      </c>
      <c r="C11697" s="11" t="s">
        <v>32535</v>
      </c>
      <c r="D11697" s="12">
        <v>10.0</v>
      </c>
      <c r="E11697" s="10" t="s">
        <v>42</v>
      </c>
      <c r="F11697" s="12">
        <v>2024.0</v>
      </c>
      <c r="G11697" s="13" t="s">
        <v>32536</v>
      </c>
      <c r="H11697" s="14" t="s">
        <v>32537</v>
      </c>
      <c r="I11697" s="12">
        <v>1.2258608E7</v>
      </c>
      <c r="J11697" s="15" t="str">
        <f t="shared" si="1"/>
        <v>Relevant</v>
      </c>
    </row>
    <row r="11698" ht="22.5" customHeight="1">
      <c r="A11698" s="9" t="s">
        <v>32538</v>
      </c>
      <c r="B11698" s="10">
        <v>45707.30972222222</v>
      </c>
      <c r="C11698" s="11" t="s">
        <v>6085</v>
      </c>
      <c r="D11698" s="12">
        <v>2.0</v>
      </c>
      <c r="E11698" s="10" t="s">
        <v>12</v>
      </c>
      <c r="F11698" s="12">
        <v>2025.0</v>
      </c>
      <c r="G11698" s="13" t="s">
        <v>13</v>
      </c>
      <c r="H11698" s="14" t="s">
        <v>3340</v>
      </c>
      <c r="I11698" s="12">
        <v>12237.0</v>
      </c>
      <c r="J11698" s="15" t="str">
        <f t="shared" si="1"/>
        <v>Relevant</v>
      </c>
    </row>
    <row r="11699" ht="22.5" customHeight="1">
      <c r="A11699" s="9" t="s">
        <v>32539</v>
      </c>
      <c r="B11699" s="10">
        <v>45426.745405092595</v>
      </c>
      <c r="C11699" s="11" t="s">
        <v>32540</v>
      </c>
      <c r="D11699" s="12">
        <v>5.0</v>
      </c>
      <c r="E11699" s="10" t="s">
        <v>21</v>
      </c>
      <c r="F11699" s="12">
        <v>2024.0</v>
      </c>
      <c r="G11699" s="13" t="s">
        <v>32541</v>
      </c>
      <c r="H11699" s="14" t="s">
        <v>32542</v>
      </c>
      <c r="I11699" s="12">
        <v>1215.0</v>
      </c>
      <c r="J11699" s="15" t="str">
        <f t="shared" si="1"/>
        <v>Irrelevant</v>
      </c>
    </row>
    <row r="11700" ht="22.5" customHeight="1">
      <c r="A11700" s="9" t="s">
        <v>32543</v>
      </c>
      <c r="B11700" s="10">
        <v>45643.65226851852</v>
      </c>
      <c r="C11700" s="11" t="s">
        <v>32544</v>
      </c>
      <c r="D11700" s="12">
        <v>12.0</v>
      </c>
      <c r="E11700" s="10" t="s">
        <v>26</v>
      </c>
      <c r="F11700" s="12">
        <v>2024.0</v>
      </c>
      <c r="G11700" s="13" t="s">
        <v>13</v>
      </c>
      <c r="H11700" s="14" t="s">
        <v>1646</v>
      </c>
      <c r="I11700" s="12">
        <v>1852.0</v>
      </c>
      <c r="J11700" s="15" t="str">
        <f t="shared" si="1"/>
        <v>Irrelevant</v>
      </c>
    </row>
    <row r="11701" ht="22.5" customHeight="1">
      <c r="A11701" s="9" t="s">
        <v>32545</v>
      </c>
      <c r="B11701" s="10">
        <v>45430.50466472222</v>
      </c>
      <c r="C11701" s="11" t="s">
        <v>32546</v>
      </c>
      <c r="D11701" s="12">
        <v>5.0</v>
      </c>
      <c r="E11701" s="10" t="s">
        <v>21</v>
      </c>
      <c r="F11701" s="12">
        <v>2024.0</v>
      </c>
      <c r="G11701" s="13" t="s">
        <v>32547</v>
      </c>
      <c r="H11701" s="14" t="s">
        <v>32548</v>
      </c>
      <c r="I11701" s="12">
        <v>1.0442369E7</v>
      </c>
      <c r="J11701" s="15" t="str">
        <f t="shared" si="1"/>
        <v>Irrelevant</v>
      </c>
    </row>
    <row r="11702" ht="22.5" customHeight="1">
      <c r="A11702" s="9" t="s">
        <v>32549</v>
      </c>
      <c r="B11702" s="10">
        <v>45720.334444444445</v>
      </c>
      <c r="C11702" s="11" t="s">
        <v>32550</v>
      </c>
      <c r="D11702" s="12">
        <v>3.0</v>
      </c>
      <c r="E11702" s="10" t="s">
        <v>59</v>
      </c>
      <c r="F11702" s="12">
        <v>2025.0</v>
      </c>
      <c r="G11702" s="13" t="s">
        <v>32551</v>
      </c>
      <c r="H11702" s="14" t="s">
        <v>32552</v>
      </c>
      <c r="I11702" s="12">
        <v>1611564.0</v>
      </c>
      <c r="J11702" s="15" t="str">
        <f t="shared" si="1"/>
        <v>Relevant</v>
      </c>
    </row>
    <row r="11703" ht="22.5" customHeight="1">
      <c r="A11703" s="9" t="s">
        <v>32553</v>
      </c>
      <c r="B11703" s="10">
        <v>45417.46371527778</v>
      </c>
      <c r="C11703" s="11" t="s">
        <v>32554</v>
      </c>
      <c r="D11703" s="12">
        <v>5.0</v>
      </c>
      <c r="E11703" s="10" t="s">
        <v>21</v>
      </c>
      <c r="F11703" s="12">
        <v>2024.0</v>
      </c>
      <c r="G11703" s="13" t="s">
        <v>13</v>
      </c>
      <c r="H11703" s="14" t="s">
        <v>32555</v>
      </c>
      <c r="I11703" s="12">
        <v>1304.0</v>
      </c>
      <c r="J11703" s="15" t="str">
        <f t="shared" si="1"/>
        <v>Relevant</v>
      </c>
    </row>
    <row r="11704" ht="22.5" customHeight="1">
      <c r="A11704" s="9" t="s">
        <v>32556</v>
      </c>
      <c r="B11704" s="10">
        <v>45705.62956018518</v>
      </c>
      <c r="C11704" s="11" t="s">
        <v>32557</v>
      </c>
      <c r="D11704" s="12">
        <v>2.0</v>
      </c>
      <c r="E11704" s="10" t="s">
        <v>12</v>
      </c>
      <c r="F11704" s="12">
        <v>2025.0</v>
      </c>
      <c r="G11704" s="13" t="s">
        <v>32558</v>
      </c>
      <c r="H11704" s="14" t="s">
        <v>32559</v>
      </c>
      <c r="I11704" s="12">
        <v>0.0</v>
      </c>
      <c r="J11704" s="15" t="str">
        <f t="shared" si="1"/>
        <v>Irrelevant</v>
      </c>
    </row>
    <row r="11705" ht="22.5" customHeight="1">
      <c r="A11705" s="9" t="s">
        <v>32560</v>
      </c>
      <c r="B11705" s="10">
        <v>45596.28503303241</v>
      </c>
      <c r="C11705" s="11" t="s">
        <v>32561</v>
      </c>
      <c r="D11705" s="12">
        <v>10.0</v>
      </c>
      <c r="E11705" s="10" t="s">
        <v>42</v>
      </c>
      <c r="F11705" s="12">
        <v>2024.0</v>
      </c>
      <c r="G11705" s="13" t="s">
        <v>32562</v>
      </c>
      <c r="H11705" s="14" t="s">
        <v>32563</v>
      </c>
      <c r="I11705" s="12">
        <v>522538.0</v>
      </c>
      <c r="J11705" s="15" t="str">
        <f t="shared" si="1"/>
        <v>Relevant</v>
      </c>
    </row>
    <row r="11706" ht="22.5" customHeight="1">
      <c r="A11706" s="9" t="s">
        <v>32564</v>
      </c>
      <c r="B11706" s="10">
        <v>45632.28758101852</v>
      </c>
      <c r="C11706" s="11" t="s">
        <v>32565</v>
      </c>
      <c r="D11706" s="12">
        <v>12.0</v>
      </c>
      <c r="E11706" s="10" t="s">
        <v>26</v>
      </c>
      <c r="F11706" s="12">
        <v>2024.0</v>
      </c>
      <c r="G11706" s="13" t="s">
        <v>13</v>
      </c>
      <c r="H11706" s="14" t="s">
        <v>1809</v>
      </c>
      <c r="I11706" s="12">
        <v>717.0</v>
      </c>
      <c r="J11706" s="15" t="str">
        <f t="shared" si="1"/>
        <v>Relevant</v>
      </c>
    </row>
    <row r="11707" ht="22.5" customHeight="1">
      <c r="A11707" s="9" t="s">
        <v>32566</v>
      </c>
      <c r="B11707" s="10">
        <v>45733.87083334491</v>
      </c>
      <c r="C11707" s="11" t="s">
        <v>32567</v>
      </c>
      <c r="D11707" s="12">
        <v>3.0</v>
      </c>
      <c r="E11707" s="10" t="s">
        <v>59</v>
      </c>
      <c r="F11707" s="12">
        <v>2025.0</v>
      </c>
      <c r="G11707" s="13" t="s">
        <v>32568</v>
      </c>
      <c r="H11707" s="14" t="s">
        <v>32569</v>
      </c>
      <c r="I11707" s="12">
        <v>0.0</v>
      </c>
      <c r="J11707" s="15" t="str">
        <f t="shared" si="1"/>
        <v>Irrelevant</v>
      </c>
    </row>
    <row r="11708" ht="22.5" customHeight="1">
      <c r="A11708" s="9" t="s">
        <v>32570</v>
      </c>
      <c r="B11708" s="10">
        <v>45615.59915509259</v>
      </c>
      <c r="C11708" s="11" t="s">
        <v>32571</v>
      </c>
      <c r="D11708" s="12">
        <v>11.0</v>
      </c>
      <c r="E11708" s="10" t="s">
        <v>17</v>
      </c>
      <c r="F11708" s="12">
        <v>2024.0</v>
      </c>
      <c r="G11708" s="13" t="s">
        <v>13</v>
      </c>
      <c r="H11708" s="14" t="s">
        <v>31</v>
      </c>
      <c r="I11708" s="12">
        <v>5.0</v>
      </c>
      <c r="J11708" s="15" t="str">
        <f t="shared" si="1"/>
        <v>Relevant</v>
      </c>
    </row>
    <row r="11709" ht="22.5" customHeight="1">
      <c r="A11709" s="9" t="s">
        <v>32572</v>
      </c>
      <c r="B11709" s="10">
        <v>45664.6112037037</v>
      </c>
      <c r="C11709" s="11" t="s">
        <v>32573</v>
      </c>
      <c r="D11709" s="12">
        <v>1.0</v>
      </c>
      <c r="E11709" s="10" t="s">
        <v>70</v>
      </c>
      <c r="F11709" s="12">
        <v>2025.0</v>
      </c>
      <c r="G11709" s="13" t="s">
        <v>13</v>
      </c>
      <c r="H11709" s="14" t="s">
        <v>220</v>
      </c>
      <c r="I11709" s="12">
        <v>2.0</v>
      </c>
      <c r="J11709" s="15" t="str">
        <f t="shared" si="1"/>
        <v>Relevant</v>
      </c>
    </row>
    <row r="11710" ht="22.5" customHeight="1">
      <c r="A11710" s="9" t="s">
        <v>32574</v>
      </c>
      <c r="B11710" s="10">
        <v>45696.825740740744</v>
      </c>
      <c r="C11710" s="11" t="s">
        <v>32575</v>
      </c>
      <c r="D11710" s="12">
        <v>2.0</v>
      </c>
      <c r="E11710" s="10" t="s">
        <v>12</v>
      </c>
      <c r="F11710" s="12">
        <v>2025.0</v>
      </c>
      <c r="G11710" s="13" t="s">
        <v>13</v>
      </c>
      <c r="H11710" s="14" t="s">
        <v>14</v>
      </c>
      <c r="I11710" s="12">
        <v>394.0</v>
      </c>
      <c r="J11710" s="15" t="str">
        <f t="shared" si="1"/>
        <v>Relevant</v>
      </c>
    </row>
    <row r="11711" ht="22.5" customHeight="1">
      <c r="A11711" s="9" t="s">
        <v>32576</v>
      </c>
      <c r="B11711" s="10">
        <v>45596.66324074074</v>
      </c>
      <c r="C11711" s="11" t="s">
        <v>32577</v>
      </c>
      <c r="D11711" s="12">
        <v>10.0</v>
      </c>
      <c r="E11711" s="10" t="s">
        <v>42</v>
      </c>
      <c r="F11711" s="12">
        <v>2024.0</v>
      </c>
      <c r="G11711" s="13" t="s">
        <v>13</v>
      </c>
      <c r="H11711" s="14" t="s">
        <v>124</v>
      </c>
      <c r="I11711" s="12">
        <v>678.0</v>
      </c>
      <c r="J11711" s="15" t="str">
        <f t="shared" si="1"/>
        <v>Relevant</v>
      </c>
    </row>
    <row r="11712" ht="22.5" customHeight="1">
      <c r="A11712" s="9" t="s">
        <v>32578</v>
      </c>
      <c r="B11712" s="10">
        <v>45589.76199074074</v>
      </c>
      <c r="C11712" s="11" t="s">
        <v>32579</v>
      </c>
      <c r="D11712" s="12">
        <v>10.0</v>
      </c>
      <c r="E11712" s="10" t="s">
        <v>42</v>
      </c>
      <c r="F11712" s="12">
        <v>2024.0</v>
      </c>
      <c r="G11712" s="13" t="s">
        <v>13</v>
      </c>
      <c r="H11712" s="14" t="s">
        <v>32580</v>
      </c>
      <c r="I11712" s="12">
        <v>452.0</v>
      </c>
      <c r="J11712" s="15" t="str">
        <f t="shared" si="1"/>
        <v>Relevant</v>
      </c>
    </row>
    <row r="11713" ht="22.5" customHeight="1">
      <c r="A11713" s="9" t="s">
        <v>32581</v>
      </c>
      <c r="B11713" s="10">
        <v>45743.05068287037</v>
      </c>
      <c r="C11713" s="11" t="s">
        <v>32582</v>
      </c>
      <c r="D11713" s="12">
        <v>3.0</v>
      </c>
      <c r="E11713" s="10" t="s">
        <v>59</v>
      </c>
      <c r="F11713" s="12">
        <v>2025.0</v>
      </c>
      <c r="G11713" s="13" t="s">
        <v>13</v>
      </c>
      <c r="H11713" s="14" t="s">
        <v>204</v>
      </c>
      <c r="I11713" s="12">
        <v>3433.0</v>
      </c>
      <c r="J11713" s="15" t="str">
        <f t="shared" si="1"/>
        <v>Relevant</v>
      </c>
    </row>
    <row r="11714" ht="22.5" customHeight="1">
      <c r="A11714" s="9" t="s">
        <v>32583</v>
      </c>
      <c r="B11714" s="10">
        <v>45621.39857638889</v>
      </c>
      <c r="C11714" s="11" t="s">
        <v>32584</v>
      </c>
      <c r="D11714" s="12">
        <v>11.0</v>
      </c>
      <c r="E11714" s="10" t="s">
        <v>17</v>
      </c>
      <c r="F11714" s="12">
        <v>2024.0</v>
      </c>
      <c r="G11714" s="13" t="s">
        <v>13</v>
      </c>
      <c r="H11714" s="14" t="s">
        <v>9001</v>
      </c>
      <c r="I11714" s="12">
        <v>122.0</v>
      </c>
      <c r="J11714" s="15" t="str">
        <f t="shared" si="1"/>
        <v>Relevant</v>
      </c>
    </row>
    <row r="11715" ht="22.5" customHeight="1">
      <c r="A11715" s="9" t="s">
        <v>32585</v>
      </c>
      <c r="B11715" s="10">
        <v>45620.25320601852</v>
      </c>
      <c r="C11715" s="11" t="s">
        <v>32586</v>
      </c>
      <c r="D11715" s="12">
        <v>11.0</v>
      </c>
      <c r="E11715" s="10" t="s">
        <v>17</v>
      </c>
      <c r="F11715" s="12">
        <v>2024.0</v>
      </c>
      <c r="G11715" s="13" t="s">
        <v>32587</v>
      </c>
      <c r="H11715" s="14" t="s">
        <v>2942</v>
      </c>
      <c r="I11715" s="12">
        <v>949.0</v>
      </c>
      <c r="J11715" s="15" t="str">
        <f t="shared" si="1"/>
        <v>Relevant</v>
      </c>
    </row>
    <row r="11716" ht="22.5" customHeight="1">
      <c r="A11716" s="9" t="s">
        <v>32588</v>
      </c>
      <c r="B11716" s="10">
        <v>45560.38439141204</v>
      </c>
      <c r="C11716" s="11" t="s">
        <v>9131</v>
      </c>
      <c r="D11716" s="12">
        <v>9.0</v>
      </c>
      <c r="E11716" s="10" t="s">
        <v>114</v>
      </c>
      <c r="F11716" s="12">
        <v>2024.0</v>
      </c>
      <c r="G11716" s="13" t="s">
        <v>32589</v>
      </c>
      <c r="H11716" s="14" t="s">
        <v>32590</v>
      </c>
      <c r="I11716" s="12">
        <v>33987.0</v>
      </c>
      <c r="J11716" s="15" t="str">
        <f t="shared" si="1"/>
        <v>Irrelevant</v>
      </c>
    </row>
    <row r="11717" ht="22.5" customHeight="1">
      <c r="A11717" s="9" t="s">
        <v>32591</v>
      </c>
      <c r="B11717" s="10">
        <v>45494.50795138889</v>
      </c>
      <c r="C11717" s="11" t="s">
        <v>32592</v>
      </c>
      <c r="D11717" s="12">
        <v>7.0</v>
      </c>
      <c r="E11717" s="10" t="s">
        <v>55</v>
      </c>
      <c r="F11717" s="12">
        <v>2024.0</v>
      </c>
      <c r="G11717" s="13" t="s">
        <v>13</v>
      </c>
      <c r="H11717" s="14" t="s">
        <v>3127</v>
      </c>
      <c r="I11717" s="12">
        <v>16574.0</v>
      </c>
      <c r="J11717" s="15" t="str">
        <f t="shared" si="1"/>
        <v>Irrelevant</v>
      </c>
    </row>
    <row r="11718" ht="22.5" customHeight="1">
      <c r="A11718" s="9" t="s">
        <v>32593</v>
      </c>
      <c r="B11718" s="10">
        <v>45434.55652777778</v>
      </c>
      <c r="C11718" s="11" t="s">
        <v>32594</v>
      </c>
      <c r="D11718" s="12">
        <v>5.0</v>
      </c>
      <c r="E11718" s="10" t="s">
        <v>21</v>
      </c>
      <c r="F11718" s="12">
        <v>2024.0</v>
      </c>
      <c r="G11718" s="13" t="s">
        <v>13</v>
      </c>
      <c r="H11718" s="14" t="s">
        <v>189</v>
      </c>
      <c r="I11718" s="12">
        <v>174.0</v>
      </c>
      <c r="J11718" s="15" t="str">
        <f t="shared" si="1"/>
        <v>Relevant</v>
      </c>
    </row>
    <row r="11719" ht="22.5" customHeight="1">
      <c r="A11719" s="9" t="s">
        <v>32595</v>
      </c>
      <c r="B11719" s="10">
        <v>45584.48333333333</v>
      </c>
      <c r="C11719" s="11" t="s">
        <v>32596</v>
      </c>
      <c r="D11719" s="12">
        <v>10.0</v>
      </c>
      <c r="E11719" s="10" t="s">
        <v>42</v>
      </c>
      <c r="F11719" s="12">
        <v>2024.0</v>
      </c>
      <c r="G11719" s="13" t="s">
        <v>32597</v>
      </c>
      <c r="H11719" s="14" t="s">
        <v>32598</v>
      </c>
      <c r="I11719" s="12">
        <v>76273.0</v>
      </c>
      <c r="J11719" s="15" t="str">
        <f t="shared" si="1"/>
        <v>Relevant</v>
      </c>
    </row>
    <row r="11720" ht="22.5" customHeight="1">
      <c r="A11720" s="9" t="s">
        <v>32599</v>
      </c>
      <c r="B11720" s="10">
        <v>45591.072916666664</v>
      </c>
      <c r="C11720" s="11" t="s">
        <v>32600</v>
      </c>
      <c r="D11720" s="12">
        <v>10.0</v>
      </c>
      <c r="E11720" s="10" t="s">
        <v>42</v>
      </c>
      <c r="F11720" s="12">
        <v>2024.0</v>
      </c>
      <c r="G11720" s="13" t="s">
        <v>32601</v>
      </c>
      <c r="H11720" s="14" t="s">
        <v>32602</v>
      </c>
      <c r="I11720" s="12">
        <v>1.2767834E7</v>
      </c>
      <c r="J11720" s="15" t="str">
        <f t="shared" si="1"/>
        <v>Relevant</v>
      </c>
    </row>
    <row r="11721" ht="22.5" customHeight="1">
      <c r="A11721" s="9" t="s">
        <v>32603</v>
      </c>
      <c r="B11721" s="10">
        <v>45614.87228009259</v>
      </c>
      <c r="C11721" s="11" t="s">
        <v>32604</v>
      </c>
      <c r="D11721" s="12">
        <v>11.0</v>
      </c>
      <c r="E11721" s="10" t="s">
        <v>17</v>
      </c>
      <c r="F11721" s="12">
        <v>2024.0</v>
      </c>
      <c r="G11721" s="13" t="s">
        <v>13</v>
      </c>
      <c r="H11721" s="14" t="s">
        <v>423</v>
      </c>
      <c r="I11721" s="12">
        <v>140.0</v>
      </c>
      <c r="J11721" s="15" t="str">
        <f t="shared" si="1"/>
        <v>Relevant</v>
      </c>
    </row>
    <row r="11722" ht="22.5" customHeight="1">
      <c r="A11722" s="9" t="s">
        <v>32605</v>
      </c>
      <c r="B11722" s="10">
        <v>45595.44724537037</v>
      </c>
      <c r="C11722" s="11" t="s">
        <v>24803</v>
      </c>
      <c r="D11722" s="12">
        <v>10.0</v>
      </c>
      <c r="E11722" s="10" t="s">
        <v>42</v>
      </c>
      <c r="F11722" s="12">
        <v>2024.0</v>
      </c>
      <c r="G11722" s="13" t="s">
        <v>24804</v>
      </c>
      <c r="H11722" s="14" t="s">
        <v>24805</v>
      </c>
      <c r="I11722" s="12">
        <v>288406.0</v>
      </c>
      <c r="J11722" s="15" t="str">
        <f t="shared" si="1"/>
        <v>Relevant</v>
      </c>
    </row>
    <row r="11723" ht="22.5" customHeight="1">
      <c r="A11723" s="9" t="s">
        <v>32606</v>
      </c>
      <c r="B11723" s="10">
        <v>45580.570601851854</v>
      </c>
      <c r="C11723" s="11" t="s">
        <v>32607</v>
      </c>
      <c r="D11723" s="12">
        <v>10.0</v>
      </c>
      <c r="E11723" s="10" t="s">
        <v>42</v>
      </c>
      <c r="F11723" s="12">
        <v>2024.0</v>
      </c>
      <c r="G11723" s="13" t="s">
        <v>13</v>
      </c>
      <c r="H11723" s="14" t="s">
        <v>642</v>
      </c>
      <c r="I11723" s="12">
        <v>1180.0</v>
      </c>
      <c r="J11723" s="15" t="str">
        <f t="shared" si="1"/>
        <v>Relevant</v>
      </c>
    </row>
    <row r="11724" ht="22.5" customHeight="1">
      <c r="A11724" s="9" t="s">
        <v>32608</v>
      </c>
      <c r="B11724" s="10">
        <v>45643.89313657407</v>
      </c>
      <c r="C11724" s="11" t="s">
        <v>32609</v>
      </c>
      <c r="D11724" s="12">
        <v>12.0</v>
      </c>
      <c r="E11724" s="10" t="s">
        <v>26</v>
      </c>
      <c r="F11724" s="12">
        <v>2024.0</v>
      </c>
      <c r="G11724" s="13" t="s">
        <v>13</v>
      </c>
      <c r="H11724" s="14" t="s">
        <v>232</v>
      </c>
      <c r="I11724" s="12">
        <v>128.0</v>
      </c>
      <c r="J11724" s="15" t="str">
        <f t="shared" si="1"/>
        <v>Relevant</v>
      </c>
    </row>
    <row r="11725" ht="22.5" customHeight="1">
      <c r="A11725" s="9" t="s">
        <v>32610</v>
      </c>
      <c r="B11725" s="10">
        <v>45701.394895833335</v>
      </c>
      <c r="C11725" s="11" t="s">
        <v>32611</v>
      </c>
      <c r="D11725" s="12">
        <v>2.0</v>
      </c>
      <c r="E11725" s="10" t="s">
        <v>12</v>
      </c>
      <c r="F11725" s="12">
        <v>2025.0</v>
      </c>
      <c r="G11725" s="13" t="s">
        <v>13</v>
      </c>
      <c r="H11725" s="14" t="s">
        <v>253</v>
      </c>
      <c r="I11725" s="12">
        <v>960.0</v>
      </c>
      <c r="J11725" s="15" t="str">
        <f t="shared" si="1"/>
        <v>Irrelevant</v>
      </c>
    </row>
    <row r="11726" ht="22.5" customHeight="1">
      <c r="A11726" s="9" t="s">
        <v>32612</v>
      </c>
      <c r="B11726" s="10">
        <v>45622.29222222222</v>
      </c>
      <c r="C11726" s="11" t="s">
        <v>32613</v>
      </c>
      <c r="D11726" s="12">
        <v>11.0</v>
      </c>
      <c r="E11726" s="10" t="s">
        <v>17</v>
      </c>
      <c r="F11726" s="12">
        <v>2024.0</v>
      </c>
      <c r="G11726" s="13" t="s">
        <v>32614</v>
      </c>
      <c r="H11726" s="14" t="s">
        <v>32615</v>
      </c>
      <c r="I11726" s="12">
        <v>8443435.0</v>
      </c>
      <c r="J11726" s="15" t="str">
        <f t="shared" si="1"/>
        <v>Relevant</v>
      </c>
    </row>
    <row r="11727" ht="22.5" customHeight="1">
      <c r="A11727" s="9" t="s">
        <v>32616</v>
      </c>
      <c r="B11727" s="10">
        <v>45615.51584490741</v>
      </c>
      <c r="C11727" s="11" t="s">
        <v>32617</v>
      </c>
      <c r="D11727" s="12">
        <v>11.0</v>
      </c>
      <c r="E11727" s="10" t="s">
        <v>17</v>
      </c>
      <c r="F11727" s="12">
        <v>2024.0</v>
      </c>
      <c r="G11727" s="13" t="s">
        <v>13</v>
      </c>
      <c r="H11727" s="14" t="s">
        <v>1325</v>
      </c>
      <c r="I11727" s="12">
        <v>124.0</v>
      </c>
      <c r="J11727" s="15" t="str">
        <f t="shared" si="1"/>
        <v>Relevant</v>
      </c>
    </row>
    <row r="11728" ht="22.5" customHeight="1">
      <c r="A11728" s="9" t="s">
        <v>32618</v>
      </c>
      <c r="B11728" s="10">
        <v>45606.62596064815</v>
      </c>
      <c r="C11728" s="11" t="s">
        <v>18935</v>
      </c>
      <c r="D11728" s="12">
        <v>11.0</v>
      </c>
      <c r="E11728" s="10" t="s">
        <v>17</v>
      </c>
      <c r="F11728" s="12">
        <v>2024.0</v>
      </c>
      <c r="G11728" s="13" t="s">
        <v>13</v>
      </c>
      <c r="H11728" s="14" t="s">
        <v>100</v>
      </c>
      <c r="I11728" s="12">
        <v>297.0</v>
      </c>
      <c r="J11728" s="15" t="str">
        <f t="shared" si="1"/>
        <v>Relevant</v>
      </c>
    </row>
    <row r="11729" ht="22.5" customHeight="1">
      <c r="A11729" s="9" t="s">
        <v>32619</v>
      </c>
      <c r="B11729" s="10">
        <v>45592.77539351852</v>
      </c>
      <c r="C11729" s="11" t="s">
        <v>19343</v>
      </c>
      <c r="D11729" s="12">
        <v>10.0</v>
      </c>
      <c r="E11729" s="10" t="s">
        <v>42</v>
      </c>
      <c r="F11729" s="12">
        <v>2024.0</v>
      </c>
      <c r="G11729" s="13" t="s">
        <v>13</v>
      </c>
      <c r="H11729" s="14" t="s">
        <v>131</v>
      </c>
      <c r="I11729" s="12">
        <v>92.0</v>
      </c>
      <c r="J11729" s="15" t="str">
        <f t="shared" si="1"/>
        <v>Relevant</v>
      </c>
    </row>
    <row r="11730" ht="22.5" customHeight="1">
      <c r="A11730" s="9" t="s">
        <v>32620</v>
      </c>
      <c r="B11730" s="10">
        <v>45629.81037037037</v>
      </c>
      <c r="C11730" s="11" t="s">
        <v>32621</v>
      </c>
      <c r="D11730" s="12">
        <v>12.0</v>
      </c>
      <c r="E11730" s="10" t="s">
        <v>26</v>
      </c>
      <c r="F11730" s="12">
        <v>2024.0</v>
      </c>
      <c r="G11730" s="13" t="s">
        <v>13</v>
      </c>
      <c r="H11730" s="14" t="s">
        <v>1939</v>
      </c>
      <c r="I11730" s="12">
        <v>86.0</v>
      </c>
      <c r="J11730" s="15" t="str">
        <f t="shared" si="1"/>
        <v>Relevant</v>
      </c>
    </row>
    <row r="11731" ht="22.5" customHeight="1">
      <c r="A11731" s="9" t="s">
        <v>32622</v>
      </c>
      <c r="B11731" s="10">
        <v>45635.350335648145</v>
      </c>
      <c r="C11731" s="11" t="s">
        <v>32623</v>
      </c>
      <c r="D11731" s="12">
        <v>12.0</v>
      </c>
      <c r="E11731" s="10" t="s">
        <v>26</v>
      </c>
      <c r="F11731" s="12">
        <v>2024.0</v>
      </c>
      <c r="G11731" s="13" t="s">
        <v>32624</v>
      </c>
      <c r="H11731" s="14" t="s">
        <v>32625</v>
      </c>
      <c r="I11731" s="12">
        <v>2161306.0</v>
      </c>
      <c r="J11731" s="15" t="str">
        <f t="shared" si="1"/>
        <v>Irrelevant</v>
      </c>
    </row>
    <row r="11732" ht="22.5" customHeight="1">
      <c r="A11732" s="9" t="s">
        <v>32626</v>
      </c>
      <c r="B11732" s="10">
        <v>45620.384453425926</v>
      </c>
      <c r="C11732" s="11" t="s">
        <v>32627</v>
      </c>
      <c r="D11732" s="12">
        <v>11.0</v>
      </c>
      <c r="E11732" s="10" t="s">
        <v>17</v>
      </c>
      <c r="F11732" s="12">
        <v>2024.0</v>
      </c>
      <c r="G11732" s="13" t="s">
        <v>32628</v>
      </c>
      <c r="H11732" s="14" t="s">
        <v>32629</v>
      </c>
      <c r="I11732" s="12">
        <v>29478.0</v>
      </c>
      <c r="J11732" s="15" t="str">
        <f t="shared" si="1"/>
        <v>Relevant</v>
      </c>
    </row>
    <row r="11733" ht="22.5" customHeight="1">
      <c r="A11733" s="9" t="s">
        <v>32630</v>
      </c>
      <c r="B11733" s="10">
        <v>45745.468356481484</v>
      </c>
      <c r="C11733" s="11" t="s">
        <v>32631</v>
      </c>
      <c r="D11733" s="12">
        <v>3.0</v>
      </c>
      <c r="E11733" s="10" t="s">
        <v>59</v>
      </c>
      <c r="F11733" s="12">
        <v>2025.0</v>
      </c>
      <c r="G11733" s="13" t="s">
        <v>13</v>
      </c>
      <c r="H11733" s="14" t="s">
        <v>5256</v>
      </c>
      <c r="I11733" s="12">
        <v>102.0</v>
      </c>
      <c r="J11733" s="15" t="str">
        <f t="shared" si="1"/>
        <v>Relevant</v>
      </c>
    </row>
    <row r="11734" ht="22.5" customHeight="1">
      <c r="A11734" s="9" t="s">
        <v>32632</v>
      </c>
      <c r="B11734" s="10">
        <v>45633.32990740741</v>
      </c>
      <c r="C11734" s="11" t="s">
        <v>32633</v>
      </c>
      <c r="D11734" s="12">
        <v>12.0</v>
      </c>
      <c r="E11734" s="10" t="s">
        <v>26</v>
      </c>
      <c r="F11734" s="12">
        <v>2024.0</v>
      </c>
      <c r="G11734" s="13" t="s">
        <v>13</v>
      </c>
      <c r="H11734" s="14" t="s">
        <v>1809</v>
      </c>
      <c r="I11734" s="12">
        <v>39.0</v>
      </c>
      <c r="J11734" s="15" t="str">
        <f t="shared" si="1"/>
        <v>Relevant</v>
      </c>
    </row>
    <row r="11735" ht="22.5" customHeight="1">
      <c r="A11735" s="9" t="s">
        <v>32634</v>
      </c>
      <c r="B11735" s="10">
        <v>45616.351168981484</v>
      </c>
      <c r="C11735" s="11" t="s">
        <v>32635</v>
      </c>
      <c r="D11735" s="12">
        <v>11.0</v>
      </c>
      <c r="E11735" s="10" t="s">
        <v>17</v>
      </c>
      <c r="F11735" s="12">
        <v>2024.0</v>
      </c>
      <c r="G11735" s="13" t="s">
        <v>13</v>
      </c>
      <c r="H11735" s="14" t="s">
        <v>1257</v>
      </c>
      <c r="I11735" s="12">
        <v>616.0</v>
      </c>
      <c r="J11735" s="15" t="str">
        <f t="shared" si="1"/>
        <v>Relevant</v>
      </c>
    </row>
    <row r="11736" ht="22.5" customHeight="1">
      <c r="A11736" s="9" t="s">
        <v>32636</v>
      </c>
      <c r="B11736" s="10">
        <v>45600.53476851852</v>
      </c>
      <c r="C11736" s="11" t="s">
        <v>32637</v>
      </c>
      <c r="D11736" s="12">
        <v>11.0</v>
      </c>
      <c r="E11736" s="10" t="s">
        <v>17</v>
      </c>
      <c r="F11736" s="12">
        <v>2024.0</v>
      </c>
      <c r="G11736" s="13" t="s">
        <v>13</v>
      </c>
      <c r="H11736" s="14" t="s">
        <v>32638</v>
      </c>
      <c r="I11736" s="12">
        <v>4257.0</v>
      </c>
      <c r="J11736" s="15" t="str">
        <f t="shared" si="1"/>
        <v>Relevant</v>
      </c>
    </row>
    <row r="11737" ht="22.5" customHeight="1">
      <c r="A11737" s="9" t="s">
        <v>32639</v>
      </c>
      <c r="B11737" s="10">
        <v>45613.937372685185</v>
      </c>
      <c r="C11737" s="11" t="s">
        <v>32640</v>
      </c>
      <c r="D11737" s="12">
        <v>11.0</v>
      </c>
      <c r="E11737" s="10" t="s">
        <v>17</v>
      </c>
      <c r="F11737" s="12">
        <v>2024.0</v>
      </c>
      <c r="G11737" s="13" t="s">
        <v>13</v>
      </c>
      <c r="H11737" s="14" t="s">
        <v>3250</v>
      </c>
      <c r="I11737" s="12">
        <v>117.0</v>
      </c>
      <c r="J11737" s="15" t="str">
        <f t="shared" si="1"/>
        <v>Relevant</v>
      </c>
    </row>
    <row r="11738" ht="22.5" customHeight="1">
      <c r="A11738" s="9" t="s">
        <v>32641</v>
      </c>
      <c r="B11738" s="10">
        <v>45622.04166671296</v>
      </c>
      <c r="C11738" s="11" t="s">
        <v>32642</v>
      </c>
      <c r="D11738" s="12">
        <v>11.0</v>
      </c>
      <c r="E11738" s="10" t="s">
        <v>17</v>
      </c>
      <c r="F11738" s="12">
        <v>2024.0</v>
      </c>
      <c r="G11738" s="13" t="s">
        <v>32643</v>
      </c>
      <c r="H11738" s="14" t="s">
        <v>32644</v>
      </c>
      <c r="I11738" s="12">
        <v>0.0</v>
      </c>
      <c r="J11738" s="15" t="str">
        <f t="shared" si="1"/>
        <v>Irrelevant</v>
      </c>
    </row>
    <row r="11739" ht="22.5" customHeight="1">
      <c r="A11739" s="9" t="s">
        <v>32645</v>
      </c>
      <c r="B11739" s="10">
        <v>45601.31101851852</v>
      </c>
      <c r="C11739" s="11" t="s">
        <v>32646</v>
      </c>
      <c r="D11739" s="12">
        <v>11.0</v>
      </c>
      <c r="E11739" s="10" t="s">
        <v>17</v>
      </c>
      <c r="F11739" s="12">
        <v>2024.0</v>
      </c>
      <c r="G11739" s="13" t="s">
        <v>13</v>
      </c>
      <c r="H11739" s="14" t="s">
        <v>259</v>
      </c>
      <c r="I11739" s="12">
        <v>614.0</v>
      </c>
      <c r="J11739" s="15" t="str">
        <f t="shared" si="1"/>
        <v>Relevant</v>
      </c>
    </row>
    <row r="11740" ht="22.5" customHeight="1">
      <c r="A11740" s="9" t="s">
        <v>32647</v>
      </c>
      <c r="B11740" s="10">
        <v>45434.9509837963</v>
      </c>
      <c r="C11740" s="11" t="s">
        <v>32648</v>
      </c>
      <c r="D11740" s="12">
        <v>5.0</v>
      </c>
      <c r="E11740" s="10" t="s">
        <v>21</v>
      </c>
      <c r="F11740" s="12">
        <v>2024.0</v>
      </c>
      <c r="G11740" s="13" t="s">
        <v>13</v>
      </c>
      <c r="H11740" s="14" t="s">
        <v>189</v>
      </c>
      <c r="I11740" s="12">
        <v>1234.0</v>
      </c>
      <c r="J11740" s="15" t="str">
        <f t="shared" si="1"/>
        <v>Relevant</v>
      </c>
    </row>
    <row r="11741" ht="22.5" customHeight="1">
      <c r="A11741" s="9" t="s">
        <v>32649</v>
      </c>
      <c r="B11741" s="10">
        <v>45446.38213564815</v>
      </c>
      <c r="C11741" s="11" t="s">
        <v>32650</v>
      </c>
      <c r="D11741" s="12">
        <v>6.0</v>
      </c>
      <c r="E11741" s="10" t="s">
        <v>34</v>
      </c>
      <c r="F11741" s="12">
        <v>2024.0</v>
      </c>
      <c r="G11741" s="13" t="s">
        <v>32651</v>
      </c>
      <c r="H11741" s="14" t="s">
        <v>32652</v>
      </c>
      <c r="I11741" s="12">
        <v>817682.0</v>
      </c>
      <c r="J11741" s="15" t="str">
        <f t="shared" si="1"/>
        <v>Irrelevant</v>
      </c>
    </row>
    <row r="11742" ht="22.5" customHeight="1">
      <c r="A11742" s="9" t="s">
        <v>32653</v>
      </c>
      <c r="B11742" s="10">
        <v>45609.44027777778</v>
      </c>
      <c r="C11742" s="11" t="s">
        <v>32654</v>
      </c>
      <c r="D11742" s="12">
        <v>11.0</v>
      </c>
      <c r="E11742" s="10" t="s">
        <v>17</v>
      </c>
      <c r="F11742" s="12">
        <v>2024.0</v>
      </c>
      <c r="G11742" s="13" t="s">
        <v>32655</v>
      </c>
      <c r="H11742" s="14" t="s">
        <v>32656</v>
      </c>
      <c r="I11742" s="12">
        <v>1.5232462E7</v>
      </c>
      <c r="J11742" s="15" t="str">
        <f t="shared" si="1"/>
        <v>Irrelevant</v>
      </c>
    </row>
    <row r="11743" ht="22.5" customHeight="1">
      <c r="A11743" s="9" t="s">
        <v>32657</v>
      </c>
      <c r="B11743" s="10">
        <v>45615.55412037037</v>
      </c>
      <c r="C11743" s="11" t="s">
        <v>29536</v>
      </c>
      <c r="D11743" s="12">
        <v>11.0</v>
      </c>
      <c r="E11743" s="10" t="s">
        <v>17</v>
      </c>
      <c r="F11743" s="12">
        <v>2024.0</v>
      </c>
      <c r="G11743" s="13" t="s">
        <v>13</v>
      </c>
      <c r="H11743" s="14" t="s">
        <v>2781</v>
      </c>
      <c r="I11743" s="12">
        <v>1463.0</v>
      </c>
      <c r="J11743" s="15" t="str">
        <f t="shared" si="1"/>
        <v>Relevant</v>
      </c>
    </row>
    <row r="11744" ht="22.5" customHeight="1">
      <c r="A11744" s="9" t="s">
        <v>32658</v>
      </c>
      <c r="B11744" s="10">
        <v>45616.038668981484</v>
      </c>
      <c r="C11744" s="11" t="s">
        <v>4512</v>
      </c>
      <c r="D11744" s="12">
        <v>11.0</v>
      </c>
      <c r="E11744" s="10" t="s">
        <v>17</v>
      </c>
      <c r="F11744" s="12">
        <v>2024.0</v>
      </c>
      <c r="G11744" s="13" t="s">
        <v>32659</v>
      </c>
      <c r="H11744" s="14" t="s">
        <v>32660</v>
      </c>
      <c r="I11744" s="12">
        <v>2755.0</v>
      </c>
      <c r="J11744" s="15" t="str">
        <f t="shared" si="1"/>
        <v>Relevant</v>
      </c>
    </row>
    <row r="11745" ht="22.5" customHeight="1">
      <c r="A11745" s="9" t="s">
        <v>32661</v>
      </c>
      <c r="B11745" s="10">
        <v>45559.17299076389</v>
      </c>
      <c r="C11745" s="11" t="s">
        <v>32662</v>
      </c>
      <c r="D11745" s="12">
        <v>9.0</v>
      </c>
      <c r="E11745" s="10" t="s">
        <v>114</v>
      </c>
      <c r="F11745" s="12">
        <v>2024.0</v>
      </c>
      <c r="G11745" s="13" t="s">
        <v>32663</v>
      </c>
      <c r="H11745" s="14" t="s">
        <v>32664</v>
      </c>
      <c r="I11745" s="12">
        <v>9036734.0</v>
      </c>
      <c r="J11745" s="15" t="str">
        <f t="shared" si="1"/>
        <v>Irrelevant</v>
      </c>
    </row>
    <row r="11746" ht="22.5" customHeight="1">
      <c r="A11746" s="9" t="s">
        <v>32665</v>
      </c>
      <c r="B11746" s="10">
        <v>45601.5925462963</v>
      </c>
      <c r="C11746" s="11" t="s">
        <v>32666</v>
      </c>
      <c r="D11746" s="12">
        <v>11.0</v>
      </c>
      <c r="E11746" s="10" t="s">
        <v>17</v>
      </c>
      <c r="F11746" s="12">
        <v>2024.0</v>
      </c>
      <c r="G11746" s="13" t="s">
        <v>13</v>
      </c>
      <c r="H11746" s="14" t="s">
        <v>32667</v>
      </c>
      <c r="I11746" s="12">
        <v>229509.0</v>
      </c>
      <c r="J11746" s="15" t="str">
        <f t="shared" si="1"/>
        <v>Relevant</v>
      </c>
    </row>
    <row r="11747" ht="22.5" customHeight="1">
      <c r="A11747" s="9" t="s">
        <v>32668</v>
      </c>
      <c r="B11747" s="10">
        <v>45473.8803587963</v>
      </c>
      <c r="C11747" s="11" t="s">
        <v>32669</v>
      </c>
      <c r="D11747" s="12">
        <v>6.0</v>
      </c>
      <c r="E11747" s="10" t="s">
        <v>34</v>
      </c>
      <c r="F11747" s="12">
        <v>2024.0</v>
      </c>
      <c r="G11747" s="13" t="s">
        <v>13</v>
      </c>
      <c r="H11747" s="14" t="s">
        <v>56</v>
      </c>
      <c r="I11747" s="12">
        <v>62.0</v>
      </c>
      <c r="J11747" s="15" t="str">
        <f t="shared" si="1"/>
        <v>Relevant</v>
      </c>
    </row>
    <row r="11748" ht="22.5" customHeight="1">
      <c r="A11748" s="9" t="s">
        <v>32670</v>
      </c>
      <c r="B11748" s="10">
        <v>45586.97520833334</v>
      </c>
      <c r="C11748" s="11" t="s">
        <v>32671</v>
      </c>
      <c r="D11748" s="12">
        <v>10.0</v>
      </c>
      <c r="E11748" s="10" t="s">
        <v>42</v>
      </c>
      <c r="F11748" s="12">
        <v>2024.0</v>
      </c>
      <c r="G11748" s="13" t="s">
        <v>32672</v>
      </c>
      <c r="H11748" s="14" t="s">
        <v>32673</v>
      </c>
      <c r="I11748" s="12">
        <v>0.0</v>
      </c>
      <c r="J11748" s="15" t="str">
        <f t="shared" si="1"/>
        <v>Relevant</v>
      </c>
    </row>
    <row r="11749" ht="22.5" customHeight="1">
      <c r="A11749" s="9" t="s">
        <v>32674</v>
      </c>
      <c r="B11749" s="10">
        <v>45614.59280092592</v>
      </c>
      <c r="C11749" s="11" t="s">
        <v>32675</v>
      </c>
      <c r="D11749" s="12">
        <v>11.0</v>
      </c>
      <c r="E11749" s="10" t="s">
        <v>17</v>
      </c>
      <c r="F11749" s="12">
        <v>2024.0</v>
      </c>
      <c r="G11749" s="13" t="s">
        <v>13</v>
      </c>
      <c r="H11749" s="14" t="s">
        <v>423</v>
      </c>
      <c r="I11749" s="12">
        <v>79.0</v>
      </c>
      <c r="J11749" s="15" t="str">
        <f t="shared" si="1"/>
        <v>Relevant</v>
      </c>
    </row>
    <row r="11750" ht="22.5" customHeight="1">
      <c r="A11750" s="9" t="s">
        <v>32676</v>
      </c>
      <c r="B11750" s="10">
        <v>45644.0619212963</v>
      </c>
      <c r="C11750" s="11" t="s">
        <v>32677</v>
      </c>
      <c r="D11750" s="12">
        <v>12.0</v>
      </c>
      <c r="E11750" s="10" t="s">
        <v>26</v>
      </c>
      <c r="F11750" s="12">
        <v>2024.0</v>
      </c>
      <c r="G11750" s="13" t="s">
        <v>13</v>
      </c>
      <c r="H11750" s="14" t="s">
        <v>357</v>
      </c>
      <c r="I11750" s="12">
        <v>0.0</v>
      </c>
      <c r="J11750" s="15" t="str">
        <f t="shared" si="1"/>
        <v>Relevant</v>
      </c>
    </row>
    <row r="11751" ht="22.5" customHeight="1">
      <c r="A11751" s="9" t="s">
        <v>32678</v>
      </c>
      <c r="B11751" s="10">
        <v>45656.251746724534</v>
      </c>
      <c r="C11751" s="11" t="s">
        <v>32679</v>
      </c>
      <c r="D11751" s="12">
        <v>12.0</v>
      </c>
      <c r="E11751" s="10" t="s">
        <v>26</v>
      </c>
      <c r="F11751" s="12">
        <v>2024.0</v>
      </c>
      <c r="G11751" s="13" t="s">
        <v>32680</v>
      </c>
      <c r="H11751" s="14" t="s">
        <v>32681</v>
      </c>
      <c r="I11751" s="12">
        <v>7299774.0</v>
      </c>
      <c r="J11751" s="15" t="str">
        <f t="shared" si="1"/>
        <v>Relevant</v>
      </c>
    </row>
    <row r="11752" ht="22.5" customHeight="1">
      <c r="A11752" s="9" t="s">
        <v>32682</v>
      </c>
      <c r="B11752" s="10">
        <v>45605.39673611111</v>
      </c>
      <c r="C11752" s="11" t="s">
        <v>32683</v>
      </c>
      <c r="D11752" s="12">
        <v>11.0</v>
      </c>
      <c r="E11752" s="10" t="s">
        <v>17</v>
      </c>
      <c r="F11752" s="12">
        <v>2024.0</v>
      </c>
      <c r="G11752" s="13" t="s">
        <v>32684</v>
      </c>
      <c r="H11752" s="14" t="s">
        <v>32685</v>
      </c>
      <c r="I11752" s="12">
        <v>27642.0</v>
      </c>
      <c r="J11752" s="15" t="str">
        <f t="shared" si="1"/>
        <v>Relevant</v>
      </c>
    </row>
    <row r="11753" ht="22.5" customHeight="1">
      <c r="A11753" s="9" t="s">
        <v>32686</v>
      </c>
      <c r="B11753" s="10">
        <v>45603.78834490741</v>
      </c>
      <c r="C11753" s="11" t="s">
        <v>32687</v>
      </c>
      <c r="D11753" s="12">
        <v>11.0</v>
      </c>
      <c r="E11753" s="10" t="s">
        <v>17</v>
      </c>
      <c r="F11753" s="12">
        <v>2024.0</v>
      </c>
      <c r="G11753" s="13" t="s">
        <v>32688</v>
      </c>
      <c r="H11753" s="14" t="s">
        <v>32689</v>
      </c>
      <c r="I11753" s="12">
        <v>0.0</v>
      </c>
      <c r="J11753" s="15" t="str">
        <f t="shared" si="1"/>
        <v>Relevant</v>
      </c>
    </row>
    <row r="11754" ht="22.5" customHeight="1">
      <c r="A11754" s="9" t="s">
        <v>32690</v>
      </c>
      <c r="B11754" s="10">
        <v>45614.90672453704</v>
      </c>
      <c r="C11754" s="11" t="s">
        <v>32691</v>
      </c>
      <c r="D11754" s="12">
        <v>11.0</v>
      </c>
      <c r="E11754" s="10" t="s">
        <v>17</v>
      </c>
      <c r="F11754" s="12">
        <v>2024.0</v>
      </c>
      <c r="G11754" s="13" t="s">
        <v>13</v>
      </c>
      <c r="H11754" s="14" t="s">
        <v>4013</v>
      </c>
      <c r="I11754" s="12">
        <v>361.0</v>
      </c>
      <c r="J11754" s="15" t="str">
        <f t="shared" si="1"/>
        <v>Relevant</v>
      </c>
    </row>
    <row r="11755" ht="22.5" customHeight="1">
      <c r="A11755" s="9" t="s">
        <v>32692</v>
      </c>
      <c r="B11755" s="10">
        <v>45591.82381944444</v>
      </c>
      <c r="C11755" s="11" t="s">
        <v>10749</v>
      </c>
      <c r="D11755" s="12">
        <v>10.0</v>
      </c>
      <c r="E11755" s="10" t="s">
        <v>42</v>
      </c>
      <c r="F11755" s="12">
        <v>2024.0</v>
      </c>
      <c r="G11755" s="13" t="s">
        <v>13</v>
      </c>
      <c r="H11755" s="14" t="s">
        <v>131</v>
      </c>
      <c r="I11755" s="12">
        <v>132.0</v>
      </c>
      <c r="J11755" s="15" t="str">
        <f t="shared" si="1"/>
        <v>Relevant</v>
      </c>
    </row>
    <row r="11756" ht="22.5" customHeight="1">
      <c r="A11756" s="9" t="s">
        <v>32693</v>
      </c>
      <c r="B11756" s="10">
        <v>45629.94472222222</v>
      </c>
      <c r="C11756" s="11" t="s">
        <v>32694</v>
      </c>
      <c r="D11756" s="12">
        <v>12.0</v>
      </c>
      <c r="E11756" s="10" t="s">
        <v>26</v>
      </c>
      <c r="F11756" s="12">
        <v>2024.0</v>
      </c>
      <c r="G11756" s="13" t="s">
        <v>13</v>
      </c>
      <c r="H11756" s="14" t="s">
        <v>3394</v>
      </c>
      <c r="I11756" s="12">
        <v>933.0</v>
      </c>
      <c r="J11756" s="15" t="str">
        <f t="shared" si="1"/>
        <v>Relevant</v>
      </c>
    </row>
    <row r="11757" ht="22.5" customHeight="1">
      <c r="A11757" s="9" t="s">
        <v>32695</v>
      </c>
      <c r="B11757" s="10">
        <v>45614.69768518519</v>
      </c>
      <c r="C11757" s="11" t="s">
        <v>32696</v>
      </c>
      <c r="D11757" s="12">
        <v>11.0</v>
      </c>
      <c r="E11757" s="10" t="s">
        <v>17</v>
      </c>
      <c r="F11757" s="12">
        <v>2024.0</v>
      </c>
      <c r="G11757" s="13" t="s">
        <v>13</v>
      </c>
      <c r="H11757" s="14" t="s">
        <v>32697</v>
      </c>
      <c r="I11757" s="12">
        <v>207.0</v>
      </c>
      <c r="J11757" s="15" t="str">
        <f t="shared" si="1"/>
        <v>Relevant</v>
      </c>
    </row>
    <row r="11758" ht="22.5" customHeight="1">
      <c r="A11758" s="9" t="s">
        <v>32698</v>
      </c>
      <c r="B11758" s="10">
        <v>45616.93226851852</v>
      </c>
      <c r="C11758" s="11" t="s">
        <v>5241</v>
      </c>
      <c r="D11758" s="12">
        <v>11.0</v>
      </c>
      <c r="E11758" s="10" t="s">
        <v>17</v>
      </c>
      <c r="F11758" s="12">
        <v>2024.0</v>
      </c>
      <c r="G11758" s="13" t="s">
        <v>13</v>
      </c>
      <c r="H11758" s="14" t="s">
        <v>4554</v>
      </c>
      <c r="I11758" s="12">
        <v>35.0</v>
      </c>
      <c r="J11758" s="15" t="str">
        <f t="shared" si="1"/>
        <v>Irrelevant</v>
      </c>
    </row>
    <row r="11759" ht="22.5" customHeight="1">
      <c r="A11759" s="9" t="s">
        <v>32699</v>
      </c>
      <c r="B11759" s="10">
        <v>45583.44267361111</v>
      </c>
      <c r="C11759" s="11" t="s">
        <v>32700</v>
      </c>
      <c r="D11759" s="12">
        <v>10.0</v>
      </c>
      <c r="E11759" s="10" t="s">
        <v>42</v>
      </c>
      <c r="F11759" s="12">
        <v>2024.0</v>
      </c>
      <c r="G11759" s="13" t="s">
        <v>13</v>
      </c>
      <c r="H11759" s="14" t="s">
        <v>32701</v>
      </c>
      <c r="I11759" s="12">
        <v>971.0</v>
      </c>
      <c r="J11759" s="15" t="str">
        <f t="shared" si="1"/>
        <v>Relevant</v>
      </c>
    </row>
    <row r="11760" ht="22.5" customHeight="1">
      <c r="A11760" s="9" t="s">
        <v>32702</v>
      </c>
      <c r="B11760" s="10">
        <v>45593.52230324074</v>
      </c>
      <c r="C11760" s="11" t="s">
        <v>32703</v>
      </c>
      <c r="D11760" s="12">
        <v>10.0</v>
      </c>
      <c r="E11760" s="10" t="s">
        <v>42</v>
      </c>
      <c r="F11760" s="12">
        <v>2024.0</v>
      </c>
      <c r="G11760" s="13" t="s">
        <v>32704</v>
      </c>
      <c r="H11760" s="14" t="s">
        <v>32705</v>
      </c>
      <c r="I11760" s="12">
        <v>8026530.0</v>
      </c>
      <c r="J11760" s="15" t="str">
        <f t="shared" si="1"/>
        <v>Relevant</v>
      </c>
    </row>
    <row r="11761" ht="22.5" customHeight="1">
      <c r="A11761" s="9" t="s">
        <v>32706</v>
      </c>
      <c r="B11761" s="10">
        <v>45578.54740740741</v>
      </c>
      <c r="C11761" s="11" t="s">
        <v>32707</v>
      </c>
      <c r="D11761" s="12">
        <v>10.0</v>
      </c>
      <c r="E11761" s="10" t="s">
        <v>42</v>
      </c>
      <c r="F11761" s="12">
        <v>2024.0</v>
      </c>
      <c r="G11761" s="13" t="s">
        <v>13</v>
      </c>
      <c r="H11761" s="14" t="s">
        <v>4261</v>
      </c>
      <c r="I11761" s="12">
        <v>26.0</v>
      </c>
      <c r="J11761" s="15" t="str">
        <f t="shared" si="1"/>
        <v>Relevant</v>
      </c>
    </row>
    <row r="11762" ht="22.5" customHeight="1">
      <c r="A11762" s="9" t="s">
        <v>32708</v>
      </c>
      <c r="B11762" s="10">
        <v>45626.72505787037</v>
      </c>
      <c r="C11762" s="11" t="s">
        <v>32709</v>
      </c>
      <c r="D11762" s="12">
        <v>11.0</v>
      </c>
      <c r="E11762" s="10" t="s">
        <v>17</v>
      </c>
      <c r="F11762" s="12">
        <v>2024.0</v>
      </c>
      <c r="G11762" s="13" t="s">
        <v>13</v>
      </c>
      <c r="H11762" s="14" t="s">
        <v>7246</v>
      </c>
      <c r="I11762" s="12">
        <v>4668.0</v>
      </c>
      <c r="J11762" s="15" t="str">
        <f t="shared" si="1"/>
        <v>Relevant</v>
      </c>
    </row>
    <row r="11763" ht="22.5" customHeight="1">
      <c r="A11763" s="9" t="s">
        <v>32710</v>
      </c>
      <c r="B11763" s="10">
        <v>45615.34736111111</v>
      </c>
      <c r="C11763" s="11" t="s">
        <v>32711</v>
      </c>
      <c r="D11763" s="12">
        <v>11.0</v>
      </c>
      <c r="E11763" s="10" t="s">
        <v>17</v>
      </c>
      <c r="F11763" s="12">
        <v>2024.0</v>
      </c>
      <c r="G11763" s="13" t="s">
        <v>32712</v>
      </c>
      <c r="H11763" s="14" t="s">
        <v>32713</v>
      </c>
      <c r="I11763" s="12">
        <v>76952.0</v>
      </c>
      <c r="J11763" s="15" t="str">
        <f t="shared" si="1"/>
        <v>Relevant</v>
      </c>
    </row>
    <row r="11764" ht="22.5" customHeight="1">
      <c r="A11764" s="9" t="s">
        <v>32714</v>
      </c>
      <c r="B11764" s="10">
        <v>45588.90893518519</v>
      </c>
      <c r="C11764" s="11" t="s">
        <v>32715</v>
      </c>
      <c r="D11764" s="12">
        <v>10.0</v>
      </c>
      <c r="E11764" s="10" t="s">
        <v>42</v>
      </c>
      <c r="F11764" s="12">
        <v>2024.0</v>
      </c>
      <c r="G11764" s="13" t="s">
        <v>13</v>
      </c>
      <c r="H11764" s="14" t="s">
        <v>848</v>
      </c>
      <c r="I11764" s="12">
        <v>323.0</v>
      </c>
      <c r="J11764" s="15" t="str">
        <f t="shared" si="1"/>
        <v>Relevant</v>
      </c>
    </row>
    <row r="11765" ht="22.5" customHeight="1">
      <c r="A11765" s="9" t="s">
        <v>32716</v>
      </c>
      <c r="B11765" s="10">
        <v>45651.60637731481</v>
      </c>
      <c r="C11765" s="11" t="s">
        <v>32717</v>
      </c>
      <c r="D11765" s="12">
        <v>12.0</v>
      </c>
      <c r="E11765" s="10" t="s">
        <v>26</v>
      </c>
      <c r="F11765" s="12">
        <v>2024.0</v>
      </c>
      <c r="G11765" s="13" t="s">
        <v>13</v>
      </c>
      <c r="H11765" s="14" t="s">
        <v>121</v>
      </c>
      <c r="I11765" s="12">
        <v>63.0</v>
      </c>
      <c r="J11765" s="15" t="str">
        <f t="shared" si="1"/>
        <v>Irrelevant</v>
      </c>
    </row>
    <row r="11766" ht="22.5" customHeight="1">
      <c r="A11766" s="9" t="s">
        <v>32718</v>
      </c>
      <c r="B11766" s="10">
        <v>45448.327627314815</v>
      </c>
      <c r="C11766" s="11" t="s">
        <v>32719</v>
      </c>
      <c r="D11766" s="12">
        <v>6.0</v>
      </c>
      <c r="E11766" s="10" t="s">
        <v>34</v>
      </c>
      <c r="F11766" s="12">
        <v>2024.0</v>
      </c>
      <c r="G11766" s="13" t="s">
        <v>13</v>
      </c>
      <c r="H11766" s="14" t="s">
        <v>759</v>
      </c>
      <c r="I11766" s="12">
        <v>465.0</v>
      </c>
      <c r="J11766" s="15" t="str">
        <f t="shared" si="1"/>
        <v>Relevant</v>
      </c>
    </row>
    <row r="11767" ht="22.5" customHeight="1">
      <c r="A11767" s="9" t="s">
        <v>32720</v>
      </c>
      <c r="B11767" s="10">
        <v>45697.41663194444</v>
      </c>
      <c r="C11767" s="11" t="s">
        <v>32721</v>
      </c>
      <c r="D11767" s="12">
        <v>2.0</v>
      </c>
      <c r="E11767" s="10" t="s">
        <v>12</v>
      </c>
      <c r="F11767" s="12">
        <v>2025.0</v>
      </c>
      <c r="G11767" s="13" t="s">
        <v>13</v>
      </c>
      <c r="H11767" s="14" t="s">
        <v>2483</v>
      </c>
      <c r="I11767" s="12">
        <v>56.0</v>
      </c>
      <c r="J11767" s="15" t="str">
        <f t="shared" si="1"/>
        <v>Relevant</v>
      </c>
    </row>
    <row r="11768" ht="22.5" customHeight="1">
      <c r="A11768" s="9" t="s">
        <v>32722</v>
      </c>
      <c r="B11768" s="10">
        <v>45474.75996527778</v>
      </c>
      <c r="C11768" s="11" t="s">
        <v>13298</v>
      </c>
      <c r="D11768" s="12">
        <v>7.0</v>
      </c>
      <c r="E11768" s="10" t="s">
        <v>55</v>
      </c>
      <c r="F11768" s="12">
        <v>2024.0</v>
      </c>
      <c r="G11768" s="13" t="s">
        <v>32723</v>
      </c>
      <c r="H11768" s="14" t="s">
        <v>1967</v>
      </c>
      <c r="I11768" s="12">
        <v>1302.0</v>
      </c>
      <c r="J11768" s="15" t="str">
        <f t="shared" si="1"/>
        <v>Irrelevant</v>
      </c>
    </row>
    <row r="11769" ht="22.5" customHeight="1">
      <c r="A11769" s="9" t="s">
        <v>32724</v>
      </c>
      <c r="B11769" s="10">
        <v>45742.766805555555</v>
      </c>
      <c r="C11769" s="11" t="s">
        <v>6016</v>
      </c>
      <c r="D11769" s="12">
        <v>3.0</v>
      </c>
      <c r="E11769" s="10" t="s">
        <v>59</v>
      </c>
      <c r="F11769" s="12">
        <v>2025.0</v>
      </c>
      <c r="G11769" s="13" t="s">
        <v>32725</v>
      </c>
      <c r="H11769" s="14" t="s">
        <v>32726</v>
      </c>
      <c r="I11769" s="12">
        <v>0.0</v>
      </c>
      <c r="J11769" s="15" t="str">
        <f t="shared" si="1"/>
        <v>Relevant</v>
      </c>
    </row>
    <row r="11770" ht="22.5" customHeight="1">
      <c r="A11770" s="9" t="s">
        <v>32727</v>
      </c>
      <c r="B11770" s="10">
        <v>45697.65006944445</v>
      </c>
      <c r="C11770" s="11" t="s">
        <v>4232</v>
      </c>
      <c r="D11770" s="12">
        <v>2.0</v>
      </c>
      <c r="E11770" s="10" t="s">
        <v>12</v>
      </c>
      <c r="F11770" s="12">
        <v>2025.0</v>
      </c>
      <c r="G11770" s="13" t="s">
        <v>13</v>
      </c>
      <c r="H11770" s="14" t="s">
        <v>14</v>
      </c>
      <c r="I11770" s="12">
        <v>378.0</v>
      </c>
      <c r="J11770" s="15" t="str">
        <f t="shared" si="1"/>
        <v>Relevant</v>
      </c>
    </row>
    <row r="11771" ht="22.5" customHeight="1">
      <c r="A11771" s="9" t="s">
        <v>32728</v>
      </c>
      <c r="B11771" s="10">
        <v>45615.521319444444</v>
      </c>
      <c r="C11771" s="11" t="s">
        <v>32729</v>
      </c>
      <c r="D11771" s="12">
        <v>11.0</v>
      </c>
      <c r="E11771" s="10" t="s">
        <v>17</v>
      </c>
      <c r="F11771" s="12">
        <v>2024.0</v>
      </c>
      <c r="G11771" s="13" t="s">
        <v>13</v>
      </c>
      <c r="H11771" s="14" t="s">
        <v>8209</v>
      </c>
      <c r="I11771" s="12">
        <v>242.0</v>
      </c>
      <c r="J11771" s="15" t="str">
        <f t="shared" si="1"/>
        <v>Relevant</v>
      </c>
    </row>
    <row r="11772" ht="22.5" customHeight="1">
      <c r="A11772" s="9" t="s">
        <v>32730</v>
      </c>
      <c r="B11772" s="10">
        <v>45580.94432870371</v>
      </c>
      <c r="C11772" s="11" t="s">
        <v>32731</v>
      </c>
      <c r="D11772" s="12">
        <v>10.0</v>
      </c>
      <c r="E11772" s="10" t="s">
        <v>42</v>
      </c>
      <c r="F11772" s="12">
        <v>2024.0</v>
      </c>
      <c r="G11772" s="13" t="s">
        <v>13</v>
      </c>
      <c r="H11772" s="14" t="s">
        <v>642</v>
      </c>
      <c r="I11772" s="12">
        <v>1744.0</v>
      </c>
      <c r="J11772" s="15" t="str">
        <f t="shared" si="1"/>
        <v>Relevant</v>
      </c>
    </row>
    <row r="11773" ht="22.5" customHeight="1">
      <c r="A11773" s="9" t="s">
        <v>32732</v>
      </c>
      <c r="B11773" s="10">
        <v>45651.012500034725</v>
      </c>
      <c r="C11773" s="11" t="s">
        <v>32733</v>
      </c>
      <c r="D11773" s="12">
        <v>12.0</v>
      </c>
      <c r="E11773" s="10" t="s">
        <v>26</v>
      </c>
      <c r="F11773" s="12">
        <v>2024.0</v>
      </c>
      <c r="G11773" s="13" t="s">
        <v>32734</v>
      </c>
      <c r="H11773" s="14" t="s">
        <v>32735</v>
      </c>
      <c r="I11773" s="12">
        <v>0.0</v>
      </c>
      <c r="J11773" s="15" t="str">
        <f t="shared" si="1"/>
        <v>Relevant</v>
      </c>
    </row>
    <row r="11774" ht="22.5" customHeight="1">
      <c r="A11774" s="9" t="s">
        <v>32736</v>
      </c>
      <c r="B11774" s="10">
        <v>45611.37815972222</v>
      </c>
      <c r="C11774" s="11" t="s">
        <v>32737</v>
      </c>
      <c r="D11774" s="12">
        <v>11.0</v>
      </c>
      <c r="E11774" s="10" t="s">
        <v>17</v>
      </c>
      <c r="F11774" s="12">
        <v>2024.0</v>
      </c>
      <c r="G11774" s="13" t="s">
        <v>13</v>
      </c>
      <c r="H11774" s="14" t="s">
        <v>47</v>
      </c>
      <c r="I11774" s="12">
        <v>39.0</v>
      </c>
      <c r="J11774" s="15" t="str">
        <f t="shared" si="1"/>
        <v>Relevant</v>
      </c>
    </row>
    <row r="11775" ht="22.5" customHeight="1">
      <c r="A11775" s="9" t="s">
        <v>32738</v>
      </c>
      <c r="B11775" s="10">
        <v>45625.99752314815</v>
      </c>
      <c r="C11775" s="11" t="s">
        <v>32739</v>
      </c>
      <c r="D11775" s="12">
        <v>11.0</v>
      </c>
      <c r="E11775" s="10" t="s">
        <v>17</v>
      </c>
      <c r="F11775" s="12">
        <v>2024.0</v>
      </c>
      <c r="G11775" s="13" t="s">
        <v>13</v>
      </c>
      <c r="H11775" s="14" t="s">
        <v>23741</v>
      </c>
      <c r="I11775" s="12">
        <v>330.0</v>
      </c>
      <c r="J11775" s="15" t="str">
        <f t="shared" si="1"/>
        <v>Relevant</v>
      </c>
    </row>
    <row r="11776" ht="22.5" customHeight="1">
      <c r="A11776" s="9" t="s">
        <v>32740</v>
      </c>
      <c r="B11776" s="10">
        <v>45653.45295138889</v>
      </c>
      <c r="C11776" s="11" t="s">
        <v>32741</v>
      </c>
      <c r="D11776" s="12">
        <v>12.0</v>
      </c>
      <c r="E11776" s="10" t="s">
        <v>26</v>
      </c>
      <c r="F11776" s="12">
        <v>2024.0</v>
      </c>
      <c r="G11776" s="13" t="s">
        <v>32742</v>
      </c>
      <c r="H11776" s="14" t="s">
        <v>32743</v>
      </c>
      <c r="I11776" s="12">
        <v>43085.0</v>
      </c>
      <c r="J11776" s="15" t="str">
        <f t="shared" si="1"/>
        <v>Relevant</v>
      </c>
    </row>
    <row r="11777" ht="22.5" customHeight="1">
      <c r="A11777" s="9" t="s">
        <v>32744</v>
      </c>
      <c r="B11777" s="10">
        <v>45590.91583333333</v>
      </c>
      <c r="C11777" s="11" t="s">
        <v>14558</v>
      </c>
      <c r="D11777" s="12">
        <v>10.0</v>
      </c>
      <c r="E11777" s="10" t="s">
        <v>42</v>
      </c>
      <c r="F11777" s="12">
        <v>2024.0</v>
      </c>
      <c r="G11777" s="13" t="s">
        <v>32745</v>
      </c>
      <c r="H11777" s="14" t="s">
        <v>32746</v>
      </c>
      <c r="I11777" s="12">
        <v>596368.0</v>
      </c>
      <c r="J11777" s="15" t="str">
        <f t="shared" si="1"/>
        <v>Relevant</v>
      </c>
    </row>
    <row r="11778" ht="22.5" customHeight="1">
      <c r="A11778" s="9" t="s">
        <v>32747</v>
      </c>
      <c r="B11778" s="10">
        <v>45712.608136574076</v>
      </c>
      <c r="C11778" s="11" t="s">
        <v>32748</v>
      </c>
      <c r="D11778" s="12">
        <v>2.0</v>
      </c>
      <c r="E11778" s="10" t="s">
        <v>12</v>
      </c>
      <c r="F11778" s="12">
        <v>2025.0</v>
      </c>
      <c r="G11778" s="13" t="s">
        <v>13</v>
      </c>
      <c r="H11778" s="14" t="s">
        <v>32749</v>
      </c>
      <c r="I11778" s="12">
        <v>6.0</v>
      </c>
      <c r="J11778" s="15" t="str">
        <f t="shared" si="1"/>
        <v>Relevant</v>
      </c>
    </row>
    <row r="11779" ht="22.5" customHeight="1">
      <c r="A11779" s="9" t="s">
        <v>32750</v>
      </c>
      <c r="B11779" s="10">
        <v>45629.778333125</v>
      </c>
      <c r="C11779" s="11" t="s">
        <v>32751</v>
      </c>
      <c r="D11779" s="12">
        <v>12.0</v>
      </c>
      <c r="E11779" s="10" t="s">
        <v>26</v>
      </c>
      <c r="F11779" s="12">
        <v>2024.0</v>
      </c>
      <c r="G11779" s="13" t="s">
        <v>32752</v>
      </c>
      <c r="H11779" s="14" t="s">
        <v>32753</v>
      </c>
      <c r="I11779" s="12">
        <v>235998.0</v>
      </c>
      <c r="J11779" s="15" t="str">
        <f t="shared" si="1"/>
        <v>Relevant</v>
      </c>
    </row>
    <row r="11780" ht="22.5" customHeight="1">
      <c r="A11780" s="9" t="s">
        <v>32754</v>
      </c>
      <c r="B11780" s="10">
        <v>45583.895462962966</v>
      </c>
      <c r="C11780" s="11" t="s">
        <v>32755</v>
      </c>
      <c r="D11780" s="12">
        <v>10.0</v>
      </c>
      <c r="E11780" s="10" t="s">
        <v>42</v>
      </c>
      <c r="F11780" s="12">
        <v>2024.0</v>
      </c>
      <c r="G11780" s="13" t="s">
        <v>13</v>
      </c>
      <c r="H11780" s="14" t="s">
        <v>32756</v>
      </c>
      <c r="I11780" s="12">
        <v>301.0</v>
      </c>
      <c r="J11780" s="15" t="str">
        <f t="shared" si="1"/>
        <v>Relevant</v>
      </c>
    </row>
    <row r="11781" ht="22.5" customHeight="1">
      <c r="A11781" s="9" t="s">
        <v>32757</v>
      </c>
      <c r="B11781" s="10">
        <v>45725.797534722224</v>
      </c>
      <c r="C11781" s="11" t="s">
        <v>32758</v>
      </c>
      <c r="D11781" s="12">
        <v>3.0</v>
      </c>
      <c r="E11781" s="10" t="s">
        <v>59</v>
      </c>
      <c r="F11781" s="12">
        <v>2025.0</v>
      </c>
      <c r="G11781" s="13" t="s">
        <v>13</v>
      </c>
      <c r="H11781" s="14" t="s">
        <v>32759</v>
      </c>
      <c r="I11781" s="12">
        <v>955.0</v>
      </c>
      <c r="J11781" s="15" t="str">
        <f t="shared" si="1"/>
        <v>Irrelevant</v>
      </c>
    </row>
    <row r="11782" ht="22.5" customHeight="1">
      <c r="A11782" s="9" t="s">
        <v>32760</v>
      </c>
      <c r="B11782" s="10">
        <v>45614.60555555556</v>
      </c>
      <c r="C11782" s="11" t="s">
        <v>32761</v>
      </c>
      <c r="D11782" s="12">
        <v>11.0</v>
      </c>
      <c r="E11782" s="10" t="s">
        <v>17</v>
      </c>
      <c r="F11782" s="12">
        <v>2024.0</v>
      </c>
      <c r="G11782" s="13" t="s">
        <v>13</v>
      </c>
      <c r="H11782" s="14" t="s">
        <v>32762</v>
      </c>
      <c r="I11782" s="12">
        <v>70551.0</v>
      </c>
      <c r="J11782" s="15" t="str">
        <f t="shared" si="1"/>
        <v>Relevant</v>
      </c>
    </row>
    <row r="11783" ht="22.5" customHeight="1">
      <c r="A11783" s="9" t="s">
        <v>32763</v>
      </c>
      <c r="B11783" s="10">
        <v>45585.81396990741</v>
      </c>
      <c r="C11783" s="11" t="s">
        <v>32764</v>
      </c>
      <c r="D11783" s="12">
        <v>10.0</v>
      </c>
      <c r="E11783" s="10" t="s">
        <v>42</v>
      </c>
      <c r="F11783" s="12">
        <v>2024.0</v>
      </c>
      <c r="G11783" s="13" t="s">
        <v>13</v>
      </c>
      <c r="H11783" s="14" t="s">
        <v>1119</v>
      </c>
      <c r="I11783" s="12">
        <v>248.0</v>
      </c>
      <c r="J11783" s="15" t="str">
        <f t="shared" si="1"/>
        <v>Relevant</v>
      </c>
    </row>
    <row r="11784" ht="22.5" customHeight="1">
      <c r="A11784" s="9" t="s">
        <v>32765</v>
      </c>
      <c r="B11784" s="10">
        <v>45474.792662037034</v>
      </c>
      <c r="C11784" s="11" t="s">
        <v>32766</v>
      </c>
      <c r="D11784" s="12">
        <v>7.0</v>
      </c>
      <c r="E11784" s="10" t="s">
        <v>55</v>
      </c>
      <c r="F11784" s="12">
        <v>2024.0</v>
      </c>
      <c r="G11784" s="13" t="s">
        <v>13</v>
      </c>
      <c r="H11784" s="14" t="s">
        <v>56</v>
      </c>
      <c r="I11784" s="12">
        <v>83.0</v>
      </c>
      <c r="J11784" s="15" t="str">
        <f t="shared" si="1"/>
        <v>Relevant</v>
      </c>
    </row>
    <row r="11785" ht="22.5" customHeight="1">
      <c r="A11785" s="9" t="s">
        <v>32767</v>
      </c>
      <c r="B11785" s="10">
        <v>45585.55503472222</v>
      </c>
      <c r="C11785" s="11" t="s">
        <v>32768</v>
      </c>
      <c r="D11785" s="12">
        <v>10.0</v>
      </c>
      <c r="E11785" s="10" t="s">
        <v>42</v>
      </c>
      <c r="F11785" s="12">
        <v>2024.0</v>
      </c>
      <c r="G11785" s="13" t="s">
        <v>13</v>
      </c>
      <c r="H11785" s="14" t="s">
        <v>642</v>
      </c>
      <c r="I11785" s="12">
        <v>105.0</v>
      </c>
      <c r="J11785" s="15" t="str">
        <f t="shared" si="1"/>
        <v>Relevant</v>
      </c>
    </row>
    <row r="11786" ht="22.5" customHeight="1">
      <c r="A11786" s="9" t="s">
        <v>32769</v>
      </c>
      <c r="B11786" s="10">
        <v>45492.28388888889</v>
      </c>
      <c r="C11786" s="11" t="s">
        <v>32770</v>
      </c>
      <c r="D11786" s="12">
        <v>7.0</v>
      </c>
      <c r="E11786" s="10" t="s">
        <v>55</v>
      </c>
      <c r="F11786" s="12">
        <v>2024.0</v>
      </c>
      <c r="G11786" s="13" t="s">
        <v>13</v>
      </c>
      <c r="H11786" s="14" t="s">
        <v>32771</v>
      </c>
      <c r="I11786" s="12">
        <v>57448.0</v>
      </c>
      <c r="J11786" s="15" t="str">
        <f t="shared" si="1"/>
        <v>Relevant</v>
      </c>
    </row>
    <row r="11787" ht="22.5" customHeight="1">
      <c r="A11787" s="9" t="s">
        <v>32772</v>
      </c>
      <c r="B11787" s="10">
        <v>45697.412569444445</v>
      </c>
      <c r="C11787" s="11" t="s">
        <v>9879</v>
      </c>
      <c r="D11787" s="12">
        <v>2.0</v>
      </c>
      <c r="E11787" s="10" t="s">
        <v>12</v>
      </c>
      <c r="F11787" s="12">
        <v>2025.0</v>
      </c>
      <c r="G11787" s="13" t="s">
        <v>13</v>
      </c>
      <c r="H11787" s="14" t="s">
        <v>14</v>
      </c>
      <c r="I11787" s="12">
        <v>6.0</v>
      </c>
      <c r="J11787" s="15" t="str">
        <f t="shared" si="1"/>
        <v>Relevant</v>
      </c>
    </row>
    <row r="11788" ht="22.5" customHeight="1">
      <c r="A11788" s="9" t="s">
        <v>32773</v>
      </c>
      <c r="B11788" s="10">
        <v>45644.663194444445</v>
      </c>
      <c r="C11788" s="11" t="s">
        <v>32774</v>
      </c>
      <c r="D11788" s="12">
        <v>12.0</v>
      </c>
      <c r="E11788" s="10" t="s">
        <v>26</v>
      </c>
      <c r="F11788" s="12">
        <v>2024.0</v>
      </c>
      <c r="G11788" s="13" t="s">
        <v>32775</v>
      </c>
      <c r="H11788" s="14" t="s">
        <v>32776</v>
      </c>
      <c r="I11788" s="12">
        <v>1.3972868E7</v>
      </c>
      <c r="J11788" s="15" t="str">
        <f t="shared" si="1"/>
        <v>Relevant</v>
      </c>
    </row>
    <row r="11789" ht="22.5" customHeight="1">
      <c r="A11789" s="9" t="s">
        <v>32777</v>
      </c>
      <c r="B11789" s="10">
        <v>45487.33511574074</v>
      </c>
      <c r="C11789" s="11" t="s">
        <v>32778</v>
      </c>
      <c r="D11789" s="12">
        <v>7.0</v>
      </c>
      <c r="E11789" s="10" t="s">
        <v>55</v>
      </c>
      <c r="F11789" s="12">
        <v>2024.0</v>
      </c>
      <c r="G11789" s="13" t="s">
        <v>32779</v>
      </c>
      <c r="H11789" s="14" t="s">
        <v>32780</v>
      </c>
      <c r="I11789" s="12">
        <v>1295785.0</v>
      </c>
      <c r="J11789" s="15" t="str">
        <f t="shared" si="1"/>
        <v>Irrelevant</v>
      </c>
    </row>
    <row r="11790" ht="22.5" customHeight="1">
      <c r="A11790" s="9" t="s">
        <v>32781</v>
      </c>
      <c r="B11790" s="10">
        <v>45657.622465277775</v>
      </c>
      <c r="C11790" s="11" t="s">
        <v>6338</v>
      </c>
      <c r="D11790" s="12">
        <v>12.0</v>
      </c>
      <c r="E11790" s="10" t="s">
        <v>26</v>
      </c>
      <c r="F11790" s="12">
        <v>2024.0</v>
      </c>
      <c r="G11790" s="13" t="s">
        <v>32782</v>
      </c>
      <c r="H11790" s="14" t="s">
        <v>32783</v>
      </c>
      <c r="I11790" s="12">
        <v>1.0474812E7</v>
      </c>
      <c r="J11790" s="15" t="str">
        <f t="shared" si="1"/>
        <v>Irrelevant</v>
      </c>
    </row>
    <row r="11791" ht="22.5" customHeight="1">
      <c r="A11791" s="9" t="s">
        <v>32784</v>
      </c>
      <c r="B11791" s="10">
        <v>45747.505208333336</v>
      </c>
      <c r="C11791" s="11" t="s">
        <v>32785</v>
      </c>
      <c r="D11791" s="12">
        <v>3.0</v>
      </c>
      <c r="E11791" s="10" t="s">
        <v>59</v>
      </c>
      <c r="F11791" s="12">
        <v>2025.0</v>
      </c>
      <c r="G11791" s="13" t="s">
        <v>13</v>
      </c>
      <c r="H11791" s="14" t="s">
        <v>1211</v>
      </c>
      <c r="I11791" s="12">
        <v>27.0</v>
      </c>
      <c r="J11791" s="15" t="str">
        <f t="shared" si="1"/>
        <v>Irrelevant</v>
      </c>
    </row>
    <row r="11792" ht="22.5" customHeight="1">
      <c r="A11792" s="9" t="s">
        <v>32786</v>
      </c>
      <c r="B11792" s="10">
        <v>45614.29939814815</v>
      </c>
      <c r="C11792" s="11" t="s">
        <v>32787</v>
      </c>
      <c r="D11792" s="12">
        <v>11.0</v>
      </c>
      <c r="E11792" s="10" t="s">
        <v>17</v>
      </c>
      <c r="F11792" s="12">
        <v>2024.0</v>
      </c>
      <c r="G11792" s="13" t="s">
        <v>32788</v>
      </c>
      <c r="H11792" s="14" t="s">
        <v>32789</v>
      </c>
      <c r="I11792" s="12">
        <v>58208.0</v>
      </c>
      <c r="J11792" s="15" t="str">
        <f t="shared" si="1"/>
        <v>Relevant</v>
      </c>
    </row>
    <row r="11793" ht="22.5" customHeight="1">
      <c r="A11793" s="9" t="s">
        <v>32790</v>
      </c>
      <c r="B11793" s="10">
        <v>45608.805763888886</v>
      </c>
      <c r="C11793" s="11" t="s">
        <v>32791</v>
      </c>
      <c r="D11793" s="12">
        <v>11.0</v>
      </c>
      <c r="E11793" s="10" t="s">
        <v>17</v>
      </c>
      <c r="F11793" s="12">
        <v>2024.0</v>
      </c>
      <c r="G11793" s="13" t="s">
        <v>13</v>
      </c>
      <c r="H11793" s="14" t="s">
        <v>7823</v>
      </c>
      <c r="I11793" s="12">
        <v>2557.0</v>
      </c>
      <c r="J11793" s="15" t="str">
        <f t="shared" si="1"/>
        <v>Relevant</v>
      </c>
    </row>
    <row r="11794" ht="22.5" customHeight="1">
      <c r="A11794" s="9" t="s">
        <v>32792</v>
      </c>
      <c r="B11794" s="10">
        <v>45580.524039351854</v>
      </c>
      <c r="C11794" s="11" t="s">
        <v>32793</v>
      </c>
      <c r="D11794" s="12">
        <v>10.0</v>
      </c>
      <c r="E11794" s="10" t="s">
        <v>42</v>
      </c>
      <c r="F11794" s="12">
        <v>2024.0</v>
      </c>
      <c r="G11794" s="13" t="s">
        <v>13</v>
      </c>
      <c r="H11794" s="14" t="s">
        <v>642</v>
      </c>
      <c r="I11794" s="12">
        <v>28.0</v>
      </c>
      <c r="J11794" s="15" t="str">
        <f t="shared" si="1"/>
        <v>Relevant</v>
      </c>
    </row>
    <row r="11795" ht="22.5" customHeight="1">
      <c r="A11795" s="9" t="s">
        <v>32794</v>
      </c>
      <c r="B11795" s="10">
        <v>45625.67885416667</v>
      </c>
      <c r="C11795" s="11" t="s">
        <v>32795</v>
      </c>
      <c r="D11795" s="12">
        <v>11.0</v>
      </c>
      <c r="E11795" s="10" t="s">
        <v>17</v>
      </c>
      <c r="F11795" s="12">
        <v>2024.0</v>
      </c>
      <c r="G11795" s="13" t="s">
        <v>13</v>
      </c>
      <c r="H11795" s="14" t="s">
        <v>138</v>
      </c>
      <c r="I11795" s="12">
        <v>1138.0</v>
      </c>
      <c r="J11795" s="15" t="str">
        <f t="shared" si="1"/>
        <v>Relevant</v>
      </c>
    </row>
    <row r="11796" ht="22.5" customHeight="1">
      <c r="A11796" s="9" t="s">
        <v>32796</v>
      </c>
      <c r="B11796" s="10">
        <v>45582.94861111111</v>
      </c>
      <c r="C11796" s="11" t="s">
        <v>32797</v>
      </c>
      <c r="D11796" s="12">
        <v>10.0</v>
      </c>
      <c r="E11796" s="10" t="s">
        <v>42</v>
      </c>
      <c r="F11796" s="12">
        <v>2024.0</v>
      </c>
      <c r="G11796" s="13" t="s">
        <v>32798</v>
      </c>
      <c r="H11796" s="14" t="s">
        <v>32799</v>
      </c>
      <c r="I11796" s="12">
        <v>1.6242846E7</v>
      </c>
      <c r="J11796" s="15" t="str">
        <f t="shared" si="1"/>
        <v>Relevant</v>
      </c>
    </row>
    <row r="11797" ht="22.5" customHeight="1">
      <c r="A11797" s="9" t="s">
        <v>32800</v>
      </c>
      <c r="B11797" s="10">
        <v>45471.45951388889</v>
      </c>
      <c r="C11797" s="11" t="s">
        <v>32801</v>
      </c>
      <c r="D11797" s="12">
        <v>6.0</v>
      </c>
      <c r="E11797" s="10" t="s">
        <v>34</v>
      </c>
      <c r="F11797" s="12">
        <v>2024.0</v>
      </c>
      <c r="G11797" s="13" t="s">
        <v>32802</v>
      </c>
      <c r="H11797" s="14" t="s">
        <v>32803</v>
      </c>
      <c r="I11797" s="12">
        <v>0.0</v>
      </c>
      <c r="J11797" s="15" t="str">
        <f t="shared" si="1"/>
        <v>Irrelevant</v>
      </c>
    </row>
    <row r="11798" ht="22.5" customHeight="1">
      <c r="A11798" s="9" t="s">
        <v>32804</v>
      </c>
      <c r="B11798" s="10">
        <v>45616.61759259259</v>
      </c>
      <c r="C11798" s="11" t="s">
        <v>32805</v>
      </c>
      <c r="D11798" s="12">
        <v>11.0</v>
      </c>
      <c r="E11798" s="10" t="s">
        <v>17</v>
      </c>
      <c r="F11798" s="12">
        <v>2024.0</v>
      </c>
      <c r="G11798" s="13" t="s">
        <v>32806</v>
      </c>
      <c r="H11798" s="14" t="s">
        <v>32807</v>
      </c>
      <c r="I11798" s="12">
        <v>0.0</v>
      </c>
      <c r="J11798" s="15" t="str">
        <f t="shared" si="1"/>
        <v>Relevant</v>
      </c>
    </row>
    <row r="11799" ht="22.5" customHeight="1">
      <c r="A11799" s="9" t="s">
        <v>32808</v>
      </c>
      <c r="B11799" s="10">
        <v>45697.615208333336</v>
      </c>
      <c r="C11799" s="11" t="s">
        <v>32809</v>
      </c>
      <c r="D11799" s="12">
        <v>2.0</v>
      </c>
      <c r="E11799" s="10" t="s">
        <v>12</v>
      </c>
      <c r="F11799" s="12">
        <v>2025.0</v>
      </c>
      <c r="G11799" s="13" t="s">
        <v>13</v>
      </c>
      <c r="H11799" s="14" t="s">
        <v>1264</v>
      </c>
      <c r="I11799" s="12">
        <v>73.0</v>
      </c>
      <c r="J11799" s="15" t="str">
        <f t="shared" si="1"/>
        <v>Relevant</v>
      </c>
    </row>
    <row r="11800" ht="22.5" customHeight="1">
      <c r="A11800" s="9" t="s">
        <v>32810</v>
      </c>
      <c r="B11800" s="10">
        <v>45603.59347222222</v>
      </c>
      <c r="C11800" s="11" t="s">
        <v>10804</v>
      </c>
      <c r="D11800" s="12">
        <v>11.0</v>
      </c>
      <c r="E11800" s="10" t="s">
        <v>17</v>
      </c>
      <c r="F11800" s="12">
        <v>2024.0</v>
      </c>
      <c r="G11800" s="13" t="s">
        <v>32811</v>
      </c>
      <c r="H11800" s="14" t="s">
        <v>32812</v>
      </c>
      <c r="I11800" s="12">
        <v>51226.0</v>
      </c>
      <c r="J11800" s="15" t="str">
        <f t="shared" si="1"/>
        <v>Relevant</v>
      </c>
    </row>
    <row r="11801" ht="22.5" customHeight="1">
      <c r="A11801" s="9" t="s">
        <v>32813</v>
      </c>
      <c r="B11801" s="10">
        <v>45614.615335648145</v>
      </c>
      <c r="C11801" s="11" t="s">
        <v>32814</v>
      </c>
      <c r="D11801" s="12">
        <v>11.0</v>
      </c>
      <c r="E11801" s="10" t="s">
        <v>17</v>
      </c>
      <c r="F11801" s="12">
        <v>2024.0</v>
      </c>
      <c r="G11801" s="13" t="s">
        <v>13</v>
      </c>
      <c r="H11801" s="14" t="s">
        <v>32815</v>
      </c>
      <c r="I11801" s="12">
        <v>91.0</v>
      </c>
      <c r="J11801" s="15" t="str">
        <f t="shared" si="1"/>
        <v>Relevant</v>
      </c>
    </row>
    <row r="11802" ht="22.5" customHeight="1">
      <c r="A11802" s="9" t="s">
        <v>32816</v>
      </c>
      <c r="B11802" s="10">
        <v>45556.34394675926</v>
      </c>
      <c r="C11802" s="11" t="s">
        <v>32817</v>
      </c>
      <c r="D11802" s="12">
        <v>9.0</v>
      </c>
      <c r="E11802" s="10" t="s">
        <v>114</v>
      </c>
      <c r="F11802" s="12">
        <v>2024.0</v>
      </c>
      <c r="G11802" s="13" t="s">
        <v>13</v>
      </c>
      <c r="H11802" s="14" t="s">
        <v>32818</v>
      </c>
      <c r="I11802" s="12">
        <v>9.0</v>
      </c>
      <c r="J11802" s="15" t="str">
        <f t="shared" si="1"/>
        <v>Relevant</v>
      </c>
    </row>
    <row r="11803" ht="22.5" customHeight="1">
      <c r="A11803" s="9" t="s">
        <v>32819</v>
      </c>
      <c r="B11803" s="10">
        <v>45614.956782407404</v>
      </c>
      <c r="C11803" s="11" t="s">
        <v>32820</v>
      </c>
      <c r="D11803" s="12">
        <v>11.0</v>
      </c>
      <c r="E11803" s="10" t="s">
        <v>17</v>
      </c>
      <c r="F11803" s="12">
        <v>2024.0</v>
      </c>
      <c r="G11803" s="13" t="s">
        <v>13</v>
      </c>
      <c r="H11803" s="14" t="s">
        <v>423</v>
      </c>
      <c r="I11803" s="12">
        <v>269.0</v>
      </c>
      <c r="J11803" s="15" t="str">
        <f t="shared" si="1"/>
        <v>Relevant</v>
      </c>
    </row>
    <row r="11804" ht="22.5" customHeight="1">
      <c r="A11804" s="9" t="s">
        <v>32821</v>
      </c>
      <c r="B11804" s="10">
        <v>45737.48606481482</v>
      </c>
      <c r="C11804" s="11" t="s">
        <v>32822</v>
      </c>
      <c r="D11804" s="12">
        <v>3.0</v>
      </c>
      <c r="E11804" s="10" t="s">
        <v>59</v>
      </c>
      <c r="F11804" s="12">
        <v>2025.0</v>
      </c>
      <c r="G11804" s="13" t="s">
        <v>13</v>
      </c>
      <c r="H11804" s="14" t="s">
        <v>75</v>
      </c>
      <c r="I11804" s="12">
        <v>35.0</v>
      </c>
      <c r="J11804" s="15" t="str">
        <f t="shared" si="1"/>
        <v>Relevant</v>
      </c>
    </row>
    <row r="11805" ht="22.5" customHeight="1">
      <c r="A11805" s="9" t="s">
        <v>32823</v>
      </c>
      <c r="B11805" s="10">
        <v>45656.76710648148</v>
      </c>
      <c r="C11805" s="11" t="s">
        <v>19995</v>
      </c>
      <c r="D11805" s="12">
        <v>12.0</v>
      </c>
      <c r="E11805" s="10" t="s">
        <v>26</v>
      </c>
      <c r="F11805" s="12">
        <v>2024.0</v>
      </c>
      <c r="G11805" s="13" t="s">
        <v>32824</v>
      </c>
      <c r="H11805" s="14" t="s">
        <v>32825</v>
      </c>
      <c r="I11805" s="12">
        <v>8149206.0</v>
      </c>
      <c r="J11805" s="15" t="str">
        <f t="shared" si="1"/>
        <v>Irrelevant</v>
      </c>
    </row>
    <row r="11806" ht="22.5" customHeight="1">
      <c r="A11806" s="9" t="s">
        <v>32826</v>
      </c>
      <c r="B11806" s="10">
        <v>45473.466574074075</v>
      </c>
      <c r="C11806" s="11" t="s">
        <v>32827</v>
      </c>
      <c r="D11806" s="12">
        <v>6.0</v>
      </c>
      <c r="E11806" s="10" t="s">
        <v>34</v>
      </c>
      <c r="F11806" s="12">
        <v>2024.0</v>
      </c>
      <c r="G11806" s="13" t="s">
        <v>13</v>
      </c>
      <c r="H11806" s="14" t="s">
        <v>56</v>
      </c>
      <c r="I11806" s="12">
        <v>37.0</v>
      </c>
      <c r="J11806" s="15" t="str">
        <f t="shared" si="1"/>
        <v>Relevant</v>
      </c>
    </row>
    <row r="11807" ht="22.5" customHeight="1">
      <c r="A11807" s="9" t="s">
        <v>32828</v>
      </c>
      <c r="B11807" s="10">
        <v>45629.559016203704</v>
      </c>
      <c r="C11807" s="11" t="s">
        <v>32829</v>
      </c>
      <c r="D11807" s="12">
        <v>12.0</v>
      </c>
      <c r="E11807" s="10" t="s">
        <v>26</v>
      </c>
      <c r="F11807" s="12">
        <v>2024.0</v>
      </c>
      <c r="G11807" s="13" t="s">
        <v>13</v>
      </c>
      <c r="H11807" s="14" t="s">
        <v>237</v>
      </c>
      <c r="I11807" s="12">
        <v>183.0</v>
      </c>
      <c r="J11807" s="15" t="str">
        <f t="shared" si="1"/>
        <v>Relevant</v>
      </c>
    </row>
    <row r="11808" ht="22.5" customHeight="1">
      <c r="A11808" s="9" t="s">
        <v>32830</v>
      </c>
      <c r="B11808" s="10">
        <v>45589.45781915509</v>
      </c>
      <c r="C11808" s="11" t="s">
        <v>32831</v>
      </c>
      <c r="D11808" s="12">
        <v>10.0</v>
      </c>
      <c r="E11808" s="10" t="s">
        <v>42</v>
      </c>
      <c r="F11808" s="12">
        <v>2024.0</v>
      </c>
      <c r="G11808" s="13" t="s">
        <v>32832</v>
      </c>
      <c r="H11808" s="14" t="s">
        <v>32833</v>
      </c>
      <c r="I11808" s="12">
        <v>4492.0</v>
      </c>
      <c r="J11808" s="15" t="str">
        <f t="shared" si="1"/>
        <v>Relevant</v>
      </c>
    </row>
    <row r="11809" ht="22.5" customHeight="1">
      <c r="A11809" s="9" t="s">
        <v>32834</v>
      </c>
      <c r="B11809" s="10">
        <v>45437.93635416667</v>
      </c>
      <c r="C11809" s="11" t="s">
        <v>32835</v>
      </c>
      <c r="D11809" s="12">
        <v>5.0</v>
      </c>
      <c r="E11809" s="10" t="s">
        <v>21</v>
      </c>
      <c r="F11809" s="12">
        <v>2024.0</v>
      </c>
      <c r="G11809" s="13" t="s">
        <v>13</v>
      </c>
      <c r="H11809" s="14" t="s">
        <v>32836</v>
      </c>
      <c r="I11809" s="12">
        <v>2729.0</v>
      </c>
      <c r="J11809" s="15" t="str">
        <f t="shared" si="1"/>
        <v>Irrelevant</v>
      </c>
    </row>
    <row r="11810" ht="22.5" customHeight="1">
      <c r="A11810" s="9" t="s">
        <v>32837</v>
      </c>
      <c r="B11810" s="10">
        <v>45476.468877314815</v>
      </c>
      <c r="C11810" s="11" t="s">
        <v>32838</v>
      </c>
      <c r="D11810" s="12">
        <v>7.0</v>
      </c>
      <c r="E11810" s="10" t="s">
        <v>55</v>
      </c>
      <c r="F11810" s="12">
        <v>2024.0</v>
      </c>
      <c r="G11810" s="13" t="s">
        <v>13</v>
      </c>
      <c r="H11810" s="14" t="s">
        <v>32839</v>
      </c>
      <c r="I11810" s="12">
        <v>19.0</v>
      </c>
      <c r="J11810" s="15" t="str">
        <f t="shared" si="1"/>
        <v>Irrelevant</v>
      </c>
    </row>
    <row r="11811" ht="22.5" customHeight="1">
      <c r="A11811" s="9" t="s">
        <v>32840</v>
      </c>
      <c r="B11811" s="10">
        <v>45610.72854833333</v>
      </c>
      <c r="C11811" s="11" t="s">
        <v>32841</v>
      </c>
      <c r="D11811" s="12">
        <v>11.0</v>
      </c>
      <c r="E11811" s="10" t="s">
        <v>17</v>
      </c>
      <c r="F11811" s="12">
        <v>2024.0</v>
      </c>
      <c r="G11811" s="13" t="s">
        <v>32842</v>
      </c>
      <c r="H11811" s="14" t="s">
        <v>32843</v>
      </c>
      <c r="I11811" s="12">
        <v>1.0830293E7</v>
      </c>
      <c r="J11811" s="15" t="str">
        <f t="shared" si="1"/>
        <v>Relevant</v>
      </c>
    </row>
    <row r="11812" ht="22.5" customHeight="1">
      <c r="A11812" s="9" t="s">
        <v>32844</v>
      </c>
      <c r="B11812" s="10">
        <v>45613.91193287037</v>
      </c>
      <c r="C11812" s="11" t="s">
        <v>32845</v>
      </c>
      <c r="D11812" s="12">
        <v>11.0</v>
      </c>
      <c r="E11812" s="10" t="s">
        <v>17</v>
      </c>
      <c r="F11812" s="12">
        <v>2024.0</v>
      </c>
      <c r="G11812" s="13" t="s">
        <v>32846</v>
      </c>
      <c r="H11812" s="14" t="s">
        <v>32847</v>
      </c>
      <c r="I11812" s="12">
        <v>4926356.0</v>
      </c>
      <c r="J11812" s="15" t="str">
        <f t="shared" si="1"/>
        <v>Relevant</v>
      </c>
    </row>
    <row r="11813" ht="22.5" customHeight="1">
      <c r="A11813" s="9" t="s">
        <v>32848</v>
      </c>
      <c r="B11813" s="10">
        <v>45602.34693287037</v>
      </c>
      <c r="C11813" s="11" t="s">
        <v>32849</v>
      </c>
      <c r="D11813" s="12">
        <v>11.0</v>
      </c>
      <c r="E11813" s="10" t="s">
        <v>17</v>
      </c>
      <c r="F11813" s="12">
        <v>2024.0</v>
      </c>
      <c r="G11813" s="13" t="s">
        <v>32850</v>
      </c>
      <c r="H11813" s="14" t="s">
        <v>32851</v>
      </c>
      <c r="I11813" s="12">
        <v>3353645.0</v>
      </c>
      <c r="J11813" s="15" t="str">
        <f t="shared" si="1"/>
        <v>Relevant</v>
      </c>
    </row>
    <row r="11814" ht="22.5" customHeight="1">
      <c r="A11814" s="9" t="s">
        <v>32852</v>
      </c>
      <c r="B11814" s="10">
        <v>45717.623611111114</v>
      </c>
      <c r="C11814" s="11" t="s">
        <v>32853</v>
      </c>
      <c r="D11814" s="12">
        <v>3.0</v>
      </c>
      <c r="E11814" s="10" t="s">
        <v>59</v>
      </c>
      <c r="F11814" s="12">
        <v>2025.0</v>
      </c>
      <c r="G11814" s="13" t="s">
        <v>32854</v>
      </c>
      <c r="H11814" s="14" t="s">
        <v>32855</v>
      </c>
      <c r="I11814" s="12">
        <v>2269952.0</v>
      </c>
      <c r="J11814" s="15" t="str">
        <f t="shared" si="1"/>
        <v>Irrelevant</v>
      </c>
    </row>
    <row r="11815" ht="22.5" customHeight="1">
      <c r="A11815" s="9" t="s">
        <v>32856</v>
      </c>
      <c r="B11815" s="10">
        <v>45477.61854166666</v>
      </c>
      <c r="C11815" s="11" t="s">
        <v>23382</v>
      </c>
      <c r="D11815" s="12">
        <v>7.0</v>
      </c>
      <c r="E11815" s="10" t="s">
        <v>55</v>
      </c>
      <c r="F11815" s="12">
        <v>2024.0</v>
      </c>
      <c r="G11815" s="13" t="s">
        <v>13</v>
      </c>
      <c r="H11815" s="14" t="s">
        <v>56</v>
      </c>
      <c r="I11815" s="12">
        <v>9.0</v>
      </c>
      <c r="J11815" s="15" t="str">
        <f t="shared" si="1"/>
        <v>Relevant</v>
      </c>
    </row>
    <row r="11816" ht="22.5" customHeight="1">
      <c r="A11816" s="9" t="s">
        <v>32857</v>
      </c>
      <c r="B11816" s="10">
        <v>45609.824375</v>
      </c>
      <c r="C11816" s="11" t="s">
        <v>32858</v>
      </c>
      <c r="D11816" s="12">
        <v>11.0</v>
      </c>
      <c r="E11816" s="10" t="s">
        <v>17</v>
      </c>
      <c r="F11816" s="12">
        <v>2024.0</v>
      </c>
      <c r="G11816" s="13" t="s">
        <v>12369</v>
      </c>
      <c r="H11816" s="14" t="s">
        <v>12370</v>
      </c>
      <c r="I11816" s="12">
        <v>294.0</v>
      </c>
      <c r="J11816" s="15" t="str">
        <f t="shared" si="1"/>
        <v>Relevant</v>
      </c>
    </row>
    <row r="11817" ht="22.5" customHeight="1">
      <c r="A11817" s="9" t="s">
        <v>32859</v>
      </c>
      <c r="B11817" s="10">
        <v>45581.94155092593</v>
      </c>
      <c r="C11817" s="11" t="s">
        <v>31212</v>
      </c>
      <c r="D11817" s="12">
        <v>10.0</v>
      </c>
      <c r="E11817" s="10" t="s">
        <v>42</v>
      </c>
      <c r="F11817" s="12">
        <v>2024.0</v>
      </c>
      <c r="G11817" s="13" t="s">
        <v>13</v>
      </c>
      <c r="H11817" s="14" t="s">
        <v>6322</v>
      </c>
      <c r="I11817" s="12">
        <v>1532.0</v>
      </c>
      <c r="J11817" s="15" t="str">
        <f t="shared" si="1"/>
        <v>Relevant</v>
      </c>
    </row>
    <row r="11818" ht="22.5" customHeight="1">
      <c r="A11818" s="9" t="s">
        <v>32860</v>
      </c>
      <c r="B11818" s="10">
        <v>45431.473125</v>
      </c>
      <c r="C11818" s="11" t="s">
        <v>21773</v>
      </c>
      <c r="D11818" s="12">
        <v>5.0</v>
      </c>
      <c r="E11818" s="10" t="s">
        <v>21</v>
      </c>
      <c r="F11818" s="12">
        <v>2024.0</v>
      </c>
      <c r="G11818" s="13" t="s">
        <v>13</v>
      </c>
      <c r="H11818" s="14" t="s">
        <v>24594</v>
      </c>
      <c r="I11818" s="12">
        <v>2753.0</v>
      </c>
      <c r="J11818" s="15" t="str">
        <f t="shared" si="1"/>
        <v>Irrelevant</v>
      </c>
    </row>
    <row r="11819" ht="22.5" customHeight="1">
      <c r="A11819" s="9" t="s">
        <v>32861</v>
      </c>
      <c r="B11819" s="10">
        <v>45621.95210648148</v>
      </c>
      <c r="C11819" s="11" t="s">
        <v>32862</v>
      </c>
      <c r="D11819" s="12">
        <v>11.0</v>
      </c>
      <c r="E11819" s="10" t="s">
        <v>17</v>
      </c>
      <c r="F11819" s="12">
        <v>2024.0</v>
      </c>
      <c r="G11819" s="13" t="s">
        <v>13</v>
      </c>
      <c r="H11819" s="14" t="s">
        <v>220</v>
      </c>
      <c r="I11819" s="12">
        <v>11.0</v>
      </c>
      <c r="J11819" s="15" t="str">
        <f t="shared" si="1"/>
        <v>Relevant</v>
      </c>
    </row>
    <row r="11820" ht="22.5" customHeight="1">
      <c r="A11820" s="9" t="s">
        <v>32863</v>
      </c>
      <c r="B11820" s="10">
        <v>45484.16666704861</v>
      </c>
      <c r="C11820" s="11" t="s">
        <v>374</v>
      </c>
      <c r="D11820" s="12">
        <v>7.0</v>
      </c>
      <c r="E11820" s="10" t="s">
        <v>55</v>
      </c>
      <c r="F11820" s="12">
        <v>2024.0</v>
      </c>
      <c r="G11820" s="13" t="s">
        <v>32864</v>
      </c>
      <c r="H11820" s="14" t="s">
        <v>32865</v>
      </c>
      <c r="I11820" s="12">
        <v>0.0</v>
      </c>
      <c r="J11820" s="15" t="str">
        <f t="shared" si="1"/>
        <v>Irrelevant</v>
      </c>
    </row>
    <row r="11821" ht="22.5" customHeight="1">
      <c r="A11821" s="9" t="s">
        <v>32866</v>
      </c>
      <c r="B11821" s="10">
        <v>45632.463113425925</v>
      </c>
      <c r="C11821" s="11" t="s">
        <v>32867</v>
      </c>
      <c r="D11821" s="12">
        <v>12.0</v>
      </c>
      <c r="E11821" s="10" t="s">
        <v>26</v>
      </c>
      <c r="F11821" s="12">
        <v>2024.0</v>
      </c>
      <c r="G11821" s="13" t="s">
        <v>13</v>
      </c>
      <c r="H11821" s="14" t="s">
        <v>2153</v>
      </c>
      <c r="I11821" s="12">
        <v>541.0</v>
      </c>
      <c r="J11821" s="15" t="str">
        <f t="shared" si="1"/>
        <v>Relevant</v>
      </c>
    </row>
    <row r="11822" ht="22.5" customHeight="1">
      <c r="A11822" s="9" t="s">
        <v>32868</v>
      </c>
      <c r="B11822" s="10">
        <v>45624.799895833334</v>
      </c>
      <c r="C11822" s="11" t="s">
        <v>32869</v>
      </c>
      <c r="D11822" s="12">
        <v>11.0</v>
      </c>
      <c r="E11822" s="10" t="s">
        <v>17</v>
      </c>
      <c r="F11822" s="12">
        <v>2024.0</v>
      </c>
      <c r="G11822" s="13" t="s">
        <v>13</v>
      </c>
      <c r="H11822" s="14" t="s">
        <v>220</v>
      </c>
      <c r="I11822" s="12">
        <v>24.0</v>
      </c>
      <c r="J11822" s="15" t="str">
        <f t="shared" si="1"/>
        <v>Relevant</v>
      </c>
    </row>
    <row r="11823" ht="22.5" customHeight="1">
      <c r="A11823" s="9" t="s">
        <v>32870</v>
      </c>
      <c r="B11823" s="10">
        <v>45592.490975636574</v>
      </c>
      <c r="C11823" s="11" t="s">
        <v>32871</v>
      </c>
      <c r="D11823" s="12">
        <v>10.0</v>
      </c>
      <c r="E11823" s="10" t="s">
        <v>42</v>
      </c>
      <c r="F11823" s="12">
        <v>2024.0</v>
      </c>
      <c r="G11823" s="13" t="s">
        <v>32872</v>
      </c>
      <c r="H11823" s="14" t="s">
        <v>32873</v>
      </c>
      <c r="I11823" s="12">
        <v>68455.0</v>
      </c>
      <c r="J11823" s="15" t="str">
        <f t="shared" si="1"/>
        <v>Irrelevant</v>
      </c>
    </row>
    <row r="11824" ht="22.5" customHeight="1">
      <c r="A11824" s="9" t="s">
        <v>32874</v>
      </c>
      <c r="B11824" s="10">
        <v>45626.802256944444</v>
      </c>
      <c r="C11824" s="11" t="s">
        <v>24786</v>
      </c>
      <c r="D11824" s="12">
        <v>11.0</v>
      </c>
      <c r="E11824" s="10" t="s">
        <v>17</v>
      </c>
      <c r="F11824" s="12">
        <v>2024.0</v>
      </c>
      <c r="G11824" s="13" t="s">
        <v>32875</v>
      </c>
      <c r="H11824" s="14" t="s">
        <v>32876</v>
      </c>
      <c r="I11824" s="12">
        <v>1.1946612E7</v>
      </c>
      <c r="J11824" s="15" t="str">
        <f t="shared" si="1"/>
        <v>Relevant</v>
      </c>
    </row>
    <row r="11825" ht="22.5" customHeight="1">
      <c r="A11825" s="9" t="s">
        <v>32877</v>
      </c>
      <c r="B11825" s="10">
        <v>45614.839375</v>
      </c>
      <c r="C11825" s="11" t="s">
        <v>32878</v>
      </c>
      <c r="D11825" s="12">
        <v>11.0</v>
      </c>
      <c r="E11825" s="10" t="s">
        <v>17</v>
      </c>
      <c r="F11825" s="12">
        <v>2024.0</v>
      </c>
      <c r="G11825" s="13" t="s">
        <v>13</v>
      </c>
      <c r="H11825" s="14" t="s">
        <v>423</v>
      </c>
      <c r="I11825" s="12">
        <v>113.0</v>
      </c>
      <c r="J11825" s="15" t="str">
        <f t="shared" si="1"/>
        <v>Relevant</v>
      </c>
    </row>
    <row r="11826" ht="22.5" customHeight="1">
      <c r="A11826" s="9" t="s">
        <v>32879</v>
      </c>
      <c r="B11826" s="10">
        <v>45615.501655092594</v>
      </c>
      <c r="C11826" s="11" t="s">
        <v>27707</v>
      </c>
      <c r="D11826" s="12">
        <v>11.0</v>
      </c>
      <c r="E11826" s="10" t="s">
        <v>17</v>
      </c>
      <c r="F11826" s="12">
        <v>2024.0</v>
      </c>
      <c r="G11826" s="13" t="s">
        <v>32880</v>
      </c>
      <c r="H11826" s="14" t="s">
        <v>32881</v>
      </c>
      <c r="I11826" s="12">
        <v>288406.0</v>
      </c>
      <c r="J11826" s="15" t="str">
        <f t="shared" si="1"/>
        <v>Relevant</v>
      </c>
    </row>
    <row r="11827" ht="22.5" customHeight="1">
      <c r="A11827" s="9" t="s">
        <v>32882</v>
      </c>
      <c r="B11827" s="10">
        <v>45696.8809837963</v>
      </c>
      <c r="C11827" s="11" t="s">
        <v>32883</v>
      </c>
      <c r="D11827" s="12">
        <v>2.0</v>
      </c>
      <c r="E11827" s="10" t="s">
        <v>12</v>
      </c>
      <c r="F11827" s="12">
        <v>2025.0</v>
      </c>
      <c r="G11827" s="13" t="s">
        <v>13</v>
      </c>
      <c r="H11827" s="14" t="s">
        <v>32884</v>
      </c>
      <c r="I11827" s="12">
        <v>111.0</v>
      </c>
      <c r="J11827" s="15" t="str">
        <f t="shared" si="1"/>
        <v>Relevant</v>
      </c>
    </row>
    <row r="11828" ht="22.5" customHeight="1">
      <c r="A11828" s="9" t="s">
        <v>32885</v>
      </c>
      <c r="B11828" s="10">
        <v>45696.68126157407</v>
      </c>
      <c r="C11828" s="11" t="s">
        <v>32886</v>
      </c>
      <c r="D11828" s="12">
        <v>2.0</v>
      </c>
      <c r="E11828" s="10" t="s">
        <v>12</v>
      </c>
      <c r="F11828" s="12">
        <v>2025.0</v>
      </c>
      <c r="G11828" s="13" t="s">
        <v>13</v>
      </c>
      <c r="H11828" s="14" t="s">
        <v>5601</v>
      </c>
      <c r="I11828" s="12">
        <v>2976.0</v>
      </c>
      <c r="J11828" s="15" t="str">
        <f t="shared" si="1"/>
        <v>Relevant</v>
      </c>
    </row>
    <row r="11829" ht="22.5" customHeight="1">
      <c r="A11829" s="9" t="s">
        <v>32887</v>
      </c>
      <c r="B11829" s="10">
        <v>45586.02606481482</v>
      </c>
      <c r="C11829" s="11" t="s">
        <v>32888</v>
      </c>
      <c r="D11829" s="12">
        <v>10.0</v>
      </c>
      <c r="E11829" s="10" t="s">
        <v>42</v>
      </c>
      <c r="F11829" s="12">
        <v>2024.0</v>
      </c>
      <c r="G11829" s="13" t="s">
        <v>13</v>
      </c>
      <c r="H11829" s="14" t="s">
        <v>1391</v>
      </c>
      <c r="I11829" s="12">
        <v>891.0</v>
      </c>
      <c r="J11829" s="15" t="str">
        <f t="shared" si="1"/>
        <v>Relevant</v>
      </c>
    </row>
    <row r="11830" ht="22.5" customHeight="1">
      <c r="A11830" s="9" t="s">
        <v>32889</v>
      </c>
      <c r="B11830" s="10">
        <v>45591.40497685185</v>
      </c>
      <c r="C11830" s="11" t="s">
        <v>32890</v>
      </c>
      <c r="D11830" s="12">
        <v>10.0</v>
      </c>
      <c r="E11830" s="10" t="s">
        <v>42</v>
      </c>
      <c r="F11830" s="12">
        <v>2024.0</v>
      </c>
      <c r="G11830" s="13" t="s">
        <v>13</v>
      </c>
      <c r="H11830" s="14" t="s">
        <v>335</v>
      </c>
      <c r="I11830" s="12">
        <v>368.0</v>
      </c>
      <c r="J11830" s="15" t="str">
        <f t="shared" si="1"/>
        <v>Relevant</v>
      </c>
    </row>
    <row r="11831" ht="22.5" customHeight="1">
      <c r="A11831" s="9" t="s">
        <v>32891</v>
      </c>
      <c r="B11831" s="10">
        <v>45608.46076388889</v>
      </c>
      <c r="C11831" s="11" t="s">
        <v>32892</v>
      </c>
      <c r="D11831" s="12">
        <v>11.0</v>
      </c>
      <c r="E11831" s="10" t="s">
        <v>17</v>
      </c>
      <c r="F11831" s="12">
        <v>2024.0</v>
      </c>
      <c r="G11831" s="13" t="s">
        <v>13</v>
      </c>
      <c r="H11831" s="14" t="s">
        <v>2369</v>
      </c>
      <c r="I11831" s="12">
        <v>410.0</v>
      </c>
      <c r="J11831" s="15" t="str">
        <f t="shared" si="1"/>
        <v>Relevant</v>
      </c>
    </row>
    <row r="11832" ht="22.5" customHeight="1">
      <c r="A11832" s="9" t="s">
        <v>32893</v>
      </c>
      <c r="B11832" s="10">
        <v>45631.93832175926</v>
      </c>
      <c r="C11832" s="11" t="s">
        <v>32894</v>
      </c>
      <c r="D11832" s="12">
        <v>12.0</v>
      </c>
      <c r="E11832" s="10" t="s">
        <v>26</v>
      </c>
      <c r="F11832" s="12">
        <v>2024.0</v>
      </c>
      <c r="G11832" s="13" t="s">
        <v>13</v>
      </c>
      <c r="H11832" s="14" t="s">
        <v>1809</v>
      </c>
      <c r="I11832" s="12">
        <v>1150.0</v>
      </c>
      <c r="J11832" s="15" t="str">
        <f t="shared" si="1"/>
        <v>Relevant</v>
      </c>
    </row>
    <row r="11833" ht="22.5" customHeight="1">
      <c r="A11833" s="9" t="s">
        <v>32895</v>
      </c>
      <c r="B11833" s="10">
        <v>45591.66998842593</v>
      </c>
      <c r="C11833" s="11" t="s">
        <v>32896</v>
      </c>
      <c r="D11833" s="12">
        <v>10.0</v>
      </c>
      <c r="E11833" s="10" t="s">
        <v>42</v>
      </c>
      <c r="F11833" s="12">
        <v>2024.0</v>
      </c>
      <c r="G11833" s="13" t="s">
        <v>13</v>
      </c>
      <c r="H11833" s="14" t="s">
        <v>131</v>
      </c>
      <c r="I11833" s="12">
        <v>339.0</v>
      </c>
      <c r="J11833" s="15" t="str">
        <f t="shared" si="1"/>
        <v>Relevant</v>
      </c>
    </row>
    <row r="11834" ht="22.5" customHeight="1">
      <c r="A11834" s="9" t="s">
        <v>32897</v>
      </c>
      <c r="B11834" s="10">
        <v>45500.936203703706</v>
      </c>
      <c r="C11834" s="11" t="s">
        <v>32898</v>
      </c>
      <c r="D11834" s="12">
        <v>7.0</v>
      </c>
      <c r="E11834" s="10" t="s">
        <v>55</v>
      </c>
      <c r="F11834" s="12">
        <v>2024.0</v>
      </c>
      <c r="G11834" s="13" t="s">
        <v>13</v>
      </c>
      <c r="H11834" s="14" t="s">
        <v>1126</v>
      </c>
      <c r="I11834" s="12">
        <v>1593.0</v>
      </c>
      <c r="J11834" s="15" t="str">
        <f t="shared" si="1"/>
        <v>Irrelevant</v>
      </c>
    </row>
    <row r="11835" ht="22.5" customHeight="1">
      <c r="A11835" s="9" t="s">
        <v>32899</v>
      </c>
      <c r="B11835" s="10">
        <v>45610.50148148148</v>
      </c>
      <c r="C11835" s="11" t="s">
        <v>23330</v>
      </c>
      <c r="D11835" s="12">
        <v>11.0</v>
      </c>
      <c r="E11835" s="10" t="s">
        <v>17</v>
      </c>
      <c r="F11835" s="12">
        <v>2024.0</v>
      </c>
      <c r="G11835" s="13" t="s">
        <v>13</v>
      </c>
      <c r="H11835" s="14" t="s">
        <v>32900</v>
      </c>
      <c r="I11835" s="12">
        <v>3522.0</v>
      </c>
      <c r="J11835" s="15" t="str">
        <f t="shared" si="1"/>
        <v>Relevant</v>
      </c>
    </row>
    <row r="11836" ht="22.5" customHeight="1">
      <c r="A11836" s="9" t="s">
        <v>32901</v>
      </c>
      <c r="B11836" s="10">
        <v>45630.338229166664</v>
      </c>
      <c r="C11836" s="11" t="s">
        <v>32902</v>
      </c>
      <c r="D11836" s="12">
        <v>12.0</v>
      </c>
      <c r="E11836" s="10" t="s">
        <v>26</v>
      </c>
      <c r="F11836" s="12">
        <v>2024.0</v>
      </c>
      <c r="G11836" s="13" t="s">
        <v>13</v>
      </c>
      <c r="H11836" s="14" t="s">
        <v>32903</v>
      </c>
      <c r="I11836" s="12">
        <v>3321.0</v>
      </c>
      <c r="J11836" s="15" t="str">
        <f t="shared" si="1"/>
        <v>Relevant</v>
      </c>
    </row>
    <row r="11837" ht="22.5" customHeight="1">
      <c r="A11837" s="9" t="s">
        <v>32904</v>
      </c>
      <c r="B11837" s="10">
        <v>45482.38081018518</v>
      </c>
      <c r="C11837" s="11" t="s">
        <v>32905</v>
      </c>
      <c r="D11837" s="12">
        <v>7.0</v>
      </c>
      <c r="E11837" s="10" t="s">
        <v>55</v>
      </c>
      <c r="F11837" s="12">
        <v>2024.0</v>
      </c>
      <c r="G11837" s="13" t="s">
        <v>13</v>
      </c>
      <c r="H11837" s="14" t="s">
        <v>12335</v>
      </c>
      <c r="I11837" s="12">
        <v>354.0</v>
      </c>
      <c r="J11837" s="15" t="str">
        <f t="shared" si="1"/>
        <v>Irrelevant</v>
      </c>
    </row>
    <row r="11838" ht="22.5" customHeight="1">
      <c r="A11838" s="9" t="s">
        <v>32906</v>
      </c>
      <c r="B11838" s="10">
        <v>45589.525</v>
      </c>
      <c r="C11838" s="11" t="s">
        <v>8299</v>
      </c>
      <c r="D11838" s="12">
        <v>10.0</v>
      </c>
      <c r="E11838" s="10" t="s">
        <v>42</v>
      </c>
      <c r="F11838" s="12">
        <v>2024.0</v>
      </c>
      <c r="G11838" s="13" t="s">
        <v>32907</v>
      </c>
      <c r="H11838" s="14" t="s">
        <v>32908</v>
      </c>
      <c r="I11838" s="12">
        <v>11003.0</v>
      </c>
      <c r="J11838" s="15" t="str">
        <f t="shared" si="1"/>
        <v>Relevant</v>
      </c>
    </row>
    <row r="11839" ht="22.5" customHeight="1">
      <c r="A11839" s="9" t="s">
        <v>32909</v>
      </c>
      <c r="B11839" s="10">
        <v>45600.2858746875</v>
      </c>
      <c r="C11839" s="11" t="s">
        <v>32910</v>
      </c>
      <c r="D11839" s="12">
        <v>11.0</v>
      </c>
      <c r="E11839" s="10" t="s">
        <v>17</v>
      </c>
      <c r="F11839" s="12">
        <v>2024.0</v>
      </c>
      <c r="G11839" s="13" t="s">
        <v>32911</v>
      </c>
      <c r="H11839" s="14" t="s">
        <v>32912</v>
      </c>
      <c r="I11839" s="12">
        <v>1.2258608E7</v>
      </c>
      <c r="J11839" s="15" t="str">
        <f t="shared" si="1"/>
        <v>Relevant</v>
      </c>
    </row>
    <row r="11840" ht="22.5" customHeight="1">
      <c r="A11840" s="9" t="s">
        <v>32913</v>
      </c>
      <c r="B11840" s="10">
        <v>45450.81420138889</v>
      </c>
      <c r="C11840" s="11" t="s">
        <v>25596</v>
      </c>
      <c r="D11840" s="12">
        <v>6.0</v>
      </c>
      <c r="E11840" s="10" t="s">
        <v>34</v>
      </c>
      <c r="F11840" s="12">
        <v>2024.0</v>
      </c>
      <c r="G11840" s="13" t="s">
        <v>13</v>
      </c>
      <c r="H11840" s="14" t="s">
        <v>32914</v>
      </c>
      <c r="I11840" s="12">
        <v>1083.0</v>
      </c>
      <c r="J11840" s="15" t="str">
        <f t="shared" si="1"/>
        <v>Irrelevant</v>
      </c>
    </row>
    <row r="11841" ht="22.5" customHeight="1">
      <c r="A11841" s="9" t="s">
        <v>32915</v>
      </c>
      <c r="B11841" s="10">
        <v>45616.041909722226</v>
      </c>
      <c r="C11841" s="11" t="s">
        <v>32916</v>
      </c>
      <c r="D11841" s="12">
        <v>11.0</v>
      </c>
      <c r="E11841" s="10" t="s">
        <v>17</v>
      </c>
      <c r="F11841" s="12">
        <v>2024.0</v>
      </c>
      <c r="G11841" s="13" t="s">
        <v>13</v>
      </c>
      <c r="H11841" s="14" t="s">
        <v>32917</v>
      </c>
      <c r="I11841" s="12">
        <v>473.0</v>
      </c>
      <c r="J11841" s="15" t="str">
        <f t="shared" si="1"/>
        <v>Relevant</v>
      </c>
    </row>
    <row r="11842" ht="22.5" customHeight="1">
      <c r="A11842" s="9" t="s">
        <v>32918</v>
      </c>
      <c r="B11842" s="10">
        <v>45566.70637731482</v>
      </c>
      <c r="C11842" s="11" t="s">
        <v>32919</v>
      </c>
      <c r="D11842" s="12">
        <v>10.0</v>
      </c>
      <c r="E11842" s="10" t="s">
        <v>42</v>
      </c>
      <c r="F11842" s="12">
        <v>2024.0</v>
      </c>
      <c r="G11842" s="13" t="s">
        <v>32920</v>
      </c>
      <c r="H11842" s="14" t="s">
        <v>32921</v>
      </c>
      <c r="I11842" s="12">
        <v>308.0</v>
      </c>
      <c r="J11842" s="15" t="str">
        <f t="shared" si="1"/>
        <v>Irrelevant</v>
      </c>
    </row>
    <row r="11843" ht="22.5" customHeight="1">
      <c r="A11843" s="9" t="s">
        <v>32922</v>
      </c>
      <c r="B11843" s="10">
        <v>45718.473125</v>
      </c>
      <c r="C11843" s="11" t="s">
        <v>21773</v>
      </c>
      <c r="D11843" s="12">
        <v>3.0</v>
      </c>
      <c r="E11843" s="10" t="s">
        <v>59</v>
      </c>
      <c r="F11843" s="12">
        <v>2025.0</v>
      </c>
      <c r="G11843" s="13" t="s">
        <v>32923</v>
      </c>
      <c r="H11843" s="14" t="s">
        <v>32924</v>
      </c>
      <c r="I11843" s="12">
        <v>0.0</v>
      </c>
      <c r="J11843" s="15" t="str">
        <f t="shared" si="1"/>
        <v>Relevant</v>
      </c>
    </row>
    <row r="11844" ht="22.5" customHeight="1">
      <c r="A11844" s="9" t="s">
        <v>32925</v>
      </c>
      <c r="B11844" s="10">
        <v>45697.30521990741</v>
      </c>
      <c r="C11844" s="11" t="s">
        <v>32926</v>
      </c>
      <c r="D11844" s="12">
        <v>2.0</v>
      </c>
      <c r="E11844" s="10" t="s">
        <v>12</v>
      </c>
      <c r="F11844" s="12">
        <v>2025.0</v>
      </c>
      <c r="G11844" s="13" t="s">
        <v>13</v>
      </c>
      <c r="H11844" s="14" t="s">
        <v>12308</v>
      </c>
      <c r="I11844" s="12">
        <v>209.0</v>
      </c>
      <c r="J11844" s="15" t="str">
        <f t="shared" si="1"/>
        <v>Relevant</v>
      </c>
    </row>
    <row r="11845" ht="22.5" customHeight="1">
      <c r="A11845" s="9" t="s">
        <v>32927</v>
      </c>
      <c r="B11845" s="10">
        <v>45649.39071759259</v>
      </c>
      <c r="C11845" s="11" t="s">
        <v>25522</v>
      </c>
      <c r="D11845" s="12">
        <v>12.0</v>
      </c>
      <c r="E11845" s="10" t="s">
        <v>26</v>
      </c>
      <c r="F11845" s="12">
        <v>2024.0</v>
      </c>
      <c r="G11845" s="13" t="s">
        <v>32928</v>
      </c>
      <c r="H11845" s="14" t="s">
        <v>32929</v>
      </c>
      <c r="I11845" s="12">
        <v>622887.0</v>
      </c>
      <c r="J11845" s="15" t="str">
        <f t="shared" si="1"/>
        <v>Relevant</v>
      </c>
    </row>
    <row r="11846" ht="22.5" customHeight="1">
      <c r="A11846" s="9" t="s">
        <v>32930</v>
      </c>
      <c r="B11846" s="10">
        <v>45650.09032407407</v>
      </c>
      <c r="C11846" s="11" t="s">
        <v>32931</v>
      </c>
      <c r="D11846" s="12">
        <v>12.0</v>
      </c>
      <c r="E11846" s="10" t="s">
        <v>26</v>
      </c>
      <c r="F11846" s="12">
        <v>2024.0</v>
      </c>
      <c r="G11846" s="13" t="s">
        <v>32932</v>
      </c>
      <c r="H11846" s="14" t="s">
        <v>32933</v>
      </c>
      <c r="I11846" s="12">
        <v>8149206.0</v>
      </c>
      <c r="J11846" s="15" t="str">
        <f t="shared" si="1"/>
        <v>Irrelevant</v>
      </c>
    </row>
    <row r="11847" ht="22.5" customHeight="1">
      <c r="A11847" s="9" t="s">
        <v>32934</v>
      </c>
      <c r="B11847" s="10">
        <v>45437.929247685184</v>
      </c>
      <c r="C11847" s="11" t="s">
        <v>32935</v>
      </c>
      <c r="D11847" s="12">
        <v>5.0</v>
      </c>
      <c r="E11847" s="10" t="s">
        <v>21</v>
      </c>
      <c r="F11847" s="12">
        <v>2024.0</v>
      </c>
      <c r="G11847" s="13" t="s">
        <v>13</v>
      </c>
      <c r="H11847" s="14" t="s">
        <v>484</v>
      </c>
      <c r="I11847" s="12">
        <v>215.0</v>
      </c>
      <c r="J11847" s="15" t="str">
        <f t="shared" si="1"/>
        <v>Irrelevant</v>
      </c>
    </row>
    <row r="11848" ht="22.5" customHeight="1">
      <c r="A11848" s="9" t="s">
        <v>32936</v>
      </c>
      <c r="B11848" s="10">
        <v>45477.68953344908</v>
      </c>
      <c r="C11848" s="11" t="s">
        <v>32937</v>
      </c>
      <c r="D11848" s="12">
        <v>7.0</v>
      </c>
      <c r="E11848" s="10" t="s">
        <v>55</v>
      </c>
      <c r="F11848" s="12">
        <v>2024.0</v>
      </c>
      <c r="G11848" s="13" t="s">
        <v>32938</v>
      </c>
      <c r="H11848" s="14" t="s">
        <v>32939</v>
      </c>
      <c r="I11848" s="12">
        <v>1665216.0</v>
      </c>
      <c r="J11848" s="15" t="str">
        <f t="shared" si="1"/>
        <v>Relevant</v>
      </c>
    </row>
    <row r="11849" ht="22.5" customHeight="1">
      <c r="A11849" s="9" t="s">
        <v>32940</v>
      </c>
      <c r="B11849" s="10">
        <v>45598.336226851854</v>
      </c>
      <c r="C11849" s="11" t="s">
        <v>32941</v>
      </c>
      <c r="D11849" s="12">
        <v>11.0</v>
      </c>
      <c r="E11849" s="10" t="s">
        <v>17</v>
      </c>
      <c r="F11849" s="12">
        <v>2024.0</v>
      </c>
      <c r="G11849" s="13" t="s">
        <v>32942</v>
      </c>
      <c r="H11849" s="14" t="s">
        <v>32943</v>
      </c>
      <c r="I11849" s="12">
        <v>715714.0</v>
      </c>
      <c r="J11849" s="15" t="str">
        <f t="shared" si="1"/>
        <v>Relevant</v>
      </c>
    </row>
    <row r="11850" ht="22.5" customHeight="1">
      <c r="A11850" s="9" t="s">
        <v>32944</v>
      </c>
      <c r="B11850" s="10">
        <v>45535.61744040509</v>
      </c>
      <c r="C11850" s="11" t="s">
        <v>28786</v>
      </c>
      <c r="D11850" s="12">
        <v>8.0</v>
      </c>
      <c r="E11850" s="10" t="s">
        <v>167</v>
      </c>
      <c r="F11850" s="12">
        <v>2024.0</v>
      </c>
      <c r="G11850" s="13" t="s">
        <v>32945</v>
      </c>
      <c r="H11850" s="14" t="s">
        <v>32946</v>
      </c>
      <c r="I11850" s="12">
        <v>0.0</v>
      </c>
      <c r="J11850" s="15" t="str">
        <f t="shared" si="1"/>
        <v>Irrelevant</v>
      </c>
    </row>
    <row r="11851" ht="22.5" customHeight="1">
      <c r="A11851" s="9" t="s">
        <v>32947</v>
      </c>
      <c r="B11851" s="10">
        <v>45423.36708333333</v>
      </c>
      <c r="C11851" s="11" t="s">
        <v>32948</v>
      </c>
      <c r="D11851" s="12">
        <v>5.0</v>
      </c>
      <c r="E11851" s="10" t="s">
        <v>21</v>
      </c>
      <c r="F11851" s="12">
        <v>2024.0</v>
      </c>
      <c r="G11851" s="13" t="s">
        <v>13</v>
      </c>
      <c r="H11851" s="14" t="s">
        <v>32949</v>
      </c>
      <c r="I11851" s="12">
        <v>8.0</v>
      </c>
      <c r="J11851" s="15" t="str">
        <f t="shared" si="1"/>
        <v>Irrelevant</v>
      </c>
    </row>
    <row r="11852" ht="22.5" customHeight="1">
      <c r="A11852" s="9" t="s">
        <v>32950</v>
      </c>
      <c r="B11852" s="10">
        <v>45606.649976851855</v>
      </c>
      <c r="C11852" s="11" t="s">
        <v>32951</v>
      </c>
      <c r="D11852" s="12">
        <v>11.0</v>
      </c>
      <c r="E11852" s="10" t="s">
        <v>17</v>
      </c>
      <c r="F11852" s="12">
        <v>2024.0</v>
      </c>
      <c r="G11852" s="13" t="s">
        <v>13</v>
      </c>
      <c r="H11852" s="14" t="s">
        <v>100</v>
      </c>
      <c r="I11852" s="12">
        <v>204.0</v>
      </c>
      <c r="J11852" s="15" t="str">
        <f t="shared" si="1"/>
        <v>Relevant</v>
      </c>
    </row>
    <row r="11853" ht="22.5" customHeight="1">
      <c r="A11853" s="9" t="s">
        <v>32952</v>
      </c>
      <c r="B11853" s="10">
        <v>45708.33556712963</v>
      </c>
      <c r="C11853" s="11" t="s">
        <v>32953</v>
      </c>
      <c r="D11853" s="12">
        <v>2.0</v>
      </c>
      <c r="E11853" s="10" t="s">
        <v>12</v>
      </c>
      <c r="F11853" s="12">
        <v>2025.0</v>
      </c>
      <c r="G11853" s="13" t="s">
        <v>13</v>
      </c>
      <c r="H11853" s="14" t="s">
        <v>3242</v>
      </c>
      <c r="I11853" s="12">
        <v>3625.0</v>
      </c>
      <c r="J11853" s="15" t="str">
        <f t="shared" si="1"/>
        <v>Irrelevant</v>
      </c>
    </row>
    <row r="11854" ht="22.5" customHeight="1">
      <c r="A11854" s="9" t="s">
        <v>32954</v>
      </c>
      <c r="B11854" s="10">
        <v>45588.07489231481</v>
      </c>
      <c r="C11854" s="11" t="s">
        <v>31856</v>
      </c>
      <c r="D11854" s="12">
        <v>10.0</v>
      </c>
      <c r="E11854" s="10" t="s">
        <v>42</v>
      </c>
      <c r="F11854" s="12">
        <v>2024.0</v>
      </c>
      <c r="G11854" s="13" t="s">
        <v>32955</v>
      </c>
      <c r="H11854" s="14" t="s">
        <v>32956</v>
      </c>
      <c r="I11854" s="12">
        <v>1.2767834E7</v>
      </c>
      <c r="J11854" s="15" t="str">
        <f t="shared" si="1"/>
        <v>Relevant</v>
      </c>
    </row>
    <row r="11855" ht="22.5" customHeight="1">
      <c r="A11855" s="9" t="s">
        <v>32957</v>
      </c>
      <c r="B11855" s="10">
        <v>45456.97299768519</v>
      </c>
      <c r="C11855" s="11" t="s">
        <v>32958</v>
      </c>
      <c r="D11855" s="12">
        <v>6.0</v>
      </c>
      <c r="E11855" s="10" t="s">
        <v>34</v>
      </c>
      <c r="F11855" s="12">
        <v>2024.0</v>
      </c>
      <c r="G11855" s="13" t="s">
        <v>13</v>
      </c>
      <c r="H11855" s="14" t="s">
        <v>13877</v>
      </c>
      <c r="I11855" s="12">
        <v>2295.0</v>
      </c>
      <c r="J11855" s="15" t="str">
        <f t="shared" si="1"/>
        <v>Relevant</v>
      </c>
    </row>
    <row r="11856" ht="22.5" customHeight="1">
      <c r="A11856" s="9" t="s">
        <v>32959</v>
      </c>
      <c r="B11856" s="10">
        <v>45607.618473159724</v>
      </c>
      <c r="C11856" s="11" t="s">
        <v>18293</v>
      </c>
      <c r="D11856" s="12">
        <v>11.0</v>
      </c>
      <c r="E11856" s="10" t="s">
        <v>17</v>
      </c>
      <c r="F11856" s="12">
        <v>2024.0</v>
      </c>
      <c r="G11856" s="13" t="s">
        <v>32960</v>
      </c>
      <c r="H11856" s="14" t="s">
        <v>32961</v>
      </c>
      <c r="I11856" s="12">
        <v>299036.0</v>
      </c>
      <c r="J11856" s="15" t="str">
        <f t="shared" si="1"/>
        <v>Irrelevant</v>
      </c>
    </row>
    <row r="11857" ht="22.5" customHeight="1">
      <c r="A11857" s="9" t="s">
        <v>32962</v>
      </c>
      <c r="B11857" s="10">
        <v>45533.58623642361</v>
      </c>
      <c r="C11857" s="11" t="s">
        <v>32963</v>
      </c>
      <c r="D11857" s="12">
        <v>8.0</v>
      </c>
      <c r="E11857" s="10" t="s">
        <v>167</v>
      </c>
      <c r="F11857" s="12">
        <v>2024.0</v>
      </c>
      <c r="G11857" s="13" t="s">
        <v>32964</v>
      </c>
      <c r="H11857" s="14" t="s">
        <v>9522</v>
      </c>
      <c r="I11857" s="12">
        <v>7223.0</v>
      </c>
      <c r="J11857" s="15" t="str">
        <f t="shared" si="1"/>
        <v>Relevant</v>
      </c>
    </row>
    <row r="11858" ht="22.5" customHeight="1">
      <c r="A11858" s="9" t="s">
        <v>32965</v>
      </c>
      <c r="B11858" s="10">
        <v>45608.438113425924</v>
      </c>
      <c r="C11858" s="11" t="s">
        <v>11910</v>
      </c>
      <c r="D11858" s="12">
        <v>11.0</v>
      </c>
      <c r="E11858" s="10" t="s">
        <v>17</v>
      </c>
      <c r="F11858" s="12">
        <v>2024.0</v>
      </c>
      <c r="G11858" s="13" t="s">
        <v>13</v>
      </c>
      <c r="H11858" s="14" t="s">
        <v>22165</v>
      </c>
      <c r="I11858" s="12">
        <v>11649.0</v>
      </c>
      <c r="J11858" s="15" t="str">
        <f t="shared" si="1"/>
        <v>Relevant</v>
      </c>
    </row>
    <row r="11859" ht="22.5" customHeight="1">
      <c r="A11859" s="9" t="s">
        <v>32966</v>
      </c>
      <c r="B11859" s="10">
        <v>45587.71271990741</v>
      </c>
      <c r="C11859" s="11" t="s">
        <v>32967</v>
      </c>
      <c r="D11859" s="12">
        <v>10.0</v>
      </c>
      <c r="E11859" s="10" t="s">
        <v>42</v>
      </c>
      <c r="F11859" s="12">
        <v>2024.0</v>
      </c>
      <c r="G11859" s="13" t="s">
        <v>13</v>
      </c>
      <c r="H11859" s="14" t="s">
        <v>32968</v>
      </c>
      <c r="I11859" s="12">
        <v>3.0</v>
      </c>
      <c r="J11859" s="15" t="str">
        <f t="shared" si="1"/>
        <v>Irrelevant</v>
      </c>
    </row>
    <row r="11860" ht="22.5" customHeight="1">
      <c r="A11860" s="9" t="s">
        <v>32969</v>
      </c>
      <c r="B11860" s="10">
        <v>45508.252233796295</v>
      </c>
      <c r="C11860" s="11" t="s">
        <v>32970</v>
      </c>
      <c r="D11860" s="12">
        <v>8.0</v>
      </c>
      <c r="E11860" s="10" t="s">
        <v>167</v>
      </c>
      <c r="F11860" s="12">
        <v>2024.0</v>
      </c>
      <c r="G11860" s="13" t="s">
        <v>13</v>
      </c>
      <c r="H11860" s="14" t="s">
        <v>32971</v>
      </c>
      <c r="I11860" s="12">
        <v>13389.0</v>
      </c>
      <c r="J11860" s="15" t="str">
        <f t="shared" si="1"/>
        <v>Relevant</v>
      </c>
    </row>
    <row r="11861" ht="22.5" customHeight="1">
      <c r="A11861" s="9" t="s">
        <v>32972</v>
      </c>
      <c r="B11861" s="10">
        <v>45614.44474537037</v>
      </c>
      <c r="C11861" s="11" t="s">
        <v>32973</v>
      </c>
      <c r="D11861" s="12">
        <v>11.0</v>
      </c>
      <c r="E11861" s="10" t="s">
        <v>17</v>
      </c>
      <c r="F11861" s="12">
        <v>2024.0</v>
      </c>
      <c r="G11861" s="13" t="s">
        <v>32974</v>
      </c>
      <c r="H11861" s="14" t="s">
        <v>32975</v>
      </c>
      <c r="I11861" s="12">
        <v>8494959.0</v>
      </c>
      <c r="J11861" s="15" t="str">
        <f t="shared" si="1"/>
        <v>Relevant</v>
      </c>
    </row>
    <row r="11862" ht="22.5" customHeight="1">
      <c r="A11862" s="9" t="s">
        <v>32976</v>
      </c>
      <c r="B11862" s="10">
        <v>45731.68195601852</v>
      </c>
      <c r="C11862" s="11" t="s">
        <v>32977</v>
      </c>
      <c r="D11862" s="12">
        <v>3.0</v>
      </c>
      <c r="E11862" s="10" t="s">
        <v>59</v>
      </c>
      <c r="F11862" s="12">
        <v>2025.0</v>
      </c>
      <c r="G11862" s="13" t="s">
        <v>13</v>
      </c>
      <c r="H11862" s="14" t="s">
        <v>562</v>
      </c>
      <c r="I11862" s="12">
        <v>638.0</v>
      </c>
      <c r="J11862" s="15" t="str">
        <f t="shared" si="1"/>
        <v>Irrelevant</v>
      </c>
    </row>
    <row r="11863" ht="22.5" customHeight="1">
      <c r="A11863" s="9" t="s">
        <v>32978</v>
      </c>
      <c r="B11863" s="10">
        <v>45622.50630787037</v>
      </c>
      <c r="C11863" s="11" t="s">
        <v>32979</v>
      </c>
      <c r="D11863" s="12">
        <v>11.0</v>
      </c>
      <c r="E11863" s="10" t="s">
        <v>17</v>
      </c>
      <c r="F11863" s="12">
        <v>2024.0</v>
      </c>
      <c r="G11863" s="13" t="s">
        <v>32980</v>
      </c>
      <c r="H11863" s="14" t="s">
        <v>32981</v>
      </c>
      <c r="I11863" s="12">
        <v>58567.0</v>
      </c>
      <c r="J11863" s="15" t="str">
        <f t="shared" si="1"/>
        <v>Relevant</v>
      </c>
    </row>
    <row r="11864" ht="22.5" customHeight="1">
      <c r="A11864" s="9" t="s">
        <v>32982</v>
      </c>
      <c r="B11864" s="10">
        <v>45646.63721378472</v>
      </c>
      <c r="C11864" s="11" t="s">
        <v>32983</v>
      </c>
      <c r="D11864" s="12">
        <v>12.0</v>
      </c>
      <c r="E11864" s="10" t="s">
        <v>26</v>
      </c>
      <c r="F11864" s="12">
        <v>2024.0</v>
      </c>
      <c r="G11864" s="13" t="s">
        <v>32984</v>
      </c>
      <c r="H11864" s="14" t="s">
        <v>32985</v>
      </c>
      <c r="I11864" s="12">
        <v>10486.0</v>
      </c>
      <c r="J11864" s="15" t="str">
        <f t="shared" si="1"/>
        <v>Irrelevant</v>
      </c>
    </row>
    <row r="11865" ht="22.5" customHeight="1">
      <c r="A11865" s="9" t="s">
        <v>32986</v>
      </c>
      <c r="B11865" s="10">
        <v>45677.64160879629</v>
      </c>
      <c r="C11865" s="11" t="s">
        <v>32987</v>
      </c>
      <c r="D11865" s="12">
        <v>1.0</v>
      </c>
      <c r="E11865" s="10" t="s">
        <v>70</v>
      </c>
      <c r="F11865" s="12">
        <v>2025.0</v>
      </c>
      <c r="G11865" s="13" t="s">
        <v>13</v>
      </c>
      <c r="H11865" s="14" t="s">
        <v>220</v>
      </c>
      <c r="I11865" s="12">
        <v>25.0</v>
      </c>
      <c r="J11865" s="15" t="str">
        <f t="shared" si="1"/>
        <v>Relevant</v>
      </c>
    </row>
    <row r="11866" ht="22.5" customHeight="1">
      <c r="A11866" s="9" t="s">
        <v>32988</v>
      </c>
      <c r="B11866" s="10">
        <v>45580.59476851852</v>
      </c>
      <c r="C11866" s="11" t="s">
        <v>25277</v>
      </c>
      <c r="D11866" s="12">
        <v>10.0</v>
      </c>
      <c r="E11866" s="10" t="s">
        <v>42</v>
      </c>
      <c r="F11866" s="12">
        <v>2024.0</v>
      </c>
      <c r="G11866" s="13" t="s">
        <v>13</v>
      </c>
      <c r="H11866" s="14" t="s">
        <v>32989</v>
      </c>
      <c r="I11866" s="12">
        <v>4271.0</v>
      </c>
      <c r="J11866" s="15" t="str">
        <f t="shared" si="1"/>
        <v>Relevant</v>
      </c>
    </row>
    <row r="11867" ht="22.5" customHeight="1">
      <c r="A11867" s="9" t="s">
        <v>32990</v>
      </c>
      <c r="B11867" s="10">
        <v>45621.75035357639</v>
      </c>
      <c r="C11867" s="11" t="s">
        <v>644</v>
      </c>
      <c r="D11867" s="12">
        <v>11.0</v>
      </c>
      <c r="E11867" s="10" t="s">
        <v>17</v>
      </c>
      <c r="F11867" s="12">
        <v>2024.0</v>
      </c>
      <c r="G11867" s="13" t="s">
        <v>32991</v>
      </c>
      <c r="H11867" s="14" t="s">
        <v>32992</v>
      </c>
      <c r="I11867" s="12">
        <v>446937.0</v>
      </c>
      <c r="J11867" s="15" t="str">
        <f t="shared" si="1"/>
        <v>Irrelevant</v>
      </c>
    </row>
    <row r="11868" ht="22.5" customHeight="1">
      <c r="A11868" s="9" t="s">
        <v>32993</v>
      </c>
      <c r="B11868" s="10">
        <v>45625.92469907407</v>
      </c>
      <c r="C11868" s="11" t="s">
        <v>32994</v>
      </c>
      <c r="D11868" s="12">
        <v>11.0</v>
      </c>
      <c r="E11868" s="10" t="s">
        <v>17</v>
      </c>
      <c r="F11868" s="12">
        <v>2024.0</v>
      </c>
      <c r="G11868" s="13" t="s">
        <v>13</v>
      </c>
      <c r="H11868" s="14" t="s">
        <v>21821</v>
      </c>
      <c r="I11868" s="12">
        <v>38.0</v>
      </c>
      <c r="J11868" s="15" t="str">
        <f t="shared" si="1"/>
        <v>Relevant</v>
      </c>
    </row>
    <row r="11869" ht="22.5" customHeight="1">
      <c r="A11869" s="9" t="s">
        <v>32995</v>
      </c>
      <c r="B11869" s="10">
        <v>45589.62774305556</v>
      </c>
      <c r="C11869" s="11" t="s">
        <v>32996</v>
      </c>
      <c r="D11869" s="12">
        <v>10.0</v>
      </c>
      <c r="E11869" s="10" t="s">
        <v>42</v>
      </c>
      <c r="F11869" s="12">
        <v>2024.0</v>
      </c>
      <c r="G11869" s="13" t="s">
        <v>13</v>
      </c>
      <c r="H11869" s="14" t="s">
        <v>338</v>
      </c>
      <c r="I11869" s="12">
        <v>36.0</v>
      </c>
      <c r="J11869" s="15" t="str">
        <f t="shared" si="1"/>
        <v>Relevant</v>
      </c>
    </row>
    <row r="11870" ht="22.5" customHeight="1">
      <c r="A11870" s="9" t="s">
        <v>32997</v>
      </c>
      <c r="B11870" s="10">
        <v>45450.881261574075</v>
      </c>
      <c r="C11870" s="11" t="s">
        <v>12458</v>
      </c>
      <c r="D11870" s="12">
        <v>6.0</v>
      </c>
      <c r="E11870" s="10" t="s">
        <v>34</v>
      </c>
      <c r="F11870" s="12">
        <v>2024.0</v>
      </c>
      <c r="G11870" s="13" t="s">
        <v>13</v>
      </c>
      <c r="H11870" s="14" t="s">
        <v>3593</v>
      </c>
      <c r="I11870" s="12">
        <v>2569.0</v>
      </c>
      <c r="J11870" s="15" t="str">
        <f t="shared" si="1"/>
        <v>Irrelevant</v>
      </c>
    </row>
    <row r="11871" ht="22.5" customHeight="1">
      <c r="A11871" s="9" t="s">
        <v>32998</v>
      </c>
      <c r="B11871" s="10">
        <v>45478.8334837963</v>
      </c>
      <c r="C11871" s="11" t="s">
        <v>23847</v>
      </c>
      <c r="D11871" s="12">
        <v>7.0</v>
      </c>
      <c r="E11871" s="10" t="s">
        <v>55</v>
      </c>
      <c r="F11871" s="12">
        <v>2024.0</v>
      </c>
      <c r="G11871" s="13" t="s">
        <v>13</v>
      </c>
      <c r="H11871" s="14" t="s">
        <v>32999</v>
      </c>
      <c r="I11871" s="12">
        <v>2121697.0</v>
      </c>
      <c r="J11871" s="15" t="str">
        <f t="shared" si="1"/>
        <v>Irrelevant</v>
      </c>
    </row>
    <row r="11872" ht="22.5" customHeight="1">
      <c r="A11872" s="9" t="s">
        <v>33000</v>
      </c>
      <c r="B11872" s="10">
        <v>45696.78693287037</v>
      </c>
      <c r="C11872" s="11" t="s">
        <v>9837</v>
      </c>
      <c r="D11872" s="12">
        <v>2.0</v>
      </c>
      <c r="E11872" s="10" t="s">
        <v>12</v>
      </c>
      <c r="F11872" s="12">
        <v>2025.0</v>
      </c>
      <c r="G11872" s="13" t="s">
        <v>13</v>
      </c>
      <c r="H11872" s="14" t="s">
        <v>14</v>
      </c>
      <c r="I11872" s="12">
        <v>285.0</v>
      </c>
      <c r="J11872" s="15" t="str">
        <f t="shared" si="1"/>
        <v>Relevant</v>
      </c>
    </row>
    <row r="11873" ht="22.5" customHeight="1">
      <c r="A11873" s="9" t="s">
        <v>33001</v>
      </c>
      <c r="B11873" s="10">
        <v>45615.477789351855</v>
      </c>
      <c r="C11873" s="11" t="s">
        <v>33002</v>
      </c>
      <c r="D11873" s="12">
        <v>11.0</v>
      </c>
      <c r="E11873" s="10" t="s">
        <v>17</v>
      </c>
      <c r="F11873" s="12">
        <v>2024.0</v>
      </c>
      <c r="G11873" s="13" t="s">
        <v>13</v>
      </c>
      <c r="H11873" s="14" t="s">
        <v>8209</v>
      </c>
      <c r="I11873" s="12">
        <v>630.0</v>
      </c>
      <c r="J11873" s="15" t="str">
        <f t="shared" si="1"/>
        <v>Relevant</v>
      </c>
    </row>
    <row r="11874" ht="22.5" customHeight="1">
      <c r="A11874" s="9" t="s">
        <v>33003</v>
      </c>
      <c r="B11874" s="10">
        <v>45580.32395439815</v>
      </c>
      <c r="C11874" s="11" t="s">
        <v>9231</v>
      </c>
      <c r="D11874" s="12">
        <v>10.0</v>
      </c>
      <c r="E11874" s="10" t="s">
        <v>42</v>
      </c>
      <c r="F11874" s="12">
        <v>2024.0</v>
      </c>
      <c r="G11874" s="13" t="s">
        <v>33004</v>
      </c>
      <c r="H11874" s="14" t="s">
        <v>33005</v>
      </c>
      <c r="I11874" s="12">
        <v>2.1345286E7</v>
      </c>
      <c r="J11874" s="15" t="str">
        <f t="shared" si="1"/>
        <v>Relevant</v>
      </c>
    </row>
    <row r="11875" ht="22.5" customHeight="1">
      <c r="A11875" s="9" t="s">
        <v>33006</v>
      </c>
      <c r="B11875" s="10">
        <v>45705.67130787037</v>
      </c>
      <c r="C11875" s="11" t="s">
        <v>23918</v>
      </c>
      <c r="D11875" s="12">
        <v>2.0</v>
      </c>
      <c r="E11875" s="10" t="s">
        <v>12</v>
      </c>
      <c r="F11875" s="12">
        <v>2025.0</v>
      </c>
      <c r="G11875" s="13" t="s">
        <v>13</v>
      </c>
      <c r="H11875" s="14" t="s">
        <v>1973</v>
      </c>
      <c r="I11875" s="12">
        <v>7522.0</v>
      </c>
      <c r="J11875" s="15" t="str">
        <f t="shared" si="1"/>
        <v>Relevant</v>
      </c>
    </row>
    <row r="11876" ht="22.5" customHeight="1">
      <c r="A11876" s="9" t="s">
        <v>33007</v>
      </c>
      <c r="B11876" s="10">
        <v>45715.70653935185</v>
      </c>
      <c r="C11876" s="11" t="s">
        <v>25623</v>
      </c>
      <c r="D11876" s="12">
        <v>2.0</v>
      </c>
      <c r="E11876" s="10" t="s">
        <v>12</v>
      </c>
      <c r="F11876" s="12">
        <v>2025.0</v>
      </c>
      <c r="G11876" s="13" t="s">
        <v>33008</v>
      </c>
      <c r="H11876" s="14" t="s">
        <v>33009</v>
      </c>
      <c r="I11876" s="12">
        <v>7981.0</v>
      </c>
      <c r="J11876" s="15" t="str">
        <f t="shared" si="1"/>
        <v>Irrelevant</v>
      </c>
    </row>
    <row r="11877" ht="22.5" customHeight="1">
      <c r="A11877" s="9" t="s">
        <v>33010</v>
      </c>
      <c r="B11877" s="10">
        <v>45643.881886574076</v>
      </c>
      <c r="C11877" s="11" t="s">
        <v>33011</v>
      </c>
      <c r="D11877" s="12">
        <v>12.0</v>
      </c>
      <c r="E11877" s="10" t="s">
        <v>26</v>
      </c>
      <c r="F11877" s="12">
        <v>2024.0</v>
      </c>
      <c r="G11877" s="13" t="s">
        <v>33012</v>
      </c>
      <c r="H11877" s="14" t="s">
        <v>26283</v>
      </c>
      <c r="I11877" s="12">
        <v>1.850869E7</v>
      </c>
      <c r="J11877" s="15" t="str">
        <f t="shared" si="1"/>
        <v>Relevant</v>
      </c>
    </row>
    <row r="11878" ht="22.5" customHeight="1">
      <c r="A11878" s="9" t="s">
        <v>33013</v>
      </c>
      <c r="B11878" s="10">
        <v>45542.4378125</v>
      </c>
      <c r="C11878" s="11" t="s">
        <v>28590</v>
      </c>
      <c r="D11878" s="12">
        <v>9.0</v>
      </c>
      <c r="E11878" s="10" t="s">
        <v>114</v>
      </c>
      <c r="F11878" s="12">
        <v>2024.0</v>
      </c>
      <c r="G11878" s="13" t="s">
        <v>13</v>
      </c>
      <c r="H11878" s="14" t="s">
        <v>701</v>
      </c>
      <c r="I11878" s="12">
        <v>281.0</v>
      </c>
      <c r="J11878" s="15" t="str">
        <f t="shared" si="1"/>
        <v>Relevant</v>
      </c>
    </row>
    <row r="11879" ht="22.5" customHeight="1">
      <c r="A11879" s="9" t="s">
        <v>33014</v>
      </c>
      <c r="B11879" s="10">
        <v>45619.081192129626</v>
      </c>
      <c r="C11879" s="11" t="s">
        <v>33015</v>
      </c>
      <c r="D11879" s="12">
        <v>11.0</v>
      </c>
      <c r="E11879" s="10" t="s">
        <v>17</v>
      </c>
      <c r="F11879" s="12">
        <v>2024.0</v>
      </c>
      <c r="G11879" s="13" t="s">
        <v>33016</v>
      </c>
      <c r="H11879" s="14" t="s">
        <v>33017</v>
      </c>
      <c r="I11879" s="12">
        <v>6831001.0</v>
      </c>
      <c r="J11879" s="15" t="str">
        <f t="shared" si="1"/>
        <v>Irrelevant</v>
      </c>
    </row>
    <row r="11880" ht="22.5" customHeight="1">
      <c r="A11880" s="9" t="s">
        <v>33018</v>
      </c>
      <c r="B11880" s="10">
        <v>45727.70806769676</v>
      </c>
      <c r="C11880" s="11" t="s">
        <v>33019</v>
      </c>
      <c r="D11880" s="12">
        <v>3.0</v>
      </c>
      <c r="E11880" s="10" t="s">
        <v>59</v>
      </c>
      <c r="F11880" s="12">
        <v>2025.0</v>
      </c>
      <c r="G11880" s="13" t="s">
        <v>33020</v>
      </c>
      <c r="H11880" s="14" t="s">
        <v>33021</v>
      </c>
      <c r="I11880" s="12">
        <v>1.2672124E7</v>
      </c>
      <c r="J11880" s="15" t="str">
        <f t="shared" si="1"/>
        <v>Irrelevant</v>
      </c>
    </row>
    <row r="11881" ht="22.5" customHeight="1">
      <c r="A11881" s="9" t="s">
        <v>33022</v>
      </c>
      <c r="B11881" s="10">
        <v>45696.748148148145</v>
      </c>
      <c r="C11881" s="11" t="s">
        <v>9418</v>
      </c>
      <c r="D11881" s="12">
        <v>2.0</v>
      </c>
      <c r="E11881" s="10" t="s">
        <v>12</v>
      </c>
      <c r="F11881" s="12">
        <v>2025.0</v>
      </c>
      <c r="G11881" s="13" t="s">
        <v>13</v>
      </c>
      <c r="H11881" s="14" t="s">
        <v>14</v>
      </c>
      <c r="I11881" s="12">
        <v>384.0</v>
      </c>
      <c r="J11881" s="15" t="str">
        <f t="shared" si="1"/>
        <v>Relevant</v>
      </c>
    </row>
    <row r="11882" ht="22.5" customHeight="1">
      <c r="A11882" s="9" t="s">
        <v>33023</v>
      </c>
      <c r="B11882" s="10">
        <v>45742.84318287037</v>
      </c>
      <c r="C11882" s="11" t="s">
        <v>33024</v>
      </c>
      <c r="D11882" s="12">
        <v>3.0</v>
      </c>
      <c r="E11882" s="10" t="s">
        <v>59</v>
      </c>
      <c r="F11882" s="12">
        <v>2025.0</v>
      </c>
      <c r="G11882" s="13" t="s">
        <v>13</v>
      </c>
      <c r="H11882" s="14" t="s">
        <v>204</v>
      </c>
      <c r="I11882" s="12">
        <v>362.0</v>
      </c>
      <c r="J11882" s="15" t="str">
        <f t="shared" si="1"/>
        <v>Relevant</v>
      </c>
    </row>
    <row r="11883" ht="22.5" customHeight="1">
      <c r="A11883" s="9" t="s">
        <v>33025</v>
      </c>
      <c r="B11883" s="10">
        <v>45614.045833344906</v>
      </c>
      <c r="C11883" s="11" t="s">
        <v>33026</v>
      </c>
      <c r="D11883" s="12">
        <v>11.0</v>
      </c>
      <c r="E11883" s="10" t="s">
        <v>17</v>
      </c>
      <c r="F11883" s="12">
        <v>2024.0</v>
      </c>
      <c r="G11883" s="13" t="s">
        <v>33027</v>
      </c>
      <c r="H11883" s="14" t="s">
        <v>33028</v>
      </c>
      <c r="I11883" s="12">
        <v>0.0</v>
      </c>
      <c r="J11883" s="15" t="str">
        <f t="shared" si="1"/>
        <v>Relevant</v>
      </c>
    </row>
    <row r="11884" ht="22.5" customHeight="1">
      <c r="A11884" s="9" t="s">
        <v>33029</v>
      </c>
      <c r="B11884" s="10">
        <v>45615.672638888886</v>
      </c>
      <c r="C11884" s="11" t="s">
        <v>33030</v>
      </c>
      <c r="D11884" s="12">
        <v>11.0</v>
      </c>
      <c r="E11884" s="10" t="s">
        <v>17</v>
      </c>
      <c r="F11884" s="12">
        <v>2024.0</v>
      </c>
      <c r="G11884" s="13" t="s">
        <v>13</v>
      </c>
      <c r="H11884" s="14" t="s">
        <v>1325</v>
      </c>
      <c r="I11884" s="12">
        <v>257.0</v>
      </c>
      <c r="J11884" s="15" t="str">
        <f t="shared" si="1"/>
        <v>Relevant</v>
      </c>
    </row>
    <row r="11885" ht="22.5" customHeight="1">
      <c r="A11885" s="9" t="s">
        <v>33031</v>
      </c>
      <c r="B11885" s="10">
        <v>45643.31107638889</v>
      </c>
      <c r="C11885" s="11" t="s">
        <v>33032</v>
      </c>
      <c r="D11885" s="12">
        <v>12.0</v>
      </c>
      <c r="E11885" s="10" t="s">
        <v>26</v>
      </c>
      <c r="F11885" s="12">
        <v>2024.0</v>
      </c>
      <c r="G11885" s="13" t="s">
        <v>33033</v>
      </c>
      <c r="H11885" s="14" t="s">
        <v>33034</v>
      </c>
      <c r="I11885" s="12">
        <v>2410885.0</v>
      </c>
      <c r="J11885" s="15" t="str">
        <f t="shared" si="1"/>
        <v>Relevant</v>
      </c>
    </row>
    <row r="11886" ht="22.5" customHeight="1">
      <c r="A11886" s="9" t="s">
        <v>33035</v>
      </c>
      <c r="B11886" s="10">
        <v>45600.76540509259</v>
      </c>
      <c r="C11886" s="11" t="s">
        <v>33036</v>
      </c>
      <c r="D11886" s="12">
        <v>11.0</v>
      </c>
      <c r="E11886" s="10" t="s">
        <v>17</v>
      </c>
      <c r="F11886" s="12">
        <v>2024.0</v>
      </c>
      <c r="G11886" s="13" t="s">
        <v>13</v>
      </c>
      <c r="H11886" s="14" t="s">
        <v>259</v>
      </c>
      <c r="I11886" s="12">
        <v>614.0</v>
      </c>
      <c r="J11886" s="15" t="str">
        <f t="shared" si="1"/>
        <v>Relevant</v>
      </c>
    </row>
    <row r="11887" ht="22.5" customHeight="1">
      <c r="A11887" s="9" t="s">
        <v>33037</v>
      </c>
      <c r="B11887" s="10">
        <v>45590.680810185186</v>
      </c>
      <c r="C11887" s="11" t="s">
        <v>33038</v>
      </c>
      <c r="D11887" s="12">
        <v>10.0</v>
      </c>
      <c r="E11887" s="10" t="s">
        <v>42</v>
      </c>
      <c r="F11887" s="12">
        <v>2024.0</v>
      </c>
      <c r="G11887" s="13" t="s">
        <v>33039</v>
      </c>
      <c r="H11887" s="14" t="s">
        <v>33040</v>
      </c>
      <c r="I11887" s="12">
        <v>842.0</v>
      </c>
      <c r="J11887" s="15" t="str">
        <f t="shared" si="1"/>
        <v>Relevant</v>
      </c>
    </row>
    <row r="11888" ht="22.5" customHeight="1">
      <c r="A11888" s="9" t="s">
        <v>33041</v>
      </c>
      <c r="B11888" s="10">
        <v>45593.539456018516</v>
      </c>
      <c r="C11888" s="11" t="s">
        <v>30736</v>
      </c>
      <c r="D11888" s="12">
        <v>10.0</v>
      </c>
      <c r="E11888" s="10" t="s">
        <v>42</v>
      </c>
      <c r="F11888" s="12">
        <v>2024.0</v>
      </c>
      <c r="G11888" s="13" t="s">
        <v>13</v>
      </c>
      <c r="H11888" s="14" t="s">
        <v>33042</v>
      </c>
      <c r="I11888" s="12">
        <v>1352143.0</v>
      </c>
      <c r="J11888" s="15" t="str">
        <f t="shared" si="1"/>
        <v>Relevant</v>
      </c>
    </row>
    <row r="11889" ht="22.5" customHeight="1">
      <c r="A11889" s="9" t="s">
        <v>33043</v>
      </c>
      <c r="B11889" s="10">
        <v>45593.39434027778</v>
      </c>
      <c r="C11889" s="11" t="s">
        <v>33044</v>
      </c>
      <c r="D11889" s="12">
        <v>10.0</v>
      </c>
      <c r="E11889" s="10" t="s">
        <v>42</v>
      </c>
      <c r="F11889" s="12">
        <v>2024.0</v>
      </c>
      <c r="G11889" s="13" t="s">
        <v>13</v>
      </c>
      <c r="H11889" s="14" t="s">
        <v>9085</v>
      </c>
      <c r="I11889" s="12">
        <v>386.0</v>
      </c>
      <c r="J11889" s="15" t="str">
        <f t="shared" si="1"/>
        <v>Irrelevant</v>
      </c>
    </row>
    <row r="11890" ht="22.5" customHeight="1">
      <c r="A11890" s="9" t="s">
        <v>33045</v>
      </c>
      <c r="B11890" s="10">
        <v>45606.624872685185</v>
      </c>
      <c r="C11890" s="11" t="s">
        <v>33046</v>
      </c>
      <c r="D11890" s="12">
        <v>11.0</v>
      </c>
      <c r="E11890" s="10" t="s">
        <v>17</v>
      </c>
      <c r="F11890" s="12">
        <v>2024.0</v>
      </c>
      <c r="G11890" s="13" t="s">
        <v>13</v>
      </c>
      <c r="H11890" s="14" t="s">
        <v>100</v>
      </c>
      <c r="I11890" s="12">
        <v>584.0</v>
      </c>
      <c r="J11890" s="15" t="str">
        <f t="shared" si="1"/>
        <v>Relevant</v>
      </c>
    </row>
    <row r="11891" ht="22.5" customHeight="1">
      <c r="A11891" s="9" t="s">
        <v>33047</v>
      </c>
      <c r="B11891" s="10">
        <v>45589.914872685185</v>
      </c>
      <c r="C11891" s="11" t="s">
        <v>31748</v>
      </c>
      <c r="D11891" s="12">
        <v>10.0</v>
      </c>
      <c r="E11891" s="10" t="s">
        <v>42</v>
      </c>
      <c r="F11891" s="12">
        <v>2024.0</v>
      </c>
      <c r="G11891" s="13" t="s">
        <v>33048</v>
      </c>
      <c r="H11891" s="14" t="s">
        <v>33049</v>
      </c>
      <c r="I11891" s="12">
        <v>9593283.0</v>
      </c>
      <c r="J11891" s="15" t="str">
        <f t="shared" si="1"/>
        <v>Relevant</v>
      </c>
    </row>
    <row r="11892" ht="22.5" customHeight="1">
      <c r="A11892" s="9" t="s">
        <v>33050</v>
      </c>
      <c r="B11892" s="10">
        <v>45693.36494212963</v>
      </c>
      <c r="C11892" s="11" t="s">
        <v>33051</v>
      </c>
      <c r="D11892" s="12">
        <v>2.0</v>
      </c>
      <c r="E11892" s="10" t="s">
        <v>12</v>
      </c>
      <c r="F11892" s="12">
        <v>2025.0</v>
      </c>
      <c r="G11892" s="13" t="s">
        <v>13</v>
      </c>
      <c r="H11892" s="14" t="s">
        <v>33052</v>
      </c>
      <c r="I11892" s="12">
        <v>368.0</v>
      </c>
      <c r="J11892" s="15" t="str">
        <f t="shared" si="1"/>
        <v>Relevant</v>
      </c>
    </row>
    <row r="11893" ht="22.5" customHeight="1">
      <c r="A11893" s="9" t="s">
        <v>33053</v>
      </c>
      <c r="B11893" s="10">
        <v>45624.47553240741</v>
      </c>
      <c r="C11893" s="11" t="s">
        <v>33054</v>
      </c>
      <c r="D11893" s="12">
        <v>11.0</v>
      </c>
      <c r="E11893" s="10" t="s">
        <v>17</v>
      </c>
      <c r="F11893" s="12">
        <v>2024.0</v>
      </c>
      <c r="G11893" s="13" t="s">
        <v>33055</v>
      </c>
      <c r="H11893" s="14" t="s">
        <v>33056</v>
      </c>
      <c r="I11893" s="12">
        <v>6831001.0</v>
      </c>
      <c r="J11893" s="15" t="str">
        <f t="shared" si="1"/>
        <v>Irrelevant</v>
      </c>
    </row>
    <row r="11894" ht="22.5" customHeight="1">
      <c r="A11894" s="9" t="s">
        <v>33057</v>
      </c>
      <c r="B11894" s="10">
        <v>45643.801724537036</v>
      </c>
      <c r="C11894" s="11" t="s">
        <v>21093</v>
      </c>
      <c r="D11894" s="12">
        <v>12.0</v>
      </c>
      <c r="E11894" s="10" t="s">
        <v>26</v>
      </c>
      <c r="F11894" s="12">
        <v>2024.0</v>
      </c>
      <c r="G11894" s="13" t="s">
        <v>21094</v>
      </c>
      <c r="H11894" s="14" t="s">
        <v>33058</v>
      </c>
      <c r="I11894" s="12">
        <v>34849.0</v>
      </c>
      <c r="J11894" s="15" t="str">
        <f t="shared" si="1"/>
        <v>Irrelevant</v>
      </c>
    </row>
    <row r="11895" ht="22.5" customHeight="1">
      <c r="A11895" s="9" t="s">
        <v>33059</v>
      </c>
      <c r="B11895" s="10">
        <v>45617.860685011576</v>
      </c>
      <c r="C11895" s="11" t="s">
        <v>33060</v>
      </c>
      <c r="D11895" s="12">
        <v>11.0</v>
      </c>
      <c r="E11895" s="10" t="s">
        <v>17</v>
      </c>
      <c r="F11895" s="12">
        <v>2024.0</v>
      </c>
      <c r="G11895" s="13" t="s">
        <v>19814</v>
      </c>
      <c r="H11895" s="14" t="s">
        <v>33061</v>
      </c>
      <c r="I11895" s="12">
        <v>235998.0</v>
      </c>
      <c r="J11895" s="15" t="str">
        <f t="shared" si="1"/>
        <v>Relevant</v>
      </c>
    </row>
    <row r="11896" ht="22.5" customHeight="1">
      <c r="A11896" s="9" t="s">
        <v>33062</v>
      </c>
      <c r="B11896" s="10">
        <v>45611.45046296297</v>
      </c>
      <c r="C11896" s="11" t="s">
        <v>33063</v>
      </c>
      <c r="D11896" s="12">
        <v>11.0</v>
      </c>
      <c r="E11896" s="10" t="s">
        <v>17</v>
      </c>
      <c r="F11896" s="12">
        <v>2024.0</v>
      </c>
      <c r="G11896" s="13" t="s">
        <v>13</v>
      </c>
      <c r="H11896" s="14" t="s">
        <v>2744</v>
      </c>
      <c r="I11896" s="12">
        <v>1101.0</v>
      </c>
      <c r="J11896" s="15" t="str">
        <f t="shared" si="1"/>
        <v>Relevant</v>
      </c>
    </row>
    <row r="11897" ht="22.5" customHeight="1">
      <c r="A11897" s="9" t="s">
        <v>33064</v>
      </c>
      <c r="B11897" s="10">
        <v>45642.674212962964</v>
      </c>
      <c r="C11897" s="11" t="s">
        <v>33065</v>
      </c>
      <c r="D11897" s="12">
        <v>12.0</v>
      </c>
      <c r="E11897" s="10" t="s">
        <v>26</v>
      </c>
      <c r="F11897" s="12">
        <v>2024.0</v>
      </c>
      <c r="G11897" s="13" t="s">
        <v>33066</v>
      </c>
      <c r="H11897" s="14" t="s">
        <v>33067</v>
      </c>
      <c r="I11897" s="12">
        <v>1.1946612E7</v>
      </c>
      <c r="J11897" s="15" t="str">
        <f t="shared" si="1"/>
        <v>Relevant</v>
      </c>
    </row>
    <row r="11898" ht="22.5" customHeight="1">
      <c r="A11898" s="9" t="s">
        <v>33068</v>
      </c>
      <c r="B11898" s="10">
        <v>45613.45909722222</v>
      </c>
      <c r="C11898" s="11" t="s">
        <v>33069</v>
      </c>
      <c r="D11898" s="12">
        <v>11.0</v>
      </c>
      <c r="E11898" s="10" t="s">
        <v>17</v>
      </c>
      <c r="F11898" s="12">
        <v>2024.0</v>
      </c>
      <c r="G11898" s="13" t="s">
        <v>33070</v>
      </c>
      <c r="H11898" s="14" t="s">
        <v>33071</v>
      </c>
      <c r="I11898" s="12">
        <v>1504239.0</v>
      </c>
      <c r="J11898" s="15" t="str">
        <f t="shared" si="1"/>
        <v>Relevant</v>
      </c>
    </row>
    <row r="11899" ht="22.5" customHeight="1">
      <c r="A11899" s="9" t="s">
        <v>33072</v>
      </c>
      <c r="B11899" s="10">
        <v>45585.66548611111</v>
      </c>
      <c r="C11899" s="11" t="s">
        <v>33073</v>
      </c>
      <c r="D11899" s="12">
        <v>10.0</v>
      </c>
      <c r="E11899" s="10" t="s">
        <v>42</v>
      </c>
      <c r="F11899" s="12">
        <v>2024.0</v>
      </c>
      <c r="G11899" s="13" t="s">
        <v>13</v>
      </c>
      <c r="H11899" s="14" t="s">
        <v>1119</v>
      </c>
      <c r="I11899" s="12">
        <v>59.0</v>
      </c>
      <c r="J11899" s="15" t="str">
        <f t="shared" si="1"/>
        <v>Relevant</v>
      </c>
    </row>
    <row r="11900" ht="22.5" customHeight="1">
      <c r="A11900" s="9" t="s">
        <v>33074</v>
      </c>
      <c r="B11900" s="10">
        <v>45600.91630787037</v>
      </c>
      <c r="C11900" s="11" t="s">
        <v>33075</v>
      </c>
      <c r="D11900" s="12">
        <v>11.0</v>
      </c>
      <c r="E11900" s="10" t="s">
        <v>17</v>
      </c>
      <c r="F11900" s="12">
        <v>2024.0</v>
      </c>
      <c r="G11900" s="13" t="s">
        <v>33076</v>
      </c>
      <c r="H11900" s="14" t="s">
        <v>33077</v>
      </c>
      <c r="I11900" s="12">
        <v>2530249.0</v>
      </c>
      <c r="J11900" s="15" t="str">
        <f t="shared" si="1"/>
        <v>Relevant</v>
      </c>
    </row>
    <row r="11901" ht="22.5" customHeight="1">
      <c r="A11901" s="9" t="s">
        <v>33078</v>
      </c>
      <c r="B11901" s="10">
        <v>45637.51001157407</v>
      </c>
      <c r="C11901" s="11" t="s">
        <v>33079</v>
      </c>
      <c r="D11901" s="12">
        <v>12.0</v>
      </c>
      <c r="E11901" s="10" t="s">
        <v>26</v>
      </c>
      <c r="F11901" s="12">
        <v>2024.0</v>
      </c>
      <c r="G11901" s="13" t="s">
        <v>33080</v>
      </c>
      <c r="H11901" s="14" t="s">
        <v>33081</v>
      </c>
      <c r="I11901" s="12">
        <v>2410885.0</v>
      </c>
      <c r="J11901" s="15" t="str">
        <f t="shared" si="1"/>
        <v>Irrelevant</v>
      </c>
    </row>
    <row r="11902" ht="22.5" customHeight="1">
      <c r="A11902" s="9" t="s">
        <v>33082</v>
      </c>
      <c r="B11902" s="10">
        <v>45645.840636574074</v>
      </c>
      <c r="C11902" s="11" t="s">
        <v>1220</v>
      </c>
      <c r="D11902" s="12">
        <v>12.0</v>
      </c>
      <c r="E11902" s="10" t="s">
        <v>26</v>
      </c>
      <c r="F11902" s="12">
        <v>2024.0</v>
      </c>
      <c r="G11902" s="13" t="s">
        <v>33083</v>
      </c>
      <c r="H11902" s="14" t="s">
        <v>33084</v>
      </c>
      <c r="I11902" s="12">
        <v>1.0474812E7</v>
      </c>
      <c r="J11902" s="15" t="str">
        <f t="shared" si="1"/>
        <v>Relevant</v>
      </c>
    </row>
    <row r="11903" ht="22.5" customHeight="1">
      <c r="A11903" s="9" t="s">
        <v>33085</v>
      </c>
      <c r="B11903" s="10">
        <v>45605.44341435185</v>
      </c>
      <c r="C11903" s="11" t="s">
        <v>33086</v>
      </c>
      <c r="D11903" s="12">
        <v>11.0</v>
      </c>
      <c r="E11903" s="10" t="s">
        <v>17</v>
      </c>
      <c r="F11903" s="12">
        <v>2024.0</v>
      </c>
      <c r="G11903" s="13" t="s">
        <v>13</v>
      </c>
      <c r="H11903" s="14" t="s">
        <v>33087</v>
      </c>
      <c r="I11903" s="12">
        <v>1360.0</v>
      </c>
      <c r="J11903" s="15" t="str">
        <f t="shared" si="1"/>
        <v>Relevant</v>
      </c>
    </row>
    <row r="11904" ht="22.5" customHeight="1">
      <c r="A11904" s="9" t="s">
        <v>33088</v>
      </c>
      <c r="B11904" s="10">
        <v>45615.7878125</v>
      </c>
      <c r="C11904" s="11" t="s">
        <v>33089</v>
      </c>
      <c r="D11904" s="12">
        <v>11.0</v>
      </c>
      <c r="E11904" s="10" t="s">
        <v>17</v>
      </c>
      <c r="F11904" s="12">
        <v>2024.0</v>
      </c>
      <c r="G11904" s="13" t="s">
        <v>13</v>
      </c>
      <c r="H11904" s="14" t="s">
        <v>33090</v>
      </c>
      <c r="I11904" s="12">
        <v>1238785.0</v>
      </c>
      <c r="J11904" s="15" t="str">
        <f t="shared" si="1"/>
        <v>Relevant</v>
      </c>
    </row>
    <row r="11905" ht="22.5" customHeight="1">
      <c r="A11905" s="9" t="s">
        <v>33091</v>
      </c>
      <c r="B11905" s="10">
        <v>45601.40520833333</v>
      </c>
      <c r="C11905" s="11" t="s">
        <v>19589</v>
      </c>
      <c r="D11905" s="12">
        <v>11.0</v>
      </c>
      <c r="E11905" s="10" t="s">
        <v>17</v>
      </c>
      <c r="F11905" s="12">
        <v>2024.0</v>
      </c>
      <c r="G11905" s="13" t="s">
        <v>33092</v>
      </c>
      <c r="H11905" s="14" t="s">
        <v>33093</v>
      </c>
      <c r="I11905" s="12">
        <v>8443435.0</v>
      </c>
      <c r="J11905" s="15" t="str">
        <f t="shared" si="1"/>
        <v>Relevant</v>
      </c>
    </row>
    <row r="11906" ht="22.5" customHeight="1">
      <c r="A11906" s="9" t="s">
        <v>33094</v>
      </c>
      <c r="B11906" s="10">
        <v>45559.73099537037</v>
      </c>
      <c r="C11906" s="11" t="s">
        <v>33095</v>
      </c>
      <c r="D11906" s="12">
        <v>9.0</v>
      </c>
      <c r="E11906" s="10" t="s">
        <v>114</v>
      </c>
      <c r="F11906" s="12">
        <v>2024.0</v>
      </c>
      <c r="G11906" s="13" t="s">
        <v>13</v>
      </c>
      <c r="H11906" s="14" t="s">
        <v>33096</v>
      </c>
      <c r="I11906" s="12">
        <v>301.0</v>
      </c>
      <c r="J11906" s="15" t="str">
        <f t="shared" si="1"/>
        <v>Relevant</v>
      </c>
    </row>
    <row r="11907" ht="22.5" customHeight="1">
      <c r="A11907" s="9" t="s">
        <v>33097</v>
      </c>
      <c r="B11907" s="10">
        <v>45583.64585648148</v>
      </c>
      <c r="C11907" s="11" t="s">
        <v>28713</v>
      </c>
      <c r="D11907" s="12">
        <v>10.0</v>
      </c>
      <c r="E11907" s="10" t="s">
        <v>42</v>
      </c>
      <c r="F11907" s="12">
        <v>2024.0</v>
      </c>
      <c r="G11907" s="13" t="s">
        <v>13</v>
      </c>
      <c r="H11907" s="14" t="s">
        <v>33098</v>
      </c>
      <c r="I11907" s="12">
        <v>539.0</v>
      </c>
      <c r="J11907" s="15" t="str">
        <f t="shared" si="1"/>
        <v>Relevant</v>
      </c>
    </row>
    <row r="11908" ht="22.5" customHeight="1">
      <c r="A11908" s="9" t="s">
        <v>33099</v>
      </c>
      <c r="B11908" s="10">
        <v>45592.51219907407</v>
      </c>
      <c r="C11908" s="11" t="s">
        <v>33100</v>
      </c>
      <c r="D11908" s="12">
        <v>10.0</v>
      </c>
      <c r="E11908" s="10" t="s">
        <v>42</v>
      </c>
      <c r="F11908" s="12">
        <v>2024.0</v>
      </c>
      <c r="G11908" s="13" t="s">
        <v>13</v>
      </c>
      <c r="H11908" s="14" t="s">
        <v>97</v>
      </c>
      <c r="I11908" s="12">
        <v>8973.0</v>
      </c>
      <c r="J11908" s="15" t="str">
        <f t="shared" si="1"/>
        <v>Relevant</v>
      </c>
    </row>
    <row r="11909" ht="22.5" customHeight="1">
      <c r="A11909" s="9" t="s">
        <v>33101</v>
      </c>
      <c r="B11909" s="10">
        <v>45585.586909722224</v>
      </c>
      <c r="C11909" s="11" t="s">
        <v>33102</v>
      </c>
      <c r="D11909" s="12">
        <v>10.0</v>
      </c>
      <c r="E11909" s="10" t="s">
        <v>42</v>
      </c>
      <c r="F11909" s="12">
        <v>2024.0</v>
      </c>
      <c r="G11909" s="13" t="s">
        <v>33103</v>
      </c>
      <c r="H11909" s="14" t="s">
        <v>33104</v>
      </c>
      <c r="I11909" s="12">
        <v>9593283.0</v>
      </c>
      <c r="J11909" s="15" t="str">
        <f t="shared" si="1"/>
        <v>Relevant</v>
      </c>
    </row>
    <row r="11910" ht="22.5" customHeight="1">
      <c r="A11910" s="9" t="s">
        <v>33105</v>
      </c>
      <c r="B11910" s="10">
        <v>45710.971875</v>
      </c>
      <c r="C11910" s="11" t="s">
        <v>33106</v>
      </c>
      <c r="D11910" s="12">
        <v>2.0</v>
      </c>
      <c r="E11910" s="10" t="s">
        <v>12</v>
      </c>
      <c r="F11910" s="12">
        <v>2025.0</v>
      </c>
      <c r="G11910" s="13" t="s">
        <v>13</v>
      </c>
      <c r="H11910" s="14" t="s">
        <v>52</v>
      </c>
      <c r="I11910" s="12">
        <v>210.0</v>
      </c>
      <c r="J11910" s="15" t="str">
        <f t="shared" si="1"/>
        <v>Relevant</v>
      </c>
    </row>
    <row r="11911" ht="22.5" customHeight="1">
      <c r="A11911" s="9" t="s">
        <v>33107</v>
      </c>
      <c r="B11911" s="10">
        <v>45607.85804398148</v>
      </c>
      <c r="C11911" s="11" t="s">
        <v>33108</v>
      </c>
      <c r="D11911" s="12">
        <v>11.0</v>
      </c>
      <c r="E11911" s="10" t="s">
        <v>17</v>
      </c>
      <c r="F11911" s="12">
        <v>2024.0</v>
      </c>
      <c r="G11911" s="13" t="s">
        <v>13</v>
      </c>
      <c r="H11911" s="14" t="s">
        <v>100</v>
      </c>
      <c r="I11911" s="12">
        <v>720.0</v>
      </c>
      <c r="J11911" s="15" t="str">
        <f t="shared" si="1"/>
        <v>Relevant</v>
      </c>
    </row>
    <row r="11912" ht="22.5" customHeight="1">
      <c r="A11912" s="9" t="s">
        <v>33109</v>
      </c>
      <c r="B11912" s="10">
        <v>45596.71875</v>
      </c>
      <c r="C11912" s="11" t="s">
        <v>27658</v>
      </c>
      <c r="D11912" s="12">
        <v>10.0</v>
      </c>
      <c r="E11912" s="10" t="s">
        <v>42</v>
      </c>
      <c r="F11912" s="12">
        <v>2024.0</v>
      </c>
      <c r="G11912" s="13" t="s">
        <v>33110</v>
      </c>
      <c r="H11912" s="14" t="s">
        <v>33111</v>
      </c>
      <c r="I11912" s="12">
        <v>288406.0</v>
      </c>
      <c r="J11912" s="15" t="str">
        <f t="shared" si="1"/>
        <v>Relevant</v>
      </c>
    </row>
    <row r="11913" ht="22.5" customHeight="1">
      <c r="A11913" s="9" t="s">
        <v>33112</v>
      </c>
      <c r="B11913" s="10">
        <v>45493.59914351852</v>
      </c>
      <c r="C11913" s="11" t="s">
        <v>1163</v>
      </c>
      <c r="D11913" s="12">
        <v>7.0</v>
      </c>
      <c r="E11913" s="10" t="s">
        <v>55</v>
      </c>
      <c r="F11913" s="12">
        <v>2024.0</v>
      </c>
      <c r="G11913" s="13" t="s">
        <v>13</v>
      </c>
      <c r="H11913" s="14" t="s">
        <v>787</v>
      </c>
      <c r="I11913" s="12">
        <v>3211.0</v>
      </c>
      <c r="J11913" s="15" t="str">
        <f t="shared" si="1"/>
        <v>Relevant</v>
      </c>
    </row>
    <row r="11914" ht="22.5" customHeight="1">
      <c r="A11914" s="9" t="s">
        <v>33113</v>
      </c>
      <c r="B11914" s="10">
        <v>45579.99508101852</v>
      </c>
      <c r="C11914" s="11" t="s">
        <v>33114</v>
      </c>
      <c r="D11914" s="12">
        <v>10.0</v>
      </c>
      <c r="E11914" s="10" t="s">
        <v>42</v>
      </c>
      <c r="F11914" s="12">
        <v>2024.0</v>
      </c>
      <c r="G11914" s="13" t="s">
        <v>33115</v>
      </c>
      <c r="H11914" s="14" t="s">
        <v>33116</v>
      </c>
      <c r="I11914" s="12">
        <v>90630.0</v>
      </c>
      <c r="J11914" s="15" t="str">
        <f t="shared" si="1"/>
        <v>Relevant</v>
      </c>
    </row>
    <row r="11915" ht="22.5" customHeight="1">
      <c r="A11915" s="9" t="s">
        <v>33117</v>
      </c>
      <c r="B11915" s="10">
        <v>45742.91570601852</v>
      </c>
      <c r="C11915" s="11" t="s">
        <v>33118</v>
      </c>
      <c r="D11915" s="12">
        <v>3.0</v>
      </c>
      <c r="E11915" s="10" t="s">
        <v>59</v>
      </c>
      <c r="F11915" s="12">
        <v>2025.0</v>
      </c>
      <c r="G11915" s="13" t="s">
        <v>13</v>
      </c>
      <c r="H11915" s="14" t="s">
        <v>204</v>
      </c>
      <c r="I11915" s="12">
        <v>51.0</v>
      </c>
      <c r="J11915" s="15" t="str">
        <f t="shared" si="1"/>
        <v>Relevant</v>
      </c>
    </row>
    <row r="11916" ht="22.5" customHeight="1">
      <c r="A11916" s="9" t="s">
        <v>33119</v>
      </c>
      <c r="B11916" s="10">
        <v>45538.37699074074</v>
      </c>
      <c r="C11916" s="11" t="s">
        <v>33120</v>
      </c>
      <c r="D11916" s="12">
        <v>9.0</v>
      </c>
      <c r="E11916" s="10" t="s">
        <v>114</v>
      </c>
      <c r="F11916" s="12">
        <v>2024.0</v>
      </c>
      <c r="G11916" s="13" t="s">
        <v>33121</v>
      </c>
      <c r="H11916" s="14" t="s">
        <v>33122</v>
      </c>
      <c r="I11916" s="12">
        <v>916289.0</v>
      </c>
      <c r="J11916" s="15" t="str">
        <f t="shared" si="1"/>
        <v>Irrelevant</v>
      </c>
    </row>
    <row r="11917" ht="22.5" customHeight="1">
      <c r="A11917" s="9" t="s">
        <v>33123</v>
      </c>
      <c r="B11917" s="10">
        <v>45706.38513888889</v>
      </c>
      <c r="C11917" s="11" t="s">
        <v>33124</v>
      </c>
      <c r="D11917" s="12">
        <v>2.0</v>
      </c>
      <c r="E11917" s="10" t="s">
        <v>12</v>
      </c>
      <c r="F11917" s="12">
        <v>2025.0</v>
      </c>
      <c r="G11917" s="13" t="s">
        <v>13</v>
      </c>
      <c r="H11917" s="14" t="s">
        <v>4383</v>
      </c>
      <c r="I11917" s="12">
        <v>543.0</v>
      </c>
      <c r="J11917" s="15" t="str">
        <f t="shared" si="1"/>
        <v>Irrelevant</v>
      </c>
    </row>
    <row r="11918" ht="22.5" customHeight="1">
      <c r="A11918" s="9" t="s">
        <v>33125</v>
      </c>
      <c r="B11918" s="10">
        <v>45578.91695601852</v>
      </c>
      <c r="C11918" s="11" t="s">
        <v>33126</v>
      </c>
      <c r="D11918" s="12">
        <v>10.0</v>
      </c>
      <c r="E11918" s="10" t="s">
        <v>42</v>
      </c>
      <c r="F11918" s="12">
        <v>2024.0</v>
      </c>
      <c r="G11918" s="13" t="s">
        <v>13</v>
      </c>
      <c r="H11918" s="14" t="s">
        <v>383</v>
      </c>
      <c r="I11918" s="12">
        <v>578.0</v>
      </c>
      <c r="J11918" s="15" t="str">
        <f t="shared" si="1"/>
        <v>Relevant</v>
      </c>
    </row>
    <row r="11919" ht="22.5" customHeight="1">
      <c r="A11919" s="9" t="s">
        <v>33127</v>
      </c>
      <c r="B11919" s="10">
        <v>45705.39064603009</v>
      </c>
      <c r="C11919" s="11" t="s">
        <v>33128</v>
      </c>
      <c r="D11919" s="12">
        <v>2.0</v>
      </c>
      <c r="E11919" s="10" t="s">
        <v>12</v>
      </c>
      <c r="F11919" s="12">
        <v>2025.0</v>
      </c>
      <c r="G11919" s="13" t="s">
        <v>33129</v>
      </c>
      <c r="H11919" s="14" t="s">
        <v>33130</v>
      </c>
      <c r="I11919" s="12">
        <v>16328.0</v>
      </c>
      <c r="J11919" s="15" t="str">
        <f t="shared" si="1"/>
        <v>Relevant</v>
      </c>
    </row>
    <row r="11920" ht="22.5" customHeight="1">
      <c r="A11920" s="9" t="s">
        <v>33131</v>
      </c>
      <c r="B11920" s="10">
        <v>45609.531064814815</v>
      </c>
      <c r="C11920" s="11" t="s">
        <v>33132</v>
      </c>
      <c r="D11920" s="12">
        <v>11.0</v>
      </c>
      <c r="E11920" s="10" t="s">
        <v>17</v>
      </c>
      <c r="F11920" s="12">
        <v>2024.0</v>
      </c>
      <c r="G11920" s="13" t="s">
        <v>13</v>
      </c>
      <c r="H11920" s="14" t="s">
        <v>3706</v>
      </c>
      <c r="I11920" s="12">
        <v>252.0</v>
      </c>
      <c r="J11920" s="15" t="str">
        <f t="shared" si="1"/>
        <v>Relevant</v>
      </c>
    </row>
    <row r="11921" ht="22.5" customHeight="1">
      <c r="A11921" s="9" t="s">
        <v>33133</v>
      </c>
      <c r="B11921" s="10">
        <v>45696.754537037035</v>
      </c>
      <c r="C11921" s="11" t="s">
        <v>6488</v>
      </c>
      <c r="D11921" s="12">
        <v>2.0</v>
      </c>
      <c r="E11921" s="10" t="s">
        <v>12</v>
      </c>
      <c r="F11921" s="12">
        <v>2025.0</v>
      </c>
      <c r="G11921" s="13" t="s">
        <v>13</v>
      </c>
      <c r="H11921" s="14" t="s">
        <v>14</v>
      </c>
      <c r="I11921" s="12">
        <v>46.0</v>
      </c>
      <c r="J11921" s="15" t="str">
        <f t="shared" si="1"/>
        <v>Relevant</v>
      </c>
    </row>
    <row r="11922" ht="22.5" customHeight="1">
      <c r="A11922" s="9" t="s">
        <v>33134</v>
      </c>
      <c r="B11922" s="10">
        <v>45696.78145833333</v>
      </c>
      <c r="C11922" s="11" t="s">
        <v>33135</v>
      </c>
      <c r="D11922" s="12">
        <v>2.0</v>
      </c>
      <c r="E11922" s="10" t="s">
        <v>12</v>
      </c>
      <c r="F11922" s="12">
        <v>2025.0</v>
      </c>
      <c r="G11922" s="13" t="s">
        <v>13</v>
      </c>
      <c r="H11922" s="14" t="s">
        <v>14</v>
      </c>
      <c r="I11922" s="12">
        <v>127.0</v>
      </c>
      <c r="J11922" s="15" t="str">
        <f t="shared" si="1"/>
        <v>Relevant</v>
      </c>
    </row>
    <row r="11923" ht="22.5" customHeight="1">
      <c r="A11923" s="9" t="s">
        <v>33136</v>
      </c>
      <c r="B11923" s="10">
        <v>45634.53787037037</v>
      </c>
      <c r="C11923" s="11" t="s">
        <v>33137</v>
      </c>
      <c r="D11923" s="12">
        <v>12.0</v>
      </c>
      <c r="E11923" s="10" t="s">
        <v>26</v>
      </c>
      <c r="F11923" s="12">
        <v>2024.0</v>
      </c>
      <c r="G11923" s="13" t="s">
        <v>33138</v>
      </c>
      <c r="H11923" s="14" t="s">
        <v>33139</v>
      </c>
      <c r="I11923" s="12">
        <v>3568.0</v>
      </c>
      <c r="J11923" s="15" t="str">
        <f t="shared" si="1"/>
        <v>Relevant</v>
      </c>
    </row>
    <row r="11924" ht="22.5" customHeight="1">
      <c r="A11924" s="9" t="s">
        <v>33140</v>
      </c>
      <c r="B11924" s="10">
        <v>45609.381631944445</v>
      </c>
      <c r="C11924" s="11" t="s">
        <v>33141</v>
      </c>
      <c r="D11924" s="12">
        <v>11.0</v>
      </c>
      <c r="E11924" s="10" t="s">
        <v>17</v>
      </c>
      <c r="F11924" s="12">
        <v>2024.0</v>
      </c>
      <c r="G11924" s="13" t="s">
        <v>33142</v>
      </c>
      <c r="H11924" s="14" t="s">
        <v>33143</v>
      </c>
      <c r="I11924" s="12">
        <v>29566.0</v>
      </c>
      <c r="J11924" s="15" t="str">
        <f t="shared" si="1"/>
        <v>Relevant</v>
      </c>
    </row>
    <row r="11925" ht="22.5" customHeight="1">
      <c r="A11925" s="9" t="s">
        <v>33144</v>
      </c>
      <c r="B11925" s="10">
        <v>45701.37341435185</v>
      </c>
      <c r="C11925" s="11" t="s">
        <v>33145</v>
      </c>
      <c r="D11925" s="12">
        <v>2.0</v>
      </c>
      <c r="E11925" s="10" t="s">
        <v>12</v>
      </c>
      <c r="F11925" s="12">
        <v>2025.0</v>
      </c>
      <c r="G11925" s="13" t="s">
        <v>13</v>
      </c>
      <c r="H11925" s="14" t="s">
        <v>253</v>
      </c>
      <c r="I11925" s="12">
        <v>1456.0</v>
      </c>
      <c r="J11925" s="15" t="str">
        <f t="shared" si="1"/>
        <v>Irrelevant</v>
      </c>
    </row>
    <row r="11926" ht="22.5" customHeight="1">
      <c r="A11926" s="9" t="s">
        <v>33146</v>
      </c>
      <c r="B11926" s="10">
        <v>45428.463796296295</v>
      </c>
      <c r="C11926" s="11" t="s">
        <v>33147</v>
      </c>
      <c r="D11926" s="12">
        <v>5.0</v>
      </c>
      <c r="E11926" s="10" t="s">
        <v>21</v>
      </c>
      <c r="F11926" s="12">
        <v>2024.0</v>
      </c>
      <c r="G11926" s="13" t="s">
        <v>13</v>
      </c>
      <c r="H11926" s="14" t="s">
        <v>33148</v>
      </c>
      <c r="I11926" s="12">
        <v>65.0</v>
      </c>
      <c r="J11926" s="15" t="str">
        <f t="shared" si="1"/>
        <v>Irrelevant</v>
      </c>
    </row>
    <row r="11927" ht="22.5" customHeight="1">
      <c r="A11927" s="9" t="s">
        <v>33149</v>
      </c>
      <c r="B11927" s="10">
        <v>45696.86232638889</v>
      </c>
      <c r="C11927" s="11" t="s">
        <v>33150</v>
      </c>
      <c r="D11927" s="12">
        <v>2.0</v>
      </c>
      <c r="E11927" s="10" t="s">
        <v>12</v>
      </c>
      <c r="F11927" s="12">
        <v>2025.0</v>
      </c>
      <c r="G11927" s="13" t="s">
        <v>13</v>
      </c>
      <c r="H11927" s="14" t="s">
        <v>14</v>
      </c>
      <c r="I11927" s="12">
        <v>492.0</v>
      </c>
      <c r="J11927" s="15" t="str">
        <f t="shared" si="1"/>
        <v>Relevant</v>
      </c>
    </row>
    <row r="11928" ht="22.5" customHeight="1">
      <c r="A11928" s="9" t="s">
        <v>33151</v>
      </c>
      <c r="B11928" s="10">
        <v>45585.7058912037</v>
      </c>
      <c r="C11928" s="11" t="s">
        <v>33152</v>
      </c>
      <c r="D11928" s="12">
        <v>10.0</v>
      </c>
      <c r="E11928" s="10" t="s">
        <v>42</v>
      </c>
      <c r="F11928" s="12">
        <v>2024.0</v>
      </c>
      <c r="G11928" s="13" t="s">
        <v>33153</v>
      </c>
      <c r="H11928" s="14" t="s">
        <v>33154</v>
      </c>
      <c r="I11928" s="12">
        <v>30729.0</v>
      </c>
      <c r="J11928" s="15" t="str">
        <f t="shared" si="1"/>
        <v>Relevant</v>
      </c>
    </row>
    <row r="11929" ht="22.5" customHeight="1">
      <c r="A11929" s="9" t="s">
        <v>33155</v>
      </c>
      <c r="B11929" s="10">
        <v>45503.048101851855</v>
      </c>
      <c r="C11929" s="11" t="s">
        <v>33156</v>
      </c>
      <c r="D11929" s="12">
        <v>7.0</v>
      </c>
      <c r="E11929" s="10" t="s">
        <v>55</v>
      </c>
      <c r="F11929" s="12">
        <v>2024.0</v>
      </c>
      <c r="G11929" s="13" t="s">
        <v>13</v>
      </c>
      <c r="H11929" s="14" t="s">
        <v>33157</v>
      </c>
      <c r="I11929" s="12">
        <v>58.0</v>
      </c>
      <c r="J11929" s="15" t="str">
        <f t="shared" si="1"/>
        <v>Relevant</v>
      </c>
    </row>
    <row r="11930" ht="22.5" customHeight="1">
      <c r="A11930" s="9" t="s">
        <v>33158</v>
      </c>
      <c r="B11930" s="10">
        <v>45639.31385416666</v>
      </c>
      <c r="C11930" s="11" t="s">
        <v>23231</v>
      </c>
      <c r="D11930" s="12">
        <v>12.0</v>
      </c>
      <c r="E11930" s="10" t="s">
        <v>26</v>
      </c>
      <c r="F11930" s="12">
        <v>2024.0</v>
      </c>
      <c r="G11930" s="13" t="s">
        <v>33159</v>
      </c>
      <c r="H11930" s="14" t="s">
        <v>33160</v>
      </c>
      <c r="I11930" s="12">
        <v>2221.0</v>
      </c>
      <c r="J11930" s="15" t="str">
        <f t="shared" si="1"/>
        <v>Relevant</v>
      </c>
    </row>
    <row r="11931" ht="22.5" customHeight="1">
      <c r="A11931" s="9" t="s">
        <v>33161</v>
      </c>
      <c r="B11931" s="10">
        <v>45620.751226851855</v>
      </c>
      <c r="C11931" s="11" t="s">
        <v>33162</v>
      </c>
      <c r="D11931" s="12">
        <v>11.0</v>
      </c>
      <c r="E11931" s="10" t="s">
        <v>17</v>
      </c>
      <c r="F11931" s="12">
        <v>2024.0</v>
      </c>
      <c r="G11931" s="13" t="s">
        <v>13</v>
      </c>
      <c r="H11931" s="14" t="s">
        <v>33163</v>
      </c>
      <c r="I11931" s="12">
        <v>761.0</v>
      </c>
      <c r="J11931" s="15" t="str">
        <f t="shared" si="1"/>
        <v>Relevant</v>
      </c>
    </row>
    <row r="11932" ht="22.5" customHeight="1">
      <c r="A11932" s="9" t="s">
        <v>33164</v>
      </c>
      <c r="B11932" s="10">
        <v>45385.58899305556</v>
      </c>
      <c r="C11932" s="11" t="s">
        <v>33165</v>
      </c>
      <c r="D11932" s="12">
        <v>4.0</v>
      </c>
      <c r="E11932" s="10" t="s">
        <v>274</v>
      </c>
      <c r="F11932" s="12">
        <v>2024.0</v>
      </c>
      <c r="G11932" s="13" t="s">
        <v>13</v>
      </c>
      <c r="H11932" s="14" t="s">
        <v>33166</v>
      </c>
      <c r="I11932" s="12">
        <v>1885.0</v>
      </c>
      <c r="J11932" s="15" t="str">
        <f t="shared" si="1"/>
        <v>Irrelevant</v>
      </c>
    </row>
    <row r="11933" ht="22.5" customHeight="1">
      <c r="A11933" s="9" t="s">
        <v>33167</v>
      </c>
      <c r="B11933" s="10">
        <v>45527.79802083333</v>
      </c>
      <c r="C11933" s="11" t="s">
        <v>12021</v>
      </c>
      <c r="D11933" s="12">
        <v>8.0</v>
      </c>
      <c r="E11933" s="10" t="s">
        <v>167</v>
      </c>
      <c r="F11933" s="12">
        <v>2024.0</v>
      </c>
      <c r="G11933" s="13" t="s">
        <v>33168</v>
      </c>
      <c r="H11933" s="14" t="str">
        <f>IFERROR(__xludf.DUMMYFUNCTION("TRIM(REGEXREPLACE(GOOGLETRANSLATE(G11933,""auto"",""en""),""(?i)\b(RT|QT)\s*@?\w*:?\s*|https?://\S+|@\w+|#\w+|[^\x00-\x7F]|[^\w\s]"",""""))"),"Four SDMs troubled by a driver rushed to the collector demanding he save them This story will shock you")</f>
        <v>Four SDMs troubled by a driver rushed to the collector demanding he save them This story will shock you</v>
      </c>
      <c r="I11933" s="12">
        <v>9489482.0</v>
      </c>
      <c r="J11933" s="15" t="str">
        <f t="shared" si="1"/>
        <v>Irrelevant</v>
      </c>
    </row>
    <row r="11934" ht="22.5" customHeight="1">
      <c r="A11934" s="9" t="s">
        <v>33169</v>
      </c>
      <c r="B11934" s="10">
        <v>45625.55233796296</v>
      </c>
      <c r="C11934" s="11" t="s">
        <v>33170</v>
      </c>
      <c r="D11934" s="12">
        <v>11.0</v>
      </c>
      <c r="E11934" s="10" t="s">
        <v>17</v>
      </c>
      <c r="F11934" s="12">
        <v>2024.0</v>
      </c>
      <c r="G11934" s="13" t="s">
        <v>13</v>
      </c>
      <c r="H11934" s="14" t="s">
        <v>199</v>
      </c>
      <c r="I11934" s="12">
        <v>482.0</v>
      </c>
      <c r="J11934" s="15" t="str">
        <f t="shared" si="1"/>
        <v>Relevant</v>
      </c>
    </row>
    <row r="11935" ht="22.5" customHeight="1">
      <c r="A11935" s="9" t="s">
        <v>33171</v>
      </c>
      <c r="B11935" s="10">
        <v>45614.51498912037</v>
      </c>
      <c r="C11935" s="11" t="s">
        <v>25421</v>
      </c>
      <c r="D11935" s="12">
        <v>11.0</v>
      </c>
      <c r="E11935" s="10" t="s">
        <v>17</v>
      </c>
      <c r="F11935" s="12">
        <v>2024.0</v>
      </c>
      <c r="G11935" s="13" t="s">
        <v>33172</v>
      </c>
      <c r="H11935" s="14" t="s">
        <v>33173</v>
      </c>
      <c r="I11935" s="12">
        <v>1146.0</v>
      </c>
      <c r="J11935" s="15" t="str">
        <f t="shared" si="1"/>
        <v>Relevant</v>
      </c>
    </row>
    <row r="11936" ht="22.5" customHeight="1">
      <c r="A11936" s="9" t="s">
        <v>33174</v>
      </c>
      <c r="B11936" s="10">
        <v>45620.46588831019</v>
      </c>
      <c r="C11936" s="11" t="s">
        <v>33175</v>
      </c>
      <c r="D11936" s="12">
        <v>11.0</v>
      </c>
      <c r="E11936" s="10" t="s">
        <v>17</v>
      </c>
      <c r="F11936" s="12">
        <v>2024.0</v>
      </c>
      <c r="G11936" s="13" t="s">
        <v>33176</v>
      </c>
      <c r="H11936" s="14" t="s">
        <v>33177</v>
      </c>
      <c r="I11936" s="12">
        <v>2823088.0</v>
      </c>
      <c r="J11936" s="15" t="str">
        <f t="shared" si="1"/>
        <v>Relevant</v>
      </c>
    </row>
    <row r="11937" ht="22.5" customHeight="1">
      <c r="A11937" s="9" t="s">
        <v>33178</v>
      </c>
      <c r="B11937" s="10">
        <v>45493.605266203704</v>
      </c>
      <c r="C11937" s="11" t="s">
        <v>33179</v>
      </c>
      <c r="D11937" s="12">
        <v>7.0</v>
      </c>
      <c r="E11937" s="10" t="s">
        <v>55</v>
      </c>
      <c r="F11937" s="12">
        <v>2024.0</v>
      </c>
      <c r="G11937" s="13" t="s">
        <v>13</v>
      </c>
      <c r="H11937" s="14" t="s">
        <v>214</v>
      </c>
      <c r="I11937" s="12">
        <v>1474.0</v>
      </c>
      <c r="J11937" s="15" t="str">
        <f t="shared" si="1"/>
        <v>Relevant</v>
      </c>
    </row>
    <row r="11938" ht="22.5" customHeight="1">
      <c r="A11938" s="9" t="s">
        <v>33180</v>
      </c>
      <c r="B11938" s="10">
        <v>45605.392604166664</v>
      </c>
      <c r="C11938" s="11" t="s">
        <v>33181</v>
      </c>
      <c r="D11938" s="12">
        <v>11.0</v>
      </c>
      <c r="E11938" s="10" t="s">
        <v>17</v>
      </c>
      <c r="F11938" s="12">
        <v>2024.0</v>
      </c>
      <c r="G11938" s="13" t="s">
        <v>13</v>
      </c>
      <c r="H11938" s="14" t="s">
        <v>33182</v>
      </c>
      <c r="I11938" s="12">
        <v>10815.0</v>
      </c>
      <c r="J11938" s="15" t="str">
        <f t="shared" si="1"/>
        <v>Relevant</v>
      </c>
    </row>
    <row r="11939" ht="22.5" customHeight="1">
      <c r="A11939" s="9" t="s">
        <v>33183</v>
      </c>
      <c r="B11939" s="10">
        <v>45475.45425925926</v>
      </c>
      <c r="C11939" s="11" t="s">
        <v>33184</v>
      </c>
      <c r="D11939" s="12">
        <v>7.0</v>
      </c>
      <c r="E11939" s="10" t="s">
        <v>55</v>
      </c>
      <c r="F11939" s="12">
        <v>2024.0</v>
      </c>
      <c r="G11939" s="13" t="s">
        <v>33185</v>
      </c>
      <c r="H11939" s="14" t="s">
        <v>33186</v>
      </c>
      <c r="I11939" s="12">
        <v>1.17687E7</v>
      </c>
      <c r="J11939" s="15" t="str">
        <f t="shared" si="1"/>
        <v>Irrelevant</v>
      </c>
    </row>
    <row r="11940" ht="22.5" customHeight="1">
      <c r="A11940" s="9" t="s">
        <v>33187</v>
      </c>
      <c r="B11940" s="10">
        <v>45617.48835648148</v>
      </c>
      <c r="C11940" s="11" t="s">
        <v>33188</v>
      </c>
      <c r="D11940" s="12">
        <v>11.0</v>
      </c>
      <c r="E11940" s="10" t="s">
        <v>17</v>
      </c>
      <c r="F11940" s="12">
        <v>2024.0</v>
      </c>
      <c r="G11940" s="13" t="s">
        <v>33189</v>
      </c>
      <c r="H11940" s="14" t="s">
        <v>33190</v>
      </c>
      <c r="I11940" s="12">
        <v>0.0</v>
      </c>
      <c r="J11940" s="15" t="str">
        <f t="shared" si="1"/>
        <v>Relevant</v>
      </c>
    </row>
    <row r="11941" ht="22.5" customHeight="1">
      <c r="A11941" s="9" t="s">
        <v>33191</v>
      </c>
      <c r="B11941" s="10">
        <v>45462.45625</v>
      </c>
      <c r="C11941" s="11" t="s">
        <v>33192</v>
      </c>
      <c r="D11941" s="12">
        <v>6.0</v>
      </c>
      <c r="E11941" s="10" t="s">
        <v>34</v>
      </c>
      <c r="F11941" s="12">
        <v>2024.0</v>
      </c>
      <c r="G11941" s="13" t="s">
        <v>33193</v>
      </c>
      <c r="H11941" s="14" t="s">
        <v>33194</v>
      </c>
      <c r="I11941" s="12">
        <v>910.0</v>
      </c>
      <c r="J11941" s="15" t="str">
        <f t="shared" si="1"/>
        <v>Irrelevant</v>
      </c>
    </row>
    <row r="11942" ht="22.5" customHeight="1">
      <c r="A11942" s="9" t="s">
        <v>33195</v>
      </c>
      <c r="B11942" s="10">
        <v>45584.425532407404</v>
      </c>
      <c r="C11942" s="11" t="s">
        <v>33196</v>
      </c>
      <c r="D11942" s="12">
        <v>10.0</v>
      </c>
      <c r="E11942" s="10" t="s">
        <v>42</v>
      </c>
      <c r="F11942" s="12">
        <v>2024.0</v>
      </c>
      <c r="G11942" s="13" t="s">
        <v>13</v>
      </c>
      <c r="H11942" s="14" t="s">
        <v>33197</v>
      </c>
      <c r="I11942" s="12">
        <v>5646.0</v>
      </c>
      <c r="J11942" s="15" t="str">
        <f t="shared" si="1"/>
        <v>Relevant</v>
      </c>
    </row>
    <row r="11943" ht="22.5" customHeight="1">
      <c r="A11943" s="9" t="s">
        <v>33198</v>
      </c>
      <c r="B11943" s="10">
        <v>45616.46319444444</v>
      </c>
      <c r="C11943" s="11" t="s">
        <v>33199</v>
      </c>
      <c r="D11943" s="12">
        <v>11.0</v>
      </c>
      <c r="E11943" s="10" t="s">
        <v>17</v>
      </c>
      <c r="F11943" s="12">
        <v>2024.0</v>
      </c>
      <c r="G11943" s="13" t="s">
        <v>33200</v>
      </c>
      <c r="H11943" s="14" t="s">
        <v>33201</v>
      </c>
      <c r="I11943" s="12">
        <v>90568.0</v>
      </c>
      <c r="J11943" s="15" t="str">
        <f t="shared" si="1"/>
        <v>Irrelevant</v>
      </c>
    </row>
    <row r="11944" ht="22.5" customHeight="1">
      <c r="A11944" s="9" t="s">
        <v>33202</v>
      </c>
      <c r="B11944" s="10">
        <v>45643.448515069445</v>
      </c>
      <c r="C11944" s="11" t="s">
        <v>33203</v>
      </c>
      <c r="D11944" s="12">
        <v>12.0</v>
      </c>
      <c r="E11944" s="10" t="s">
        <v>26</v>
      </c>
      <c r="F11944" s="12">
        <v>2024.0</v>
      </c>
      <c r="G11944" s="13" t="s">
        <v>33204</v>
      </c>
      <c r="H11944" s="14" t="s">
        <v>33205</v>
      </c>
      <c r="I11944" s="12">
        <v>446937.0</v>
      </c>
      <c r="J11944" s="15" t="str">
        <f t="shared" si="1"/>
        <v>Relevant</v>
      </c>
    </row>
    <row r="11945" ht="22.5" customHeight="1">
      <c r="A11945" s="9" t="s">
        <v>33206</v>
      </c>
      <c r="B11945" s="10">
        <v>45615.43951388889</v>
      </c>
      <c r="C11945" s="11" t="s">
        <v>33207</v>
      </c>
      <c r="D11945" s="12">
        <v>11.0</v>
      </c>
      <c r="E11945" s="10" t="s">
        <v>17</v>
      </c>
      <c r="F11945" s="12">
        <v>2024.0</v>
      </c>
      <c r="G11945" s="13" t="s">
        <v>13</v>
      </c>
      <c r="H11945" s="14" t="s">
        <v>8209</v>
      </c>
      <c r="I11945" s="12">
        <v>121.0</v>
      </c>
      <c r="J11945" s="15" t="str">
        <f t="shared" si="1"/>
        <v>Relevant</v>
      </c>
    </row>
    <row r="11946" ht="22.5" customHeight="1">
      <c r="A11946" s="9" t="s">
        <v>33208</v>
      </c>
      <c r="B11946" s="10">
        <v>45561.84884259259</v>
      </c>
      <c r="C11946" s="11" t="s">
        <v>33209</v>
      </c>
      <c r="D11946" s="12">
        <v>9.0</v>
      </c>
      <c r="E11946" s="10" t="s">
        <v>114</v>
      </c>
      <c r="F11946" s="12">
        <v>2024.0</v>
      </c>
      <c r="G11946" s="13" t="s">
        <v>13</v>
      </c>
      <c r="H11946" s="14" t="s">
        <v>33210</v>
      </c>
      <c r="I11946" s="12">
        <v>4.0</v>
      </c>
      <c r="J11946" s="15" t="str">
        <f t="shared" si="1"/>
        <v>Irrelevant</v>
      </c>
    </row>
    <row r="11947" ht="22.5" customHeight="1">
      <c r="A11947" s="9" t="s">
        <v>33211</v>
      </c>
      <c r="B11947" s="10">
        <v>45698.31511574074</v>
      </c>
      <c r="C11947" s="11" t="s">
        <v>33212</v>
      </c>
      <c r="D11947" s="12">
        <v>2.0</v>
      </c>
      <c r="E11947" s="10" t="s">
        <v>12</v>
      </c>
      <c r="F11947" s="12">
        <v>2025.0</v>
      </c>
      <c r="G11947" s="13" t="s">
        <v>13</v>
      </c>
      <c r="H11947" s="14" t="s">
        <v>14</v>
      </c>
      <c r="I11947" s="12">
        <v>39.0</v>
      </c>
      <c r="J11947" s="15" t="str">
        <f t="shared" si="1"/>
        <v>Relevant</v>
      </c>
    </row>
    <row r="11948" ht="22.5" customHeight="1">
      <c r="A11948" s="9" t="s">
        <v>33213</v>
      </c>
      <c r="B11948" s="10">
        <v>45653.51672453704</v>
      </c>
      <c r="C11948" s="11" t="s">
        <v>33214</v>
      </c>
      <c r="D11948" s="12">
        <v>12.0</v>
      </c>
      <c r="E11948" s="10" t="s">
        <v>26</v>
      </c>
      <c r="F11948" s="12">
        <v>2024.0</v>
      </c>
      <c r="G11948" s="13" t="s">
        <v>33215</v>
      </c>
      <c r="H11948" s="14" t="s">
        <v>33216</v>
      </c>
      <c r="I11948" s="12">
        <v>406.0</v>
      </c>
      <c r="J11948" s="15" t="str">
        <f t="shared" si="1"/>
        <v>Irrelevant</v>
      </c>
    </row>
    <row r="11949" ht="22.5" customHeight="1">
      <c r="A11949" s="9" t="s">
        <v>33217</v>
      </c>
      <c r="B11949" s="10">
        <v>45633.603854166664</v>
      </c>
      <c r="C11949" s="11" t="s">
        <v>33218</v>
      </c>
      <c r="D11949" s="12">
        <v>12.0</v>
      </c>
      <c r="E11949" s="10" t="s">
        <v>26</v>
      </c>
      <c r="F11949" s="12">
        <v>2024.0</v>
      </c>
      <c r="G11949" s="13" t="s">
        <v>33219</v>
      </c>
      <c r="H11949" s="14" t="s">
        <v>33220</v>
      </c>
      <c r="I11949" s="12">
        <v>3593546.0</v>
      </c>
      <c r="J11949" s="15" t="str">
        <f t="shared" si="1"/>
        <v>Relevant</v>
      </c>
    </row>
    <row r="11950" ht="22.5" customHeight="1">
      <c r="A11950" s="9" t="s">
        <v>33221</v>
      </c>
      <c r="B11950" s="10">
        <v>45696.79020833333</v>
      </c>
      <c r="C11950" s="11" t="s">
        <v>33222</v>
      </c>
      <c r="D11950" s="12">
        <v>2.0</v>
      </c>
      <c r="E11950" s="10" t="s">
        <v>12</v>
      </c>
      <c r="F11950" s="12">
        <v>2025.0</v>
      </c>
      <c r="G11950" s="13" t="s">
        <v>13</v>
      </c>
      <c r="H11950" s="14" t="s">
        <v>14</v>
      </c>
      <c r="I11950" s="12">
        <v>99.0</v>
      </c>
      <c r="J11950" s="15" t="str">
        <f t="shared" si="1"/>
        <v>Relevant</v>
      </c>
    </row>
    <row r="11951" ht="22.5" customHeight="1">
      <c r="A11951" s="9" t="s">
        <v>33223</v>
      </c>
      <c r="B11951" s="10">
        <v>45420.03747761574</v>
      </c>
      <c r="C11951" s="11" t="s">
        <v>33224</v>
      </c>
      <c r="D11951" s="12">
        <v>5.0</v>
      </c>
      <c r="E11951" s="10" t="s">
        <v>21</v>
      </c>
      <c r="F11951" s="12">
        <v>2024.0</v>
      </c>
      <c r="G11951" s="13" t="s">
        <v>33225</v>
      </c>
      <c r="H11951" s="14" t="s">
        <v>33226</v>
      </c>
      <c r="I11951" s="12">
        <v>1.1414016E7</v>
      </c>
      <c r="J11951" s="15" t="str">
        <f t="shared" si="1"/>
        <v>Relevant</v>
      </c>
    </row>
    <row r="11952" ht="22.5" customHeight="1">
      <c r="A11952" s="9" t="s">
        <v>33227</v>
      </c>
      <c r="B11952" s="10">
        <v>45589.668969907405</v>
      </c>
      <c r="C11952" s="11" t="s">
        <v>33228</v>
      </c>
      <c r="D11952" s="12">
        <v>10.0</v>
      </c>
      <c r="E11952" s="10" t="s">
        <v>42</v>
      </c>
      <c r="F11952" s="12">
        <v>2024.0</v>
      </c>
      <c r="G11952" s="13" t="s">
        <v>33229</v>
      </c>
      <c r="H11952" s="14" t="s">
        <v>33230</v>
      </c>
      <c r="I11952" s="12">
        <v>9292977.0</v>
      </c>
      <c r="J11952" s="15" t="str">
        <f t="shared" si="1"/>
        <v>Relevant</v>
      </c>
    </row>
    <row r="11953" ht="22.5" customHeight="1">
      <c r="A11953" s="9" t="s">
        <v>33231</v>
      </c>
      <c r="B11953" s="10">
        <v>45472.84201388889</v>
      </c>
      <c r="C11953" s="11" t="s">
        <v>33232</v>
      </c>
      <c r="D11953" s="12">
        <v>6.0</v>
      </c>
      <c r="E11953" s="10" t="s">
        <v>34</v>
      </c>
      <c r="F11953" s="12">
        <v>2024.0</v>
      </c>
      <c r="G11953" s="13" t="s">
        <v>13</v>
      </c>
      <c r="H11953" s="14" t="s">
        <v>56</v>
      </c>
      <c r="I11953" s="12">
        <v>6.0</v>
      </c>
      <c r="J11953" s="15" t="str">
        <f t="shared" si="1"/>
        <v>Relevant</v>
      </c>
    </row>
    <row r="11954" ht="22.5" customHeight="1">
      <c r="A11954" s="9" t="s">
        <v>33233</v>
      </c>
      <c r="B11954" s="10">
        <v>45620.48131944444</v>
      </c>
      <c r="C11954" s="11" t="s">
        <v>33234</v>
      </c>
      <c r="D11954" s="12">
        <v>11.0</v>
      </c>
      <c r="E11954" s="10" t="s">
        <v>17</v>
      </c>
      <c r="F11954" s="12">
        <v>2024.0</v>
      </c>
      <c r="G11954" s="13" t="s">
        <v>33235</v>
      </c>
      <c r="H11954" s="14" t="s">
        <v>33236</v>
      </c>
      <c r="I11954" s="12">
        <v>288406.0</v>
      </c>
      <c r="J11954" s="15" t="str">
        <f t="shared" si="1"/>
        <v>Relevant</v>
      </c>
    </row>
    <row r="11955" ht="22.5" customHeight="1">
      <c r="A11955" s="9" t="s">
        <v>33237</v>
      </c>
      <c r="B11955" s="10">
        <v>45592.32010416667</v>
      </c>
      <c r="C11955" s="11" t="s">
        <v>33238</v>
      </c>
      <c r="D11955" s="12">
        <v>10.0</v>
      </c>
      <c r="E11955" s="10" t="s">
        <v>42</v>
      </c>
      <c r="F11955" s="12">
        <v>2024.0</v>
      </c>
      <c r="G11955" s="13" t="s">
        <v>13</v>
      </c>
      <c r="H11955" s="14" t="s">
        <v>131</v>
      </c>
      <c r="I11955" s="12">
        <v>26.0</v>
      </c>
      <c r="J11955" s="15" t="str">
        <f t="shared" si="1"/>
        <v>Relevant</v>
      </c>
    </row>
    <row r="11956" ht="22.5" customHeight="1">
      <c r="A11956" s="9" t="s">
        <v>33239</v>
      </c>
      <c r="B11956" s="10">
        <v>45658.704930555556</v>
      </c>
      <c r="C11956" s="11" t="s">
        <v>33240</v>
      </c>
      <c r="D11956" s="12">
        <v>1.0</v>
      </c>
      <c r="E11956" s="10" t="s">
        <v>70</v>
      </c>
      <c r="F11956" s="12">
        <v>2025.0</v>
      </c>
      <c r="G11956" s="13" t="s">
        <v>33241</v>
      </c>
      <c r="H11956" s="14" t="s">
        <v>33242</v>
      </c>
      <c r="I11956" s="12">
        <v>99225.0</v>
      </c>
      <c r="J11956" s="15" t="str">
        <f t="shared" si="1"/>
        <v>Irrelevant</v>
      </c>
    </row>
    <row r="11957" ht="22.5" customHeight="1">
      <c r="A11957" s="9" t="s">
        <v>33243</v>
      </c>
      <c r="B11957" s="10">
        <v>45562.692557870374</v>
      </c>
      <c r="C11957" s="11" t="s">
        <v>33244</v>
      </c>
      <c r="D11957" s="12">
        <v>9.0</v>
      </c>
      <c r="E11957" s="10" t="s">
        <v>114</v>
      </c>
      <c r="F11957" s="12">
        <v>2024.0</v>
      </c>
      <c r="G11957" s="13" t="s">
        <v>13</v>
      </c>
      <c r="H11957" s="14" t="s">
        <v>33245</v>
      </c>
      <c r="I11957" s="12">
        <v>7521.0</v>
      </c>
      <c r="J11957" s="15" t="str">
        <f t="shared" si="1"/>
        <v>Relevant</v>
      </c>
    </row>
    <row r="11958" ht="22.5" customHeight="1">
      <c r="A11958" s="9" t="s">
        <v>33246</v>
      </c>
      <c r="B11958" s="10">
        <v>45585.62427083333</v>
      </c>
      <c r="C11958" s="11" t="s">
        <v>11396</v>
      </c>
      <c r="D11958" s="12">
        <v>10.0</v>
      </c>
      <c r="E11958" s="10" t="s">
        <v>42</v>
      </c>
      <c r="F11958" s="12">
        <v>2024.0</v>
      </c>
      <c r="G11958" s="13" t="s">
        <v>13</v>
      </c>
      <c r="H11958" s="14" t="s">
        <v>15941</v>
      </c>
      <c r="I11958" s="12">
        <v>2238.0</v>
      </c>
      <c r="J11958" s="15" t="str">
        <f t="shared" si="1"/>
        <v>Relevant</v>
      </c>
    </row>
    <row r="11959" ht="22.5" customHeight="1">
      <c r="A11959" s="9" t="s">
        <v>33247</v>
      </c>
      <c r="B11959" s="10">
        <v>45581.626967592594</v>
      </c>
      <c r="C11959" s="11" t="s">
        <v>33248</v>
      </c>
      <c r="D11959" s="12">
        <v>10.0</v>
      </c>
      <c r="E11959" s="10" t="s">
        <v>42</v>
      </c>
      <c r="F11959" s="12">
        <v>2024.0</v>
      </c>
      <c r="G11959" s="13" t="s">
        <v>13</v>
      </c>
      <c r="H11959" s="14" t="s">
        <v>642</v>
      </c>
      <c r="I11959" s="12">
        <v>1.0</v>
      </c>
      <c r="J11959" s="15" t="str">
        <f t="shared" si="1"/>
        <v>Relevant</v>
      </c>
    </row>
    <row r="11960" ht="22.5" customHeight="1">
      <c r="A11960" s="9" t="s">
        <v>33249</v>
      </c>
      <c r="B11960" s="10">
        <v>45697.30599537037</v>
      </c>
      <c r="C11960" s="11" t="s">
        <v>33250</v>
      </c>
      <c r="D11960" s="12">
        <v>2.0</v>
      </c>
      <c r="E11960" s="10" t="s">
        <v>12</v>
      </c>
      <c r="F11960" s="12">
        <v>2025.0</v>
      </c>
      <c r="G11960" s="13" t="s">
        <v>13</v>
      </c>
      <c r="H11960" s="14" t="s">
        <v>14</v>
      </c>
      <c r="I11960" s="12">
        <v>5262.0</v>
      </c>
      <c r="J11960" s="15" t="str">
        <f t="shared" si="1"/>
        <v>Relevant</v>
      </c>
    </row>
    <row r="11961" ht="22.5" customHeight="1">
      <c r="A11961" s="9" t="s">
        <v>33251</v>
      </c>
      <c r="B11961" s="10">
        <v>45548.88986296296</v>
      </c>
      <c r="C11961" s="11" t="s">
        <v>33252</v>
      </c>
      <c r="D11961" s="12">
        <v>9.0</v>
      </c>
      <c r="E11961" s="10" t="s">
        <v>114</v>
      </c>
      <c r="F11961" s="12">
        <v>2024.0</v>
      </c>
      <c r="G11961" s="13" t="s">
        <v>33253</v>
      </c>
      <c r="H11961" s="14" t="s">
        <v>33254</v>
      </c>
      <c r="I11961" s="12">
        <v>2213.0</v>
      </c>
      <c r="J11961" s="15" t="str">
        <f t="shared" si="1"/>
        <v>Irrelevant</v>
      </c>
    </row>
    <row r="11962" ht="22.5" customHeight="1">
      <c r="A11962" s="9" t="s">
        <v>33255</v>
      </c>
      <c r="B11962" s="10">
        <v>45611.51441034722</v>
      </c>
      <c r="C11962" s="11" t="s">
        <v>15584</v>
      </c>
      <c r="D11962" s="12">
        <v>11.0</v>
      </c>
      <c r="E11962" s="10" t="s">
        <v>17</v>
      </c>
      <c r="F11962" s="12">
        <v>2024.0</v>
      </c>
      <c r="G11962" s="13" t="s">
        <v>33256</v>
      </c>
      <c r="H11962" s="14" t="s">
        <v>33257</v>
      </c>
      <c r="I11962" s="12">
        <v>609819.0</v>
      </c>
      <c r="J11962" s="15" t="str">
        <f t="shared" si="1"/>
        <v>Relevant</v>
      </c>
    </row>
    <row r="11963" ht="22.5" customHeight="1">
      <c r="A11963" s="9" t="s">
        <v>33258</v>
      </c>
      <c r="B11963" s="10">
        <v>45684.806597222225</v>
      </c>
      <c r="C11963" s="11" t="s">
        <v>33259</v>
      </c>
      <c r="D11963" s="12">
        <v>1.0</v>
      </c>
      <c r="E11963" s="10" t="s">
        <v>70</v>
      </c>
      <c r="F11963" s="12">
        <v>2025.0</v>
      </c>
      <c r="G11963" s="13" t="s">
        <v>13</v>
      </c>
      <c r="H11963" s="14" t="s">
        <v>33260</v>
      </c>
      <c r="I11963" s="12">
        <v>289.0</v>
      </c>
      <c r="J11963" s="15" t="str">
        <f t="shared" si="1"/>
        <v>Relevant</v>
      </c>
    </row>
    <row r="11964" ht="22.5" customHeight="1">
      <c r="A11964" s="9" t="s">
        <v>33261</v>
      </c>
      <c r="B11964" s="10">
        <v>45630.79246527778</v>
      </c>
      <c r="C11964" s="11" t="s">
        <v>27951</v>
      </c>
      <c r="D11964" s="12">
        <v>12.0</v>
      </c>
      <c r="E11964" s="10" t="s">
        <v>26</v>
      </c>
      <c r="F11964" s="12">
        <v>2024.0</v>
      </c>
      <c r="G11964" s="13" t="s">
        <v>13</v>
      </c>
      <c r="H11964" s="14" t="s">
        <v>181</v>
      </c>
      <c r="I11964" s="12">
        <v>86.0</v>
      </c>
      <c r="J11964" s="15" t="str">
        <f t="shared" si="1"/>
        <v>Irrelevant</v>
      </c>
    </row>
    <row r="11965" ht="22.5" customHeight="1">
      <c r="A11965" s="9" t="s">
        <v>33262</v>
      </c>
      <c r="B11965" s="10">
        <v>45493.67818287037</v>
      </c>
      <c r="C11965" s="11" t="s">
        <v>33263</v>
      </c>
      <c r="D11965" s="12">
        <v>7.0</v>
      </c>
      <c r="E11965" s="10" t="s">
        <v>55</v>
      </c>
      <c r="F11965" s="12">
        <v>2024.0</v>
      </c>
      <c r="G11965" s="13" t="s">
        <v>13</v>
      </c>
      <c r="H11965" s="14" t="s">
        <v>33264</v>
      </c>
      <c r="I11965" s="12">
        <v>185754.0</v>
      </c>
      <c r="J11965" s="15" t="str">
        <f t="shared" si="1"/>
        <v>Relevant</v>
      </c>
    </row>
    <row r="11966" ht="22.5" customHeight="1">
      <c r="A11966" s="9" t="s">
        <v>33265</v>
      </c>
      <c r="B11966" s="10">
        <v>45586.37421296296</v>
      </c>
      <c r="C11966" s="11" t="s">
        <v>33266</v>
      </c>
      <c r="D11966" s="12">
        <v>10.0</v>
      </c>
      <c r="E11966" s="10" t="s">
        <v>42</v>
      </c>
      <c r="F11966" s="12">
        <v>2024.0</v>
      </c>
      <c r="G11966" s="13" t="s">
        <v>13</v>
      </c>
      <c r="H11966" s="14" t="s">
        <v>33267</v>
      </c>
      <c r="I11966" s="12">
        <v>404.0</v>
      </c>
      <c r="J11966" s="15" t="str">
        <f t="shared" si="1"/>
        <v>Relevant</v>
      </c>
    </row>
    <row r="11967" ht="22.5" customHeight="1">
      <c r="A11967" s="9" t="s">
        <v>33268</v>
      </c>
      <c r="B11967" s="10">
        <v>45724.56621527778</v>
      </c>
      <c r="C11967" s="11" t="s">
        <v>33269</v>
      </c>
      <c r="D11967" s="12">
        <v>3.0</v>
      </c>
      <c r="E11967" s="10" t="s">
        <v>59</v>
      </c>
      <c r="F11967" s="12">
        <v>2025.0</v>
      </c>
      <c r="G11967" s="13" t="s">
        <v>33270</v>
      </c>
      <c r="H11967" s="14" t="s">
        <v>33271</v>
      </c>
      <c r="I11967" s="12">
        <v>19086.0</v>
      </c>
      <c r="J11967" s="15" t="str">
        <f t="shared" si="1"/>
        <v>Irrelevant</v>
      </c>
    </row>
    <row r="11968" ht="22.5" customHeight="1">
      <c r="A11968" s="9" t="s">
        <v>33272</v>
      </c>
      <c r="B11968" s="10">
        <v>45615.37892361111</v>
      </c>
      <c r="C11968" s="11" t="s">
        <v>33273</v>
      </c>
      <c r="D11968" s="12">
        <v>11.0</v>
      </c>
      <c r="E11968" s="10" t="s">
        <v>17</v>
      </c>
      <c r="F11968" s="12">
        <v>2024.0</v>
      </c>
      <c r="G11968" s="13" t="s">
        <v>13</v>
      </c>
      <c r="H11968" s="14" t="s">
        <v>781</v>
      </c>
      <c r="I11968" s="12">
        <v>382.0</v>
      </c>
      <c r="J11968" s="15" t="str">
        <f t="shared" si="1"/>
        <v>Irrelevant</v>
      </c>
    </row>
    <row r="11969" ht="22.5" customHeight="1">
      <c r="A11969" s="9" t="s">
        <v>33274</v>
      </c>
      <c r="B11969" s="10">
        <v>45696.96622685185</v>
      </c>
      <c r="C11969" s="11" t="s">
        <v>33275</v>
      </c>
      <c r="D11969" s="12">
        <v>2.0</v>
      </c>
      <c r="E11969" s="10" t="s">
        <v>12</v>
      </c>
      <c r="F11969" s="12">
        <v>2025.0</v>
      </c>
      <c r="G11969" s="13" t="s">
        <v>13</v>
      </c>
      <c r="H11969" s="14" t="s">
        <v>14</v>
      </c>
      <c r="I11969" s="12">
        <v>113.0</v>
      </c>
      <c r="J11969" s="15" t="str">
        <f t="shared" si="1"/>
        <v>Relevant</v>
      </c>
    </row>
    <row r="11970" ht="22.5" customHeight="1">
      <c r="A11970" s="9" t="s">
        <v>33276</v>
      </c>
      <c r="B11970" s="10">
        <v>45737.94479166667</v>
      </c>
      <c r="C11970" s="11" t="s">
        <v>33277</v>
      </c>
      <c r="D11970" s="12">
        <v>3.0</v>
      </c>
      <c r="E11970" s="10" t="s">
        <v>59</v>
      </c>
      <c r="F11970" s="12">
        <v>2025.0</v>
      </c>
      <c r="G11970" s="13" t="s">
        <v>13</v>
      </c>
      <c r="H11970" s="14" t="s">
        <v>33278</v>
      </c>
      <c r="I11970" s="12">
        <v>434.0</v>
      </c>
      <c r="J11970" s="15" t="str">
        <f t="shared" si="1"/>
        <v>Relevant</v>
      </c>
    </row>
    <row r="11971" ht="22.5" customHeight="1">
      <c r="A11971" s="9" t="s">
        <v>33279</v>
      </c>
      <c r="B11971" s="10">
        <v>45592.50208333333</v>
      </c>
      <c r="C11971" s="11" t="s">
        <v>33280</v>
      </c>
      <c r="D11971" s="12">
        <v>10.0</v>
      </c>
      <c r="E11971" s="10" t="s">
        <v>42</v>
      </c>
      <c r="F11971" s="12">
        <v>2024.0</v>
      </c>
      <c r="G11971" s="13" t="s">
        <v>13</v>
      </c>
      <c r="H11971" s="14" t="s">
        <v>131</v>
      </c>
      <c r="I11971" s="12">
        <v>0.0</v>
      </c>
      <c r="J11971" s="15" t="str">
        <f t="shared" si="1"/>
        <v>Relevant</v>
      </c>
    </row>
    <row r="11972" ht="22.5" customHeight="1">
      <c r="A11972" s="9" t="s">
        <v>33281</v>
      </c>
      <c r="B11972" s="10">
        <v>45600.61746527778</v>
      </c>
      <c r="C11972" s="11" t="s">
        <v>6529</v>
      </c>
      <c r="D11972" s="12">
        <v>11.0</v>
      </c>
      <c r="E11972" s="10" t="s">
        <v>17</v>
      </c>
      <c r="F11972" s="12">
        <v>2024.0</v>
      </c>
      <c r="G11972" s="13" t="s">
        <v>13</v>
      </c>
      <c r="H11972" s="14" t="s">
        <v>259</v>
      </c>
      <c r="I11972" s="12">
        <v>510.0</v>
      </c>
      <c r="J11972" s="15" t="str">
        <f t="shared" si="1"/>
        <v>Relevant</v>
      </c>
    </row>
    <row r="11973" ht="22.5" customHeight="1">
      <c r="A11973" s="9" t="s">
        <v>33282</v>
      </c>
      <c r="B11973" s="10">
        <v>45598.78438657407</v>
      </c>
      <c r="C11973" s="11" t="s">
        <v>33283</v>
      </c>
      <c r="D11973" s="12">
        <v>11.0</v>
      </c>
      <c r="E11973" s="10" t="s">
        <v>17</v>
      </c>
      <c r="F11973" s="12">
        <v>2024.0</v>
      </c>
      <c r="G11973" s="13" t="s">
        <v>13</v>
      </c>
      <c r="H11973" s="14" t="s">
        <v>33284</v>
      </c>
      <c r="I11973" s="12">
        <v>15201.0</v>
      </c>
      <c r="J11973" s="15" t="str">
        <f t="shared" si="1"/>
        <v>Relevant</v>
      </c>
    </row>
    <row r="11974" ht="22.5" customHeight="1">
      <c r="A11974" s="9" t="s">
        <v>33285</v>
      </c>
      <c r="B11974" s="10">
        <v>45419.294270833336</v>
      </c>
      <c r="C11974" s="11" t="s">
        <v>33286</v>
      </c>
      <c r="D11974" s="12">
        <v>5.0</v>
      </c>
      <c r="E11974" s="10" t="s">
        <v>21</v>
      </c>
      <c r="F11974" s="12">
        <v>2024.0</v>
      </c>
      <c r="G11974" s="13" t="s">
        <v>13</v>
      </c>
      <c r="H11974" s="14" t="s">
        <v>16017</v>
      </c>
      <c r="I11974" s="12">
        <v>29.0</v>
      </c>
      <c r="J11974" s="15" t="str">
        <f t="shared" si="1"/>
        <v>Relevant</v>
      </c>
    </row>
    <row r="11975" ht="22.5" customHeight="1">
      <c r="A11975" s="9" t="s">
        <v>33287</v>
      </c>
      <c r="B11975" s="10">
        <v>45493.95574074074</v>
      </c>
      <c r="C11975" s="11" t="s">
        <v>33288</v>
      </c>
      <c r="D11975" s="12">
        <v>7.0</v>
      </c>
      <c r="E11975" s="10" t="s">
        <v>55</v>
      </c>
      <c r="F11975" s="12">
        <v>2024.0</v>
      </c>
      <c r="G11975" s="13" t="s">
        <v>13</v>
      </c>
      <c r="H11975" s="14" t="s">
        <v>11433</v>
      </c>
      <c r="I11975" s="12">
        <v>31738.0</v>
      </c>
      <c r="J11975" s="15" t="str">
        <f t="shared" si="1"/>
        <v>Relevant</v>
      </c>
    </row>
    <row r="11976" ht="22.5" customHeight="1">
      <c r="A11976" s="9" t="s">
        <v>33289</v>
      </c>
      <c r="B11976" s="10">
        <v>45614.61866898148</v>
      </c>
      <c r="C11976" s="11" t="s">
        <v>33290</v>
      </c>
      <c r="D11976" s="12">
        <v>11.0</v>
      </c>
      <c r="E11976" s="10" t="s">
        <v>17</v>
      </c>
      <c r="F11976" s="12">
        <v>2024.0</v>
      </c>
      <c r="G11976" s="13" t="s">
        <v>13</v>
      </c>
      <c r="H11976" s="14" t="s">
        <v>423</v>
      </c>
      <c r="I11976" s="12">
        <v>37.0</v>
      </c>
      <c r="J11976" s="15" t="str">
        <f t="shared" si="1"/>
        <v>Relevant</v>
      </c>
    </row>
    <row r="11977" ht="22.5" customHeight="1">
      <c r="A11977" s="9" t="s">
        <v>33291</v>
      </c>
      <c r="B11977" s="10">
        <v>45614.988657407404</v>
      </c>
      <c r="C11977" s="11" t="s">
        <v>33292</v>
      </c>
      <c r="D11977" s="12">
        <v>11.0</v>
      </c>
      <c r="E11977" s="10" t="s">
        <v>17</v>
      </c>
      <c r="F11977" s="12">
        <v>2024.0</v>
      </c>
      <c r="G11977" s="13" t="s">
        <v>13</v>
      </c>
      <c r="H11977" s="14" t="s">
        <v>423</v>
      </c>
      <c r="I11977" s="12">
        <v>264.0</v>
      </c>
      <c r="J11977" s="15" t="str">
        <f t="shared" si="1"/>
        <v>Relevant</v>
      </c>
    </row>
    <row r="11978" ht="22.5" customHeight="1">
      <c r="A11978" s="9" t="s">
        <v>33293</v>
      </c>
      <c r="B11978" s="10">
        <v>45707.39071759259</v>
      </c>
      <c r="C11978" s="11" t="s">
        <v>25522</v>
      </c>
      <c r="D11978" s="12">
        <v>2.0</v>
      </c>
      <c r="E11978" s="10" t="s">
        <v>12</v>
      </c>
      <c r="F11978" s="12">
        <v>2025.0</v>
      </c>
      <c r="G11978" s="13" t="s">
        <v>13</v>
      </c>
      <c r="H11978" s="14" t="s">
        <v>11492</v>
      </c>
      <c r="I11978" s="12">
        <v>1370.0</v>
      </c>
      <c r="J11978" s="15" t="str">
        <f t="shared" si="1"/>
        <v>Irrelevant</v>
      </c>
    </row>
    <row r="11979" ht="22.5" customHeight="1">
      <c r="A11979" s="9" t="s">
        <v>33294</v>
      </c>
      <c r="B11979" s="10">
        <v>45387.93130787037</v>
      </c>
      <c r="C11979" s="11" t="s">
        <v>33295</v>
      </c>
      <c r="D11979" s="12">
        <v>4.0</v>
      </c>
      <c r="E11979" s="10" t="s">
        <v>274</v>
      </c>
      <c r="F11979" s="12">
        <v>2024.0</v>
      </c>
      <c r="G11979" s="13" t="s">
        <v>13</v>
      </c>
      <c r="H11979" s="14" t="s">
        <v>1609</v>
      </c>
      <c r="I11979" s="12">
        <v>143.0</v>
      </c>
      <c r="J11979" s="15" t="str">
        <f t="shared" si="1"/>
        <v>Relevant</v>
      </c>
    </row>
    <row r="11980" ht="22.5" customHeight="1">
      <c r="A11980" s="9" t="s">
        <v>33296</v>
      </c>
      <c r="B11980" s="10">
        <v>45625.270833333336</v>
      </c>
      <c r="C11980" s="11" t="s">
        <v>15038</v>
      </c>
      <c r="D11980" s="12">
        <v>11.0</v>
      </c>
      <c r="E11980" s="10" t="s">
        <v>17</v>
      </c>
      <c r="F11980" s="12">
        <v>2024.0</v>
      </c>
      <c r="G11980" s="13" t="s">
        <v>33297</v>
      </c>
      <c r="H11980" s="14" t="s">
        <v>33298</v>
      </c>
      <c r="I11980" s="12">
        <v>1.3972868E7</v>
      </c>
      <c r="J11980" s="15" t="str">
        <f t="shared" si="1"/>
        <v>Relevant</v>
      </c>
    </row>
    <row r="11981" ht="22.5" customHeight="1">
      <c r="A11981" s="9" t="s">
        <v>33299</v>
      </c>
      <c r="B11981" s="10">
        <v>45443.49228009259</v>
      </c>
      <c r="C11981" s="11" t="s">
        <v>20786</v>
      </c>
      <c r="D11981" s="12">
        <v>5.0</v>
      </c>
      <c r="E11981" s="10" t="s">
        <v>21</v>
      </c>
      <c r="F11981" s="12">
        <v>2024.0</v>
      </c>
      <c r="G11981" s="13" t="s">
        <v>33300</v>
      </c>
      <c r="H11981" s="14" t="s">
        <v>33301</v>
      </c>
      <c r="I11981" s="12">
        <v>0.0</v>
      </c>
      <c r="J11981" s="15" t="str">
        <f t="shared" si="1"/>
        <v>Relevant</v>
      </c>
    </row>
    <row r="11982" ht="22.5" customHeight="1">
      <c r="A11982" s="9" t="s">
        <v>33302</v>
      </c>
      <c r="B11982" s="10">
        <v>45644.546793981484</v>
      </c>
      <c r="C11982" s="11" t="s">
        <v>33303</v>
      </c>
      <c r="D11982" s="12">
        <v>12.0</v>
      </c>
      <c r="E11982" s="10" t="s">
        <v>26</v>
      </c>
      <c r="F11982" s="12">
        <v>2024.0</v>
      </c>
      <c r="G11982" s="13" t="s">
        <v>13</v>
      </c>
      <c r="H11982" s="14" t="s">
        <v>33304</v>
      </c>
      <c r="I11982" s="12">
        <v>341.0</v>
      </c>
      <c r="J11982" s="15" t="str">
        <f t="shared" si="1"/>
        <v>Relevant</v>
      </c>
    </row>
    <row r="11983" ht="22.5" customHeight="1">
      <c r="A11983" s="9" t="s">
        <v>33305</v>
      </c>
      <c r="B11983" s="10">
        <v>45696.80175925926</v>
      </c>
      <c r="C11983" s="11" t="s">
        <v>33306</v>
      </c>
      <c r="D11983" s="12">
        <v>2.0</v>
      </c>
      <c r="E11983" s="10" t="s">
        <v>12</v>
      </c>
      <c r="F11983" s="12">
        <v>2025.0</v>
      </c>
      <c r="G11983" s="13" t="s">
        <v>13</v>
      </c>
      <c r="H11983" s="14" t="s">
        <v>14</v>
      </c>
      <c r="I11983" s="12">
        <v>31.0</v>
      </c>
      <c r="J11983" s="15" t="str">
        <f t="shared" si="1"/>
        <v>Relevant</v>
      </c>
    </row>
    <row r="11984" ht="22.5" customHeight="1">
      <c r="A11984" s="9" t="s">
        <v>33307</v>
      </c>
      <c r="B11984" s="10">
        <v>45701.44733951389</v>
      </c>
      <c r="C11984" s="11" t="s">
        <v>29505</v>
      </c>
      <c r="D11984" s="12">
        <v>2.0</v>
      </c>
      <c r="E11984" s="10" t="s">
        <v>12</v>
      </c>
      <c r="F11984" s="12">
        <v>2025.0</v>
      </c>
      <c r="G11984" s="13" t="s">
        <v>33308</v>
      </c>
      <c r="H11984" s="14" t="s">
        <v>33309</v>
      </c>
      <c r="I11984" s="12">
        <v>0.0</v>
      </c>
      <c r="J11984" s="15" t="str">
        <f t="shared" si="1"/>
        <v>Irrelevant</v>
      </c>
    </row>
    <row r="11985" ht="22.5" customHeight="1">
      <c r="A11985" s="9" t="s">
        <v>33310</v>
      </c>
      <c r="B11985" s="10">
        <v>45602.84936748842</v>
      </c>
      <c r="C11985" s="11" t="s">
        <v>33311</v>
      </c>
      <c r="D11985" s="12">
        <v>11.0</v>
      </c>
      <c r="E11985" s="10" t="s">
        <v>17</v>
      </c>
      <c r="F11985" s="12">
        <v>2024.0</v>
      </c>
      <c r="G11985" s="13" t="s">
        <v>33312</v>
      </c>
      <c r="H11985" s="14" t="s">
        <v>33313</v>
      </c>
      <c r="I11985" s="12">
        <v>1.0830293E7</v>
      </c>
      <c r="J11985" s="15" t="str">
        <f t="shared" si="1"/>
        <v>Irrelevant</v>
      </c>
    </row>
    <row r="11986" ht="22.5" customHeight="1">
      <c r="A11986" s="9" t="s">
        <v>33314</v>
      </c>
      <c r="B11986" s="10">
        <v>45616.62744212963</v>
      </c>
      <c r="C11986" s="11" t="s">
        <v>33315</v>
      </c>
      <c r="D11986" s="12">
        <v>11.0</v>
      </c>
      <c r="E11986" s="10" t="s">
        <v>17</v>
      </c>
      <c r="F11986" s="12">
        <v>2024.0</v>
      </c>
      <c r="G11986" s="13" t="s">
        <v>13</v>
      </c>
      <c r="H11986" s="14" t="s">
        <v>33316</v>
      </c>
      <c r="I11986" s="12">
        <v>24.0</v>
      </c>
      <c r="J11986" s="15" t="str">
        <f t="shared" si="1"/>
        <v>Relevant</v>
      </c>
    </row>
    <row r="11987" ht="22.5" customHeight="1">
      <c r="A11987" s="9" t="s">
        <v>33317</v>
      </c>
      <c r="B11987" s="10">
        <v>45588.590150462966</v>
      </c>
      <c r="C11987" s="11" t="s">
        <v>29312</v>
      </c>
      <c r="D11987" s="12">
        <v>10.0</v>
      </c>
      <c r="E11987" s="10" t="s">
        <v>42</v>
      </c>
      <c r="F11987" s="12">
        <v>2024.0</v>
      </c>
      <c r="G11987" s="13" t="s">
        <v>13</v>
      </c>
      <c r="H11987" s="14" t="s">
        <v>338</v>
      </c>
      <c r="I11987" s="12">
        <v>191.0</v>
      </c>
      <c r="J11987" s="15" t="str">
        <f t="shared" si="1"/>
        <v>Relevant</v>
      </c>
    </row>
    <row r="11988" ht="22.5" customHeight="1">
      <c r="A11988" s="9" t="s">
        <v>33318</v>
      </c>
      <c r="B11988" s="10">
        <v>45710.83744212963</v>
      </c>
      <c r="C11988" s="11" t="s">
        <v>33319</v>
      </c>
      <c r="D11988" s="12">
        <v>2.0</v>
      </c>
      <c r="E11988" s="10" t="s">
        <v>12</v>
      </c>
      <c r="F11988" s="12">
        <v>2025.0</v>
      </c>
      <c r="G11988" s="13" t="s">
        <v>13</v>
      </c>
      <c r="H11988" s="14" t="s">
        <v>52</v>
      </c>
      <c r="I11988" s="12">
        <v>693.0</v>
      </c>
      <c r="J11988" s="15" t="str">
        <f t="shared" si="1"/>
        <v>Relevant</v>
      </c>
    </row>
    <row r="11989" ht="22.5" customHeight="1">
      <c r="A11989" s="9" t="s">
        <v>33320</v>
      </c>
      <c r="B11989" s="10">
        <v>45697.72903935185</v>
      </c>
      <c r="C11989" s="11" t="s">
        <v>29557</v>
      </c>
      <c r="D11989" s="12">
        <v>2.0</v>
      </c>
      <c r="E11989" s="10" t="s">
        <v>12</v>
      </c>
      <c r="F11989" s="12">
        <v>2025.0</v>
      </c>
      <c r="G11989" s="13" t="s">
        <v>13</v>
      </c>
      <c r="H11989" s="14" t="s">
        <v>14</v>
      </c>
      <c r="I11989" s="12">
        <v>131.0</v>
      </c>
      <c r="J11989" s="15" t="str">
        <f t="shared" si="1"/>
        <v>Relevant</v>
      </c>
    </row>
    <row r="11990" ht="22.5" customHeight="1">
      <c r="A11990" s="9" t="s">
        <v>33321</v>
      </c>
      <c r="B11990" s="10">
        <v>45632.28113425926</v>
      </c>
      <c r="C11990" s="11" t="s">
        <v>33322</v>
      </c>
      <c r="D11990" s="12">
        <v>12.0</v>
      </c>
      <c r="E11990" s="10" t="s">
        <v>26</v>
      </c>
      <c r="F11990" s="12">
        <v>2024.0</v>
      </c>
      <c r="G11990" s="13" t="s">
        <v>13</v>
      </c>
      <c r="H11990" s="14" t="s">
        <v>1809</v>
      </c>
      <c r="I11990" s="12">
        <v>114.0</v>
      </c>
      <c r="J11990" s="15" t="str">
        <f t="shared" si="1"/>
        <v>Relevant</v>
      </c>
    </row>
    <row r="11991" ht="22.5" customHeight="1">
      <c r="A11991" s="9" t="s">
        <v>33323</v>
      </c>
      <c r="B11991" s="10">
        <v>45588.37986111111</v>
      </c>
      <c r="C11991" s="11" t="s">
        <v>4185</v>
      </c>
      <c r="D11991" s="12">
        <v>10.0</v>
      </c>
      <c r="E11991" s="10" t="s">
        <v>42</v>
      </c>
      <c r="F11991" s="12">
        <v>2024.0</v>
      </c>
      <c r="G11991" s="13" t="s">
        <v>33324</v>
      </c>
      <c r="H11991" s="14" t="s">
        <v>33325</v>
      </c>
      <c r="I11991" s="12">
        <v>27642.0</v>
      </c>
      <c r="J11991" s="15" t="str">
        <f t="shared" si="1"/>
        <v>Relevant</v>
      </c>
    </row>
    <row r="11992" ht="22.5" customHeight="1">
      <c r="A11992" s="9" t="s">
        <v>33326</v>
      </c>
      <c r="B11992" s="10">
        <v>45616.52769675926</v>
      </c>
      <c r="C11992" s="11" t="s">
        <v>33327</v>
      </c>
      <c r="D11992" s="12">
        <v>11.0</v>
      </c>
      <c r="E11992" s="10" t="s">
        <v>17</v>
      </c>
      <c r="F11992" s="12">
        <v>2024.0</v>
      </c>
      <c r="G11992" s="13" t="s">
        <v>13</v>
      </c>
      <c r="H11992" s="14" t="s">
        <v>1325</v>
      </c>
      <c r="I11992" s="12">
        <v>76.0</v>
      </c>
      <c r="J11992" s="15" t="str">
        <f t="shared" si="1"/>
        <v>Relevant</v>
      </c>
    </row>
    <row r="11993" ht="22.5" customHeight="1">
      <c r="A11993" s="9" t="s">
        <v>33328</v>
      </c>
      <c r="B11993" s="10">
        <v>45586.31737268518</v>
      </c>
      <c r="C11993" s="11" t="s">
        <v>33329</v>
      </c>
      <c r="D11993" s="12">
        <v>10.0</v>
      </c>
      <c r="E11993" s="10" t="s">
        <v>42</v>
      </c>
      <c r="F11993" s="12">
        <v>2024.0</v>
      </c>
      <c r="G11993" s="13" t="s">
        <v>13</v>
      </c>
      <c r="H11993" s="14" t="s">
        <v>33330</v>
      </c>
      <c r="I11993" s="12">
        <v>291.0</v>
      </c>
      <c r="J11993" s="15" t="str">
        <f t="shared" si="1"/>
        <v>Relevant</v>
      </c>
    </row>
    <row r="11994" ht="22.5" customHeight="1">
      <c r="A11994" s="9" t="s">
        <v>33331</v>
      </c>
      <c r="B11994" s="10">
        <v>45588.59405092592</v>
      </c>
      <c r="C11994" s="11" t="s">
        <v>33332</v>
      </c>
      <c r="D11994" s="12">
        <v>10.0</v>
      </c>
      <c r="E11994" s="10" t="s">
        <v>42</v>
      </c>
      <c r="F11994" s="12">
        <v>2024.0</v>
      </c>
      <c r="G11994" s="13" t="s">
        <v>33333</v>
      </c>
      <c r="H11994" s="14" t="s">
        <v>33334</v>
      </c>
      <c r="I11994" s="12">
        <v>596368.0</v>
      </c>
      <c r="J11994" s="15" t="str">
        <f t="shared" si="1"/>
        <v>Relevant</v>
      </c>
    </row>
    <row r="11995" ht="22.5" customHeight="1">
      <c r="A11995" s="9" t="s">
        <v>33335</v>
      </c>
      <c r="B11995" s="10">
        <v>45595.177777777775</v>
      </c>
      <c r="C11995" s="11" t="s">
        <v>33336</v>
      </c>
      <c r="D11995" s="12">
        <v>10.0</v>
      </c>
      <c r="E11995" s="10" t="s">
        <v>42</v>
      </c>
      <c r="F11995" s="12">
        <v>2024.0</v>
      </c>
      <c r="G11995" s="13" t="s">
        <v>13</v>
      </c>
      <c r="H11995" s="14" t="s">
        <v>33337</v>
      </c>
      <c r="I11995" s="12">
        <v>275.0</v>
      </c>
      <c r="J11995" s="15" t="str">
        <f t="shared" si="1"/>
        <v>Relevant</v>
      </c>
    </row>
    <row r="11996" ht="22.5" customHeight="1">
      <c r="A11996" s="9" t="s">
        <v>33338</v>
      </c>
      <c r="B11996" s="10">
        <v>45622.561064814814</v>
      </c>
      <c r="C11996" s="11" t="s">
        <v>33339</v>
      </c>
      <c r="D11996" s="12">
        <v>11.0</v>
      </c>
      <c r="E11996" s="10" t="s">
        <v>17</v>
      </c>
      <c r="F11996" s="12">
        <v>2024.0</v>
      </c>
      <c r="G11996" s="16" t="s">
        <v>33340</v>
      </c>
      <c r="H11996" s="14" t="s">
        <v>33341</v>
      </c>
      <c r="I11996" s="12">
        <v>60375.0</v>
      </c>
      <c r="J11996" s="15" t="str">
        <f t="shared" si="1"/>
        <v>Irrelevant</v>
      </c>
    </row>
    <row r="11997" ht="22.5" customHeight="1">
      <c r="A11997" s="9" t="s">
        <v>33342</v>
      </c>
      <c r="B11997" s="10">
        <v>45710.71790509259</v>
      </c>
      <c r="C11997" s="11" t="s">
        <v>33343</v>
      </c>
      <c r="D11997" s="12">
        <v>2.0</v>
      </c>
      <c r="E11997" s="10" t="s">
        <v>12</v>
      </c>
      <c r="F11997" s="12">
        <v>2025.0</v>
      </c>
      <c r="G11997" s="13" t="s">
        <v>13</v>
      </c>
      <c r="H11997" s="14" t="s">
        <v>52</v>
      </c>
      <c r="I11997" s="12">
        <v>184.0</v>
      </c>
      <c r="J11997" s="15" t="str">
        <f t="shared" si="1"/>
        <v>Relevant</v>
      </c>
    </row>
    <row r="11998" ht="22.5" customHeight="1">
      <c r="A11998" s="9" t="s">
        <v>33344</v>
      </c>
      <c r="B11998" s="10">
        <v>45697.47064814815</v>
      </c>
      <c r="C11998" s="11" t="s">
        <v>33345</v>
      </c>
      <c r="D11998" s="12">
        <v>2.0</v>
      </c>
      <c r="E11998" s="10" t="s">
        <v>12</v>
      </c>
      <c r="F11998" s="12">
        <v>2025.0</v>
      </c>
      <c r="G11998" s="13" t="s">
        <v>13</v>
      </c>
      <c r="H11998" s="14" t="s">
        <v>14</v>
      </c>
      <c r="I11998" s="12">
        <v>88.0</v>
      </c>
      <c r="J11998" s="15" t="str">
        <f t="shared" si="1"/>
        <v>Relevant</v>
      </c>
    </row>
    <row r="11999" ht="22.5" customHeight="1">
      <c r="A11999" s="9" t="s">
        <v>33346</v>
      </c>
      <c r="B11999" s="10">
        <v>45615.42225694445</v>
      </c>
      <c r="C11999" s="11" t="s">
        <v>33347</v>
      </c>
      <c r="D11999" s="12">
        <v>11.0</v>
      </c>
      <c r="E11999" s="10" t="s">
        <v>17</v>
      </c>
      <c r="F11999" s="12">
        <v>2024.0</v>
      </c>
      <c r="G11999" s="13" t="s">
        <v>13</v>
      </c>
      <c r="H11999" s="14" t="s">
        <v>781</v>
      </c>
      <c r="I11999" s="12">
        <v>441.0</v>
      </c>
      <c r="J11999" s="15" t="str">
        <f t="shared" si="1"/>
        <v>Irrelevant</v>
      </c>
    </row>
    <row r="12000" ht="22.5" customHeight="1">
      <c r="A12000" s="9" t="s">
        <v>33348</v>
      </c>
      <c r="B12000" s="10">
        <v>45610.8053125</v>
      </c>
      <c r="C12000" s="11" t="s">
        <v>33349</v>
      </c>
      <c r="D12000" s="12">
        <v>11.0</v>
      </c>
      <c r="E12000" s="10" t="s">
        <v>17</v>
      </c>
      <c r="F12000" s="12">
        <v>2024.0</v>
      </c>
      <c r="G12000" s="13" t="s">
        <v>33350</v>
      </c>
      <c r="H12000" s="14" t="s">
        <v>33351</v>
      </c>
      <c r="I12000" s="12">
        <v>2972225.0</v>
      </c>
      <c r="J12000" s="15" t="str">
        <f t="shared" si="1"/>
        <v>Relevant</v>
      </c>
    </row>
    <row r="12001" ht="22.5" customHeight="1">
      <c r="A12001" s="9" t="s">
        <v>33352</v>
      </c>
      <c r="B12001" s="10">
        <v>45494.42967592592</v>
      </c>
      <c r="C12001" s="11" t="s">
        <v>33353</v>
      </c>
      <c r="D12001" s="12">
        <v>7.0</v>
      </c>
      <c r="E12001" s="10" t="s">
        <v>55</v>
      </c>
      <c r="F12001" s="12">
        <v>2024.0</v>
      </c>
      <c r="G12001" s="13" t="s">
        <v>13</v>
      </c>
      <c r="H12001" s="14" t="s">
        <v>3127</v>
      </c>
      <c r="I12001" s="12">
        <v>20548.0</v>
      </c>
      <c r="J12001" s="15" t="str">
        <f t="shared" si="1"/>
        <v>Irrelevant</v>
      </c>
    </row>
    <row r="12002" ht="22.5" customHeight="1">
      <c r="A12002" s="9" t="s">
        <v>33354</v>
      </c>
      <c r="B12002" s="10">
        <v>45700.84465277778</v>
      </c>
      <c r="C12002" s="11" t="s">
        <v>33355</v>
      </c>
      <c r="D12002" s="12">
        <v>2.0</v>
      </c>
      <c r="E12002" s="10" t="s">
        <v>12</v>
      </c>
      <c r="F12002" s="12">
        <v>2025.0</v>
      </c>
      <c r="G12002" s="13" t="s">
        <v>13</v>
      </c>
      <c r="H12002" s="14" t="s">
        <v>33356</v>
      </c>
      <c r="I12002" s="12">
        <v>5.0</v>
      </c>
      <c r="J12002" s="15" t="str">
        <f t="shared" si="1"/>
        <v>Relevant</v>
      </c>
    </row>
    <row r="12003" ht="22.5" customHeight="1">
      <c r="A12003" s="9" t="s">
        <v>33357</v>
      </c>
      <c r="B12003" s="10">
        <v>45707.867581018516</v>
      </c>
      <c r="C12003" s="11" t="s">
        <v>33358</v>
      </c>
      <c r="D12003" s="12">
        <v>2.0</v>
      </c>
      <c r="E12003" s="10" t="s">
        <v>12</v>
      </c>
      <c r="F12003" s="12">
        <v>2025.0</v>
      </c>
      <c r="G12003" s="13" t="s">
        <v>13</v>
      </c>
      <c r="H12003" s="14" t="s">
        <v>11492</v>
      </c>
      <c r="I12003" s="12">
        <v>130.0</v>
      </c>
      <c r="J12003" s="15" t="str">
        <f t="shared" si="1"/>
        <v>Irrelevant</v>
      </c>
    </row>
    <row r="12004" ht="22.5" customHeight="1">
      <c r="A12004" s="9" t="s">
        <v>33359</v>
      </c>
      <c r="B12004" s="10">
        <v>45599.37436342592</v>
      </c>
      <c r="C12004" s="11" t="s">
        <v>33360</v>
      </c>
      <c r="D12004" s="12">
        <v>11.0</v>
      </c>
      <c r="E12004" s="10" t="s">
        <v>17</v>
      </c>
      <c r="F12004" s="12">
        <v>2024.0</v>
      </c>
      <c r="G12004" s="13" t="s">
        <v>13</v>
      </c>
      <c r="H12004" s="14" t="s">
        <v>3877</v>
      </c>
      <c r="I12004" s="12">
        <v>272.0</v>
      </c>
      <c r="J12004" s="15" t="str">
        <f t="shared" si="1"/>
        <v>Relevant</v>
      </c>
    </row>
    <row r="12005" ht="22.5" customHeight="1">
      <c r="A12005" s="9" t="s">
        <v>33361</v>
      </c>
      <c r="B12005" s="10">
        <v>45582.27269675926</v>
      </c>
      <c r="C12005" s="11" t="s">
        <v>33362</v>
      </c>
      <c r="D12005" s="12">
        <v>10.0</v>
      </c>
      <c r="E12005" s="10" t="s">
        <v>42</v>
      </c>
      <c r="F12005" s="12">
        <v>2024.0</v>
      </c>
      <c r="G12005" s="13" t="s">
        <v>33363</v>
      </c>
      <c r="H12005" s="14" t="s">
        <v>33364</v>
      </c>
      <c r="I12005" s="12">
        <v>9292977.0</v>
      </c>
      <c r="J12005" s="15" t="str">
        <f t="shared" si="1"/>
        <v>Relevant</v>
      </c>
    </row>
    <row r="12006" ht="22.5" customHeight="1">
      <c r="A12006" s="9" t="s">
        <v>33365</v>
      </c>
      <c r="B12006" s="10">
        <v>45602.73094907407</v>
      </c>
      <c r="C12006" s="11" t="s">
        <v>33366</v>
      </c>
      <c r="D12006" s="12">
        <v>11.0</v>
      </c>
      <c r="E12006" s="10" t="s">
        <v>17</v>
      </c>
      <c r="F12006" s="12">
        <v>2024.0</v>
      </c>
      <c r="G12006" s="13" t="s">
        <v>13</v>
      </c>
      <c r="H12006" s="14" t="s">
        <v>4198</v>
      </c>
      <c r="I12006" s="12">
        <v>24.0</v>
      </c>
      <c r="J12006" s="15" t="str">
        <f t="shared" si="1"/>
        <v>Relevant</v>
      </c>
    </row>
    <row r="12007" ht="22.5" customHeight="1">
      <c r="A12007" s="9" t="s">
        <v>33367</v>
      </c>
      <c r="B12007" s="10">
        <v>45644.54310185185</v>
      </c>
      <c r="C12007" s="11" t="s">
        <v>3758</v>
      </c>
      <c r="D12007" s="12">
        <v>12.0</v>
      </c>
      <c r="E12007" s="10" t="s">
        <v>26</v>
      </c>
      <c r="F12007" s="12">
        <v>2024.0</v>
      </c>
      <c r="G12007" s="13" t="s">
        <v>13</v>
      </c>
      <c r="H12007" s="14" t="s">
        <v>33304</v>
      </c>
      <c r="I12007" s="12">
        <v>134.0</v>
      </c>
      <c r="J12007" s="15" t="str">
        <f t="shared" si="1"/>
        <v>Relevant</v>
      </c>
    </row>
    <row r="12008" ht="22.5" customHeight="1">
      <c r="A12008" s="9" t="s">
        <v>33368</v>
      </c>
      <c r="B12008" s="10">
        <v>45591.593877314815</v>
      </c>
      <c r="C12008" s="11" t="s">
        <v>33369</v>
      </c>
      <c r="D12008" s="12">
        <v>10.0</v>
      </c>
      <c r="E12008" s="10" t="s">
        <v>42</v>
      </c>
      <c r="F12008" s="12">
        <v>2024.0</v>
      </c>
      <c r="G12008" s="13" t="s">
        <v>13</v>
      </c>
      <c r="H12008" s="14" t="s">
        <v>131</v>
      </c>
      <c r="I12008" s="12">
        <v>24.0</v>
      </c>
      <c r="J12008" s="15" t="str">
        <f t="shared" si="1"/>
        <v>Relevant</v>
      </c>
    </row>
    <row r="12009" ht="22.5" customHeight="1">
      <c r="A12009" s="9" t="s">
        <v>33370</v>
      </c>
      <c r="B12009" s="10">
        <v>45584.35875</v>
      </c>
      <c r="C12009" s="11" t="s">
        <v>12194</v>
      </c>
      <c r="D12009" s="12">
        <v>10.0</v>
      </c>
      <c r="E12009" s="10" t="s">
        <v>42</v>
      </c>
      <c r="F12009" s="12">
        <v>2024.0</v>
      </c>
      <c r="G12009" s="13" t="s">
        <v>13</v>
      </c>
      <c r="H12009" s="14" t="s">
        <v>26939</v>
      </c>
      <c r="I12009" s="12">
        <v>9451.0</v>
      </c>
      <c r="J12009" s="15" t="str">
        <f t="shared" si="1"/>
        <v>Relevant</v>
      </c>
    </row>
    <row r="12010" ht="22.5" customHeight="1">
      <c r="A12010" s="9" t="s">
        <v>33371</v>
      </c>
      <c r="B12010" s="10">
        <v>45402.65640046296</v>
      </c>
      <c r="C12010" s="11" t="s">
        <v>33372</v>
      </c>
      <c r="D12010" s="12">
        <v>4.0</v>
      </c>
      <c r="E12010" s="10" t="s">
        <v>274</v>
      </c>
      <c r="F12010" s="12">
        <v>2024.0</v>
      </c>
      <c r="G12010" s="13" t="s">
        <v>13</v>
      </c>
      <c r="H12010" s="14" t="s">
        <v>2067</v>
      </c>
      <c r="I12010" s="12">
        <v>5568.0</v>
      </c>
      <c r="J12010" s="15" t="str">
        <f t="shared" si="1"/>
        <v>Relevant</v>
      </c>
    </row>
    <row r="12011" ht="22.5" customHeight="1">
      <c r="A12011" s="9" t="s">
        <v>33373</v>
      </c>
      <c r="B12011" s="10">
        <v>45582.65950231482</v>
      </c>
      <c r="C12011" s="11" t="s">
        <v>33374</v>
      </c>
      <c r="D12011" s="12">
        <v>10.0</v>
      </c>
      <c r="E12011" s="10" t="s">
        <v>42</v>
      </c>
      <c r="F12011" s="12">
        <v>2024.0</v>
      </c>
      <c r="G12011" s="13" t="s">
        <v>33375</v>
      </c>
      <c r="H12011" s="14" t="s">
        <v>33376</v>
      </c>
      <c r="I12011" s="12">
        <v>1669912.0</v>
      </c>
      <c r="J12011" s="15" t="str">
        <f t="shared" si="1"/>
        <v>Relevant</v>
      </c>
    </row>
    <row r="12012" ht="22.5" customHeight="1">
      <c r="A12012" s="9" t="s">
        <v>33377</v>
      </c>
      <c r="B12012" s="10">
        <v>45611.59159722222</v>
      </c>
      <c r="C12012" s="11" t="s">
        <v>29509</v>
      </c>
      <c r="D12012" s="12">
        <v>11.0</v>
      </c>
      <c r="E12012" s="10" t="s">
        <v>17</v>
      </c>
      <c r="F12012" s="12">
        <v>2024.0</v>
      </c>
      <c r="G12012" s="13" t="s">
        <v>13</v>
      </c>
      <c r="H12012" s="14" t="s">
        <v>47</v>
      </c>
      <c r="I12012" s="12">
        <v>136.0</v>
      </c>
      <c r="J12012" s="15" t="str">
        <f t="shared" si="1"/>
        <v>Relevant</v>
      </c>
    </row>
    <row r="12013" ht="22.5" customHeight="1">
      <c r="A12013" s="9" t="s">
        <v>33378</v>
      </c>
      <c r="B12013" s="10">
        <v>45397.52097222222</v>
      </c>
      <c r="C12013" s="11" t="s">
        <v>33379</v>
      </c>
      <c r="D12013" s="12">
        <v>4.0</v>
      </c>
      <c r="E12013" s="10" t="s">
        <v>274</v>
      </c>
      <c r="F12013" s="12">
        <v>2024.0</v>
      </c>
      <c r="G12013" s="13" t="s">
        <v>33380</v>
      </c>
      <c r="H12013" s="14" t="s">
        <v>33381</v>
      </c>
      <c r="I12013" s="12">
        <v>1.0029689E7</v>
      </c>
      <c r="J12013" s="15" t="str">
        <f t="shared" si="1"/>
        <v>Relevant</v>
      </c>
    </row>
    <row r="12014" ht="22.5" customHeight="1">
      <c r="A12014" s="9" t="s">
        <v>33382</v>
      </c>
      <c r="B12014" s="10">
        <v>45535.82827546296</v>
      </c>
      <c r="C12014" s="11" t="s">
        <v>33383</v>
      </c>
      <c r="D12014" s="12">
        <v>8.0</v>
      </c>
      <c r="E12014" s="10" t="s">
        <v>167</v>
      </c>
      <c r="F12014" s="12">
        <v>2024.0</v>
      </c>
      <c r="G12014" s="13" t="s">
        <v>13</v>
      </c>
      <c r="H12014" s="14" t="s">
        <v>6283</v>
      </c>
      <c r="I12014" s="12">
        <v>61.0</v>
      </c>
      <c r="J12014" s="15" t="str">
        <f t="shared" si="1"/>
        <v>Irrelevant</v>
      </c>
    </row>
    <row r="12015" ht="22.5" customHeight="1">
      <c r="A12015" s="9" t="s">
        <v>33384</v>
      </c>
      <c r="B12015" s="10">
        <v>45621.887557870374</v>
      </c>
      <c r="C12015" s="11" t="s">
        <v>33385</v>
      </c>
      <c r="D12015" s="12">
        <v>11.0</v>
      </c>
      <c r="E12015" s="10" t="s">
        <v>17</v>
      </c>
      <c r="F12015" s="12">
        <v>2024.0</v>
      </c>
      <c r="G12015" s="13" t="s">
        <v>13</v>
      </c>
      <c r="H12015" s="14" t="s">
        <v>220</v>
      </c>
      <c r="I12015" s="12">
        <v>49.0</v>
      </c>
      <c r="J12015" s="15" t="str">
        <f t="shared" si="1"/>
        <v>Relevant</v>
      </c>
    </row>
    <row r="12016" ht="22.5" customHeight="1">
      <c r="A12016" s="9" t="s">
        <v>33386</v>
      </c>
      <c r="B12016" s="10">
        <v>45462.71865740741</v>
      </c>
      <c r="C12016" s="11" t="s">
        <v>33387</v>
      </c>
      <c r="D12016" s="12">
        <v>6.0</v>
      </c>
      <c r="E12016" s="10" t="s">
        <v>34</v>
      </c>
      <c r="F12016" s="12">
        <v>2024.0</v>
      </c>
      <c r="G12016" s="13" t="s">
        <v>33388</v>
      </c>
      <c r="H12016" s="14" t="s">
        <v>33389</v>
      </c>
      <c r="I12016" s="12">
        <v>2761668.0</v>
      </c>
      <c r="J12016" s="15" t="str">
        <f t="shared" si="1"/>
        <v>Relevant</v>
      </c>
    </row>
    <row r="12017" ht="22.5" customHeight="1">
      <c r="A12017" s="9" t="s">
        <v>33390</v>
      </c>
      <c r="B12017" s="10">
        <v>45592.53892361111</v>
      </c>
      <c r="C12017" s="11" t="s">
        <v>33391</v>
      </c>
      <c r="D12017" s="12">
        <v>10.0</v>
      </c>
      <c r="E12017" s="10" t="s">
        <v>42</v>
      </c>
      <c r="F12017" s="12">
        <v>2024.0</v>
      </c>
      <c r="G12017" s="13" t="s">
        <v>13</v>
      </c>
      <c r="H12017" s="14" t="s">
        <v>33392</v>
      </c>
      <c r="I12017" s="12">
        <v>5105.0</v>
      </c>
      <c r="J12017" s="15" t="str">
        <f t="shared" si="1"/>
        <v>Relevant</v>
      </c>
    </row>
    <row r="12018" ht="22.5" customHeight="1">
      <c r="A12018" s="9" t="s">
        <v>33393</v>
      </c>
      <c r="B12018" s="10">
        <v>45707.5584375</v>
      </c>
      <c r="C12018" s="11" t="s">
        <v>33394</v>
      </c>
      <c r="D12018" s="12">
        <v>2.0</v>
      </c>
      <c r="E12018" s="10" t="s">
        <v>12</v>
      </c>
      <c r="F12018" s="12">
        <v>2025.0</v>
      </c>
      <c r="G12018" s="13" t="s">
        <v>13</v>
      </c>
      <c r="H12018" s="14" t="s">
        <v>11492</v>
      </c>
      <c r="I12018" s="12">
        <v>44.0</v>
      </c>
      <c r="J12018" s="15" t="str">
        <f t="shared" si="1"/>
        <v>Irrelevant</v>
      </c>
    </row>
    <row r="12019" ht="22.5" customHeight="1">
      <c r="A12019" s="9" t="s">
        <v>33395</v>
      </c>
      <c r="B12019" s="10">
        <v>45710.88353009259</v>
      </c>
      <c r="C12019" s="11" t="s">
        <v>33396</v>
      </c>
      <c r="D12019" s="12">
        <v>2.0</v>
      </c>
      <c r="E12019" s="10" t="s">
        <v>12</v>
      </c>
      <c r="F12019" s="12">
        <v>2025.0</v>
      </c>
      <c r="G12019" s="13" t="s">
        <v>13</v>
      </c>
      <c r="H12019" s="14" t="s">
        <v>52</v>
      </c>
      <c r="I12019" s="12">
        <v>2300.0</v>
      </c>
      <c r="J12019" s="15" t="str">
        <f t="shared" si="1"/>
        <v>Relevant</v>
      </c>
    </row>
    <row r="12020" ht="22.5" customHeight="1">
      <c r="A12020" s="9" t="s">
        <v>33397</v>
      </c>
      <c r="B12020" s="10">
        <v>45389.418391203704</v>
      </c>
      <c r="C12020" s="11" t="s">
        <v>33398</v>
      </c>
      <c r="D12020" s="12">
        <v>4.0</v>
      </c>
      <c r="E12020" s="10" t="s">
        <v>274</v>
      </c>
      <c r="F12020" s="12">
        <v>2024.0</v>
      </c>
      <c r="G12020" s="13" t="s">
        <v>13</v>
      </c>
      <c r="H12020" s="14" t="s">
        <v>33399</v>
      </c>
      <c r="I12020" s="12">
        <v>603.0</v>
      </c>
      <c r="J12020" s="15" t="str">
        <f t="shared" si="1"/>
        <v>Relevant</v>
      </c>
    </row>
    <row r="12021" ht="22.5" customHeight="1">
      <c r="A12021" s="9" t="s">
        <v>33400</v>
      </c>
      <c r="B12021" s="10">
        <v>45614.60251157408</v>
      </c>
      <c r="C12021" s="11" t="s">
        <v>17517</v>
      </c>
      <c r="D12021" s="12">
        <v>11.0</v>
      </c>
      <c r="E12021" s="10" t="s">
        <v>17</v>
      </c>
      <c r="F12021" s="12">
        <v>2024.0</v>
      </c>
      <c r="G12021" s="13" t="s">
        <v>13</v>
      </c>
      <c r="H12021" s="14" t="s">
        <v>423</v>
      </c>
      <c r="I12021" s="12">
        <v>1158.0</v>
      </c>
      <c r="J12021" s="15" t="str">
        <f t="shared" si="1"/>
        <v>Relevant</v>
      </c>
    </row>
    <row r="12022" ht="22.5" customHeight="1">
      <c r="A12022" s="9" t="s">
        <v>33401</v>
      </c>
      <c r="B12022" s="10">
        <v>45414.44627314815</v>
      </c>
      <c r="C12022" s="11" t="s">
        <v>33402</v>
      </c>
      <c r="D12022" s="12">
        <v>5.0</v>
      </c>
      <c r="E12022" s="10" t="s">
        <v>21</v>
      </c>
      <c r="F12022" s="12">
        <v>2024.0</v>
      </c>
      <c r="G12022" s="13" t="s">
        <v>13</v>
      </c>
      <c r="H12022" s="14" t="s">
        <v>33403</v>
      </c>
      <c r="I12022" s="12">
        <v>1098.0</v>
      </c>
      <c r="J12022" s="15" t="str">
        <f t="shared" si="1"/>
        <v>Relevant</v>
      </c>
    </row>
    <row r="12023" ht="22.5" customHeight="1">
      <c r="A12023" s="9" t="s">
        <v>33404</v>
      </c>
      <c r="B12023" s="10">
        <v>45611.85650462963</v>
      </c>
      <c r="C12023" s="11" t="s">
        <v>33405</v>
      </c>
      <c r="D12023" s="12">
        <v>11.0</v>
      </c>
      <c r="E12023" s="10" t="s">
        <v>17</v>
      </c>
      <c r="F12023" s="12">
        <v>2024.0</v>
      </c>
      <c r="G12023" s="13" t="s">
        <v>13</v>
      </c>
      <c r="H12023" s="14" t="s">
        <v>2744</v>
      </c>
      <c r="I12023" s="12">
        <v>857.0</v>
      </c>
      <c r="J12023" s="15" t="str">
        <f t="shared" si="1"/>
        <v>Relevant</v>
      </c>
    </row>
    <row r="12024" ht="22.5" customHeight="1">
      <c r="A12024" s="9" t="s">
        <v>33406</v>
      </c>
      <c r="B12024" s="10">
        <v>45437.95072916667</v>
      </c>
      <c r="C12024" s="11" t="s">
        <v>33407</v>
      </c>
      <c r="D12024" s="12">
        <v>5.0</v>
      </c>
      <c r="E12024" s="10" t="s">
        <v>21</v>
      </c>
      <c r="F12024" s="12">
        <v>2024.0</v>
      </c>
      <c r="G12024" s="13" t="s">
        <v>13</v>
      </c>
      <c r="H12024" s="14" t="s">
        <v>4332</v>
      </c>
      <c r="I12024" s="12">
        <v>3418.0</v>
      </c>
      <c r="J12024" s="15" t="str">
        <f t="shared" si="1"/>
        <v>Irrelevant</v>
      </c>
    </row>
    <row r="12025" ht="22.5" customHeight="1">
      <c r="A12025" s="9" t="s">
        <v>33408</v>
      </c>
      <c r="B12025" s="10">
        <v>45502.39219907407</v>
      </c>
      <c r="C12025" s="11" t="s">
        <v>33409</v>
      </c>
      <c r="D12025" s="12">
        <v>7.0</v>
      </c>
      <c r="E12025" s="10" t="s">
        <v>55</v>
      </c>
      <c r="F12025" s="12">
        <v>2024.0</v>
      </c>
      <c r="G12025" s="13" t="s">
        <v>33410</v>
      </c>
      <c r="H12025" s="14" t="s">
        <v>33411</v>
      </c>
      <c r="I12025" s="12">
        <v>734.0</v>
      </c>
      <c r="J12025" s="15" t="str">
        <f t="shared" si="1"/>
        <v>Irrelevant</v>
      </c>
    </row>
    <row r="12026" ht="22.5" customHeight="1">
      <c r="A12026" s="9" t="s">
        <v>33412</v>
      </c>
      <c r="B12026" s="10">
        <v>45638.48926761574</v>
      </c>
      <c r="C12026" s="11" t="s">
        <v>33413</v>
      </c>
      <c r="D12026" s="12">
        <v>12.0</v>
      </c>
      <c r="E12026" s="10" t="s">
        <v>26</v>
      </c>
      <c r="F12026" s="12">
        <v>2024.0</v>
      </c>
      <c r="G12026" s="13" t="s">
        <v>33414</v>
      </c>
      <c r="H12026" s="14" t="s">
        <v>33415</v>
      </c>
      <c r="I12026" s="12">
        <v>478858.0</v>
      </c>
      <c r="J12026" s="15" t="str">
        <f t="shared" si="1"/>
        <v>Irrelevant</v>
      </c>
    </row>
    <row r="12027" ht="22.5" customHeight="1">
      <c r="A12027" s="9" t="s">
        <v>33416</v>
      </c>
      <c r="B12027" s="10">
        <v>45402.4897337963</v>
      </c>
      <c r="C12027" s="11" t="s">
        <v>33417</v>
      </c>
      <c r="D12027" s="12">
        <v>4.0</v>
      </c>
      <c r="E12027" s="10" t="s">
        <v>274</v>
      </c>
      <c r="F12027" s="12">
        <v>2024.0</v>
      </c>
      <c r="G12027" s="13" t="s">
        <v>13</v>
      </c>
      <c r="H12027" s="14" t="s">
        <v>1609</v>
      </c>
      <c r="I12027" s="12">
        <v>175.0</v>
      </c>
      <c r="J12027" s="15" t="str">
        <f t="shared" si="1"/>
        <v>Relevant</v>
      </c>
    </row>
    <row r="12028" ht="22.5" customHeight="1">
      <c r="A12028" s="9" t="s">
        <v>33418</v>
      </c>
      <c r="B12028" s="10">
        <v>45732.51232689815</v>
      </c>
      <c r="C12028" s="11" t="s">
        <v>11084</v>
      </c>
      <c r="D12028" s="12">
        <v>3.0</v>
      </c>
      <c r="E12028" s="10" t="s">
        <v>59</v>
      </c>
      <c r="F12028" s="12">
        <v>2025.0</v>
      </c>
      <c r="G12028" s="13" t="s">
        <v>33419</v>
      </c>
      <c r="H12028" s="14" t="s">
        <v>33420</v>
      </c>
      <c r="I12028" s="12">
        <v>9538700.0</v>
      </c>
      <c r="J12028" s="15" t="str">
        <f t="shared" si="1"/>
        <v>Irrelevant</v>
      </c>
    </row>
    <row r="12029" ht="22.5" customHeight="1">
      <c r="A12029" s="9" t="s">
        <v>33421</v>
      </c>
      <c r="B12029" s="10">
        <v>45615.761712962965</v>
      </c>
      <c r="C12029" s="11" t="s">
        <v>33422</v>
      </c>
      <c r="D12029" s="12">
        <v>11.0</v>
      </c>
      <c r="E12029" s="10" t="s">
        <v>17</v>
      </c>
      <c r="F12029" s="12">
        <v>2024.0</v>
      </c>
      <c r="G12029" s="13" t="s">
        <v>13</v>
      </c>
      <c r="H12029" s="14" t="s">
        <v>31</v>
      </c>
      <c r="I12029" s="12">
        <v>46.0</v>
      </c>
      <c r="J12029" s="15" t="str">
        <f t="shared" si="1"/>
        <v>Relevant</v>
      </c>
    </row>
    <row r="12030" ht="22.5" customHeight="1">
      <c r="A12030" s="9" t="s">
        <v>33423</v>
      </c>
      <c r="B12030" s="10">
        <v>45644.207962962966</v>
      </c>
      <c r="C12030" s="11" t="s">
        <v>33424</v>
      </c>
      <c r="D12030" s="12">
        <v>12.0</v>
      </c>
      <c r="E12030" s="10" t="s">
        <v>26</v>
      </c>
      <c r="F12030" s="12">
        <v>2024.0</v>
      </c>
      <c r="G12030" s="13" t="s">
        <v>13</v>
      </c>
      <c r="H12030" s="14" t="s">
        <v>357</v>
      </c>
      <c r="I12030" s="12">
        <v>0.0</v>
      </c>
      <c r="J12030" s="15" t="str">
        <f t="shared" si="1"/>
        <v>Relevant</v>
      </c>
    </row>
    <row r="12031" ht="22.5" customHeight="1">
      <c r="A12031" s="9" t="s">
        <v>33425</v>
      </c>
      <c r="B12031" s="10">
        <v>45610.79908564815</v>
      </c>
      <c r="C12031" s="11" t="s">
        <v>33426</v>
      </c>
      <c r="D12031" s="12">
        <v>11.0</v>
      </c>
      <c r="E12031" s="10" t="s">
        <v>17</v>
      </c>
      <c r="F12031" s="12">
        <v>2024.0</v>
      </c>
      <c r="G12031" s="13" t="s">
        <v>13</v>
      </c>
      <c r="H12031" s="14" t="s">
        <v>15956</v>
      </c>
      <c r="I12031" s="12">
        <v>1687.0</v>
      </c>
      <c r="J12031" s="15" t="str">
        <f t="shared" si="1"/>
        <v>Relevant</v>
      </c>
    </row>
    <row r="12032" ht="22.5" customHeight="1">
      <c r="A12032" s="9" t="s">
        <v>33427</v>
      </c>
      <c r="B12032" s="10">
        <v>45592.3696875</v>
      </c>
      <c r="C12032" s="11" t="s">
        <v>33428</v>
      </c>
      <c r="D12032" s="12">
        <v>10.0</v>
      </c>
      <c r="E12032" s="10" t="s">
        <v>42</v>
      </c>
      <c r="F12032" s="12">
        <v>2024.0</v>
      </c>
      <c r="G12032" s="13" t="s">
        <v>13</v>
      </c>
      <c r="H12032" s="14" t="s">
        <v>97</v>
      </c>
      <c r="I12032" s="12">
        <v>5738.0</v>
      </c>
      <c r="J12032" s="15" t="str">
        <f t="shared" si="1"/>
        <v>Relevant</v>
      </c>
    </row>
    <row r="12033" ht="22.5" customHeight="1">
      <c r="A12033" s="9" t="s">
        <v>33429</v>
      </c>
      <c r="B12033" s="10">
        <v>45614.79858037037</v>
      </c>
      <c r="C12033" s="11" t="s">
        <v>33430</v>
      </c>
      <c r="D12033" s="12">
        <v>11.0</v>
      </c>
      <c r="E12033" s="10" t="s">
        <v>17</v>
      </c>
      <c r="F12033" s="12">
        <v>2024.0</v>
      </c>
      <c r="G12033" s="13" t="s">
        <v>33431</v>
      </c>
      <c r="H12033" s="14" t="s">
        <v>33432</v>
      </c>
      <c r="I12033" s="12">
        <v>1.0830293E7</v>
      </c>
      <c r="J12033" s="15" t="str">
        <f t="shared" si="1"/>
        <v>Relevant</v>
      </c>
    </row>
    <row r="12034" ht="22.5" customHeight="1">
      <c r="A12034" s="9" t="s">
        <v>33433</v>
      </c>
      <c r="B12034" s="10">
        <v>45651.62521990741</v>
      </c>
      <c r="C12034" s="11" t="s">
        <v>33434</v>
      </c>
      <c r="D12034" s="12">
        <v>12.0</v>
      </c>
      <c r="E12034" s="10" t="s">
        <v>26</v>
      </c>
      <c r="F12034" s="12">
        <v>2024.0</v>
      </c>
      <c r="G12034" s="13" t="s">
        <v>13</v>
      </c>
      <c r="H12034" s="14" t="s">
        <v>121</v>
      </c>
      <c r="I12034" s="12">
        <v>764.0</v>
      </c>
      <c r="J12034" s="15" t="str">
        <f t="shared" si="1"/>
        <v>Irrelevant</v>
      </c>
    </row>
    <row r="12035" ht="22.5" customHeight="1">
      <c r="A12035" s="9" t="s">
        <v>33435</v>
      </c>
      <c r="B12035" s="10">
        <v>45696.78736111111</v>
      </c>
      <c r="C12035" s="11" t="s">
        <v>33436</v>
      </c>
      <c r="D12035" s="12">
        <v>2.0</v>
      </c>
      <c r="E12035" s="10" t="s">
        <v>12</v>
      </c>
      <c r="F12035" s="12">
        <v>2025.0</v>
      </c>
      <c r="G12035" s="13" t="s">
        <v>13</v>
      </c>
      <c r="H12035" s="14" t="s">
        <v>2923</v>
      </c>
      <c r="I12035" s="12">
        <v>488.0</v>
      </c>
      <c r="J12035" s="15" t="str">
        <f t="shared" si="1"/>
        <v>Relevant</v>
      </c>
    </row>
    <row r="12036" ht="22.5" customHeight="1">
      <c r="A12036" s="9" t="s">
        <v>33437</v>
      </c>
      <c r="B12036" s="10">
        <v>45615.693460648145</v>
      </c>
      <c r="C12036" s="11" t="s">
        <v>33438</v>
      </c>
      <c r="D12036" s="12">
        <v>11.0</v>
      </c>
      <c r="E12036" s="10" t="s">
        <v>17</v>
      </c>
      <c r="F12036" s="12">
        <v>2024.0</v>
      </c>
      <c r="G12036" s="13" t="s">
        <v>13</v>
      </c>
      <c r="H12036" s="14" t="s">
        <v>1325</v>
      </c>
      <c r="I12036" s="12">
        <v>475.0</v>
      </c>
      <c r="J12036" s="15" t="str">
        <f t="shared" si="1"/>
        <v>Relevant</v>
      </c>
    </row>
    <row r="12037" ht="22.5" customHeight="1">
      <c r="A12037" s="9" t="s">
        <v>33439</v>
      </c>
      <c r="B12037" s="10">
        <v>45619.75607638889</v>
      </c>
      <c r="C12037" s="11" t="s">
        <v>16459</v>
      </c>
      <c r="D12037" s="12">
        <v>11.0</v>
      </c>
      <c r="E12037" s="10" t="s">
        <v>17</v>
      </c>
      <c r="F12037" s="12">
        <v>2024.0</v>
      </c>
      <c r="G12037" s="13" t="s">
        <v>13</v>
      </c>
      <c r="H12037" s="14" t="s">
        <v>6812</v>
      </c>
      <c r="I12037" s="12">
        <v>16868.0</v>
      </c>
      <c r="J12037" s="15" t="str">
        <f t="shared" si="1"/>
        <v>Relevant</v>
      </c>
    </row>
    <row r="12038" ht="22.5" customHeight="1">
      <c r="A12038" s="9" t="s">
        <v>33440</v>
      </c>
      <c r="B12038" s="10">
        <v>45618.74145833333</v>
      </c>
      <c r="C12038" s="11" t="s">
        <v>33441</v>
      </c>
      <c r="D12038" s="12">
        <v>11.0</v>
      </c>
      <c r="E12038" s="10" t="s">
        <v>17</v>
      </c>
      <c r="F12038" s="12">
        <v>2024.0</v>
      </c>
      <c r="G12038" s="13" t="s">
        <v>13</v>
      </c>
      <c r="H12038" s="14" t="s">
        <v>965</v>
      </c>
      <c r="I12038" s="12">
        <v>625.0</v>
      </c>
      <c r="J12038" s="15" t="str">
        <f t="shared" si="1"/>
        <v>Relevant</v>
      </c>
    </row>
    <row r="12039" ht="22.5" customHeight="1">
      <c r="A12039" s="9" t="s">
        <v>33442</v>
      </c>
      <c r="B12039" s="10">
        <v>45604.975</v>
      </c>
      <c r="C12039" s="11" t="s">
        <v>16750</v>
      </c>
      <c r="D12039" s="12">
        <v>11.0</v>
      </c>
      <c r="E12039" s="10" t="s">
        <v>17</v>
      </c>
      <c r="F12039" s="12">
        <v>2024.0</v>
      </c>
      <c r="G12039" s="13" t="s">
        <v>13</v>
      </c>
      <c r="H12039" s="14" t="s">
        <v>6339</v>
      </c>
      <c r="I12039" s="12">
        <v>55.0</v>
      </c>
      <c r="J12039" s="15" t="str">
        <f t="shared" si="1"/>
        <v>Relevant</v>
      </c>
    </row>
    <row r="12040" ht="22.5" customHeight="1">
      <c r="A12040" s="9" t="s">
        <v>33443</v>
      </c>
      <c r="B12040" s="10">
        <v>45419.68125</v>
      </c>
      <c r="C12040" s="11" t="s">
        <v>7432</v>
      </c>
      <c r="D12040" s="12">
        <v>5.0</v>
      </c>
      <c r="E12040" s="10" t="s">
        <v>21</v>
      </c>
      <c r="F12040" s="12">
        <v>2024.0</v>
      </c>
      <c r="G12040" s="13" t="s">
        <v>33444</v>
      </c>
      <c r="H12040" s="14" t="s">
        <v>33445</v>
      </c>
      <c r="I12040" s="12">
        <v>1.261664E7</v>
      </c>
      <c r="J12040" s="15" t="str">
        <f t="shared" si="1"/>
        <v>Relevant</v>
      </c>
    </row>
    <row r="12041" ht="22.5" customHeight="1">
      <c r="A12041" s="9" t="s">
        <v>33446</v>
      </c>
      <c r="B12041" s="10">
        <v>45616.741319444445</v>
      </c>
      <c r="C12041" s="11" t="s">
        <v>13860</v>
      </c>
      <c r="D12041" s="12">
        <v>11.0</v>
      </c>
      <c r="E12041" s="10" t="s">
        <v>17</v>
      </c>
      <c r="F12041" s="12">
        <v>2024.0</v>
      </c>
      <c r="G12041" s="13" t="s">
        <v>33447</v>
      </c>
      <c r="H12041" s="14" t="s">
        <v>33448</v>
      </c>
      <c r="I12041" s="12">
        <v>446238.0</v>
      </c>
      <c r="J12041" s="15" t="str">
        <f t="shared" si="1"/>
        <v>Relevant</v>
      </c>
    </row>
    <row r="12042" ht="22.5" customHeight="1">
      <c r="A12042" s="9" t="s">
        <v>33449</v>
      </c>
      <c r="B12042" s="10">
        <v>45611.87511540509</v>
      </c>
      <c r="C12042" s="11" t="s">
        <v>33450</v>
      </c>
      <c r="D12042" s="12">
        <v>11.0</v>
      </c>
      <c r="E12042" s="10" t="s">
        <v>17</v>
      </c>
      <c r="F12042" s="12">
        <v>2024.0</v>
      </c>
      <c r="G12042" s="13" t="s">
        <v>33451</v>
      </c>
      <c r="H12042" s="14" t="s">
        <v>33452</v>
      </c>
      <c r="I12042" s="12">
        <v>670197.0</v>
      </c>
      <c r="J12042" s="15" t="str">
        <f t="shared" si="1"/>
        <v>Relevant</v>
      </c>
    </row>
    <row r="12043" ht="22.5" customHeight="1">
      <c r="A12043" s="9" t="s">
        <v>33453</v>
      </c>
      <c r="B12043" s="10">
        <v>45614.99994212963</v>
      </c>
      <c r="C12043" s="11" t="s">
        <v>33454</v>
      </c>
      <c r="D12043" s="12">
        <v>11.0</v>
      </c>
      <c r="E12043" s="10" t="s">
        <v>17</v>
      </c>
      <c r="F12043" s="12">
        <v>2024.0</v>
      </c>
      <c r="G12043" s="13" t="s">
        <v>13</v>
      </c>
      <c r="H12043" s="14" t="s">
        <v>1129</v>
      </c>
      <c r="I12043" s="12">
        <v>111.0</v>
      </c>
      <c r="J12043" s="15" t="str">
        <f t="shared" si="1"/>
        <v>Relevant</v>
      </c>
    </row>
    <row r="12044" ht="22.5" customHeight="1">
      <c r="A12044" s="9" t="s">
        <v>33455</v>
      </c>
      <c r="B12044" s="10">
        <v>45702.3671875</v>
      </c>
      <c r="C12044" s="11" t="s">
        <v>33456</v>
      </c>
      <c r="D12044" s="12">
        <v>2.0</v>
      </c>
      <c r="E12044" s="10" t="s">
        <v>12</v>
      </c>
      <c r="F12044" s="12">
        <v>2025.0</v>
      </c>
      <c r="G12044" s="13" t="s">
        <v>33457</v>
      </c>
      <c r="H12044" s="14" t="s">
        <v>33458</v>
      </c>
      <c r="I12044" s="12">
        <v>209775.0</v>
      </c>
      <c r="J12044" s="15" t="str">
        <f t="shared" si="1"/>
        <v>Irrelevant</v>
      </c>
    </row>
    <row r="12045" ht="22.5" customHeight="1">
      <c r="A12045" s="9" t="s">
        <v>33459</v>
      </c>
      <c r="B12045" s="10">
        <v>45572.381601354165</v>
      </c>
      <c r="C12045" s="11" t="s">
        <v>33460</v>
      </c>
      <c r="D12045" s="12">
        <v>10.0</v>
      </c>
      <c r="E12045" s="10" t="s">
        <v>42</v>
      </c>
      <c r="F12045" s="12">
        <v>2024.0</v>
      </c>
      <c r="G12045" s="13" t="s">
        <v>33461</v>
      </c>
      <c r="H12045" s="14" t="str">
        <f>IFERROR(__xludf.DUMMYFUNCTION("TRIM(REGEXREPLACE(GOOGLETRANSLATE(G12045,""auto"",""en""),""(?i)\b(RT|QT)\s*@?\w*:?\s*|https?://\S+|@\w+|#\w+|[^\x00-\x7F]|[^\w\s]"",""""))"),"Delhi Weather Forecast Clear weather likely in Delhi with threat of pollution")</f>
        <v>Delhi Weather Forecast Clear weather likely in Delhi with threat of pollution</v>
      </c>
      <c r="I12045" s="12">
        <v>4793.0</v>
      </c>
      <c r="J12045" s="15" t="str">
        <f t="shared" si="1"/>
        <v>Relevant</v>
      </c>
    </row>
    <row r="12046" ht="22.5" customHeight="1">
      <c r="A12046" s="9" t="s">
        <v>33462</v>
      </c>
      <c r="B12046" s="10">
        <v>45729.77028935185</v>
      </c>
      <c r="C12046" s="11" t="s">
        <v>33463</v>
      </c>
      <c r="D12046" s="12">
        <v>3.0</v>
      </c>
      <c r="E12046" s="10" t="s">
        <v>59</v>
      </c>
      <c r="F12046" s="12">
        <v>2025.0</v>
      </c>
      <c r="G12046" s="13" t="s">
        <v>33464</v>
      </c>
      <c r="H12046" s="14" t="s">
        <v>33465</v>
      </c>
      <c r="I12046" s="12">
        <v>421443.0</v>
      </c>
      <c r="J12046" s="15" t="str">
        <f t="shared" si="1"/>
        <v>Relevant</v>
      </c>
    </row>
    <row r="12047" ht="22.5" customHeight="1">
      <c r="A12047" s="9" t="s">
        <v>33466</v>
      </c>
      <c r="B12047" s="10">
        <v>45600.57678240741</v>
      </c>
      <c r="C12047" s="11" t="s">
        <v>33467</v>
      </c>
      <c r="D12047" s="12">
        <v>11.0</v>
      </c>
      <c r="E12047" s="10" t="s">
        <v>17</v>
      </c>
      <c r="F12047" s="12">
        <v>2024.0</v>
      </c>
      <c r="G12047" s="13" t="s">
        <v>33468</v>
      </c>
      <c r="H12047" s="14" t="s">
        <v>33469</v>
      </c>
      <c r="I12047" s="12">
        <v>1.2258608E7</v>
      </c>
      <c r="J12047" s="15" t="str">
        <f t="shared" si="1"/>
        <v>Irrelevant</v>
      </c>
    </row>
    <row r="12048" ht="22.5" customHeight="1">
      <c r="A12048" s="9" t="s">
        <v>33470</v>
      </c>
      <c r="B12048" s="10">
        <v>45596.75622685185</v>
      </c>
      <c r="C12048" s="11" t="s">
        <v>33471</v>
      </c>
      <c r="D12048" s="12">
        <v>10.0</v>
      </c>
      <c r="E12048" s="10" t="s">
        <v>42</v>
      </c>
      <c r="F12048" s="12">
        <v>2024.0</v>
      </c>
      <c r="G12048" s="13" t="s">
        <v>13</v>
      </c>
      <c r="H12048" s="14" t="s">
        <v>124</v>
      </c>
      <c r="I12048" s="12">
        <v>21.0</v>
      </c>
      <c r="J12048" s="15" t="str">
        <f t="shared" si="1"/>
        <v>Relevant</v>
      </c>
    </row>
    <row r="12049" ht="22.5" customHeight="1">
      <c r="A12049" s="9" t="s">
        <v>33472</v>
      </c>
      <c r="B12049" s="10">
        <v>45593.3200462963</v>
      </c>
      <c r="C12049" s="11" t="s">
        <v>33473</v>
      </c>
      <c r="D12049" s="12">
        <v>10.0</v>
      </c>
      <c r="E12049" s="10" t="s">
        <v>42</v>
      </c>
      <c r="F12049" s="12">
        <v>2024.0</v>
      </c>
      <c r="G12049" s="13" t="s">
        <v>13</v>
      </c>
      <c r="H12049" s="14" t="s">
        <v>97</v>
      </c>
      <c r="I12049" s="12">
        <v>2937.0</v>
      </c>
      <c r="J12049" s="15" t="str">
        <f t="shared" si="1"/>
        <v>Relevant</v>
      </c>
    </row>
    <row r="12050" ht="22.5" customHeight="1">
      <c r="A12050" s="9" t="s">
        <v>33474</v>
      </c>
      <c r="B12050" s="10">
        <v>45448.33729166666</v>
      </c>
      <c r="C12050" s="11" t="s">
        <v>33475</v>
      </c>
      <c r="D12050" s="12">
        <v>6.0</v>
      </c>
      <c r="E12050" s="10" t="s">
        <v>34</v>
      </c>
      <c r="F12050" s="12">
        <v>2024.0</v>
      </c>
      <c r="G12050" s="13" t="s">
        <v>13</v>
      </c>
      <c r="H12050" s="14" t="s">
        <v>759</v>
      </c>
      <c r="I12050" s="12">
        <v>1891.0</v>
      </c>
      <c r="J12050" s="15" t="str">
        <f t="shared" si="1"/>
        <v>Relevant</v>
      </c>
    </row>
    <row r="12051" ht="22.5" customHeight="1">
      <c r="A12051" s="9" t="s">
        <v>33476</v>
      </c>
      <c r="B12051" s="10">
        <v>45616.68156568287</v>
      </c>
      <c r="C12051" s="11" t="s">
        <v>33477</v>
      </c>
      <c r="D12051" s="12">
        <v>11.0</v>
      </c>
      <c r="E12051" s="10" t="s">
        <v>17</v>
      </c>
      <c r="F12051" s="12">
        <v>2024.0</v>
      </c>
      <c r="G12051" s="13" t="s">
        <v>33478</v>
      </c>
      <c r="H12051" s="14" t="s">
        <v>33479</v>
      </c>
      <c r="I12051" s="12">
        <v>250601.0</v>
      </c>
      <c r="J12051" s="15" t="str">
        <f t="shared" si="1"/>
        <v>Relevant</v>
      </c>
    </row>
    <row r="12052" ht="22.5" customHeight="1">
      <c r="A12052" s="9" t="s">
        <v>33480</v>
      </c>
      <c r="B12052" s="10">
        <v>45585.90393518518</v>
      </c>
      <c r="C12052" s="11" t="s">
        <v>33481</v>
      </c>
      <c r="D12052" s="12">
        <v>10.0</v>
      </c>
      <c r="E12052" s="10" t="s">
        <v>42</v>
      </c>
      <c r="F12052" s="12">
        <v>2024.0</v>
      </c>
      <c r="G12052" s="13" t="s">
        <v>13</v>
      </c>
      <c r="H12052" s="14" t="s">
        <v>1391</v>
      </c>
      <c r="I12052" s="12">
        <v>7109.0</v>
      </c>
      <c r="J12052" s="15" t="str">
        <f t="shared" si="1"/>
        <v>Relevant</v>
      </c>
    </row>
    <row r="12053" ht="22.5" customHeight="1">
      <c r="A12053" s="9" t="s">
        <v>33482</v>
      </c>
      <c r="B12053" s="10">
        <v>45614.70055555556</v>
      </c>
      <c r="C12053" s="11" t="s">
        <v>33483</v>
      </c>
      <c r="D12053" s="12">
        <v>11.0</v>
      </c>
      <c r="E12053" s="10" t="s">
        <v>17</v>
      </c>
      <c r="F12053" s="12">
        <v>2024.0</v>
      </c>
      <c r="G12053" s="13" t="s">
        <v>13</v>
      </c>
      <c r="H12053" s="14" t="s">
        <v>423</v>
      </c>
      <c r="I12053" s="12">
        <v>6702.0</v>
      </c>
      <c r="J12053" s="15" t="str">
        <f t="shared" si="1"/>
        <v>Relevant</v>
      </c>
    </row>
    <row r="12054" ht="22.5" customHeight="1">
      <c r="A12054" s="9" t="s">
        <v>33484</v>
      </c>
      <c r="B12054" s="10">
        <v>45400.76871527778</v>
      </c>
      <c r="C12054" s="11" t="s">
        <v>5231</v>
      </c>
      <c r="D12054" s="12">
        <v>4.0</v>
      </c>
      <c r="E12054" s="10" t="s">
        <v>274</v>
      </c>
      <c r="F12054" s="12">
        <v>2024.0</v>
      </c>
      <c r="G12054" s="13" t="s">
        <v>33485</v>
      </c>
      <c r="H12054" s="14" t="s">
        <v>33486</v>
      </c>
      <c r="I12054" s="12">
        <v>2407.0</v>
      </c>
      <c r="J12054" s="15" t="str">
        <f t="shared" si="1"/>
        <v>Irrelevant</v>
      </c>
    </row>
    <row r="12055" ht="22.5" customHeight="1">
      <c r="A12055" s="9" t="s">
        <v>33487</v>
      </c>
      <c r="B12055" s="10">
        <v>45614.594722222224</v>
      </c>
      <c r="C12055" s="11" t="s">
        <v>33488</v>
      </c>
      <c r="D12055" s="12">
        <v>11.0</v>
      </c>
      <c r="E12055" s="10" t="s">
        <v>17</v>
      </c>
      <c r="F12055" s="12">
        <v>2024.0</v>
      </c>
      <c r="G12055" s="13" t="s">
        <v>13</v>
      </c>
      <c r="H12055" s="14" t="s">
        <v>33489</v>
      </c>
      <c r="I12055" s="12">
        <v>50.0</v>
      </c>
      <c r="J12055" s="15" t="str">
        <f t="shared" si="1"/>
        <v>Relevant</v>
      </c>
    </row>
    <row r="12056" ht="22.5" customHeight="1">
      <c r="A12056" s="9" t="s">
        <v>33490</v>
      </c>
      <c r="B12056" s="10">
        <v>45573.416875</v>
      </c>
      <c r="C12056" s="11" t="s">
        <v>33491</v>
      </c>
      <c r="D12056" s="12">
        <v>10.0</v>
      </c>
      <c r="E12056" s="10" t="s">
        <v>42</v>
      </c>
      <c r="F12056" s="12">
        <v>2024.0</v>
      </c>
      <c r="G12056" s="13" t="s">
        <v>33492</v>
      </c>
      <c r="H12056" s="14" t="s">
        <v>33493</v>
      </c>
      <c r="I12056" s="12">
        <v>2123610.0</v>
      </c>
      <c r="J12056" s="15" t="str">
        <f t="shared" si="1"/>
        <v>Relevant</v>
      </c>
    </row>
    <row r="12057" ht="22.5" customHeight="1">
      <c r="A12057" s="9" t="s">
        <v>33494</v>
      </c>
      <c r="B12057" s="10">
        <v>45594.332083333335</v>
      </c>
      <c r="C12057" s="11" t="s">
        <v>33495</v>
      </c>
      <c r="D12057" s="12">
        <v>10.0</v>
      </c>
      <c r="E12057" s="10" t="s">
        <v>42</v>
      </c>
      <c r="F12057" s="12">
        <v>2024.0</v>
      </c>
      <c r="G12057" s="13" t="s">
        <v>13</v>
      </c>
      <c r="H12057" s="14" t="s">
        <v>338</v>
      </c>
      <c r="I12057" s="12">
        <v>77.0</v>
      </c>
      <c r="J12057" s="15" t="str">
        <f t="shared" si="1"/>
        <v>Relevant</v>
      </c>
    </row>
    <row r="12058" ht="22.5" customHeight="1">
      <c r="A12058" s="9" t="s">
        <v>33496</v>
      </c>
      <c r="B12058" s="10">
        <v>45495.66849537037</v>
      </c>
      <c r="C12058" s="11" t="s">
        <v>33497</v>
      </c>
      <c r="D12058" s="12">
        <v>7.0</v>
      </c>
      <c r="E12058" s="10" t="s">
        <v>55</v>
      </c>
      <c r="F12058" s="12">
        <v>2024.0</v>
      </c>
      <c r="G12058" s="13" t="s">
        <v>33498</v>
      </c>
      <c r="H12058" s="14" t="s">
        <v>33499</v>
      </c>
      <c r="I12058" s="12">
        <v>1365.0</v>
      </c>
      <c r="J12058" s="15" t="str">
        <f t="shared" si="1"/>
        <v>Relevant</v>
      </c>
    </row>
    <row r="12059" ht="22.5" customHeight="1">
      <c r="A12059" s="9" t="s">
        <v>33500</v>
      </c>
      <c r="B12059" s="10">
        <v>45642.29864583333</v>
      </c>
      <c r="C12059" s="11" t="s">
        <v>33501</v>
      </c>
      <c r="D12059" s="12">
        <v>12.0</v>
      </c>
      <c r="E12059" s="10" t="s">
        <v>26</v>
      </c>
      <c r="F12059" s="12">
        <v>2024.0</v>
      </c>
      <c r="G12059" s="13" t="s">
        <v>33502</v>
      </c>
      <c r="H12059" s="14" t="s">
        <v>33503</v>
      </c>
      <c r="I12059" s="12">
        <v>1744713.0</v>
      </c>
      <c r="J12059" s="15" t="str">
        <f t="shared" si="1"/>
        <v>Relevant</v>
      </c>
    </row>
    <row r="12060" ht="22.5" customHeight="1">
      <c r="A12060" s="9" t="s">
        <v>33504</v>
      </c>
      <c r="B12060" s="10">
        <v>45456.83681712963</v>
      </c>
      <c r="C12060" s="11" t="s">
        <v>33505</v>
      </c>
      <c r="D12060" s="12">
        <v>6.0</v>
      </c>
      <c r="E12060" s="10" t="s">
        <v>34</v>
      </c>
      <c r="F12060" s="12">
        <v>2024.0</v>
      </c>
      <c r="G12060" s="13" t="s">
        <v>13</v>
      </c>
      <c r="H12060" s="14" t="s">
        <v>33506</v>
      </c>
      <c r="I12060" s="12">
        <v>4227.0</v>
      </c>
      <c r="J12060" s="15" t="str">
        <f t="shared" si="1"/>
        <v>Relevant</v>
      </c>
    </row>
    <row r="12061" ht="22.5" customHeight="1">
      <c r="A12061" s="9" t="s">
        <v>33507</v>
      </c>
      <c r="B12061" s="10">
        <v>45643.523935185185</v>
      </c>
      <c r="C12061" s="11" t="s">
        <v>33508</v>
      </c>
      <c r="D12061" s="12">
        <v>12.0</v>
      </c>
      <c r="E12061" s="10" t="s">
        <v>26</v>
      </c>
      <c r="F12061" s="12">
        <v>2024.0</v>
      </c>
      <c r="G12061" s="13" t="s">
        <v>33509</v>
      </c>
      <c r="H12061" s="14" t="s">
        <v>33510</v>
      </c>
      <c r="I12061" s="12">
        <v>1237.0</v>
      </c>
      <c r="J12061" s="15" t="str">
        <f t="shared" si="1"/>
        <v>Relevant</v>
      </c>
    </row>
    <row r="12062" ht="22.5" customHeight="1">
      <c r="A12062" s="9" t="s">
        <v>33511</v>
      </c>
      <c r="B12062" s="10">
        <v>45592.479166666664</v>
      </c>
      <c r="C12062" s="11" t="s">
        <v>33512</v>
      </c>
      <c r="D12062" s="12">
        <v>10.0</v>
      </c>
      <c r="E12062" s="10" t="s">
        <v>42</v>
      </c>
      <c r="F12062" s="12">
        <v>2024.0</v>
      </c>
      <c r="G12062" s="13" t="s">
        <v>13</v>
      </c>
      <c r="H12062" s="14" t="s">
        <v>97</v>
      </c>
      <c r="I12062" s="12">
        <v>476.0</v>
      </c>
      <c r="J12062" s="15" t="str">
        <f t="shared" si="1"/>
        <v>Relevant</v>
      </c>
    </row>
    <row r="12063" ht="22.5" customHeight="1">
      <c r="A12063" s="9" t="s">
        <v>33513</v>
      </c>
      <c r="B12063" s="10">
        <v>45434.541655092595</v>
      </c>
      <c r="C12063" s="11" t="s">
        <v>33514</v>
      </c>
      <c r="D12063" s="12">
        <v>5.0</v>
      </c>
      <c r="E12063" s="10" t="s">
        <v>21</v>
      </c>
      <c r="F12063" s="12">
        <v>2024.0</v>
      </c>
      <c r="G12063" s="13" t="s">
        <v>13</v>
      </c>
      <c r="H12063" s="14" t="s">
        <v>189</v>
      </c>
      <c r="I12063" s="12">
        <v>224.0</v>
      </c>
      <c r="J12063" s="15" t="str">
        <f t="shared" si="1"/>
        <v>Relevant</v>
      </c>
    </row>
    <row r="12064" ht="22.5" customHeight="1">
      <c r="A12064" s="9" t="s">
        <v>33515</v>
      </c>
      <c r="B12064" s="10">
        <v>45696.70068287037</v>
      </c>
      <c r="C12064" s="11" t="s">
        <v>33516</v>
      </c>
      <c r="D12064" s="12">
        <v>2.0</v>
      </c>
      <c r="E12064" s="10" t="s">
        <v>12</v>
      </c>
      <c r="F12064" s="12">
        <v>2025.0</v>
      </c>
      <c r="G12064" s="13" t="s">
        <v>13</v>
      </c>
      <c r="H12064" s="14" t="s">
        <v>5601</v>
      </c>
      <c r="I12064" s="12">
        <v>1430.0</v>
      </c>
      <c r="J12064" s="15" t="str">
        <f t="shared" si="1"/>
        <v>Relevant</v>
      </c>
    </row>
    <row r="12065" ht="22.5" customHeight="1">
      <c r="A12065" s="9" t="s">
        <v>33517</v>
      </c>
      <c r="B12065" s="10">
        <v>45615.50467592593</v>
      </c>
      <c r="C12065" s="11" t="s">
        <v>33518</v>
      </c>
      <c r="D12065" s="12">
        <v>11.0</v>
      </c>
      <c r="E12065" s="10" t="s">
        <v>17</v>
      </c>
      <c r="F12065" s="12">
        <v>2024.0</v>
      </c>
      <c r="G12065" s="13" t="s">
        <v>33519</v>
      </c>
      <c r="H12065" s="14" t="s">
        <v>33520</v>
      </c>
      <c r="I12065" s="12">
        <v>424.0</v>
      </c>
      <c r="J12065" s="15" t="str">
        <f t="shared" si="1"/>
        <v>Irrelevant</v>
      </c>
    </row>
    <row r="12066" ht="22.5" customHeight="1">
      <c r="A12066" s="9" t="s">
        <v>33521</v>
      </c>
      <c r="B12066" s="10">
        <v>45692.717256944445</v>
      </c>
      <c r="C12066" s="11" t="s">
        <v>33522</v>
      </c>
      <c r="D12066" s="12">
        <v>2.0</v>
      </c>
      <c r="E12066" s="10" t="s">
        <v>12</v>
      </c>
      <c r="F12066" s="12">
        <v>2025.0</v>
      </c>
      <c r="G12066" s="13" t="s">
        <v>13</v>
      </c>
      <c r="H12066" s="14" t="s">
        <v>33523</v>
      </c>
      <c r="I12066" s="12">
        <v>18.0</v>
      </c>
      <c r="J12066" s="15" t="str">
        <f t="shared" si="1"/>
        <v>Relevant</v>
      </c>
    </row>
    <row r="12067" ht="22.5" customHeight="1">
      <c r="A12067" s="9" t="s">
        <v>33524</v>
      </c>
      <c r="B12067" s="10">
        <v>45482.37559027778</v>
      </c>
      <c r="C12067" s="11" t="s">
        <v>14730</v>
      </c>
      <c r="D12067" s="12">
        <v>7.0</v>
      </c>
      <c r="E12067" s="10" t="s">
        <v>55</v>
      </c>
      <c r="F12067" s="12">
        <v>2024.0</v>
      </c>
      <c r="G12067" s="13" t="s">
        <v>13</v>
      </c>
      <c r="H12067" s="14" t="s">
        <v>5908</v>
      </c>
      <c r="I12067" s="12">
        <v>17.0</v>
      </c>
      <c r="J12067" s="15" t="str">
        <f t="shared" si="1"/>
        <v>Irrelevant</v>
      </c>
    </row>
    <row r="12068" ht="22.5" customHeight="1">
      <c r="A12068" s="9" t="s">
        <v>33525</v>
      </c>
      <c r="B12068" s="10">
        <v>45702.63060185185</v>
      </c>
      <c r="C12068" s="11" t="s">
        <v>33526</v>
      </c>
      <c r="D12068" s="12">
        <v>2.0</v>
      </c>
      <c r="E12068" s="10" t="s">
        <v>12</v>
      </c>
      <c r="F12068" s="12">
        <v>2025.0</v>
      </c>
      <c r="G12068" s="13" t="s">
        <v>33527</v>
      </c>
      <c r="H12068" s="14" t="s">
        <v>33528</v>
      </c>
      <c r="I12068" s="12">
        <v>118838.0</v>
      </c>
      <c r="J12068" s="15" t="str">
        <f t="shared" si="1"/>
        <v>Irrelevant</v>
      </c>
    </row>
    <row r="12069" ht="22.5" customHeight="1">
      <c r="A12069" s="9" t="s">
        <v>33529</v>
      </c>
      <c r="B12069" s="10">
        <v>45624.78760416667</v>
      </c>
      <c r="C12069" s="11" t="s">
        <v>33530</v>
      </c>
      <c r="D12069" s="12">
        <v>11.0</v>
      </c>
      <c r="E12069" s="10" t="s">
        <v>17</v>
      </c>
      <c r="F12069" s="12">
        <v>2024.0</v>
      </c>
      <c r="G12069" s="13" t="s">
        <v>13</v>
      </c>
      <c r="H12069" s="14" t="s">
        <v>33531</v>
      </c>
      <c r="I12069" s="12">
        <v>1303.0</v>
      </c>
      <c r="J12069" s="15" t="str">
        <f t="shared" si="1"/>
        <v>Relevant</v>
      </c>
    </row>
    <row r="12070" ht="22.5" customHeight="1">
      <c r="A12070" s="9" t="s">
        <v>33532</v>
      </c>
      <c r="B12070" s="10">
        <v>45696.76464120371</v>
      </c>
      <c r="C12070" s="11" t="s">
        <v>33533</v>
      </c>
      <c r="D12070" s="12">
        <v>2.0</v>
      </c>
      <c r="E12070" s="10" t="s">
        <v>12</v>
      </c>
      <c r="F12070" s="12">
        <v>2025.0</v>
      </c>
      <c r="G12070" s="13" t="s">
        <v>13</v>
      </c>
      <c r="H12070" s="14" t="s">
        <v>14</v>
      </c>
      <c r="I12070" s="12">
        <v>18.0</v>
      </c>
      <c r="J12070" s="15" t="str">
        <f t="shared" si="1"/>
        <v>Relevant</v>
      </c>
    </row>
    <row r="12071" ht="22.5" customHeight="1">
      <c r="A12071" s="9" t="s">
        <v>33534</v>
      </c>
      <c r="B12071" s="10">
        <v>45637.10365653935</v>
      </c>
      <c r="C12071" s="11" t="s">
        <v>33535</v>
      </c>
      <c r="D12071" s="12">
        <v>12.0</v>
      </c>
      <c r="E12071" s="10" t="s">
        <v>26</v>
      </c>
      <c r="F12071" s="12">
        <v>2024.0</v>
      </c>
      <c r="G12071" s="13" t="s">
        <v>33536</v>
      </c>
      <c r="H12071" s="14" t="s">
        <v>33537</v>
      </c>
      <c r="I12071" s="12">
        <v>3082.0</v>
      </c>
      <c r="J12071" s="15" t="str">
        <f t="shared" si="1"/>
        <v>Irrelevant</v>
      </c>
    </row>
    <row r="12072" ht="22.5" customHeight="1">
      <c r="A12072" s="9" t="s">
        <v>33538</v>
      </c>
      <c r="B12072" s="10">
        <v>45650.332395833335</v>
      </c>
      <c r="C12072" s="11" t="s">
        <v>33539</v>
      </c>
      <c r="D12072" s="12">
        <v>12.0</v>
      </c>
      <c r="E12072" s="10" t="s">
        <v>26</v>
      </c>
      <c r="F12072" s="12">
        <v>2024.0</v>
      </c>
      <c r="G12072" s="13" t="s">
        <v>13</v>
      </c>
      <c r="H12072" s="14" t="s">
        <v>33540</v>
      </c>
      <c r="I12072" s="12">
        <v>1665.0</v>
      </c>
      <c r="J12072" s="15" t="str">
        <f t="shared" si="1"/>
        <v>Irrelevant</v>
      </c>
    </row>
    <row r="12073" ht="22.5" customHeight="1">
      <c r="A12073" s="9" t="s">
        <v>33541</v>
      </c>
      <c r="B12073" s="10">
        <v>45697.83099537037</v>
      </c>
      <c r="C12073" s="11" t="s">
        <v>33542</v>
      </c>
      <c r="D12073" s="12">
        <v>2.0</v>
      </c>
      <c r="E12073" s="10" t="s">
        <v>12</v>
      </c>
      <c r="F12073" s="12">
        <v>2025.0</v>
      </c>
      <c r="G12073" s="13" t="s">
        <v>13</v>
      </c>
      <c r="H12073" s="14" t="s">
        <v>14</v>
      </c>
      <c r="I12073" s="12">
        <v>2292.0</v>
      </c>
      <c r="J12073" s="15" t="str">
        <f t="shared" si="1"/>
        <v>Relevant</v>
      </c>
    </row>
    <row r="12074" ht="22.5" customHeight="1">
      <c r="A12074" s="9" t="s">
        <v>33543</v>
      </c>
      <c r="B12074" s="10">
        <v>45600.44712962963</v>
      </c>
      <c r="C12074" s="11" t="s">
        <v>26637</v>
      </c>
      <c r="D12074" s="12">
        <v>11.0</v>
      </c>
      <c r="E12074" s="10" t="s">
        <v>17</v>
      </c>
      <c r="F12074" s="12">
        <v>2024.0</v>
      </c>
      <c r="G12074" s="13" t="s">
        <v>33544</v>
      </c>
      <c r="H12074" s="14" t="s">
        <v>33545</v>
      </c>
      <c r="I12074" s="12">
        <v>126688.0</v>
      </c>
      <c r="J12074" s="15" t="str">
        <f t="shared" si="1"/>
        <v>Relevant</v>
      </c>
    </row>
    <row r="12075" ht="22.5" customHeight="1">
      <c r="A12075" s="9" t="s">
        <v>33546</v>
      </c>
      <c r="B12075" s="10">
        <v>45589.78184027778</v>
      </c>
      <c r="C12075" s="11" t="s">
        <v>33547</v>
      </c>
      <c r="D12075" s="12">
        <v>10.0</v>
      </c>
      <c r="E12075" s="10" t="s">
        <v>42</v>
      </c>
      <c r="F12075" s="12">
        <v>2024.0</v>
      </c>
      <c r="G12075" s="13" t="s">
        <v>13</v>
      </c>
      <c r="H12075" s="14" t="s">
        <v>33548</v>
      </c>
      <c r="I12075" s="12">
        <v>25.0</v>
      </c>
      <c r="J12075" s="15" t="str">
        <f t="shared" si="1"/>
        <v>Relevant</v>
      </c>
    </row>
    <row r="12076" ht="22.5" customHeight="1">
      <c r="A12076" s="9" t="s">
        <v>33549</v>
      </c>
      <c r="B12076" s="10">
        <v>45723.827627314815</v>
      </c>
      <c r="C12076" s="11" t="s">
        <v>26822</v>
      </c>
      <c r="D12076" s="12">
        <v>3.0</v>
      </c>
      <c r="E12076" s="10" t="s">
        <v>59</v>
      </c>
      <c r="F12076" s="12">
        <v>2025.0</v>
      </c>
      <c r="G12076" s="13" t="s">
        <v>13</v>
      </c>
      <c r="H12076" s="14" t="s">
        <v>430</v>
      </c>
      <c r="I12076" s="12">
        <v>24.0</v>
      </c>
      <c r="J12076" s="15" t="str">
        <f t="shared" si="1"/>
        <v>Relevant</v>
      </c>
    </row>
    <row r="12077" ht="22.5" customHeight="1">
      <c r="A12077" s="9" t="s">
        <v>33550</v>
      </c>
      <c r="B12077" s="10">
        <v>45630.76230324074</v>
      </c>
      <c r="C12077" s="11" t="s">
        <v>33551</v>
      </c>
      <c r="D12077" s="12">
        <v>12.0</v>
      </c>
      <c r="E12077" s="10" t="s">
        <v>26</v>
      </c>
      <c r="F12077" s="12">
        <v>2024.0</v>
      </c>
      <c r="G12077" s="13" t="s">
        <v>13</v>
      </c>
      <c r="H12077" s="14" t="s">
        <v>220</v>
      </c>
      <c r="I12077" s="12">
        <v>9.0</v>
      </c>
      <c r="J12077" s="15" t="str">
        <f t="shared" si="1"/>
        <v>Relevant</v>
      </c>
    </row>
    <row r="12078" ht="22.5" customHeight="1">
      <c r="A12078" s="9" t="s">
        <v>33552</v>
      </c>
      <c r="B12078" s="10">
        <v>45600.45444444445</v>
      </c>
      <c r="C12078" s="11" t="s">
        <v>7400</v>
      </c>
      <c r="D12078" s="12">
        <v>11.0</v>
      </c>
      <c r="E12078" s="10" t="s">
        <v>17</v>
      </c>
      <c r="F12078" s="12">
        <v>2024.0</v>
      </c>
      <c r="G12078" s="13" t="s">
        <v>25782</v>
      </c>
      <c r="H12078" s="14" t="s">
        <v>33553</v>
      </c>
      <c r="I12078" s="12">
        <v>2044972.0</v>
      </c>
      <c r="J12078" s="15" t="str">
        <f t="shared" si="1"/>
        <v>Irrelevant</v>
      </c>
    </row>
    <row r="12079" ht="22.5" customHeight="1">
      <c r="A12079" s="9" t="s">
        <v>33554</v>
      </c>
      <c r="B12079" s="10">
        <v>45592.91413829861</v>
      </c>
      <c r="C12079" s="11" t="s">
        <v>33555</v>
      </c>
      <c r="D12079" s="12">
        <v>10.0</v>
      </c>
      <c r="E12079" s="10" t="s">
        <v>42</v>
      </c>
      <c r="F12079" s="12">
        <v>2024.0</v>
      </c>
      <c r="G12079" s="13" t="s">
        <v>33556</v>
      </c>
      <c r="H12079" s="14" t="s">
        <v>33557</v>
      </c>
      <c r="I12079" s="12">
        <v>1.2767834E7</v>
      </c>
      <c r="J12079" s="15" t="str">
        <f t="shared" si="1"/>
        <v>Relevant</v>
      </c>
    </row>
    <row r="12080" ht="22.5" customHeight="1">
      <c r="A12080" s="9" t="s">
        <v>33558</v>
      </c>
      <c r="B12080" s="10">
        <v>45557.38162037037</v>
      </c>
      <c r="C12080" s="11" t="s">
        <v>33559</v>
      </c>
      <c r="D12080" s="12">
        <v>9.0</v>
      </c>
      <c r="E12080" s="10" t="s">
        <v>114</v>
      </c>
      <c r="F12080" s="12">
        <v>2024.0</v>
      </c>
      <c r="G12080" s="13" t="s">
        <v>13</v>
      </c>
      <c r="H12080" s="14" t="s">
        <v>33560</v>
      </c>
      <c r="I12080" s="12">
        <v>232.0</v>
      </c>
      <c r="J12080" s="15" t="str">
        <f t="shared" si="1"/>
        <v>Relevant</v>
      </c>
    </row>
    <row r="12081" ht="22.5" customHeight="1">
      <c r="A12081" s="9" t="s">
        <v>33561</v>
      </c>
      <c r="B12081" s="10">
        <v>45616.90625</v>
      </c>
      <c r="C12081" s="11" t="s">
        <v>28816</v>
      </c>
      <c r="D12081" s="12">
        <v>11.0</v>
      </c>
      <c r="E12081" s="10" t="s">
        <v>17</v>
      </c>
      <c r="F12081" s="12">
        <v>2024.0</v>
      </c>
      <c r="G12081" s="13" t="s">
        <v>33562</v>
      </c>
      <c r="H12081" s="14" t="s">
        <v>33563</v>
      </c>
      <c r="I12081" s="12">
        <v>0.0</v>
      </c>
      <c r="J12081" s="15" t="str">
        <f t="shared" si="1"/>
        <v>Irrelevant</v>
      </c>
    </row>
    <row r="12082" ht="22.5" customHeight="1">
      <c r="A12082" s="9" t="s">
        <v>33564</v>
      </c>
      <c r="B12082" s="10">
        <v>45738.44775462963</v>
      </c>
      <c r="C12082" s="11" t="s">
        <v>33565</v>
      </c>
      <c r="D12082" s="12">
        <v>3.0</v>
      </c>
      <c r="E12082" s="10" t="s">
        <v>59</v>
      </c>
      <c r="F12082" s="12">
        <v>2025.0</v>
      </c>
      <c r="G12082" s="13" t="s">
        <v>13</v>
      </c>
      <c r="H12082" s="14" t="s">
        <v>33566</v>
      </c>
      <c r="I12082" s="12">
        <v>33.0</v>
      </c>
      <c r="J12082" s="15" t="str">
        <f t="shared" si="1"/>
        <v>Relevant</v>
      </c>
    </row>
    <row r="12083" ht="22.5" customHeight="1">
      <c r="A12083" s="9" t="s">
        <v>33567</v>
      </c>
      <c r="B12083" s="10">
        <v>45536.65138888889</v>
      </c>
      <c r="C12083" s="11" t="s">
        <v>33568</v>
      </c>
      <c r="D12083" s="12">
        <v>9.0</v>
      </c>
      <c r="E12083" s="10" t="s">
        <v>114</v>
      </c>
      <c r="F12083" s="12">
        <v>2024.0</v>
      </c>
      <c r="G12083" s="13" t="s">
        <v>33569</v>
      </c>
      <c r="H12083" s="14" t="s">
        <v>33570</v>
      </c>
      <c r="I12083" s="12">
        <v>9709912.0</v>
      </c>
      <c r="J12083" s="15" t="str">
        <f t="shared" si="1"/>
        <v>Irrelevant</v>
      </c>
    </row>
    <row r="12084" ht="22.5" customHeight="1">
      <c r="A12084" s="9" t="s">
        <v>33571</v>
      </c>
      <c r="B12084" s="10">
        <v>45592.5234375</v>
      </c>
      <c r="C12084" s="11" t="s">
        <v>6648</v>
      </c>
      <c r="D12084" s="12">
        <v>10.0</v>
      </c>
      <c r="E12084" s="10" t="s">
        <v>42</v>
      </c>
      <c r="F12084" s="12">
        <v>2024.0</v>
      </c>
      <c r="G12084" s="13" t="s">
        <v>13</v>
      </c>
      <c r="H12084" s="14" t="s">
        <v>97</v>
      </c>
      <c r="I12084" s="12">
        <v>2469.0</v>
      </c>
      <c r="J12084" s="15" t="str">
        <f t="shared" si="1"/>
        <v>Relevant</v>
      </c>
    </row>
    <row r="12085" ht="22.5" customHeight="1">
      <c r="A12085" s="9" t="s">
        <v>33572</v>
      </c>
      <c r="B12085" s="10">
        <v>45696.88798611111</v>
      </c>
      <c r="C12085" s="11" t="s">
        <v>19875</v>
      </c>
      <c r="D12085" s="12">
        <v>2.0</v>
      </c>
      <c r="E12085" s="10" t="s">
        <v>12</v>
      </c>
      <c r="F12085" s="12">
        <v>2025.0</v>
      </c>
      <c r="G12085" s="13" t="s">
        <v>13</v>
      </c>
      <c r="H12085" s="14" t="s">
        <v>14</v>
      </c>
      <c r="I12085" s="12">
        <v>287.0</v>
      </c>
      <c r="J12085" s="15" t="str">
        <f t="shared" si="1"/>
        <v>Relevant</v>
      </c>
    </row>
    <row r="12086" ht="22.5" customHeight="1">
      <c r="A12086" s="9" t="s">
        <v>33573</v>
      </c>
      <c r="B12086" s="10">
        <v>45617.471770833334</v>
      </c>
      <c r="C12086" s="11" t="s">
        <v>33574</v>
      </c>
      <c r="D12086" s="12">
        <v>11.0</v>
      </c>
      <c r="E12086" s="10" t="s">
        <v>17</v>
      </c>
      <c r="F12086" s="12">
        <v>2024.0</v>
      </c>
      <c r="G12086" s="13" t="s">
        <v>33575</v>
      </c>
      <c r="H12086" s="14" t="s">
        <v>33576</v>
      </c>
      <c r="I12086" s="12">
        <v>0.0</v>
      </c>
      <c r="J12086" s="15" t="str">
        <f t="shared" si="1"/>
        <v>Relevant</v>
      </c>
    </row>
    <row r="12087" ht="22.5" customHeight="1">
      <c r="A12087" s="9" t="s">
        <v>33577</v>
      </c>
      <c r="B12087" s="10">
        <v>45696.997037037036</v>
      </c>
      <c r="C12087" s="11" t="s">
        <v>33578</v>
      </c>
      <c r="D12087" s="12">
        <v>2.0</v>
      </c>
      <c r="E12087" s="10" t="s">
        <v>12</v>
      </c>
      <c r="F12087" s="12">
        <v>2025.0</v>
      </c>
      <c r="G12087" s="13" t="s">
        <v>13</v>
      </c>
      <c r="H12087" s="14" t="s">
        <v>14</v>
      </c>
      <c r="I12087" s="12">
        <v>218.0</v>
      </c>
      <c r="J12087" s="15" t="str">
        <f t="shared" si="1"/>
        <v>Relevant</v>
      </c>
    </row>
    <row r="12088" ht="22.5" customHeight="1">
      <c r="A12088" s="9" t="s">
        <v>33579</v>
      </c>
      <c r="B12088" s="10">
        <v>45587.599386574075</v>
      </c>
      <c r="C12088" s="11" t="s">
        <v>33580</v>
      </c>
      <c r="D12088" s="12">
        <v>10.0</v>
      </c>
      <c r="E12088" s="10" t="s">
        <v>42</v>
      </c>
      <c r="F12088" s="12">
        <v>2024.0</v>
      </c>
      <c r="G12088" s="13" t="s">
        <v>13</v>
      </c>
      <c r="H12088" s="14" t="s">
        <v>33581</v>
      </c>
      <c r="I12088" s="12">
        <v>470.0</v>
      </c>
      <c r="J12088" s="15" t="str">
        <f t="shared" si="1"/>
        <v>Relevant</v>
      </c>
    </row>
    <row r="12089" ht="22.5" customHeight="1">
      <c r="A12089" s="9" t="s">
        <v>33582</v>
      </c>
      <c r="B12089" s="10">
        <v>45597.43858796296</v>
      </c>
      <c r="C12089" s="11" t="s">
        <v>33583</v>
      </c>
      <c r="D12089" s="12">
        <v>11.0</v>
      </c>
      <c r="E12089" s="10" t="s">
        <v>17</v>
      </c>
      <c r="F12089" s="12">
        <v>2024.0</v>
      </c>
      <c r="G12089" s="13" t="s">
        <v>33584</v>
      </c>
      <c r="H12089" s="14" t="s">
        <v>33585</v>
      </c>
      <c r="I12089" s="12">
        <v>294.0</v>
      </c>
      <c r="J12089" s="15" t="str">
        <f t="shared" si="1"/>
        <v>Relevant</v>
      </c>
    </row>
    <row r="12090" ht="22.5" customHeight="1">
      <c r="A12090" s="9" t="s">
        <v>33586</v>
      </c>
      <c r="B12090" s="10">
        <v>45623.659525462965</v>
      </c>
      <c r="C12090" s="11" t="s">
        <v>33587</v>
      </c>
      <c r="D12090" s="12">
        <v>11.0</v>
      </c>
      <c r="E12090" s="10" t="s">
        <v>17</v>
      </c>
      <c r="F12090" s="12">
        <v>2024.0</v>
      </c>
      <c r="G12090" s="13" t="s">
        <v>13</v>
      </c>
      <c r="H12090" s="14" t="s">
        <v>220</v>
      </c>
      <c r="I12090" s="12">
        <v>66.0</v>
      </c>
      <c r="J12090" s="15" t="str">
        <f t="shared" si="1"/>
        <v>Relevant</v>
      </c>
    </row>
    <row r="12091" ht="22.5" customHeight="1">
      <c r="A12091" s="9" t="s">
        <v>33588</v>
      </c>
      <c r="B12091" s="10">
        <v>45625.5469212963</v>
      </c>
      <c r="C12091" s="11" t="s">
        <v>33589</v>
      </c>
      <c r="D12091" s="12">
        <v>11.0</v>
      </c>
      <c r="E12091" s="10" t="s">
        <v>17</v>
      </c>
      <c r="F12091" s="12">
        <v>2024.0</v>
      </c>
      <c r="G12091" s="13" t="s">
        <v>13</v>
      </c>
      <c r="H12091" s="14" t="s">
        <v>199</v>
      </c>
      <c r="I12091" s="12">
        <v>56.0</v>
      </c>
      <c r="J12091" s="15" t="str">
        <f t="shared" si="1"/>
        <v>Relevant</v>
      </c>
    </row>
    <row r="12092" ht="22.5" customHeight="1">
      <c r="A12092" s="9" t="s">
        <v>33590</v>
      </c>
      <c r="B12092" s="10">
        <v>45578.517847222225</v>
      </c>
      <c r="C12092" s="11" t="s">
        <v>33591</v>
      </c>
      <c r="D12092" s="12">
        <v>10.0</v>
      </c>
      <c r="E12092" s="10" t="s">
        <v>42</v>
      </c>
      <c r="F12092" s="12">
        <v>2024.0</v>
      </c>
      <c r="G12092" s="13" t="s">
        <v>13</v>
      </c>
      <c r="H12092" s="14" t="s">
        <v>6683</v>
      </c>
      <c r="I12092" s="12">
        <v>2136.0</v>
      </c>
      <c r="J12092" s="15" t="str">
        <f t="shared" si="1"/>
        <v>Relevant</v>
      </c>
    </row>
    <row r="12093" ht="22.5" customHeight="1">
      <c r="A12093" s="9" t="s">
        <v>33592</v>
      </c>
      <c r="B12093" s="10">
        <v>45709.97715277778</v>
      </c>
      <c r="C12093" s="11" t="s">
        <v>33593</v>
      </c>
      <c r="D12093" s="12">
        <v>2.0</v>
      </c>
      <c r="E12093" s="10" t="s">
        <v>12</v>
      </c>
      <c r="F12093" s="12">
        <v>2025.0</v>
      </c>
      <c r="G12093" s="13" t="s">
        <v>33594</v>
      </c>
      <c r="H12093" s="14" t="s">
        <v>33595</v>
      </c>
      <c r="I12093" s="12">
        <v>2665375.0</v>
      </c>
      <c r="J12093" s="15" t="str">
        <f t="shared" si="1"/>
        <v>Irrelevant</v>
      </c>
    </row>
    <row r="12094" ht="22.5" customHeight="1">
      <c r="A12094" s="9" t="s">
        <v>33596</v>
      </c>
      <c r="B12094" s="10">
        <v>45608.868055555555</v>
      </c>
      <c r="C12094" s="11" t="s">
        <v>18064</v>
      </c>
      <c r="D12094" s="12">
        <v>11.0</v>
      </c>
      <c r="E12094" s="10" t="s">
        <v>17</v>
      </c>
      <c r="F12094" s="12">
        <v>2024.0</v>
      </c>
      <c r="G12094" s="13" t="s">
        <v>13</v>
      </c>
      <c r="H12094" s="14" t="s">
        <v>33597</v>
      </c>
      <c r="I12094" s="12">
        <v>2210071.0</v>
      </c>
      <c r="J12094" s="15" t="str">
        <f t="shared" si="1"/>
        <v>Relevant</v>
      </c>
    </row>
    <row r="12095" ht="22.5" customHeight="1">
      <c r="A12095" s="9" t="s">
        <v>33598</v>
      </c>
      <c r="B12095" s="10">
        <v>45631.355162037034</v>
      </c>
      <c r="C12095" s="11" t="s">
        <v>33599</v>
      </c>
      <c r="D12095" s="12">
        <v>12.0</v>
      </c>
      <c r="E12095" s="10" t="s">
        <v>26</v>
      </c>
      <c r="F12095" s="12">
        <v>2024.0</v>
      </c>
      <c r="G12095" s="13" t="s">
        <v>13</v>
      </c>
      <c r="H12095" s="14" t="s">
        <v>33600</v>
      </c>
      <c r="I12095" s="12">
        <v>885991.0</v>
      </c>
      <c r="J12095" s="15" t="str">
        <f t="shared" si="1"/>
        <v>Relevant</v>
      </c>
    </row>
    <row r="12096" ht="22.5" customHeight="1">
      <c r="A12096" s="9" t="s">
        <v>33601</v>
      </c>
      <c r="B12096" s="10">
        <v>45612.35671296297</v>
      </c>
      <c r="C12096" s="11" t="s">
        <v>33602</v>
      </c>
      <c r="D12096" s="12">
        <v>11.0</v>
      </c>
      <c r="E12096" s="10" t="s">
        <v>17</v>
      </c>
      <c r="F12096" s="12">
        <v>2024.0</v>
      </c>
      <c r="G12096" s="13" t="s">
        <v>33603</v>
      </c>
      <c r="H12096" s="14" t="s">
        <v>33604</v>
      </c>
      <c r="I12096" s="12">
        <v>2083070.0</v>
      </c>
      <c r="J12096" s="15" t="str">
        <f t="shared" si="1"/>
        <v>Relevant</v>
      </c>
    </row>
    <row r="12097" ht="22.5" customHeight="1">
      <c r="A12097" s="9" t="s">
        <v>33605</v>
      </c>
      <c r="B12097" s="10">
        <v>45734.32231481482</v>
      </c>
      <c r="C12097" s="11" t="s">
        <v>33606</v>
      </c>
      <c r="D12097" s="12">
        <v>3.0</v>
      </c>
      <c r="E12097" s="10" t="s">
        <v>59</v>
      </c>
      <c r="F12097" s="12">
        <v>2025.0</v>
      </c>
      <c r="G12097" s="13" t="s">
        <v>33607</v>
      </c>
      <c r="H12097" s="14" t="s">
        <v>33608</v>
      </c>
      <c r="I12097" s="12">
        <v>5414418.0</v>
      </c>
      <c r="J12097" s="15" t="str">
        <f t="shared" si="1"/>
        <v>Relevant</v>
      </c>
    </row>
    <row r="12098" ht="22.5" customHeight="1">
      <c r="A12098" s="9" t="s">
        <v>33609</v>
      </c>
      <c r="B12098" s="10">
        <v>45619.77484953704</v>
      </c>
      <c r="C12098" s="11" t="s">
        <v>10199</v>
      </c>
      <c r="D12098" s="12">
        <v>11.0</v>
      </c>
      <c r="E12098" s="10" t="s">
        <v>17</v>
      </c>
      <c r="F12098" s="12">
        <v>2024.0</v>
      </c>
      <c r="G12098" s="13" t="s">
        <v>33610</v>
      </c>
      <c r="H12098" s="14" t="str">
        <f>IFERROR(__xludf.DUMMYFUNCTION("TRIM(REGEXREPLACE(GOOGLETRANSLATE(G12098,""auto"",""en""),""(?i)\b(RT|QT)\s*@?\w*:?\s*|https?://\S+|@\w+|#\w+|[^\x00-\x7F]|[^\w\s]"",""""))"),"No respite from pollution AQI at 258")</f>
        <v>No respite from pollution AQI at 258</v>
      </c>
      <c r="I12098" s="12">
        <v>8443435.0</v>
      </c>
      <c r="J12098" s="15" t="str">
        <f t="shared" si="1"/>
        <v>Relevant</v>
      </c>
    </row>
    <row r="12099" ht="22.5" customHeight="1">
      <c r="A12099" s="9" t="s">
        <v>33611</v>
      </c>
      <c r="B12099" s="10">
        <v>45693.96438657407</v>
      </c>
      <c r="C12099" s="11" t="s">
        <v>33612</v>
      </c>
      <c r="D12099" s="12">
        <v>2.0</v>
      </c>
      <c r="E12099" s="10" t="s">
        <v>12</v>
      </c>
      <c r="F12099" s="12">
        <v>2025.0</v>
      </c>
      <c r="G12099" s="13" t="s">
        <v>13</v>
      </c>
      <c r="H12099" s="14" t="s">
        <v>33613</v>
      </c>
      <c r="I12099" s="12">
        <v>181.0</v>
      </c>
      <c r="J12099" s="15" t="str">
        <f t="shared" si="1"/>
        <v>Relevant</v>
      </c>
    </row>
    <row r="12100" ht="22.5" customHeight="1">
      <c r="A12100" s="9" t="s">
        <v>33614</v>
      </c>
      <c r="B12100" s="10">
        <v>45436.87664351852</v>
      </c>
      <c r="C12100" s="11" t="s">
        <v>33615</v>
      </c>
      <c r="D12100" s="12">
        <v>5.0</v>
      </c>
      <c r="E12100" s="10" t="s">
        <v>21</v>
      </c>
      <c r="F12100" s="12">
        <v>2024.0</v>
      </c>
      <c r="G12100" s="13" t="s">
        <v>13</v>
      </c>
      <c r="H12100" s="14" t="s">
        <v>14487</v>
      </c>
      <c r="I12100" s="12">
        <v>18346.0</v>
      </c>
      <c r="J12100" s="15" t="str">
        <f t="shared" si="1"/>
        <v>Relevant</v>
      </c>
    </row>
    <row r="12101" ht="22.5" customHeight="1">
      <c r="A12101" s="9" t="s">
        <v>33616</v>
      </c>
      <c r="B12101" s="10">
        <v>45615.55918981481</v>
      </c>
      <c r="C12101" s="11" t="s">
        <v>33617</v>
      </c>
      <c r="D12101" s="12">
        <v>11.0</v>
      </c>
      <c r="E12101" s="10" t="s">
        <v>17</v>
      </c>
      <c r="F12101" s="12">
        <v>2024.0</v>
      </c>
      <c r="G12101" s="13" t="s">
        <v>13</v>
      </c>
      <c r="H12101" s="14" t="s">
        <v>8209</v>
      </c>
      <c r="I12101" s="12">
        <v>1869.0</v>
      </c>
      <c r="J12101" s="15" t="str">
        <f t="shared" si="1"/>
        <v>Relevant</v>
      </c>
    </row>
    <row r="12102" ht="22.5" customHeight="1">
      <c r="A12102" s="9" t="s">
        <v>33618</v>
      </c>
      <c r="B12102" s="10">
        <v>45611.46140046296</v>
      </c>
      <c r="C12102" s="11" t="s">
        <v>1513</v>
      </c>
      <c r="D12102" s="12">
        <v>11.0</v>
      </c>
      <c r="E12102" s="10" t="s">
        <v>17</v>
      </c>
      <c r="F12102" s="12">
        <v>2024.0</v>
      </c>
      <c r="G12102" s="13" t="s">
        <v>13</v>
      </c>
      <c r="H12102" s="14" t="s">
        <v>33619</v>
      </c>
      <c r="I12102" s="12">
        <v>96.0</v>
      </c>
      <c r="J12102" s="15" t="str">
        <f t="shared" si="1"/>
        <v>Irrelevant</v>
      </c>
    </row>
    <row r="12103" ht="22.5" customHeight="1">
      <c r="A12103" s="9" t="s">
        <v>33620</v>
      </c>
      <c r="B12103" s="10">
        <v>45482.71761574074</v>
      </c>
      <c r="C12103" s="11" t="s">
        <v>33621</v>
      </c>
      <c r="D12103" s="12">
        <v>7.0</v>
      </c>
      <c r="E12103" s="10" t="s">
        <v>55</v>
      </c>
      <c r="F12103" s="12">
        <v>2024.0</v>
      </c>
      <c r="G12103" s="13" t="s">
        <v>33622</v>
      </c>
      <c r="H12103" s="14" t="s">
        <v>33623</v>
      </c>
      <c r="I12103" s="12">
        <v>0.0</v>
      </c>
      <c r="J12103" s="15" t="str">
        <f t="shared" si="1"/>
        <v>Relevant</v>
      </c>
    </row>
    <row r="12104" ht="22.5" customHeight="1">
      <c r="A12104" s="9" t="s">
        <v>33624</v>
      </c>
      <c r="B12104" s="10">
        <v>45615.92559027778</v>
      </c>
      <c r="C12104" s="11" t="s">
        <v>33625</v>
      </c>
      <c r="D12104" s="12">
        <v>11.0</v>
      </c>
      <c r="E12104" s="10" t="s">
        <v>17</v>
      </c>
      <c r="F12104" s="12">
        <v>2024.0</v>
      </c>
      <c r="G12104" s="13" t="s">
        <v>33626</v>
      </c>
      <c r="H12104" s="14" t="s">
        <v>33627</v>
      </c>
      <c r="I12104" s="12">
        <v>8443435.0</v>
      </c>
      <c r="J12104" s="15" t="str">
        <f t="shared" si="1"/>
        <v>Irrelevant</v>
      </c>
    </row>
    <row r="12105" ht="22.5" customHeight="1">
      <c r="A12105" s="9" t="s">
        <v>33628</v>
      </c>
      <c r="B12105" s="10">
        <v>45614.868796296294</v>
      </c>
      <c r="C12105" s="11" t="s">
        <v>33629</v>
      </c>
      <c r="D12105" s="12">
        <v>11.0</v>
      </c>
      <c r="E12105" s="10" t="s">
        <v>17</v>
      </c>
      <c r="F12105" s="12">
        <v>2024.0</v>
      </c>
      <c r="G12105" s="13" t="s">
        <v>13</v>
      </c>
      <c r="H12105" s="14" t="s">
        <v>31</v>
      </c>
      <c r="I12105" s="12">
        <v>32.0</v>
      </c>
      <c r="J12105" s="15" t="str">
        <f t="shared" si="1"/>
        <v>Relevant</v>
      </c>
    </row>
    <row r="12106" ht="22.5" customHeight="1">
      <c r="A12106" s="9" t="s">
        <v>33630</v>
      </c>
      <c r="B12106" s="10">
        <v>45705.66427083333</v>
      </c>
      <c r="C12106" s="11" t="s">
        <v>33631</v>
      </c>
      <c r="D12106" s="12">
        <v>2.0</v>
      </c>
      <c r="E12106" s="10" t="s">
        <v>12</v>
      </c>
      <c r="F12106" s="12">
        <v>2025.0</v>
      </c>
      <c r="G12106" s="13" t="s">
        <v>13</v>
      </c>
      <c r="H12106" s="14" t="s">
        <v>1973</v>
      </c>
      <c r="I12106" s="12">
        <v>4656.0</v>
      </c>
      <c r="J12106" s="15" t="str">
        <f t="shared" si="1"/>
        <v>Relevant</v>
      </c>
    </row>
    <row r="12107" ht="22.5" customHeight="1">
      <c r="A12107" s="9" t="s">
        <v>33632</v>
      </c>
      <c r="B12107" s="10">
        <v>45428.845729166664</v>
      </c>
      <c r="C12107" s="11" t="s">
        <v>19391</v>
      </c>
      <c r="D12107" s="12">
        <v>5.0</v>
      </c>
      <c r="E12107" s="10" t="s">
        <v>21</v>
      </c>
      <c r="F12107" s="12">
        <v>2024.0</v>
      </c>
      <c r="G12107" s="13" t="s">
        <v>33633</v>
      </c>
      <c r="H12107" s="14" t="s">
        <v>33634</v>
      </c>
      <c r="I12107" s="12">
        <v>0.0</v>
      </c>
      <c r="J12107" s="15" t="str">
        <f t="shared" si="1"/>
        <v>Irrelevant</v>
      </c>
    </row>
    <row r="12108" ht="22.5" customHeight="1">
      <c r="A12108" s="9" t="s">
        <v>33635</v>
      </c>
      <c r="B12108" s="10">
        <v>45745.86880787037</v>
      </c>
      <c r="C12108" s="11" t="s">
        <v>11422</v>
      </c>
      <c r="D12108" s="12">
        <v>3.0</v>
      </c>
      <c r="E12108" s="10" t="s">
        <v>59</v>
      </c>
      <c r="F12108" s="12">
        <v>2025.0</v>
      </c>
      <c r="G12108" s="13" t="s">
        <v>13</v>
      </c>
      <c r="H12108" s="14" t="s">
        <v>33636</v>
      </c>
      <c r="I12108" s="12">
        <v>58.0</v>
      </c>
      <c r="J12108" s="15" t="str">
        <f t="shared" si="1"/>
        <v>Relevant</v>
      </c>
    </row>
    <row r="12109" ht="22.5" customHeight="1">
      <c r="A12109" s="9" t="s">
        <v>33637</v>
      </c>
      <c r="B12109" s="10">
        <v>45595.74521990741</v>
      </c>
      <c r="C12109" s="11" t="s">
        <v>33638</v>
      </c>
      <c r="D12109" s="12">
        <v>10.0</v>
      </c>
      <c r="E12109" s="10" t="s">
        <v>42</v>
      </c>
      <c r="F12109" s="12">
        <v>2024.0</v>
      </c>
      <c r="G12109" s="13" t="s">
        <v>13</v>
      </c>
      <c r="H12109" s="14" t="s">
        <v>33639</v>
      </c>
      <c r="I12109" s="12">
        <v>43.0</v>
      </c>
      <c r="J12109" s="15" t="str">
        <f t="shared" si="1"/>
        <v>Relevant</v>
      </c>
    </row>
    <row r="12110" ht="22.5" customHeight="1">
      <c r="A12110" s="9" t="s">
        <v>33640</v>
      </c>
      <c r="B12110" s="10">
        <v>45494.361823784726</v>
      </c>
      <c r="C12110" s="11" t="s">
        <v>33641</v>
      </c>
      <c r="D12110" s="12">
        <v>7.0</v>
      </c>
      <c r="E12110" s="10" t="s">
        <v>55</v>
      </c>
      <c r="F12110" s="12">
        <v>2024.0</v>
      </c>
      <c r="G12110" s="13" t="s">
        <v>22061</v>
      </c>
      <c r="H12110" s="14" t="s">
        <v>33642</v>
      </c>
      <c r="I12110" s="12">
        <v>4014.0</v>
      </c>
      <c r="J12110" s="15" t="str">
        <f t="shared" si="1"/>
        <v>Irrelevant</v>
      </c>
    </row>
    <row r="12111" ht="22.5" customHeight="1">
      <c r="A12111" s="9" t="s">
        <v>33643</v>
      </c>
      <c r="B12111" s="10">
        <v>45534.94625</v>
      </c>
      <c r="C12111" s="11" t="s">
        <v>33644</v>
      </c>
      <c r="D12111" s="12">
        <v>8.0</v>
      </c>
      <c r="E12111" s="10" t="s">
        <v>167</v>
      </c>
      <c r="F12111" s="12">
        <v>2024.0</v>
      </c>
      <c r="G12111" s="13" t="s">
        <v>13</v>
      </c>
      <c r="H12111" s="14" t="s">
        <v>11816</v>
      </c>
      <c r="I12111" s="12">
        <v>22308.0</v>
      </c>
      <c r="J12111" s="15" t="str">
        <f t="shared" si="1"/>
        <v>Irrelevant</v>
      </c>
    </row>
    <row r="12112" ht="22.5" customHeight="1">
      <c r="A12112" s="9" t="s">
        <v>33645</v>
      </c>
      <c r="B12112" s="10">
        <v>45701.6559837963</v>
      </c>
      <c r="C12112" s="11" t="s">
        <v>15100</v>
      </c>
      <c r="D12112" s="12">
        <v>2.0</v>
      </c>
      <c r="E12112" s="10" t="s">
        <v>12</v>
      </c>
      <c r="F12112" s="12">
        <v>2025.0</v>
      </c>
      <c r="G12112" s="13" t="s">
        <v>13</v>
      </c>
      <c r="H12112" s="14" t="s">
        <v>7025</v>
      </c>
      <c r="I12112" s="12">
        <v>521.0</v>
      </c>
      <c r="J12112" s="15" t="str">
        <f t="shared" si="1"/>
        <v>Irrelevant</v>
      </c>
    </row>
    <row r="12113" ht="22.5" customHeight="1">
      <c r="A12113" s="9" t="s">
        <v>33646</v>
      </c>
      <c r="B12113" s="10">
        <v>45734.58451388889</v>
      </c>
      <c r="C12113" s="11" t="s">
        <v>33647</v>
      </c>
      <c r="D12113" s="12">
        <v>3.0</v>
      </c>
      <c r="E12113" s="10" t="s">
        <v>59</v>
      </c>
      <c r="F12113" s="12">
        <v>2025.0</v>
      </c>
      <c r="G12113" s="13" t="s">
        <v>13</v>
      </c>
      <c r="H12113" s="14" t="s">
        <v>1988</v>
      </c>
      <c r="I12113" s="12">
        <v>819.0</v>
      </c>
      <c r="J12113" s="15" t="str">
        <f t="shared" si="1"/>
        <v>Relevant</v>
      </c>
    </row>
    <row r="12114" ht="22.5" customHeight="1">
      <c r="A12114" s="9" t="s">
        <v>33648</v>
      </c>
      <c r="B12114" s="10">
        <v>45419.54912037037</v>
      </c>
      <c r="C12114" s="11" t="s">
        <v>33649</v>
      </c>
      <c r="D12114" s="12">
        <v>5.0</v>
      </c>
      <c r="E12114" s="10" t="s">
        <v>21</v>
      </c>
      <c r="F12114" s="12">
        <v>2024.0</v>
      </c>
      <c r="G12114" s="13" t="s">
        <v>13</v>
      </c>
      <c r="H12114" s="14" t="s">
        <v>912</v>
      </c>
      <c r="I12114" s="12">
        <v>228.0</v>
      </c>
      <c r="J12114" s="15" t="str">
        <f t="shared" si="1"/>
        <v>Irrelevant</v>
      </c>
    </row>
    <row r="12115" ht="22.5" customHeight="1">
      <c r="A12115" s="9" t="s">
        <v>33650</v>
      </c>
      <c r="B12115" s="10">
        <v>45632.34646990741</v>
      </c>
      <c r="C12115" s="11" t="s">
        <v>7920</v>
      </c>
      <c r="D12115" s="12">
        <v>12.0</v>
      </c>
      <c r="E12115" s="10" t="s">
        <v>26</v>
      </c>
      <c r="F12115" s="12">
        <v>2024.0</v>
      </c>
      <c r="G12115" s="13" t="s">
        <v>13</v>
      </c>
      <c r="H12115" s="14" t="s">
        <v>514</v>
      </c>
      <c r="I12115" s="12">
        <v>169.0</v>
      </c>
      <c r="J12115" s="15" t="str">
        <f t="shared" si="1"/>
        <v>Relevant</v>
      </c>
    </row>
    <row r="12116" ht="22.5" customHeight="1">
      <c r="A12116" s="9" t="s">
        <v>33651</v>
      </c>
      <c r="B12116" s="10">
        <v>45672.517696759256</v>
      </c>
      <c r="C12116" s="11" t="s">
        <v>33652</v>
      </c>
      <c r="D12116" s="12">
        <v>1.0</v>
      </c>
      <c r="E12116" s="10" t="s">
        <v>70</v>
      </c>
      <c r="F12116" s="12">
        <v>2025.0</v>
      </c>
      <c r="G12116" s="13" t="s">
        <v>13</v>
      </c>
      <c r="H12116" s="14" t="s">
        <v>33653</v>
      </c>
      <c r="I12116" s="12">
        <v>327.0</v>
      </c>
      <c r="J12116" s="15" t="str">
        <f t="shared" si="1"/>
        <v>Irrelevant</v>
      </c>
    </row>
    <row r="12117" ht="22.5" customHeight="1">
      <c r="A12117" s="9" t="s">
        <v>33654</v>
      </c>
      <c r="B12117" s="10">
        <v>45489.41599537037</v>
      </c>
      <c r="C12117" s="11" t="s">
        <v>33655</v>
      </c>
      <c r="D12117" s="12">
        <v>7.0</v>
      </c>
      <c r="E12117" s="10" t="s">
        <v>55</v>
      </c>
      <c r="F12117" s="12">
        <v>2024.0</v>
      </c>
      <c r="G12117" s="13" t="s">
        <v>10580</v>
      </c>
      <c r="H12117" s="14" t="s">
        <v>10581</v>
      </c>
      <c r="I12117" s="12">
        <v>0.0</v>
      </c>
      <c r="J12117" s="15" t="str">
        <f t="shared" si="1"/>
        <v>Relevant</v>
      </c>
    </row>
    <row r="12118" ht="22.5" customHeight="1">
      <c r="A12118" s="9" t="s">
        <v>33656</v>
      </c>
      <c r="B12118" s="10">
        <v>45616.376597222225</v>
      </c>
      <c r="C12118" s="11" t="s">
        <v>33657</v>
      </c>
      <c r="D12118" s="12">
        <v>11.0</v>
      </c>
      <c r="E12118" s="10" t="s">
        <v>17</v>
      </c>
      <c r="F12118" s="12">
        <v>2024.0</v>
      </c>
      <c r="G12118" s="13" t="s">
        <v>13</v>
      </c>
      <c r="H12118" s="14" t="s">
        <v>33658</v>
      </c>
      <c r="I12118" s="12">
        <v>30.0</v>
      </c>
      <c r="J12118" s="15" t="str">
        <f t="shared" si="1"/>
        <v>Relevant</v>
      </c>
    </row>
    <row r="12119" ht="22.5" customHeight="1">
      <c r="A12119" s="9" t="s">
        <v>33659</v>
      </c>
      <c r="B12119" s="10">
        <v>45580.41813657407</v>
      </c>
      <c r="C12119" s="11" t="s">
        <v>33660</v>
      </c>
      <c r="D12119" s="12">
        <v>10.0</v>
      </c>
      <c r="E12119" s="10" t="s">
        <v>42</v>
      </c>
      <c r="F12119" s="12">
        <v>2024.0</v>
      </c>
      <c r="G12119" s="13" t="s">
        <v>33661</v>
      </c>
      <c r="H12119" s="14" t="s">
        <v>33662</v>
      </c>
      <c r="I12119" s="12">
        <v>30913.0</v>
      </c>
      <c r="J12119" s="15" t="str">
        <f t="shared" si="1"/>
        <v>Relevant</v>
      </c>
    </row>
    <row r="12120" ht="22.5" customHeight="1">
      <c r="A12120" s="9" t="s">
        <v>33663</v>
      </c>
      <c r="B12120" s="10">
        <v>45619.50305555556</v>
      </c>
      <c r="C12120" s="11" t="s">
        <v>33664</v>
      </c>
      <c r="D12120" s="12">
        <v>11.0</v>
      </c>
      <c r="E12120" s="10" t="s">
        <v>17</v>
      </c>
      <c r="F12120" s="12">
        <v>2024.0</v>
      </c>
      <c r="G12120" s="13" t="s">
        <v>13</v>
      </c>
      <c r="H12120" s="14" t="s">
        <v>33665</v>
      </c>
      <c r="I12120" s="12">
        <v>1239653.0</v>
      </c>
      <c r="J12120" s="15" t="str">
        <f t="shared" si="1"/>
        <v>Irrelevant</v>
      </c>
    </row>
    <row r="12121" ht="22.5" customHeight="1">
      <c r="A12121" s="9" t="s">
        <v>33666</v>
      </c>
      <c r="B12121" s="10">
        <v>45520.508726851855</v>
      </c>
      <c r="C12121" s="11" t="s">
        <v>33667</v>
      </c>
      <c r="D12121" s="12">
        <v>8.0</v>
      </c>
      <c r="E12121" s="10" t="s">
        <v>167</v>
      </c>
      <c r="F12121" s="12">
        <v>2024.0</v>
      </c>
      <c r="G12121" s="13" t="s">
        <v>33668</v>
      </c>
      <c r="H12121" s="14" t="s">
        <v>33669</v>
      </c>
      <c r="I12121" s="12">
        <v>1365.0</v>
      </c>
      <c r="J12121" s="15" t="str">
        <f t="shared" si="1"/>
        <v>Irrelevant</v>
      </c>
    </row>
    <row r="12122" ht="22.5" customHeight="1">
      <c r="A12122" s="9" t="s">
        <v>33670</v>
      </c>
      <c r="B12122" s="10">
        <v>45593.35802083334</v>
      </c>
      <c r="C12122" s="11" t="s">
        <v>33671</v>
      </c>
      <c r="D12122" s="12">
        <v>10.0</v>
      </c>
      <c r="E12122" s="10" t="s">
        <v>42</v>
      </c>
      <c r="F12122" s="12">
        <v>2024.0</v>
      </c>
      <c r="G12122" s="13" t="s">
        <v>13</v>
      </c>
      <c r="H12122" s="14" t="s">
        <v>4618</v>
      </c>
      <c r="I12122" s="12">
        <v>1670.0</v>
      </c>
      <c r="J12122" s="15" t="str">
        <f t="shared" si="1"/>
        <v>Irrelevant</v>
      </c>
    </row>
    <row r="12123" ht="22.5" customHeight="1">
      <c r="A12123" s="9" t="s">
        <v>33672</v>
      </c>
      <c r="B12123" s="10">
        <v>45594.69936342593</v>
      </c>
      <c r="C12123" s="11" t="s">
        <v>30454</v>
      </c>
      <c r="D12123" s="12">
        <v>10.0</v>
      </c>
      <c r="E12123" s="10" t="s">
        <v>42</v>
      </c>
      <c r="F12123" s="12">
        <v>2024.0</v>
      </c>
      <c r="G12123" s="13" t="s">
        <v>13</v>
      </c>
      <c r="H12123" s="14" t="s">
        <v>33673</v>
      </c>
      <c r="I12123" s="12">
        <v>4349.0</v>
      </c>
      <c r="J12123" s="15" t="str">
        <f t="shared" si="1"/>
        <v>Irrelevant</v>
      </c>
    </row>
    <row r="12124" ht="22.5" customHeight="1">
      <c r="A12124" s="9" t="s">
        <v>33674</v>
      </c>
      <c r="B12124" s="10">
        <v>45582.352777789354</v>
      </c>
      <c r="C12124" s="11" t="s">
        <v>33675</v>
      </c>
      <c r="D12124" s="12">
        <v>10.0</v>
      </c>
      <c r="E12124" s="10" t="s">
        <v>42</v>
      </c>
      <c r="F12124" s="12">
        <v>2024.0</v>
      </c>
      <c r="G12124" s="13" t="s">
        <v>33676</v>
      </c>
      <c r="H12124" s="14" t="s">
        <v>33677</v>
      </c>
      <c r="I12124" s="12">
        <v>0.0</v>
      </c>
      <c r="J12124" s="15" t="str">
        <f t="shared" si="1"/>
        <v>Relevant</v>
      </c>
    </row>
    <row r="12125" ht="22.5" customHeight="1">
      <c r="A12125" s="9" t="s">
        <v>33678</v>
      </c>
      <c r="B12125" s="10">
        <v>45712.794594907406</v>
      </c>
      <c r="C12125" s="11" t="s">
        <v>33679</v>
      </c>
      <c r="D12125" s="12">
        <v>2.0</v>
      </c>
      <c r="E12125" s="10" t="s">
        <v>12</v>
      </c>
      <c r="F12125" s="12">
        <v>2025.0</v>
      </c>
      <c r="G12125" s="13" t="s">
        <v>33680</v>
      </c>
      <c r="H12125" s="14" t="s">
        <v>33681</v>
      </c>
      <c r="I12125" s="12">
        <v>347.0</v>
      </c>
      <c r="J12125" s="15" t="str">
        <f t="shared" si="1"/>
        <v>Relevant</v>
      </c>
    </row>
    <row r="12126" ht="22.5" customHeight="1">
      <c r="A12126" s="9" t="s">
        <v>33682</v>
      </c>
      <c r="B12126" s="10">
        <v>45697.3158912037</v>
      </c>
      <c r="C12126" s="11" t="s">
        <v>33683</v>
      </c>
      <c r="D12126" s="12">
        <v>2.0</v>
      </c>
      <c r="E12126" s="10" t="s">
        <v>12</v>
      </c>
      <c r="F12126" s="12">
        <v>2025.0</v>
      </c>
      <c r="G12126" s="13" t="s">
        <v>13</v>
      </c>
      <c r="H12126" s="14" t="s">
        <v>14</v>
      </c>
      <c r="I12126" s="12">
        <v>65.0</v>
      </c>
      <c r="J12126" s="15" t="str">
        <f t="shared" si="1"/>
        <v>Relevant</v>
      </c>
    </row>
    <row r="12127" ht="22.5" customHeight="1">
      <c r="A12127" s="9" t="s">
        <v>33684</v>
      </c>
      <c r="B12127" s="10">
        <v>45602.324016203704</v>
      </c>
      <c r="C12127" s="11" t="s">
        <v>33685</v>
      </c>
      <c r="D12127" s="12">
        <v>11.0</v>
      </c>
      <c r="E12127" s="10" t="s">
        <v>17</v>
      </c>
      <c r="F12127" s="12">
        <v>2024.0</v>
      </c>
      <c r="G12127" s="13" t="s">
        <v>13</v>
      </c>
      <c r="H12127" s="14" t="s">
        <v>20704</v>
      </c>
      <c r="I12127" s="12">
        <v>1641.0</v>
      </c>
      <c r="J12127" s="15" t="str">
        <f t="shared" si="1"/>
        <v>Irrelevant</v>
      </c>
    </row>
    <row r="12128" ht="22.5" customHeight="1">
      <c r="A12128" s="9" t="s">
        <v>33686</v>
      </c>
      <c r="B12128" s="10">
        <v>45588.70297453704</v>
      </c>
      <c r="C12128" s="11" t="s">
        <v>33687</v>
      </c>
      <c r="D12128" s="12">
        <v>10.0</v>
      </c>
      <c r="E12128" s="10" t="s">
        <v>42</v>
      </c>
      <c r="F12128" s="12">
        <v>2024.0</v>
      </c>
      <c r="G12128" s="13" t="s">
        <v>13</v>
      </c>
      <c r="H12128" s="14" t="s">
        <v>338</v>
      </c>
      <c r="I12128" s="12">
        <v>54.0</v>
      </c>
      <c r="J12128" s="15" t="str">
        <f t="shared" si="1"/>
        <v>Relevant</v>
      </c>
    </row>
    <row r="12129" ht="22.5" customHeight="1">
      <c r="A12129" s="9" t="s">
        <v>33688</v>
      </c>
      <c r="B12129" s="10">
        <v>45597.027037037034</v>
      </c>
      <c r="C12129" s="11" t="s">
        <v>33689</v>
      </c>
      <c r="D12129" s="12">
        <v>11.0</v>
      </c>
      <c r="E12129" s="10" t="s">
        <v>17</v>
      </c>
      <c r="F12129" s="12">
        <v>2024.0</v>
      </c>
      <c r="G12129" s="13" t="s">
        <v>13</v>
      </c>
      <c r="H12129" s="14" t="s">
        <v>33690</v>
      </c>
      <c r="I12129" s="12">
        <v>32.0</v>
      </c>
      <c r="J12129" s="15" t="str">
        <f t="shared" si="1"/>
        <v>Relevant</v>
      </c>
    </row>
    <row r="12130" ht="22.5" customHeight="1">
      <c r="A12130" s="9" t="s">
        <v>33691</v>
      </c>
      <c r="B12130" s="10">
        <v>45599.850694444445</v>
      </c>
      <c r="C12130" s="11" t="s">
        <v>28419</v>
      </c>
      <c r="D12130" s="12">
        <v>11.0</v>
      </c>
      <c r="E12130" s="10" t="s">
        <v>17</v>
      </c>
      <c r="F12130" s="12">
        <v>2024.0</v>
      </c>
      <c r="G12130" s="13" t="s">
        <v>33692</v>
      </c>
      <c r="H12130" s="14" t="s">
        <v>33693</v>
      </c>
      <c r="I12130" s="12">
        <v>1200483.0</v>
      </c>
      <c r="J12130" s="15" t="str">
        <f t="shared" si="1"/>
        <v>Relevant</v>
      </c>
    </row>
    <row r="12131" ht="22.5" customHeight="1">
      <c r="A12131" s="9" t="s">
        <v>33694</v>
      </c>
      <c r="B12131" s="10">
        <v>45596.3721875</v>
      </c>
      <c r="C12131" s="11" t="s">
        <v>33695</v>
      </c>
      <c r="D12131" s="12">
        <v>10.0</v>
      </c>
      <c r="E12131" s="10" t="s">
        <v>42</v>
      </c>
      <c r="F12131" s="12">
        <v>2024.0</v>
      </c>
      <c r="G12131" s="13" t="s">
        <v>33696</v>
      </c>
      <c r="H12131" s="14" t="s">
        <v>33697</v>
      </c>
      <c r="I12131" s="12">
        <v>1442338.0</v>
      </c>
      <c r="J12131" s="15" t="str">
        <f t="shared" si="1"/>
        <v>Relevant</v>
      </c>
    </row>
    <row r="12132" ht="22.5" customHeight="1">
      <c r="A12132" s="9" t="s">
        <v>33698</v>
      </c>
      <c r="B12132" s="10">
        <v>45702.94118055556</v>
      </c>
      <c r="C12132" s="11" t="s">
        <v>33699</v>
      </c>
      <c r="D12132" s="12">
        <v>2.0</v>
      </c>
      <c r="E12132" s="10" t="s">
        <v>12</v>
      </c>
      <c r="F12132" s="12">
        <v>2025.0</v>
      </c>
      <c r="G12132" s="13" t="s">
        <v>13</v>
      </c>
      <c r="H12132" s="14" t="s">
        <v>6928</v>
      </c>
      <c r="I12132" s="12">
        <v>86.0</v>
      </c>
      <c r="J12132" s="15" t="str">
        <f t="shared" si="1"/>
        <v>Relevant</v>
      </c>
    </row>
    <row r="12133" ht="22.5" customHeight="1">
      <c r="A12133" s="9" t="s">
        <v>33700</v>
      </c>
      <c r="B12133" s="10">
        <v>45448.84186342593</v>
      </c>
      <c r="C12133" s="11" t="s">
        <v>33701</v>
      </c>
      <c r="D12133" s="12">
        <v>6.0</v>
      </c>
      <c r="E12133" s="10" t="s">
        <v>34</v>
      </c>
      <c r="F12133" s="12">
        <v>2024.0</v>
      </c>
      <c r="G12133" s="13" t="s">
        <v>13</v>
      </c>
      <c r="H12133" s="14" t="s">
        <v>21942</v>
      </c>
      <c r="I12133" s="12">
        <v>1968.0</v>
      </c>
      <c r="J12133" s="15" t="str">
        <f t="shared" si="1"/>
        <v>Relevant</v>
      </c>
    </row>
    <row r="12134" ht="22.5" customHeight="1">
      <c r="A12134" s="9" t="s">
        <v>33702</v>
      </c>
      <c r="B12134" s="10">
        <v>45610.73988425926</v>
      </c>
      <c r="C12134" s="11" t="s">
        <v>33703</v>
      </c>
      <c r="D12134" s="12">
        <v>11.0</v>
      </c>
      <c r="E12134" s="10" t="s">
        <v>17</v>
      </c>
      <c r="F12134" s="12">
        <v>2024.0</v>
      </c>
      <c r="G12134" s="13" t="s">
        <v>13</v>
      </c>
      <c r="H12134" s="14" t="s">
        <v>47</v>
      </c>
      <c r="I12134" s="12">
        <v>73.0</v>
      </c>
      <c r="J12134" s="15" t="str">
        <f t="shared" si="1"/>
        <v>Relevant</v>
      </c>
    </row>
    <row r="12135" ht="22.5" customHeight="1">
      <c r="A12135" s="9" t="s">
        <v>33704</v>
      </c>
      <c r="B12135" s="10">
        <v>45593.63229166667</v>
      </c>
      <c r="C12135" s="11" t="s">
        <v>33705</v>
      </c>
      <c r="D12135" s="12">
        <v>10.0</v>
      </c>
      <c r="E12135" s="10" t="s">
        <v>42</v>
      </c>
      <c r="F12135" s="12">
        <v>2024.0</v>
      </c>
      <c r="G12135" s="13" t="s">
        <v>33706</v>
      </c>
      <c r="H12135" s="14" t="s">
        <v>33707</v>
      </c>
      <c r="I12135" s="12">
        <v>0.0</v>
      </c>
      <c r="J12135" s="15" t="str">
        <f t="shared" si="1"/>
        <v>Relevant</v>
      </c>
    </row>
    <row r="12136" ht="22.5" customHeight="1">
      <c r="A12136" s="9" t="s">
        <v>33708</v>
      </c>
      <c r="B12136" s="10">
        <v>45609.81328703704</v>
      </c>
      <c r="C12136" s="11" t="s">
        <v>33709</v>
      </c>
      <c r="D12136" s="12">
        <v>11.0</v>
      </c>
      <c r="E12136" s="10" t="s">
        <v>17</v>
      </c>
      <c r="F12136" s="12">
        <v>2024.0</v>
      </c>
      <c r="G12136" s="13" t="s">
        <v>13</v>
      </c>
      <c r="H12136" s="14" t="s">
        <v>5669</v>
      </c>
      <c r="I12136" s="12">
        <v>179.0</v>
      </c>
      <c r="J12136" s="15" t="str">
        <f t="shared" si="1"/>
        <v>Relevant</v>
      </c>
    </row>
    <row r="12137" ht="22.5" customHeight="1">
      <c r="A12137" s="9" t="s">
        <v>33710</v>
      </c>
      <c r="B12137" s="10">
        <v>45605.28333337963</v>
      </c>
      <c r="C12137" s="11" t="s">
        <v>33711</v>
      </c>
      <c r="D12137" s="12">
        <v>11.0</v>
      </c>
      <c r="E12137" s="10" t="s">
        <v>17</v>
      </c>
      <c r="F12137" s="12">
        <v>2024.0</v>
      </c>
      <c r="G12137" s="13" t="s">
        <v>33712</v>
      </c>
      <c r="H12137" s="14" t="s">
        <v>33713</v>
      </c>
      <c r="I12137" s="12">
        <v>0.0</v>
      </c>
      <c r="J12137" s="15" t="str">
        <f t="shared" si="1"/>
        <v>Irrelevant</v>
      </c>
    </row>
    <row r="12138" ht="22.5" customHeight="1">
      <c r="A12138" s="9" t="s">
        <v>33714</v>
      </c>
      <c r="B12138" s="10">
        <v>45584.309525462966</v>
      </c>
      <c r="C12138" s="11" t="s">
        <v>22923</v>
      </c>
      <c r="D12138" s="12">
        <v>10.0</v>
      </c>
      <c r="E12138" s="10" t="s">
        <v>42</v>
      </c>
      <c r="F12138" s="12">
        <v>2024.0</v>
      </c>
      <c r="G12138" s="13" t="s">
        <v>33715</v>
      </c>
      <c r="H12138" s="14" t="s">
        <v>33716</v>
      </c>
      <c r="I12138" s="12">
        <v>2191808.0</v>
      </c>
      <c r="J12138" s="15" t="str">
        <f t="shared" si="1"/>
        <v>Irrelevant</v>
      </c>
    </row>
    <row r="12139" ht="22.5" customHeight="1">
      <c r="A12139" s="9" t="s">
        <v>33717</v>
      </c>
      <c r="B12139" s="10">
        <v>45587.86314814815</v>
      </c>
      <c r="C12139" s="11" t="s">
        <v>33718</v>
      </c>
      <c r="D12139" s="12">
        <v>10.0</v>
      </c>
      <c r="E12139" s="10" t="s">
        <v>42</v>
      </c>
      <c r="F12139" s="12">
        <v>2024.0</v>
      </c>
      <c r="G12139" s="13" t="s">
        <v>13</v>
      </c>
      <c r="H12139" s="14" t="s">
        <v>33719</v>
      </c>
      <c r="I12139" s="12">
        <v>36951.0</v>
      </c>
      <c r="J12139" s="15" t="str">
        <f t="shared" si="1"/>
        <v>Relevant</v>
      </c>
    </row>
    <row r="12140" ht="22.5" customHeight="1">
      <c r="A12140" s="9" t="s">
        <v>33720</v>
      </c>
      <c r="B12140" s="10">
        <v>45611.44600694445</v>
      </c>
      <c r="C12140" s="11" t="s">
        <v>33721</v>
      </c>
      <c r="D12140" s="12">
        <v>11.0</v>
      </c>
      <c r="E12140" s="10" t="s">
        <v>17</v>
      </c>
      <c r="F12140" s="12">
        <v>2024.0</v>
      </c>
      <c r="G12140" s="13" t="s">
        <v>33722</v>
      </c>
      <c r="H12140" s="14" t="s">
        <v>33723</v>
      </c>
      <c r="I12140" s="12">
        <v>277654.0</v>
      </c>
      <c r="J12140" s="15" t="str">
        <f t="shared" si="1"/>
        <v>Relevant</v>
      </c>
    </row>
    <row r="12141" ht="22.5" customHeight="1">
      <c r="A12141" s="9" t="s">
        <v>33724</v>
      </c>
      <c r="B12141" s="10">
        <v>45609.872805949075</v>
      </c>
      <c r="C12141" s="11" t="s">
        <v>33725</v>
      </c>
      <c r="D12141" s="12">
        <v>11.0</v>
      </c>
      <c r="E12141" s="10" t="s">
        <v>17</v>
      </c>
      <c r="F12141" s="12">
        <v>2024.0</v>
      </c>
      <c r="G12141" s="13" t="s">
        <v>33726</v>
      </c>
      <c r="H12141" s="14" t="s">
        <v>33727</v>
      </c>
      <c r="I12141" s="12">
        <v>27642.0</v>
      </c>
      <c r="J12141" s="15" t="str">
        <f t="shared" si="1"/>
        <v>Relevant</v>
      </c>
    </row>
    <row r="12142" ht="22.5" customHeight="1">
      <c r="A12142" s="9" t="s">
        <v>33728</v>
      </c>
      <c r="B12142" s="10">
        <v>45586.79800925926</v>
      </c>
      <c r="C12142" s="11" t="s">
        <v>33729</v>
      </c>
      <c r="D12142" s="12">
        <v>10.0</v>
      </c>
      <c r="E12142" s="10" t="s">
        <v>42</v>
      </c>
      <c r="F12142" s="12">
        <v>2024.0</v>
      </c>
      <c r="G12142" s="13" t="s">
        <v>13</v>
      </c>
      <c r="H12142" s="14" t="s">
        <v>175</v>
      </c>
      <c r="I12142" s="12">
        <v>988.0</v>
      </c>
      <c r="J12142" s="15" t="str">
        <f t="shared" si="1"/>
        <v>Irrelevant</v>
      </c>
    </row>
    <row r="12143" ht="22.5" customHeight="1">
      <c r="A12143" s="9" t="s">
        <v>33730</v>
      </c>
      <c r="B12143" s="10">
        <v>45644.18046296296</v>
      </c>
      <c r="C12143" s="11" t="s">
        <v>33731</v>
      </c>
      <c r="D12143" s="12">
        <v>12.0</v>
      </c>
      <c r="E12143" s="10" t="s">
        <v>26</v>
      </c>
      <c r="F12143" s="12">
        <v>2024.0</v>
      </c>
      <c r="G12143" s="13" t="s">
        <v>13</v>
      </c>
      <c r="H12143" s="14" t="s">
        <v>357</v>
      </c>
      <c r="I12143" s="12">
        <v>0.0</v>
      </c>
      <c r="J12143" s="15" t="str">
        <f t="shared" si="1"/>
        <v>Relevant</v>
      </c>
    </row>
    <row r="12144" ht="22.5" customHeight="1">
      <c r="A12144" s="9" t="s">
        <v>33732</v>
      </c>
      <c r="B12144" s="10">
        <v>45616.395577800926</v>
      </c>
      <c r="C12144" s="11" t="s">
        <v>33733</v>
      </c>
      <c r="D12144" s="12">
        <v>11.0</v>
      </c>
      <c r="E12144" s="10" t="s">
        <v>17</v>
      </c>
      <c r="F12144" s="12">
        <v>2024.0</v>
      </c>
      <c r="G12144" s="13" t="s">
        <v>33734</v>
      </c>
      <c r="H12144" s="14" t="s">
        <v>33735</v>
      </c>
      <c r="I12144" s="12">
        <v>1505743.0</v>
      </c>
      <c r="J12144" s="15" t="str">
        <f t="shared" si="1"/>
        <v>Relevant</v>
      </c>
    </row>
    <row r="12145" ht="22.5" customHeight="1">
      <c r="A12145" s="9" t="s">
        <v>33736</v>
      </c>
      <c r="B12145" s="10">
        <v>45582.46026620371</v>
      </c>
      <c r="C12145" s="11" t="s">
        <v>33737</v>
      </c>
      <c r="D12145" s="12">
        <v>10.0</v>
      </c>
      <c r="E12145" s="10" t="s">
        <v>42</v>
      </c>
      <c r="F12145" s="12">
        <v>2024.0</v>
      </c>
      <c r="G12145" s="13" t="s">
        <v>33738</v>
      </c>
      <c r="H12145" s="14" t="s">
        <v>33739</v>
      </c>
      <c r="I12145" s="12">
        <v>0.0</v>
      </c>
      <c r="J12145" s="15" t="str">
        <f t="shared" si="1"/>
        <v>Relevant</v>
      </c>
    </row>
    <row r="12146" ht="22.5" customHeight="1">
      <c r="A12146" s="9" t="s">
        <v>33740</v>
      </c>
      <c r="B12146" s="10">
        <v>45643.84130428241</v>
      </c>
      <c r="C12146" s="11" t="s">
        <v>33741</v>
      </c>
      <c r="D12146" s="12">
        <v>12.0</v>
      </c>
      <c r="E12146" s="10" t="s">
        <v>26</v>
      </c>
      <c r="F12146" s="12">
        <v>2024.0</v>
      </c>
      <c r="G12146" s="13" t="s">
        <v>33742</v>
      </c>
      <c r="H12146" s="14" t="s">
        <v>33743</v>
      </c>
      <c r="I12146" s="12">
        <v>1.850869E7</v>
      </c>
      <c r="J12146" s="15" t="str">
        <f t="shared" si="1"/>
        <v>Relevant</v>
      </c>
    </row>
    <row r="12147" ht="22.5" customHeight="1">
      <c r="A12147" s="9" t="s">
        <v>33744</v>
      </c>
      <c r="B12147" s="10">
        <v>45642.74741898148</v>
      </c>
      <c r="C12147" s="11" t="s">
        <v>33745</v>
      </c>
      <c r="D12147" s="12">
        <v>12.0</v>
      </c>
      <c r="E12147" s="10" t="s">
        <v>26</v>
      </c>
      <c r="F12147" s="12">
        <v>2024.0</v>
      </c>
      <c r="G12147" s="13" t="s">
        <v>33746</v>
      </c>
      <c r="H12147" s="14" t="s">
        <v>33747</v>
      </c>
      <c r="I12147" s="12">
        <v>8149206.0</v>
      </c>
      <c r="J12147" s="15" t="str">
        <f t="shared" si="1"/>
        <v>Relevant</v>
      </c>
    </row>
    <row r="12148" ht="22.5" customHeight="1">
      <c r="A12148" s="9" t="s">
        <v>33748</v>
      </c>
      <c r="B12148" s="10">
        <v>45711.077835648146</v>
      </c>
      <c r="C12148" s="11" t="s">
        <v>10613</v>
      </c>
      <c r="D12148" s="12">
        <v>2.0</v>
      </c>
      <c r="E12148" s="10" t="s">
        <v>12</v>
      </c>
      <c r="F12148" s="12">
        <v>2025.0</v>
      </c>
      <c r="G12148" s="13" t="s">
        <v>13</v>
      </c>
      <c r="H12148" s="14" t="s">
        <v>52</v>
      </c>
      <c r="I12148" s="12">
        <v>803.0</v>
      </c>
      <c r="J12148" s="15" t="str">
        <f t="shared" si="1"/>
        <v>Relevant</v>
      </c>
    </row>
    <row r="12149" ht="22.5" customHeight="1">
      <c r="A12149" s="9" t="s">
        <v>33749</v>
      </c>
      <c r="B12149" s="10">
        <v>45543.378113425926</v>
      </c>
      <c r="C12149" s="11" t="s">
        <v>33750</v>
      </c>
      <c r="D12149" s="12">
        <v>9.0</v>
      </c>
      <c r="E12149" s="10" t="s">
        <v>114</v>
      </c>
      <c r="F12149" s="12">
        <v>2024.0</v>
      </c>
      <c r="G12149" s="13" t="s">
        <v>33751</v>
      </c>
      <c r="H12149" s="14" t="s">
        <v>33752</v>
      </c>
      <c r="I12149" s="12">
        <v>916289.0</v>
      </c>
      <c r="J12149" s="15" t="str">
        <f t="shared" si="1"/>
        <v>Irrelevant</v>
      </c>
    </row>
    <row r="12150" ht="22.5" customHeight="1">
      <c r="A12150" s="9" t="s">
        <v>33753</v>
      </c>
      <c r="B12150" s="10">
        <v>45704.932708333334</v>
      </c>
      <c r="C12150" s="11" t="s">
        <v>33754</v>
      </c>
      <c r="D12150" s="12">
        <v>2.0</v>
      </c>
      <c r="E12150" s="10" t="s">
        <v>12</v>
      </c>
      <c r="F12150" s="12">
        <v>2025.0</v>
      </c>
      <c r="G12150" s="13" t="s">
        <v>13</v>
      </c>
      <c r="H12150" s="14" t="s">
        <v>33755</v>
      </c>
      <c r="I12150" s="12">
        <v>49.0</v>
      </c>
      <c r="J12150" s="15" t="str">
        <f t="shared" si="1"/>
        <v>Relevant</v>
      </c>
    </row>
    <row r="12151" ht="22.5" customHeight="1">
      <c r="A12151" s="9" t="s">
        <v>33756</v>
      </c>
      <c r="B12151" s="10">
        <v>45618.02217592593</v>
      </c>
      <c r="C12151" s="11" t="s">
        <v>33757</v>
      </c>
      <c r="D12151" s="12">
        <v>11.0</v>
      </c>
      <c r="E12151" s="10" t="s">
        <v>17</v>
      </c>
      <c r="F12151" s="12">
        <v>2024.0</v>
      </c>
      <c r="G12151" s="13" t="s">
        <v>13</v>
      </c>
      <c r="H12151" s="14" t="s">
        <v>33758</v>
      </c>
      <c r="I12151" s="12">
        <v>2251.0</v>
      </c>
      <c r="J12151" s="15" t="str">
        <f t="shared" si="1"/>
        <v>Relevant</v>
      </c>
    </row>
    <row r="12152" ht="22.5" customHeight="1">
      <c r="A12152" s="9" t="s">
        <v>33759</v>
      </c>
      <c r="B12152" s="10">
        <v>45593.650972222225</v>
      </c>
      <c r="C12152" s="11" t="s">
        <v>33760</v>
      </c>
      <c r="D12152" s="12">
        <v>10.0</v>
      </c>
      <c r="E12152" s="10" t="s">
        <v>42</v>
      </c>
      <c r="F12152" s="12">
        <v>2024.0</v>
      </c>
      <c r="G12152" s="13" t="s">
        <v>13</v>
      </c>
      <c r="H12152" s="14" t="s">
        <v>97</v>
      </c>
      <c r="I12152" s="12">
        <v>45.0</v>
      </c>
      <c r="J12152" s="15" t="str">
        <f t="shared" si="1"/>
        <v>Relevant</v>
      </c>
    </row>
    <row r="12153" ht="22.5" customHeight="1">
      <c r="A12153" s="9" t="s">
        <v>33761</v>
      </c>
      <c r="B12153" s="10">
        <v>45729.85150462963</v>
      </c>
      <c r="C12153" s="11" t="s">
        <v>33762</v>
      </c>
      <c r="D12153" s="12">
        <v>3.0</v>
      </c>
      <c r="E12153" s="10" t="s">
        <v>59</v>
      </c>
      <c r="F12153" s="12">
        <v>2025.0</v>
      </c>
      <c r="G12153" s="13" t="s">
        <v>33763</v>
      </c>
      <c r="H12153" s="14" t="s">
        <v>33764</v>
      </c>
      <c r="I12153" s="12">
        <v>0.0</v>
      </c>
      <c r="J12153" s="15" t="str">
        <f t="shared" si="1"/>
        <v>Relevant</v>
      </c>
    </row>
    <row r="12154" ht="22.5" customHeight="1">
      <c r="A12154" s="9" t="s">
        <v>33765</v>
      </c>
      <c r="B12154" s="10">
        <v>45600.652974537035</v>
      </c>
      <c r="C12154" s="11" t="s">
        <v>33766</v>
      </c>
      <c r="D12154" s="12">
        <v>11.0</v>
      </c>
      <c r="E12154" s="10" t="s">
        <v>17</v>
      </c>
      <c r="F12154" s="12">
        <v>2024.0</v>
      </c>
      <c r="G12154" s="13" t="s">
        <v>13</v>
      </c>
      <c r="H12154" s="14" t="s">
        <v>259</v>
      </c>
      <c r="I12154" s="12">
        <v>540.0</v>
      </c>
      <c r="J12154" s="15" t="str">
        <f t="shared" si="1"/>
        <v>Relevant</v>
      </c>
    </row>
    <row r="12155" ht="22.5" customHeight="1">
      <c r="A12155" s="9" t="s">
        <v>33767</v>
      </c>
      <c r="B12155" s="10">
        <v>45507.726122685184</v>
      </c>
      <c r="C12155" s="11" t="s">
        <v>33768</v>
      </c>
      <c r="D12155" s="12">
        <v>8.0</v>
      </c>
      <c r="E12155" s="10" t="s">
        <v>167</v>
      </c>
      <c r="F12155" s="12">
        <v>2024.0</v>
      </c>
      <c r="G12155" s="13" t="s">
        <v>33769</v>
      </c>
      <c r="H12155" s="14" t="s">
        <v>33770</v>
      </c>
      <c r="I12155" s="12">
        <v>0.0</v>
      </c>
      <c r="J12155" s="15" t="str">
        <f t="shared" si="1"/>
        <v>Relevant</v>
      </c>
    </row>
    <row r="12156" ht="22.5" customHeight="1">
      <c r="A12156" s="9" t="s">
        <v>33771</v>
      </c>
      <c r="B12156" s="10">
        <v>45696.90925925926</v>
      </c>
      <c r="C12156" s="11" t="s">
        <v>32261</v>
      </c>
      <c r="D12156" s="12">
        <v>2.0</v>
      </c>
      <c r="E12156" s="10" t="s">
        <v>12</v>
      </c>
      <c r="F12156" s="12">
        <v>2025.0</v>
      </c>
      <c r="G12156" s="13" t="s">
        <v>13</v>
      </c>
      <c r="H12156" s="14" t="s">
        <v>14</v>
      </c>
      <c r="I12156" s="12">
        <v>732.0</v>
      </c>
      <c r="J12156" s="15" t="str">
        <f t="shared" si="1"/>
        <v>Relevant</v>
      </c>
    </row>
    <row r="12157" ht="22.5" customHeight="1">
      <c r="A12157" s="9" t="s">
        <v>33772</v>
      </c>
      <c r="B12157" s="10">
        <v>45747.079982696756</v>
      </c>
      <c r="C12157" s="11" t="s">
        <v>33773</v>
      </c>
      <c r="D12157" s="12">
        <v>3.0</v>
      </c>
      <c r="E12157" s="10" t="s">
        <v>59</v>
      </c>
      <c r="F12157" s="12">
        <v>2025.0</v>
      </c>
      <c r="G12157" s="13" t="s">
        <v>13197</v>
      </c>
      <c r="H12157" s="14" t="str">
        <f>IFERROR(__xludf.DUMMYFUNCTION("TRIM(REGEXREPLACE(GOOGLETRANSLATE(G12157,""auto"",""en""),""(?i)\b(RT|QT)\s*@?\w*:?\s*|https?://\S+|@\w+|#\w+|[^\x00-\x7F]|[^\w\s]"",""""))"),"Delhis air quality improves air quality index reaches 138")</f>
        <v>Delhis air quality improves air quality index reaches 138</v>
      </c>
      <c r="I12157" s="12">
        <v>14008.0</v>
      </c>
      <c r="J12157" s="15" t="str">
        <f t="shared" si="1"/>
        <v>Relevant</v>
      </c>
    </row>
    <row r="12158" ht="22.5" customHeight="1">
      <c r="A12158" s="9" t="s">
        <v>33774</v>
      </c>
      <c r="B12158" s="10">
        <v>45609.5287962963</v>
      </c>
      <c r="C12158" s="11" t="s">
        <v>33775</v>
      </c>
      <c r="D12158" s="12">
        <v>11.0</v>
      </c>
      <c r="E12158" s="10" t="s">
        <v>17</v>
      </c>
      <c r="F12158" s="12">
        <v>2024.0</v>
      </c>
      <c r="G12158" s="13" t="s">
        <v>33776</v>
      </c>
      <c r="H12158" s="14" t="s">
        <v>33777</v>
      </c>
      <c r="I12158" s="12">
        <v>58567.0</v>
      </c>
      <c r="J12158" s="15" t="str">
        <f t="shared" si="1"/>
        <v>Relevant</v>
      </c>
    </row>
    <row r="12159" ht="22.5" customHeight="1">
      <c r="A12159" s="9" t="s">
        <v>33778</v>
      </c>
      <c r="B12159" s="10">
        <v>45610.62228363426</v>
      </c>
      <c r="C12159" s="11" t="s">
        <v>33779</v>
      </c>
      <c r="D12159" s="12">
        <v>11.0</v>
      </c>
      <c r="E12159" s="10" t="s">
        <v>17</v>
      </c>
      <c r="F12159" s="12">
        <v>2024.0</v>
      </c>
      <c r="G12159" s="13" t="s">
        <v>33780</v>
      </c>
      <c r="H12159" s="14" t="s">
        <v>33781</v>
      </c>
      <c r="I12159" s="12">
        <v>1.1946612E7</v>
      </c>
      <c r="J12159" s="15" t="str">
        <f t="shared" si="1"/>
        <v>Relevant</v>
      </c>
    </row>
    <row r="12160" ht="22.5" customHeight="1">
      <c r="A12160" s="9" t="s">
        <v>33782</v>
      </c>
      <c r="B12160" s="10">
        <v>45553.54809027778</v>
      </c>
      <c r="C12160" s="11" t="s">
        <v>33783</v>
      </c>
      <c r="D12160" s="12">
        <v>9.0</v>
      </c>
      <c r="E12160" s="10" t="s">
        <v>114</v>
      </c>
      <c r="F12160" s="12">
        <v>2024.0</v>
      </c>
      <c r="G12160" s="13" t="s">
        <v>33784</v>
      </c>
      <c r="H12160" s="14" t="s">
        <v>33785</v>
      </c>
      <c r="I12160" s="12">
        <v>94338.0</v>
      </c>
      <c r="J12160" s="15" t="str">
        <f t="shared" si="1"/>
        <v>Irrelevant</v>
      </c>
    </row>
    <row r="12161" ht="22.5" customHeight="1">
      <c r="A12161" s="9" t="s">
        <v>33786</v>
      </c>
      <c r="B12161" s="10">
        <v>45494.76739583333</v>
      </c>
      <c r="C12161" s="11" t="s">
        <v>9564</v>
      </c>
      <c r="D12161" s="12">
        <v>7.0</v>
      </c>
      <c r="E12161" s="10" t="s">
        <v>55</v>
      </c>
      <c r="F12161" s="12">
        <v>2024.0</v>
      </c>
      <c r="G12161" s="13" t="s">
        <v>13</v>
      </c>
      <c r="H12161" s="14" t="s">
        <v>3060</v>
      </c>
      <c r="I12161" s="12">
        <v>4875.0</v>
      </c>
      <c r="J12161" s="15" t="str">
        <f t="shared" si="1"/>
        <v>Relevant</v>
      </c>
    </row>
    <row r="12162" ht="22.5" customHeight="1">
      <c r="A12162" s="9" t="s">
        <v>33787</v>
      </c>
      <c r="B12162" s="10">
        <v>45557.62299768518</v>
      </c>
      <c r="C12162" s="11" t="s">
        <v>33788</v>
      </c>
      <c r="D12162" s="12">
        <v>9.0</v>
      </c>
      <c r="E12162" s="10" t="s">
        <v>114</v>
      </c>
      <c r="F12162" s="12">
        <v>2024.0</v>
      </c>
      <c r="G12162" s="13" t="s">
        <v>13</v>
      </c>
      <c r="H12162" s="14" t="s">
        <v>33789</v>
      </c>
      <c r="I12162" s="12">
        <v>2329.0</v>
      </c>
      <c r="J12162" s="15" t="str">
        <f t="shared" si="1"/>
        <v>Irrelevant</v>
      </c>
    </row>
    <row r="12163" ht="22.5" customHeight="1">
      <c r="A12163" s="9" t="s">
        <v>33790</v>
      </c>
      <c r="B12163" s="10">
        <v>45653.484293981484</v>
      </c>
      <c r="C12163" s="11" t="s">
        <v>33791</v>
      </c>
      <c r="D12163" s="12">
        <v>12.0</v>
      </c>
      <c r="E12163" s="10" t="s">
        <v>26</v>
      </c>
      <c r="F12163" s="12">
        <v>2024.0</v>
      </c>
      <c r="G12163" s="13" t="s">
        <v>33792</v>
      </c>
      <c r="H12163" s="14" t="s">
        <v>33793</v>
      </c>
      <c r="I12163" s="12">
        <v>2823088.0</v>
      </c>
      <c r="J12163" s="15" t="str">
        <f t="shared" si="1"/>
        <v>Irrelevant</v>
      </c>
    </row>
    <row r="12164" ht="22.5" customHeight="1">
      <c r="A12164" s="9" t="s">
        <v>33794</v>
      </c>
      <c r="B12164" s="10">
        <v>45590.86602269676</v>
      </c>
      <c r="C12164" s="11" t="s">
        <v>16569</v>
      </c>
      <c r="D12164" s="12">
        <v>10.0</v>
      </c>
      <c r="E12164" s="10" t="s">
        <v>42</v>
      </c>
      <c r="F12164" s="12">
        <v>2024.0</v>
      </c>
      <c r="G12164" s="13" t="s">
        <v>33795</v>
      </c>
      <c r="H12164" s="14" t="s">
        <v>33796</v>
      </c>
      <c r="I12164" s="12">
        <v>522538.0</v>
      </c>
      <c r="J12164" s="15" t="str">
        <f t="shared" si="1"/>
        <v>Relevant</v>
      </c>
    </row>
    <row r="12165" ht="22.5" customHeight="1">
      <c r="A12165" s="9" t="s">
        <v>33797</v>
      </c>
      <c r="B12165" s="10">
        <v>45586.91638888889</v>
      </c>
      <c r="C12165" s="11" t="s">
        <v>33798</v>
      </c>
      <c r="D12165" s="12">
        <v>10.0</v>
      </c>
      <c r="E12165" s="10" t="s">
        <v>42</v>
      </c>
      <c r="F12165" s="12">
        <v>2024.0</v>
      </c>
      <c r="G12165" s="13" t="s">
        <v>13</v>
      </c>
      <c r="H12165" s="14" t="s">
        <v>175</v>
      </c>
      <c r="I12165" s="12">
        <v>829.0</v>
      </c>
      <c r="J12165" s="15" t="str">
        <f t="shared" si="1"/>
        <v>Irrelevant</v>
      </c>
    </row>
    <row r="12166" ht="22.5" customHeight="1">
      <c r="A12166" s="9" t="s">
        <v>33799</v>
      </c>
      <c r="B12166" s="10">
        <v>45570.839421296296</v>
      </c>
      <c r="C12166" s="11" t="s">
        <v>33800</v>
      </c>
      <c r="D12166" s="12">
        <v>10.0</v>
      </c>
      <c r="E12166" s="10" t="s">
        <v>42</v>
      </c>
      <c r="F12166" s="12">
        <v>2024.0</v>
      </c>
      <c r="G12166" s="13" t="s">
        <v>13</v>
      </c>
      <c r="H12166" s="14" t="s">
        <v>256</v>
      </c>
      <c r="I12166" s="12">
        <v>403.0</v>
      </c>
      <c r="J12166" s="15" t="str">
        <f t="shared" si="1"/>
        <v>Relevant</v>
      </c>
    </row>
    <row r="12167" ht="22.5" customHeight="1">
      <c r="A12167" s="9" t="s">
        <v>33801</v>
      </c>
      <c r="B12167" s="10">
        <v>45615.52261574074</v>
      </c>
      <c r="C12167" s="11" t="s">
        <v>33802</v>
      </c>
      <c r="D12167" s="12">
        <v>11.0</v>
      </c>
      <c r="E12167" s="10" t="s">
        <v>17</v>
      </c>
      <c r="F12167" s="12">
        <v>2024.0</v>
      </c>
      <c r="G12167" s="13" t="s">
        <v>13</v>
      </c>
      <c r="H12167" s="14" t="s">
        <v>504</v>
      </c>
      <c r="I12167" s="12">
        <v>740.0</v>
      </c>
      <c r="J12167" s="15" t="str">
        <f t="shared" si="1"/>
        <v>Relevant</v>
      </c>
    </row>
    <row r="12168" ht="22.5" customHeight="1">
      <c r="A12168" s="9" t="s">
        <v>33803</v>
      </c>
      <c r="B12168" s="10">
        <v>45745.54133101852</v>
      </c>
      <c r="C12168" s="11" t="s">
        <v>33804</v>
      </c>
      <c r="D12168" s="12">
        <v>3.0</v>
      </c>
      <c r="E12168" s="10" t="s">
        <v>59</v>
      </c>
      <c r="F12168" s="12">
        <v>2025.0</v>
      </c>
      <c r="G12168" s="13" t="s">
        <v>13</v>
      </c>
      <c r="H12168" s="14" t="s">
        <v>5256</v>
      </c>
      <c r="I12168" s="12">
        <v>218.0</v>
      </c>
      <c r="J12168" s="15" t="str">
        <f t="shared" si="1"/>
        <v>Relevant</v>
      </c>
    </row>
    <row r="12169" ht="22.5" customHeight="1">
      <c r="A12169" s="9" t="s">
        <v>33805</v>
      </c>
      <c r="B12169" s="10">
        <v>45581.58660879629</v>
      </c>
      <c r="C12169" s="11" t="s">
        <v>33806</v>
      </c>
      <c r="D12169" s="12">
        <v>10.0</v>
      </c>
      <c r="E12169" s="10" t="s">
        <v>42</v>
      </c>
      <c r="F12169" s="12">
        <v>2024.0</v>
      </c>
      <c r="G12169" s="13" t="s">
        <v>13</v>
      </c>
      <c r="H12169" s="14" t="s">
        <v>642</v>
      </c>
      <c r="I12169" s="12">
        <v>160.0</v>
      </c>
      <c r="J12169" s="15" t="str">
        <f t="shared" si="1"/>
        <v>Relevant</v>
      </c>
    </row>
    <row r="12170" ht="22.5" customHeight="1">
      <c r="A12170" s="9" t="s">
        <v>33807</v>
      </c>
      <c r="B12170" s="10">
        <v>45710.808344907404</v>
      </c>
      <c r="C12170" s="11" t="s">
        <v>33808</v>
      </c>
      <c r="D12170" s="12">
        <v>2.0</v>
      </c>
      <c r="E12170" s="10" t="s">
        <v>12</v>
      </c>
      <c r="F12170" s="12">
        <v>2025.0</v>
      </c>
      <c r="G12170" s="13" t="s">
        <v>13</v>
      </c>
      <c r="H12170" s="14" t="s">
        <v>52</v>
      </c>
      <c r="I12170" s="12">
        <v>531.0</v>
      </c>
      <c r="J12170" s="15" t="str">
        <f t="shared" si="1"/>
        <v>Relevant</v>
      </c>
    </row>
    <row r="12171" ht="22.5" customHeight="1">
      <c r="A12171" s="9" t="s">
        <v>33809</v>
      </c>
      <c r="B12171" s="10">
        <v>45426.09409722222</v>
      </c>
      <c r="C12171" s="11" t="s">
        <v>33810</v>
      </c>
      <c r="D12171" s="12">
        <v>5.0</v>
      </c>
      <c r="E12171" s="10" t="s">
        <v>21</v>
      </c>
      <c r="F12171" s="12">
        <v>2024.0</v>
      </c>
      <c r="G12171" s="13" t="s">
        <v>13</v>
      </c>
      <c r="H12171" s="14" t="s">
        <v>33811</v>
      </c>
      <c r="I12171" s="12">
        <v>132.0</v>
      </c>
      <c r="J12171" s="15" t="str">
        <f t="shared" si="1"/>
        <v>Irrelevant</v>
      </c>
    </row>
    <row r="12172" ht="22.5" customHeight="1">
      <c r="A12172" s="9" t="s">
        <v>33812</v>
      </c>
      <c r="B12172" s="10">
        <v>45623.8471875</v>
      </c>
      <c r="C12172" s="11" t="s">
        <v>33813</v>
      </c>
      <c r="D12172" s="12">
        <v>11.0</v>
      </c>
      <c r="E12172" s="10" t="s">
        <v>17</v>
      </c>
      <c r="F12172" s="12">
        <v>2024.0</v>
      </c>
      <c r="G12172" s="13" t="s">
        <v>13</v>
      </c>
      <c r="H12172" s="14" t="s">
        <v>33814</v>
      </c>
      <c r="I12172" s="12">
        <v>35.0</v>
      </c>
      <c r="J12172" s="15" t="str">
        <f t="shared" si="1"/>
        <v>Relevant</v>
      </c>
    </row>
    <row r="12173" ht="22.5" customHeight="1">
      <c r="A12173" s="9" t="s">
        <v>33815</v>
      </c>
      <c r="B12173" s="10">
        <v>45611.444398148145</v>
      </c>
      <c r="C12173" s="11" t="s">
        <v>28300</v>
      </c>
      <c r="D12173" s="12">
        <v>11.0</v>
      </c>
      <c r="E12173" s="10" t="s">
        <v>17</v>
      </c>
      <c r="F12173" s="12">
        <v>2024.0</v>
      </c>
      <c r="G12173" s="13" t="s">
        <v>13</v>
      </c>
      <c r="H12173" s="14" t="s">
        <v>47</v>
      </c>
      <c r="I12173" s="12">
        <v>124.0</v>
      </c>
      <c r="J12173" s="15" t="str">
        <f t="shared" si="1"/>
        <v>Relevant</v>
      </c>
    </row>
    <row r="12174" ht="22.5" customHeight="1">
      <c r="A12174" s="9" t="s">
        <v>33816</v>
      </c>
      <c r="B12174" s="10">
        <v>45646.74218631945</v>
      </c>
      <c r="C12174" s="11" t="s">
        <v>33817</v>
      </c>
      <c r="D12174" s="12">
        <v>12.0</v>
      </c>
      <c r="E12174" s="10" t="s">
        <v>26</v>
      </c>
      <c r="F12174" s="12">
        <v>2024.0</v>
      </c>
      <c r="G12174" s="13" t="s">
        <v>33818</v>
      </c>
      <c r="H12174" s="14" t="s">
        <v>33819</v>
      </c>
      <c r="I12174" s="12">
        <v>6615822.0</v>
      </c>
      <c r="J12174" s="15" t="str">
        <f t="shared" si="1"/>
        <v>Irrelevant</v>
      </c>
    </row>
    <row r="12175" ht="22.5" customHeight="1">
      <c r="A12175" s="9" t="s">
        <v>33820</v>
      </c>
      <c r="B12175" s="10">
        <v>45584.34612268519</v>
      </c>
      <c r="C12175" s="11" t="s">
        <v>33821</v>
      </c>
      <c r="D12175" s="12">
        <v>10.0</v>
      </c>
      <c r="E12175" s="10" t="s">
        <v>42</v>
      </c>
      <c r="F12175" s="12">
        <v>2024.0</v>
      </c>
      <c r="G12175" s="13" t="s">
        <v>33822</v>
      </c>
      <c r="H12175" s="14" t="s">
        <v>33823</v>
      </c>
      <c r="I12175" s="12">
        <v>116763.0</v>
      </c>
      <c r="J12175" s="15" t="str">
        <f t="shared" si="1"/>
        <v>Relevant</v>
      </c>
    </row>
    <row r="12176" ht="22.5" customHeight="1">
      <c r="A12176" s="9" t="s">
        <v>33824</v>
      </c>
      <c r="B12176" s="10">
        <v>45595.60211699074</v>
      </c>
      <c r="C12176" s="11" t="s">
        <v>33825</v>
      </c>
      <c r="D12176" s="12">
        <v>10.0</v>
      </c>
      <c r="E12176" s="10" t="s">
        <v>42</v>
      </c>
      <c r="F12176" s="12">
        <v>2024.0</v>
      </c>
      <c r="G12176" s="13" t="s">
        <v>33826</v>
      </c>
      <c r="H12176" s="14" t="s">
        <v>33827</v>
      </c>
      <c r="I12176" s="12">
        <v>40983.0</v>
      </c>
      <c r="J12176" s="15" t="str">
        <f t="shared" si="1"/>
        <v>Relevant</v>
      </c>
    </row>
    <row r="12177" ht="22.5" customHeight="1">
      <c r="A12177" s="9" t="s">
        <v>33828</v>
      </c>
      <c r="B12177" s="10">
        <v>45634.813888888886</v>
      </c>
      <c r="C12177" s="11" t="s">
        <v>19537</v>
      </c>
      <c r="D12177" s="12">
        <v>12.0</v>
      </c>
      <c r="E12177" s="10" t="s">
        <v>26</v>
      </c>
      <c r="F12177" s="12">
        <v>2024.0</v>
      </c>
      <c r="G12177" s="13" t="s">
        <v>33829</v>
      </c>
      <c r="H12177" s="14" t="s">
        <v>33830</v>
      </c>
      <c r="I12177" s="12">
        <v>409.0</v>
      </c>
      <c r="J12177" s="15" t="str">
        <f t="shared" si="1"/>
        <v>Irrelevant</v>
      </c>
    </row>
    <row r="12178" ht="22.5" customHeight="1">
      <c r="A12178" s="9" t="s">
        <v>33831</v>
      </c>
      <c r="B12178" s="10">
        <v>45618.48028935185</v>
      </c>
      <c r="C12178" s="11" t="s">
        <v>33832</v>
      </c>
      <c r="D12178" s="12">
        <v>11.0</v>
      </c>
      <c r="E12178" s="10" t="s">
        <v>17</v>
      </c>
      <c r="F12178" s="12">
        <v>2024.0</v>
      </c>
      <c r="G12178" s="13" t="s">
        <v>13</v>
      </c>
      <c r="H12178" s="14" t="s">
        <v>3766</v>
      </c>
      <c r="I12178" s="12">
        <v>7828.0</v>
      </c>
      <c r="J12178" s="15" t="str">
        <f t="shared" si="1"/>
        <v>Relevant</v>
      </c>
    </row>
    <row r="12179" ht="22.5" customHeight="1">
      <c r="A12179" s="9" t="s">
        <v>33833</v>
      </c>
      <c r="B12179" s="10">
        <v>45614.69778935185</v>
      </c>
      <c r="C12179" s="11" t="s">
        <v>33834</v>
      </c>
      <c r="D12179" s="12">
        <v>11.0</v>
      </c>
      <c r="E12179" s="10" t="s">
        <v>17</v>
      </c>
      <c r="F12179" s="12">
        <v>2024.0</v>
      </c>
      <c r="G12179" s="13" t="s">
        <v>13</v>
      </c>
      <c r="H12179" s="14" t="s">
        <v>423</v>
      </c>
      <c r="I12179" s="12">
        <v>20.0</v>
      </c>
      <c r="J12179" s="15" t="str">
        <f t="shared" si="1"/>
        <v>Relevant</v>
      </c>
    </row>
    <row r="12180" ht="22.5" customHeight="1">
      <c r="A12180" s="9" t="s">
        <v>33835</v>
      </c>
      <c r="B12180" s="10">
        <v>45425.246058819444</v>
      </c>
      <c r="C12180" s="11" t="s">
        <v>33836</v>
      </c>
      <c r="D12180" s="12">
        <v>5.0</v>
      </c>
      <c r="E12180" s="10" t="s">
        <v>21</v>
      </c>
      <c r="F12180" s="12">
        <v>2024.0</v>
      </c>
      <c r="G12180" s="13" t="s">
        <v>33837</v>
      </c>
      <c r="H12180" s="14" t="s">
        <v>33838</v>
      </c>
      <c r="I12180" s="12">
        <v>1.0442369E7</v>
      </c>
      <c r="J12180" s="15" t="str">
        <f t="shared" si="1"/>
        <v>Irrelevant</v>
      </c>
    </row>
    <row r="12181" ht="22.5" customHeight="1">
      <c r="A12181" s="9" t="s">
        <v>33839</v>
      </c>
      <c r="B12181" s="10">
        <v>45604.06887833333</v>
      </c>
      <c r="C12181" s="11" t="s">
        <v>33840</v>
      </c>
      <c r="D12181" s="12">
        <v>11.0</v>
      </c>
      <c r="E12181" s="10" t="s">
        <v>17</v>
      </c>
      <c r="F12181" s="12">
        <v>2024.0</v>
      </c>
      <c r="G12181" s="13" t="s">
        <v>33841</v>
      </c>
      <c r="H12181" s="14" t="s">
        <v>33842</v>
      </c>
      <c r="I12181" s="12">
        <v>1.0830293E7</v>
      </c>
      <c r="J12181" s="15" t="str">
        <f t="shared" si="1"/>
        <v>Relevant</v>
      </c>
    </row>
    <row r="12182" ht="22.5" customHeight="1">
      <c r="A12182" s="9" t="s">
        <v>33843</v>
      </c>
      <c r="B12182" s="10">
        <v>45596.3641087963</v>
      </c>
      <c r="C12182" s="11" t="s">
        <v>17324</v>
      </c>
      <c r="D12182" s="12">
        <v>10.0</v>
      </c>
      <c r="E12182" s="10" t="s">
        <v>42</v>
      </c>
      <c r="F12182" s="12">
        <v>2024.0</v>
      </c>
      <c r="G12182" s="13" t="s">
        <v>13</v>
      </c>
      <c r="H12182" s="14" t="s">
        <v>7299</v>
      </c>
      <c r="I12182" s="12">
        <v>126.0</v>
      </c>
      <c r="J12182" s="15" t="str">
        <f t="shared" si="1"/>
        <v>Relevant</v>
      </c>
    </row>
    <row r="12183" ht="22.5" customHeight="1">
      <c r="A12183" s="9" t="s">
        <v>33844</v>
      </c>
      <c r="B12183" s="10">
        <v>45620.47043981482</v>
      </c>
      <c r="C12183" s="11" t="s">
        <v>33845</v>
      </c>
      <c r="D12183" s="12">
        <v>11.0</v>
      </c>
      <c r="E12183" s="10" t="s">
        <v>17</v>
      </c>
      <c r="F12183" s="12">
        <v>2024.0</v>
      </c>
      <c r="G12183" s="13" t="s">
        <v>13</v>
      </c>
      <c r="H12183" s="14" t="s">
        <v>7963</v>
      </c>
      <c r="I12183" s="12">
        <v>6700.0</v>
      </c>
      <c r="J12183" s="15" t="str">
        <f t="shared" si="1"/>
        <v>Relevant</v>
      </c>
    </row>
    <row r="12184" ht="22.5" customHeight="1">
      <c r="A12184" s="9" t="s">
        <v>33846</v>
      </c>
      <c r="B12184" s="10">
        <v>45609.779270833336</v>
      </c>
      <c r="C12184" s="11" t="s">
        <v>33847</v>
      </c>
      <c r="D12184" s="12">
        <v>11.0</v>
      </c>
      <c r="E12184" s="10" t="s">
        <v>17</v>
      </c>
      <c r="F12184" s="12">
        <v>2024.0</v>
      </c>
      <c r="G12184" s="13" t="s">
        <v>13</v>
      </c>
      <c r="H12184" s="14" t="s">
        <v>2892</v>
      </c>
      <c r="I12184" s="12">
        <v>26685.0</v>
      </c>
      <c r="J12184" s="15" t="str">
        <f t="shared" si="1"/>
        <v>Relevant</v>
      </c>
    </row>
    <row r="12185" ht="22.5" customHeight="1">
      <c r="A12185" s="9" t="s">
        <v>33848</v>
      </c>
      <c r="B12185" s="10">
        <v>45581.196926006945</v>
      </c>
      <c r="C12185" s="11" t="s">
        <v>33849</v>
      </c>
      <c r="D12185" s="12">
        <v>10.0</v>
      </c>
      <c r="E12185" s="10" t="s">
        <v>42</v>
      </c>
      <c r="F12185" s="12">
        <v>2024.0</v>
      </c>
      <c r="G12185" s="13" t="s">
        <v>33850</v>
      </c>
      <c r="H12185" s="14" t="s">
        <v>33851</v>
      </c>
      <c r="I12185" s="12">
        <v>1.0830293E7</v>
      </c>
      <c r="J12185" s="15" t="str">
        <f t="shared" si="1"/>
        <v>Relevant</v>
      </c>
    </row>
    <row r="12186" ht="22.5" customHeight="1">
      <c r="A12186" s="9" t="s">
        <v>33852</v>
      </c>
      <c r="B12186" s="10">
        <v>45434.52355324074</v>
      </c>
      <c r="C12186" s="11" t="s">
        <v>33853</v>
      </c>
      <c r="D12186" s="12">
        <v>5.0</v>
      </c>
      <c r="E12186" s="10" t="s">
        <v>21</v>
      </c>
      <c r="F12186" s="12">
        <v>2024.0</v>
      </c>
      <c r="G12186" s="13" t="s">
        <v>13</v>
      </c>
      <c r="H12186" s="14" t="s">
        <v>189</v>
      </c>
      <c r="I12186" s="12">
        <v>544.0</v>
      </c>
      <c r="J12186" s="15" t="str">
        <f t="shared" si="1"/>
        <v>Relevant</v>
      </c>
    </row>
    <row r="12187" ht="22.5" customHeight="1">
      <c r="A12187" s="9" t="s">
        <v>33854</v>
      </c>
      <c r="B12187" s="10">
        <v>45613.455729166664</v>
      </c>
      <c r="C12187" s="11" t="s">
        <v>33855</v>
      </c>
      <c r="D12187" s="12">
        <v>11.0</v>
      </c>
      <c r="E12187" s="10" t="s">
        <v>17</v>
      </c>
      <c r="F12187" s="12">
        <v>2024.0</v>
      </c>
      <c r="G12187" s="13" t="s">
        <v>13</v>
      </c>
      <c r="H12187" s="14" t="s">
        <v>33856</v>
      </c>
      <c r="I12187" s="12">
        <v>5152.0</v>
      </c>
      <c r="J12187" s="15" t="str">
        <f t="shared" si="1"/>
        <v>Irrelevant</v>
      </c>
    </row>
    <row r="12188" ht="22.5" customHeight="1">
      <c r="A12188" s="9" t="s">
        <v>33857</v>
      </c>
      <c r="B12188" s="10">
        <v>45737.88282407408</v>
      </c>
      <c r="C12188" s="11" t="s">
        <v>33858</v>
      </c>
      <c r="D12188" s="12">
        <v>3.0</v>
      </c>
      <c r="E12188" s="10" t="s">
        <v>59</v>
      </c>
      <c r="F12188" s="12">
        <v>2025.0</v>
      </c>
      <c r="G12188" s="13" t="s">
        <v>13</v>
      </c>
      <c r="H12188" s="14" t="s">
        <v>75</v>
      </c>
      <c r="I12188" s="12">
        <v>154.0</v>
      </c>
      <c r="J12188" s="15" t="str">
        <f t="shared" si="1"/>
        <v>Relevant</v>
      </c>
    </row>
    <row r="12189" ht="22.5" customHeight="1">
      <c r="A12189" s="9" t="s">
        <v>33859</v>
      </c>
      <c r="B12189" s="10">
        <v>45651.69600694445</v>
      </c>
      <c r="C12189" s="11" t="s">
        <v>33860</v>
      </c>
      <c r="D12189" s="12">
        <v>12.0</v>
      </c>
      <c r="E12189" s="10" t="s">
        <v>26</v>
      </c>
      <c r="F12189" s="12">
        <v>2024.0</v>
      </c>
      <c r="G12189" s="13" t="s">
        <v>13</v>
      </c>
      <c r="H12189" s="14" t="s">
        <v>217</v>
      </c>
      <c r="I12189" s="12">
        <v>2466.0</v>
      </c>
      <c r="J12189" s="15" t="str">
        <f t="shared" si="1"/>
        <v>Relevant</v>
      </c>
    </row>
    <row r="12190" ht="22.5" customHeight="1">
      <c r="A12190" s="9" t="s">
        <v>33861</v>
      </c>
      <c r="B12190" s="10">
        <v>45619.74869212963</v>
      </c>
      <c r="C12190" s="11" t="s">
        <v>33862</v>
      </c>
      <c r="D12190" s="12">
        <v>11.0</v>
      </c>
      <c r="E12190" s="10" t="s">
        <v>17</v>
      </c>
      <c r="F12190" s="12">
        <v>2024.0</v>
      </c>
      <c r="G12190" s="13" t="s">
        <v>13</v>
      </c>
      <c r="H12190" s="14" t="s">
        <v>6812</v>
      </c>
      <c r="I12190" s="12">
        <v>1418.0</v>
      </c>
      <c r="J12190" s="15" t="str">
        <f t="shared" si="1"/>
        <v>Relevant</v>
      </c>
    </row>
    <row r="12191" ht="22.5" customHeight="1">
      <c r="A12191" s="9" t="s">
        <v>33863</v>
      </c>
      <c r="B12191" s="10">
        <v>45611.03876157408</v>
      </c>
      <c r="C12191" s="11" t="s">
        <v>33864</v>
      </c>
      <c r="D12191" s="12">
        <v>11.0</v>
      </c>
      <c r="E12191" s="10" t="s">
        <v>17</v>
      </c>
      <c r="F12191" s="12">
        <v>2024.0</v>
      </c>
      <c r="G12191" s="13" t="s">
        <v>13</v>
      </c>
      <c r="H12191" s="14" t="s">
        <v>33865</v>
      </c>
      <c r="I12191" s="12">
        <v>124.0</v>
      </c>
      <c r="J12191" s="15" t="str">
        <f t="shared" si="1"/>
        <v>Irrelevant</v>
      </c>
    </row>
    <row r="12192" ht="22.5" customHeight="1">
      <c r="A12192" s="9" t="s">
        <v>33866</v>
      </c>
      <c r="B12192" s="10">
        <v>45611.102800925924</v>
      </c>
      <c r="C12192" s="11" t="s">
        <v>33867</v>
      </c>
      <c r="D12192" s="12">
        <v>11.0</v>
      </c>
      <c r="E12192" s="10" t="s">
        <v>17</v>
      </c>
      <c r="F12192" s="12">
        <v>2024.0</v>
      </c>
      <c r="G12192" s="13" t="s">
        <v>13</v>
      </c>
      <c r="H12192" s="14" t="s">
        <v>47</v>
      </c>
      <c r="I12192" s="12">
        <v>1359.0</v>
      </c>
      <c r="J12192" s="15" t="str">
        <f t="shared" si="1"/>
        <v>Relevant</v>
      </c>
    </row>
    <row r="12193" ht="22.5" customHeight="1">
      <c r="A12193" s="9" t="s">
        <v>33868</v>
      </c>
      <c r="B12193" s="10">
        <v>45597.590208333335</v>
      </c>
      <c r="C12193" s="11" t="s">
        <v>33869</v>
      </c>
      <c r="D12193" s="12">
        <v>11.0</v>
      </c>
      <c r="E12193" s="10" t="s">
        <v>17</v>
      </c>
      <c r="F12193" s="12">
        <v>2024.0</v>
      </c>
      <c r="G12193" s="13" t="s">
        <v>13</v>
      </c>
      <c r="H12193" s="14" t="s">
        <v>124</v>
      </c>
      <c r="I12193" s="12">
        <v>788.0</v>
      </c>
      <c r="J12193" s="15" t="str">
        <f t="shared" si="1"/>
        <v>Relevant</v>
      </c>
    </row>
    <row r="12194" ht="22.5" customHeight="1">
      <c r="A12194" s="9" t="s">
        <v>33870</v>
      </c>
      <c r="B12194" s="10">
        <v>45744.675046296295</v>
      </c>
      <c r="C12194" s="11" t="s">
        <v>33871</v>
      </c>
      <c r="D12194" s="12">
        <v>3.0</v>
      </c>
      <c r="E12194" s="10" t="s">
        <v>59</v>
      </c>
      <c r="F12194" s="12">
        <v>2025.0</v>
      </c>
      <c r="G12194" s="13" t="s">
        <v>33872</v>
      </c>
      <c r="H12194" s="14" t="s">
        <v>33873</v>
      </c>
      <c r="I12194" s="12">
        <v>1263497.0</v>
      </c>
      <c r="J12194" s="15" t="str">
        <f t="shared" si="1"/>
        <v>Irrelevant</v>
      </c>
    </row>
    <row r="12195" ht="22.5" customHeight="1">
      <c r="A12195" s="9" t="s">
        <v>33874</v>
      </c>
      <c r="B12195" s="10">
        <v>45737.88381944445</v>
      </c>
      <c r="C12195" s="11" t="s">
        <v>33875</v>
      </c>
      <c r="D12195" s="12">
        <v>3.0</v>
      </c>
      <c r="E12195" s="10" t="s">
        <v>59</v>
      </c>
      <c r="F12195" s="12">
        <v>2025.0</v>
      </c>
      <c r="G12195" s="13" t="s">
        <v>13</v>
      </c>
      <c r="H12195" s="14" t="s">
        <v>75</v>
      </c>
      <c r="I12195" s="12">
        <v>123.0</v>
      </c>
      <c r="J12195" s="15" t="str">
        <f t="shared" si="1"/>
        <v>Relevant</v>
      </c>
    </row>
    <row r="12196" ht="22.5" customHeight="1">
      <c r="A12196" s="9" t="s">
        <v>33876</v>
      </c>
      <c r="B12196" s="10">
        <v>45601.5291087963</v>
      </c>
      <c r="C12196" s="11" t="s">
        <v>33877</v>
      </c>
      <c r="D12196" s="12">
        <v>11.0</v>
      </c>
      <c r="E12196" s="10" t="s">
        <v>17</v>
      </c>
      <c r="F12196" s="12">
        <v>2024.0</v>
      </c>
      <c r="G12196" s="13" t="s">
        <v>33878</v>
      </c>
      <c r="H12196" s="14" t="s">
        <v>33879</v>
      </c>
      <c r="I12196" s="12">
        <v>0.0</v>
      </c>
      <c r="J12196" s="15" t="str">
        <f t="shared" si="1"/>
        <v>Relevant</v>
      </c>
    </row>
    <row r="12197" ht="22.5" customHeight="1">
      <c r="A12197" s="9" t="s">
        <v>33880</v>
      </c>
      <c r="B12197" s="10">
        <v>45581.65961805556</v>
      </c>
      <c r="C12197" s="11" t="s">
        <v>33881</v>
      </c>
      <c r="D12197" s="12">
        <v>10.0</v>
      </c>
      <c r="E12197" s="10" t="s">
        <v>42</v>
      </c>
      <c r="F12197" s="12">
        <v>2024.0</v>
      </c>
      <c r="G12197" s="13" t="s">
        <v>33882</v>
      </c>
      <c r="H12197" s="14" t="s">
        <v>33883</v>
      </c>
      <c r="I12197" s="12">
        <v>27817.0</v>
      </c>
      <c r="J12197" s="15" t="str">
        <f t="shared" si="1"/>
        <v>Relevant</v>
      </c>
    </row>
    <row r="12198" ht="22.5" customHeight="1">
      <c r="A12198" s="9" t="s">
        <v>33884</v>
      </c>
      <c r="B12198" s="10">
        <v>45642.31298611111</v>
      </c>
      <c r="C12198" s="11" t="s">
        <v>33885</v>
      </c>
      <c r="D12198" s="12">
        <v>12.0</v>
      </c>
      <c r="E12198" s="10" t="s">
        <v>26</v>
      </c>
      <c r="F12198" s="12">
        <v>2024.0</v>
      </c>
      <c r="G12198" s="13" t="s">
        <v>33886</v>
      </c>
      <c r="H12198" s="14" t="str">
        <f>IFERROR(__xludf.DUMMYFUNCTION("TRIM(REGEXREPLACE(GOOGLETRANSLATE(G12198,""auto"",""en""),""(?i)\b(RT|QT)\s*@?\w*:?\s*|https?://\S+|@\w+|#\w+|[^\x00-\x7F]|[^\w\s]"",""""))"),"Severe cold has set in with temperatures dropping to 3 degrees Celsius Cold wave grips entire North India including DelhiNCR Delhi NCR Punjab Haryana shiver as cold wave grips India Dense fog expected NTC Parenting Bharat")</f>
        <v>Severe cold has set in with temperatures dropping to 3 degrees Celsius Cold wave grips entire North India including DelhiNCR Delhi NCR Punjab Haryana shiver as cold wave grips India Dense fog expected NTC Parenting Bharat</v>
      </c>
      <c r="I12198" s="12">
        <v>0.0</v>
      </c>
      <c r="J12198" s="15" t="str">
        <f t="shared" si="1"/>
        <v>Irrelevant</v>
      </c>
    </row>
    <row r="12199" ht="22.5" customHeight="1">
      <c r="A12199" s="9" t="s">
        <v>33887</v>
      </c>
      <c r="B12199" s="10">
        <v>45599.92631944444</v>
      </c>
      <c r="C12199" s="11" t="s">
        <v>33888</v>
      </c>
      <c r="D12199" s="12">
        <v>11.0</v>
      </c>
      <c r="E12199" s="10" t="s">
        <v>17</v>
      </c>
      <c r="F12199" s="12">
        <v>2024.0</v>
      </c>
      <c r="G12199" s="13" t="s">
        <v>13</v>
      </c>
      <c r="H12199" s="14" t="s">
        <v>33889</v>
      </c>
      <c r="I12199" s="12">
        <v>39.0</v>
      </c>
      <c r="J12199" s="15" t="str">
        <f t="shared" si="1"/>
        <v>Irrelevant</v>
      </c>
    </row>
    <row r="12200" ht="22.5" customHeight="1">
      <c r="A12200" s="9" t="s">
        <v>33890</v>
      </c>
      <c r="B12200" s="10">
        <v>45643.48806712963</v>
      </c>
      <c r="C12200" s="11" t="s">
        <v>27643</v>
      </c>
      <c r="D12200" s="12">
        <v>12.0</v>
      </c>
      <c r="E12200" s="10" t="s">
        <v>26</v>
      </c>
      <c r="F12200" s="12">
        <v>2024.0</v>
      </c>
      <c r="G12200" s="13" t="s">
        <v>33891</v>
      </c>
      <c r="H12200" s="14" t="s">
        <v>33892</v>
      </c>
      <c r="I12200" s="12">
        <v>2221.0</v>
      </c>
      <c r="J12200" s="15" t="str">
        <f t="shared" si="1"/>
        <v>Relevant</v>
      </c>
    </row>
    <row r="12201" ht="22.5" customHeight="1">
      <c r="A12201" s="9" t="s">
        <v>33893</v>
      </c>
      <c r="B12201" s="10">
        <v>45560.51570127315</v>
      </c>
      <c r="C12201" s="11" t="s">
        <v>33894</v>
      </c>
      <c r="D12201" s="12">
        <v>9.0</v>
      </c>
      <c r="E12201" s="10" t="s">
        <v>114</v>
      </c>
      <c r="F12201" s="12">
        <v>2024.0</v>
      </c>
      <c r="G12201" s="13" t="s">
        <v>33895</v>
      </c>
      <c r="H12201" s="14" t="s">
        <v>33896</v>
      </c>
      <c r="I12201" s="12">
        <v>4793.0</v>
      </c>
      <c r="J12201" s="15" t="str">
        <f t="shared" si="1"/>
        <v>Irrelevant</v>
      </c>
    </row>
    <row r="12202" ht="22.5" customHeight="1">
      <c r="A12202" s="9" t="s">
        <v>33897</v>
      </c>
      <c r="B12202" s="10">
        <v>45720.47251349537</v>
      </c>
      <c r="C12202" s="11" t="s">
        <v>33898</v>
      </c>
      <c r="D12202" s="12">
        <v>3.0</v>
      </c>
      <c r="E12202" s="10" t="s">
        <v>59</v>
      </c>
      <c r="F12202" s="12">
        <v>2025.0</v>
      </c>
      <c r="G12202" s="13" t="s">
        <v>33899</v>
      </c>
      <c r="H12202" s="14" t="s">
        <v>33900</v>
      </c>
      <c r="I12202" s="12">
        <v>1.0988526E7</v>
      </c>
      <c r="J12202" s="15" t="str">
        <f t="shared" si="1"/>
        <v>Irrelevant</v>
      </c>
    </row>
    <row r="12203" ht="22.5" customHeight="1">
      <c r="A12203" s="9" t="s">
        <v>33901</v>
      </c>
      <c r="B12203" s="10">
        <v>45611.760567129626</v>
      </c>
      <c r="C12203" s="11" t="s">
        <v>33902</v>
      </c>
      <c r="D12203" s="12">
        <v>11.0</v>
      </c>
      <c r="E12203" s="10" t="s">
        <v>17</v>
      </c>
      <c r="F12203" s="12">
        <v>2024.0</v>
      </c>
      <c r="G12203" s="13" t="s">
        <v>13</v>
      </c>
      <c r="H12203" s="14" t="s">
        <v>33903</v>
      </c>
      <c r="I12203" s="12">
        <v>4.0</v>
      </c>
      <c r="J12203" s="15" t="str">
        <f t="shared" si="1"/>
        <v>Relevant</v>
      </c>
    </row>
    <row r="12204" ht="22.5" customHeight="1">
      <c r="A12204" s="9" t="s">
        <v>33904</v>
      </c>
      <c r="B12204" s="10">
        <v>45496.72133101852</v>
      </c>
      <c r="C12204" s="11" t="s">
        <v>28209</v>
      </c>
      <c r="D12204" s="12">
        <v>7.0</v>
      </c>
      <c r="E12204" s="10" t="s">
        <v>55</v>
      </c>
      <c r="F12204" s="12">
        <v>2024.0</v>
      </c>
      <c r="G12204" s="13" t="s">
        <v>13</v>
      </c>
      <c r="H12204" s="14" t="s">
        <v>3060</v>
      </c>
      <c r="I12204" s="12">
        <v>79.0</v>
      </c>
      <c r="J12204" s="15" t="str">
        <f t="shared" si="1"/>
        <v>Relevant</v>
      </c>
    </row>
    <row r="12205" ht="22.5" customHeight="1">
      <c r="A12205" s="9" t="s">
        <v>33905</v>
      </c>
      <c r="B12205" s="10">
        <v>45612.329201388886</v>
      </c>
      <c r="C12205" s="11" t="s">
        <v>33906</v>
      </c>
      <c r="D12205" s="12">
        <v>11.0</v>
      </c>
      <c r="E12205" s="10" t="s">
        <v>17</v>
      </c>
      <c r="F12205" s="12">
        <v>2024.0</v>
      </c>
      <c r="G12205" s="13" t="s">
        <v>13</v>
      </c>
      <c r="H12205" s="14" t="s">
        <v>33907</v>
      </c>
      <c r="I12205" s="12">
        <v>7558.0</v>
      </c>
      <c r="J12205" s="15" t="str">
        <f t="shared" si="1"/>
        <v>Relevant</v>
      </c>
    </row>
    <row r="12206" ht="22.5" customHeight="1">
      <c r="A12206" s="9" t="s">
        <v>33908</v>
      </c>
      <c r="B12206" s="10">
        <v>45587.7608912037</v>
      </c>
      <c r="C12206" s="11" t="s">
        <v>10042</v>
      </c>
      <c r="D12206" s="12">
        <v>10.0</v>
      </c>
      <c r="E12206" s="10" t="s">
        <v>42</v>
      </c>
      <c r="F12206" s="12">
        <v>2024.0</v>
      </c>
      <c r="G12206" s="13" t="s">
        <v>13</v>
      </c>
      <c r="H12206" s="14" t="s">
        <v>33909</v>
      </c>
      <c r="I12206" s="12">
        <v>37851.0</v>
      </c>
      <c r="J12206" s="15" t="str">
        <f t="shared" si="1"/>
        <v>Irrelevant</v>
      </c>
    </row>
    <row r="12207" ht="22.5" customHeight="1">
      <c r="A12207" s="9" t="s">
        <v>33910</v>
      </c>
      <c r="B12207" s="10">
        <v>45616.35207175926</v>
      </c>
      <c r="C12207" s="11" t="s">
        <v>33911</v>
      </c>
      <c r="D12207" s="12">
        <v>11.0</v>
      </c>
      <c r="E12207" s="10" t="s">
        <v>17</v>
      </c>
      <c r="F12207" s="12">
        <v>2024.0</v>
      </c>
      <c r="G12207" s="13" t="s">
        <v>33912</v>
      </c>
      <c r="H12207" s="14" t="s">
        <v>33913</v>
      </c>
      <c r="I12207" s="12">
        <v>5473464.0</v>
      </c>
      <c r="J12207" s="15" t="str">
        <f t="shared" si="1"/>
        <v>Relevant</v>
      </c>
    </row>
    <row r="12208" ht="22.5" customHeight="1">
      <c r="A12208" s="9" t="s">
        <v>33914</v>
      </c>
      <c r="B12208" s="10">
        <v>45555.54215277778</v>
      </c>
      <c r="C12208" s="11" t="s">
        <v>33915</v>
      </c>
      <c r="D12208" s="12">
        <v>9.0</v>
      </c>
      <c r="E12208" s="10" t="s">
        <v>114</v>
      </c>
      <c r="F12208" s="12">
        <v>2024.0</v>
      </c>
      <c r="G12208" s="13" t="s">
        <v>33916</v>
      </c>
      <c r="H12208" s="14" t="s">
        <v>33917</v>
      </c>
      <c r="I12208" s="12">
        <v>4721.0</v>
      </c>
      <c r="J12208" s="15" t="str">
        <f t="shared" si="1"/>
        <v>Irrelevant</v>
      </c>
    </row>
    <row r="12209" ht="22.5" customHeight="1">
      <c r="A12209" s="9" t="s">
        <v>33918</v>
      </c>
      <c r="B12209" s="10">
        <v>45581.93541666667</v>
      </c>
      <c r="C12209" s="11" t="s">
        <v>33919</v>
      </c>
      <c r="D12209" s="12">
        <v>10.0</v>
      </c>
      <c r="E12209" s="10" t="s">
        <v>42</v>
      </c>
      <c r="F12209" s="12">
        <v>2024.0</v>
      </c>
      <c r="G12209" s="13" t="s">
        <v>13</v>
      </c>
      <c r="H12209" s="14" t="s">
        <v>642</v>
      </c>
      <c r="I12209" s="12">
        <v>244.0</v>
      </c>
      <c r="J12209" s="15" t="str">
        <f t="shared" si="1"/>
        <v>Relevant</v>
      </c>
    </row>
    <row r="12210" ht="22.5" customHeight="1">
      <c r="A12210" s="9" t="s">
        <v>33920</v>
      </c>
      <c r="B12210" s="10">
        <v>45590.372684918984</v>
      </c>
      <c r="C12210" s="11" t="s">
        <v>33921</v>
      </c>
      <c r="D12210" s="12">
        <v>10.0</v>
      </c>
      <c r="E12210" s="10" t="s">
        <v>42</v>
      </c>
      <c r="F12210" s="12">
        <v>2024.0</v>
      </c>
      <c r="G12210" s="13" t="s">
        <v>33922</v>
      </c>
      <c r="H12210" s="14" t="s">
        <v>33923</v>
      </c>
      <c r="I12210" s="12">
        <v>1.2767834E7</v>
      </c>
      <c r="J12210" s="15" t="str">
        <f t="shared" si="1"/>
        <v>Irrelevant</v>
      </c>
    </row>
    <row r="12211" ht="22.5" customHeight="1">
      <c r="A12211" s="9" t="s">
        <v>33924</v>
      </c>
      <c r="B12211" s="10">
        <v>45438.306342592594</v>
      </c>
      <c r="C12211" s="11" t="s">
        <v>14114</v>
      </c>
      <c r="D12211" s="12">
        <v>5.0</v>
      </c>
      <c r="E12211" s="10" t="s">
        <v>21</v>
      </c>
      <c r="F12211" s="12">
        <v>2024.0</v>
      </c>
      <c r="G12211" s="13" t="s">
        <v>13</v>
      </c>
      <c r="H12211" s="14" t="s">
        <v>484</v>
      </c>
      <c r="I12211" s="12">
        <v>122.0</v>
      </c>
      <c r="J12211" s="15" t="str">
        <f t="shared" si="1"/>
        <v>Irrelevant</v>
      </c>
    </row>
    <row r="12212" ht="22.5" customHeight="1">
      <c r="A12212" s="9" t="s">
        <v>33925</v>
      </c>
      <c r="B12212" s="10">
        <v>45632.369409722225</v>
      </c>
      <c r="C12212" s="11" t="s">
        <v>33926</v>
      </c>
      <c r="D12212" s="12">
        <v>12.0</v>
      </c>
      <c r="E12212" s="10" t="s">
        <v>26</v>
      </c>
      <c r="F12212" s="12">
        <v>2024.0</v>
      </c>
      <c r="G12212" s="13" t="s">
        <v>13</v>
      </c>
      <c r="H12212" s="14" t="s">
        <v>514</v>
      </c>
      <c r="I12212" s="12">
        <v>609.0</v>
      </c>
      <c r="J12212" s="15" t="str">
        <f t="shared" si="1"/>
        <v>Relevant</v>
      </c>
    </row>
    <row r="12213" ht="22.5" customHeight="1">
      <c r="A12213" s="9" t="s">
        <v>33927</v>
      </c>
      <c r="B12213" s="10">
        <v>45593.936319444445</v>
      </c>
      <c r="C12213" s="11" t="s">
        <v>9473</v>
      </c>
      <c r="D12213" s="12">
        <v>10.0</v>
      </c>
      <c r="E12213" s="10" t="s">
        <v>42</v>
      </c>
      <c r="F12213" s="12">
        <v>2024.0</v>
      </c>
      <c r="G12213" s="13" t="s">
        <v>13</v>
      </c>
      <c r="H12213" s="14" t="s">
        <v>293</v>
      </c>
      <c r="I12213" s="12">
        <v>88.0</v>
      </c>
      <c r="J12213" s="15" t="str">
        <f t="shared" si="1"/>
        <v>Relevant</v>
      </c>
    </row>
    <row r="12214" ht="22.5" customHeight="1">
      <c r="A12214" s="9" t="s">
        <v>33928</v>
      </c>
      <c r="B12214" s="10">
        <v>45585.72085648148</v>
      </c>
      <c r="C12214" s="11" t="s">
        <v>33929</v>
      </c>
      <c r="D12214" s="12">
        <v>10.0</v>
      </c>
      <c r="E12214" s="10" t="s">
        <v>42</v>
      </c>
      <c r="F12214" s="12">
        <v>2024.0</v>
      </c>
      <c r="G12214" s="13" t="s">
        <v>13</v>
      </c>
      <c r="H12214" s="14" t="s">
        <v>1119</v>
      </c>
      <c r="I12214" s="12">
        <v>1537.0</v>
      </c>
      <c r="J12214" s="15" t="str">
        <f t="shared" si="1"/>
        <v>Relevant</v>
      </c>
    </row>
    <row r="12215" ht="22.5" customHeight="1">
      <c r="A12215" s="9" t="s">
        <v>33930</v>
      </c>
      <c r="B12215" s="10">
        <v>45696.924942129626</v>
      </c>
      <c r="C12215" s="11" t="s">
        <v>14072</v>
      </c>
      <c r="D12215" s="12">
        <v>2.0</v>
      </c>
      <c r="E12215" s="10" t="s">
        <v>12</v>
      </c>
      <c r="F12215" s="12">
        <v>2025.0</v>
      </c>
      <c r="G12215" s="13" t="s">
        <v>13</v>
      </c>
      <c r="H12215" s="14" t="s">
        <v>14</v>
      </c>
      <c r="I12215" s="12">
        <v>2373.0</v>
      </c>
      <c r="J12215" s="15" t="str">
        <f t="shared" si="1"/>
        <v>Relevant</v>
      </c>
    </row>
    <row r="12216" ht="22.5" customHeight="1">
      <c r="A12216" s="9" t="s">
        <v>33931</v>
      </c>
      <c r="B12216" s="10">
        <v>45707.772569444445</v>
      </c>
      <c r="C12216" s="11" t="s">
        <v>33932</v>
      </c>
      <c r="D12216" s="12">
        <v>2.0</v>
      </c>
      <c r="E12216" s="10" t="s">
        <v>12</v>
      </c>
      <c r="F12216" s="12">
        <v>2025.0</v>
      </c>
      <c r="G12216" s="13" t="s">
        <v>33933</v>
      </c>
      <c r="H12216" s="14" t="s">
        <v>33934</v>
      </c>
      <c r="I12216" s="12">
        <v>7790395.0</v>
      </c>
      <c r="J12216" s="15" t="str">
        <f t="shared" si="1"/>
        <v>Irrelevant</v>
      </c>
    </row>
    <row r="12217" ht="22.5" customHeight="1">
      <c r="A12217" s="9" t="s">
        <v>33935</v>
      </c>
      <c r="B12217" s="10">
        <v>45609.75376157407</v>
      </c>
      <c r="C12217" s="11" t="s">
        <v>33936</v>
      </c>
      <c r="D12217" s="12">
        <v>11.0</v>
      </c>
      <c r="E12217" s="10" t="s">
        <v>17</v>
      </c>
      <c r="F12217" s="12">
        <v>2024.0</v>
      </c>
      <c r="G12217" s="13" t="s">
        <v>13</v>
      </c>
      <c r="H12217" s="14" t="s">
        <v>33937</v>
      </c>
      <c r="I12217" s="12">
        <v>125.0</v>
      </c>
      <c r="J12217" s="15" t="str">
        <f t="shared" si="1"/>
        <v>Relevant</v>
      </c>
    </row>
    <row r="12218" ht="22.5" customHeight="1">
      <c r="A12218" s="9" t="s">
        <v>33938</v>
      </c>
      <c r="B12218" s="10">
        <v>45510.640648148146</v>
      </c>
      <c r="C12218" s="11" t="s">
        <v>33939</v>
      </c>
      <c r="D12218" s="12">
        <v>8.0</v>
      </c>
      <c r="E12218" s="10" t="s">
        <v>167</v>
      </c>
      <c r="F12218" s="12">
        <v>2024.0</v>
      </c>
      <c r="G12218" s="13" t="s">
        <v>33940</v>
      </c>
      <c r="H12218" s="14" t="s">
        <v>33941</v>
      </c>
      <c r="I12218" s="12">
        <v>34941.0</v>
      </c>
      <c r="J12218" s="15" t="str">
        <f t="shared" si="1"/>
        <v>Irrelevant</v>
      </c>
    </row>
    <row r="12219" ht="22.5" customHeight="1">
      <c r="A12219" s="9" t="s">
        <v>33942</v>
      </c>
      <c r="B12219" s="10">
        <v>45596.93536549769</v>
      </c>
      <c r="C12219" s="11" t="s">
        <v>33943</v>
      </c>
      <c r="D12219" s="12">
        <v>10.0</v>
      </c>
      <c r="E12219" s="10" t="s">
        <v>42</v>
      </c>
      <c r="F12219" s="12">
        <v>2024.0</v>
      </c>
      <c r="G12219" s="13" t="s">
        <v>33944</v>
      </c>
      <c r="H12219" s="14" t="s">
        <v>33945</v>
      </c>
      <c r="I12219" s="12">
        <v>12034.0</v>
      </c>
      <c r="J12219" s="15" t="str">
        <f t="shared" si="1"/>
        <v>Relevant</v>
      </c>
    </row>
    <row r="12220" ht="22.5" customHeight="1">
      <c r="A12220" s="9" t="s">
        <v>33946</v>
      </c>
      <c r="B12220" s="10">
        <v>45616.65261574074</v>
      </c>
      <c r="C12220" s="11" t="s">
        <v>33947</v>
      </c>
      <c r="D12220" s="12">
        <v>11.0</v>
      </c>
      <c r="E12220" s="10" t="s">
        <v>17</v>
      </c>
      <c r="F12220" s="12">
        <v>2024.0</v>
      </c>
      <c r="G12220" s="13" t="s">
        <v>33948</v>
      </c>
      <c r="H12220" s="14" t="s">
        <v>33949</v>
      </c>
      <c r="I12220" s="12">
        <v>1504239.0</v>
      </c>
      <c r="J12220" s="15" t="str">
        <f t="shared" si="1"/>
        <v>Relevant</v>
      </c>
    </row>
    <row r="12221" ht="22.5" customHeight="1">
      <c r="A12221" s="9" t="s">
        <v>33950</v>
      </c>
      <c r="B12221" s="10">
        <v>45448.33609953704</v>
      </c>
      <c r="C12221" s="11" t="s">
        <v>33951</v>
      </c>
      <c r="D12221" s="12">
        <v>6.0</v>
      </c>
      <c r="E12221" s="10" t="s">
        <v>34</v>
      </c>
      <c r="F12221" s="12">
        <v>2024.0</v>
      </c>
      <c r="G12221" s="13" t="s">
        <v>13</v>
      </c>
      <c r="H12221" s="14" t="s">
        <v>890</v>
      </c>
      <c r="I12221" s="12">
        <v>956.0</v>
      </c>
      <c r="J12221" s="15" t="str">
        <f t="shared" si="1"/>
        <v>Relevant</v>
      </c>
    </row>
    <row r="12222" ht="22.5" customHeight="1">
      <c r="A12222" s="9" t="s">
        <v>33952</v>
      </c>
      <c r="B12222" s="10">
        <v>45594.31040509259</v>
      </c>
      <c r="C12222" s="11" t="s">
        <v>33953</v>
      </c>
      <c r="D12222" s="12">
        <v>10.0</v>
      </c>
      <c r="E12222" s="10" t="s">
        <v>42</v>
      </c>
      <c r="F12222" s="12">
        <v>2024.0</v>
      </c>
      <c r="G12222" s="13" t="s">
        <v>13</v>
      </c>
      <c r="H12222" s="14" t="s">
        <v>11458</v>
      </c>
      <c r="I12222" s="12">
        <v>3289.0</v>
      </c>
      <c r="J12222" s="15" t="str">
        <f t="shared" si="1"/>
        <v>Relevant</v>
      </c>
    </row>
    <row r="12223" ht="22.5" customHeight="1">
      <c r="A12223" s="9" t="s">
        <v>33954</v>
      </c>
      <c r="B12223" s="10">
        <v>45473.517905092594</v>
      </c>
      <c r="C12223" s="11" t="s">
        <v>33955</v>
      </c>
      <c r="D12223" s="12">
        <v>6.0</v>
      </c>
      <c r="E12223" s="10" t="s">
        <v>34</v>
      </c>
      <c r="F12223" s="12">
        <v>2024.0</v>
      </c>
      <c r="G12223" s="13" t="s">
        <v>13</v>
      </c>
      <c r="H12223" s="14" t="s">
        <v>56</v>
      </c>
      <c r="I12223" s="12">
        <v>322.0</v>
      </c>
      <c r="J12223" s="15" t="str">
        <f t="shared" si="1"/>
        <v>Relevant</v>
      </c>
    </row>
    <row r="12224" ht="22.5" customHeight="1">
      <c r="A12224" s="9" t="s">
        <v>33956</v>
      </c>
      <c r="B12224" s="10">
        <v>45725.15604166667</v>
      </c>
      <c r="C12224" s="11" t="s">
        <v>33957</v>
      </c>
      <c r="D12224" s="12">
        <v>3.0</v>
      </c>
      <c r="E12224" s="10" t="s">
        <v>59</v>
      </c>
      <c r="F12224" s="12">
        <v>2025.0</v>
      </c>
      <c r="G12224" s="13" t="s">
        <v>13</v>
      </c>
      <c r="H12224" s="14" t="s">
        <v>420</v>
      </c>
      <c r="I12224" s="12">
        <v>1017.0</v>
      </c>
      <c r="J12224" s="15" t="str">
        <f t="shared" si="1"/>
        <v>Irrelevant</v>
      </c>
    </row>
    <row r="12225" ht="22.5" customHeight="1">
      <c r="A12225" s="9" t="s">
        <v>33958</v>
      </c>
      <c r="B12225" s="10">
        <v>45654.826261574075</v>
      </c>
      <c r="C12225" s="11" t="s">
        <v>9594</v>
      </c>
      <c r="D12225" s="12">
        <v>12.0</v>
      </c>
      <c r="E12225" s="10" t="s">
        <v>26</v>
      </c>
      <c r="F12225" s="12">
        <v>2024.0</v>
      </c>
      <c r="G12225" s="13" t="s">
        <v>13</v>
      </c>
      <c r="H12225" s="14" t="s">
        <v>2201</v>
      </c>
      <c r="I12225" s="12">
        <v>171.0</v>
      </c>
      <c r="J12225" s="15" t="str">
        <f t="shared" si="1"/>
        <v>Relevant</v>
      </c>
    </row>
    <row r="12226" ht="22.5" customHeight="1">
      <c r="A12226" s="9" t="s">
        <v>33959</v>
      </c>
      <c r="B12226" s="10">
        <v>45611.5596875</v>
      </c>
      <c r="C12226" s="11" t="s">
        <v>33960</v>
      </c>
      <c r="D12226" s="12">
        <v>11.0</v>
      </c>
      <c r="E12226" s="10" t="s">
        <v>17</v>
      </c>
      <c r="F12226" s="12">
        <v>2024.0</v>
      </c>
      <c r="G12226" s="13" t="s">
        <v>13</v>
      </c>
      <c r="H12226" s="14" t="s">
        <v>33961</v>
      </c>
      <c r="I12226" s="12">
        <v>285.0</v>
      </c>
      <c r="J12226" s="15" t="str">
        <f t="shared" si="1"/>
        <v>Relevant</v>
      </c>
    </row>
    <row r="12227" ht="22.5" customHeight="1">
      <c r="A12227" s="9" t="s">
        <v>33962</v>
      </c>
      <c r="B12227" s="10">
        <v>45606.70450231482</v>
      </c>
      <c r="C12227" s="11" t="s">
        <v>33963</v>
      </c>
      <c r="D12227" s="12">
        <v>11.0</v>
      </c>
      <c r="E12227" s="10" t="s">
        <v>17</v>
      </c>
      <c r="F12227" s="12">
        <v>2024.0</v>
      </c>
      <c r="G12227" s="13" t="s">
        <v>13</v>
      </c>
      <c r="H12227" s="14" t="s">
        <v>100</v>
      </c>
      <c r="I12227" s="12">
        <v>1261.0</v>
      </c>
      <c r="J12227" s="15" t="str">
        <f t="shared" si="1"/>
        <v>Relevant</v>
      </c>
    </row>
    <row r="12228" ht="22.5" customHeight="1">
      <c r="A12228" s="9" t="s">
        <v>33964</v>
      </c>
      <c r="B12228" s="10">
        <v>45614.949583333335</v>
      </c>
      <c r="C12228" s="11" t="s">
        <v>33965</v>
      </c>
      <c r="D12228" s="12">
        <v>11.0</v>
      </c>
      <c r="E12228" s="10" t="s">
        <v>17</v>
      </c>
      <c r="F12228" s="12">
        <v>2024.0</v>
      </c>
      <c r="G12228" s="13" t="s">
        <v>11772</v>
      </c>
      <c r="H12228" s="14" t="s">
        <v>33966</v>
      </c>
      <c r="I12228" s="12">
        <v>0.0</v>
      </c>
      <c r="J12228" s="15" t="str">
        <f t="shared" si="1"/>
        <v>Relevant</v>
      </c>
    </row>
    <row r="12229" ht="22.5" customHeight="1">
      <c r="A12229" s="9" t="s">
        <v>33967</v>
      </c>
      <c r="B12229" s="10">
        <v>45634.16458334491</v>
      </c>
      <c r="C12229" s="11" t="s">
        <v>12811</v>
      </c>
      <c r="D12229" s="12">
        <v>12.0</v>
      </c>
      <c r="E12229" s="10" t="s">
        <v>26</v>
      </c>
      <c r="F12229" s="12">
        <v>2024.0</v>
      </c>
      <c r="G12229" s="13" t="s">
        <v>33968</v>
      </c>
      <c r="H12229" s="14" t="s">
        <v>33969</v>
      </c>
      <c r="I12229" s="12">
        <v>0.0</v>
      </c>
      <c r="J12229" s="15" t="str">
        <f t="shared" si="1"/>
        <v>Irrelevant</v>
      </c>
    </row>
    <row r="12230" ht="22.5" customHeight="1">
      <c r="A12230" s="9" t="s">
        <v>33970</v>
      </c>
      <c r="B12230" s="10">
        <v>45603.39462962963</v>
      </c>
      <c r="C12230" s="11" t="s">
        <v>33971</v>
      </c>
      <c r="D12230" s="12">
        <v>11.0</v>
      </c>
      <c r="E12230" s="10" t="s">
        <v>17</v>
      </c>
      <c r="F12230" s="12">
        <v>2024.0</v>
      </c>
      <c r="G12230" s="13" t="s">
        <v>33972</v>
      </c>
      <c r="H12230" s="14" t="s">
        <v>33973</v>
      </c>
      <c r="I12230" s="12">
        <v>27642.0</v>
      </c>
      <c r="J12230" s="15" t="str">
        <f t="shared" si="1"/>
        <v>Relevant</v>
      </c>
    </row>
    <row r="12231" ht="22.5" customHeight="1">
      <c r="A12231" s="9" t="s">
        <v>33974</v>
      </c>
      <c r="B12231" s="10">
        <v>45619.47803240741</v>
      </c>
      <c r="C12231" s="11" t="s">
        <v>33975</v>
      </c>
      <c r="D12231" s="12">
        <v>11.0</v>
      </c>
      <c r="E12231" s="10" t="s">
        <v>17</v>
      </c>
      <c r="F12231" s="12">
        <v>2024.0</v>
      </c>
      <c r="G12231" s="13" t="s">
        <v>33976</v>
      </c>
      <c r="H12231" s="14" t="s">
        <v>33977</v>
      </c>
      <c r="I12231" s="12">
        <v>197575.0</v>
      </c>
      <c r="J12231" s="15" t="str">
        <f t="shared" si="1"/>
        <v>Relevant</v>
      </c>
    </row>
    <row r="12232" ht="22.5" customHeight="1">
      <c r="A12232" s="9" t="s">
        <v>33978</v>
      </c>
      <c r="B12232" s="10">
        <v>45697.746712962966</v>
      </c>
      <c r="C12232" s="11" t="s">
        <v>33979</v>
      </c>
      <c r="D12232" s="12">
        <v>2.0</v>
      </c>
      <c r="E12232" s="10" t="s">
        <v>12</v>
      </c>
      <c r="F12232" s="12">
        <v>2025.0</v>
      </c>
      <c r="G12232" s="13" t="s">
        <v>13</v>
      </c>
      <c r="H12232" s="14" t="s">
        <v>14</v>
      </c>
      <c r="I12232" s="12">
        <v>302.0</v>
      </c>
      <c r="J12232" s="15" t="str">
        <f t="shared" si="1"/>
        <v>Relevant</v>
      </c>
    </row>
    <row r="12233" ht="22.5" customHeight="1">
      <c r="A12233" s="9" t="s">
        <v>33980</v>
      </c>
      <c r="B12233" s="10">
        <v>45614.41882827546</v>
      </c>
      <c r="C12233" s="11" t="s">
        <v>33981</v>
      </c>
      <c r="D12233" s="12">
        <v>11.0</v>
      </c>
      <c r="E12233" s="10" t="s">
        <v>17</v>
      </c>
      <c r="F12233" s="12">
        <v>2024.0</v>
      </c>
      <c r="G12233" s="13" t="s">
        <v>33982</v>
      </c>
      <c r="H12233" s="14" t="s">
        <v>33983</v>
      </c>
      <c r="I12233" s="12">
        <v>144841.0</v>
      </c>
      <c r="J12233" s="15" t="str">
        <f t="shared" si="1"/>
        <v>Relevant</v>
      </c>
    </row>
    <row r="12234" ht="22.5" customHeight="1">
      <c r="A12234" s="9" t="s">
        <v>33984</v>
      </c>
      <c r="B12234" s="10">
        <v>45401.56890046296</v>
      </c>
      <c r="C12234" s="11" t="s">
        <v>33985</v>
      </c>
      <c r="D12234" s="12">
        <v>4.0</v>
      </c>
      <c r="E12234" s="10" t="s">
        <v>274</v>
      </c>
      <c r="F12234" s="12">
        <v>2024.0</v>
      </c>
      <c r="G12234" s="13" t="s">
        <v>13</v>
      </c>
      <c r="H12234" s="14" t="s">
        <v>2067</v>
      </c>
      <c r="I12234" s="12">
        <v>2210.0</v>
      </c>
      <c r="J12234" s="15" t="str">
        <f t="shared" si="1"/>
        <v>Relevant</v>
      </c>
    </row>
    <row r="12235" ht="22.5" customHeight="1">
      <c r="A12235" s="9" t="s">
        <v>33986</v>
      </c>
      <c r="B12235" s="10">
        <v>45611.480775462966</v>
      </c>
      <c r="C12235" s="11" t="s">
        <v>33987</v>
      </c>
      <c r="D12235" s="12">
        <v>11.0</v>
      </c>
      <c r="E12235" s="10" t="s">
        <v>17</v>
      </c>
      <c r="F12235" s="12">
        <v>2024.0</v>
      </c>
      <c r="G12235" s="13" t="s">
        <v>13</v>
      </c>
      <c r="H12235" s="14" t="s">
        <v>47</v>
      </c>
      <c r="I12235" s="12">
        <v>71.0</v>
      </c>
      <c r="J12235" s="15" t="str">
        <f t="shared" si="1"/>
        <v>Relevant</v>
      </c>
    </row>
    <row r="12236" ht="22.5" customHeight="1">
      <c r="A12236" s="9" t="s">
        <v>33988</v>
      </c>
      <c r="B12236" s="10">
        <v>45696.833287037036</v>
      </c>
      <c r="C12236" s="11" t="s">
        <v>33989</v>
      </c>
      <c r="D12236" s="12">
        <v>2.0</v>
      </c>
      <c r="E12236" s="10" t="s">
        <v>12</v>
      </c>
      <c r="F12236" s="12">
        <v>2025.0</v>
      </c>
      <c r="G12236" s="13" t="s">
        <v>13</v>
      </c>
      <c r="H12236" s="14" t="s">
        <v>14</v>
      </c>
      <c r="I12236" s="12">
        <v>5.0</v>
      </c>
      <c r="J12236" s="15" t="str">
        <f t="shared" si="1"/>
        <v>Relevant</v>
      </c>
    </row>
    <row r="12237" ht="22.5" customHeight="1">
      <c r="A12237" s="9" t="s">
        <v>33990</v>
      </c>
      <c r="B12237" s="10">
        <v>45669.7358912037</v>
      </c>
      <c r="C12237" s="11" t="s">
        <v>33991</v>
      </c>
      <c r="D12237" s="12">
        <v>1.0</v>
      </c>
      <c r="E12237" s="10" t="s">
        <v>70</v>
      </c>
      <c r="F12237" s="12">
        <v>2025.0</v>
      </c>
      <c r="G12237" s="13" t="s">
        <v>13</v>
      </c>
      <c r="H12237" s="14" t="s">
        <v>22846</v>
      </c>
      <c r="I12237" s="12">
        <v>13011.0</v>
      </c>
      <c r="J12237" s="15" t="str">
        <f t="shared" si="1"/>
        <v>Relevant</v>
      </c>
    </row>
    <row r="12238" ht="22.5" customHeight="1">
      <c r="A12238" s="9" t="s">
        <v>33992</v>
      </c>
      <c r="B12238" s="10">
        <v>45668.62708333333</v>
      </c>
      <c r="C12238" s="11" t="s">
        <v>33993</v>
      </c>
      <c r="D12238" s="12">
        <v>1.0</v>
      </c>
      <c r="E12238" s="10" t="s">
        <v>70</v>
      </c>
      <c r="F12238" s="12">
        <v>2025.0</v>
      </c>
      <c r="G12238" s="13" t="s">
        <v>13</v>
      </c>
      <c r="H12238" s="14" t="s">
        <v>33994</v>
      </c>
      <c r="I12238" s="12">
        <v>8.0</v>
      </c>
      <c r="J12238" s="15" t="str">
        <f t="shared" si="1"/>
        <v>Relevant</v>
      </c>
    </row>
    <row r="12239" ht="22.5" customHeight="1">
      <c r="A12239" s="9" t="s">
        <v>33995</v>
      </c>
      <c r="B12239" s="10">
        <v>45625.75939814815</v>
      </c>
      <c r="C12239" s="11" t="s">
        <v>33996</v>
      </c>
      <c r="D12239" s="12">
        <v>11.0</v>
      </c>
      <c r="E12239" s="10" t="s">
        <v>17</v>
      </c>
      <c r="F12239" s="12">
        <v>2024.0</v>
      </c>
      <c r="G12239" s="13" t="s">
        <v>33997</v>
      </c>
      <c r="H12239" s="14" t="str">
        <f>IFERROR(__xludf.DUMMYFUNCTION("TRIM(REGEXREPLACE(GOOGLETRANSLATE(G12239,""auto"",""en""),""(?i)\b(RT|QT)\s*@?\w*:?\s*|https?://\S+|@\w+|#\w+|[^\x00-\x7F]|[^\w\s]"",""""))"),"Caution Fireworks are poisoning Ghaziabads air banquet organizers will face action if firecrackers are burst at weddings")</f>
        <v>Caution Fireworks are poisoning Ghaziabads air banquet organizers will face action if firecrackers are burst at weddings</v>
      </c>
      <c r="I12239" s="12">
        <v>319622.0</v>
      </c>
      <c r="J12239" s="15" t="str">
        <f t="shared" si="1"/>
        <v>Irrelevant</v>
      </c>
    </row>
    <row r="12240" ht="22.5" customHeight="1">
      <c r="A12240" s="9" t="s">
        <v>33998</v>
      </c>
      <c r="B12240" s="10">
        <v>45635.629212962966</v>
      </c>
      <c r="C12240" s="11" t="s">
        <v>25875</v>
      </c>
      <c r="D12240" s="12">
        <v>12.0</v>
      </c>
      <c r="E12240" s="10" t="s">
        <v>26</v>
      </c>
      <c r="F12240" s="12">
        <v>2024.0</v>
      </c>
      <c r="G12240" s="13" t="s">
        <v>33999</v>
      </c>
      <c r="H12240" s="14" t="s">
        <v>34000</v>
      </c>
      <c r="I12240" s="12">
        <v>0.0</v>
      </c>
      <c r="J12240" s="15" t="str">
        <f t="shared" si="1"/>
        <v>Irrelevant</v>
      </c>
    </row>
    <row r="12241" ht="22.5" customHeight="1">
      <c r="A12241" s="9" t="s">
        <v>34001</v>
      </c>
      <c r="B12241" s="10">
        <v>45594.35172453704</v>
      </c>
      <c r="C12241" s="11" t="s">
        <v>14390</v>
      </c>
      <c r="D12241" s="12">
        <v>10.0</v>
      </c>
      <c r="E12241" s="10" t="s">
        <v>42</v>
      </c>
      <c r="F12241" s="12">
        <v>2024.0</v>
      </c>
      <c r="G12241" s="13" t="s">
        <v>13</v>
      </c>
      <c r="H12241" s="14" t="s">
        <v>293</v>
      </c>
      <c r="I12241" s="12">
        <v>166.0</v>
      </c>
      <c r="J12241" s="15" t="str">
        <f t="shared" si="1"/>
        <v>Relevant</v>
      </c>
    </row>
    <row r="12242" ht="22.5" customHeight="1">
      <c r="A12242" s="9" t="s">
        <v>34002</v>
      </c>
      <c r="B12242" s="10">
        <v>45598.49729166667</v>
      </c>
      <c r="C12242" s="11" t="s">
        <v>34003</v>
      </c>
      <c r="D12242" s="12">
        <v>11.0</v>
      </c>
      <c r="E12242" s="10" t="s">
        <v>17</v>
      </c>
      <c r="F12242" s="12">
        <v>2024.0</v>
      </c>
      <c r="G12242" s="13" t="s">
        <v>34004</v>
      </c>
      <c r="H12242" s="14" t="s">
        <v>34005</v>
      </c>
      <c r="I12242" s="12">
        <v>0.0</v>
      </c>
      <c r="J12242" s="15" t="str">
        <f t="shared" si="1"/>
        <v>Relevant</v>
      </c>
    </row>
    <row r="12243" ht="22.5" customHeight="1">
      <c r="A12243" s="9" t="s">
        <v>34006</v>
      </c>
      <c r="B12243" s="10">
        <v>45624.84193287037</v>
      </c>
      <c r="C12243" s="11" t="s">
        <v>34007</v>
      </c>
      <c r="D12243" s="12">
        <v>11.0</v>
      </c>
      <c r="E12243" s="10" t="s">
        <v>17</v>
      </c>
      <c r="F12243" s="12">
        <v>2024.0</v>
      </c>
      <c r="G12243" s="13" t="s">
        <v>34008</v>
      </c>
      <c r="H12243" s="14" t="s">
        <v>34009</v>
      </c>
      <c r="I12243" s="12">
        <v>622887.0</v>
      </c>
      <c r="J12243" s="15" t="str">
        <f t="shared" si="1"/>
        <v>Irrelevant</v>
      </c>
    </row>
    <row r="12244" ht="22.5" customHeight="1">
      <c r="A12244" s="9" t="s">
        <v>34010</v>
      </c>
      <c r="B12244" s="10">
        <v>45707.33424768518</v>
      </c>
      <c r="C12244" s="11" t="s">
        <v>34011</v>
      </c>
      <c r="D12244" s="12">
        <v>2.0</v>
      </c>
      <c r="E12244" s="10" t="s">
        <v>12</v>
      </c>
      <c r="F12244" s="12">
        <v>2025.0</v>
      </c>
      <c r="G12244" s="13" t="s">
        <v>13</v>
      </c>
      <c r="H12244" s="14" t="s">
        <v>34012</v>
      </c>
      <c r="I12244" s="12">
        <v>13271.0</v>
      </c>
      <c r="J12244" s="15" t="str">
        <f t="shared" si="1"/>
        <v>Irrelevant</v>
      </c>
    </row>
    <row r="12245" ht="22.5" customHeight="1">
      <c r="A12245" s="9" t="s">
        <v>34013</v>
      </c>
      <c r="B12245" s="10">
        <v>45614.6872337963</v>
      </c>
      <c r="C12245" s="11" t="s">
        <v>34014</v>
      </c>
      <c r="D12245" s="12">
        <v>11.0</v>
      </c>
      <c r="E12245" s="10" t="s">
        <v>17</v>
      </c>
      <c r="F12245" s="12">
        <v>2024.0</v>
      </c>
      <c r="G12245" s="13" t="s">
        <v>34015</v>
      </c>
      <c r="H12245" s="14" t="s">
        <v>34016</v>
      </c>
      <c r="I12245" s="12">
        <v>8443435.0</v>
      </c>
      <c r="J12245" s="15" t="str">
        <f t="shared" si="1"/>
        <v>Irrelevant</v>
      </c>
    </row>
    <row r="12246" ht="22.5" customHeight="1">
      <c r="A12246" s="9" t="s">
        <v>34017</v>
      </c>
      <c r="B12246" s="10">
        <v>45616.52877607639</v>
      </c>
      <c r="C12246" s="11" t="s">
        <v>2427</v>
      </c>
      <c r="D12246" s="12">
        <v>11.0</v>
      </c>
      <c r="E12246" s="10" t="s">
        <v>17</v>
      </c>
      <c r="F12246" s="12">
        <v>2024.0</v>
      </c>
      <c r="G12246" s="13" t="s">
        <v>34018</v>
      </c>
      <c r="H12246" s="14" t="s">
        <v>34019</v>
      </c>
      <c r="I12246" s="12">
        <v>6429.0</v>
      </c>
      <c r="J12246" s="15" t="str">
        <f t="shared" si="1"/>
        <v>Relevant</v>
      </c>
    </row>
    <row r="12247" ht="22.5" customHeight="1">
      <c r="A12247" s="9" t="s">
        <v>34020</v>
      </c>
      <c r="B12247" s="10">
        <v>45607.35486111111</v>
      </c>
      <c r="C12247" s="11" t="s">
        <v>34021</v>
      </c>
      <c r="D12247" s="12">
        <v>11.0</v>
      </c>
      <c r="E12247" s="10" t="s">
        <v>17</v>
      </c>
      <c r="F12247" s="12">
        <v>2024.0</v>
      </c>
      <c r="G12247" s="13" t="s">
        <v>34022</v>
      </c>
      <c r="H12247" s="14" t="s">
        <v>34023</v>
      </c>
      <c r="I12247" s="12">
        <v>1.5232462E7</v>
      </c>
      <c r="J12247" s="15" t="str">
        <f t="shared" si="1"/>
        <v>Relevant</v>
      </c>
    </row>
    <row r="12248" ht="22.5" customHeight="1">
      <c r="A12248" s="9" t="s">
        <v>34024</v>
      </c>
      <c r="B12248" s="10">
        <v>45419.297638888886</v>
      </c>
      <c r="C12248" s="11" t="s">
        <v>34025</v>
      </c>
      <c r="D12248" s="12">
        <v>5.0</v>
      </c>
      <c r="E12248" s="10" t="s">
        <v>21</v>
      </c>
      <c r="F12248" s="12">
        <v>2024.0</v>
      </c>
      <c r="G12248" s="13" t="s">
        <v>13</v>
      </c>
      <c r="H12248" s="14" t="s">
        <v>34026</v>
      </c>
      <c r="I12248" s="12">
        <v>2110.0</v>
      </c>
      <c r="J12248" s="15" t="str">
        <f t="shared" si="1"/>
        <v>Relevant</v>
      </c>
    </row>
    <row r="12249" ht="22.5" customHeight="1">
      <c r="A12249" s="9" t="s">
        <v>34027</v>
      </c>
      <c r="B12249" s="10">
        <v>45616.7084375</v>
      </c>
      <c r="C12249" s="11" t="s">
        <v>34028</v>
      </c>
      <c r="D12249" s="12">
        <v>11.0</v>
      </c>
      <c r="E12249" s="10" t="s">
        <v>17</v>
      </c>
      <c r="F12249" s="12">
        <v>2024.0</v>
      </c>
      <c r="G12249" s="13" t="s">
        <v>34029</v>
      </c>
      <c r="H12249" s="14" t="s">
        <v>34030</v>
      </c>
      <c r="I12249" s="12">
        <v>34849.0</v>
      </c>
      <c r="J12249" s="15" t="str">
        <f t="shared" si="1"/>
        <v>Relevant</v>
      </c>
    </row>
    <row r="12250" ht="22.5" customHeight="1">
      <c r="A12250" s="9" t="s">
        <v>34031</v>
      </c>
      <c r="B12250" s="10">
        <v>45383.87131944444</v>
      </c>
      <c r="C12250" s="11" t="s">
        <v>13132</v>
      </c>
      <c r="D12250" s="12">
        <v>4.0</v>
      </c>
      <c r="E12250" s="10" t="s">
        <v>274</v>
      </c>
      <c r="F12250" s="12">
        <v>2024.0</v>
      </c>
      <c r="G12250" s="13" t="s">
        <v>13</v>
      </c>
      <c r="H12250" s="14" t="s">
        <v>34032</v>
      </c>
      <c r="I12250" s="12">
        <v>49.0</v>
      </c>
      <c r="J12250" s="15" t="str">
        <f t="shared" si="1"/>
        <v>Irrelevant</v>
      </c>
    </row>
    <row r="12251" ht="22.5" customHeight="1">
      <c r="A12251" s="9" t="s">
        <v>34033</v>
      </c>
      <c r="B12251" s="10">
        <v>45562.87229166667</v>
      </c>
      <c r="C12251" s="11" t="s">
        <v>25733</v>
      </c>
      <c r="D12251" s="12">
        <v>9.0</v>
      </c>
      <c r="E12251" s="10" t="s">
        <v>114</v>
      </c>
      <c r="F12251" s="12">
        <v>2024.0</v>
      </c>
      <c r="G12251" s="13" t="s">
        <v>13</v>
      </c>
      <c r="H12251" s="14" t="s">
        <v>30424</v>
      </c>
      <c r="I12251" s="12">
        <v>775.0</v>
      </c>
      <c r="J12251" s="15" t="str">
        <f t="shared" si="1"/>
        <v>Relevant</v>
      </c>
    </row>
    <row r="12252" ht="22.5" customHeight="1">
      <c r="A12252" s="9" t="s">
        <v>34034</v>
      </c>
      <c r="B12252" s="10">
        <v>45742.8203125</v>
      </c>
      <c r="C12252" s="11" t="s">
        <v>34035</v>
      </c>
      <c r="D12252" s="12">
        <v>3.0</v>
      </c>
      <c r="E12252" s="10" t="s">
        <v>59</v>
      </c>
      <c r="F12252" s="12">
        <v>2025.0</v>
      </c>
      <c r="G12252" s="13" t="s">
        <v>13</v>
      </c>
      <c r="H12252" s="14" t="s">
        <v>204</v>
      </c>
      <c r="I12252" s="12">
        <v>24.0</v>
      </c>
      <c r="J12252" s="15" t="str">
        <f t="shared" si="1"/>
        <v>Relevant</v>
      </c>
    </row>
    <row r="12253" ht="22.5" customHeight="1">
      <c r="A12253" s="9" t="s">
        <v>34036</v>
      </c>
      <c r="B12253" s="10">
        <v>45497.62175925926</v>
      </c>
      <c r="C12253" s="11" t="s">
        <v>34037</v>
      </c>
      <c r="D12253" s="12">
        <v>7.0</v>
      </c>
      <c r="E12253" s="10" t="s">
        <v>55</v>
      </c>
      <c r="F12253" s="12">
        <v>2024.0</v>
      </c>
      <c r="G12253" s="13" t="s">
        <v>13</v>
      </c>
      <c r="H12253" s="14" t="s">
        <v>34038</v>
      </c>
      <c r="I12253" s="12">
        <v>1512526.0</v>
      </c>
      <c r="J12253" s="15" t="str">
        <f t="shared" si="1"/>
        <v>Relevant</v>
      </c>
    </row>
    <row r="12254" ht="22.5" customHeight="1">
      <c r="A12254" s="9" t="s">
        <v>34039</v>
      </c>
      <c r="B12254" s="10">
        <v>45627.60194444445</v>
      </c>
      <c r="C12254" s="11" t="s">
        <v>34040</v>
      </c>
      <c r="D12254" s="12">
        <v>12.0</v>
      </c>
      <c r="E12254" s="10" t="s">
        <v>26</v>
      </c>
      <c r="F12254" s="12">
        <v>2024.0</v>
      </c>
      <c r="G12254" s="13" t="s">
        <v>13</v>
      </c>
      <c r="H12254" s="14" t="s">
        <v>13380</v>
      </c>
      <c r="I12254" s="12">
        <v>6517.0</v>
      </c>
      <c r="J12254" s="15" t="str">
        <f t="shared" si="1"/>
        <v>Relevant</v>
      </c>
    </row>
    <row r="12255" ht="22.5" customHeight="1">
      <c r="A12255" s="9" t="s">
        <v>34041</v>
      </c>
      <c r="B12255" s="10">
        <v>45614.978171296294</v>
      </c>
      <c r="C12255" s="11" t="s">
        <v>34042</v>
      </c>
      <c r="D12255" s="12">
        <v>11.0</v>
      </c>
      <c r="E12255" s="10" t="s">
        <v>17</v>
      </c>
      <c r="F12255" s="12">
        <v>2024.0</v>
      </c>
      <c r="G12255" s="13" t="s">
        <v>34043</v>
      </c>
      <c r="H12255" s="14" t="s">
        <v>34044</v>
      </c>
      <c r="I12255" s="12">
        <v>8443435.0</v>
      </c>
      <c r="J12255" s="15" t="str">
        <f t="shared" si="1"/>
        <v>Irrelevant</v>
      </c>
    </row>
    <row r="12256" ht="22.5" customHeight="1">
      <c r="A12256" s="9" t="s">
        <v>34045</v>
      </c>
      <c r="B12256" s="10">
        <v>45442.52988425926</v>
      </c>
      <c r="C12256" s="11" t="s">
        <v>34046</v>
      </c>
      <c r="D12256" s="12">
        <v>5.0</v>
      </c>
      <c r="E12256" s="10" t="s">
        <v>21</v>
      </c>
      <c r="F12256" s="12">
        <v>2024.0</v>
      </c>
      <c r="G12256" s="13" t="s">
        <v>13</v>
      </c>
      <c r="H12256" s="14" t="s">
        <v>3950</v>
      </c>
      <c r="I12256" s="12">
        <v>1866.0</v>
      </c>
      <c r="J12256" s="15" t="str">
        <f t="shared" si="1"/>
        <v>Irrelevant</v>
      </c>
    </row>
    <row r="12257" ht="22.5" customHeight="1">
      <c r="A12257" s="9" t="s">
        <v>34047</v>
      </c>
      <c r="B12257" s="10">
        <v>45614.608090277776</v>
      </c>
      <c r="C12257" s="11" t="s">
        <v>18662</v>
      </c>
      <c r="D12257" s="12">
        <v>11.0</v>
      </c>
      <c r="E12257" s="10" t="s">
        <v>17</v>
      </c>
      <c r="F12257" s="12">
        <v>2024.0</v>
      </c>
      <c r="G12257" s="13" t="s">
        <v>13</v>
      </c>
      <c r="H12257" s="14" t="s">
        <v>423</v>
      </c>
      <c r="I12257" s="12">
        <v>694.0</v>
      </c>
      <c r="J12257" s="15" t="str">
        <f t="shared" si="1"/>
        <v>Relevant</v>
      </c>
    </row>
    <row r="12258" ht="22.5" customHeight="1">
      <c r="A12258" s="9" t="s">
        <v>34048</v>
      </c>
      <c r="B12258" s="10">
        <v>45643.46460648148</v>
      </c>
      <c r="C12258" s="11" t="s">
        <v>34049</v>
      </c>
      <c r="D12258" s="12">
        <v>12.0</v>
      </c>
      <c r="E12258" s="10" t="s">
        <v>26</v>
      </c>
      <c r="F12258" s="12">
        <v>2024.0</v>
      </c>
      <c r="G12258" s="13" t="s">
        <v>13</v>
      </c>
      <c r="H12258" s="14" t="s">
        <v>34050</v>
      </c>
      <c r="I12258" s="12">
        <v>388847.0</v>
      </c>
      <c r="J12258" s="15" t="str">
        <f t="shared" si="1"/>
        <v>Relevant</v>
      </c>
    </row>
    <row r="12259" ht="22.5" customHeight="1">
      <c r="A12259" s="9" t="s">
        <v>34051</v>
      </c>
      <c r="B12259" s="10">
        <v>45706.401550925926</v>
      </c>
      <c r="C12259" s="11" t="s">
        <v>34052</v>
      </c>
      <c r="D12259" s="12">
        <v>2.0</v>
      </c>
      <c r="E12259" s="10" t="s">
        <v>12</v>
      </c>
      <c r="F12259" s="12">
        <v>2025.0</v>
      </c>
      <c r="G12259" s="13" t="s">
        <v>13</v>
      </c>
      <c r="H12259" s="14" t="s">
        <v>4383</v>
      </c>
      <c r="I12259" s="12">
        <v>102.0</v>
      </c>
      <c r="J12259" s="15" t="str">
        <f t="shared" si="1"/>
        <v>Irrelevant</v>
      </c>
    </row>
    <row r="12260" ht="22.5" customHeight="1">
      <c r="A12260" s="9" t="s">
        <v>34053</v>
      </c>
      <c r="B12260" s="10">
        <v>45615.69569444445</v>
      </c>
      <c r="C12260" s="11" t="s">
        <v>34054</v>
      </c>
      <c r="D12260" s="12">
        <v>11.0</v>
      </c>
      <c r="E12260" s="10" t="s">
        <v>17</v>
      </c>
      <c r="F12260" s="12">
        <v>2024.0</v>
      </c>
      <c r="G12260" s="13" t="s">
        <v>13</v>
      </c>
      <c r="H12260" s="14" t="s">
        <v>1325</v>
      </c>
      <c r="I12260" s="12">
        <v>3535.0</v>
      </c>
      <c r="J12260" s="15" t="str">
        <f t="shared" si="1"/>
        <v>Relevant</v>
      </c>
    </row>
    <row r="12261" ht="22.5" customHeight="1">
      <c r="A12261" s="9" t="s">
        <v>34055</v>
      </c>
      <c r="B12261" s="10">
        <v>45705.71359953703</v>
      </c>
      <c r="C12261" s="11" t="s">
        <v>34056</v>
      </c>
      <c r="D12261" s="12">
        <v>2.0</v>
      </c>
      <c r="E12261" s="10" t="s">
        <v>12</v>
      </c>
      <c r="F12261" s="12">
        <v>2025.0</v>
      </c>
      <c r="G12261" s="13" t="s">
        <v>13</v>
      </c>
      <c r="H12261" s="14" t="s">
        <v>1973</v>
      </c>
      <c r="I12261" s="12">
        <v>1999.0</v>
      </c>
      <c r="J12261" s="15" t="str">
        <f t="shared" si="1"/>
        <v>Relevant</v>
      </c>
    </row>
    <row r="12262" ht="22.5" customHeight="1">
      <c r="A12262" s="9" t="s">
        <v>34057</v>
      </c>
      <c r="B12262" s="10">
        <v>45631.8527662037</v>
      </c>
      <c r="C12262" s="11" t="s">
        <v>34058</v>
      </c>
      <c r="D12262" s="12">
        <v>12.0</v>
      </c>
      <c r="E12262" s="10" t="s">
        <v>26</v>
      </c>
      <c r="F12262" s="12">
        <v>2024.0</v>
      </c>
      <c r="G12262" s="13" t="s">
        <v>34059</v>
      </c>
      <c r="H12262" s="14" t="s">
        <v>34060</v>
      </c>
      <c r="I12262" s="12">
        <v>8149206.0</v>
      </c>
      <c r="J12262" s="15" t="str">
        <f t="shared" si="1"/>
        <v>Irrelevant</v>
      </c>
    </row>
    <row r="12263" ht="22.5" customHeight="1">
      <c r="A12263" s="9" t="s">
        <v>34061</v>
      </c>
      <c r="B12263" s="10">
        <v>45621.70377314815</v>
      </c>
      <c r="C12263" s="11" t="s">
        <v>34062</v>
      </c>
      <c r="D12263" s="12">
        <v>11.0</v>
      </c>
      <c r="E12263" s="10" t="s">
        <v>17</v>
      </c>
      <c r="F12263" s="12">
        <v>2024.0</v>
      </c>
      <c r="G12263" s="13" t="s">
        <v>13</v>
      </c>
      <c r="H12263" s="14" t="s">
        <v>220</v>
      </c>
      <c r="I12263" s="12">
        <v>220.0</v>
      </c>
      <c r="J12263" s="15" t="str">
        <f t="shared" si="1"/>
        <v>Relevant</v>
      </c>
    </row>
    <row r="12264" ht="22.5" customHeight="1">
      <c r="A12264" s="9" t="s">
        <v>34063</v>
      </c>
      <c r="B12264" s="10">
        <v>45615.37600694445</v>
      </c>
      <c r="C12264" s="11" t="s">
        <v>34064</v>
      </c>
      <c r="D12264" s="12">
        <v>11.0</v>
      </c>
      <c r="E12264" s="10" t="s">
        <v>17</v>
      </c>
      <c r="F12264" s="12">
        <v>2024.0</v>
      </c>
      <c r="G12264" s="13" t="s">
        <v>13</v>
      </c>
      <c r="H12264" s="14" t="s">
        <v>423</v>
      </c>
      <c r="I12264" s="12">
        <v>899.0</v>
      </c>
      <c r="J12264" s="15" t="str">
        <f t="shared" si="1"/>
        <v>Relevant</v>
      </c>
    </row>
    <row r="12265" ht="22.5" customHeight="1">
      <c r="A12265" s="9" t="s">
        <v>34065</v>
      </c>
      <c r="B12265" s="10">
        <v>45629.7403125</v>
      </c>
      <c r="C12265" s="11" t="s">
        <v>30913</v>
      </c>
      <c r="D12265" s="12">
        <v>12.0</v>
      </c>
      <c r="E12265" s="10" t="s">
        <v>26</v>
      </c>
      <c r="F12265" s="12">
        <v>2024.0</v>
      </c>
      <c r="G12265" s="13" t="s">
        <v>13</v>
      </c>
      <c r="H12265" s="14" t="s">
        <v>1939</v>
      </c>
      <c r="I12265" s="12">
        <v>368.0</v>
      </c>
      <c r="J12265" s="15" t="str">
        <f t="shared" si="1"/>
        <v>Relevant</v>
      </c>
    </row>
    <row r="12266" ht="22.5" customHeight="1">
      <c r="A12266" s="9" t="s">
        <v>34066</v>
      </c>
      <c r="B12266" s="10">
        <v>45698.507939814815</v>
      </c>
      <c r="C12266" s="11" t="s">
        <v>34067</v>
      </c>
      <c r="D12266" s="12">
        <v>2.0</v>
      </c>
      <c r="E12266" s="10" t="s">
        <v>12</v>
      </c>
      <c r="F12266" s="12">
        <v>2025.0</v>
      </c>
      <c r="G12266" s="13" t="s">
        <v>13</v>
      </c>
      <c r="H12266" s="14" t="s">
        <v>691</v>
      </c>
      <c r="I12266" s="12">
        <v>755.0</v>
      </c>
      <c r="J12266" s="15" t="str">
        <f t="shared" si="1"/>
        <v>Relevant</v>
      </c>
    </row>
    <row r="12267" ht="22.5" customHeight="1">
      <c r="A12267" s="9" t="s">
        <v>34068</v>
      </c>
      <c r="B12267" s="10">
        <v>45615.33520833333</v>
      </c>
      <c r="C12267" s="11" t="s">
        <v>32033</v>
      </c>
      <c r="D12267" s="12">
        <v>11.0</v>
      </c>
      <c r="E12267" s="10" t="s">
        <v>17</v>
      </c>
      <c r="F12267" s="12">
        <v>2024.0</v>
      </c>
      <c r="G12267" s="13" t="s">
        <v>13</v>
      </c>
      <c r="H12267" s="14" t="s">
        <v>10900</v>
      </c>
      <c r="I12267" s="12">
        <v>318.0</v>
      </c>
      <c r="J12267" s="15" t="str">
        <f t="shared" si="1"/>
        <v>Relevant</v>
      </c>
    </row>
    <row r="12268" ht="22.5" customHeight="1">
      <c r="A12268" s="9" t="s">
        <v>34069</v>
      </c>
      <c r="B12268" s="10">
        <v>45390.34496527778</v>
      </c>
      <c r="C12268" s="11" t="s">
        <v>34070</v>
      </c>
      <c r="D12268" s="12">
        <v>4.0</v>
      </c>
      <c r="E12268" s="10" t="s">
        <v>274</v>
      </c>
      <c r="F12268" s="12">
        <v>2024.0</v>
      </c>
      <c r="G12268" s="13" t="s">
        <v>13</v>
      </c>
      <c r="H12268" s="14" t="s">
        <v>34071</v>
      </c>
      <c r="I12268" s="12">
        <v>15.0</v>
      </c>
      <c r="J12268" s="15" t="str">
        <f t="shared" si="1"/>
        <v>Irrelevant</v>
      </c>
    </row>
    <row r="12269" ht="22.5" customHeight="1">
      <c r="A12269" s="9" t="s">
        <v>34072</v>
      </c>
      <c r="B12269" s="10">
        <v>45585.627974537034</v>
      </c>
      <c r="C12269" s="11" t="s">
        <v>34073</v>
      </c>
      <c r="D12269" s="12">
        <v>10.0</v>
      </c>
      <c r="E12269" s="10" t="s">
        <v>42</v>
      </c>
      <c r="F12269" s="12">
        <v>2024.0</v>
      </c>
      <c r="G12269" s="13" t="s">
        <v>13</v>
      </c>
      <c r="H12269" s="14" t="s">
        <v>3991</v>
      </c>
      <c r="I12269" s="12">
        <v>6962.0</v>
      </c>
      <c r="J12269" s="15" t="str">
        <f t="shared" si="1"/>
        <v>Relevant</v>
      </c>
    </row>
    <row r="12270" ht="22.5" customHeight="1">
      <c r="A12270" s="9" t="s">
        <v>34074</v>
      </c>
      <c r="B12270" s="10">
        <v>45738.253842592596</v>
      </c>
      <c r="C12270" s="11" t="s">
        <v>34075</v>
      </c>
      <c r="D12270" s="12">
        <v>3.0</v>
      </c>
      <c r="E12270" s="10" t="s">
        <v>59</v>
      </c>
      <c r="F12270" s="12">
        <v>2025.0</v>
      </c>
      <c r="G12270" s="13" t="s">
        <v>13</v>
      </c>
      <c r="H12270" s="14" t="s">
        <v>34076</v>
      </c>
      <c r="I12270" s="12">
        <v>55.0</v>
      </c>
      <c r="J12270" s="15" t="str">
        <f t="shared" si="1"/>
        <v>Relevant</v>
      </c>
    </row>
    <row r="12271" ht="22.5" customHeight="1">
      <c r="A12271" s="9" t="s">
        <v>34077</v>
      </c>
      <c r="B12271" s="10">
        <v>45627.41142300926</v>
      </c>
      <c r="C12271" s="11" t="s">
        <v>34078</v>
      </c>
      <c r="D12271" s="12">
        <v>12.0</v>
      </c>
      <c r="E12271" s="10" t="s">
        <v>26</v>
      </c>
      <c r="F12271" s="12">
        <v>2024.0</v>
      </c>
      <c r="G12271" s="13" t="s">
        <v>34079</v>
      </c>
      <c r="H12271" s="14" t="s">
        <v>34080</v>
      </c>
      <c r="I12271" s="12">
        <v>10486.0</v>
      </c>
      <c r="J12271" s="15" t="str">
        <f t="shared" si="1"/>
        <v>Relevant</v>
      </c>
    </row>
    <row r="12272" ht="22.5" customHeight="1">
      <c r="A12272" s="9" t="s">
        <v>34081</v>
      </c>
      <c r="B12272" s="10">
        <v>45568.37950231481</v>
      </c>
      <c r="C12272" s="11" t="s">
        <v>34082</v>
      </c>
      <c r="D12272" s="12">
        <v>10.0</v>
      </c>
      <c r="E12272" s="10" t="s">
        <v>42</v>
      </c>
      <c r="F12272" s="12">
        <v>2024.0</v>
      </c>
      <c r="G12272" s="13" t="s">
        <v>13</v>
      </c>
      <c r="H12272" s="14" t="s">
        <v>34083</v>
      </c>
      <c r="I12272" s="12">
        <v>1834.0</v>
      </c>
      <c r="J12272" s="15" t="str">
        <f t="shared" si="1"/>
        <v>Irrelevant</v>
      </c>
    </row>
    <row r="12273" ht="22.5" customHeight="1">
      <c r="A12273" s="9" t="s">
        <v>34084</v>
      </c>
      <c r="B12273" s="10">
        <v>45611.29497685185</v>
      </c>
      <c r="C12273" s="11" t="s">
        <v>21189</v>
      </c>
      <c r="D12273" s="12">
        <v>11.0</v>
      </c>
      <c r="E12273" s="10" t="s">
        <v>17</v>
      </c>
      <c r="F12273" s="12">
        <v>2024.0</v>
      </c>
      <c r="G12273" s="13" t="s">
        <v>13</v>
      </c>
      <c r="H12273" s="14" t="s">
        <v>47</v>
      </c>
      <c r="I12273" s="12">
        <v>871.0</v>
      </c>
      <c r="J12273" s="15" t="str">
        <f t="shared" si="1"/>
        <v>Relevant</v>
      </c>
    </row>
    <row r="12274" ht="22.5" customHeight="1">
      <c r="A12274" s="9" t="s">
        <v>34085</v>
      </c>
      <c r="B12274" s="10">
        <v>45696.79106481482</v>
      </c>
      <c r="C12274" s="11" t="s">
        <v>34086</v>
      </c>
      <c r="D12274" s="12">
        <v>2.0</v>
      </c>
      <c r="E12274" s="10" t="s">
        <v>12</v>
      </c>
      <c r="F12274" s="12">
        <v>2025.0</v>
      </c>
      <c r="G12274" s="13" t="s">
        <v>13</v>
      </c>
      <c r="H12274" s="14" t="s">
        <v>14</v>
      </c>
      <c r="I12274" s="12">
        <v>15.0</v>
      </c>
      <c r="J12274" s="15" t="str">
        <f t="shared" si="1"/>
        <v>Relevant</v>
      </c>
    </row>
    <row r="12275" ht="22.5" customHeight="1">
      <c r="A12275" s="9" t="s">
        <v>34087</v>
      </c>
      <c r="B12275" s="10">
        <v>45605.45049768518</v>
      </c>
      <c r="C12275" s="11" t="s">
        <v>34088</v>
      </c>
      <c r="D12275" s="12">
        <v>11.0</v>
      </c>
      <c r="E12275" s="10" t="s">
        <v>17</v>
      </c>
      <c r="F12275" s="12">
        <v>2024.0</v>
      </c>
      <c r="G12275" s="13" t="s">
        <v>13</v>
      </c>
      <c r="H12275" s="14" t="s">
        <v>26156</v>
      </c>
      <c r="I12275" s="12">
        <v>1734.0</v>
      </c>
      <c r="J12275" s="15" t="str">
        <f t="shared" si="1"/>
        <v>Relevant</v>
      </c>
    </row>
    <row r="12276" ht="22.5" customHeight="1">
      <c r="A12276" s="9" t="s">
        <v>34089</v>
      </c>
      <c r="B12276" s="10">
        <v>45697.80045138889</v>
      </c>
      <c r="C12276" s="11" t="s">
        <v>34090</v>
      </c>
      <c r="D12276" s="12">
        <v>2.0</v>
      </c>
      <c r="E12276" s="10" t="s">
        <v>12</v>
      </c>
      <c r="F12276" s="12">
        <v>2025.0</v>
      </c>
      <c r="G12276" s="13" t="s">
        <v>13</v>
      </c>
      <c r="H12276" s="14" t="s">
        <v>14</v>
      </c>
      <c r="I12276" s="12">
        <v>169.0</v>
      </c>
      <c r="J12276" s="15" t="str">
        <f t="shared" si="1"/>
        <v>Relevant</v>
      </c>
    </row>
    <row r="12277" ht="22.5" customHeight="1">
      <c r="A12277" s="9" t="s">
        <v>34091</v>
      </c>
      <c r="B12277" s="10">
        <v>45736.02471064815</v>
      </c>
      <c r="C12277" s="11" t="s">
        <v>34092</v>
      </c>
      <c r="D12277" s="12">
        <v>3.0</v>
      </c>
      <c r="E12277" s="10" t="s">
        <v>59</v>
      </c>
      <c r="F12277" s="12">
        <v>2025.0</v>
      </c>
      <c r="G12277" s="13" t="s">
        <v>13</v>
      </c>
      <c r="H12277" s="14" t="s">
        <v>34093</v>
      </c>
      <c r="I12277" s="12">
        <v>1121.0</v>
      </c>
      <c r="J12277" s="15" t="str">
        <f t="shared" si="1"/>
        <v>Relevant</v>
      </c>
    </row>
    <row r="12278" ht="22.5" customHeight="1">
      <c r="A12278" s="9" t="s">
        <v>34094</v>
      </c>
      <c r="B12278" s="10">
        <v>45629.415601851855</v>
      </c>
      <c r="C12278" s="11" t="s">
        <v>34095</v>
      </c>
      <c r="D12278" s="12">
        <v>12.0</v>
      </c>
      <c r="E12278" s="10" t="s">
        <v>26</v>
      </c>
      <c r="F12278" s="12">
        <v>2024.0</v>
      </c>
      <c r="G12278" s="13" t="s">
        <v>13</v>
      </c>
      <c r="H12278" s="14" t="s">
        <v>18820</v>
      </c>
      <c r="I12278" s="12">
        <v>2226.0</v>
      </c>
      <c r="J12278" s="15" t="str">
        <f t="shared" si="1"/>
        <v>Relevant</v>
      </c>
    </row>
    <row r="12279" ht="22.5" customHeight="1">
      <c r="A12279" s="9" t="s">
        <v>34096</v>
      </c>
      <c r="B12279" s="10">
        <v>45696.77898148148</v>
      </c>
      <c r="C12279" s="11" t="s">
        <v>34097</v>
      </c>
      <c r="D12279" s="12">
        <v>2.0</v>
      </c>
      <c r="E12279" s="10" t="s">
        <v>12</v>
      </c>
      <c r="F12279" s="12">
        <v>2025.0</v>
      </c>
      <c r="G12279" s="13" t="s">
        <v>13</v>
      </c>
      <c r="H12279" s="14" t="s">
        <v>14</v>
      </c>
      <c r="I12279" s="12">
        <v>327.0</v>
      </c>
      <c r="J12279" s="15" t="str">
        <f t="shared" si="1"/>
        <v>Relevant</v>
      </c>
    </row>
    <row r="12280" ht="22.5" customHeight="1">
      <c r="A12280" s="9" t="s">
        <v>34098</v>
      </c>
      <c r="B12280" s="10">
        <v>45597.66321759259</v>
      </c>
      <c r="C12280" s="11" t="s">
        <v>34099</v>
      </c>
      <c r="D12280" s="12">
        <v>11.0</v>
      </c>
      <c r="E12280" s="10" t="s">
        <v>17</v>
      </c>
      <c r="F12280" s="12">
        <v>2024.0</v>
      </c>
      <c r="G12280" s="13" t="s">
        <v>13</v>
      </c>
      <c r="H12280" s="14" t="s">
        <v>34100</v>
      </c>
      <c r="I12280" s="12">
        <v>94.0</v>
      </c>
      <c r="J12280" s="15" t="str">
        <f t="shared" si="1"/>
        <v>Relevant</v>
      </c>
    </row>
    <row r="12281" ht="22.5" customHeight="1">
      <c r="A12281" s="9" t="s">
        <v>34101</v>
      </c>
      <c r="B12281" s="10">
        <v>45696.860555555555</v>
      </c>
      <c r="C12281" s="11" t="s">
        <v>34102</v>
      </c>
      <c r="D12281" s="12">
        <v>2.0</v>
      </c>
      <c r="E12281" s="10" t="s">
        <v>12</v>
      </c>
      <c r="F12281" s="12">
        <v>2025.0</v>
      </c>
      <c r="G12281" s="13" t="s">
        <v>13</v>
      </c>
      <c r="H12281" s="14" t="s">
        <v>14</v>
      </c>
      <c r="I12281" s="12">
        <v>340.0</v>
      </c>
      <c r="J12281" s="15" t="str">
        <f t="shared" si="1"/>
        <v>Relevant</v>
      </c>
    </row>
    <row r="12282" ht="22.5" customHeight="1">
      <c r="A12282" s="9" t="s">
        <v>34103</v>
      </c>
      <c r="B12282" s="10">
        <v>45614.952685185184</v>
      </c>
      <c r="C12282" s="11" t="s">
        <v>34104</v>
      </c>
      <c r="D12282" s="12">
        <v>11.0</v>
      </c>
      <c r="E12282" s="10" t="s">
        <v>17</v>
      </c>
      <c r="F12282" s="12">
        <v>2024.0</v>
      </c>
      <c r="G12282" s="13" t="s">
        <v>13</v>
      </c>
      <c r="H12282" s="14" t="s">
        <v>4013</v>
      </c>
      <c r="I12282" s="12">
        <v>148.0</v>
      </c>
      <c r="J12282" s="15" t="str">
        <f t="shared" si="1"/>
        <v>Relevant</v>
      </c>
    </row>
    <row r="12283" ht="22.5" customHeight="1">
      <c r="A12283" s="9" t="s">
        <v>34105</v>
      </c>
      <c r="B12283" s="10">
        <v>45616.25341435185</v>
      </c>
      <c r="C12283" s="11" t="s">
        <v>34106</v>
      </c>
      <c r="D12283" s="12">
        <v>11.0</v>
      </c>
      <c r="E12283" s="10" t="s">
        <v>17</v>
      </c>
      <c r="F12283" s="12">
        <v>2024.0</v>
      </c>
      <c r="G12283" s="13" t="s">
        <v>34107</v>
      </c>
      <c r="H12283" s="14" t="s">
        <v>34108</v>
      </c>
      <c r="I12283" s="12">
        <v>0.0</v>
      </c>
      <c r="J12283" s="15" t="str">
        <f t="shared" si="1"/>
        <v>Relevant</v>
      </c>
    </row>
    <row r="12284" ht="22.5" customHeight="1">
      <c r="A12284" s="9" t="s">
        <v>34109</v>
      </c>
      <c r="B12284" s="10">
        <v>45608.62809027778</v>
      </c>
      <c r="C12284" s="11" t="s">
        <v>34110</v>
      </c>
      <c r="D12284" s="12">
        <v>11.0</v>
      </c>
      <c r="E12284" s="10" t="s">
        <v>17</v>
      </c>
      <c r="F12284" s="12">
        <v>2024.0</v>
      </c>
      <c r="G12284" s="13" t="s">
        <v>13</v>
      </c>
      <c r="H12284" s="14" t="s">
        <v>2369</v>
      </c>
      <c r="I12284" s="12">
        <v>1289.0</v>
      </c>
      <c r="J12284" s="15" t="str">
        <f t="shared" si="1"/>
        <v>Relevant</v>
      </c>
    </row>
    <row r="12285" ht="22.5" customHeight="1">
      <c r="A12285" s="9" t="s">
        <v>34111</v>
      </c>
      <c r="B12285" s="10">
        <v>45590.81459490741</v>
      </c>
      <c r="C12285" s="11" t="s">
        <v>34112</v>
      </c>
      <c r="D12285" s="12">
        <v>10.0</v>
      </c>
      <c r="E12285" s="10" t="s">
        <v>42</v>
      </c>
      <c r="F12285" s="12">
        <v>2024.0</v>
      </c>
      <c r="G12285" s="13" t="s">
        <v>34113</v>
      </c>
      <c r="H12285" s="14" t="s">
        <v>34114</v>
      </c>
      <c r="I12285" s="12">
        <v>1174355.0</v>
      </c>
      <c r="J12285" s="15" t="str">
        <f t="shared" si="1"/>
        <v>Relevant</v>
      </c>
    </row>
    <row r="12286" ht="22.5" customHeight="1">
      <c r="A12286" s="9" t="s">
        <v>34115</v>
      </c>
      <c r="B12286" s="10">
        <v>45588.39068287037</v>
      </c>
      <c r="C12286" s="11" t="s">
        <v>34116</v>
      </c>
      <c r="D12286" s="12">
        <v>10.0</v>
      </c>
      <c r="E12286" s="10" t="s">
        <v>42</v>
      </c>
      <c r="F12286" s="12">
        <v>2024.0</v>
      </c>
      <c r="G12286" s="13" t="s">
        <v>13</v>
      </c>
      <c r="H12286" s="14" t="s">
        <v>3169</v>
      </c>
      <c r="I12286" s="12">
        <v>235.0</v>
      </c>
      <c r="J12286" s="15" t="str">
        <f t="shared" si="1"/>
        <v>Relevant</v>
      </c>
    </row>
    <row r="12287" ht="22.5" customHeight="1">
      <c r="A12287" s="9" t="s">
        <v>34117</v>
      </c>
      <c r="B12287" s="10">
        <v>45591.166666666664</v>
      </c>
      <c r="C12287" s="11" t="s">
        <v>374</v>
      </c>
      <c r="D12287" s="12">
        <v>10.0</v>
      </c>
      <c r="E12287" s="10" t="s">
        <v>42</v>
      </c>
      <c r="F12287" s="12">
        <v>2024.0</v>
      </c>
      <c r="G12287" s="13" t="s">
        <v>34118</v>
      </c>
      <c r="H12287" s="14" t="str">
        <f>IFERROR(__xludf.DUMMYFUNCTION("TRIM(REGEXREPLACE(GOOGLETRANSLATE(G12287,""auto"",""en""),""(?i)\b(RT|QT)\s*@?\w*:?\s*|https?://\S+|@\w+|#\w+|[^\x00-\x7F]|[^\w\s]"",""""))"),"Pollution in New Kota is deadly AQI exceeds 200 in Srinathpuram and Talwandi further worsened by fireworks")</f>
        <v>Pollution in New Kota is deadly AQI exceeds 200 in Srinathpuram and Talwandi further worsened by fireworks</v>
      </c>
      <c r="I12287" s="12">
        <v>8494959.0</v>
      </c>
      <c r="J12287" s="15" t="str">
        <f t="shared" si="1"/>
        <v>Relevant</v>
      </c>
    </row>
    <row r="12288" ht="22.5" customHeight="1">
      <c r="A12288" s="9" t="s">
        <v>34119</v>
      </c>
      <c r="B12288" s="10">
        <v>45624.82344729167</v>
      </c>
      <c r="C12288" s="11" t="s">
        <v>34120</v>
      </c>
      <c r="D12288" s="12">
        <v>11.0</v>
      </c>
      <c r="E12288" s="10" t="s">
        <v>17</v>
      </c>
      <c r="F12288" s="12">
        <v>2024.0</v>
      </c>
      <c r="G12288" s="13" t="s">
        <v>34121</v>
      </c>
      <c r="H12288" s="14" t="s">
        <v>34122</v>
      </c>
      <c r="I12288" s="12">
        <v>1.8830927E7</v>
      </c>
      <c r="J12288" s="15" t="str">
        <f t="shared" si="1"/>
        <v>Relevant</v>
      </c>
    </row>
    <row r="12289" ht="22.5" customHeight="1">
      <c r="A12289" s="9" t="s">
        <v>34123</v>
      </c>
      <c r="B12289" s="10">
        <v>45608.80106481481</v>
      </c>
      <c r="C12289" s="11" t="s">
        <v>34124</v>
      </c>
      <c r="D12289" s="12">
        <v>11.0</v>
      </c>
      <c r="E12289" s="10" t="s">
        <v>17</v>
      </c>
      <c r="F12289" s="12">
        <v>2024.0</v>
      </c>
      <c r="G12289" s="13" t="s">
        <v>13</v>
      </c>
      <c r="H12289" s="14" t="s">
        <v>1877</v>
      </c>
      <c r="I12289" s="12">
        <v>143.0</v>
      </c>
      <c r="J12289" s="15" t="str">
        <f t="shared" si="1"/>
        <v>Irrelevant</v>
      </c>
    </row>
    <row r="12290" ht="22.5" customHeight="1">
      <c r="A12290" s="9" t="s">
        <v>34125</v>
      </c>
      <c r="B12290" s="10">
        <v>45578.53568287037</v>
      </c>
      <c r="C12290" s="11" t="s">
        <v>4910</v>
      </c>
      <c r="D12290" s="12">
        <v>10.0</v>
      </c>
      <c r="E12290" s="10" t="s">
        <v>42</v>
      </c>
      <c r="F12290" s="12">
        <v>2024.0</v>
      </c>
      <c r="G12290" s="13" t="s">
        <v>13</v>
      </c>
      <c r="H12290" s="14" t="s">
        <v>6683</v>
      </c>
      <c r="I12290" s="12">
        <v>1651.0</v>
      </c>
      <c r="J12290" s="15" t="str">
        <f t="shared" si="1"/>
        <v>Relevant</v>
      </c>
    </row>
    <row r="12291" ht="22.5" customHeight="1">
      <c r="A12291" s="9" t="s">
        <v>34126</v>
      </c>
      <c r="B12291" s="10">
        <v>45603.30055555556</v>
      </c>
      <c r="C12291" s="11" t="s">
        <v>34127</v>
      </c>
      <c r="D12291" s="12">
        <v>11.0</v>
      </c>
      <c r="E12291" s="10" t="s">
        <v>17</v>
      </c>
      <c r="F12291" s="12">
        <v>2024.0</v>
      </c>
      <c r="G12291" s="13" t="s">
        <v>34128</v>
      </c>
      <c r="H12291" s="14" t="s">
        <v>34129</v>
      </c>
      <c r="I12291" s="12">
        <v>46.0</v>
      </c>
      <c r="J12291" s="15" t="str">
        <f t="shared" si="1"/>
        <v>Irrelevant</v>
      </c>
    </row>
    <row r="12292" ht="22.5" customHeight="1">
      <c r="A12292" s="9" t="s">
        <v>34130</v>
      </c>
      <c r="B12292" s="10">
        <v>45608.68148148148</v>
      </c>
      <c r="C12292" s="11" t="s">
        <v>34131</v>
      </c>
      <c r="D12292" s="12">
        <v>11.0</v>
      </c>
      <c r="E12292" s="10" t="s">
        <v>17</v>
      </c>
      <c r="F12292" s="12">
        <v>2024.0</v>
      </c>
      <c r="G12292" s="13" t="s">
        <v>13</v>
      </c>
      <c r="H12292" s="14" t="s">
        <v>22165</v>
      </c>
      <c r="I12292" s="12">
        <v>42630.0</v>
      </c>
      <c r="J12292" s="15" t="str">
        <f t="shared" si="1"/>
        <v>Relevant</v>
      </c>
    </row>
    <row r="12293" ht="22.5" customHeight="1">
      <c r="A12293" s="9" t="s">
        <v>34132</v>
      </c>
      <c r="B12293" s="10">
        <v>45587.48819444444</v>
      </c>
      <c r="C12293" s="11" t="s">
        <v>27498</v>
      </c>
      <c r="D12293" s="12">
        <v>10.0</v>
      </c>
      <c r="E12293" s="10" t="s">
        <v>42</v>
      </c>
      <c r="F12293" s="12">
        <v>2024.0</v>
      </c>
      <c r="G12293" s="13" t="s">
        <v>34133</v>
      </c>
      <c r="H12293" s="14" t="s">
        <v>34134</v>
      </c>
      <c r="I12293" s="12">
        <v>1.6242846E7</v>
      </c>
      <c r="J12293" s="15" t="str">
        <f t="shared" si="1"/>
        <v>Irrelevant</v>
      </c>
    </row>
    <row r="12294" ht="22.5" customHeight="1">
      <c r="A12294" s="9" t="s">
        <v>34135</v>
      </c>
      <c r="B12294" s="10">
        <v>45473.76184027778</v>
      </c>
      <c r="C12294" s="11" t="s">
        <v>34136</v>
      </c>
      <c r="D12294" s="12">
        <v>6.0</v>
      </c>
      <c r="E12294" s="10" t="s">
        <v>34</v>
      </c>
      <c r="F12294" s="12">
        <v>2024.0</v>
      </c>
      <c r="G12294" s="13" t="s">
        <v>13</v>
      </c>
      <c r="H12294" s="14" t="s">
        <v>56</v>
      </c>
      <c r="I12294" s="12">
        <v>0.0</v>
      </c>
      <c r="J12294" s="15" t="str">
        <f t="shared" si="1"/>
        <v>Relevant</v>
      </c>
    </row>
    <row r="12295" ht="22.5" customHeight="1">
      <c r="A12295" s="9" t="s">
        <v>34137</v>
      </c>
      <c r="B12295" s="10">
        <v>45579.85333333333</v>
      </c>
      <c r="C12295" s="11" t="s">
        <v>28153</v>
      </c>
      <c r="D12295" s="12">
        <v>10.0</v>
      </c>
      <c r="E12295" s="10" t="s">
        <v>42</v>
      </c>
      <c r="F12295" s="12">
        <v>2024.0</v>
      </c>
      <c r="G12295" s="13" t="s">
        <v>13</v>
      </c>
      <c r="H12295" s="14" t="s">
        <v>642</v>
      </c>
      <c r="I12295" s="12">
        <v>769.0</v>
      </c>
      <c r="J12295" s="15" t="str">
        <f t="shared" si="1"/>
        <v>Relevant</v>
      </c>
    </row>
    <row r="12296" ht="22.5" customHeight="1">
      <c r="A12296" s="9" t="s">
        <v>34138</v>
      </c>
      <c r="B12296" s="10">
        <v>45727.52606481482</v>
      </c>
      <c r="C12296" s="11" t="s">
        <v>34139</v>
      </c>
      <c r="D12296" s="12">
        <v>3.0</v>
      </c>
      <c r="E12296" s="10" t="s">
        <v>59</v>
      </c>
      <c r="F12296" s="12">
        <v>2025.0</v>
      </c>
      <c r="G12296" s="13" t="s">
        <v>13</v>
      </c>
      <c r="H12296" s="14" t="s">
        <v>420</v>
      </c>
      <c r="I12296" s="12">
        <v>208.0</v>
      </c>
      <c r="J12296" s="15" t="str">
        <f t="shared" si="1"/>
        <v>Irrelevant</v>
      </c>
    </row>
    <row r="12297" ht="22.5" customHeight="1">
      <c r="A12297" s="9" t="s">
        <v>34140</v>
      </c>
      <c r="B12297" s="10">
        <v>45594.445081018515</v>
      </c>
      <c r="C12297" s="11" t="s">
        <v>34141</v>
      </c>
      <c r="D12297" s="12">
        <v>10.0</v>
      </c>
      <c r="E12297" s="10" t="s">
        <v>42</v>
      </c>
      <c r="F12297" s="12">
        <v>2024.0</v>
      </c>
      <c r="G12297" s="13" t="s">
        <v>34142</v>
      </c>
      <c r="H12297" s="14" t="s">
        <v>34143</v>
      </c>
      <c r="I12297" s="12">
        <v>8026530.0</v>
      </c>
      <c r="J12297" s="15" t="str">
        <f t="shared" si="1"/>
        <v>Relevant</v>
      </c>
    </row>
    <row r="12298" ht="22.5" customHeight="1">
      <c r="A12298" s="9" t="s">
        <v>34144</v>
      </c>
      <c r="B12298" s="10">
        <v>45724.00219907407</v>
      </c>
      <c r="C12298" s="11" t="s">
        <v>34145</v>
      </c>
      <c r="D12298" s="12">
        <v>3.0</v>
      </c>
      <c r="E12298" s="10" t="s">
        <v>59</v>
      </c>
      <c r="F12298" s="12">
        <v>2025.0</v>
      </c>
      <c r="G12298" s="13" t="s">
        <v>13</v>
      </c>
      <c r="H12298" s="14" t="s">
        <v>430</v>
      </c>
      <c r="I12298" s="12">
        <v>123.0</v>
      </c>
      <c r="J12298" s="15" t="str">
        <f t="shared" si="1"/>
        <v>Relevant</v>
      </c>
    </row>
    <row r="12299" ht="22.5" customHeight="1">
      <c r="A12299" s="9" t="s">
        <v>34146</v>
      </c>
      <c r="B12299" s="10">
        <v>45584.62700231482</v>
      </c>
      <c r="C12299" s="11" t="s">
        <v>34147</v>
      </c>
      <c r="D12299" s="12">
        <v>10.0</v>
      </c>
      <c r="E12299" s="10" t="s">
        <v>42</v>
      </c>
      <c r="F12299" s="12">
        <v>2024.0</v>
      </c>
      <c r="G12299" s="13" t="s">
        <v>13</v>
      </c>
      <c r="H12299" s="14" t="s">
        <v>34148</v>
      </c>
      <c r="I12299" s="12">
        <v>1253.0</v>
      </c>
      <c r="J12299" s="15" t="str">
        <f t="shared" si="1"/>
        <v>Relevant</v>
      </c>
    </row>
    <row r="12300" ht="22.5" customHeight="1">
      <c r="A12300" s="9" t="s">
        <v>34149</v>
      </c>
      <c r="B12300" s="10">
        <v>45579.7012962963</v>
      </c>
      <c r="C12300" s="11" t="s">
        <v>34150</v>
      </c>
      <c r="D12300" s="12">
        <v>10.0</v>
      </c>
      <c r="E12300" s="10" t="s">
        <v>42</v>
      </c>
      <c r="F12300" s="12">
        <v>2024.0</v>
      </c>
      <c r="G12300" s="13" t="s">
        <v>34151</v>
      </c>
      <c r="H12300" s="14" t="s">
        <v>34152</v>
      </c>
      <c r="I12300" s="12">
        <v>308.0</v>
      </c>
      <c r="J12300" s="15" t="str">
        <f t="shared" si="1"/>
        <v>Relevant</v>
      </c>
    </row>
    <row r="12301" ht="22.5" customHeight="1">
      <c r="A12301" s="9" t="s">
        <v>34153</v>
      </c>
      <c r="B12301" s="10">
        <v>45619.36041666667</v>
      </c>
      <c r="C12301" s="11" t="s">
        <v>34154</v>
      </c>
      <c r="D12301" s="12">
        <v>11.0</v>
      </c>
      <c r="E12301" s="10" t="s">
        <v>17</v>
      </c>
      <c r="F12301" s="12">
        <v>2024.0</v>
      </c>
      <c r="G12301" s="13" t="s">
        <v>34155</v>
      </c>
      <c r="H12301" s="14" t="s">
        <v>34156</v>
      </c>
      <c r="I12301" s="12">
        <v>1.5232462E7</v>
      </c>
      <c r="J12301" s="15" t="str">
        <f t="shared" si="1"/>
        <v>Relevant</v>
      </c>
    </row>
    <row r="12302" ht="22.5" customHeight="1">
      <c r="A12302" s="9" t="s">
        <v>34157</v>
      </c>
      <c r="B12302" s="10">
        <v>45423.41415509259</v>
      </c>
      <c r="C12302" s="11" t="s">
        <v>34158</v>
      </c>
      <c r="D12302" s="12">
        <v>5.0</v>
      </c>
      <c r="E12302" s="10" t="s">
        <v>21</v>
      </c>
      <c r="F12302" s="12">
        <v>2024.0</v>
      </c>
      <c r="G12302" s="13" t="s">
        <v>13</v>
      </c>
      <c r="H12302" s="14" t="s">
        <v>5425</v>
      </c>
      <c r="I12302" s="12">
        <v>80.0</v>
      </c>
      <c r="J12302" s="15" t="str">
        <f t="shared" si="1"/>
        <v>Relevant</v>
      </c>
    </row>
    <row r="12303" ht="22.5" customHeight="1">
      <c r="A12303" s="9" t="s">
        <v>34159</v>
      </c>
      <c r="B12303" s="10">
        <v>45592.456655092596</v>
      </c>
      <c r="C12303" s="11" t="s">
        <v>34160</v>
      </c>
      <c r="D12303" s="12">
        <v>10.0</v>
      </c>
      <c r="E12303" s="10" t="s">
        <v>42</v>
      </c>
      <c r="F12303" s="12">
        <v>2024.0</v>
      </c>
      <c r="G12303" s="13" t="s">
        <v>13</v>
      </c>
      <c r="H12303" s="14" t="s">
        <v>97</v>
      </c>
      <c r="I12303" s="12">
        <v>225.0</v>
      </c>
      <c r="J12303" s="15" t="str">
        <f t="shared" si="1"/>
        <v>Relevant</v>
      </c>
    </row>
    <row r="12304" ht="22.5" customHeight="1">
      <c r="A12304" s="9" t="s">
        <v>34161</v>
      </c>
      <c r="B12304" s="10">
        <v>45603.32144675926</v>
      </c>
      <c r="C12304" s="11" t="s">
        <v>34162</v>
      </c>
      <c r="D12304" s="12">
        <v>11.0</v>
      </c>
      <c r="E12304" s="10" t="s">
        <v>17</v>
      </c>
      <c r="F12304" s="12">
        <v>2024.0</v>
      </c>
      <c r="G12304" s="13" t="s">
        <v>13</v>
      </c>
      <c r="H12304" s="14" t="s">
        <v>5687</v>
      </c>
      <c r="I12304" s="12">
        <v>1254.0</v>
      </c>
      <c r="J12304" s="15" t="str">
        <f t="shared" si="1"/>
        <v>Relevant</v>
      </c>
    </row>
    <row r="12305" ht="22.5" customHeight="1">
      <c r="A12305" s="9" t="s">
        <v>34163</v>
      </c>
      <c r="B12305" s="10">
        <v>45595.57929398148</v>
      </c>
      <c r="C12305" s="11" t="s">
        <v>11662</v>
      </c>
      <c r="D12305" s="12">
        <v>10.0</v>
      </c>
      <c r="E12305" s="10" t="s">
        <v>42</v>
      </c>
      <c r="F12305" s="12">
        <v>2024.0</v>
      </c>
      <c r="G12305" s="13" t="s">
        <v>13</v>
      </c>
      <c r="H12305" s="14" t="s">
        <v>2062</v>
      </c>
      <c r="I12305" s="12">
        <v>370.0</v>
      </c>
      <c r="J12305" s="15" t="str">
        <f t="shared" si="1"/>
        <v>Relevant</v>
      </c>
    </row>
    <row r="12306" ht="22.5" customHeight="1">
      <c r="A12306" s="9" t="s">
        <v>34164</v>
      </c>
      <c r="B12306" s="10">
        <v>45598.4594212963</v>
      </c>
      <c r="C12306" s="11" t="s">
        <v>34165</v>
      </c>
      <c r="D12306" s="12">
        <v>11.0</v>
      </c>
      <c r="E12306" s="10" t="s">
        <v>17</v>
      </c>
      <c r="F12306" s="12">
        <v>2024.0</v>
      </c>
      <c r="G12306" s="13" t="s">
        <v>13</v>
      </c>
      <c r="H12306" s="14" t="s">
        <v>20172</v>
      </c>
      <c r="I12306" s="12">
        <v>256.0</v>
      </c>
      <c r="J12306" s="15" t="str">
        <f t="shared" si="1"/>
        <v>Relevant</v>
      </c>
    </row>
    <row r="12307" ht="22.5" customHeight="1">
      <c r="A12307" s="9" t="s">
        <v>34166</v>
      </c>
      <c r="B12307" s="10">
        <v>45725.32971064815</v>
      </c>
      <c r="C12307" s="11" t="s">
        <v>34167</v>
      </c>
      <c r="D12307" s="12">
        <v>3.0</v>
      </c>
      <c r="E12307" s="10" t="s">
        <v>59</v>
      </c>
      <c r="F12307" s="12">
        <v>2025.0</v>
      </c>
      <c r="G12307" s="13" t="s">
        <v>13</v>
      </c>
      <c r="H12307" s="14" t="s">
        <v>420</v>
      </c>
      <c r="I12307" s="12">
        <v>635.0</v>
      </c>
      <c r="J12307" s="15" t="str">
        <f t="shared" si="1"/>
        <v>Irrelevant</v>
      </c>
    </row>
    <row r="12308" ht="22.5" customHeight="1">
      <c r="A12308" s="9" t="s">
        <v>34168</v>
      </c>
      <c r="B12308" s="10">
        <v>45615.40733796296</v>
      </c>
      <c r="C12308" s="11" t="s">
        <v>34169</v>
      </c>
      <c r="D12308" s="12">
        <v>11.0</v>
      </c>
      <c r="E12308" s="10" t="s">
        <v>17</v>
      </c>
      <c r="F12308" s="12">
        <v>2024.0</v>
      </c>
      <c r="G12308" s="13" t="s">
        <v>13</v>
      </c>
      <c r="H12308" s="14" t="s">
        <v>781</v>
      </c>
      <c r="I12308" s="12">
        <v>97.0</v>
      </c>
      <c r="J12308" s="15" t="str">
        <f t="shared" si="1"/>
        <v>Irrelevant</v>
      </c>
    </row>
    <row r="12309" ht="22.5" customHeight="1">
      <c r="A12309" s="9" t="s">
        <v>34170</v>
      </c>
      <c r="B12309" s="10">
        <v>45621.560520833336</v>
      </c>
      <c r="C12309" s="11" t="s">
        <v>34171</v>
      </c>
      <c r="D12309" s="12">
        <v>11.0</v>
      </c>
      <c r="E12309" s="10" t="s">
        <v>17</v>
      </c>
      <c r="F12309" s="12">
        <v>2024.0</v>
      </c>
      <c r="G12309" s="13" t="s">
        <v>34172</v>
      </c>
      <c r="H12309" s="14" t="s">
        <v>34173</v>
      </c>
      <c r="I12309" s="12">
        <v>276587.0</v>
      </c>
      <c r="J12309" s="15" t="str">
        <f t="shared" si="1"/>
        <v>Relevant</v>
      </c>
    </row>
    <row r="12310" ht="22.5" customHeight="1">
      <c r="A12310" s="9" t="s">
        <v>34174</v>
      </c>
      <c r="B12310" s="10">
        <v>45480.66315972222</v>
      </c>
      <c r="C12310" s="11" t="s">
        <v>8197</v>
      </c>
      <c r="D12310" s="12">
        <v>7.0</v>
      </c>
      <c r="E12310" s="10" t="s">
        <v>55</v>
      </c>
      <c r="F12310" s="12">
        <v>2024.0</v>
      </c>
      <c r="G12310" s="13" t="s">
        <v>13</v>
      </c>
      <c r="H12310" s="14" t="s">
        <v>34175</v>
      </c>
      <c r="I12310" s="12">
        <v>0.0</v>
      </c>
      <c r="J12310" s="15" t="str">
        <f t="shared" si="1"/>
        <v>Relevant</v>
      </c>
    </row>
    <row r="12311" ht="22.5" customHeight="1">
      <c r="A12311" s="9" t="s">
        <v>34176</v>
      </c>
      <c r="B12311" s="10">
        <v>45482.37578703704</v>
      </c>
      <c r="C12311" s="11" t="s">
        <v>34177</v>
      </c>
      <c r="D12311" s="12">
        <v>7.0</v>
      </c>
      <c r="E12311" s="10" t="s">
        <v>55</v>
      </c>
      <c r="F12311" s="12">
        <v>2024.0</v>
      </c>
      <c r="G12311" s="13" t="s">
        <v>13</v>
      </c>
      <c r="H12311" s="14" t="s">
        <v>5908</v>
      </c>
      <c r="I12311" s="12">
        <v>508.0</v>
      </c>
      <c r="J12311" s="15" t="str">
        <f t="shared" si="1"/>
        <v>Irrelevant</v>
      </c>
    </row>
    <row r="12312" ht="22.5" customHeight="1">
      <c r="A12312" s="9" t="s">
        <v>34178</v>
      </c>
      <c r="B12312" s="10">
        <v>45529.75855324074</v>
      </c>
      <c r="C12312" s="11" t="s">
        <v>34179</v>
      </c>
      <c r="D12312" s="12">
        <v>8.0</v>
      </c>
      <c r="E12312" s="10" t="s">
        <v>167</v>
      </c>
      <c r="F12312" s="12">
        <v>2024.0</v>
      </c>
      <c r="G12312" s="13" t="s">
        <v>13</v>
      </c>
      <c r="H12312" s="14" t="s">
        <v>34180</v>
      </c>
      <c r="I12312" s="12">
        <v>33.0</v>
      </c>
      <c r="J12312" s="15" t="str">
        <f t="shared" si="1"/>
        <v>Relevant</v>
      </c>
    </row>
    <row r="12313" ht="22.5" customHeight="1">
      <c r="A12313" s="9" t="s">
        <v>34181</v>
      </c>
      <c r="B12313" s="10">
        <v>45616.50331018519</v>
      </c>
      <c r="C12313" s="11" t="s">
        <v>34182</v>
      </c>
      <c r="D12313" s="12">
        <v>11.0</v>
      </c>
      <c r="E12313" s="10" t="s">
        <v>17</v>
      </c>
      <c r="F12313" s="12">
        <v>2024.0</v>
      </c>
      <c r="G12313" s="13" t="s">
        <v>34183</v>
      </c>
      <c r="H12313" s="14" t="s">
        <v>34184</v>
      </c>
      <c r="I12313" s="12">
        <v>1.0474812E7</v>
      </c>
      <c r="J12313" s="15" t="str">
        <f t="shared" si="1"/>
        <v>Relevant</v>
      </c>
    </row>
    <row r="12314" ht="22.5" customHeight="1">
      <c r="A12314" s="9" t="s">
        <v>34185</v>
      </c>
      <c r="B12314" s="10">
        <v>45611.385625</v>
      </c>
      <c r="C12314" s="11" t="s">
        <v>34186</v>
      </c>
      <c r="D12314" s="12">
        <v>11.0</v>
      </c>
      <c r="E12314" s="10" t="s">
        <v>17</v>
      </c>
      <c r="F12314" s="12">
        <v>2024.0</v>
      </c>
      <c r="G12314" s="13" t="s">
        <v>13</v>
      </c>
      <c r="H12314" s="14" t="s">
        <v>2744</v>
      </c>
      <c r="I12314" s="12">
        <v>3772.0</v>
      </c>
      <c r="J12314" s="15" t="str">
        <f t="shared" si="1"/>
        <v>Relevant</v>
      </c>
    </row>
    <row r="12315" ht="22.5" customHeight="1">
      <c r="A12315" s="9" t="s">
        <v>34187</v>
      </c>
      <c r="B12315" s="10">
        <v>45550.377800925926</v>
      </c>
      <c r="C12315" s="11" t="s">
        <v>34188</v>
      </c>
      <c r="D12315" s="12">
        <v>9.0</v>
      </c>
      <c r="E12315" s="10" t="s">
        <v>114</v>
      </c>
      <c r="F12315" s="12">
        <v>2024.0</v>
      </c>
      <c r="G12315" s="13" t="s">
        <v>34189</v>
      </c>
      <c r="H12315" s="14" t="s">
        <v>34190</v>
      </c>
      <c r="I12315" s="12">
        <v>2930698.0</v>
      </c>
      <c r="J12315" s="15" t="str">
        <f t="shared" si="1"/>
        <v>Irrelevant</v>
      </c>
    </row>
    <row r="12316" ht="22.5" customHeight="1">
      <c r="A12316" s="9" t="s">
        <v>34191</v>
      </c>
      <c r="B12316" s="10">
        <v>45614.856620370374</v>
      </c>
      <c r="C12316" s="11" t="s">
        <v>34192</v>
      </c>
      <c r="D12316" s="12">
        <v>11.0</v>
      </c>
      <c r="E12316" s="10" t="s">
        <v>17</v>
      </c>
      <c r="F12316" s="12">
        <v>2024.0</v>
      </c>
      <c r="G12316" s="13" t="s">
        <v>13</v>
      </c>
      <c r="H12316" s="14" t="s">
        <v>31</v>
      </c>
      <c r="I12316" s="12">
        <v>5.0</v>
      </c>
      <c r="J12316" s="15" t="str">
        <f t="shared" si="1"/>
        <v>Relevant</v>
      </c>
    </row>
    <row r="12317" ht="22.5" customHeight="1">
      <c r="A12317" s="9" t="s">
        <v>34193</v>
      </c>
      <c r="B12317" s="10">
        <v>45609.419699074075</v>
      </c>
      <c r="C12317" s="11" t="s">
        <v>34194</v>
      </c>
      <c r="D12317" s="12">
        <v>11.0</v>
      </c>
      <c r="E12317" s="10" t="s">
        <v>17</v>
      </c>
      <c r="F12317" s="12">
        <v>2024.0</v>
      </c>
      <c r="G12317" s="13" t="s">
        <v>34195</v>
      </c>
      <c r="H12317" s="14" t="s">
        <v>34196</v>
      </c>
      <c r="I12317" s="12">
        <v>197575.0</v>
      </c>
      <c r="J12317" s="15" t="str">
        <f t="shared" si="1"/>
        <v>Relevant</v>
      </c>
    </row>
    <row r="12318" ht="22.5" customHeight="1">
      <c r="A12318" s="9" t="s">
        <v>34197</v>
      </c>
      <c r="B12318" s="10">
        <v>45642.97204861111</v>
      </c>
      <c r="C12318" s="11" t="s">
        <v>34198</v>
      </c>
      <c r="D12318" s="12">
        <v>12.0</v>
      </c>
      <c r="E12318" s="10" t="s">
        <v>26</v>
      </c>
      <c r="F12318" s="12">
        <v>2024.0</v>
      </c>
      <c r="G12318" s="13" t="s">
        <v>34199</v>
      </c>
      <c r="H12318" s="14" t="s">
        <v>34200</v>
      </c>
      <c r="I12318" s="12">
        <v>2221.0</v>
      </c>
      <c r="J12318" s="15" t="str">
        <f t="shared" si="1"/>
        <v>Relevant</v>
      </c>
    </row>
    <row r="12319" ht="22.5" customHeight="1">
      <c r="A12319" s="9" t="s">
        <v>34201</v>
      </c>
      <c r="B12319" s="10">
        <v>45606.62085648148</v>
      </c>
      <c r="C12319" s="11" t="s">
        <v>34202</v>
      </c>
      <c r="D12319" s="12">
        <v>11.0</v>
      </c>
      <c r="E12319" s="10" t="s">
        <v>17</v>
      </c>
      <c r="F12319" s="12">
        <v>2024.0</v>
      </c>
      <c r="G12319" s="13" t="s">
        <v>13</v>
      </c>
      <c r="H12319" s="14" t="s">
        <v>100</v>
      </c>
      <c r="I12319" s="12">
        <v>22473.0</v>
      </c>
      <c r="J12319" s="15" t="str">
        <f t="shared" si="1"/>
        <v>Relevant</v>
      </c>
    </row>
    <row r="12320" ht="22.5" customHeight="1">
      <c r="A12320" s="9" t="s">
        <v>34203</v>
      </c>
      <c r="B12320" s="10">
        <v>45599.23642361111</v>
      </c>
      <c r="C12320" s="11" t="s">
        <v>34204</v>
      </c>
      <c r="D12320" s="12">
        <v>11.0</v>
      </c>
      <c r="E12320" s="10" t="s">
        <v>17</v>
      </c>
      <c r="F12320" s="12">
        <v>2024.0</v>
      </c>
      <c r="G12320" s="13" t="s">
        <v>13</v>
      </c>
      <c r="H12320" s="14" t="s">
        <v>8953</v>
      </c>
      <c r="I12320" s="12">
        <v>4460.0</v>
      </c>
      <c r="J12320" s="15" t="str">
        <f t="shared" si="1"/>
        <v>Relevant</v>
      </c>
    </row>
    <row r="12321" ht="22.5" customHeight="1">
      <c r="A12321" s="9" t="s">
        <v>34205</v>
      </c>
      <c r="B12321" s="10">
        <v>45700.49399134259</v>
      </c>
      <c r="C12321" s="11" t="s">
        <v>34206</v>
      </c>
      <c r="D12321" s="12">
        <v>2.0</v>
      </c>
      <c r="E12321" s="10" t="s">
        <v>12</v>
      </c>
      <c r="F12321" s="12">
        <v>2025.0</v>
      </c>
      <c r="G12321" s="13" t="s">
        <v>34207</v>
      </c>
      <c r="H12321" s="14" t="s">
        <v>34208</v>
      </c>
      <c r="I12321" s="12">
        <v>0.0</v>
      </c>
      <c r="J12321" s="15" t="str">
        <f t="shared" si="1"/>
        <v>Irrelevant</v>
      </c>
    </row>
    <row r="12322" ht="22.5" customHeight="1">
      <c r="A12322" s="9" t="s">
        <v>34209</v>
      </c>
      <c r="B12322" s="10">
        <v>45615.55799768519</v>
      </c>
      <c r="C12322" s="11" t="s">
        <v>34210</v>
      </c>
      <c r="D12322" s="12">
        <v>11.0</v>
      </c>
      <c r="E12322" s="10" t="s">
        <v>17</v>
      </c>
      <c r="F12322" s="12">
        <v>2024.0</v>
      </c>
      <c r="G12322" s="13" t="s">
        <v>13</v>
      </c>
      <c r="H12322" s="14" t="s">
        <v>1325</v>
      </c>
      <c r="I12322" s="12">
        <v>676.0</v>
      </c>
      <c r="J12322" s="15" t="str">
        <f t="shared" si="1"/>
        <v>Relevant</v>
      </c>
    </row>
    <row r="12323" ht="22.5" customHeight="1">
      <c r="A12323" s="9" t="s">
        <v>34211</v>
      </c>
      <c r="B12323" s="10">
        <v>45632.411724537036</v>
      </c>
      <c r="C12323" s="11" t="s">
        <v>34212</v>
      </c>
      <c r="D12323" s="12">
        <v>12.0</v>
      </c>
      <c r="E12323" s="10" t="s">
        <v>26</v>
      </c>
      <c r="F12323" s="12">
        <v>2024.0</v>
      </c>
      <c r="G12323" s="13" t="s">
        <v>13</v>
      </c>
      <c r="H12323" s="14" t="s">
        <v>1809</v>
      </c>
      <c r="I12323" s="12">
        <v>27.0</v>
      </c>
      <c r="J12323" s="15" t="str">
        <f t="shared" si="1"/>
        <v>Relevant</v>
      </c>
    </row>
    <row r="12324" ht="22.5" customHeight="1">
      <c r="A12324" s="9" t="s">
        <v>34213</v>
      </c>
      <c r="B12324" s="10">
        <v>45615.37221064815</v>
      </c>
      <c r="C12324" s="11" t="s">
        <v>34214</v>
      </c>
      <c r="D12324" s="12">
        <v>11.0</v>
      </c>
      <c r="E12324" s="10" t="s">
        <v>17</v>
      </c>
      <c r="F12324" s="12">
        <v>2024.0</v>
      </c>
      <c r="G12324" s="13" t="s">
        <v>13</v>
      </c>
      <c r="H12324" s="14" t="s">
        <v>34215</v>
      </c>
      <c r="I12324" s="12">
        <v>329.0</v>
      </c>
      <c r="J12324" s="15" t="str">
        <f t="shared" si="1"/>
        <v>Irrelevant</v>
      </c>
    </row>
    <row r="12325" ht="22.5" customHeight="1">
      <c r="A12325" s="9" t="s">
        <v>34216</v>
      </c>
      <c r="B12325" s="10">
        <v>45502.36415509259</v>
      </c>
      <c r="C12325" s="11" t="s">
        <v>34217</v>
      </c>
      <c r="D12325" s="12">
        <v>7.0</v>
      </c>
      <c r="E12325" s="10" t="s">
        <v>55</v>
      </c>
      <c r="F12325" s="12">
        <v>2024.0</v>
      </c>
      <c r="G12325" s="13" t="s">
        <v>34218</v>
      </c>
      <c r="H12325" s="14" t="s">
        <v>34219</v>
      </c>
      <c r="I12325" s="12">
        <v>0.0</v>
      </c>
      <c r="J12325" s="15" t="str">
        <f t="shared" si="1"/>
        <v>Relevant</v>
      </c>
    </row>
    <row r="12326" ht="22.5" customHeight="1">
      <c r="A12326" s="9" t="s">
        <v>34220</v>
      </c>
      <c r="B12326" s="10">
        <v>45612.23263888889</v>
      </c>
      <c r="C12326" s="11" t="s">
        <v>34221</v>
      </c>
      <c r="D12326" s="12">
        <v>11.0</v>
      </c>
      <c r="E12326" s="10" t="s">
        <v>17</v>
      </c>
      <c r="F12326" s="12">
        <v>2024.0</v>
      </c>
      <c r="G12326" s="13" t="s">
        <v>34222</v>
      </c>
      <c r="H12326" s="14" t="s">
        <v>34223</v>
      </c>
      <c r="I12326" s="12">
        <v>8494959.0</v>
      </c>
      <c r="J12326" s="15" t="str">
        <f t="shared" si="1"/>
        <v>Relevant</v>
      </c>
    </row>
    <row r="12327" ht="22.5" customHeight="1">
      <c r="A12327" s="9" t="s">
        <v>34224</v>
      </c>
      <c r="B12327" s="10">
        <v>45498.744942129626</v>
      </c>
      <c r="C12327" s="11" t="s">
        <v>34225</v>
      </c>
      <c r="D12327" s="12">
        <v>7.0</v>
      </c>
      <c r="E12327" s="10" t="s">
        <v>55</v>
      </c>
      <c r="F12327" s="12">
        <v>2024.0</v>
      </c>
      <c r="G12327" s="13" t="s">
        <v>34226</v>
      </c>
      <c r="H12327" s="14" t="s">
        <v>34227</v>
      </c>
      <c r="I12327" s="12">
        <v>0.0</v>
      </c>
      <c r="J12327" s="15" t="str">
        <f t="shared" si="1"/>
        <v>Relevant</v>
      </c>
    </row>
    <row r="12328" ht="22.5" customHeight="1">
      <c r="A12328" s="9" t="s">
        <v>34228</v>
      </c>
      <c r="B12328" s="10">
        <v>45642.70018518518</v>
      </c>
      <c r="C12328" s="11" t="s">
        <v>34229</v>
      </c>
      <c r="D12328" s="12">
        <v>12.0</v>
      </c>
      <c r="E12328" s="10" t="s">
        <v>26</v>
      </c>
      <c r="F12328" s="12">
        <v>2024.0</v>
      </c>
      <c r="G12328" s="13" t="s">
        <v>13</v>
      </c>
      <c r="H12328" s="14" t="s">
        <v>34230</v>
      </c>
      <c r="I12328" s="12">
        <v>8394.0</v>
      </c>
      <c r="J12328" s="15" t="str">
        <f t="shared" si="1"/>
        <v>Relevant</v>
      </c>
    </row>
    <row r="12329" ht="22.5" customHeight="1">
      <c r="A12329" s="9" t="s">
        <v>34231</v>
      </c>
      <c r="B12329" s="10">
        <v>45608.43934027778</v>
      </c>
      <c r="C12329" s="11" t="s">
        <v>34232</v>
      </c>
      <c r="D12329" s="12">
        <v>11.0</v>
      </c>
      <c r="E12329" s="10" t="s">
        <v>17</v>
      </c>
      <c r="F12329" s="12">
        <v>2024.0</v>
      </c>
      <c r="G12329" s="13" t="s">
        <v>13</v>
      </c>
      <c r="H12329" s="14" t="s">
        <v>22165</v>
      </c>
      <c r="I12329" s="12">
        <v>21533.0</v>
      </c>
      <c r="J12329" s="15" t="str">
        <f t="shared" si="1"/>
        <v>Relevant</v>
      </c>
    </row>
    <row r="12330" ht="22.5" customHeight="1">
      <c r="A12330" s="9" t="s">
        <v>34233</v>
      </c>
      <c r="B12330" s="10">
        <v>45615.61015046296</v>
      </c>
      <c r="C12330" s="11" t="s">
        <v>34234</v>
      </c>
      <c r="D12330" s="12">
        <v>11.0</v>
      </c>
      <c r="E12330" s="10" t="s">
        <v>17</v>
      </c>
      <c r="F12330" s="12">
        <v>2024.0</v>
      </c>
      <c r="G12330" s="13" t="s">
        <v>13</v>
      </c>
      <c r="H12330" s="14" t="s">
        <v>511</v>
      </c>
      <c r="I12330" s="12">
        <v>3814.0</v>
      </c>
      <c r="J12330" s="15" t="str">
        <f t="shared" si="1"/>
        <v>Relevant</v>
      </c>
    </row>
    <row r="12331" ht="22.5" customHeight="1">
      <c r="A12331" s="9" t="s">
        <v>34235</v>
      </c>
      <c r="B12331" s="10">
        <v>45696.813935185186</v>
      </c>
      <c r="C12331" s="11" t="s">
        <v>34236</v>
      </c>
      <c r="D12331" s="12">
        <v>2.0</v>
      </c>
      <c r="E12331" s="10" t="s">
        <v>12</v>
      </c>
      <c r="F12331" s="12">
        <v>2025.0</v>
      </c>
      <c r="G12331" s="13" t="s">
        <v>13</v>
      </c>
      <c r="H12331" s="14" t="s">
        <v>14</v>
      </c>
      <c r="I12331" s="12">
        <v>418.0</v>
      </c>
      <c r="J12331" s="15" t="str">
        <f t="shared" si="1"/>
        <v>Relevant</v>
      </c>
    </row>
    <row r="12332" ht="22.5" customHeight="1">
      <c r="A12332" s="9" t="s">
        <v>34237</v>
      </c>
      <c r="B12332" s="10">
        <v>45598.681921296295</v>
      </c>
      <c r="C12332" s="11" t="s">
        <v>34238</v>
      </c>
      <c r="D12332" s="12">
        <v>11.0</v>
      </c>
      <c r="E12332" s="10" t="s">
        <v>17</v>
      </c>
      <c r="F12332" s="12">
        <v>2024.0</v>
      </c>
      <c r="G12332" s="13" t="s">
        <v>13</v>
      </c>
      <c r="H12332" s="14" t="s">
        <v>4651</v>
      </c>
      <c r="I12332" s="12">
        <v>12071.0</v>
      </c>
      <c r="J12332" s="15" t="str">
        <f t="shared" si="1"/>
        <v>Irrelevant</v>
      </c>
    </row>
    <row r="12333" ht="22.5" customHeight="1">
      <c r="A12333" s="9" t="s">
        <v>34239</v>
      </c>
      <c r="B12333" s="10">
        <v>45581.39298611111</v>
      </c>
      <c r="C12333" s="11" t="s">
        <v>34240</v>
      </c>
      <c r="D12333" s="12">
        <v>10.0</v>
      </c>
      <c r="E12333" s="10" t="s">
        <v>42</v>
      </c>
      <c r="F12333" s="12">
        <v>2024.0</v>
      </c>
      <c r="G12333" s="13" t="s">
        <v>13</v>
      </c>
      <c r="H12333" s="14" t="s">
        <v>11423</v>
      </c>
      <c r="I12333" s="12">
        <v>478.0</v>
      </c>
      <c r="J12333" s="15" t="str">
        <f t="shared" si="1"/>
        <v>Relevant</v>
      </c>
    </row>
    <row r="12334" ht="22.5" customHeight="1">
      <c r="A12334" s="9" t="s">
        <v>34241</v>
      </c>
      <c r="B12334" s="10">
        <v>45740.76430555555</v>
      </c>
      <c r="C12334" s="11" t="s">
        <v>34242</v>
      </c>
      <c r="D12334" s="12">
        <v>3.0</v>
      </c>
      <c r="E12334" s="10" t="s">
        <v>59</v>
      </c>
      <c r="F12334" s="12">
        <v>2025.0</v>
      </c>
      <c r="G12334" s="13" t="s">
        <v>34243</v>
      </c>
      <c r="H12334" s="14" t="s">
        <v>34244</v>
      </c>
      <c r="I12334" s="12">
        <v>3154.0</v>
      </c>
      <c r="J12334" s="15" t="str">
        <f t="shared" si="1"/>
        <v>Relevant</v>
      </c>
    </row>
    <row r="12335" ht="22.5" customHeight="1">
      <c r="A12335" s="9" t="s">
        <v>34245</v>
      </c>
      <c r="B12335" s="10">
        <v>45585.915613425925</v>
      </c>
      <c r="C12335" s="11" t="s">
        <v>34246</v>
      </c>
      <c r="D12335" s="12">
        <v>10.0</v>
      </c>
      <c r="E12335" s="10" t="s">
        <v>42</v>
      </c>
      <c r="F12335" s="12">
        <v>2024.0</v>
      </c>
      <c r="G12335" s="13" t="s">
        <v>13</v>
      </c>
      <c r="H12335" s="14" t="s">
        <v>34247</v>
      </c>
      <c r="I12335" s="12">
        <v>452.0</v>
      </c>
      <c r="J12335" s="15" t="str">
        <f t="shared" si="1"/>
        <v>Relevant</v>
      </c>
    </row>
    <row r="12336" ht="22.5" customHeight="1">
      <c r="A12336" s="9" t="s">
        <v>34248</v>
      </c>
      <c r="B12336" s="10">
        <v>45629.667650462965</v>
      </c>
      <c r="C12336" s="11" t="s">
        <v>34249</v>
      </c>
      <c r="D12336" s="12">
        <v>12.0</v>
      </c>
      <c r="E12336" s="10" t="s">
        <v>26</v>
      </c>
      <c r="F12336" s="12">
        <v>2024.0</v>
      </c>
      <c r="G12336" s="13" t="s">
        <v>34250</v>
      </c>
      <c r="H12336" s="14" t="s">
        <v>34251</v>
      </c>
      <c r="I12336" s="12">
        <v>3593546.0</v>
      </c>
      <c r="J12336" s="15" t="str">
        <f t="shared" si="1"/>
        <v>Relevant</v>
      </c>
    </row>
    <row r="12337" ht="22.5" customHeight="1">
      <c r="A12337" s="9" t="s">
        <v>34252</v>
      </c>
      <c r="B12337" s="10">
        <v>45614.28932674768</v>
      </c>
      <c r="C12337" s="11" t="s">
        <v>34253</v>
      </c>
      <c r="D12337" s="12">
        <v>11.0</v>
      </c>
      <c r="E12337" s="10" t="s">
        <v>17</v>
      </c>
      <c r="F12337" s="12">
        <v>2024.0</v>
      </c>
      <c r="G12337" s="13" t="s">
        <v>34254</v>
      </c>
      <c r="H12337" s="14" t="str">
        <f>IFERROR(__xludf.DUMMYFUNCTION("TRIM(REGEXREPLACE(GOOGLETRANSLATE(G12337,""auto"",""en""),""(?i)\b(RT|QT)\s*@?\w*:?\s*|https?://\S+|@\w+|#\w+|[^\x00-\x7F]|[^\w\s]"",""""))"),"Delhi Pollution Severe pollution in DelhiNCR AQI extremely dangerous GRAP4 implemented schools closed")</f>
        <v>Delhi Pollution Severe pollution in DelhiNCR AQI extremely dangerous GRAP4 implemented schools closed</v>
      </c>
      <c r="I12337" s="12">
        <v>1.8830927E7</v>
      </c>
      <c r="J12337" s="15" t="str">
        <f t="shared" si="1"/>
        <v>Relevant</v>
      </c>
    </row>
    <row r="12338" ht="22.5" customHeight="1">
      <c r="A12338" s="9" t="s">
        <v>34255</v>
      </c>
      <c r="B12338" s="10">
        <v>45389.339733796296</v>
      </c>
      <c r="C12338" s="11" t="s">
        <v>34256</v>
      </c>
      <c r="D12338" s="12">
        <v>4.0</v>
      </c>
      <c r="E12338" s="10" t="s">
        <v>274</v>
      </c>
      <c r="F12338" s="12">
        <v>2024.0</v>
      </c>
      <c r="G12338" s="13" t="s">
        <v>13</v>
      </c>
      <c r="H12338" s="14" t="s">
        <v>34257</v>
      </c>
      <c r="I12338" s="12">
        <v>9.0</v>
      </c>
      <c r="J12338" s="15" t="str">
        <f t="shared" si="1"/>
        <v>Relevant</v>
      </c>
    </row>
    <row r="12339" ht="22.5" customHeight="1">
      <c r="A12339" s="9" t="s">
        <v>34258</v>
      </c>
      <c r="B12339" s="10">
        <v>45745.50033564815</v>
      </c>
      <c r="C12339" s="11" t="s">
        <v>34259</v>
      </c>
      <c r="D12339" s="12">
        <v>3.0</v>
      </c>
      <c r="E12339" s="10" t="s">
        <v>59</v>
      </c>
      <c r="F12339" s="12">
        <v>2025.0</v>
      </c>
      <c r="G12339" s="13" t="s">
        <v>13</v>
      </c>
      <c r="H12339" s="14" t="s">
        <v>34260</v>
      </c>
      <c r="I12339" s="12">
        <v>3631.0</v>
      </c>
      <c r="J12339" s="15" t="str">
        <f t="shared" si="1"/>
        <v>Relevant</v>
      </c>
    </row>
    <row r="12340" ht="22.5" customHeight="1">
      <c r="A12340" s="9" t="s">
        <v>34261</v>
      </c>
      <c r="B12340" s="10">
        <v>45625.50902777778</v>
      </c>
      <c r="C12340" s="11" t="s">
        <v>34262</v>
      </c>
      <c r="D12340" s="12">
        <v>11.0</v>
      </c>
      <c r="E12340" s="10" t="s">
        <v>17</v>
      </c>
      <c r="F12340" s="12">
        <v>2024.0</v>
      </c>
      <c r="G12340" s="13" t="s">
        <v>34263</v>
      </c>
      <c r="H12340" s="14" t="s">
        <v>34264</v>
      </c>
      <c r="I12340" s="12">
        <v>1.3972868E7</v>
      </c>
      <c r="J12340" s="15" t="str">
        <f t="shared" si="1"/>
        <v>Relevant</v>
      </c>
    </row>
    <row r="12341" ht="22.5" customHeight="1">
      <c r="A12341" s="9" t="s">
        <v>34265</v>
      </c>
      <c r="B12341" s="10">
        <v>45430.74930555555</v>
      </c>
      <c r="C12341" s="11" t="s">
        <v>34266</v>
      </c>
      <c r="D12341" s="12">
        <v>5.0</v>
      </c>
      <c r="E12341" s="10" t="s">
        <v>21</v>
      </c>
      <c r="F12341" s="12">
        <v>2024.0</v>
      </c>
      <c r="G12341" s="13" t="s">
        <v>34267</v>
      </c>
      <c r="H12341" s="14" t="s">
        <v>34268</v>
      </c>
      <c r="I12341" s="12">
        <v>1.0442369E7</v>
      </c>
      <c r="J12341" s="15" t="str">
        <f t="shared" si="1"/>
        <v>Relevant</v>
      </c>
    </row>
    <row r="12342" ht="22.5" customHeight="1">
      <c r="A12342" s="9" t="s">
        <v>34269</v>
      </c>
      <c r="B12342" s="10">
        <v>45615.75927083333</v>
      </c>
      <c r="C12342" s="11" t="s">
        <v>34270</v>
      </c>
      <c r="D12342" s="12">
        <v>11.0</v>
      </c>
      <c r="E12342" s="10" t="s">
        <v>17</v>
      </c>
      <c r="F12342" s="12">
        <v>2024.0</v>
      </c>
      <c r="G12342" s="13" t="s">
        <v>13</v>
      </c>
      <c r="H12342" s="14" t="s">
        <v>31</v>
      </c>
      <c r="I12342" s="12">
        <v>12.0</v>
      </c>
      <c r="J12342" s="15" t="str">
        <f t="shared" si="1"/>
        <v>Relevant</v>
      </c>
    </row>
    <row r="12343" ht="22.5" customHeight="1">
      <c r="A12343" s="9" t="s">
        <v>34271</v>
      </c>
      <c r="B12343" s="10">
        <v>45630.360601851855</v>
      </c>
      <c r="C12343" s="11" t="s">
        <v>34272</v>
      </c>
      <c r="D12343" s="12">
        <v>12.0</v>
      </c>
      <c r="E12343" s="10" t="s">
        <v>26</v>
      </c>
      <c r="F12343" s="12">
        <v>2024.0</v>
      </c>
      <c r="G12343" s="13" t="s">
        <v>13</v>
      </c>
      <c r="H12343" s="14" t="s">
        <v>10394</v>
      </c>
      <c r="I12343" s="12">
        <v>1807.0</v>
      </c>
      <c r="J12343" s="15" t="str">
        <f t="shared" si="1"/>
        <v>Relevant</v>
      </c>
    </row>
    <row r="12344" ht="22.5" customHeight="1">
      <c r="A12344" s="9" t="s">
        <v>34273</v>
      </c>
      <c r="B12344" s="10">
        <v>45618.458391203705</v>
      </c>
      <c r="C12344" s="11" t="s">
        <v>34274</v>
      </c>
      <c r="D12344" s="12">
        <v>11.0</v>
      </c>
      <c r="E12344" s="10" t="s">
        <v>17</v>
      </c>
      <c r="F12344" s="12">
        <v>2024.0</v>
      </c>
      <c r="G12344" s="13" t="s">
        <v>13</v>
      </c>
      <c r="H12344" s="14" t="s">
        <v>25799</v>
      </c>
      <c r="I12344" s="12">
        <v>4.0</v>
      </c>
      <c r="J12344" s="15" t="str">
        <f t="shared" si="1"/>
        <v>Irrelevant</v>
      </c>
    </row>
    <row r="12345" ht="22.5" customHeight="1">
      <c r="A12345" s="9" t="s">
        <v>34275</v>
      </c>
      <c r="B12345" s="10">
        <v>45622.89949074074</v>
      </c>
      <c r="C12345" s="11" t="s">
        <v>16360</v>
      </c>
      <c r="D12345" s="12">
        <v>11.0</v>
      </c>
      <c r="E12345" s="10" t="s">
        <v>17</v>
      </c>
      <c r="F12345" s="12">
        <v>2024.0</v>
      </c>
      <c r="G12345" s="13" t="s">
        <v>13</v>
      </c>
      <c r="H12345" s="14" t="s">
        <v>220</v>
      </c>
      <c r="I12345" s="12">
        <v>480.0</v>
      </c>
      <c r="J12345" s="15" t="str">
        <f t="shared" si="1"/>
        <v>Relevant</v>
      </c>
    </row>
    <row r="12346" ht="22.5" customHeight="1">
      <c r="A12346" s="9" t="s">
        <v>34276</v>
      </c>
      <c r="B12346" s="10">
        <v>45625.478483796294</v>
      </c>
      <c r="C12346" s="11" t="s">
        <v>6995</v>
      </c>
      <c r="D12346" s="12">
        <v>11.0</v>
      </c>
      <c r="E12346" s="10" t="s">
        <v>17</v>
      </c>
      <c r="F12346" s="12">
        <v>2024.0</v>
      </c>
      <c r="G12346" s="13" t="s">
        <v>13</v>
      </c>
      <c r="H12346" s="14" t="s">
        <v>199</v>
      </c>
      <c r="I12346" s="12">
        <v>4343.0</v>
      </c>
      <c r="J12346" s="15" t="str">
        <f t="shared" si="1"/>
        <v>Relevant</v>
      </c>
    </row>
    <row r="12347" ht="22.5" customHeight="1">
      <c r="A12347" s="9" t="s">
        <v>34277</v>
      </c>
      <c r="B12347" s="10">
        <v>45611.44846064815</v>
      </c>
      <c r="C12347" s="11" t="s">
        <v>34278</v>
      </c>
      <c r="D12347" s="12">
        <v>11.0</v>
      </c>
      <c r="E12347" s="10" t="s">
        <v>17</v>
      </c>
      <c r="F12347" s="12">
        <v>2024.0</v>
      </c>
      <c r="G12347" s="13" t="s">
        <v>13</v>
      </c>
      <c r="H12347" s="14" t="s">
        <v>47</v>
      </c>
      <c r="I12347" s="12">
        <v>12367.0</v>
      </c>
      <c r="J12347" s="15" t="str">
        <f t="shared" si="1"/>
        <v>Relevant</v>
      </c>
    </row>
    <row r="12348" ht="22.5" customHeight="1">
      <c r="A12348" s="9" t="s">
        <v>34279</v>
      </c>
      <c r="B12348" s="10">
        <v>45632.27997685185</v>
      </c>
      <c r="C12348" s="11" t="s">
        <v>34280</v>
      </c>
      <c r="D12348" s="12">
        <v>12.0</v>
      </c>
      <c r="E12348" s="10" t="s">
        <v>26</v>
      </c>
      <c r="F12348" s="12">
        <v>2024.0</v>
      </c>
      <c r="G12348" s="13" t="s">
        <v>13</v>
      </c>
      <c r="H12348" s="14" t="s">
        <v>514</v>
      </c>
      <c r="I12348" s="12">
        <v>1190.0</v>
      </c>
      <c r="J12348" s="15" t="str">
        <f t="shared" si="1"/>
        <v>Relevant</v>
      </c>
    </row>
    <row r="12349" ht="22.5" customHeight="1">
      <c r="A12349" s="9" t="s">
        <v>34281</v>
      </c>
      <c r="B12349" s="10">
        <v>45512.85184033565</v>
      </c>
      <c r="C12349" s="11" t="s">
        <v>34282</v>
      </c>
      <c r="D12349" s="12">
        <v>8.0</v>
      </c>
      <c r="E12349" s="10" t="s">
        <v>167</v>
      </c>
      <c r="F12349" s="12">
        <v>2024.0</v>
      </c>
      <c r="G12349" s="13" t="s">
        <v>34283</v>
      </c>
      <c r="H12349" s="14" t="s">
        <v>34284</v>
      </c>
      <c r="I12349" s="12">
        <v>1.4438863E7</v>
      </c>
      <c r="J12349" s="15" t="str">
        <f t="shared" si="1"/>
        <v>Relevant</v>
      </c>
    </row>
    <row r="12350" ht="22.5" customHeight="1">
      <c r="A12350" s="9" t="s">
        <v>34285</v>
      </c>
      <c r="B12350" s="10">
        <v>45621.69987268518</v>
      </c>
      <c r="C12350" s="11" t="s">
        <v>34286</v>
      </c>
      <c r="D12350" s="12">
        <v>11.0</v>
      </c>
      <c r="E12350" s="10" t="s">
        <v>17</v>
      </c>
      <c r="F12350" s="12">
        <v>2024.0</v>
      </c>
      <c r="G12350" s="13" t="s">
        <v>34287</v>
      </c>
      <c r="H12350" s="14" t="s">
        <v>34288</v>
      </c>
      <c r="I12350" s="12">
        <v>808856.0</v>
      </c>
      <c r="J12350" s="15" t="str">
        <f t="shared" si="1"/>
        <v>Relevant</v>
      </c>
    </row>
    <row r="12351" ht="22.5" customHeight="1">
      <c r="A12351" s="9" t="s">
        <v>34289</v>
      </c>
      <c r="B12351" s="10">
        <v>45473.44386574074</v>
      </c>
      <c r="C12351" s="11" t="s">
        <v>34290</v>
      </c>
      <c r="D12351" s="12">
        <v>6.0</v>
      </c>
      <c r="E12351" s="10" t="s">
        <v>34</v>
      </c>
      <c r="F12351" s="12">
        <v>2024.0</v>
      </c>
      <c r="G12351" s="13" t="s">
        <v>13</v>
      </c>
      <c r="H12351" s="14" t="s">
        <v>56</v>
      </c>
      <c r="I12351" s="12">
        <v>17492.0</v>
      </c>
      <c r="J12351" s="15" t="str">
        <f t="shared" si="1"/>
        <v>Relevant</v>
      </c>
    </row>
    <row r="12352" ht="22.5" customHeight="1">
      <c r="A12352" s="9" t="s">
        <v>34291</v>
      </c>
      <c r="B12352" s="10">
        <v>45594.47864583333</v>
      </c>
      <c r="C12352" s="11" t="s">
        <v>34292</v>
      </c>
      <c r="D12352" s="12">
        <v>10.0</v>
      </c>
      <c r="E12352" s="10" t="s">
        <v>42</v>
      </c>
      <c r="F12352" s="12">
        <v>2024.0</v>
      </c>
      <c r="G12352" s="13" t="s">
        <v>13</v>
      </c>
      <c r="H12352" s="14" t="s">
        <v>34293</v>
      </c>
      <c r="I12352" s="12">
        <v>4725.0</v>
      </c>
      <c r="J12352" s="15" t="str">
        <f t="shared" si="1"/>
        <v>Relevant</v>
      </c>
    </row>
    <row r="12353" ht="22.5" customHeight="1">
      <c r="A12353" s="9" t="s">
        <v>34294</v>
      </c>
      <c r="B12353" s="10">
        <v>45699.95518518519</v>
      </c>
      <c r="C12353" s="11" t="s">
        <v>34295</v>
      </c>
      <c r="D12353" s="12">
        <v>2.0</v>
      </c>
      <c r="E12353" s="10" t="s">
        <v>12</v>
      </c>
      <c r="F12353" s="12">
        <v>2025.0</v>
      </c>
      <c r="G12353" s="13" t="s">
        <v>13</v>
      </c>
      <c r="H12353" s="14" t="s">
        <v>691</v>
      </c>
      <c r="I12353" s="12">
        <v>224.0</v>
      </c>
      <c r="J12353" s="15" t="str">
        <f t="shared" si="1"/>
        <v>Relevant</v>
      </c>
    </row>
    <row r="12354" ht="22.5" customHeight="1">
      <c r="A12354" s="9" t="s">
        <v>34296</v>
      </c>
      <c r="B12354" s="10">
        <v>45615.696805555555</v>
      </c>
      <c r="C12354" s="11" t="s">
        <v>14776</v>
      </c>
      <c r="D12354" s="12">
        <v>11.0</v>
      </c>
      <c r="E12354" s="10" t="s">
        <v>17</v>
      </c>
      <c r="F12354" s="12">
        <v>2024.0</v>
      </c>
      <c r="G12354" s="13" t="s">
        <v>13</v>
      </c>
      <c r="H12354" s="14" t="s">
        <v>511</v>
      </c>
      <c r="I12354" s="12">
        <v>176.0</v>
      </c>
      <c r="J12354" s="15" t="str">
        <f t="shared" si="1"/>
        <v>Relevant</v>
      </c>
    </row>
    <row r="12355" ht="22.5" customHeight="1">
      <c r="A12355" s="9" t="s">
        <v>34297</v>
      </c>
      <c r="B12355" s="10">
        <v>45485.95130787037</v>
      </c>
      <c r="C12355" s="11" t="s">
        <v>34298</v>
      </c>
      <c r="D12355" s="12">
        <v>7.0</v>
      </c>
      <c r="E12355" s="10" t="s">
        <v>55</v>
      </c>
      <c r="F12355" s="12">
        <v>2024.0</v>
      </c>
      <c r="G12355" s="13" t="s">
        <v>13</v>
      </c>
      <c r="H12355" s="14" t="s">
        <v>56</v>
      </c>
      <c r="I12355" s="12">
        <v>62.0</v>
      </c>
      <c r="J12355" s="15" t="str">
        <f t="shared" si="1"/>
        <v>Relevant</v>
      </c>
    </row>
    <row r="12356" ht="22.5" customHeight="1">
      <c r="A12356" s="9" t="s">
        <v>34299</v>
      </c>
      <c r="B12356" s="10">
        <v>45606.4034375</v>
      </c>
      <c r="C12356" s="11" t="s">
        <v>32092</v>
      </c>
      <c r="D12356" s="12">
        <v>11.0</v>
      </c>
      <c r="E12356" s="10" t="s">
        <v>17</v>
      </c>
      <c r="F12356" s="12">
        <v>2024.0</v>
      </c>
      <c r="G12356" s="13" t="s">
        <v>13</v>
      </c>
      <c r="H12356" s="14" t="s">
        <v>34300</v>
      </c>
      <c r="I12356" s="12">
        <v>170.0</v>
      </c>
      <c r="J12356" s="15" t="str">
        <f t="shared" si="1"/>
        <v>Relevant</v>
      </c>
    </row>
    <row r="12357" ht="22.5" customHeight="1">
      <c r="A12357" s="9" t="s">
        <v>34301</v>
      </c>
      <c r="B12357" s="10">
        <v>45628.742997685185</v>
      </c>
      <c r="C12357" s="11" t="s">
        <v>34302</v>
      </c>
      <c r="D12357" s="12">
        <v>12.0</v>
      </c>
      <c r="E12357" s="10" t="s">
        <v>26</v>
      </c>
      <c r="F12357" s="12">
        <v>2024.0</v>
      </c>
      <c r="G12357" s="13" t="s">
        <v>13</v>
      </c>
      <c r="H12357" s="14" t="s">
        <v>1483</v>
      </c>
      <c r="I12357" s="12">
        <v>34.0</v>
      </c>
      <c r="J12357" s="15" t="str">
        <f t="shared" si="1"/>
        <v>Relevant</v>
      </c>
    </row>
    <row r="12358" ht="22.5" customHeight="1">
      <c r="A12358" s="9" t="s">
        <v>34303</v>
      </c>
      <c r="B12358" s="10">
        <v>45651.922106481485</v>
      </c>
      <c r="C12358" s="11" t="s">
        <v>34304</v>
      </c>
      <c r="D12358" s="12">
        <v>12.0</v>
      </c>
      <c r="E12358" s="10" t="s">
        <v>26</v>
      </c>
      <c r="F12358" s="12">
        <v>2024.0</v>
      </c>
      <c r="G12358" s="13" t="s">
        <v>13</v>
      </c>
      <c r="H12358" s="14" t="s">
        <v>4823</v>
      </c>
      <c r="I12358" s="12">
        <v>9.0</v>
      </c>
      <c r="J12358" s="15" t="str">
        <f t="shared" si="1"/>
        <v>Irrelevant</v>
      </c>
    </row>
    <row r="12359" ht="22.5" customHeight="1">
      <c r="A12359" s="9" t="s">
        <v>34305</v>
      </c>
      <c r="B12359" s="10">
        <v>45602.331143020834</v>
      </c>
      <c r="C12359" s="11" t="s">
        <v>34306</v>
      </c>
      <c r="D12359" s="12">
        <v>11.0</v>
      </c>
      <c r="E12359" s="10" t="s">
        <v>17</v>
      </c>
      <c r="F12359" s="12">
        <v>2024.0</v>
      </c>
      <c r="G12359" s="13" t="s">
        <v>34307</v>
      </c>
      <c r="H12359" s="14" t="s">
        <v>34308</v>
      </c>
      <c r="I12359" s="12">
        <v>40983.0</v>
      </c>
      <c r="J12359" s="15" t="str">
        <f t="shared" si="1"/>
        <v>Relevant</v>
      </c>
    </row>
    <row r="12360" ht="22.5" customHeight="1">
      <c r="A12360" s="9" t="s">
        <v>34309</v>
      </c>
      <c r="B12360" s="10">
        <v>45614.658634259256</v>
      </c>
      <c r="C12360" s="11" t="s">
        <v>34310</v>
      </c>
      <c r="D12360" s="12">
        <v>11.0</v>
      </c>
      <c r="E12360" s="10" t="s">
        <v>17</v>
      </c>
      <c r="F12360" s="12">
        <v>2024.0</v>
      </c>
      <c r="G12360" s="13" t="s">
        <v>13</v>
      </c>
      <c r="H12360" s="14" t="s">
        <v>423</v>
      </c>
      <c r="I12360" s="12">
        <v>281.0</v>
      </c>
      <c r="J12360" s="15" t="str">
        <f t="shared" si="1"/>
        <v>Relevant</v>
      </c>
    </row>
    <row r="12361" ht="22.5" customHeight="1">
      <c r="A12361" s="9" t="s">
        <v>34311</v>
      </c>
      <c r="B12361" s="10">
        <v>45644.21113425926</v>
      </c>
      <c r="C12361" s="11" t="s">
        <v>34312</v>
      </c>
      <c r="D12361" s="12">
        <v>12.0</v>
      </c>
      <c r="E12361" s="10" t="s">
        <v>26</v>
      </c>
      <c r="F12361" s="12">
        <v>2024.0</v>
      </c>
      <c r="G12361" s="13" t="s">
        <v>13</v>
      </c>
      <c r="H12361" s="14" t="s">
        <v>357</v>
      </c>
      <c r="I12361" s="12">
        <v>0.0</v>
      </c>
      <c r="J12361" s="15" t="str">
        <f t="shared" si="1"/>
        <v>Relevant</v>
      </c>
    </row>
    <row r="12362" ht="22.5" customHeight="1">
      <c r="A12362" s="9" t="s">
        <v>34313</v>
      </c>
      <c r="B12362" s="10">
        <v>45546.403495370374</v>
      </c>
      <c r="C12362" s="11" t="s">
        <v>34314</v>
      </c>
      <c r="D12362" s="12">
        <v>9.0</v>
      </c>
      <c r="E12362" s="10" t="s">
        <v>114</v>
      </c>
      <c r="F12362" s="12">
        <v>2024.0</v>
      </c>
      <c r="G12362" s="13" t="s">
        <v>13</v>
      </c>
      <c r="H12362" s="14" t="s">
        <v>34315</v>
      </c>
      <c r="I12362" s="12">
        <v>45.0</v>
      </c>
      <c r="J12362" s="15" t="str">
        <f t="shared" si="1"/>
        <v>Relevant</v>
      </c>
    </row>
    <row r="12363" ht="22.5" customHeight="1">
      <c r="A12363" s="9" t="s">
        <v>34316</v>
      </c>
      <c r="B12363" s="10">
        <v>45697.01846064815</v>
      </c>
      <c r="C12363" s="11" t="s">
        <v>34317</v>
      </c>
      <c r="D12363" s="12">
        <v>2.0</v>
      </c>
      <c r="E12363" s="10" t="s">
        <v>12</v>
      </c>
      <c r="F12363" s="12">
        <v>2025.0</v>
      </c>
      <c r="G12363" s="13" t="s">
        <v>13</v>
      </c>
      <c r="H12363" s="14" t="s">
        <v>14</v>
      </c>
      <c r="I12363" s="12">
        <v>1408.0</v>
      </c>
      <c r="J12363" s="15" t="str">
        <f t="shared" si="1"/>
        <v>Relevant</v>
      </c>
    </row>
    <row r="12364" ht="22.5" customHeight="1">
      <c r="A12364" s="9" t="s">
        <v>34318</v>
      </c>
      <c r="B12364" s="10">
        <v>45423.36641203704</v>
      </c>
      <c r="C12364" s="11" t="s">
        <v>22036</v>
      </c>
      <c r="D12364" s="12">
        <v>5.0</v>
      </c>
      <c r="E12364" s="10" t="s">
        <v>21</v>
      </c>
      <c r="F12364" s="12">
        <v>2024.0</v>
      </c>
      <c r="G12364" s="13" t="s">
        <v>13</v>
      </c>
      <c r="H12364" s="14" t="s">
        <v>34319</v>
      </c>
      <c r="I12364" s="12">
        <v>732.0</v>
      </c>
      <c r="J12364" s="15" t="str">
        <f t="shared" si="1"/>
        <v>Relevant</v>
      </c>
    </row>
    <row r="12365" ht="22.5" customHeight="1">
      <c r="A12365" s="9" t="s">
        <v>34320</v>
      </c>
      <c r="B12365" s="10">
        <v>45696.77159722222</v>
      </c>
      <c r="C12365" s="11" t="s">
        <v>34321</v>
      </c>
      <c r="D12365" s="12">
        <v>2.0</v>
      </c>
      <c r="E12365" s="10" t="s">
        <v>12</v>
      </c>
      <c r="F12365" s="12">
        <v>2025.0</v>
      </c>
      <c r="G12365" s="13" t="s">
        <v>13</v>
      </c>
      <c r="H12365" s="14" t="s">
        <v>14</v>
      </c>
      <c r="I12365" s="12">
        <v>205.0</v>
      </c>
      <c r="J12365" s="15" t="str">
        <f t="shared" si="1"/>
        <v>Relevant</v>
      </c>
    </row>
    <row r="12366" ht="22.5" customHeight="1">
      <c r="A12366" s="9" t="s">
        <v>34322</v>
      </c>
      <c r="B12366" s="10">
        <v>45605.78210648148</v>
      </c>
      <c r="C12366" s="11" t="s">
        <v>34323</v>
      </c>
      <c r="D12366" s="12">
        <v>11.0</v>
      </c>
      <c r="E12366" s="10" t="s">
        <v>17</v>
      </c>
      <c r="F12366" s="12">
        <v>2024.0</v>
      </c>
      <c r="G12366" s="13" t="s">
        <v>34324</v>
      </c>
      <c r="H12366" s="14" t="s">
        <v>34325</v>
      </c>
      <c r="I12366" s="12">
        <v>0.0</v>
      </c>
      <c r="J12366" s="15" t="str">
        <f t="shared" si="1"/>
        <v>Irrelevant</v>
      </c>
    </row>
    <row r="12367" ht="22.5" customHeight="1">
      <c r="A12367" s="9" t="s">
        <v>34326</v>
      </c>
      <c r="B12367" s="10">
        <v>45737.7680787037</v>
      </c>
      <c r="C12367" s="11" t="s">
        <v>34327</v>
      </c>
      <c r="D12367" s="12">
        <v>3.0</v>
      </c>
      <c r="E12367" s="10" t="s">
        <v>59</v>
      </c>
      <c r="F12367" s="12">
        <v>2025.0</v>
      </c>
      <c r="G12367" s="13" t="s">
        <v>13</v>
      </c>
      <c r="H12367" s="14" t="s">
        <v>75</v>
      </c>
      <c r="I12367" s="12">
        <v>7.0</v>
      </c>
      <c r="J12367" s="15" t="str">
        <f t="shared" si="1"/>
        <v>Relevant</v>
      </c>
    </row>
    <row r="12368" ht="22.5" customHeight="1">
      <c r="A12368" s="9" t="s">
        <v>34328</v>
      </c>
      <c r="B12368" s="10">
        <v>45500.38494212963</v>
      </c>
      <c r="C12368" s="11" t="s">
        <v>34329</v>
      </c>
      <c r="D12368" s="12">
        <v>7.0</v>
      </c>
      <c r="E12368" s="10" t="s">
        <v>55</v>
      </c>
      <c r="F12368" s="12">
        <v>2024.0</v>
      </c>
      <c r="G12368" s="13" t="s">
        <v>34330</v>
      </c>
      <c r="H12368" s="14" t="s">
        <v>34331</v>
      </c>
      <c r="I12368" s="12">
        <v>1295785.0</v>
      </c>
      <c r="J12368" s="15" t="str">
        <f t="shared" si="1"/>
        <v>Irrelevant</v>
      </c>
    </row>
    <row r="12369" ht="22.5" customHeight="1">
      <c r="A12369" s="9" t="s">
        <v>34332</v>
      </c>
      <c r="B12369" s="10">
        <v>45625.60690972222</v>
      </c>
      <c r="C12369" s="11" t="s">
        <v>34333</v>
      </c>
      <c r="D12369" s="12">
        <v>11.0</v>
      </c>
      <c r="E12369" s="10" t="s">
        <v>17</v>
      </c>
      <c r="F12369" s="12">
        <v>2024.0</v>
      </c>
      <c r="G12369" s="13" t="s">
        <v>13</v>
      </c>
      <c r="H12369" s="14" t="s">
        <v>11394</v>
      </c>
      <c r="I12369" s="12">
        <v>1056.0</v>
      </c>
      <c r="J12369" s="15" t="str">
        <f t="shared" si="1"/>
        <v>Relevant</v>
      </c>
    </row>
    <row r="12370" ht="22.5" customHeight="1">
      <c r="A12370" s="9" t="s">
        <v>34334</v>
      </c>
      <c r="B12370" s="10">
        <v>45547.291712962964</v>
      </c>
      <c r="C12370" s="11" t="s">
        <v>7995</v>
      </c>
      <c r="D12370" s="12">
        <v>9.0</v>
      </c>
      <c r="E12370" s="10" t="s">
        <v>114</v>
      </c>
      <c r="F12370" s="12">
        <v>2024.0</v>
      </c>
      <c r="G12370" s="13" t="s">
        <v>34335</v>
      </c>
      <c r="H12370" s="14" t="s">
        <v>34336</v>
      </c>
      <c r="I12370" s="12">
        <v>9486916.0</v>
      </c>
      <c r="J12370" s="15" t="str">
        <f t="shared" si="1"/>
        <v>Relevant</v>
      </c>
    </row>
    <row r="12371" ht="22.5" customHeight="1">
      <c r="A12371" s="9" t="s">
        <v>34337</v>
      </c>
      <c r="B12371" s="10">
        <v>45613.99085855324</v>
      </c>
      <c r="C12371" s="11" t="s">
        <v>34338</v>
      </c>
      <c r="D12371" s="12">
        <v>11.0</v>
      </c>
      <c r="E12371" s="10" t="s">
        <v>17</v>
      </c>
      <c r="F12371" s="12">
        <v>2024.0</v>
      </c>
      <c r="G12371" s="13" t="s">
        <v>34339</v>
      </c>
      <c r="H12371" s="14" t="s">
        <v>34340</v>
      </c>
      <c r="I12371" s="12">
        <v>0.0</v>
      </c>
      <c r="J12371" s="15" t="str">
        <f t="shared" si="1"/>
        <v>Irrelevant</v>
      </c>
    </row>
    <row r="12372" ht="22.5" customHeight="1">
      <c r="A12372" s="9" t="s">
        <v>34341</v>
      </c>
      <c r="B12372" s="10">
        <v>45587.71836805555</v>
      </c>
      <c r="C12372" s="11" t="s">
        <v>34342</v>
      </c>
      <c r="D12372" s="12">
        <v>10.0</v>
      </c>
      <c r="E12372" s="10" t="s">
        <v>42</v>
      </c>
      <c r="F12372" s="12">
        <v>2024.0</v>
      </c>
      <c r="G12372" s="13" t="s">
        <v>13</v>
      </c>
      <c r="H12372" s="14" t="s">
        <v>34343</v>
      </c>
      <c r="I12372" s="12">
        <v>750230.0</v>
      </c>
      <c r="J12372" s="15" t="str">
        <f t="shared" si="1"/>
        <v>Relevant</v>
      </c>
    </row>
    <row r="12373" ht="22.5" customHeight="1">
      <c r="A12373" s="9" t="s">
        <v>34344</v>
      </c>
      <c r="B12373" s="10">
        <v>45546.57633101852</v>
      </c>
      <c r="C12373" s="11" t="s">
        <v>34345</v>
      </c>
      <c r="D12373" s="12">
        <v>9.0</v>
      </c>
      <c r="E12373" s="10" t="s">
        <v>114</v>
      </c>
      <c r="F12373" s="12">
        <v>2024.0</v>
      </c>
      <c r="G12373" s="13" t="s">
        <v>13</v>
      </c>
      <c r="H12373" s="14" t="s">
        <v>2563</v>
      </c>
      <c r="I12373" s="12">
        <v>27337.0</v>
      </c>
      <c r="J12373" s="15" t="str">
        <f t="shared" si="1"/>
        <v>Irrelevant</v>
      </c>
    </row>
    <row r="12374" ht="22.5" customHeight="1">
      <c r="A12374" s="9" t="s">
        <v>34346</v>
      </c>
      <c r="B12374" s="10">
        <v>45423.267175925925</v>
      </c>
      <c r="C12374" s="11" t="s">
        <v>34347</v>
      </c>
      <c r="D12374" s="12">
        <v>5.0</v>
      </c>
      <c r="E12374" s="10" t="s">
        <v>21</v>
      </c>
      <c r="F12374" s="12">
        <v>2024.0</v>
      </c>
      <c r="G12374" s="13" t="s">
        <v>13</v>
      </c>
      <c r="H12374" s="14" t="s">
        <v>34348</v>
      </c>
      <c r="I12374" s="12">
        <v>786.0</v>
      </c>
      <c r="J12374" s="15" t="str">
        <f t="shared" si="1"/>
        <v>Irrelevant</v>
      </c>
    </row>
    <row r="12375" ht="22.5" customHeight="1">
      <c r="A12375" s="9" t="s">
        <v>34349</v>
      </c>
      <c r="B12375" s="10">
        <v>45587.58666666667</v>
      </c>
      <c r="C12375" s="11" t="s">
        <v>34350</v>
      </c>
      <c r="D12375" s="12">
        <v>10.0</v>
      </c>
      <c r="E12375" s="10" t="s">
        <v>42</v>
      </c>
      <c r="F12375" s="12">
        <v>2024.0</v>
      </c>
      <c r="G12375" s="13" t="s">
        <v>34351</v>
      </c>
      <c r="H12375" s="14" t="s">
        <v>34352</v>
      </c>
      <c r="I12375" s="12">
        <v>421.0</v>
      </c>
      <c r="J12375" s="15" t="str">
        <f t="shared" si="1"/>
        <v>Relevant</v>
      </c>
    </row>
    <row r="12376" ht="22.5" customHeight="1">
      <c r="A12376" s="9" t="s">
        <v>34353</v>
      </c>
      <c r="B12376" s="10">
        <v>45588.40112268519</v>
      </c>
      <c r="C12376" s="11" t="s">
        <v>34354</v>
      </c>
      <c r="D12376" s="12">
        <v>10.0</v>
      </c>
      <c r="E12376" s="10" t="s">
        <v>42</v>
      </c>
      <c r="F12376" s="12">
        <v>2024.0</v>
      </c>
      <c r="G12376" s="13" t="s">
        <v>13</v>
      </c>
      <c r="H12376" s="14" t="s">
        <v>3169</v>
      </c>
      <c r="I12376" s="12">
        <v>101.0</v>
      </c>
      <c r="J12376" s="15" t="str">
        <f t="shared" si="1"/>
        <v>Relevant</v>
      </c>
    </row>
    <row r="12377" ht="22.5" customHeight="1">
      <c r="A12377" s="9" t="s">
        <v>34355</v>
      </c>
      <c r="B12377" s="10">
        <v>45657.50193287037</v>
      </c>
      <c r="C12377" s="11" t="s">
        <v>34356</v>
      </c>
      <c r="D12377" s="12">
        <v>12.0</v>
      </c>
      <c r="E12377" s="10" t="s">
        <v>26</v>
      </c>
      <c r="F12377" s="12">
        <v>2024.0</v>
      </c>
      <c r="G12377" s="13" t="s">
        <v>34357</v>
      </c>
      <c r="H12377" s="14" t="str">
        <f>IFERROR(__xludf.DUMMYFUNCTION("TRIM(REGEXREPLACE(GOOGLETRANSLATE(G12377,""auto"",""en""),""(?i)\b(RT|QT)\s*@?\w*:?\s*|https?://\S+|@\w+|#\w+|[^\x00-\x7F]|[^\w\s]"",""""))"),"Dont make this mistake while running the heater in your car otherwise it will be costly")</f>
        <v>Dont make this mistake while running the heater in your car otherwise it will be costly</v>
      </c>
      <c r="I12377" s="12">
        <v>43085.0</v>
      </c>
      <c r="J12377" s="15" t="str">
        <f t="shared" si="1"/>
        <v>Irrelevant</v>
      </c>
    </row>
    <row r="12378" ht="22.5" customHeight="1">
      <c r="A12378" s="9" t="s">
        <v>34358</v>
      </c>
      <c r="B12378" s="10">
        <v>45588.628969907404</v>
      </c>
      <c r="C12378" s="11" t="s">
        <v>34359</v>
      </c>
      <c r="D12378" s="12">
        <v>10.0</v>
      </c>
      <c r="E12378" s="10" t="s">
        <v>42</v>
      </c>
      <c r="F12378" s="12">
        <v>2024.0</v>
      </c>
      <c r="G12378" s="13" t="s">
        <v>13</v>
      </c>
      <c r="H12378" s="14" t="s">
        <v>338</v>
      </c>
      <c r="I12378" s="12">
        <v>1141.0</v>
      </c>
      <c r="J12378" s="15" t="str">
        <f t="shared" si="1"/>
        <v>Relevant</v>
      </c>
    </row>
    <row r="12379" ht="22.5" customHeight="1">
      <c r="A12379" s="9" t="s">
        <v>34360</v>
      </c>
      <c r="B12379" s="10">
        <v>45608.68366898148</v>
      </c>
      <c r="C12379" s="11" t="s">
        <v>34361</v>
      </c>
      <c r="D12379" s="12">
        <v>11.0</v>
      </c>
      <c r="E12379" s="10" t="s">
        <v>17</v>
      </c>
      <c r="F12379" s="12">
        <v>2024.0</v>
      </c>
      <c r="G12379" s="13" t="s">
        <v>13</v>
      </c>
      <c r="H12379" s="14" t="s">
        <v>3937</v>
      </c>
      <c r="I12379" s="12">
        <v>1383.0</v>
      </c>
      <c r="J12379" s="15" t="str">
        <f t="shared" si="1"/>
        <v>Relevant</v>
      </c>
    </row>
    <row r="12380" ht="22.5" customHeight="1">
      <c r="A12380" s="9" t="s">
        <v>34362</v>
      </c>
      <c r="B12380" s="10">
        <v>45582.236014131944</v>
      </c>
      <c r="C12380" s="11" t="s">
        <v>34363</v>
      </c>
      <c r="D12380" s="12">
        <v>10.0</v>
      </c>
      <c r="E12380" s="10" t="s">
        <v>42</v>
      </c>
      <c r="F12380" s="12">
        <v>2024.0</v>
      </c>
      <c r="G12380" s="13" t="s">
        <v>34364</v>
      </c>
      <c r="H12380" s="14" t="s">
        <v>34365</v>
      </c>
      <c r="I12380" s="12">
        <v>1.2767834E7</v>
      </c>
      <c r="J12380" s="15" t="str">
        <f t="shared" si="1"/>
        <v>Relevant</v>
      </c>
    </row>
    <row r="12381" ht="22.5" customHeight="1">
      <c r="A12381" s="9" t="s">
        <v>34366</v>
      </c>
      <c r="B12381" s="10">
        <v>45614.786527777775</v>
      </c>
      <c r="C12381" s="11" t="s">
        <v>34367</v>
      </c>
      <c r="D12381" s="12">
        <v>11.0</v>
      </c>
      <c r="E12381" s="10" t="s">
        <v>17</v>
      </c>
      <c r="F12381" s="12">
        <v>2024.0</v>
      </c>
      <c r="G12381" s="13" t="s">
        <v>13</v>
      </c>
      <c r="H12381" s="14" t="s">
        <v>34368</v>
      </c>
      <c r="I12381" s="12">
        <v>991.0</v>
      </c>
      <c r="J12381" s="15" t="str">
        <f t="shared" si="1"/>
        <v>Irrelevant</v>
      </c>
    </row>
    <row r="12382" ht="22.5" customHeight="1">
      <c r="A12382" s="9" t="s">
        <v>34369</v>
      </c>
      <c r="B12382" s="10">
        <v>45454.51516203704</v>
      </c>
      <c r="C12382" s="11" t="s">
        <v>10301</v>
      </c>
      <c r="D12382" s="12">
        <v>6.0</v>
      </c>
      <c r="E12382" s="10" t="s">
        <v>34</v>
      </c>
      <c r="F12382" s="12">
        <v>2024.0</v>
      </c>
      <c r="G12382" s="13" t="s">
        <v>13</v>
      </c>
      <c r="H12382" s="14" t="s">
        <v>2127</v>
      </c>
      <c r="I12382" s="12">
        <v>258.0</v>
      </c>
      <c r="J12382" s="15" t="str">
        <f t="shared" si="1"/>
        <v>Irrelevant</v>
      </c>
    </row>
    <row r="12383" ht="22.5" customHeight="1">
      <c r="A12383" s="9" t="s">
        <v>34370</v>
      </c>
      <c r="B12383" s="10">
        <v>45483.407287581016</v>
      </c>
      <c r="C12383" s="11" t="s">
        <v>34371</v>
      </c>
      <c r="D12383" s="12">
        <v>7.0</v>
      </c>
      <c r="E12383" s="10" t="s">
        <v>55</v>
      </c>
      <c r="F12383" s="12">
        <v>2024.0</v>
      </c>
      <c r="G12383" s="13" t="s">
        <v>34372</v>
      </c>
      <c r="H12383" s="14" t="s">
        <v>34373</v>
      </c>
      <c r="I12383" s="12">
        <v>3514.0</v>
      </c>
      <c r="J12383" s="15" t="str">
        <f t="shared" si="1"/>
        <v>Irrelevant</v>
      </c>
    </row>
    <row r="12384" ht="22.5" customHeight="1">
      <c r="A12384" s="9" t="s">
        <v>34374</v>
      </c>
      <c r="B12384" s="10">
        <v>45635.83274305556</v>
      </c>
      <c r="C12384" s="11" t="s">
        <v>34375</v>
      </c>
      <c r="D12384" s="12">
        <v>12.0</v>
      </c>
      <c r="E12384" s="10" t="s">
        <v>26</v>
      </c>
      <c r="F12384" s="12">
        <v>2024.0</v>
      </c>
      <c r="G12384" s="13" t="s">
        <v>34376</v>
      </c>
      <c r="H12384" s="14" t="s">
        <v>34377</v>
      </c>
      <c r="I12384" s="12">
        <v>409.0</v>
      </c>
      <c r="J12384" s="15" t="str">
        <f t="shared" si="1"/>
        <v>Relevant</v>
      </c>
    </row>
    <row r="12385" ht="22.5" customHeight="1">
      <c r="A12385" s="9" t="s">
        <v>34378</v>
      </c>
      <c r="B12385" s="10">
        <v>45587.38229166667</v>
      </c>
      <c r="C12385" s="11" t="s">
        <v>34379</v>
      </c>
      <c r="D12385" s="12">
        <v>10.0</v>
      </c>
      <c r="E12385" s="10" t="s">
        <v>42</v>
      </c>
      <c r="F12385" s="12">
        <v>2024.0</v>
      </c>
      <c r="G12385" s="13" t="s">
        <v>13</v>
      </c>
      <c r="H12385" s="14" t="s">
        <v>175</v>
      </c>
      <c r="I12385" s="12">
        <v>37.0</v>
      </c>
      <c r="J12385" s="15" t="str">
        <f t="shared" si="1"/>
        <v>Irrelevant</v>
      </c>
    </row>
    <row r="12386" ht="22.5" customHeight="1">
      <c r="A12386" s="9" t="s">
        <v>34380</v>
      </c>
      <c r="B12386" s="10">
        <v>45568.836775613425</v>
      </c>
      <c r="C12386" s="11" t="s">
        <v>34381</v>
      </c>
      <c r="D12386" s="12">
        <v>10.0</v>
      </c>
      <c r="E12386" s="10" t="s">
        <v>42</v>
      </c>
      <c r="F12386" s="12">
        <v>2024.0</v>
      </c>
      <c r="G12386" s="13" t="s">
        <v>34382</v>
      </c>
      <c r="H12386" s="14" t="s">
        <v>34383</v>
      </c>
      <c r="I12386" s="12">
        <v>1.0742944E7</v>
      </c>
      <c r="J12386" s="15" t="str">
        <f t="shared" si="1"/>
        <v>Irrelevant</v>
      </c>
    </row>
    <row r="12387" ht="22.5" customHeight="1">
      <c r="A12387" s="9" t="s">
        <v>34384</v>
      </c>
      <c r="B12387" s="10">
        <v>45592.764386574076</v>
      </c>
      <c r="C12387" s="11" t="s">
        <v>34385</v>
      </c>
      <c r="D12387" s="12">
        <v>10.0</v>
      </c>
      <c r="E12387" s="10" t="s">
        <v>42</v>
      </c>
      <c r="F12387" s="12">
        <v>2024.0</v>
      </c>
      <c r="G12387" s="13" t="s">
        <v>13</v>
      </c>
      <c r="H12387" s="14" t="s">
        <v>131</v>
      </c>
      <c r="I12387" s="12">
        <v>54.0</v>
      </c>
      <c r="J12387" s="15" t="str">
        <f t="shared" si="1"/>
        <v>Relevant</v>
      </c>
    </row>
    <row r="12388" ht="22.5" customHeight="1">
      <c r="A12388" s="9" t="s">
        <v>34386</v>
      </c>
      <c r="B12388" s="10">
        <v>45558.801828703705</v>
      </c>
      <c r="C12388" s="11" t="s">
        <v>34387</v>
      </c>
      <c r="D12388" s="12">
        <v>9.0</v>
      </c>
      <c r="E12388" s="10" t="s">
        <v>114</v>
      </c>
      <c r="F12388" s="12">
        <v>2024.0</v>
      </c>
      <c r="G12388" s="13" t="s">
        <v>34388</v>
      </c>
      <c r="H12388" s="14" t="s">
        <v>34389</v>
      </c>
      <c r="I12388" s="12">
        <v>308.0</v>
      </c>
      <c r="J12388" s="15" t="str">
        <f t="shared" si="1"/>
        <v>Relevant</v>
      </c>
    </row>
    <row r="12389" ht="22.5" customHeight="1">
      <c r="A12389" s="9" t="s">
        <v>34390</v>
      </c>
      <c r="B12389" s="10">
        <v>45429.67986111111</v>
      </c>
      <c r="C12389" s="11" t="s">
        <v>27998</v>
      </c>
      <c r="D12389" s="12">
        <v>5.0</v>
      </c>
      <c r="E12389" s="10" t="s">
        <v>21</v>
      </c>
      <c r="F12389" s="12">
        <v>2024.0</v>
      </c>
      <c r="G12389" s="13" t="s">
        <v>34391</v>
      </c>
      <c r="H12389" s="14" t="s">
        <v>34392</v>
      </c>
      <c r="I12389" s="12">
        <v>1.261664E7</v>
      </c>
      <c r="J12389" s="15" t="str">
        <f t="shared" si="1"/>
        <v>Irrelevant</v>
      </c>
    </row>
    <row r="12390" ht="22.5" customHeight="1">
      <c r="A12390" s="9" t="s">
        <v>34393</v>
      </c>
      <c r="B12390" s="10">
        <v>45593.0812037037</v>
      </c>
      <c r="C12390" s="11" t="s">
        <v>34394</v>
      </c>
      <c r="D12390" s="12">
        <v>10.0</v>
      </c>
      <c r="E12390" s="10" t="s">
        <v>42</v>
      </c>
      <c r="F12390" s="12">
        <v>2024.0</v>
      </c>
      <c r="G12390" s="13" t="s">
        <v>13</v>
      </c>
      <c r="H12390" s="14" t="s">
        <v>97</v>
      </c>
      <c r="I12390" s="12">
        <v>1419.0</v>
      </c>
      <c r="J12390" s="15" t="str">
        <f t="shared" si="1"/>
        <v>Relevant</v>
      </c>
    </row>
    <row r="12391" ht="22.5" customHeight="1">
      <c r="A12391" s="9" t="s">
        <v>34395</v>
      </c>
      <c r="B12391" s="10">
        <v>45630.358298611114</v>
      </c>
      <c r="C12391" s="11" t="s">
        <v>34396</v>
      </c>
      <c r="D12391" s="12">
        <v>12.0</v>
      </c>
      <c r="E12391" s="10" t="s">
        <v>26</v>
      </c>
      <c r="F12391" s="12">
        <v>2024.0</v>
      </c>
      <c r="G12391" s="13" t="s">
        <v>13</v>
      </c>
      <c r="H12391" s="14" t="s">
        <v>34397</v>
      </c>
      <c r="I12391" s="12">
        <v>13660.0</v>
      </c>
      <c r="J12391" s="15" t="str">
        <f t="shared" si="1"/>
        <v>Irrelevant</v>
      </c>
    </row>
    <row r="12392" ht="22.5" customHeight="1">
      <c r="A12392" s="9" t="s">
        <v>34398</v>
      </c>
      <c r="B12392" s="10">
        <v>45741.25255787037</v>
      </c>
      <c r="C12392" s="11" t="s">
        <v>34399</v>
      </c>
      <c r="D12392" s="12">
        <v>3.0</v>
      </c>
      <c r="E12392" s="10" t="s">
        <v>59</v>
      </c>
      <c r="F12392" s="12">
        <v>2025.0</v>
      </c>
      <c r="G12392" s="13" t="s">
        <v>34400</v>
      </c>
      <c r="H12392" s="14" t="s">
        <v>34401</v>
      </c>
      <c r="I12392" s="12">
        <v>6895248.0</v>
      </c>
      <c r="J12392" s="15" t="str">
        <f t="shared" si="1"/>
        <v>Relevant</v>
      </c>
    </row>
    <row r="12393" ht="22.5" customHeight="1">
      <c r="A12393" s="9" t="s">
        <v>34402</v>
      </c>
      <c r="B12393" s="10">
        <v>45574.651296296295</v>
      </c>
      <c r="C12393" s="11" t="s">
        <v>34403</v>
      </c>
      <c r="D12393" s="12">
        <v>10.0</v>
      </c>
      <c r="E12393" s="10" t="s">
        <v>42</v>
      </c>
      <c r="F12393" s="12">
        <v>2024.0</v>
      </c>
      <c r="G12393" s="13" t="s">
        <v>34404</v>
      </c>
      <c r="H12393" s="14" t="s">
        <v>34405</v>
      </c>
      <c r="I12393" s="12">
        <v>4721.0</v>
      </c>
      <c r="J12393" s="15" t="str">
        <f t="shared" si="1"/>
        <v>Irrelevant</v>
      </c>
    </row>
    <row r="12394" ht="22.5" customHeight="1">
      <c r="A12394" s="9" t="s">
        <v>34406</v>
      </c>
      <c r="B12394" s="10">
        <v>45613.762777777774</v>
      </c>
      <c r="C12394" s="11" t="s">
        <v>27917</v>
      </c>
      <c r="D12394" s="12">
        <v>11.0</v>
      </c>
      <c r="E12394" s="10" t="s">
        <v>17</v>
      </c>
      <c r="F12394" s="12">
        <v>2024.0</v>
      </c>
      <c r="G12394" s="13" t="s">
        <v>13</v>
      </c>
      <c r="H12394" s="14" t="s">
        <v>34407</v>
      </c>
      <c r="I12394" s="12">
        <v>14514.0</v>
      </c>
      <c r="J12394" s="15" t="str">
        <f t="shared" si="1"/>
        <v>Relevant</v>
      </c>
    </row>
    <row r="12395" ht="22.5" customHeight="1">
      <c r="A12395" s="9" t="s">
        <v>34408</v>
      </c>
      <c r="B12395" s="10">
        <v>45580.79153935185</v>
      </c>
      <c r="C12395" s="11" t="s">
        <v>34409</v>
      </c>
      <c r="D12395" s="12">
        <v>10.0</v>
      </c>
      <c r="E12395" s="10" t="s">
        <v>42</v>
      </c>
      <c r="F12395" s="12">
        <v>2024.0</v>
      </c>
      <c r="G12395" s="13" t="s">
        <v>13</v>
      </c>
      <c r="H12395" s="14" t="s">
        <v>30087</v>
      </c>
      <c r="I12395" s="12">
        <v>458.0</v>
      </c>
      <c r="J12395" s="15" t="str">
        <f t="shared" si="1"/>
        <v>Relevant</v>
      </c>
    </row>
    <row r="12396" ht="22.5" customHeight="1">
      <c r="A12396" s="9" t="s">
        <v>34410</v>
      </c>
      <c r="B12396" s="10">
        <v>45552.464375</v>
      </c>
      <c r="C12396" s="11" t="s">
        <v>34411</v>
      </c>
      <c r="D12396" s="12">
        <v>9.0</v>
      </c>
      <c r="E12396" s="10" t="s">
        <v>114</v>
      </c>
      <c r="F12396" s="12">
        <v>2024.0</v>
      </c>
      <c r="G12396" s="13" t="s">
        <v>13</v>
      </c>
      <c r="H12396" s="14" t="s">
        <v>34412</v>
      </c>
      <c r="I12396" s="12">
        <v>20.0</v>
      </c>
      <c r="J12396" s="15" t="str">
        <f t="shared" si="1"/>
        <v>Relevant</v>
      </c>
    </row>
    <row r="12397" ht="22.5" customHeight="1">
      <c r="A12397" s="9" t="s">
        <v>34413</v>
      </c>
      <c r="B12397" s="10">
        <v>45618.43540509259</v>
      </c>
      <c r="C12397" s="11" t="s">
        <v>34414</v>
      </c>
      <c r="D12397" s="12">
        <v>11.0</v>
      </c>
      <c r="E12397" s="10" t="s">
        <v>17</v>
      </c>
      <c r="F12397" s="12">
        <v>2024.0</v>
      </c>
      <c r="G12397" s="13" t="s">
        <v>34415</v>
      </c>
      <c r="H12397" s="14" t="s">
        <v>34416</v>
      </c>
      <c r="I12397" s="12">
        <v>255122.0</v>
      </c>
      <c r="J12397" s="15" t="str">
        <f t="shared" si="1"/>
        <v>Relevant</v>
      </c>
    </row>
    <row r="12398" ht="22.5" customHeight="1">
      <c r="A12398" s="9" t="s">
        <v>34417</v>
      </c>
      <c r="B12398" s="10">
        <v>45588.66674768519</v>
      </c>
      <c r="C12398" s="11" t="s">
        <v>34418</v>
      </c>
      <c r="D12398" s="12">
        <v>10.0</v>
      </c>
      <c r="E12398" s="10" t="s">
        <v>42</v>
      </c>
      <c r="F12398" s="12">
        <v>2024.0</v>
      </c>
      <c r="G12398" s="13" t="s">
        <v>13</v>
      </c>
      <c r="H12398" s="14" t="s">
        <v>10009</v>
      </c>
      <c r="I12398" s="12">
        <v>388.0</v>
      </c>
      <c r="J12398" s="15" t="str">
        <f t="shared" si="1"/>
        <v>Relevant</v>
      </c>
    </row>
    <row r="12399" ht="22.5" customHeight="1">
      <c r="A12399" s="9" t="s">
        <v>34419</v>
      </c>
      <c r="B12399" s="10">
        <v>45614.68705811343</v>
      </c>
      <c r="C12399" s="11" t="s">
        <v>34420</v>
      </c>
      <c r="D12399" s="12">
        <v>11.0</v>
      </c>
      <c r="E12399" s="10" t="s">
        <v>17</v>
      </c>
      <c r="F12399" s="12">
        <v>2024.0</v>
      </c>
      <c r="G12399" s="13" t="s">
        <v>2108</v>
      </c>
      <c r="H12399" s="14" t="s">
        <v>2109</v>
      </c>
      <c r="I12399" s="12">
        <v>0.0</v>
      </c>
      <c r="J12399" s="15" t="str">
        <f t="shared" si="1"/>
        <v>Relevant</v>
      </c>
    </row>
    <row r="12400" ht="22.5" customHeight="1">
      <c r="A12400" s="9" t="s">
        <v>34421</v>
      </c>
      <c r="B12400" s="10">
        <v>45621.84237268518</v>
      </c>
      <c r="C12400" s="11" t="s">
        <v>34422</v>
      </c>
      <c r="D12400" s="12">
        <v>11.0</v>
      </c>
      <c r="E12400" s="10" t="s">
        <v>17</v>
      </c>
      <c r="F12400" s="12">
        <v>2024.0</v>
      </c>
      <c r="G12400" s="13" t="s">
        <v>13</v>
      </c>
      <c r="H12400" s="14" t="s">
        <v>34423</v>
      </c>
      <c r="I12400" s="12">
        <v>50601.0</v>
      </c>
      <c r="J12400" s="15" t="str">
        <f t="shared" si="1"/>
        <v>Relevant</v>
      </c>
    </row>
    <row r="12401" ht="22.5" customHeight="1">
      <c r="A12401" s="9" t="s">
        <v>34424</v>
      </c>
      <c r="B12401" s="10">
        <v>45635.82564814815</v>
      </c>
      <c r="C12401" s="11" t="s">
        <v>34425</v>
      </c>
      <c r="D12401" s="12">
        <v>12.0</v>
      </c>
      <c r="E12401" s="10" t="s">
        <v>26</v>
      </c>
      <c r="F12401" s="12">
        <v>2024.0</v>
      </c>
      <c r="G12401" s="13" t="s">
        <v>13</v>
      </c>
      <c r="H12401" s="14" t="s">
        <v>1126</v>
      </c>
      <c r="I12401" s="12">
        <v>45.0</v>
      </c>
      <c r="J12401" s="15" t="str">
        <f t="shared" si="1"/>
        <v>Irrelevant</v>
      </c>
    </row>
    <row r="12402" ht="22.5" customHeight="1">
      <c r="A12402" s="9" t="s">
        <v>34426</v>
      </c>
      <c r="B12402" s="10">
        <v>45744.32524521991</v>
      </c>
      <c r="C12402" s="11" t="s">
        <v>34427</v>
      </c>
      <c r="D12402" s="12">
        <v>3.0</v>
      </c>
      <c r="E12402" s="10" t="s">
        <v>59</v>
      </c>
      <c r="F12402" s="12">
        <v>2025.0</v>
      </c>
      <c r="G12402" s="13" t="s">
        <v>34428</v>
      </c>
      <c r="H12402" s="14" t="str">
        <f>IFERROR(__xludf.DUMMYFUNCTION("TRIM(REGEXREPLACE(GOOGLETRANSLATE(G12402,""auto"",""en""),""(?i)\b(RT|QT)\s*@?\w*:?\s*|https?://\S+|@\w+|#\w+|[^\x00-\x7F]|[^\w\s]"",""""))"),"Air Pollution in Delhi Breathing has become difficult in Delhi increasing pollution has become a cause of concern know the AQI level of your area")</f>
        <v>Air Pollution in Delhi Breathing has become difficult in Delhi increasing pollution has become a cause of concern know the AQI level of your area</v>
      </c>
      <c r="I12402" s="12">
        <v>1.1806909E7</v>
      </c>
      <c r="J12402" s="15" t="str">
        <f t="shared" si="1"/>
        <v>Relevant</v>
      </c>
    </row>
    <row r="12403" ht="22.5" customHeight="1">
      <c r="A12403" s="9" t="s">
        <v>34429</v>
      </c>
      <c r="B12403" s="10">
        <v>45646.34449074074</v>
      </c>
      <c r="C12403" s="11" t="s">
        <v>34430</v>
      </c>
      <c r="D12403" s="12">
        <v>12.0</v>
      </c>
      <c r="E12403" s="10" t="s">
        <v>26</v>
      </c>
      <c r="F12403" s="12">
        <v>2024.0</v>
      </c>
      <c r="G12403" s="13" t="s">
        <v>13</v>
      </c>
      <c r="H12403" s="14" t="s">
        <v>11746</v>
      </c>
      <c r="I12403" s="12">
        <v>4832.0</v>
      </c>
      <c r="J12403" s="15" t="str">
        <f t="shared" si="1"/>
        <v>Irrelevant</v>
      </c>
    </row>
    <row r="12404" ht="22.5" customHeight="1">
      <c r="A12404" s="9" t="s">
        <v>34431</v>
      </c>
      <c r="B12404" s="10">
        <v>45584.65224672454</v>
      </c>
      <c r="C12404" s="11" t="s">
        <v>34432</v>
      </c>
      <c r="D12404" s="12">
        <v>10.0</v>
      </c>
      <c r="E12404" s="10" t="s">
        <v>42</v>
      </c>
      <c r="F12404" s="12">
        <v>2024.0</v>
      </c>
      <c r="G12404" s="13" t="s">
        <v>29438</v>
      </c>
      <c r="H12404" s="14" t="s">
        <v>29439</v>
      </c>
      <c r="I12404" s="12">
        <v>2455.0</v>
      </c>
      <c r="J12404" s="15" t="str">
        <f t="shared" si="1"/>
        <v>Relevant</v>
      </c>
    </row>
    <row r="12405" ht="22.5" customHeight="1">
      <c r="A12405" s="9" t="s">
        <v>34433</v>
      </c>
      <c r="B12405" s="10">
        <v>45616.79335648148</v>
      </c>
      <c r="C12405" s="11" t="s">
        <v>34434</v>
      </c>
      <c r="D12405" s="12">
        <v>11.0</v>
      </c>
      <c r="E12405" s="10" t="s">
        <v>17</v>
      </c>
      <c r="F12405" s="12">
        <v>2024.0</v>
      </c>
      <c r="G12405" s="13" t="s">
        <v>13</v>
      </c>
      <c r="H12405" s="14" t="s">
        <v>8028</v>
      </c>
      <c r="I12405" s="12">
        <v>107.0</v>
      </c>
      <c r="J12405" s="15" t="str">
        <f t="shared" si="1"/>
        <v>Relevant</v>
      </c>
    </row>
    <row r="12406" ht="22.5" customHeight="1">
      <c r="A12406" s="9" t="s">
        <v>34435</v>
      </c>
      <c r="B12406" s="10">
        <v>45611.300671296296</v>
      </c>
      <c r="C12406" s="11" t="s">
        <v>34436</v>
      </c>
      <c r="D12406" s="12">
        <v>11.0</v>
      </c>
      <c r="E12406" s="10" t="s">
        <v>17</v>
      </c>
      <c r="F12406" s="12">
        <v>2024.0</v>
      </c>
      <c r="G12406" s="13" t="s">
        <v>34437</v>
      </c>
      <c r="H12406" s="14" t="s">
        <v>34438</v>
      </c>
      <c r="I12406" s="12">
        <v>2083070.0</v>
      </c>
      <c r="J12406" s="15" t="str">
        <f t="shared" si="1"/>
        <v>Relevant</v>
      </c>
    </row>
    <row r="12407" ht="22.5" customHeight="1">
      <c r="A12407" s="9" t="s">
        <v>34439</v>
      </c>
      <c r="B12407" s="10">
        <v>45579.39941506944</v>
      </c>
      <c r="C12407" s="11" t="s">
        <v>34440</v>
      </c>
      <c r="D12407" s="12">
        <v>10.0</v>
      </c>
      <c r="E12407" s="10" t="s">
        <v>42</v>
      </c>
      <c r="F12407" s="12">
        <v>2024.0</v>
      </c>
      <c r="G12407" s="13" t="s">
        <v>34441</v>
      </c>
      <c r="H12407" s="14" t="s">
        <v>34442</v>
      </c>
      <c r="I12407" s="12">
        <v>0.0</v>
      </c>
      <c r="J12407" s="15" t="str">
        <f t="shared" si="1"/>
        <v>Relevant</v>
      </c>
    </row>
    <row r="12408" ht="22.5" customHeight="1">
      <c r="A12408" s="9" t="s">
        <v>34443</v>
      </c>
      <c r="B12408" s="10">
        <v>45622.79949074074</v>
      </c>
      <c r="C12408" s="11" t="s">
        <v>17699</v>
      </c>
      <c r="D12408" s="12">
        <v>11.0</v>
      </c>
      <c r="E12408" s="10" t="s">
        <v>17</v>
      </c>
      <c r="F12408" s="12">
        <v>2024.0</v>
      </c>
      <c r="G12408" s="13" t="s">
        <v>34444</v>
      </c>
      <c r="H12408" s="14" t="s">
        <v>34445</v>
      </c>
      <c r="I12408" s="12">
        <v>0.0</v>
      </c>
      <c r="J12408" s="15" t="str">
        <f t="shared" si="1"/>
        <v>Relevant</v>
      </c>
    </row>
    <row r="12409" ht="22.5" customHeight="1">
      <c r="A12409" s="9" t="s">
        <v>34446</v>
      </c>
      <c r="B12409" s="10">
        <v>45614.830034722225</v>
      </c>
      <c r="C12409" s="11" t="s">
        <v>34447</v>
      </c>
      <c r="D12409" s="12">
        <v>11.0</v>
      </c>
      <c r="E12409" s="10" t="s">
        <v>17</v>
      </c>
      <c r="F12409" s="12">
        <v>2024.0</v>
      </c>
      <c r="G12409" s="13" t="s">
        <v>13</v>
      </c>
      <c r="H12409" s="14" t="s">
        <v>11852</v>
      </c>
      <c r="I12409" s="12">
        <v>574.0</v>
      </c>
      <c r="J12409" s="15" t="str">
        <f t="shared" si="1"/>
        <v>Relevant</v>
      </c>
    </row>
    <row r="12410" ht="22.5" customHeight="1">
      <c r="A12410" s="9" t="s">
        <v>34448</v>
      </c>
      <c r="B12410" s="10">
        <v>45714.48082175926</v>
      </c>
      <c r="C12410" s="11" t="s">
        <v>17643</v>
      </c>
      <c r="D12410" s="12">
        <v>2.0</v>
      </c>
      <c r="E12410" s="10" t="s">
        <v>12</v>
      </c>
      <c r="F12410" s="12">
        <v>2025.0</v>
      </c>
      <c r="G12410" s="13" t="s">
        <v>13</v>
      </c>
      <c r="H12410" s="14" t="s">
        <v>34449</v>
      </c>
      <c r="I12410" s="12">
        <v>94.0</v>
      </c>
      <c r="J12410" s="15" t="str">
        <f t="shared" si="1"/>
        <v>Relevant</v>
      </c>
    </row>
    <row r="12411" ht="22.5" customHeight="1">
      <c r="A12411" s="9" t="s">
        <v>34450</v>
      </c>
      <c r="B12411" s="10">
        <v>45644.34786608796</v>
      </c>
      <c r="C12411" s="11" t="s">
        <v>34451</v>
      </c>
      <c r="D12411" s="12">
        <v>12.0</v>
      </c>
      <c r="E12411" s="10" t="s">
        <v>26</v>
      </c>
      <c r="F12411" s="12">
        <v>2024.0</v>
      </c>
      <c r="G12411" s="13" t="s">
        <v>34452</v>
      </c>
      <c r="H12411" s="14" t="s">
        <v>34453</v>
      </c>
      <c r="I12411" s="12">
        <v>1.3072499E7</v>
      </c>
      <c r="J12411" s="15" t="str">
        <f t="shared" si="1"/>
        <v>Irrelevant</v>
      </c>
    </row>
    <row r="12412" ht="22.5" customHeight="1">
      <c r="A12412" s="9" t="s">
        <v>34454</v>
      </c>
      <c r="B12412" s="10">
        <v>45651.606041666666</v>
      </c>
      <c r="C12412" s="11" t="s">
        <v>34455</v>
      </c>
      <c r="D12412" s="12">
        <v>12.0</v>
      </c>
      <c r="E12412" s="10" t="s">
        <v>26</v>
      </c>
      <c r="F12412" s="12">
        <v>2024.0</v>
      </c>
      <c r="G12412" s="13" t="s">
        <v>13</v>
      </c>
      <c r="H12412" s="14" t="s">
        <v>4980</v>
      </c>
      <c r="I12412" s="12">
        <v>11938.0</v>
      </c>
      <c r="J12412" s="15" t="str">
        <f t="shared" si="1"/>
        <v>Relevant</v>
      </c>
    </row>
    <row r="12413" ht="22.5" customHeight="1">
      <c r="A12413" s="9" t="s">
        <v>34456</v>
      </c>
      <c r="B12413" s="10">
        <v>45589.31818287037</v>
      </c>
      <c r="C12413" s="11" t="s">
        <v>21531</v>
      </c>
      <c r="D12413" s="12">
        <v>10.0</v>
      </c>
      <c r="E12413" s="10" t="s">
        <v>42</v>
      </c>
      <c r="F12413" s="12">
        <v>2024.0</v>
      </c>
      <c r="G12413" s="13" t="s">
        <v>13</v>
      </c>
      <c r="H12413" s="14" t="s">
        <v>848</v>
      </c>
      <c r="I12413" s="12">
        <v>2068.0</v>
      </c>
      <c r="J12413" s="15" t="str">
        <f t="shared" si="1"/>
        <v>Relevant</v>
      </c>
    </row>
    <row r="12414" ht="22.5" customHeight="1">
      <c r="A12414" s="9" t="s">
        <v>34457</v>
      </c>
      <c r="B12414" s="10">
        <v>45428.027900706016</v>
      </c>
      <c r="C12414" s="11" t="s">
        <v>34458</v>
      </c>
      <c r="D12414" s="12">
        <v>5.0</v>
      </c>
      <c r="E12414" s="10" t="s">
        <v>21</v>
      </c>
      <c r="F12414" s="12">
        <v>2024.0</v>
      </c>
      <c r="G12414" s="13" t="s">
        <v>34459</v>
      </c>
      <c r="H12414" s="14" t="s">
        <v>34460</v>
      </c>
      <c r="I12414" s="12">
        <v>153013.0</v>
      </c>
      <c r="J12414" s="15" t="str">
        <f t="shared" si="1"/>
        <v>Irrelevant</v>
      </c>
    </row>
    <row r="12415" ht="22.5" customHeight="1">
      <c r="A12415" s="9" t="s">
        <v>34461</v>
      </c>
      <c r="B12415" s="10">
        <v>45606.41908305555</v>
      </c>
      <c r="C12415" s="11" t="s">
        <v>21144</v>
      </c>
      <c r="D12415" s="12">
        <v>11.0</v>
      </c>
      <c r="E12415" s="10" t="s">
        <v>17</v>
      </c>
      <c r="F12415" s="12">
        <v>2024.0</v>
      </c>
      <c r="G12415" s="13" t="s">
        <v>34462</v>
      </c>
      <c r="H12415" s="14" t="s">
        <v>34463</v>
      </c>
      <c r="I12415" s="12">
        <v>367708.0</v>
      </c>
      <c r="J12415" s="15" t="str">
        <f t="shared" si="1"/>
        <v>Relevant</v>
      </c>
    </row>
    <row r="12416" ht="22.5" customHeight="1">
      <c r="A12416" s="9" t="s">
        <v>34464</v>
      </c>
      <c r="B12416" s="10">
        <v>45480.50537037037</v>
      </c>
      <c r="C12416" s="11" t="s">
        <v>13138</v>
      </c>
      <c r="D12416" s="12">
        <v>7.0</v>
      </c>
      <c r="E12416" s="10" t="s">
        <v>55</v>
      </c>
      <c r="F12416" s="12">
        <v>2024.0</v>
      </c>
      <c r="G12416" s="13" t="s">
        <v>13</v>
      </c>
      <c r="H12416" s="14" t="s">
        <v>34465</v>
      </c>
      <c r="I12416" s="12">
        <v>0.0</v>
      </c>
      <c r="J12416" s="15" t="str">
        <f t="shared" si="1"/>
        <v>Irrelevant</v>
      </c>
    </row>
    <row r="12417" ht="22.5" customHeight="1">
      <c r="A12417" s="9" t="s">
        <v>34466</v>
      </c>
      <c r="B12417" s="10">
        <v>45542.47557870371</v>
      </c>
      <c r="C12417" s="11" t="s">
        <v>34467</v>
      </c>
      <c r="D12417" s="12">
        <v>9.0</v>
      </c>
      <c r="E12417" s="10" t="s">
        <v>114</v>
      </c>
      <c r="F12417" s="12">
        <v>2024.0</v>
      </c>
      <c r="G12417" s="13" t="s">
        <v>13</v>
      </c>
      <c r="H12417" s="14" t="s">
        <v>18817</v>
      </c>
      <c r="I12417" s="12">
        <v>289.0</v>
      </c>
      <c r="J12417" s="15" t="str">
        <f t="shared" si="1"/>
        <v>Relevant</v>
      </c>
    </row>
    <row r="12418" ht="22.5" customHeight="1">
      <c r="A12418" s="9" t="s">
        <v>34468</v>
      </c>
      <c r="B12418" s="10">
        <v>45643.71060185185</v>
      </c>
      <c r="C12418" s="11" t="s">
        <v>34469</v>
      </c>
      <c r="D12418" s="12">
        <v>12.0</v>
      </c>
      <c r="E12418" s="10" t="s">
        <v>26</v>
      </c>
      <c r="F12418" s="12">
        <v>2024.0</v>
      </c>
      <c r="G12418" s="13" t="s">
        <v>13</v>
      </c>
      <c r="H12418" s="14" t="s">
        <v>357</v>
      </c>
      <c r="I12418" s="12">
        <v>0.0</v>
      </c>
      <c r="J12418" s="15" t="str">
        <f t="shared" si="1"/>
        <v>Relevant</v>
      </c>
    </row>
    <row r="12419" ht="22.5" customHeight="1">
      <c r="A12419" s="9" t="s">
        <v>34470</v>
      </c>
      <c r="B12419" s="10">
        <v>45404.062893518516</v>
      </c>
      <c r="C12419" s="11" t="s">
        <v>34471</v>
      </c>
      <c r="D12419" s="12">
        <v>4.0</v>
      </c>
      <c r="E12419" s="10" t="s">
        <v>274</v>
      </c>
      <c r="F12419" s="12">
        <v>2024.0</v>
      </c>
      <c r="G12419" s="13" t="s">
        <v>34472</v>
      </c>
      <c r="H12419" s="14" t="s">
        <v>34473</v>
      </c>
      <c r="I12419" s="12">
        <v>1.0029689E7</v>
      </c>
      <c r="J12419" s="15" t="str">
        <f t="shared" si="1"/>
        <v>Irrelevant</v>
      </c>
    </row>
    <row r="12420" ht="22.5" customHeight="1">
      <c r="A12420" s="9" t="s">
        <v>34474</v>
      </c>
      <c r="B12420" s="10">
        <v>45668.3269584375</v>
      </c>
      <c r="C12420" s="11" t="s">
        <v>34475</v>
      </c>
      <c r="D12420" s="12">
        <v>1.0</v>
      </c>
      <c r="E12420" s="10" t="s">
        <v>70</v>
      </c>
      <c r="F12420" s="12">
        <v>2025.0</v>
      </c>
      <c r="G12420" s="13" t="s">
        <v>34476</v>
      </c>
      <c r="H12420" s="14" t="s">
        <v>34477</v>
      </c>
      <c r="I12420" s="12">
        <v>9205384.0</v>
      </c>
      <c r="J12420" s="15" t="str">
        <f t="shared" si="1"/>
        <v>Relevant</v>
      </c>
    </row>
    <row r="12421" ht="22.5" customHeight="1">
      <c r="A12421" s="9" t="s">
        <v>34478</v>
      </c>
      <c r="B12421" s="10">
        <v>45617.43231481482</v>
      </c>
      <c r="C12421" s="11" t="s">
        <v>9084</v>
      </c>
      <c r="D12421" s="12">
        <v>11.0</v>
      </c>
      <c r="E12421" s="10" t="s">
        <v>17</v>
      </c>
      <c r="F12421" s="12">
        <v>2024.0</v>
      </c>
      <c r="G12421" s="13" t="s">
        <v>13</v>
      </c>
      <c r="H12421" s="14" t="s">
        <v>781</v>
      </c>
      <c r="I12421" s="12">
        <v>5000.0</v>
      </c>
      <c r="J12421" s="15" t="str">
        <f t="shared" si="1"/>
        <v>Irrelevant</v>
      </c>
    </row>
    <row r="12422" ht="22.5" customHeight="1">
      <c r="A12422" s="9" t="s">
        <v>34479</v>
      </c>
      <c r="B12422" s="10">
        <v>45632.14635416667</v>
      </c>
      <c r="C12422" s="11" t="s">
        <v>34480</v>
      </c>
      <c r="D12422" s="12">
        <v>12.0</v>
      </c>
      <c r="E12422" s="10" t="s">
        <v>26</v>
      </c>
      <c r="F12422" s="12">
        <v>2024.0</v>
      </c>
      <c r="G12422" s="13" t="s">
        <v>13</v>
      </c>
      <c r="H12422" s="14" t="s">
        <v>1809</v>
      </c>
      <c r="I12422" s="12">
        <v>588.0</v>
      </c>
      <c r="J12422" s="15" t="str">
        <f t="shared" si="1"/>
        <v>Relevant</v>
      </c>
    </row>
    <row r="12423" ht="22.5" customHeight="1">
      <c r="A12423" s="9" t="s">
        <v>34481</v>
      </c>
      <c r="B12423" s="10">
        <v>45607.554085648146</v>
      </c>
      <c r="C12423" s="11" t="s">
        <v>34482</v>
      </c>
      <c r="D12423" s="12">
        <v>11.0</v>
      </c>
      <c r="E12423" s="10" t="s">
        <v>17</v>
      </c>
      <c r="F12423" s="12">
        <v>2024.0</v>
      </c>
      <c r="G12423" s="13" t="s">
        <v>34483</v>
      </c>
      <c r="H12423" s="14" t="s">
        <v>34484</v>
      </c>
      <c r="I12423" s="12">
        <v>0.0</v>
      </c>
      <c r="J12423" s="15" t="str">
        <f t="shared" si="1"/>
        <v>Irrelevant</v>
      </c>
    </row>
    <row r="12424" ht="22.5" customHeight="1">
      <c r="A12424" s="9" t="s">
        <v>34485</v>
      </c>
      <c r="B12424" s="10">
        <v>45604.54423611111</v>
      </c>
      <c r="C12424" s="11" t="s">
        <v>34486</v>
      </c>
      <c r="D12424" s="12">
        <v>11.0</v>
      </c>
      <c r="E12424" s="10" t="s">
        <v>17</v>
      </c>
      <c r="F12424" s="12">
        <v>2024.0</v>
      </c>
      <c r="G12424" s="13" t="s">
        <v>13</v>
      </c>
      <c r="H12424" s="14" t="s">
        <v>8076</v>
      </c>
      <c r="I12424" s="12">
        <v>6963.0</v>
      </c>
      <c r="J12424" s="15" t="str">
        <f t="shared" si="1"/>
        <v>Relevant</v>
      </c>
    </row>
    <row r="12425" ht="22.5" customHeight="1">
      <c r="A12425" s="9" t="s">
        <v>34487</v>
      </c>
      <c r="B12425" s="10">
        <v>45587.910092592596</v>
      </c>
      <c r="C12425" s="11" t="s">
        <v>34488</v>
      </c>
      <c r="D12425" s="12">
        <v>10.0</v>
      </c>
      <c r="E12425" s="10" t="s">
        <v>42</v>
      </c>
      <c r="F12425" s="12">
        <v>2024.0</v>
      </c>
      <c r="G12425" s="13" t="s">
        <v>13</v>
      </c>
      <c r="H12425" s="14" t="s">
        <v>338</v>
      </c>
      <c r="I12425" s="12">
        <v>51.0</v>
      </c>
      <c r="J12425" s="15" t="str">
        <f t="shared" si="1"/>
        <v>Relevant</v>
      </c>
    </row>
    <row r="12426" ht="22.5" customHeight="1">
      <c r="A12426" s="9" t="s">
        <v>34489</v>
      </c>
      <c r="B12426" s="10">
        <v>45616.75662037037</v>
      </c>
      <c r="C12426" s="11" t="s">
        <v>34490</v>
      </c>
      <c r="D12426" s="12">
        <v>11.0</v>
      </c>
      <c r="E12426" s="10" t="s">
        <v>17</v>
      </c>
      <c r="F12426" s="12">
        <v>2024.0</v>
      </c>
      <c r="G12426" s="13" t="s">
        <v>13</v>
      </c>
      <c r="H12426" s="14" t="s">
        <v>34491</v>
      </c>
      <c r="I12426" s="12">
        <v>139220.0</v>
      </c>
      <c r="J12426" s="15" t="str">
        <f t="shared" si="1"/>
        <v>Relevant</v>
      </c>
    </row>
    <row r="12427" ht="22.5" customHeight="1">
      <c r="A12427" s="9" t="s">
        <v>34492</v>
      </c>
      <c r="B12427" s="10">
        <v>45579.794490740744</v>
      </c>
      <c r="C12427" s="11" t="s">
        <v>34493</v>
      </c>
      <c r="D12427" s="12">
        <v>10.0</v>
      </c>
      <c r="E12427" s="10" t="s">
        <v>42</v>
      </c>
      <c r="F12427" s="12">
        <v>2024.0</v>
      </c>
      <c r="G12427" s="13" t="s">
        <v>13</v>
      </c>
      <c r="H12427" s="14" t="s">
        <v>642</v>
      </c>
      <c r="I12427" s="12">
        <v>169.0</v>
      </c>
      <c r="J12427" s="15" t="str">
        <f t="shared" si="1"/>
        <v>Relevant</v>
      </c>
    </row>
    <row r="12428" ht="22.5" customHeight="1">
      <c r="A12428" s="9" t="s">
        <v>34494</v>
      </c>
      <c r="B12428" s="10">
        <v>45616.790127314816</v>
      </c>
      <c r="C12428" s="11" t="s">
        <v>17973</v>
      </c>
      <c r="D12428" s="12">
        <v>11.0</v>
      </c>
      <c r="E12428" s="10" t="s">
        <v>17</v>
      </c>
      <c r="F12428" s="12">
        <v>2024.0</v>
      </c>
      <c r="G12428" s="13" t="s">
        <v>34495</v>
      </c>
      <c r="H12428" s="14" t="s">
        <v>34496</v>
      </c>
      <c r="I12428" s="12">
        <v>255122.0</v>
      </c>
      <c r="J12428" s="15" t="str">
        <f t="shared" si="1"/>
        <v>Relevant</v>
      </c>
    </row>
    <row r="12429" ht="22.5" customHeight="1">
      <c r="A12429" s="9" t="s">
        <v>34497</v>
      </c>
      <c r="B12429" s="10">
        <v>45579.643587962964</v>
      </c>
      <c r="C12429" s="11" t="s">
        <v>34498</v>
      </c>
      <c r="D12429" s="12">
        <v>10.0</v>
      </c>
      <c r="E12429" s="10" t="s">
        <v>42</v>
      </c>
      <c r="F12429" s="12">
        <v>2024.0</v>
      </c>
      <c r="G12429" s="13" t="s">
        <v>13</v>
      </c>
      <c r="H12429" s="14" t="s">
        <v>642</v>
      </c>
      <c r="I12429" s="12">
        <v>2208.0</v>
      </c>
      <c r="J12429" s="15" t="str">
        <f t="shared" si="1"/>
        <v>Relevant</v>
      </c>
    </row>
    <row r="12430" ht="22.5" customHeight="1">
      <c r="A12430" s="9" t="s">
        <v>34499</v>
      </c>
      <c r="B12430" s="10">
        <v>45473.46773148148</v>
      </c>
      <c r="C12430" s="11" t="s">
        <v>34500</v>
      </c>
      <c r="D12430" s="12">
        <v>6.0</v>
      </c>
      <c r="E12430" s="10" t="s">
        <v>34</v>
      </c>
      <c r="F12430" s="12">
        <v>2024.0</v>
      </c>
      <c r="G12430" s="13" t="s">
        <v>13</v>
      </c>
      <c r="H12430" s="14" t="s">
        <v>56</v>
      </c>
      <c r="I12430" s="12">
        <v>867.0</v>
      </c>
      <c r="J12430" s="15" t="str">
        <f t="shared" si="1"/>
        <v>Relevant</v>
      </c>
    </row>
    <row r="12431" ht="22.5" customHeight="1">
      <c r="A12431" s="9" t="s">
        <v>34501</v>
      </c>
      <c r="B12431" s="10">
        <v>45696.763506944444</v>
      </c>
      <c r="C12431" s="11" t="s">
        <v>34502</v>
      </c>
      <c r="D12431" s="12">
        <v>2.0</v>
      </c>
      <c r="E12431" s="10" t="s">
        <v>12</v>
      </c>
      <c r="F12431" s="12">
        <v>2025.0</v>
      </c>
      <c r="G12431" s="13" t="s">
        <v>13</v>
      </c>
      <c r="H12431" s="14" t="s">
        <v>14</v>
      </c>
      <c r="I12431" s="12">
        <v>150.0</v>
      </c>
      <c r="J12431" s="15" t="str">
        <f t="shared" si="1"/>
        <v>Relevant</v>
      </c>
    </row>
    <row r="12432" ht="22.5" customHeight="1">
      <c r="A12432" s="9" t="s">
        <v>34503</v>
      </c>
      <c r="B12432" s="10">
        <v>45616.37585648148</v>
      </c>
      <c r="C12432" s="11" t="s">
        <v>2967</v>
      </c>
      <c r="D12432" s="12">
        <v>11.0</v>
      </c>
      <c r="E12432" s="10" t="s">
        <v>17</v>
      </c>
      <c r="F12432" s="12">
        <v>2024.0</v>
      </c>
      <c r="G12432" s="13" t="s">
        <v>13</v>
      </c>
      <c r="H12432" s="14" t="s">
        <v>34504</v>
      </c>
      <c r="I12432" s="12">
        <v>550.0</v>
      </c>
      <c r="J12432" s="15" t="str">
        <f t="shared" si="1"/>
        <v>Relevant</v>
      </c>
    </row>
    <row r="12433" ht="22.5" customHeight="1">
      <c r="A12433" s="9" t="s">
        <v>34505</v>
      </c>
      <c r="B12433" s="10">
        <v>45585.82765046296</v>
      </c>
      <c r="C12433" s="11" t="s">
        <v>29170</v>
      </c>
      <c r="D12433" s="12">
        <v>10.0</v>
      </c>
      <c r="E12433" s="10" t="s">
        <v>42</v>
      </c>
      <c r="F12433" s="12">
        <v>2024.0</v>
      </c>
      <c r="G12433" s="13" t="s">
        <v>13</v>
      </c>
      <c r="H12433" s="14" t="s">
        <v>1442</v>
      </c>
      <c r="I12433" s="12">
        <v>126.0</v>
      </c>
      <c r="J12433" s="15" t="str">
        <f t="shared" si="1"/>
        <v>Relevant</v>
      </c>
    </row>
    <row r="12434" ht="22.5" customHeight="1">
      <c r="A12434" s="9" t="s">
        <v>34506</v>
      </c>
      <c r="B12434" s="10">
        <v>45587.798159722224</v>
      </c>
      <c r="C12434" s="11" t="s">
        <v>34507</v>
      </c>
      <c r="D12434" s="12">
        <v>10.0</v>
      </c>
      <c r="E12434" s="10" t="s">
        <v>42</v>
      </c>
      <c r="F12434" s="12">
        <v>2024.0</v>
      </c>
      <c r="G12434" s="13" t="s">
        <v>13</v>
      </c>
      <c r="H12434" s="14" t="s">
        <v>338</v>
      </c>
      <c r="I12434" s="12">
        <v>216.0</v>
      </c>
      <c r="J12434" s="15" t="str">
        <f t="shared" si="1"/>
        <v>Relevant</v>
      </c>
    </row>
    <row r="12435" ht="22.5" customHeight="1">
      <c r="A12435" s="9" t="s">
        <v>34508</v>
      </c>
      <c r="B12435" s="10">
        <v>45603.68078703704</v>
      </c>
      <c r="C12435" s="11" t="s">
        <v>34509</v>
      </c>
      <c r="D12435" s="12">
        <v>11.0</v>
      </c>
      <c r="E12435" s="10" t="s">
        <v>17</v>
      </c>
      <c r="F12435" s="12">
        <v>2024.0</v>
      </c>
      <c r="G12435" s="13" t="s">
        <v>34510</v>
      </c>
      <c r="H12435" s="14" t="str">
        <f>IFERROR(__xludf.DUMMYFUNCTION("TRIM(REGEXREPLACE(GOOGLETRANSLATE(G12435,""auto"",""en""),""(?i)\b(RT|QT)\s*@?\w*:?\s*|https?://\S+|@\w+|#\w+|[^\x00-\x7F]|[^\w\s]"",""""))"),"Gurgaon Artificial Rain DelhiNCR was halved due to pollution artificial rain was done in DLF Gurugram Delhi NCR pollution artificial rain conducted in DLF Primus Sector 82 Gurugram to control air pollution")</f>
        <v>Gurgaon Artificial Rain DelhiNCR was halved due to pollution artificial rain was done in DLF Gurugram Delhi NCR pollution artificial rain conducted in DLF Primus Sector 82 Gurugram to control air pollution</v>
      </c>
      <c r="I12435" s="12">
        <v>2083070.0</v>
      </c>
      <c r="J12435" s="15" t="str">
        <f t="shared" si="1"/>
        <v>Relevant</v>
      </c>
    </row>
    <row r="12436" ht="22.5" customHeight="1">
      <c r="A12436" s="9" t="s">
        <v>34511</v>
      </c>
      <c r="B12436" s="10">
        <v>45473.29636574074</v>
      </c>
      <c r="C12436" s="11" t="s">
        <v>34512</v>
      </c>
      <c r="D12436" s="12">
        <v>6.0</v>
      </c>
      <c r="E12436" s="10" t="s">
        <v>34</v>
      </c>
      <c r="F12436" s="12">
        <v>2024.0</v>
      </c>
      <c r="G12436" s="13" t="s">
        <v>13</v>
      </c>
      <c r="H12436" s="14" t="s">
        <v>56</v>
      </c>
      <c r="I12436" s="12">
        <v>939.0</v>
      </c>
      <c r="J12436" s="15" t="str">
        <f t="shared" si="1"/>
        <v>Relevant</v>
      </c>
    </row>
    <row r="12437" ht="22.5" customHeight="1">
      <c r="A12437" s="9" t="s">
        <v>34513</v>
      </c>
      <c r="B12437" s="10">
        <v>45726.48937189815</v>
      </c>
      <c r="C12437" s="11" t="s">
        <v>34514</v>
      </c>
      <c r="D12437" s="12">
        <v>3.0</v>
      </c>
      <c r="E12437" s="10" t="s">
        <v>59</v>
      </c>
      <c r="F12437" s="12">
        <v>2025.0</v>
      </c>
      <c r="G12437" s="13" t="s">
        <v>34515</v>
      </c>
      <c r="H12437" s="14" t="s">
        <v>34516</v>
      </c>
      <c r="I12437" s="12">
        <v>1260.0</v>
      </c>
      <c r="J12437" s="15" t="str">
        <f t="shared" si="1"/>
        <v>Relevant</v>
      </c>
    </row>
    <row r="12438" ht="22.5" customHeight="1">
      <c r="A12438" s="9" t="s">
        <v>34517</v>
      </c>
      <c r="B12438" s="10">
        <v>45545.72638888889</v>
      </c>
      <c r="C12438" s="11" t="s">
        <v>20517</v>
      </c>
      <c r="D12438" s="12">
        <v>9.0</v>
      </c>
      <c r="E12438" s="10" t="s">
        <v>114</v>
      </c>
      <c r="F12438" s="12">
        <v>2024.0</v>
      </c>
      <c r="G12438" s="13" t="s">
        <v>34518</v>
      </c>
      <c r="H12438" s="14" t="s">
        <v>34519</v>
      </c>
      <c r="I12438" s="12">
        <v>0.0</v>
      </c>
      <c r="J12438" s="15" t="str">
        <f t="shared" si="1"/>
        <v>Irrelevant</v>
      </c>
    </row>
    <row r="12439" ht="22.5" customHeight="1">
      <c r="A12439" s="9" t="s">
        <v>34520</v>
      </c>
      <c r="B12439" s="10">
        <v>45697.30076388889</v>
      </c>
      <c r="C12439" s="11" t="s">
        <v>34521</v>
      </c>
      <c r="D12439" s="12">
        <v>2.0</v>
      </c>
      <c r="E12439" s="10" t="s">
        <v>12</v>
      </c>
      <c r="F12439" s="12">
        <v>2025.0</v>
      </c>
      <c r="G12439" s="13" t="s">
        <v>13</v>
      </c>
      <c r="H12439" s="14" t="s">
        <v>14</v>
      </c>
      <c r="I12439" s="12">
        <v>118.0</v>
      </c>
      <c r="J12439" s="15" t="str">
        <f t="shared" si="1"/>
        <v>Relevant</v>
      </c>
    </row>
    <row r="12440" ht="22.5" customHeight="1">
      <c r="A12440" s="9" t="s">
        <v>34522</v>
      </c>
      <c r="B12440" s="10">
        <v>45618.713113425925</v>
      </c>
      <c r="C12440" s="11" t="s">
        <v>34523</v>
      </c>
      <c r="D12440" s="12">
        <v>11.0</v>
      </c>
      <c r="E12440" s="10" t="s">
        <v>17</v>
      </c>
      <c r="F12440" s="12">
        <v>2024.0</v>
      </c>
      <c r="G12440" s="13" t="s">
        <v>13</v>
      </c>
      <c r="H12440" s="14" t="s">
        <v>965</v>
      </c>
      <c r="I12440" s="12">
        <v>295.0</v>
      </c>
      <c r="J12440" s="15" t="str">
        <f t="shared" si="1"/>
        <v>Relevant</v>
      </c>
    </row>
    <row r="12441" ht="22.5" customHeight="1">
      <c r="A12441" s="9" t="s">
        <v>34524</v>
      </c>
      <c r="B12441" s="10">
        <v>45629.42665930556</v>
      </c>
      <c r="C12441" s="11" t="s">
        <v>34525</v>
      </c>
      <c r="D12441" s="12">
        <v>12.0</v>
      </c>
      <c r="E12441" s="10" t="s">
        <v>26</v>
      </c>
      <c r="F12441" s="12">
        <v>2024.0</v>
      </c>
      <c r="G12441" s="13" t="s">
        <v>34526</v>
      </c>
      <c r="H12441" s="14" t="s">
        <v>34527</v>
      </c>
      <c r="I12441" s="12">
        <v>0.0</v>
      </c>
      <c r="J12441" s="15" t="str">
        <f t="shared" si="1"/>
        <v>Relevant</v>
      </c>
    </row>
    <row r="12442" ht="22.5" customHeight="1">
      <c r="A12442" s="9" t="s">
        <v>34528</v>
      </c>
      <c r="B12442" s="10">
        <v>45611.385150462964</v>
      </c>
      <c r="C12442" s="11" t="s">
        <v>1867</v>
      </c>
      <c r="D12442" s="12">
        <v>11.0</v>
      </c>
      <c r="E12442" s="10" t="s">
        <v>17</v>
      </c>
      <c r="F12442" s="12">
        <v>2024.0</v>
      </c>
      <c r="G12442" s="13" t="s">
        <v>13</v>
      </c>
      <c r="H12442" s="14" t="s">
        <v>47</v>
      </c>
      <c r="I12442" s="12">
        <v>170.0</v>
      </c>
      <c r="J12442" s="15" t="str">
        <f t="shared" si="1"/>
        <v>Relevant</v>
      </c>
    </row>
    <row r="12443" ht="22.5" customHeight="1">
      <c r="A12443" s="9" t="s">
        <v>34529</v>
      </c>
      <c r="B12443" s="10">
        <v>45631.98210648148</v>
      </c>
      <c r="C12443" s="11" t="s">
        <v>34530</v>
      </c>
      <c r="D12443" s="12">
        <v>12.0</v>
      </c>
      <c r="E12443" s="10" t="s">
        <v>26</v>
      </c>
      <c r="F12443" s="12">
        <v>2024.0</v>
      </c>
      <c r="G12443" s="13" t="s">
        <v>13</v>
      </c>
      <c r="H12443" s="14" t="s">
        <v>1809</v>
      </c>
      <c r="I12443" s="12">
        <v>778.0</v>
      </c>
      <c r="J12443" s="15" t="str">
        <f t="shared" si="1"/>
        <v>Relevant</v>
      </c>
    </row>
    <row r="12444" ht="22.5" customHeight="1">
      <c r="A12444" s="9" t="s">
        <v>34531</v>
      </c>
      <c r="B12444" s="10">
        <v>45715.92009259259</v>
      </c>
      <c r="C12444" s="11" t="s">
        <v>4169</v>
      </c>
      <c r="D12444" s="12">
        <v>2.0</v>
      </c>
      <c r="E12444" s="10" t="s">
        <v>12</v>
      </c>
      <c r="F12444" s="12">
        <v>2025.0</v>
      </c>
      <c r="G12444" s="13" t="s">
        <v>34532</v>
      </c>
      <c r="H12444" s="14" t="s">
        <v>34533</v>
      </c>
      <c r="I12444" s="12">
        <v>2238620.0</v>
      </c>
      <c r="J12444" s="15" t="str">
        <f t="shared" si="1"/>
        <v>Relevant</v>
      </c>
    </row>
    <row r="12445" ht="22.5" customHeight="1">
      <c r="A12445" s="9" t="s">
        <v>34534</v>
      </c>
      <c r="B12445" s="10">
        <v>45555.429872685185</v>
      </c>
      <c r="C12445" s="11" t="s">
        <v>34535</v>
      </c>
      <c r="D12445" s="12">
        <v>9.0</v>
      </c>
      <c r="E12445" s="10" t="s">
        <v>114</v>
      </c>
      <c r="F12445" s="12">
        <v>2024.0</v>
      </c>
      <c r="G12445" s="13" t="s">
        <v>34536</v>
      </c>
      <c r="H12445" s="14" t="s">
        <v>34537</v>
      </c>
      <c r="I12445" s="12">
        <v>2.3889235E7</v>
      </c>
      <c r="J12445" s="15" t="str">
        <f t="shared" si="1"/>
        <v>Relevant</v>
      </c>
    </row>
    <row r="12446" ht="22.5" customHeight="1">
      <c r="A12446" s="9" t="s">
        <v>34538</v>
      </c>
      <c r="B12446" s="10">
        <v>45614.59322916667</v>
      </c>
      <c r="C12446" s="11" t="s">
        <v>34539</v>
      </c>
      <c r="D12446" s="12">
        <v>11.0</v>
      </c>
      <c r="E12446" s="10" t="s">
        <v>17</v>
      </c>
      <c r="F12446" s="12">
        <v>2024.0</v>
      </c>
      <c r="G12446" s="13" t="s">
        <v>34540</v>
      </c>
      <c r="H12446" s="14" t="s">
        <v>34541</v>
      </c>
      <c r="I12446" s="12">
        <v>136095.0</v>
      </c>
      <c r="J12446" s="15" t="str">
        <f t="shared" si="1"/>
        <v>Relevant</v>
      </c>
    </row>
    <row r="12447" ht="22.5" customHeight="1">
      <c r="A12447" s="9" t="s">
        <v>34542</v>
      </c>
      <c r="B12447" s="10">
        <v>45589.976168981484</v>
      </c>
      <c r="C12447" s="11" t="s">
        <v>34543</v>
      </c>
      <c r="D12447" s="12">
        <v>10.0</v>
      </c>
      <c r="E12447" s="10" t="s">
        <v>42</v>
      </c>
      <c r="F12447" s="12">
        <v>2024.0</v>
      </c>
      <c r="G12447" s="13" t="s">
        <v>34544</v>
      </c>
      <c r="H12447" s="14" t="s">
        <v>34545</v>
      </c>
      <c r="I12447" s="12">
        <v>253820.0</v>
      </c>
      <c r="J12447" s="15" t="str">
        <f t="shared" si="1"/>
        <v>Relevant</v>
      </c>
    </row>
    <row r="12448" ht="22.5" customHeight="1">
      <c r="A12448" s="9" t="s">
        <v>34546</v>
      </c>
      <c r="B12448" s="10">
        <v>45470.73173611111</v>
      </c>
      <c r="C12448" s="11" t="s">
        <v>34547</v>
      </c>
      <c r="D12448" s="12">
        <v>6.0</v>
      </c>
      <c r="E12448" s="10" t="s">
        <v>34</v>
      </c>
      <c r="F12448" s="12">
        <v>2024.0</v>
      </c>
      <c r="G12448" s="13" t="s">
        <v>34548</v>
      </c>
      <c r="H12448" s="14" t="s">
        <v>34549</v>
      </c>
      <c r="I12448" s="12">
        <v>1.0657435E7</v>
      </c>
      <c r="J12448" s="15" t="str">
        <f t="shared" si="1"/>
        <v>Irrelevant</v>
      </c>
    </row>
    <row r="12449" ht="22.5" customHeight="1">
      <c r="A12449" s="9" t="s">
        <v>34550</v>
      </c>
      <c r="B12449" s="10">
        <v>45602.390466689816</v>
      </c>
      <c r="C12449" s="11" t="s">
        <v>34551</v>
      </c>
      <c r="D12449" s="12">
        <v>11.0</v>
      </c>
      <c r="E12449" s="10" t="s">
        <v>17</v>
      </c>
      <c r="F12449" s="12">
        <v>2024.0</v>
      </c>
      <c r="G12449" s="13" t="s">
        <v>34552</v>
      </c>
      <c r="H12449" s="14" t="s">
        <v>34553</v>
      </c>
      <c r="I12449" s="12">
        <v>1.2258608E7</v>
      </c>
      <c r="J12449" s="15" t="str">
        <f t="shared" si="1"/>
        <v>Relevant</v>
      </c>
    </row>
    <row r="12450" ht="22.5" customHeight="1">
      <c r="A12450" s="9" t="s">
        <v>34554</v>
      </c>
      <c r="B12450" s="10">
        <v>45610.59101851852</v>
      </c>
      <c r="C12450" s="11" t="s">
        <v>34555</v>
      </c>
      <c r="D12450" s="12">
        <v>11.0</v>
      </c>
      <c r="E12450" s="10" t="s">
        <v>17</v>
      </c>
      <c r="F12450" s="12">
        <v>2024.0</v>
      </c>
      <c r="G12450" s="13" t="s">
        <v>13</v>
      </c>
      <c r="H12450" s="14" t="s">
        <v>47</v>
      </c>
      <c r="I12450" s="12">
        <v>422.0</v>
      </c>
      <c r="J12450" s="15" t="str">
        <f t="shared" si="1"/>
        <v>Relevant</v>
      </c>
    </row>
    <row r="12451" ht="22.5" customHeight="1">
      <c r="A12451" s="9" t="s">
        <v>34556</v>
      </c>
      <c r="B12451" s="10">
        <v>45587.27347222222</v>
      </c>
      <c r="C12451" s="11" t="s">
        <v>34557</v>
      </c>
      <c r="D12451" s="12">
        <v>10.0</v>
      </c>
      <c r="E12451" s="10" t="s">
        <v>42</v>
      </c>
      <c r="F12451" s="12">
        <v>2024.0</v>
      </c>
      <c r="G12451" s="13" t="s">
        <v>13</v>
      </c>
      <c r="H12451" s="14" t="s">
        <v>34558</v>
      </c>
      <c r="I12451" s="12">
        <v>563.0</v>
      </c>
      <c r="J12451" s="15" t="str">
        <f t="shared" si="1"/>
        <v>Relevant</v>
      </c>
    </row>
    <row r="12452" ht="22.5" customHeight="1">
      <c r="A12452" s="9" t="s">
        <v>34559</v>
      </c>
      <c r="B12452" s="10">
        <v>45628.61789943287</v>
      </c>
      <c r="C12452" s="11" t="s">
        <v>34560</v>
      </c>
      <c r="D12452" s="12">
        <v>12.0</v>
      </c>
      <c r="E12452" s="10" t="s">
        <v>26</v>
      </c>
      <c r="F12452" s="12">
        <v>2024.0</v>
      </c>
      <c r="G12452" s="13" t="s">
        <v>34561</v>
      </c>
      <c r="H12452" s="14" t="s">
        <v>34562</v>
      </c>
      <c r="I12452" s="12">
        <v>0.0</v>
      </c>
      <c r="J12452" s="15" t="str">
        <f t="shared" si="1"/>
        <v>Relevant</v>
      </c>
    </row>
    <row r="12453" ht="22.5" customHeight="1">
      <c r="A12453" s="9" t="s">
        <v>34563</v>
      </c>
      <c r="B12453" s="10">
        <v>45652.6714312037</v>
      </c>
      <c r="C12453" s="11" t="s">
        <v>34564</v>
      </c>
      <c r="D12453" s="12">
        <v>12.0</v>
      </c>
      <c r="E12453" s="10" t="s">
        <v>26</v>
      </c>
      <c r="F12453" s="12">
        <v>2024.0</v>
      </c>
      <c r="G12453" s="13" t="s">
        <v>34565</v>
      </c>
      <c r="H12453" s="14" t="s">
        <v>34566</v>
      </c>
      <c r="I12453" s="12">
        <v>4855.0</v>
      </c>
      <c r="J12453" s="15" t="str">
        <f t="shared" si="1"/>
        <v>Relevant</v>
      </c>
    </row>
    <row r="12454" ht="22.5" customHeight="1">
      <c r="A12454" s="9" t="s">
        <v>34567</v>
      </c>
      <c r="B12454" s="10">
        <v>45414.788194444445</v>
      </c>
      <c r="C12454" s="11" t="s">
        <v>7768</v>
      </c>
      <c r="D12454" s="12">
        <v>5.0</v>
      </c>
      <c r="E12454" s="10" t="s">
        <v>21</v>
      </c>
      <c r="F12454" s="12">
        <v>2024.0</v>
      </c>
      <c r="G12454" s="13" t="s">
        <v>34568</v>
      </c>
      <c r="H12454" s="14" t="s">
        <v>34569</v>
      </c>
      <c r="I12454" s="12">
        <v>1.261664E7</v>
      </c>
      <c r="J12454" s="15" t="str">
        <f t="shared" si="1"/>
        <v>Irrelevant</v>
      </c>
    </row>
    <row r="12455" ht="22.5" customHeight="1">
      <c r="A12455" s="9" t="s">
        <v>34570</v>
      </c>
      <c r="B12455" s="10">
        <v>45636.75714120371</v>
      </c>
      <c r="C12455" s="11" t="s">
        <v>5634</v>
      </c>
      <c r="D12455" s="12">
        <v>12.0</v>
      </c>
      <c r="E12455" s="10" t="s">
        <v>26</v>
      </c>
      <c r="F12455" s="12">
        <v>2024.0</v>
      </c>
      <c r="G12455" s="13" t="s">
        <v>34571</v>
      </c>
      <c r="H12455" s="14" t="s">
        <v>34572</v>
      </c>
      <c r="I12455" s="12">
        <v>622887.0</v>
      </c>
      <c r="J12455" s="15" t="str">
        <f t="shared" si="1"/>
        <v>Relevant</v>
      </c>
    </row>
    <row r="12456" ht="22.5" customHeight="1">
      <c r="A12456" s="9" t="s">
        <v>34573</v>
      </c>
      <c r="B12456" s="10">
        <v>45648.47773148148</v>
      </c>
      <c r="C12456" s="11" t="s">
        <v>21212</v>
      </c>
      <c r="D12456" s="12">
        <v>12.0</v>
      </c>
      <c r="E12456" s="10" t="s">
        <v>26</v>
      </c>
      <c r="F12456" s="12">
        <v>2024.0</v>
      </c>
      <c r="G12456" s="13" t="s">
        <v>34574</v>
      </c>
      <c r="H12456" s="14" t="s">
        <v>34575</v>
      </c>
      <c r="I12456" s="12">
        <v>622887.0</v>
      </c>
      <c r="J12456" s="15" t="str">
        <f t="shared" si="1"/>
        <v>Relevant</v>
      </c>
    </row>
    <row r="12457" ht="22.5" customHeight="1">
      <c r="A12457" s="9" t="s">
        <v>34576</v>
      </c>
      <c r="B12457" s="10">
        <v>45615.08331018518</v>
      </c>
      <c r="C12457" s="11" t="s">
        <v>34577</v>
      </c>
      <c r="D12457" s="12">
        <v>11.0</v>
      </c>
      <c r="E12457" s="10" t="s">
        <v>17</v>
      </c>
      <c r="F12457" s="12">
        <v>2024.0</v>
      </c>
      <c r="G12457" s="13" t="s">
        <v>13</v>
      </c>
      <c r="H12457" s="14" t="s">
        <v>5902</v>
      </c>
      <c r="I12457" s="12">
        <v>19675.0</v>
      </c>
      <c r="J12457" s="15" t="str">
        <f t="shared" si="1"/>
        <v>Relevant</v>
      </c>
    </row>
    <row r="12458" ht="22.5" customHeight="1">
      <c r="A12458" s="9" t="s">
        <v>34578</v>
      </c>
      <c r="B12458" s="10">
        <v>45608.89990740741</v>
      </c>
      <c r="C12458" s="11" t="s">
        <v>34579</v>
      </c>
      <c r="D12458" s="12">
        <v>11.0</v>
      </c>
      <c r="E12458" s="10" t="s">
        <v>17</v>
      </c>
      <c r="F12458" s="12">
        <v>2024.0</v>
      </c>
      <c r="G12458" s="13" t="s">
        <v>13</v>
      </c>
      <c r="H12458" s="14" t="s">
        <v>1877</v>
      </c>
      <c r="I12458" s="12">
        <v>157.0</v>
      </c>
      <c r="J12458" s="15" t="str">
        <f t="shared" si="1"/>
        <v>Irrelevant</v>
      </c>
    </row>
    <row r="12459" ht="22.5" customHeight="1">
      <c r="A12459" s="9" t="s">
        <v>34580</v>
      </c>
      <c r="B12459" s="10">
        <v>45604.35052083333</v>
      </c>
      <c r="C12459" s="11" t="s">
        <v>34581</v>
      </c>
      <c r="D12459" s="12">
        <v>11.0</v>
      </c>
      <c r="E12459" s="10" t="s">
        <v>17</v>
      </c>
      <c r="F12459" s="12">
        <v>2024.0</v>
      </c>
      <c r="G12459" s="13" t="s">
        <v>13</v>
      </c>
      <c r="H12459" s="14" t="s">
        <v>18</v>
      </c>
      <c r="I12459" s="12">
        <v>1211.0</v>
      </c>
      <c r="J12459" s="15" t="str">
        <f t="shared" si="1"/>
        <v>Irrelevant</v>
      </c>
    </row>
    <row r="12460" ht="22.5" customHeight="1">
      <c r="A12460" s="9" t="s">
        <v>34582</v>
      </c>
      <c r="B12460" s="10">
        <v>45625.49553240741</v>
      </c>
      <c r="C12460" s="11" t="s">
        <v>34583</v>
      </c>
      <c r="D12460" s="12">
        <v>11.0</v>
      </c>
      <c r="E12460" s="10" t="s">
        <v>17</v>
      </c>
      <c r="F12460" s="12">
        <v>2024.0</v>
      </c>
      <c r="G12460" s="13" t="s">
        <v>34584</v>
      </c>
      <c r="H12460" s="14" t="s">
        <v>34585</v>
      </c>
      <c r="I12460" s="12">
        <v>0.0</v>
      </c>
      <c r="J12460" s="15" t="str">
        <f t="shared" si="1"/>
        <v>Irrelevant</v>
      </c>
    </row>
    <row r="12461" ht="22.5" customHeight="1">
      <c r="A12461" s="9" t="s">
        <v>34586</v>
      </c>
      <c r="B12461" s="10">
        <v>45592.88775462963</v>
      </c>
      <c r="C12461" s="11" t="s">
        <v>34587</v>
      </c>
      <c r="D12461" s="12">
        <v>10.0</v>
      </c>
      <c r="E12461" s="10" t="s">
        <v>42</v>
      </c>
      <c r="F12461" s="12">
        <v>2024.0</v>
      </c>
      <c r="G12461" s="13" t="s">
        <v>13</v>
      </c>
      <c r="H12461" s="14" t="s">
        <v>131</v>
      </c>
      <c r="I12461" s="12">
        <v>3.0</v>
      </c>
      <c r="J12461" s="15" t="str">
        <f t="shared" si="1"/>
        <v>Relevant</v>
      </c>
    </row>
    <row r="12462" ht="22.5" customHeight="1">
      <c r="A12462" s="9" t="s">
        <v>34588</v>
      </c>
      <c r="B12462" s="10">
        <v>45614.66966435185</v>
      </c>
      <c r="C12462" s="11" t="s">
        <v>34589</v>
      </c>
      <c r="D12462" s="12">
        <v>11.0</v>
      </c>
      <c r="E12462" s="10" t="s">
        <v>17</v>
      </c>
      <c r="F12462" s="12">
        <v>2024.0</v>
      </c>
      <c r="G12462" s="13" t="s">
        <v>34590</v>
      </c>
      <c r="H12462" s="14" t="s">
        <v>34591</v>
      </c>
      <c r="I12462" s="12">
        <v>239814.0</v>
      </c>
      <c r="J12462" s="15" t="str">
        <f t="shared" si="1"/>
        <v>Relevant</v>
      </c>
    </row>
    <row r="12463" ht="22.5" customHeight="1">
      <c r="A12463" s="9" t="s">
        <v>34592</v>
      </c>
      <c r="B12463" s="10">
        <v>45618.70795138889</v>
      </c>
      <c r="C12463" s="11" t="s">
        <v>34593</v>
      </c>
      <c r="D12463" s="12">
        <v>11.0</v>
      </c>
      <c r="E12463" s="10" t="s">
        <v>17</v>
      </c>
      <c r="F12463" s="12">
        <v>2024.0</v>
      </c>
      <c r="G12463" s="13" t="s">
        <v>13</v>
      </c>
      <c r="H12463" s="14" t="s">
        <v>34594</v>
      </c>
      <c r="I12463" s="12">
        <v>1768.0</v>
      </c>
      <c r="J12463" s="15" t="str">
        <f t="shared" si="1"/>
        <v>Relevant</v>
      </c>
    </row>
    <row r="12464" ht="22.5" customHeight="1">
      <c r="A12464" s="9" t="s">
        <v>34595</v>
      </c>
      <c r="B12464" s="10">
        <v>45604.322430555556</v>
      </c>
      <c r="C12464" s="11" t="s">
        <v>34596</v>
      </c>
      <c r="D12464" s="12">
        <v>11.0</v>
      </c>
      <c r="E12464" s="10" t="s">
        <v>17</v>
      </c>
      <c r="F12464" s="12">
        <v>2024.0</v>
      </c>
      <c r="G12464" s="13" t="s">
        <v>13</v>
      </c>
      <c r="H12464" s="14" t="s">
        <v>18</v>
      </c>
      <c r="I12464" s="12">
        <v>217.0</v>
      </c>
      <c r="J12464" s="15" t="str">
        <f t="shared" si="1"/>
        <v>Irrelevant</v>
      </c>
    </row>
    <row r="12465" ht="22.5" customHeight="1">
      <c r="A12465" s="9" t="s">
        <v>34597</v>
      </c>
      <c r="B12465" s="10">
        <v>45710.71591435185</v>
      </c>
      <c r="C12465" s="11" t="s">
        <v>34598</v>
      </c>
      <c r="D12465" s="12">
        <v>2.0</v>
      </c>
      <c r="E12465" s="10" t="s">
        <v>12</v>
      </c>
      <c r="F12465" s="12">
        <v>2025.0</v>
      </c>
      <c r="G12465" s="13" t="s">
        <v>13</v>
      </c>
      <c r="H12465" s="14" t="s">
        <v>52</v>
      </c>
      <c r="I12465" s="12">
        <v>395.0</v>
      </c>
      <c r="J12465" s="15" t="str">
        <f t="shared" si="1"/>
        <v>Relevant</v>
      </c>
    </row>
    <row r="12466" ht="22.5" customHeight="1">
      <c r="A12466" s="9" t="s">
        <v>34599</v>
      </c>
      <c r="B12466" s="10">
        <v>45614.61697916667</v>
      </c>
      <c r="C12466" s="11" t="s">
        <v>34600</v>
      </c>
      <c r="D12466" s="12">
        <v>11.0</v>
      </c>
      <c r="E12466" s="10" t="s">
        <v>17</v>
      </c>
      <c r="F12466" s="12">
        <v>2024.0</v>
      </c>
      <c r="G12466" s="13" t="s">
        <v>13</v>
      </c>
      <c r="H12466" s="14" t="s">
        <v>423</v>
      </c>
      <c r="I12466" s="12">
        <v>542.0</v>
      </c>
      <c r="J12466" s="15" t="str">
        <f t="shared" si="1"/>
        <v>Relevant</v>
      </c>
    </row>
    <row r="12467" ht="22.5" customHeight="1">
      <c r="A12467" s="9" t="s">
        <v>34601</v>
      </c>
      <c r="B12467" s="10">
        <v>45601.95762731481</v>
      </c>
      <c r="C12467" s="11" t="s">
        <v>34602</v>
      </c>
      <c r="D12467" s="12">
        <v>11.0</v>
      </c>
      <c r="E12467" s="10" t="s">
        <v>17</v>
      </c>
      <c r="F12467" s="12">
        <v>2024.0</v>
      </c>
      <c r="G12467" s="13" t="s">
        <v>34603</v>
      </c>
      <c r="H12467" s="14" t="s">
        <v>34604</v>
      </c>
      <c r="I12467" s="12">
        <v>9593283.0</v>
      </c>
      <c r="J12467" s="15" t="str">
        <f t="shared" si="1"/>
        <v>Relevant</v>
      </c>
    </row>
    <row r="12468" ht="22.5" customHeight="1">
      <c r="A12468" s="9" t="s">
        <v>34605</v>
      </c>
      <c r="B12468" s="10">
        <v>45615.555763888886</v>
      </c>
      <c r="C12468" s="11" t="s">
        <v>34606</v>
      </c>
      <c r="D12468" s="12">
        <v>11.0</v>
      </c>
      <c r="E12468" s="10" t="s">
        <v>17</v>
      </c>
      <c r="F12468" s="12">
        <v>2024.0</v>
      </c>
      <c r="G12468" s="13" t="s">
        <v>13</v>
      </c>
      <c r="H12468" s="14" t="s">
        <v>26996</v>
      </c>
      <c r="I12468" s="12">
        <v>736.0</v>
      </c>
      <c r="J12468" s="15" t="str">
        <f t="shared" si="1"/>
        <v>Relevant</v>
      </c>
    </row>
    <row r="12469" ht="22.5" customHeight="1">
      <c r="A12469" s="9" t="s">
        <v>34607</v>
      </c>
      <c r="B12469" s="10">
        <v>45705.9128125</v>
      </c>
      <c r="C12469" s="11" t="s">
        <v>34608</v>
      </c>
      <c r="D12469" s="12">
        <v>2.0</v>
      </c>
      <c r="E12469" s="10" t="s">
        <v>12</v>
      </c>
      <c r="F12469" s="12">
        <v>2025.0</v>
      </c>
      <c r="G12469" s="13" t="s">
        <v>13</v>
      </c>
      <c r="H12469" s="14" t="s">
        <v>4383</v>
      </c>
      <c r="I12469" s="12">
        <v>763.0</v>
      </c>
      <c r="J12469" s="15" t="str">
        <f t="shared" si="1"/>
        <v>Irrelevant</v>
      </c>
    </row>
    <row r="12470" ht="22.5" customHeight="1">
      <c r="A12470" s="9" t="s">
        <v>34609</v>
      </c>
      <c r="B12470" s="10">
        <v>45706.35337962963</v>
      </c>
      <c r="C12470" s="11" t="s">
        <v>34610</v>
      </c>
      <c r="D12470" s="12">
        <v>2.0</v>
      </c>
      <c r="E12470" s="10" t="s">
        <v>12</v>
      </c>
      <c r="F12470" s="12">
        <v>2025.0</v>
      </c>
      <c r="G12470" s="13" t="s">
        <v>34611</v>
      </c>
      <c r="H12470" s="14" t="s">
        <v>34612</v>
      </c>
      <c r="I12470" s="12">
        <v>7517094.0</v>
      </c>
      <c r="J12470" s="15" t="str">
        <f t="shared" si="1"/>
        <v>Relevant</v>
      </c>
    </row>
    <row r="12471" ht="22.5" customHeight="1">
      <c r="A12471" s="9" t="s">
        <v>34613</v>
      </c>
      <c r="B12471" s="10">
        <v>45596.856828703705</v>
      </c>
      <c r="C12471" s="11" t="s">
        <v>34614</v>
      </c>
      <c r="D12471" s="12">
        <v>10.0</v>
      </c>
      <c r="E12471" s="10" t="s">
        <v>42</v>
      </c>
      <c r="F12471" s="12">
        <v>2024.0</v>
      </c>
      <c r="G12471" s="13" t="s">
        <v>13</v>
      </c>
      <c r="H12471" s="14" t="s">
        <v>10426</v>
      </c>
      <c r="I12471" s="12">
        <v>1028.0</v>
      </c>
      <c r="J12471" s="15" t="str">
        <f t="shared" si="1"/>
        <v>Relevant</v>
      </c>
    </row>
    <row r="12472" ht="22.5" customHeight="1">
      <c r="A12472" s="9" t="s">
        <v>34615</v>
      </c>
      <c r="B12472" s="10">
        <v>45460.30300925926</v>
      </c>
      <c r="C12472" s="11" t="s">
        <v>34616</v>
      </c>
      <c r="D12472" s="12">
        <v>6.0</v>
      </c>
      <c r="E12472" s="10" t="s">
        <v>34</v>
      </c>
      <c r="F12472" s="12">
        <v>2024.0</v>
      </c>
      <c r="G12472" s="13" t="s">
        <v>34617</v>
      </c>
      <c r="H12472" s="14" t="s">
        <v>34618</v>
      </c>
      <c r="I12472" s="12">
        <v>7456164.0</v>
      </c>
      <c r="J12472" s="15" t="str">
        <f t="shared" si="1"/>
        <v>Irrelevant</v>
      </c>
    </row>
    <row r="12473" ht="22.5" customHeight="1">
      <c r="A12473" s="9" t="s">
        <v>34619</v>
      </c>
      <c r="B12473" s="10">
        <v>45651.43372685185</v>
      </c>
      <c r="C12473" s="11" t="s">
        <v>34620</v>
      </c>
      <c r="D12473" s="12">
        <v>12.0</v>
      </c>
      <c r="E12473" s="10" t="s">
        <v>26</v>
      </c>
      <c r="F12473" s="12">
        <v>2024.0</v>
      </c>
      <c r="G12473" s="13" t="s">
        <v>13</v>
      </c>
      <c r="H12473" s="14" t="s">
        <v>6122</v>
      </c>
      <c r="I12473" s="12">
        <v>516.0</v>
      </c>
      <c r="J12473" s="15" t="str">
        <f t="shared" si="1"/>
        <v>Irrelevant</v>
      </c>
    </row>
    <row r="12474" ht="22.5" customHeight="1">
      <c r="A12474" s="9" t="s">
        <v>34621</v>
      </c>
      <c r="B12474" s="10">
        <v>45604.79231481482</v>
      </c>
      <c r="C12474" s="11" t="s">
        <v>34622</v>
      </c>
      <c r="D12474" s="12">
        <v>11.0</v>
      </c>
      <c r="E12474" s="10" t="s">
        <v>17</v>
      </c>
      <c r="F12474" s="12">
        <v>2024.0</v>
      </c>
      <c r="G12474" s="13" t="s">
        <v>34623</v>
      </c>
      <c r="H12474" s="14" t="s">
        <v>34624</v>
      </c>
      <c r="I12474" s="12">
        <v>2083070.0</v>
      </c>
      <c r="J12474" s="15" t="str">
        <f t="shared" si="1"/>
        <v>Relevant</v>
      </c>
    </row>
    <row r="12475" ht="22.5" customHeight="1">
      <c r="A12475" s="9" t="s">
        <v>34625</v>
      </c>
      <c r="B12475" s="10">
        <v>45688.5002662037</v>
      </c>
      <c r="C12475" s="11" t="s">
        <v>34626</v>
      </c>
      <c r="D12475" s="12">
        <v>1.0</v>
      </c>
      <c r="E12475" s="10" t="s">
        <v>70</v>
      </c>
      <c r="F12475" s="12">
        <v>2025.0</v>
      </c>
      <c r="G12475" s="13" t="s">
        <v>13</v>
      </c>
      <c r="H12475" s="14" t="s">
        <v>34627</v>
      </c>
      <c r="I12475" s="12">
        <v>675.0</v>
      </c>
      <c r="J12475" s="15" t="str">
        <f t="shared" si="1"/>
        <v>Relevant</v>
      </c>
    </row>
    <row r="12476" ht="22.5" customHeight="1">
      <c r="A12476" s="9" t="s">
        <v>34628</v>
      </c>
      <c r="B12476" s="10">
        <v>45578.90290509259</v>
      </c>
      <c r="C12476" s="11" t="s">
        <v>34629</v>
      </c>
      <c r="D12476" s="12">
        <v>10.0</v>
      </c>
      <c r="E12476" s="10" t="s">
        <v>42</v>
      </c>
      <c r="F12476" s="12">
        <v>2024.0</v>
      </c>
      <c r="G12476" s="13" t="s">
        <v>13</v>
      </c>
      <c r="H12476" s="14" t="s">
        <v>383</v>
      </c>
      <c r="I12476" s="12">
        <v>320.0</v>
      </c>
      <c r="J12476" s="15" t="str">
        <f t="shared" si="1"/>
        <v>Relevant</v>
      </c>
    </row>
    <row r="12477" ht="22.5" customHeight="1">
      <c r="A12477" s="9" t="s">
        <v>34630</v>
      </c>
      <c r="B12477" s="10">
        <v>45596.43444754629</v>
      </c>
      <c r="C12477" s="11" t="s">
        <v>34631</v>
      </c>
      <c r="D12477" s="12">
        <v>10.0</v>
      </c>
      <c r="E12477" s="10" t="s">
        <v>42</v>
      </c>
      <c r="F12477" s="12">
        <v>2024.0</v>
      </c>
      <c r="G12477" s="13" t="s">
        <v>34632</v>
      </c>
      <c r="H12477" s="14" t="s">
        <v>34633</v>
      </c>
      <c r="I12477" s="12">
        <v>1.2767834E7</v>
      </c>
      <c r="J12477" s="15" t="str">
        <f t="shared" si="1"/>
        <v>Relevant</v>
      </c>
    </row>
    <row r="12478" ht="22.5" customHeight="1">
      <c r="A12478" s="9" t="s">
        <v>34634</v>
      </c>
      <c r="B12478" s="10">
        <v>45558.75376157407</v>
      </c>
      <c r="C12478" s="11" t="s">
        <v>33936</v>
      </c>
      <c r="D12478" s="12">
        <v>9.0</v>
      </c>
      <c r="E12478" s="10" t="s">
        <v>114</v>
      </c>
      <c r="F12478" s="12">
        <v>2024.0</v>
      </c>
      <c r="G12478" s="13" t="s">
        <v>13</v>
      </c>
      <c r="H12478" s="14" t="s">
        <v>34635</v>
      </c>
      <c r="I12478" s="12">
        <v>3180.0</v>
      </c>
      <c r="J12478" s="15" t="str">
        <f t="shared" si="1"/>
        <v>Relevant</v>
      </c>
    </row>
    <row r="12479" ht="22.5" customHeight="1">
      <c r="A12479" s="9" t="s">
        <v>34636</v>
      </c>
      <c r="B12479" s="10">
        <v>45596.33966435185</v>
      </c>
      <c r="C12479" s="11" t="s">
        <v>34637</v>
      </c>
      <c r="D12479" s="12">
        <v>10.0</v>
      </c>
      <c r="E12479" s="10" t="s">
        <v>42</v>
      </c>
      <c r="F12479" s="12">
        <v>2024.0</v>
      </c>
      <c r="G12479" s="13" t="s">
        <v>13</v>
      </c>
      <c r="H12479" s="14" t="s">
        <v>34638</v>
      </c>
      <c r="I12479" s="12">
        <v>143.0</v>
      </c>
      <c r="J12479" s="15" t="str">
        <f t="shared" si="1"/>
        <v>Relevant</v>
      </c>
    </row>
    <row r="12480" ht="22.5" customHeight="1">
      <c r="A12480" s="9" t="s">
        <v>34639</v>
      </c>
      <c r="B12480" s="10">
        <v>45586.796435185184</v>
      </c>
      <c r="C12480" s="11" t="s">
        <v>34640</v>
      </c>
      <c r="D12480" s="12">
        <v>10.0</v>
      </c>
      <c r="E12480" s="10" t="s">
        <v>42</v>
      </c>
      <c r="F12480" s="12">
        <v>2024.0</v>
      </c>
      <c r="G12480" s="13" t="s">
        <v>13</v>
      </c>
      <c r="H12480" s="14" t="s">
        <v>175</v>
      </c>
      <c r="I12480" s="12">
        <v>18.0</v>
      </c>
      <c r="J12480" s="15" t="str">
        <f t="shared" si="1"/>
        <v>Irrelevant</v>
      </c>
    </row>
    <row r="12481" ht="22.5" customHeight="1">
      <c r="A12481" s="9" t="s">
        <v>34641</v>
      </c>
      <c r="B12481" s="10">
        <v>45586.283566342594</v>
      </c>
      <c r="C12481" s="11" t="s">
        <v>34642</v>
      </c>
      <c r="D12481" s="12">
        <v>10.0</v>
      </c>
      <c r="E12481" s="10" t="s">
        <v>42</v>
      </c>
      <c r="F12481" s="12">
        <v>2024.0</v>
      </c>
      <c r="G12481" s="13" t="s">
        <v>34643</v>
      </c>
      <c r="H12481" s="14" t="s">
        <v>34644</v>
      </c>
      <c r="I12481" s="12">
        <v>522538.0</v>
      </c>
      <c r="J12481" s="15" t="str">
        <f t="shared" si="1"/>
        <v>Relevant</v>
      </c>
    </row>
    <row r="12482" ht="22.5" customHeight="1">
      <c r="A12482" s="9" t="s">
        <v>34645</v>
      </c>
      <c r="B12482" s="10">
        <v>45602.763402777775</v>
      </c>
      <c r="C12482" s="11" t="s">
        <v>34646</v>
      </c>
      <c r="D12482" s="12">
        <v>11.0</v>
      </c>
      <c r="E12482" s="10" t="s">
        <v>17</v>
      </c>
      <c r="F12482" s="12">
        <v>2024.0</v>
      </c>
      <c r="G12482" s="13" t="s">
        <v>13</v>
      </c>
      <c r="H12482" s="14" t="s">
        <v>4198</v>
      </c>
      <c r="I12482" s="12">
        <v>40.0</v>
      </c>
      <c r="J12482" s="15" t="str">
        <f t="shared" si="1"/>
        <v>Relevant</v>
      </c>
    </row>
    <row r="12483" ht="22.5" customHeight="1">
      <c r="A12483" s="9" t="s">
        <v>34647</v>
      </c>
      <c r="B12483" s="10">
        <v>45696.843819444446</v>
      </c>
      <c r="C12483" s="11" t="s">
        <v>34648</v>
      </c>
      <c r="D12483" s="12">
        <v>2.0</v>
      </c>
      <c r="E12483" s="10" t="s">
        <v>12</v>
      </c>
      <c r="F12483" s="12">
        <v>2025.0</v>
      </c>
      <c r="G12483" s="13" t="s">
        <v>13</v>
      </c>
      <c r="H12483" s="14" t="s">
        <v>14</v>
      </c>
      <c r="I12483" s="12">
        <v>35.0</v>
      </c>
      <c r="J12483" s="15" t="str">
        <f t="shared" si="1"/>
        <v>Relevant</v>
      </c>
    </row>
    <row r="12484" ht="22.5" customHeight="1">
      <c r="A12484" s="9" t="s">
        <v>34649</v>
      </c>
      <c r="B12484" s="10">
        <v>45716.703668981485</v>
      </c>
      <c r="C12484" s="11" t="s">
        <v>34650</v>
      </c>
      <c r="D12484" s="12">
        <v>2.0</v>
      </c>
      <c r="E12484" s="10" t="s">
        <v>12</v>
      </c>
      <c r="F12484" s="12">
        <v>2025.0</v>
      </c>
      <c r="G12484" s="13" t="s">
        <v>34651</v>
      </c>
      <c r="H12484" s="14" t="s">
        <v>34652</v>
      </c>
      <c r="I12484" s="12">
        <v>0.0</v>
      </c>
      <c r="J12484" s="15" t="str">
        <f t="shared" si="1"/>
        <v>Irrelevant</v>
      </c>
    </row>
    <row r="12485" ht="22.5" customHeight="1">
      <c r="A12485" s="9" t="s">
        <v>34653</v>
      </c>
      <c r="B12485" s="10">
        <v>45592.78769675926</v>
      </c>
      <c r="C12485" s="11" t="s">
        <v>34654</v>
      </c>
      <c r="D12485" s="12">
        <v>10.0</v>
      </c>
      <c r="E12485" s="10" t="s">
        <v>42</v>
      </c>
      <c r="F12485" s="12">
        <v>2024.0</v>
      </c>
      <c r="G12485" s="13" t="s">
        <v>34655</v>
      </c>
      <c r="H12485" s="14" t="s">
        <v>34656</v>
      </c>
      <c r="I12485" s="12">
        <v>236922.0</v>
      </c>
      <c r="J12485" s="15" t="str">
        <f t="shared" si="1"/>
        <v>Relevant</v>
      </c>
    </row>
    <row r="12486" ht="22.5" customHeight="1">
      <c r="A12486" s="9" t="s">
        <v>34657</v>
      </c>
      <c r="B12486" s="10">
        <v>45603.30936342593</v>
      </c>
      <c r="C12486" s="11" t="s">
        <v>34658</v>
      </c>
      <c r="D12486" s="12">
        <v>11.0</v>
      </c>
      <c r="E12486" s="10" t="s">
        <v>17</v>
      </c>
      <c r="F12486" s="12">
        <v>2024.0</v>
      </c>
      <c r="G12486" s="13" t="s">
        <v>34659</v>
      </c>
      <c r="H12486" s="14" t="s">
        <v>34660</v>
      </c>
      <c r="I12486" s="12">
        <v>3109247.0</v>
      </c>
      <c r="J12486" s="15" t="str">
        <f t="shared" si="1"/>
        <v>Relevant</v>
      </c>
    </row>
    <row r="12487" ht="22.5" customHeight="1">
      <c r="A12487" s="9" t="s">
        <v>34661</v>
      </c>
      <c r="B12487" s="10">
        <v>45597.99605324074</v>
      </c>
      <c r="C12487" s="11" t="s">
        <v>34662</v>
      </c>
      <c r="D12487" s="12">
        <v>11.0</v>
      </c>
      <c r="E12487" s="10" t="s">
        <v>17</v>
      </c>
      <c r="F12487" s="12">
        <v>2024.0</v>
      </c>
      <c r="G12487" s="13" t="s">
        <v>34663</v>
      </c>
      <c r="H12487" s="14" t="s">
        <v>34664</v>
      </c>
      <c r="I12487" s="12">
        <v>9292977.0</v>
      </c>
      <c r="J12487" s="15" t="str">
        <f t="shared" si="1"/>
        <v>Relevant</v>
      </c>
    </row>
    <row r="12488" ht="22.5" customHeight="1">
      <c r="A12488" s="9" t="s">
        <v>34665</v>
      </c>
      <c r="B12488" s="10">
        <v>45696.794074074074</v>
      </c>
      <c r="C12488" s="11" t="s">
        <v>34666</v>
      </c>
      <c r="D12488" s="12">
        <v>2.0</v>
      </c>
      <c r="E12488" s="10" t="s">
        <v>12</v>
      </c>
      <c r="F12488" s="12">
        <v>2025.0</v>
      </c>
      <c r="G12488" s="13" t="s">
        <v>13</v>
      </c>
      <c r="H12488" s="14" t="s">
        <v>14</v>
      </c>
      <c r="I12488" s="12">
        <v>162.0</v>
      </c>
      <c r="J12488" s="15" t="str">
        <f t="shared" si="1"/>
        <v>Relevant</v>
      </c>
    </row>
    <row r="12489" ht="22.5" customHeight="1">
      <c r="A12489" s="9" t="s">
        <v>34667</v>
      </c>
      <c r="B12489" s="10">
        <v>45602.73552083333</v>
      </c>
      <c r="C12489" s="11" t="s">
        <v>34668</v>
      </c>
      <c r="D12489" s="12">
        <v>11.0</v>
      </c>
      <c r="E12489" s="10" t="s">
        <v>17</v>
      </c>
      <c r="F12489" s="12">
        <v>2024.0</v>
      </c>
      <c r="G12489" s="13" t="s">
        <v>34669</v>
      </c>
      <c r="H12489" s="14" t="s">
        <v>34670</v>
      </c>
      <c r="I12489" s="12">
        <v>8026530.0</v>
      </c>
      <c r="J12489" s="15" t="str">
        <f t="shared" si="1"/>
        <v>Irrelevant</v>
      </c>
    </row>
    <row r="12490" ht="22.5" customHeight="1">
      <c r="A12490" s="9" t="s">
        <v>34671</v>
      </c>
      <c r="B12490" s="10">
        <v>45626.81701388889</v>
      </c>
      <c r="C12490" s="11" t="s">
        <v>34672</v>
      </c>
      <c r="D12490" s="12">
        <v>11.0</v>
      </c>
      <c r="E12490" s="10" t="s">
        <v>17</v>
      </c>
      <c r="F12490" s="12">
        <v>2024.0</v>
      </c>
      <c r="G12490" s="13" t="s">
        <v>13</v>
      </c>
      <c r="H12490" s="14" t="s">
        <v>84</v>
      </c>
      <c r="I12490" s="12">
        <v>81.0</v>
      </c>
      <c r="J12490" s="15" t="str">
        <f t="shared" si="1"/>
        <v>Relevant</v>
      </c>
    </row>
    <row r="12491" ht="22.5" customHeight="1">
      <c r="A12491" s="9" t="s">
        <v>34673</v>
      </c>
      <c r="B12491" s="10">
        <v>45608.809537037036</v>
      </c>
      <c r="C12491" s="11" t="s">
        <v>34674</v>
      </c>
      <c r="D12491" s="12">
        <v>11.0</v>
      </c>
      <c r="E12491" s="10" t="s">
        <v>17</v>
      </c>
      <c r="F12491" s="12">
        <v>2024.0</v>
      </c>
      <c r="G12491" s="13" t="s">
        <v>13</v>
      </c>
      <c r="H12491" s="14" t="s">
        <v>1877</v>
      </c>
      <c r="I12491" s="12">
        <v>1291.0</v>
      </c>
      <c r="J12491" s="15" t="str">
        <f t="shared" si="1"/>
        <v>Irrelevant</v>
      </c>
    </row>
    <row r="12492" ht="22.5" customHeight="1">
      <c r="A12492" s="9" t="s">
        <v>34675</v>
      </c>
      <c r="B12492" s="10">
        <v>45616.53890046296</v>
      </c>
      <c r="C12492" s="11" t="s">
        <v>34676</v>
      </c>
      <c r="D12492" s="12">
        <v>11.0</v>
      </c>
      <c r="E12492" s="10" t="s">
        <v>17</v>
      </c>
      <c r="F12492" s="12">
        <v>2024.0</v>
      </c>
      <c r="G12492" s="13" t="s">
        <v>13</v>
      </c>
      <c r="H12492" s="14" t="s">
        <v>26313</v>
      </c>
      <c r="I12492" s="12">
        <v>65.0</v>
      </c>
      <c r="J12492" s="15" t="str">
        <f t="shared" si="1"/>
        <v>Relevant</v>
      </c>
    </row>
    <row r="12493" ht="22.5" customHeight="1">
      <c r="A12493" s="9" t="s">
        <v>34677</v>
      </c>
      <c r="B12493" s="10">
        <v>45587.85497685185</v>
      </c>
      <c r="C12493" s="11" t="s">
        <v>34678</v>
      </c>
      <c r="D12493" s="12">
        <v>10.0</v>
      </c>
      <c r="E12493" s="10" t="s">
        <v>42</v>
      </c>
      <c r="F12493" s="12">
        <v>2024.0</v>
      </c>
      <c r="G12493" s="13" t="s">
        <v>13</v>
      </c>
      <c r="H12493" s="14" t="s">
        <v>338</v>
      </c>
      <c r="I12493" s="12">
        <v>23.0</v>
      </c>
      <c r="J12493" s="15" t="str">
        <f t="shared" si="1"/>
        <v>Relevant</v>
      </c>
    </row>
    <row r="12494" ht="22.5" customHeight="1">
      <c r="A12494" s="9" t="s">
        <v>34679</v>
      </c>
      <c r="B12494" s="10">
        <v>45473.51153935185</v>
      </c>
      <c r="C12494" s="11" t="s">
        <v>34680</v>
      </c>
      <c r="D12494" s="12">
        <v>6.0</v>
      </c>
      <c r="E12494" s="10" t="s">
        <v>34</v>
      </c>
      <c r="F12494" s="12">
        <v>2024.0</v>
      </c>
      <c r="G12494" s="13" t="s">
        <v>13</v>
      </c>
      <c r="H12494" s="14" t="s">
        <v>56</v>
      </c>
      <c r="I12494" s="12">
        <v>24.0</v>
      </c>
      <c r="J12494" s="15" t="str">
        <f t="shared" si="1"/>
        <v>Relevant</v>
      </c>
    </row>
    <row r="12495" ht="22.5" customHeight="1">
      <c r="A12495" s="9" t="s">
        <v>34681</v>
      </c>
      <c r="B12495" s="10">
        <v>45696.83969907407</v>
      </c>
      <c r="C12495" s="11" t="s">
        <v>34682</v>
      </c>
      <c r="D12495" s="12">
        <v>2.0</v>
      </c>
      <c r="E12495" s="10" t="s">
        <v>12</v>
      </c>
      <c r="F12495" s="12">
        <v>2025.0</v>
      </c>
      <c r="G12495" s="13" t="s">
        <v>13</v>
      </c>
      <c r="H12495" s="14" t="s">
        <v>2923</v>
      </c>
      <c r="I12495" s="12">
        <v>520.0</v>
      </c>
      <c r="J12495" s="15" t="str">
        <f t="shared" si="1"/>
        <v>Relevant</v>
      </c>
    </row>
    <row r="12496" ht="22.5" customHeight="1">
      <c r="A12496" s="9" t="s">
        <v>34683</v>
      </c>
      <c r="B12496" s="10">
        <v>45403.47087962963</v>
      </c>
      <c r="C12496" s="11" t="s">
        <v>34684</v>
      </c>
      <c r="D12496" s="12">
        <v>4.0</v>
      </c>
      <c r="E12496" s="10" t="s">
        <v>274</v>
      </c>
      <c r="F12496" s="12">
        <v>2024.0</v>
      </c>
      <c r="G12496" s="13" t="s">
        <v>13</v>
      </c>
      <c r="H12496" s="14" t="s">
        <v>1609</v>
      </c>
      <c r="I12496" s="12">
        <v>2073.0</v>
      </c>
      <c r="J12496" s="15" t="str">
        <f t="shared" si="1"/>
        <v>Relevant</v>
      </c>
    </row>
    <row r="12497" ht="22.5" customHeight="1">
      <c r="A12497" s="9" t="s">
        <v>34685</v>
      </c>
      <c r="B12497" s="10">
        <v>45618.73950231481</v>
      </c>
      <c r="C12497" s="11" t="s">
        <v>34686</v>
      </c>
      <c r="D12497" s="12">
        <v>11.0</v>
      </c>
      <c r="E12497" s="10" t="s">
        <v>17</v>
      </c>
      <c r="F12497" s="12">
        <v>2024.0</v>
      </c>
      <c r="G12497" s="13" t="s">
        <v>13</v>
      </c>
      <c r="H12497" s="14" t="s">
        <v>31</v>
      </c>
      <c r="I12497" s="12">
        <v>682.0</v>
      </c>
      <c r="J12497" s="15" t="str">
        <f t="shared" si="1"/>
        <v>Relevant</v>
      </c>
    </row>
    <row r="12498" ht="22.5" customHeight="1">
      <c r="A12498" s="9" t="s">
        <v>34687</v>
      </c>
      <c r="B12498" s="10">
        <v>45743.419120370374</v>
      </c>
      <c r="C12498" s="11" t="s">
        <v>34688</v>
      </c>
      <c r="D12498" s="12">
        <v>3.0</v>
      </c>
      <c r="E12498" s="10" t="s">
        <v>59</v>
      </c>
      <c r="F12498" s="12">
        <v>2025.0</v>
      </c>
      <c r="G12498" s="13" t="s">
        <v>13</v>
      </c>
      <c r="H12498" s="14" t="s">
        <v>204</v>
      </c>
      <c r="I12498" s="12">
        <v>205.0</v>
      </c>
      <c r="J12498" s="15" t="str">
        <f t="shared" si="1"/>
        <v>Relevant</v>
      </c>
    </row>
    <row r="12499" ht="22.5" customHeight="1">
      <c r="A12499" s="9" t="s">
        <v>34689</v>
      </c>
      <c r="B12499" s="10">
        <v>45713.475960648146</v>
      </c>
      <c r="C12499" s="11" t="s">
        <v>34690</v>
      </c>
      <c r="D12499" s="12">
        <v>2.0</v>
      </c>
      <c r="E12499" s="10" t="s">
        <v>12</v>
      </c>
      <c r="F12499" s="12">
        <v>2025.0</v>
      </c>
      <c r="G12499" s="13" t="s">
        <v>13</v>
      </c>
      <c r="H12499" s="14" t="s">
        <v>7401</v>
      </c>
      <c r="I12499" s="12">
        <v>328.0</v>
      </c>
      <c r="J12499" s="15" t="str">
        <f t="shared" si="1"/>
        <v>Relevant</v>
      </c>
    </row>
    <row r="12500" ht="22.5" customHeight="1">
      <c r="A12500" s="9" t="s">
        <v>34691</v>
      </c>
      <c r="B12500" s="10">
        <v>45615.74077546296</v>
      </c>
      <c r="C12500" s="11" t="s">
        <v>34692</v>
      </c>
      <c r="D12500" s="12">
        <v>11.0</v>
      </c>
      <c r="E12500" s="10" t="s">
        <v>17</v>
      </c>
      <c r="F12500" s="12">
        <v>2024.0</v>
      </c>
      <c r="G12500" s="13" t="s">
        <v>13</v>
      </c>
      <c r="H12500" s="14" t="s">
        <v>511</v>
      </c>
      <c r="I12500" s="12">
        <v>362.0</v>
      </c>
      <c r="J12500" s="15" t="str">
        <f t="shared" si="1"/>
        <v>Relevant</v>
      </c>
    </row>
    <row r="12501" ht="22.5" customHeight="1">
      <c r="A12501" s="9" t="s">
        <v>34693</v>
      </c>
      <c r="B12501" s="10">
        <v>45623.385196759256</v>
      </c>
      <c r="C12501" s="11" t="s">
        <v>34694</v>
      </c>
      <c r="D12501" s="12">
        <v>11.0</v>
      </c>
      <c r="E12501" s="10" t="s">
        <v>17</v>
      </c>
      <c r="F12501" s="12">
        <v>2024.0</v>
      </c>
      <c r="G12501" s="13" t="s">
        <v>13</v>
      </c>
      <c r="H12501" s="14" t="s">
        <v>34695</v>
      </c>
      <c r="I12501" s="12">
        <v>46.0</v>
      </c>
      <c r="J12501" s="15" t="str">
        <f t="shared" si="1"/>
        <v>Relevant</v>
      </c>
    </row>
    <row r="12502" ht="22.5" customHeight="1">
      <c r="A12502" s="9" t="s">
        <v>34696</v>
      </c>
      <c r="B12502" s="10">
        <v>45632.29662037037</v>
      </c>
      <c r="C12502" s="11" t="s">
        <v>34697</v>
      </c>
      <c r="D12502" s="12">
        <v>12.0</v>
      </c>
      <c r="E12502" s="10" t="s">
        <v>26</v>
      </c>
      <c r="F12502" s="12">
        <v>2024.0</v>
      </c>
      <c r="G12502" s="13" t="s">
        <v>13</v>
      </c>
      <c r="H12502" s="14" t="s">
        <v>514</v>
      </c>
      <c r="I12502" s="12">
        <v>334.0</v>
      </c>
      <c r="J12502" s="15" t="str">
        <f t="shared" si="1"/>
        <v>Relevant</v>
      </c>
    </row>
    <row r="12503" ht="22.5" customHeight="1">
      <c r="A12503" s="9" t="s">
        <v>34698</v>
      </c>
      <c r="B12503" s="10">
        <v>45578.79167824074</v>
      </c>
      <c r="C12503" s="11" t="s">
        <v>24999</v>
      </c>
      <c r="D12503" s="12">
        <v>10.0</v>
      </c>
      <c r="E12503" s="10" t="s">
        <v>42</v>
      </c>
      <c r="F12503" s="12">
        <v>2024.0</v>
      </c>
      <c r="G12503" s="13" t="s">
        <v>13</v>
      </c>
      <c r="H12503" s="14" t="s">
        <v>4261</v>
      </c>
      <c r="I12503" s="12">
        <v>109.0</v>
      </c>
      <c r="J12503" s="15" t="str">
        <f t="shared" si="1"/>
        <v>Relevant</v>
      </c>
    </row>
    <row r="12504" ht="22.5" customHeight="1">
      <c r="A12504" s="9" t="s">
        <v>34699</v>
      </c>
      <c r="B12504" s="10">
        <v>45563.800092592595</v>
      </c>
      <c r="C12504" s="11" t="s">
        <v>34700</v>
      </c>
      <c r="D12504" s="12">
        <v>9.0</v>
      </c>
      <c r="E12504" s="10" t="s">
        <v>114</v>
      </c>
      <c r="F12504" s="12">
        <v>2024.0</v>
      </c>
      <c r="G12504" s="13" t="s">
        <v>15265</v>
      </c>
      <c r="H12504" s="14" t="s">
        <v>34701</v>
      </c>
      <c r="I12504" s="12">
        <v>56.0</v>
      </c>
      <c r="J12504" s="15" t="str">
        <f t="shared" si="1"/>
        <v>Relevant</v>
      </c>
    </row>
    <row r="12505" ht="22.5" customHeight="1">
      <c r="A12505" s="9" t="s">
        <v>34702</v>
      </c>
      <c r="B12505" s="10">
        <v>45434.539930555555</v>
      </c>
      <c r="C12505" s="11" t="s">
        <v>34703</v>
      </c>
      <c r="D12505" s="12">
        <v>5.0</v>
      </c>
      <c r="E12505" s="10" t="s">
        <v>21</v>
      </c>
      <c r="F12505" s="12">
        <v>2024.0</v>
      </c>
      <c r="G12505" s="13" t="s">
        <v>13</v>
      </c>
      <c r="H12505" s="14" t="s">
        <v>189</v>
      </c>
      <c r="I12505" s="12">
        <v>242.0</v>
      </c>
      <c r="J12505" s="15" t="str">
        <f t="shared" si="1"/>
        <v>Relevant</v>
      </c>
    </row>
    <row r="12506" ht="22.5" customHeight="1">
      <c r="A12506" s="9" t="s">
        <v>34704</v>
      </c>
      <c r="B12506" s="10">
        <v>45593.384108796294</v>
      </c>
      <c r="C12506" s="11" t="s">
        <v>34705</v>
      </c>
      <c r="D12506" s="12">
        <v>10.0</v>
      </c>
      <c r="E12506" s="10" t="s">
        <v>42</v>
      </c>
      <c r="F12506" s="12">
        <v>2024.0</v>
      </c>
      <c r="G12506" s="13" t="s">
        <v>13</v>
      </c>
      <c r="H12506" s="14" t="s">
        <v>4618</v>
      </c>
      <c r="I12506" s="12">
        <v>1828.0</v>
      </c>
      <c r="J12506" s="15" t="str">
        <f t="shared" si="1"/>
        <v>Irrelevant</v>
      </c>
    </row>
    <row r="12507" ht="22.5" customHeight="1">
      <c r="A12507" s="9" t="s">
        <v>34706</v>
      </c>
      <c r="B12507" s="10">
        <v>45710.87243055556</v>
      </c>
      <c r="C12507" s="11" t="s">
        <v>34707</v>
      </c>
      <c r="D12507" s="12">
        <v>2.0</v>
      </c>
      <c r="E12507" s="10" t="s">
        <v>12</v>
      </c>
      <c r="F12507" s="12">
        <v>2025.0</v>
      </c>
      <c r="G12507" s="13" t="s">
        <v>13</v>
      </c>
      <c r="H12507" s="14" t="s">
        <v>52</v>
      </c>
      <c r="I12507" s="12">
        <v>39.0</v>
      </c>
      <c r="J12507" s="15" t="str">
        <f t="shared" si="1"/>
        <v>Relevant</v>
      </c>
    </row>
    <row r="12508" ht="22.5" customHeight="1">
      <c r="A12508" s="9" t="s">
        <v>34708</v>
      </c>
      <c r="B12508" s="10">
        <v>45594.73358796296</v>
      </c>
      <c r="C12508" s="11" t="s">
        <v>34709</v>
      </c>
      <c r="D12508" s="12">
        <v>10.0</v>
      </c>
      <c r="E12508" s="10" t="s">
        <v>42</v>
      </c>
      <c r="F12508" s="12">
        <v>2024.0</v>
      </c>
      <c r="G12508" s="13" t="s">
        <v>13</v>
      </c>
      <c r="H12508" s="14" t="s">
        <v>34710</v>
      </c>
      <c r="I12508" s="12">
        <v>3087.0</v>
      </c>
      <c r="J12508" s="15" t="str">
        <f t="shared" si="1"/>
        <v>Relevant</v>
      </c>
    </row>
    <row r="12509" ht="22.5" customHeight="1">
      <c r="A12509" s="9" t="s">
        <v>34711</v>
      </c>
      <c r="B12509" s="10">
        <v>45615.67365471065</v>
      </c>
      <c r="C12509" s="11" t="s">
        <v>34712</v>
      </c>
      <c r="D12509" s="12">
        <v>11.0</v>
      </c>
      <c r="E12509" s="10" t="s">
        <v>17</v>
      </c>
      <c r="F12509" s="12">
        <v>2024.0</v>
      </c>
      <c r="G12509" s="13" t="s">
        <v>34713</v>
      </c>
      <c r="H12509" s="14" t="s">
        <v>34714</v>
      </c>
      <c r="I12509" s="12">
        <v>2227822.0</v>
      </c>
      <c r="J12509" s="15" t="str">
        <f t="shared" si="1"/>
        <v>Relevant</v>
      </c>
    </row>
    <row r="12510" ht="22.5" customHeight="1">
      <c r="A12510" s="9" t="s">
        <v>34715</v>
      </c>
      <c r="B12510" s="10">
        <v>45437.80604166666</v>
      </c>
      <c r="C12510" s="11" t="s">
        <v>34716</v>
      </c>
      <c r="D12510" s="12">
        <v>5.0</v>
      </c>
      <c r="E12510" s="10" t="s">
        <v>21</v>
      </c>
      <c r="F12510" s="12">
        <v>2024.0</v>
      </c>
      <c r="G12510" s="13" t="s">
        <v>13</v>
      </c>
      <c r="H12510" s="14" t="s">
        <v>1744</v>
      </c>
      <c r="I12510" s="12">
        <v>4587.0</v>
      </c>
      <c r="J12510" s="15" t="str">
        <f t="shared" si="1"/>
        <v>Relevant</v>
      </c>
    </row>
    <row r="12511" ht="22.5" customHeight="1">
      <c r="A12511" s="9" t="s">
        <v>34717</v>
      </c>
      <c r="B12511" s="10">
        <v>45569.52201388889</v>
      </c>
      <c r="C12511" s="11" t="s">
        <v>34718</v>
      </c>
      <c r="D12511" s="12">
        <v>10.0</v>
      </c>
      <c r="E12511" s="10" t="s">
        <v>42</v>
      </c>
      <c r="F12511" s="12">
        <v>2024.0</v>
      </c>
      <c r="G12511" s="13" t="s">
        <v>13</v>
      </c>
      <c r="H12511" s="14" t="s">
        <v>256</v>
      </c>
      <c r="I12511" s="12">
        <v>397.0</v>
      </c>
      <c r="J12511" s="15" t="str">
        <f t="shared" si="1"/>
        <v>Relevant</v>
      </c>
    </row>
    <row r="12512" ht="22.5" customHeight="1">
      <c r="A12512" s="9" t="s">
        <v>34719</v>
      </c>
      <c r="B12512" s="10">
        <v>45585.77746527778</v>
      </c>
      <c r="C12512" s="11" t="s">
        <v>4744</v>
      </c>
      <c r="D12512" s="12">
        <v>10.0</v>
      </c>
      <c r="E12512" s="10" t="s">
        <v>42</v>
      </c>
      <c r="F12512" s="12">
        <v>2024.0</v>
      </c>
      <c r="G12512" s="13" t="s">
        <v>13</v>
      </c>
      <c r="H12512" s="14" t="s">
        <v>34720</v>
      </c>
      <c r="I12512" s="12">
        <v>10467.0</v>
      </c>
      <c r="J12512" s="15" t="str">
        <f t="shared" si="1"/>
        <v>Relevant</v>
      </c>
    </row>
    <row r="12513" ht="22.5" customHeight="1">
      <c r="A12513" s="9" t="s">
        <v>34721</v>
      </c>
      <c r="B12513" s="10">
        <v>45428.29546296296</v>
      </c>
      <c r="C12513" s="11" t="s">
        <v>34722</v>
      </c>
      <c r="D12513" s="12">
        <v>5.0</v>
      </c>
      <c r="E12513" s="10" t="s">
        <v>21</v>
      </c>
      <c r="F12513" s="12">
        <v>2024.0</v>
      </c>
      <c r="G12513" s="13" t="s">
        <v>13</v>
      </c>
      <c r="H12513" s="14" t="s">
        <v>34723</v>
      </c>
      <c r="I12513" s="12">
        <v>830.0</v>
      </c>
      <c r="J12513" s="15" t="str">
        <f t="shared" si="1"/>
        <v>Relevant</v>
      </c>
    </row>
    <row r="12514" ht="22.5" customHeight="1">
      <c r="A12514" s="9" t="s">
        <v>34724</v>
      </c>
      <c r="B12514" s="10">
        <v>45392.54617782407</v>
      </c>
      <c r="C12514" s="11" t="s">
        <v>34725</v>
      </c>
      <c r="D12514" s="12">
        <v>4.0</v>
      </c>
      <c r="E12514" s="10" t="s">
        <v>274</v>
      </c>
      <c r="F12514" s="12">
        <v>2024.0</v>
      </c>
      <c r="G12514" s="13" t="s">
        <v>34726</v>
      </c>
      <c r="H12514" s="14" t="s">
        <v>34727</v>
      </c>
      <c r="I12514" s="12">
        <v>1648069.0</v>
      </c>
      <c r="J12514" s="15" t="str">
        <f t="shared" si="1"/>
        <v>Relevant</v>
      </c>
    </row>
    <row r="12515" ht="22.5" customHeight="1">
      <c r="A12515" s="9" t="s">
        <v>34728</v>
      </c>
      <c r="B12515" s="10">
        <v>45587.44715277778</v>
      </c>
      <c r="C12515" s="11" t="s">
        <v>34729</v>
      </c>
      <c r="D12515" s="12">
        <v>10.0</v>
      </c>
      <c r="E12515" s="10" t="s">
        <v>42</v>
      </c>
      <c r="F12515" s="12">
        <v>2024.0</v>
      </c>
      <c r="G12515" s="13" t="s">
        <v>13</v>
      </c>
      <c r="H12515" s="14" t="s">
        <v>175</v>
      </c>
      <c r="I12515" s="12">
        <v>562.0</v>
      </c>
      <c r="J12515" s="15" t="str">
        <f t="shared" si="1"/>
        <v>Irrelevant</v>
      </c>
    </row>
    <row r="12516" ht="22.5" customHeight="1">
      <c r="A12516" s="9" t="s">
        <v>34730</v>
      </c>
      <c r="B12516" s="10">
        <v>45592.88815972222</v>
      </c>
      <c r="C12516" s="11" t="s">
        <v>34731</v>
      </c>
      <c r="D12516" s="12">
        <v>10.0</v>
      </c>
      <c r="E12516" s="10" t="s">
        <v>42</v>
      </c>
      <c r="F12516" s="12">
        <v>2024.0</v>
      </c>
      <c r="G12516" s="13" t="s">
        <v>13</v>
      </c>
      <c r="H12516" s="14" t="s">
        <v>97</v>
      </c>
      <c r="I12516" s="12">
        <v>675.0</v>
      </c>
      <c r="J12516" s="15" t="str">
        <f t="shared" si="1"/>
        <v>Relevant</v>
      </c>
    </row>
    <row r="12517" ht="22.5" customHeight="1">
      <c r="A12517" s="9" t="s">
        <v>34732</v>
      </c>
      <c r="B12517" s="10">
        <v>45610.515601851854</v>
      </c>
      <c r="C12517" s="11" t="s">
        <v>34733</v>
      </c>
      <c r="D12517" s="12">
        <v>11.0</v>
      </c>
      <c r="E12517" s="10" t="s">
        <v>17</v>
      </c>
      <c r="F12517" s="12">
        <v>2024.0</v>
      </c>
      <c r="G12517" s="13" t="s">
        <v>13</v>
      </c>
      <c r="H12517" s="14" t="s">
        <v>4707</v>
      </c>
      <c r="I12517" s="12">
        <v>544.0</v>
      </c>
      <c r="J12517" s="15" t="str">
        <f t="shared" si="1"/>
        <v>Relevant</v>
      </c>
    </row>
    <row r="12518" ht="22.5" customHeight="1">
      <c r="A12518" s="9" t="s">
        <v>34734</v>
      </c>
      <c r="B12518" s="10">
        <v>45697.438263888886</v>
      </c>
      <c r="C12518" s="11" t="s">
        <v>34735</v>
      </c>
      <c r="D12518" s="12">
        <v>2.0</v>
      </c>
      <c r="E12518" s="10" t="s">
        <v>12</v>
      </c>
      <c r="F12518" s="12">
        <v>2025.0</v>
      </c>
      <c r="G12518" s="13" t="s">
        <v>13</v>
      </c>
      <c r="H12518" s="14" t="s">
        <v>14</v>
      </c>
      <c r="I12518" s="12">
        <v>370.0</v>
      </c>
      <c r="J12518" s="15" t="str">
        <f t="shared" si="1"/>
        <v>Relevant</v>
      </c>
    </row>
    <row r="12519" ht="22.5" customHeight="1">
      <c r="A12519" s="9" t="s">
        <v>34736</v>
      </c>
      <c r="B12519" s="10">
        <v>45616.55211805556</v>
      </c>
      <c r="C12519" s="11" t="s">
        <v>34737</v>
      </c>
      <c r="D12519" s="12">
        <v>11.0</v>
      </c>
      <c r="E12519" s="10" t="s">
        <v>17</v>
      </c>
      <c r="F12519" s="12">
        <v>2024.0</v>
      </c>
      <c r="G12519" s="13" t="s">
        <v>13</v>
      </c>
      <c r="H12519" s="14" t="s">
        <v>34738</v>
      </c>
      <c r="I12519" s="12">
        <v>13469.0</v>
      </c>
      <c r="J12519" s="15" t="str">
        <f t="shared" si="1"/>
        <v>Irrelevant</v>
      </c>
    </row>
    <row r="12520" ht="22.5" customHeight="1">
      <c r="A12520" s="9" t="s">
        <v>34739</v>
      </c>
      <c r="B12520" s="10">
        <v>45696.74895833333</v>
      </c>
      <c r="C12520" s="11" t="s">
        <v>34740</v>
      </c>
      <c r="D12520" s="12">
        <v>2.0</v>
      </c>
      <c r="E12520" s="10" t="s">
        <v>12</v>
      </c>
      <c r="F12520" s="12">
        <v>2025.0</v>
      </c>
      <c r="G12520" s="13" t="s">
        <v>13</v>
      </c>
      <c r="H12520" s="14" t="s">
        <v>14</v>
      </c>
      <c r="I12520" s="12">
        <v>412.0</v>
      </c>
      <c r="J12520" s="15" t="str">
        <f t="shared" si="1"/>
        <v>Relevant</v>
      </c>
    </row>
    <row r="12521" ht="22.5" customHeight="1">
      <c r="A12521" s="9" t="s">
        <v>34741</v>
      </c>
      <c r="B12521" s="10">
        <v>45725.28612268518</v>
      </c>
      <c r="C12521" s="11" t="s">
        <v>34742</v>
      </c>
      <c r="D12521" s="12">
        <v>3.0</v>
      </c>
      <c r="E12521" s="10" t="s">
        <v>59</v>
      </c>
      <c r="F12521" s="12">
        <v>2025.0</v>
      </c>
      <c r="G12521" s="13" t="s">
        <v>13</v>
      </c>
      <c r="H12521" s="14" t="s">
        <v>420</v>
      </c>
      <c r="I12521" s="12">
        <v>212.0</v>
      </c>
      <c r="J12521" s="15" t="str">
        <f t="shared" si="1"/>
        <v>Irrelevant</v>
      </c>
    </row>
    <row r="12522" ht="22.5" customHeight="1">
      <c r="A12522" s="9" t="s">
        <v>34743</v>
      </c>
      <c r="B12522" s="10">
        <v>45622.60631944444</v>
      </c>
      <c r="C12522" s="11" t="s">
        <v>20242</v>
      </c>
      <c r="D12522" s="12">
        <v>11.0</v>
      </c>
      <c r="E12522" s="10" t="s">
        <v>17</v>
      </c>
      <c r="F12522" s="12">
        <v>2024.0</v>
      </c>
      <c r="G12522" s="13" t="s">
        <v>13</v>
      </c>
      <c r="H12522" s="14" t="s">
        <v>220</v>
      </c>
      <c r="I12522" s="12">
        <v>36.0</v>
      </c>
      <c r="J12522" s="15" t="str">
        <f t="shared" si="1"/>
        <v>Relevant</v>
      </c>
    </row>
    <row r="12523" ht="22.5" customHeight="1">
      <c r="A12523" s="9" t="s">
        <v>34744</v>
      </c>
      <c r="B12523" s="10">
        <v>45566.45762731481</v>
      </c>
      <c r="C12523" s="11" t="s">
        <v>34745</v>
      </c>
      <c r="D12523" s="12">
        <v>10.0</v>
      </c>
      <c r="E12523" s="10" t="s">
        <v>42</v>
      </c>
      <c r="F12523" s="12">
        <v>2024.0</v>
      </c>
      <c r="G12523" s="13" t="s">
        <v>13</v>
      </c>
      <c r="H12523" s="14" t="s">
        <v>12871</v>
      </c>
      <c r="I12523" s="12">
        <v>10452.0</v>
      </c>
      <c r="J12523" s="15" t="str">
        <f t="shared" si="1"/>
        <v>Irrelevant</v>
      </c>
    </row>
    <row r="12524" ht="22.5" customHeight="1">
      <c r="A12524" s="9" t="s">
        <v>34746</v>
      </c>
      <c r="B12524" s="10">
        <v>45474.49166670139</v>
      </c>
      <c r="C12524" s="11" t="s">
        <v>34747</v>
      </c>
      <c r="D12524" s="12">
        <v>7.0</v>
      </c>
      <c r="E12524" s="10" t="s">
        <v>55</v>
      </c>
      <c r="F12524" s="12">
        <v>2024.0</v>
      </c>
      <c r="G12524" s="13" t="s">
        <v>34748</v>
      </c>
      <c r="H12524" s="14" t="s">
        <v>34749</v>
      </c>
      <c r="I12524" s="12">
        <v>0.0</v>
      </c>
      <c r="J12524" s="15" t="str">
        <f t="shared" si="1"/>
        <v>Irrelevant</v>
      </c>
    </row>
    <row r="12525" ht="22.5" customHeight="1">
      <c r="A12525" s="9" t="s">
        <v>34750</v>
      </c>
      <c r="B12525" s="10">
        <v>45622.36753472222</v>
      </c>
      <c r="C12525" s="11" t="s">
        <v>34751</v>
      </c>
      <c r="D12525" s="12">
        <v>11.0</v>
      </c>
      <c r="E12525" s="10" t="s">
        <v>17</v>
      </c>
      <c r="F12525" s="12">
        <v>2024.0</v>
      </c>
      <c r="G12525" s="13" t="s">
        <v>17459</v>
      </c>
      <c r="H12525" s="14" t="s">
        <v>34752</v>
      </c>
      <c r="I12525" s="12">
        <v>34849.0</v>
      </c>
      <c r="J12525" s="15" t="str">
        <f t="shared" si="1"/>
        <v>Relevant</v>
      </c>
    </row>
    <row r="12526" ht="22.5" customHeight="1">
      <c r="A12526" s="9" t="s">
        <v>34753</v>
      </c>
      <c r="B12526" s="10">
        <v>45600.660416666666</v>
      </c>
      <c r="C12526" s="11" t="s">
        <v>29479</v>
      </c>
      <c r="D12526" s="12">
        <v>11.0</v>
      </c>
      <c r="E12526" s="10" t="s">
        <v>17</v>
      </c>
      <c r="F12526" s="12">
        <v>2024.0</v>
      </c>
      <c r="G12526" s="13" t="s">
        <v>34754</v>
      </c>
      <c r="H12526" s="14" t="s">
        <v>34755</v>
      </c>
      <c r="I12526" s="12">
        <v>3109247.0</v>
      </c>
      <c r="J12526" s="15" t="str">
        <f t="shared" si="1"/>
        <v>Irrelevant</v>
      </c>
    </row>
    <row r="12527" ht="22.5" customHeight="1">
      <c r="A12527" s="9" t="s">
        <v>34756</v>
      </c>
      <c r="B12527" s="10">
        <v>45411.653125</v>
      </c>
      <c r="C12527" s="11" t="s">
        <v>34757</v>
      </c>
      <c r="D12527" s="12">
        <v>4.0</v>
      </c>
      <c r="E12527" s="10" t="s">
        <v>274</v>
      </c>
      <c r="F12527" s="12">
        <v>2024.0</v>
      </c>
      <c r="G12527" s="13" t="s">
        <v>13</v>
      </c>
      <c r="H12527" s="14" t="s">
        <v>34758</v>
      </c>
      <c r="I12527" s="12">
        <v>1181.0</v>
      </c>
      <c r="J12527" s="15" t="str">
        <f t="shared" si="1"/>
        <v>Irrelevant</v>
      </c>
    </row>
    <row r="12528" ht="22.5" customHeight="1">
      <c r="A12528" s="9" t="s">
        <v>34759</v>
      </c>
      <c r="B12528" s="10">
        <v>45614.71733726852</v>
      </c>
      <c r="C12528" s="11" t="s">
        <v>16820</v>
      </c>
      <c r="D12528" s="12">
        <v>11.0</v>
      </c>
      <c r="E12528" s="10" t="s">
        <v>17</v>
      </c>
      <c r="F12528" s="12">
        <v>2024.0</v>
      </c>
      <c r="G12528" s="13" t="s">
        <v>34760</v>
      </c>
      <c r="H12528" s="14" t="s">
        <v>34761</v>
      </c>
      <c r="I12528" s="12">
        <v>28214.0</v>
      </c>
      <c r="J12528" s="15" t="str">
        <f t="shared" si="1"/>
        <v>Irrelevant</v>
      </c>
    </row>
    <row r="12529" ht="22.5" customHeight="1">
      <c r="A12529" s="9" t="s">
        <v>34762</v>
      </c>
      <c r="B12529" s="10">
        <v>45596.9269212963</v>
      </c>
      <c r="C12529" s="11" t="s">
        <v>34763</v>
      </c>
      <c r="D12529" s="12">
        <v>10.0</v>
      </c>
      <c r="E12529" s="10" t="s">
        <v>42</v>
      </c>
      <c r="F12529" s="12">
        <v>2024.0</v>
      </c>
      <c r="G12529" s="13" t="s">
        <v>13</v>
      </c>
      <c r="H12529" s="14" t="s">
        <v>34764</v>
      </c>
      <c r="I12529" s="12">
        <v>109.0</v>
      </c>
      <c r="J12529" s="15" t="str">
        <f t="shared" si="1"/>
        <v>Relevant</v>
      </c>
    </row>
    <row r="12530" ht="22.5" customHeight="1">
      <c r="A12530" s="9" t="s">
        <v>34765</v>
      </c>
      <c r="B12530" s="10">
        <v>45609.67528935185</v>
      </c>
      <c r="C12530" s="11" t="s">
        <v>34766</v>
      </c>
      <c r="D12530" s="12">
        <v>11.0</v>
      </c>
      <c r="E12530" s="10" t="s">
        <v>17</v>
      </c>
      <c r="F12530" s="12">
        <v>2024.0</v>
      </c>
      <c r="G12530" s="13" t="s">
        <v>13</v>
      </c>
      <c r="H12530" s="14" t="s">
        <v>1877</v>
      </c>
      <c r="I12530" s="12">
        <v>175.0</v>
      </c>
      <c r="J12530" s="15" t="str">
        <f t="shared" si="1"/>
        <v>Irrelevant</v>
      </c>
    </row>
    <row r="12531" ht="22.5" customHeight="1">
      <c r="A12531" s="9" t="s">
        <v>34767</v>
      </c>
      <c r="B12531" s="10">
        <v>45696.740277777775</v>
      </c>
      <c r="C12531" s="11" t="s">
        <v>12042</v>
      </c>
      <c r="D12531" s="12">
        <v>2.0</v>
      </c>
      <c r="E12531" s="10" t="s">
        <v>12</v>
      </c>
      <c r="F12531" s="12">
        <v>2025.0</v>
      </c>
      <c r="G12531" s="13" t="s">
        <v>13</v>
      </c>
      <c r="H12531" s="14" t="s">
        <v>14</v>
      </c>
      <c r="I12531" s="12">
        <v>140.0</v>
      </c>
      <c r="J12531" s="15" t="str">
        <f t="shared" si="1"/>
        <v>Relevant</v>
      </c>
    </row>
    <row r="12532" ht="22.5" customHeight="1">
      <c r="A12532" s="9" t="s">
        <v>34768</v>
      </c>
      <c r="B12532" s="10">
        <v>45632.59476851852</v>
      </c>
      <c r="C12532" s="11" t="s">
        <v>25277</v>
      </c>
      <c r="D12532" s="12">
        <v>12.0</v>
      </c>
      <c r="E12532" s="10" t="s">
        <v>26</v>
      </c>
      <c r="F12532" s="12">
        <v>2024.0</v>
      </c>
      <c r="G12532" s="13" t="s">
        <v>13</v>
      </c>
      <c r="H12532" s="14" t="s">
        <v>34769</v>
      </c>
      <c r="I12532" s="12">
        <v>139.0</v>
      </c>
      <c r="J12532" s="15" t="str">
        <f t="shared" si="1"/>
        <v>Irrelevant</v>
      </c>
    </row>
    <row r="12533" ht="22.5" customHeight="1">
      <c r="A12533" s="9" t="s">
        <v>34770</v>
      </c>
      <c r="B12533" s="10">
        <v>45585.86954861111</v>
      </c>
      <c r="C12533" s="11" t="s">
        <v>34771</v>
      </c>
      <c r="D12533" s="12">
        <v>10.0</v>
      </c>
      <c r="E12533" s="10" t="s">
        <v>42</v>
      </c>
      <c r="F12533" s="12">
        <v>2024.0</v>
      </c>
      <c r="G12533" s="13" t="s">
        <v>13</v>
      </c>
      <c r="H12533" s="14" t="s">
        <v>1442</v>
      </c>
      <c r="I12533" s="12">
        <v>30.0</v>
      </c>
      <c r="J12533" s="15" t="str">
        <f t="shared" si="1"/>
        <v>Relevant</v>
      </c>
    </row>
    <row r="12534" ht="22.5" customHeight="1">
      <c r="A12534" s="9" t="s">
        <v>34772</v>
      </c>
      <c r="B12534" s="10">
        <v>45457.30614583333</v>
      </c>
      <c r="C12534" s="11" t="s">
        <v>34773</v>
      </c>
      <c r="D12534" s="12">
        <v>6.0</v>
      </c>
      <c r="E12534" s="10" t="s">
        <v>34</v>
      </c>
      <c r="F12534" s="12">
        <v>2024.0</v>
      </c>
      <c r="G12534" s="13" t="s">
        <v>13</v>
      </c>
      <c r="H12534" s="14" t="s">
        <v>11623</v>
      </c>
      <c r="I12534" s="12">
        <v>264.0</v>
      </c>
      <c r="J12534" s="15" t="str">
        <f t="shared" si="1"/>
        <v>Relevant</v>
      </c>
    </row>
    <row r="12535" ht="22.5" customHeight="1">
      <c r="A12535" s="9" t="s">
        <v>34774</v>
      </c>
      <c r="B12535" s="10">
        <v>45617.96053240741</v>
      </c>
      <c r="C12535" s="11" t="s">
        <v>34775</v>
      </c>
      <c r="D12535" s="12">
        <v>11.0</v>
      </c>
      <c r="E12535" s="10" t="s">
        <v>17</v>
      </c>
      <c r="F12535" s="12">
        <v>2024.0</v>
      </c>
      <c r="G12535" s="13" t="s">
        <v>34776</v>
      </c>
      <c r="H12535" s="14" t="s">
        <v>34777</v>
      </c>
      <c r="I12535" s="12">
        <v>8443435.0</v>
      </c>
      <c r="J12535" s="15" t="str">
        <f t="shared" si="1"/>
        <v>Relevant</v>
      </c>
    </row>
    <row r="12536" ht="22.5" customHeight="1">
      <c r="A12536" s="9" t="s">
        <v>34778</v>
      </c>
      <c r="B12536" s="10">
        <v>45603.023888888885</v>
      </c>
      <c r="C12536" s="11" t="s">
        <v>34779</v>
      </c>
      <c r="D12536" s="12">
        <v>11.0</v>
      </c>
      <c r="E12536" s="10" t="s">
        <v>17</v>
      </c>
      <c r="F12536" s="12">
        <v>2024.0</v>
      </c>
      <c r="G12536" s="13" t="s">
        <v>13</v>
      </c>
      <c r="H12536" s="14" t="s">
        <v>5687</v>
      </c>
      <c r="I12536" s="12">
        <v>79.0</v>
      </c>
      <c r="J12536" s="15" t="str">
        <f t="shared" si="1"/>
        <v>Relevant</v>
      </c>
    </row>
    <row r="12537" ht="22.5" customHeight="1">
      <c r="A12537" s="9" t="s">
        <v>34780</v>
      </c>
      <c r="B12537" s="10">
        <v>45595.53114583333</v>
      </c>
      <c r="C12537" s="11" t="s">
        <v>30232</v>
      </c>
      <c r="D12537" s="12">
        <v>10.0</v>
      </c>
      <c r="E12537" s="10" t="s">
        <v>42</v>
      </c>
      <c r="F12537" s="12">
        <v>2024.0</v>
      </c>
      <c r="G12537" s="13" t="s">
        <v>34781</v>
      </c>
      <c r="H12537" s="14" t="s">
        <v>34782</v>
      </c>
      <c r="I12537" s="12">
        <v>119148.0</v>
      </c>
      <c r="J12537" s="15" t="str">
        <f t="shared" si="1"/>
        <v>Irrelevant</v>
      </c>
    </row>
    <row r="12538" ht="22.5" customHeight="1">
      <c r="A12538" s="9" t="s">
        <v>34783</v>
      </c>
      <c r="B12538" s="10">
        <v>45593.31359953704</v>
      </c>
      <c r="C12538" s="11" t="s">
        <v>34784</v>
      </c>
      <c r="D12538" s="12">
        <v>10.0</v>
      </c>
      <c r="E12538" s="10" t="s">
        <v>42</v>
      </c>
      <c r="F12538" s="12">
        <v>2024.0</v>
      </c>
      <c r="G12538" s="13" t="s">
        <v>13</v>
      </c>
      <c r="H12538" s="14" t="s">
        <v>2011</v>
      </c>
      <c r="I12538" s="12">
        <v>47932.0</v>
      </c>
      <c r="J12538" s="15" t="str">
        <f t="shared" si="1"/>
        <v>Relevant</v>
      </c>
    </row>
    <row r="12539" ht="22.5" customHeight="1">
      <c r="A12539" s="9" t="s">
        <v>34785</v>
      </c>
      <c r="B12539" s="10">
        <v>45586.91103009259</v>
      </c>
      <c r="C12539" s="11" t="s">
        <v>34786</v>
      </c>
      <c r="D12539" s="12">
        <v>10.0</v>
      </c>
      <c r="E12539" s="10" t="s">
        <v>42</v>
      </c>
      <c r="F12539" s="12">
        <v>2024.0</v>
      </c>
      <c r="G12539" s="13" t="s">
        <v>13</v>
      </c>
      <c r="H12539" s="14" t="s">
        <v>175</v>
      </c>
      <c r="I12539" s="12">
        <v>1178.0</v>
      </c>
      <c r="J12539" s="15" t="str">
        <f t="shared" si="1"/>
        <v>Irrelevant</v>
      </c>
    </row>
    <row r="12540" ht="22.5" customHeight="1">
      <c r="A12540" s="9" t="s">
        <v>34787</v>
      </c>
      <c r="B12540" s="10">
        <v>45621.59837962963</v>
      </c>
      <c r="C12540" s="11" t="s">
        <v>34788</v>
      </c>
      <c r="D12540" s="12">
        <v>11.0</v>
      </c>
      <c r="E12540" s="10" t="s">
        <v>17</v>
      </c>
      <c r="F12540" s="12">
        <v>2024.0</v>
      </c>
      <c r="G12540" s="13" t="s">
        <v>13</v>
      </c>
      <c r="H12540" s="14" t="s">
        <v>220</v>
      </c>
      <c r="I12540" s="12">
        <v>169.0</v>
      </c>
      <c r="J12540" s="15" t="str">
        <f t="shared" si="1"/>
        <v>Relevant</v>
      </c>
    </row>
    <row r="12541" ht="22.5" customHeight="1">
      <c r="A12541" s="9" t="s">
        <v>34789</v>
      </c>
      <c r="B12541" s="10">
        <v>45599.339675243056</v>
      </c>
      <c r="C12541" s="11" t="s">
        <v>34790</v>
      </c>
      <c r="D12541" s="12">
        <v>11.0</v>
      </c>
      <c r="E12541" s="10" t="s">
        <v>17</v>
      </c>
      <c r="F12541" s="12">
        <v>2024.0</v>
      </c>
      <c r="G12541" s="13" t="s">
        <v>34791</v>
      </c>
      <c r="H12541" s="14" t="s">
        <v>34792</v>
      </c>
      <c r="I12541" s="12">
        <v>428.0</v>
      </c>
      <c r="J12541" s="15" t="str">
        <f t="shared" si="1"/>
        <v>Relevant</v>
      </c>
    </row>
    <row r="12542" ht="22.5" customHeight="1">
      <c r="A12542" s="9" t="s">
        <v>34793</v>
      </c>
      <c r="B12542" s="10">
        <v>45620.902233796296</v>
      </c>
      <c r="C12542" s="11" t="s">
        <v>34794</v>
      </c>
      <c r="D12542" s="12">
        <v>11.0</v>
      </c>
      <c r="E12542" s="10" t="s">
        <v>17</v>
      </c>
      <c r="F12542" s="12">
        <v>2024.0</v>
      </c>
      <c r="G12542" s="13" t="s">
        <v>13</v>
      </c>
      <c r="H12542" s="14" t="s">
        <v>1292</v>
      </c>
      <c r="I12542" s="12">
        <v>2789.0</v>
      </c>
      <c r="J12542" s="15" t="str">
        <f t="shared" si="1"/>
        <v>Relevant</v>
      </c>
    </row>
    <row r="12543" ht="22.5" customHeight="1">
      <c r="A12543" s="9" t="s">
        <v>34795</v>
      </c>
      <c r="B12543" s="10">
        <v>45644.25188657407</v>
      </c>
      <c r="C12543" s="11" t="s">
        <v>34796</v>
      </c>
      <c r="D12543" s="12">
        <v>12.0</v>
      </c>
      <c r="E12543" s="10" t="s">
        <v>26</v>
      </c>
      <c r="F12543" s="12">
        <v>2024.0</v>
      </c>
      <c r="G12543" s="13" t="s">
        <v>13</v>
      </c>
      <c r="H12543" s="14" t="s">
        <v>357</v>
      </c>
      <c r="I12543" s="12">
        <v>0.0</v>
      </c>
      <c r="J12543" s="15" t="str">
        <f t="shared" si="1"/>
        <v>Relevant</v>
      </c>
    </row>
    <row r="12544" ht="22.5" customHeight="1">
      <c r="A12544" s="9" t="s">
        <v>34797</v>
      </c>
      <c r="B12544" s="10">
        <v>45704.808125</v>
      </c>
      <c r="C12544" s="11" t="s">
        <v>34798</v>
      </c>
      <c r="D12544" s="12">
        <v>2.0</v>
      </c>
      <c r="E12544" s="10" t="s">
        <v>12</v>
      </c>
      <c r="F12544" s="12">
        <v>2025.0</v>
      </c>
      <c r="G12544" s="13" t="s">
        <v>13</v>
      </c>
      <c r="H12544" s="14" t="s">
        <v>8085</v>
      </c>
      <c r="I12544" s="12">
        <v>0.0</v>
      </c>
      <c r="J12544" s="15" t="str">
        <f t="shared" si="1"/>
        <v>Relevant</v>
      </c>
    </row>
    <row r="12545" ht="22.5" customHeight="1">
      <c r="A12545" s="9" t="s">
        <v>34799</v>
      </c>
      <c r="B12545" s="10">
        <v>45610.80625</v>
      </c>
      <c r="C12545" s="11" t="s">
        <v>22394</v>
      </c>
      <c r="D12545" s="12">
        <v>11.0</v>
      </c>
      <c r="E12545" s="10" t="s">
        <v>17</v>
      </c>
      <c r="F12545" s="12">
        <v>2024.0</v>
      </c>
      <c r="G12545" s="13" t="s">
        <v>34800</v>
      </c>
      <c r="H12545" s="14" t="s">
        <v>34801</v>
      </c>
      <c r="I12545" s="12">
        <v>1.5232462E7</v>
      </c>
      <c r="J12545" s="15" t="str">
        <f t="shared" si="1"/>
        <v>Relevant</v>
      </c>
    </row>
    <row r="12546" ht="22.5" customHeight="1">
      <c r="A12546" s="9" t="s">
        <v>34802</v>
      </c>
      <c r="B12546" s="10">
        <v>45492.412766203706</v>
      </c>
      <c r="C12546" s="11" t="s">
        <v>34803</v>
      </c>
      <c r="D12546" s="12">
        <v>7.0</v>
      </c>
      <c r="E12546" s="10" t="s">
        <v>55</v>
      </c>
      <c r="F12546" s="12">
        <v>2024.0</v>
      </c>
      <c r="G12546" s="13" t="s">
        <v>13</v>
      </c>
      <c r="H12546" s="14" t="s">
        <v>214</v>
      </c>
      <c r="I12546" s="12">
        <v>604.0</v>
      </c>
      <c r="J12546" s="15" t="str">
        <f t="shared" si="1"/>
        <v>Relevant</v>
      </c>
    </row>
    <row r="12547" ht="22.5" customHeight="1">
      <c r="A12547" s="9" t="s">
        <v>34804</v>
      </c>
      <c r="B12547" s="10">
        <v>45590.52517361111</v>
      </c>
      <c r="C12547" s="11" t="s">
        <v>34805</v>
      </c>
      <c r="D12547" s="12">
        <v>10.0</v>
      </c>
      <c r="E12547" s="10" t="s">
        <v>42</v>
      </c>
      <c r="F12547" s="12">
        <v>2024.0</v>
      </c>
      <c r="G12547" s="13" t="s">
        <v>13</v>
      </c>
      <c r="H12547" s="14" t="s">
        <v>10069</v>
      </c>
      <c r="I12547" s="12">
        <v>4244.0</v>
      </c>
      <c r="J12547" s="15" t="str">
        <f t="shared" si="1"/>
        <v>Relevant</v>
      </c>
    </row>
    <row r="12548" ht="22.5" customHeight="1">
      <c r="A12548" s="9" t="s">
        <v>34806</v>
      </c>
      <c r="B12548" s="10">
        <v>45597.77651923611</v>
      </c>
      <c r="C12548" s="11" t="s">
        <v>30649</v>
      </c>
      <c r="D12548" s="12">
        <v>11.0</v>
      </c>
      <c r="E12548" s="10" t="s">
        <v>17</v>
      </c>
      <c r="F12548" s="12">
        <v>2024.0</v>
      </c>
      <c r="G12548" s="13" t="s">
        <v>34807</v>
      </c>
      <c r="H12548" s="14" t="s">
        <v>34808</v>
      </c>
      <c r="I12548" s="12">
        <v>0.0</v>
      </c>
      <c r="J12548" s="15" t="str">
        <f t="shared" si="1"/>
        <v>Irrelevant</v>
      </c>
    </row>
    <row r="12549" ht="22.5" customHeight="1">
      <c r="A12549" s="9" t="s">
        <v>34809</v>
      </c>
      <c r="B12549" s="10">
        <v>45613.86341435185</v>
      </c>
      <c r="C12549" s="11" t="s">
        <v>34810</v>
      </c>
      <c r="D12549" s="12">
        <v>11.0</v>
      </c>
      <c r="E12549" s="10" t="s">
        <v>17</v>
      </c>
      <c r="F12549" s="12">
        <v>2024.0</v>
      </c>
      <c r="G12549" s="13" t="s">
        <v>13</v>
      </c>
      <c r="H12549" s="14" t="s">
        <v>34811</v>
      </c>
      <c r="I12549" s="12">
        <v>44.0</v>
      </c>
      <c r="J12549" s="15" t="str">
        <f t="shared" si="1"/>
        <v>Relevant</v>
      </c>
    </row>
    <row r="12550" ht="22.5" customHeight="1">
      <c r="A12550" s="9" t="s">
        <v>34812</v>
      </c>
      <c r="B12550" s="10">
        <v>45606.340462962966</v>
      </c>
      <c r="C12550" s="11" t="s">
        <v>21792</v>
      </c>
      <c r="D12550" s="12">
        <v>11.0</v>
      </c>
      <c r="E12550" s="10" t="s">
        <v>17</v>
      </c>
      <c r="F12550" s="12">
        <v>2024.0</v>
      </c>
      <c r="G12550" s="13" t="s">
        <v>13</v>
      </c>
      <c r="H12550" s="14" t="s">
        <v>2838</v>
      </c>
      <c r="I12550" s="12">
        <v>61224.0</v>
      </c>
      <c r="J12550" s="15" t="str">
        <f t="shared" si="1"/>
        <v>Relevant</v>
      </c>
    </row>
    <row r="12551" ht="22.5" customHeight="1">
      <c r="A12551" s="9" t="s">
        <v>34813</v>
      </c>
      <c r="B12551" s="10">
        <v>45593.44783564815</v>
      </c>
      <c r="C12551" s="11" t="s">
        <v>34814</v>
      </c>
      <c r="D12551" s="12">
        <v>10.0</v>
      </c>
      <c r="E12551" s="10" t="s">
        <v>42</v>
      </c>
      <c r="F12551" s="12">
        <v>2024.0</v>
      </c>
      <c r="G12551" s="13" t="s">
        <v>34815</v>
      </c>
      <c r="H12551" s="14" t="s">
        <v>34816</v>
      </c>
      <c r="I12551" s="12">
        <v>27642.0</v>
      </c>
      <c r="J12551" s="15" t="str">
        <f t="shared" si="1"/>
        <v>Relevant</v>
      </c>
    </row>
    <row r="12552" ht="22.5" customHeight="1">
      <c r="A12552" s="9" t="s">
        <v>34817</v>
      </c>
      <c r="B12552" s="10">
        <v>45656.98541666667</v>
      </c>
      <c r="C12552" s="11" t="s">
        <v>34818</v>
      </c>
      <c r="D12552" s="12">
        <v>12.0</v>
      </c>
      <c r="E12552" s="10" t="s">
        <v>26</v>
      </c>
      <c r="F12552" s="12">
        <v>2024.0</v>
      </c>
      <c r="G12552" s="13" t="s">
        <v>34819</v>
      </c>
      <c r="H12552" s="14" t="s">
        <v>34820</v>
      </c>
      <c r="I12552" s="12">
        <v>409.0</v>
      </c>
      <c r="J12552" s="15" t="str">
        <f t="shared" si="1"/>
        <v>Relevant</v>
      </c>
    </row>
    <row r="12553" ht="22.5" customHeight="1">
      <c r="A12553" s="9" t="s">
        <v>34821</v>
      </c>
      <c r="B12553" s="10">
        <v>45473.779340277775</v>
      </c>
      <c r="C12553" s="11" t="s">
        <v>34822</v>
      </c>
      <c r="D12553" s="12">
        <v>6.0</v>
      </c>
      <c r="E12553" s="10" t="s">
        <v>34</v>
      </c>
      <c r="F12553" s="12">
        <v>2024.0</v>
      </c>
      <c r="G12553" s="13" t="s">
        <v>13</v>
      </c>
      <c r="H12553" s="14" t="s">
        <v>56</v>
      </c>
      <c r="I12553" s="12">
        <v>517.0</v>
      </c>
      <c r="J12553" s="15" t="str">
        <f t="shared" si="1"/>
        <v>Relevant</v>
      </c>
    </row>
    <row r="12554" ht="22.5" customHeight="1">
      <c r="A12554" s="9" t="s">
        <v>34823</v>
      </c>
      <c r="B12554" s="10">
        <v>45597.537478645834</v>
      </c>
      <c r="C12554" s="11" t="s">
        <v>34824</v>
      </c>
      <c r="D12554" s="12">
        <v>11.0</v>
      </c>
      <c r="E12554" s="10" t="s">
        <v>17</v>
      </c>
      <c r="F12554" s="12">
        <v>2024.0</v>
      </c>
      <c r="G12554" s="13" t="s">
        <v>34825</v>
      </c>
      <c r="H12554" s="14" t="s">
        <v>34826</v>
      </c>
      <c r="I12554" s="12">
        <v>7850902.0</v>
      </c>
      <c r="J12554" s="15" t="str">
        <f t="shared" si="1"/>
        <v>Relevant</v>
      </c>
    </row>
    <row r="12555" ht="22.5" customHeight="1">
      <c r="A12555" s="9" t="s">
        <v>34827</v>
      </c>
      <c r="B12555" s="10">
        <v>45593.3680787037</v>
      </c>
      <c r="C12555" s="11" t="s">
        <v>34828</v>
      </c>
      <c r="D12555" s="12">
        <v>10.0</v>
      </c>
      <c r="E12555" s="10" t="s">
        <v>42</v>
      </c>
      <c r="F12555" s="12">
        <v>2024.0</v>
      </c>
      <c r="G12555" s="13" t="s">
        <v>13</v>
      </c>
      <c r="H12555" s="14" t="s">
        <v>34829</v>
      </c>
      <c r="I12555" s="12">
        <v>5050.0</v>
      </c>
      <c r="J12555" s="15" t="str">
        <f t="shared" si="1"/>
        <v>Relevant</v>
      </c>
    </row>
    <row r="12556" ht="22.5" customHeight="1">
      <c r="A12556" s="9" t="s">
        <v>34830</v>
      </c>
      <c r="B12556" s="10">
        <v>45597.464050925926</v>
      </c>
      <c r="C12556" s="11" t="s">
        <v>34831</v>
      </c>
      <c r="D12556" s="12">
        <v>11.0</v>
      </c>
      <c r="E12556" s="10" t="s">
        <v>17</v>
      </c>
      <c r="F12556" s="12">
        <v>2024.0</v>
      </c>
      <c r="G12556" s="13" t="s">
        <v>13</v>
      </c>
      <c r="H12556" s="14" t="s">
        <v>124</v>
      </c>
      <c r="I12556" s="12">
        <v>60.0</v>
      </c>
      <c r="J12556" s="15" t="str">
        <f t="shared" si="1"/>
        <v>Relevant</v>
      </c>
    </row>
    <row r="12557" ht="22.5" customHeight="1">
      <c r="A12557" s="9" t="s">
        <v>34832</v>
      </c>
      <c r="B12557" s="10">
        <v>45617.788402777776</v>
      </c>
      <c r="C12557" s="11" t="s">
        <v>34833</v>
      </c>
      <c r="D12557" s="12">
        <v>11.0</v>
      </c>
      <c r="E12557" s="10" t="s">
        <v>17</v>
      </c>
      <c r="F12557" s="12">
        <v>2024.0</v>
      </c>
      <c r="G12557" s="13" t="s">
        <v>34834</v>
      </c>
      <c r="H12557" s="14" t="s">
        <v>34835</v>
      </c>
      <c r="I12557" s="12">
        <v>1982.0</v>
      </c>
      <c r="J12557" s="15" t="str">
        <f t="shared" si="1"/>
        <v>Relevant</v>
      </c>
    </row>
    <row r="12558" ht="22.5" customHeight="1">
      <c r="A12558" s="9" t="s">
        <v>34836</v>
      </c>
      <c r="B12558" s="10">
        <v>45717.77888888889</v>
      </c>
      <c r="C12558" s="11" t="s">
        <v>34837</v>
      </c>
      <c r="D12558" s="12">
        <v>3.0</v>
      </c>
      <c r="E12558" s="10" t="s">
        <v>59</v>
      </c>
      <c r="F12558" s="12">
        <v>2025.0</v>
      </c>
      <c r="G12558" s="13" t="s">
        <v>9936</v>
      </c>
      <c r="H12558" s="14" t="s">
        <v>34838</v>
      </c>
      <c r="I12558" s="12">
        <v>71912.0</v>
      </c>
      <c r="J12558" s="15" t="str">
        <f t="shared" si="1"/>
        <v>Relevant</v>
      </c>
    </row>
    <row r="12559" ht="22.5" customHeight="1">
      <c r="A12559" s="9" t="s">
        <v>34839</v>
      </c>
      <c r="B12559" s="10">
        <v>45610.63693287037</v>
      </c>
      <c r="C12559" s="11" t="s">
        <v>34840</v>
      </c>
      <c r="D12559" s="12">
        <v>11.0</v>
      </c>
      <c r="E12559" s="10" t="s">
        <v>17</v>
      </c>
      <c r="F12559" s="12">
        <v>2024.0</v>
      </c>
      <c r="G12559" s="13" t="s">
        <v>13</v>
      </c>
      <c r="H12559" s="14" t="s">
        <v>47</v>
      </c>
      <c r="I12559" s="12">
        <v>163.0</v>
      </c>
      <c r="J12559" s="15" t="str">
        <f t="shared" si="1"/>
        <v>Relevant</v>
      </c>
    </row>
    <row r="12560" ht="22.5" customHeight="1">
      <c r="A12560" s="9" t="s">
        <v>34841</v>
      </c>
      <c r="B12560" s="10">
        <v>45615.90862268519</v>
      </c>
      <c r="C12560" s="11" t="s">
        <v>34842</v>
      </c>
      <c r="D12560" s="12">
        <v>11.0</v>
      </c>
      <c r="E12560" s="10" t="s">
        <v>17</v>
      </c>
      <c r="F12560" s="12">
        <v>2024.0</v>
      </c>
      <c r="G12560" s="13" t="s">
        <v>13</v>
      </c>
      <c r="H12560" s="14" t="s">
        <v>489</v>
      </c>
      <c r="I12560" s="12">
        <v>318.0</v>
      </c>
      <c r="J12560" s="15" t="str">
        <f t="shared" si="1"/>
        <v>Relevant</v>
      </c>
    </row>
    <row r="12561" ht="22.5" customHeight="1">
      <c r="A12561" s="9" t="s">
        <v>34843</v>
      </c>
      <c r="B12561" s="10">
        <v>45654.433020833334</v>
      </c>
      <c r="C12561" s="11" t="s">
        <v>34844</v>
      </c>
      <c r="D12561" s="12">
        <v>12.0</v>
      </c>
      <c r="E12561" s="10" t="s">
        <v>26</v>
      </c>
      <c r="F12561" s="12">
        <v>2024.0</v>
      </c>
      <c r="G12561" s="13" t="s">
        <v>13</v>
      </c>
      <c r="H12561" s="14" t="s">
        <v>2462</v>
      </c>
      <c r="I12561" s="12">
        <v>4348.0</v>
      </c>
      <c r="J12561" s="15" t="str">
        <f t="shared" si="1"/>
        <v>Relevant</v>
      </c>
    </row>
    <row r="12562" ht="22.5" customHeight="1">
      <c r="A12562" s="9" t="s">
        <v>34845</v>
      </c>
      <c r="B12562" s="10">
        <v>45586.91337998843</v>
      </c>
      <c r="C12562" s="11" t="s">
        <v>34846</v>
      </c>
      <c r="D12562" s="12">
        <v>10.0</v>
      </c>
      <c r="E12562" s="10" t="s">
        <v>42</v>
      </c>
      <c r="F12562" s="12">
        <v>2024.0</v>
      </c>
      <c r="G12562" s="13" t="s">
        <v>34847</v>
      </c>
      <c r="H12562" s="14" t="s">
        <v>34848</v>
      </c>
      <c r="I12562" s="12">
        <v>228.0</v>
      </c>
      <c r="J12562" s="15" t="str">
        <f t="shared" si="1"/>
        <v>Relevant</v>
      </c>
    </row>
    <row r="12563" ht="22.5" customHeight="1">
      <c r="A12563" s="9" t="s">
        <v>34849</v>
      </c>
      <c r="B12563" s="10">
        <v>45617.33726851852</v>
      </c>
      <c r="C12563" s="11" t="s">
        <v>34850</v>
      </c>
      <c r="D12563" s="12">
        <v>11.0</v>
      </c>
      <c r="E12563" s="10" t="s">
        <v>17</v>
      </c>
      <c r="F12563" s="12">
        <v>2024.0</v>
      </c>
      <c r="G12563" s="13" t="s">
        <v>34851</v>
      </c>
      <c r="H12563" s="14" t="s">
        <v>34852</v>
      </c>
      <c r="I12563" s="12">
        <v>2008062.0</v>
      </c>
      <c r="J12563" s="15" t="str">
        <f t="shared" si="1"/>
        <v>Relevant</v>
      </c>
    </row>
    <row r="12564" ht="22.5" customHeight="1">
      <c r="A12564" s="9" t="s">
        <v>34853</v>
      </c>
      <c r="B12564" s="10">
        <v>45696.893912037034</v>
      </c>
      <c r="C12564" s="11" t="s">
        <v>34854</v>
      </c>
      <c r="D12564" s="12">
        <v>2.0</v>
      </c>
      <c r="E12564" s="10" t="s">
        <v>12</v>
      </c>
      <c r="F12564" s="12">
        <v>2025.0</v>
      </c>
      <c r="G12564" s="13" t="s">
        <v>13</v>
      </c>
      <c r="H12564" s="14" t="s">
        <v>14</v>
      </c>
      <c r="I12564" s="12">
        <v>19.0</v>
      </c>
      <c r="J12564" s="15" t="str">
        <f t="shared" si="1"/>
        <v>Relevant</v>
      </c>
    </row>
    <row r="12565" ht="22.5" customHeight="1">
      <c r="A12565" s="9" t="s">
        <v>34855</v>
      </c>
      <c r="B12565" s="10">
        <v>45615.77880787037</v>
      </c>
      <c r="C12565" s="11" t="s">
        <v>34856</v>
      </c>
      <c r="D12565" s="12">
        <v>11.0</v>
      </c>
      <c r="E12565" s="10" t="s">
        <v>17</v>
      </c>
      <c r="F12565" s="12">
        <v>2024.0</v>
      </c>
      <c r="G12565" s="13" t="s">
        <v>13</v>
      </c>
      <c r="H12565" s="14" t="s">
        <v>2331</v>
      </c>
      <c r="I12565" s="12">
        <v>62.0</v>
      </c>
      <c r="J12565" s="15" t="str">
        <f t="shared" si="1"/>
        <v>Relevant</v>
      </c>
    </row>
    <row r="12566" ht="22.5" customHeight="1">
      <c r="A12566" s="9" t="s">
        <v>34857</v>
      </c>
      <c r="B12566" s="10">
        <v>45724.3865625</v>
      </c>
      <c r="C12566" s="11" t="s">
        <v>2579</v>
      </c>
      <c r="D12566" s="12">
        <v>3.0</v>
      </c>
      <c r="E12566" s="10" t="s">
        <v>59</v>
      </c>
      <c r="F12566" s="12">
        <v>2025.0</v>
      </c>
      <c r="G12566" s="13" t="s">
        <v>13</v>
      </c>
      <c r="H12566" s="14" t="s">
        <v>430</v>
      </c>
      <c r="I12566" s="12">
        <v>53.0</v>
      </c>
      <c r="J12566" s="15" t="str">
        <f t="shared" si="1"/>
        <v>Relevant</v>
      </c>
    </row>
    <row r="12567" ht="22.5" customHeight="1">
      <c r="A12567" s="9" t="s">
        <v>34858</v>
      </c>
      <c r="B12567" s="10">
        <v>45544.908738425926</v>
      </c>
      <c r="C12567" s="11" t="s">
        <v>34859</v>
      </c>
      <c r="D12567" s="12">
        <v>9.0</v>
      </c>
      <c r="E12567" s="10" t="s">
        <v>114</v>
      </c>
      <c r="F12567" s="12">
        <v>2024.0</v>
      </c>
      <c r="G12567" s="13" t="s">
        <v>34860</v>
      </c>
      <c r="H12567" s="14" t="s">
        <v>34861</v>
      </c>
      <c r="I12567" s="12">
        <v>0.0</v>
      </c>
      <c r="J12567" s="15" t="str">
        <f t="shared" si="1"/>
        <v>Irrelevant</v>
      </c>
    </row>
    <row r="12568" ht="22.5" customHeight="1">
      <c r="A12568" s="9" t="s">
        <v>34862</v>
      </c>
      <c r="B12568" s="10">
        <v>45584.72435349537</v>
      </c>
      <c r="C12568" s="11" t="s">
        <v>34863</v>
      </c>
      <c r="D12568" s="12">
        <v>10.0</v>
      </c>
      <c r="E12568" s="10" t="s">
        <v>42</v>
      </c>
      <c r="F12568" s="12">
        <v>2024.0</v>
      </c>
      <c r="G12568" s="13" t="s">
        <v>34864</v>
      </c>
      <c r="H12568" s="14" t="s">
        <v>34865</v>
      </c>
      <c r="I12568" s="12">
        <v>0.0</v>
      </c>
      <c r="J12568" s="15" t="str">
        <f t="shared" si="1"/>
        <v>Relevant</v>
      </c>
    </row>
    <row r="12569" ht="22.5" customHeight="1">
      <c r="A12569" s="9" t="s">
        <v>34866</v>
      </c>
      <c r="B12569" s="10">
        <v>45631.911886574075</v>
      </c>
      <c r="C12569" s="11" t="s">
        <v>26289</v>
      </c>
      <c r="D12569" s="12">
        <v>12.0</v>
      </c>
      <c r="E12569" s="10" t="s">
        <v>26</v>
      </c>
      <c r="F12569" s="12">
        <v>2024.0</v>
      </c>
      <c r="G12569" s="13" t="s">
        <v>13</v>
      </c>
      <c r="H12569" s="14" t="s">
        <v>514</v>
      </c>
      <c r="I12569" s="12">
        <v>523.0</v>
      </c>
      <c r="J12569" s="15" t="str">
        <f t="shared" si="1"/>
        <v>Relevant</v>
      </c>
    </row>
    <row r="12570" ht="22.5" customHeight="1">
      <c r="A12570" s="9" t="s">
        <v>34867</v>
      </c>
      <c r="B12570" s="10">
        <v>45467.69027777778</v>
      </c>
      <c r="C12570" s="11" t="s">
        <v>4153</v>
      </c>
      <c r="D12570" s="12">
        <v>6.0</v>
      </c>
      <c r="E12570" s="10" t="s">
        <v>34</v>
      </c>
      <c r="F12570" s="12">
        <v>2024.0</v>
      </c>
      <c r="G12570" s="13" t="s">
        <v>34868</v>
      </c>
      <c r="H12570" s="14" t="s">
        <v>34869</v>
      </c>
      <c r="I12570" s="12">
        <v>1.261664E7</v>
      </c>
      <c r="J12570" s="15" t="str">
        <f t="shared" si="1"/>
        <v>Irrelevant</v>
      </c>
    </row>
    <row r="12571" ht="22.5" customHeight="1">
      <c r="A12571" s="9" t="s">
        <v>34870</v>
      </c>
      <c r="B12571" s="10">
        <v>45630.51395833334</v>
      </c>
      <c r="C12571" s="11" t="s">
        <v>2344</v>
      </c>
      <c r="D12571" s="12">
        <v>12.0</v>
      </c>
      <c r="E12571" s="10" t="s">
        <v>26</v>
      </c>
      <c r="F12571" s="12">
        <v>2024.0</v>
      </c>
      <c r="G12571" s="13" t="s">
        <v>13</v>
      </c>
      <c r="H12571" s="14" t="s">
        <v>131</v>
      </c>
      <c r="I12571" s="12">
        <v>146.0</v>
      </c>
      <c r="J12571" s="15" t="str">
        <f t="shared" si="1"/>
        <v>Relevant</v>
      </c>
    </row>
    <row r="12572" ht="22.5" customHeight="1">
      <c r="A12572" s="9" t="s">
        <v>34871</v>
      </c>
      <c r="B12572" s="10">
        <v>45616.464594907404</v>
      </c>
      <c r="C12572" s="11" t="s">
        <v>34872</v>
      </c>
      <c r="D12572" s="12">
        <v>11.0</v>
      </c>
      <c r="E12572" s="10" t="s">
        <v>17</v>
      </c>
      <c r="F12572" s="12">
        <v>2024.0</v>
      </c>
      <c r="G12572" s="13" t="s">
        <v>34873</v>
      </c>
      <c r="H12572" s="14" t="s">
        <v>34874</v>
      </c>
      <c r="I12572" s="12">
        <v>92.0</v>
      </c>
      <c r="J12572" s="15" t="str">
        <f t="shared" si="1"/>
        <v>Irrelevant</v>
      </c>
    </row>
    <row r="12573" ht="22.5" customHeight="1">
      <c r="A12573" s="9" t="s">
        <v>34875</v>
      </c>
      <c r="B12573" s="10">
        <v>45597.444236111114</v>
      </c>
      <c r="C12573" s="11" t="s">
        <v>34876</v>
      </c>
      <c r="D12573" s="12">
        <v>11.0</v>
      </c>
      <c r="E12573" s="10" t="s">
        <v>17</v>
      </c>
      <c r="F12573" s="12">
        <v>2024.0</v>
      </c>
      <c r="G12573" s="13" t="s">
        <v>13</v>
      </c>
      <c r="H12573" s="14" t="s">
        <v>34877</v>
      </c>
      <c r="I12573" s="12">
        <v>3167.0</v>
      </c>
      <c r="J12573" s="15" t="str">
        <f t="shared" si="1"/>
        <v>Relevant</v>
      </c>
    </row>
    <row r="12574" ht="22.5" customHeight="1">
      <c r="A12574" s="9" t="s">
        <v>34878</v>
      </c>
      <c r="B12574" s="10">
        <v>45614.48388888889</v>
      </c>
      <c r="C12574" s="11" t="s">
        <v>34879</v>
      </c>
      <c r="D12574" s="12">
        <v>11.0</v>
      </c>
      <c r="E12574" s="10" t="s">
        <v>17</v>
      </c>
      <c r="F12574" s="12">
        <v>2024.0</v>
      </c>
      <c r="G12574" s="13" t="s">
        <v>13</v>
      </c>
      <c r="H12574" s="14" t="s">
        <v>8871</v>
      </c>
      <c r="I12574" s="12">
        <v>685.0</v>
      </c>
      <c r="J12574" s="15" t="str">
        <f t="shared" si="1"/>
        <v>Relevant</v>
      </c>
    </row>
    <row r="12575" ht="22.5" customHeight="1">
      <c r="A12575" s="9" t="s">
        <v>34880</v>
      </c>
      <c r="B12575" s="10">
        <v>45601.244097222225</v>
      </c>
      <c r="C12575" s="11" t="s">
        <v>34881</v>
      </c>
      <c r="D12575" s="12">
        <v>11.0</v>
      </c>
      <c r="E12575" s="10" t="s">
        <v>17</v>
      </c>
      <c r="F12575" s="12">
        <v>2024.0</v>
      </c>
      <c r="G12575" s="13" t="s">
        <v>34882</v>
      </c>
      <c r="H12575" s="14" t="s">
        <v>34883</v>
      </c>
      <c r="I12575" s="12">
        <v>0.0</v>
      </c>
      <c r="J12575" s="15" t="str">
        <f t="shared" si="1"/>
        <v>Relevant</v>
      </c>
    </row>
    <row r="12576" ht="22.5" customHeight="1">
      <c r="A12576" s="9" t="s">
        <v>34884</v>
      </c>
      <c r="B12576" s="10">
        <v>45616.501979166664</v>
      </c>
      <c r="C12576" s="11" t="s">
        <v>34885</v>
      </c>
      <c r="D12576" s="12">
        <v>11.0</v>
      </c>
      <c r="E12576" s="10" t="s">
        <v>17</v>
      </c>
      <c r="F12576" s="12">
        <v>2024.0</v>
      </c>
      <c r="G12576" s="13" t="s">
        <v>13</v>
      </c>
      <c r="H12576" s="14" t="s">
        <v>34886</v>
      </c>
      <c r="I12576" s="12">
        <v>16518.0</v>
      </c>
      <c r="J12576" s="15" t="str">
        <f t="shared" si="1"/>
        <v>Relevant</v>
      </c>
    </row>
    <row r="12577" ht="22.5" customHeight="1">
      <c r="A12577" s="9" t="s">
        <v>34887</v>
      </c>
      <c r="B12577" s="10">
        <v>45600.53241898148</v>
      </c>
      <c r="C12577" s="11" t="s">
        <v>34888</v>
      </c>
      <c r="D12577" s="12">
        <v>11.0</v>
      </c>
      <c r="E12577" s="10" t="s">
        <v>17</v>
      </c>
      <c r="F12577" s="12">
        <v>2024.0</v>
      </c>
      <c r="G12577" s="13" t="s">
        <v>13</v>
      </c>
      <c r="H12577" s="14" t="s">
        <v>34889</v>
      </c>
      <c r="I12577" s="12">
        <v>740.0</v>
      </c>
      <c r="J12577" s="15" t="str">
        <f t="shared" si="1"/>
        <v>Relevant</v>
      </c>
    </row>
    <row r="12578" ht="22.5" customHeight="1">
      <c r="A12578" s="9" t="s">
        <v>34890</v>
      </c>
      <c r="B12578" s="10">
        <v>45631.94986111111</v>
      </c>
      <c r="C12578" s="11" t="s">
        <v>34891</v>
      </c>
      <c r="D12578" s="12">
        <v>12.0</v>
      </c>
      <c r="E12578" s="10" t="s">
        <v>26</v>
      </c>
      <c r="F12578" s="12">
        <v>2024.0</v>
      </c>
      <c r="G12578" s="13" t="s">
        <v>13</v>
      </c>
      <c r="H12578" s="14" t="s">
        <v>1809</v>
      </c>
      <c r="I12578" s="12">
        <v>64.0</v>
      </c>
      <c r="J12578" s="15" t="str">
        <f t="shared" si="1"/>
        <v>Relevant</v>
      </c>
    </row>
    <row r="12579" ht="22.5" customHeight="1">
      <c r="A12579" s="9" t="s">
        <v>34892</v>
      </c>
      <c r="B12579" s="10">
        <v>45585.00208334491</v>
      </c>
      <c r="C12579" s="11" t="s">
        <v>15596</v>
      </c>
      <c r="D12579" s="12">
        <v>10.0</v>
      </c>
      <c r="E12579" s="10" t="s">
        <v>42</v>
      </c>
      <c r="F12579" s="12">
        <v>2024.0</v>
      </c>
      <c r="G12579" s="13" t="s">
        <v>5698</v>
      </c>
      <c r="H12579" s="14" t="s">
        <v>5699</v>
      </c>
      <c r="I12579" s="12">
        <v>0.0</v>
      </c>
      <c r="J12579" s="15" t="str">
        <f t="shared" si="1"/>
        <v>Relevant</v>
      </c>
    </row>
    <row r="12580" ht="22.5" customHeight="1">
      <c r="A12580" s="9" t="s">
        <v>34893</v>
      </c>
      <c r="B12580" s="10">
        <v>45436.05241898148</v>
      </c>
      <c r="C12580" s="11" t="s">
        <v>34894</v>
      </c>
      <c r="D12580" s="12">
        <v>5.0</v>
      </c>
      <c r="E12580" s="10" t="s">
        <v>21</v>
      </c>
      <c r="F12580" s="12">
        <v>2024.0</v>
      </c>
      <c r="G12580" s="13" t="s">
        <v>34895</v>
      </c>
      <c r="H12580" s="14" t="s">
        <v>34896</v>
      </c>
      <c r="I12580" s="12">
        <v>1.1414016E7</v>
      </c>
      <c r="J12580" s="15" t="str">
        <f t="shared" si="1"/>
        <v>Irrelevant</v>
      </c>
    </row>
    <row r="12581" ht="22.5" customHeight="1">
      <c r="A12581" s="9" t="s">
        <v>34897</v>
      </c>
      <c r="B12581" s="10">
        <v>45697.33247685185</v>
      </c>
      <c r="C12581" s="11" t="s">
        <v>34898</v>
      </c>
      <c r="D12581" s="12">
        <v>2.0</v>
      </c>
      <c r="E12581" s="10" t="s">
        <v>12</v>
      </c>
      <c r="F12581" s="12">
        <v>2025.0</v>
      </c>
      <c r="G12581" s="13" t="s">
        <v>13</v>
      </c>
      <c r="H12581" s="14" t="s">
        <v>14</v>
      </c>
      <c r="I12581" s="12">
        <v>531.0</v>
      </c>
      <c r="J12581" s="15" t="str">
        <f t="shared" si="1"/>
        <v>Relevant</v>
      </c>
    </row>
    <row r="12582" ht="22.5" customHeight="1">
      <c r="A12582" s="9" t="s">
        <v>34899</v>
      </c>
      <c r="B12582" s="10">
        <v>45728.57130787037</v>
      </c>
      <c r="C12582" s="11" t="s">
        <v>34900</v>
      </c>
      <c r="D12582" s="12">
        <v>3.0</v>
      </c>
      <c r="E12582" s="10" t="s">
        <v>59</v>
      </c>
      <c r="F12582" s="12">
        <v>2025.0</v>
      </c>
      <c r="G12582" s="13" t="s">
        <v>13</v>
      </c>
      <c r="H12582" s="14" t="s">
        <v>3449</v>
      </c>
      <c r="I12582" s="12">
        <v>602.0</v>
      </c>
      <c r="J12582" s="15" t="str">
        <f t="shared" si="1"/>
        <v>Relevant</v>
      </c>
    </row>
    <row r="12583" ht="22.5" customHeight="1">
      <c r="A12583" s="9" t="s">
        <v>34901</v>
      </c>
      <c r="B12583" s="10">
        <v>45608.4447337963</v>
      </c>
      <c r="C12583" s="11" t="s">
        <v>34902</v>
      </c>
      <c r="D12583" s="12">
        <v>11.0</v>
      </c>
      <c r="E12583" s="10" t="s">
        <v>17</v>
      </c>
      <c r="F12583" s="12">
        <v>2024.0</v>
      </c>
      <c r="G12583" s="13" t="s">
        <v>13</v>
      </c>
      <c r="H12583" s="14" t="s">
        <v>2369</v>
      </c>
      <c r="I12583" s="12">
        <v>447.0</v>
      </c>
      <c r="J12583" s="15" t="str">
        <f t="shared" si="1"/>
        <v>Relevant</v>
      </c>
    </row>
    <row r="12584" ht="22.5" customHeight="1">
      <c r="A12584" s="9" t="s">
        <v>34903</v>
      </c>
      <c r="B12584" s="10">
        <v>45713.893530092595</v>
      </c>
      <c r="C12584" s="11" t="s">
        <v>34904</v>
      </c>
      <c r="D12584" s="12">
        <v>2.0</v>
      </c>
      <c r="E12584" s="10" t="s">
        <v>12</v>
      </c>
      <c r="F12584" s="12">
        <v>2025.0</v>
      </c>
      <c r="G12584" s="13" t="s">
        <v>13</v>
      </c>
      <c r="H12584" s="14" t="s">
        <v>34905</v>
      </c>
      <c r="I12584" s="12">
        <v>288.0</v>
      </c>
      <c r="J12584" s="15" t="str">
        <f t="shared" si="1"/>
        <v>Relevant</v>
      </c>
    </row>
    <row r="12585" ht="22.5" customHeight="1">
      <c r="A12585" s="9" t="s">
        <v>34906</v>
      </c>
      <c r="B12585" s="10">
        <v>45604.830717592595</v>
      </c>
      <c r="C12585" s="11" t="s">
        <v>34907</v>
      </c>
      <c r="D12585" s="12">
        <v>11.0</v>
      </c>
      <c r="E12585" s="10" t="s">
        <v>17</v>
      </c>
      <c r="F12585" s="12">
        <v>2024.0</v>
      </c>
      <c r="G12585" s="13" t="s">
        <v>13</v>
      </c>
      <c r="H12585" s="14" t="s">
        <v>34908</v>
      </c>
      <c r="I12585" s="12">
        <v>2904.0</v>
      </c>
      <c r="J12585" s="15" t="str">
        <f t="shared" si="1"/>
        <v>Relevant</v>
      </c>
    </row>
    <row r="12586" ht="22.5" customHeight="1">
      <c r="A12586" s="9" t="s">
        <v>34909</v>
      </c>
      <c r="B12586" s="10">
        <v>45544.7290625</v>
      </c>
      <c r="C12586" s="11" t="s">
        <v>34910</v>
      </c>
      <c r="D12586" s="12">
        <v>9.0</v>
      </c>
      <c r="E12586" s="10" t="s">
        <v>114</v>
      </c>
      <c r="F12586" s="12">
        <v>2024.0</v>
      </c>
      <c r="G12586" s="13" t="s">
        <v>13</v>
      </c>
      <c r="H12586" s="14" t="s">
        <v>12238</v>
      </c>
      <c r="I12586" s="12">
        <v>80.0</v>
      </c>
      <c r="J12586" s="15" t="str">
        <f t="shared" si="1"/>
        <v>Irrelevant</v>
      </c>
    </row>
    <row r="12587" ht="22.5" customHeight="1">
      <c r="A12587" s="9" t="s">
        <v>34911</v>
      </c>
      <c r="B12587" s="10">
        <v>45614.76429398148</v>
      </c>
      <c r="C12587" s="11" t="s">
        <v>34912</v>
      </c>
      <c r="D12587" s="12">
        <v>11.0</v>
      </c>
      <c r="E12587" s="10" t="s">
        <v>17</v>
      </c>
      <c r="F12587" s="12">
        <v>2024.0</v>
      </c>
      <c r="G12587" s="13" t="s">
        <v>13</v>
      </c>
      <c r="H12587" s="14" t="s">
        <v>34913</v>
      </c>
      <c r="I12587" s="12">
        <v>49336.0</v>
      </c>
      <c r="J12587" s="15" t="str">
        <f t="shared" si="1"/>
        <v>Relevant</v>
      </c>
    </row>
    <row r="12588" ht="22.5" customHeight="1">
      <c r="A12588" s="9" t="s">
        <v>34914</v>
      </c>
      <c r="B12588" s="10">
        <v>45620.56765046297</v>
      </c>
      <c r="C12588" s="11" t="s">
        <v>34915</v>
      </c>
      <c r="D12588" s="12">
        <v>11.0</v>
      </c>
      <c r="E12588" s="10" t="s">
        <v>17</v>
      </c>
      <c r="F12588" s="12">
        <v>2024.0</v>
      </c>
      <c r="G12588" s="13" t="s">
        <v>13</v>
      </c>
      <c r="H12588" s="14" t="s">
        <v>305</v>
      </c>
      <c r="I12588" s="12">
        <v>32.0</v>
      </c>
      <c r="J12588" s="15" t="str">
        <f t="shared" si="1"/>
        <v>Relevant</v>
      </c>
    </row>
    <row r="12589" ht="22.5" customHeight="1">
      <c r="A12589" s="9" t="s">
        <v>34916</v>
      </c>
      <c r="B12589" s="10">
        <v>45494.390127314815</v>
      </c>
      <c r="C12589" s="11" t="s">
        <v>34917</v>
      </c>
      <c r="D12589" s="12">
        <v>7.0</v>
      </c>
      <c r="E12589" s="10" t="s">
        <v>55</v>
      </c>
      <c r="F12589" s="12">
        <v>2024.0</v>
      </c>
      <c r="G12589" s="13" t="s">
        <v>34918</v>
      </c>
      <c r="H12589" s="14" t="s">
        <v>34919</v>
      </c>
      <c r="I12589" s="12">
        <v>1295785.0</v>
      </c>
      <c r="J12589" s="15" t="str">
        <f t="shared" si="1"/>
        <v>Irrelevant</v>
      </c>
    </row>
    <row r="12590" ht="22.5" customHeight="1">
      <c r="A12590" s="9" t="s">
        <v>34920</v>
      </c>
      <c r="B12590" s="10">
        <v>45743.67575231481</v>
      </c>
      <c r="C12590" s="11" t="s">
        <v>34921</v>
      </c>
      <c r="D12590" s="12">
        <v>3.0</v>
      </c>
      <c r="E12590" s="10" t="s">
        <v>59</v>
      </c>
      <c r="F12590" s="12">
        <v>2025.0</v>
      </c>
      <c r="G12590" s="13" t="s">
        <v>13</v>
      </c>
      <c r="H12590" s="14" t="s">
        <v>204</v>
      </c>
      <c r="I12590" s="12">
        <v>804.0</v>
      </c>
      <c r="J12590" s="15" t="str">
        <f t="shared" si="1"/>
        <v>Relevant</v>
      </c>
    </row>
    <row r="12591" ht="22.5" customHeight="1">
      <c r="A12591" s="9" t="s">
        <v>34922</v>
      </c>
      <c r="B12591" s="10">
        <v>45696.75809027778</v>
      </c>
      <c r="C12591" s="11" t="s">
        <v>34923</v>
      </c>
      <c r="D12591" s="12">
        <v>2.0</v>
      </c>
      <c r="E12591" s="10" t="s">
        <v>12</v>
      </c>
      <c r="F12591" s="12">
        <v>2025.0</v>
      </c>
      <c r="G12591" s="13" t="s">
        <v>13</v>
      </c>
      <c r="H12591" s="14" t="s">
        <v>14</v>
      </c>
      <c r="I12591" s="12">
        <v>76.0</v>
      </c>
      <c r="J12591" s="15" t="str">
        <f t="shared" si="1"/>
        <v>Relevant</v>
      </c>
    </row>
    <row r="12592" ht="22.5" customHeight="1">
      <c r="A12592" s="9" t="s">
        <v>34924</v>
      </c>
      <c r="B12592" s="10">
        <v>45473.74859953704</v>
      </c>
      <c r="C12592" s="11" t="s">
        <v>9899</v>
      </c>
      <c r="D12592" s="12">
        <v>6.0</v>
      </c>
      <c r="E12592" s="10" t="s">
        <v>34</v>
      </c>
      <c r="F12592" s="12">
        <v>2024.0</v>
      </c>
      <c r="G12592" s="13" t="s">
        <v>13</v>
      </c>
      <c r="H12592" s="14" t="s">
        <v>56</v>
      </c>
      <c r="I12592" s="12">
        <v>5.0</v>
      </c>
      <c r="J12592" s="15" t="str">
        <f t="shared" si="1"/>
        <v>Relevant</v>
      </c>
    </row>
    <row r="12593" ht="22.5" customHeight="1">
      <c r="A12593" s="9" t="s">
        <v>34925</v>
      </c>
      <c r="B12593" s="10">
        <v>45657.65326388889</v>
      </c>
      <c r="C12593" s="11" t="s">
        <v>34926</v>
      </c>
      <c r="D12593" s="12">
        <v>12.0</v>
      </c>
      <c r="E12593" s="10" t="s">
        <v>26</v>
      </c>
      <c r="F12593" s="12">
        <v>2024.0</v>
      </c>
      <c r="G12593" s="13" t="s">
        <v>13</v>
      </c>
      <c r="H12593" s="14" t="s">
        <v>34927</v>
      </c>
      <c r="I12593" s="12">
        <v>1.0</v>
      </c>
      <c r="J12593" s="15" t="str">
        <f t="shared" si="1"/>
        <v>Relevant</v>
      </c>
    </row>
    <row r="12594" ht="22.5" customHeight="1">
      <c r="A12594" s="9" t="s">
        <v>34928</v>
      </c>
      <c r="B12594" s="10">
        <v>45602.64460648148</v>
      </c>
      <c r="C12594" s="11" t="s">
        <v>30099</v>
      </c>
      <c r="D12594" s="12">
        <v>11.0</v>
      </c>
      <c r="E12594" s="10" t="s">
        <v>17</v>
      </c>
      <c r="F12594" s="12">
        <v>2024.0</v>
      </c>
      <c r="G12594" s="13" t="s">
        <v>13</v>
      </c>
      <c r="H12594" s="14" t="s">
        <v>34929</v>
      </c>
      <c r="I12594" s="12">
        <v>264048.0</v>
      </c>
      <c r="J12594" s="15" t="str">
        <f t="shared" si="1"/>
        <v>Relevant</v>
      </c>
    </row>
    <row r="12595" ht="22.5" customHeight="1">
      <c r="A12595" s="9" t="s">
        <v>34930</v>
      </c>
      <c r="B12595" s="10">
        <v>45652.43038194445</v>
      </c>
      <c r="C12595" s="11" t="s">
        <v>34931</v>
      </c>
      <c r="D12595" s="12">
        <v>12.0</v>
      </c>
      <c r="E12595" s="10" t="s">
        <v>26</v>
      </c>
      <c r="F12595" s="12">
        <v>2024.0</v>
      </c>
      <c r="G12595" s="13" t="s">
        <v>34932</v>
      </c>
      <c r="H12595" s="14" t="s">
        <v>34933</v>
      </c>
      <c r="I12595" s="12">
        <v>6474685.0</v>
      </c>
      <c r="J12595" s="15" t="str">
        <f t="shared" si="1"/>
        <v>Relevant</v>
      </c>
    </row>
    <row r="12596" ht="22.5" customHeight="1">
      <c r="A12596" s="9" t="s">
        <v>34934</v>
      </c>
      <c r="B12596" s="10">
        <v>45646.302083333336</v>
      </c>
      <c r="C12596" s="11" t="s">
        <v>8431</v>
      </c>
      <c r="D12596" s="12">
        <v>12.0</v>
      </c>
      <c r="E12596" s="10" t="s">
        <v>26</v>
      </c>
      <c r="F12596" s="12">
        <v>2024.0</v>
      </c>
      <c r="G12596" s="13" t="s">
        <v>34935</v>
      </c>
      <c r="H12596" s="14" t="s">
        <v>34936</v>
      </c>
      <c r="I12596" s="12">
        <v>0.0</v>
      </c>
      <c r="J12596" s="15" t="str">
        <f t="shared" si="1"/>
        <v>Irrelevant</v>
      </c>
    </row>
    <row r="12597" ht="22.5" customHeight="1">
      <c r="A12597" s="9" t="s">
        <v>34937</v>
      </c>
      <c r="B12597" s="10">
        <v>45571.55831018519</v>
      </c>
      <c r="C12597" s="11" t="s">
        <v>34938</v>
      </c>
      <c r="D12597" s="12">
        <v>10.0</v>
      </c>
      <c r="E12597" s="10" t="s">
        <v>42</v>
      </c>
      <c r="F12597" s="12">
        <v>2024.0</v>
      </c>
      <c r="G12597" s="13" t="s">
        <v>13</v>
      </c>
      <c r="H12597" s="14" t="s">
        <v>2353</v>
      </c>
      <c r="I12597" s="12">
        <v>1513.0</v>
      </c>
      <c r="J12597" s="15" t="str">
        <f t="shared" si="1"/>
        <v>Irrelevant</v>
      </c>
    </row>
    <row r="12598" ht="22.5" customHeight="1">
      <c r="A12598" s="9" t="s">
        <v>34939</v>
      </c>
      <c r="B12598" s="10">
        <v>45601.49065972222</v>
      </c>
      <c r="C12598" s="11" t="s">
        <v>34940</v>
      </c>
      <c r="D12598" s="12">
        <v>11.0</v>
      </c>
      <c r="E12598" s="10" t="s">
        <v>17</v>
      </c>
      <c r="F12598" s="12">
        <v>2024.0</v>
      </c>
      <c r="G12598" s="13" t="s">
        <v>6976</v>
      </c>
      <c r="H12598" s="14" t="s">
        <v>6977</v>
      </c>
      <c r="I12598" s="12">
        <v>0.0</v>
      </c>
      <c r="J12598" s="15" t="str">
        <f t="shared" si="1"/>
        <v>Relevant</v>
      </c>
    </row>
    <row r="12599" ht="22.5" customHeight="1">
      <c r="A12599" s="9" t="s">
        <v>34941</v>
      </c>
      <c r="B12599" s="10">
        <v>45618.635243055556</v>
      </c>
      <c r="C12599" s="11" t="s">
        <v>34942</v>
      </c>
      <c r="D12599" s="12">
        <v>11.0</v>
      </c>
      <c r="E12599" s="10" t="s">
        <v>17</v>
      </c>
      <c r="F12599" s="12">
        <v>2024.0</v>
      </c>
      <c r="G12599" s="13" t="s">
        <v>13</v>
      </c>
      <c r="H12599" s="14" t="s">
        <v>10347</v>
      </c>
      <c r="I12599" s="12">
        <v>2907.0</v>
      </c>
      <c r="J12599" s="15" t="str">
        <f t="shared" si="1"/>
        <v>Relevant</v>
      </c>
    </row>
    <row r="12600" ht="22.5" customHeight="1">
      <c r="A12600" s="9" t="s">
        <v>34943</v>
      </c>
      <c r="B12600" s="10">
        <v>45603.49019675926</v>
      </c>
      <c r="C12600" s="11" t="s">
        <v>34944</v>
      </c>
      <c r="D12600" s="12">
        <v>11.0</v>
      </c>
      <c r="E12600" s="10" t="s">
        <v>17</v>
      </c>
      <c r="F12600" s="12">
        <v>2024.0</v>
      </c>
      <c r="G12600" s="13" t="s">
        <v>34945</v>
      </c>
      <c r="H12600" s="14" t="s">
        <v>34946</v>
      </c>
      <c r="I12600" s="12">
        <v>67159.0</v>
      </c>
      <c r="J12600" s="15" t="str">
        <f t="shared" si="1"/>
        <v>Irrelevant</v>
      </c>
    </row>
    <row r="12601" ht="22.5" customHeight="1">
      <c r="A12601" s="9" t="s">
        <v>34947</v>
      </c>
      <c r="B12601" s="10">
        <v>45593.398125</v>
      </c>
      <c r="C12601" s="11" t="s">
        <v>34948</v>
      </c>
      <c r="D12601" s="12">
        <v>10.0</v>
      </c>
      <c r="E12601" s="10" t="s">
        <v>42</v>
      </c>
      <c r="F12601" s="12">
        <v>2024.0</v>
      </c>
      <c r="G12601" s="13" t="s">
        <v>13</v>
      </c>
      <c r="H12601" s="14" t="s">
        <v>9085</v>
      </c>
      <c r="I12601" s="12">
        <v>104.0</v>
      </c>
      <c r="J12601" s="15" t="str">
        <f t="shared" si="1"/>
        <v>Irrelevant</v>
      </c>
    </row>
    <row r="12602" ht="22.5" customHeight="1">
      <c r="A12602" s="9" t="s">
        <v>34949</v>
      </c>
      <c r="B12602" s="10">
        <v>45481.57740740741</v>
      </c>
      <c r="C12602" s="11" t="s">
        <v>34950</v>
      </c>
      <c r="D12602" s="12">
        <v>7.0</v>
      </c>
      <c r="E12602" s="10" t="s">
        <v>55</v>
      </c>
      <c r="F12602" s="12">
        <v>2024.0</v>
      </c>
      <c r="G12602" s="13" t="s">
        <v>34951</v>
      </c>
      <c r="H12602" s="14" t="s">
        <v>34952</v>
      </c>
      <c r="I12602" s="12">
        <v>410.0</v>
      </c>
      <c r="J12602" s="15" t="str">
        <f t="shared" si="1"/>
        <v>Relevant</v>
      </c>
    </row>
    <row r="12603" ht="22.5" customHeight="1">
      <c r="A12603" s="9" t="s">
        <v>34953</v>
      </c>
      <c r="B12603" s="10">
        <v>45715.33915986111</v>
      </c>
      <c r="C12603" s="11" t="s">
        <v>34954</v>
      </c>
      <c r="D12603" s="12">
        <v>2.0</v>
      </c>
      <c r="E12603" s="10" t="s">
        <v>12</v>
      </c>
      <c r="F12603" s="12">
        <v>2025.0</v>
      </c>
      <c r="G12603" s="13" t="s">
        <v>34955</v>
      </c>
      <c r="H12603" s="14" t="s">
        <v>34956</v>
      </c>
      <c r="I12603" s="12">
        <v>28850.0</v>
      </c>
      <c r="J12603" s="15" t="str">
        <f t="shared" si="1"/>
        <v>Relevant</v>
      </c>
    </row>
    <row r="12604" ht="22.5" customHeight="1">
      <c r="A12604" s="9" t="s">
        <v>34957</v>
      </c>
      <c r="B12604" s="10">
        <v>45614.79686342592</v>
      </c>
      <c r="C12604" s="11" t="s">
        <v>34958</v>
      </c>
      <c r="D12604" s="12">
        <v>11.0</v>
      </c>
      <c r="E12604" s="10" t="s">
        <v>17</v>
      </c>
      <c r="F12604" s="12">
        <v>2024.0</v>
      </c>
      <c r="G12604" s="13" t="s">
        <v>13</v>
      </c>
      <c r="H12604" s="14" t="s">
        <v>423</v>
      </c>
      <c r="I12604" s="12">
        <v>103.0</v>
      </c>
      <c r="J12604" s="15" t="str">
        <f t="shared" si="1"/>
        <v>Relevant</v>
      </c>
    </row>
    <row r="12605" ht="22.5" customHeight="1">
      <c r="A12605" s="9" t="s">
        <v>34959</v>
      </c>
      <c r="B12605" s="10">
        <v>45586.90068287037</v>
      </c>
      <c r="C12605" s="11" t="s">
        <v>34960</v>
      </c>
      <c r="D12605" s="12">
        <v>10.0</v>
      </c>
      <c r="E12605" s="10" t="s">
        <v>42</v>
      </c>
      <c r="F12605" s="12">
        <v>2024.0</v>
      </c>
      <c r="G12605" s="13" t="s">
        <v>13</v>
      </c>
      <c r="H12605" s="14" t="s">
        <v>645</v>
      </c>
      <c r="I12605" s="12">
        <v>0.0</v>
      </c>
      <c r="J12605" s="15" t="str">
        <f t="shared" si="1"/>
        <v>Relevant</v>
      </c>
    </row>
    <row r="12606" ht="22.5" customHeight="1">
      <c r="A12606" s="9" t="s">
        <v>34961</v>
      </c>
      <c r="B12606" s="10">
        <v>45586.441666666666</v>
      </c>
      <c r="C12606" s="11" t="s">
        <v>34962</v>
      </c>
      <c r="D12606" s="12">
        <v>10.0</v>
      </c>
      <c r="E12606" s="10" t="s">
        <v>42</v>
      </c>
      <c r="F12606" s="12">
        <v>2024.0</v>
      </c>
      <c r="G12606" s="13" t="s">
        <v>34963</v>
      </c>
      <c r="H12606" s="14" t="s">
        <v>34964</v>
      </c>
      <c r="I12606" s="12">
        <v>76273.0</v>
      </c>
      <c r="J12606" s="15" t="str">
        <f t="shared" si="1"/>
        <v>Relevant</v>
      </c>
    </row>
    <row r="12607" ht="22.5" customHeight="1">
      <c r="A12607" s="9" t="s">
        <v>34965</v>
      </c>
      <c r="B12607" s="10">
        <v>45585.00416667824</v>
      </c>
      <c r="C12607" s="11" t="s">
        <v>34966</v>
      </c>
      <c r="D12607" s="12">
        <v>10.0</v>
      </c>
      <c r="E12607" s="10" t="s">
        <v>42</v>
      </c>
      <c r="F12607" s="12">
        <v>2024.0</v>
      </c>
      <c r="G12607" s="13" t="s">
        <v>5698</v>
      </c>
      <c r="H12607" s="14" t="s">
        <v>5699</v>
      </c>
      <c r="I12607" s="12">
        <v>0.0</v>
      </c>
      <c r="J12607" s="15" t="str">
        <f t="shared" si="1"/>
        <v>Relevant</v>
      </c>
    </row>
    <row r="12608" ht="22.5" customHeight="1">
      <c r="A12608" s="9" t="s">
        <v>34967</v>
      </c>
      <c r="B12608" s="10">
        <v>45591.54576388889</v>
      </c>
      <c r="C12608" s="11" t="s">
        <v>4385</v>
      </c>
      <c r="D12608" s="12">
        <v>10.0</v>
      </c>
      <c r="E12608" s="10" t="s">
        <v>42</v>
      </c>
      <c r="F12608" s="12">
        <v>2024.0</v>
      </c>
      <c r="G12608" s="13" t="s">
        <v>13</v>
      </c>
      <c r="H12608" s="14" t="s">
        <v>131</v>
      </c>
      <c r="I12608" s="12">
        <v>11.0</v>
      </c>
      <c r="J12608" s="15" t="str">
        <f t="shared" si="1"/>
        <v>Relevant</v>
      </c>
    </row>
    <row r="12609" ht="22.5" customHeight="1">
      <c r="A12609" s="9" t="s">
        <v>34968</v>
      </c>
      <c r="B12609" s="10">
        <v>45592.68311342593</v>
      </c>
      <c r="C12609" s="11" t="s">
        <v>34969</v>
      </c>
      <c r="D12609" s="12">
        <v>10.0</v>
      </c>
      <c r="E12609" s="10" t="s">
        <v>42</v>
      </c>
      <c r="F12609" s="12">
        <v>2024.0</v>
      </c>
      <c r="G12609" s="13" t="s">
        <v>34970</v>
      </c>
      <c r="H12609" s="14" t="s">
        <v>34971</v>
      </c>
      <c r="I12609" s="12">
        <v>8494959.0</v>
      </c>
      <c r="J12609" s="15" t="str">
        <f t="shared" si="1"/>
        <v>Relevant</v>
      </c>
    </row>
    <row r="12610" ht="22.5" customHeight="1">
      <c r="A12610" s="9" t="s">
        <v>34972</v>
      </c>
      <c r="B12610" s="10">
        <v>45621.730162037034</v>
      </c>
      <c r="C12610" s="11" t="s">
        <v>20782</v>
      </c>
      <c r="D12610" s="12">
        <v>11.0</v>
      </c>
      <c r="E12610" s="10" t="s">
        <v>17</v>
      </c>
      <c r="F12610" s="12">
        <v>2024.0</v>
      </c>
      <c r="G12610" s="13" t="s">
        <v>13</v>
      </c>
      <c r="H12610" s="14" t="s">
        <v>220</v>
      </c>
      <c r="I12610" s="12">
        <v>157.0</v>
      </c>
      <c r="J12610" s="15" t="str">
        <f t="shared" si="1"/>
        <v>Relevant</v>
      </c>
    </row>
    <row r="12611" ht="22.5" customHeight="1">
      <c r="A12611" s="9" t="s">
        <v>34973</v>
      </c>
      <c r="B12611" s="10">
        <v>45710.717361111114</v>
      </c>
      <c r="C12611" s="11" t="s">
        <v>34974</v>
      </c>
      <c r="D12611" s="12">
        <v>2.0</v>
      </c>
      <c r="E12611" s="10" t="s">
        <v>12</v>
      </c>
      <c r="F12611" s="12">
        <v>2025.0</v>
      </c>
      <c r="G12611" s="13" t="s">
        <v>13</v>
      </c>
      <c r="H12611" s="14" t="s">
        <v>52</v>
      </c>
      <c r="I12611" s="12">
        <v>1192.0</v>
      </c>
      <c r="J12611" s="15" t="str">
        <f t="shared" si="1"/>
        <v>Relevant</v>
      </c>
    </row>
    <row r="12612" ht="22.5" customHeight="1">
      <c r="A12612" s="9" t="s">
        <v>34975</v>
      </c>
      <c r="B12612" s="10">
        <v>45618.6283912037</v>
      </c>
      <c r="C12612" s="11" t="s">
        <v>34976</v>
      </c>
      <c r="D12612" s="12">
        <v>11.0</v>
      </c>
      <c r="E12612" s="10" t="s">
        <v>17</v>
      </c>
      <c r="F12612" s="12">
        <v>2024.0</v>
      </c>
      <c r="G12612" s="13" t="s">
        <v>13</v>
      </c>
      <c r="H12612" s="14" t="s">
        <v>34977</v>
      </c>
      <c r="I12612" s="12">
        <v>5396.0</v>
      </c>
      <c r="J12612" s="15" t="str">
        <f t="shared" si="1"/>
        <v>Relevant</v>
      </c>
    </row>
    <row r="12613" ht="22.5" customHeight="1">
      <c r="A12613" s="9" t="s">
        <v>34978</v>
      </c>
      <c r="B12613" s="10">
        <v>45591.321064814816</v>
      </c>
      <c r="C12613" s="11" t="s">
        <v>34979</v>
      </c>
      <c r="D12613" s="12">
        <v>10.0</v>
      </c>
      <c r="E12613" s="10" t="s">
        <v>42</v>
      </c>
      <c r="F12613" s="12">
        <v>2024.0</v>
      </c>
      <c r="G12613" s="13" t="s">
        <v>13</v>
      </c>
      <c r="H12613" s="14" t="s">
        <v>34980</v>
      </c>
      <c r="I12613" s="12">
        <v>1.0</v>
      </c>
      <c r="J12613" s="15" t="str">
        <f t="shared" si="1"/>
        <v>Relevant</v>
      </c>
    </row>
    <row r="12614" ht="22.5" customHeight="1">
      <c r="A12614" s="9" t="s">
        <v>34981</v>
      </c>
      <c r="B12614" s="10">
        <v>45635.791342592594</v>
      </c>
      <c r="C12614" s="11" t="s">
        <v>34982</v>
      </c>
      <c r="D12614" s="12">
        <v>12.0</v>
      </c>
      <c r="E12614" s="10" t="s">
        <v>26</v>
      </c>
      <c r="F12614" s="12">
        <v>2024.0</v>
      </c>
      <c r="G12614" s="13" t="s">
        <v>13</v>
      </c>
      <c r="H12614" s="14" t="s">
        <v>4374</v>
      </c>
      <c r="I12614" s="12">
        <v>339.0</v>
      </c>
      <c r="J12614" s="15" t="str">
        <f t="shared" si="1"/>
        <v>Irrelevant</v>
      </c>
    </row>
    <row r="12615" ht="22.5" customHeight="1">
      <c r="A12615" s="9" t="s">
        <v>34983</v>
      </c>
      <c r="B12615" s="10">
        <v>45419.28642361111</v>
      </c>
      <c r="C12615" s="11" t="s">
        <v>34984</v>
      </c>
      <c r="D12615" s="12">
        <v>5.0</v>
      </c>
      <c r="E12615" s="10" t="s">
        <v>21</v>
      </c>
      <c r="F12615" s="12">
        <v>2024.0</v>
      </c>
      <c r="G12615" s="13" t="s">
        <v>13</v>
      </c>
      <c r="H12615" s="14" t="s">
        <v>34985</v>
      </c>
      <c r="I12615" s="12">
        <v>278.0</v>
      </c>
      <c r="J12615" s="15" t="str">
        <f t="shared" si="1"/>
        <v>Relevant</v>
      </c>
    </row>
    <row r="12616" ht="22.5" customHeight="1">
      <c r="A12616" s="9" t="s">
        <v>34986</v>
      </c>
      <c r="B12616" s="10">
        <v>45423.55905092593</v>
      </c>
      <c r="C12616" s="11" t="s">
        <v>27894</v>
      </c>
      <c r="D12616" s="12">
        <v>5.0</v>
      </c>
      <c r="E12616" s="10" t="s">
        <v>21</v>
      </c>
      <c r="F12616" s="12">
        <v>2024.0</v>
      </c>
      <c r="G12616" s="13" t="s">
        <v>13</v>
      </c>
      <c r="H12616" s="14" t="s">
        <v>5425</v>
      </c>
      <c r="I12616" s="12">
        <v>698.0</v>
      </c>
      <c r="J12616" s="15" t="str">
        <f t="shared" si="1"/>
        <v>Relevant</v>
      </c>
    </row>
    <row r="12617" ht="22.5" customHeight="1">
      <c r="A12617" s="9" t="s">
        <v>34987</v>
      </c>
      <c r="B12617" s="10">
        <v>45696.92590277778</v>
      </c>
      <c r="C12617" s="11" t="s">
        <v>34988</v>
      </c>
      <c r="D12617" s="12">
        <v>2.0</v>
      </c>
      <c r="E12617" s="10" t="s">
        <v>12</v>
      </c>
      <c r="F12617" s="12">
        <v>2025.0</v>
      </c>
      <c r="G12617" s="13" t="s">
        <v>13</v>
      </c>
      <c r="H12617" s="14" t="s">
        <v>14</v>
      </c>
      <c r="I12617" s="12">
        <v>288.0</v>
      </c>
      <c r="J12617" s="15" t="str">
        <f t="shared" si="1"/>
        <v>Relevant</v>
      </c>
    </row>
    <row r="12618" ht="22.5" customHeight="1">
      <c r="A12618" s="9" t="s">
        <v>34989</v>
      </c>
      <c r="B12618" s="10">
        <v>45699.59039351852</v>
      </c>
      <c r="C12618" s="11" t="s">
        <v>8420</v>
      </c>
      <c r="D12618" s="12">
        <v>2.0</v>
      </c>
      <c r="E12618" s="10" t="s">
        <v>12</v>
      </c>
      <c r="F12618" s="12">
        <v>2025.0</v>
      </c>
      <c r="G12618" s="13" t="s">
        <v>13</v>
      </c>
      <c r="H12618" s="14" t="s">
        <v>3328</v>
      </c>
      <c r="I12618" s="12">
        <v>871.0</v>
      </c>
      <c r="J12618" s="15" t="str">
        <f t="shared" si="1"/>
        <v>Irrelevant</v>
      </c>
    </row>
    <row r="12619" ht="22.5" customHeight="1">
      <c r="A12619" s="9" t="s">
        <v>34990</v>
      </c>
      <c r="B12619" s="10">
        <v>45699.48449074074</v>
      </c>
      <c r="C12619" s="11" t="s">
        <v>34991</v>
      </c>
      <c r="D12619" s="12">
        <v>2.0</v>
      </c>
      <c r="E12619" s="10" t="s">
        <v>12</v>
      </c>
      <c r="F12619" s="12">
        <v>2025.0</v>
      </c>
      <c r="G12619" s="13" t="s">
        <v>13</v>
      </c>
      <c r="H12619" s="14" t="s">
        <v>691</v>
      </c>
      <c r="I12619" s="12">
        <v>302.0</v>
      </c>
      <c r="J12619" s="15" t="str">
        <f t="shared" si="1"/>
        <v>Relevant</v>
      </c>
    </row>
    <row r="12620" ht="22.5" customHeight="1">
      <c r="A12620" s="9" t="s">
        <v>34992</v>
      </c>
      <c r="B12620" s="10">
        <v>45604.80373842592</v>
      </c>
      <c r="C12620" s="11" t="s">
        <v>34993</v>
      </c>
      <c r="D12620" s="12">
        <v>11.0</v>
      </c>
      <c r="E12620" s="10" t="s">
        <v>17</v>
      </c>
      <c r="F12620" s="12">
        <v>2024.0</v>
      </c>
      <c r="G12620" s="13" t="s">
        <v>34994</v>
      </c>
      <c r="H12620" s="14" t="s">
        <v>34995</v>
      </c>
      <c r="I12620" s="12">
        <v>31597.0</v>
      </c>
      <c r="J12620" s="15" t="str">
        <f t="shared" si="1"/>
        <v>Relevant</v>
      </c>
    </row>
    <row r="12621" ht="22.5" customHeight="1">
      <c r="A12621" s="9" t="s">
        <v>34996</v>
      </c>
      <c r="B12621" s="10">
        <v>45630.58150462963</v>
      </c>
      <c r="C12621" s="11" t="s">
        <v>34997</v>
      </c>
      <c r="D12621" s="12">
        <v>12.0</v>
      </c>
      <c r="E12621" s="10" t="s">
        <v>26</v>
      </c>
      <c r="F12621" s="12">
        <v>2024.0</v>
      </c>
      <c r="G12621" s="13" t="s">
        <v>13</v>
      </c>
      <c r="H12621" s="14" t="s">
        <v>181</v>
      </c>
      <c r="I12621" s="12">
        <v>119.0</v>
      </c>
      <c r="J12621" s="15" t="str">
        <f t="shared" si="1"/>
        <v>Irrelevant</v>
      </c>
    </row>
    <row r="12622" ht="22.5" customHeight="1">
      <c r="A12622" s="9" t="s">
        <v>34998</v>
      </c>
      <c r="B12622" s="10">
        <v>45422.88542824074</v>
      </c>
      <c r="C12622" s="11" t="s">
        <v>34999</v>
      </c>
      <c r="D12622" s="12">
        <v>5.0</v>
      </c>
      <c r="E12622" s="10" t="s">
        <v>21</v>
      </c>
      <c r="F12622" s="12">
        <v>2024.0</v>
      </c>
      <c r="G12622" s="13" t="s">
        <v>35000</v>
      </c>
      <c r="H12622" s="14" t="s">
        <v>35001</v>
      </c>
      <c r="I12622" s="12">
        <v>425661.0</v>
      </c>
      <c r="J12622" s="15" t="str">
        <f t="shared" si="1"/>
        <v>Irrelevant</v>
      </c>
    </row>
    <row r="12623" ht="22.5" customHeight="1">
      <c r="A12623" s="9" t="s">
        <v>35002</v>
      </c>
      <c r="B12623" s="10">
        <v>45643.59517361111</v>
      </c>
      <c r="C12623" s="11" t="s">
        <v>35003</v>
      </c>
      <c r="D12623" s="12">
        <v>12.0</v>
      </c>
      <c r="E12623" s="10" t="s">
        <v>26</v>
      </c>
      <c r="F12623" s="12">
        <v>2024.0</v>
      </c>
      <c r="G12623" s="13" t="s">
        <v>13</v>
      </c>
      <c r="H12623" s="14" t="s">
        <v>35004</v>
      </c>
      <c r="I12623" s="12">
        <v>263998.0</v>
      </c>
      <c r="J12623" s="15" t="str">
        <f t="shared" si="1"/>
        <v>Relevant</v>
      </c>
    </row>
    <row r="12624" ht="22.5" customHeight="1">
      <c r="A12624" s="9" t="s">
        <v>35005</v>
      </c>
      <c r="B12624" s="10">
        <v>45621.60402777778</v>
      </c>
      <c r="C12624" s="11" t="s">
        <v>35006</v>
      </c>
      <c r="D12624" s="12">
        <v>11.0</v>
      </c>
      <c r="E12624" s="10" t="s">
        <v>17</v>
      </c>
      <c r="F12624" s="12">
        <v>2024.0</v>
      </c>
      <c r="G12624" s="13" t="s">
        <v>13</v>
      </c>
      <c r="H12624" s="14" t="s">
        <v>220</v>
      </c>
      <c r="I12624" s="12">
        <v>1.0</v>
      </c>
      <c r="J12624" s="15" t="str">
        <f t="shared" si="1"/>
        <v>Relevant</v>
      </c>
    </row>
    <row r="12625" ht="22.5" customHeight="1">
      <c r="A12625" s="9" t="s">
        <v>35007</v>
      </c>
      <c r="B12625" s="10">
        <v>45586.63366898148</v>
      </c>
      <c r="C12625" s="11" t="s">
        <v>35008</v>
      </c>
      <c r="D12625" s="12">
        <v>10.0</v>
      </c>
      <c r="E12625" s="10" t="s">
        <v>42</v>
      </c>
      <c r="F12625" s="12">
        <v>2024.0</v>
      </c>
      <c r="G12625" s="13" t="s">
        <v>13</v>
      </c>
      <c r="H12625" s="14" t="s">
        <v>9369</v>
      </c>
      <c r="I12625" s="12">
        <v>5598.0</v>
      </c>
      <c r="J12625" s="15" t="str">
        <f t="shared" si="1"/>
        <v>Relevant</v>
      </c>
    </row>
    <row r="12626" ht="22.5" customHeight="1">
      <c r="A12626" s="9" t="s">
        <v>35009</v>
      </c>
      <c r="B12626" s="10">
        <v>45699.46366898148</v>
      </c>
      <c r="C12626" s="11" t="s">
        <v>35010</v>
      </c>
      <c r="D12626" s="12">
        <v>2.0</v>
      </c>
      <c r="E12626" s="10" t="s">
        <v>12</v>
      </c>
      <c r="F12626" s="12">
        <v>2025.0</v>
      </c>
      <c r="G12626" s="13" t="s">
        <v>13</v>
      </c>
      <c r="H12626" s="14" t="s">
        <v>3328</v>
      </c>
      <c r="I12626" s="12">
        <v>39.0</v>
      </c>
      <c r="J12626" s="15" t="str">
        <f t="shared" si="1"/>
        <v>Irrelevant</v>
      </c>
    </row>
    <row r="12627" ht="22.5" customHeight="1">
      <c r="A12627" s="9" t="s">
        <v>35011</v>
      </c>
      <c r="B12627" s="10">
        <v>45581.889872685184</v>
      </c>
      <c r="C12627" s="11" t="s">
        <v>35012</v>
      </c>
      <c r="D12627" s="12">
        <v>10.0</v>
      </c>
      <c r="E12627" s="10" t="s">
        <v>42</v>
      </c>
      <c r="F12627" s="12">
        <v>2024.0</v>
      </c>
      <c r="G12627" s="13" t="s">
        <v>13</v>
      </c>
      <c r="H12627" s="14" t="s">
        <v>642</v>
      </c>
      <c r="I12627" s="12">
        <v>67.0</v>
      </c>
      <c r="J12627" s="15" t="str">
        <f t="shared" si="1"/>
        <v>Relevant</v>
      </c>
    </row>
    <row r="12628" ht="22.5" customHeight="1">
      <c r="A12628" s="9" t="s">
        <v>35013</v>
      </c>
      <c r="B12628" s="10">
        <v>45622.46472222222</v>
      </c>
      <c r="C12628" s="11" t="s">
        <v>9416</v>
      </c>
      <c r="D12628" s="12">
        <v>11.0</v>
      </c>
      <c r="E12628" s="10" t="s">
        <v>17</v>
      </c>
      <c r="F12628" s="12">
        <v>2024.0</v>
      </c>
      <c r="G12628" s="13" t="s">
        <v>35014</v>
      </c>
      <c r="H12628" s="14" t="s">
        <v>35015</v>
      </c>
      <c r="I12628" s="12">
        <v>0.0</v>
      </c>
      <c r="J12628" s="15" t="str">
        <f t="shared" si="1"/>
        <v>Relevant</v>
      </c>
    </row>
    <row r="12629" ht="22.5" customHeight="1">
      <c r="A12629" s="9" t="s">
        <v>35016</v>
      </c>
      <c r="B12629" s="10">
        <v>45615.54383101852</v>
      </c>
      <c r="C12629" s="11" t="s">
        <v>35017</v>
      </c>
      <c r="D12629" s="12">
        <v>11.0</v>
      </c>
      <c r="E12629" s="10" t="s">
        <v>17</v>
      </c>
      <c r="F12629" s="12">
        <v>2024.0</v>
      </c>
      <c r="G12629" s="13" t="s">
        <v>13</v>
      </c>
      <c r="H12629" s="14" t="s">
        <v>35018</v>
      </c>
      <c r="I12629" s="12">
        <v>70425.0</v>
      </c>
      <c r="J12629" s="15" t="str">
        <f t="shared" si="1"/>
        <v>Relevant</v>
      </c>
    </row>
    <row r="12630" ht="22.5" customHeight="1">
      <c r="A12630" s="9" t="s">
        <v>35019</v>
      </c>
      <c r="B12630" s="10">
        <v>45636.86546296296</v>
      </c>
      <c r="C12630" s="11" t="s">
        <v>35020</v>
      </c>
      <c r="D12630" s="12">
        <v>12.0</v>
      </c>
      <c r="E12630" s="10" t="s">
        <v>26</v>
      </c>
      <c r="F12630" s="12">
        <v>2024.0</v>
      </c>
      <c r="G12630" s="13" t="s">
        <v>35021</v>
      </c>
      <c r="H12630" s="14" t="s">
        <v>35022</v>
      </c>
      <c r="I12630" s="12">
        <v>485270.0</v>
      </c>
      <c r="J12630" s="15" t="str">
        <f t="shared" si="1"/>
        <v>Relevant</v>
      </c>
    </row>
    <row r="12631" ht="22.5" customHeight="1">
      <c r="A12631" s="9" t="s">
        <v>35023</v>
      </c>
      <c r="B12631" s="10">
        <v>45614.745416666665</v>
      </c>
      <c r="C12631" s="11" t="s">
        <v>17837</v>
      </c>
      <c r="D12631" s="12">
        <v>11.0</v>
      </c>
      <c r="E12631" s="10" t="s">
        <v>17</v>
      </c>
      <c r="F12631" s="12">
        <v>2024.0</v>
      </c>
      <c r="G12631" s="13" t="s">
        <v>35024</v>
      </c>
      <c r="H12631" s="14" t="s">
        <v>35025</v>
      </c>
      <c r="I12631" s="12">
        <v>1.5232462E7</v>
      </c>
      <c r="J12631" s="15" t="str">
        <f t="shared" si="1"/>
        <v>Relevant</v>
      </c>
    </row>
    <row r="12632" ht="22.5" customHeight="1">
      <c r="A12632" s="9" t="s">
        <v>35026</v>
      </c>
      <c r="B12632" s="10">
        <v>45492.957662037035</v>
      </c>
      <c r="C12632" s="11" t="s">
        <v>35027</v>
      </c>
      <c r="D12632" s="12">
        <v>7.0</v>
      </c>
      <c r="E12632" s="10" t="s">
        <v>55</v>
      </c>
      <c r="F12632" s="12">
        <v>2024.0</v>
      </c>
      <c r="G12632" s="13" t="s">
        <v>13</v>
      </c>
      <c r="H12632" s="14" t="s">
        <v>214</v>
      </c>
      <c r="I12632" s="12">
        <v>904.0</v>
      </c>
      <c r="J12632" s="15" t="str">
        <f t="shared" si="1"/>
        <v>Relevant</v>
      </c>
    </row>
    <row r="12633" ht="22.5" customHeight="1">
      <c r="A12633" s="9" t="s">
        <v>35028</v>
      </c>
      <c r="B12633" s="10">
        <v>45614.778645833336</v>
      </c>
      <c r="C12633" s="11" t="s">
        <v>4058</v>
      </c>
      <c r="D12633" s="12">
        <v>11.0</v>
      </c>
      <c r="E12633" s="10" t="s">
        <v>17</v>
      </c>
      <c r="F12633" s="12">
        <v>2024.0</v>
      </c>
      <c r="G12633" s="13" t="s">
        <v>13</v>
      </c>
      <c r="H12633" s="14" t="s">
        <v>423</v>
      </c>
      <c r="I12633" s="12">
        <v>574.0</v>
      </c>
      <c r="J12633" s="15" t="str">
        <f t="shared" si="1"/>
        <v>Relevant</v>
      </c>
    </row>
    <row r="12634" ht="22.5" customHeight="1">
      <c r="A12634" s="9" t="s">
        <v>35029</v>
      </c>
      <c r="B12634" s="10">
        <v>45728.035462962966</v>
      </c>
      <c r="C12634" s="11" t="s">
        <v>35030</v>
      </c>
      <c r="D12634" s="12">
        <v>3.0</v>
      </c>
      <c r="E12634" s="10" t="s">
        <v>59</v>
      </c>
      <c r="F12634" s="12">
        <v>2025.0</v>
      </c>
      <c r="G12634" s="13" t="s">
        <v>35031</v>
      </c>
      <c r="H12634" s="14" t="s">
        <v>35032</v>
      </c>
      <c r="I12634" s="12">
        <v>1611564.0</v>
      </c>
      <c r="J12634" s="15" t="str">
        <f t="shared" si="1"/>
        <v>Irrelevant</v>
      </c>
    </row>
    <row r="12635" ht="22.5" customHeight="1">
      <c r="A12635" s="9" t="s">
        <v>35033</v>
      </c>
      <c r="B12635" s="10">
        <v>45615.9780203125</v>
      </c>
      <c r="C12635" s="11" t="s">
        <v>35034</v>
      </c>
      <c r="D12635" s="12">
        <v>11.0</v>
      </c>
      <c r="E12635" s="10" t="s">
        <v>17</v>
      </c>
      <c r="F12635" s="12">
        <v>2024.0</v>
      </c>
      <c r="G12635" s="13" t="s">
        <v>35035</v>
      </c>
      <c r="H12635" s="14" t="s">
        <v>35036</v>
      </c>
      <c r="I12635" s="12">
        <v>0.0</v>
      </c>
      <c r="J12635" s="15" t="str">
        <f t="shared" si="1"/>
        <v>Relevant</v>
      </c>
    </row>
    <row r="12636" ht="22.5" customHeight="1">
      <c r="A12636" s="9" t="s">
        <v>35037</v>
      </c>
      <c r="B12636" s="10">
        <v>45696.62721064815</v>
      </c>
      <c r="C12636" s="11" t="s">
        <v>35038</v>
      </c>
      <c r="D12636" s="12">
        <v>2.0</v>
      </c>
      <c r="E12636" s="10" t="s">
        <v>12</v>
      </c>
      <c r="F12636" s="12">
        <v>2025.0</v>
      </c>
      <c r="G12636" s="13" t="s">
        <v>13</v>
      </c>
      <c r="H12636" s="14" t="s">
        <v>35039</v>
      </c>
      <c r="I12636" s="12">
        <v>281.0</v>
      </c>
      <c r="J12636" s="15" t="str">
        <f t="shared" si="1"/>
        <v>Relevant</v>
      </c>
    </row>
    <row r="12637" ht="22.5" customHeight="1">
      <c r="A12637" s="9" t="s">
        <v>35040</v>
      </c>
      <c r="B12637" s="10">
        <v>45601.94038194444</v>
      </c>
      <c r="C12637" s="11" t="s">
        <v>35041</v>
      </c>
      <c r="D12637" s="12">
        <v>11.0</v>
      </c>
      <c r="E12637" s="10" t="s">
        <v>17</v>
      </c>
      <c r="F12637" s="12">
        <v>2024.0</v>
      </c>
      <c r="G12637" s="13" t="s">
        <v>13</v>
      </c>
      <c r="H12637" s="14" t="s">
        <v>35042</v>
      </c>
      <c r="I12637" s="12">
        <v>404.0</v>
      </c>
      <c r="J12637" s="15" t="str">
        <f t="shared" si="1"/>
        <v>Irrelevant</v>
      </c>
    </row>
    <row r="12638" ht="22.5" customHeight="1">
      <c r="A12638" s="9" t="s">
        <v>35043</v>
      </c>
      <c r="B12638" s="10">
        <v>45525.48569444445</v>
      </c>
      <c r="C12638" s="11" t="s">
        <v>35044</v>
      </c>
      <c r="D12638" s="12">
        <v>8.0</v>
      </c>
      <c r="E12638" s="10" t="s">
        <v>167</v>
      </c>
      <c r="F12638" s="12">
        <v>2024.0</v>
      </c>
      <c r="G12638" s="13" t="s">
        <v>35045</v>
      </c>
      <c r="H12638" s="14" t="s">
        <v>35046</v>
      </c>
      <c r="I12638" s="12">
        <v>0.0</v>
      </c>
      <c r="J12638" s="15" t="str">
        <f t="shared" si="1"/>
        <v>Relevant</v>
      </c>
    </row>
    <row r="12639" ht="22.5" customHeight="1">
      <c r="A12639" s="9" t="s">
        <v>35047</v>
      </c>
      <c r="B12639" s="10">
        <v>45586.26944445602</v>
      </c>
      <c r="C12639" s="11" t="s">
        <v>35048</v>
      </c>
      <c r="D12639" s="12">
        <v>10.0</v>
      </c>
      <c r="E12639" s="10" t="s">
        <v>42</v>
      </c>
      <c r="F12639" s="12">
        <v>2024.0</v>
      </c>
      <c r="G12639" s="13" t="s">
        <v>6329</v>
      </c>
      <c r="H12639" s="14" t="s">
        <v>6330</v>
      </c>
      <c r="I12639" s="12">
        <v>0.0</v>
      </c>
      <c r="J12639" s="15" t="str">
        <f t="shared" si="1"/>
        <v>Relevant</v>
      </c>
    </row>
    <row r="12640" ht="22.5" customHeight="1">
      <c r="A12640" s="9" t="s">
        <v>35049</v>
      </c>
      <c r="B12640" s="10">
        <v>45616.28456148148</v>
      </c>
      <c r="C12640" s="11" t="s">
        <v>35050</v>
      </c>
      <c r="D12640" s="12">
        <v>11.0</v>
      </c>
      <c r="E12640" s="10" t="s">
        <v>17</v>
      </c>
      <c r="F12640" s="12">
        <v>2024.0</v>
      </c>
      <c r="G12640" s="13" t="s">
        <v>35051</v>
      </c>
      <c r="H12640" s="14" t="s">
        <v>35052</v>
      </c>
      <c r="I12640" s="12">
        <v>1.0830293E7</v>
      </c>
      <c r="J12640" s="15" t="str">
        <f t="shared" si="1"/>
        <v>Relevant</v>
      </c>
    </row>
    <row r="12641" ht="22.5" customHeight="1">
      <c r="A12641" s="9" t="s">
        <v>35053</v>
      </c>
      <c r="B12641" s="10">
        <v>45588.854525462964</v>
      </c>
      <c r="C12641" s="11" t="s">
        <v>35054</v>
      </c>
      <c r="D12641" s="12">
        <v>10.0</v>
      </c>
      <c r="E12641" s="10" t="s">
        <v>42</v>
      </c>
      <c r="F12641" s="12">
        <v>2024.0</v>
      </c>
      <c r="G12641" s="13" t="s">
        <v>35055</v>
      </c>
      <c r="H12641" s="14" t="s">
        <v>35056</v>
      </c>
      <c r="I12641" s="12">
        <v>27642.0</v>
      </c>
      <c r="J12641" s="15" t="str">
        <f t="shared" si="1"/>
        <v>Relevant</v>
      </c>
    </row>
    <row r="12642" ht="22.5" customHeight="1">
      <c r="A12642" s="9" t="s">
        <v>35057</v>
      </c>
      <c r="B12642" s="10">
        <v>45476.75015046296</v>
      </c>
      <c r="C12642" s="11" t="s">
        <v>271</v>
      </c>
      <c r="D12642" s="12">
        <v>7.0</v>
      </c>
      <c r="E12642" s="10" t="s">
        <v>55</v>
      </c>
      <c r="F12642" s="12">
        <v>2024.0</v>
      </c>
      <c r="G12642" s="13" t="s">
        <v>13</v>
      </c>
      <c r="H12642" s="14" t="s">
        <v>56</v>
      </c>
      <c r="I12642" s="12">
        <v>92.0</v>
      </c>
      <c r="J12642" s="15" t="str">
        <f t="shared" si="1"/>
        <v>Relevant</v>
      </c>
    </row>
    <row r="12643" ht="22.5" customHeight="1">
      <c r="A12643" s="9" t="s">
        <v>35058</v>
      </c>
      <c r="B12643" s="10">
        <v>45576.82166666666</v>
      </c>
      <c r="C12643" s="11" t="s">
        <v>35059</v>
      </c>
      <c r="D12643" s="12">
        <v>10.0</v>
      </c>
      <c r="E12643" s="10" t="s">
        <v>42</v>
      </c>
      <c r="F12643" s="12">
        <v>2024.0</v>
      </c>
      <c r="G12643" s="13" t="s">
        <v>35060</v>
      </c>
      <c r="H12643" s="14" t="s">
        <v>35061</v>
      </c>
      <c r="I12643" s="12">
        <v>9292977.0</v>
      </c>
      <c r="J12643" s="15" t="str">
        <f t="shared" si="1"/>
        <v>Relevant</v>
      </c>
    </row>
    <row r="12644" ht="22.5" customHeight="1">
      <c r="A12644" s="9" t="s">
        <v>35062</v>
      </c>
      <c r="B12644" s="10">
        <v>45609.772523148145</v>
      </c>
      <c r="C12644" s="11" t="s">
        <v>19350</v>
      </c>
      <c r="D12644" s="12">
        <v>11.0</v>
      </c>
      <c r="E12644" s="10" t="s">
        <v>17</v>
      </c>
      <c r="F12644" s="12">
        <v>2024.0</v>
      </c>
      <c r="G12644" s="13" t="s">
        <v>13</v>
      </c>
      <c r="H12644" s="14" t="s">
        <v>2892</v>
      </c>
      <c r="I12644" s="12">
        <v>27495.0</v>
      </c>
      <c r="J12644" s="15" t="str">
        <f t="shared" si="1"/>
        <v>Relevant</v>
      </c>
    </row>
    <row r="12645" ht="22.5" customHeight="1">
      <c r="A12645" s="9" t="s">
        <v>35063</v>
      </c>
      <c r="B12645" s="10">
        <v>45604.449421296296</v>
      </c>
      <c r="C12645" s="11" t="s">
        <v>21923</v>
      </c>
      <c r="D12645" s="12">
        <v>11.0</v>
      </c>
      <c r="E12645" s="10" t="s">
        <v>17</v>
      </c>
      <c r="F12645" s="12">
        <v>2024.0</v>
      </c>
      <c r="G12645" s="13" t="s">
        <v>13</v>
      </c>
      <c r="H12645" s="14" t="s">
        <v>4809</v>
      </c>
      <c r="I12645" s="12">
        <v>7608.0</v>
      </c>
      <c r="J12645" s="15" t="str">
        <f t="shared" si="1"/>
        <v>Relevant</v>
      </c>
    </row>
    <row r="12646" ht="22.5" customHeight="1">
      <c r="A12646" s="9" t="s">
        <v>35064</v>
      </c>
      <c r="B12646" s="10">
        <v>45601.554293981484</v>
      </c>
      <c r="C12646" s="11" t="s">
        <v>35065</v>
      </c>
      <c r="D12646" s="12">
        <v>11.0</v>
      </c>
      <c r="E12646" s="10" t="s">
        <v>17</v>
      </c>
      <c r="F12646" s="12">
        <v>2024.0</v>
      </c>
      <c r="G12646" s="13" t="s">
        <v>13</v>
      </c>
      <c r="H12646" s="14" t="s">
        <v>259</v>
      </c>
      <c r="I12646" s="12">
        <v>1660.0</v>
      </c>
      <c r="J12646" s="15" t="str">
        <f t="shared" si="1"/>
        <v>Relevant</v>
      </c>
    </row>
    <row r="12647" ht="22.5" customHeight="1">
      <c r="A12647" s="9" t="s">
        <v>35066</v>
      </c>
      <c r="B12647" s="10">
        <v>45592.48032407407</v>
      </c>
      <c r="C12647" s="11" t="s">
        <v>35067</v>
      </c>
      <c r="D12647" s="12">
        <v>10.0</v>
      </c>
      <c r="E12647" s="10" t="s">
        <v>42</v>
      </c>
      <c r="F12647" s="12">
        <v>2024.0</v>
      </c>
      <c r="G12647" s="13" t="s">
        <v>13</v>
      </c>
      <c r="H12647" s="14" t="s">
        <v>35068</v>
      </c>
      <c r="I12647" s="12">
        <v>703407.0</v>
      </c>
      <c r="J12647" s="15" t="str">
        <f t="shared" si="1"/>
        <v>Relevant</v>
      </c>
    </row>
    <row r="12648" ht="22.5" customHeight="1">
      <c r="A12648" s="9" t="s">
        <v>35069</v>
      </c>
      <c r="B12648" s="10">
        <v>45618.641377314816</v>
      </c>
      <c r="C12648" s="11" t="s">
        <v>35070</v>
      </c>
      <c r="D12648" s="12">
        <v>11.0</v>
      </c>
      <c r="E12648" s="10" t="s">
        <v>17</v>
      </c>
      <c r="F12648" s="12">
        <v>2024.0</v>
      </c>
      <c r="G12648" s="13" t="s">
        <v>13</v>
      </c>
      <c r="H12648" s="14" t="s">
        <v>305</v>
      </c>
      <c r="I12648" s="12">
        <v>1947.0</v>
      </c>
      <c r="J12648" s="15" t="str">
        <f t="shared" si="1"/>
        <v>Relevant</v>
      </c>
    </row>
    <row r="12649" ht="22.5" customHeight="1">
      <c r="A12649" s="9" t="s">
        <v>35071</v>
      </c>
      <c r="B12649" s="10">
        <v>45473.65875</v>
      </c>
      <c r="C12649" s="11" t="s">
        <v>35072</v>
      </c>
      <c r="D12649" s="12">
        <v>6.0</v>
      </c>
      <c r="E12649" s="10" t="s">
        <v>34</v>
      </c>
      <c r="F12649" s="12">
        <v>2024.0</v>
      </c>
      <c r="G12649" s="13" t="s">
        <v>13</v>
      </c>
      <c r="H12649" s="14" t="s">
        <v>56</v>
      </c>
      <c r="I12649" s="12">
        <v>123.0</v>
      </c>
      <c r="J12649" s="15" t="str">
        <f t="shared" si="1"/>
        <v>Relevant</v>
      </c>
    </row>
    <row r="12650" ht="22.5" customHeight="1">
      <c r="A12650" s="9" t="s">
        <v>35073</v>
      </c>
      <c r="B12650" s="10">
        <v>45570.63295138889</v>
      </c>
      <c r="C12650" s="11" t="s">
        <v>35074</v>
      </c>
      <c r="D12650" s="12">
        <v>10.0</v>
      </c>
      <c r="E12650" s="10" t="s">
        <v>42</v>
      </c>
      <c r="F12650" s="12">
        <v>2024.0</v>
      </c>
      <c r="G12650" s="13" t="s">
        <v>13</v>
      </c>
      <c r="H12650" s="14" t="s">
        <v>35075</v>
      </c>
      <c r="I12650" s="12">
        <v>3142.0</v>
      </c>
      <c r="J12650" s="15" t="str">
        <f t="shared" si="1"/>
        <v>Relevant</v>
      </c>
    </row>
    <row r="12651" ht="22.5" customHeight="1">
      <c r="A12651" s="9" t="s">
        <v>35076</v>
      </c>
      <c r="B12651" s="10">
        <v>45606.63195601852</v>
      </c>
      <c r="C12651" s="11" t="s">
        <v>29178</v>
      </c>
      <c r="D12651" s="12">
        <v>11.0</v>
      </c>
      <c r="E12651" s="10" t="s">
        <v>17</v>
      </c>
      <c r="F12651" s="12">
        <v>2024.0</v>
      </c>
      <c r="G12651" s="13" t="s">
        <v>13</v>
      </c>
      <c r="H12651" s="14" t="s">
        <v>100</v>
      </c>
      <c r="I12651" s="12">
        <v>679.0</v>
      </c>
      <c r="J12651" s="15" t="str">
        <f t="shared" si="1"/>
        <v>Relevant</v>
      </c>
    </row>
    <row r="12652" ht="22.5" customHeight="1">
      <c r="A12652" s="9" t="s">
        <v>35077</v>
      </c>
      <c r="B12652" s="10">
        <v>45578.59217592593</v>
      </c>
      <c r="C12652" s="11" t="s">
        <v>9959</v>
      </c>
      <c r="D12652" s="12">
        <v>10.0</v>
      </c>
      <c r="E12652" s="10" t="s">
        <v>42</v>
      </c>
      <c r="F12652" s="12">
        <v>2024.0</v>
      </c>
      <c r="G12652" s="13" t="s">
        <v>13</v>
      </c>
      <c r="H12652" s="14" t="s">
        <v>35078</v>
      </c>
      <c r="I12652" s="12">
        <v>49479.0</v>
      </c>
      <c r="J12652" s="15" t="str">
        <f t="shared" si="1"/>
        <v>Relevant</v>
      </c>
    </row>
    <row r="12653" ht="22.5" customHeight="1">
      <c r="A12653" s="9" t="s">
        <v>35079</v>
      </c>
      <c r="B12653" s="10">
        <v>45598.62375</v>
      </c>
      <c r="C12653" s="11" t="s">
        <v>35080</v>
      </c>
      <c r="D12653" s="12">
        <v>11.0</v>
      </c>
      <c r="E12653" s="10" t="s">
        <v>17</v>
      </c>
      <c r="F12653" s="12">
        <v>2024.0</v>
      </c>
      <c r="G12653" s="13" t="s">
        <v>35081</v>
      </c>
      <c r="H12653" s="14" t="s">
        <v>35082</v>
      </c>
      <c r="I12653" s="12">
        <v>3658.0</v>
      </c>
      <c r="J12653" s="15" t="str">
        <f t="shared" si="1"/>
        <v>Relevant</v>
      </c>
    </row>
    <row r="12654" ht="22.5" customHeight="1">
      <c r="A12654" s="9" t="s">
        <v>35083</v>
      </c>
      <c r="B12654" s="10">
        <v>45586.848599537036</v>
      </c>
      <c r="C12654" s="11" t="s">
        <v>35084</v>
      </c>
      <c r="D12654" s="12">
        <v>10.0</v>
      </c>
      <c r="E12654" s="10" t="s">
        <v>42</v>
      </c>
      <c r="F12654" s="12">
        <v>2024.0</v>
      </c>
      <c r="G12654" s="13" t="s">
        <v>13</v>
      </c>
      <c r="H12654" s="14" t="s">
        <v>35085</v>
      </c>
      <c r="I12654" s="12">
        <v>21.0</v>
      </c>
      <c r="J12654" s="15" t="str">
        <f t="shared" si="1"/>
        <v>Relevant</v>
      </c>
    </row>
    <row r="12655" ht="22.5" customHeight="1">
      <c r="A12655" s="9" t="s">
        <v>35086</v>
      </c>
      <c r="B12655" s="10">
        <v>45587.63354166667</v>
      </c>
      <c r="C12655" s="11" t="s">
        <v>35087</v>
      </c>
      <c r="D12655" s="12">
        <v>10.0</v>
      </c>
      <c r="E12655" s="10" t="s">
        <v>42</v>
      </c>
      <c r="F12655" s="12">
        <v>2024.0</v>
      </c>
      <c r="G12655" s="13" t="s">
        <v>35088</v>
      </c>
      <c r="H12655" s="14" t="s">
        <v>35089</v>
      </c>
      <c r="I12655" s="12">
        <v>9292977.0</v>
      </c>
      <c r="J12655" s="15" t="str">
        <f t="shared" si="1"/>
        <v>Relevant</v>
      </c>
    </row>
    <row r="12656" ht="22.5" customHeight="1">
      <c r="A12656" s="9" t="s">
        <v>35090</v>
      </c>
      <c r="B12656" s="10">
        <v>45616.848958333336</v>
      </c>
      <c r="C12656" s="11" t="s">
        <v>35091</v>
      </c>
      <c r="D12656" s="12">
        <v>11.0</v>
      </c>
      <c r="E12656" s="10" t="s">
        <v>17</v>
      </c>
      <c r="F12656" s="12">
        <v>2024.0</v>
      </c>
      <c r="G12656" s="13" t="s">
        <v>13</v>
      </c>
      <c r="H12656" s="14" t="s">
        <v>20449</v>
      </c>
      <c r="I12656" s="12">
        <v>3443.0</v>
      </c>
      <c r="J12656" s="15" t="str">
        <f t="shared" si="1"/>
        <v>Relevant</v>
      </c>
    </row>
    <row r="12657" ht="22.5" customHeight="1">
      <c r="A12657" s="9" t="s">
        <v>35092</v>
      </c>
      <c r="B12657" s="10">
        <v>45615.68212962963</v>
      </c>
      <c r="C12657" s="11" t="s">
        <v>35093</v>
      </c>
      <c r="D12657" s="12">
        <v>11.0</v>
      </c>
      <c r="E12657" s="10" t="s">
        <v>17</v>
      </c>
      <c r="F12657" s="12">
        <v>2024.0</v>
      </c>
      <c r="G12657" s="13" t="s">
        <v>13</v>
      </c>
      <c r="H12657" s="14" t="s">
        <v>423</v>
      </c>
      <c r="I12657" s="12">
        <v>156.0</v>
      </c>
      <c r="J12657" s="15" t="str">
        <f t="shared" si="1"/>
        <v>Relevant</v>
      </c>
    </row>
    <row r="12658" ht="22.5" customHeight="1">
      <c r="A12658" s="9" t="s">
        <v>35094</v>
      </c>
      <c r="B12658" s="10">
        <v>45561.79106481482</v>
      </c>
      <c r="C12658" s="11" t="s">
        <v>34086</v>
      </c>
      <c r="D12658" s="12">
        <v>9.0</v>
      </c>
      <c r="E12658" s="10" t="s">
        <v>114</v>
      </c>
      <c r="F12658" s="12">
        <v>2024.0</v>
      </c>
      <c r="G12658" s="13" t="s">
        <v>13</v>
      </c>
      <c r="H12658" s="14" t="s">
        <v>1514</v>
      </c>
      <c r="I12658" s="12">
        <v>12219.0</v>
      </c>
      <c r="J12658" s="15" t="str">
        <f t="shared" si="1"/>
        <v>Irrelevant</v>
      </c>
    </row>
    <row r="12659" ht="22.5" customHeight="1">
      <c r="A12659" s="9" t="s">
        <v>35095</v>
      </c>
      <c r="B12659" s="10">
        <v>45586.66025462963</v>
      </c>
      <c r="C12659" s="11" t="s">
        <v>35096</v>
      </c>
      <c r="D12659" s="12">
        <v>10.0</v>
      </c>
      <c r="E12659" s="10" t="s">
        <v>42</v>
      </c>
      <c r="F12659" s="12">
        <v>2024.0</v>
      </c>
      <c r="G12659" s="13" t="s">
        <v>13</v>
      </c>
      <c r="H12659" s="14" t="s">
        <v>1391</v>
      </c>
      <c r="I12659" s="12">
        <v>383.0</v>
      </c>
      <c r="J12659" s="15" t="str">
        <f t="shared" si="1"/>
        <v>Relevant</v>
      </c>
    </row>
    <row r="12660" ht="22.5" customHeight="1">
      <c r="A12660" s="9" t="s">
        <v>35097</v>
      </c>
      <c r="B12660" s="10">
        <v>45589.48587962963</v>
      </c>
      <c r="C12660" s="11" t="s">
        <v>1475</v>
      </c>
      <c r="D12660" s="12">
        <v>10.0</v>
      </c>
      <c r="E12660" s="10" t="s">
        <v>42</v>
      </c>
      <c r="F12660" s="12">
        <v>2024.0</v>
      </c>
      <c r="G12660" s="13" t="s">
        <v>13</v>
      </c>
      <c r="H12660" s="14" t="s">
        <v>338</v>
      </c>
      <c r="I12660" s="12">
        <v>130.0</v>
      </c>
      <c r="J12660" s="15" t="str">
        <f t="shared" si="1"/>
        <v>Relevant</v>
      </c>
    </row>
    <row r="12661" ht="22.5" customHeight="1">
      <c r="A12661" s="9" t="s">
        <v>35098</v>
      </c>
      <c r="B12661" s="10">
        <v>45448.65844907407</v>
      </c>
      <c r="C12661" s="11" t="s">
        <v>35099</v>
      </c>
      <c r="D12661" s="12">
        <v>6.0</v>
      </c>
      <c r="E12661" s="10" t="s">
        <v>34</v>
      </c>
      <c r="F12661" s="12">
        <v>2024.0</v>
      </c>
      <c r="G12661" s="13" t="s">
        <v>13</v>
      </c>
      <c r="H12661" s="14" t="s">
        <v>759</v>
      </c>
      <c r="I12661" s="12">
        <v>479.0</v>
      </c>
      <c r="J12661" s="15" t="str">
        <f t="shared" si="1"/>
        <v>Relevant</v>
      </c>
    </row>
    <row r="12662" ht="22.5" customHeight="1">
      <c r="A12662" s="9" t="s">
        <v>35100</v>
      </c>
      <c r="B12662" s="10">
        <v>45591.34224907408</v>
      </c>
      <c r="C12662" s="11" t="s">
        <v>13007</v>
      </c>
      <c r="D12662" s="12">
        <v>10.0</v>
      </c>
      <c r="E12662" s="10" t="s">
        <v>42</v>
      </c>
      <c r="F12662" s="12">
        <v>2024.0</v>
      </c>
      <c r="G12662" s="13" t="s">
        <v>35101</v>
      </c>
      <c r="H12662" s="14" t="s">
        <v>35102</v>
      </c>
      <c r="I12662" s="12">
        <v>68455.0</v>
      </c>
      <c r="J12662" s="15" t="str">
        <f t="shared" si="1"/>
        <v>Relevant</v>
      </c>
    </row>
    <row r="12663" ht="22.5" customHeight="1">
      <c r="A12663" s="9" t="s">
        <v>35103</v>
      </c>
      <c r="B12663" s="10">
        <v>45615.899201388886</v>
      </c>
      <c r="C12663" s="11" t="s">
        <v>35104</v>
      </c>
      <c r="D12663" s="12">
        <v>11.0</v>
      </c>
      <c r="E12663" s="10" t="s">
        <v>17</v>
      </c>
      <c r="F12663" s="12">
        <v>2024.0</v>
      </c>
      <c r="G12663" s="13" t="s">
        <v>35105</v>
      </c>
      <c r="H12663" s="14" t="s">
        <v>35106</v>
      </c>
      <c r="I12663" s="12">
        <v>0.0</v>
      </c>
      <c r="J12663" s="15" t="str">
        <f t="shared" si="1"/>
        <v>Irrelevant</v>
      </c>
    </row>
    <row r="12664" ht="22.5" customHeight="1">
      <c r="A12664" s="9" t="s">
        <v>35107</v>
      </c>
      <c r="B12664" s="10">
        <v>45569.04540509259</v>
      </c>
      <c r="C12664" s="11" t="s">
        <v>35108</v>
      </c>
      <c r="D12664" s="12">
        <v>10.0</v>
      </c>
      <c r="E12664" s="10" t="s">
        <v>42</v>
      </c>
      <c r="F12664" s="12">
        <v>2024.0</v>
      </c>
      <c r="G12664" s="13" t="s">
        <v>35109</v>
      </c>
      <c r="H12664" s="14" t="s">
        <v>35110</v>
      </c>
      <c r="I12664" s="12">
        <v>224096.0</v>
      </c>
      <c r="J12664" s="15" t="str">
        <f t="shared" si="1"/>
        <v>Irrelevant</v>
      </c>
    </row>
    <row r="12665" ht="22.5" customHeight="1">
      <c r="A12665" s="9" t="s">
        <v>35111</v>
      </c>
      <c r="B12665" s="10">
        <v>45697.58773148148</v>
      </c>
      <c r="C12665" s="11" t="s">
        <v>10787</v>
      </c>
      <c r="D12665" s="12">
        <v>2.0</v>
      </c>
      <c r="E12665" s="10" t="s">
        <v>12</v>
      </c>
      <c r="F12665" s="12">
        <v>2025.0</v>
      </c>
      <c r="G12665" s="13" t="s">
        <v>13</v>
      </c>
      <c r="H12665" s="14" t="s">
        <v>14</v>
      </c>
      <c r="I12665" s="12">
        <v>239.0</v>
      </c>
      <c r="J12665" s="15" t="str">
        <f t="shared" si="1"/>
        <v>Relevant</v>
      </c>
    </row>
    <row r="12666" ht="22.5" customHeight="1">
      <c r="A12666" s="9" t="s">
        <v>35112</v>
      </c>
      <c r="B12666" s="10">
        <v>45477.49576388889</v>
      </c>
      <c r="C12666" s="11" t="s">
        <v>27713</v>
      </c>
      <c r="D12666" s="12">
        <v>7.0</v>
      </c>
      <c r="E12666" s="10" t="s">
        <v>55</v>
      </c>
      <c r="F12666" s="12">
        <v>2024.0</v>
      </c>
      <c r="G12666" s="13" t="s">
        <v>13</v>
      </c>
      <c r="H12666" s="14" t="s">
        <v>56</v>
      </c>
      <c r="I12666" s="12">
        <v>1.0</v>
      </c>
      <c r="J12666" s="15" t="str">
        <f t="shared" si="1"/>
        <v>Relevant</v>
      </c>
    </row>
    <row r="12667" ht="22.5" customHeight="1">
      <c r="A12667" s="9" t="s">
        <v>35113</v>
      </c>
      <c r="B12667" s="10">
        <v>45614.74438657407</v>
      </c>
      <c r="C12667" s="11" t="s">
        <v>35114</v>
      </c>
      <c r="D12667" s="12">
        <v>11.0</v>
      </c>
      <c r="E12667" s="10" t="s">
        <v>17</v>
      </c>
      <c r="F12667" s="12">
        <v>2024.0</v>
      </c>
      <c r="G12667" s="13" t="s">
        <v>13</v>
      </c>
      <c r="H12667" s="14" t="s">
        <v>1129</v>
      </c>
      <c r="I12667" s="12">
        <v>251.0</v>
      </c>
      <c r="J12667" s="15" t="str">
        <f t="shared" si="1"/>
        <v>Relevant</v>
      </c>
    </row>
    <row r="12668" ht="22.5" customHeight="1">
      <c r="A12668" s="9" t="s">
        <v>35115</v>
      </c>
      <c r="B12668" s="10">
        <v>45458.41547453704</v>
      </c>
      <c r="C12668" s="11" t="s">
        <v>35116</v>
      </c>
      <c r="D12668" s="12">
        <v>6.0</v>
      </c>
      <c r="E12668" s="10" t="s">
        <v>34</v>
      </c>
      <c r="F12668" s="12">
        <v>2024.0</v>
      </c>
      <c r="G12668" s="13" t="s">
        <v>13</v>
      </c>
      <c r="H12668" s="14" t="s">
        <v>35117</v>
      </c>
      <c r="I12668" s="12">
        <v>358.0</v>
      </c>
      <c r="J12668" s="15" t="str">
        <f t="shared" si="1"/>
        <v>Relevant</v>
      </c>
    </row>
    <row r="12669" ht="22.5" customHeight="1">
      <c r="A12669" s="9" t="s">
        <v>35118</v>
      </c>
      <c r="B12669" s="10">
        <v>45598.24943287037</v>
      </c>
      <c r="C12669" s="11" t="s">
        <v>35119</v>
      </c>
      <c r="D12669" s="12">
        <v>11.0</v>
      </c>
      <c r="E12669" s="10" t="s">
        <v>17</v>
      </c>
      <c r="F12669" s="12">
        <v>2024.0</v>
      </c>
      <c r="G12669" s="13" t="s">
        <v>35120</v>
      </c>
      <c r="H12669" s="14" t="s">
        <v>35121</v>
      </c>
      <c r="I12669" s="12">
        <v>8026530.0</v>
      </c>
      <c r="J12669" s="15" t="str">
        <f t="shared" si="1"/>
        <v>Relevant</v>
      </c>
    </row>
    <row r="12670" ht="22.5" customHeight="1">
      <c r="A12670" s="9" t="s">
        <v>35122</v>
      </c>
      <c r="B12670" s="10">
        <v>45611.635416666664</v>
      </c>
      <c r="C12670" s="11" t="s">
        <v>1249</v>
      </c>
      <c r="D12670" s="12">
        <v>11.0</v>
      </c>
      <c r="E12670" s="10" t="s">
        <v>17</v>
      </c>
      <c r="F12670" s="12">
        <v>2024.0</v>
      </c>
      <c r="G12670" s="13" t="s">
        <v>13</v>
      </c>
      <c r="H12670" s="14" t="s">
        <v>35123</v>
      </c>
      <c r="I12670" s="12">
        <v>5772.0</v>
      </c>
      <c r="J12670" s="15" t="str">
        <f t="shared" si="1"/>
        <v>Relevant</v>
      </c>
    </row>
    <row r="12671" ht="22.5" customHeight="1">
      <c r="A12671" s="9" t="s">
        <v>35124</v>
      </c>
      <c r="B12671" s="10">
        <v>45699.90045138889</v>
      </c>
      <c r="C12671" s="11" t="s">
        <v>35125</v>
      </c>
      <c r="D12671" s="12">
        <v>2.0</v>
      </c>
      <c r="E12671" s="10" t="s">
        <v>12</v>
      </c>
      <c r="F12671" s="12">
        <v>2025.0</v>
      </c>
      <c r="G12671" s="13" t="s">
        <v>13</v>
      </c>
      <c r="H12671" s="14" t="s">
        <v>3328</v>
      </c>
      <c r="I12671" s="12">
        <v>579.0</v>
      </c>
      <c r="J12671" s="15" t="str">
        <f t="shared" si="1"/>
        <v>Irrelevant</v>
      </c>
    </row>
    <row r="12672" ht="22.5" customHeight="1">
      <c r="A12672" s="9" t="s">
        <v>35126</v>
      </c>
      <c r="B12672" s="10">
        <v>45597.52008516204</v>
      </c>
      <c r="C12672" s="11" t="s">
        <v>28497</v>
      </c>
      <c r="D12672" s="12">
        <v>11.0</v>
      </c>
      <c r="E12672" s="10" t="s">
        <v>17</v>
      </c>
      <c r="F12672" s="12">
        <v>2024.0</v>
      </c>
      <c r="G12672" s="13" t="s">
        <v>35127</v>
      </c>
      <c r="H12672" s="14" t="s">
        <v>35128</v>
      </c>
      <c r="I12672" s="12">
        <v>1.2258608E7</v>
      </c>
      <c r="J12672" s="15" t="str">
        <f t="shared" si="1"/>
        <v>Irrelevant</v>
      </c>
    </row>
    <row r="12673" ht="22.5" customHeight="1">
      <c r="A12673" s="9" t="s">
        <v>35129</v>
      </c>
      <c r="B12673" s="10">
        <v>45473.692407407405</v>
      </c>
      <c r="C12673" s="11" t="s">
        <v>35130</v>
      </c>
      <c r="D12673" s="12">
        <v>6.0</v>
      </c>
      <c r="E12673" s="10" t="s">
        <v>34</v>
      </c>
      <c r="F12673" s="12">
        <v>2024.0</v>
      </c>
      <c r="G12673" s="13" t="s">
        <v>13</v>
      </c>
      <c r="H12673" s="14" t="s">
        <v>56</v>
      </c>
      <c r="I12673" s="12">
        <v>38.0</v>
      </c>
      <c r="J12673" s="15" t="str">
        <f t="shared" si="1"/>
        <v>Relevant</v>
      </c>
    </row>
    <row r="12674" ht="22.5" customHeight="1">
      <c r="A12674" s="9" t="s">
        <v>35131</v>
      </c>
      <c r="B12674" s="10">
        <v>45597.31932870371</v>
      </c>
      <c r="C12674" s="11" t="s">
        <v>35132</v>
      </c>
      <c r="D12674" s="12">
        <v>11.0</v>
      </c>
      <c r="E12674" s="10" t="s">
        <v>17</v>
      </c>
      <c r="F12674" s="12">
        <v>2024.0</v>
      </c>
      <c r="G12674" s="13" t="s">
        <v>13</v>
      </c>
      <c r="H12674" s="14" t="s">
        <v>124</v>
      </c>
      <c r="I12674" s="12">
        <v>213.0</v>
      </c>
      <c r="J12674" s="15" t="str">
        <f t="shared" si="1"/>
        <v>Relevant</v>
      </c>
    </row>
    <row r="12675" ht="22.5" customHeight="1">
      <c r="A12675" s="9" t="s">
        <v>35133</v>
      </c>
      <c r="B12675" s="10">
        <v>45644.58537037037</v>
      </c>
      <c r="C12675" s="11" t="s">
        <v>35134</v>
      </c>
      <c r="D12675" s="12">
        <v>12.0</v>
      </c>
      <c r="E12675" s="10" t="s">
        <v>26</v>
      </c>
      <c r="F12675" s="12">
        <v>2024.0</v>
      </c>
      <c r="G12675" s="13" t="s">
        <v>13</v>
      </c>
      <c r="H12675" s="14" t="s">
        <v>35135</v>
      </c>
      <c r="I12675" s="12">
        <v>0.0</v>
      </c>
      <c r="J12675" s="15" t="str">
        <f t="shared" si="1"/>
        <v>Irrelevant</v>
      </c>
    </row>
    <row r="12676" ht="22.5" customHeight="1">
      <c r="A12676" s="9" t="s">
        <v>35136</v>
      </c>
      <c r="B12676" s="10">
        <v>45473.45295138889</v>
      </c>
      <c r="C12676" s="11" t="s">
        <v>32741</v>
      </c>
      <c r="D12676" s="12">
        <v>6.0</v>
      </c>
      <c r="E12676" s="10" t="s">
        <v>34</v>
      </c>
      <c r="F12676" s="12">
        <v>2024.0</v>
      </c>
      <c r="G12676" s="13" t="s">
        <v>13</v>
      </c>
      <c r="H12676" s="14" t="s">
        <v>56</v>
      </c>
      <c r="I12676" s="12">
        <v>89.0</v>
      </c>
      <c r="J12676" s="15" t="str">
        <f t="shared" si="1"/>
        <v>Relevant</v>
      </c>
    </row>
    <row r="12677" ht="22.5" customHeight="1">
      <c r="A12677" s="9" t="s">
        <v>35137</v>
      </c>
      <c r="B12677" s="10">
        <v>45616.54204861111</v>
      </c>
      <c r="C12677" s="11" t="s">
        <v>35138</v>
      </c>
      <c r="D12677" s="12">
        <v>11.0</v>
      </c>
      <c r="E12677" s="10" t="s">
        <v>17</v>
      </c>
      <c r="F12677" s="12">
        <v>2024.0</v>
      </c>
      <c r="G12677" s="13" t="s">
        <v>13</v>
      </c>
      <c r="H12677" s="14" t="s">
        <v>25175</v>
      </c>
      <c r="I12677" s="12">
        <v>24.0</v>
      </c>
      <c r="J12677" s="15" t="str">
        <f t="shared" si="1"/>
        <v>Relevant</v>
      </c>
    </row>
    <row r="12678" ht="22.5" customHeight="1">
      <c r="A12678" s="9" t="s">
        <v>35139</v>
      </c>
      <c r="B12678" s="10">
        <v>45457.942719907405</v>
      </c>
      <c r="C12678" s="11" t="s">
        <v>35140</v>
      </c>
      <c r="D12678" s="12">
        <v>6.0</v>
      </c>
      <c r="E12678" s="10" t="s">
        <v>34</v>
      </c>
      <c r="F12678" s="12">
        <v>2024.0</v>
      </c>
      <c r="G12678" s="13" t="s">
        <v>13</v>
      </c>
      <c r="H12678" s="14" t="s">
        <v>11623</v>
      </c>
      <c r="I12678" s="12">
        <v>483.0</v>
      </c>
      <c r="J12678" s="15" t="str">
        <f t="shared" si="1"/>
        <v>Relevant</v>
      </c>
    </row>
    <row r="12679" ht="22.5" customHeight="1">
      <c r="A12679" s="9" t="s">
        <v>35141</v>
      </c>
      <c r="B12679" s="10">
        <v>45489.68142864583</v>
      </c>
      <c r="C12679" s="11" t="s">
        <v>35142</v>
      </c>
      <c r="D12679" s="12">
        <v>7.0</v>
      </c>
      <c r="E12679" s="10" t="s">
        <v>55</v>
      </c>
      <c r="F12679" s="12">
        <v>2024.0</v>
      </c>
      <c r="G12679" s="13" t="s">
        <v>35143</v>
      </c>
      <c r="H12679" s="14" t="s">
        <v>35144</v>
      </c>
      <c r="I12679" s="12">
        <v>118399.0</v>
      </c>
      <c r="J12679" s="15" t="str">
        <f t="shared" si="1"/>
        <v>Irrelevant</v>
      </c>
    </row>
    <row r="12680" ht="22.5" customHeight="1">
      <c r="A12680" s="9" t="s">
        <v>35145</v>
      </c>
      <c r="B12680" s="10">
        <v>45707.93243055556</v>
      </c>
      <c r="C12680" s="11" t="s">
        <v>3431</v>
      </c>
      <c r="D12680" s="12">
        <v>2.0</v>
      </c>
      <c r="E12680" s="10" t="s">
        <v>12</v>
      </c>
      <c r="F12680" s="12">
        <v>2025.0</v>
      </c>
      <c r="G12680" s="13" t="s">
        <v>13</v>
      </c>
      <c r="H12680" s="14" t="s">
        <v>35146</v>
      </c>
      <c r="I12680" s="12">
        <v>1031.0</v>
      </c>
      <c r="J12680" s="15" t="str">
        <f t="shared" si="1"/>
        <v>Relevant</v>
      </c>
    </row>
    <row r="12681" ht="22.5" customHeight="1">
      <c r="A12681" s="9" t="s">
        <v>35147</v>
      </c>
      <c r="B12681" s="10">
        <v>45599.69590277778</v>
      </c>
      <c r="C12681" s="11" t="s">
        <v>35148</v>
      </c>
      <c r="D12681" s="12">
        <v>11.0</v>
      </c>
      <c r="E12681" s="10" t="s">
        <v>17</v>
      </c>
      <c r="F12681" s="12">
        <v>2024.0</v>
      </c>
      <c r="G12681" s="13" t="s">
        <v>35149</v>
      </c>
      <c r="H12681" s="14" t="s">
        <v>35150</v>
      </c>
      <c r="I12681" s="12">
        <v>75297.0</v>
      </c>
      <c r="J12681" s="15" t="str">
        <f t="shared" si="1"/>
        <v>Irrelevant</v>
      </c>
    </row>
    <row r="12682" ht="22.5" customHeight="1">
      <c r="A12682" s="9" t="s">
        <v>35151</v>
      </c>
      <c r="B12682" s="10">
        <v>45615.49050925926</v>
      </c>
      <c r="C12682" s="11" t="s">
        <v>35152</v>
      </c>
      <c r="D12682" s="12">
        <v>11.0</v>
      </c>
      <c r="E12682" s="10" t="s">
        <v>17</v>
      </c>
      <c r="F12682" s="12">
        <v>2024.0</v>
      </c>
      <c r="G12682" s="13" t="s">
        <v>13</v>
      </c>
      <c r="H12682" s="14" t="s">
        <v>8028</v>
      </c>
      <c r="I12682" s="12">
        <v>107.0</v>
      </c>
      <c r="J12682" s="15" t="str">
        <f t="shared" si="1"/>
        <v>Relevant</v>
      </c>
    </row>
    <row r="12683" ht="22.5" customHeight="1">
      <c r="A12683" s="9" t="s">
        <v>35153</v>
      </c>
      <c r="B12683" s="10">
        <v>45615.655185185184</v>
      </c>
      <c r="C12683" s="11" t="s">
        <v>35154</v>
      </c>
      <c r="D12683" s="12">
        <v>11.0</v>
      </c>
      <c r="E12683" s="10" t="s">
        <v>17</v>
      </c>
      <c r="F12683" s="12">
        <v>2024.0</v>
      </c>
      <c r="G12683" s="13" t="s">
        <v>35155</v>
      </c>
      <c r="H12683" s="14" t="s">
        <v>35156</v>
      </c>
      <c r="I12683" s="12">
        <v>8494959.0</v>
      </c>
      <c r="J12683" s="15" t="str">
        <f t="shared" si="1"/>
        <v>Relevant</v>
      </c>
    </row>
    <row r="12684" ht="22.5" customHeight="1">
      <c r="A12684" s="9" t="s">
        <v>35157</v>
      </c>
      <c r="B12684" s="10">
        <v>45593.68502314815</v>
      </c>
      <c r="C12684" s="11" t="s">
        <v>35158</v>
      </c>
      <c r="D12684" s="12">
        <v>10.0</v>
      </c>
      <c r="E12684" s="10" t="s">
        <v>42</v>
      </c>
      <c r="F12684" s="12">
        <v>2024.0</v>
      </c>
      <c r="G12684" s="13" t="s">
        <v>35159</v>
      </c>
      <c r="H12684" s="14" t="s">
        <v>35160</v>
      </c>
      <c r="I12684" s="12">
        <v>165181.0</v>
      </c>
      <c r="J12684" s="15" t="str">
        <f t="shared" si="1"/>
        <v>Relevant</v>
      </c>
    </row>
    <row r="12685" ht="22.5" customHeight="1">
      <c r="A12685" s="9" t="s">
        <v>35161</v>
      </c>
      <c r="B12685" s="10">
        <v>45585.651655092595</v>
      </c>
      <c r="C12685" s="11" t="s">
        <v>35162</v>
      </c>
      <c r="D12685" s="12">
        <v>10.0</v>
      </c>
      <c r="E12685" s="10" t="s">
        <v>42</v>
      </c>
      <c r="F12685" s="12">
        <v>2024.0</v>
      </c>
      <c r="G12685" s="13" t="s">
        <v>13</v>
      </c>
      <c r="H12685" s="14" t="s">
        <v>1119</v>
      </c>
      <c r="I12685" s="12">
        <v>305.0</v>
      </c>
      <c r="J12685" s="15" t="str">
        <f t="shared" si="1"/>
        <v>Relevant</v>
      </c>
    </row>
    <row r="12686" ht="22.5" customHeight="1">
      <c r="A12686" s="9" t="s">
        <v>35163</v>
      </c>
      <c r="B12686" s="10">
        <v>45624.77638888889</v>
      </c>
      <c r="C12686" s="11" t="s">
        <v>35164</v>
      </c>
      <c r="D12686" s="12">
        <v>11.0</v>
      </c>
      <c r="E12686" s="10" t="s">
        <v>17</v>
      </c>
      <c r="F12686" s="12">
        <v>2024.0</v>
      </c>
      <c r="G12686" s="13" t="s">
        <v>35165</v>
      </c>
      <c r="H12686" s="14" t="s">
        <v>35166</v>
      </c>
      <c r="I12686" s="12">
        <v>1.3972868E7</v>
      </c>
      <c r="J12686" s="15" t="str">
        <f t="shared" si="1"/>
        <v>Irrelevant</v>
      </c>
    </row>
    <row r="12687" ht="22.5" customHeight="1">
      <c r="A12687" s="9" t="s">
        <v>35167</v>
      </c>
      <c r="B12687" s="10">
        <v>45423.90238425926</v>
      </c>
      <c r="C12687" s="11" t="s">
        <v>35168</v>
      </c>
      <c r="D12687" s="12">
        <v>5.0</v>
      </c>
      <c r="E12687" s="10" t="s">
        <v>21</v>
      </c>
      <c r="F12687" s="12">
        <v>2024.0</v>
      </c>
      <c r="G12687" s="13" t="s">
        <v>13</v>
      </c>
      <c r="H12687" s="14" t="s">
        <v>1708</v>
      </c>
      <c r="I12687" s="12">
        <v>11.0</v>
      </c>
      <c r="J12687" s="15" t="str">
        <f t="shared" si="1"/>
        <v>Relevant</v>
      </c>
    </row>
    <row r="12688" ht="22.5" customHeight="1">
      <c r="A12688" s="9" t="s">
        <v>35169</v>
      </c>
      <c r="B12688" s="10">
        <v>45401.43938657407</v>
      </c>
      <c r="C12688" s="11" t="s">
        <v>35170</v>
      </c>
      <c r="D12688" s="12">
        <v>4.0</v>
      </c>
      <c r="E12688" s="10" t="s">
        <v>274</v>
      </c>
      <c r="F12688" s="12">
        <v>2024.0</v>
      </c>
      <c r="G12688" s="13" t="s">
        <v>13</v>
      </c>
      <c r="H12688" s="14" t="s">
        <v>2067</v>
      </c>
      <c r="I12688" s="12">
        <v>316.0</v>
      </c>
      <c r="J12688" s="15" t="str">
        <f t="shared" si="1"/>
        <v>Relevant</v>
      </c>
    </row>
    <row r="12689" ht="22.5" customHeight="1">
      <c r="A12689" s="9" t="s">
        <v>35171</v>
      </c>
      <c r="B12689" s="10">
        <v>45596.71805555555</v>
      </c>
      <c r="C12689" s="11" t="s">
        <v>307</v>
      </c>
      <c r="D12689" s="12">
        <v>10.0</v>
      </c>
      <c r="E12689" s="10" t="s">
        <v>42</v>
      </c>
      <c r="F12689" s="12">
        <v>2024.0</v>
      </c>
      <c r="G12689" s="13" t="s">
        <v>13</v>
      </c>
      <c r="H12689" s="14" t="s">
        <v>124</v>
      </c>
      <c r="I12689" s="12">
        <v>104.0</v>
      </c>
      <c r="J12689" s="15" t="str">
        <f t="shared" si="1"/>
        <v>Relevant</v>
      </c>
    </row>
    <row r="12690" ht="22.5" customHeight="1">
      <c r="A12690" s="9" t="s">
        <v>35172</v>
      </c>
      <c r="B12690" s="10">
        <v>45627.808333333334</v>
      </c>
      <c r="C12690" s="11" t="s">
        <v>35173</v>
      </c>
      <c r="D12690" s="12">
        <v>12.0</v>
      </c>
      <c r="E12690" s="10" t="s">
        <v>26</v>
      </c>
      <c r="F12690" s="12">
        <v>2024.0</v>
      </c>
      <c r="G12690" s="13" t="s">
        <v>13</v>
      </c>
      <c r="H12690" s="14" t="s">
        <v>4317</v>
      </c>
      <c r="I12690" s="12">
        <v>10808.0</v>
      </c>
      <c r="J12690" s="15" t="str">
        <f t="shared" si="1"/>
        <v>Relevant</v>
      </c>
    </row>
    <row r="12691" ht="22.5" customHeight="1">
      <c r="A12691" s="9" t="s">
        <v>35174</v>
      </c>
      <c r="B12691" s="10">
        <v>45547.915138888886</v>
      </c>
      <c r="C12691" s="11" t="s">
        <v>35175</v>
      </c>
      <c r="D12691" s="12">
        <v>9.0</v>
      </c>
      <c r="E12691" s="10" t="s">
        <v>114</v>
      </c>
      <c r="F12691" s="12">
        <v>2024.0</v>
      </c>
      <c r="G12691" s="13" t="s">
        <v>35176</v>
      </c>
      <c r="H12691" s="14" t="s">
        <v>35177</v>
      </c>
      <c r="I12691" s="12">
        <v>60908.0</v>
      </c>
      <c r="J12691" s="15" t="str">
        <f t="shared" si="1"/>
        <v>Relevant</v>
      </c>
    </row>
    <row r="12692" ht="22.5" customHeight="1">
      <c r="A12692" s="9" t="s">
        <v>35178</v>
      </c>
      <c r="B12692" s="10">
        <v>45618.87598379629</v>
      </c>
      <c r="C12692" s="11" t="s">
        <v>35179</v>
      </c>
      <c r="D12692" s="12">
        <v>11.0</v>
      </c>
      <c r="E12692" s="10" t="s">
        <v>17</v>
      </c>
      <c r="F12692" s="12">
        <v>2024.0</v>
      </c>
      <c r="G12692" s="13" t="s">
        <v>13</v>
      </c>
      <c r="H12692" s="14" t="s">
        <v>11730</v>
      </c>
      <c r="I12692" s="12">
        <v>318.0</v>
      </c>
      <c r="J12692" s="15" t="str">
        <f t="shared" si="1"/>
        <v>Relevant</v>
      </c>
    </row>
    <row r="12693" ht="22.5" customHeight="1">
      <c r="A12693" s="9" t="s">
        <v>35180</v>
      </c>
      <c r="B12693" s="10">
        <v>45608.42901620371</v>
      </c>
      <c r="C12693" s="11" t="s">
        <v>35181</v>
      </c>
      <c r="D12693" s="12">
        <v>11.0</v>
      </c>
      <c r="E12693" s="10" t="s">
        <v>17</v>
      </c>
      <c r="F12693" s="12">
        <v>2024.0</v>
      </c>
      <c r="G12693" s="13" t="s">
        <v>35182</v>
      </c>
      <c r="H12693" s="14" t="s">
        <v>35183</v>
      </c>
      <c r="I12693" s="12">
        <v>1504239.0</v>
      </c>
      <c r="J12693" s="15" t="str">
        <f t="shared" si="1"/>
        <v>Irrelevant</v>
      </c>
    </row>
    <row r="12694" ht="22.5" customHeight="1">
      <c r="A12694" s="9" t="s">
        <v>35184</v>
      </c>
      <c r="B12694" s="10">
        <v>45419.978946759256</v>
      </c>
      <c r="C12694" s="11" t="s">
        <v>35185</v>
      </c>
      <c r="D12694" s="12">
        <v>5.0</v>
      </c>
      <c r="E12694" s="10" t="s">
        <v>21</v>
      </c>
      <c r="F12694" s="12">
        <v>2024.0</v>
      </c>
      <c r="G12694" s="13" t="s">
        <v>13</v>
      </c>
      <c r="H12694" s="14" t="s">
        <v>35186</v>
      </c>
      <c r="I12694" s="12">
        <v>16.0</v>
      </c>
      <c r="J12694" s="15" t="str">
        <f t="shared" si="1"/>
        <v>Irrelevant</v>
      </c>
    </row>
    <row r="12695" ht="22.5" customHeight="1">
      <c r="A12695" s="9" t="s">
        <v>35187</v>
      </c>
      <c r="B12695" s="10">
        <v>45721.97482638889</v>
      </c>
      <c r="C12695" s="11" t="s">
        <v>35188</v>
      </c>
      <c r="D12695" s="12">
        <v>3.0</v>
      </c>
      <c r="E12695" s="10" t="s">
        <v>59</v>
      </c>
      <c r="F12695" s="12">
        <v>2025.0</v>
      </c>
      <c r="G12695" s="13" t="s">
        <v>13</v>
      </c>
      <c r="H12695" s="14" t="s">
        <v>4796</v>
      </c>
      <c r="I12695" s="12">
        <v>1818.0</v>
      </c>
      <c r="J12695" s="15" t="str">
        <f t="shared" si="1"/>
        <v>Relevant</v>
      </c>
    </row>
    <row r="12696" ht="22.5" customHeight="1">
      <c r="A12696" s="9" t="s">
        <v>35189</v>
      </c>
      <c r="B12696" s="10">
        <v>45533.86962962963</v>
      </c>
      <c r="C12696" s="11" t="s">
        <v>35190</v>
      </c>
      <c r="D12696" s="12">
        <v>8.0</v>
      </c>
      <c r="E12696" s="10" t="s">
        <v>167</v>
      </c>
      <c r="F12696" s="12">
        <v>2024.0</v>
      </c>
      <c r="G12696" s="13" t="s">
        <v>13</v>
      </c>
      <c r="H12696" s="14" t="s">
        <v>13150</v>
      </c>
      <c r="I12696" s="12">
        <v>1.4018414E7</v>
      </c>
      <c r="J12696" s="15" t="str">
        <f t="shared" si="1"/>
        <v>Relevant</v>
      </c>
    </row>
    <row r="12697" ht="22.5" customHeight="1">
      <c r="A12697" s="9" t="s">
        <v>35191</v>
      </c>
      <c r="B12697" s="10">
        <v>45434.58021990741</v>
      </c>
      <c r="C12697" s="11" t="s">
        <v>35192</v>
      </c>
      <c r="D12697" s="12">
        <v>5.0</v>
      </c>
      <c r="E12697" s="10" t="s">
        <v>21</v>
      </c>
      <c r="F12697" s="12">
        <v>2024.0</v>
      </c>
      <c r="G12697" s="13" t="s">
        <v>13</v>
      </c>
      <c r="H12697" s="14" t="s">
        <v>189</v>
      </c>
      <c r="I12697" s="12">
        <v>400.0</v>
      </c>
      <c r="J12697" s="15" t="str">
        <f t="shared" si="1"/>
        <v>Relevant</v>
      </c>
    </row>
    <row r="12698" ht="22.5" customHeight="1">
      <c r="A12698" s="9" t="s">
        <v>35193</v>
      </c>
      <c r="B12698" s="10">
        <v>45723.9687962963</v>
      </c>
      <c r="C12698" s="11" t="s">
        <v>35194</v>
      </c>
      <c r="D12698" s="12">
        <v>3.0</v>
      </c>
      <c r="E12698" s="10" t="s">
        <v>59</v>
      </c>
      <c r="F12698" s="12">
        <v>2025.0</v>
      </c>
      <c r="G12698" s="13" t="s">
        <v>13</v>
      </c>
      <c r="H12698" s="14" t="s">
        <v>430</v>
      </c>
      <c r="I12698" s="12">
        <v>34.0</v>
      </c>
      <c r="J12698" s="15" t="str">
        <f t="shared" si="1"/>
        <v>Relevant</v>
      </c>
    </row>
    <row r="12699" ht="22.5" customHeight="1">
      <c r="A12699" s="9" t="s">
        <v>35195</v>
      </c>
      <c r="B12699" s="10">
        <v>45593.71104166667</v>
      </c>
      <c r="C12699" s="11" t="s">
        <v>35196</v>
      </c>
      <c r="D12699" s="12">
        <v>10.0</v>
      </c>
      <c r="E12699" s="10" t="s">
        <v>42</v>
      </c>
      <c r="F12699" s="12">
        <v>2024.0</v>
      </c>
      <c r="G12699" s="13" t="s">
        <v>13</v>
      </c>
      <c r="H12699" s="14" t="s">
        <v>97</v>
      </c>
      <c r="I12699" s="12">
        <v>328.0</v>
      </c>
      <c r="J12699" s="15" t="str">
        <f t="shared" si="1"/>
        <v>Relevant</v>
      </c>
    </row>
    <row r="12700" ht="22.5" customHeight="1">
      <c r="A12700" s="9" t="s">
        <v>35197</v>
      </c>
      <c r="B12700" s="10">
        <v>45614.39333333333</v>
      </c>
      <c r="C12700" s="11" t="s">
        <v>35198</v>
      </c>
      <c r="D12700" s="12">
        <v>11.0</v>
      </c>
      <c r="E12700" s="10" t="s">
        <v>17</v>
      </c>
      <c r="F12700" s="12">
        <v>2024.0</v>
      </c>
      <c r="G12700" s="13" t="s">
        <v>13</v>
      </c>
      <c r="H12700" s="14" t="s">
        <v>395</v>
      </c>
      <c r="I12700" s="12">
        <v>337.0</v>
      </c>
      <c r="J12700" s="15" t="str">
        <f t="shared" si="1"/>
        <v>Relevant</v>
      </c>
    </row>
    <row r="12701" ht="22.5" customHeight="1">
      <c r="A12701" s="9" t="s">
        <v>35199</v>
      </c>
      <c r="B12701" s="10">
        <v>45599.328206018516</v>
      </c>
      <c r="C12701" s="11" t="s">
        <v>35200</v>
      </c>
      <c r="D12701" s="12">
        <v>11.0</v>
      </c>
      <c r="E12701" s="10" t="s">
        <v>17</v>
      </c>
      <c r="F12701" s="12">
        <v>2024.0</v>
      </c>
      <c r="G12701" s="13" t="s">
        <v>35201</v>
      </c>
      <c r="H12701" s="14" t="s">
        <v>35202</v>
      </c>
      <c r="I12701" s="12">
        <v>315344.0</v>
      </c>
      <c r="J12701" s="15" t="str">
        <f t="shared" si="1"/>
        <v>Relevant</v>
      </c>
    </row>
    <row r="12702" ht="22.5" customHeight="1">
      <c r="A12702" s="9" t="s">
        <v>35203</v>
      </c>
      <c r="B12702" s="10">
        <v>45458.68805869213</v>
      </c>
      <c r="C12702" s="11" t="s">
        <v>35204</v>
      </c>
      <c r="D12702" s="12">
        <v>6.0</v>
      </c>
      <c r="E12702" s="10" t="s">
        <v>34</v>
      </c>
      <c r="F12702" s="12">
        <v>2024.0</v>
      </c>
      <c r="G12702" s="13" t="s">
        <v>35205</v>
      </c>
      <c r="H12702" s="14" t="s">
        <v>35206</v>
      </c>
      <c r="I12702" s="12">
        <v>2438004.0</v>
      </c>
      <c r="J12702" s="15" t="str">
        <f t="shared" si="1"/>
        <v>Relevant</v>
      </c>
    </row>
    <row r="12703" ht="22.5" customHeight="1">
      <c r="A12703" s="9" t="s">
        <v>35207</v>
      </c>
      <c r="B12703" s="10">
        <v>45578.343356481484</v>
      </c>
      <c r="C12703" s="11" t="s">
        <v>35208</v>
      </c>
      <c r="D12703" s="12">
        <v>10.0</v>
      </c>
      <c r="E12703" s="10" t="s">
        <v>42</v>
      </c>
      <c r="F12703" s="12">
        <v>2024.0</v>
      </c>
      <c r="G12703" s="13" t="s">
        <v>13</v>
      </c>
      <c r="H12703" s="14" t="s">
        <v>4261</v>
      </c>
      <c r="I12703" s="12">
        <v>89.0</v>
      </c>
      <c r="J12703" s="15" t="str">
        <f t="shared" si="1"/>
        <v>Relevant</v>
      </c>
    </row>
    <row r="12704" ht="22.5" customHeight="1">
      <c r="A12704" s="9" t="s">
        <v>35209</v>
      </c>
      <c r="B12704" s="10">
        <v>45649.59949788194</v>
      </c>
      <c r="C12704" s="11" t="s">
        <v>35210</v>
      </c>
      <c r="D12704" s="12">
        <v>12.0</v>
      </c>
      <c r="E12704" s="10" t="s">
        <v>26</v>
      </c>
      <c r="F12704" s="12">
        <v>2024.0</v>
      </c>
      <c r="G12704" s="13" t="s">
        <v>35211</v>
      </c>
      <c r="H12704" s="14" t="s">
        <v>35212</v>
      </c>
      <c r="I12704" s="12">
        <v>0.0</v>
      </c>
      <c r="J12704" s="15" t="str">
        <f t="shared" si="1"/>
        <v>Irrelevant</v>
      </c>
    </row>
    <row r="12705" ht="22.5" customHeight="1">
      <c r="A12705" s="9" t="s">
        <v>35213</v>
      </c>
      <c r="B12705" s="10">
        <v>45632.40478009259</v>
      </c>
      <c r="C12705" s="11" t="s">
        <v>35214</v>
      </c>
      <c r="D12705" s="12">
        <v>12.0</v>
      </c>
      <c r="E12705" s="10" t="s">
        <v>26</v>
      </c>
      <c r="F12705" s="12">
        <v>2024.0</v>
      </c>
      <c r="G12705" s="13" t="s">
        <v>13</v>
      </c>
      <c r="H12705" s="14" t="s">
        <v>1809</v>
      </c>
      <c r="I12705" s="12">
        <v>204.0</v>
      </c>
      <c r="J12705" s="15" t="str">
        <f t="shared" si="1"/>
        <v>Relevant</v>
      </c>
    </row>
    <row r="12706" ht="22.5" customHeight="1">
      <c r="A12706" s="9" t="s">
        <v>35215</v>
      </c>
      <c r="B12706" s="10">
        <v>45628.48017361111</v>
      </c>
      <c r="C12706" s="11" t="s">
        <v>35216</v>
      </c>
      <c r="D12706" s="12">
        <v>12.0</v>
      </c>
      <c r="E12706" s="10" t="s">
        <v>26</v>
      </c>
      <c r="F12706" s="12">
        <v>2024.0</v>
      </c>
      <c r="G12706" s="13" t="s">
        <v>35217</v>
      </c>
      <c r="H12706" s="14" t="s">
        <v>35218</v>
      </c>
      <c r="I12706" s="12">
        <v>622887.0</v>
      </c>
      <c r="J12706" s="15" t="str">
        <f t="shared" si="1"/>
        <v>Irrelevant</v>
      </c>
    </row>
    <row r="12707" ht="22.5" customHeight="1">
      <c r="A12707" s="9" t="s">
        <v>35219</v>
      </c>
      <c r="B12707" s="10">
        <v>45616.35416667824</v>
      </c>
      <c r="C12707" s="11" t="s">
        <v>20156</v>
      </c>
      <c r="D12707" s="12">
        <v>11.0</v>
      </c>
      <c r="E12707" s="10" t="s">
        <v>17</v>
      </c>
      <c r="F12707" s="12">
        <v>2024.0</v>
      </c>
      <c r="G12707" s="13" t="s">
        <v>35220</v>
      </c>
      <c r="H12707" s="14" t="s">
        <v>35221</v>
      </c>
      <c r="I12707" s="12">
        <v>0.0</v>
      </c>
      <c r="J12707" s="15" t="str">
        <f t="shared" si="1"/>
        <v>Relevant</v>
      </c>
    </row>
    <row r="12708" ht="22.5" customHeight="1">
      <c r="A12708" s="9" t="s">
        <v>35222</v>
      </c>
      <c r="B12708" s="10">
        <v>45725.43965277778</v>
      </c>
      <c r="C12708" s="11" t="s">
        <v>35223</v>
      </c>
      <c r="D12708" s="12">
        <v>3.0</v>
      </c>
      <c r="E12708" s="10" t="s">
        <v>59</v>
      </c>
      <c r="F12708" s="12">
        <v>2025.0</v>
      </c>
      <c r="G12708" s="13" t="s">
        <v>13</v>
      </c>
      <c r="H12708" s="14" t="s">
        <v>420</v>
      </c>
      <c r="I12708" s="12">
        <v>89.0</v>
      </c>
      <c r="J12708" s="15" t="str">
        <f t="shared" si="1"/>
        <v>Irrelevant</v>
      </c>
    </row>
    <row r="12709" ht="22.5" customHeight="1">
      <c r="A12709" s="9" t="s">
        <v>35224</v>
      </c>
      <c r="B12709" s="10">
        <v>45600.67017361111</v>
      </c>
      <c r="C12709" s="11" t="s">
        <v>35225</v>
      </c>
      <c r="D12709" s="12">
        <v>11.0</v>
      </c>
      <c r="E12709" s="10" t="s">
        <v>17</v>
      </c>
      <c r="F12709" s="12">
        <v>2024.0</v>
      </c>
      <c r="G12709" s="13" t="s">
        <v>13</v>
      </c>
      <c r="H12709" s="14" t="s">
        <v>259</v>
      </c>
      <c r="I12709" s="12">
        <v>1147.0</v>
      </c>
      <c r="J12709" s="15" t="str">
        <f t="shared" si="1"/>
        <v>Relevant</v>
      </c>
    </row>
    <row r="12710" ht="22.5" customHeight="1">
      <c r="A12710" s="9" t="s">
        <v>35226</v>
      </c>
      <c r="B12710" s="10">
        <v>45602.3884897338</v>
      </c>
      <c r="C12710" s="11" t="s">
        <v>35227</v>
      </c>
      <c r="D12710" s="12">
        <v>11.0</v>
      </c>
      <c r="E12710" s="10" t="s">
        <v>17</v>
      </c>
      <c r="F12710" s="12">
        <v>2024.0</v>
      </c>
      <c r="G12710" s="13" t="s">
        <v>35228</v>
      </c>
      <c r="H12710" s="14" t="s">
        <v>35229</v>
      </c>
      <c r="I12710" s="12">
        <v>522538.0</v>
      </c>
      <c r="J12710" s="15" t="str">
        <f t="shared" si="1"/>
        <v>Relevant</v>
      </c>
    </row>
    <row r="12711" ht="22.5" customHeight="1">
      <c r="A12711" s="9" t="s">
        <v>35230</v>
      </c>
      <c r="B12711" s="10">
        <v>45616.261400462965</v>
      </c>
      <c r="C12711" s="11" t="s">
        <v>35231</v>
      </c>
      <c r="D12711" s="12">
        <v>11.0</v>
      </c>
      <c r="E12711" s="10" t="s">
        <v>17</v>
      </c>
      <c r="F12711" s="12">
        <v>2024.0</v>
      </c>
      <c r="G12711" s="13" t="s">
        <v>35232</v>
      </c>
      <c r="H12711" s="14" t="s">
        <v>35233</v>
      </c>
      <c r="I12711" s="12">
        <v>8026530.0</v>
      </c>
      <c r="J12711" s="15" t="str">
        <f t="shared" si="1"/>
        <v>Relevant</v>
      </c>
    </row>
    <row r="12712" ht="22.5" customHeight="1">
      <c r="A12712" s="9" t="s">
        <v>35234</v>
      </c>
      <c r="B12712" s="10">
        <v>45588.47106481482</v>
      </c>
      <c r="C12712" s="11" t="s">
        <v>35235</v>
      </c>
      <c r="D12712" s="12">
        <v>10.0</v>
      </c>
      <c r="E12712" s="10" t="s">
        <v>42</v>
      </c>
      <c r="F12712" s="12">
        <v>2024.0</v>
      </c>
      <c r="G12712" s="13" t="s">
        <v>13</v>
      </c>
      <c r="H12712" s="14" t="s">
        <v>848</v>
      </c>
      <c r="I12712" s="12">
        <v>45.0</v>
      </c>
      <c r="J12712" s="15" t="str">
        <f t="shared" si="1"/>
        <v>Relevant</v>
      </c>
    </row>
    <row r="12713" ht="22.5" customHeight="1">
      <c r="A12713" s="9" t="s">
        <v>35236</v>
      </c>
      <c r="B12713" s="10">
        <v>45742.91520833333</v>
      </c>
      <c r="C12713" s="11" t="s">
        <v>35237</v>
      </c>
      <c r="D12713" s="12">
        <v>3.0</v>
      </c>
      <c r="E12713" s="10" t="s">
        <v>59</v>
      </c>
      <c r="F12713" s="12">
        <v>2025.0</v>
      </c>
      <c r="G12713" s="13" t="s">
        <v>13</v>
      </c>
      <c r="H12713" s="14" t="s">
        <v>204</v>
      </c>
      <c r="I12713" s="12">
        <v>1918.0</v>
      </c>
      <c r="J12713" s="15" t="str">
        <f t="shared" si="1"/>
        <v>Relevant</v>
      </c>
    </row>
    <row r="12714" ht="22.5" customHeight="1">
      <c r="A12714" s="9" t="s">
        <v>35238</v>
      </c>
      <c r="B12714" s="10">
        <v>45615.422314814816</v>
      </c>
      <c r="C12714" s="11" t="s">
        <v>35239</v>
      </c>
      <c r="D12714" s="12">
        <v>11.0</v>
      </c>
      <c r="E12714" s="10" t="s">
        <v>17</v>
      </c>
      <c r="F12714" s="12">
        <v>2024.0</v>
      </c>
      <c r="G12714" s="13" t="s">
        <v>13</v>
      </c>
      <c r="H12714" s="14" t="s">
        <v>13839</v>
      </c>
      <c r="I12714" s="12">
        <v>107.0</v>
      </c>
      <c r="J12714" s="15" t="str">
        <f t="shared" si="1"/>
        <v>Relevant</v>
      </c>
    </row>
    <row r="12715" ht="22.5" customHeight="1">
      <c r="A12715" s="9" t="s">
        <v>35240</v>
      </c>
      <c r="B12715" s="10">
        <v>45430.66355324074</v>
      </c>
      <c r="C12715" s="11" t="s">
        <v>35241</v>
      </c>
      <c r="D12715" s="12">
        <v>5.0</v>
      </c>
      <c r="E12715" s="10" t="s">
        <v>21</v>
      </c>
      <c r="F12715" s="12">
        <v>2024.0</v>
      </c>
      <c r="G12715" s="13" t="s">
        <v>13</v>
      </c>
      <c r="H12715" s="14" t="s">
        <v>3225</v>
      </c>
      <c r="I12715" s="12">
        <v>14271.0</v>
      </c>
      <c r="J12715" s="15" t="str">
        <f t="shared" si="1"/>
        <v>Irrelevant</v>
      </c>
    </row>
    <row r="12716" ht="22.5" customHeight="1">
      <c r="A12716" s="9" t="s">
        <v>35242</v>
      </c>
      <c r="B12716" s="10">
        <v>45579.52587962963</v>
      </c>
      <c r="C12716" s="11" t="s">
        <v>35243</v>
      </c>
      <c r="D12716" s="12">
        <v>10.0</v>
      </c>
      <c r="E12716" s="10" t="s">
        <v>42</v>
      </c>
      <c r="F12716" s="12">
        <v>2024.0</v>
      </c>
      <c r="G12716" s="13" t="s">
        <v>35244</v>
      </c>
      <c r="H12716" s="14" t="s">
        <v>35245</v>
      </c>
      <c r="I12716" s="12">
        <v>2.1345286E7</v>
      </c>
      <c r="J12716" s="15" t="str">
        <f t="shared" si="1"/>
        <v>Relevant</v>
      </c>
    </row>
    <row r="12717" ht="22.5" customHeight="1">
      <c r="A12717" s="9" t="s">
        <v>35246</v>
      </c>
      <c r="B12717" s="10">
        <v>45655.87861111111</v>
      </c>
      <c r="C12717" s="11" t="s">
        <v>35247</v>
      </c>
      <c r="D12717" s="12">
        <v>12.0</v>
      </c>
      <c r="E12717" s="10" t="s">
        <v>26</v>
      </c>
      <c r="F12717" s="12">
        <v>2024.0</v>
      </c>
      <c r="G12717" s="13" t="s">
        <v>13</v>
      </c>
      <c r="H12717" s="14" t="s">
        <v>35248</v>
      </c>
      <c r="I12717" s="12">
        <v>2814.0</v>
      </c>
      <c r="J12717" s="15" t="str">
        <f t="shared" si="1"/>
        <v>Irrelevant</v>
      </c>
    </row>
    <row r="12718" ht="22.5" customHeight="1">
      <c r="A12718" s="9" t="s">
        <v>35249</v>
      </c>
      <c r="B12718" s="10">
        <v>45593.404710648145</v>
      </c>
      <c r="C12718" s="11" t="s">
        <v>35250</v>
      </c>
      <c r="D12718" s="12">
        <v>10.0</v>
      </c>
      <c r="E12718" s="10" t="s">
        <v>42</v>
      </c>
      <c r="F12718" s="12">
        <v>2024.0</v>
      </c>
      <c r="G12718" s="13" t="s">
        <v>13</v>
      </c>
      <c r="H12718" s="14" t="s">
        <v>9085</v>
      </c>
      <c r="I12718" s="12">
        <v>406.0</v>
      </c>
      <c r="J12718" s="15" t="str">
        <f t="shared" si="1"/>
        <v>Irrelevant</v>
      </c>
    </row>
    <row r="12719" ht="22.5" customHeight="1">
      <c r="A12719" s="9" t="s">
        <v>35251</v>
      </c>
      <c r="B12719" s="10">
        <v>45631.85045138889</v>
      </c>
      <c r="C12719" s="11" t="s">
        <v>35252</v>
      </c>
      <c r="D12719" s="12">
        <v>12.0</v>
      </c>
      <c r="E12719" s="10" t="s">
        <v>26</v>
      </c>
      <c r="F12719" s="12">
        <v>2024.0</v>
      </c>
      <c r="G12719" s="13" t="s">
        <v>13</v>
      </c>
      <c r="H12719" s="14" t="s">
        <v>35253</v>
      </c>
      <c r="I12719" s="12">
        <v>508.0</v>
      </c>
      <c r="J12719" s="15" t="str">
        <f t="shared" si="1"/>
        <v>Relevant</v>
      </c>
    </row>
    <row r="12720" ht="22.5" customHeight="1">
      <c r="A12720" s="9" t="s">
        <v>35254</v>
      </c>
      <c r="B12720" s="10">
        <v>45631.54194444444</v>
      </c>
      <c r="C12720" s="11" t="s">
        <v>18649</v>
      </c>
      <c r="D12720" s="12">
        <v>12.0</v>
      </c>
      <c r="E12720" s="10" t="s">
        <v>26</v>
      </c>
      <c r="F12720" s="12">
        <v>2024.0</v>
      </c>
      <c r="G12720" s="13" t="s">
        <v>35255</v>
      </c>
      <c r="H12720" s="14" t="s">
        <v>35256</v>
      </c>
      <c r="I12720" s="12">
        <v>34849.0</v>
      </c>
      <c r="J12720" s="15" t="str">
        <f t="shared" si="1"/>
        <v>Irrelevant</v>
      </c>
    </row>
    <row r="12721" ht="22.5" customHeight="1">
      <c r="A12721" s="9" t="s">
        <v>35257</v>
      </c>
      <c r="B12721" s="10">
        <v>45602.85938657408</v>
      </c>
      <c r="C12721" s="11" t="s">
        <v>35258</v>
      </c>
      <c r="D12721" s="12">
        <v>11.0</v>
      </c>
      <c r="E12721" s="10" t="s">
        <v>17</v>
      </c>
      <c r="F12721" s="12">
        <v>2024.0</v>
      </c>
      <c r="G12721" s="13" t="s">
        <v>13</v>
      </c>
      <c r="H12721" s="14" t="s">
        <v>131</v>
      </c>
      <c r="I12721" s="12">
        <v>188.0</v>
      </c>
      <c r="J12721" s="15" t="str">
        <f t="shared" si="1"/>
        <v>Relevant</v>
      </c>
    </row>
    <row r="12722" ht="22.5" customHeight="1">
      <c r="A12722" s="9" t="s">
        <v>35259</v>
      </c>
      <c r="B12722" s="10">
        <v>45439.47083333333</v>
      </c>
      <c r="C12722" s="11" t="s">
        <v>10683</v>
      </c>
      <c r="D12722" s="12">
        <v>5.0</v>
      </c>
      <c r="E12722" s="10" t="s">
        <v>21</v>
      </c>
      <c r="F12722" s="12">
        <v>2024.0</v>
      </c>
      <c r="G12722" s="13" t="s">
        <v>35260</v>
      </c>
      <c r="H12722" s="14" t="s">
        <v>35261</v>
      </c>
      <c r="I12722" s="12">
        <v>172231.0</v>
      </c>
      <c r="J12722" s="15" t="str">
        <f t="shared" si="1"/>
        <v>Irrelevant</v>
      </c>
    </row>
    <row r="12723" ht="22.5" customHeight="1">
      <c r="A12723" s="9" t="s">
        <v>35262</v>
      </c>
      <c r="B12723" s="10">
        <v>45589.66820601852</v>
      </c>
      <c r="C12723" s="11" t="s">
        <v>6999</v>
      </c>
      <c r="D12723" s="12">
        <v>10.0</v>
      </c>
      <c r="E12723" s="10" t="s">
        <v>42</v>
      </c>
      <c r="F12723" s="12">
        <v>2024.0</v>
      </c>
      <c r="G12723" s="13" t="s">
        <v>13</v>
      </c>
      <c r="H12723" s="14" t="s">
        <v>35263</v>
      </c>
      <c r="I12723" s="12">
        <v>2149.0</v>
      </c>
      <c r="J12723" s="15" t="str">
        <f t="shared" si="1"/>
        <v>Relevant</v>
      </c>
    </row>
    <row r="12724" ht="22.5" customHeight="1">
      <c r="A12724" s="9" t="s">
        <v>35264</v>
      </c>
      <c r="B12724" s="10">
        <v>45611.411412037036</v>
      </c>
      <c r="C12724" s="11" t="s">
        <v>35265</v>
      </c>
      <c r="D12724" s="12">
        <v>11.0</v>
      </c>
      <c r="E12724" s="10" t="s">
        <v>17</v>
      </c>
      <c r="F12724" s="12">
        <v>2024.0</v>
      </c>
      <c r="G12724" s="13" t="s">
        <v>13</v>
      </c>
      <c r="H12724" s="14" t="s">
        <v>14923</v>
      </c>
      <c r="I12724" s="12">
        <v>3247.0</v>
      </c>
      <c r="J12724" s="15" t="str">
        <f t="shared" si="1"/>
        <v>Relevant</v>
      </c>
    </row>
    <row r="12725" ht="22.5" customHeight="1">
      <c r="A12725" s="9" t="s">
        <v>35266</v>
      </c>
      <c r="B12725" s="10">
        <v>45616.62376851852</v>
      </c>
      <c r="C12725" s="11" t="s">
        <v>422</v>
      </c>
      <c r="D12725" s="12">
        <v>11.0</v>
      </c>
      <c r="E12725" s="10" t="s">
        <v>17</v>
      </c>
      <c r="F12725" s="12">
        <v>2024.0</v>
      </c>
      <c r="G12725" s="13" t="s">
        <v>35267</v>
      </c>
      <c r="H12725" s="14" t="str">
        <f>IFERROR(__xludf.DUMMYFUNCTION("TRIM(REGEXREPLACE(GOOGLETRANSLATE(G12725,""auto"",""en""),""(?i)\b(RT|QT)\s*@?\w*:?\s*|https?://\S+|@\w+|#\w+|[^\x00-\x7F]|[^\w\s]"",""""))"),"MP Air Pollution MP HC Bar Association takes major decision for farmers burning stubble")</f>
        <v>MP Air Pollution MP HC Bar Association takes major decision for farmers burning stubble</v>
      </c>
      <c r="I12725" s="12">
        <v>1.8830927E7</v>
      </c>
      <c r="J12725" s="15" t="str">
        <f t="shared" si="1"/>
        <v>Relevant</v>
      </c>
    </row>
    <row r="12726" ht="22.5" customHeight="1">
      <c r="A12726" s="9" t="s">
        <v>35268</v>
      </c>
      <c r="B12726" s="10">
        <v>45629.83482638889</v>
      </c>
      <c r="C12726" s="11" t="s">
        <v>35269</v>
      </c>
      <c r="D12726" s="12">
        <v>12.0</v>
      </c>
      <c r="E12726" s="10" t="s">
        <v>26</v>
      </c>
      <c r="F12726" s="12">
        <v>2024.0</v>
      </c>
      <c r="G12726" s="13" t="s">
        <v>13</v>
      </c>
      <c r="H12726" s="14" t="s">
        <v>5529</v>
      </c>
      <c r="I12726" s="12">
        <v>91.0</v>
      </c>
      <c r="J12726" s="15" t="str">
        <f t="shared" si="1"/>
        <v>Relevant</v>
      </c>
    </row>
    <row r="12727" ht="22.5" customHeight="1">
      <c r="A12727" s="9" t="s">
        <v>35270</v>
      </c>
      <c r="B12727" s="10">
        <v>45591.577569444446</v>
      </c>
      <c r="C12727" s="11" t="s">
        <v>31671</v>
      </c>
      <c r="D12727" s="12">
        <v>10.0</v>
      </c>
      <c r="E12727" s="10" t="s">
        <v>42</v>
      </c>
      <c r="F12727" s="12">
        <v>2024.0</v>
      </c>
      <c r="G12727" s="13" t="s">
        <v>13</v>
      </c>
      <c r="H12727" s="14" t="s">
        <v>35271</v>
      </c>
      <c r="I12727" s="12">
        <v>151061.0</v>
      </c>
      <c r="J12727" s="15" t="str">
        <f t="shared" si="1"/>
        <v>Irrelevant</v>
      </c>
    </row>
    <row r="12728" ht="22.5" customHeight="1">
      <c r="A12728" s="9" t="s">
        <v>35272</v>
      </c>
      <c r="B12728" s="10">
        <v>45600.91068287037</v>
      </c>
      <c r="C12728" s="11" t="s">
        <v>35273</v>
      </c>
      <c r="D12728" s="12">
        <v>11.0</v>
      </c>
      <c r="E12728" s="10" t="s">
        <v>17</v>
      </c>
      <c r="F12728" s="12">
        <v>2024.0</v>
      </c>
      <c r="G12728" s="13" t="s">
        <v>13</v>
      </c>
      <c r="H12728" s="14" t="s">
        <v>12646</v>
      </c>
      <c r="I12728" s="12">
        <v>107.0</v>
      </c>
      <c r="J12728" s="15" t="str">
        <f t="shared" si="1"/>
        <v>Relevant</v>
      </c>
    </row>
    <row r="12729" ht="22.5" customHeight="1">
      <c r="A12729" s="9" t="s">
        <v>35274</v>
      </c>
      <c r="B12729" s="10">
        <v>45586.36547453704</v>
      </c>
      <c r="C12729" s="11" t="s">
        <v>35275</v>
      </c>
      <c r="D12729" s="12">
        <v>10.0</v>
      </c>
      <c r="E12729" s="10" t="s">
        <v>42</v>
      </c>
      <c r="F12729" s="12">
        <v>2024.0</v>
      </c>
      <c r="G12729" s="13" t="s">
        <v>13</v>
      </c>
      <c r="H12729" s="14" t="s">
        <v>35276</v>
      </c>
      <c r="I12729" s="12">
        <v>0.0</v>
      </c>
      <c r="J12729" s="15" t="str">
        <f t="shared" si="1"/>
        <v>Relevant</v>
      </c>
    </row>
    <row r="12730" ht="22.5" customHeight="1">
      <c r="A12730" s="9" t="s">
        <v>35277</v>
      </c>
      <c r="B12730" s="10">
        <v>45651.758877314816</v>
      </c>
      <c r="C12730" s="11" t="s">
        <v>35278</v>
      </c>
      <c r="D12730" s="12">
        <v>12.0</v>
      </c>
      <c r="E12730" s="10" t="s">
        <v>26</v>
      </c>
      <c r="F12730" s="12">
        <v>2024.0</v>
      </c>
      <c r="G12730" s="13" t="s">
        <v>13</v>
      </c>
      <c r="H12730" s="14" t="s">
        <v>35279</v>
      </c>
      <c r="I12730" s="12">
        <v>63.0</v>
      </c>
      <c r="J12730" s="15" t="str">
        <f t="shared" si="1"/>
        <v>Relevant</v>
      </c>
    </row>
    <row r="12731" ht="22.5" customHeight="1">
      <c r="A12731" s="9" t="s">
        <v>35280</v>
      </c>
      <c r="B12731" s="10">
        <v>45599.21152777778</v>
      </c>
      <c r="C12731" s="11" t="s">
        <v>35281</v>
      </c>
      <c r="D12731" s="12">
        <v>11.0</v>
      </c>
      <c r="E12731" s="10" t="s">
        <v>17</v>
      </c>
      <c r="F12731" s="12">
        <v>2024.0</v>
      </c>
      <c r="G12731" s="13" t="s">
        <v>35282</v>
      </c>
      <c r="H12731" s="14" t="s">
        <v>35283</v>
      </c>
      <c r="I12731" s="12">
        <v>8494959.0</v>
      </c>
      <c r="J12731" s="15" t="str">
        <f t="shared" si="1"/>
        <v>Relevant</v>
      </c>
    </row>
    <row r="12732" ht="22.5" customHeight="1">
      <c r="A12732" s="9" t="s">
        <v>35284</v>
      </c>
      <c r="B12732" s="10">
        <v>45570.452893518515</v>
      </c>
      <c r="C12732" s="11" t="s">
        <v>35285</v>
      </c>
      <c r="D12732" s="12">
        <v>10.0</v>
      </c>
      <c r="E12732" s="10" t="s">
        <v>42</v>
      </c>
      <c r="F12732" s="12">
        <v>2024.0</v>
      </c>
      <c r="G12732" s="13" t="s">
        <v>35286</v>
      </c>
      <c r="H12732" s="14" t="s">
        <v>35287</v>
      </c>
      <c r="I12732" s="12">
        <v>2501.0</v>
      </c>
      <c r="J12732" s="15" t="str">
        <f t="shared" si="1"/>
        <v>Irrelevant</v>
      </c>
    </row>
    <row r="12733" ht="22.5" customHeight="1">
      <c r="A12733" s="9" t="s">
        <v>35288</v>
      </c>
      <c r="B12733" s="10">
        <v>45615.33640046296</v>
      </c>
      <c r="C12733" s="11" t="s">
        <v>35289</v>
      </c>
      <c r="D12733" s="12">
        <v>11.0</v>
      </c>
      <c r="E12733" s="10" t="s">
        <v>17</v>
      </c>
      <c r="F12733" s="12">
        <v>2024.0</v>
      </c>
      <c r="G12733" s="13" t="s">
        <v>13</v>
      </c>
      <c r="H12733" s="14" t="s">
        <v>10900</v>
      </c>
      <c r="I12733" s="12">
        <v>233.0</v>
      </c>
      <c r="J12733" s="15" t="str">
        <f t="shared" si="1"/>
        <v>Relevant</v>
      </c>
    </row>
    <row r="12734" ht="22.5" customHeight="1">
      <c r="A12734" s="9" t="s">
        <v>35290</v>
      </c>
      <c r="B12734" s="10">
        <v>45664.191412141205</v>
      </c>
      <c r="C12734" s="11" t="s">
        <v>35291</v>
      </c>
      <c r="D12734" s="12">
        <v>1.0</v>
      </c>
      <c r="E12734" s="10" t="s">
        <v>70</v>
      </c>
      <c r="F12734" s="12">
        <v>2025.0</v>
      </c>
      <c r="G12734" s="13" t="s">
        <v>35292</v>
      </c>
      <c r="H12734" s="14" t="s">
        <v>35293</v>
      </c>
      <c r="I12734" s="12">
        <v>16384.0</v>
      </c>
      <c r="J12734" s="15" t="str">
        <f t="shared" si="1"/>
        <v>Relevant</v>
      </c>
    </row>
    <row r="12735" ht="22.5" customHeight="1">
      <c r="A12735" s="9" t="s">
        <v>35294</v>
      </c>
      <c r="B12735" s="10">
        <v>45617.27515046296</v>
      </c>
      <c r="C12735" s="11" t="s">
        <v>35295</v>
      </c>
      <c r="D12735" s="12">
        <v>11.0</v>
      </c>
      <c r="E12735" s="10" t="s">
        <v>17</v>
      </c>
      <c r="F12735" s="12">
        <v>2024.0</v>
      </c>
      <c r="G12735" s="13" t="s">
        <v>35296</v>
      </c>
      <c r="H12735" s="14" t="s">
        <v>35297</v>
      </c>
      <c r="I12735" s="12">
        <v>29566.0</v>
      </c>
      <c r="J12735" s="15" t="str">
        <f t="shared" si="1"/>
        <v>Relevant</v>
      </c>
    </row>
    <row r="12736" ht="22.5" customHeight="1">
      <c r="A12736" s="9" t="s">
        <v>35298</v>
      </c>
      <c r="B12736" s="10">
        <v>45593.50210648148</v>
      </c>
      <c r="C12736" s="11" t="s">
        <v>35299</v>
      </c>
      <c r="D12736" s="12">
        <v>10.0</v>
      </c>
      <c r="E12736" s="10" t="s">
        <v>42</v>
      </c>
      <c r="F12736" s="12">
        <v>2024.0</v>
      </c>
      <c r="G12736" s="13" t="s">
        <v>13</v>
      </c>
      <c r="H12736" s="14" t="s">
        <v>338</v>
      </c>
      <c r="I12736" s="12">
        <v>631.0</v>
      </c>
      <c r="J12736" s="15" t="str">
        <f t="shared" si="1"/>
        <v>Relevant</v>
      </c>
    </row>
    <row r="12737" ht="22.5" customHeight="1">
      <c r="A12737" s="9" t="s">
        <v>35300</v>
      </c>
      <c r="B12737" s="10">
        <v>45609.77894675926</v>
      </c>
      <c r="C12737" s="11" t="s">
        <v>35301</v>
      </c>
      <c r="D12737" s="12">
        <v>11.0</v>
      </c>
      <c r="E12737" s="10" t="s">
        <v>17</v>
      </c>
      <c r="F12737" s="12">
        <v>2024.0</v>
      </c>
      <c r="G12737" s="13" t="s">
        <v>13</v>
      </c>
      <c r="H12737" s="14" t="s">
        <v>3706</v>
      </c>
      <c r="I12737" s="12">
        <v>280.0</v>
      </c>
      <c r="J12737" s="15" t="str">
        <f t="shared" si="1"/>
        <v>Relevant</v>
      </c>
    </row>
    <row r="12738" ht="22.5" customHeight="1">
      <c r="A12738" s="9" t="s">
        <v>35302</v>
      </c>
      <c r="B12738" s="10">
        <v>45608.90658564815</v>
      </c>
      <c r="C12738" s="11" t="s">
        <v>35303</v>
      </c>
      <c r="D12738" s="12">
        <v>11.0</v>
      </c>
      <c r="E12738" s="10" t="s">
        <v>17</v>
      </c>
      <c r="F12738" s="12">
        <v>2024.0</v>
      </c>
      <c r="G12738" s="13" t="s">
        <v>13</v>
      </c>
      <c r="H12738" s="14" t="s">
        <v>1877</v>
      </c>
      <c r="I12738" s="12">
        <v>720.0</v>
      </c>
      <c r="J12738" s="15" t="str">
        <f t="shared" si="1"/>
        <v>Irrelevant</v>
      </c>
    </row>
    <row r="12739" ht="22.5" customHeight="1">
      <c r="A12739" s="9" t="s">
        <v>35304</v>
      </c>
      <c r="B12739" s="10">
        <v>45615.7958333912</v>
      </c>
      <c r="C12739" s="11" t="s">
        <v>2595</v>
      </c>
      <c r="D12739" s="12">
        <v>11.0</v>
      </c>
      <c r="E12739" s="10" t="s">
        <v>17</v>
      </c>
      <c r="F12739" s="12">
        <v>2024.0</v>
      </c>
      <c r="G12739" s="13" t="s">
        <v>35305</v>
      </c>
      <c r="H12739" s="14" t="s">
        <v>35306</v>
      </c>
      <c r="I12739" s="12">
        <v>0.0</v>
      </c>
      <c r="J12739" s="15" t="str">
        <f t="shared" si="1"/>
        <v>Relevant</v>
      </c>
    </row>
    <row r="12740" ht="22.5" customHeight="1">
      <c r="A12740" s="9" t="s">
        <v>35307</v>
      </c>
      <c r="B12740" s="10">
        <v>45645.32739583333</v>
      </c>
      <c r="C12740" s="11" t="s">
        <v>35308</v>
      </c>
      <c r="D12740" s="12">
        <v>12.0</v>
      </c>
      <c r="E12740" s="10" t="s">
        <v>26</v>
      </c>
      <c r="F12740" s="12">
        <v>2024.0</v>
      </c>
      <c r="G12740" s="13" t="s">
        <v>13</v>
      </c>
      <c r="H12740" s="14" t="s">
        <v>35309</v>
      </c>
      <c r="I12740" s="12">
        <v>1786.0</v>
      </c>
      <c r="J12740" s="15" t="str">
        <f t="shared" si="1"/>
        <v>Relevant</v>
      </c>
    </row>
    <row r="12741" ht="22.5" customHeight="1">
      <c r="A12741" s="9" t="s">
        <v>35310</v>
      </c>
      <c r="B12741" s="10">
        <v>45611.379791666666</v>
      </c>
      <c r="C12741" s="11" t="s">
        <v>35311</v>
      </c>
      <c r="D12741" s="12">
        <v>11.0</v>
      </c>
      <c r="E12741" s="10" t="s">
        <v>17</v>
      </c>
      <c r="F12741" s="12">
        <v>2024.0</v>
      </c>
      <c r="G12741" s="13" t="s">
        <v>35312</v>
      </c>
      <c r="H12741" s="14" t="s">
        <v>35313</v>
      </c>
      <c r="I12741" s="12">
        <v>8026530.0</v>
      </c>
      <c r="J12741" s="15" t="str">
        <f t="shared" si="1"/>
        <v>Relevant</v>
      </c>
    </row>
    <row r="12742" ht="22.5" customHeight="1">
      <c r="A12742" s="9" t="s">
        <v>35314</v>
      </c>
      <c r="B12742" s="10">
        <v>45710.72521990741</v>
      </c>
      <c r="C12742" s="11" t="s">
        <v>31801</v>
      </c>
      <c r="D12742" s="12">
        <v>2.0</v>
      </c>
      <c r="E12742" s="10" t="s">
        <v>12</v>
      </c>
      <c r="F12742" s="12">
        <v>2025.0</v>
      </c>
      <c r="G12742" s="13" t="s">
        <v>13</v>
      </c>
      <c r="H12742" s="14" t="s">
        <v>52</v>
      </c>
      <c r="I12742" s="12">
        <v>1481.0</v>
      </c>
      <c r="J12742" s="15" t="str">
        <f t="shared" si="1"/>
        <v>Relevant</v>
      </c>
    </row>
    <row r="12743" ht="22.5" customHeight="1">
      <c r="A12743" s="9" t="s">
        <v>35315</v>
      </c>
      <c r="B12743" s="10">
        <v>45596.026957407405</v>
      </c>
      <c r="C12743" s="11" t="s">
        <v>35316</v>
      </c>
      <c r="D12743" s="12">
        <v>10.0</v>
      </c>
      <c r="E12743" s="10" t="s">
        <v>42</v>
      </c>
      <c r="F12743" s="12">
        <v>2024.0</v>
      </c>
      <c r="G12743" s="13" t="s">
        <v>35317</v>
      </c>
      <c r="H12743" s="14" t="s">
        <v>35318</v>
      </c>
      <c r="I12743" s="12">
        <v>1.2767834E7</v>
      </c>
      <c r="J12743" s="15" t="str">
        <f t="shared" si="1"/>
        <v>Relevant</v>
      </c>
    </row>
    <row r="12744" ht="22.5" customHeight="1">
      <c r="A12744" s="9" t="s">
        <v>35319</v>
      </c>
      <c r="B12744" s="10">
        <v>45613.40740740741</v>
      </c>
      <c r="C12744" s="11" t="s">
        <v>35320</v>
      </c>
      <c r="D12744" s="12">
        <v>11.0</v>
      </c>
      <c r="E12744" s="10" t="s">
        <v>17</v>
      </c>
      <c r="F12744" s="12">
        <v>2024.0</v>
      </c>
      <c r="G12744" s="13" t="s">
        <v>13</v>
      </c>
      <c r="H12744" s="14" t="s">
        <v>33856</v>
      </c>
      <c r="I12744" s="12">
        <v>3621.0</v>
      </c>
      <c r="J12744" s="15" t="str">
        <f t="shared" si="1"/>
        <v>Irrelevant</v>
      </c>
    </row>
    <row r="12745" ht="22.5" customHeight="1">
      <c r="A12745" s="9" t="s">
        <v>35321</v>
      </c>
      <c r="B12745" s="10">
        <v>45597.72288194444</v>
      </c>
      <c r="C12745" s="11" t="s">
        <v>35322</v>
      </c>
      <c r="D12745" s="12">
        <v>11.0</v>
      </c>
      <c r="E12745" s="10" t="s">
        <v>17</v>
      </c>
      <c r="F12745" s="12">
        <v>2024.0</v>
      </c>
      <c r="G12745" s="13" t="s">
        <v>13</v>
      </c>
      <c r="H12745" s="14" t="s">
        <v>124</v>
      </c>
      <c r="I12745" s="12">
        <v>32.0</v>
      </c>
      <c r="J12745" s="15" t="str">
        <f t="shared" si="1"/>
        <v>Relevant</v>
      </c>
    </row>
    <row r="12746" ht="22.5" customHeight="1">
      <c r="A12746" s="9" t="s">
        <v>35323</v>
      </c>
      <c r="B12746" s="10">
        <v>45609.87836805556</v>
      </c>
      <c r="C12746" s="11" t="s">
        <v>35324</v>
      </c>
      <c r="D12746" s="12">
        <v>11.0</v>
      </c>
      <c r="E12746" s="10" t="s">
        <v>17</v>
      </c>
      <c r="F12746" s="12">
        <v>2024.0</v>
      </c>
      <c r="G12746" s="13" t="s">
        <v>13</v>
      </c>
      <c r="H12746" s="14" t="s">
        <v>1877</v>
      </c>
      <c r="I12746" s="12">
        <v>75.0</v>
      </c>
      <c r="J12746" s="15" t="str">
        <f t="shared" si="1"/>
        <v>Irrelevant</v>
      </c>
    </row>
    <row r="12747" ht="22.5" customHeight="1">
      <c r="A12747" s="9" t="s">
        <v>35325</v>
      </c>
      <c r="B12747" s="10">
        <v>45609.37152777778</v>
      </c>
      <c r="C12747" s="11" t="s">
        <v>35326</v>
      </c>
      <c r="D12747" s="12">
        <v>11.0</v>
      </c>
      <c r="E12747" s="10" t="s">
        <v>17</v>
      </c>
      <c r="F12747" s="12">
        <v>2024.0</v>
      </c>
      <c r="G12747" s="13" t="s">
        <v>35327</v>
      </c>
      <c r="H12747" s="14" t="s">
        <v>35328</v>
      </c>
      <c r="I12747" s="12">
        <v>1.5232462E7</v>
      </c>
      <c r="J12747" s="15" t="str">
        <f t="shared" si="1"/>
        <v>Relevant</v>
      </c>
    </row>
    <row r="12748" ht="22.5" customHeight="1">
      <c r="A12748" s="9" t="s">
        <v>35329</v>
      </c>
      <c r="B12748" s="10">
        <v>45401.43996527778</v>
      </c>
      <c r="C12748" s="11" t="s">
        <v>35330</v>
      </c>
      <c r="D12748" s="12">
        <v>4.0</v>
      </c>
      <c r="E12748" s="10" t="s">
        <v>274</v>
      </c>
      <c r="F12748" s="12">
        <v>2024.0</v>
      </c>
      <c r="G12748" s="13" t="s">
        <v>13</v>
      </c>
      <c r="H12748" s="14" t="s">
        <v>2067</v>
      </c>
      <c r="I12748" s="12">
        <v>255.0</v>
      </c>
      <c r="J12748" s="15" t="str">
        <f t="shared" si="1"/>
        <v>Relevant</v>
      </c>
    </row>
    <row r="12749" ht="22.5" customHeight="1">
      <c r="A12749" s="9" t="s">
        <v>35331</v>
      </c>
      <c r="B12749" s="10">
        <v>45588.62148148148</v>
      </c>
      <c r="C12749" s="11" t="s">
        <v>35332</v>
      </c>
      <c r="D12749" s="12">
        <v>10.0</v>
      </c>
      <c r="E12749" s="10" t="s">
        <v>42</v>
      </c>
      <c r="F12749" s="12">
        <v>2024.0</v>
      </c>
      <c r="G12749" s="13" t="s">
        <v>35333</v>
      </c>
      <c r="H12749" s="14" t="s">
        <v>35334</v>
      </c>
      <c r="I12749" s="12">
        <v>75297.0</v>
      </c>
      <c r="J12749" s="15" t="str">
        <f t="shared" si="1"/>
        <v>Relevant</v>
      </c>
    </row>
    <row r="12750" ht="22.5" customHeight="1">
      <c r="A12750" s="9" t="s">
        <v>35335</v>
      </c>
      <c r="B12750" s="10">
        <v>45503.35525462963</v>
      </c>
      <c r="C12750" s="11" t="s">
        <v>35336</v>
      </c>
      <c r="D12750" s="12">
        <v>7.0</v>
      </c>
      <c r="E12750" s="10" t="s">
        <v>55</v>
      </c>
      <c r="F12750" s="12">
        <v>2024.0</v>
      </c>
      <c r="G12750" s="13" t="s">
        <v>13</v>
      </c>
      <c r="H12750" s="14" t="s">
        <v>14722</v>
      </c>
      <c r="I12750" s="12">
        <v>168.0</v>
      </c>
      <c r="J12750" s="15" t="str">
        <f t="shared" si="1"/>
        <v>Irrelevant</v>
      </c>
    </row>
    <row r="12751" ht="22.5" customHeight="1">
      <c r="A12751" s="9" t="s">
        <v>35337</v>
      </c>
      <c r="B12751" s="10">
        <v>45494.68003472222</v>
      </c>
      <c r="C12751" s="11" t="s">
        <v>35338</v>
      </c>
      <c r="D12751" s="12">
        <v>7.0</v>
      </c>
      <c r="E12751" s="10" t="s">
        <v>55</v>
      </c>
      <c r="F12751" s="12">
        <v>2024.0</v>
      </c>
      <c r="G12751" s="13" t="s">
        <v>35339</v>
      </c>
      <c r="H12751" s="14" t="s">
        <v>35340</v>
      </c>
      <c r="I12751" s="12">
        <v>108364.0</v>
      </c>
      <c r="J12751" s="15" t="str">
        <f t="shared" si="1"/>
        <v>Relevant</v>
      </c>
    </row>
    <row r="12752" ht="22.5" customHeight="1">
      <c r="A12752" s="9" t="s">
        <v>35341</v>
      </c>
      <c r="B12752" s="10">
        <v>45732.368125</v>
      </c>
      <c r="C12752" s="11" t="s">
        <v>35342</v>
      </c>
      <c r="D12752" s="12">
        <v>3.0</v>
      </c>
      <c r="E12752" s="10" t="s">
        <v>59</v>
      </c>
      <c r="F12752" s="12">
        <v>2025.0</v>
      </c>
      <c r="G12752" s="13" t="s">
        <v>13</v>
      </c>
      <c r="H12752" s="14" t="s">
        <v>35343</v>
      </c>
      <c r="I12752" s="12">
        <v>773.0</v>
      </c>
      <c r="J12752" s="15" t="str">
        <f t="shared" si="1"/>
        <v>Irrelevant</v>
      </c>
    </row>
    <row r="12753" ht="22.5" customHeight="1">
      <c r="A12753" s="9" t="s">
        <v>35344</v>
      </c>
      <c r="B12753" s="10">
        <v>45616.38458333333</v>
      </c>
      <c r="C12753" s="11" t="s">
        <v>35345</v>
      </c>
      <c r="D12753" s="12">
        <v>11.0</v>
      </c>
      <c r="E12753" s="10" t="s">
        <v>17</v>
      </c>
      <c r="F12753" s="12">
        <v>2024.0</v>
      </c>
      <c r="G12753" s="13" t="s">
        <v>13</v>
      </c>
      <c r="H12753" s="14" t="s">
        <v>1325</v>
      </c>
      <c r="I12753" s="12">
        <v>911.0</v>
      </c>
      <c r="J12753" s="15" t="str">
        <f t="shared" si="1"/>
        <v>Relevant</v>
      </c>
    </row>
    <row r="12754" ht="22.5" customHeight="1">
      <c r="A12754" s="9" t="s">
        <v>35346</v>
      </c>
      <c r="B12754" s="10">
        <v>45594.74005787037</v>
      </c>
      <c r="C12754" s="11" t="s">
        <v>35347</v>
      </c>
      <c r="D12754" s="12">
        <v>10.0</v>
      </c>
      <c r="E12754" s="10" t="s">
        <v>42</v>
      </c>
      <c r="F12754" s="12">
        <v>2024.0</v>
      </c>
      <c r="G12754" s="13" t="s">
        <v>13</v>
      </c>
      <c r="H12754" s="14" t="s">
        <v>35348</v>
      </c>
      <c r="I12754" s="12">
        <v>318.0</v>
      </c>
      <c r="J12754" s="15" t="str">
        <f t="shared" si="1"/>
        <v>Relevant</v>
      </c>
    </row>
    <row r="12755" ht="22.5" customHeight="1">
      <c r="A12755" s="9" t="s">
        <v>35349</v>
      </c>
      <c r="B12755" s="10">
        <v>45611.47699074074</v>
      </c>
      <c r="C12755" s="11" t="s">
        <v>35350</v>
      </c>
      <c r="D12755" s="12">
        <v>11.0</v>
      </c>
      <c r="E12755" s="10" t="s">
        <v>17</v>
      </c>
      <c r="F12755" s="12">
        <v>2024.0</v>
      </c>
      <c r="G12755" s="13" t="s">
        <v>35351</v>
      </c>
      <c r="H12755" s="14" t="s">
        <v>35352</v>
      </c>
      <c r="I12755" s="12">
        <v>1.8830927E7</v>
      </c>
      <c r="J12755" s="15" t="str">
        <f t="shared" si="1"/>
        <v>Relevant</v>
      </c>
    </row>
    <row r="12756" ht="22.5" customHeight="1">
      <c r="A12756" s="9" t="s">
        <v>35353</v>
      </c>
      <c r="B12756" s="10">
        <v>45613.375451388885</v>
      </c>
      <c r="C12756" s="11" t="s">
        <v>35354</v>
      </c>
      <c r="D12756" s="12">
        <v>11.0</v>
      </c>
      <c r="E12756" s="10" t="s">
        <v>17</v>
      </c>
      <c r="F12756" s="12">
        <v>2024.0</v>
      </c>
      <c r="G12756" s="13" t="s">
        <v>35355</v>
      </c>
      <c r="H12756" s="14" t="s">
        <v>35356</v>
      </c>
      <c r="I12756" s="12">
        <v>1146.0</v>
      </c>
      <c r="J12756" s="15" t="str">
        <f t="shared" si="1"/>
        <v>Relevant</v>
      </c>
    </row>
    <row r="12757" ht="22.5" customHeight="1">
      <c r="A12757" s="9" t="s">
        <v>35357</v>
      </c>
      <c r="B12757" s="10">
        <v>45743.059907407405</v>
      </c>
      <c r="C12757" s="11" t="s">
        <v>35358</v>
      </c>
      <c r="D12757" s="12">
        <v>3.0</v>
      </c>
      <c r="E12757" s="10" t="s">
        <v>59</v>
      </c>
      <c r="F12757" s="12">
        <v>2025.0</v>
      </c>
      <c r="G12757" s="13" t="s">
        <v>13</v>
      </c>
      <c r="H12757" s="14" t="s">
        <v>204</v>
      </c>
      <c r="I12757" s="12">
        <v>9.0</v>
      </c>
      <c r="J12757" s="15" t="str">
        <f t="shared" si="1"/>
        <v>Relevant</v>
      </c>
    </row>
    <row r="12758" ht="22.5" customHeight="1">
      <c r="A12758" s="9" t="s">
        <v>35359</v>
      </c>
      <c r="B12758" s="10">
        <v>45517.47849537037</v>
      </c>
      <c r="C12758" s="11" t="s">
        <v>35360</v>
      </c>
      <c r="D12758" s="12">
        <v>8.0</v>
      </c>
      <c r="E12758" s="10" t="s">
        <v>167</v>
      </c>
      <c r="F12758" s="12">
        <v>2024.0</v>
      </c>
      <c r="G12758" s="13" t="s">
        <v>35361</v>
      </c>
      <c r="H12758" s="14" t="s">
        <v>35362</v>
      </c>
      <c r="I12758" s="12">
        <v>371474.0</v>
      </c>
      <c r="J12758" s="15" t="str">
        <f t="shared" si="1"/>
        <v>Irrelevant</v>
      </c>
    </row>
    <row r="12759" ht="22.5" customHeight="1">
      <c r="A12759" s="9" t="s">
        <v>35363</v>
      </c>
      <c r="B12759" s="10">
        <v>45622.69721064815</v>
      </c>
      <c r="C12759" s="11" t="s">
        <v>35364</v>
      </c>
      <c r="D12759" s="12">
        <v>11.0</v>
      </c>
      <c r="E12759" s="10" t="s">
        <v>17</v>
      </c>
      <c r="F12759" s="12">
        <v>2024.0</v>
      </c>
      <c r="G12759" s="13" t="s">
        <v>13</v>
      </c>
      <c r="H12759" s="14" t="s">
        <v>220</v>
      </c>
      <c r="I12759" s="12">
        <v>168.0</v>
      </c>
      <c r="J12759" s="15" t="str">
        <f t="shared" si="1"/>
        <v>Relevant</v>
      </c>
    </row>
    <row r="12760" ht="22.5" customHeight="1">
      <c r="A12760" s="9" t="s">
        <v>35365</v>
      </c>
      <c r="B12760" s="10">
        <v>45485.504212962966</v>
      </c>
      <c r="C12760" s="11" t="s">
        <v>35366</v>
      </c>
      <c r="D12760" s="12">
        <v>7.0</v>
      </c>
      <c r="E12760" s="10" t="s">
        <v>55</v>
      </c>
      <c r="F12760" s="12">
        <v>2024.0</v>
      </c>
      <c r="G12760" s="13" t="s">
        <v>35367</v>
      </c>
      <c r="H12760" s="14" t="s">
        <v>35368</v>
      </c>
      <c r="I12760" s="12">
        <v>0.0</v>
      </c>
      <c r="J12760" s="15" t="str">
        <f t="shared" si="1"/>
        <v>Irrelevant</v>
      </c>
    </row>
    <row r="12761" ht="22.5" customHeight="1">
      <c r="A12761" s="9" t="s">
        <v>35369</v>
      </c>
      <c r="B12761" s="10">
        <v>45579.465985069444</v>
      </c>
      <c r="C12761" s="11" t="s">
        <v>35370</v>
      </c>
      <c r="D12761" s="12">
        <v>10.0</v>
      </c>
      <c r="E12761" s="10" t="s">
        <v>42</v>
      </c>
      <c r="F12761" s="12">
        <v>2024.0</v>
      </c>
      <c r="G12761" s="13" t="s">
        <v>35371</v>
      </c>
      <c r="H12761" s="14" t="s">
        <v>35372</v>
      </c>
      <c r="I12761" s="12">
        <v>1.2767834E7</v>
      </c>
      <c r="J12761" s="15" t="str">
        <f t="shared" si="1"/>
        <v>Relevant</v>
      </c>
    </row>
    <row r="12762" ht="22.5" customHeight="1">
      <c r="A12762" s="9" t="s">
        <v>35373</v>
      </c>
      <c r="B12762" s="10">
        <v>45605.91736111111</v>
      </c>
      <c r="C12762" s="11" t="s">
        <v>17640</v>
      </c>
      <c r="D12762" s="12">
        <v>11.0</v>
      </c>
      <c r="E12762" s="10" t="s">
        <v>17</v>
      </c>
      <c r="F12762" s="12">
        <v>2024.0</v>
      </c>
      <c r="G12762" s="13" t="s">
        <v>7261</v>
      </c>
      <c r="H12762" s="14" t="s">
        <v>7262</v>
      </c>
      <c r="I12762" s="12">
        <v>0.0</v>
      </c>
      <c r="J12762" s="15" t="str">
        <f t="shared" si="1"/>
        <v>Relevant</v>
      </c>
    </row>
    <row r="12763" ht="22.5" customHeight="1">
      <c r="A12763" s="9" t="s">
        <v>35374</v>
      </c>
      <c r="B12763" s="10">
        <v>45586.46449074074</v>
      </c>
      <c r="C12763" s="11" t="s">
        <v>1096</v>
      </c>
      <c r="D12763" s="12">
        <v>10.0</v>
      </c>
      <c r="E12763" s="10" t="s">
        <v>42</v>
      </c>
      <c r="F12763" s="12">
        <v>2024.0</v>
      </c>
      <c r="G12763" s="13" t="s">
        <v>13</v>
      </c>
      <c r="H12763" s="14" t="s">
        <v>35375</v>
      </c>
      <c r="I12763" s="12">
        <v>16.0</v>
      </c>
      <c r="J12763" s="15" t="str">
        <f t="shared" si="1"/>
        <v>Relevant</v>
      </c>
    </row>
    <row r="12764" ht="22.5" customHeight="1">
      <c r="A12764" s="9" t="s">
        <v>35376</v>
      </c>
      <c r="B12764" s="10">
        <v>45635.92091435185</v>
      </c>
      <c r="C12764" s="11" t="s">
        <v>35377</v>
      </c>
      <c r="D12764" s="12">
        <v>12.0</v>
      </c>
      <c r="E12764" s="10" t="s">
        <v>26</v>
      </c>
      <c r="F12764" s="12">
        <v>2024.0</v>
      </c>
      <c r="G12764" s="13" t="s">
        <v>35378</v>
      </c>
      <c r="H12764" s="14" t="s">
        <v>35379</v>
      </c>
      <c r="I12764" s="12">
        <v>8149206.0</v>
      </c>
      <c r="J12764" s="15" t="str">
        <f t="shared" si="1"/>
        <v>Relevant</v>
      </c>
    </row>
    <row r="12765" ht="22.5" customHeight="1">
      <c r="A12765" s="9" t="s">
        <v>35380</v>
      </c>
      <c r="B12765" s="10">
        <v>45600.7621875</v>
      </c>
      <c r="C12765" s="11" t="s">
        <v>30089</v>
      </c>
      <c r="D12765" s="12">
        <v>11.0</v>
      </c>
      <c r="E12765" s="10" t="s">
        <v>17</v>
      </c>
      <c r="F12765" s="12">
        <v>2024.0</v>
      </c>
      <c r="G12765" s="13" t="s">
        <v>13</v>
      </c>
      <c r="H12765" s="14" t="s">
        <v>35381</v>
      </c>
      <c r="I12765" s="12">
        <v>12.0</v>
      </c>
      <c r="J12765" s="15" t="str">
        <f t="shared" si="1"/>
        <v>Relevant</v>
      </c>
    </row>
    <row r="12766" ht="22.5" customHeight="1">
      <c r="A12766" s="9" t="s">
        <v>35382</v>
      </c>
      <c r="B12766" s="10">
        <v>45597.659837962965</v>
      </c>
      <c r="C12766" s="11" t="s">
        <v>11497</v>
      </c>
      <c r="D12766" s="12">
        <v>11.0</v>
      </c>
      <c r="E12766" s="10" t="s">
        <v>17</v>
      </c>
      <c r="F12766" s="12">
        <v>2024.0</v>
      </c>
      <c r="G12766" s="13" t="s">
        <v>13</v>
      </c>
      <c r="H12766" s="14" t="s">
        <v>35383</v>
      </c>
      <c r="I12766" s="12">
        <v>444.0</v>
      </c>
      <c r="J12766" s="15" t="str">
        <f t="shared" si="1"/>
        <v>Relevant</v>
      </c>
    </row>
    <row r="12767" ht="22.5" customHeight="1">
      <c r="A12767" s="9" t="s">
        <v>35384</v>
      </c>
      <c r="B12767" s="10">
        <v>45581.709548611114</v>
      </c>
      <c r="C12767" s="11" t="s">
        <v>35385</v>
      </c>
      <c r="D12767" s="12">
        <v>10.0</v>
      </c>
      <c r="E12767" s="10" t="s">
        <v>42</v>
      </c>
      <c r="F12767" s="12">
        <v>2024.0</v>
      </c>
      <c r="G12767" s="13" t="s">
        <v>13</v>
      </c>
      <c r="H12767" s="14" t="s">
        <v>6322</v>
      </c>
      <c r="I12767" s="12">
        <v>5620.0</v>
      </c>
      <c r="J12767" s="15" t="str">
        <f t="shared" si="1"/>
        <v>Relevant</v>
      </c>
    </row>
    <row r="12768" ht="22.5" customHeight="1">
      <c r="A12768" s="9" t="s">
        <v>35386</v>
      </c>
      <c r="B12768" s="10">
        <v>45554.365439814814</v>
      </c>
      <c r="C12768" s="11" t="s">
        <v>3304</v>
      </c>
      <c r="D12768" s="12">
        <v>9.0</v>
      </c>
      <c r="E12768" s="10" t="s">
        <v>114</v>
      </c>
      <c r="F12768" s="12">
        <v>2024.0</v>
      </c>
      <c r="G12768" s="13" t="s">
        <v>1020</v>
      </c>
      <c r="H12768" s="14" t="s">
        <v>35387</v>
      </c>
      <c r="I12768" s="12">
        <v>916289.0</v>
      </c>
      <c r="J12768" s="15" t="str">
        <f t="shared" si="1"/>
        <v>Irrelevant</v>
      </c>
    </row>
    <row r="12769" ht="22.5" customHeight="1">
      <c r="A12769" s="9" t="s">
        <v>35388</v>
      </c>
      <c r="B12769" s="10">
        <v>45736.855046296296</v>
      </c>
      <c r="C12769" s="11" t="s">
        <v>35389</v>
      </c>
      <c r="D12769" s="12">
        <v>3.0</v>
      </c>
      <c r="E12769" s="10" t="s">
        <v>59</v>
      </c>
      <c r="F12769" s="12">
        <v>2025.0</v>
      </c>
      <c r="G12769" s="13" t="s">
        <v>13</v>
      </c>
      <c r="H12769" s="14" t="s">
        <v>8953</v>
      </c>
      <c r="I12769" s="12">
        <v>4601.0</v>
      </c>
      <c r="J12769" s="15" t="str">
        <f t="shared" si="1"/>
        <v>Relevant</v>
      </c>
    </row>
    <row r="12770" ht="22.5" customHeight="1">
      <c r="A12770" s="9" t="s">
        <v>35390</v>
      </c>
      <c r="B12770" s="10">
        <v>45616.497199074074</v>
      </c>
      <c r="C12770" s="11" t="s">
        <v>35391</v>
      </c>
      <c r="D12770" s="12">
        <v>11.0</v>
      </c>
      <c r="E12770" s="10" t="s">
        <v>17</v>
      </c>
      <c r="F12770" s="12">
        <v>2024.0</v>
      </c>
      <c r="G12770" s="13" t="s">
        <v>13</v>
      </c>
      <c r="H12770" s="14" t="s">
        <v>35392</v>
      </c>
      <c r="I12770" s="12">
        <v>490.0</v>
      </c>
      <c r="J12770" s="15" t="str">
        <f t="shared" si="1"/>
        <v>Relevant</v>
      </c>
    </row>
    <row r="12771" ht="22.5" customHeight="1">
      <c r="A12771" s="9" t="s">
        <v>35393</v>
      </c>
      <c r="B12771" s="10">
        <v>45616.39304398148</v>
      </c>
      <c r="C12771" s="11" t="s">
        <v>35394</v>
      </c>
      <c r="D12771" s="12">
        <v>11.0</v>
      </c>
      <c r="E12771" s="10" t="s">
        <v>17</v>
      </c>
      <c r="F12771" s="12">
        <v>2024.0</v>
      </c>
      <c r="G12771" s="13" t="s">
        <v>13</v>
      </c>
      <c r="H12771" s="14" t="s">
        <v>511</v>
      </c>
      <c r="I12771" s="12">
        <v>440.0</v>
      </c>
      <c r="J12771" s="15" t="str">
        <f t="shared" si="1"/>
        <v>Relevant</v>
      </c>
    </row>
    <row r="12772" ht="22.5" customHeight="1">
      <c r="A12772" s="9" t="s">
        <v>35395</v>
      </c>
      <c r="B12772" s="10">
        <v>45587.281956018516</v>
      </c>
      <c r="C12772" s="11" t="s">
        <v>35396</v>
      </c>
      <c r="D12772" s="12">
        <v>10.0</v>
      </c>
      <c r="E12772" s="10" t="s">
        <v>42</v>
      </c>
      <c r="F12772" s="12">
        <v>2024.0</v>
      </c>
      <c r="G12772" s="13" t="s">
        <v>13</v>
      </c>
      <c r="H12772" s="14" t="s">
        <v>175</v>
      </c>
      <c r="I12772" s="12">
        <v>762.0</v>
      </c>
      <c r="J12772" s="15" t="str">
        <f t="shared" si="1"/>
        <v>Irrelevant</v>
      </c>
    </row>
    <row r="12773" ht="22.5" customHeight="1">
      <c r="A12773" s="9" t="s">
        <v>35397</v>
      </c>
      <c r="B12773" s="10">
        <v>45651.44715277778</v>
      </c>
      <c r="C12773" s="11" t="s">
        <v>34729</v>
      </c>
      <c r="D12773" s="12">
        <v>12.0</v>
      </c>
      <c r="E12773" s="10" t="s">
        <v>26</v>
      </c>
      <c r="F12773" s="12">
        <v>2024.0</v>
      </c>
      <c r="G12773" s="13" t="s">
        <v>13</v>
      </c>
      <c r="H12773" s="14" t="s">
        <v>35398</v>
      </c>
      <c r="I12773" s="12">
        <v>1298.0</v>
      </c>
      <c r="J12773" s="15" t="str">
        <f t="shared" si="1"/>
        <v>Irrelevant</v>
      </c>
    </row>
    <row r="12774" ht="22.5" customHeight="1">
      <c r="A12774" s="9" t="s">
        <v>35399</v>
      </c>
      <c r="B12774" s="10">
        <v>45696.958969907406</v>
      </c>
      <c r="C12774" s="11" t="s">
        <v>4536</v>
      </c>
      <c r="D12774" s="12">
        <v>2.0</v>
      </c>
      <c r="E12774" s="10" t="s">
        <v>12</v>
      </c>
      <c r="F12774" s="12">
        <v>2025.0</v>
      </c>
      <c r="G12774" s="13" t="s">
        <v>13</v>
      </c>
      <c r="H12774" s="14" t="s">
        <v>14</v>
      </c>
      <c r="I12774" s="12">
        <v>20.0</v>
      </c>
      <c r="J12774" s="15" t="str">
        <f t="shared" si="1"/>
        <v>Relevant</v>
      </c>
    </row>
    <row r="12775" ht="22.5" customHeight="1">
      <c r="A12775" s="9" t="s">
        <v>35400</v>
      </c>
      <c r="B12775" s="10">
        <v>45434.58756944445</v>
      </c>
      <c r="C12775" s="11" t="s">
        <v>35401</v>
      </c>
      <c r="D12775" s="12">
        <v>5.0</v>
      </c>
      <c r="E12775" s="10" t="s">
        <v>21</v>
      </c>
      <c r="F12775" s="12">
        <v>2024.0</v>
      </c>
      <c r="G12775" s="13" t="s">
        <v>13</v>
      </c>
      <c r="H12775" s="14" t="s">
        <v>189</v>
      </c>
      <c r="I12775" s="12">
        <v>57.0</v>
      </c>
      <c r="J12775" s="15" t="str">
        <f t="shared" si="1"/>
        <v>Relevant</v>
      </c>
    </row>
    <row r="12776" ht="22.5" customHeight="1">
      <c r="A12776" s="9" t="s">
        <v>35402</v>
      </c>
      <c r="B12776" s="10">
        <v>45616.466840277775</v>
      </c>
      <c r="C12776" s="11" t="s">
        <v>35403</v>
      </c>
      <c r="D12776" s="12">
        <v>11.0</v>
      </c>
      <c r="E12776" s="10" t="s">
        <v>17</v>
      </c>
      <c r="F12776" s="12">
        <v>2024.0</v>
      </c>
      <c r="G12776" s="13" t="s">
        <v>13</v>
      </c>
      <c r="H12776" s="14" t="s">
        <v>35404</v>
      </c>
      <c r="I12776" s="12">
        <v>80.0</v>
      </c>
      <c r="J12776" s="15" t="str">
        <f t="shared" si="1"/>
        <v>Relevant</v>
      </c>
    </row>
    <row r="12777" ht="22.5" customHeight="1">
      <c r="A12777" s="9" t="s">
        <v>35405</v>
      </c>
      <c r="B12777" s="10">
        <v>45631.275289351855</v>
      </c>
      <c r="C12777" s="11" t="s">
        <v>35406</v>
      </c>
      <c r="D12777" s="12">
        <v>12.0</v>
      </c>
      <c r="E12777" s="10" t="s">
        <v>26</v>
      </c>
      <c r="F12777" s="12">
        <v>2024.0</v>
      </c>
      <c r="G12777" s="13" t="s">
        <v>35407</v>
      </c>
      <c r="H12777" s="14" t="s">
        <v>35408</v>
      </c>
      <c r="I12777" s="12">
        <v>6831001.0</v>
      </c>
      <c r="J12777" s="15" t="str">
        <f t="shared" si="1"/>
        <v>Irrelevant</v>
      </c>
    </row>
    <row r="12778" ht="22.5" customHeight="1">
      <c r="A12778" s="9" t="s">
        <v>35409</v>
      </c>
      <c r="B12778" s="10">
        <v>45448.88680555556</v>
      </c>
      <c r="C12778" s="11" t="s">
        <v>25647</v>
      </c>
      <c r="D12778" s="12">
        <v>6.0</v>
      </c>
      <c r="E12778" s="10" t="s">
        <v>34</v>
      </c>
      <c r="F12778" s="12">
        <v>2024.0</v>
      </c>
      <c r="G12778" s="13" t="s">
        <v>35410</v>
      </c>
      <c r="H12778" s="14" t="s">
        <v>35411</v>
      </c>
      <c r="I12778" s="12">
        <v>0.0</v>
      </c>
      <c r="J12778" s="15" t="str">
        <f t="shared" si="1"/>
        <v>Irrelevant</v>
      </c>
    </row>
    <row r="12779" ht="22.5" customHeight="1">
      <c r="A12779" s="9" t="s">
        <v>35412</v>
      </c>
      <c r="B12779" s="10">
        <v>45538.5946875</v>
      </c>
      <c r="C12779" s="11" t="s">
        <v>35413</v>
      </c>
      <c r="D12779" s="12">
        <v>9.0</v>
      </c>
      <c r="E12779" s="10" t="s">
        <v>114</v>
      </c>
      <c r="F12779" s="12">
        <v>2024.0</v>
      </c>
      <c r="G12779" s="13" t="s">
        <v>13</v>
      </c>
      <c r="H12779" s="14" t="s">
        <v>56</v>
      </c>
      <c r="I12779" s="12">
        <v>301.0</v>
      </c>
      <c r="J12779" s="15" t="str">
        <f t="shared" si="1"/>
        <v>Relevant</v>
      </c>
    </row>
    <row r="12780" ht="22.5" customHeight="1">
      <c r="A12780" s="9" t="s">
        <v>35414</v>
      </c>
      <c r="B12780" s="10">
        <v>45743.37695601852</v>
      </c>
      <c r="C12780" s="11" t="s">
        <v>35415</v>
      </c>
      <c r="D12780" s="12">
        <v>3.0</v>
      </c>
      <c r="E12780" s="10" t="s">
        <v>59</v>
      </c>
      <c r="F12780" s="12">
        <v>2025.0</v>
      </c>
      <c r="G12780" s="13" t="s">
        <v>13</v>
      </c>
      <c r="H12780" s="14" t="s">
        <v>204</v>
      </c>
      <c r="I12780" s="12">
        <v>149.0</v>
      </c>
      <c r="J12780" s="15" t="str">
        <f t="shared" si="1"/>
        <v>Relevant</v>
      </c>
    </row>
    <row r="12781" ht="22.5" customHeight="1">
      <c r="A12781" s="9" t="s">
        <v>35416</v>
      </c>
      <c r="B12781" s="10">
        <v>45698.93178240741</v>
      </c>
      <c r="C12781" s="11" t="s">
        <v>35417</v>
      </c>
      <c r="D12781" s="12">
        <v>2.0</v>
      </c>
      <c r="E12781" s="10" t="s">
        <v>12</v>
      </c>
      <c r="F12781" s="12">
        <v>2025.0</v>
      </c>
      <c r="G12781" s="13" t="s">
        <v>13</v>
      </c>
      <c r="H12781" s="14" t="s">
        <v>35418</v>
      </c>
      <c r="I12781" s="12">
        <v>18.0</v>
      </c>
      <c r="J12781" s="15" t="str">
        <f t="shared" si="1"/>
        <v>Relevant</v>
      </c>
    </row>
    <row r="12782" ht="22.5" customHeight="1">
      <c r="A12782" s="9" t="s">
        <v>35419</v>
      </c>
      <c r="B12782" s="10">
        <v>45705.81517361111</v>
      </c>
      <c r="C12782" s="11" t="s">
        <v>35420</v>
      </c>
      <c r="D12782" s="12">
        <v>2.0</v>
      </c>
      <c r="E12782" s="10" t="s">
        <v>12</v>
      </c>
      <c r="F12782" s="12">
        <v>2025.0</v>
      </c>
      <c r="G12782" s="13" t="s">
        <v>7757</v>
      </c>
      <c r="H12782" s="14" t="s">
        <v>7758</v>
      </c>
      <c r="I12782" s="12">
        <v>37376.0</v>
      </c>
      <c r="J12782" s="15" t="str">
        <f t="shared" si="1"/>
        <v>Relevant</v>
      </c>
    </row>
    <row r="12783" ht="22.5" customHeight="1">
      <c r="A12783" s="9" t="s">
        <v>35421</v>
      </c>
      <c r="B12783" s="10">
        <v>45618.62508537037</v>
      </c>
      <c r="C12783" s="11" t="s">
        <v>35422</v>
      </c>
      <c r="D12783" s="12">
        <v>11.0</v>
      </c>
      <c r="E12783" s="10" t="s">
        <v>17</v>
      </c>
      <c r="F12783" s="12">
        <v>2024.0</v>
      </c>
      <c r="G12783" s="13" t="s">
        <v>35423</v>
      </c>
      <c r="H12783" s="14" t="s">
        <v>35424</v>
      </c>
      <c r="I12783" s="12">
        <v>0.0</v>
      </c>
      <c r="J12783" s="15" t="str">
        <f t="shared" si="1"/>
        <v>Relevant</v>
      </c>
    </row>
    <row r="12784" ht="22.5" customHeight="1">
      <c r="A12784" s="9" t="s">
        <v>35425</v>
      </c>
      <c r="B12784" s="10">
        <v>45584.483194444445</v>
      </c>
      <c r="C12784" s="11" t="s">
        <v>35426</v>
      </c>
      <c r="D12784" s="12">
        <v>10.0</v>
      </c>
      <c r="E12784" s="10" t="s">
        <v>42</v>
      </c>
      <c r="F12784" s="12">
        <v>2024.0</v>
      </c>
      <c r="G12784" s="13" t="s">
        <v>13</v>
      </c>
      <c r="H12784" s="14" t="s">
        <v>642</v>
      </c>
      <c r="I12784" s="12">
        <v>135.0</v>
      </c>
      <c r="J12784" s="15" t="str">
        <f t="shared" si="1"/>
        <v>Relevant</v>
      </c>
    </row>
    <row r="12785" ht="22.5" customHeight="1">
      <c r="A12785" s="9" t="s">
        <v>35427</v>
      </c>
      <c r="B12785" s="10">
        <v>45729.232939814814</v>
      </c>
      <c r="C12785" s="11" t="s">
        <v>35428</v>
      </c>
      <c r="D12785" s="12">
        <v>3.0</v>
      </c>
      <c r="E12785" s="10" t="s">
        <v>59</v>
      </c>
      <c r="F12785" s="12">
        <v>2025.0</v>
      </c>
      <c r="G12785" s="13" t="s">
        <v>13</v>
      </c>
      <c r="H12785" s="14" t="s">
        <v>3449</v>
      </c>
      <c r="I12785" s="12">
        <v>182.0</v>
      </c>
      <c r="J12785" s="15" t="str">
        <f t="shared" si="1"/>
        <v>Relevant</v>
      </c>
    </row>
    <row r="12786" ht="22.5" customHeight="1">
      <c r="A12786" s="9" t="s">
        <v>35429</v>
      </c>
      <c r="B12786" s="10">
        <v>45710.75971064815</v>
      </c>
      <c r="C12786" s="11" t="s">
        <v>35430</v>
      </c>
      <c r="D12786" s="12">
        <v>2.0</v>
      </c>
      <c r="E12786" s="10" t="s">
        <v>12</v>
      </c>
      <c r="F12786" s="12">
        <v>2025.0</v>
      </c>
      <c r="G12786" s="13" t="s">
        <v>13</v>
      </c>
      <c r="H12786" s="14" t="s">
        <v>1045</v>
      </c>
      <c r="I12786" s="12">
        <v>7235.0</v>
      </c>
      <c r="J12786" s="15" t="str">
        <f t="shared" si="1"/>
        <v>Relevant</v>
      </c>
    </row>
    <row r="12787" ht="22.5" customHeight="1">
      <c r="A12787" s="9" t="s">
        <v>35431</v>
      </c>
      <c r="B12787" s="10">
        <v>45397.64212962963</v>
      </c>
      <c r="C12787" s="11" t="s">
        <v>35432</v>
      </c>
      <c r="D12787" s="12">
        <v>4.0</v>
      </c>
      <c r="E12787" s="10" t="s">
        <v>274</v>
      </c>
      <c r="F12787" s="12">
        <v>2024.0</v>
      </c>
      <c r="G12787" s="13" t="s">
        <v>35433</v>
      </c>
      <c r="H12787" s="14" t="s">
        <v>35434</v>
      </c>
      <c r="I12787" s="12">
        <v>2053880.0</v>
      </c>
      <c r="J12787" s="15" t="str">
        <f t="shared" si="1"/>
        <v>Irrelevant</v>
      </c>
    </row>
    <row r="12788" ht="22.5" customHeight="1">
      <c r="A12788" s="9" t="s">
        <v>35435</v>
      </c>
      <c r="B12788" s="10">
        <v>45629.48537037037</v>
      </c>
      <c r="C12788" s="11" t="s">
        <v>35436</v>
      </c>
      <c r="D12788" s="12">
        <v>12.0</v>
      </c>
      <c r="E12788" s="10" t="s">
        <v>26</v>
      </c>
      <c r="F12788" s="12">
        <v>2024.0</v>
      </c>
      <c r="G12788" s="13" t="s">
        <v>13</v>
      </c>
      <c r="H12788" s="14" t="s">
        <v>3120</v>
      </c>
      <c r="I12788" s="12">
        <v>43.0</v>
      </c>
      <c r="J12788" s="15" t="str">
        <f t="shared" si="1"/>
        <v>Relevant</v>
      </c>
    </row>
    <row r="12789" ht="22.5" customHeight="1">
      <c r="A12789" s="9" t="s">
        <v>35437</v>
      </c>
      <c r="B12789" s="10">
        <v>45651.55101851852</v>
      </c>
      <c r="C12789" s="11" t="s">
        <v>8857</v>
      </c>
      <c r="D12789" s="12">
        <v>12.0</v>
      </c>
      <c r="E12789" s="10" t="s">
        <v>26</v>
      </c>
      <c r="F12789" s="12">
        <v>2024.0</v>
      </c>
      <c r="G12789" s="13" t="s">
        <v>13</v>
      </c>
      <c r="H12789" s="14" t="s">
        <v>35438</v>
      </c>
      <c r="I12789" s="12">
        <v>72.0</v>
      </c>
      <c r="J12789" s="15" t="str">
        <f t="shared" si="1"/>
        <v>Irrelevant</v>
      </c>
    </row>
    <row r="12790" ht="22.5" customHeight="1">
      <c r="A12790" s="9" t="s">
        <v>35439</v>
      </c>
      <c r="B12790" s="10">
        <v>45618.70165509259</v>
      </c>
      <c r="C12790" s="11" t="s">
        <v>35440</v>
      </c>
      <c r="D12790" s="12">
        <v>11.0</v>
      </c>
      <c r="E12790" s="10" t="s">
        <v>17</v>
      </c>
      <c r="F12790" s="12">
        <v>2024.0</v>
      </c>
      <c r="G12790" s="13" t="s">
        <v>13</v>
      </c>
      <c r="H12790" s="14" t="s">
        <v>965</v>
      </c>
      <c r="I12790" s="12">
        <v>399.0</v>
      </c>
      <c r="J12790" s="15" t="str">
        <f t="shared" si="1"/>
        <v>Relevant</v>
      </c>
    </row>
    <row r="12791" ht="22.5" customHeight="1">
      <c r="A12791" s="9" t="s">
        <v>35441</v>
      </c>
      <c r="B12791" s="10">
        <v>45591.62840277778</v>
      </c>
      <c r="C12791" s="11" t="s">
        <v>35442</v>
      </c>
      <c r="D12791" s="12">
        <v>10.0</v>
      </c>
      <c r="E12791" s="10" t="s">
        <v>42</v>
      </c>
      <c r="F12791" s="12">
        <v>2024.0</v>
      </c>
      <c r="G12791" s="13" t="s">
        <v>13</v>
      </c>
      <c r="H12791" s="14" t="s">
        <v>131</v>
      </c>
      <c r="I12791" s="12">
        <v>11.0</v>
      </c>
      <c r="J12791" s="15" t="str">
        <f t="shared" si="1"/>
        <v>Relevant</v>
      </c>
    </row>
    <row r="12792" ht="22.5" customHeight="1">
      <c r="A12792" s="9" t="s">
        <v>35443</v>
      </c>
      <c r="B12792" s="10">
        <v>45429.842453703706</v>
      </c>
      <c r="C12792" s="11" t="s">
        <v>35444</v>
      </c>
      <c r="D12792" s="12">
        <v>5.0</v>
      </c>
      <c r="E12792" s="10" t="s">
        <v>21</v>
      </c>
      <c r="F12792" s="12">
        <v>2024.0</v>
      </c>
      <c r="G12792" s="13" t="s">
        <v>13</v>
      </c>
      <c r="H12792" s="14" t="s">
        <v>3225</v>
      </c>
      <c r="I12792" s="12">
        <v>857.0</v>
      </c>
      <c r="J12792" s="15" t="str">
        <f t="shared" si="1"/>
        <v>Irrelevant</v>
      </c>
    </row>
    <row r="12793" ht="22.5" customHeight="1">
      <c r="A12793" s="9" t="s">
        <v>35445</v>
      </c>
      <c r="B12793" s="10">
        <v>45626.51736111111</v>
      </c>
      <c r="C12793" s="11" t="s">
        <v>35446</v>
      </c>
      <c r="D12793" s="12">
        <v>11.0</v>
      </c>
      <c r="E12793" s="10" t="s">
        <v>17</v>
      </c>
      <c r="F12793" s="12">
        <v>2024.0</v>
      </c>
      <c r="G12793" s="13" t="s">
        <v>35447</v>
      </c>
      <c r="H12793" s="14" t="s">
        <v>35448</v>
      </c>
      <c r="I12793" s="12">
        <v>528461.0</v>
      </c>
      <c r="J12793" s="15" t="str">
        <f t="shared" si="1"/>
        <v>Relevant</v>
      </c>
    </row>
    <row r="12794" ht="22.5" customHeight="1">
      <c r="A12794" s="9" t="s">
        <v>35449</v>
      </c>
      <c r="B12794" s="10">
        <v>45591.80625</v>
      </c>
      <c r="C12794" s="11" t="s">
        <v>22394</v>
      </c>
      <c r="D12794" s="12">
        <v>10.0</v>
      </c>
      <c r="E12794" s="10" t="s">
        <v>42</v>
      </c>
      <c r="F12794" s="12">
        <v>2024.0</v>
      </c>
      <c r="G12794" s="13" t="s">
        <v>35450</v>
      </c>
      <c r="H12794" s="14" t="s">
        <v>35451</v>
      </c>
      <c r="I12794" s="12">
        <v>46432.0</v>
      </c>
      <c r="J12794" s="15" t="str">
        <f t="shared" si="1"/>
        <v>Relevant</v>
      </c>
    </row>
    <row r="12795" ht="22.5" customHeight="1">
      <c r="A12795" s="9" t="s">
        <v>35452</v>
      </c>
      <c r="B12795" s="10">
        <v>45615.501122685186</v>
      </c>
      <c r="C12795" s="11" t="s">
        <v>10457</v>
      </c>
      <c r="D12795" s="12">
        <v>11.0</v>
      </c>
      <c r="E12795" s="10" t="s">
        <v>17</v>
      </c>
      <c r="F12795" s="12">
        <v>2024.0</v>
      </c>
      <c r="G12795" s="13" t="s">
        <v>13</v>
      </c>
      <c r="H12795" s="14" t="s">
        <v>31</v>
      </c>
      <c r="I12795" s="12">
        <v>197.0</v>
      </c>
      <c r="J12795" s="15" t="str">
        <f t="shared" si="1"/>
        <v>Relevant</v>
      </c>
    </row>
    <row r="12796" ht="22.5" customHeight="1">
      <c r="A12796" s="9" t="s">
        <v>35453</v>
      </c>
      <c r="B12796" s="10">
        <v>45575.70299332176</v>
      </c>
      <c r="C12796" s="11" t="s">
        <v>35454</v>
      </c>
      <c r="D12796" s="12">
        <v>10.0</v>
      </c>
      <c r="E12796" s="10" t="s">
        <v>42</v>
      </c>
      <c r="F12796" s="12">
        <v>2024.0</v>
      </c>
      <c r="G12796" s="13" t="s">
        <v>35455</v>
      </c>
      <c r="H12796" s="14" t="s">
        <v>35456</v>
      </c>
      <c r="I12796" s="12">
        <v>1.2258608E7</v>
      </c>
      <c r="J12796" s="15" t="str">
        <f t="shared" si="1"/>
        <v>Relevant</v>
      </c>
    </row>
    <row r="12797" ht="22.5" customHeight="1">
      <c r="A12797" s="9" t="s">
        <v>35457</v>
      </c>
      <c r="B12797" s="10">
        <v>45614.859502314815</v>
      </c>
      <c r="C12797" s="11" t="s">
        <v>35458</v>
      </c>
      <c r="D12797" s="12">
        <v>11.0</v>
      </c>
      <c r="E12797" s="10" t="s">
        <v>17</v>
      </c>
      <c r="F12797" s="12">
        <v>2024.0</v>
      </c>
      <c r="G12797" s="13" t="s">
        <v>13</v>
      </c>
      <c r="H12797" s="14" t="s">
        <v>4816</v>
      </c>
      <c r="I12797" s="12">
        <v>1963.0</v>
      </c>
      <c r="J12797" s="15" t="str">
        <f t="shared" si="1"/>
        <v>Relevant</v>
      </c>
    </row>
    <row r="12798" ht="22.5" customHeight="1">
      <c r="A12798" s="9" t="s">
        <v>35459</v>
      </c>
      <c r="B12798" s="10">
        <v>45584.396621342596</v>
      </c>
      <c r="C12798" s="11" t="s">
        <v>35460</v>
      </c>
      <c r="D12798" s="12">
        <v>10.0</v>
      </c>
      <c r="E12798" s="10" t="s">
        <v>42</v>
      </c>
      <c r="F12798" s="12">
        <v>2024.0</v>
      </c>
      <c r="G12798" s="13" t="s">
        <v>35461</v>
      </c>
      <c r="H12798" s="14" t="s">
        <v>35462</v>
      </c>
      <c r="I12798" s="12">
        <v>4793.0</v>
      </c>
      <c r="J12798" s="15" t="str">
        <f t="shared" si="1"/>
        <v>Irrelevant</v>
      </c>
    </row>
    <row r="12799" ht="22.5" customHeight="1">
      <c r="A12799" s="9" t="s">
        <v>35463</v>
      </c>
      <c r="B12799" s="10">
        <v>45592.410949074074</v>
      </c>
      <c r="C12799" s="11" t="s">
        <v>35464</v>
      </c>
      <c r="D12799" s="12">
        <v>10.0</v>
      </c>
      <c r="E12799" s="10" t="s">
        <v>42</v>
      </c>
      <c r="F12799" s="12">
        <v>2024.0</v>
      </c>
      <c r="G12799" s="13" t="s">
        <v>13</v>
      </c>
      <c r="H12799" s="14" t="s">
        <v>97</v>
      </c>
      <c r="I12799" s="12">
        <v>4302.0</v>
      </c>
      <c r="J12799" s="15" t="str">
        <f t="shared" si="1"/>
        <v>Relevant</v>
      </c>
    </row>
    <row r="12800" ht="22.5" customHeight="1">
      <c r="A12800" s="9" t="s">
        <v>35465</v>
      </c>
      <c r="B12800" s="10">
        <v>45632.07494212963</v>
      </c>
      <c r="C12800" s="11" t="s">
        <v>35466</v>
      </c>
      <c r="D12800" s="12">
        <v>12.0</v>
      </c>
      <c r="E12800" s="10" t="s">
        <v>26</v>
      </c>
      <c r="F12800" s="12">
        <v>2024.0</v>
      </c>
      <c r="G12800" s="13" t="s">
        <v>13</v>
      </c>
      <c r="H12800" s="14" t="s">
        <v>1809</v>
      </c>
      <c r="I12800" s="12">
        <v>345.0</v>
      </c>
      <c r="J12800" s="15" t="str">
        <f t="shared" si="1"/>
        <v>Relevant</v>
      </c>
    </row>
    <row r="12801" ht="22.5" customHeight="1">
      <c r="A12801" s="9" t="s">
        <v>35467</v>
      </c>
      <c r="B12801" s="10">
        <v>45614.53878472222</v>
      </c>
      <c r="C12801" s="11" t="s">
        <v>35468</v>
      </c>
      <c r="D12801" s="12">
        <v>11.0</v>
      </c>
      <c r="E12801" s="10" t="s">
        <v>17</v>
      </c>
      <c r="F12801" s="12">
        <v>2024.0</v>
      </c>
      <c r="G12801" s="13" t="s">
        <v>13</v>
      </c>
      <c r="H12801" s="14" t="s">
        <v>67</v>
      </c>
      <c r="I12801" s="12">
        <v>103.0</v>
      </c>
      <c r="J12801" s="15" t="str">
        <f t="shared" si="1"/>
        <v>Relevant</v>
      </c>
    </row>
    <row r="12802" ht="22.5" customHeight="1">
      <c r="A12802" s="9" t="s">
        <v>35469</v>
      </c>
      <c r="B12802" s="10">
        <v>45591.361798391205</v>
      </c>
      <c r="C12802" s="11" t="s">
        <v>35470</v>
      </c>
      <c r="D12802" s="12">
        <v>10.0</v>
      </c>
      <c r="E12802" s="10" t="s">
        <v>42</v>
      </c>
      <c r="F12802" s="12">
        <v>2024.0</v>
      </c>
      <c r="G12802" s="13" t="s">
        <v>35471</v>
      </c>
      <c r="H12802" s="14" t="s">
        <v>35472</v>
      </c>
      <c r="I12802" s="12">
        <v>1212539.0</v>
      </c>
      <c r="J12802" s="15" t="str">
        <f t="shared" si="1"/>
        <v>Irrelevant</v>
      </c>
    </row>
    <row r="12803" ht="22.5" customHeight="1">
      <c r="A12803" s="9" t="s">
        <v>35473</v>
      </c>
      <c r="B12803" s="10">
        <v>45597.3425462963</v>
      </c>
      <c r="C12803" s="11" t="s">
        <v>35474</v>
      </c>
      <c r="D12803" s="12">
        <v>11.0</v>
      </c>
      <c r="E12803" s="10" t="s">
        <v>17</v>
      </c>
      <c r="F12803" s="12">
        <v>2024.0</v>
      </c>
      <c r="G12803" s="13" t="s">
        <v>13</v>
      </c>
      <c r="H12803" s="14" t="s">
        <v>10218</v>
      </c>
      <c r="I12803" s="12">
        <v>64.0</v>
      </c>
      <c r="J12803" s="15" t="str">
        <f t="shared" si="1"/>
        <v>Relevant</v>
      </c>
    </row>
    <row r="12804" ht="22.5" customHeight="1">
      <c r="A12804" s="9" t="s">
        <v>35475</v>
      </c>
      <c r="B12804" s="10">
        <v>45605.295694444445</v>
      </c>
      <c r="C12804" s="11" t="s">
        <v>5335</v>
      </c>
      <c r="D12804" s="12">
        <v>11.0</v>
      </c>
      <c r="E12804" s="10" t="s">
        <v>17</v>
      </c>
      <c r="F12804" s="12">
        <v>2024.0</v>
      </c>
      <c r="G12804" s="13" t="s">
        <v>35476</v>
      </c>
      <c r="H12804" s="14" t="s">
        <v>35477</v>
      </c>
      <c r="I12804" s="12">
        <v>8443435.0</v>
      </c>
      <c r="J12804" s="15" t="str">
        <f t="shared" si="1"/>
        <v>Irrelevant</v>
      </c>
    </row>
    <row r="12805" ht="22.5" customHeight="1">
      <c r="A12805" s="9" t="s">
        <v>35478</v>
      </c>
      <c r="B12805" s="10">
        <v>45615.40813657407</v>
      </c>
      <c r="C12805" s="11" t="s">
        <v>35479</v>
      </c>
      <c r="D12805" s="12">
        <v>11.0</v>
      </c>
      <c r="E12805" s="10" t="s">
        <v>17</v>
      </c>
      <c r="F12805" s="12">
        <v>2024.0</v>
      </c>
      <c r="G12805" s="13" t="s">
        <v>35480</v>
      </c>
      <c r="H12805" s="14" t="s">
        <v>35481</v>
      </c>
      <c r="I12805" s="12">
        <v>1205132.0</v>
      </c>
      <c r="J12805" s="15" t="str">
        <f t="shared" si="1"/>
        <v>Irrelevant</v>
      </c>
    </row>
    <row r="12806" ht="22.5" customHeight="1">
      <c r="A12806" s="9" t="s">
        <v>35482</v>
      </c>
      <c r="B12806" s="10">
        <v>45586.88474537037</v>
      </c>
      <c r="C12806" s="11" t="s">
        <v>35483</v>
      </c>
      <c r="D12806" s="12">
        <v>10.0</v>
      </c>
      <c r="E12806" s="10" t="s">
        <v>42</v>
      </c>
      <c r="F12806" s="12">
        <v>2024.0</v>
      </c>
      <c r="G12806" s="13" t="s">
        <v>13</v>
      </c>
      <c r="H12806" s="14" t="s">
        <v>23476</v>
      </c>
      <c r="I12806" s="12">
        <v>841.0</v>
      </c>
      <c r="J12806" s="15" t="str">
        <f t="shared" si="1"/>
        <v>Relevant</v>
      </c>
    </row>
    <row r="12807" ht="22.5" customHeight="1">
      <c r="A12807" s="9" t="s">
        <v>35484</v>
      </c>
      <c r="B12807" s="10">
        <v>45578.595289351855</v>
      </c>
      <c r="C12807" s="11" t="s">
        <v>35485</v>
      </c>
      <c r="D12807" s="12">
        <v>10.0</v>
      </c>
      <c r="E12807" s="10" t="s">
        <v>42</v>
      </c>
      <c r="F12807" s="12">
        <v>2024.0</v>
      </c>
      <c r="G12807" s="13" t="s">
        <v>13</v>
      </c>
      <c r="H12807" s="14" t="s">
        <v>21344</v>
      </c>
      <c r="I12807" s="12">
        <v>4127.0</v>
      </c>
      <c r="J12807" s="15" t="str">
        <f t="shared" si="1"/>
        <v>Irrelevant</v>
      </c>
    </row>
    <row r="12808" ht="22.5" customHeight="1">
      <c r="A12808" s="9" t="s">
        <v>35486</v>
      </c>
      <c r="B12808" s="10">
        <v>45615.406377314815</v>
      </c>
      <c r="C12808" s="11" t="s">
        <v>35487</v>
      </c>
      <c r="D12808" s="12">
        <v>11.0</v>
      </c>
      <c r="E12808" s="10" t="s">
        <v>17</v>
      </c>
      <c r="F12808" s="12">
        <v>2024.0</v>
      </c>
      <c r="G12808" s="13" t="s">
        <v>13</v>
      </c>
      <c r="H12808" s="14" t="s">
        <v>781</v>
      </c>
      <c r="I12808" s="12">
        <v>612.0</v>
      </c>
      <c r="J12808" s="15" t="str">
        <f t="shared" si="1"/>
        <v>Irrelevant</v>
      </c>
    </row>
    <row r="12809" ht="22.5" customHeight="1">
      <c r="A12809" s="9" t="s">
        <v>35488</v>
      </c>
      <c r="B12809" s="10">
        <v>45613.9405787037</v>
      </c>
      <c r="C12809" s="11" t="s">
        <v>35489</v>
      </c>
      <c r="D12809" s="12">
        <v>11.0</v>
      </c>
      <c r="E12809" s="10" t="s">
        <v>17</v>
      </c>
      <c r="F12809" s="12">
        <v>2024.0</v>
      </c>
      <c r="G12809" s="13" t="s">
        <v>35490</v>
      </c>
      <c r="H12809" s="14" t="s">
        <v>35491</v>
      </c>
      <c r="I12809" s="12">
        <v>1153668.0</v>
      </c>
      <c r="J12809" s="15" t="str">
        <f t="shared" si="1"/>
        <v>Relevant</v>
      </c>
    </row>
    <row r="12810" ht="22.5" customHeight="1">
      <c r="A12810" s="9" t="s">
        <v>35492</v>
      </c>
      <c r="B12810" s="10">
        <v>45713.87880787037</v>
      </c>
      <c r="C12810" s="11" t="s">
        <v>35493</v>
      </c>
      <c r="D12810" s="12">
        <v>2.0</v>
      </c>
      <c r="E12810" s="10" t="s">
        <v>12</v>
      </c>
      <c r="F12810" s="12">
        <v>2025.0</v>
      </c>
      <c r="G12810" s="13" t="s">
        <v>13</v>
      </c>
      <c r="H12810" s="14" t="s">
        <v>35494</v>
      </c>
      <c r="I12810" s="12">
        <v>4573.0</v>
      </c>
      <c r="J12810" s="15" t="str">
        <f t="shared" si="1"/>
        <v>Irrelevant</v>
      </c>
    </row>
    <row r="12811" ht="22.5" customHeight="1">
      <c r="A12811" s="9" t="s">
        <v>35495</v>
      </c>
      <c r="B12811" s="10">
        <v>45589.9809837963</v>
      </c>
      <c r="C12811" s="11" t="s">
        <v>35496</v>
      </c>
      <c r="D12811" s="12">
        <v>10.0</v>
      </c>
      <c r="E12811" s="10" t="s">
        <v>42</v>
      </c>
      <c r="F12811" s="12">
        <v>2024.0</v>
      </c>
      <c r="G12811" s="13" t="s">
        <v>35497</v>
      </c>
      <c r="H12811" s="14" t="s">
        <v>35498</v>
      </c>
      <c r="I12811" s="12">
        <v>3109247.0</v>
      </c>
      <c r="J12811" s="15" t="str">
        <f t="shared" si="1"/>
        <v>Relevant</v>
      </c>
    </row>
    <row r="12812" ht="22.5" customHeight="1">
      <c r="A12812" s="9" t="s">
        <v>35499</v>
      </c>
      <c r="B12812" s="10">
        <v>45745.58116898148</v>
      </c>
      <c r="C12812" s="11" t="s">
        <v>35500</v>
      </c>
      <c r="D12812" s="12">
        <v>3.0</v>
      </c>
      <c r="E12812" s="10" t="s">
        <v>59</v>
      </c>
      <c r="F12812" s="12">
        <v>2025.0</v>
      </c>
      <c r="G12812" s="13" t="s">
        <v>13</v>
      </c>
      <c r="H12812" s="14" t="s">
        <v>5256</v>
      </c>
      <c r="I12812" s="12">
        <v>8.0</v>
      </c>
      <c r="J12812" s="15" t="str">
        <f t="shared" si="1"/>
        <v>Relevant</v>
      </c>
    </row>
    <row r="12813" ht="22.5" customHeight="1">
      <c r="A12813" s="9" t="s">
        <v>35501</v>
      </c>
      <c r="B12813" s="10">
        <v>45642.52621527778</v>
      </c>
      <c r="C12813" s="11" t="s">
        <v>30134</v>
      </c>
      <c r="D12813" s="12">
        <v>12.0</v>
      </c>
      <c r="E12813" s="10" t="s">
        <v>26</v>
      </c>
      <c r="F12813" s="12">
        <v>2024.0</v>
      </c>
      <c r="G12813" s="13" t="s">
        <v>13</v>
      </c>
      <c r="H12813" s="14" t="s">
        <v>232</v>
      </c>
      <c r="I12813" s="12">
        <v>320.0</v>
      </c>
      <c r="J12813" s="15" t="str">
        <f t="shared" si="1"/>
        <v>Relevant</v>
      </c>
    </row>
    <row r="12814" ht="22.5" customHeight="1">
      <c r="A12814" s="9" t="s">
        <v>35502</v>
      </c>
      <c r="B12814" s="10">
        <v>45724.52274305555</v>
      </c>
      <c r="C12814" s="11" t="s">
        <v>35503</v>
      </c>
      <c r="D12814" s="12">
        <v>3.0</v>
      </c>
      <c r="E12814" s="10" t="s">
        <v>59</v>
      </c>
      <c r="F12814" s="12">
        <v>2025.0</v>
      </c>
      <c r="G12814" s="13" t="s">
        <v>13</v>
      </c>
      <c r="H12814" s="14" t="s">
        <v>430</v>
      </c>
      <c r="I12814" s="12">
        <v>510.0</v>
      </c>
      <c r="J12814" s="15" t="str">
        <f t="shared" si="1"/>
        <v>Relevant</v>
      </c>
    </row>
    <row r="12815" ht="22.5" customHeight="1">
      <c r="A12815" s="9" t="s">
        <v>35504</v>
      </c>
      <c r="B12815" s="10">
        <v>45404.80421296296</v>
      </c>
      <c r="C12815" s="11" t="s">
        <v>35505</v>
      </c>
      <c r="D12815" s="12">
        <v>4.0</v>
      </c>
      <c r="E12815" s="10" t="s">
        <v>274</v>
      </c>
      <c r="F12815" s="12">
        <v>2024.0</v>
      </c>
      <c r="G12815" s="13" t="s">
        <v>13</v>
      </c>
      <c r="H12815" s="14" t="s">
        <v>9168</v>
      </c>
      <c r="I12815" s="12">
        <v>487.0</v>
      </c>
      <c r="J12815" s="15" t="str">
        <f t="shared" si="1"/>
        <v>Relevant</v>
      </c>
    </row>
    <row r="12816" ht="22.5" customHeight="1">
      <c r="A12816" s="9" t="s">
        <v>35506</v>
      </c>
      <c r="B12816" s="10">
        <v>45404.67119212963</v>
      </c>
      <c r="C12816" s="11" t="s">
        <v>35507</v>
      </c>
      <c r="D12816" s="12">
        <v>4.0</v>
      </c>
      <c r="E12816" s="10" t="s">
        <v>274</v>
      </c>
      <c r="F12816" s="12">
        <v>2024.0</v>
      </c>
      <c r="G12816" s="13" t="s">
        <v>35508</v>
      </c>
      <c r="H12816" s="14" t="str">
        <f>IFERROR(__xludf.DUMMYFUNCTION("TRIM(REGEXREPLACE(GOOGLETRANSLATE(G12816,""auto"",""en""),""(?i)\b(RT|QT)\s*@?\w*:?\s*|https?://\S+|@\w+|#\w+|[^\x00-\x7F]|[^\w\s]"",""""))"),"Why did the garbage mountain catch fire Answer within 48 hours Environment Minister Gopal Rai asked for a report from the department Delhi Environment Minister Gopal Rai asked for a report within 48 hours regarding the Ghazipur landfill site fire")</f>
        <v>Why did the garbage mountain catch fire Answer within 48 hours Environment Minister Gopal Rai asked for a report from the department Delhi Environment Minister Gopal Rai asked for a report within 48 hours regarding the Ghazipur landfill site fire</v>
      </c>
      <c r="I12816" s="12">
        <v>1.4564717E7</v>
      </c>
      <c r="J12816" s="15" t="str">
        <f t="shared" si="1"/>
        <v>Irrelevant</v>
      </c>
    </row>
    <row r="12817" ht="22.5" customHeight="1">
      <c r="A12817" s="9" t="s">
        <v>35509</v>
      </c>
      <c r="B12817" s="10">
        <v>45723.612604166665</v>
      </c>
      <c r="C12817" s="11" t="s">
        <v>35510</v>
      </c>
      <c r="D12817" s="12">
        <v>3.0</v>
      </c>
      <c r="E12817" s="10" t="s">
        <v>59</v>
      </c>
      <c r="F12817" s="12">
        <v>2025.0</v>
      </c>
      <c r="G12817" s="13" t="s">
        <v>35511</v>
      </c>
      <c r="H12817" s="14" t="s">
        <v>35512</v>
      </c>
      <c r="I12817" s="12">
        <v>2665375.0</v>
      </c>
      <c r="J12817" s="15" t="str">
        <f t="shared" si="1"/>
        <v>Irrelevant</v>
      </c>
    </row>
    <row r="12818" ht="22.5" customHeight="1">
      <c r="A12818" s="9" t="s">
        <v>35513</v>
      </c>
      <c r="B12818" s="10">
        <v>45632.051516203705</v>
      </c>
      <c r="C12818" s="11" t="s">
        <v>35514</v>
      </c>
      <c r="D12818" s="12">
        <v>12.0</v>
      </c>
      <c r="E12818" s="10" t="s">
        <v>26</v>
      </c>
      <c r="F12818" s="12">
        <v>2024.0</v>
      </c>
      <c r="G12818" s="13" t="s">
        <v>13</v>
      </c>
      <c r="H12818" s="14" t="s">
        <v>1809</v>
      </c>
      <c r="I12818" s="12">
        <v>2196.0</v>
      </c>
      <c r="J12818" s="15" t="str">
        <f t="shared" si="1"/>
        <v>Relevant</v>
      </c>
    </row>
    <row r="12819" ht="22.5" customHeight="1">
      <c r="A12819" s="9" t="s">
        <v>35515</v>
      </c>
      <c r="B12819" s="10">
        <v>45512.92221527778</v>
      </c>
      <c r="C12819" s="11" t="s">
        <v>12741</v>
      </c>
      <c r="D12819" s="12">
        <v>8.0</v>
      </c>
      <c r="E12819" s="10" t="s">
        <v>167</v>
      </c>
      <c r="F12819" s="12">
        <v>2024.0</v>
      </c>
      <c r="G12819" s="13" t="s">
        <v>35516</v>
      </c>
      <c r="H12819" s="14" t="s">
        <v>35517</v>
      </c>
      <c r="I12819" s="12">
        <v>3643159.0</v>
      </c>
      <c r="J12819" s="15" t="str">
        <f t="shared" si="1"/>
        <v>Irrelevant</v>
      </c>
    </row>
    <row r="12820" ht="22.5" customHeight="1">
      <c r="A12820" s="9" t="s">
        <v>35518</v>
      </c>
      <c r="B12820" s="10">
        <v>45618.82800925926</v>
      </c>
      <c r="C12820" s="11" t="s">
        <v>35519</v>
      </c>
      <c r="D12820" s="12">
        <v>11.0</v>
      </c>
      <c r="E12820" s="10" t="s">
        <v>17</v>
      </c>
      <c r="F12820" s="12">
        <v>2024.0</v>
      </c>
      <c r="G12820" s="13" t="s">
        <v>13</v>
      </c>
      <c r="H12820" s="14" t="s">
        <v>91</v>
      </c>
      <c r="I12820" s="12">
        <v>359.0</v>
      </c>
      <c r="J12820" s="15" t="str">
        <f t="shared" si="1"/>
        <v>Relevant</v>
      </c>
    </row>
    <row r="12821" ht="22.5" customHeight="1">
      <c r="A12821" s="9" t="s">
        <v>35520</v>
      </c>
      <c r="B12821" s="10">
        <v>45638.27517361111</v>
      </c>
      <c r="C12821" s="11" t="s">
        <v>35521</v>
      </c>
      <c r="D12821" s="12">
        <v>12.0</v>
      </c>
      <c r="E12821" s="10" t="s">
        <v>26</v>
      </c>
      <c r="F12821" s="12">
        <v>2024.0</v>
      </c>
      <c r="G12821" s="13" t="s">
        <v>35522</v>
      </c>
      <c r="H12821" s="14" t="s">
        <v>35523</v>
      </c>
      <c r="I12821" s="12">
        <v>6831001.0</v>
      </c>
      <c r="J12821" s="15" t="str">
        <f t="shared" si="1"/>
        <v>Relevant</v>
      </c>
    </row>
    <row r="12822" ht="22.5" customHeight="1">
      <c r="A12822" s="9" t="s">
        <v>35524</v>
      </c>
      <c r="B12822" s="10">
        <v>45611.409525462965</v>
      </c>
      <c r="C12822" s="11" t="s">
        <v>35525</v>
      </c>
      <c r="D12822" s="12">
        <v>11.0</v>
      </c>
      <c r="E12822" s="10" t="s">
        <v>17</v>
      </c>
      <c r="F12822" s="12">
        <v>2024.0</v>
      </c>
      <c r="G12822" s="13" t="s">
        <v>35526</v>
      </c>
      <c r="H12822" s="14" t="s">
        <v>35527</v>
      </c>
      <c r="I12822" s="12">
        <v>0.0</v>
      </c>
      <c r="J12822" s="15" t="str">
        <f t="shared" si="1"/>
        <v>Relevant</v>
      </c>
    </row>
    <row r="12823" ht="22.5" customHeight="1">
      <c r="A12823" s="9" t="s">
        <v>35528</v>
      </c>
      <c r="B12823" s="10">
        <v>45417.37159722222</v>
      </c>
      <c r="C12823" s="11" t="s">
        <v>35529</v>
      </c>
      <c r="D12823" s="12">
        <v>5.0</v>
      </c>
      <c r="E12823" s="10" t="s">
        <v>21</v>
      </c>
      <c r="F12823" s="12">
        <v>2024.0</v>
      </c>
      <c r="G12823" s="13" t="s">
        <v>35530</v>
      </c>
      <c r="H12823" s="14" t="s">
        <v>35531</v>
      </c>
      <c r="I12823" s="12">
        <v>0.0</v>
      </c>
      <c r="J12823" s="15" t="str">
        <f t="shared" si="1"/>
        <v>Irrelevant</v>
      </c>
    </row>
    <row r="12824" ht="22.5" customHeight="1">
      <c r="A12824" s="9" t="s">
        <v>35532</v>
      </c>
      <c r="B12824" s="10">
        <v>45603.70251585648</v>
      </c>
      <c r="C12824" s="11" t="s">
        <v>35533</v>
      </c>
      <c r="D12824" s="12">
        <v>11.0</v>
      </c>
      <c r="E12824" s="10" t="s">
        <v>17</v>
      </c>
      <c r="F12824" s="12">
        <v>2024.0</v>
      </c>
      <c r="G12824" s="13" t="s">
        <v>35534</v>
      </c>
      <c r="H12824" s="14" t="s">
        <v>35535</v>
      </c>
      <c r="I12824" s="12">
        <v>235998.0</v>
      </c>
      <c r="J12824" s="15" t="str">
        <f t="shared" si="1"/>
        <v>Irrelevant</v>
      </c>
    </row>
    <row r="12825" ht="22.5" customHeight="1">
      <c r="A12825" s="9" t="s">
        <v>35536</v>
      </c>
      <c r="B12825" s="10">
        <v>45411.2950462963</v>
      </c>
      <c r="C12825" s="11" t="s">
        <v>35537</v>
      </c>
      <c r="D12825" s="12">
        <v>4.0</v>
      </c>
      <c r="E12825" s="10" t="s">
        <v>274</v>
      </c>
      <c r="F12825" s="12">
        <v>2024.0</v>
      </c>
      <c r="G12825" s="13" t="s">
        <v>13</v>
      </c>
      <c r="H12825" s="14" t="s">
        <v>35538</v>
      </c>
      <c r="I12825" s="12">
        <v>676.0</v>
      </c>
      <c r="J12825" s="15" t="str">
        <f t="shared" si="1"/>
        <v>Irrelevant</v>
      </c>
    </row>
    <row r="12826" ht="22.5" customHeight="1">
      <c r="A12826" s="9" t="s">
        <v>35539</v>
      </c>
      <c r="B12826" s="10">
        <v>45741.35886574074</v>
      </c>
      <c r="C12826" s="11" t="s">
        <v>35540</v>
      </c>
      <c r="D12826" s="12">
        <v>3.0</v>
      </c>
      <c r="E12826" s="10" t="s">
        <v>59</v>
      </c>
      <c r="F12826" s="12">
        <v>2025.0</v>
      </c>
      <c r="G12826" s="13" t="s">
        <v>13</v>
      </c>
      <c r="H12826" s="14" t="s">
        <v>980</v>
      </c>
      <c r="I12826" s="12">
        <v>10787.0</v>
      </c>
      <c r="J12826" s="15" t="str">
        <f t="shared" si="1"/>
        <v>Relevant</v>
      </c>
    </row>
    <row r="12827" ht="22.5" customHeight="1">
      <c r="A12827" s="9" t="s">
        <v>35541</v>
      </c>
      <c r="B12827" s="10">
        <v>45556.81778935185</v>
      </c>
      <c r="C12827" s="11" t="s">
        <v>35542</v>
      </c>
      <c r="D12827" s="12">
        <v>9.0</v>
      </c>
      <c r="E12827" s="10" t="s">
        <v>114</v>
      </c>
      <c r="F12827" s="12">
        <v>2024.0</v>
      </c>
      <c r="G12827" s="13" t="s">
        <v>13</v>
      </c>
      <c r="H12827" s="14" t="s">
        <v>35543</v>
      </c>
      <c r="I12827" s="12">
        <v>826.0</v>
      </c>
      <c r="J12827" s="15" t="str">
        <f t="shared" si="1"/>
        <v>Irrelevant</v>
      </c>
    </row>
    <row r="12828" ht="22.5" customHeight="1">
      <c r="A12828" s="9" t="s">
        <v>35544</v>
      </c>
      <c r="B12828" s="10">
        <v>45696.782314814816</v>
      </c>
      <c r="C12828" s="11" t="s">
        <v>35545</v>
      </c>
      <c r="D12828" s="12">
        <v>2.0</v>
      </c>
      <c r="E12828" s="10" t="s">
        <v>12</v>
      </c>
      <c r="F12828" s="12">
        <v>2025.0</v>
      </c>
      <c r="G12828" s="13" t="s">
        <v>13</v>
      </c>
      <c r="H12828" s="14" t="s">
        <v>14</v>
      </c>
      <c r="I12828" s="12">
        <v>17.0</v>
      </c>
      <c r="J12828" s="15" t="str">
        <f t="shared" si="1"/>
        <v>Relevant</v>
      </c>
    </row>
    <row r="12829" ht="22.5" customHeight="1">
      <c r="A12829" s="9" t="s">
        <v>35546</v>
      </c>
      <c r="B12829" s="10">
        <v>45598.420949074076</v>
      </c>
      <c r="C12829" s="11" t="s">
        <v>35547</v>
      </c>
      <c r="D12829" s="12">
        <v>11.0</v>
      </c>
      <c r="E12829" s="10" t="s">
        <v>17</v>
      </c>
      <c r="F12829" s="12">
        <v>2024.0</v>
      </c>
      <c r="G12829" s="13" t="s">
        <v>35548</v>
      </c>
      <c r="H12829" s="14" t="s">
        <v>35549</v>
      </c>
      <c r="I12829" s="12">
        <v>27642.0</v>
      </c>
      <c r="J12829" s="15" t="str">
        <f t="shared" si="1"/>
        <v>Relevant</v>
      </c>
    </row>
    <row r="12830" ht="22.5" customHeight="1">
      <c r="A12830" s="9" t="s">
        <v>35550</v>
      </c>
      <c r="B12830" s="10">
        <v>45607.7103587963</v>
      </c>
      <c r="C12830" s="11" t="s">
        <v>35551</v>
      </c>
      <c r="D12830" s="12">
        <v>11.0</v>
      </c>
      <c r="E12830" s="10" t="s">
        <v>17</v>
      </c>
      <c r="F12830" s="12">
        <v>2024.0</v>
      </c>
      <c r="G12830" s="13" t="s">
        <v>13</v>
      </c>
      <c r="H12830" s="14" t="s">
        <v>35552</v>
      </c>
      <c r="I12830" s="12">
        <v>5398.0</v>
      </c>
      <c r="J12830" s="15" t="str">
        <f t="shared" si="1"/>
        <v>Relevant</v>
      </c>
    </row>
    <row r="12831" ht="22.5" customHeight="1">
      <c r="A12831" s="9" t="s">
        <v>35553</v>
      </c>
      <c r="B12831" s="10">
        <v>45593.9581712963</v>
      </c>
      <c r="C12831" s="11" t="s">
        <v>35554</v>
      </c>
      <c r="D12831" s="12">
        <v>10.0</v>
      </c>
      <c r="E12831" s="10" t="s">
        <v>42</v>
      </c>
      <c r="F12831" s="12">
        <v>2024.0</v>
      </c>
      <c r="G12831" s="13" t="s">
        <v>13</v>
      </c>
      <c r="H12831" s="14" t="s">
        <v>293</v>
      </c>
      <c r="I12831" s="12">
        <v>21203.0</v>
      </c>
      <c r="J12831" s="15" t="str">
        <f t="shared" si="1"/>
        <v>Relevant</v>
      </c>
    </row>
    <row r="12832" ht="22.5" customHeight="1">
      <c r="A12832" s="9" t="s">
        <v>35555</v>
      </c>
      <c r="B12832" s="10">
        <v>45438.6815625</v>
      </c>
      <c r="C12832" s="11" t="s">
        <v>33477</v>
      </c>
      <c r="D12832" s="12">
        <v>5.0</v>
      </c>
      <c r="E12832" s="10" t="s">
        <v>21</v>
      </c>
      <c r="F12832" s="12">
        <v>2024.0</v>
      </c>
      <c r="G12832" s="13" t="s">
        <v>35556</v>
      </c>
      <c r="H12832" s="14" t="s">
        <v>35557</v>
      </c>
      <c r="I12832" s="12">
        <v>7456164.0</v>
      </c>
      <c r="J12832" s="15" t="str">
        <f t="shared" si="1"/>
        <v>Irrelevant</v>
      </c>
    </row>
    <row r="12833" ht="22.5" customHeight="1">
      <c r="A12833" s="9" t="s">
        <v>35558</v>
      </c>
      <c r="B12833" s="10">
        <v>45615.47875</v>
      </c>
      <c r="C12833" s="11" t="s">
        <v>29307</v>
      </c>
      <c r="D12833" s="12">
        <v>11.0</v>
      </c>
      <c r="E12833" s="10" t="s">
        <v>17</v>
      </c>
      <c r="F12833" s="12">
        <v>2024.0</v>
      </c>
      <c r="G12833" s="13" t="s">
        <v>13</v>
      </c>
      <c r="H12833" s="14" t="s">
        <v>35559</v>
      </c>
      <c r="I12833" s="12">
        <v>5553.0</v>
      </c>
      <c r="J12833" s="15" t="str">
        <f t="shared" si="1"/>
        <v>Relevant</v>
      </c>
    </row>
    <row r="12834" ht="22.5" customHeight="1">
      <c r="A12834" s="9" t="s">
        <v>35560</v>
      </c>
      <c r="B12834" s="10">
        <v>45593.31452546296</v>
      </c>
      <c r="C12834" s="11" t="s">
        <v>35561</v>
      </c>
      <c r="D12834" s="12">
        <v>10.0</v>
      </c>
      <c r="E12834" s="10" t="s">
        <v>42</v>
      </c>
      <c r="F12834" s="12">
        <v>2024.0</v>
      </c>
      <c r="G12834" s="13" t="s">
        <v>13</v>
      </c>
      <c r="H12834" s="14" t="s">
        <v>97</v>
      </c>
      <c r="I12834" s="12">
        <v>252.0</v>
      </c>
      <c r="J12834" s="15" t="str">
        <f t="shared" si="1"/>
        <v>Relevant</v>
      </c>
    </row>
    <row r="12835" ht="22.5" customHeight="1">
      <c r="A12835" s="9" t="s">
        <v>35562</v>
      </c>
      <c r="B12835" s="10">
        <v>45696.759664351855</v>
      </c>
      <c r="C12835" s="11" t="s">
        <v>10304</v>
      </c>
      <c r="D12835" s="12">
        <v>2.0</v>
      </c>
      <c r="E12835" s="10" t="s">
        <v>12</v>
      </c>
      <c r="F12835" s="12">
        <v>2025.0</v>
      </c>
      <c r="G12835" s="13" t="s">
        <v>13</v>
      </c>
      <c r="H12835" s="14" t="s">
        <v>14</v>
      </c>
      <c r="I12835" s="12">
        <v>122.0</v>
      </c>
      <c r="J12835" s="15" t="str">
        <f t="shared" si="1"/>
        <v>Relevant</v>
      </c>
    </row>
    <row r="12836" ht="22.5" customHeight="1">
      <c r="A12836" s="9" t="s">
        <v>35563</v>
      </c>
      <c r="B12836" s="10">
        <v>45632.4625</v>
      </c>
      <c r="C12836" s="11" t="s">
        <v>11687</v>
      </c>
      <c r="D12836" s="12">
        <v>12.0</v>
      </c>
      <c r="E12836" s="10" t="s">
        <v>26</v>
      </c>
      <c r="F12836" s="12">
        <v>2024.0</v>
      </c>
      <c r="G12836" s="13" t="s">
        <v>13</v>
      </c>
      <c r="H12836" s="14" t="s">
        <v>1809</v>
      </c>
      <c r="I12836" s="12">
        <v>590.0</v>
      </c>
      <c r="J12836" s="15" t="str">
        <f t="shared" si="1"/>
        <v>Relevant</v>
      </c>
    </row>
    <row r="12837" ht="22.5" customHeight="1">
      <c r="A12837" s="9" t="s">
        <v>35564</v>
      </c>
      <c r="B12837" s="10">
        <v>45588.65556712963</v>
      </c>
      <c r="C12837" s="11" t="s">
        <v>35565</v>
      </c>
      <c r="D12837" s="12">
        <v>10.0</v>
      </c>
      <c r="E12837" s="10" t="s">
        <v>42</v>
      </c>
      <c r="F12837" s="12">
        <v>2024.0</v>
      </c>
      <c r="G12837" s="13" t="s">
        <v>13</v>
      </c>
      <c r="H12837" s="14" t="s">
        <v>338</v>
      </c>
      <c r="I12837" s="12">
        <v>87.0</v>
      </c>
      <c r="J12837" s="15" t="str">
        <f t="shared" si="1"/>
        <v>Relevant</v>
      </c>
    </row>
    <row r="12838" ht="22.5" customHeight="1">
      <c r="A12838" s="9" t="s">
        <v>35566</v>
      </c>
      <c r="B12838" s="10">
        <v>45632.78142361111</v>
      </c>
      <c r="C12838" s="11" t="s">
        <v>35567</v>
      </c>
      <c r="D12838" s="12">
        <v>12.0</v>
      </c>
      <c r="E12838" s="10" t="s">
        <v>26</v>
      </c>
      <c r="F12838" s="12">
        <v>2024.0</v>
      </c>
      <c r="G12838" s="13" t="s">
        <v>13</v>
      </c>
      <c r="H12838" s="14" t="s">
        <v>1809</v>
      </c>
      <c r="I12838" s="12">
        <v>68.0</v>
      </c>
      <c r="J12838" s="15" t="str">
        <f t="shared" si="1"/>
        <v>Relevant</v>
      </c>
    </row>
    <row r="12839" ht="22.5" customHeight="1">
      <c r="A12839" s="9" t="s">
        <v>35568</v>
      </c>
      <c r="B12839" s="10">
        <v>45631.178923611114</v>
      </c>
      <c r="C12839" s="11" t="s">
        <v>35569</v>
      </c>
      <c r="D12839" s="12">
        <v>12.0</v>
      </c>
      <c r="E12839" s="10" t="s">
        <v>26</v>
      </c>
      <c r="F12839" s="12">
        <v>2024.0</v>
      </c>
      <c r="G12839" s="13" t="s">
        <v>13</v>
      </c>
      <c r="H12839" s="14" t="s">
        <v>181</v>
      </c>
      <c r="I12839" s="12">
        <v>30.0</v>
      </c>
      <c r="J12839" s="15" t="str">
        <f t="shared" si="1"/>
        <v>Irrelevant</v>
      </c>
    </row>
    <row r="12840" ht="22.5" customHeight="1">
      <c r="A12840" s="9" t="s">
        <v>35570</v>
      </c>
      <c r="B12840" s="10">
        <v>45745.454097222224</v>
      </c>
      <c r="C12840" s="11" t="s">
        <v>35571</v>
      </c>
      <c r="D12840" s="12">
        <v>3.0</v>
      </c>
      <c r="E12840" s="10" t="s">
        <v>59</v>
      </c>
      <c r="F12840" s="12">
        <v>2025.0</v>
      </c>
      <c r="G12840" s="13" t="s">
        <v>13</v>
      </c>
      <c r="H12840" s="14" t="s">
        <v>5256</v>
      </c>
      <c r="I12840" s="12">
        <v>122.0</v>
      </c>
      <c r="J12840" s="15" t="str">
        <f t="shared" si="1"/>
        <v>Relevant</v>
      </c>
    </row>
    <row r="12841" ht="22.5" customHeight="1">
      <c r="A12841" s="9" t="s">
        <v>35572</v>
      </c>
      <c r="B12841" s="10">
        <v>45534.48637731482</v>
      </c>
      <c r="C12841" s="11" t="s">
        <v>35573</v>
      </c>
      <c r="D12841" s="12">
        <v>8.0</v>
      </c>
      <c r="E12841" s="10" t="s">
        <v>167</v>
      </c>
      <c r="F12841" s="12">
        <v>2024.0</v>
      </c>
      <c r="G12841" s="13" t="s">
        <v>13</v>
      </c>
      <c r="H12841" s="14" t="s">
        <v>11816</v>
      </c>
      <c r="I12841" s="12">
        <v>19671.0</v>
      </c>
      <c r="J12841" s="15" t="str">
        <f t="shared" si="1"/>
        <v>Irrelevant</v>
      </c>
    </row>
    <row r="12842" ht="22.5" customHeight="1">
      <c r="A12842" s="9" t="s">
        <v>35574</v>
      </c>
      <c r="B12842" s="10">
        <v>45584.48761618056</v>
      </c>
      <c r="C12842" s="11" t="s">
        <v>6058</v>
      </c>
      <c r="D12842" s="12">
        <v>10.0</v>
      </c>
      <c r="E12842" s="10" t="s">
        <v>42</v>
      </c>
      <c r="F12842" s="12">
        <v>2024.0</v>
      </c>
      <c r="G12842" s="13" t="s">
        <v>35575</v>
      </c>
      <c r="H12842" s="14" t="s">
        <v>35576</v>
      </c>
      <c r="I12842" s="12">
        <v>734167.0</v>
      </c>
      <c r="J12842" s="15" t="str">
        <f t="shared" si="1"/>
        <v>Relevant</v>
      </c>
    </row>
    <row r="12843" ht="22.5" customHeight="1">
      <c r="A12843" s="9" t="s">
        <v>35577</v>
      </c>
      <c r="B12843" s="10">
        <v>45616.12838675926</v>
      </c>
      <c r="C12843" s="11" t="s">
        <v>35578</v>
      </c>
      <c r="D12843" s="12">
        <v>11.0</v>
      </c>
      <c r="E12843" s="10" t="s">
        <v>17</v>
      </c>
      <c r="F12843" s="12">
        <v>2024.0</v>
      </c>
      <c r="G12843" s="13" t="s">
        <v>35579</v>
      </c>
      <c r="H12843" s="14" t="s">
        <v>35580</v>
      </c>
      <c r="I12843" s="12">
        <v>1.0830293E7</v>
      </c>
      <c r="J12843" s="15" t="str">
        <f t="shared" si="1"/>
        <v>Relevant</v>
      </c>
    </row>
    <row r="12844" ht="22.5" customHeight="1">
      <c r="A12844" s="9" t="s">
        <v>35581</v>
      </c>
      <c r="B12844" s="10">
        <v>45628.66210648148</v>
      </c>
      <c r="C12844" s="11" t="s">
        <v>35582</v>
      </c>
      <c r="D12844" s="12">
        <v>12.0</v>
      </c>
      <c r="E12844" s="10" t="s">
        <v>26</v>
      </c>
      <c r="F12844" s="12">
        <v>2024.0</v>
      </c>
      <c r="G12844" s="13" t="s">
        <v>13</v>
      </c>
      <c r="H12844" s="14" t="s">
        <v>12739</v>
      </c>
      <c r="I12844" s="12">
        <v>4143.0</v>
      </c>
      <c r="J12844" s="15" t="str">
        <f t="shared" si="1"/>
        <v>Relevant</v>
      </c>
    </row>
    <row r="12845" ht="22.5" customHeight="1">
      <c r="A12845" s="9" t="s">
        <v>35583</v>
      </c>
      <c r="B12845" s="10">
        <v>45696.83385416667</v>
      </c>
      <c r="C12845" s="11" t="s">
        <v>35584</v>
      </c>
      <c r="D12845" s="12">
        <v>2.0</v>
      </c>
      <c r="E12845" s="10" t="s">
        <v>12</v>
      </c>
      <c r="F12845" s="12">
        <v>2025.0</v>
      </c>
      <c r="G12845" s="13" t="s">
        <v>13</v>
      </c>
      <c r="H12845" s="14" t="s">
        <v>14</v>
      </c>
      <c r="I12845" s="12">
        <v>78.0</v>
      </c>
      <c r="J12845" s="15" t="str">
        <f t="shared" si="1"/>
        <v>Relevant</v>
      </c>
    </row>
    <row r="12846" ht="22.5" customHeight="1">
      <c r="A12846" s="9" t="s">
        <v>35585</v>
      </c>
      <c r="B12846" s="10">
        <v>45435.507002314815</v>
      </c>
      <c r="C12846" s="11" t="s">
        <v>35586</v>
      </c>
      <c r="D12846" s="12">
        <v>5.0</v>
      </c>
      <c r="E12846" s="10" t="s">
        <v>21</v>
      </c>
      <c r="F12846" s="12">
        <v>2024.0</v>
      </c>
      <c r="G12846" s="13" t="s">
        <v>13</v>
      </c>
      <c r="H12846" s="14" t="s">
        <v>35587</v>
      </c>
      <c r="I12846" s="12">
        <v>121.0</v>
      </c>
      <c r="J12846" s="15" t="str">
        <f t="shared" si="1"/>
        <v>Irrelevant</v>
      </c>
    </row>
    <row r="12847" ht="22.5" customHeight="1">
      <c r="A12847" s="9" t="s">
        <v>35588</v>
      </c>
      <c r="B12847" s="10">
        <v>45577.687569444446</v>
      </c>
      <c r="C12847" s="11" t="s">
        <v>35589</v>
      </c>
      <c r="D12847" s="12">
        <v>10.0</v>
      </c>
      <c r="E12847" s="10" t="s">
        <v>42</v>
      </c>
      <c r="F12847" s="12">
        <v>2024.0</v>
      </c>
      <c r="G12847" s="13" t="s">
        <v>35590</v>
      </c>
      <c r="H12847" s="14" t="s">
        <v>35591</v>
      </c>
      <c r="I12847" s="12">
        <v>27817.0</v>
      </c>
      <c r="J12847" s="15" t="str">
        <f t="shared" si="1"/>
        <v>Relevant</v>
      </c>
    </row>
    <row r="12848" ht="22.5" customHeight="1">
      <c r="A12848" s="9" t="s">
        <v>35592</v>
      </c>
      <c r="B12848" s="10">
        <v>45448.52873842593</v>
      </c>
      <c r="C12848" s="11" t="s">
        <v>35593</v>
      </c>
      <c r="D12848" s="12">
        <v>6.0</v>
      </c>
      <c r="E12848" s="10" t="s">
        <v>34</v>
      </c>
      <c r="F12848" s="12">
        <v>2024.0</v>
      </c>
      <c r="G12848" s="13" t="s">
        <v>13</v>
      </c>
      <c r="H12848" s="14" t="s">
        <v>890</v>
      </c>
      <c r="I12848" s="12">
        <v>258.0</v>
      </c>
      <c r="J12848" s="15" t="str">
        <f t="shared" si="1"/>
        <v>Relevant</v>
      </c>
    </row>
    <row r="12849" ht="22.5" customHeight="1">
      <c r="A12849" s="9" t="s">
        <v>35594</v>
      </c>
      <c r="B12849" s="10">
        <v>45619.805555555555</v>
      </c>
      <c r="C12849" s="11" t="s">
        <v>15355</v>
      </c>
      <c r="D12849" s="12">
        <v>11.0</v>
      </c>
      <c r="E12849" s="10" t="s">
        <v>17</v>
      </c>
      <c r="F12849" s="12">
        <v>2024.0</v>
      </c>
      <c r="G12849" s="13" t="s">
        <v>6096</v>
      </c>
      <c r="H12849" s="14" t="s">
        <v>35595</v>
      </c>
      <c r="I12849" s="12">
        <v>0.0</v>
      </c>
      <c r="J12849" s="15" t="str">
        <f t="shared" si="1"/>
        <v>Relevant</v>
      </c>
    </row>
    <row r="12850" ht="22.5" customHeight="1">
      <c r="A12850" s="9" t="s">
        <v>35596</v>
      </c>
      <c r="B12850" s="10">
        <v>45621.322118055556</v>
      </c>
      <c r="C12850" s="11" t="s">
        <v>35597</v>
      </c>
      <c r="D12850" s="12">
        <v>11.0</v>
      </c>
      <c r="E12850" s="10" t="s">
        <v>17</v>
      </c>
      <c r="F12850" s="12">
        <v>2024.0</v>
      </c>
      <c r="G12850" s="13" t="s">
        <v>13</v>
      </c>
      <c r="H12850" s="14" t="s">
        <v>7963</v>
      </c>
      <c r="I12850" s="12">
        <v>12312.0</v>
      </c>
      <c r="J12850" s="15" t="str">
        <f t="shared" si="1"/>
        <v>Relevant</v>
      </c>
    </row>
    <row r="12851" ht="22.5" customHeight="1">
      <c r="A12851" s="9" t="s">
        <v>35598</v>
      </c>
      <c r="B12851" s="10">
        <v>45637.740532407406</v>
      </c>
      <c r="C12851" s="11" t="s">
        <v>721</v>
      </c>
      <c r="D12851" s="12">
        <v>12.0</v>
      </c>
      <c r="E12851" s="10" t="s">
        <v>26</v>
      </c>
      <c r="F12851" s="12">
        <v>2024.0</v>
      </c>
      <c r="G12851" s="13" t="s">
        <v>35599</v>
      </c>
      <c r="H12851" s="14" t="s">
        <v>35600</v>
      </c>
      <c r="I12851" s="12">
        <v>3593546.0</v>
      </c>
      <c r="J12851" s="15" t="str">
        <f t="shared" si="1"/>
        <v>Relevant</v>
      </c>
    </row>
    <row r="12852" ht="22.5" customHeight="1">
      <c r="A12852" s="9" t="s">
        <v>35601</v>
      </c>
      <c r="B12852" s="10">
        <v>45628.698171296295</v>
      </c>
      <c r="C12852" s="11" t="s">
        <v>35602</v>
      </c>
      <c r="D12852" s="12">
        <v>12.0</v>
      </c>
      <c r="E12852" s="10" t="s">
        <v>26</v>
      </c>
      <c r="F12852" s="12">
        <v>2024.0</v>
      </c>
      <c r="G12852" s="13" t="s">
        <v>13</v>
      </c>
      <c r="H12852" s="14" t="s">
        <v>3120</v>
      </c>
      <c r="I12852" s="12">
        <v>18.0</v>
      </c>
      <c r="J12852" s="15" t="str">
        <f t="shared" si="1"/>
        <v>Relevant</v>
      </c>
    </row>
    <row r="12853" ht="22.5" customHeight="1">
      <c r="A12853" s="9" t="s">
        <v>35603</v>
      </c>
      <c r="B12853" s="10">
        <v>45697.97408564815</v>
      </c>
      <c r="C12853" s="11" t="s">
        <v>35604</v>
      </c>
      <c r="D12853" s="12">
        <v>2.0</v>
      </c>
      <c r="E12853" s="10" t="s">
        <v>12</v>
      </c>
      <c r="F12853" s="12">
        <v>2025.0</v>
      </c>
      <c r="G12853" s="13" t="s">
        <v>13</v>
      </c>
      <c r="H12853" s="14" t="s">
        <v>14</v>
      </c>
      <c r="I12853" s="12">
        <v>585.0</v>
      </c>
      <c r="J12853" s="15" t="str">
        <f t="shared" si="1"/>
        <v>Relevant</v>
      </c>
    </row>
    <row r="12854" ht="22.5" customHeight="1">
      <c r="A12854" s="9" t="s">
        <v>35605</v>
      </c>
      <c r="B12854" s="10">
        <v>45618.307337962964</v>
      </c>
      <c r="C12854" s="11" t="s">
        <v>35606</v>
      </c>
      <c r="D12854" s="12">
        <v>11.0</v>
      </c>
      <c r="E12854" s="10" t="s">
        <v>17</v>
      </c>
      <c r="F12854" s="12">
        <v>2024.0</v>
      </c>
      <c r="G12854" s="13" t="s">
        <v>35607</v>
      </c>
      <c r="H12854" s="14" t="s">
        <v>35608</v>
      </c>
      <c r="I12854" s="12">
        <v>8494959.0</v>
      </c>
      <c r="J12854" s="15" t="str">
        <f t="shared" si="1"/>
        <v>Relevant</v>
      </c>
    </row>
    <row r="12855" ht="22.5" customHeight="1">
      <c r="A12855" s="9" t="s">
        <v>35609</v>
      </c>
      <c r="B12855" s="10">
        <v>45600.75915509259</v>
      </c>
      <c r="C12855" s="11" t="s">
        <v>35610</v>
      </c>
      <c r="D12855" s="12">
        <v>11.0</v>
      </c>
      <c r="E12855" s="10" t="s">
        <v>17</v>
      </c>
      <c r="F12855" s="12">
        <v>2024.0</v>
      </c>
      <c r="G12855" s="13" t="s">
        <v>35611</v>
      </c>
      <c r="H12855" s="14" t="s">
        <v>35612</v>
      </c>
      <c r="I12855" s="12">
        <v>3109247.0</v>
      </c>
      <c r="J12855" s="15" t="str">
        <f t="shared" si="1"/>
        <v>Relevant</v>
      </c>
    </row>
    <row r="12856" ht="22.5" customHeight="1">
      <c r="A12856" s="9" t="s">
        <v>35613</v>
      </c>
      <c r="B12856" s="10">
        <v>45566.47298611111</v>
      </c>
      <c r="C12856" s="11" t="s">
        <v>35614</v>
      </c>
      <c r="D12856" s="12">
        <v>10.0</v>
      </c>
      <c r="E12856" s="10" t="s">
        <v>42</v>
      </c>
      <c r="F12856" s="12">
        <v>2024.0</v>
      </c>
      <c r="G12856" s="13" t="s">
        <v>35615</v>
      </c>
      <c r="H12856" s="14" t="s">
        <v>35616</v>
      </c>
      <c r="I12856" s="12">
        <v>253820.0</v>
      </c>
      <c r="J12856" s="15" t="str">
        <f t="shared" si="1"/>
        <v>Irrelevant</v>
      </c>
    </row>
    <row r="12857" ht="22.5" customHeight="1">
      <c r="A12857" s="9" t="s">
        <v>35617</v>
      </c>
      <c r="B12857" s="10">
        <v>45606.234502314815</v>
      </c>
      <c r="C12857" s="11" t="s">
        <v>35618</v>
      </c>
      <c r="D12857" s="12">
        <v>11.0</v>
      </c>
      <c r="E12857" s="10" t="s">
        <v>17</v>
      </c>
      <c r="F12857" s="12">
        <v>2024.0</v>
      </c>
      <c r="G12857" s="13" t="s">
        <v>13</v>
      </c>
      <c r="H12857" s="14" t="s">
        <v>6339</v>
      </c>
      <c r="I12857" s="12">
        <v>10090.0</v>
      </c>
      <c r="J12857" s="15" t="str">
        <f t="shared" si="1"/>
        <v>Relevant</v>
      </c>
    </row>
    <row r="12858" ht="22.5" customHeight="1">
      <c r="A12858" s="9" t="s">
        <v>35619</v>
      </c>
      <c r="B12858" s="10">
        <v>45585.007627314815</v>
      </c>
      <c r="C12858" s="11" t="s">
        <v>35620</v>
      </c>
      <c r="D12858" s="12">
        <v>10.0</v>
      </c>
      <c r="E12858" s="10" t="s">
        <v>42</v>
      </c>
      <c r="F12858" s="12">
        <v>2024.0</v>
      </c>
      <c r="G12858" s="13" t="s">
        <v>13</v>
      </c>
      <c r="H12858" s="14" t="s">
        <v>211</v>
      </c>
      <c r="I12858" s="12">
        <v>19441.0</v>
      </c>
      <c r="J12858" s="15" t="str">
        <f t="shared" si="1"/>
        <v>Relevant</v>
      </c>
    </row>
    <row r="12859" ht="22.5" customHeight="1">
      <c r="A12859" s="9" t="s">
        <v>35621</v>
      </c>
      <c r="B12859" s="10">
        <v>45404.73055555556</v>
      </c>
      <c r="C12859" s="11" t="s">
        <v>35622</v>
      </c>
      <c r="D12859" s="12">
        <v>4.0</v>
      </c>
      <c r="E12859" s="10" t="s">
        <v>274</v>
      </c>
      <c r="F12859" s="12">
        <v>2024.0</v>
      </c>
      <c r="G12859" s="13" t="s">
        <v>35623</v>
      </c>
      <c r="H12859" s="14" t="s">
        <v>35624</v>
      </c>
      <c r="I12859" s="12">
        <v>1.2620616E7</v>
      </c>
      <c r="J12859" s="15" t="str">
        <f t="shared" si="1"/>
        <v>Irrelevant</v>
      </c>
    </row>
    <row r="12860" ht="22.5" customHeight="1">
      <c r="A12860" s="9" t="s">
        <v>35625</v>
      </c>
      <c r="B12860" s="10">
        <v>45418.8840162037</v>
      </c>
      <c r="C12860" s="11" t="s">
        <v>35626</v>
      </c>
      <c r="D12860" s="12">
        <v>5.0</v>
      </c>
      <c r="E12860" s="10" t="s">
        <v>21</v>
      </c>
      <c r="F12860" s="12">
        <v>2024.0</v>
      </c>
      <c r="G12860" s="13" t="s">
        <v>13</v>
      </c>
      <c r="H12860" s="14" t="s">
        <v>912</v>
      </c>
      <c r="I12860" s="12">
        <v>77.0</v>
      </c>
      <c r="J12860" s="15" t="str">
        <f t="shared" si="1"/>
        <v>Irrelevant</v>
      </c>
    </row>
    <row r="12861" ht="22.5" customHeight="1">
      <c r="A12861" s="9" t="s">
        <v>35627</v>
      </c>
      <c r="B12861" s="10">
        <v>45423.55284722222</v>
      </c>
      <c r="C12861" s="11" t="s">
        <v>35628</v>
      </c>
      <c r="D12861" s="12">
        <v>5.0</v>
      </c>
      <c r="E12861" s="10" t="s">
        <v>21</v>
      </c>
      <c r="F12861" s="12">
        <v>2024.0</v>
      </c>
      <c r="G12861" s="13" t="s">
        <v>13</v>
      </c>
      <c r="H12861" s="14" t="s">
        <v>35629</v>
      </c>
      <c r="I12861" s="12">
        <v>0.0</v>
      </c>
      <c r="J12861" s="15" t="str">
        <f t="shared" si="1"/>
        <v>Relevant</v>
      </c>
    </row>
    <row r="12862" ht="22.5" customHeight="1">
      <c r="A12862" s="9" t="s">
        <v>35630</v>
      </c>
      <c r="B12862" s="10">
        <v>45615.37064814815</v>
      </c>
      <c r="C12862" s="11" t="s">
        <v>35631</v>
      </c>
      <c r="D12862" s="12">
        <v>11.0</v>
      </c>
      <c r="E12862" s="10" t="s">
        <v>17</v>
      </c>
      <c r="F12862" s="12">
        <v>2024.0</v>
      </c>
      <c r="G12862" s="13" t="s">
        <v>13</v>
      </c>
      <c r="H12862" s="14" t="s">
        <v>781</v>
      </c>
      <c r="I12862" s="12">
        <v>1362.0</v>
      </c>
      <c r="J12862" s="15" t="str">
        <f t="shared" si="1"/>
        <v>Irrelevant</v>
      </c>
    </row>
    <row r="12863" ht="22.5" customHeight="1">
      <c r="A12863" s="9" t="s">
        <v>35632</v>
      </c>
      <c r="B12863" s="10">
        <v>45707.969039351854</v>
      </c>
      <c r="C12863" s="11" t="s">
        <v>35633</v>
      </c>
      <c r="D12863" s="12">
        <v>2.0</v>
      </c>
      <c r="E12863" s="10" t="s">
        <v>12</v>
      </c>
      <c r="F12863" s="12">
        <v>2025.0</v>
      </c>
      <c r="G12863" s="13" t="s">
        <v>13</v>
      </c>
      <c r="H12863" s="14" t="s">
        <v>35634</v>
      </c>
      <c r="I12863" s="12">
        <v>2758.0</v>
      </c>
      <c r="J12863" s="15" t="str">
        <f t="shared" si="1"/>
        <v>Irrelevant</v>
      </c>
    </row>
    <row r="12864" ht="22.5" customHeight="1">
      <c r="A12864" s="9" t="s">
        <v>35635</v>
      </c>
      <c r="B12864" s="10">
        <v>45559.04519675926</v>
      </c>
      <c r="C12864" s="11" t="s">
        <v>35636</v>
      </c>
      <c r="D12864" s="12">
        <v>9.0</v>
      </c>
      <c r="E12864" s="10" t="s">
        <v>114</v>
      </c>
      <c r="F12864" s="12">
        <v>2024.0</v>
      </c>
      <c r="G12864" s="13" t="s">
        <v>35637</v>
      </c>
      <c r="H12864" s="14" t="s">
        <v>35638</v>
      </c>
      <c r="I12864" s="12">
        <v>224096.0</v>
      </c>
      <c r="J12864" s="15" t="str">
        <f t="shared" si="1"/>
        <v>Irrelevant</v>
      </c>
    </row>
    <row r="12865" ht="22.5" customHeight="1">
      <c r="A12865" s="9" t="s">
        <v>35639</v>
      </c>
      <c r="B12865" s="10">
        <v>45615.614375</v>
      </c>
      <c r="C12865" s="11" t="s">
        <v>35640</v>
      </c>
      <c r="D12865" s="12">
        <v>11.0</v>
      </c>
      <c r="E12865" s="10" t="s">
        <v>17</v>
      </c>
      <c r="F12865" s="12">
        <v>2024.0</v>
      </c>
      <c r="G12865" s="13" t="s">
        <v>13</v>
      </c>
      <c r="H12865" s="14" t="s">
        <v>31</v>
      </c>
      <c r="I12865" s="12">
        <v>1308.0</v>
      </c>
      <c r="J12865" s="15" t="str">
        <f t="shared" si="1"/>
        <v>Relevant</v>
      </c>
    </row>
    <row r="12866" ht="22.5" customHeight="1">
      <c r="A12866" s="9" t="s">
        <v>35641</v>
      </c>
      <c r="B12866" s="10">
        <v>45591.621203703704</v>
      </c>
      <c r="C12866" s="11" t="s">
        <v>35642</v>
      </c>
      <c r="D12866" s="12">
        <v>10.0</v>
      </c>
      <c r="E12866" s="10" t="s">
        <v>42</v>
      </c>
      <c r="F12866" s="12">
        <v>2024.0</v>
      </c>
      <c r="G12866" s="13" t="s">
        <v>13</v>
      </c>
      <c r="H12866" s="14" t="s">
        <v>131</v>
      </c>
      <c r="I12866" s="12">
        <v>7.0</v>
      </c>
      <c r="J12866" s="15" t="str">
        <f t="shared" si="1"/>
        <v>Relevant</v>
      </c>
    </row>
    <row r="12867" ht="22.5" customHeight="1">
      <c r="A12867" s="9" t="s">
        <v>35643</v>
      </c>
      <c r="B12867" s="10">
        <v>45580.42873842592</v>
      </c>
      <c r="C12867" s="11" t="s">
        <v>35644</v>
      </c>
      <c r="D12867" s="12">
        <v>10.0</v>
      </c>
      <c r="E12867" s="10" t="s">
        <v>42</v>
      </c>
      <c r="F12867" s="12">
        <v>2024.0</v>
      </c>
      <c r="G12867" s="13" t="s">
        <v>13</v>
      </c>
      <c r="H12867" s="14" t="s">
        <v>22602</v>
      </c>
      <c r="I12867" s="12">
        <v>139.0</v>
      </c>
      <c r="J12867" s="15" t="str">
        <f t="shared" si="1"/>
        <v>Relevant</v>
      </c>
    </row>
    <row r="12868" ht="22.5" customHeight="1">
      <c r="A12868" s="9" t="s">
        <v>35645</v>
      </c>
      <c r="B12868" s="10">
        <v>45661.02180555555</v>
      </c>
      <c r="C12868" s="11" t="s">
        <v>35646</v>
      </c>
      <c r="D12868" s="12">
        <v>1.0</v>
      </c>
      <c r="E12868" s="10" t="s">
        <v>70</v>
      </c>
      <c r="F12868" s="12">
        <v>2025.0</v>
      </c>
      <c r="G12868" s="13" t="s">
        <v>13</v>
      </c>
      <c r="H12868" s="14" t="s">
        <v>2417</v>
      </c>
      <c r="I12868" s="12">
        <v>478.0</v>
      </c>
      <c r="J12868" s="15" t="str">
        <f t="shared" si="1"/>
        <v>Irrelevant</v>
      </c>
    </row>
    <row r="12869" ht="22.5" customHeight="1">
      <c r="A12869" s="9" t="s">
        <v>35647</v>
      </c>
      <c r="B12869" s="10">
        <v>45616.092152777775</v>
      </c>
      <c r="C12869" s="11" t="s">
        <v>35648</v>
      </c>
      <c r="D12869" s="12">
        <v>11.0</v>
      </c>
      <c r="E12869" s="10" t="s">
        <v>17</v>
      </c>
      <c r="F12869" s="12">
        <v>2024.0</v>
      </c>
      <c r="G12869" s="13" t="s">
        <v>13</v>
      </c>
      <c r="H12869" s="14" t="s">
        <v>6154</v>
      </c>
      <c r="I12869" s="12">
        <v>875.0</v>
      </c>
      <c r="J12869" s="15" t="str">
        <f t="shared" si="1"/>
        <v>Relevant</v>
      </c>
    </row>
    <row r="12870" ht="22.5" customHeight="1">
      <c r="A12870" s="9" t="s">
        <v>35649</v>
      </c>
      <c r="B12870" s="10">
        <v>45434.660046296296</v>
      </c>
      <c r="C12870" s="11" t="s">
        <v>35650</v>
      </c>
      <c r="D12870" s="12">
        <v>5.0</v>
      </c>
      <c r="E12870" s="10" t="s">
        <v>21</v>
      </c>
      <c r="F12870" s="12">
        <v>2024.0</v>
      </c>
      <c r="G12870" s="13" t="s">
        <v>13</v>
      </c>
      <c r="H12870" s="14" t="s">
        <v>189</v>
      </c>
      <c r="I12870" s="12">
        <v>98.0</v>
      </c>
      <c r="J12870" s="15" t="str">
        <f t="shared" si="1"/>
        <v>Relevant</v>
      </c>
    </row>
    <row r="12871" ht="22.5" customHeight="1">
      <c r="A12871" s="9" t="s">
        <v>35651</v>
      </c>
      <c r="B12871" s="10">
        <v>45614.454409722224</v>
      </c>
      <c r="C12871" s="11" t="s">
        <v>35652</v>
      </c>
      <c r="D12871" s="12">
        <v>11.0</v>
      </c>
      <c r="E12871" s="10" t="s">
        <v>17</v>
      </c>
      <c r="F12871" s="12">
        <v>2024.0</v>
      </c>
      <c r="G12871" s="13" t="s">
        <v>13</v>
      </c>
      <c r="H12871" s="14" t="s">
        <v>35653</v>
      </c>
      <c r="I12871" s="12">
        <v>80.0</v>
      </c>
      <c r="J12871" s="15" t="str">
        <f t="shared" si="1"/>
        <v>Relevant</v>
      </c>
    </row>
    <row r="12872" ht="22.5" customHeight="1">
      <c r="A12872" s="9" t="s">
        <v>35654</v>
      </c>
      <c r="B12872" s="10">
        <v>45609.7343287037</v>
      </c>
      <c r="C12872" s="11" t="s">
        <v>35655</v>
      </c>
      <c r="D12872" s="12">
        <v>11.0</v>
      </c>
      <c r="E12872" s="10" t="s">
        <v>17</v>
      </c>
      <c r="F12872" s="12">
        <v>2024.0</v>
      </c>
      <c r="G12872" s="13" t="s">
        <v>13</v>
      </c>
      <c r="H12872" s="14" t="s">
        <v>35656</v>
      </c>
      <c r="I12872" s="12">
        <v>2.0</v>
      </c>
      <c r="J12872" s="15" t="str">
        <f t="shared" si="1"/>
        <v>Relevant</v>
      </c>
    </row>
    <row r="12873" ht="22.5" customHeight="1">
      <c r="A12873" s="9" t="s">
        <v>35657</v>
      </c>
      <c r="B12873" s="10">
        <v>45579.709131944444</v>
      </c>
      <c r="C12873" s="11" t="s">
        <v>1505</v>
      </c>
      <c r="D12873" s="12">
        <v>10.0</v>
      </c>
      <c r="E12873" s="10" t="s">
        <v>42</v>
      </c>
      <c r="F12873" s="12">
        <v>2024.0</v>
      </c>
      <c r="G12873" s="13" t="s">
        <v>13</v>
      </c>
      <c r="H12873" s="14" t="s">
        <v>642</v>
      </c>
      <c r="I12873" s="12">
        <v>44.0</v>
      </c>
      <c r="J12873" s="15" t="str">
        <f t="shared" si="1"/>
        <v>Relevant</v>
      </c>
    </row>
    <row r="12874" ht="22.5" customHeight="1">
      <c r="A12874" s="9" t="s">
        <v>35658</v>
      </c>
      <c r="B12874" s="10">
        <v>45576.844814814816</v>
      </c>
      <c r="C12874" s="11" t="s">
        <v>35659</v>
      </c>
      <c r="D12874" s="12">
        <v>10.0</v>
      </c>
      <c r="E12874" s="10" t="s">
        <v>42</v>
      </c>
      <c r="F12874" s="12">
        <v>2024.0</v>
      </c>
      <c r="G12874" s="13" t="s">
        <v>13</v>
      </c>
      <c r="H12874" s="14" t="s">
        <v>18504</v>
      </c>
      <c r="I12874" s="12">
        <v>5299.0</v>
      </c>
      <c r="J12874" s="15" t="str">
        <f t="shared" si="1"/>
        <v>Relevant</v>
      </c>
    </row>
    <row r="12875" ht="22.5" customHeight="1">
      <c r="A12875" s="9" t="s">
        <v>35660</v>
      </c>
      <c r="B12875" s="10">
        <v>45604.9578125</v>
      </c>
      <c r="C12875" s="11" t="s">
        <v>17013</v>
      </c>
      <c r="D12875" s="12">
        <v>11.0</v>
      </c>
      <c r="E12875" s="10" t="s">
        <v>17</v>
      </c>
      <c r="F12875" s="12">
        <v>2024.0</v>
      </c>
      <c r="G12875" s="13" t="s">
        <v>35661</v>
      </c>
      <c r="H12875" s="14" t="s">
        <v>35662</v>
      </c>
      <c r="I12875" s="12">
        <v>8026530.0</v>
      </c>
      <c r="J12875" s="15" t="str">
        <f t="shared" si="1"/>
        <v>Relevant</v>
      </c>
    </row>
    <row r="12876" ht="22.5" customHeight="1">
      <c r="A12876" s="9" t="s">
        <v>35663</v>
      </c>
      <c r="B12876" s="10">
        <v>45630.60858796296</v>
      </c>
      <c r="C12876" s="11" t="s">
        <v>35664</v>
      </c>
      <c r="D12876" s="12">
        <v>12.0</v>
      </c>
      <c r="E12876" s="10" t="s">
        <v>26</v>
      </c>
      <c r="F12876" s="12">
        <v>2024.0</v>
      </c>
      <c r="G12876" s="13" t="s">
        <v>13</v>
      </c>
      <c r="H12876" s="14" t="s">
        <v>181</v>
      </c>
      <c r="I12876" s="12">
        <v>236.0</v>
      </c>
      <c r="J12876" s="15" t="str">
        <f t="shared" si="1"/>
        <v>Irrelevant</v>
      </c>
    </row>
    <row r="12877" ht="22.5" customHeight="1">
      <c r="A12877" s="9" t="s">
        <v>35665</v>
      </c>
      <c r="B12877" s="10">
        <v>45578.266921296294</v>
      </c>
      <c r="C12877" s="11" t="s">
        <v>35666</v>
      </c>
      <c r="D12877" s="12">
        <v>10.0</v>
      </c>
      <c r="E12877" s="10" t="s">
        <v>42</v>
      </c>
      <c r="F12877" s="12">
        <v>2024.0</v>
      </c>
      <c r="G12877" s="13" t="s">
        <v>13</v>
      </c>
      <c r="H12877" s="14" t="s">
        <v>35667</v>
      </c>
      <c r="I12877" s="12">
        <v>204.0</v>
      </c>
      <c r="J12877" s="15" t="str">
        <f t="shared" si="1"/>
        <v>Relevant</v>
      </c>
    </row>
    <row r="12878" ht="22.5" customHeight="1">
      <c r="A12878" s="9" t="s">
        <v>35668</v>
      </c>
      <c r="B12878" s="10">
        <v>45435.761469907404</v>
      </c>
      <c r="C12878" s="11" t="s">
        <v>35669</v>
      </c>
      <c r="D12878" s="12">
        <v>5.0</v>
      </c>
      <c r="E12878" s="10" t="s">
        <v>21</v>
      </c>
      <c r="F12878" s="12">
        <v>2024.0</v>
      </c>
      <c r="G12878" s="13" t="s">
        <v>13</v>
      </c>
      <c r="H12878" s="14" t="s">
        <v>189</v>
      </c>
      <c r="I12878" s="12">
        <v>4022.0</v>
      </c>
      <c r="J12878" s="15" t="str">
        <f t="shared" si="1"/>
        <v>Relevant</v>
      </c>
    </row>
    <row r="12879" ht="22.5" customHeight="1">
      <c r="A12879" s="9" t="s">
        <v>35670</v>
      </c>
      <c r="B12879" s="10">
        <v>45601.65484953704</v>
      </c>
      <c r="C12879" s="11" t="s">
        <v>35671</v>
      </c>
      <c r="D12879" s="12">
        <v>11.0</v>
      </c>
      <c r="E12879" s="10" t="s">
        <v>17</v>
      </c>
      <c r="F12879" s="12">
        <v>2024.0</v>
      </c>
      <c r="G12879" s="13" t="s">
        <v>13</v>
      </c>
      <c r="H12879" s="14" t="s">
        <v>35672</v>
      </c>
      <c r="I12879" s="12">
        <v>74.0</v>
      </c>
      <c r="J12879" s="15" t="str">
        <f t="shared" si="1"/>
        <v>Relevant</v>
      </c>
    </row>
    <row r="12880" ht="22.5" customHeight="1">
      <c r="A12880" s="9" t="s">
        <v>35673</v>
      </c>
      <c r="B12880" s="10">
        <v>45651.75509259259</v>
      </c>
      <c r="C12880" s="11" t="s">
        <v>35674</v>
      </c>
      <c r="D12880" s="12">
        <v>12.0</v>
      </c>
      <c r="E12880" s="10" t="s">
        <v>26</v>
      </c>
      <c r="F12880" s="12">
        <v>2024.0</v>
      </c>
      <c r="G12880" s="13" t="s">
        <v>13</v>
      </c>
      <c r="H12880" s="14" t="s">
        <v>217</v>
      </c>
      <c r="I12880" s="12">
        <v>253.0</v>
      </c>
      <c r="J12880" s="15" t="str">
        <f t="shared" si="1"/>
        <v>Relevant</v>
      </c>
    </row>
    <row r="12881" ht="22.5" customHeight="1">
      <c r="A12881" s="9" t="s">
        <v>35675</v>
      </c>
      <c r="B12881" s="10">
        <v>45618.70857638889</v>
      </c>
      <c r="C12881" s="11" t="s">
        <v>3939</v>
      </c>
      <c r="D12881" s="12">
        <v>11.0</v>
      </c>
      <c r="E12881" s="10" t="s">
        <v>17</v>
      </c>
      <c r="F12881" s="12">
        <v>2024.0</v>
      </c>
      <c r="G12881" s="13" t="s">
        <v>13</v>
      </c>
      <c r="H12881" s="14" t="s">
        <v>965</v>
      </c>
      <c r="I12881" s="12">
        <v>787.0</v>
      </c>
      <c r="J12881" s="15" t="str">
        <f t="shared" si="1"/>
        <v>Relevant</v>
      </c>
    </row>
    <row r="12882" ht="22.5" customHeight="1">
      <c r="A12882" s="9" t="s">
        <v>35676</v>
      </c>
      <c r="B12882" s="10">
        <v>45609.36038194445</v>
      </c>
      <c r="C12882" s="11" t="s">
        <v>35677</v>
      </c>
      <c r="D12882" s="12">
        <v>11.0</v>
      </c>
      <c r="E12882" s="10" t="s">
        <v>17</v>
      </c>
      <c r="F12882" s="12">
        <v>2024.0</v>
      </c>
      <c r="G12882" s="13" t="s">
        <v>13</v>
      </c>
      <c r="H12882" s="14" t="s">
        <v>35678</v>
      </c>
      <c r="I12882" s="12">
        <v>52.0</v>
      </c>
      <c r="J12882" s="15" t="str">
        <f t="shared" si="1"/>
        <v>Relevant</v>
      </c>
    </row>
    <row r="12883" ht="22.5" customHeight="1">
      <c r="A12883" s="9" t="s">
        <v>35679</v>
      </c>
      <c r="B12883" s="10">
        <v>45629.629849537036</v>
      </c>
      <c r="C12883" s="11" t="s">
        <v>22880</v>
      </c>
      <c r="D12883" s="12">
        <v>12.0</v>
      </c>
      <c r="E12883" s="10" t="s">
        <v>26</v>
      </c>
      <c r="F12883" s="12">
        <v>2024.0</v>
      </c>
      <c r="G12883" s="13" t="s">
        <v>13</v>
      </c>
      <c r="H12883" s="14" t="s">
        <v>237</v>
      </c>
      <c r="I12883" s="12">
        <v>43775.0</v>
      </c>
      <c r="J12883" s="15" t="str">
        <f t="shared" si="1"/>
        <v>Relevant</v>
      </c>
    </row>
    <row r="12884" ht="22.5" customHeight="1">
      <c r="A12884" s="9" t="s">
        <v>35680</v>
      </c>
      <c r="B12884" s="10">
        <v>45610.39608909722</v>
      </c>
      <c r="C12884" s="11" t="s">
        <v>35681</v>
      </c>
      <c r="D12884" s="12">
        <v>11.0</v>
      </c>
      <c r="E12884" s="10" t="s">
        <v>17</v>
      </c>
      <c r="F12884" s="12">
        <v>2024.0</v>
      </c>
      <c r="G12884" s="13" t="s">
        <v>35682</v>
      </c>
      <c r="H12884" s="14" t="s">
        <v>35683</v>
      </c>
      <c r="I12884" s="12">
        <v>424.0</v>
      </c>
      <c r="J12884" s="15" t="str">
        <f t="shared" si="1"/>
        <v>Relevant</v>
      </c>
    </row>
    <row r="12885" ht="22.5" customHeight="1">
      <c r="A12885" s="9" t="s">
        <v>35684</v>
      </c>
      <c r="B12885" s="10">
        <v>45611.77365740741</v>
      </c>
      <c r="C12885" s="11" t="s">
        <v>29139</v>
      </c>
      <c r="D12885" s="12">
        <v>11.0</v>
      </c>
      <c r="E12885" s="10" t="s">
        <v>17</v>
      </c>
      <c r="F12885" s="12">
        <v>2024.0</v>
      </c>
      <c r="G12885" s="13" t="s">
        <v>13</v>
      </c>
      <c r="H12885" s="14" t="s">
        <v>10299</v>
      </c>
      <c r="I12885" s="12">
        <v>839.0</v>
      </c>
      <c r="J12885" s="15" t="str">
        <f t="shared" si="1"/>
        <v>Relevant</v>
      </c>
    </row>
    <row r="12886" ht="22.5" customHeight="1">
      <c r="A12886" s="9" t="s">
        <v>35685</v>
      </c>
      <c r="B12886" s="10">
        <v>45601.51474537037</v>
      </c>
      <c r="C12886" s="11" t="s">
        <v>27432</v>
      </c>
      <c r="D12886" s="12">
        <v>11.0</v>
      </c>
      <c r="E12886" s="10" t="s">
        <v>17</v>
      </c>
      <c r="F12886" s="12">
        <v>2024.0</v>
      </c>
      <c r="G12886" s="13" t="s">
        <v>13</v>
      </c>
      <c r="H12886" s="14" t="s">
        <v>4471</v>
      </c>
      <c r="I12886" s="12">
        <v>5730.0</v>
      </c>
      <c r="J12886" s="15" t="str">
        <f t="shared" si="1"/>
        <v>Relevant</v>
      </c>
    </row>
    <row r="12887" ht="22.5" customHeight="1">
      <c r="A12887" s="9" t="s">
        <v>35686</v>
      </c>
      <c r="B12887" s="10">
        <v>45585.610625</v>
      </c>
      <c r="C12887" s="11" t="s">
        <v>35687</v>
      </c>
      <c r="D12887" s="12">
        <v>10.0</v>
      </c>
      <c r="E12887" s="10" t="s">
        <v>42</v>
      </c>
      <c r="F12887" s="12">
        <v>2024.0</v>
      </c>
      <c r="G12887" s="13" t="s">
        <v>13</v>
      </c>
      <c r="H12887" s="14" t="s">
        <v>35688</v>
      </c>
      <c r="I12887" s="12">
        <v>3085.0</v>
      </c>
      <c r="J12887" s="15" t="str">
        <f t="shared" si="1"/>
        <v>Relevant</v>
      </c>
    </row>
    <row r="12888" ht="22.5" customHeight="1">
      <c r="A12888" s="9" t="s">
        <v>35689</v>
      </c>
      <c r="B12888" s="10">
        <v>45594.594618055555</v>
      </c>
      <c r="C12888" s="11" t="s">
        <v>11768</v>
      </c>
      <c r="D12888" s="12">
        <v>10.0</v>
      </c>
      <c r="E12888" s="10" t="s">
        <v>42</v>
      </c>
      <c r="F12888" s="12">
        <v>2024.0</v>
      </c>
      <c r="G12888" s="13" t="s">
        <v>13</v>
      </c>
      <c r="H12888" s="14" t="s">
        <v>35690</v>
      </c>
      <c r="I12888" s="12">
        <v>558.0</v>
      </c>
      <c r="J12888" s="15" t="str">
        <f t="shared" si="1"/>
        <v>Relevant</v>
      </c>
    </row>
    <row r="12889" ht="22.5" customHeight="1">
      <c r="A12889" s="9" t="s">
        <v>35691</v>
      </c>
      <c r="B12889" s="10">
        <v>45697.99706018518</v>
      </c>
      <c r="C12889" s="11" t="s">
        <v>35692</v>
      </c>
      <c r="D12889" s="12">
        <v>2.0</v>
      </c>
      <c r="E12889" s="10" t="s">
        <v>12</v>
      </c>
      <c r="F12889" s="12">
        <v>2025.0</v>
      </c>
      <c r="G12889" s="13" t="s">
        <v>13</v>
      </c>
      <c r="H12889" s="14" t="s">
        <v>14</v>
      </c>
      <c r="I12889" s="12">
        <v>1012.0</v>
      </c>
      <c r="J12889" s="15" t="str">
        <f t="shared" si="1"/>
        <v>Relevant</v>
      </c>
    </row>
    <row r="12890" ht="22.5" customHeight="1">
      <c r="A12890" s="9" t="s">
        <v>35693</v>
      </c>
      <c r="B12890" s="10">
        <v>45645.47047453704</v>
      </c>
      <c r="C12890" s="11" t="s">
        <v>35694</v>
      </c>
      <c r="D12890" s="12">
        <v>12.0</v>
      </c>
      <c r="E12890" s="10" t="s">
        <v>26</v>
      </c>
      <c r="F12890" s="12">
        <v>2024.0</v>
      </c>
      <c r="G12890" s="13" t="s">
        <v>13</v>
      </c>
      <c r="H12890" s="14" t="s">
        <v>35695</v>
      </c>
      <c r="I12890" s="12">
        <v>5629.0</v>
      </c>
      <c r="J12890" s="15" t="str">
        <f t="shared" si="1"/>
        <v>Relevant</v>
      </c>
    </row>
    <row r="12891" ht="22.5" customHeight="1">
      <c r="A12891" s="9" t="s">
        <v>35696</v>
      </c>
      <c r="B12891" s="10">
        <v>45700.07096625</v>
      </c>
      <c r="C12891" s="11" t="s">
        <v>35697</v>
      </c>
      <c r="D12891" s="12">
        <v>2.0</v>
      </c>
      <c r="E12891" s="10" t="s">
        <v>12</v>
      </c>
      <c r="F12891" s="12">
        <v>2025.0</v>
      </c>
      <c r="G12891" s="13" t="s">
        <v>35698</v>
      </c>
      <c r="H12891" s="14" t="s">
        <v>35699</v>
      </c>
      <c r="I12891" s="12">
        <v>1.271605E7</v>
      </c>
      <c r="J12891" s="15" t="str">
        <f t="shared" si="1"/>
        <v>Irrelevant</v>
      </c>
    </row>
    <row r="12892" ht="22.5" customHeight="1">
      <c r="A12892" s="9" t="s">
        <v>35700</v>
      </c>
      <c r="B12892" s="10">
        <v>45614.87684027778</v>
      </c>
      <c r="C12892" s="11" t="s">
        <v>35701</v>
      </c>
      <c r="D12892" s="12">
        <v>11.0</v>
      </c>
      <c r="E12892" s="10" t="s">
        <v>17</v>
      </c>
      <c r="F12892" s="12">
        <v>2024.0</v>
      </c>
      <c r="G12892" s="13" t="s">
        <v>13</v>
      </c>
      <c r="H12892" s="14" t="s">
        <v>5902</v>
      </c>
      <c r="I12892" s="12">
        <v>108.0</v>
      </c>
      <c r="J12892" s="15" t="str">
        <f t="shared" si="1"/>
        <v>Relevant</v>
      </c>
    </row>
    <row r="12893" ht="22.5" customHeight="1">
      <c r="A12893" s="9" t="s">
        <v>35702</v>
      </c>
      <c r="B12893" s="10">
        <v>45619.39227392361</v>
      </c>
      <c r="C12893" s="11" t="s">
        <v>35703</v>
      </c>
      <c r="D12893" s="12">
        <v>11.0</v>
      </c>
      <c r="E12893" s="10" t="s">
        <v>17</v>
      </c>
      <c r="F12893" s="12">
        <v>2024.0</v>
      </c>
      <c r="G12893" s="13" t="s">
        <v>35704</v>
      </c>
      <c r="H12893" s="14" t="s">
        <v>35705</v>
      </c>
      <c r="I12893" s="12">
        <v>1818994.0</v>
      </c>
      <c r="J12893" s="15" t="str">
        <f t="shared" si="1"/>
        <v>Irrelevant</v>
      </c>
    </row>
    <row r="12894" ht="22.5" customHeight="1">
      <c r="A12894" s="9" t="s">
        <v>35706</v>
      </c>
      <c r="B12894" s="10">
        <v>45715.678136574075</v>
      </c>
      <c r="C12894" s="11" t="s">
        <v>35707</v>
      </c>
      <c r="D12894" s="12">
        <v>2.0</v>
      </c>
      <c r="E12894" s="10" t="s">
        <v>12</v>
      </c>
      <c r="F12894" s="12">
        <v>2025.0</v>
      </c>
      <c r="G12894" s="13" t="s">
        <v>35708</v>
      </c>
      <c r="H12894" s="14" t="s">
        <v>35709</v>
      </c>
      <c r="I12894" s="12">
        <v>0.0</v>
      </c>
      <c r="J12894" s="15" t="str">
        <f t="shared" si="1"/>
        <v>Irrelevant</v>
      </c>
    </row>
    <row r="12895" ht="22.5" customHeight="1">
      <c r="A12895" s="9" t="s">
        <v>35710</v>
      </c>
      <c r="B12895" s="10">
        <v>45630.49947916667</v>
      </c>
      <c r="C12895" s="11" t="s">
        <v>35711</v>
      </c>
      <c r="D12895" s="12">
        <v>12.0</v>
      </c>
      <c r="E12895" s="10" t="s">
        <v>26</v>
      </c>
      <c r="F12895" s="12">
        <v>2024.0</v>
      </c>
      <c r="G12895" s="13" t="s">
        <v>13</v>
      </c>
      <c r="H12895" s="14" t="s">
        <v>181</v>
      </c>
      <c r="I12895" s="12">
        <v>141.0</v>
      </c>
      <c r="J12895" s="15" t="str">
        <f t="shared" si="1"/>
        <v>Irrelevant</v>
      </c>
    </row>
    <row r="12896" ht="22.5" customHeight="1">
      <c r="A12896" s="9" t="s">
        <v>35712</v>
      </c>
      <c r="B12896" s="10">
        <v>45633.400300925925</v>
      </c>
      <c r="C12896" s="11" t="s">
        <v>35713</v>
      </c>
      <c r="D12896" s="12">
        <v>12.0</v>
      </c>
      <c r="E12896" s="10" t="s">
        <v>26</v>
      </c>
      <c r="F12896" s="12">
        <v>2024.0</v>
      </c>
      <c r="G12896" s="13" t="s">
        <v>13</v>
      </c>
      <c r="H12896" s="14" t="s">
        <v>8785</v>
      </c>
      <c r="I12896" s="12">
        <v>72.0</v>
      </c>
      <c r="J12896" s="15" t="str">
        <f t="shared" si="1"/>
        <v>Relevant</v>
      </c>
    </row>
    <row r="12897" ht="22.5" customHeight="1">
      <c r="A12897" s="9" t="s">
        <v>35714</v>
      </c>
      <c r="B12897" s="10">
        <v>45611.898622685185</v>
      </c>
      <c r="C12897" s="11" t="s">
        <v>35715</v>
      </c>
      <c r="D12897" s="12">
        <v>11.0</v>
      </c>
      <c r="E12897" s="10" t="s">
        <v>17</v>
      </c>
      <c r="F12897" s="12">
        <v>2024.0</v>
      </c>
      <c r="G12897" s="13" t="s">
        <v>13</v>
      </c>
      <c r="H12897" s="14" t="s">
        <v>1636</v>
      </c>
      <c r="I12897" s="12">
        <v>147.0</v>
      </c>
      <c r="J12897" s="15" t="str">
        <f t="shared" si="1"/>
        <v>Relevant</v>
      </c>
    </row>
    <row r="12898" ht="22.5" customHeight="1">
      <c r="A12898" s="9" t="s">
        <v>35716</v>
      </c>
      <c r="B12898" s="10">
        <v>45724.44513888889</v>
      </c>
      <c r="C12898" s="11" t="s">
        <v>35717</v>
      </c>
      <c r="D12898" s="12">
        <v>3.0</v>
      </c>
      <c r="E12898" s="10" t="s">
        <v>59</v>
      </c>
      <c r="F12898" s="12">
        <v>2025.0</v>
      </c>
      <c r="G12898" s="13" t="s">
        <v>13</v>
      </c>
      <c r="H12898" s="14" t="s">
        <v>430</v>
      </c>
      <c r="I12898" s="12">
        <v>282.0</v>
      </c>
      <c r="J12898" s="15" t="str">
        <f t="shared" si="1"/>
        <v>Relevant</v>
      </c>
    </row>
    <row r="12899" ht="22.5" customHeight="1">
      <c r="A12899" s="9" t="s">
        <v>35718</v>
      </c>
      <c r="B12899" s="10">
        <v>45616.80453703704</v>
      </c>
      <c r="C12899" s="11" t="s">
        <v>35719</v>
      </c>
      <c r="D12899" s="12">
        <v>11.0</v>
      </c>
      <c r="E12899" s="10" t="s">
        <v>17</v>
      </c>
      <c r="F12899" s="12">
        <v>2024.0</v>
      </c>
      <c r="G12899" s="13" t="s">
        <v>35720</v>
      </c>
      <c r="H12899" s="14" t="s">
        <v>35721</v>
      </c>
      <c r="I12899" s="12">
        <v>0.0</v>
      </c>
      <c r="J12899" s="15" t="str">
        <f t="shared" si="1"/>
        <v>Relevant</v>
      </c>
    </row>
    <row r="12900" ht="22.5" customHeight="1">
      <c r="A12900" s="9" t="s">
        <v>35722</v>
      </c>
      <c r="B12900" s="10">
        <v>45635.451145833336</v>
      </c>
      <c r="C12900" s="11" t="s">
        <v>35723</v>
      </c>
      <c r="D12900" s="12">
        <v>12.0</v>
      </c>
      <c r="E12900" s="10" t="s">
        <v>26</v>
      </c>
      <c r="F12900" s="12">
        <v>2024.0</v>
      </c>
      <c r="G12900" s="13" t="s">
        <v>35724</v>
      </c>
      <c r="H12900" s="14" t="s">
        <v>35725</v>
      </c>
      <c r="I12900" s="12">
        <v>0.0</v>
      </c>
      <c r="J12900" s="15" t="str">
        <f t="shared" si="1"/>
        <v>Irrelevant</v>
      </c>
    </row>
    <row r="12901" ht="22.5" customHeight="1">
      <c r="A12901" s="9" t="s">
        <v>35726</v>
      </c>
      <c r="B12901" s="10">
        <v>45614.76644675926</v>
      </c>
      <c r="C12901" s="11" t="s">
        <v>35727</v>
      </c>
      <c r="D12901" s="12">
        <v>11.0</v>
      </c>
      <c r="E12901" s="10" t="s">
        <v>17</v>
      </c>
      <c r="F12901" s="12">
        <v>2024.0</v>
      </c>
      <c r="G12901" s="13" t="s">
        <v>13</v>
      </c>
      <c r="H12901" s="14" t="s">
        <v>423</v>
      </c>
      <c r="I12901" s="12">
        <v>199.0</v>
      </c>
      <c r="J12901" s="15" t="str">
        <f t="shared" si="1"/>
        <v>Relevant</v>
      </c>
    </row>
    <row r="12902" ht="22.5" customHeight="1">
      <c r="A12902" s="9" t="s">
        <v>35728</v>
      </c>
      <c r="B12902" s="10">
        <v>45631.3617683912</v>
      </c>
      <c r="C12902" s="11" t="s">
        <v>35729</v>
      </c>
      <c r="D12902" s="12">
        <v>12.0</v>
      </c>
      <c r="E12902" s="10" t="s">
        <v>26</v>
      </c>
      <c r="F12902" s="12">
        <v>2024.0</v>
      </c>
      <c r="G12902" s="13" t="s">
        <v>35730</v>
      </c>
      <c r="H12902" s="14" t="s">
        <v>35731</v>
      </c>
      <c r="I12902" s="12">
        <v>0.0</v>
      </c>
      <c r="J12902" s="15" t="str">
        <f t="shared" si="1"/>
        <v>Irrelevant</v>
      </c>
    </row>
    <row r="12903" ht="22.5" customHeight="1">
      <c r="A12903" s="9" t="s">
        <v>35732</v>
      </c>
      <c r="B12903" s="10">
        <v>45595.701574074075</v>
      </c>
      <c r="C12903" s="11" t="s">
        <v>35733</v>
      </c>
      <c r="D12903" s="12">
        <v>10.0</v>
      </c>
      <c r="E12903" s="10" t="s">
        <v>42</v>
      </c>
      <c r="F12903" s="12">
        <v>2024.0</v>
      </c>
      <c r="G12903" s="13" t="s">
        <v>13</v>
      </c>
      <c r="H12903" s="14" t="s">
        <v>8953</v>
      </c>
      <c r="I12903" s="12">
        <v>967.0</v>
      </c>
      <c r="J12903" s="15" t="str">
        <f t="shared" si="1"/>
        <v>Relevant</v>
      </c>
    </row>
    <row r="12904" ht="22.5" customHeight="1">
      <c r="A12904" s="9" t="s">
        <v>35734</v>
      </c>
      <c r="B12904" s="10">
        <v>45643.53984953704</v>
      </c>
      <c r="C12904" s="11" t="s">
        <v>35735</v>
      </c>
      <c r="D12904" s="12">
        <v>12.0</v>
      </c>
      <c r="E12904" s="10" t="s">
        <v>26</v>
      </c>
      <c r="F12904" s="12">
        <v>2024.0</v>
      </c>
      <c r="G12904" s="13" t="s">
        <v>35736</v>
      </c>
      <c r="H12904" s="14" t="s">
        <v>35737</v>
      </c>
      <c r="I12904" s="12">
        <v>51226.0</v>
      </c>
      <c r="J12904" s="15" t="str">
        <f t="shared" si="1"/>
        <v>Relevant</v>
      </c>
    </row>
    <row r="12905" ht="22.5" customHeight="1">
      <c r="A12905" s="9" t="s">
        <v>35738</v>
      </c>
      <c r="B12905" s="10">
        <v>45636.69053568287</v>
      </c>
      <c r="C12905" s="11" t="s">
        <v>35739</v>
      </c>
      <c r="D12905" s="12">
        <v>12.0</v>
      </c>
      <c r="E12905" s="10" t="s">
        <v>26</v>
      </c>
      <c r="F12905" s="12">
        <v>2024.0</v>
      </c>
      <c r="G12905" s="13" t="s">
        <v>35740</v>
      </c>
      <c r="H12905" s="14" t="s">
        <v>33537</v>
      </c>
      <c r="I12905" s="12">
        <v>3082.0</v>
      </c>
      <c r="J12905" s="15" t="str">
        <f t="shared" si="1"/>
        <v>Irrelevant</v>
      </c>
    </row>
    <row r="12906" ht="22.5" customHeight="1">
      <c r="A12906" s="9" t="s">
        <v>35741</v>
      </c>
      <c r="B12906" s="10">
        <v>45628.33085648148</v>
      </c>
      <c r="C12906" s="11" t="s">
        <v>35742</v>
      </c>
      <c r="D12906" s="12">
        <v>12.0</v>
      </c>
      <c r="E12906" s="10" t="s">
        <v>26</v>
      </c>
      <c r="F12906" s="12">
        <v>2024.0</v>
      </c>
      <c r="G12906" s="13" t="s">
        <v>13</v>
      </c>
      <c r="H12906" s="14" t="s">
        <v>35743</v>
      </c>
      <c r="I12906" s="12">
        <v>388.0</v>
      </c>
      <c r="J12906" s="15" t="str">
        <f t="shared" si="1"/>
        <v>Relevant</v>
      </c>
    </row>
    <row r="12907" ht="22.5" customHeight="1">
      <c r="A12907" s="9" t="s">
        <v>35744</v>
      </c>
      <c r="B12907" s="10">
        <v>45588.468136574076</v>
      </c>
      <c r="C12907" s="11" t="s">
        <v>35745</v>
      </c>
      <c r="D12907" s="12">
        <v>10.0</v>
      </c>
      <c r="E12907" s="10" t="s">
        <v>42</v>
      </c>
      <c r="F12907" s="12">
        <v>2024.0</v>
      </c>
      <c r="G12907" s="13" t="s">
        <v>35746</v>
      </c>
      <c r="H12907" s="14" t="s">
        <v>522</v>
      </c>
      <c r="I12907" s="12">
        <v>4178.0</v>
      </c>
      <c r="J12907" s="15" t="str">
        <f t="shared" si="1"/>
        <v>Relevant</v>
      </c>
    </row>
    <row r="12908" ht="22.5" customHeight="1">
      <c r="A12908" s="9" t="s">
        <v>35747</v>
      </c>
      <c r="B12908" s="10">
        <v>45629.71755787037</v>
      </c>
      <c r="C12908" s="11" t="s">
        <v>18381</v>
      </c>
      <c r="D12908" s="12">
        <v>12.0</v>
      </c>
      <c r="E12908" s="10" t="s">
        <v>26</v>
      </c>
      <c r="F12908" s="12">
        <v>2024.0</v>
      </c>
      <c r="G12908" s="13" t="s">
        <v>13</v>
      </c>
      <c r="H12908" s="14" t="s">
        <v>1685</v>
      </c>
      <c r="I12908" s="12">
        <v>1070.0</v>
      </c>
      <c r="J12908" s="15" t="str">
        <f t="shared" si="1"/>
        <v>Relevant</v>
      </c>
    </row>
    <row r="12909" ht="22.5" customHeight="1">
      <c r="A12909" s="9" t="s">
        <v>35748</v>
      </c>
      <c r="B12909" s="10">
        <v>45615.240949074076</v>
      </c>
      <c r="C12909" s="11" t="s">
        <v>35749</v>
      </c>
      <c r="D12909" s="12">
        <v>11.0</v>
      </c>
      <c r="E12909" s="10" t="s">
        <v>17</v>
      </c>
      <c r="F12909" s="12">
        <v>2024.0</v>
      </c>
      <c r="G12909" s="13" t="s">
        <v>35750</v>
      </c>
      <c r="H12909" s="14" t="str">
        <f>IFERROR(__xludf.DUMMYFUNCTION("TRIM(REGEXREPLACE(GOOGLETRANSLATE(G12909,""auto"",""en""),""(?i)\b(RT|QT)\s*@?\w*:?\s*|https?://\S+|@\w+|#\w+|[^\x00-\x7F]|[^\w\s]"",""""))"),"DelhiNCR Air Pollution Update Supreme Court reprimands Atishi government for rising pollution")</f>
        <v>DelhiNCR Air Pollution Update Supreme Court reprimands Atishi government for rising pollution</v>
      </c>
      <c r="I12909" s="12">
        <v>1146.0</v>
      </c>
      <c r="J12909" s="15" t="str">
        <f t="shared" si="1"/>
        <v>Relevant</v>
      </c>
    </row>
    <row r="12910" ht="22.5" customHeight="1">
      <c r="A12910" s="9" t="s">
        <v>35751</v>
      </c>
      <c r="B12910" s="10">
        <v>45583.31364583333</v>
      </c>
      <c r="C12910" s="11" t="s">
        <v>35752</v>
      </c>
      <c r="D12910" s="12">
        <v>10.0</v>
      </c>
      <c r="E12910" s="10" t="s">
        <v>42</v>
      </c>
      <c r="F12910" s="12">
        <v>2024.0</v>
      </c>
      <c r="G12910" s="13" t="s">
        <v>35753</v>
      </c>
      <c r="H12910" s="14" t="s">
        <v>35754</v>
      </c>
      <c r="I12910" s="12">
        <v>0.0</v>
      </c>
      <c r="J12910" s="15" t="str">
        <f t="shared" si="1"/>
        <v>Relevant</v>
      </c>
    </row>
    <row r="12911" ht="22.5" customHeight="1">
      <c r="A12911" s="9" t="s">
        <v>35755</v>
      </c>
      <c r="B12911" s="10">
        <v>45644.29618055555</v>
      </c>
      <c r="C12911" s="11" t="s">
        <v>35756</v>
      </c>
      <c r="D12911" s="12">
        <v>12.0</v>
      </c>
      <c r="E12911" s="10" t="s">
        <v>26</v>
      </c>
      <c r="F12911" s="12">
        <v>2024.0</v>
      </c>
      <c r="G12911" s="13" t="s">
        <v>35757</v>
      </c>
      <c r="H12911" s="14" t="s">
        <v>35758</v>
      </c>
      <c r="I12911" s="12">
        <v>8149206.0</v>
      </c>
      <c r="J12911" s="15" t="str">
        <f t="shared" si="1"/>
        <v>Irrelevant</v>
      </c>
    </row>
    <row r="12912" ht="22.5" customHeight="1">
      <c r="A12912" s="9" t="s">
        <v>35759</v>
      </c>
      <c r="B12912" s="10">
        <v>45700.96791666667</v>
      </c>
      <c r="C12912" s="11" t="s">
        <v>31690</v>
      </c>
      <c r="D12912" s="12">
        <v>2.0</v>
      </c>
      <c r="E12912" s="10" t="s">
        <v>12</v>
      </c>
      <c r="F12912" s="12">
        <v>2025.0</v>
      </c>
      <c r="G12912" s="13" t="s">
        <v>13</v>
      </c>
      <c r="H12912" s="14" t="s">
        <v>253</v>
      </c>
      <c r="I12912" s="12">
        <v>3528.0</v>
      </c>
      <c r="J12912" s="15" t="str">
        <f t="shared" si="1"/>
        <v>Irrelevant</v>
      </c>
    </row>
    <row r="12913" ht="22.5" customHeight="1">
      <c r="A12913" s="9" t="s">
        <v>35760</v>
      </c>
      <c r="B12913" s="10">
        <v>45624.48650462963</v>
      </c>
      <c r="C12913" s="11" t="s">
        <v>35761</v>
      </c>
      <c r="D12913" s="12">
        <v>11.0</v>
      </c>
      <c r="E12913" s="10" t="s">
        <v>17</v>
      </c>
      <c r="F12913" s="12">
        <v>2024.0</v>
      </c>
      <c r="G12913" s="13" t="s">
        <v>13</v>
      </c>
      <c r="H12913" s="14" t="s">
        <v>35762</v>
      </c>
      <c r="I12913" s="12">
        <v>47.0</v>
      </c>
      <c r="J12913" s="15" t="str">
        <f t="shared" si="1"/>
        <v>Irrelevant</v>
      </c>
    </row>
    <row r="12914" ht="22.5" customHeight="1">
      <c r="A12914" s="9" t="s">
        <v>35763</v>
      </c>
      <c r="B12914" s="10">
        <v>45587.85456018519</v>
      </c>
      <c r="C12914" s="11" t="s">
        <v>11185</v>
      </c>
      <c r="D12914" s="12">
        <v>10.0</v>
      </c>
      <c r="E12914" s="10" t="s">
        <v>42</v>
      </c>
      <c r="F12914" s="12">
        <v>2024.0</v>
      </c>
      <c r="G12914" s="13" t="s">
        <v>35764</v>
      </c>
      <c r="H12914" s="14" t="s">
        <v>35765</v>
      </c>
      <c r="I12914" s="12">
        <v>6822.0</v>
      </c>
      <c r="J12914" s="15" t="str">
        <f t="shared" si="1"/>
        <v>Irrelevant</v>
      </c>
    </row>
    <row r="12915" ht="22.5" customHeight="1">
      <c r="A12915" s="9" t="s">
        <v>35766</v>
      </c>
      <c r="B12915" s="10">
        <v>45591.44002314815</v>
      </c>
      <c r="C12915" s="11" t="s">
        <v>35767</v>
      </c>
      <c r="D12915" s="12">
        <v>10.0</v>
      </c>
      <c r="E12915" s="10" t="s">
        <v>42</v>
      </c>
      <c r="F12915" s="12">
        <v>2024.0</v>
      </c>
      <c r="G12915" s="13" t="s">
        <v>35768</v>
      </c>
      <c r="H12915" s="14" t="s">
        <v>35769</v>
      </c>
      <c r="I12915" s="12">
        <v>3353645.0</v>
      </c>
      <c r="J12915" s="15" t="str">
        <f t="shared" si="1"/>
        <v>Relevant</v>
      </c>
    </row>
    <row r="12916" ht="22.5" customHeight="1">
      <c r="A12916" s="9" t="s">
        <v>35770</v>
      </c>
      <c r="B12916" s="10">
        <v>45613.595347222225</v>
      </c>
      <c r="C12916" s="11" t="s">
        <v>35771</v>
      </c>
      <c r="D12916" s="12">
        <v>11.0</v>
      </c>
      <c r="E12916" s="10" t="s">
        <v>17</v>
      </c>
      <c r="F12916" s="12">
        <v>2024.0</v>
      </c>
      <c r="G12916" s="13" t="s">
        <v>35772</v>
      </c>
      <c r="H12916" s="14" t="s">
        <v>35773</v>
      </c>
      <c r="I12916" s="12">
        <v>75297.0</v>
      </c>
      <c r="J12916" s="15" t="str">
        <f t="shared" si="1"/>
        <v>Relevant</v>
      </c>
    </row>
    <row r="12917" ht="22.5" customHeight="1">
      <c r="A12917" s="9" t="s">
        <v>35774</v>
      </c>
      <c r="B12917" s="10">
        <v>45644.24155092592</v>
      </c>
      <c r="C12917" s="11" t="s">
        <v>35775</v>
      </c>
      <c r="D12917" s="12">
        <v>12.0</v>
      </c>
      <c r="E12917" s="10" t="s">
        <v>26</v>
      </c>
      <c r="F12917" s="12">
        <v>2024.0</v>
      </c>
      <c r="G12917" s="13" t="s">
        <v>13</v>
      </c>
      <c r="H12917" s="14" t="s">
        <v>357</v>
      </c>
      <c r="I12917" s="12">
        <v>0.0</v>
      </c>
      <c r="J12917" s="15" t="str">
        <f t="shared" si="1"/>
        <v>Relevant</v>
      </c>
    </row>
    <row r="12918" ht="22.5" customHeight="1">
      <c r="A12918" s="9" t="s">
        <v>35776</v>
      </c>
      <c r="B12918" s="10">
        <v>45602.55662037037</v>
      </c>
      <c r="C12918" s="11" t="s">
        <v>35777</v>
      </c>
      <c r="D12918" s="12">
        <v>11.0</v>
      </c>
      <c r="E12918" s="10" t="s">
        <v>17</v>
      </c>
      <c r="F12918" s="12">
        <v>2024.0</v>
      </c>
      <c r="G12918" s="13" t="s">
        <v>35778</v>
      </c>
      <c r="H12918" s="14" t="s">
        <v>35779</v>
      </c>
      <c r="I12918" s="12">
        <v>31597.0</v>
      </c>
      <c r="J12918" s="15" t="str">
        <f t="shared" si="1"/>
        <v>Irrelevant</v>
      </c>
    </row>
    <row r="12919" ht="22.5" customHeight="1">
      <c r="A12919" s="9" t="s">
        <v>35780</v>
      </c>
      <c r="B12919" s="10">
        <v>45568.54349537037</v>
      </c>
      <c r="C12919" s="11" t="s">
        <v>35781</v>
      </c>
      <c r="D12919" s="12">
        <v>10.0</v>
      </c>
      <c r="E12919" s="10" t="s">
        <v>42</v>
      </c>
      <c r="F12919" s="12">
        <v>2024.0</v>
      </c>
      <c r="G12919" s="13" t="s">
        <v>13</v>
      </c>
      <c r="H12919" s="14" t="s">
        <v>35782</v>
      </c>
      <c r="I12919" s="12">
        <v>965.0</v>
      </c>
      <c r="J12919" s="15" t="str">
        <f t="shared" si="1"/>
        <v>Relevant</v>
      </c>
    </row>
    <row r="12920" ht="22.5" customHeight="1">
      <c r="A12920" s="9" t="s">
        <v>35783</v>
      </c>
      <c r="B12920" s="10">
        <v>45725.79809027778</v>
      </c>
      <c r="C12920" s="11" t="s">
        <v>35784</v>
      </c>
      <c r="D12920" s="12">
        <v>3.0</v>
      </c>
      <c r="E12920" s="10" t="s">
        <v>59</v>
      </c>
      <c r="F12920" s="12">
        <v>2025.0</v>
      </c>
      <c r="G12920" s="13" t="s">
        <v>13</v>
      </c>
      <c r="H12920" s="14" t="s">
        <v>35785</v>
      </c>
      <c r="I12920" s="12">
        <v>955.0</v>
      </c>
      <c r="J12920" s="15" t="str">
        <f t="shared" si="1"/>
        <v>Irrelevant</v>
      </c>
    </row>
    <row r="12921" ht="22.5" customHeight="1">
      <c r="A12921" s="9" t="s">
        <v>35786</v>
      </c>
      <c r="B12921" s="10">
        <v>45618.43697916667</v>
      </c>
      <c r="C12921" s="11" t="s">
        <v>35787</v>
      </c>
      <c r="D12921" s="12">
        <v>11.0</v>
      </c>
      <c r="E12921" s="10" t="s">
        <v>17</v>
      </c>
      <c r="F12921" s="12">
        <v>2024.0</v>
      </c>
      <c r="G12921" s="13" t="s">
        <v>35788</v>
      </c>
      <c r="H12921" s="14" t="s">
        <v>35789</v>
      </c>
      <c r="I12921" s="12">
        <v>288406.0</v>
      </c>
      <c r="J12921" s="15" t="str">
        <f t="shared" si="1"/>
        <v>Relevant</v>
      </c>
    </row>
    <row r="12922" ht="22.5" customHeight="1">
      <c r="A12922" s="9" t="s">
        <v>35790</v>
      </c>
      <c r="B12922" s="10">
        <v>45651.621203703704</v>
      </c>
      <c r="C12922" s="11" t="s">
        <v>35642</v>
      </c>
      <c r="D12922" s="12">
        <v>12.0</v>
      </c>
      <c r="E12922" s="10" t="s">
        <v>26</v>
      </c>
      <c r="F12922" s="12">
        <v>2024.0</v>
      </c>
      <c r="G12922" s="13" t="s">
        <v>13</v>
      </c>
      <c r="H12922" s="14" t="s">
        <v>121</v>
      </c>
      <c r="I12922" s="12">
        <v>223.0</v>
      </c>
      <c r="J12922" s="15" t="str">
        <f t="shared" si="1"/>
        <v>Irrelevant</v>
      </c>
    </row>
    <row r="12923" ht="22.5" customHeight="1">
      <c r="A12923" s="9" t="s">
        <v>35791</v>
      </c>
      <c r="B12923" s="10">
        <v>45465.37328703704</v>
      </c>
      <c r="C12923" s="11" t="s">
        <v>35792</v>
      </c>
      <c r="D12923" s="12">
        <v>6.0</v>
      </c>
      <c r="E12923" s="10" t="s">
        <v>34</v>
      </c>
      <c r="F12923" s="12">
        <v>2024.0</v>
      </c>
      <c r="G12923" s="13" t="s">
        <v>13</v>
      </c>
      <c r="H12923" s="14" t="s">
        <v>3643</v>
      </c>
      <c r="I12923" s="12">
        <v>546.0</v>
      </c>
      <c r="J12923" s="15" t="str">
        <f t="shared" si="1"/>
        <v>Irrelevant</v>
      </c>
    </row>
    <row r="12924" ht="22.5" customHeight="1">
      <c r="A12924" s="9" t="s">
        <v>35793</v>
      </c>
      <c r="B12924" s="10">
        <v>45597.813131030096</v>
      </c>
      <c r="C12924" s="11" t="s">
        <v>35794</v>
      </c>
      <c r="D12924" s="12">
        <v>11.0</v>
      </c>
      <c r="E12924" s="10" t="s">
        <v>17</v>
      </c>
      <c r="F12924" s="12">
        <v>2024.0</v>
      </c>
      <c r="G12924" s="13" t="s">
        <v>35795</v>
      </c>
      <c r="H12924" s="14" t="s">
        <v>35796</v>
      </c>
      <c r="I12924" s="12">
        <v>1.5320918E7</v>
      </c>
      <c r="J12924" s="15" t="str">
        <f t="shared" si="1"/>
        <v>Relevant</v>
      </c>
    </row>
    <row r="12925" ht="22.5" customHeight="1">
      <c r="A12925" s="9" t="s">
        <v>35797</v>
      </c>
      <c r="B12925" s="10">
        <v>45743.33494212963</v>
      </c>
      <c r="C12925" s="11" t="s">
        <v>35798</v>
      </c>
      <c r="D12925" s="12">
        <v>3.0</v>
      </c>
      <c r="E12925" s="10" t="s">
        <v>59</v>
      </c>
      <c r="F12925" s="12">
        <v>2025.0</v>
      </c>
      <c r="G12925" s="13" t="s">
        <v>13</v>
      </c>
      <c r="H12925" s="14" t="s">
        <v>204</v>
      </c>
      <c r="I12925" s="12">
        <v>1472.0</v>
      </c>
      <c r="J12925" s="15" t="str">
        <f t="shared" si="1"/>
        <v>Relevant</v>
      </c>
    </row>
    <row r="12926" ht="22.5" customHeight="1">
      <c r="A12926" s="9" t="s">
        <v>35799</v>
      </c>
      <c r="B12926" s="10">
        <v>45384.68886574074</v>
      </c>
      <c r="C12926" s="11" t="s">
        <v>35800</v>
      </c>
      <c r="D12926" s="12">
        <v>4.0</v>
      </c>
      <c r="E12926" s="10" t="s">
        <v>274</v>
      </c>
      <c r="F12926" s="12">
        <v>2024.0</v>
      </c>
      <c r="G12926" s="13" t="s">
        <v>13</v>
      </c>
      <c r="H12926" s="14" t="s">
        <v>13684</v>
      </c>
      <c r="I12926" s="12">
        <v>82.0</v>
      </c>
      <c r="J12926" s="15" t="str">
        <f t="shared" si="1"/>
        <v>Irrelevant</v>
      </c>
    </row>
    <row r="12927" ht="22.5" customHeight="1">
      <c r="A12927" s="9" t="s">
        <v>35801</v>
      </c>
      <c r="B12927" s="10">
        <v>45477.4612037037</v>
      </c>
      <c r="C12927" s="11" t="s">
        <v>35802</v>
      </c>
      <c r="D12927" s="12">
        <v>7.0</v>
      </c>
      <c r="E12927" s="10" t="s">
        <v>55</v>
      </c>
      <c r="F12927" s="12">
        <v>2024.0</v>
      </c>
      <c r="G12927" s="13" t="s">
        <v>13</v>
      </c>
      <c r="H12927" s="14" t="s">
        <v>35803</v>
      </c>
      <c r="I12927" s="12">
        <v>134538.0</v>
      </c>
      <c r="J12927" s="15" t="str">
        <f t="shared" si="1"/>
        <v>Relevant</v>
      </c>
    </row>
    <row r="12928" ht="22.5" customHeight="1">
      <c r="A12928" s="9" t="s">
        <v>35804</v>
      </c>
      <c r="B12928" s="10">
        <v>45607.122899699076</v>
      </c>
      <c r="C12928" s="11" t="s">
        <v>35805</v>
      </c>
      <c r="D12928" s="12">
        <v>11.0</v>
      </c>
      <c r="E12928" s="10" t="s">
        <v>17</v>
      </c>
      <c r="F12928" s="12">
        <v>2024.0</v>
      </c>
      <c r="G12928" s="13" t="s">
        <v>35806</v>
      </c>
      <c r="H12928" s="14" t="s">
        <v>35807</v>
      </c>
      <c r="I12928" s="12">
        <v>16328.0</v>
      </c>
      <c r="J12928" s="15" t="str">
        <f t="shared" si="1"/>
        <v>Relevant</v>
      </c>
    </row>
    <row r="12929" ht="22.5" customHeight="1">
      <c r="A12929" s="9" t="s">
        <v>35808</v>
      </c>
      <c r="B12929" s="10">
        <v>45697.1</v>
      </c>
      <c r="C12929" s="11" t="s">
        <v>35809</v>
      </c>
      <c r="D12929" s="12">
        <v>2.0</v>
      </c>
      <c r="E12929" s="10" t="s">
        <v>12</v>
      </c>
      <c r="F12929" s="12">
        <v>2025.0</v>
      </c>
      <c r="G12929" s="13" t="s">
        <v>13</v>
      </c>
      <c r="H12929" s="14" t="s">
        <v>14</v>
      </c>
      <c r="I12929" s="12">
        <v>148.0</v>
      </c>
      <c r="J12929" s="15" t="str">
        <f t="shared" si="1"/>
        <v>Relevant</v>
      </c>
    </row>
    <row r="12930" ht="22.5" customHeight="1">
      <c r="A12930" s="9" t="s">
        <v>35810</v>
      </c>
      <c r="B12930" s="10">
        <v>45492.72185185185</v>
      </c>
      <c r="C12930" s="11" t="s">
        <v>35811</v>
      </c>
      <c r="D12930" s="12">
        <v>7.0</v>
      </c>
      <c r="E12930" s="10" t="s">
        <v>55</v>
      </c>
      <c r="F12930" s="12">
        <v>2024.0</v>
      </c>
      <c r="G12930" s="13" t="s">
        <v>13</v>
      </c>
      <c r="H12930" s="14" t="s">
        <v>214</v>
      </c>
      <c r="I12930" s="12">
        <v>95.0</v>
      </c>
      <c r="J12930" s="15" t="str">
        <f t="shared" si="1"/>
        <v>Relevant</v>
      </c>
    </row>
    <row r="12931" ht="22.5" customHeight="1">
      <c r="A12931" s="9" t="s">
        <v>35812</v>
      </c>
      <c r="B12931" s="10">
        <v>45592.55244212963</v>
      </c>
      <c r="C12931" s="11" t="s">
        <v>35813</v>
      </c>
      <c r="D12931" s="12">
        <v>10.0</v>
      </c>
      <c r="E12931" s="10" t="s">
        <v>42</v>
      </c>
      <c r="F12931" s="12">
        <v>2024.0</v>
      </c>
      <c r="G12931" s="13" t="s">
        <v>13</v>
      </c>
      <c r="H12931" s="14" t="s">
        <v>97</v>
      </c>
      <c r="I12931" s="12">
        <v>4326.0</v>
      </c>
      <c r="J12931" s="15" t="str">
        <f t="shared" si="1"/>
        <v>Relevant</v>
      </c>
    </row>
    <row r="12932" ht="22.5" customHeight="1">
      <c r="A12932" s="9" t="s">
        <v>35814</v>
      </c>
      <c r="B12932" s="10">
        <v>45716.400034722225</v>
      </c>
      <c r="C12932" s="11" t="s">
        <v>35815</v>
      </c>
      <c r="D12932" s="12">
        <v>2.0</v>
      </c>
      <c r="E12932" s="10" t="s">
        <v>12</v>
      </c>
      <c r="F12932" s="12">
        <v>2025.0</v>
      </c>
      <c r="G12932" s="13" t="s">
        <v>13</v>
      </c>
      <c r="H12932" s="14" t="s">
        <v>18572</v>
      </c>
      <c r="I12932" s="12">
        <v>1477.0</v>
      </c>
      <c r="J12932" s="15" t="str">
        <f t="shared" si="1"/>
        <v>Irrelevant</v>
      </c>
    </row>
    <row r="12933" ht="22.5" customHeight="1">
      <c r="A12933" s="9" t="s">
        <v>35816</v>
      </c>
      <c r="B12933" s="10">
        <v>45621.81829861111</v>
      </c>
      <c r="C12933" s="11" t="s">
        <v>35817</v>
      </c>
      <c r="D12933" s="12">
        <v>11.0</v>
      </c>
      <c r="E12933" s="10" t="s">
        <v>17</v>
      </c>
      <c r="F12933" s="12">
        <v>2024.0</v>
      </c>
      <c r="G12933" s="13" t="s">
        <v>13</v>
      </c>
      <c r="H12933" s="14" t="s">
        <v>2193</v>
      </c>
      <c r="I12933" s="12">
        <v>12.0</v>
      </c>
      <c r="J12933" s="15" t="str">
        <f t="shared" si="1"/>
        <v>Relevant</v>
      </c>
    </row>
    <row r="12934" ht="22.5" customHeight="1">
      <c r="A12934" s="9" t="s">
        <v>35818</v>
      </c>
      <c r="B12934" s="10">
        <v>45614.71195601852</v>
      </c>
      <c r="C12934" s="11" t="s">
        <v>35819</v>
      </c>
      <c r="D12934" s="12">
        <v>11.0</v>
      </c>
      <c r="E12934" s="10" t="s">
        <v>17</v>
      </c>
      <c r="F12934" s="12">
        <v>2024.0</v>
      </c>
      <c r="G12934" s="13" t="s">
        <v>35820</v>
      </c>
      <c r="H12934" s="14" t="s">
        <v>35821</v>
      </c>
      <c r="I12934" s="12">
        <v>1504239.0</v>
      </c>
      <c r="J12934" s="15" t="str">
        <f t="shared" si="1"/>
        <v>Relevant</v>
      </c>
    </row>
    <row r="12935" ht="22.5" customHeight="1">
      <c r="A12935" s="9" t="s">
        <v>35822</v>
      </c>
      <c r="B12935" s="10">
        <v>45593.35974537037</v>
      </c>
      <c r="C12935" s="11" t="s">
        <v>35823</v>
      </c>
      <c r="D12935" s="12">
        <v>10.0</v>
      </c>
      <c r="E12935" s="10" t="s">
        <v>42</v>
      </c>
      <c r="F12935" s="12">
        <v>2024.0</v>
      </c>
      <c r="G12935" s="13" t="s">
        <v>13</v>
      </c>
      <c r="H12935" s="14" t="s">
        <v>35824</v>
      </c>
      <c r="I12935" s="12">
        <v>1555.0</v>
      </c>
      <c r="J12935" s="15" t="str">
        <f t="shared" si="1"/>
        <v>Irrelevant</v>
      </c>
    </row>
    <row r="12936" ht="22.5" customHeight="1">
      <c r="A12936" s="9" t="s">
        <v>35825</v>
      </c>
      <c r="B12936" s="10">
        <v>45587.38333333333</v>
      </c>
      <c r="C12936" s="11" t="s">
        <v>7312</v>
      </c>
      <c r="D12936" s="12">
        <v>10.0</v>
      </c>
      <c r="E12936" s="10" t="s">
        <v>42</v>
      </c>
      <c r="F12936" s="12">
        <v>2024.0</v>
      </c>
      <c r="G12936" s="13" t="s">
        <v>13</v>
      </c>
      <c r="H12936" s="14" t="s">
        <v>175</v>
      </c>
      <c r="I12936" s="12">
        <v>237.0</v>
      </c>
      <c r="J12936" s="15" t="str">
        <f t="shared" si="1"/>
        <v>Irrelevant</v>
      </c>
    </row>
    <row r="12937" ht="22.5" customHeight="1">
      <c r="A12937" s="9" t="s">
        <v>35826</v>
      </c>
      <c r="B12937" s="10">
        <v>45611.46355324074</v>
      </c>
      <c r="C12937" s="11" t="s">
        <v>35827</v>
      </c>
      <c r="D12937" s="12">
        <v>11.0</v>
      </c>
      <c r="E12937" s="10" t="s">
        <v>17</v>
      </c>
      <c r="F12937" s="12">
        <v>2024.0</v>
      </c>
      <c r="G12937" s="13" t="s">
        <v>13</v>
      </c>
      <c r="H12937" s="14" t="s">
        <v>2744</v>
      </c>
      <c r="I12937" s="12">
        <v>117.0</v>
      </c>
      <c r="J12937" s="15" t="str">
        <f t="shared" si="1"/>
        <v>Relevant</v>
      </c>
    </row>
    <row r="12938" ht="22.5" customHeight="1">
      <c r="A12938" s="9" t="s">
        <v>35828</v>
      </c>
      <c r="B12938" s="10">
        <v>45696.9877662037</v>
      </c>
      <c r="C12938" s="11" t="s">
        <v>35829</v>
      </c>
      <c r="D12938" s="12">
        <v>2.0</v>
      </c>
      <c r="E12938" s="10" t="s">
        <v>12</v>
      </c>
      <c r="F12938" s="12">
        <v>2025.0</v>
      </c>
      <c r="G12938" s="13" t="s">
        <v>13</v>
      </c>
      <c r="H12938" s="14" t="s">
        <v>14</v>
      </c>
      <c r="I12938" s="12">
        <v>127.0</v>
      </c>
      <c r="J12938" s="15" t="str">
        <f t="shared" si="1"/>
        <v>Relevant</v>
      </c>
    </row>
    <row r="12939" ht="22.5" customHeight="1">
      <c r="A12939" s="9" t="s">
        <v>35830</v>
      </c>
      <c r="B12939" s="10">
        <v>45531.72636165509</v>
      </c>
      <c r="C12939" s="11" t="s">
        <v>35831</v>
      </c>
      <c r="D12939" s="12">
        <v>8.0</v>
      </c>
      <c r="E12939" s="10" t="s">
        <v>167</v>
      </c>
      <c r="F12939" s="12">
        <v>2024.0</v>
      </c>
      <c r="G12939" s="13" t="s">
        <v>35832</v>
      </c>
      <c r="H12939" s="14" t="s">
        <v>35833</v>
      </c>
      <c r="I12939" s="12">
        <v>645441.0</v>
      </c>
      <c r="J12939" s="15" t="str">
        <f t="shared" si="1"/>
        <v>Relevant</v>
      </c>
    </row>
    <row r="12940" ht="22.5" customHeight="1">
      <c r="A12940" s="9" t="s">
        <v>35834</v>
      </c>
      <c r="B12940" s="10">
        <v>45628.316666666666</v>
      </c>
      <c r="C12940" s="11" t="s">
        <v>28056</v>
      </c>
      <c r="D12940" s="12">
        <v>12.0</v>
      </c>
      <c r="E12940" s="10" t="s">
        <v>26</v>
      </c>
      <c r="F12940" s="12">
        <v>2024.0</v>
      </c>
      <c r="G12940" s="13" t="s">
        <v>35835</v>
      </c>
      <c r="H12940" s="14" t="s">
        <v>35836</v>
      </c>
      <c r="I12940" s="12">
        <v>1.3972868E7</v>
      </c>
      <c r="J12940" s="15" t="str">
        <f t="shared" si="1"/>
        <v>Relevant</v>
      </c>
    </row>
    <row r="12941" ht="22.5" customHeight="1">
      <c r="A12941" s="9" t="s">
        <v>35837</v>
      </c>
      <c r="B12941" s="10">
        <v>45600.301389085645</v>
      </c>
      <c r="C12941" s="11" t="s">
        <v>35838</v>
      </c>
      <c r="D12941" s="12">
        <v>11.0</v>
      </c>
      <c r="E12941" s="10" t="s">
        <v>17</v>
      </c>
      <c r="F12941" s="12">
        <v>2024.0</v>
      </c>
      <c r="G12941" s="13" t="s">
        <v>35839</v>
      </c>
      <c r="H12941" s="14" t="s">
        <v>35840</v>
      </c>
      <c r="I12941" s="12">
        <v>3658.0</v>
      </c>
      <c r="J12941" s="15" t="str">
        <f t="shared" si="1"/>
        <v>Relevant</v>
      </c>
    </row>
    <row r="12942" ht="22.5" customHeight="1">
      <c r="A12942" s="9" t="s">
        <v>35841</v>
      </c>
      <c r="B12942" s="10">
        <v>45716.671377314815</v>
      </c>
      <c r="C12942" s="11" t="s">
        <v>35842</v>
      </c>
      <c r="D12942" s="12">
        <v>2.0</v>
      </c>
      <c r="E12942" s="10" t="s">
        <v>12</v>
      </c>
      <c r="F12942" s="12">
        <v>2025.0</v>
      </c>
      <c r="G12942" s="13" t="s">
        <v>13</v>
      </c>
      <c r="H12942" s="14" t="s">
        <v>832</v>
      </c>
      <c r="I12942" s="12">
        <v>82.0</v>
      </c>
      <c r="J12942" s="15" t="str">
        <f t="shared" si="1"/>
        <v>Irrelevant</v>
      </c>
    </row>
    <row r="12943" ht="22.5" customHeight="1">
      <c r="A12943" s="9" t="s">
        <v>35843</v>
      </c>
      <c r="B12943" s="10">
        <v>45421.838159722225</v>
      </c>
      <c r="C12943" s="11" t="s">
        <v>35844</v>
      </c>
      <c r="D12943" s="12">
        <v>5.0</v>
      </c>
      <c r="E12943" s="10" t="s">
        <v>21</v>
      </c>
      <c r="F12943" s="12">
        <v>2024.0</v>
      </c>
      <c r="G12943" s="13" t="s">
        <v>35845</v>
      </c>
      <c r="H12943" s="14" t="s">
        <v>35846</v>
      </c>
      <c r="I12943" s="12">
        <v>8319523.0</v>
      </c>
      <c r="J12943" s="15" t="str">
        <f t="shared" si="1"/>
        <v>Irrelevant</v>
      </c>
    </row>
    <row r="12944" ht="22.5" customHeight="1">
      <c r="A12944" s="9" t="s">
        <v>35847</v>
      </c>
      <c r="B12944" s="10">
        <v>45614.55069444444</v>
      </c>
      <c r="C12944" s="11" t="s">
        <v>8904</v>
      </c>
      <c r="D12944" s="12">
        <v>11.0</v>
      </c>
      <c r="E12944" s="10" t="s">
        <v>17</v>
      </c>
      <c r="F12944" s="12">
        <v>2024.0</v>
      </c>
      <c r="G12944" s="13" t="s">
        <v>35848</v>
      </c>
      <c r="H12944" s="14" t="s">
        <v>35849</v>
      </c>
      <c r="I12944" s="12">
        <v>1.0474812E7</v>
      </c>
      <c r="J12944" s="15" t="str">
        <f t="shared" si="1"/>
        <v>Relevant</v>
      </c>
    </row>
    <row r="12945" ht="22.5" customHeight="1">
      <c r="A12945" s="9" t="s">
        <v>35850</v>
      </c>
      <c r="B12945" s="10">
        <v>45599.936319444445</v>
      </c>
      <c r="C12945" s="11" t="s">
        <v>9473</v>
      </c>
      <c r="D12945" s="12">
        <v>11.0</v>
      </c>
      <c r="E12945" s="10" t="s">
        <v>17</v>
      </c>
      <c r="F12945" s="12">
        <v>2024.0</v>
      </c>
      <c r="G12945" s="13" t="s">
        <v>35851</v>
      </c>
      <c r="H12945" s="14" t="s">
        <v>35852</v>
      </c>
      <c r="I12945" s="12">
        <v>10364.0</v>
      </c>
      <c r="J12945" s="15" t="str">
        <f t="shared" si="1"/>
        <v>Irrelevant</v>
      </c>
    </row>
    <row r="12946" ht="22.5" customHeight="1">
      <c r="A12946" s="9" t="s">
        <v>35853</v>
      </c>
      <c r="B12946" s="10">
        <v>45653.7837037037</v>
      </c>
      <c r="C12946" s="11" t="s">
        <v>35854</v>
      </c>
      <c r="D12946" s="12">
        <v>12.0</v>
      </c>
      <c r="E12946" s="10" t="s">
        <v>26</v>
      </c>
      <c r="F12946" s="12">
        <v>2024.0</v>
      </c>
      <c r="G12946" s="13" t="s">
        <v>35855</v>
      </c>
      <c r="H12946" s="14" t="s">
        <v>35856</v>
      </c>
      <c r="I12946" s="12">
        <v>1.0474812E7</v>
      </c>
      <c r="J12946" s="15" t="str">
        <f t="shared" si="1"/>
        <v>Relevant</v>
      </c>
    </row>
    <row r="12947" ht="22.5" customHeight="1">
      <c r="A12947" s="9" t="s">
        <v>35857</v>
      </c>
      <c r="B12947" s="10">
        <v>45640.64789739584</v>
      </c>
      <c r="C12947" s="11" t="s">
        <v>35858</v>
      </c>
      <c r="D12947" s="12">
        <v>12.0</v>
      </c>
      <c r="E12947" s="10" t="s">
        <v>26</v>
      </c>
      <c r="F12947" s="12">
        <v>2024.0</v>
      </c>
      <c r="G12947" s="13" t="s">
        <v>35859</v>
      </c>
      <c r="H12947" s="14" t="s">
        <v>35860</v>
      </c>
      <c r="I12947" s="12">
        <v>1.1946612E7</v>
      </c>
      <c r="J12947" s="15" t="str">
        <f t="shared" si="1"/>
        <v>Relevant</v>
      </c>
    </row>
    <row r="12948" ht="22.5" customHeight="1">
      <c r="A12948" s="9" t="s">
        <v>35861</v>
      </c>
      <c r="B12948" s="10">
        <v>45590.72138888889</v>
      </c>
      <c r="C12948" s="11" t="s">
        <v>35862</v>
      </c>
      <c r="D12948" s="12">
        <v>10.0</v>
      </c>
      <c r="E12948" s="10" t="s">
        <v>42</v>
      </c>
      <c r="F12948" s="12">
        <v>2024.0</v>
      </c>
      <c r="G12948" s="13" t="s">
        <v>35863</v>
      </c>
      <c r="H12948" s="14" t="s">
        <v>35864</v>
      </c>
      <c r="I12948" s="12">
        <v>0.0</v>
      </c>
      <c r="J12948" s="15" t="str">
        <f t="shared" si="1"/>
        <v>Irrelevant</v>
      </c>
    </row>
    <row r="12949" ht="22.5" customHeight="1">
      <c r="A12949" s="9" t="s">
        <v>35865</v>
      </c>
      <c r="B12949" s="10">
        <v>45602.75293981482</v>
      </c>
      <c r="C12949" s="11" t="s">
        <v>35866</v>
      </c>
      <c r="D12949" s="12">
        <v>11.0</v>
      </c>
      <c r="E12949" s="10" t="s">
        <v>17</v>
      </c>
      <c r="F12949" s="12">
        <v>2024.0</v>
      </c>
      <c r="G12949" s="13" t="s">
        <v>35867</v>
      </c>
      <c r="H12949" s="14" t="s">
        <v>35868</v>
      </c>
      <c r="I12949" s="12">
        <v>8026530.0</v>
      </c>
      <c r="J12949" s="15" t="str">
        <f t="shared" si="1"/>
        <v>Irrelevant</v>
      </c>
    </row>
    <row r="12950" ht="22.5" customHeight="1">
      <c r="A12950" s="9" t="s">
        <v>35869</v>
      </c>
      <c r="B12950" s="10">
        <v>45611.581875</v>
      </c>
      <c r="C12950" s="11" t="s">
        <v>35870</v>
      </c>
      <c r="D12950" s="12">
        <v>11.0</v>
      </c>
      <c r="E12950" s="10" t="s">
        <v>17</v>
      </c>
      <c r="F12950" s="12">
        <v>2024.0</v>
      </c>
      <c r="G12950" s="13" t="s">
        <v>13</v>
      </c>
      <c r="H12950" s="14" t="s">
        <v>35871</v>
      </c>
      <c r="I12950" s="12">
        <v>101.0</v>
      </c>
      <c r="J12950" s="15" t="str">
        <f t="shared" si="1"/>
        <v>Relevant</v>
      </c>
    </row>
    <row r="12951" ht="22.5" customHeight="1">
      <c r="A12951" s="9" t="s">
        <v>35872</v>
      </c>
      <c r="B12951" s="10">
        <v>45438.53057870371</v>
      </c>
      <c r="C12951" s="11" t="s">
        <v>35873</v>
      </c>
      <c r="D12951" s="12">
        <v>5.0</v>
      </c>
      <c r="E12951" s="10" t="s">
        <v>21</v>
      </c>
      <c r="F12951" s="12">
        <v>2024.0</v>
      </c>
      <c r="G12951" s="13" t="s">
        <v>13</v>
      </c>
      <c r="H12951" s="14" t="s">
        <v>484</v>
      </c>
      <c r="I12951" s="12">
        <v>51.0</v>
      </c>
      <c r="J12951" s="15" t="str">
        <f t="shared" si="1"/>
        <v>Irrelevant</v>
      </c>
    </row>
    <row r="12952" ht="22.5" customHeight="1">
      <c r="A12952" s="9" t="s">
        <v>35874</v>
      </c>
      <c r="B12952" s="10">
        <v>45632.715474537035</v>
      </c>
      <c r="C12952" s="11" t="s">
        <v>35875</v>
      </c>
      <c r="D12952" s="12">
        <v>12.0</v>
      </c>
      <c r="E12952" s="10" t="s">
        <v>26</v>
      </c>
      <c r="F12952" s="12">
        <v>2024.0</v>
      </c>
      <c r="G12952" s="13" t="s">
        <v>13</v>
      </c>
      <c r="H12952" s="14" t="s">
        <v>1809</v>
      </c>
      <c r="I12952" s="12">
        <v>283.0</v>
      </c>
      <c r="J12952" s="15" t="str">
        <f t="shared" si="1"/>
        <v>Relevant</v>
      </c>
    </row>
    <row r="12953" ht="22.5" customHeight="1">
      <c r="A12953" s="9" t="s">
        <v>35876</v>
      </c>
      <c r="B12953" s="10">
        <v>45696.90356481481</v>
      </c>
      <c r="C12953" s="11" t="s">
        <v>35877</v>
      </c>
      <c r="D12953" s="12">
        <v>2.0</v>
      </c>
      <c r="E12953" s="10" t="s">
        <v>12</v>
      </c>
      <c r="F12953" s="12">
        <v>2025.0</v>
      </c>
      <c r="G12953" s="13" t="s">
        <v>13</v>
      </c>
      <c r="H12953" s="14" t="s">
        <v>14</v>
      </c>
      <c r="I12953" s="12">
        <v>2494.0</v>
      </c>
      <c r="J12953" s="15" t="str">
        <f t="shared" si="1"/>
        <v>Relevant</v>
      </c>
    </row>
    <row r="12954" ht="22.5" customHeight="1">
      <c r="A12954" s="9" t="s">
        <v>35878</v>
      </c>
      <c r="B12954" s="10">
        <v>45535.80175925926</v>
      </c>
      <c r="C12954" s="11" t="s">
        <v>33306</v>
      </c>
      <c r="D12954" s="12">
        <v>8.0</v>
      </c>
      <c r="E12954" s="10" t="s">
        <v>167</v>
      </c>
      <c r="F12954" s="12">
        <v>2024.0</v>
      </c>
      <c r="G12954" s="13" t="s">
        <v>13</v>
      </c>
      <c r="H12954" s="14" t="s">
        <v>6283</v>
      </c>
      <c r="I12954" s="12">
        <v>1634.0</v>
      </c>
      <c r="J12954" s="15" t="str">
        <f t="shared" si="1"/>
        <v>Irrelevant</v>
      </c>
    </row>
    <row r="12955" ht="22.5" customHeight="1">
      <c r="A12955" s="9" t="s">
        <v>35879</v>
      </c>
      <c r="B12955" s="10">
        <v>45403.86609953704</v>
      </c>
      <c r="C12955" s="11" t="s">
        <v>35880</v>
      </c>
      <c r="D12955" s="12">
        <v>4.0</v>
      </c>
      <c r="E12955" s="10" t="s">
        <v>274</v>
      </c>
      <c r="F12955" s="12">
        <v>2024.0</v>
      </c>
      <c r="G12955" s="13" t="s">
        <v>35881</v>
      </c>
      <c r="H12955" s="14" t="s">
        <v>35882</v>
      </c>
      <c r="I12955" s="12">
        <v>2709604.0</v>
      </c>
      <c r="J12955" s="15" t="str">
        <f t="shared" si="1"/>
        <v>Irrelevant</v>
      </c>
    </row>
    <row r="12956" ht="22.5" customHeight="1">
      <c r="A12956" s="9" t="s">
        <v>35883</v>
      </c>
      <c r="B12956" s="10">
        <v>45732.825011574074</v>
      </c>
      <c r="C12956" s="11" t="s">
        <v>31285</v>
      </c>
      <c r="D12956" s="12">
        <v>3.0</v>
      </c>
      <c r="E12956" s="10" t="s">
        <v>59</v>
      </c>
      <c r="F12956" s="12">
        <v>2025.0</v>
      </c>
      <c r="G12956" s="13" t="s">
        <v>13</v>
      </c>
      <c r="H12956" s="14" t="s">
        <v>15828</v>
      </c>
      <c r="I12956" s="12">
        <v>2932.0</v>
      </c>
      <c r="J12956" s="15" t="str">
        <f t="shared" si="1"/>
        <v>Irrelevant</v>
      </c>
    </row>
    <row r="12957" ht="22.5" customHeight="1">
      <c r="A12957" s="9" t="s">
        <v>35884</v>
      </c>
      <c r="B12957" s="10">
        <v>45696.94106481481</v>
      </c>
      <c r="C12957" s="11" t="s">
        <v>15371</v>
      </c>
      <c r="D12957" s="12">
        <v>2.0</v>
      </c>
      <c r="E12957" s="10" t="s">
        <v>12</v>
      </c>
      <c r="F12957" s="12">
        <v>2025.0</v>
      </c>
      <c r="G12957" s="13" t="s">
        <v>13</v>
      </c>
      <c r="H12957" s="14" t="s">
        <v>14</v>
      </c>
      <c r="I12957" s="12">
        <v>3266.0</v>
      </c>
      <c r="J12957" s="15" t="str">
        <f t="shared" si="1"/>
        <v>Relevant</v>
      </c>
    </row>
    <row r="12958" ht="22.5" customHeight="1">
      <c r="A12958" s="9" t="s">
        <v>35885</v>
      </c>
      <c r="B12958" s="10">
        <v>45583.3465162037</v>
      </c>
      <c r="C12958" s="11" t="s">
        <v>35886</v>
      </c>
      <c r="D12958" s="12">
        <v>10.0</v>
      </c>
      <c r="E12958" s="10" t="s">
        <v>42</v>
      </c>
      <c r="F12958" s="12">
        <v>2024.0</v>
      </c>
      <c r="G12958" s="13" t="s">
        <v>13</v>
      </c>
      <c r="H12958" s="14" t="s">
        <v>32701</v>
      </c>
      <c r="I12958" s="12">
        <v>2913.0</v>
      </c>
      <c r="J12958" s="15" t="str">
        <f t="shared" si="1"/>
        <v>Relevant</v>
      </c>
    </row>
    <row r="12959" ht="22.5" customHeight="1">
      <c r="A12959" s="9" t="s">
        <v>35887</v>
      </c>
      <c r="B12959" s="10">
        <v>45593.718773148146</v>
      </c>
      <c r="C12959" s="11" t="s">
        <v>35888</v>
      </c>
      <c r="D12959" s="12">
        <v>10.0</v>
      </c>
      <c r="E12959" s="10" t="s">
        <v>42</v>
      </c>
      <c r="F12959" s="12">
        <v>2024.0</v>
      </c>
      <c r="G12959" s="13" t="s">
        <v>35889</v>
      </c>
      <c r="H12959" s="14" t="s">
        <v>35890</v>
      </c>
      <c r="I12959" s="12">
        <v>0.0</v>
      </c>
      <c r="J12959" s="15" t="str">
        <f t="shared" si="1"/>
        <v>Relevant</v>
      </c>
    </row>
    <row r="12960" ht="22.5" customHeight="1">
      <c r="A12960" s="9" t="s">
        <v>35891</v>
      </c>
      <c r="B12960" s="10">
        <v>45646.29417824074</v>
      </c>
      <c r="C12960" s="11" t="s">
        <v>18114</v>
      </c>
      <c r="D12960" s="12">
        <v>12.0</v>
      </c>
      <c r="E12960" s="10" t="s">
        <v>26</v>
      </c>
      <c r="F12960" s="12">
        <v>2024.0</v>
      </c>
      <c r="G12960" s="13" t="s">
        <v>35892</v>
      </c>
      <c r="H12960" s="14" t="s">
        <v>35893</v>
      </c>
      <c r="I12960" s="12">
        <v>8149206.0</v>
      </c>
      <c r="J12960" s="15" t="str">
        <f t="shared" si="1"/>
        <v>Irrelevant</v>
      </c>
    </row>
    <row r="12961" ht="22.5" customHeight="1">
      <c r="A12961" s="9" t="s">
        <v>35894</v>
      </c>
      <c r="B12961" s="10">
        <v>45622.60759259259</v>
      </c>
      <c r="C12961" s="11" t="s">
        <v>32390</v>
      </c>
      <c r="D12961" s="12">
        <v>11.0</v>
      </c>
      <c r="E12961" s="10" t="s">
        <v>17</v>
      </c>
      <c r="F12961" s="12">
        <v>2024.0</v>
      </c>
      <c r="G12961" s="13" t="s">
        <v>13</v>
      </c>
      <c r="H12961" s="14" t="s">
        <v>220</v>
      </c>
      <c r="I12961" s="12">
        <v>13.0</v>
      </c>
      <c r="J12961" s="15" t="str">
        <f t="shared" si="1"/>
        <v>Relevant</v>
      </c>
    </row>
    <row r="12962" ht="22.5" customHeight="1">
      <c r="A12962" s="9" t="s">
        <v>35895</v>
      </c>
      <c r="B12962" s="10">
        <v>45621.801782407405</v>
      </c>
      <c r="C12962" s="11" t="s">
        <v>35896</v>
      </c>
      <c r="D12962" s="12">
        <v>11.0</v>
      </c>
      <c r="E12962" s="10" t="s">
        <v>17</v>
      </c>
      <c r="F12962" s="12">
        <v>2024.0</v>
      </c>
      <c r="G12962" s="13" t="s">
        <v>13</v>
      </c>
      <c r="H12962" s="14" t="s">
        <v>220</v>
      </c>
      <c r="I12962" s="12">
        <v>496.0</v>
      </c>
      <c r="J12962" s="15" t="str">
        <f t="shared" si="1"/>
        <v>Relevant</v>
      </c>
    </row>
    <row r="12963" ht="22.5" customHeight="1">
      <c r="A12963" s="9" t="s">
        <v>35897</v>
      </c>
      <c r="B12963" s="10">
        <v>45592.4219212963</v>
      </c>
      <c r="C12963" s="11" t="s">
        <v>27694</v>
      </c>
      <c r="D12963" s="12">
        <v>10.0</v>
      </c>
      <c r="E12963" s="10" t="s">
        <v>42</v>
      </c>
      <c r="F12963" s="12">
        <v>2024.0</v>
      </c>
      <c r="G12963" s="13" t="s">
        <v>13</v>
      </c>
      <c r="H12963" s="14" t="s">
        <v>97</v>
      </c>
      <c r="I12963" s="12">
        <v>447.0</v>
      </c>
      <c r="J12963" s="15" t="str">
        <f t="shared" si="1"/>
        <v>Relevant</v>
      </c>
    </row>
    <row r="12964" ht="22.5" customHeight="1">
      <c r="A12964" s="9" t="s">
        <v>35898</v>
      </c>
      <c r="B12964" s="10">
        <v>45596.879375</v>
      </c>
      <c r="C12964" s="11" t="s">
        <v>35899</v>
      </c>
      <c r="D12964" s="12">
        <v>10.0</v>
      </c>
      <c r="E12964" s="10" t="s">
        <v>42</v>
      </c>
      <c r="F12964" s="12">
        <v>2024.0</v>
      </c>
      <c r="G12964" s="13" t="s">
        <v>13</v>
      </c>
      <c r="H12964" s="14" t="s">
        <v>338</v>
      </c>
      <c r="I12964" s="12">
        <v>4.0</v>
      </c>
      <c r="J12964" s="15" t="str">
        <f t="shared" si="1"/>
        <v>Relevant</v>
      </c>
    </row>
    <row r="12965" ht="22.5" customHeight="1">
      <c r="A12965" s="9" t="s">
        <v>35900</v>
      </c>
      <c r="B12965" s="10">
        <v>45656.492476851854</v>
      </c>
      <c r="C12965" s="11" t="s">
        <v>35901</v>
      </c>
      <c r="D12965" s="12">
        <v>12.0</v>
      </c>
      <c r="E12965" s="10" t="s">
        <v>26</v>
      </c>
      <c r="F12965" s="12">
        <v>2024.0</v>
      </c>
      <c r="G12965" s="13" t="s">
        <v>35902</v>
      </c>
      <c r="H12965" s="14" t="s">
        <v>35903</v>
      </c>
      <c r="I12965" s="12">
        <v>4129336.0</v>
      </c>
      <c r="J12965" s="15" t="str">
        <f t="shared" si="1"/>
        <v>Irrelevant</v>
      </c>
    </row>
    <row r="12966" ht="22.5" customHeight="1">
      <c r="A12966" s="9" t="s">
        <v>35904</v>
      </c>
      <c r="B12966" s="10">
        <v>45600.84040509259</v>
      </c>
      <c r="C12966" s="11" t="s">
        <v>35905</v>
      </c>
      <c r="D12966" s="12">
        <v>11.0</v>
      </c>
      <c r="E12966" s="10" t="s">
        <v>17</v>
      </c>
      <c r="F12966" s="12">
        <v>2024.0</v>
      </c>
      <c r="G12966" s="13" t="s">
        <v>13</v>
      </c>
      <c r="H12966" s="14" t="s">
        <v>35906</v>
      </c>
      <c r="I12966" s="12">
        <v>195.0</v>
      </c>
      <c r="J12966" s="15" t="str">
        <f t="shared" si="1"/>
        <v>Relevant</v>
      </c>
    </row>
    <row r="12967" ht="22.5" customHeight="1">
      <c r="A12967" s="9" t="s">
        <v>35907</v>
      </c>
      <c r="B12967" s="10">
        <v>45626.49173905093</v>
      </c>
      <c r="C12967" s="11" t="s">
        <v>35908</v>
      </c>
      <c r="D12967" s="12">
        <v>11.0</v>
      </c>
      <c r="E12967" s="10" t="s">
        <v>17</v>
      </c>
      <c r="F12967" s="12">
        <v>2024.0</v>
      </c>
      <c r="G12967" s="13" t="s">
        <v>35909</v>
      </c>
      <c r="H12967" s="14" t="s">
        <v>35910</v>
      </c>
      <c r="I12967" s="12">
        <v>90162.0</v>
      </c>
      <c r="J12967" s="15" t="str">
        <f t="shared" si="1"/>
        <v>Relevant</v>
      </c>
    </row>
    <row r="12968" ht="22.5" customHeight="1">
      <c r="A12968" s="9" t="s">
        <v>35911</v>
      </c>
      <c r="B12968" s="10">
        <v>45597.82607638889</v>
      </c>
      <c r="C12968" s="11" t="s">
        <v>23387</v>
      </c>
      <c r="D12968" s="12">
        <v>11.0</v>
      </c>
      <c r="E12968" s="10" t="s">
        <v>17</v>
      </c>
      <c r="F12968" s="12">
        <v>2024.0</v>
      </c>
      <c r="G12968" s="13" t="s">
        <v>13</v>
      </c>
      <c r="H12968" s="14" t="s">
        <v>14350</v>
      </c>
      <c r="I12968" s="12">
        <v>6932.0</v>
      </c>
      <c r="J12968" s="15" t="str">
        <f t="shared" si="1"/>
        <v>Relevant</v>
      </c>
    </row>
    <row r="12969" ht="22.5" customHeight="1">
      <c r="A12969" s="9" t="s">
        <v>35912</v>
      </c>
      <c r="B12969" s="10">
        <v>45490.23188828704</v>
      </c>
      <c r="C12969" s="11" t="s">
        <v>35913</v>
      </c>
      <c r="D12969" s="12">
        <v>7.0</v>
      </c>
      <c r="E12969" s="10" t="s">
        <v>55</v>
      </c>
      <c r="F12969" s="12">
        <v>2024.0</v>
      </c>
      <c r="G12969" s="13" t="s">
        <v>35914</v>
      </c>
      <c r="H12969" s="14" t="s">
        <v>35915</v>
      </c>
      <c r="I12969" s="12">
        <v>1.4438863E7</v>
      </c>
      <c r="J12969" s="15" t="str">
        <f t="shared" si="1"/>
        <v>Irrelevant</v>
      </c>
    </row>
    <row r="12970" ht="22.5" customHeight="1">
      <c r="A12970" s="9" t="s">
        <v>35916</v>
      </c>
      <c r="B12970" s="10">
        <v>45718.2984375</v>
      </c>
      <c r="C12970" s="11" t="s">
        <v>35917</v>
      </c>
      <c r="D12970" s="12">
        <v>3.0</v>
      </c>
      <c r="E12970" s="10" t="s">
        <v>59</v>
      </c>
      <c r="F12970" s="12">
        <v>2025.0</v>
      </c>
      <c r="G12970" s="13" t="s">
        <v>35918</v>
      </c>
      <c r="H12970" s="14" t="s">
        <v>35919</v>
      </c>
      <c r="I12970" s="12">
        <v>5414418.0</v>
      </c>
      <c r="J12970" s="15" t="str">
        <f t="shared" si="1"/>
        <v>Relevant</v>
      </c>
    </row>
    <row r="12971" ht="22.5" customHeight="1">
      <c r="A12971" s="9" t="s">
        <v>35920</v>
      </c>
      <c r="B12971" s="10">
        <v>45508.7875</v>
      </c>
      <c r="C12971" s="11" t="s">
        <v>35921</v>
      </c>
      <c r="D12971" s="12">
        <v>8.0</v>
      </c>
      <c r="E12971" s="10" t="s">
        <v>167</v>
      </c>
      <c r="F12971" s="12">
        <v>2024.0</v>
      </c>
      <c r="G12971" s="13" t="s">
        <v>35922</v>
      </c>
      <c r="H12971" s="14" t="s">
        <v>35923</v>
      </c>
      <c r="I12971" s="12">
        <v>0.0</v>
      </c>
      <c r="J12971" s="15" t="str">
        <f t="shared" si="1"/>
        <v>Irrelevant</v>
      </c>
    </row>
    <row r="12972" ht="22.5" customHeight="1">
      <c r="A12972" s="9" t="s">
        <v>35924</v>
      </c>
      <c r="B12972" s="10">
        <v>45610.60860403935</v>
      </c>
      <c r="C12972" s="11" t="s">
        <v>2479</v>
      </c>
      <c r="D12972" s="12">
        <v>11.0</v>
      </c>
      <c r="E12972" s="10" t="s">
        <v>17</v>
      </c>
      <c r="F12972" s="12">
        <v>2024.0</v>
      </c>
      <c r="G12972" s="13" t="s">
        <v>35925</v>
      </c>
      <c r="H12972" s="14" t="s">
        <v>35926</v>
      </c>
      <c r="I12972" s="12">
        <v>670197.0</v>
      </c>
      <c r="J12972" s="15" t="str">
        <f t="shared" si="1"/>
        <v>Relevant</v>
      </c>
    </row>
    <row r="12973" ht="22.5" customHeight="1">
      <c r="A12973" s="9" t="s">
        <v>35927</v>
      </c>
      <c r="B12973" s="10">
        <v>45631.731099537035</v>
      </c>
      <c r="C12973" s="11" t="s">
        <v>35928</v>
      </c>
      <c r="D12973" s="12">
        <v>12.0</v>
      </c>
      <c r="E12973" s="10" t="s">
        <v>26</v>
      </c>
      <c r="F12973" s="12">
        <v>2024.0</v>
      </c>
      <c r="G12973" s="13" t="s">
        <v>13</v>
      </c>
      <c r="H12973" s="14" t="s">
        <v>35929</v>
      </c>
      <c r="I12973" s="12">
        <v>1907.0</v>
      </c>
      <c r="J12973" s="15" t="str">
        <f t="shared" si="1"/>
        <v>Irrelevant</v>
      </c>
    </row>
    <row r="12974" ht="22.5" customHeight="1">
      <c r="A12974" s="9" t="s">
        <v>35930</v>
      </c>
      <c r="B12974" s="10">
        <v>45631.98914351852</v>
      </c>
      <c r="C12974" s="11" t="s">
        <v>35931</v>
      </c>
      <c r="D12974" s="12">
        <v>12.0</v>
      </c>
      <c r="E12974" s="10" t="s">
        <v>26</v>
      </c>
      <c r="F12974" s="12">
        <v>2024.0</v>
      </c>
      <c r="G12974" s="13" t="s">
        <v>13</v>
      </c>
      <c r="H12974" s="14" t="s">
        <v>1809</v>
      </c>
      <c r="I12974" s="12">
        <v>86.0</v>
      </c>
      <c r="J12974" s="15" t="str">
        <f t="shared" si="1"/>
        <v>Relevant</v>
      </c>
    </row>
    <row r="12975" ht="22.5" customHeight="1">
      <c r="A12975" s="9" t="s">
        <v>35932</v>
      </c>
      <c r="B12975" s="10">
        <v>45701.63081018518</v>
      </c>
      <c r="C12975" s="11" t="s">
        <v>21495</v>
      </c>
      <c r="D12975" s="12">
        <v>2.0</v>
      </c>
      <c r="E12975" s="10" t="s">
        <v>12</v>
      </c>
      <c r="F12975" s="12">
        <v>2025.0</v>
      </c>
      <c r="G12975" s="13" t="s">
        <v>13</v>
      </c>
      <c r="H12975" s="14" t="s">
        <v>253</v>
      </c>
      <c r="I12975" s="12">
        <v>96.0</v>
      </c>
      <c r="J12975" s="15" t="str">
        <f t="shared" si="1"/>
        <v>Irrelevant</v>
      </c>
    </row>
    <row r="12976" ht="22.5" customHeight="1">
      <c r="A12976" s="9" t="s">
        <v>35933</v>
      </c>
      <c r="B12976" s="10">
        <v>45614.94054398148</v>
      </c>
      <c r="C12976" s="11" t="s">
        <v>35934</v>
      </c>
      <c r="D12976" s="12">
        <v>11.0</v>
      </c>
      <c r="E12976" s="10" t="s">
        <v>17</v>
      </c>
      <c r="F12976" s="12">
        <v>2024.0</v>
      </c>
      <c r="G12976" s="13" t="s">
        <v>13</v>
      </c>
      <c r="H12976" s="14" t="s">
        <v>94</v>
      </c>
      <c r="I12976" s="12">
        <v>597.0</v>
      </c>
      <c r="J12976" s="15" t="str">
        <f t="shared" si="1"/>
        <v>Relevant</v>
      </c>
    </row>
    <row r="12977" ht="22.5" customHeight="1">
      <c r="A12977" s="9" t="s">
        <v>35935</v>
      </c>
      <c r="B12977" s="10">
        <v>45692.86336805556</v>
      </c>
      <c r="C12977" s="11" t="s">
        <v>35936</v>
      </c>
      <c r="D12977" s="12">
        <v>2.0</v>
      </c>
      <c r="E12977" s="10" t="s">
        <v>12</v>
      </c>
      <c r="F12977" s="12">
        <v>2025.0</v>
      </c>
      <c r="G12977" s="13" t="s">
        <v>35937</v>
      </c>
      <c r="H12977" s="14" t="s">
        <v>35938</v>
      </c>
      <c r="I12977" s="12">
        <v>122967.0</v>
      </c>
      <c r="J12977" s="15" t="str">
        <f t="shared" si="1"/>
        <v>Relevant</v>
      </c>
    </row>
    <row r="12978" ht="22.5" customHeight="1">
      <c r="A12978" s="9" t="s">
        <v>35939</v>
      </c>
      <c r="B12978" s="10">
        <v>45595.93503184028</v>
      </c>
      <c r="C12978" s="11" t="s">
        <v>29948</v>
      </c>
      <c r="D12978" s="12">
        <v>10.0</v>
      </c>
      <c r="E12978" s="10" t="s">
        <v>42</v>
      </c>
      <c r="F12978" s="12">
        <v>2024.0</v>
      </c>
      <c r="G12978" s="13" t="s">
        <v>35940</v>
      </c>
      <c r="H12978" s="14" t="s">
        <v>35941</v>
      </c>
      <c r="I12978" s="12">
        <v>1.2767834E7</v>
      </c>
      <c r="J12978" s="15" t="str">
        <f t="shared" si="1"/>
        <v>Irrelevant</v>
      </c>
    </row>
    <row r="12979" ht="22.5" customHeight="1">
      <c r="A12979" s="9" t="s">
        <v>35942</v>
      </c>
      <c r="B12979" s="10">
        <v>45587.94530092592</v>
      </c>
      <c r="C12979" s="11" t="s">
        <v>35943</v>
      </c>
      <c r="D12979" s="12">
        <v>10.0</v>
      </c>
      <c r="E12979" s="10" t="s">
        <v>42</v>
      </c>
      <c r="F12979" s="12">
        <v>2024.0</v>
      </c>
      <c r="G12979" s="13" t="s">
        <v>13</v>
      </c>
      <c r="H12979" s="14" t="s">
        <v>338</v>
      </c>
      <c r="I12979" s="12">
        <v>1.0</v>
      </c>
      <c r="J12979" s="15" t="str">
        <f t="shared" si="1"/>
        <v>Relevant</v>
      </c>
    </row>
    <row r="12980" ht="22.5" customHeight="1">
      <c r="A12980" s="9" t="s">
        <v>35944</v>
      </c>
      <c r="B12980" s="10">
        <v>45614.89491217593</v>
      </c>
      <c r="C12980" s="11" t="s">
        <v>35945</v>
      </c>
      <c r="D12980" s="12">
        <v>11.0</v>
      </c>
      <c r="E12980" s="10" t="s">
        <v>17</v>
      </c>
      <c r="F12980" s="12">
        <v>2024.0</v>
      </c>
      <c r="G12980" s="13" t="s">
        <v>35946</v>
      </c>
      <c r="H12980" s="14" t="s">
        <v>35947</v>
      </c>
      <c r="I12980" s="12">
        <v>1.0830293E7</v>
      </c>
      <c r="J12980" s="15" t="str">
        <f t="shared" si="1"/>
        <v>Relevant</v>
      </c>
    </row>
    <row r="12981" ht="22.5" customHeight="1">
      <c r="A12981" s="9" t="s">
        <v>35948</v>
      </c>
      <c r="B12981" s="10">
        <v>45482.31290509259</v>
      </c>
      <c r="C12981" s="11" t="s">
        <v>35949</v>
      </c>
      <c r="D12981" s="12">
        <v>7.0</v>
      </c>
      <c r="E12981" s="10" t="s">
        <v>55</v>
      </c>
      <c r="F12981" s="12">
        <v>2024.0</v>
      </c>
      <c r="G12981" s="13" t="s">
        <v>35950</v>
      </c>
      <c r="H12981" s="14" t="s">
        <v>35951</v>
      </c>
      <c r="I12981" s="12">
        <v>2349586.0</v>
      </c>
      <c r="J12981" s="15" t="str">
        <f t="shared" si="1"/>
        <v>Irrelevant</v>
      </c>
    </row>
    <row r="12982" ht="22.5" customHeight="1">
      <c r="A12982" s="9" t="s">
        <v>35952</v>
      </c>
      <c r="B12982" s="10">
        <v>45614.4146406713</v>
      </c>
      <c r="C12982" s="11" t="s">
        <v>35953</v>
      </c>
      <c r="D12982" s="12">
        <v>11.0</v>
      </c>
      <c r="E12982" s="10" t="s">
        <v>17</v>
      </c>
      <c r="F12982" s="12">
        <v>2024.0</v>
      </c>
      <c r="G12982" s="13" t="s">
        <v>35954</v>
      </c>
      <c r="H12982" s="14" t="s">
        <v>35955</v>
      </c>
      <c r="I12982" s="12">
        <v>115806.0</v>
      </c>
      <c r="J12982" s="15" t="str">
        <f t="shared" si="1"/>
        <v>Relevant</v>
      </c>
    </row>
    <row r="12983" ht="22.5" customHeight="1">
      <c r="A12983" s="9" t="s">
        <v>35956</v>
      </c>
      <c r="B12983" s="10">
        <v>45697.37527777778</v>
      </c>
      <c r="C12983" s="11" t="s">
        <v>35957</v>
      </c>
      <c r="D12983" s="12">
        <v>2.0</v>
      </c>
      <c r="E12983" s="10" t="s">
        <v>12</v>
      </c>
      <c r="F12983" s="12">
        <v>2025.0</v>
      </c>
      <c r="G12983" s="13" t="s">
        <v>13</v>
      </c>
      <c r="H12983" s="14" t="s">
        <v>14</v>
      </c>
      <c r="I12983" s="12">
        <v>125.0</v>
      </c>
      <c r="J12983" s="15" t="str">
        <f t="shared" si="1"/>
        <v>Relevant</v>
      </c>
    </row>
    <row r="12984" ht="22.5" customHeight="1">
      <c r="A12984" s="9" t="s">
        <v>35958</v>
      </c>
      <c r="B12984" s="10">
        <v>45696.77447916667</v>
      </c>
      <c r="C12984" s="11" t="s">
        <v>35959</v>
      </c>
      <c r="D12984" s="12">
        <v>2.0</v>
      </c>
      <c r="E12984" s="10" t="s">
        <v>12</v>
      </c>
      <c r="F12984" s="12">
        <v>2025.0</v>
      </c>
      <c r="G12984" s="13" t="s">
        <v>13</v>
      </c>
      <c r="H12984" s="14" t="s">
        <v>14</v>
      </c>
      <c r="I12984" s="12">
        <v>119.0</v>
      </c>
      <c r="J12984" s="15" t="str">
        <f t="shared" si="1"/>
        <v>Relevant</v>
      </c>
    </row>
    <row r="12985" ht="22.5" customHeight="1">
      <c r="A12985" s="9" t="s">
        <v>35960</v>
      </c>
      <c r="B12985" s="10">
        <v>45580.47267361111</v>
      </c>
      <c r="C12985" s="11" t="s">
        <v>35961</v>
      </c>
      <c r="D12985" s="12">
        <v>10.0</v>
      </c>
      <c r="E12985" s="10" t="s">
        <v>42</v>
      </c>
      <c r="F12985" s="12">
        <v>2024.0</v>
      </c>
      <c r="G12985" s="13" t="s">
        <v>13</v>
      </c>
      <c r="H12985" s="14" t="s">
        <v>35962</v>
      </c>
      <c r="I12985" s="12">
        <v>19923.0</v>
      </c>
      <c r="J12985" s="15" t="str">
        <f t="shared" si="1"/>
        <v>Relevant</v>
      </c>
    </row>
    <row r="12986" ht="22.5" customHeight="1">
      <c r="A12986" s="9" t="s">
        <v>35963</v>
      </c>
      <c r="B12986" s="10">
        <v>45732.50417824074</v>
      </c>
      <c r="C12986" s="11" t="s">
        <v>35964</v>
      </c>
      <c r="D12986" s="12">
        <v>3.0</v>
      </c>
      <c r="E12986" s="10" t="s">
        <v>59</v>
      </c>
      <c r="F12986" s="12">
        <v>2025.0</v>
      </c>
      <c r="G12986" s="13" t="s">
        <v>13</v>
      </c>
      <c r="H12986" s="14" t="s">
        <v>35965</v>
      </c>
      <c r="I12986" s="12">
        <v>3.0</v>
      </c>
      <c r="J12986" s="15" t="str">
        <f t="shared" si="1"/>
        <v>Irrelevant</v>
      </c>
    </row>
    <row r="12987" ht="22.5" customHeight="1">
      <c r="A12987" s="9" t="s">
        <v>35966</v>
      </c>
      <c r="B12987" s="10">
        <v>45617.546643518515</v>
      </c>
      <c r="C12987" s="11" t="s">
        <v>35967</v>
      </c>
      <c r="D12987" s="12">
        <v>11.0</v>
      </c>
      <c r="E12987" s="10" t="s">
        <v>17</v>
      </c>
      <c r="F12987" s="12">
        <v>2024.0</v>
      </c>
      <c r="G12987" s="13" t="s">
        <v>13</v>
      </c>
      <c r="H12987" s="14" t="s">
        <v>2994</v>
      </c>
      <c r="I12987" s="12">
        <v>954.0</v>
      </c>
      <c r="J12987" s="15" t="str">
        <f t="shared" si="1"/>
        <v>Relevant</v>
      </c>
    </row>
    <row r="12988" ht="22.5" customHeight="1">
      <c r="A12988" s="9" t="s">
        <v>35968</v>
      </c>
      <c r="B12988" s="10">
        <v>45696.990011574075</v>
      </c>
      <c r="C12988" s="11" t="s">
        <v>35969</v>
      </c>
      <c r="D12988" s="12">
        <v>2.0</v>
      </c>
      <c r="E12988" s="10" t="s">
        <v>12</v>
      </c>
      <c r="F12988" s="12">
        <v>2025.0</v>
      </c>
      <c r="G12988" s="13" t="s">
        <v>13</v>
      </c>
      <c r="H12988" s="14" t="s">
        <v>14</v>
      </c>
      <c r="I12988" s="12">
        <v>1386.0</v>
      </c>
      <c r="J12988" s="15" t="str">
        <f t="shared" si="1"/>
        <v>Relevant</v>
      </c>
    </row>
    <row r="12989" ht="22.5" customHeight="1">
      <c r="A12989" s="9" t="s">
        <v>35970</v>
      </c>
      <c r="B12989" s="10">
        <v>45591.64429398148</v>
      </c>
      <c r="C12989" s="11" t="s">
        <v>35971</v>
      </c>
      <c r="D12989" s="12">
        <v>10.0</v>
      </c>
      <c r="E12989" s="10" t="s">
        <v>42</v>
      </c>
      <c r="F12989" s="12">
        <v>2024.0</v>
      </c>
      <c r="G12989" s="13" t="s">
        <v>13</v>
      </c>
      <c r="H12989" s="14" t="s">
        <v>131</v>
      </c>
      <c r="I12989" s="12">
        <v>544.0</v>
      </c>
      <c r="J12989" s="15" t="str">
        <f t="shared" si="1"/>
        <v>Relevant</v>
      </c>
    </row>
    <row r="12990" ht="22.5" customHeight="1">
      <c r="A12990" s="9" t="s">
        <v>35972</v>
      </c>
      <c r="B12990" s="10">
        <v>45585.612974537034</v>
      </c>
      <c r="C12990" s="11" t="s">
        <v>35973</v>
      </c>
      <c r="D12990" s="12">
        <v>10.0</v>
      </c>
      <c r="E12990" s="10" t="s">
        <v>42</v>
      </c>
      <c r="F12990" s="12">
        <v>2024.0</v>
      </c>
      <c r="G12990" s="13" t="s">
        <v>35974</v>
      </c>
      <c r="H12990" s="14" t="s">
        <v>35975</v>
      </c>
      <c r="I12990" s="12">
        <v>3109247.0</v>
      </c>
      <c r="J12990" s="15" t="str">
        <f t="shared" si="1"/>
        <v>Relevant</v>
      </c>
    </row>
    <row r="12991" ht="22.5" customHeight="1">
      <c r="A12991" s="9" t="s">
        <v>35976</v>
      </c>
      <c r="B12991" s="10">
        <v>45580.01037037037</v>
      </c>
      <c r="C12991" s="11" t="s">
        <v>35977</v>
      </c>
      <c r="D12991" s="12">
        <v>10.0</v>
      </c>
      <c r="E12991" s="10" t="s">
        <v>42</v>
      </c>
      <c r="F12991" s="12">
        <v>2024.0</v>
      </c>
      <c r="G12991" s="13" t="s">
        <v>13</v>
      </c>
      <c r="H12991" s="14" t="s">
        <v>2853</v>
      </c>
      <c r="I12991" s="12">
        <v>46.0</v>
      </c>
      <c r="J12991" s="15" t="str">
        <f t="shared" si="1"/>
        <v>Relevant</v>
      </c>
    </row>
    <row r="12992" ht="22.5" customHeight="1">
      <c r="A12992" s="9" t="s">
        <v>35978</v>
      </c>
      <c r="B12992" s="10">
        <v>45723.84532407407</v>
      </c>
      <c r="C12992" s="11" t="s">
        <v>8608</v>
      </c>
      <c r="D12992" s="12">
        <v>3.0</v>
      </c>
      <c r="E12992" s="10" t="s">
        <v>59</v>
      </c>
      <c r="F12992" s="12">
        <v>2025.0</v>
      </c>
      <c r="G12992" s="13" t="s">
        <v>13</v>
      </c>
      <c r="H12992" s="14" t="s">
        <v>430</v>
      </c>
      <c r="I12992" s="12">
        <v>328.0</v>
      </c>
      <c r="J12992" s="15" t="str">
        <f t="shared" si="1"/>
        <v>Relevant</v>
      </c>
    </row>
    <row r="12993" ht="22.5" customHeight="1">
      <c r="A12993" s="9" t="s">
        <v>35979</v>
      </c>
      <c r="B12993" s="10">
        <v>45482.38392361111</v>
      </c>
      <c r="C12993" s="11" t="s">
        <v>35980</v>
      </c>
      <c r="D12993" s="12">
        <v>7.0</v>
      </c>
      <c r="E12993" s="10" t="s">
        <v>55</v>
      </c>
      <c r="F12993" s="12">
        <v>2024.0</v>
      </c>
      <c r="G12993" s="13" t="s">
        <v>13</v>
      </c>
      <c r="H12993" s="14" t="s">
        <v>5908</v>
      </c>
      <c r="I12993" s="12">
        <v>2042.0</v>
      </c>
      <c r="J12993" s="15" t="str">
        <f t="shared" si="1"/>
        <v>Irrelevant</v>
      </c>
    </row>
    <row r="12994" ht="22.5" customHeight="1">
      <c r="A12994" s="9" t="s">
        <v>35981</v>
      </c>
      <c r="B12994" s="10">
        <v>45465.34777777778</v>
      </c>
      <c r="C12994" s="11" t="s">
        <v>35982</v>
      </c>
      <c r="D12994" s="12">
        <v>6.0</v>
      </c>
      <c r="E12994" s="10" t="s">
        <v>34</v>
      </c>
      <c r="F12994" s="12">
        <v>2024.0</v>
      </c>
      <c r="G12994" s="13" t="s">
        <v>13</v>
      </c>
      <c r="H12994" s="14" t="s">
        <v>484</v>
      </c>
      <c r="I12994" s="12">
        <v>2144.0</v>
      </c>
      <c r="J12994" s="15" t="str">
        <f t="shared" si="1"/>
        <v>Irrelevant</v>
      </c>
    </row>
    <row r="12995" ht="22.5" customHeight="1">
      <c r="A12995" s="9" t="s">
        <v>35983</v>
      </c>
      <c r="B12995" s="10">
        <v>45585.88267361111</v>
      </c>
      <c r="C12995" s="11" t="s">
        <v>35984</v>
      </c>
      <c r="D12995" s="12">
        <v>10.0</v>
      </c>
      <c r="E12995" s="10" t="s">
        <v>42</v>
      </c>
      <c r="F12995" s="12">
        <v>2024.0</v>
      </c>
      <c r="G12995" s="13" t="s">
        <v>13</v>
      </c>
      <c r="H12995" s="14" t="s">
        <v>1119</v>
      </c>
      <c r="I12995" s="12">
        <v>138.0</v>
      </c>
      <c r="J12995" s="15" t="str">
        <f t="shared" si="1"/>
        <v>Relevant</v>
      </c>
    </row>
    <row r="12996" ht="22.5" customHeight="1">
      <c r="A12996" s="9" t="s">
        <v>35985</v>
      </c>
      <c r="B12996" s="10">
        <v>45725.47131944444</v>
      </c>
      <c r="C12996" s="11" t="s">
        <v>35986</v>
      </c>
      <c r="D12996" s="12">
        <v>3.0</v>
      </c>
      <c r="E12996" s="10" t="s">
        <v>59</v>
      </c>
      <c r="F12996" s="12">
        <v>2025.0</v>
      </c>
      <c r="G12996" s="13" t="s">
        <v>13</v>
      </c>
      <c r="H12996" s="14" t="s">
        <v>420</v>
      </c>
      <c r="I12996" s="12">
        <v>4219.0</v>
      </c>
      <c r="J12996" s="15" t="str">
        <f t="shared" si="1"/>
        <v>Irrelevant</v>
      </c>
    </row>
    <row r="12997" ht="22.5" customHeight="1">
      <c r="A12997" s="9" t="s">
        <v>35987</v>
      </c>
      <c r="B12997" s="10">
        <v>45611.07361111111</v>
      </c>
      <c r="C12997" s="11" t="s">
        <v>35988</v>
      </c>
      <c r="D12997" s="12">
        <v>11.0</v>
      </c>
      <c r="E12997" s="10" t="s">
        <v>17</v>
      </c>
      <c r="F12997" s="12">
        <v>2024.0</v>
      </c>
      <c r="G12997" s="13" t="s">
        <v>13</v>
      </c>
      <c r="H12997" s="14" t="s">
        <v>47</v>
      </c>
      <c r="I12997" s="12">
        <v>260.0</v>
      </c>
      <c r="J12997" s="15" t="str">
        <f t="shared" si="1"/>
        <v>Relevant</v>
      </c>
    </row>
    <row r="12998" ht="22.5" customHeight="1">
      <c r="A12998" s="9" t="s">
        <v>35989</v>
      </c>
      <c r="B12998" s="10">
        <v>45621.702418981484</v>
      </c>
      <c r="C12998" s="11" t="s">
        <v>35990</v>
      </c>
      <c r="D12998" s="12">
        <v>11.0</v>
      </c>
      <c r="E12998" s="10" t="s">
        <v>17</v>
      </c>
      <c r="F12998" s="12">
        <v>2024.0</v>
      </c>
      <c r="G12998" s="13" t="s">
        <v>13</v>
      </c>
      <c r="H12998" s="14" t="s">
        <v>220</v>
      </c>
      <c r="I12998" s="12">
        <v>31.0</v>
      </c>
      <c r="J12998" s="15" t="str">
        <f t="shared" si="1"/>
        <v>Relevant</v>
      </c>
    </row>
    <row r="12999" ht="22.5" customHeight="1">
      <c r="A12999" s="9" t="s">
        <v>35991</v>
      </c>
      <c r="B12999" s="10">
        <v>45585.020833333336</v>
      </c>
      <c r="C12999" s="11" t="s">
        <v>35992</v>
      </c>
      <c r="D12999" s="12">
        <v>10.0</v>
      </c>
      <c r="E12999" s="10" t="s">
        <v>42</v>
      </c>
      <c r="F12999" s="12">
        <v>2024.0</v>
      </c>
      <c r="G12999" s="13" t="s">
        <v>5698</v>
      </c>
      <c r="H12999" s="14" t="s">
        <v>5699</v>
      </c>
      <c r="I12999" s="12">
        <v>0.0</v>
      </c>
      <c r="J12999" s="15" t="str">
        <f t="shared" si="1"/>
        <v>Relevant</v>
      </c>
    </row>
    <row r="13000" ht="22.5" customHeight="1">
      <c r="A13000" s="9" t="s">
        <v>35993</v>
      </c>
      <c r="B13000" s="10">
        <v>45593.635416666664</v>
      </c>
      <c r="C13000" s="11" t="s">
        <v>1249</v>
      </c>
      <c r="D13000" s="12">
        <v>10.0</v>
      </c>
      <c r="E13000" s="10" t="s">
        <v>42</v>
      </c>
      <c r="F13000" s="12">
        <v>2024.0</v>
      </c>
      <c r="G13000" s="13" t="s">
        <v>35994</v>
      </c>
      <c r="H13000" s="14" t="s">
        <v>35995</v>
      </c>
      <c r="I13000" s="12">
        <v>0.0</v>
      </c>
      <c r="J13000" s="15" t="str">
        <f t="shared" si="1"/>
        <v>Relevant</v>
      </c>
    </row>
    <row r="13001" ht="22.5" customHeight="1">
      <c r="A13001" s="9" t="s">
        <v>35996</v>
      </c>
      <c r="B13001" s="10">
        <v>45605.48519675926</v>
      </c>
      <c r="C13001" s="11" t="s">
        <v>35997</v>
      </c>
      <c r="D13001" s="12">
        <v>11.0</v>
      </c>
      <c r="E13001" s="10" t="s">
        <v>17</v>
      </c>
      <c r="F13001" s="12">
        <v>2024.0</v>
      </c>
      <c r="G13001" s="13" t="s">
        <v>35998</v>
      </c>
      <c r="H13001" s="14" t="s">
        <v>35999</v>
      </c>
      <c r="I13001" s="12">
        <v>3109247.0</v>
      </c>
      <c r="J13001" s="15" t="str">
        <f t="shared" si="1"/>
        <v>Relevant</v>
      </c>
    </row>
    <row r="13002" ht="22.5" customHeight="1">
      <c r="A13002" s="9" t="s">
        <v>36000</v>
      </c>
      <c r="B13002" s="10">
        <v>45561.4062037037</v>
      </c>
      <c r="C13002" s="11" t="s">
        <v>36001</v>
      </c>
      <c r="D13002" s="12">
        <v>9.0</v>
      </c>
      <c r="E13002" s="10" t="s">
        <v>114</v>
      </c>
      <c r="F13002" s="12">
        <v>2024.0</v>
      </c>
      <c r="G13002" s="13" t="s">
        <v>13</v>
      </c>
      <c r="H13002" s="14" t="s">
        <v>36002</v>
      </c>
      <c r="I13002" s="12">
        <v>91.0</v>
      </c>
      <c r="J13002" s="15" t="str">
        <f t="shared" si="1"/>
        <v>Irrelevant</v>
      </c>
    </row>
    <row r="13003" ht="22.5" customHeight="1">
      <c r="A13003" s="9" t="s">
        <v>36003</v>
      </c>
      <c r="B13003" s="10">
        <v>45742.81297453704</v>
      </c>
      <c r="C13003" s="11" t="s">
        <v>16273</v>
      </c>
      <c r="D13003" s="12">
        <v>3.0</v>
      </c>
      <c r="E13003" s="10" t="s">
        <v>59</v>
      </c>
      <c r="F13003" s="12">
        <v>2025.0</v>
      </c>
      <c r="G13003" s="13" t="s">
        <v>13</v>
      </c>
      <c r="H13003" s="14" t="s">
        <v>204</v>
      </c>
      <c r="I13003" s="12">
        <v>329.0</v>
      </c>
      <c r="J13003" s="15" t="str">
        <f t="shared" si="1"/>
        <v>Relevant</v>
      </c>
    </row>
    <row r="13004" ht="22.5" customHeight="1">
      <c r="A13004" s="9" t="s">
        <v>36004</v>
      </c>
      <c r="B13004" s="10">
        <v>45610.958703703705</v>
      </c>
      <c r="C13004" s="11" t="s">
        <v>36005</v>
      </c>
      <c r="D13004" s="12">
        <v>11.0</v>
      </c>
      <c r="E13004" s="10" t="s">
        <v>17</v>
      </c>
      <c r="F13004" s="12">
        <v>2024.0</v>
      </c>
      <c r="G13004" s="13" t="s">
        <v>13</v>
      </c>
      <c r="H13004" s="14" t="s">
        <v>47</v>
      </c>
      <c r="I13004" s="12">
        <v>120.0</v>
      </c>
      <c r="J13004" s="15" t="str">
        <f t="shared" si="1"/>
        <v>Relevant</v>
      </c>
    </row>
    <row r="13005" ht="22.5" customHeight="1">
      <c r="A13005" s="9" t="s">
        <v>36006</v>
      </c>
      <c r="B13005" s="10">
        <v>45615.52957175926</v>
      </c>
      <c r="C13005" s="11" t="s">
        <v>36007</v>
      </c>
      <c r="D13005" s="12">
        <v>11.0</v>
      </c>
      <c r="E13005" s="10" t="s">
        <v>17</v>
      </c>
      <c r="F13005" s="12">
        <v>2024.0</v>
      </c>
      <c r="G13005" s="13" t="s">
        <v>36008</v>
      </c>
      <c r="H13005" s="14" t="s">
        <v>36009</v>
      </c>
      <c r="I13005" s="12">
        <v>2083070.0</v>
      </c>
      <c r="J13005" s="15" t="str">
        <f t="shared" si="1"/>
        <v>Relevant</v>
      </c>
    </row>
    <row r="13006" ht="22.5" customHeight="1">
      <c r="A13006" s="9" t="s">
        <v>36010</v>
      </c>
      <c r="B13006" s="10">
        <v>45615.53527777778</v>
      </c>
      <c r="C13006" s="11" t="s">
        <v>36011</v>
      </c>
      <c r="D13006" s="12">
        <v>11.0</v>
      </c>
      <c r="E13006" s="10" t="s">
        <v>17</v>
      </c>
      <c r="F13006" s="12">
        <v>2024.0</v>
      </c>
      <c r="G13006" s="13" t="s">
        <v>13</v>
      </c>
      <c r="H13006" s="14" t="s">
        <v>781</v>
      </c>
      <c r="I13006" s="12">
        <v>805.0</v>
      </c>
      <c r="J13006" s="15" t="str">
        <f t="shared" si="1"/>
        <v>Irrelevant</v>
      </c>
    </row>
    <row r="13007" ht="22.5" customHeight="1">
      <c r="A13007" s="9" t="s">
        <v>36012</v>
      </c>
      <c r="B13007" s="10">
        <v>45696.78163194445</v>
      </c>
      <c r="C13007" s="11" t="s">
        <v>36013</v>
      </c>
      <c r="D13007" s="12">
        <v>2.0</v>
      </c>
      <c r="E13007" s="10" t="s">
        <v>12</v>
      </c>
      <c r="F13007" s="12">
        <v>2025.0</v>
      </c>
      <c r="G13007" s="13" t="s">
        <v>13</v>
      </c>
      <c r="H13007" s="14" t="s">
        <v>14</v>
      </c>
      <c r="I13007" s="12">
        <v>68.0</v>
      </c>
      <c r="J13007" s="15" t="str">
        <f t="shared" si="1"/>
        <v>Relevant</v>
      </c>
    </row>
    <row r="13008" ht="22.5" customHeight="1">
      <c r="A13008" s="9" t="s">
        <v>36014</v>
      </c>
      <c r="B13008" s="10">
        <v>45436.556284722225</v>
      </c>
      <c r="C13008" s="11" t="s">
        <v>36015</v>
      </c>
      <c r="D13008" s="12">
        <v>5.0</v>
      </c>
      <c r="E13008" s="10" t="s">
        <v>21</v>
      </c>
      <c r="F13008" s="12">
        <v>2024.0</v>
      </c>
      <c r="G13008" s="13" t="s">
        <v>13</v>
      </c>
      <c r="H13008" s="14" t="s">
        <v>36016</v>
      </c>
      <c r="I13008" s="12">
        <v>204.0</v>
      </c>
      <c r="J13008" s="15" t="str">
        <f t="shared" si="1"/>
        <v>Relevant</v>
      </c>
    </row>
    <row r="13009" ht="22.5" customHeight="1">
      <c r="A13009" s="9" t="s">
        <v>36017</v>
      </c>
      <c r="B13009" s="10">
        <v>45721.858125</v>
      </c>
      <c r="C13009" s="11" t="s">
        <v>36018</v>
      </c>
      <c r="D13009" s="12">
        <v>3.0</v>
      </c>
      <c r="E13009" s="10" t="s">
        <v>59</v>
      </c>
      <c r="F13009" s="12">
        <v>2025.0</v>
      </c>
      <c r="G13009" s="13" t="s">
        <v>13</v>
      </c>
      <c r="H13009" s="14" t="s">
        <v>36019</v>
      </c>
      <c r="I13009" s="12">
        <v>192.0</v>
      </c>
      <c r="J13009" s="15" t="str">
        <f t="shared" si="1"/>
        <v>Irrelevant</v>
      </c>
    </row>
    <row r="13010" ht="22.5" customHeight="1">
      <c r="A13010" s="9" t="s">
        <v>36020</v>
      </c>
      <c r="B13010" s="10">
        <v>45595.877233796295</v>
      </c>
      <c r="C13010" s="11" t="s">
        <v>36021</v>
      </c>
      <c r="D13010" s="12">
        <v>10.0</v>
      </c>
      <c r="E13010" s="10" t="s">
        <v>42</v>
      </c>
      <c r="F13010" s="12">
        <v>2024.0</v>
      </c>
      <c r="G13010" s="13" t="s">
        <v>13</v>
      </c>
      <c r="H13010" s="14" t="s">
        <v>338</v>
      </c>
      <c r="I13010" s="12">
        <v>43.0</v>
      </c>
      <c r="J13010" s="15" t="str">
        <f t="shared" si="1"/>
        <v>Relevant</v>
      </c>
    </row>
    <row r="13011" ht="22.5" customHeight="1">
      <c r="A13011" s="9" t="s">
        <v>36022</v>
      </c>
      <c r="B13011" s="10">
        <v>45640.28084490741</v>
      </c>
      <c r="C13011" s="11" t="s">
        <v>36023</v>
      </c>
      <c r="D13011" s="12">
        <v>12.0</v>
      </c>
      <c r="E13011" s="10" t="s">
        <v>26</v>
      </c>
      <c r="F13011" s="12">
        <v>2024.0</v>
      </c>
      <c r="G13011" s="13" t="s">
        <v>36024</v>
      </c>
      <c r="H13011" s="14" t="s">
        <v>36025</v>
      </c>
      <c r="I13011" s="12">
        <v>2185.0</v>
      </c>
      <c r="J13011" s="15" t="str">
        <f t="shared" si="1"/>
        <v>Irrelevant</v>
      </c>
    </row>
    <row r="13012" ht="22.5" customHeight="1">
      <c r="A13012" s="9" t="s">
        <v>36026</v>
      </c>
      <c r="B13012" s="10">
        <v>45626.33306712963</v>
      </c>
      <c r="C13012" s="11" t="s">
        <v>36027</v>
      </c>
      <c r="D13012" s="12">
        <v>11.0</v>
      </c>
      <c r="E13012" s="10" t="s">
        <v>17</v>
      </c>
      <c r="F13012" s="12">
        <v>2024.0</v>
      </c>
      <c r="G13012" s="13" t="s">
        <v>27541</v>
      </c>
      <c r="H13012" s="14" t="s">
        <v>36028</v>
      </c>
      <c r="I13012" s="12">
        <v>622887.0</v>
      </c>
      <c r="J13012" s="15" t="str">
        <f t="shared" si="1"/>
        <v>Irrelevant</v>
      </c>
    </row>
    <row r="13013" ht="22.5" customHeight="1">
      <c r="A13013" s="9" t="s">
        <v>36029</v>
      </c>
      <c r="B13013" s="10">
        <v>45452.5231712963</v>
      </c>
      <c r="C13013" s="11" t="s">
        <v>36030</v>
      </c>
      <c r="D13013" s="12">
        <v>6.0</v>
      </c>
      <c r="E13013" s="10" t="s">
        <v>34</v>
      </c>
      <c r="F13013" s="12">
        <v>2024.0</v>
      </c>
      <c r="G13013" s="13" t="s">
        <v>13</v>
      </c>
      <c r="H13013" s="14" t="s">
        <v>36031</v>
      </c>
      <c r="I13013" s="12">
        <v>104.0</v>
      </c>
      <c r="J13013" s="15" t="str">
        <f t="shared" si="1"/>
        <v>Irrelevant</v>
      </c>
    </row>
    <row r="13014" ht="22.5" customHeight="1">
      <c r="A13014" s="9" t="s">
        <v>36032</v>
      </c>
      <c r="B13014" s="10">
        <v>45697.49916666667</v>
      </c>
      <c r="C13014" s="11" t="s">
        <v>36033</v>
      </c>
      <c r="D13014" s="12">
        <v>2.0</v>
      </c>
      <c r="E13014" s="10" t="s">
        <v>12</v>
      </c>
      <c r="F13014" s="12">
        <v>2025.0</v>
      </c>
      <c r="G13014" s="13" t="s">
        <v>13</v>
      </c>
      <c r="H13014" s="14" t="s">
        <v>14</v>
      </c>
      <c r="I13014" s="12">
        <v>782.0</v>
      </c>
      <c r="J13014" s="15" t="str">
        <f t="shared" si="1"/>
        <v>Relevant</v>
      </c>
    </row>
    <row r="13015" ht="22.5" customHeight="1">
      <c r="A13015" s="9" t="s">
        <v>36034</v>
      </c>
      <c r="B13015" s="10">
        <v>45611.189259259256</v>
      </c>
      <c r="C13015" s="11" t="s">
        <v>36035</v>
      </c>
      <c r="D13015" s="12">
        <v>11.0</v>
      </c>
      <c r="E13015" s="10" t="s">
        <v>17</v>
      </c>
      <c r="F13015" s="12">
        <v>2024.0</v>
      </c>
      <c r="G13015" s="13" t="s">
        <v>13</v>
      </c>
      <c r="H13015" s="14" t="s">
        <v>47</v>
      </c>
      <c r="I13015" s="12">
        <v>77.0</v>
      </c>
      <c r="J13015" s="15" t="str">
        <f t="shared" si="1"/>
        <v>Relevant</v>
      </c>
    </row>
    <row r="13016" ht="22.5" customHeight="1">
      <c r="A13016" s="9" t="s">
        <v>36036</v>
      </c>
      <c r="B13016" s="10">
        <v>45625.97039351852</v>
      </c>
      <c r="C13016" s="11" t="s">
        <v>36037</v>
      </c>
      <c r="D13016" s="12">
        <v>11.0</v>
      </c>
      <c r="E13016" s="10" t="s">
        <v>17</v>
      </c>
      <c r="F13016" s="12">
        <v>2024.0</v>
      </c>
      <c r="G13016" s="13" t="s">
        <v>13</v>
      </c>
      <c r="H13016" s="14" t="s">
        <v>199</v>
      </c>
      <c r="I13016" s="12">
        <v>1552.0</v>
      </c>
      <c r="J13016" s="15" t="str">
        <f t="shared" si="1"/>
        <v>Relevant</v>
      </c>
    </row>
    <row r="13017" ht="22.5" customHeight="1">
      <c r="A13017" s="9" t="s">
        <v>36038</v>
      </c>
      <c r="B13017" s="10">
        <v>45596.666863425926</v>
      </c>
      <c r="C13017" s="11" t="s">
        <v>7817</v>
      </c>
      <c r="D13017" s="12">
        <v>10.0</v>
      </c>
      <c r="E13017" s="10" t="s">
        <v>42</v>
      </c>
      <c r="F13017" s="12">
        <v>2024.0</v>
      </c>
      <c r="G13017" s="13" t="s">
        <v>36039</v>
      </c>
      <c r="H13017" s="14" t="str">
        <f>IFERROR(__xludf.DUMMYFUNCTION("TRIM(REGEXREPLACE(GOOGLETRANSLATE(G13017,""auto"",""en""),""(?i)\b(RT|QT)\s*@?\w*:?\s*|https?://\S+|@\w+|#\w+|[^\x00-\x7F]|[^\w\s]"",""""))"),"Burning stubble will not provide benefits under this scheme know the new rules")</f>
        <v>Burning stubble will not provide benefits under this scheme know the new rules</v>
      </c>
      <c r="I13017" s="12">
        <v>1031.0</v>
      </c>
      <c r="J13017" s="15" t="str">
        <f t="shared" si="1"/>
        <v>Irrelevant</v>
      </c>
    </row>
    <row r="13018" ht="22.5" customHeight="1">
      <c r="A13018" s="9" t="s">
        <v>36040</v>
      </c>
      <c r="B13018" s="10">
        <v>45632.43908564815</v>
      </c>
      <c r="C13018" s="11" t="s">
        <v>36041</v>
      </c>
      <c r="D13018" s="12">
        <v>12.0</v>
      </c>
      <c r="E13018" s="10" t="s">
        <v>26</v>
      </c>
      <c r="F13018" s="12">
        <v>2024.0</v>
      </c>
      <c r="G13018" s="13" t="s">
        <v>13</v>
      </c>
      <c r="H13018" s="14" t="s">
        <v>514</v>
      </c>
      <c r="I13018" s="12">
        <v>244.0</v>
      </c>
      <c r="J13018" s="15" t="str">
        <f t="shared" si="1"/>
        <v>Relevant</v>
      </c>
    </row>
    <row r="13019" ht="22.5" customHeight="1">
      <c r="A13019" s="9" t="s">
        <v>36042</v>
      </c>
      <c r="B13019" s="10">
        <v>45471.756944444445</v>
      </c>
      <c r="C13019" s="11" t="s">
        <v>24193</v>
      </c>
      <c r="D13019" s="12">
        <v>6.0</v>
      </c>
      <c r="E13019" s="10" t="s">
        <v>34</v>
      </c>
      <c r="F13019" s="12">
        <v>2024.0</v>
      </c>
      <c r="G13019" s="13" t="s">
        <v>36043</v>
      </c>
      <c r="H13019" s="14" t="s">
        <v>36044</v>
      </c>
      <c r="I13019" s="12">
        <v>1.261664E7</v>
      </c>
      <c r="J13019" s="15" t="str">
        <f t="shared" si="1"/>
        <v>Irrelevant</v>
      </c>
    </row>
    <row r="13020" ht="22.5" customHeight="1">
      <c r="A13020" s="9" t="s">
        <v>36045</v>
      </c>
      <c r="B13020" s="10">
        <v>45614.926030092596</v>
      </c>
      <c r="C13020" s="11" t="s">
        <v>36046</v>
      </c>
      <c r="D13020" s="12">
        <v>11.0</v>
      </c>
      <c r="E13020" s="10" t="s">
        <v>17</v>
      </c>
      <c r="F13020" s="12">
        <v>2024.0</v>
      </c>
      <c r="G13020" s="13" t="s">
        <v>13</v>
      </c>
      <c r="H13020" s="14" t="s">
        <v>4013</v>
      </c>
      <c r="I13020" s="12">
        <v>2394.0</v>
      </c>
      <c r="J13020" s="15" t="str">
        <f t="shared" si="1"/>
        <v>Relevant</v>
      </c>
    </row>
    <row r="13021" ht="22.5" customHeight="1">
      <c r="A13021" s="9" t="s">
        <v>36047</v>
      </c>
      <c r="B13021" s="10">
        <v>45442.53402777778</v>
      </c>
      <c r="C13021" s="11" t="s">
        <v>36048</v>
      </c>
      <c r="D13021" s="12">
        <v>5.0</v>
      </c>
      <c r="E13021" s="10" t="s">
        <v>21</v>
      </c>
      <c r="F13021" s="12">
        <v>2024.0</v>
      </c>
      <c r="G13021" s="13" t="s">
        <v>36049</v>
      </c>
      <c r="H13021" s="14" t="str">
        <f>IFERROR(__xludf.DUMMYFUNCTION("TRIM(REGEXREPLACE(GOOGLETRANSLATE(G13021,""auto"",""en""),""(?i)\b(RT|QT)\s*@?\w*:?\s*|https?://\S+|@\w+|#\w+|[^\x00-\x7F]|[^\w\s]"",""""))"),"Fireworks Displays Dos and Donts Helpword Education Society Health Information")</f>
        <v>Fireworks Displays Dos and Donts Helpword Education Society Health Information</v>
      </c>
      <c r="I13021" s="12">
        <v>0.0</v>
      </c>
      <c r="J13021" s="15" t="str">
        <f t="shared" si="1"/>
        <v>Irrelevant</v>
      </c>
    </row>
    <row r="13022" ht="22.5" customHeight="1">
      <c r="A13022" s="9" t="s">
        <v>36050</v>
      </c>
      <c r="B13022" s="10">
        <v>45729.75803240741</v>
      </c>
      <c r="C13022" s="11" t="s">
        <v>36051</v>
      </c>
      <c r="D13022" s="12">
        <v>3.0</v>
      </c>
      <c r="E13022" s="10" t="s">
        <v>59</v>
      </c>
      <c r="F13022" s="12">
        <v>2025.0</v>
      </c>
      <c r="G13022" s="13" t="s">
        <v>36052</v>
      </c>
      <c r="H13022" s="14" t="s">
        <v>36053</v>
      </c>
      <c r="I13022" s="12">
        <v>3256749.0</v>
      </c>
      <c r="J13022" s="15" t="str">
        <f t="shared" si="1"/>
        <v>Irrelevant</v>
      </c>
    </row>
    <row r="13023" ht="22.5" customHeight="1">
      <c r="A13023" s="9" t="s">
        <v>36054</v>
      </c>
      <c r="B13023" s="10">
        <v>45615.35862024305</v>
      </c>
      <c r="C13023" s="11" t="s">
        <v>36055</v>
      </c>
      <c r="D13023" s="12">
        <v>11.0</v>
      </c>
      <c r="E13023" s="10" t="s">
        <v>17</v>
      </c>
      <c r="F13023" s="12">
        <v>2024.0</v>
      </c>
      <c r="G13023" s="13" t="s">
        <v>36056</v>
      </c>
      <c r="H13023" s="14" t="s">
        <v>36057</v>
      </c>
      <c r="I13023" s="12">
        <v>0.0</v>
      </c>
      <c r="J13023" s="15" t="str">
        <f t="shared" si="1"/>
        <v>Relevant</v>
      </c>
    </row>
    <row r="13024" ht="22.5" customHeight="1">
      <c r="A13024" s="9" t="s">
        <v>36058</v>
      </c>
      <c r="B13024" s="10">
        <v>45615.56570601852</v>
      </c>
      <c r="C13024" s="11" t="s">
        <v>36059</v>
      </c>
      <c r="D13024" s="12">
        <v>11.0</v>
      </c>
      <c r="E13024" s="10" t="s">
        <v>17</v>
      </c>
      <c r="F13024" s="12">
        <v>2024.0</v>
      </c>
      <c r="G13024" s="13" t="s">
        <v>36060</v>
      </c>
      <c r="H13024" s="14" t="s">
        <v>36061</v>
      </c>
      <c r="I13024" s="12">
        <v>5473464.0</v>
      </c>
      <c r="J13024" s="15" t="str">
        <f t="shared" si="1"/>
        <v>Relevant</v>
      </c>
    </row>
    <row r="13025" ht="22.5" customHeight="1">
      <c r="A13025" s="9" t="s">
        <v>36062</v>
      </c>
      <c r="B13025" s="10">
        <v>45597.440787037034</v>
      </c>
      <c r="C13025" s="11" t="s">
        <v>36063</v>
      </c>
      <c r="D13025" s="12">
        <v>11.0</v>
      </c>
      <c r="E13025" s="10" t="s">
        <v>17</v>
      </c>
      <c r="F13025" s="12">
        <v>2024.0</v>
      </c>
      <c r="G13025" s="13" t="s">
        <v>36064</v>
      </c>
      <c r="H13025" s="14" t="s">
        <v>36065</v>
      </c>
      <c r="I13025" s="12">
        <v>1400.0</v>
      </c>
      <c r="J13025" s="15" t="str">
        <f t="shared" si="1"/>
        <v>Relevant</v>
      </c>
    </row>
    <row r="13026" ht="22.5" customHeight="1">
      <c r="A13026" s="9" t="s">
        <v>36066</v>
      </c>
      <c r="B13026" s="10">
        <v>45650.85763888889</v>
      </c>
      <c r="C13026" s="11" t="s">
        <v>36067</v>
      </c>
      <c r="D13026" s="12">
        <v>12.0</v>
      </c>
      <c r="E13026" s="10" t="s">
        <v>26</v>
      </c>
      <c r="F13026" s="12">
        <v>2024.0</v>
      </c>
      <c r="G13026" s="13" t="s">
        <v>36068</v>
      </c>
      <c r="H13026" s="14" t="s">
        <v>36069</v>
      </c>
      <c r="I13026" s="12">
        <v>220810.0</v>
      </c>
      <c r="J13026" s="15" t="str">
        <f t="shared" si="1"/>
        <v>Relevant</v>
      </c>
    </row>
    <row r="13027" ht="22.5" customHeight="1">
      <c r="A13027" s="9" t="s">
        <v>36070</v>
      </c>
      <c r="B13027" s="10">
        <v>45610.013194444444</v>
      </c>
      <c r="C13027" s="11" t="s">
        <v>21612</v>
      </c>
      <c r="D13027" s="12">
        <v>11.0</v>
      </c>
      <c r="E13027" s="10" t="s">
        <v>17</v>
      </c>
      <c r="F13027" s="12">
        <v>2024.0</v>
      </c>
      <c r="G13027" s="13" t="s">
        <v>13</v>
      </c>
      <c r="H13027" s="14" t="s">
        <v>36071</v>
      </c>
      <c r="I13027" s="12">
        <v>336.0</v>
      </c>
      <c r="J13027" s="15" t="str">
        <f t="shared" si="1"/>
        <v>Irrelevant</v>
      </c>
    </row>
    <row r="13028" ht="22.5" customHeight="1">
      <c r="A13028" s="9" t="s">
        <v>36072</v>
      </c>
      <c r="B13028" s="10">
        <v>45737.4246875</v>
      </c>
      <c r="C13028" s="11" t="s">
        <v>36073</v>
      </c>
      <c r="D13028" s="12">
        <v>3.0</v>
      </c>
      <c r="E13028" s="10" t="s">
        <v>59</v>
      </c>
      <c r="F13028" s="12">
        <v>2025.0</v>
      </c>
      <c r="G13028" s="13" t="s">
        <v>13</v>
      </c>
      <c r="H13028" s="14" t="s">
        <v>75</v>
      </c>
      <c r="I13028" s="12">
        <v>598.0</v>
      </c>
      <c r="J13028" s="15" t="str">
        <f t="shared" si="1"/>
        <v>Relevant</v>
      </c>
    </row>
    <row r="13029" ht="22.5" customHeight="1">
      <c r="A13029" s="9" t="s">
        <v>36074</v>
      </c>
      <c r="B13029" s="10">
        <v>45441.41704861111</v>
      </c>
      <c r="C13029" s="11" t="s">
        <v>36075</v>
      </c>
      <c r="D13029" s="12">
        <v>5.0</v>
      </c>
      <c r="E13029" s="10" t="s">
        <v>21</v>
      </c>
      <c r="F13029" s="12">
        <v>2024.0</v>
      </c>
      <c r="G13029" s="13" t="s">
        <v>36076</v>
      </c>
      <c r="H13029" s="14" t="s">
        <v>36077</v>
      </c>
      <c r="I13029" s="12">
        <v>790620.0</v>
      </c>
      <c r="J13029" s="15" t="str">
        <f t="shared" si="1"/>
        <v>Irrelevant</v>
      </c>
    </row>
    <row r="13030" ht="22.5" customHeight="1">
      <c r="A13030" s="9" t="s">
        <v>36078</v>
      </c>
      <c r="B13030" s="10">
        <v>45710.780543981484</v>
      </c>
      <c r="C13030" s="11" t="s">
        <v>13258</v>
      </c>
      <c r="D13030" s="12">
        <v>2.0</v>
      </c>
      <c r="E13030" s="10" t="s">
        <v>12</v>
      </c>
      <c r="F13030" s="12">
        <v>2025.0</v>
      </c>
      <c r="G13030" s="13" t="s">
        <v>36079</v>
      </c>
      <c r="H13030" s="14" t="s">
        <v>36080</v>
      </c>
      <c r="I13030" s="12">
        <v>0.0</v>
      </c>
      <c r="J13030" s="15" t="str">
        <f t="shared" si="1"/>
        <v>Relevant</v>
      </c>
    </row>
    <row r="13031" ht="22.5" customHeight="1">
      <c r="A13031" s="9" t="s">
        <v>36081</v>
      </c>
      <c r="B13031" s="10">
        <v>45689.40287037037</v>
      </c>
      <c r="C13031" s="11" t="s">
        <v>8779</v>
      </c>
      <c r="D13031" s="12">
        <v>2.0</v>
      </c>
      <c r="E13031" s="10" t="s">
        <v>12</v>
      </c>
      <c r="F13031" s="12">
        <v>2025.0</v>
      </c>
      <c r="G13031" s="13" t="s">
        <v>13</v>
      </c>
      <c r="H13031" s="14" t="s">
        <v>36082</v>
      </c>
      <c r="I13031" s="12">
        <v>120.0</v>
      </c>
      <c r="J13031" s="15" t="str">
        <f t="shared" si="1"/>
        <v>Irrelevant</v>
      </c>
    </row>
    <row r="13032" ht="22.5" customHeight="1">
      <c r="A13032" s="9" t="s">
        <v>36083</v>
      </c>
      <c r="B13032" s="10">
        <v>45593.34074074074</v>
      </c>
      <c r="C13032" s="11" t="s">
        <v>17288</v>
      </c>
      <c r="D13032" s="12">
        <v>10.0</v>
      </c>
      <c r="E13032" s="10" t="s">
        <v>42</v>
      </c>
      <c r="F13032" s="12">
        <v>2024.0</v>
      </c>
      <c r="G13032" s="13" t="s">
        <v>13</v>
      </c>
      <c r="H13032" s="14" t="s">
        <v>97</v>
      </c>
      <c r="I13032" s="12">
        <v>286.0</v>
      </c>
      <c r="J13032" s="15" t="str">
        <f t="shared" si="1"/>
        <v>Relevant</v>
      </c>
    </row>
    <row r="13033" ht="22.5" customHeight="1">
      <c r="A13033" s="9" t="s">
        <v>36084</v>
      </c>
      <c r="B13033" s="10">
        <v>45629.507968715276</v>
      </c>
      <c r="C13033" s="11" t="s">
        <v>36085</v>
      </c>
      <c r="D13033" s="12">
        <v>12.0</v>
      </c>
      <c r="E13033" s="10" t="s">
        <v>26</v>
      </c>
      <c r="F13033" s="12">
        <v>2024.0</v>
      </c>
      <c r="G13033" s="13" t="s">
        <v>36086</v>
      </c>
      <c r="H13033" s="14" t="s">
        <v>36087</v>
      </c>
      <c r="I13033" s="12">
        <v>90162.0</v>
      </c>
      <c r="J13033" s="15" t="str">
        <f t="shared" si="1"/>
        <v>Irrelevant</v>
      </c>
    </row>
    <row r="13034" ht="22.5" customHeight="1">
      <c r="A13034" s="9" t="s">
        <v>36088</v>
      </c>
      <c r="B13034" s="10">
        <v>45585.55960648148</v>
      </c>
      <c r="C13034" s="11" t="s">
        <v>36089</v>
      </c>
      <c r="D13034" s="12">
        <v>10.0</v>
      </c>
      <c r="E13034" s="10" t="s">
        <v>42</v>
      </c>
      <c r="F13034" s="12">
        <v>2024.0</v>
      </c>
      <c r="G13034" s="13" t="s">
        <v>13</v>
      </c>
      <c r="H13034" s="14" t="s">
        <v>172</v>
      </c>
      <c r="I13034" s="12">
        <v>893.0</v>
      </c>
      <c r="J13034" s="15" t="str">
        <f t="shared" si="1"/>
        <v>Irrelevant</v>
      </c>
    </row>
    <row r="13035" ht="22.5" customHeight="1">
      <c r="A13035" s="9" t="s">
        <v>36090</v>
      </c>
      <c r="B13035" s="10">
        <v>45588.46011574074</v>
      </c>
      <c r="C13035" s="11" t="s">
        <v>36091</v>
      </c>
      <c r="D13035" s="12">
        <v>10.0</v>
      </c>
      <c r="E13035" s="10" t="s">
        <v>42</v>
      </c>
      <c r="F13035" s="12">
        <v>2024.0</v>
      </c>
      <c r="G13035" s="13" t="s">
        <v>36092</v>
      </c>
      <c r="H13035" s="14" t="s">
        <v>36093</v>
      </c>
      <c r="I13035" s="12">
        <v>0.0</v>
      </c>
      <c r="J13035" s="15" t="str">
        <f t="shared" si="1"/>
        <v>Relevant</v>
      </c>
    </row>
    <row r="13036" ht="22.5" customHeight="1">
      <c r="A13036" s="9" t="s">
        <v>36094</v>
      </c>
      <c r="B13036" s="10">
        <v>45661.770590277774</v>
      </c>
      <c r="C13036" s="11" t="s">
        <v>36095</v>
      </c>
      <c r="D13036" s="12">
        <v>1.0</v>
      </c>
      <c r="E13036" s="10" t="s">
        <v>70</v>
      </c>
      <c r="F13036" s="12">
        <v>2025.0</v>
      </c>
      <c r="G13036" s="13" t="s">
        <v>36096</v>
      </c>
      <c r="H13036" s="14" t="s">
        <v>36097</v>
      </c>
      <c r="I13036" s="12">
        <v>1342505.0</v>
      </c>
      <c r="J13036" s="15" t="str">
        <f t="shared" si="1"/>
        <v>Irrelevant</v>
      </c>
    </row>
    <row r="13037" ht="22.5" customHeight="1">
      <c r="A13037" s="9" t="s">
        <v>36098</v>
      </c>
      <c r="B13037" s="10">
        <v>45579.884571759256</v>
      </c>
      <c r="C13037" s="11" t="s">
        <v>36099</v>
      </c>
      <c r="D13037" s="12">
        <v>10.0</v>
      </c>
      <c r="E13037" s="10" t="s">
        <v>42</v>
      </c>
      <c r="F13037" s="12">
        <v>2024.0</v>
      </c>
      <c r="G13037" s="13" t="s">
        <v>36100</v>
      </c>
      <c r="H13037" s="14" t="s">
        <v>36101</v>
      </c>
      <c r="I13037" s="12">
        <v>2191808.0</v>
      </c>
      <c r="J13037" s="15" t="str">
        <f t="shared" si="1"/>
        <v>Irrelevant</v>
      </c>
    </row>
    <row r="13038" ht="22.5" customHeight="1">
      <c r="A13038" s="9" t="s">
        <v>36102</v>
      </c>
      <c r="B13038" s="10">
        <v>45589.7331712963</v>
      </c>
      <c r="C13038" s="11" t="s">
        <v>36103</v>
      </c>
      <c r="D13038" s="12">
        <v>10.0</v>
      </c>
      <c r="E13038" s="10" t="s">
        <v>42</v>
      </c>
      <c r="F13038" s="12">
        <v>2024.0</v>
      </c>
      <c r="G13038" s="13" t="s">
        <v>13</v>
      </c>
      <c r="H13038" s="14" t="s">
        <v>36104</v>
      </c>
      <c r="I13038" s="12">
        <v>23.0</v>
      </c>
      <c r="J13038" s="15" t="str">
        <f t="shared" si="1"/>
        <v>Relevant</v>
      </c>
    </row>
    <row r="13039" ht="22.5" customHeight="1">
      <c r="A13039" s="9" t="s">
        <v>36105</v>
      </c>
      <c r="B13039" s="10">
        <v>45696.83064814815</v>
      </c>
      <c r="C13039" s="11" t="s">
        <v>36106</v>
      </c>
      <c r="D13039" s="12">
        <v>2.0</v>
      </c>
      <c r="E13039" s="10" t="s">
        <v>12</v>
      </c>
      <c r="F13039" s="12">
        <v>2025.0</v>
      </c>
      <c r="G13039" s="13" t="s">
        <v>13</v>
      </c>
      <c r="H13039" s="14" t="s">
        <v>36107</v>
      </c>
      <c r="I13039" s="12">
        <v>628.0</v>
      </c>
      <c r="J13039" s="15" t="str">
        <f t="shared" si="1"/>
        <v>Relevant</v>
      </c>
    </row>
    <row r="13040" ht="22.5" customHeight="1">
      <c r="A13040" s="9" t="s">
        <v>36108</v>
      </c>
      <c r="B13040" s="10">
        <v>45621.44899305556</v>
      </c>
      <c r="C13040" s="11" t="s">
        <v>25497</v>
      </c>
      <c r="D13040" s="12">
        <v>11.0</v>
      </c>
      <c r="E13040" s="10" t="s">
        <v>17</v>
      </c>
      <c r="F13040" s="12">
        <v>2024.0</v>
      </c>
      <c r="G13040" s="13" t="s">
        <v>36109</v>
      </c>
      <c r="H13040" s="14" t="s">
        <v>36110</v>
      </c>
      <c r="I13040" s="12">
        <v>6831001.0</v>
      </c>
      <c r="J13040" s="15" t="str">
        <f t="shared" si="1"/>
        <v>Relevant</v>
      </c>
    </row>
    <row r="13041" ht="22.5" customHeight="1">
      <c r="A13041" s="9" t="s">
        <v>36111</v>
      </c>
      <c r="B13041" s="10">
        <v>45605.62412037037</v>
      </c>
      <c r="C13041" s="11" t="s">
        <v>36112</v>
      </c>
      <c r="D13041" s="12">
        <v>11.0</v>
      </c>
      <c r="E13041" s="10" t="s">
        <v>17</v>
      </c>
      <c r="F13041" s="12">
        <v>2024.0</v>
      </c>
      <c r="G13041" s="13" t="s">
        <v>36113</v>
      </c>
      <c r="H13041" s="14" t="s">
        <v>36114</v>
      </c>
      <c r="I13041" s="12">
        <v>8494959.0</v>
      </c>
      <c r="J13041" s="15" t="str">
        <f t="shared" si="1"/>
        <v>Relevant</v>
      </c>
    </row>
    <row r="13042" ht="22.5" customHeight="1">
      <c r="A13042" s="9" t="s">
        <v>36115</v>
      </c>
      <c r="B13042" s="10">
        <v>45498.54236111111</v>
      </c>
      <c r="C13042" s="11" t="s">
        <v>36116</v>
      </c>
      <c r="D13042" s="12">
        <v>7.0</v>
      </c>
      <c r="E13042" s="10" t="s">
        <v>55</v>
      </c>
      <c r="F13042" s="12">
        <v>2024.0</v>
      </c>
      <c r="G13042" s="13" t="s">
        <v>36117</v>
      </c>
      <c r="H13042" s="14" t="s">
        <v>36118</v>
      </c>
      <c r="I13042" s="12">
        <v>0.0</v>
      </c>
      <c r="J13042" s="15" t="str">
        <f t="shared" si="1"/>
        <v>Irrelevant</v>
      </c>
    </row>
    <row r="13043" ht="22.5" customHeight="1">
      <c r="A13043" s="9" t="s">
        <v>36119</v>
      </c>
      <c r="B13043" s="10">
        <v>45473.525300925925</v>
      </c>
      <c r="C13043" s="11" t="s">
        <v>36120</v>
      </c>
      <c r="D13043" s="12">
        <v>6.0</v>
      </c>
      <c r="E13043" s="10" t="s">
        <v>34</v>
      </c>
      <c r="F13043" s="12">
        <v>2024.0</v>
      </c>
      <c r="G13043" s="13" t="s">
        <v>13</v>
      </c>
      <c r="H13043" s="14" t="s">
        <v>56</v>
      </c>
      <c r="I13043" s="12">
        <v>0.0</v>
      </c>
      <c r="J13043" s="15" t="str">
        <f t="shared" si="1"/>
        <v>Relevant</v>
      </c>
    </row>
    <row r="13044" ht="22.5" customHeight="1">
      <c r="A13044" s="9" t="s">
        <v>36121</v>
      </c>
      <c r="B13044" s="10">
        <v>45696.76347222222</v>
      </c>
      <c r="C13044" s="11" t="s">
        <v>36122</v>
      </c>
      <c r="D13044" s="12">
        <v>2.0</v>
      </c>
      <c r="E13044" s="10" t="s">
        <v>12</v>
      </c>
      <c r="F13044" s="12">
        <v>2025.0</v>
      </c>
      <c r="G13044" s="13" t="s">
        <v>13</v>
      </c>
      <c r="H13044" s="14" t="s">
        <v>14</v>
      </c>
      <c r="I13044" s="12">
        <v>27.0</v>
      </c>
      <c r="J13044" s="15" t="str">
        <f t="shared" si="1"/>
        <v>Relevant</v>
      </c>
    </row>
    <row r="13045" ht="22.5" customHeight="1">
      <c r="A13045" s="9" t="s">
        <v>36123</v>
      </c>
      <c r="B13045" s="10">
        <v>45742.86478009259</v>
      </c>
      <c r="C13045" s="11" t="s">
        <v>36124</v>
      </c>
      <c r="D13045" s="12">
        <v>3.0</v>
      </c>
      <c r="E13045" s="10" t="s">
        <v>59</v>
      </c>
      <c r="F13045" s="12">
        <v>2025.0</v>
      </c>
      <c r="G13045" s="13" t="s">
        <v>13</v>
      </c>
      <c r="H13045" s="14" t="s">
        <v>204</v>
      </c>
      <c r="I13045" s="12">
        <v>42.0</v>
      </c>
      <c r="J13045" s="15" t="str">
        <f t="shared" si="1"/>
        <v>Relevant</v>
      </c>
    </row>
    <row r="13046" ht="22.5" customHeight="1">
      <c r="A13046" s="9" t="s">
        <v>36125</v>
      </c>
      <c r="B13046" s="10">
        <v>45562.68524305556</v>
      </c>
      <c r="C13046" s="11" t="s">
        <v>36126</v>
      </c>
      <c r="D13046" s="12">
        <v>9.0</v>
      </c>
      <c r="E13046" s="10" t="s">
        <v>114</v>
      </c>
      <c r="F13046" s="12">
        <v>2024.0</v>
      </c>
      <c r="G13046" s="13" t="s">
        <v>36127</v>
      </c>
      <c r="H13046" s="14" t="s">
        <v>36128</v>
      </c>
      <c r="I13046" s="12">
        <v>82939.0</v>
      </c>
      <c r="J13046" s="15" t="str">
        <f t="shared" si="1"/>
        <v>Relevant</v>
      </c>
    </row>
    <row r="13047" ht="22.5" customHeight="1">
      <c r="A13047" s="9" t="s">
        <v>36129</v>
      </c>
      <c r="B13047" s="10">
        <v>45628.43636574074</v>
      </c>
      <c r="C13047" s="11" t="s">
        <v>36130</v>
      </c>
      <c r="D13047" s="12">
        <v>12.0</v>
      </c>
      <c r="E13047" s="10" t="s">
        <v>26</v>
      </c>
      <c r="F13047" s="12">
        <v>2024.0</v>
      </c>
      <c r="G13047" s="13" t="s">
        <v>13</v>
      </c>
      <c r="H13047" s="14" t="s">
        <v>30818</v>
      </c>
      <c r="I13047" s="12">
        <v>1367.0</v>
      </c>
      <c r="J13047" s="15" t="str">
        <f t="shared" si="1"/>
        <v>Relevant</v>
      </c>
    </row>
    <row r="13048" ht="22.5" customHeight="1">
      <c r="A13048" s="9" t="s">
        <v>36131</v>
      </c>
      <c r="B13048" s="10">
        <v>45616.407789351855</v>
      </c>
      <c r="C13048" s="11" t="s">
        <v>6262</v>
      </c>
      <c r="D13048" s="12">
        <v>11.0</v>
      </c>
      <c r="E13048" s="10" t="s">
        <v>17</v>
      </c>
      <c r="F13048" s="12">
        <v>2024.0</v>
      </c>
      <c r="G13048" s="13" t="s">
        <v>36132</v>
      </c>
      <c r="H13048" s="14" t="s">
        <v>36133</v>
      </c>
      <c r="I13048" s="12">
        <v>29566.0</v>
      </c>
      <c r="J13048" s="15" t="str">
        <f t="shared" si="1"/>
        <v>Relevant</v>
      </c>
    </row>
    <row r="13049" ht="22.5" customHeight="1">
      <c r="A13049" s="9" t="s">
        <v>36134</v>
      </c>
      <c r="B13049" s="10">
        <v>45618.89965277778</v>
      </c>
      <c r="C13049" s="11" t="s">
        <v>36135</v>
      </c>
      <c r="D13049" s="12">
        <v>11.0</v>
      </c>
      <c r="E13049" s="10" t="s">
        <v>17</v>
      </c>
      <c r="F13049" s="12">
        <v>2024.0</v>
      </c>
      <c r="G13049" s="13" t="s">
        <v>13</v>
      </c>
      <c r="H13049" s="14" t="s">
        <v>965</v>
      </c>
      <c r="I13049" s="12">
        <v>1567.0</v>
      </c>
      <c r="J13049" s="15" t="str">
        <f t="shared" si="1"/>
        <v>Relevant</v>
      </c>
    </row>
    <row r="13050" ht="22.5" customHeight="1">
      <c r="A13050" s="9" t="s">
        <v>36136</v>
      </c>
      <c r="B13050" s="10">
        <v>45457.3671412037</v>
      </c>
      <c r="C13050" s="11" t="s">
        <v>36137</v>
      </c>
      <c r="D13050" s="12">
        <v>6.0</v>
      </c>
      <c r="E13050" s="10" t="s">
        <v>34</v>
      </c>
      <c r="F13050" s="12">
        <v>2024.0</v>
      </c>
      <c r="G13050" s="13" t="s">
        <v>13</v>
      </c>
      <c r="H13050" s="14" t="s">
        <v>13877</v>
      </c>
      <c r="I13050" s="12">
        <v>318.0</v>
      </c>
      <c r="J13050" s="15" t="str">
        <f t="shared" si="1"/>
        <v>Relevant</v>
      </c>
    </row>
    <row r="13051" ht="22.5" customHeight="1">
      <c r="A13051" s="9" t="s">
        <v>36138</v>
      </c>
      <c r="B13051" s="10">
        <v>45667.64543981481</v>
      </c>
      <c r="C13051" s="11" t="s">
        <v>36139</v>
      </c>
      <c r="D13051" s="12">
        <v>1.0</v>
      </c>
      <c r="E13051" s="10" t="s">
        <v>70</v>
      </c>
      <c r="F13051" s="12">
        <v>2025.0</v>
      </c>
      <c r="G13051" s="13" t="s">
        <v>36140</v>
      </c>
      <c r="H13051" s="14" t="s">
        <v>36141</v>
      </c>
      <c r="I13051" s="12">
        <v>161635.0</v>
      </c>
      <c r="J13051" s="15" t="str">
        <f t="shared" si="1"/>
        <v>Relevant</v>
      </c>
    </row>
    <row r="13052" ht="22.5" customHeight="1">
      <c r="A13052" s="9" t="s">
        <v>36142</v>
      </c>
      <c r="B13052" s="10">
        <v>45616.50699074074</v>
      </c>
      <c r="C13052" s="11" t="s">
        <v>36143</v>
      </c>
      <c r="D13052" s="12">
        <v>11.0</v>
      </c>
      <c r="E13052" s="10" t="s">
        <v>17</v>
      </c>
      <c r="F13052" s="12">
        <v>2024.0</v>
      </c>
      <c r="G13052" s="13" t="s">
        <v>36144</v>
      </c>
      <c r="H13052" s="14" t="s">
        <v>36145</v>
      </c>
      <c r="I13052" s="12">
        <v>1504239.0</v>
      </c>
      <c r="J13052" s="15" t="str">
        <f t="shared" si="1"/>
        <v>Relevant</v>
      </c>
    </row>
    <row r="13053" ht="22.5" customHeight="1">
      <c r="A13053" s="9" t="s">
        <v>36146</v>
      </c>
      <c r="B13053" s="10">
        <v>45437.934016203704</v>
      </c>
      <c r="C13053" s="11" t="s">
        <v>36147</v>
      </c>
      <c r="D13053" s="12">
        <v>5.0</v>
      </c>
      <c r="E13053" s="10" t="s">
        <v>21</v>
      </c>
      <c r="F13053" s="12">
        <v>2024.0</v>
      </c>
      <c r="G13053" s="13" t="s">
        <v>13</v>
      </c>
      <c r="H13053" s="14" t="s">
        <v>484</v>
      </c>
      <c r="I13053" s="12">
        <v>250.0</v>
      </c>
      <c r="J13053" s="15" t="str">
        <f t="shared" si="1"/>
        <v>Irrelevant</v>
      </c>
    </row>
    <row r="13054" ht="22.5" customHeight="1">
      <c r="A13054" s="9" t="s">
        <v>36148</v>
      </c>
      <c r="B13054" s="10">
        <v>45596.70130820602</v>
      </c>
      <c r="C13054" s="11" t="s">
        <v>17208</v>
      </c>
      <c r="D13054" s="12">
        <v>10.0</v>
      </c>
      <c r="E13054" s="10" t="s">
        <v>42</v>
      </c>
      <c r="F13054" s="12">
        <v>2024.0</v>
      </c>
      <c r="G13054" s="13" t="s">
        <v>36149</v>
      </c>
      <c r="H13054" s="14" t="s">
        <v>36150</v>
      </c>
      <c r="I13054" s="12">
        <v>0.0</v>
      </c>
      <c r="J13054" s="15" t="str">
        <f t="shared" si="1"/>
        <v>Relevant</v>
      </c>
    </row>
    <row r="13055" ht="22.5" customHeight="1">
      <c r="A13055" s="9" t="s">
        <v>36151</v>
      </c>
      <c r="B13055" s="10">
        <v>45591.467777777776</v>
      </c>
      <c r="C13055" s="11" t="s">
        <v>36152</v>
      </c>
      <c r="D13055" s="12">
        <v>10.0</v>
      </c>
      <c r="E13055" s="10" t="s">
        <v>42</v>
      </c>
      <c r="F13055" s="12">
        <v>2024.0</v>
      </c>
      <c r="G13055" s="13" t="s">
        <v>13</v>
      </c>
      <c r="H13055" s="14" t="s">
        <v>19051</v>
      </c>
      <c r="I13055" s="12">
        <v>3274125.0</v>
      </c>
      <c r="J13055" s="15" t="str">
        <f t="shared" si="1"/>
        <v>Irrelevant</v>
      </c>
    </row>
    <row r="13056" ht="22.5" customHeight="1">
      <c r="A13056" s="9" t="s">
        <v>36153</v>
      </c>
      <c r="B13056" s="10">
        <v>45615.438935185186</v>
      </c>
      <c r="C13056" s="11" t="s">
        <v>36154</v>
      </c>
      <c r="D13056" s="12">
        <v>11.0</v>
      </c>
      <c r="E13056" s="10" t="s">
        <v>17</v>
      </c>
      <c r="F13056" s="12">
        <v>2024.0</v>
      </c>
      <c r="G13056" s="13" t="s">
        <v>13</v>
      </c>
      <c r="H13056" s="14" t="s">
        <v>13557</v>
      </c>
      <c r="I13056" s="12">
        <v>1865006.0</v>
      </c>
      <c r="J13056" s="15" t="str">
        <f t="shared" si="1"/>
        <v>Relevant</v>
      </c>
    </row>
    <row r="13057" ht="22.5" customHeight="1">
      <c r="A13057" s="9" t="s">
        <v>36155</v>
      </c>
      <c r="B13057" s="10">
        <v>45746.5875</v>
      </c>
      <c r="C13057" s="11" t="s">
        <v>5359</v>
      </c>
      <c r="D13057" s="12">
        <v>3.0</v>
      </c>
      <c r="E13057" s="10" t="s">
        <v>59</v>
      </c>
      <c r="F13057" s="12">
        <v>2025.0</v>
      </c>
      <c r="G13057" s="13" t="s">
        <v>36156</v>
      </c>
      <c r="H13057" s="14" t="s">
        <v>36157</v>
      </c>
      <c r="I13057" s="12">
        <v>0.0</v>
      </c>
      <c r="J13057" s="15" t="str">
        <f t="shared" si="1"/>
        <v>Irrelevant</v>
      </c>
    </row>
    <row r="13058" ht="22.5" customHeight="1">
      <c r="A13058" s="9" t="s">
        <v>36158</v>
      </c>
      <c r="B13058" s="10">
        <v>45608.85765046296</v>
      </c>
      <c r="C13058" s="11" t="s">
        <v>36159</v>
      </c>
      <c r="D13058" s="12">
        <v>11.0</v>
      </c>
      <c r="E13058" s="10" t="s">
        <v>17</v>
      </c>
      <c r="F13058" s="12">
        <v>2024.0</v>
      </c>
      <c r="G13058" s="13" t="s">
        <v>13</v>
      </c>
      <c r="H13058" s="14" t="s">
        <v>1877</v>
      </c>
      <c r="I13058" s="12">
        <v>3545.0</v>
      </c>
      <c r="J13058" s="15" t="str">
        <f t="shared" si="1"/>
        <v>Irrelevant</v>
      </c>
    </row>
    <row r="13059" ht="22.5" customHeight="1">
      <c r="A13059" s="9" t="s">
        <v>36160</v>
      </c>
      <c r="B13059" s="10">
        <v>45593.38318287037</v>
      </c>
      <c r="C13059" s="11" t="s">
        <v>36161</v>
      </c>
      <c r="D13059" s="12">
        <v>10.0</v>
      </c>
      <c r="E13059" s="10" t="s">
        <v>42</v>
      </c>
      <c r="F13059" s="12">
        <v>2024.0</v>
      </c>
      <c r="G13059" s="13" t="s">
        <v>13</v>
      </c>
      <c r="H13059" s="14" t="s">
        <v>4618</v>
      </c>
      <c r="I13059" s="12">
        <v>4601.0</v>
      </c>
      <c r="J13059" s="15" t="str">
        <f t="shared" si="1"/>
        <v>Irrelevant</v>
      </c>
    </row>
    <row r="13060" ht="22.5" customHeight="1">
      <c r="A13060" s="9" t="s">
        <v>36162</v>
      </c>
      <c r="B13060" s="10">
        <v>45615.390127314815</v>
      </c>
      <c r="C13060" s="11" t="s">
        <v>34917</v>
      </c>
      <c r="D13060" s="12">
        <v>11.0</v>
      </c>
      <c r="E13060" s="10" t="s">
        <v>17</v>
      </c>
      <c r="F13060" s="12">
        <v>2024.0</v>
      </c>
      <c r="G13060" s="13" t="s">
        <v>13</v>
      </c>
      <c r="H13060" s="14" t="s">
        <v>423</v>
      </c>
      <c r="I13060" s="12">
        <v>17.0</v>
      </c>
      <c r="J13060" s="15" t="str">
        <f t="shared" si="1"/>
        <v>Relevant</v>
      </c>
    </row>
    <row r="13061" ht="22.5" customHeight="1">
      <c r="A13061" s="9" t="s">
        <v>36163</v>
      </c>
      <c r="B13061" s="10">
        <v>45681.80706018519</v>
      </c>
      <c r="C13061" s="11" t="s">
        <v>36164</v>
      </c>
      <c r="D13061" s="12">
        <v>1.0</v>
      </c>
      <c r="E13061" s="10" t="s">
        <v>70</v>
      </c>
      <c r="F13061" s="12">
        <v>2025.0</v>
      </c>
      <c r="G13061" s="13" t="s">
        <v>13</v>
      </c>
      <c r="H13061" s="14" t="s">
        <v>36165</v>
      </c>
      <c r="I13061" s="12">
        <v>1130.0</v>
      </c>
      <c r="J13061" s="15" t="str">
        <f t="shared" si="1"/>
        <v>Relevant</v>
      </c>
    </row>
    <row r="13062" ht="22.5" customHeight="1">
      <c r="A13062" s="9" t="s">
        <v>36166</v>
      </c>
      <c r="B13062" s="10">
        <v>45743.34305555555</v>
      </c>
      <c r="C13062" s="11" t="s">
        <v>36167</v>
      </c>
      <c r="D13062" s="12">
        <v>3.0</v>
      </c>
      <c r="E13062" s="10" t="s">
        <v>59</v>
      </c>
      <c r="F13062" s="12">
        <v>2025.0</v>
      </c>
      <c r="G13062" s="13" t="s">
        <v>13</v>
      </c>
      <c r="H13062" s="14" t="s">
        <v>204</v>
      </c>
      <c r="I13062" s="12">
        <v>1.0</v>
      </c>
      <c r="J13062" s="15" t="str">
        <f t="shared" si="1"/>
        <v>Relevant</v>
      </c>
    </row>
    <row r="13063" ht="22.5" customHeight="1">
      <c r="A13063" s="9" t="s">
        <v>36168</v>
      </c>
      <c r="B13063" s="10">
        <v>45705.89048611111</v>
      </c>
      <c r="C13063" s="11" t="s">
        <v>7440</v>
      </c>
      <c r="D13063" s="12">
        <v>2.0</v>
      </c>
      <c r="E13063" s="10" t="s">
        <v>12</v>
      </c>
      <c r="F13063" s="12">
        <v>2025.0</v>
      </c>
      <c r="G13063" s="13" t="s">
        <v>13</v>
      </c>
      <c r="H13063" s="14" t="s">
        <v>12847</v>
      </c>
      <c r="I13063" s="12">
        <v>710.0</v>
      </c>
      <c r="J13063" s="15" t="str">
        <f t="shared" si="1"/>
        <v>Relevant</v>
      </c>
    </row>
    <row r="13064" ht="22.5" customHeight="1">
      <c r="A13064" s="9" t="s">
        <v>36169</v>
      </c>
      <c r="B13064" s="10">
        <v>45630.59626157407</v>
      </c>
      <c r="C13064" s="11" t="s">
        <v>36170</v>
      </c>
      <c r="D13064" s="12">
        <v>12.0</v>
      </c>
      <c r="E13064" s="10" t="s">
        <v>26</v>
      </c>
      <c r="F13064" s="12">
        <v>2024.0</v>
      </c>
      <c r="G13064" s="13" t="s">
        <v>13</v>
      </c>
      <c r="H13064" s="14" t="s">
        <v>181</v>
      </c>
      <c r="I13064" s="12">
        <v>15.0</v>
      </c>
      <c r="J13064" s="15" t="str">
        <f t="shared" si="1"/>
        <v>Irrelevant</v>
      </c>
    </row>
    <row r="13065" ht="22.5" customHeight="1">
      <c r="A13065" s="9" t="s">
        <v>36171</v>
      </c>
      <c r="B13065" s="10">
        <v>45646.397523148145</v>
      </c>
      <c r="C13065" s="11" t="s">
        <v>36172</v>
      </c>
      <c r="D13065" s="12">
        <v>12.0</v>
      </c>
      <c r="E13065" s="10" t="s">
        <v>26</v>
      </c>
      <c r="F13065" s="12">
        <v>2024.0</v>
      </c>
      <c r="G13065" s="13" t="s">
        <v>36173</v>
      </c>
      <c r="H13065" s="14" t="s">
        <v>36174</v>
      </c>
      <c r="I13065" s="12">
        <v>622887.0</v>
      </c>
      <c r="J13065" s="15" t="str">
        <f t="shared" si="1"/>
        <v>Relevant</v>
      </c>
    </row>
    <row r="13066" ht="22.5" customHeight="1">
      <c r="A13066" s="9" t="s">
        <v>36175</v>
      </c>
      <c r="B13066" s="10">
        <v>45733.57861111111</v>
      </c>
      <c r="C13066" s="11" t="s">
        <v>36176</v>
      </c>
      <c r="D13066" s="12">
        <v>3.0</v>
      </c>
      <c r="E13066" s="10" t="s">
        <v>59</v>
      </c>
      <c r="F13066" s="12">
        <v>2025.0</v>
      </c>
      <c r="G13066" s="13" t="s">
        <v>36177</v>
      </c>
      <c r="H13066" s="14" t="s">
        <v>36178</v>
      </c>
      <c r="I13066" s="12">
        <v>386309.0</v>
      </c>
      <c r="J13066" s="15" t="str">
        <f t="shared" si="1"/>
        <v>Irrelevant</v>
      </c>
    </row>
    <row r="13067" ht="22.5" customHeight="1">
      <c r="A13067" s="9" t="s">
        <v>36179</v>
      </c>
      <c r="B13067" s="10">
        <v>45622.67501157407</v>
      </c>
      <c r="C13067" s="11" t="s">
        <v>36180</v>
      </c>
      <c r="D13067" s="12">
        <v>11.0</v>
      </c>
      <c r="E13067" s="10" t="s">
        <v>17</v>
      </c>
      <c r="F13067" s="12">
        <v>2024.0</v>
      </c>
      <c r="G13067" s="13" t="s">
        <v>36181</v>
      </c>
      <c r="H13067" s="14" t="s">
        <v>36182</v>
      </c>
      <c r="I13067" s="12">
        <v>8443435.0</v>
      </c>
      <c r="J13067" s="15" t="str">
        <f t="shared" si="1"/>
        <v>Irrelevant</v>
      </c>
    </row>
    <row r="13068" ht="22.5" customHeight="1">
      <c r="A13068" s="9" t="s">
        <v>36183</v>
      </c>
      <c r="B13068" s="10">
        <v>45598.06947916667</v>
      </c>
      <c r="C13068" s="11" t="s">
        <v>36184</v>
      </c>
      <c r="D13068" s="12">
        <v>11.0</v>
      </c>
      <c r="E13068" s="10" t="s">
        <v>17</v>
      </c>
      <c r="F13068" s="12">
        <v>2024.0</v>
      </c>
      <c r="G13068" s="13" t="s">
        <v>36185</v>
      </c>
      <c r="H13068" s="14" t="s">
        <v>36186</v>
      </c>
      <c r="I13068" s="12">
        <v>1200483.0</v>
      </c>
      <c r="J13068" s="15" t="str">
        <f t="shared" si="1"/>
        <v>Relevant</v>
      </c>
    </row>
    <row r="13069" ht="22.5" customHeight="1">
      <c r="A13069" s="9" t="s">
        <v>36187</v>
      </c>
      <c r="B13069" s="10">
        <v>45618.89988425926</v>
      </c>
      <c r="C13069" s="11" t="s">
        <v>36188</v>
      </c>
      <c r="D13069" s="12">
        <v>11.0</v>
      </c>
      <c r="E13069" s="10" t="s">
        <v>17</v>
      </c>
      <c r="F13069" s="12">
        <v>2024.0</v>
      </c>
      <c r="G13069" s="13" t="s">
        <v>13</v>
      </c>
      <c r="H13069" s="14" t="s">
        <v>36189</v>
      </c>
      <c r="I13069" s="12">
        <v>2906.0</v>
      </c>
      <c r="J13069" s="15" t="str">
        <f t="shared" si="1"/>
        <v>Relevant</v>
      </c>
    </row>
    <row r="13070" ht="22.5" customHeight="1">
      <c r="A13070" s="9" t="s">
        <v>36190</v>
      </c>
      <c r="B13070" s="10">
        <v>45575.33777777778</v>
      </c>
      <c r="C13070" s="11" t="s">
        <v>36191</v>
      </c>
      <c r="D13070" s="12">
        <v>10.0</v>
      </c>
      <c r="E13070" s="10" t="s">
        <v>42</v>
      </c>
      <c r="F13070" s="12">
        <v>2024.0</v>
      </c>
      <c r="G13070" s="13" t="s">
        <v>36192</v>
      </c>
      <c r="H13070" s="14" t="s">
        <v>36193</v>
      </c>
      <c r="I13070" s="12">
        <v>51226.0</v>
      </c>
      <c r="J13070" s="15" t="str">
        <f t="shared" si="1"/>
        <v>Irrelevant</v>
      </c>
    </row>
    <row r="13071" ht="22.5" customHeight="1">
      <c r="A13071" s="9" t="s">
        <v>36194</v>
      </c>
      <c r="B13071" s="10">
        <v>45612.31506944444</v>
      </c>
      <c r="C13071" s="11" t="s">
        <v>20086</v>
      </c>
      <c r="D13071" s="12">
        <v>11.0</v>
      </c>
      <c r="E13071" s="10" t="s">
        <v>17</v>
      </c>
      <c r="F13071" s="12">
        <v>2024.0</v>
      </c>
      <c r="G13071" s="13" t="s">
        <v>36195</v>
      </c>
      <c r="H13071" s="14" t="s">
        <v>36196</v>
      </c>
      <c r="I13071" s="12">
        <v>3353645.0</v>
      </c>
      <c r="J13071" s="15" t="str">
        <f t="shared" si="1"/>
        <v>Relevant</v>
      </c>
    </row>
    <row r="13072" ht="22.5" customHeight="1">
      <c r="A13072" s="9" t="s">
        <v>36197</v>
      </c>
      <c r="B13072" s="10">
        <v>45448.437523148146</v>
      </c>
      <c r="C13072" s="11" t="s">
        <v>21062</v>
      </c>
      <c r="D13072" s="12">
        <v>6.0</v>
      </c>
      <c r="E13072" s="10" t="s">
        <v>34</v>
      </c>
      <c r="F13072" s="12">
        <v>2024.0</v>
      </c>
      <c r="G13072" s="13" t="s">
        <v>13</v>
      </c>
      <c r="H13072" s="14" t="s">
        <v>759</v>
      </c>
      <c r="I13072" s="12">
        <v>723.0</v>
      </c>
      <c r="J13072" s="15" t="str">
        <f t="shared" si="1"/>
        <v>Relevant</v>
      </c>
    </row>
    <row r="13073" ht="22.5" customHeight="1">
      <c r="A13073" s="9" t="s">
        <v>36198</v>
      </c>
      <c r="B13073" s="10">
        <v>45610.56114583334</v>
      </c>
      <c r="C13073" s="11" t="s">
        <v>36199</v>
      </c>
      <c r="D13073" s="12">
        <v>11.0</v>
      </c>
      <c r="E13073" s="10" t="s">
        <v>17</v>
      </c>
      <c r="F13073" s="12">
        <v>2024.0</v>
      </c>
      <c r="G13073" s="13" t="s">
        <v>36200</v>
      </c>
      <c r="H13073" s="14" t="s">
        <v>36201</v>
      </c>
      <c r="I13073" s="12">
        <v>1.0474812E7</v>
      </c>
      <c r="J13073" s="15" t="str">
        <f t="shared" si="1"/>
        <v>Relevant</v>
      </c>
    </row>
    <row r="13074" ht="22.5" customHeight="1">
      <c r="A13074" s="9" t="s">
        <v>36202</v>
      </c>
      <c r="B13074" s="10">
        <v>45633.418703703705</v>
      </c>
      <c r="C13074" s="11" t="s">
        <v>36203</v>
      </c>
      <c r="D13074" s="12">
        <v>12.0</v>
      </c>
      <c r="E13074" s="10" t="s">
        <v>26</v>
      </c>
      <c r="F13074" s="12">
        <v>2024.0</v>
      </c>
      <c r="G13074" s="13" t="s">
        <v>13</v>
      </c>
      <c r="H13074" s="14" t="s">
        <v>36204</v>
      </c>
      <c r="I13074" s="12">
        <v>177.0</v>
      </c>
      <c r="J13074" s="15" t="str">
        <f t="shared" si="1"/>
        <v>Irrelevant</v>
      </c>
    </row>
    <row r="13075" ht="22.5" customHeight="1">
      <c r="A13075" s="9" t="s">
        <v>36205</v>
      </c>
      <c r="B13075" s="10">
        <v>45588.79560185185</v>
      </c>
      <c r="C13075" s="11" t="s">
        <v>36206</v>
      </c>
      <c r="D13075" s="12">
        <v>10.0</v>
      </c>
      <c r="E13075" s="10" t="s">
        <v>42</v>
      </c>
      <c r="F13075" s="12">
        <v>2024.0</v>
      </c>
      <c r="G13075" s="13" t="s">
        <v>13</v>
      </c>
      <c r="H13075" s="14" t="s">
        <v>338</v>
      </c>
      <c r="I13075" s="12">
        <v>1182.0</v>
      </c>
      <c r="J13075" s="15" t="str">
        <f t="shared" si="1"/>
        <v>Relevant</v>
      </c>
    </row>
    <row r="13076" ht="22.5" customHeight="1">
      <c r="A13076" s="9" t="s">
        <v>36207</v>
      </c>
      <c r="B13076" s="10">
        <v>45656.382418981484</v>
      </c>
      <c r="C13076" s="11" t="s">
        <v>36208</v>
      </c>
      <c r="D13076" s="12">
        <v>12.0</v>
      </c>
      <c r="E13076" s="10" t="s">
        <v>26</v>
      </c>
      <c r="F13076" s="12">
        <v>2024.0</v>
      </c>
      <c r="G13076" s="13" t="s">
        <v>36209</v>
      </c>
      <c r="H13076" s="14" t="s">
        <v>36210</v>
      </c>
      <c r="I13076" s="12">
        <v>34849.0</v>
      </c>
      <c r="J13076" s="15" t="str">
        <f t="shared" si="1"/>
        <v>Irrelevant</v>
      </c>
    </row>
    <row r="13077" ht="22.5" customHeight="1">
      <c r="A13077" s="9" t="s">
        <v>36211</v>
      </c>
      <c r="B13077" s="10">
        <v>45708.469039351854</v>
      </c>
      <c r="C13077" s="11" t="s">
        <v>36212</v>
      </c>
      <c r="D13077" s="12">
        <v>2.0</v>
      </c>
      <c r="E13077" s="10" t="s">
        <v>12</v>
      </c>
      <c r="F13077" s="12">
        <v>2025.0</v>
      </c>
      <c r="G13077" s="13" t="s">
        <v>13</v>
      </c>
      <c r="H13077" s="14" t="s">
        <v>832</v>
      </c>
      <c r="I13077" s="12">
        <v>12.0</v>
      </c>
      <c r="J13077" s="15" t="str">
        <f t="shared" si="1"/>
        <v>Irrelevant</v>
      </c>
    </row>
    <row r="13078" ht="22.5" customHeight="1">
      <c r="A13078" s="9" t="s">
        <v>36213</v>
      </c>
      <c r="B13078" s="10">
        <v>45600.591527777775</v>
      </c>
      <c r="C13078" s="11" t="s">
        <v>36214</v>
      </c>
      <c r="D13078" s="12">
        <v>11.0</v>
      </c>
      <c r="E13078" s="10" t="s">
        <v>17</v>
      </c>
      <c r="F13078" s="12">
        <v>2024.0</v>
      </c>
      <c r="G13078" s="13" t="s">
        <v>36215</v>
      </c>
      <c r="H13078" s="14" t="s">
        <v>36216</v>
      </c>
      <c r="I13078" s="12">
        <v>0.0</v>
      </c>
      <c r="J13078" s="15" t="str">
        <f t="shared" si="1"/>
        <v>Relevant</v>
      </c>
    </row>
    <row r="13079" ht="22.5" customHeight="1">
      <c r="A13079" s="9" t="s">
        <v>36217</v>
      </c>
      <c r="B13079" s="10">
        <v>45600.58756944445</v>
      </c>
      <c r="C13079" s="11" t="s">
        <v>35401</v>
      </c>
      <c r="D13079" s="12">
        <v>11.0</v>
      </c>
      <c r="E13079" s="10" t="s">
        <v>17</v>
      </c>
      <c r="F13079" s="12">
        <v>2024.0</v>
      </c>
      <c r="G13079" s="13" t="s">
        <v>36218</v>
      </c>
      <c r="H13079" s="14" t="s">
        <v>36219</v>
      </c>
      <c r="I13079" s="12">
        <v>3353645.0</v>
      </c>
      <c r="J13079" s="15" t="str">
        <f t="shared" si="1"/>
        <v>Relevant</v>
      </c>
    </row>
    <row r="13080" ht="22.5" customHeight="1">
      <c r="A13080" s="9" t="s">
        <v>36220</v>
      </c>
      <c r="B13080" s="10">
        <v>45595.555393518516</v>
      </c>
      <c r="C13080" s="11" t="s">
        <v>36221</v>
      </c>
      <c r="D13080" s="12">
        <v>10.0</v>
      </c>
      <c r="E13080" s="10" t="s">
        <v>42</v>
      </c>
      <c r="F13080" s="12">
        <v>2024.0</v>
      </c>
      <c r="G13080" s="13" t="s">
        <v>36222</v>
      </c>
      <c r="H13080" s="14" t="s">
        <v>36223</v>
      </c>
      <c r="I13080" s="12">
        <v>0.0</v>
      </c>
      <c r="J13080" s="15" t="str">
        <f t="shared" si="1"/>
        <v>Irrelevant</v>
      </c>
    </row>
    <row r="13081" ht="22.5" customHeight="1">
      <c r="A13081" s="9" t="s">
        <v>36224</v>
      </c>
      <c r="B13081" s="10">
        <v>45549.42083333333</v>
      </c>
      <c r="C13081" s="11" t="s">
        <v>36225</v>
      </c>
      <c r="D13081" s="12">
        <v>9.0</v>
      </c>
      <c r="E13081" s="10" t="s">
        <v>114</v>
      </c>
      <c r="F13081" s="12">
        <v>2024.0</v>
      </c>
      <c r="G13081" s="13" t="s">
        <v>36226</v>
      </c>
      <c r="H13081" s="14" t="s">
        <v>36227</v>
      </c>
      <c r="I13081" s="12">
        <v>916289.0</v>
      </c>
      <c r="J13081" s="15" t="str">
        <f t="shared" si="1"/>
        <v>Irrelevant</v>
      </c>
    </row>
    <row r="13082" ht="22.5" customHeight="1">
      <c r="A13082" s="9" t="s">
        <v>36228</v>
      </c>
      <c r="B13082" s="10">
        <v>45643.4652778125</v>
      </c>
      <c r="C13082" s="11" t="s">
        <v>36229</v>
      </c>
      <c r="D13082" s="12">
        <v>12.0</v>
      </c>
      <c r="E13082" s="10" t="s">
        <v>26</v>
      </c>
      <c r="F13082" s="12">
        <v>2024.0</v>
      </c>
      <c r="G13082" s="13" t="s">
        <v>36230</v>
      </c>
      <c r="H13082" s="14" t="s">
        <v>36231</v>
      </c>
      <c r="I13082" s="12">
        <v>0.0</v>
      </c>
      <c r="J13082" s="15" t="str">
        <f t="shared" si="1"/>
        <v>Irrelevant</v>
      </c>
    </row>
    <row r="13083" ht="22.5" customHeight="1">
      <c r="A13083" s="9" t="s">
        <v>36232</v>
      </c>
      <c r="B13083" s="10">
        <v>45631.890625</v>
      </c>
      <c r="C13083" s="11" t="s">
        <v>27775</v>
      </c>
      <c r="D13083" s="12">
        <v>12.0</v>
      </c>
      <c r="E13083" s="10" t="s">
        <v>26</v>
      </c>
      <c r="F13083" s="12">
        <v>2024.0</v>
      </c>
      <c r="G13083" s="13" t="s">
        <v>13</v>
      </c>
      <c r="H13083" s="14" t="s">
        <v>36233</v>
      </c>
      <c r="I13083" s="12">
        <v>1923.0</v>
      </c>
      <c r="J13083" s="15" t="str">
        <f t="shared" si="1"/>
        <v>Relevant</v>
      </c>
    </row>
    <row r="13084" ht="22.5" customHeight="1">
      <c r="A13084" s="9" t="s">
        <v>36234</v>
      </c>
      <c r="B13084" s="10">
        <v>45615.4865625</v>
      </c>
      <c r="C13084" s="11" t="s">
        <v>36235</v>
      </c>
      <c r="D13084" s="12">
        <v>11.0</v>
      </c>
      <c r="E13084" s="10" t="s">
        <v>17</v>
      </c>
      <c r="F13084" s="12">
        <v>2024.0</v>
      </c>
      <c r="G13084" s="13" t="s">
        <v>13</v>
      </c>
      <c r="H13084" s="14" t="s">
        <v>423</v>
      </c>
      <c r="I13084" s="12">
        <v>113.0</v>
      </c>
      <c r="J13084" s="15" t="str">
        <f t="shared" si="1"/>
        <v>Relevant</v>
      </c>
    </row>
    <row r="13085" ht="22.5" customHeight="1">
      <c r="A13085" s="9" t="s">
        <v>36236</v>
      </c>
      <c r="B13085" s="10">
        <v>45597.869108796294</v>
      </c>
      <c r="C13085" s="11" t="s">
        <v>36237</v>
      </c>
      <c r="D13085" s="12">
        <v>11.0</v>
      </c>
      <c r="E13085" s="10" t="s">
        <v>17</v>
      </c>
      <c r="F13085" s="12">
        <v>2024.0</v>
      </c>
      <c r="G13085" s="13" t="s">
        <v>36238</v>
      </c>
      <c r="H13085" s="14" t="s">
        <v>36239</v>
      </c>
      <c r="I13085" s="12">
        <v>58981.0</v>
      </c>
      <c r="J13085" s="15" t="str">
        <f t="shared" si="1"/>
        <v>Relevant</v>
      </c>
    </row>
    <row r="13086" ht="22.5" customHeight="1">
      <c r="A13086" s="9" t="s">
        <v>36240</v>
      </c>
      <c r="B13086" s="10">
        <v>45615.08159722222</v>
      </c>
      <c r="C13086" s="11" t="s">
        <v>36241</v>
      </c>
      <c r="D13086" s="12">
        <v>11.0</v>
      </c>
      <c r="E13086" s="10" t="s">
        <v>17</v>
      </c>
      <c r="F13086" s="12">
        <v>2024.0</v>
      </c>
      <c r="G13086" s="13" t="s">
        <v>13</v>
      </c>
      <c r="H13086" s="14" t="s">
        <v>94</v>
      </c>
      <c r="I13086" s="12">
        <v>81.0</v>
      </c>
      <c r="J13086" s="15" t="str">
        <f t="shared" si="1"/>
        <v>Relevant</v>
      </c>
    </row>
    <row r="13087" ht="22.5" customHeight="1">
      <c r="A13087" s="9" t="s">
        <v>36242</v>
      </c>
      <c r="B13087" s="10">
        <v>45735.492638888885</v>
      </c>
      <c r="C13087" s="11" t="s">
        <v>36243</v>
      </c>
      <c r="D13087" s="12">
        <v>3.0</v>
      </c>
      <c r="E13087" s="10" t="s">
        <v>59</v>
      </c>
      <c r="F13087" s="12">
        <v>2025.0</v>
      </c>
      <c r="G13087" s="13" t="s">
        <v>36244</v>
      </c>
      <c r="H13087" s="14" t="s">
        <v>36245</v>
      </c>
      <c r="I13087" s="12">
        <v>381451.0</v>
      </c>
      <c r="J13087" s="15" t="str">
        <f t="shared" si="1"/>
        <v>Irrelevant</v>
      </c>
    </row>
    <row r="13088" ht="22.5" customHeight="1">
      <c r="A13088" s="9" t="s">
        <v>36246</v>
      </c>
      <c r="B13088" s="10">
        <v>45726.88798611111</v>
      </c>
      <c r="C13088" s="11" t="s">
        <v>19875</v>
      </c>
      <c r="D13088" s="12">
        <v>3.0</v>
      </c>
      <c r="E13088" s="10" t="s">
        <v>59</v>
      </c>
      <c r="F13088" s="12">
        <v>2025.0</v>
      </c>
      <c r="G13088" s="13" t="s">
        <v>13</v>
      </c>
      <c r="H13088" s="14" t="s">
        <v>420</v>
      </c>
      <c r="I13088" s="12">
        <v>942.0</v>
      </c>
      <c r="J13088" s="15" t="str">
        <f t="shared" si="1"/>
        <v>Irrelevant</v>
      </c>
    </row>
    <row r="13089" ht="22.5" customHeight="1">
      <c r="A13089" s="9" t="s">
        <v>36247</v>
      </c>
      <c r="B13089" s="10">
        <v>45696.803564814814</v>
      </c>
      <c r="C13089" s="11" t="s">
        <v>36248</v>
      </c>
      <c r="D13089" s="12">
        <v>2.0</v>
      </c>
      <c r="E13089" s="10" t="s">
        <v>12</v>
      </c>
      <c r="F13089" s="12">
        <v>2025.0</v>
      </c>
      <c r="G13089" s="13" t="s">
        <v>13</v>
      </c>
      <c r="H13089" s="14" t="s">
        <v>14</v>
      </c>
      <c r="I13089" s="12">
        <v>520.0</v>
      </c>
      <c r="J13089" s="15" t="str">
        <f t="shared" si="1"/>
        <v>Relevant</v>
      </c>
    </row>
    <row r="13090" ht="22.5" customHeight="1">
      <c r="A13090" s="9" t="s">
        <v>36249</v>
      </c>
      <c r="B13090" s="10">
        <v>45611.31255787037</v>
      </c>
      <c r="C13090" s="11" t="s">
        <v>36250</v>
      </c>
      <c r="D13090" s="12">
        <v>11.0</v>
      </c>
      <c r="E13090" s="10" t="s">
        <v>17</v>
      </c>
      <c r="F13090" s="12">
        <v>2024.0</v>
      </c>
      <c r="G13090" s="13" t="s">
        <v>13</v>
      </c>
      <c r="H13090" s="14" t="s">
        <v>36251</v>
      </c>
      <c r="I13090" s="12">
        <v>42.0</v>
      </c>
      <c r="J13090" s="15" t="str">
        <f t="shared" si="1"/>
        <v>Relevant</v>
      </c>
    </row>
    <row r="13091" ht="22.5" customHeight="1">
      <c r="A13091" s="9" t="s">
        <v>36252</v>
      </c>
      <c r="B13091" s="10">
        <v>45696.2525</v>
      </c>
      <c r="C13091" s="11" t="s">
        <v>5638</v>
      </c>
      <c r="D13091" s="12">
        <v>2.0</v>
      </c>
      <c r="E13091" s="10" t="s">
        <v>12</v>
      </c>
      <c r="F13091" s="12">
        <v>2025.0</v>
      </c>
      <c r="G13091" s="13" t="s">
        <v>13</v>
      </c>
      <c r="H13091" s="14" t="s">
        <v>36253</v>
      </c>
      <c r="I13091" s="12">
        <v>9.0</v>
      </c>
      <c r="J13091" s="15" t="str">
        <f t="shared" si="1"/>
        <v>Relevant</v>
      </c>
    </row>
    <row r="13092" ht="22.5" customHeight="1">
      <c r="A13092" s="9" t="s">
        <v>36254</v>
      </c>
      <c r="B13092" s="10">
        <v>45721.55650462963</v>
      </c>
      <c r="C13092" s="11" t="s">
        <v>36255</v>
      </c>
      <c r="D13092" s="12">
        <v>3.0</v>
      </c>
      <c r="E13092" s="10" t="s">
        <v>59</v>
      </c>
      <c r="F13092" s="12">
        <v>2025.0</v>
      </c>
      <c r="G13092" s="13" t="s">
        <v>36256</v>
      </c>
      <c r="H13092" s="14" t="s">
        <v>36257</v>
      </c>
      <c r="I13092" s="12">
        <v>386309.0</v>
      </c>
      <c r="J13092" s="15" t="str">
        <f t="shared" si="1"/>
        <v>Irrelevant</v>
      </c>
    </row>
    <row r="13093" ht="22.5" customHeight="1">
      <c r="A13093" s="9" t="s">
        <v>36258</v>
      </c>
      <c r="B13093" s="10">
        <v>45712.0125</v>
      </c>
      <c r="C13093" s="11" t="s">
        <v>32733</v>
      </c>
      <c r="D13093" s="12">
        <v>2.0</v>
      </c>
      <c r="E13093" s="10" t="s">
        <v>12</v>
      </c>
      <c r="F13093" s="12">
        <v>2025.0</v>
      </c>
      <c r="G13093" s="13" t="s">
        <v>36259</v>
      </c>
      <c r="H13093" s="14" t="s">
        <v>36260</v>
      </c>
      <c r="I13093" s="12">
        <v>0.0</v>
      </c>
      <c r="J13093" s="15" t="str">
        <f t="shared" si="1"/>
        <v>Irrelevant</v>
      </c>
    </row>
    <row r="13094" ht="22.5" customHeight="1">
      <c r="A13094" s="9" t="s">
        <v>36261</v>
      </c>
      <c r="B13094" s="10">
        <v>45596.541906273145</v>
      </c>
      <c r="C13094" s="11" t="s">
        <v>31330</v>
      </c>
      <c r="D13094" s="12">
        <v>10.0</v>
      </c>
      <c r="E13094" s="10" t="s">
        <v>42</v>
      </c>
      <c r="F13094" s="12">
        <v>2024.0</v>
      </c>
      <c r="G13094" s="13" t="s">
        <v>36262</v>
      </c>
      <c r="H13094" s="14" t="s">
        <v>36263</v>
      </c>
      <c r="I13094" s="12">
        <v>1.2258608E7</v>
      </c>
      <c r="J13094" s="15" t="str">
        <f t="shared" si="1"/>
        <v>Relevant</v>
      </c>
    </row>
    <row r="13095" ht="22.5" customHeight="1">
      <c r="A13095" s="9" t="s">
        <v>36264</v>
      </c>
      <c r="B13095" s="10">
        <v>45442.35766203704</v>
      </c>
      <c r="C13095" s="11" t="s">
        <v>36265</v>
      </c>
      <c r="D13095" s="12">
        <v>5.0</v>
      </c>
      <c r="E13095" s="10" t="s">
        <v>21</v>
      </c>
      <c r="F13095" s="12">
        <v>2024.0</v>
      </c>
      <c r="G13095" s="13" t="s">
        <v>13</v>
      </c>
      <c r="H13095" s="14" t="s">
        <v>10033</v>
      </c>
      <c r="I13095" s="12">
        <v>4755.0</v>
      </c>
      <c r="J13095" s="15" t="str">
        <f t="shared" si="1"/>
        <v>Irrelevant</v>
      </c>
    </row>
    <row r="13096" ht="22.5" customHeight="1">
      <c r="A13096" s="9" t="s">
        <v>36266</v>
      </c>
      <c r="B13096" s="10">
        <v>45699.58222222222</v>
      </c>
      <c r="C13096" s="11" t="s">
        <v>36267</v>
      </c>
      <c r="D13096" s="12">
        <v>2.0</v>
      </c>
      <c r="E13096" s="10" t="s">
        <v>12</v>
      </c>
      <c r="F13096" s="12">
        <v>2025.0</v>
      </c>
      <c r="G13096" s="13" t="s">
        <v>13</v>
      </c>
      <c r="H13096" s="14" t="s">
        <v>3328</v>
      </c>
      <c r="I13096" s="12">
        <v>285.0</v>
      </c>
      <c r="J13096" s="15" t="str">
        <f t="shared" si="1"/>
        <v>Irrelevant</v>
      </c>
    </row>
    <row r="13097" ht="22.5" customHeight="1">
      <c r="A13097" s="9" t="s">
        <v>36268</v>
      </c>
      <c r="B13097" s="10">
        <v>45632.518425925926</v>
      </c>
      <c r="C13097" s="11" t="s">
        <v>36269</v>
      </c>
      <c r="D13097" s="12">
        <v>12.0</v>
      </c>
      <c r="E13097" s="10" t="s">
        <v>26</v>
      </c>
      <c r="F13097" s="12">
        <v>2024.0</v>
      </c>
      <c r="G13097" s="13" t="s">
        <v>13</v>
      </c>
      <c r="H13097" s="14" t="s">
        <v>1809</v>
      </c>
      <c r="I13097" s="12">
        <v>135.0</v>
      </c>
      <c r="J13097" s="15" t="str">
        <f t="shared" si="1"/>
        <v>Relevant</v>
      </c>
    </row>
    <row r="13098" ht="22.5" customHeight="1">
      <c r="A13098" s="9" t="s">
        <v>36270</v>
      </c>
      <c r="B13098" s="10">
        <v>45697.77584490741</v>
      </c>
      <c r="C13098" s="11" t="s">
        <v>36271</v>
      </c>
      <c r="D13098" s="12">
        <v>2.0</v>
      </c>
      <c r="E13098" s="10" t="s">
        <v>12</v>
      </c>
      <c r="F13098" s="12">
        <v>2025.0</v>
      </c>
      <c r="G13098" s="13" t="s">
        <v>13</v>
      </c>
      <c r="H13098" s="14" t="s">
        <v>14</v>
      </c>
      <c r="I13098" s="12">
        <v>15.0</v>
      </c>
      <c r="J13098" s="15" t="str">
        <f t="shared" si="1"/>
        <v>Relevant</v>
      </c>
    </row>
    <row r="13099" ht="22.5" customHeight="1">
      <c r="A13099" s="9" t="s">
        <v>36272</v>
      </c>
      <c r="B13099" s="10">
        <v>45591.829884259256</v>
      </c>
      <c r="C13099" s="11" t="s">
        <v>7834</v>
      </c>
      <c r="D13099" s="12">
        <v>10.0</v>
      </c>
      <c r="E13099" s="10" t="s">
        <v>42</v>
      </c>
      <c r="F13099" s="12">
        <v>2024.0</v>
      </c>
      <c r="G13099" s="13" t="s">
        <v>13</v>
      </c>
      <c r="H13099" s="14" t="s">
        <v>131</v>
      </c>
      <c r="I13099" s="12">
        <v>67.0</v>
      </c>
      <c r="J13099" s="15" t="str">
        <f t="shared" si="1"/>
        <v>Relevant</v>
      </c>
    </row>
    <row r="13100" ht="22.5" customHeight="1">
      <c r="A13100" s="9" t="s">
        <v>36273</v>
      </c>
      <c r="B13100" s="10">
        <v>45616.84667824074</v>
      </c>
      <c r="C13100" s="11" t="s">
        <v>36274</v>
      </c>
      <c r="D13100" s="12">
        <v>11.0</v>
      </c>
      <c r="E13100" s="10" t="s">
        <v>17</v>
      </c>
      <c r="F13100" s="12">
        <v>2024.0</v>
      </c>
      <c r="G13100" s="13" t="s">
        <v>13</v>
      </c>
      <c r="H13100" s="14" t="s">
        <v>11792</v>
      </c>
      <c r="I13100" s="12">
        <v>569.0</v>
      </c>
      <c r="J13100" s="15" t="str">
        <f t="shared" si="1"/>
        <v>Relevant</v>
      </c>
    </row>
    <row r="13101" ht="22.5" customHeight="1">
      <c r="A13101" s="9" t="s">
        <v>36275</v>
      </c>
      <c r="B13101" s="10">
        <v>45626.491115868055</v>
      </c>
      <c r="C13101" s="11" t="s">
        <v>36276</v>
      </c>
      <c r="D13101" s="12">
        <v>11.0</v>
      </c>
      <c r="E13101" s="10" t="s">
        <v>17</v>
      </c>
      <c r="F13101" s="12">
        <v>2024.0</v>
      </c>
      <c r="G13101" s="13" t="s">
        <v>36277</v>
      </c>
      <c r="H13101" s="13" t="s">
        <v>36278</v>
      </c>
      <c r="I13101" s="12">
        <v>1.1946612E7</v>
      </c>
      <c r="J13101" s="15" t="str">
        <f t="shared" si="1"/>
        <v>Relevant</v>
      </c>
    </row>
    <row r="13102" ht="22.5" customHeight="1">
      <c r="A13102" s="9" t="s">
        <v>36279</v>
      </c>
      <c r="B13102" s="10">
        <v>45610.63358796296</v>
      </c>
      <c r="C13102" s="11" t="s">
        <v>36280</v>
      </c>
      <c r="D13102" s="12">
        <v>11.0</v>
      </c>
      <c r="E13102" s="10" t="s">
        <v>17</v>
      </c>
      <c r="F13102" s="12">
        <v>2024.0</v>
      </c>
      <c r="G13102" s="13" t="s">
        <v>13</v>
      </c>
      <c r="H13102" s="14" t="s">
        <v>36281</v>
      </c>
      <c r="I13102" s="12">
        <v>1186.0</v>
      </c>
      <c r="J13102" s="15" t="str">
        <f t="shared" si="1"/>
        <v>Relevant</v>
      </c>
    </row>
    <row r="13103" ht="22.5" customHeight="1">
      <c r="A13103" s="9" t="s">
        <v>36282</v>
      </c>
      <c r="B13103" s="10">
        <v>45578.40796296296</v>
      </c>
      <c r="C13103" s="11" t="s">
        <v>12074</v>
      </c>
      <c r="D13103" s="12">
        <v>10.0</v>
      </c>
      <c r="E13103" s="10" t="s">
        <v>42</v>
      </c>
      <c r="F13103" s="12">
        <v>2024.0</v>
      </c>
      <c r="G13103" s="13" t="s">
        <v>13</v>
      </c>
      <c r="H13103" s="14" t="s">
        <v>2879</v>
      </c>
      <c r="I13103" s="12">
        <v>34623.0</v>
      </c>
      <c r="J13103" s="15" t="str">
        <f t="shared" si="1"/>
        <v>Relevant</v>
      </c>
    </row>
    <row r="13104" ht="22.5" customHeight="1">
      <c r="A13104" s="9" t="s">
        <v>36283</v>
      </c>
      <c r="B13104" s="10">
        <v>45593.687476851854</v>
      </c>
      <c r="C13104" s="11" t="s">
        <v>36284</v>
      </c>
      <c r="D13104" s="12">
        <v>10.0</v>
      </c>
      <c r="E13104" s="10" t="s">
        <v>42</v>
      </c>
      <c r="F13104" s="12">
        <v>2024.0</v>
      </c>
      <c r="G13104" s="13" t="s">
        <v>36285</v>
      </c>
      <c r="H13104" s="14" t="s">
        <v>36286</v>
      </c>
      <c r="I13104" s="12">
        <v>411902.0</v>
      </c>
      <c r="J13104" s="15" t="str">
        <f t="shared" si="1"/>
        <v>Relevant</v>
      </c>
    </row>
    <row r="13105" ht="22.5" customHeight="1">
      <c r="A13105" s="9" t="s">
        <v>36287</v>
      </c>
      <c r="B13105" s="10">
        <v>45574.735485034726</v>
      </c>
      <c r="C13105" s="11" t="s">
        <v>36288</v>
      </c>
      <c r="D13105" s="12">
        <v>10.0</v>
      </c>
      <c r="E13105" s="10" t="s">
        <v>42</v>
      </c>
      <c r="F13105" s="12">
        <v>2024.0</v>
      </c>
      <c r="G13105" s="13" t="s">
        <v>36289</v>
      </c>
      <c r="H13105" s="14" t="s">
        <v>36290</v>
      </c>
      <c r="I13105" s="12">
        <v>7850902.0</v>
      </c>
      <c r="J13105" s="15" t="str">
        <f t="shared" si="1"/>
        <v>Relevant</v>
      </c>
    </row>
    <row r="13106" ht="22.5" customHeight="1">
      <c r="A13106" s="9" t="s">
        <v>36291</v>
      </c>
      <c r="B13106" s="10">
        <v>45628.95510556713</v>
      </c>
      <c r="C13106" s="11" t="s">
        <v>36292</v>
      </c>
      <c r="D13106" s="12">
        <v>12.0</v>
      </c>
      <c r="E13106" s="10" t="s">
        <v>26</v>
      </c>
      <c r="F13106" s="12">
        <v>2024.0</v>
      </c>
      <c r="G13106" s="13" t="s">
        <v>36293</v>
      </c>
      <c r="H13106" s="14" t="s">
        <v>36294</v>
      </c>
      <c r="I13106" s="12">
        <v>1.0830293E7</v>
      </c>
      <c r="J13106" s="15" t="str">
        <f t="shared" si="1"/>
        <v>Irrelevant</v>
      </c>
    </row>
    <row r="13107" ht="22.5" customHeight="1">
      <c r="A13107" s="9" t="s">
        <v>36295</v>
      </c>
      <c r="B13107" s="10">
        <v>45620.0928587963</v>
      </c>
      <c r="C13107" s="11" t="s">
        <v>36296</v>
      </c>
      <c r="D13107" s="12">
        <v>11.0</v>
      </c>
      <c r="E13107" s="10" t="s">
        <v>17</v>
      </c>
      <c r="F13107" s="12">
        <v>2024.0</v>
      </c>
      <c r="G13107" s="13" t="s">
        <v>13</v>
      </c>
      <c r="H13107" s="14" t="s">
        <v>965</v>
      </c>
      <c r="I13107" s="12">
        <v>951.0</v>
      </c>
      <c r="J13107" s="15" t="str">
        <f t="shared" si="1"/>
        <v>Relevant</v>
      </c>
    </row>
    <row r="13108" ht="22.5" customHeight="1">
      <c r="A13108" s="9" t="s">
        <v>36297</v>
      </c>
      <c r="B13108" s="10">
        <v>45635.54959173611</v>
      </c>
      <c r="C13108" s="11" t="s">
        <v>36298</v>
      </c>
      <c r="D13108" s="12">
        <v>12.0</v>
      </c>
      <c r="E13108" s="10" t="s">
        <v>26</v>
      </c>
      <c r="F13108" s="12">
        <v>2024.0</v>
      </c>
      <c r="G13108" s="13" t="s">
        <v>36299</v>
      </c>
      <c r="H13108" s="14" t="s">
        <v>36300</v>
      </c>
      <c r="I13108" s="12">
        <v>7850902.0</v>
      </c>
      <c r="J13108" s="15" t="str">
        <f t="shared" si="1"/>
        <v>Irrelevant</v>
      </c>
    </row>
    <row r="13109" ht="22.5" customHeight="1">
      <c r="A13109" s="9" t="s">
        <v>36301</v>
      </c>
      <c r="B13109" s="10">
        <v>45742.67790509259</v>
      </c>
      <c r="C13109" s="11" t="s">
        <v>36302</v>
      </c>
      <c r="D13109" s="12">
        <v>3.0</v>
      </c>
      <c r="E13109" s="10" t="s">
        <v>59</v>
      </c>
      <c r="F13109" s="12">
        <v>2025.0</v>
      </c>
      <c r="G13109" s="13" t="s">
        <v>36303</v>
      </c>
      <c r="H13109" s="14" t="s">
        <v>36304</v>
      </c>
      <c r="I13109" s="12">
        <v>3035281.0</v>
      </c>
      <c r="J13109" s="15" t="str">
        <f t="shared" si="1"/>
        <v>Irrelevant</v>
      </c>
    </row>
    <row r="13110" ht="22.5" customHeight="1">
      <c r="A13110" s="9" t="s">
        <v>36305</v>
      </c>
      <c r="B13110" s="10">
        <v>45617.715401678244</v>
      </c>
      <c r="C13110" s="11" t="s">
        <v>36306</v>
      </c>
      <c r="D13110" s="12">
        <v>11.0</v>
      </c>
      <c r="E13110" s="10" t="s">
        <v>17</v>
      </c>
      <c r="F13110" s="12">
        <v>2024.0</v>
      </c>
      <c r="G13110" s="13" t="s">
        <v>36307</v>
      </c>
      <c r="H13110" s="14" t="s">
        <v>36308</v>
      </c>
      <c r="I13110" s="12">
        <v>0.0</v>
      </c>
      <c r="J13110" s="15" t="str">
        <f t="shared" si="1"/>
        <v>Relevant</v>
      </c>
    </row>
    <row r="13111" ht="22.5" customHeight="1">
      <c r="A13111" s="9" t="s">
        <v>36309</v>
      </c>
      <c r="B13111" s="10">
        <v>45618.89807870371</v>
      </c>
      <c r="C13111" s="11" t="s">
        <v>36310</v>
      </c>
      <c r="D13111" s="12">
        <v>11.0</v>
      </c>
      <c r="E13111" s="10" t="s">
        <v>17</v>
      </c>
      <c r="F13111" s="12">
        <v>2024.0</v>
      </c>
      <c r="G13111" s="13" t="s">
        <v>13</v>
      </c>
      <c r="H13111" s="14" t="s">
        <v>11730</v>
      </c>
      <c r="I13111" s="12">
        <v>201.0</v>
      </c>
      <c r="J13111" s="15" t="str">
        <f t="shared" si="1"/>
        <v>Relevant</v>
      </c>
    </row>
    <row r="13112" ht="22.5" customHeight="1">
      <c r="A13112" s="9" t="s">
        <v>36311</v>
      </c>
      <c r="B13112" s="10">
        <v>45580.39706018518</v>
      </c>
      <c r="C13112" s="11" t="s">
        <v>36312</v>
      </c>
      <c r="D13112" s="12">
        <v>10.0</v>
      </c>
      <c r="E13112" s="10" t="s">
        <v>42</v>
      </c>
      <c r="F13112" s="12">
        <v>2024.0</v>
      </c>
      <c r="G13112" s="13" t="s">
        <v>13</v>
      </c>
      <c r="H13112" s="14" t="s">
        <v>642</v>
      </c>
      <c r="I13112" s="12">
        <v>612.0</v>
      </c>
      <c r="J13112" s="15" t="str">
        <f t="shared" si="1"/>
        <v>Relevant</v>
      </c>
    </row>
    <row r="13113" ht="22.5" customHeight="1">
      <c r="A13113" s="9" t="s">
        <v>36313</v>
      </c>
      <c r="B13113" s="10">
        <v>45616.143279421296</v>
      </c>
      <c r="C13113" s="11" t="s">
        <v>36314</v>
      </c>
      <c r="D13113" s="12">
        <v>11.0</v>
      </c>
      <c r="E13113" s="10" t="s">
        <v>17</v>
      </c>
      <c r="F13113" s="12">
        <v>2024.0</v>
      </c>
      <c r="G13113" s="13" t="s">
        <v>36315</v>
      </c>
      <c r="H13113" s="14" t="s">
        <v>36316</v>
      </c>
      <c r="I13113" s="12">
        <v>1.0830293E7</v>
      </c>
      <c r="J13113" s="15" t="str">
        <f t="shared" si="1"/>
        <v>Relevant</v>
      </c>
    </row>
    <row r="13114" ht="22.5" customHeight="1">
      <c r="A13114" s="9" t="s">
        <v>36317</v>
      </c>
      <c r="B13114" s="10">
        <v>45572.57871527778</v>
      </c>
      <c r="C13114" s="11" t="s">
        <v>36318</v>
      </c>
      <c r="D13114" s="12">
        <v>10.0</v>
      </c>
      <c r="E13114" s="10" t="s">
        <v>42</v>
      </c>
      <c r="F13114" s="12">
        <v>2024.0</v>
      </c>
      <c r="G13114" s="13" t="s">
        <v>36319</v>
      </c>
      <c r="H13114" s="14" t="s">
        <v>36320</v>
      </c>
      <c r="I13114" s="12">
        <v>253820.0</v>
      </c>
      <c r="J13114" s="15" t="str">
        <f t="shared" si="1"/>
        <v>Relevant</v>
      </c>
    </row>
    <row r="13115" ht="22.5" customHeight="1">
      <c r="A13115" s="9" t="s">
        <v>36321</v>
      </c>
      <c r="B13115" s="10">
        <v>45614.73607638889</v>
      </c>
      <c r="C13115" s="11" t="s">
        <v>36322</v>
      </c>
      <c r="D13115" s="12">
        <v>11.0</v>
      </c>
      <c r="E13115" s="10" t="s">
        <v>17</v>
      </c>
      <c r="F13115" s="12">
        <v>2024.0</v>
      </c>
      <c r="G13115" s="13" t="s">
        <v>13</v>
      </c>
      <c r="H13115" s="14" t="s">
        <v>423</v>
      </c>
      <c r="I13115" s="12">
        <v>1824.0</v>
      </c>
      <c r="J13115" s="15" t="str">
        <f t="shared" si="1"/>
        <v>Relevant</v>
      </c>
    </row>
    <row r="13116" ht="22.5" customHeight="1">
      <c r="A13116" s="9" t="s">
        <v>36323</v>
      </c>
      <c r="B13116" s="10">
        <v>45737.64570601852</v>
      </c>
      <c r="C13116" s="11" t="s">
        <v>36324</v>
      </c>
      <c r="D13116" s="12">
        <v>3.0</v>
      </c>
      <c r="E13116" s="10" t="s">
        <v>59</v>
      </c>
      <c r="F13116" s="12">
        <v>2025.0</v>
      </c>
      <c r="G13116" s="13" t="s">
        <v>13</v>
      </c>
      <c r="H13116" s="14" t="s">
        <v>75</v>
      </c>
      <c r="I13116" s="12">
        <v>1274.0</v>
      </c>
      <c r="J13116" s="15" t="str">
        <f t="shared" si="1"/>
        <v>Relevant</v>
      </c>
    </row>
    <row r="13117" ht="22.5" customHeight="1">
      <c r="A13117" s="9" t="s">
        <v>36325</v>
      </c>
      <c r="B13117" s="10">
        <v>45588.60542824074</v>
      </c>
      <c r="C13117" s="11" t="s">
        <v>36326</v>
      </c>
      <c r="D13117" s="12">
        <v>10.0</v>
      </c>
      <c r="E13117" s="10" t="s">
        <v>42</v>
      </c>
      <c r="F13117" s="12">
        <v>2024.0</v>
      </c>
      <c r="G13117" s="13" t="s">
        <v>13</v>
      </c>
      <c r="H13117" s="14" t="s">
        <v>36327</v>
      </c>
      <c r="I13117" s="12">
        <v>6549.0</v>
      </c>
      <c r="J13117" s="15" t="str">
        <f t="shared" si="1"/>
        <v>Relevant</v>
      </c>
    </row>
    <row r="13118" ht="22.5" customHeight="1">
      <c r="A13118" s="9" t="s">
        <v>36328</v>
      </c>
      <c r="B13118" s="10">
        <v>45464.61693287037</v>
      </c>
      <c r="C13118" s="11" t="s">
        <v>36329</v>
      </c>
      <c r="D13118" s="12">
        <v>6.0</v>
      </c>
      <c r="E13118" s="10" t="s">
        <v>34</v>
      </c>
      <c r="F13118" s="12">
        <v>2024.0</v>
      </c>
      <c r="G13118" s="13" t="s">
        <v>13</v>
      </c>
      <c r="H13118" s="14" t="s">
        <v>9754</v>
      </c>
      <c r="I13118" s="12">
        <v>40398.0</v>
      </c>
      <c r="J13118" s="15" t="str">
        <f t="shared" si="1"/>
        <v>Irrelevant</v>
      </c>
    </row>
    <row r="13119" ht="22.5" customHeight="1">
      <c r="A13119" s="9" t="s">
        <v>36330</v>
      </c>
      <c r="B13119" s="10">
        <v>45549.43854166667</v>
      </c>
      <c r="C13119" s="11" t="s">
        <v>36331</v>
      </c>
      <c r="D13119" s="12">
        <v>9.0</v>
      </c>
      <c r="E13119" s="10" t="s">
        <v>114</v>
      </c>
      <c r="F13119" s="12">
        <v>2024.0</v>
      </c>
      <c r="G13119" s="13" t="s">
        <v>36332</v>
      </c>
      <c r="H13119" s="14" t="s">
        <v>36333</v>
      </c>
      <c r="I13119" s="12">
        <v>916289.0</v>
      </c>
      <c r="J13119" s="15" t="str">
        <f t="shared" si="1"/>
        <v>Irrelevant</v>
      </c>
    </row>
    <row r="13120" ht="22.5" customHeight="1">
      <c r="A13120" s="9" t="s">
        <v>36334</v>
      </c>
      <c r="B13120" s="10">
        <v>45621.38359953704</v>
      </c>
      <c r="C13120" s="11" t="s">
        <v>36335</v>
      </c>
      <c r="D13120" s="12">
        <v>11.0</v>
      </c>
      <c r="E13120" s="10" t="s">
        <v>17</v>
      </c>
      <c r="F13120" s="12">
        <v>2024.0</v>
      </c>
      <c r="G13120" s="13" t="s">
        <v>36336</v>
      </c>
      <c r="H13120" s="14" t="s">
        <v>36337</v>
      </c>
      <c r="I13120" s="12">
        <v>0.0</v>
      </c>
      <c r="J13120" s="15" t="str">
        <f t="shared" si="1"/>
        <v>Relevant</v>
      </c>
    </row>
    <row r="13121" ht="22.5" customHeight="1">
      <c r="A13121" s="9" t="s">
        <v>36338</v>
      </c>
      <c r="B13121" s="10">
        <v>45706.71460648148</v>
      </c>
      <c r="C13121" s="11" t="s">
        <v>36339</v>
      </c>
      <c r="D13121" s="12">
        <v>2.0</v>
      </c>
      <c r="E13121" s="10" t="s">
        <v>12</v>
      </c>
      <c r="F13121" s="12">
        <v>2025.0</v>
      </c>
      <c r="G13121" s="13" t="s">
        <v>13</v>
      </c>
      <c r="H13121" s="14" t="s">
        <v>4383</v>
      </c>
      <c r="I13121" s="12">
        <v>67.0</v>
      </c>
      <c r="J13121" s="15" t="str">
        <f t="shared" si="1"/>
        <v>Irrelevant</v>
      </c>
    </row>
    <row r="13122" ht="22.5" customHeight="1">
      <c r="A13122" s="9" t="s">
        <v>36340</v>
      </c>
      <c r="B13122" s="10">
        <v>45700.932858796295</v>
      </c>
      <c r="C13122" s="11" t="s">
        <v>36341</v>
      </c>
      <c r="D13122" s="12">
        <v>2.0</v>
      </c>
      <c r="E13122" s="10" t="s">
        <v>12</v>
      </c>
      <c r="F13122" s="12">
        <v>2025.0</v>
      </c>
      <c r="G13122" s="13" t="s">
        <v>13</v>
      </c>
      <c r="H13122" s="14" t="s">
        <v>36342</v>
      </c>
      <c r="I13122" s="12">
        <v>6.0</v>
      </c>
      <c r="J13122" s="15" t="str">
        <f t="shared" si="1"/>
        <v>Relevant</v>
      </c>
    </row>
    <row r="13123" ht="22.5" customHeight="1">
      <c r="A13123" s="9" t="s">
        <v>36343</v>
      </c>
      <c r="B13123" s="10">
        <v>45602.81269675926</v>
      </c>
      <c r="C13123" s="11" t="s">
        <v>36344</v>
      </c>
      <c r="D13123" s="12">
        <v>11.0</v>
      </c>
      <c r="E13123" s="10" t="s">
        <v>17</v>
      </c>
      <c r="F13123" s="12">
        <v>2024.0</v>
      </c>
      <c r="G13123" s="13" t="s">
        <v>36345</v>
      </c>
      <c r="H13123" s="14" t="s">
        <v>36346</v>
      </c>
      <c r="I13123" s="12">
        <v>288406.0</v>
      </c>
      <c r="J13123" s="15" t="str">
        <f t="shared" si="1"/>
        <v>Irrelevant</v>
      </c>
    </row>
    <row r="13124" ht="22.5" customHeight="1">
      <c r="A13124" s="9" t="s">
        <v>36347</v>
      </c>
      <c r="B13124" s="10">
        <v>45731.768159722225</v>
      </c>
      <c r="C13124" s="11" t="s">
        <v>36348</v>
      </c>
      <c r="D13124" s="12">
        <v>3.0</v>
      </c>
      <c r="E13124" s="10" t="s">
        <v>59</v>
      </c>
      <c r="F13124" s="12">
        <v>2025.0</v>
      </c>
      <c r="G13124" s="13" t="s">
        <v>13</v>
      </c>
      <c r="H13124" s="14" t="s">
        <v>562</v>
      </c>
      <c r="I13124" s="12">
        <v>3399.0</v>
      </c>
      <c r="J13124" s="15" t="str">
        <f t="shared" si="1"/>
        <v>Irrelevant</v>
      </c>
    </row>
    <row r="13125" ht="22.5" customHeight="1">
      <c r="A13125" s="9" t="s">
        <v>36349</v>
      </c>
      <c r="B13125" s="10">
        <v>45645.2348731713</v>
      </c>
      <c r="C13125" s="11" t="s">
        <v>36350</v>
      </c>
      <c r="D13125" s="12">
        <v>12.0</v>
      </c>
      <c r="E13125" s="10" t="s">
        <v>26</v>
      </c>
      <c r="F13125" s="12">
        <v>2024.0</v>
      </c>
      <c r="G13125" s="13" t="s">
        <v>36351</v>
      </c>
      <c r="H13125" s="14" t="s">
        <v>36352</v>
      </c>
      <c r="I13125" s="12">
        <v>6195.0</v>
      </c>
      <c r="J13125" s="15" t="str">
        <f t="shared" si="1"/>
        <v>Relevant</v>
      </c>
    </row>
    <row r="13126" ht="22.5" customHeight="1">
      <c r="A13126" s="9" t="s">
        <v>36353</v>
      </c>
      <c r="B13126" s="10">
        <v>45737.638449074075</v>
      </c>
      <c r="C13126" s="11" t="s">
        <v>36354</v>
      </c>
      <c r="D13126" s="12">
        <v>3.0</v>
      </c>
      <c r="E13126" s="10" t="s">
        <v>59</v>
      </c>
      <c r="F13126" s="12">
        <v>2025.0</v>
      </c>
      <c r="G13126" s="13" t="s">
        <v>13</v>
      </c>
      <c r="H13126" s="14" t="s">
        <v>75</v>
      </c>
      <c r="I13126" s="12">
        <v>356.0</v>
      </c>
      <c r="J13126" s="15" t="str">
        <f t="shared" si="1"/>
        <v>Relevant</v>
      </c>
    </row>
    <row r="13127" ht="22.5" customHeight="1">
      <c r="A13127" s="9" t="s">
        <v>36355</v>
      </c>
      <c r="B13127" s="10">
        <v>45551.79652777778</v>
      </c>
      <c r="C13127" s="11" t="s">
        <v>36356</v>
      </c>
      <c r="D13127" s="12">
        <v>9.0</v>
      </c>
      <c r="E13127" s="10" t="s">
        <v>114</v>
      </c>
      <c r="F13127" s="12">
        <v>2024.0</v>
      </c>
      <c r="G13127" s="13" t="s">
        <v>36357</v>
      </c>
      <c r="H13127" s="14" t="s">
        <v>36358</v>
      </c>
      <c r="I13127" s="12">
        <v>0.0</v>
      </c>
      <c r="J13127" s="15" t="str">
        <f t="shared" si="1"/>
        <v>Irrelevant</v>
      </c>
    </row>
    <row r="13128" ht="22.5" customHeight="1">
      <c r="A13128" s="9" t="s">
        <v>36359</v>
      </c>
      <c r="B13128" s="10">
        <v>45596.53778935185</v>
      </c>
      <c r="C13128" s="11" t="s">
        <v>36360</v>
      </c>
      <c r="D13128" s="12">
        <v>10.0</v>
      </c>
      <c r="E13128" s="10" t="s">
        <v>42</v>
      </c>
      <c r="F13128" s="12">
        <v>2024.0</v>
      </c>
      <c r="G13128" s="13" t="s">
        <v>13</v>
      </c>
      <c r="H13128" s="14" t="s">
        <v>36361</v>
      </c>
      <c r="I13128" s="12">
        <v>15273.0</v>
      </c>
      <c r="J13128" s="15" t="str">
        <f t="shared" si="1"/>
        <v>Relevant</v>
      </c>
    </row>
    <row r="13129" ht="22.5" customHeight="1">
      <c r="A13129" s="9" t="s">
        <v>36362</v>
      </c>
      <c r="B13129" s="10">
        <v>45583.993263888886</v>
      </c>
      <c r="C13129" s="11" t="s">
        <v>36363</v>
      </c>
      <c r="D13129" s="12">
        <v>10.0</v>
      </c>
      <c r="E13129" s="10" t="s">
        <v>42</v>
      </c>
      <c r="F13129" s="12">
        <v>2024.0</v>
      </c>
      <c r="G13129" s="13" t="s">
        <v>13</v>
      </c>
      <c r="H13129" s="14" t="s">
        <v>36364</v>
      </c>
      <c r="I13129" s="12">
        <v>2476.0</v>
      </c>
      <c r="J13129" s="15" t="str">
        <f t="shared" si="1"/>
        <v>Relevant</v>
      </c>
    </row>
    <row r="13130" ht="22.5" customHeight="1">
      <c r="A13130" s="9" t="s">
        <v>36365</v>
      </c>
      <c r="B13130" s="10">
        <v>45596.74115740741</v>
      </c>
      <c r="C13130" s="11" t="s">
        <v>2758</v>
      </c>
      <c r="D13130" s="12">
        <v>10.0</v>
      </c>
      <c r="E13130" s="10" t="s">
        <v>42</v>
      </c>
      <c r="F13130" s="12">
        <v>2024.0</v>
      </c>
      <c r="G13130" s="13" t="s">
        <v>13</v>
      </c>
      <c r="H13130" s="14" t="s">
        <v>124</v>
      </c>
      <c r="I13130" s="12">
        <v>207.0</v>
      </c>
      <c r="J13130" s="15" t="str">
        <f t="shared" si="1"/>
        <v>Relevant</v>
      </c>
    </row>
    <row r="13131" ht="22.5" customHeight="1">
      <c r="A13131" s="9" t="s">
        <v>36366</v>
      </c>
      <c r="B13131" s="10">
        <v>45412.82986111111</v>
      </c>
      <c r="C13131" s="11" t="s">
        <v>36367</v>
      </c>
      <c r="D13131" s="12">
        <v>4.0</v>
      </c>
      <c r="E13131" s="10" t="s">
        <v>274</v>
      </c>
      <c r="F13131" s="12">
        <v>2024.0</v>
      </c>
      <c r="G13131" s="13" t="s">
        <v>36368</v>
      </c>
      <c r="H13131" s="14" t="s">
        <v>36369</v>
      </c>
      <c r="I13131" s="12">
        <v>1304514.0</v>
      </c>
      <c r="J13131" s="15" t="str">
        <f t="shared" si="1"/>
        <v>Irrelevant</v>
      </c>
    </row>
    <row r="13132" ht="22.5" customHeight="1">
      <c r="A13132" s="9" t="s">
        <v>36370</v>
      </c>
      <c r="B13132" s="10">
        <v>45650.683275462965</v>
      </c>
      <c r="C13132" s="11" t="s">
        <v>36371</v>
      </c>
      <c r="D13132" s="12">
        <v>12.0</v>
      </c>
      <c r="E13132" s="10" t="s">
        <v>26</v>
      </c>
      <c r="F13132" s="12">
        <v>2024.0</v>
      </c>
      <c r="G13132" s="13" t="s">
        <v>13</v>
      </c>
      <c r="H13132" s="14" t="s">
        <v>17941</v>
      </c>
      <c r="I13132" s="12">
        <v>2612.0</v>
      </c>
      <c r="J13132" s="15" t="str">
        <f t="shared" si="1"/>
        <v>Irrelevant</v>
      </c>
    </row>
    <row r="13133" ht="22.5" customHeight="1">
      <c r="A13133" s="9" t="s">
        <v>36372</v>
      </c>
      <c r="B13133" s="10">
        <v>45547.27606481482</v>
      </c>
      <c r="C13133" s="11" t="s">
        <v>36373</v>
      </c>
      <c r="D13133" s="12">
        <v>9.0</v>
      </c>
      <c r="E13133" s="10" t="s">
        <v>114</v>
      </c>
      <c r="F13133" s="12">
        <v>2024.0</v>
      </c>
      <c r="G13133" s="13" t="s">
        <v>13</v>
      </c>
      <c r="H13133" s="14" t="s">
        <v>36374</v>
      </c>
      <c r="I13133" s="12">
        <v>10259.0</v>
      </c>
      <c r="J13133" s="15" t="str">
        <f t="shared" si="1"/>
        <v>Relevant</v>
      </c>
    </row>
    <row r="13134" ht="22.5" customHeight="1">
      <c r="A13134" s="9" t="s">
        <v>36375</v>
      </c>
      <c r="B13134" s="10">
        <v>45710.72347222222</v>
      </c>
      <c r="C13134" s="11" t="s">
        <v>36376</v>
      </c>
      <c r="D13134" s="12">
        <v>2.0</v>
      </c>
      <c r="E13134" s="10" t="s">
        <v>12</v>
      </c>
      <c r="F13134" s="12">
        <v>2025.0</v>
      </c>
      <c r="G13134" s="13" t="s">
        <v>13</v>
      </c>
      <c r="H13134" s="14" t="s">
        <v>9192</v>
      </c>
      <c r="I13134" s="12">
        <v>27.0</v>
      </c>
      <c r="J13134" s="15" t="str">
        <f t="shared" si="1"/>
        <v>Relevant</v>
      </c>
    </row>
    <row r="13135" ht="22.5" customHeight="1">
      <c r="A13135" s="9" t="s">
        <v>36377</v>
      </c>
      <c r="B13135" s="10">
        <v>45459.54076388889</v>
      </c>
      <c r="C13135" s="11" t="s">
        <v>36378</v>
      </c>
      <c r="D13135" s="12">
        <v>6.0</v>
      </c>
      <c r="E13135" s="10" t="s">
        <v>34</v>
      </c>
      <c r="F13135" s="12">
        <v>2024.0</v>
      </c>
      <c r="G13135" s="13" t="s">
        <v>13</v>
      </c>
      <c r="H13135" s="14" t="s">
        <v>36379</v>
      </c>
      <c r="I13135" s="12">
        <v>8792.0</v>
      </c>
      <c r="J13135" s="15" t="str">
        <f t="shared" si="1"/>
        <v>Relevant</v>
      </c>
    </row>
    <row r="13136" ht="22.5" customHeight="1">
      <c r="A13136" s="9" t="s">
        <v>36380</v>
      </c>
      <c r="B13136" s="10">
        <v>45601.65489583334</v>
      </c>
      <c r="C13136" s="11" t="s">
        <v>13938</v>
      </c>
      <c r="D13136" s="12">
        <v>11.0</v>
      </c>
      <c r="E13136" s="10" t="s">
        <v>17</v>
      </c>
      <c r="F13136" s="12">
        <v>2024.0</v>
      </c>
      <c r="G13136" s="13" t="s">
        <v>13</v>
      </c>
      <c r="H13136" s="14" t="s">
        <v>36381</v>
      </c>
      <c r="I13136" s="12">
        <v>2913.0</v>
      </c>
      <c r="J13136" s="15" t="str">
        <f t="shared" si="1"/>
        <v>Relevant</v>
      </c>
    </row>
    <row r="13137" ht="22.5" customHeight="1">
      <c r="A13137" s="9" t="s">
        <v>36382</v>
      </c>
      <c r="B13137" s="10">
        <v>45643.99246527778</v>
      </c>
      <c r="C13137" s="11" t="s">
        <v>36383</v>
      </c>
      <c r="D13137" s="12">
        <v>12.0</v>
      </c>
      <c r="E13137" s="10" t="s">
        <v>26</v>
      </c>
      <c r="F13137" s="12">
        <v>2024.0</v>
      </c>
      <c r="G13137" s="13" t="s">
        <v>13</v>
      </c>
      <c r="H13137" s="14" t="s">
        <v>357</v>
      </c>
      <c r="I13137" s="12">
        <v>0.0</v>
      </c>
      <c r="J13137" s="15" t="str">
        <f t="shared" si="1"/>
        <v>Relevant</v>
      </c>
    </row>
    <row r="13138" ht="22.5" customHeight="1">
      <c r="A13138" s="9" t="s">
        <v>36384</v>
      </c>
      <c r="B13138" s="10">
        <v>45697.35978009259</v>
      </c>
      <c r="C13138" s="11" t="s">
        <v>36385</v>
      </c>
      <c r="D13138" s="12">
        <v>2.0</v>
      </c>
      <c r="E13138" s="10" t="s">
        <v>12</v>
      </c>
      <c r="F13138" s="12">
        <v>2025.0</v>
      </c>
      <c r="G13138" s="13" t="s">
        <v>13</v>
      </c>
      <c r="H13138" s="14" t="s">
        <v>14</v>
      </c>
      <c r="I13138" s="12">
        <v>121.0</v>
      </c>
      <c r="J13138" s="15" t="str">
        <f t="shared" si="1"/>
        <v>Relevant</v>
      </c>
    </row>
    <row r="13139" ht="22.5" customHeight="1">
      <c r="A13139" s="9" t="s">
        <v>36386</v>
      </c>
      <c r="B13139" s="10">
        <v>45618.00117207176</v>
      </c>
      <c r="C13139" s="11" t="s">
        <v>36387</v>
      </c>
      <c r="D13139" s="12">
        <v>11.0</v>
      </c>
      <c r="E13139" s="10" t="s">
        <v>17</v>
      </c>
      <c r="F13139" s="12">
        <v>2024.0</v>
      </c>
      <c r="G13139" s="13" t="s">
        <v>36388</v>
      </c>
      <c r="H13139" s="14" t="s">
        <v>36389</v>
      </c>
      <c r="I13139" s="12">
        <v>424.0</v>
      </c>
      <c r="J13139" s="15" t="str">
        <f t="shared" si="1"/>
        <v>Relevant</v>
      </c>
    </row>
    <row r="13140" ht="22.5" customHeight="1">
      <c r="A13140" s="9" t="s">
        <v>36390</v>
      </c>
      <c r="B13140" s="10">
        <v>45492.82934027778</v>
      </c>
      <c r="C13140" s="11" t="s">
        <v>13099</v>
      </c>
      <c r="D13140" s="12">
        <v>7.0</v>
      </c>
      <c r="E13140" s="10" t="s">
        <v>55</v>
      </c>
      <c r="F13140" s="12">
        <v>2024.0</v>
      </c>
      <c r="G13140" s="13" t="s">
        <v>13</v>
      </c>
      <c r="H13140" s="14" t="s">
        <v>214</v>
      </c>
      <c r="I13140" s="12">
        <v>104.0</v>
      </c>
      <c r="J13140" s="15" t="str">
        <f t="shared" si="1"/>
        <v>Relevant</v>
      </c>
    </row>
    <row r="13141" ht="22.5" customHeight="1">
      <c r="A13141" s="9" t="s">
        <v>36391</v>
      </c>
      <c r="B13141" s="10">
        <v>45602.54052083333</v>
      </c>
      <c r="C13141" s="11" t="s">
        <v>36392</v>
      </c>
      <c r="D13141" s="12">
        <v>11.0</v>
      </c>
      <c r="E13141" s="10" t="s">
        <v>17</v>
      </c>
      <c r="F13141" s="12">
        <v>2024.0</v>
      </c>
      <c r="G13141" s="13" t="s">
        <v>13</v>
      </c>
      <c r="H13141" s="14" t="s">
        <v>5687</v>
      </c>
      <c r="I13141" s="12">
        <v>567.0</v>
      </c>
      <c r="J13141" s="15" t="str">
        <f t="shared" si="1"/>
        <v>Relevant</v>
      </c>
    </row>
    <row r="13142" ht="22.5" customHeight="1">
      <c r="A13142" s="9" t="s">
        <v>36393</v>
      </c>
      <c r="B13142" s="10">
        <v>45696.835694444446</v>
      </c>
      <c r="C13142" s="11" t="s">
        <v>36394</v>
      </c>
      <c r="D13142" s="12">
        <v>2.0</v>
      </c>
      <c r="E13142" s="10" t="s">
        <v>12</v>
      </c>
      <c r="F13142" s="12">
        <v>2025.0</v>
      </c>
      <c r="G13142" s="13" t="s">
        <v>13</v>
      </c>
      <c r="H13142" s="14" t="s">
        <v>14</v>
      </c>
      <c r="I13142" s="12">
        <v>84.0</v>
      </c>
      <c r="J13142" s="15" t="str">
        <f t="shared" si="1"/>
        <v>Relevant</v>
      </c>
    </row>
    <row r="13143" ht="22.5" customHeight="1">
      <c r="A13143" s="9" t="s">
        <v>36395</v>
      </c>
      <c r="B13143" s="10">
        <v>45617.95506944445</v>
      </c>
      <c r="C13143" s="11" t="s">
        <v>36396</v>
      </c>
      <c r="D13143" s="12">
        <v>11.0</v>
      </c>
      <c r="E13143" s="10" t="s">
        <v>17</v>
      </c>
      <c r="F13143" s="12">
        <v>2024.0</v>
      </c>
      <c r="G13143" s="13" t="s">
        <v>36397</v>
      </c>
      <c r="H13143" s="14" t="s">
        <v>36398</v>
      </c>
      <c r="I13143" s="12">
        <v>24615.0</v>
      </c>
      <c r="J13143" s="15" t="str">
        <f t="shared" si="1"/>
        <v>Relevant</v>
      </c>
    </row>
    <row r="13144" ht="22.5" customHeight="1">
      <c r="A13144" s="9" t="s">
        <v>36399</v>
      </c>
      <c r="B13144" s="10">
        <v>45593.61800925926</v>
      </c>
      <c r="C13144" s="11" t="s">
        <v>36400</v>
      </c>
      <c r="D13144" s="12">
        <v>10.0</v>
      </c>
      <c r="E13144" s="10" t="s">
        <v>42</v>
      </c>
      <c r="F13144" s="12">
        <v>2024.0</v>
      </c>
      <c r="G13144" s="13" t="s">
        <v>13</v>
      </c>
      <c r="H13144" s="14" t="s">
        <v>97</v>
      </c>
      <c r="I13144" s="12">
        <v>4135.0</v>
      </c>
      <c r="J13144" s="15" t="str">
        <f t="shared" si="1"/>
        <v>Relevant</v>
      </c>
    </row>
    <row r="13145" ht="22.5" customHeight="1">
      <c r="A13145" s="9" t="s">
        <v>36401</v>
      </c>
      <c r="B13145" s="10">
        <v>45592.898414351854</v>
      </c>
      <c r="C13145" s="11" t="s">
        <v>36402</v>
      </c>
      <c r="D13145" s="12">
        <v>10.0</v>
      </c>
      <c r="E13145" s="10" t="s">
        <v>42</v>
      </c>
      <c r="F13145" s="12">
        <v>2024.0</v>
      </c>
      <c r="G13145" s="13" t="s">
        <v>36403</v>
      </c>
      <c r="H13145" s="14" t="s">
        <v>36404</v>
      </c>
      <c r="I13145" s="12">
        <v>73816.0</v>
      </c>
      <c r="J13145" s="15" t="str">
        <f t="shared" si="1"/>
        <v>Relevant</v>
      </c>
    </row>
    <row r="13146" ht="22.5" customHeight="1">
      <c r="A13146" s="9" t="s">
        <v>36405</v>
      </c>
      <c r="B13146" s="10">
        <v>45591.43271990741</v>
      </c>
      <c r="C13146" s="11" t="s">
        <v>36406</v>
      </c>
      <c r="D13146" s="12">
        <v>10.0</v>
      </c>
      <c r="E13146" s="10" t="s">
        <v>42</v>
      </c>
      <c r="F13146" s="12">
        <v>2024.0</v>
      </c>
      <c r="G13146" s="13" t="s">
        <v>13</v>
      </c>
      <c r="H13146" s="14" t="s">
        <v>4690</v>
      </c>
      <c r="I13146" s="12">
        <v>280.0</v>
      </c>
      <c r="J13146" s="15" t="str">
        <f t="shared" si="1"/>
        <v>Irrelevant</v>
      </c>
    </row>
    <row r="13147" ht="22.5" customHeight="1">
      <c r="A13147" s="9" t="s">
        <v>36407</v>
      </c>
      <c r="B13147" s="10">
        <v>45582.61319444444</v>
      </c>
      <c r="C13147" s="11" t="s">
        <v>28607</v>
      </c>
      <c r="D13147" s="12">
        <v>10.0</v>
      </c>
      <c r="E13147" s="10" t="s">
        <v>42</v>
      </c>
      <c r="F13147" s="12">
        <v>2024.0</v>
      </c>
      <c r="G13147" s="13" t="s">
        <v>36408</v>
      </c>
      <c r="H13147" s="14" t="s">
        <v>36409</v>
      </c>
      <c r="I13147" s="12">
        <v>1.6242846E7</v>
      </c>
      <c r="J13147" s="15" t="str">
        <f t="shared" si="1"/>
        <v>Relevant</v>
      </c>
    </row>
    <row r="13148" ht="22.5" customHeight="1">
      <c r="A13148" s="9" t="s">
        <v>36410</v>
      </c>
      <c r="B13148" s="10">
        <v>45696.91576388889</v>
      </c>
      <c r="C13148" s="11" t="s">
        <v>36411</v>
      </c>
      <c r="D13148" s="12">
        <v>2.0</v>
      </c>
      <c r="E13148" s="10" t="s">
        <v>12</v>
      </c>
      <c r="F13148" s="12">
        <v>2025.0</v>
      </c>
      <c r="G13148" s="13" t="s">
        <v>13</v>
      </c>
      <c r="H13148" s="14" t="s">
        <v>14</v>
      </c>
      <c r="I13148" s="12">
        <v>2583.0</v>
      </c>
      <c r="J13148" s="15" t="str">
        <f t="shared" si="1"/>
        <v>Relevant</v>
      </c>
    </row>
    <row r="13149" ht="22.5" customHeight="1">
      <c r="A13149" s="9" t="s">
        <v>36412</v>
      </c>
      <c r="B13149" s="10">
        <v>45550.328310185185</v>
      </c>
      <c r="C13149" s="11" t="s">
        <v>36413</v>
      </c>
      <c r="D13149" s="12">
        <v>9.0</v>
      </c>
      <c r="E13149" s="10" t="s">
        <v>114</v>
      </c>
      <c r="F13149" s="12">
        <v>2024.0</v>
      </c>
      <c r="G13149" s="13" t="s">
        <v>13</v>
      </c>
      <c r="H13149" s="14" t="s">
        <v>5032</v>
      </c>
      <c r="I13149" s="12">
        <v>6493.0</v>
      </c>
      <c r="J13149" s="15" t="str">
        <f t="shared" si="1"/>
        <v>Irrelevant</v>
      </c>
    </row>
    <row r="13150" ht="22.5" customHeight="1">
      <c r="A13150" s="9" t="s">
        <v>36414</v>
      </c>
      <c r="B13150" s="10">
        <v>45633.346712962964</v>
      </c>
      <c r="C13150" s="11" t="s">
        <v>30803</v>
      </c>
      <c r="D13150" s="12">
        <v>12.0</v>
      </c>
      <c r="E13150" s="10" t="s">
        <v>26</v>
      </c>
      <c r="F13150" s="12">
        <v>2024.0</v>
      </c>
      <c r="G13150" s="13" t="s">
        <v>13</v>
      </c>
      <c r="H13150" s="14" t="s">
        <v>36415</v>
      </c>
      <c r="I13150" s="12">
        <v>269.0</v>
      </c>
      <c r="J13150" s="15" t="str">
        <f t="shared" si="1"/>
        <v>Relevant</v>
      </c>
    </row>
    <row r="13151" ht="22.5" customHeight="1">
      <c r="A13151" s="9" t="s">
        <v>36416</v>
      </c>
      <c r="B13151" s="10">
        <v>45448.20297453704</v>
      </c>
      <c r="C13151" s="11" t="s">
        <v>36417</v>
      </c>
      <c r="D13151" s="12">
        <v>6.0</v>
      </c>
      <c r="E13151" s="10" t="s">
        <v>34</v>
      </c>
      <c r="F13151" s="12">
        <v>2024.0</v>
      </c>
      <c r="G13151" s="13" t="s">
        <v>13</v>
      </c>
      <c r="H13151" s="14" t="s">
        <v>26220</v>
      </c>
      <c r="I13151" s="12">
        <v>2224.0</v>
      </c>
      <c r="J13151" s="15" t="str">
        <f t="shared" si="1"/>
        <v>Irrelevant</v>
      </c>
    </row>
    <row r="13152" ht="22.5" customHeight="1">
      <c r="A13152" s="9" t="s">
        <v>36418</v>
      </c>
      <c r="B13152" s="10">
        <v>45602.470729166664</v>
      </c>
      <c r="C13152" s="11" t="s">
        <v>36419</v>
      </c>
      <c r="D13152" s="12">
        <v>11.0</v>
      </c>
      <c r="E13152" s="10" t="s">
        <v>17</v>
      </c>
      <c r="F13152" s="12">
        <v>2024.0</v>
      </c>
      <c r="G13152" s="13" t="s">
        <v>13</v>
      </c>
      <c r="H13152" s="14" t="s">
        <v>4198</v>
      </c>
      <c r="I13152" s="12">
        <v>123.0</v>
      </c>
      <c r="J13152" s="15" t="str">
        <f t="shared" si="1"/>
        <v>Relevant</v>
      </c>
    </row>
    <row r="13153" ht="22.5" customHeight="1">
      <c r="A13153" s="9" t="s">
        <v>36420</v>
      </c>
      <c r="B13153" s="10">
        <v>45533.156122685185</v>
      </c>
      <c r="C13153" s="11" t="s">
        <v>36421</v>
      </c>
      <c r="D13153" s="12">
        <v>8.0</v>
      </c>
      <c r="E13153" s="10" t="s">
        <v>167</v>
      </c>
      <c r="F13153" s="12">
        <v>2024.0</v>
      </c>
      <c r="G13153" s="13" t="s">
        <v>13</v>
      </c>
      <c r="H13153" s="14" t="s">
        <v>348</v>
      </c>
      <c r="I13153" s="12">
        <v>117.0</v>
      </c>
      <c r="J13153" s="15" t="str">
        <f t="shared" si="1"/>
        <v>Relevant</v>
      </c>
    </row>
    <row r="13154" ht="22.5" customHeight="1">
      <c r="A13154" s="9" t="s">
        <v>36422</v>
      </c>
      <c r="B13154" s="10">
        <v>45725.763877314814</v>
      </c>
      <c r="C13154" s="11" t="s">
        <v>36423</v>
      </c>
      <c r="D13154" s="12">
        <v>3.0</v>
      </c>
      <c r="E13154" s="10" t="s">
        <v>59</v>
      </c>
      <c r="F13154" s="12">
        <v>2025.0</v>
      </c>
      <c r="G13154" s="13" t="s">
        <v>13</v>
      </c>
      <c r="H13154" s="14" t="s">
        <v>420</v>
      </c>
      <c r="I13154" s="12">
        <v>1449.0</v>
      </c>
      <c r="J13154" s="15" t="str">
        <f t="shared" si="1"/>
        <v>Irrelevant</v>
      </c>
    </row>
    <row r="13155" ht="22.5" customHeight="1">
      <c r="A13155" s="9" t="s">
        <v>36424</v>
      </c>
      <c r="B13155" s="10">
        <v>45717.352357407406</v>
      </c>
      <c r="C13155" s="11" t="s">
        <v>9762</v>
      </c>
      <c r="D13155" s="12">
        <v>3.0</v>
      </c>
      <c r="E13155" s="10" t="s">
        <v>59</v>
      </c>
      <c r="F13155" s="12">
        <v>2025.0</v>
      </c>
      <c r="G13155" s="13" t="s">
        <v>36425</v>
      </c>
      <c r="H13155" s="14" t="s">
        <v>36426</v>
      </c>
      <c r="I13155" s="12">
        <v>28850.0</v>
      </c>
      <c r="J13155" s="15" t="str">
        <f t="shared" si="1"/>
        <v>Relevant</v>
      </c>
    </row>
    <row r="13156" ht="22.5" customHeight="1">
      <c r="A13156" s="9" t="s">
        <v>36427</v>
      </c>
      <c r="B13156" s="10">
        <v>45614.69386574074</v>
      </c>
      <c r="C13156" s="11" t="s">
        <v>36428</v>
      </c>
      <c r="D13156" s="12">
        <v>11.0</v>
      </c>
      <c r="E13156" s="10" t="s">
        <v>17</v>
      </c>
      <c r="F13156" s="12">
        <v>2024.0</v>
      </c>
      <c r="G13156" s="13" t="s">
        <v>13</v>
      </c>
      <c r="H13156" s="14" t="s">
        <v>423</v>
      </c>
      <c r="I13156" s="12">
        <v>213.0</v>
      </c>
      <c r="J13156" s="15" t="str">
        <f t="shared" si="1"/>
        <v>Relevant</v>
      </c>
    </row>
    <row r="13157" ht="22.5" customHeight="1">
      <c r="A13157" s="9" t="s">
        <v>36429</v>
      </c>
      <c r="B13157" s="10">
        <v>45632.98039351852</v>
      </c>
      <c r="C13157" s="11" t="s">
        <v>36430</v>
      </c>
      <c r="D13157" s="12">
        <v>12.0</v>
      </c>
      <c r="E13157" s="10" t="s">
        <v>26</v>
      </c>
      <c r="F13157" s="12">
        <v>2024.0</v>
      </c>
      <c r="G13157" s="13" t="s">
        <v>13</v>
      </c>
      <c r="H13157" s="14" t="s">
        <v>634</v>
      </c>
      <c r="I13157" s="12">
        <v>37.0</v>
      </c>
      <c r="J13157" s="15" t="str">
        <f t="shared" si="1"/>
        <v>Relevant</v>
      </c>
    </row>
    <row r="13158" ht="22.5" customHeight="1">
      <c r="A13158" s="9" t="s">
        <v>36431</v>
      </c>
      <c r="B13158" s="10">
        <v>45615.51407520833</v>
      </c>
      <c r="C13158" s="11" t="s">
        <v>36432</v>
      </c>
      <c r="D13158" s="12">
        <v>11.0</v>
      </c>
      <c r="E13158" s="10" t="s">
        <v>17</v>
      </c>
      <c r="F13158" s="12">
        <v>2024.0</v>
      </c>
      <c r="G13158" s="13" t="s">
        <v>36433</v>
      </c>
      <c r="H13158" s="14" t="s">
        <v>36434</v>
      </c>
      <c r="I13158" s="12">
        <v>7788408.0</v>
      </c>
      <c r="J13158" s="15" t="str">
        <f t="shared" si="1"/>
        <v>Relevant</v>
      </c>
    </row>
    <row r="13159" ht="22.5" customHeight="1">
      <c r="A13159" s="9" t="s">
        <v>36435</v>
      </c>
      <c r="B13159" s="10">
        <v>45615.63306712963</v>
      </c>
      <c r="C13159" s="11" t="s">
        <v>36436</v>
      </c>
      <c r="D13159" s="12">
        <v>11.0</v>
      </c>
      <c r="E13159" s="10" t="s">
        <v>17</v>
      </c>
      <c r="F13159" s="12">
        <v>2024.0</v>
      </c>
      <c r="G13159" s="13" t="s">
        <v>13</v>
      </c>
      <c r="H13159" s="14" t="s">
        <v>36437</v>
      </c>
      <c r="I13159" s="12">
        <v>54.0</v>
      </c>
      <c r="J13159" s="15" t="str">
        <f t="shared" si="1"/>
        <v>Relevant</v>
      </c>
    </row>
    <row r="13160" ht="22.5" customHeight="1">
      <c r="A13160" s="9" t="s">
        <v>36438</v>
      </c>
      <c r="B13160" s="10">
        <v>45561.92597222222</v>
      </c>
      <c r="C13160" s="11" t="s">
        <v>36439</v>
      </c>
      <c r="D13160" s="12">
        <v>9.0</v>
      </c>
      <c r="E13160" s="10" t="s">
        <v>114</v>
      </c>
      <c r="F13160" s="12">
        <v>2024.0</v>
      </c>
      <c r="G13160" s="13" t="s">
        <v>18260</v>
      </c>
      <c r="H13160" s="14" t="s">
        <v>36440</v>
      </c>
      <c r="I13160" s="12">
        <v>2.3889235E7</v>
      </c>
      <c r="J13160" s="15" t="str">
        <f t="shared" si="1"/>
        <v>Irrelevant</v>
      </c>
    </row>
    <row r="13161" ht="22.5" customHeight="1">
      <c r="A13161" s="9" t="s">
        <v>36441</v>
      </c>
      <c r="B13161" s="10">
        <v>45647.68237268519</v>
      </c>
      <c r="C13161" s="11" t="s">
        <v>36442</v>
      </c>
      <c r="D13161" s="12">
        <v>12.0</v>
      </c>
      <c r="E13161" s="10" t="s">
        <v>26</v>
      </c>
      <c r="F13161" s="12">
        <v>2024.0</v>
      </c>
      <c r="G13161" s="13" t="s">
        <v>13</v>
      </c>
      <c r="H13161" s="14" t="s">
        <v>11733</v>
      </c>
      <c r="I13161" s="12">
        <v>0.0</v>
      </c>
      <c r="J13161" s="15" t="str">
        <f t="shared" si="1"/>
        <v>Relevant</v>
      </c>
    </row>
    <row r="13162" ht="22.5" customHeight="1">
      <c r="A13162" s="9" t="s">
        <v>36443</v>
      </c>
      <c r="B13162" s="10">
        <v>45594.45778935185</v>
      </c>
      <c r="C13162" s="11" t="s">
        <v>36444</v>
      </c>
      <c r="D13162" s="12">
        <v>10.0</v>
      </c>
      <c r="E13162" s="10" t="s">
        <v>42</v>
      </c>
      <c r="F13162" s="12">
        <v>2024.0</v>
      </c>
      <c r="G13162" s="13" t="s">
        <v>36445</v>
      </c>
      <c r="H13162" s="14" t="s">
        <v>36446</v>
      </c>
      <c r="I13162" s="12">
        <v>9593283.0</v>
      </c>
      <c r="J13162" s="15" t="str">
        <f t="shared" si="1"/>
        <v>Relevant</v>
      </c>
    </row>
    <row r="13163" ht="22.5" customHeight="1">
      <c r="A13163" s="9" t="s">
        <v>36447</v>
      </c>
      <c r="B13163" s="10">
        <v>45585.49707175926</v>
      </c>
      <c r="C13163" s="11" t="s">
        <v>36448</v>
      </c>
      <c r="D13163" s="12">
        <v>10.0</v>
      </c>
      <c r="E13163" s="10" t="s">
        <v>42</v>
      </c>
      <c r="F13163" s="12">
        <v>2024.0</v>
      </c>
      <c r="G13163" s="13" t="s">
        <v>13</v>
      </c>
      <c r="H13163" s="14" t="s">
        <v>36449</v>
      </c>
      <c r="I13163" s="12">
        <v>400.0</v>
      </c>
      <c r="J13163" s="15" t="str">
        <f t="shared" si="1"/>
        <v>Relevant</v>
      </c>
    </row>
    <row r="13164" ht="22.5" customHeight="1">
      <c r="A13164" s="9" t="s">
        <v>36450</v>
      </c>
      <c r="B13164" s="10">
        <v>45625.530798611115</v>
      </c>
      <c r="C13164" s="11" t="s">
        <v>36451</v>
      </c>
      <c r="D13164" s="12">
        <v>11.0</v>
      </c>
      <c r="E13164" s="10" t="s">
        <v>17</v>
      </c>
      <c r="F13164" s="12">
        <v>2024.0</v>
      </c>
      <c r="G13164" s="13" t="s">
        <v>13</v>
      </c>
      <c r="H13164" s="14" t="s">
        <v>199</v>
      </c>
      <c r="I13164" s="12">
        <v>3282.0</v>
      </c>
      <c r="J13164" s="15" t="str">
        <f t="shared" si="1"/>
        <v>Relevant</v>
      </c>
    </row>
    <row r="13165" ht="22.5" customHeight="1">
      <c r="A13165" s="9" t="s">
        <v>36452</v>
      </c>
      <c r="B13165" s="10">
        <v>45616.832719907405</v>
      </c>
      <c r="C13165" s="11" t="s">
        <v>11905</v>
      </c>
      <c r="D13165" s="12">
        <v>11.0</v>
      </c>
      <c r="E13165" s="10" t="s">
        <v>17</v>
      </c>
      <c r="F13165" s="12">
        <v>2024.0</v>
      </c>
      <c r="G13165" s="13" t="s">
        <v>13</v>
      </c>
      <c r="H13165" s="14" t="s">
        <v>36453</v>
      </c>
      <c r="I13165" s="12">
        <v>17.0</v>
      </c>
      <c r="J13165" s="15" t="str">
        <f t="shared" si="1"/>
        <v>Irrelevant</v>
      </c>
    </row>
    <row r="13166" ht="22.5" customHeight="1">
      <c r="A13166" s="9" t="s">
        <v>36454</v>
      </c>
      <c r="B13166" s="10">
        <v>45609.89486289352</v>
      </c>
      <c r="C13166" s="11" t="s">
        <v>36455</v>
      </c>
      <c r="D13166" s="12">
        <v>11.0</v>
      </c>
      <c r="E13166" s="10" t="s">
        <v>17</v>
      </c>
      <c r="F13166" s="12">
        <v>2024.0</v>
      </c>
      <c r="G13166" s="13" t="s">
        <v>36456</v>
      </c>
      <c r="H13166" s="14" t="s">
        <v>36457</v>
      </c>
      <c r="I13166" s="12">
        <v>1.0830293E7</v>
      </c>
      <c r="J13166" s="15" t="str">
        <f t="shared" si="1"/>
        <v>Relevant</v>
      </c>
    </row>
    <row r="13167" ht="22.5" customHeight="1">
      <c r="A13167" s="9" t="s">
        <v>36458</v>
      </c>
      <c r="B13167" s="10">
        <v>45696.8124537037</v>
      </c>
      <c r="C13167" s="11" t="s">
        <v>36459</v>
      </c>
      <c r="D13167" s="12">
        <v>2.0</v>
      </c>
      <c r="E13167" s="10" t="s">
        <v>12</v>
      </c>
      <c r="F13167" s="12">
        <v>2025.0</v>
      </c>
      <c r="G13167" s="13" t="s">
        <v>13</v>
      </c>
      <c r="H13167" s="14" t="s">
        <v>14</v>
      </c>
      <c r="I13167" s="12">
        <v>285.0</v>
      </c>
      <c r="J13167" s="15" t="str">
        <f t="shared" si="1"/>
        <v>Relevant</v>
      </c>
    </row>
    <row r="13168" ht="22.5" customHeight="1">
      <c r="A13168" s="9" t="s">
        <v>36460</v>
      </c>
      <c r="B13168" s="10">
        <v>45580.698796296296</v>
      </c>
      <c r="C13168" s="11" t="s">
        <v>36461</v>
      </c>
      <c r="D13168" s="12">
        <v>10.0</v>
      </c>
      <c r="E13168" s="10" t="s">
        <v>42</v>
      </c>
      <c r="F13168" s="12">
        <v>2024.0</v>
      </c>
      <c r="G13168" s="13" t="s">
        <v>13</v>
      </c>
      <c r="H13168" s="14" t="s">
        <v>36462</v>
      </c>
      <c r="I13168" s="12">
        <v>108.0</v>
      </c>
      <c r="J13168" s="15" t="str">
        <f t="shared" si="1"/>
        <v>Relevant</v>
      </c>
    </row>
    <row r="13169" ht="22.5" customHeight="1">
      <c r="A13169" s="9" t="s">
        <v>36463</v>
      </c>
      <c r="B13169" s="10">
        <v>45591.28136555556</v>
      </c>
      <c r="C13169" s="11" t="s">
        <v>36464</v>
      </c>
      <c r="D13169" s="12">
        <v>10.0</v>
      </c>
      <c r="E13169" s="10" t="s">
        <v>42</v>
      </c>
      <c r="F13169" s="12">
        <v>2024.0</v>
      </c>
      <c r="G13169" s="13" t="s">
        <v>36465</v>
      </c>
      <c r="H13169" s="14" t="s">
        <v>36466</v>
      </c>
      <c r="I13169" s="12">
        <v>7850902.0</v>
      </c>
      <c r="J13169" s="15" t="str">
        <f t="shared" si="1"/>
        <v>Relevant</v>
      </c>
    </row>
    <row r="13170" ht="22.5" customHeight="1">
      <c r="A13170" s="9" t="s">
        <v>36467</v>
      </c>
      <c r="B13170" s="10">
        <v>45712.96569444444</v>
      </c>
      <c r="C13170" s="11" t="s">
        <v>36468</v>
      </c>
      <c r="D13170" s="12">
        <v>2.0</v>
      </c>
      <c r="E13170" s="10" t="s">
        <v>12</v>
      </c>
      <c r="F13170" s="12">
        <v>2025.0</v>
      </c>
      <c r="G13170" s="13" t="s">
        <v>13</v>
      </c>
      <c r="H13170" s="14" t="s">
        <v>36469</v>
      </c>
      <c r="I13170" s="12">
        <v>298.0</v>
      </c>
      <c r="J13170" s="15" t="str">
        <f t="shared" si="1"/>
        <v>Relevant</v>
      </c>
    </row>
    <row r="13171" ht="22.5" customHeight="1">
      <c r="A13171" s="9" t="s">
        <v>36470</v>
      </c>
      <c r="B13171" s="10">
        <v>45588.9477662037</v>
      </c>
      <c r="C13171" s="11" t="s">
        <v>36471</v>
      </c>
      <c r="D13171" s="12">
        <v>10.0</v>
      </c>
      <c r="E13171" s="10" t="s">
        <v>42</v>
      </c>
      <c r="F13171" s="12">
        <v>2024.0</v>
      </c>
      <c r="G13171" s="13" t="s">
        <v>13</v>
      </c>
      <c r="H13171" s="14" t="s">
        <v>338</v>
      </c>
      <c r="I13171" s="12">
        <v>2035.0</v>
      </c>
      <c r="J13171" s="15" t="str">
        <f t="shared" si="1"/>
        <v>Relevant</v>
      </c>
    </row>
    <row r="13172" ht="22.5" customHeight="1">
      <c r="A13172" s="9" t="s">
        <v>36472</v>
      </c>
      <c r="B13172" s="10">
        <v>45614.46501157407</v>
      </c>
      <c r="C13172" s="11" t="s">
        <v>4611</v>
      </c>
      <c r="D13172" s="12">
        <v>11.0</v>
      </c>
      <c r="E13172" s="10" t="s">
        <v>17</v>
      </c>
      <c r="F13172" s="12">
        <v>2024.0</v>
      </c>
      <c r="G13172" s="13" t="s">
        <v>13</v>
      </c>
      <c r="H13172" s="14" t="s">
        <v>67</v>
      </c>
      <c r="I13172" s="12">
        <v>403.0</v>
      </c>
      <c r="J13172" s="15" t="str">
        <f t="shared" si="1"/>
        <v>Relevant</v>
      </c>
    </row>
    <row r="13173" ht="22.5" customHeight="1">
      <c r="A13173" s="9" t="s">
        <v>36473</v>
      </c>
      <c r="B13173" s="10">
        <v>45584.551770833335</v>
      </c>
      <c r="C13173" s="11" t="s">
        <v>36474</v>
      </c>
      <c r="D13173" s="12">
        <v>10.0</v>
      </c>
      <c r="E13173" s="10" t="s">
        <v>42</v>
      </c>
      <c r="F13173" s="12">
        <v>2024.0</v>
      </c>
      <c r="G13173" s="13" t="s">
        <v>13</v>
      </c>
      <c r="H13173" s="14" t="s">
        <v>15069</v>
      </c>
      <c r="I13173" s="12">
        <v>5980.0</v>
      </c>
      <c r="J13173" s="15" t="str">
        <f t="shared" si="1"/>
        <v>Relevant</v>
      </c>
    </row>
    <row r="13174" ht="22.5" customHeight="1">
      <c r="A13174" s="9" t="s">
        <v>36475</v>
      </c>
      <c r="B13174" s="10">
        <v>45604.503587962965</v>
      </c>
      <c r="C13174" s="11" t="s">
        <v>36476</v>
      </c>
      <c r="D13174" s="12">
        <v>11.0</v>
      </c>
      <c r="E13174" s="10" t="s">
        <v>17</v>
      </c>
      <c r="F13174" s="12">
        <v>2024.0</v>
      </c>
      <c r="G13174" s="13" t="s">
        <v>13</v>
      </c>
      <c r="H13174" s="14" t="s">
        <v>6402</v>
      </c>
      <c r="I13174" s="12">
        <v>136.0</v>
      </c>
      <c r="J13174" s="15" t="str">
        <f t="shared" si="1"/>
        <v>Relevant</v>
      </c>
    </row>
    <row r="13175" ht="22.5" customHeight="1">
      <c r="A13175" s="9" t="s">
        <v>36477</v>
      </c>
      <c r="B13175" s="10">
        <v>45448.96666666667</v>
      </c>
      <c r="C13175" s="11" t="s">
        <v>36478</v>
      </c>
      <c r="D13175" s="12">
        <v>6.0</v>
      </c>
      <c r="E13175" s="10" t="s">
        <v>34</v>
      </c>
      <c r="F13175" s="12">
        <v>2024.0</v>
      </c>
      <c r="G13175" s="13" t="s">
        <v>36479</v>
      </c>
      <c r="H13175" s="14" t="s">
        <v>36480</v>
      </c>
      <c r="I13175" s="12">
        <v>0.0</v>
      </c>
      <c r="J13175" s="15" t="str">
        <f t="shared" si="1"/>
        <v>Irrelevant</v>
      </c>
    </row>
    <row r="13176" ht="22.5" customHeight="1">
      <c r="A13176" s="9" t="s">
        <v>36481</v>
      </c>
      <c r="B13176" s="10">
        <v>45585.79744212963</v>
      </c>
      <c r="C13176" s="11" t="s">
        <v>16648</v>
      </c>
      <c r="D13176" s="12">
        <v>10.0</v>
      </c>
      <c r="E13176" s="10" t="s">
        <v>42</v>
      </c>
      <c r="F13176" s="12">
        <v>2024.0</v>
      </c>
      <c r="G13176" s="13" t="s">
        <v>13</v>
      </c>
      <c r="H13176" s="14" t="s">
        <v>1442</v>
      </c>
      <c r="I13176" s="12">
        <v>747.0</v>
      </c>
      <c r="J13176" s="15" t="str">
        <f t="shared" si="1"/>
        <v>Relevant</v>
      </c>
    </row>
    <row r="13177" ht="22.5" customHeight="1">
      <c r="A13177" s="9" t="s">
        <v>36482</v>
      </c>
      <c r="B13177" s="10">
        <v>45542.949641203704</v>
      </c>
      <c r="C13177" s="11" t="s">
        <v>22305</v>
      </c>
      <c r="D13177" s="12">
        <v>9.0</v>
      </c>
      <c r="E13177" s="10" t="s">
        <v>114</v>
      </c>
      <c r="F13177" s="12">
        <v>2024.0</v>
      </c>
      <c r="G13177" s="13" t="s">
        <v>36483</v>
      </c>
      <c r="H13177" s="14" t="s">
        <v>36484</v>
      </c>
      <c r="I13177" s="12">
        <v>1.1154686E7</v>
      </c>
      <c r="J13177" s="15" t="str">
        <f t="shared" si="1"/>
        <v>Irrelevant</v>
      </c>
    </row>
    <row r="13178" ht="22.5" customHeight="1">
      <c r="A13178" s="9" t="s">
        <v>36485</v>
      </c>
      <c r="B13178" s="10">
        <v>45586.90604166667</v>
      </c>
      <c r="C13178" s="11" t="s">
        <v>36486</v>
      </c>
      <c r="D13178" s="12">
        <v>10.0</v>
      </c>
      <c r="E13178" s="10" t="s">
        <v>42</v>
      </c>
      <c r="F13178" s="12">
        <v>2024.0</v>
      </c>
      <c r="G13178" s="13" t="s">
        <v>13</v>
      </c>
      <c r="H13178" s="14" t="s">
        <v>175</v>
      </c>
      <c r="I13178" s="12">
        <v>6551.0</v>
      </c>
      <c r="J13178" s="15" t="str">
        <f t="shared" si="1"/>
        <v>Irrelevant</v>
      </c>
    </row>
    <row r="13179" ht="22.5" customHeight="1">
      <c r="A13179" s="9" t="s">
        <v>36487</v>
      </c>
      <c r="B13179" s="10">
        <v>45629.443194444444</v>
      </c>
      <c r="C13179" s="11" t="s">
        <v>36488</v>
      </c>
      <c r="D13179" s="12">
        <v>12.0</v>
      </c>
      <c r="E13179" s="10" t="s">
        <v>26</v>
      </c>
      <c r="F13179" s="12">
        <v>2024.0</v>
      </c>
      <c r="G13179" s="13" t="s">
        <v>36489</v>
      </c>
      <c r="H13179" s="14" t="s">
        <v>36490</v>
      </c>
      <c r="I13179" s="12">
        <v>405330.0</v>
      </c>
      <c r="J13179" s="15" t="str">
        <f t="shared" si="1"/>
        <v>Irrelevant</v>
      </c>
    </row>
    <row r="13180" ht="22.5" customHeight="1">
      <c r="A13180" s="9" t="s">
        <v>36491</v>
      </c>
      <c r="B13180" s="10">
        <v>45586.29268518519</v>
      </c>
      <c r="C13180" s="11" t="s">
        <v>32298</v>
      </c>
      <c r="D13180" s="12">
        <v>10.0</v>
      </c>
      <c r="E13180" s="10" t="s">
        <v>42</v>
      </c>
      <c r="F13180" s="12">
        <v>2024.0</v>
      </c>
      <c r="G13180" s="13" t="s">
        <v>36492</v>
      </c>
      <c r="H13180" s="14" t="s">
        <v>36493</v>
      </c>
      <c r="I13180" s="12">
        <v>9292977.0</v>
      </c>
      <c r="J13180" s="15" t="str">
        <f t="shared" si="1"/>
        <v>Relevant</v>
      </c>
    </row>
    <row r="13181" ht="22.5" customHeight="1">
      <c r="A13181" s="9" t="s">
        <v>36494</v>
      </c>
      <c r="B13181" s="10">
        <v>45419.38501157407</v>
      </c>
      <c r="C13181" s="11" t="s">
        <v>22083</v>
      </c>
      <c r="D13181" s="12">
        <v>5.0</v>
      </c>
      <c r="E13181" s="10" t="s">
        <v>21</v>
      </c>
      <c r="F13181" s="12">
        <v>2024.0</v>
      </c>
      <c r="G13181" s="13" t="s">
        <v>22084</v>
      </c>
      <c r="H13181" s="14" t="s">
        <v>36495</v>
      </c>
      <c r="I13181" s="12">
        <v>79504.0</v>
      </c>
      <c r="J13181" s="15" t="str">
        <f t="shared" si="1"/>
        <v>Relevant</v>
      </c>
    </row>
    <row r="13182" ht="22.5" customHeight="1">
      <c r="A13182" s="9" t="s">
        <v>36496</v>
      </c>
      <c r="B13182" s="10">
        <v>45640.166666666664</v>
      </c>
      <c r="C13182" s="11" t="s">
        <v>374</v>
      </c>
      <c r="D13182" s="12">
        <v>12.0</v>
      </c>
      <c r="E13182" s="10" t="s">
        <v>26</v>
      </c>
      <c r="F13182" s="12">
        <v>2024.0</v>
      </c>
      <c r="G13182" s="13" t="s">
        <v>36497</v>
      </c>
      <c r="H13182" s="14" t="s">
        <v>36498</v>
      </c>
      <c r="I13182" s="12">
        <v>8468849.0</v>
      </c>
      <c r="J13182" s="15" t="str">
        <f t="shared" si="1"/>
        <v>Relevant</v>
      </c>
    </row>
    <row r="13183" ht="22.5" customHeight="1">
      <c r="A13183" s="9" t="s">
        <v>36499</v>
      </c>
      <c r="B13183" s="10">
        <v>45587.49898148148</v>
      </c>
      <c r="C13183" s="11" t="s">
        <v>36500</v>
      </c>
      <c r="D13183" s="12">
        <v>10.0</v>
      </c>
      <c r="E13183" s="10" t="s">
        <v>42</v>
      </c>
      <c r="F13183" s="12">
        <v>2024.0</v>
      </c>
      <c r="G13183" s="13" t="s">
        <v>13</v>
      </c>
      <c r="H13183" s="14" t="s">
        <v>175</v>
      </c>
      <c r="I13183" s="12">
        <v>1681.0</v>
      </c>
      <c r="J13183" s="15" t="str">
        <f t="shared" si="1"/>
        <v>Irrelevant</v>
      </c>
    </row>
    <row r="13184" ht="22.5" customHeight="1">
      <c r="A13184" s="9" t="s">
        <v>36501</v>
      </c>
      <c r="B13184" s="10">
        <v>45702.47109953704</v>
      </c>
      <c r="C13184" s="11" t="s">
        <v>7711</v>
      </c>
      <c r="D13184" s="12">
        <v>2.0</v>
      </c>
      <c r="E13184" s="10" t="s">
        <v>12</v>
      </c>
      <c r="F13184" s="12">
        <v>2025.0</v>
      </c>
      <c r="G13184" s="13" t="s">
        <v>13</v>
      </c>
      <c r="H13184" s="14" t="s">
        <v>832</v>
      </c>
      <c r="I13184" s="12">
        <v>2743.0</v>
      </c>
      <c r="J13184" s="15" t="str">
        <f t="shared" si="1"/>
        <v>Irrelevant</v>
      </c>
    </row>
    <row r="13185" ht="22.5" customHeight="1">
      <c r="A13185" s="9" t="s">
        <v>36502</v>
      </c>
      <c r="B13185" s="10">
        <v>45614.707962962966</v>
      </c>
      <c r="C13185" s="11" t="s">
        <v>14324</v>
      </c>
      <c r="D13185" s="12">
        <v>11.0</v>
      </c>
      <c r="E13185" s="10" t="s">
        <v>17</v>
      </c>
      <c r="F13185" s="12">
        <v>2024.0</v>
      </c>
      <c r="G13185" s="13" t="s">
        <v>36503</v>
      </c>
      <c r="H13185" s="14" t="s">
        <v>36504</v>
      </c>
      <c r="I13185" s="12">
        <v>2083070.0</v>
      </c>
      <c r="J13185" s="15" t="str">
        <f t="shared" si="1"/>
        <v>Relevant</v>
      </c>
    </row>
    <row r="13186" ht="22.5" customHeight="1">
      <c r="A13186" s="9" t="s">
        <v>36505</v>
      </c>
      <c r="B13186" s="10">
        <v>45608.43612268518</v>
      </c>
      <c r="C13186" s="11" t="s">
        <v>12710</v>
      </c>
      <c r="D13186" s="12">
        <v>11.0</v>
      </c>
      <c r="E13186" s="10" t="s">
        <v>17</v>
      </c>
      <c r="F13186" s="12">
        <v>2024.0</v>
      </c>
      <c r="G13186" s="13" t="s">
        <v>13</v>
      </c>
      <c r="H13186" s="14" t="s">
        <v>2369</v>
      </c>
      <c r="I13186" s="12">
        <v>803.0</v>
      </c>
      <c r="J13186" s="15" t="str">
        <f t="shared" si="1"/>
        <v>Relevant</v>
      </c>
    </row>
    <row r="13187" ht="22.5" customHeight="1">
      <c r="A13187" s="9" t="s">
        <v>36506</v>
      </c>
      <c r="B13187" s="10">
        <v>45618.75171616898</v>
      </c>
      <c r="C13187" s="11" t="s">
        <v>36507</v>
      </c>
      <c r="D13187" s="12">
        <v>11.0</v>
      </c>
      <c r="E13187" s="10" t="s">
        <v>17</v>
      </c>
      <c r="F13187" s="12">
        <v>2024.0</v>
      </c>
      <c r="G13187" s="13" t="s">
        <v>36508</v>
      </c>
      <c r="H13187" s="14" t="s">
        <v>36509</v>
      </c>
      <c r="I13187" s="12">
        <v>7850902.0</v>
      </c>
      <c r="J13187" s="15" t="str">
        <f t="shared" si="1"/>
        <v>Relevant</v>
      </c>
    </row>
    <row r="13188" ht="22.5" customHeight="1">
      <c r="A13188" s="9" t="s">
        <v>36510</v>
      </c>
      <c r="B13188" s="10">
        <v>45578.329046087965</v>
      </c>
      <c r="C13188" s="11" t="s">
        <v>36511</v>
      </c>
      <c r="D13188" s="12">
        <v>10.0</v>
      </c>
      <c r="E13188" s="10" t="s">
        <v>42</v>
      </c>
      <c r="F13188" s="12">
        <v>2024.0</v>
      </c>
      <c r="G13188" s="13" t="s">
        <v>36512</v>
      </c>
      <c r="H13188" s="14" t="s">
        <v>26735</v>
      </c>
      <c r="I13188" s="12">
        <v>1.2767834E7</v>
      </c>
      <c r="J13188" s="15" t="str">
        <f t="shared" si="1"/>
        <v>Relevant</v>
      </c>
    </row>
    <row r="13189" ht="22.5" customHeight="1">
      <c r="A13189" s="9" t="s">
        <v>36513</v>
      </c>
      <c r="B13189" s="10">
        <v>45599.55008101852</v>
      </c>
      <c r="C13189" s="11" t="s">
        <v>36514</v>
      </c>
      <c r="D13189" s="12">
        <v>11.0</v>
      </c>
      <c r="E13189" s="10" t="s">
        <v>17</v>
      </c>
      <c r="F13189" s="12">
        <v>2024.0</v>
      </c>
      <c r="G13189" s="13" t="s">
        <v>36515</v>
      </c>
      <c r="H13189" s="14" t="s">
        <v>36516</v>
      </c>
      <c r="I13189" s="12">
        <v>288406.0</v>
      </c>
      <c r="J13189" s="15" t="str">
        <f t="shared" si="1"/>
        <v>Relevant</v>
      </c>
    </row>
    <row r="13190" ht="22.5" customHeight="1">
      <c r="A13190" s="9" t="s">
        <v>36517</v>
      </c>
      <c r="B13190" s="10">
        <v>45618.45449074074</v>
      </c>
      <c r="C13190" s="11" t="s">
        <v>36518</v>
      </c>
      <c r="D13190" s="12">
        <v>11.0</v>
      </c>
      <c r="E13190" s="10" t="s">
        <v>17</v>
      </c>
      <c r="F13190" s="12">
        <v>2024.0</v>
      </c>
      <c r="G13190" s="13" t="s">
        <v>36519</v>
      </c>
      <c r="H13190" s="14" t="s">
        <v>36520</v>
      </c>
      <c r="I13190" s="12">
        <v>3568.0</v>
      </c>
      <c r="J13190" s="15" t="str">
        <f t="shared" si="1"/>
        <v>Irrelevant</v>
      </c>
    </row>
    <row r="13191" ht="22.5" customHeight="1">
      <c r="A13191" s="9" t="s">
        <v>36521</v>
      </c>
      <c r="B13191" s="10">
        <v>45619.57797958334</v>
      </c>
      <c r="C13191" s="11" t="s">
        <v>36522</v>
      </c>
      <c r="D13191" s="12">
        <v>11.0</v>
      </c>
      <c r="E13191" s="10" t="s">
        <v>17</v>
      </c>
      <c r="F13191" s="12">
        <v>2024.0</v>
      </c>
      <c r="G13191" s="13" t="s">
        <v>13</v>
      </c>
      <c r="H13191" s="14" t="s">
        <v>36523</v>
      </c>
      <c r="I13191" s="12">
        <v>1433813.0</v>
      </c>
      <c r="J13191" s="15" t="str">
        <f t="shared" si="1"/>
        <v>Irrelevant</v>
      </c>
    </row>
    <row r="13192" ht="22.5" customHeight="1">
      <c r="A13192" s="9" t="s">
        <v>36524</v>
      </c>
      <c r="B13192" s="10">
        <v>45597.33920138889</v>
      </c>
      <c r="C13192" s="11" t="s">
        <v>36525</v>
      </c>
      <c r="D13192" s="12">
        <v>11.0</v>
      </c>
      <c r="E13192" s="10" t="s">
        <v>17</v>
      </c>
      <c r="F13192" s="12">
        <v>2024.0</v>
      </c>
      <c r="G13192" s="13" t="s">
        <v>13</v>
      </c>
      <c r="H13192" s="14" t="s">
        <v>124</v>
      </c>
      <c r="I13192" s="12">
        <v>435.0</v>
      </c>
      <c r="J13192" s="15" t="str">
        <f t="shared" si="1"/>
        <v>Relevant</v>
      </c>
    </row>
    <row r="13193" ht="22.5" customHeight="1">
      <c r="A13193" s="9" t="s">
        <v>36526</v>
      </c>
      <c r="B13193" s="10">
        <v>45671.39450231481</v>
      </c>
      <c r="C13193" s="11" t="s">
        <v>36527</v>
      </c>
      <c r="D13193" s="12">
        <v>1.0</v>
      </c>
      <c r="E13193" s="10" t="s">
        <v>70</v>
      </c>
      <c r="F13193" s="12">
        <v>2025.0</v>
      </c>
      <c r="G13193" s="13" t="s">
        <v>13</v>
      </c>
      <c r="H13193" s="14" t="s">
        <v>1999</v>
      </c>
      <c r="I13193" s="12">
        <v>317.0</v>
      </c>
      <c r="J13193" s="15" t="str">
        <f t="shared" si="1"/>
        <v>Relevant</v>
      </c>
    </row>
    <row r="13194" ht="22.5" customHeight="1">
      <c r="A13194" s="9" t="s">
        <v>36528</v>
      </c>
      <c r="B13194" s="10">
        <v>45647.30019675926</v>
      </c>
      <c r="C13194" s="11" t="s">
        <v>36529</v>
      </c>
      <c r="D13194" s="12">
        <v>12.0</v>
      </c>
      <c r="E13194" s="10" t="s">
        <v>26</v>
      </c>
      <c r="F13194" s="12">
        <v>2024.0</v>
      </c>
      <c r="G13194" s="13" t="s">
        <v>36530</v>
      </c>
      <c r="H13194" s="14" t="s">
        <v>36531</v>
      </c>
      <c r="I13194" s="12">
        <v>2221.0</v>
      </c>
      <c r="J13194" s="15" t="str">
        <f t="shared" si="1"/>
        <v>Relevant</v>
      </c>
    </row>
    <row r="13195" ht="22.5" customHeight="1">
      <c r="A13195" s="9" t="s">
        <v>36532</v>
      </c>
      <c r="B13195" s="10">
        <v>45665.33849274305</v>
      </c>
      <c r="C13195" s="11" t="s">
        <v>36533</v>
      </c>
      <c r="D13195" s="12">
        <v>1.0</v>
      </c>
      <c r="E13195" s="10" t="s">
        <v>70</v>
      </c>
      <c r="F13195" s="12">
        <v>2025.0</v>
      </c>
      <c r="G13195" s="13" t="s">
        <v>36534</v>
      </c>
      <c r="H13195" s="14" t="s">
        <v>36535</v>
      </c>
      <c r="I13195" s="12">
        <v>82835.0</v>
      </c>
      <c r="J13195" s="15" t="str">
        <f t="shared" si="1"/>
        <v>Relevant</v>
      </c>
    </row>
    <row r="13196" ht="22.5" customHeight="1">
      <c r="A13196" s="9" t="s">
        <v>36536</v>
      </c>
      <c r="B13196" s="10">
        <v>45438.5359837963</v>
      </c>
      <c r="C13196" s="11" t="s">
        <v>36537</v>
      </c>
      <c r="D13196" s="12">
        <v>5.0</v>
      </c>
      <c r="E13196" s="10" t="s">
        <v>21</v>
      </c>
      <c r="F13196" s="12">
        <v>2024.0</v>
      </c>
      <c r="G13196" s="13" t="s">
        <v>13</v>
      </c>
      <c r="H13196" s="14" t="s">
        <v>484</v>
      </c>
      <c r="I13196" s="12">
        <v>668.0</v>
      </c>
      <c r="J13196" s="15" t="str">
        <f t="shared" si="1"/>
        <v>Irrelevant</v>
      </c>
    </row>
    <row r="13197" ht="22.5" customHeight="1">
      <c r="A13197" s="9" t="s">
        <v>36538</v>
      </c>
      <c r="B13197" s="10">
        <v>45587.48255787037</v>
      </c>
      <c r="C13197" s="11" t="s">
        <v>36539</v>
      </c>
      <c r="D13197" s="12">
        <v>10.0</v>
      </c>
      <c r="E13197" s="10" t="s">
        <v>42</v>
      </c>
      <c r="F13197" s="12">
        <v>2024.0</v>
      </c>
      <c r="G13197" s="13" t="s">
        <v>13</v>
      </c>
      <c r="H13197" s="14" t="s">
        <v>175</v>
      </c>
      <c r="I13197" s="12">
        <v>3827.0</v>
      </c>
      <c r="J13197" s="15" t="str">
        <f t="shared" si="1"/>
        <v>Irrelevant</v>
      </c>
    </row>
    <row r="13198" ht="22.5" customHeight="1">
      <c r="A13198" s="9" t="s">
        <v>36540</v>
      </c>
      <c r="B13198" s="10">
        <v>45643.7049537037</v>
      </c>
      <c r="C13198" s="11" t="s">
        <v>36541</v>
      </c>
      <c r="D13198" s="12">
        <v>12.0</v>
      </c>
      <c r="E13198" s="10" t="s">
        <v>26</v>
      </c>
      <c r="F13198" s="12">
        <v>2024.0</v>
      </c>
      <c r="G13198" s="13" t="s">
        <v>13</v>
      </c>
      <c r="H13198" s="14" t="s">
        <v>1646</v>
      </c>
      <c r="I13198" s="12">
        <v>36915.0</v>
      </c>
      <c r="J13198" s="15" t="str">
        <f t="shared" si="1"/>
        <v>Irrelevant</v>
      </c>
    </row>
    <row r="13199" ht="22.5" customHeight="1">
      <c r="A13199" s="9" t="s">
        <v>36542</v>
      </c>
      <c r="B13199" s="10">
        <v>45743.67773148148</v>
      </c>
      <c r="C13199" s="11" t="s">
        <v>36543</v>
      </c>
      <c r="D13199" s="12">
        <v>3.0</v>
      </c>
      <c r="E13199" s="10" t="s">
        <v>59</v>
      </c>
      <c r="F13199" s="12">
        <v>2025.0</v>
      </c>
      <c r="G13199" s="13" t="s">
        <v>13</v>
      </c>
      <c r="H13199" s="14" t="s">
        <v>204</v>
      </c>
      <c r="I13199" s="12">
        <v>463.0</v>
      </c>
      <c r="J13199" s="15" t="str">
        <f t="shared" si="1"/>
        <v>Relevant</v>
      </c>
    </row>
    <row r="13200" ht="22.5" customHeight="1">
      <c r="A13200" s="9" t="s">
        <v>36544</v>
      </c>
      <c r="B13200" s="10">
        <v>45615.92003472222</v>
      </c>
      <c r="C13200" s="11" t="s">
        <v>29491</v>
      </c>
      <c r="D13200" s="12">
        <v>11.0</v>
      </c>
      <c r="E13200" s="10" t="s">
        <v>17</v>
      </c>
      <c r="F13200" s="12">
        <v>2024.0</v>
      </c>
      <c r="G13200" s="13" t="s">
        <v>13</v>
      </c>
      <c r="H13200" s="14" t="s">
        <v>423</v>
      </c>
      <c r="I13200" s="12">
        <v>11.0</v>
      </c>
      <c r="J13200" s="15" t="str">
        <f t="shared" si="1"/>
        <v>Relevant</v>
      </c>
    </row>
    <row r="13201" ht="22.5" customHeight="1">
      <c r="A13201" s="9" t="s">
        <v>36545</v>
      </c>
      <c r="B13201" s="10">
        <v>45697.53246527778</v>
      </c>
      <c r="C13201" s="11" t="s">
        <v>36546</v>
      </c>
      <c r="D13201" s="12">
        <v>2.0</v>
      </c>
      <c r="E13201" s="10" t="s">
        <v>12</v>
      </c>
      <c r="F13201" s="12">
        <v>2025.0</v>
      </c>
      <c r="G13201" s="13" t="s">
        <v>13</v>
      </c>
      <c r="H13201" s="14" t="s">
        <v>14</v>
      </c>
      <c r="I13201" s="12">
        <v>2202.0</v>
      </c>
      <c r="J13201" s="15" t="str">
        <f t="shared" si="1"/>
        <v>Relevant</v>
      </c>
    </row>
    <row r="13202" ht="22.5" customHeight="1">
      <c r="A13202" s="9" t="s">
        <v>36547</v>
      </c>
      <c r="B13202" s="10">
        <v>45601.46991898148</v>
      </c>
      <c r="C13202" s="11" t="s">
        <v>36548</v>
      </c>
      <c r="D13202" s="12">
        <v>11.0</v>
      </c>
      <c r="E13202" s="10" t="s">
        <v>17</v>
      </c>
      <c r="F13202" s="12">
        <v>2024.0</v>
      </c>
      <c r="G13202" s="13" t="s">
        <v>13</v>
      </c>
      <c r="H13202" s="14" t="s">
        <v>36549</v>
      </c>
      <c r="I13202" s="12">
        <v>6542.0</v>
      </c>
      <c r="J13202" s="15" t="str">
        <f t="shared" si="1"/>
        <v>Relevant</v>
      </c>
    </row>
    <row r="13203" ht="22.5" customHeight="1">
      <c r="A13203" s="9" t="s">
        <v>36550</v>
      </c>
      <c r="B13203" s="10">
        <v>45620.55092592593</v>
      </c>
      <c r="C13203" s="11" t="s">
        <v>36551</v>
      </c>
      <c r="D13203" s="12">
        <v>11.0</v>
      </c>
      <c r="E13203" s="10" t="s">
        <v>17</v>
      </c>
      <c r="F13203" s="12">
        <v>2024.0</v>
      </c>
      <c r="G13203" s="13" t="s">
        <v>36552</v>
      </c>
      <c r="H13203" s="14" t="s">
        <v>36553</v>
      </c>
      <c r="I13203" s="12">
        <v>6831001.0</v>
      </c>
      <c r="J13203" s="15" t="str">
        <f t="shared" si="1"/>
        <v>Relevant</v>
      </c>
    </row>
    <row r="13204" ht="22.5" customHeight="1">
      <c r="A13204" s="9" t="s">
        <v>36554</v>
      </c>
      <c r="B13204" s="10">
        <v>45593.916644351855</v>
      </c>
      <c r="C13204" s="11" t="s">
        <v>36555</v>
      </c>
      <c r="D13204" s="12">
        <v>10.0</v>
      </c>
      <c r="E13204" s="10" t="s">
        <v>42</v>
      </c>
      <c r="F13204" s="12">
        <v>2024.0</v>
      </c>
      <c r="G13204" s="13" t="s">
        <v>36556</v>
      </c>
      <c r="H13204" s="14" t="s">
        <v>36557</v>
      </c>
      <c r="I13204" s="12">
        <v>7850902.0</v>
      </c>
      <c r="J13204" s="15" t="str">
        <f t="shared" si="1"/>
        <v>Relevant</v>
      </c>
    </row>
    <row r="13205" ht="22.5" customHeight="1">
      <c r="A13205" s="9" t="s">
        <v>36558</v>
      </c>
      <c r="B13205" s="10">
        <v>45618.70664351852</v>
      </c>
      <c r="C13205" s="11" t="s">
        <v>12468</v>
      </c>
      <c r="D13205" s="12">
        <v>11.0</v>
      </c>
      <c r="E13205" s="10" t="s">
        <v>17</v>
      </c>
      <c r="F13205" s="12">
        <v>2024.0</v>
      </c>
      <c r="G13205" s="13" t="s">
        <v>13</v>
      </c>
      <c r="H13205" s="14" t="s">
        <v>965</v>
      </c>
      <c r="I13205" s="12">
        <v>474.0</v>
      </c>
      <c r="J13205" s="15" t="str">
        <f t="shared" si="1"/>
        <v>Relevant</v>
      </c>
    </row>
    <row r="13206" ht="22.5" customHeight="1">
      <c r="A13206" s="9" t="s">
        <v>36559</v>
      </c>
      <c r="B13206" s="10">
        <v>45561.878635023146</v>
      </c>
      <c r="C13206" s="11" t="s">
        <v>11813</v>
      </c>
      <c r="D13206" s="12">
        <v>9.0</v>
      </c>
      <c r="E13206" s="10" t="s">
        <v>114</v>
      </c>
      <c r="F13206" s="12">
        <v>2024.0</v>
      </c>
      <c r="G13206" s="13" t="s">
        <v>36560</v>
      </c>
      <c r="H13206" s="14" t="s">
        <v>36561</v>
      </c>
      <c r="I13206" s="12">
        <v>165181.0</v>
      </c>
      <c r="J13206" s="15" t="str">
        <f t="shared" si="1"/>
        <v>Irrelevant</v>
      </c>
    </row>
    <row r="13207" ht="22.5" customHeight="1">
      <c r="A13207" s="9" t="s">
        <v>36562</v>
      </c>
      <c r="B13207" s="10">
        <v>45540.40625</v>
      </c>
      <c r="C13207" s="11" t="s">
        <v>15172</v>
      </c>
      <c r="D13207" s="12">
        <v>9.0</v>
      </c>
      <c r="E13207" s="10" t="s">
        <v>114</v>
      </c>
      <c r="F13207" s="12">
        <v>2024.0</v>
      </c>
      <c r="G13207" s="13" t="s">
        <v>36563</v>
      </c>
      <c r="H13207" s="14" t="s">
        <v>23638</v>
      </c>
      <c r="I13207" s="12">
        <v>0.0</v>
      </c>
      <c r="J13207" s="15" t="str">
        <f t="shared" si="1"/>
        <v>Irrelevant</v>
      </c>
    </row>
    <row r="13208" ht="22.5" customHeight="1">
      <c r="A13208" s="9" t="s">
        <v>36564</v>
      </c>
      <c r="B13208" s="10">
        <v>45710.66819444444</v>
      </c>
      <c r="C13208" s="11" t="s">
        <v>36565</v>
      </c>
      <c r="D13208" s="12">
        <v>2.0</v>
      </c>
      <c r="E13208" s="10" t="s">
        <v>12</v>
      </c>
      <c r="F13208" s="12">
        <v>2025.0</v>
      </c>
      <c r="G13208" s="13" t="s">
        <v>13</v>
      </c>
      <c r="H13208" s="14" t="s">
        <v>52</v>
      </c>
      <c r="I13208" s="12">
        <v>728.0</v>
      </c>
      <c r="J13208" s="15" t="str">
        <f t="shared" si="1"/>
        <v>Relevant</v>
      </c>
    </row>
    <row r="13209" ht="22.5" customHeight="1">
      <c r="A13209" s="9" t="s">
        <v>36566</v>
      </c>
      <c r="B13209" s="10">
        <v>45493.87569444445</v>
      </c>
      <c r="C13209" s="11" t="s">
        <v>36567</v>
      </c>
      <c r="D13209" s="12">
        <v>7.0</v>
      </c>
      <c r="E13209" s="10" t="s">
        <v>55</v>
      </c>
      <c r="F13209" s="12">
        <v>2024.0</v>
      </c>
      <c r="G13209" s="13" t="s">
        <v>13</v>
      </c>
      <c r="H13209" s="14" t="s">
        <v>26257</v>
      </c>
      <c r="I13209" s="12">
        <v>2.0</v>
      </c>
      <c r="J13209" s="15" t="str">
        <f t="shared" si="1"/>
        <v>Relevant</v>
      </c>
    </row>
    <row r="13210" ht="22.5" customHeight="1">
      <c r="A13210" s="9" t="s">
        <v>36568</v>
      </c>
      <c r="B13210" s="10">
        <v>45610.76640046296</v>
      </c>
      <c r="C13210" s="11" t="s">
        <v>36569</v>
      </c>
      <c r="D13210" s="12">
        <v>11.0</v>
      </c>
      <c r="E13210" s="10" t="s">
        <v>17</v>
      </c>
      <c r="F13210" s="12">
        <v>2024.0</v>
      </c>
      <c r="G13210" s="13" t="s">
        <v>13</v>
      </c>
      <c r="H13210" s="14" t="s">
        <v>47</v>
      </c>
      <c r="I13210" s="12">
        <v>808.0</v>
      </c>
      <c r="J13210" s="15" t="str">
        <f t="shared" si="1"/>
        <v>Relevant</v>
      </c>
    </row>
    <row r="13211" ht="22.5" customHeight="1">
      <c r="A13211" s="9" t="s">
        <v>36570</v>
      </c>
      <c r="B13211" s="10">
        <v>45609.606724537036</v>
      </c>
      <c r="C13211" s="11" t="s">
        <v>36571</v>
      </c>
      <c r="D13211" s="12">
        <v>11.0</v>
      </c>
      <c r="E13211" s="10" t="s">
        <v>17</v>
      </c>
      <c r="F13211" s="12">
        <v>2024.0</v>
      </c>
      <c r="G13211" s="13" t="s">
        <v>36572</v>
      </c>
      <c r="H13211" s="14" t="s">
        <v>36573</v>
      </c>
      <c r="I13211" s="12">
        <v>0.0</v>
      </c>
      <c r="J13211" s="15" t="str">
        <f t="shared" si="1"/>
        <v>Relevant</v>
      </c>
    </row>
    <row r="13212" ht="22.5" customHeight="1">
      <c r="A13212" s="9" t="s">
        <v>36574</v>
      </c>
      <c r="B13212" s="10">
        <v>45609.7075</v>
      </c>
      <c r="C13212" s="11" t="s">
        <v>36575</v>
      </c>
      <c r="D13212" s="12">
        <v>11.0</v>
      </c>
      <c r="E13212" s="10" t="s">
        <v>17</v>
      </c>
      <c r="F13212" s="12">
        <v>2024.0</v>
      </c>
      <c r="G13212" s="13" t="s">
        <v>13</v>
      </c>
      <c r="H13212" s="14" t="s">
        <v>1408</v>
      </c>
      <c r="I13212" s="12">
        <v>52.0</v>
      </c>
      <c r="J13212" s="15" t="str">
        <f t="shared" si="1"/>
        <v>Relevant</v>
      </c>
    </row>
    <row r="13213" ht="22.5" customHeight="1">
      <c r="A13213" s="9" t="s">
        <v>36576</v>
      </c>
      <c r="B13213" s="10">
        <v>45518.474131944444</v>
      </c>
      <c r="C13213" s="11" t="s">
        <v>36577</v>
      </c>
      <c r="D13213" s="12">
        <v>8.0</v>
      </c>
      <c r="E13213" s="10" t="s">
        <v>167</v>
      </c>
      <c r="F13213" s="12">
        <v>2024.0</v>
      </c>
      <c r="G13213" s="13" t="s">
        <v>36578</v>
      </c>
      <c r="H13213" s="14" t="s">
        <v>36579</v>
      </c>
      <c r="I13213" s="12">
        <v>1304078.0</v>
      </c>
      <c r="J13213" s="15" t="str">
        <f t="shared" si="1"/>
        <v>Irrelevant</v>
      </c>
    </row>
    <row r="13214" ht="22.5" customHeight="1">
      <c r="A13214" s="9" t="s">
        <v>36580</v>
      </c>
      <c r="B13214" s="10">
        <v>45639.901770833334</v>
      </c>
      <c r="C13214" s="11" t="s">
        <v>36581</v>
      </c>
      <c r="D13214" s="12">
        <v>12.0</v>
      </c>
      <c r="E13214" s="10" t="s">
        <v>26</v>
      </c>
      <c r="F13214" s="12">
        <v>2024.0</v>
      </c>
      <c r="G13214" s="13" t="s">
        <v>13</v>
      </c>
      <c r="H13214" s="14" t="s">
        <v>36582</v>
      </c>
      <c r="I13214" s="12">
        <v>176.0</v>
      </c>
      <c r="J13214" s="15" t="str">
        <f t="shared" si="1"/>
        <v>Relevant</v>
      </c>
    </row>
    <row r="13215" ht="22.5" customHeight="1">
      <c r="A13215" s="9" t="s">
        <v>36583</v>
      </c>
      <c r="B13215" s="10">
        <v>45715.99768518518</v>
      </c>
      <c r="C13215" s="11" t="s">
        <v>36584</v>
      </c>
      <c r="D13215" s="12">
        <v>2.0</v>
      </c>
      <c r="E13215" s="10" t="s">
        <v>12</v>
      </c>
      <c r="F13215" s="12">
        <v>2025.0</v>
      </c>
      <c r="G13215" s="13" t="s">
        <v>13</v>
      </c>
      <c r="H13215" s="14" t="s">
        <v>31773</v>
      </c>
      <c r="I13215" s="12">
        <v>30.0</v>
      </c>
      <c r="J13215" s="15" t="str">
        <f t="shared" si="1"/>
        <v>Irrelevant</v>
      </c>
    </row>
    <row r="13216" ht="22.5" customHeight="1">
      <c r="A13216" s="9" t="s">
        <v>36585</v>
      </c>
      <c r="B13216" s="10">
        <v>45425.76883101852</v>
      </c>
      <c r="C13216" s="11" t="s">
        <v>30812</v>
      </c>
      <c r="D13216" s="12">
        <v>5.0</v>
      </c>
      <c r="E13216" s="10" t="s">
        <v>21</v>
      </c>
      <c r="F13216" s="12">
        <v>2024.0</v>
      </c>
      <c r="G13216" s="13" t="s">
        <v>13</v>
      </c>
      <c r="H13216" s="14" t="s">
        <v>1609</v>
      </c>
      <c r="I13216" s="12">
        <v>479.0</v>
      </c>
      <c r="J13216" s="15" t="str">
        <f t="shared" si="1"/>
        <v>Relevant</v>
      </c>
    </row>
    <row r="13217" ht="22.5" customHeight="1">
      <c r="A13217" s="9" t="s">
        <v>36586</v>
      </c>
      <c r="B13217" s="10">
        <v>45620.7901365625</v>
      </c>
      <c r="C13217" s="11" t="s">
        <v>36587</v>
      </c>
      <c r="D13217" s="12">
        <v>11.0</v>
      </c>
      <c r="E13217" s="10" t="s">
        <v>17</v>
      </c>
      <c r="F13217" s="12">
        <v>2024.0</v>
      </c>
      <c r="G13217" s="13" t="s">
        <v>36588</v>
      </c>
      <c r="H13217" s="14" t="s">
        <v>36589</v>
      </c>
      <c r="I13217" s="12">
        <v>224868.0</v>
      </c>
      <c r="J13217" s="15" t="str">
        <f t="shared" si="1"/>
        <v>Relevant</v>
      </c>
    </row>
    <row r="13218" ht="22.5" customHeight="1">
      <c r="A13218" s="9" t="s">
        <v>36590</v>
      </c>
      <c r="B13218" s="10">
        <v>45696.75896990741</v>
      </c>
      <c r="C13218" s="11" t="s">
        <v>24665</v>
      </c>
      <c r="D13218" s="12">
        <v>2.0</v>
      </c>
      <c r="E13218" s="10" t="s">
        <v>12</v>
      </c>
      <c r="F13218" s="12">
        <v>2025.0</v>
      </c>
      <c r="G13218" s="13" t="s">
        <v>13</v>
      </c>
      <c r="H13218" s="14" t="s">
        <v>14</v>
      </c>
      <c r="I13218" s="12">
        <v>46.0</v>
      </c>
      <c r="J13218" s="15" t="str">
        <f t="shared" si="1"/>
        <v>Relevant</v>
      </c>
    </row>
    <row r="13219" ht="22.5" customHeight="1">
      <c r="A13219" s="9" t="s">
        <v>36591</v>
      </c>
      <c r="B13219" s="10">
        <v>45696.78693287037</v>
      </c>
      <c r="C13219" s="11" t="s">
        <v>9837</v>
      </c>
      <c r="D13219" s="12">
        <v>2.0</v>
      </c>
      <c r="E13219" s="10" t="s">
        <v>12</v>
      </c>
      <c r="F13219" s="12">
        <v>2025.0</v>
      </c>
      <c r="G13219" s="13" t="s">
        <v>13</v>
      </c>
      <c r="H13219" s="14" t="s">
        <v>14</v>
      </c>
      <c r="I13219" s="12">
        <v>7.0</v>
      </c>
      <c r="J13219" s="15" t="str">
        <f t="shared" si="1"/>
        <v>Relevant</v>
      </c>
    </row>
    <row r="13220" ht="22.5" customHeight="1">
      <c r="A13220" s="9" t="s">
        <v>36592</v>
      </c>
      <c r="B13220" s="10">
        <v>45614.70175925926</v>
      </c>
      <c r="C13220" s="11" t="s">
        <v>36593</v>
      </c>
      <c r="D13220" s="12">
        <v>11.0</v>
      </c>
      <c r="E13220" s="10" t="s">
        <v>17</v>
      </c>
      <c r="F13220" s="12">
        <v>2024.0</v>
      </c>
      <c r="G13220" s="13" t="s">
        <v>13</v>
      </c>
      <c r="H13220" s="14" t="s">
        <v>423</v>
      </c>
      <c r="I13220" s="12">
        <v>2031.0</v>
      </c>
      <c r="J13220" s="15" t="str">
        <f t="shared" si="1"/>
        <v>Relevant</v>
      </c>
    </row>
    <row r="13221" ht="22.5" customHeight="1">
      <c r="A13221" s="9" t="s">
        <v>36594</v>
      </c>
      <c r="B13221" s="10">
        <v>45579.623877314814</v>
      </c>
      <c r="C13221" s="11" t="s">
        <v>29112</v>
      </c>
      <c r="D13221" s="12">
        <v>10.0</v>
      </c>
      <c r="E13221" s="10" t="s">
        <v>42</v>
      </c>
      <c r="F13221" s="12">
        <v>2024.0</v>
      </c>
      <c r="G13221" s="13" t="s">
        <v>13</v>
      </c>
      <c r="H13221" s="14" t="s">
        <v>642</v>
      </c>
      <c r="I13221" s="12">
        <v>84.0</v>
      </c>
      <c r="J13221" s="15" t="str">
        <f t="shared" si="1"/>
        <v>Relevant</v>
      </c>
    </row>
    <row r="13222" ht="22.5" customHeight="1">
      <c r="A13222" s="9" t="s">
        <v>36595</v>
      </c>
      <c r="B13222" s="10">
        <v>45586.924525462964</v>
      </c>
      <c r="C13222" s="11" t="s">
        <v>36596</v>
      </c>
      <c r="D13222" s="12">
        <v>10.0</v>
      </c>
      <c r="E13222" s="10" t="s">
        <v>42</v>
      </c>
      <c r="F13222" s="12">
        <v>2024.0</v>
      </c>
      <c r="G13222" s="13" t="s">
        <v>13</v>
      </c>
      <c r="H13222" s="14" t="s">
        <v>175</v>
      </c>
      <c r="I13222" s="12">
        <v>24.0</v>
      </c>
      <c r="J13222" s="15" t="str">
        <f t="shared" si="1"/>
        <v>Irrelevant</v>
      </c>
    </row>
    <row r="13223" ht="22.5" customHeight="1">
      <c r="A13223" s="9" t="s">
        <v>36597</v>
      </c>
      <c r="B13223" s="10">
        <v>45419.31775462963</v>
      </c>
      <c r="C13223" s="11" t="s">
        <v>36598</v>
      </c>
      <c r="D13223" s="12">
        <v>5.0</v>
      </c>
      <c r="E13223" s="10" t="s">
        <v>21</v>
      </c>
      <c r="F13223" s="12">
        <v>2024.0</v>
      </c>
      <c r="G13223" s="13" t="s">
        <v>13</v>
      </c>
      <c r="H13223" s="14" t="s">
        <v>36599</v>
      </c>
      <c r="I13223" s="12">
        <v>10.0</v>
      </c>
      <c r="J13223" s="15" t="str">
        <f t="shared" si="1"/>
        <v>Relevant</v>
      </c>
    </row>
    <row r="13224" ht="22.5" customHeight="1">
      <c r="A13224" s="9" t="s">
        <v>36600</v>
      </c>
      <c r="B13224" s="10">
        <v>45609.5033912037</v>
      </c>
      <c r="C13224" s="11" t="s">
        <v>27013</v>
      </c>
      <c r="D13224" s="12">
        <v>11.0</v>
      </c>
      <c r="E13224" s="10" t="s">
        <v>17</v>
      </c>
      <c r="F13224" s="12">
        <v>2024.0</v>
      </c>
      <c r="G13224" s="13" t="s">
        <v>36601</v>
      </c>
      <c r="H13224" s="14" t="s">
        <v>36602</v>
      </c>
      <c r="I13224" s="12">
        <v>0.0</v>
      </c>
      <c r="J13224" s="15" t="str">
        <f t="shared" si="1"/>
        <v>Relevant</v>
      </c>
    </row>
    <row r="13225" ht="22.5" customHeight="1">
      <c r="A13225" s="9" t="s">
        <v>36603</v>
      </c>
      <c r="B13225" s="10">
        <v>45618.51045138889</v>
      </c>
      <c r="C13225" s="11" t="s">
        <v>36604</v>
      </c>
      <c r="D13225" s="12">
        <v>11.0</v>
      </c>
      <c r="E13225" s="10" t="s">
        <v>17</v>
      </c>
      <c r="F13225" s="12">
        <v>2024.0</v>
      </c>
      <c r="G13225" s="13" t="s">
        <v>13</v>
      </c>
      <c r="H13225" s="14" t="s">
        <v>91</v>
      </c>
      <c r="I13225" s="12">
        <v>37.0</v>
      </c>
      <c r="J13225" s="15" t="str">
        <f t="shared" si="1"/>
        <v>Relevant</v>
      </c>
    </row>
    <row r="13226" ht="22.5" customHeight="1">
      <c r="A13226" s="9" t="s">
        <v>36605</v>
      </c>
      <c r="B13226" s="10">
        <v>45696.80086805556</v>
      </c>
      <c r="C13226" s="11" t="s">
        <v>26693</v>
      </c>
      <c r="D13226" s="12">
        <v>2.0</v>
      </c>
      <c r="E13226" s="10" t="s">
        <v>12</v>
      </c>
      <c r="F13226" s="12">
        <v>2025.0</v>
      </c>
      <c r="G13226" s="13" t="s">
        <v>13</v>
      </c>
      <c r="H13226" s="14" t="s">
        <v>14</v>
      </c>
      <c r="I13226" s="12">
        <v>99.0</v>
      </c>
      <c r="J13226" s="15" t="str">
        <f t="shared" si="1"/>
        <v>Relevant</v>
      </c>
    </row>
    <row r="13227" ht="22.5" customHeight="1">
      <c r="A13227" s="9" t="s">
        <v>36606</v>
      </c>
      <c r="B13227" s="10">
        <v>45592.5275</v>
      </c>
      <c r="C13227" s="11" t="s">
        <v>36607</v>
      </c>
      <c r="D13227" s="12">
        <v>10.0</v>
      </c>
      <c r="E13227" s="10" t="s">
        <v>42</v>
      </c>
      <c r="F13227" s="12">
        <v>2024.0</v>
      </c>
      <c r="G13227" s="13" t="s">
        <v>13</v>
      </c>
      <c r="H13227" s="14" t="s">
        <v>97</v>
      </c>
      <c r="I13227" s="12">
        <v>158.0</v>
      </c>
      <c r="J13227" s="15" t="str">
        <f t="shared" si="1"/>
        <v>Relevant</v>
      </c>
    </row>
    <row r="13228" ht="22.5" customHeight="1">
      <c r="A13228" s="9" t="s">
        <v>36608</v>
      </c>
      <c r="B13228" s="10">
        <v>45595.81784722222</v>
      </c>
      <c r="C13228" s="11" t="s">
        <v>36609</v>
      </c>
      <c r="D13228" s="12">
        <v>10.0</v>
      </c>
      <c r="E13228" s="10" t="s">
        <v>42</v>
      </c>
      <c r="F13228" s="12">
        <v>2024.0</v>
      </c>
      <c r="G13228" s="13" t="s">
        <v>13</v>
      </c>
      <c r="H13228" s="14" t="s">
        <v>2062</v>
      </c>
      <c r="I13228" s="12">
        <v>693.0</v>
      </c>
      <c r="J13228" s="15" t="str">
        <f t="shared" si="1"/>
        <v>Relevant</v>
      </c>
    </row>
    <row r="13229" ht="22.5" customHeight="1">
      <c r="A13229" s="9" t="s">
        <v>36610</v>
      </c>
      <c r="B13229" s="10">
        <v>45696.83987268519</v>
      </c>
      <c r="C13229" s="11" t="s">
        <v>36611</v>
      </c>
      <c r="D13229" s="12">
        <v>2.0</v>
      </c>
      <c r="E13229" s="10" t="s">
        <v>12</v>
      </c>
      <c r="F13229" s="12">
        <v>2025.0</v>
      </c>
      <c r="G13229" s="13" t="s">
        <v>13</v>
      </c>
      <c r="H13229" s="14" t="s">
        <v>14</v>
      </c>
      <c r="I13229" s="12">
        <v>1343.0</v>
      </c>
      <c r="J13229" s="15" t="str">
        <f t="shared" si="1"/>
        <v>Relevant</v>
      </c>
    </row>
    <row r="13230" ht="22.5" customHeight="1">
      <c r="A13230" s="9" t="s">
        <v>36612</v>
      </c>
      <c r="B13230" s="10">
        <v>45480.636724537035</v>
      </c>
      <c r="C13230" s="11" t="s">
        <v>36613</v>
      </c>
      <c r="D13230" s="12">
        <v>7.0</v>
      </c>
      <c r="E13230" s="10" t="s">
        <v>55</v>
      </c>
      <c r="F13230" s="12">
        <v>2024.0</v>
      </c>
      <c r="G13230" s="13" t="s">
        <v>13</v>
      </c>
      <c r="H13230" s="14" t="s">
        <v>36614</v>
      </c>
      <c r="I13230" s="12">
        <v>33.0</v>
      </c>
      <c r="J13230" s="15" t="str">
        <f t="shared" si="1"/>
        <v>Relevant</v>
      </c>
    </row>
    <row r="13231" ht="22.5" customHeight="1">
      <c r="A13231" s="9" t="s">
        <v>36615</v>
      </c>
      <c r="B13231" s="10">
        <v>45586.040914351855</v>
      </c>
      <c r="C13231" s="11" t="s">
        <v>36616</v>
      </c>
      <c r="D13231" s="12">
        <v>10.0</v>
      </c>
      <c r="E13231" s="10" t="s">
        <v>42</v>
      </c>
      <c r="F13231" s="12">
        <v>2024.0</v>
      </c>
      <c r="G13231" s="13" t="s">
        <v>13</v>
      </c>
      <c r="H13231" s="14" t="s">
        <v>1391</v>
      </c>
      <c r="I13231" s="12">
        <v>828.0</v>
      </c>
      <c r="J13231" s="15" t="str">
        <f t="shared" si="1"/>
        <v>Relevant</v>
      </c>
    </row>
    <row r="13232" ht="22.5" customHeight="1">
      <c r="A13232" s="9" t="s">
        <v>36617</v>
      </c>
      <c r="B13232" s="10">
        <v>45578.392118055555</v>
      </c>
      <c r="C13232" s="11" t="s">
        <v>36618</v>
      </c>
      <c r="D13232" s="12">
        <v>10.0</v>
      </c>
      <c r="E13232" s="10" t="s">
        <v>42</v>
      </c>
      <c r="F13232" s="12">
        <v>2024.0</v>
      </c>
      <c r="G13232" s="13" t="s">
        <v>13</v>
      </c>
      <c r="H13232" s="14" t="s">
        <v>2879</v>
      </c>
      <c r="I13232" s="12">
        <v>3196.0</v>
      </c>
      <c r="J13232" s="15" t="str">
        <f t="shared" si="1"/>
        <v>Relevant</v>
      </c>
    </row>
    <row r="13233" ht="22.5" customHeight="1">
      <c r="A13233" s="9" t="s">
        <v>36619</v>
      </c>
      <c r="B13233" s="10">
        <v>45448.919803240744</v>
      </c>
      <c r="C13233" s="11" t="s">
        <v>36620</v>
      </c>
      <c r="D13233" s="12">
        <v>6.0</v>
      </c>
      <c r="E13233" s="10" t="s">
        <v>34</v>
      </c>
      <c r="F13233" s="12">
        <v>2024.0</v>
      </c>
      <c r="G13233" s="13" t="s">
        <v>36621</v>
      </c>
      <c r="H13233" s="14" t="s">
        <v>36622</v>
      </c>
      <c r="I13233" s="12">
        <v>1.0657435E7</v>
      </c>
      <c r="J13233" s="15" t="str">
        <f t="shared" si="1"/>
        <v>Irrelevant</v>
      </c>
    </row>
    <row r="13234" ht="22.5" customHeight="1">
      <c r="A13234" s="9" t="s">
        <v>36623</v>
      </c>
      <c r="B13234" s="10">
        <v>45704.95701388889</v>
      </c>
      <c r="C13234" s="11" t="s">
        <v>36624</v>
      </c>
      <c r="D13234" s="12">
        <v>2.0</v>
      </c>
      <c r="E13234" s="10" t="s">
        <v>12</v>
      </c>
      <c r="F13234" s="12">
        <v>2025.0</v>
      </c>
      <c r="G13234" s="13" t="s">
        <v>13</v>
      </c>
      <c r="H13234" s="14" t="s">
        <v>832</v>
      </c>
      <c r="I13234" s="12">
        <v>3697.0</v>
      </c>
      <c r="J13234" s="15" t="str">
        <f t="shared" si="1"/>
        <v>Irrelevant</v>
      </c>
    </row>
    <row r="13235" ht="22.5" customHeight="1">
      <c r="A13235" s="9" t="s">
        <v>36625</v>
      </c>
      <c r="B13235" s="10">
        <v>45696.819189814814</v>
      </c>
      <c r="C13235" s="11" t="s">
        <v>36626</v>
      </c>
      <c r="D13235" s="12">
        <v>2.0</v>
      </c>
      <c r="E13235" s="10" t="s">
        <v>12</v>
      </c>
      <c r="F13235" s="12">
        <v>2025.0</v>
      </c>
      <c r="G13235" s="13" t="s">
        <v>13</v>
      </c>
      <c r="H13235" s="14" t="s">
        <v>14</v>
      </c>
      <c r="I13235" s="12">
        <v>1612.0</v>
      </c>
      <c r="J13235" s="15" t="str">
        <f t="shared" si="1"/>
        <v>Relevant</v>
      </c>
    </row>
    <row r="13236" ht="22.5" customHeight="1">
      <c r="A13236" s="9" t="s">
        <v>36627</v>
      </c>
      <c r="B13236" s="10">
        <v>45642.90572850694</v>
      </c>
      <c r="C13236" s="11" t="s">
        <v>36628</v>
      </c>
      <c r="D13236" s="12">
        <v>12.0</v>
      </c>
      <c r="E13236" s="10" t="s">
        <v>26</v>
      </c>
      <c r="F13236" s="12">
        <v>2024.0</v>
      </c>
      <c r="G13236" s="13" t="s">
        <v>36629</v>
      </c>
      <c r="H13236" s="14" t="s">
        <v>36630</v>
      </c>
      <c r="I13236" s="12">
        <v>9205384.0</v>
      </c>
      <c r="J13236" s="15" t="str">
        <f t="shared" si="1"/>
        <v>Relevant</v>
      </c>
    </row>
    <row r="13237" ht="22.5" customHeight="1">
      <c r="A13237" s="9" t="s">
        <v>36631</v>
      </c>
      <c r="B13237" s="10">
        <v>45672.88841435185</v>
      </c>
      <c r="C13237" s="11" t="s">
        <v>36632</v>
      </c>
      <c r="D13237" s="12">
        <v>1.0</v>
      </c>
      <c r="E13237" s="10" t="s">
        <v>70</v>
      </c>
      <c r="F13237" s="12">
        <v>2025.0</v>
      </c>
      <c r="G13237" s="13" t="s">
        <v>36633</v>
      </c>
      <c r="H13237" s="14" t="s">
        <v>36634</v>
      </c>
      <c r="I13237" s="12">
        <v>4641397.0</v>
      </c>
      <c r="J13237" s="15" t="str">
        <f t="shared" si="1"/>
        <v>Relevant</v>
      </c>
    </row>
    <row r="13238" ht="22.5" customHeight="1">
      <c r="A13238" s="9" t="s">
        <v>36635</v>
      </c>
      <c r="B13238" s="10">
        <v>45614.50142361111</v>
      </c>
      <c r="C13238" s="11" t="s">
        <v>36636</v>
      </c>
      <c r="D13238" s="12">
        <v>11.0</v>
      </c>
      <c r="E13238" s="10" t="s">
        <v>17</v>
      </c>
      <c r="F13238" s="12">
        <v>2024.0</v>
      </c>
      <c r="G13238" s="13" t="s">
        <v>36637</v>
      </c>
      <c r="H13238" s="14" t="s">
        <v>36638</v>
      </c>
      <c r="I13238" s="12">
        <v>294.0</v>
      </c>
      <c r="J13238" s="15" t="str">
        <f t="shared" si="1"/>
        <v>Relevant</v>
      </c>
    </row>
    <row r="13239" ht="22.5" customHeight="1">
      <c r="A13239" s="9" t="s">
        <v>36639</v>
      </c>
      <c r="B13239" s="10">
        <v>45598.31217592592</v>
      </c>
      <c r="C13239" s="11" t="s">
        <v>36640</v>
      </c>
      <c r="D13239" s="12">
        <v>11.0</v>
      </c>
      <c r="E13239" s="10" t="s">
        <v>17</v>
      </c>
      <c r="F13239" s="12">
        <v>2024.0</v>
      </c>
      <c r="G13239" s="13" t="s">
        <v>13</v>
      </c>
      <c r="H13239" s="14" t="s">
        <v>131</v>
      </c>
      <c r="I13239" s="12">
        <v>137.0</v>
      </c>
      <c r="J13239" s="15" t="str">
        <f t="shared" si="1"/>
        <v>Relevant</v>
      </c>
    </row>
    <row r="13240" ht="22.5" customHeight="1">
      <c r="A13240" s="9" t="s">
        <v>36641</v>
      </c>
      <c r="B13240" s="10">
        <v>45705.911840277775</v>
      </c>
      <c r="C13240" s="11" t="s">
        <v>36642</v>
      </c>
      <c r="D13240" s="12">
        <v>2.0</v>
      </c>
      <c r="E13240" s="10" t="s">
        <v>12</v>
      </c>
      <c r="F13240" s="12">
        <v>2025.0</v>
      </c>
      <c r="G13240" s="13" t="s">
        <v>13</v>
      </c>
      <c r="H13240" s="14" t="s">
        <v>4383</v>
      </c>
      <c r="I13240" s="12">
        <v>946.0</v>
      </c>
      <c r="J13240" s="15" t="str">
        <f t="shared" si="1"/>
        <v>Irrelevant</v>
      </c>
    </row>
    <row r="13241" ht="22.5" customHeight="1">
      <c r="A13241" s="9" t="s">
        <v>36643</v>
      </c>
      <c r="B13241" s="10">
        <v>45473.52512731482</v>
      </c>
      <c r="C13241" s="11" t="s">
        <v>36644</v>
      </c>
      <c r="D13241" s="12">
        <v>6.0</v>
      </c>
      <c r="E13241" s="10" t="s">
        <v>34</v>
      </c>
      <c r="F13241" s="12">
        <v>2024.0</v>
      </c>
      <c r="G13241" s="13" t="s">
        <v>13</v>
      </c>
      <c r="H13241" s="14" t="s">
        <v>56</v>
      </c>
      <c r="I13241" s="12">
        <v>32.0</v>
      </c>
      <c r="J13241" s="15" t="str">
        <f t="shared" si="1"/>
        <v>Relevant</v>
      </c>
    </row>
    <row r="13242" ht="22.5" customHeight="1">
      <c r="A13242" s="9" t="s">
        <v>36645</v>
      </c>
      <c r="B13242" s="10">
        <v>45706.34409722222</v>
      </c>
      <c r="C13242" s="11" t="s">
        <v>36646</v>
      </c>
      <c r="D13242" s="12">
        <v>2.0</v>
      </c>
      <c r="E13242" s="10" t="s">
        <v>12</v>
      </c>
      <c r="F13242" s="12">
        <v>2025.0</v>
      </c>
      <c r="G13242" s="13" t="s">
        <v>13</v>
      </c>
      <c r="H13242" s="14" t="s">
        <v>4383</v>
      </c>
      <c r="I13242" s="12">
        <v>72.0</v>
      </c>
      <c r="J13242" s="15" t="str">
        <f t="shared" si="1"/>
        <v>Irrelevant</v>
      </c>
    </row>
    <row r="13243" ht="22.5" customHeight="1">
      <c r="A13243" s="9" t="s">
        <v>36647</v>
      </c>
      <c r="B13243" s="10">
        <v>45696.86846064815</v>
      </c>
      <c r="C13243" s="11" t="s">
        <v>36648</v>
      </c>
      <c r="D13243" s="12">
        <v>2.0</v>
      </c>
      <c r="E13243" s="10" t="s">
        <v>12</v>
      </c>
      <c r="F13243" s="12">
        <v>2025.0</v>
      </c>
      <c r="G13243" s="13" t="s">
        <v>13</v>
      </c>
      <c r="H13243" s="14" t="s">
        <v>2483</v>
      </c>
      <c r="I13243" s="12">
        <v>245.0</v>
      </c>
      <c r="J13243" s="15" t="str">
        <f t="shared" si="1"/>
        <v>Relevant</v>
      </c>
    </row>
    <row r="13244" ht="22.5" customHeight="1">
      <c r="A13244" s="9" t="s">
        <v>36649</v>
      </c>
      <c r="B13244" s="10">
        <v>45473.700104166666</v>
      </c>
      <c r="C13244" s="11" t="s">
        <v>36650</v>
      </c>
      <c r="D13244" s="12">
        <v>6.0</v>
      </c>
      <c r="E13244" s="10" t="s">
        <v>34</v>
      </c>
      <c r="F13244" s="12">
        <v>2024.0</v>
      </c>
      <c r="G13244" s="13" t="s">
        <v>13</v>
      </c>
      <c r="H13244" s="14" t="s">
        <v>36651</v>
      </c>
      <c r="I13244" s="12">
        <v>1383.0</v>
      </c>
      <c r="J13244" s="15" t="str">
        <f t="shared" si="1"/>
        <v>Relevant</v>
      </c>
    </row>
    <row r="13245" ht="22.5" customHeight="1">
      <c r="A13245" s="9" t="s">
        <v>36652</v>
      </c>
      <c r="B13245" s="10">
        <v>45660.7719212963</v>
      </c>
      <c r="C13245" s="11" t="s">
        <v>36653</v>
      </c>
      <c r="D13245" s="12">
        <v>1.0</v>
      </c>
      <c r="E13245" s="10" t="s">
        <v>70</v>
      </c>
      <c r="F13245" s="12">
        <v>2025.0</v>
      </c>
      <c r="G13245" s="13" t="s">
        <v>13</v>
      </c>
      <c r="H13245" s="14" t="s">
        <v>2417</v>
      </c>
      <c r="I13245" s="12">
        <v>143.0</v>
      </c>
      <c r="J13245" s="15" t="str">
        <f t="shared" si="1"/>
        <v>Irrelevant</v>
      </c>
    </row>
    <row r="13246" ht="22.5" customHeight="1">
      <c r="A13246" s="9" t="s">
        <v>36654</v>
      </c>
      <c r="B13246" s="10">
        <v>45485.674305555556</v>
      </c>
      <c r="C13246" s="11" t="s">
        <v>36655</v>
      </c>
      <c r="D13246" s="12">
        <v>7.0</v>
      </c>
      <c r="E13246" s="10" t="s">
        <v>55</v>
      </c>
      <c r="F13246" s="12">
        <v>2024.0</v>
      </c>
      <c r="G13246" s="13" t="s">
        <v>36656</v>
      </c>
      <c r="H13246" s="14" t="s">
        <v>5820</v>
      </c>
      <c r="I13246" s="12">
        <v>0.0</v>
      </c>
      <c r="J13246" s="15" t="str">
        <f t="shared" si="1"/>
        <v>Relevant</v>
      </c>
    </row>
    <row r="13247" ht="22.5" customHeight="1">
      <c r="A13247" s="9" t="s">
        <v>36657</v>
      </c>
      <c r="B13247" s="10">
        <v>45428.36106481482</v>
      </c>
      <c r="C13247" s="11" t="s">
        <v>15688</v>
      </c>
      <c r="D13247" s="12">
        <v>5.0</v>
      </c>
      <c r="E13247" s="10" t="s">
        <v>21</v>
      </c>
      <c r="F13247" s="12">
        <v>2024.0</v>
      </c>
      <c r="G13247" s="13" t="s">
        <v>13</v>
      </c>
      <c r="H13247" s="14" t="s">
        <v>36658</v>
      </c>
      <c r="I13247" s="12">
        <v>0.0</v>
      </c>
      <c r="J13247" s="15" t="str">
        <f t="shared" si="1"/>
        <v>Relevant</v>
      </c>
    </row>
    <row r="13248" ht="22.5" customHeight="1">
      <c r="A13248" s="9" t="s">
        <v>36659</v>
      </c>
      <c r="B13248" s="10">
        <v>45578.60219907408</v>
      </c>
      <c r="C13248" s="11" t="s">
        <v>36660</v>
      </c>
      <c r="D13248" s="12">
        <v>10.0</v>
      </c>
      <c r="E13248" s="10" t="s">
        <v>42</v>
      </c>
      <c r="F13248" s="12">
        <v>2024.0</v>
      </c>
      <c r="G13248" s="13" t="s">
        <v>13</v>
      </c>
      <c r="H13248" s="14" t="s">
        <v>9173</v>
      </c>
      <c r="I13248" s="12">
        <v>190.0</v>
      </c>
      <c r="J13248" s="15" t="str">
        <f t="shared" si="1"/>
        <v>Relevant</v>
      </c>
    </row>
    <row r="13249" ht="22.5" customHeight="1">
      <c r="A13249" s="9" t="s">
        <v>36661</v>
      </c>
      <c r="B13249" s="10">
        <v>45613.60236111111</v>
      </c>
      <c r="C13249" s="11" t="s">
        <v>36662</v>
      </c>
      <c r="D13249" s="12">
        <v>11.0</v>
      </c>
      <c r="E13249" s="10" t="s">
        <v>17</v>
      </c>
      <c r="F13249" s="12">
        <v>2024.0</v>
      </c>
      <c r="G13249" s="13" t="s">
        <v>13</v>
      </c>
      <c r="H13249" s="14" t="s">
        <v>36663</v>
      </c>
      <c r="I13249" s="12">
        <v>1756.0</v>
      </c>
      <c r="J13249" s="15" t="str">
        <f t="shared" si="1"/>
        <v>Relevant</v>
      </c>
    </row>
    <row r="13250" ht="22.5" customHeight="1">
      <c r="A13250" s="9" t="s">
        <v>36664</v>
      </c>
      <c r="B13250" s="10">
        <v>45591.56319444445</v>
      </c>
      <c r="C13250" s="11" t="s">
        <v>36665</v>
      </c>
      <c r="D13250" s="12">
        <v>10.0</v>
      </c>
      <c r="E13250" s="10" t="s">
        <v>42</v>
      </c>
      <c r="F13250" s="12">
        <v>2024.0</v>
      </c>
      <c r="G13250" s="13" t="s">
        <v>36666</v>
      </c>
      <c r="H13250" s="14" t="str">
        <f>IFERROR(__xludf.DUMMYFUNCTION("TRIM(REGEXREPLACE(GOOGLETRANSLATE(G13250,""auto"",""en""),""(?i)\b(RT|QT)\s*@?\w*:?\s*|https?://\S+|@\w+|#\w+|[^\x00-\x7F]|[^\w\s]"",""""))"),"Stubble can be used in these 5 ways without burning it")</f>
        <v>Stubble can be used in these 5 ways without burning it</v>
      </c>
      <c r="I13250" s="12">
        <v>1.0381922E7</v>
      </c>
      <c r="J13250" s="15" t="str">
        <f t="shared" si="1"/>
        <v>Irrelevant</v>
      </c>
    </row>
    <row r="13251" ht="22.5" customHeight="1">
      <c r="A13251" s="9" t="s">
        <v>36667</v>
      </c>
      <c r="B13251" s="10">
        <v>45696.79387731481</v>
      </c>
      <c r="C13251" s="11" t="s">
        <v>36668</v>
      </c>
      <c r="D13251" s="12">
        <v>2.0</v>
      </c>
      <c r="E13251" s="10" t="s">
        <v>12</v>
      </c>
      <c r="F13251" s="12">
        <v>2025.0</v>
      </c>
      <c r="G13251" s="13" t="s">
        <v>13</v>
      </c>
      <c r="H13251" s="14" t="s">
        <v>14</v>
      </c>
      <c r="I13251" s="12">
        <v>1002.0</v>
      </c>
      <c r="J13251" s="15" t="str">
        <f t="shared" si="1"/>
        <v>Relevant</v>
      </c>
    </row>
    <row r="13252" ht="22.5" customHeight="1">
      <c r="A13252" s="9" t="s">
        <v>36669</v>
      </c>
      <c r="B13252" s="10">
        <v>45579.67233796296</v>
      </c>
      <c r="C13252" s="11" t="s">
        <v>36670</v>
      </c>
      <c r="D13252" s="12">
        <v>10.0</v>
      </c>
      <c r="E13252" s="10" t="s">
        <v>42</v>
      </c>
      <c r="F13252" s="12">
        <v>2024.0</v>
      </c>
      <c r="G13252" s="13" t="s">
        <v>13</v>
      </c>
      <c r="H13252" s="14" t="s">
        <v>642</v>
      </c>
      <c r="I13252" s="12">
        <v>31.0</v>
      </c>
      <c r="J13252" s="15" t="str">
        <f t="shared" si="1"/>
        <v>Relevant</v>
      </c>
    </row>
    <row r="13253" ht="22.5" customHeight="1">
      <c r="A13253" s="9" t="s">
        <v>36671</v>
      </c>
      <c r="B13253" s="10">
        <v>45724.40342592593</v>
      </c>
      <c r="C13253" s="11" t="s">
        <v>36672</v>
      </c>
      <c r="D13253" s="12">
        <v>3.0</v>
      </c>
      <c r="E13253" s="10" t="s">
        <v>59</v>
      </c>
      <c r="F13253" s="12">
        <v>2025.0</v>
      </c>
      <c r="G13253" s="13" t="s">
        <v>13</v>
      </c>
      <c r="H13253" s="14" t="s">
        <v>36673</v>
      </c>
      <c r="I13253" s="12">
        <v>10.0</v>
      </c>
      <c r="J13253" s="15" t="str">
        <f t="shared" si="1"/>
        <v>Irrelevant</v>
      </c>
    </row>
    <row r="13254" ht="22.5" customHeight="1">
      <c r="A13254" s="9" t="s">
        <v>36674</v>
      </c>
      <c r="B13254" s="10">
        <v>45527.92795138889</v>
      </c>
      <c r="C13254" s="11" t="s">
        <v>36675</v>
      </c>
      <c r="D13254" s="12">
        <v>8.0</v>
      </c>
      <c r="E13254" s="10" t="s">
        <v>167</v>
      </c>
      <c r="F13254" s="12">
        <v>2024.0</v>
      </c>
      <c r="G13254" s="13" t="s">
        <v>13</v>
      </c>
      <c r="H13254" s="14" t="s">
        <v>36676</v>
      </c>
      <c r="I13254" s="12">
        <v>1534.0</v>
      </c>
      <c r="J13254" s="15" t="str">
        <f t="shared" si="1"/>
        <v>Irrelevant</v>
      </c>
    </row>
    <row r="13255" ht="22.5" customHeight="1">
      <c r="A13255" s="9" t="s">
        <v>36677</v>
      </c>
      <c r="B13255" s="10">
        <v>45623.60741898148</v>
      </c>
      <c r="C13255" s="11" t="s">
        <v>36678</v>
      </c>
      <c r="D13255" s="12">
        <v>11.0</v>
      </c>
      <c r="E13255" s="10" t="s">
        <v>17</v>
      </c>
      <c r="F13255" s="12">
        <v>2024.0</v>
      </c>
      <c r="G13255" s="13" t="s">
        <v>13</v>
      </c>
      <c r="H13255" s="14" t="s">
        <v>220</v>
      </c>
      <c r="I13255" s="12">
        <v>395.0</v>
      </c>
      <c r="J13255" s="15" t="str">
        <f t="shared" si="1"/>
        <v>Relevant</v>
      </c>
    </row>
    <row r="13256" ht="22.5" customHeight="1">
      <c r="A13256" s="9" t="s">
        <v>36679</v>
      </c>
      <c r="B13256" s="10">
        <v>45614.855532407404</v>
      </c>
      <c r="C13256" s="11" t="s">
        <v>36680</v>
      </c>
      <c r="D13256" s="12">
        <v>11.0</v>
      </c>
      <c r="E13256" s="10" t="s">
        <v>17</v>
      </c>
      <c r="F13256" s="12">
        <v>2024.0</v>
      </c>
      <c r="G13256" s="13" t="s">
        <v>13</v>
      </c>
      <c r="H13256" s="14" t="s">
        <v>36681</v>
      </c>
      <c r="I13256" s="12">
        <v>3977.0</v>
      </c>
      <c r="J13256" s="15" t="str">
        <f t="shared" si="1"/>
        <v>Relevant</v>
      </c>
    </row>
    <row r="13257" ht="22.5" customHeight="1">
      <c r="A13257" s="9" t="s">
        <v>36682</v>
      </c>
      <c r="B13257" s="10">
        <v>45631.9453125</v>
      </c>
      <c r="C13257" s="11" t="s">
        <v>36683</v>
      </c>
      <c r="D13257" s="12">
        <v>12.0</v>
      </c>
      <c r="E13257" s="10" t="s">
        <v>26</v>
      </c>
      <c r="F13257" s="12">
        <v>2024.0</v>
      </c>
      <c r="G13257" s="13" t="s">
        <v>13</v>
      </c>
      <c r="H13257" s="14" t="s">
        <v>36684</v>
      </c>
      <c r="I13257" s="12">
        <v>680.0</v>
      </c>
      <c r="J13257" s="15" t="str">
        <f t="shared" si="1"/>
        <v>Relevant</v>
      </c>
    </row>
    <row r="13258" ht="22.5" customHeight="1">
      <c r="A13258" s="9" t="s">
        <v>36685</v>
      </c>
      <c r="B13258" s="10">
        <v>45575.36837962963</v>
      </c>
      <c r="C13258" s="11" t="s">
        <v>36686</v>
      </c>
      <c r="D13258" s="12">
        <v>10.0</v>
      </c>
      <c r="E13258" s="10" t="s">
        <v>42</v>
      </c>
      <c r="F13258" s="12">
        <v>2024.0</v>
      </c>
      <c r="G13258" s="13" t="s">
        <v>36687</v>
      </c>
      <c r="H13258" s="14" t="s">
        <v>36688</v>
      </c>
      <c r="I13258" s="12">
        <v>253820.0</v>
      </c>
      <c r="J13258" s="15" t="str">
        <f t="shared" si="1"/>
        <v>Irrelevant</v>
      </c>
    </row>
    <row r="13259" ht="22.5" customHeight="1">
      <c r="A13259" s="9" t="s">
        <v>36689</v>
      </c>
      <c r="B13259" s="10">
        <v>45663.56946759259</v>
      </c>
      <c r="C13259" s="11" t="s">
        <v>775</v>
      </c>
      <c r="D13259" s="12">
        <v>1.0</v>
      </c>
      <c r="E13259" s="10" t="s">
        <v>70</v>
      </c>
      <c r="F13259" s="12">
        <v>2025.0</v>
      </c>
      <c r="G13259" s="13" t="s">
        <v>13</v>
      </c>
      <c r="H13259" s="14" t="s">
        <v>36690</v>
      </c>
      <c r="I13259" s="12">
        <v>19416.0</v>
      </c>
      <c r="J13259" s="15" t="str">
        <f t="shared" si="1"/>
        <v>Relevant</v>
      </c>
    </row>
    <row r="13260" ht="22.5" customHeight="1">
      <c r="A13260" s="9" t="s">
        <v>36691</v>
      </c>
      <c r="B13260" s="10">
        <v>45593.700902777775</v>
      </c>
      <c r="C13260" s="11" t="s">
        <v>36692</v>
      </c>
      <c r="D13260" s="12">
        <v>10.0</v>
      </c>
      <c r="E13260" s="10" t="s">
        <v>42</v>
      </c>
      <c r="F13260" s="12">
        <v>2024.0</v>
      </c>
      <c r="G13260" s="13" t="s">
        <v>36693</v>
      </c>
      <c r="H13260" s="14" t="s">
        <v>36694</v>
      </c>
      <c r="I13260" s="12">
        <v>73816.0</v>
      </c>
      <c r="J13260" s="15" t="str">
        <f t="shared" si="1"/>
        <v>Relevant</v>
      </c>
    </row>
    <row r="13261" ht="22.5" customHeight="1">
      <c r="A13261" s="9" t="s">
        <v>36695</v>
      </c>
      <c r="B13261" s="10">
        <v>45600.30422453704</v>
      </c>
      <c r="C13261" s="11" t="s">
        <v>36696</v>
      </c>
      <c r="D13261" s="12">
        <v>11.0</v>
      </c>
      <c r="E13261" s="10" t="s">
        <v>17</v>
      </c>
      <c r="F13261" s="12">
        <v>2024.0</v>
      </c>
      <c r="G13261" s="13" t="s">
        <v>36697</v>
      </c>
      <c r="H13261" s="14" t="s">
        <v>36698</v>
      </c>
      <c r="I13261" s="12">
        <v>3353645.0</v>
      </c>
      <c r="J13261" s="15" t="str">
        <f t="shared" si="1"/>
        <v>Irrelevant</v>
      </c>
    </row>
    <row r="13262" ht="22.5" customHeight="1">
      <c r="A13262" s="9" t="s">
        <v>36699</v>
      </c>
      <c r="B13262" s="10">
        <v>45717.959487037035</v>
      </c>
      <c r="C13262" s="11" t="s">
        <v>36700</v>
      </c>
      <c r="D13262" s="12">
        <v>3.0</v>
      </c>
      <c r="E13262" s="10" t="s">
        <v>59</v>
      </c>
      <c r="F13262" s="12">
        <v>2025.0</v>
      </c>
      <c r="G13262" s="13" t="s">
        <v>36701</v>
      </c>
      <c r="H13262" s="14" t="s">
        <v>36702</v>
      </c>
      <c r="I13262" s="12">
        <v>1.776086E7</v>
      </c>
      <c r="J13262" s="15" t="str">
        <f t="shared" si="1"/>
        <v>Relevant</v>
      </c>
    </row>
    <row r="13263" ht="22.5" customHeight="1">
      <c r="A13263" s="9" t="s">
        <v>36703</v>
      </c>
      <c r="B13263" s="10">
        <v>45745.456342592595</v>
      </c>
      <c r="C13263" s="11" t="s">
        <v>36704</v>
      </c>
      <c r="D13263" s="12">
        <v>3.0</v>
      </c>
      <c r="E13263" s="10" t="s">
        <v>59</v>
      </c>
      <c r="F13263" s="12">
        <v>2025.0</v>
      </c>
      <c r="G13263" s="13" t="s">
        <v>13</v>
      </c>
      <c r="H13263" s="14" t="s">
        <v>5256</v>
      </c>
      <c r="I13263" s="12">
        <v>1411.0</v>
      </c>
      <c r="J13263" s="15" t="str">
        <f t="shared" si="1"/>
        <v>Relevant</v>
      </c>
    </row>
    <row r="13264" ht="22.5" customHeight="1">
      <c r="A13264" s="9" t="s">
        <v>36705</v>
      </c>
      <c r="B13264" s="10">
        <v>45471.54137731482</v>
      </c>
      <c r="C13264" s="11" t="s">
        <v>36706</v>
      </c>
      <c r="D13264" s="12">
        <v>6.0</v>
      </c>
      <c r="E13264" s="10" t="s">
        <v>34</v>
      </c>
      <c r="F13264" s="12">
        <v>2024.0</v>
      </c>
      <c r="G13264" s="13" t="s">
        <v>13</v>
      </c>
      <c r="H13264" s="14" t="s">
        <v>36707</v>
      </c>
      <c r="I13264" s="12">
        <v>264000.0</v>
      </c>
      <c r="J13264" s="15" t="str">
        <f t="shared" si="1"/>
        <v>Relevant</v>
      </c>
    </row>
    <row r="13265" ht="22.5" customHeight="1">
      <c r="A13265" s="9" t="s">
        <v>36708</v>
      </c>
      <c r="B13265" s="10">
        <v>45493.27699074074</v>
      </c>
      <c r="C13265" s="11" t="s">
        <v>36709</v>
      </c>
      <c r="D13265" s="12">
        <v>7.0</v>
      </c>
      <c r="E13265" s="10" t="s">
        <v>55</v>
      </c>
      <c r="F13265" s="12">
        <v>2024.0</v>
      </c>
      <c r="G13265" s="13" t="s">
        <v>13</v>
      </c>
      <c r="H13265" s="14" t="s">
        <v>15901</v>
      </c>
      <c r="I13265" s="12">
        <v>254927.0</v>
      </c>
      <c r="J13265" s="15" t="str">
        <f t="shared" si="1"/>
        <v>Irrelevant</v>
      </c>
    </row>
    <row r="13266" ht="22.5" customHeight="1">
      <c r="A13266" s="9" t="s">
        <v>36710</v>
      </c>
      <c r="B13266" s="10">
        <v>45614.97565972222</v>
      </c>
      <c r="C13266" s="11" t="s">
        <v>36711</v>
      </c>
      <c r="D13266" s="12">
        <v>11.0</v>
      </c>
      <c r="E13266" s="10" t="s">
        <v>17</v>
      </c>
      <c r="F13266" s="12">
        <v>2024.0</v>
      </c>
      <c r="G13266" s="13" t="s">
        <v>13</v>
      </c>
      <c r="H13266" s="14" t="s">
        <v>36712</v>
      </c>
      <c r="I13266" s="12">
        <v>16745.0</v>
      </c>
      <c r="J13266" s="15" t="str">
        <f t="shared" si="1"/>
        <v>Relevant</v>
      </c>
    </row>
    <row r="13267" ht="22.5" customHeight="1">
      <c r="A13267" s="9" t="s">
        <v>36713</v>
      </c>
      <c r="B13267" s="10">
        <v>45697.31451388889</v>
      </c>
      <c r="C13267" s="11" t="s">
        <v>36714</v>
      </c>
      <c r="D13267" s="12">
        <v>2.0</v>
      </c>
      <c r="E13267" s="10" t="s">
        <v>12</v>
      </c>
      <c r="F13267" s="12">
        <v>2025.0</v>
      </c>
      <c r="G13267" s="13" t="s">
        <v>13</v>
      </c>
      <c r="H13267" s="14" t="s">
        <v>14</v>
      </c>
      <c r="I13267" s="12">
        <v>189.0</v>
      </c>
      <c r="J13267" s="15" t="str">
        <f t="shared" si="1"/>
        <v>Relevant</v>
      </c>
    </row>
    <row r="13268" ht="22.5" customHeight="1">
      <c r="A13268" s="9" t="s">
        <v>36715</v>
      </c>
      <c r="B13268" s="10">
        <v>45696.77793981481</v>
      </c>
      <c r="C13268" s="11" t="s">
        <v>36716</v>
      </c>
      <c r="D13268" s="12">
        <v>2.0</v>
      </c>
      <c r="E13268" s="10" t="s">
        <v>12</v>
      </c>
      <c r="F13268" s="12">
        <v>2025.0</v>
      </c>
      <c r="G13268" s="13" t="s">
        <v>13</v>
      </c>
      <c r="H13268" s="14" t="s">
        <v>14</v>
      </c>
      <c r="I13268" s="12">
        <v>88.0</v>
      </c>
      <c r="J13268" s="15" t="str">
        <f t="shared" si="1"/>
        <v>Relevant</v>
      </c>
    </row>
    <row r="13269" ht="22.5" customHeight="1">
      <c r="A13269" s="9" t="s">
        <v>36717</v>
      </c>
      <c r="B13269" s="10">
        <v>45653.34079861111</v>
      </c>
      <c r="C13269" s="11" t="s">
        <v>36718</v>
      </c>
      <c r="D13269" s="12">
        <v>12.0</v>
      </c>
      <c r="E13269" s="10" t="s">
        <v>26</v>
      </c>
      <c r="F13269" s="12">
        <v>2024.0</v>
      </c>
      <c r="G13269" s="13" t="s">
        <v>36719</v>
      </c>
      <c r="H13269" s="14" t="s">
        <v>36720</v>
      </c>
      <c r="I13269" s="12">
        <v>1678968.0</v>
      </c>
      <c r="J13269" s="15" t="str">
        <f t="shared" si="1"/>
        <v>Irrelevant</v>
      </c>
    </row>
    <row r="13270" ht="22.5" customHeight="1">
      <c r="A13270" s="9" t="s">
        <v>36721</v>
      </c>
      <c r="B13270" s="10">
        <v>45470.469444456015</v>
      </c>
      <c r="C13270" s="11" t="s">
        <v>15397</v>
      </c>
      <c r="D13270" s="12">
        <v>6.0</v>
      </c>
      <c r="E13270" s="10" t="s">
        <v>34</v>
      </c>
      <c r="F13270" s="12">
        <v>2024.0</v>
      </c>
      <c r="G13270" s="13" t="s">
        <v>36722</v>
      </c>
      <c r="H13270" s="14" t="s">
        <v>36723</v>
      </c>
      <c r="I13270" s="12">
        <v>0.0</v>
      </c>
      <c r="J13270" s="15" t="str">
        <f t="shared" si="1"/>
        <v>Relevant</v>
      </c>
    </row>
    <row r="13271" ht="22.5" customHeight="1">
      <c r="A13271" s="9" t="s">
        <v>36724</v>
      </c>
      <c r="B13271" s="10">
        <v>45641.81041666667</v>
      </c>
      <c r="C13271" s="11" t="s">
        <v>36725</v>
      </c>
      <c r="D13271" s="12">
        <v>12.0</v>
      </c>
      <c r="E13271" s="10" t="s">
        <v>26</v>
      </c>
      <c r="F13271" s="12">
        <v>2024.0</v>
      </c>
      <c r="G13271" s="13" t="s">
        <v>36726</v>
      </c>
      <c r="H13271" s="14" t="s">
        <v>36727</v>
      </c>
      <c r="I13271" s="12">
        <v>1.3972868E7</v>
      </c>
      <c r="J13271" s="15" t="str">
        <f t="shared" si="1"/>
        <v>Relevant</v>
      </c>
    </row>
    <row r="13272" ht="22.5" customHeight="1">
      <c r="A13272" s="9" t="s">
        <v>36728</v>
      </c>
      <c r="B13272" s="10">
        <v>45615.50010416667</v>
      </c>
      <c r="C13272" s="11" t="s">
        <v>36729</v>
      </c>
      <c r="D13272" s="12">
        <v>11.0</v>
      </c>
      <c r="E13272" s="10" t="s">
        <v>17</v>
      </c>
      <c r="F13272" s="12">
        <v>2024.0</v>
      </c>
      <c r="G13272" s="13" t="s">
        <v>13</v>
      </c>
      <c r="H13272" s="14" t="s">
        <v>5902</v>
      </c>
      <c r="I13272" s="12">
        <v>3254.0</v>
      </c>
      <c r="J13272" s="15" t="str">
        <f t="shared" si="1"/>
        <v>Relevant</v>
      </c>
    </row>
    <row r="13273" ht="22.5" customHeight="1">
      <c r="A13273" s="9" t="s">
        <v>36730</v>
      </c>
      <c r="B13273" s="10">
        <v>45625.94626157408</v>
      </c>
      <c r="C13273" s="11" t="s">
        <v>36731</v>
      </c>
      <c r="D13273" s="12">
        <v>11.0</v>
      </c>
      <c r="E13273" s="10" t="s">
        <v>17</v>
      </c>
      <c r="F13273" s="12">
        <v>2024.0</v>
      </c>
      <c r="G13273" s="13" t="s">
        <v>13</v>
      </c>
      <c r="H13273" s="14" t="s">
        <v>23741</v>
      </c>
      <c r="I13273" s="12">
        <v>2404.0</v>
      </c>
      <c r="J13273" s="15" t="str">
        <f t="shared" si="1"/>
        <v>Relevant</v>
      </c>
    </row>
    <row r="13274" ht="22.5" customHeight="1">
      <c r="A13274" s="9" t="s">
        <v>36732</v>
      </c>
      <c r="B13274" s="10">
        <v>45398.09190972222</v>
      </c>
      <c r="C13274" s="11" t="s">
        <v>36733</v>
      </c>
      <c r="D13274" s="12">
        <v>4.0</v>
      </c>
      <c r="E13274" s="10" t="s">
        <v>274</v>
      </c>
      <c r="F13274" s="12">
        <v>2024.0</v>
      </c>
      <c r="G13274" s="13" t="s">
        <v>36734</v>
      </c>
      <c r="H13274" s="14" t="s">
        <v>36735</v>
      </c>
      <c r="I13274" s="12">
        <v>184953.0</v>
      </c>
      <c r="J13274" s="15" t="str">
        <f t="shared" si="1"/>
        <v>Irrelevant</v>
      </c>
    </row>
    <row r="13275" ht="22.5" customHeight="1">
      <c r="A13275" s="9" t="s">
        <v>36736</v>
      </c>
      <c r="B13275" s="10">
        <v>45653.79769675926</v>
      </c>
      <c r="C13275" s="11" t="s">
        <v>36737</v>
      </c>
      <c r="D13275" s="12">
        <v>12.0</v>
      </c>
      <c r="E13275" s="10" t="s">
        <v>26</v>
      </c>
      <c r="F13275" s="12">
        <v>2024.0</v>
      </c>
      <c r="G13275" s="13" t="s">
        <v>36738</v>
      </c>
      <c r="H13275" s="14" t="s">
        <v>36739</v>
      </c>
      <c r="I13275" s="12">
        <v>8149206.0</v>
      </c>
      <c r="J13275" s="15" t="str">
        <f t="shared" si="1"/>
        <v>Irrelevant</v>
      </c>
    </row>
    <row r="13276" ht="22.5" customHeight="1">
      <c r="A13276" s="9" t="s">
        <v>36740</v>
      </c>
      <c r="B13276" s="10">
        <v>45697.34509259259</v>
      </c>
      <c r="C13276" s="11" t="s">
        <v>36741</v>
      </c>
      <c r="D13276" s="12">
        <v>2.0</v>
      </c>
      <c r="E13276" s="10" t="s">
        <v>12</v>
      </c>
      <c r="F13276" s="12">
        <v>2025.0</v>
      </c>
      <c r="G13276" s="13" t="s">
        <v>13</v>
      </c>
      <c r="H13276" s="14" t="s">
        <v>14</v>
      </c>
      <c r="I13276" s="12">
        <v>251.0</v>
      </c>
      <c r="J13276" s="15" t="str">
        <f t="shared" si="1"/>
        <v>Relevant</v>
      </c>
    </row>
    <row r="13277" ht="22.5" customHeight="1">
      <c r="A13277" s="9" t="s">
        <v>36742</v>
      </c>
      <c r="B13277" s="10">
        <v>45600.38652777778</v>
      </c>
      <c r="C13277" s="11" t="s">
        <v>36743</v>
      </c>
      <c r="D13277" s="12">
        <v>11.0</v>
      </c>
      <c r="E13277" s="10" t="s">
        <v>17</v>
      </c>
      <c r="F13277" s="12">
        <v>2024.0</v>
      </c>
      <c r="G13277" s="13" t="s">
        <v>36744</v>
      </c>
      <c r="H13277" s="14" t="s">
        <v>36745</v>
      </c>
      <c r="I13277" s="12">
        <v>2972225.0</v>
      </c>
      <c r="J13277" s="15" t="str">
        <f t="shared" si="1"/>
        <v>Relevant</v>
      </c>
    </row>
    <row r="13278" ht="22.5" customHeight="1">
      <c r="A13278" s="9" t="s">
        <v>36746</v>
      </c>
      <c r="B13278" s="10">
        <v>45606.16305008102</v>
      </c>
      <c r="C13278" s="11" t="s">
        <v>36747</v>
      </c>
      <c r="D13278" s="12">
        <v>11.0</v>
      </c>
      <c r="E13278" s="10" t="s">
        <v>17</v>
      </c>
      <c r="F13278" s="12">
        <v>2024.0</v>
      </c>
      <c r="G13278" s="13" t="s">
        <v>36748</v>
      </c>
      <c r="H13278" s="14" t="s">
        <v>36749</v>
      </c>
      <c r="I13278" s="12">
        <v>16328.0</v>
      </c>
      <c r="J13278" s="15" t="str">
        <f t="shared" si="1"/>
        <v>Relevant</v>
      </c>
    </row>
    <row r="13279" ht="22.5" customHeight="1">
      <c r="A13279" s="9" t="s">
        <v>36750</v>
      </c>
      <c r="B13279" s="10">
        <v>45614.54803240741</v>
      </c>
      <c r="C13279" s="11" t="s">
        <v>36751</v>
      </c>
      <c r="D13279" s="12">
        <v>11.0</v>
      </c>
      <c r="E13279" s="10" t="s">
        <v>17</v>
      </c>
      <c r="F13279" s="12">
        <v>2024.0</v>
      </c>
      <c r="G13279" s="13" t="s">
        <v>13</v>
      </c>
      <c r="H13279" s="14" t="s">
        <v>67</v>
      </c>
      <c r="I13279" s="12">
        <v>771.0</v>
      </c>
      <c r="J13279" s="15" t="str">
        <f t="shared" si="1"/>
        <v>Relevant</v>
      </c>
    </row>
    <row r="13280" ht="22.5" customHeight="1">
      <c r="A13280" s="9" t="s">
        <v>36752</v>
      </c>
      <c r="B13280" s="10">
        <v>45618.90614583333</v>
      </c>
      <c r="C13280" s="11" t="s">
        <v>36753</v>
      </c>
      <c r="D13280" s="12">
        <v>11.0</v>
      </c>
      <c r="E13280" s="10" t="s">
        <v>17</v>
      </c>
      <c r="F13280" s="12">
        <v>2024.0</v>
      </c>
      <c r="G13280" s="13" t="s">
        <v>36754</v>
      </c>
      <c r="H13280" s="14" t="s">
        <v>36755</v>
      </c>
      <c r="I13280" s="12">
        <v>756.0</v>
      </c>
      <c r="J13280" s="15" t="str">
        <f t="shared" si="1"/>
        <v>Relevant</v>
      </c>
    </row>
    <row r="13281" ht="22.5" customHeight="1">
      <c r="A13281" s="9" t="s">
        <v>36756</v>
      </c>
      <c r="B13281" s="10">
        <v>45696.78885416667</v>
      </c>
      <c r="C13281" s="11" t="s">
        <v>36757</v>
      </c>
      <c r="D13281" s="12">
        <v>2.0</v>
      </c>
      <c r="E13281" s="10" t="s">
        <v>12</v>
      </c>
      <c r="F13281" s="12">
        <v>2025.0</v>
      </c>
      <c r="G13281" s="13" t="s">
        <v>13</v>
      </c>
      <c r="H13281" s="14" t="s">
        <v>14</v>
      </c>
      <c r="I13281" s="12">
        <v>27.0</v>
      </c>
      <c r="J13281" s="15" t="str">
        <f t="shared" si="1"/>
        <v>Relevant</v>
      </c>
    </row>
    <row r="13282" ht="22.5" customHeight="1">
      <c r="A13282" s="9" t="s">
        <v>36758</v>
      </c>
      <c r="B13282" s="10">
        <v>45448.682094247684</v>
      </c>
      <c r="C13282" s="11" t="s">
        <v>36759</v>
      </c>
      <c r="D13282" s="12">
        <v>6.0</v>
      </c>
      <c r="E13282" s="10" t="s">
        <v>34</v>
      </c>
      <c r="F13282" s="12">
        <v>2024.0</v>
      </c>
      <c r="G13282" s="13" t="s">
        <v>36760</v>
      </c>
      <c r="H13282" s="14" t="s">
        <v>36761</v>
      </c>
      <c r="I13282" s="12">
        <v>0.0</v>
      </c>
      <c r="J13282" s="15" t="str">
        <f t="shared" si="1"/>
        <v>Irrelevant</v>
      </c>
    </row>
    <row r="13283" ht="22.5" customHeight="1">
      <c r="A13283" s="9" t="s">
        <v>36762</v>
      </c>
      <c r="B13283" s="10">
        <v>45743.04224537037</v>
      </c>
      <c r="C13283" s="11" t="s">
        <v>36763</v>
      </c>
      <c r="D13283" s="12">
        <v>3.0</v>
      </c>
      <c r="E13283" s="10" t="s">
        <v>59</v>
      </c>
      <c r="F13283" s="12">
        <v>2025.0</v>
      </c>
      <c r="G13283" s="13" t="s">
        <v>13</v>
      </c>
      <c r="H13283" s="14" t="s">
        <v>204</v>
      </c>
      <c r="I13283" s="12">
        <v>155.0</v>
      </c>
      <c r="J13283" s="15" t="str">
        <f t="shared" si="1"/>
        <v>Relevant</v>
      </c>
    </row>
    <row r="13284" ht="22.5" customHeight="1">
      <c r="A13284" s="9" t="s">
        <v>36764</v>
      </c>
      <c r="B13284" s="10">
        <v>45422.82346064815</v>
      </c>
      <c r="C13284" s="11" t="s">
        <v>36765</v>
      </c>
      <c r="D13284" s="12">
        <v>5.0</v>
      </c>
      <c r="E13284" s="10" t="s">
        <v>21</v>
      </c>
      <c r="F13284" s="12">
        <v>2024.0</v>
      </c>
      <c r="G13284" s="13" t="s">
        <v>13</v>
      </c>
      <c r="H13284" s="14" t="s">
        <v>36766</v>
      </c>
      <c r="I13284" s="12">
        <v>656.0</v>
      </c>
      <c r="J13284" s="15" t="str">
        <f t="shared" si="1"/>
        <v>Relevant</v>
      </c>
    </row>
    <row r="13285" ht="22.5" customHeight="1">
      <c r="A13285" s="9" t="s">
        <v>36767</v>
      </c>
      <c r="B13285" s="10">
        <v>45581.43083333333</v>
      </c>
      <c r="C13285" s="11" t="s">
        <v>36768</v>
      </c>
      <c r="D13285" s="12">
        <v>10.0</v>
      </c>
      <c r="E13285" s="10" t="s">
        <v>42</v>
      </c>
      <c r="F13285" s="12">
        <v>2024.0</v>
      </c>
      <c r="G13285" s="13" t="s">
        <v>13</v>
      </c>
      <c r="H13285" s="14" t="s">
        <v>36769</v>
      </c>
      <c r="I13285" s="12">
        <v>43194.0</v>
      </c>
      <c r="J13285" s="15" t="str">
        <f t="shared" si="1"/>
        <v>Relevant</v>
      </c>
    </row>
    <row r="13286" ht="22.5" customHeight="1">
      <c r="A13286" s="9" t="s">
        <v>36770</v>
      </c>
      <c r="B13286" s="10">
        <v>45594.52458333333</v>
      </c>
      <c r="C13286" s="11" t="s">
        <v>26264</v>
      </c>
      <c r="D13286" s="12">
        <v>10.0</v>
      </c>
      <c r="E13286" s="10" t="s">
        <v>42</v>
      </c>
      <c r="F13286" s="12">
        <v>2024.0</v>
      </c>
      <c r="G13286" s="13" t="s">
        <v>36771</v>
      </c>
      <c r="H13286" s="14" t="s">
        <v>36772</v>
      </c>
      <c r="I13286" s="12">
        <v>0.0</v>
      </c>
      <c r="J13286" s="15" t="str">
        <f t="shared" si="1"/>
        <v>Relevant</v>
      </c>
    </row>
    <row r="13287" ht="22.5" customHeight="1">
      <c r="A13287" s="9" t="s">
        <v>36773</v>
      </c>
      <c r="B13287" s="10">
        <v>45615.63300925926</v>
      </c>
      <c r="C13287" s="11" t="s">
        <v>36774</v>
      </c>
      <c r="D13287" s="12">
        <v>11.0</v>
      </c>
      <c r="E13287" s="10" t="s">
        <v>17</v>
      </c>
      <c r="F13287" s="12">
        <v>2024.0</v>
      </c>
      <c r="G13287" s="13" t="s">
        <v>13</v>
      </c>
      <c r="H13287" s="14" t="s">
        <v>511</v>
      </c>
      <c r="I13287" s="12">
        <v>245.0</v>
      </c>
      <c r="J13287" s="15" t="str">
        <f t="shared" si="1"/>
        <v>Relevant</v>
      </c>
    </row>
    <row r="13288" ht="22.5" customHeight="1">
      <c r="A13288" s="9" t="s">
        <v>36775</v>
      </c>
      <c r="B13288" s="10">
        <v>45569.72157407407</v>
      </c>
      <c r="C13288" s="11" t="s">
        <v>20755</v>
      </c>
      <c r="D13288" s="12">
        <v>10.0</v>
      </c>
      <c r="E13288" s="10" t="s">
        <v>42</v>
      </c>
      <c r="F13288" s="12">
        <v>2024.0</v>
      </c>
      <c r="G13288" s="13" t="s">
        <v>13</v>
      </c>
      <c r="H13288" s="14" t="s">
        <v>36776</v>
      </c>
      <c r="I13288" s="12">
        <v>316.0</v>
      </c>
      <c r="J13288" s="15" t="str">
        <f t="shared" si="1"/>
        <v>Irrelevant</v>
      </c>
    </row>
    <row r="13289" ht="22.5" customHeight="1">
      <c r="A13289" s="9" t="s">
        <v>36777</v>
      </c>
      <c r="B13289" s="10">
        <v>45696.740277777775</v>
      </c>
      <c r="C13289" s="11" t="s">
        <v>12042</v>
      </c>
      <c r="D13289" s="12">
        <v>2.0</v>
      </c>
      <c r="E13289" s="10" t="s">
        <v>12</v>
      </c>
      <c r="F13289" s="12">
        <v>2025.0</v>
      </c>
      <c r="G13289" s="13" t="s">
        <v>13</v>
      </c>
      <c r="H13289" s="14" t="s">
        <v>14</v>
      </c>
      <c r="I13289" s="12">
        <v>311.0</v>
      </c>
      <c r="J13289" s="15" t="str">
        <f t="shared" si="1"/>
        <v>Relevant</v>
      </c>
    </row>
    <row r="13290" ht="22.5" customHeight="1">
      <c r="A13290" s="9" t="s">
        <v>36778</v>
      </c>
      <c r="B13290" s="10">
        <v>45580.55863425926</v>
      </c>
      <c r="C13290" s="11" t="s">
        <v>36779</v>
      </c>
      <c r="D13290" s="12">
        <v>10.0</v>
      </c>
      <c r="E13290" s="10" t="s">
        <v>42</v>
      </c>
      <c r="F13290" s="12">
        <v>2024.0</v>
      </c>
      <c r="G13290" s="13" t="s">
        <v>13</v>
      </c>
      <c r="H13290" s="14" t="s">
        <v>36780</v>
      </c>
      <c r="I13290" s="12">
        <v>49549.0</v>
      </c>
      <c r="J13290" s="15" t="str">
        <f t="shared" si="1"/>
        <v>Relevant</v>
      </c>
    </row>
    <row r="13291" ht="22.5" customHeight="1">
      <c r="A13291" s="9" t="s">
        <v>36781</v>
      </c>
      <c r="B13291" s="10">
        <v>45696.75591435185</v>
      </c>
      <c r="C13291" s="11" t="s">
        <v>36782</v>
      </c>
      <c r="D13291" s="12">
        <v>2.0</v>
      </c>
      <c r="E13291" s="10" t="s">
        <v>12</v>
      </c>
      <c r="F13291" s="12">
        <v>2025.0</v>
      </c>
      <c r="G13291" s="13" t="s">
        <v>13</v>
      </c>
      <c r="H13291" s="14" t="s">
        <v>14</v>
      </c>
      <c r="I13291" s="12">
        <v>4206.0</v>
      </c>
      <c r="J13291" s="15" t="str">
        <f t="shared" si="1"/>
        <v>Relevant</v>
      </c>
    </row>
    <row r="13292" ht="22.5" customHeight="1">
      <c r="A13292" s="9" t="s">
        <v>36783</v>
      </c>
      <c r="B13292" s="10">
        <v>45487.607213125</v>
      </c>
      <c r="C13292" s="11" t="s">
        <v>36784</v>
      </c>
      <c r="D13292" s="12">
        <v>7.0</v>
      </c>
      <c r="E13292" s="10" t="s">
        <v>55</v>
      </c>
      <c r="F13292" s="12">
        <v>2024.0</v>
      </c>
      <c r="G13292" s="13" t="s">
        <v>36785</v>
      </c>
      <c r="H13292" s="14" t="s">
        <v>36786</v>
      </c>
      <c r="I13292" s="12">
        <v>0.0</v>
      </c>
      <c r="J13292" s="15" t="str">
        <f t="shared" si="1"/>
        <v>Irrelevant</v>
      </c>
    </row>
    <row r="13293" ht="22.5" customHeight="1">
      <c r="A13293" s="9" t="s">
        <v>36787</v>
      </c>
      <c r="B13293" s="10">
        <v>45586.52929398148</v>
      </c>
      <c r="C13293" s="11" t="s">
        <v>36788</v>
      </c>
      <c r="D13293" s="12">
        <v>10.0</v>
      </c>
      <c r="E13293" s="10" t="s">
        <v>42</v>
      </c>
      <c r="F13293" s="12">
        <v>2024.0</v>
      </c>
      <c r="G13293" s="13" t="s">
        <v>13</v>
      </c>
      <c r="H13293" s="14" t="s">
        <v>1442</v>
      </c>
      <c r="I13293" s="12">
        <v>1231.0</v>
      </c>
      <c r="J13293" s="15" t="str">
        <f t="shared" si="1"/>
        <v>Relevant</v>
      </c>
    </row>
    <row r="13294" ht="22.5" customHeight="1">
      <c r="A13294" s="9" t="s">
        <v>36789</v>
      </c>
      <c r="B13294" s="10">
        <v>45494.55625</v>
      </c>
      <c r="C13294" s="11" t="s">
        <v>36790</v>
      </c>
      <c r="D13294" s="12">
        <v>7.0</v>
      </c>
      <c r="E13294" s="10" t="s">
        <v>55</v>
      </c>
      <c r="F13294" s="12">
        <v>2024.0</v>
      </c>
      <c r="G13294" s="13" t="s">
        <v>36791</v>
      </c>
      <c r="H13294" s="14" t="s">
        <v>36792</v>
      </c>
      <c r="I13294" s="12">
        <v>0.0</v>
      </c>
      <c r="J13294" s="15" t="str">
        <f t="shared" si="1"/>
        <v>Relevant</v>
      </c>
    </row>
    <row r="13295" ht="22.5" customHeight="1">
      <c r="A13295" s="9" t="s">
        <v>36793</v>
      </c>
      <c r="B13295" s="10">
        <v>45539.40056712963</v>
      </c>
      <c r="C13295" s="11" t="s">
        <v>12933</v>
      </c>
      <c r="D13295" s="12">
        <v>9.0</v>
      </c>
      <c r="E13295" s="10" t="s">
        <v>114</v>
      </c>
      <c r="F13295" s="12">
        <v>2024.0</v>
      </c>
      <c r="G13295" s="13" t="s">
        <v>13</v>
      </c>
      <c r="H13295" s="14" t="s">
        <v>36794</v>
      </c>
      <c r="I13295" s="12">
        <v>11152.0</v>
      </c>
      <c r="J13295" s="15" t="str">
        <f t="shared" si="1"/>
        <v>Relevant</v>
      </c>
    </row>
    <row r="13296" ht="22.5" customHeight="1">
      <c r="A13296" s="9" t="s">
        <v>36795</v>
      </c>
      <c r="B13296" s="10">
        <v>45581.89430555556</v>
      </c>
      <c r="C13296" s="11" t="s">
        <v>36796</v>
      </c>
      <c r="D13296" s="12">
        <v>10.0</v>
      </c>
      <c r="E13296" s="10" t="s">
        <v>42</v>
      </c>
      <c r="F13296" s="12">
        <v>2024.0</v>
      </c>
      <c r="G13296" s="13" t="s">
        <v>13</v>
      </c>
      <c r="H13296" s="14" t="s">
        <v>642</v>
      </c>
      <c r="I13296" s="12">
        <v>17953.0</v>
      </c>
      <c r="J13296" s="15" t="str">
        <f t="shared" si="1"/>
        <v>Relevant</v>
      </c>
    </row>
    <row r="13297" ht="22.5" customHeight="1">
      <c r="A13297" s="9" t="s">
        <v>36797</v>
      </c>
      <c r="B13297" s="10">
        <v>45392.50397644676</v>
      </c>
      <c r="C13297" s="11" t="s">
        <v>36798</v>
      </c>
      <c r="D13297" s="12">
        <v>4.0</v>
      </c>
      <c r="E13297" s="10" t="s">
        <v>274</v>
      </c>
      <c r="F13297" s="12">
        <v>2024.0</v>
      </c>
      <c r="G13297" s="13" t="s">
        <v>36799</v>
      </c>
      <c r="H13297" s="14" t="s">
        <v>36800</v>
      </c>
      <c r="I13297" s="12">
        <v>1.1631812E7</v>
      </c>
      <c r="J13297" s="15" t="str">
        <f t="shared" si="1"/>
        <v>Irrelevant</v>
      </c>
    </row>
    <row r="13298" ht="22.5" customHeight="1">
      <c r="A13298" s="9" t="s">
        <v>36801</v>
      </c>
      <c r="B13298" s="10">
        <v>45724.45101851852</v>
      </c>
      <c r="C13298" s="11" t="s">
        <v>36802</v>
      </c>
      <c r="D13298" s="12">
        <v>3.0</v>
      </c>
      <c r="E13298" s="10" t="s">
        <v>59</v>
      </c>
      <c r="F13298" s="12">
        <v>2025.0</v>
      </c>
      <c r="G13298" s="13" t="s">
        <v>13</v>
      </c>
      <c r="H13298" s="14" t="s">
        <v>36803</v>
      </c>
      <c r="I13298" s="12">
        <v>25.0</v>
      </c>
      <c r="J13298" s="15" t="str">
        <f t="shared" si="1"/>
        <v>Relevant</v>
      </c>
    </row>
    <row r="13299" ht="22.5" customHeight="1">
      <c r="A13299" s="9" t="s">
        <v>36804</v>
      </c>
      <c r="B13299" s="10">
        <v>45596.82648148148</v>
      </c>
      <c r="C13299" s="11" t="s">
        <v>36805</v>
      </c>
      <c r="D13299" s="12">
        <v>10.0</v>
      </c>
      <c r="E13299" s="10" t="s">
        <v>42</v>
      </c>
      <c r="F13299" s="12">
        <v>2024.0</v>
      </c>
      <c r="G13299" s="13" t="s">
        <v>13</v>
      </c>
      <c r="H13299" s="14" t="s">
        <v>124</v>
      </c>
      <c r="I13299" s="12">
        <v>169.0</v>
      </c>
      <c r="J13299" s="15" t="str">
        <f t="shared" si="1"/>
        <v>Relevant</v>
      </c>
    </row>
    <row r="13300" ht="22.5" customHeight="1">
      <c r="A13300" s="9" t="s">
        <v>36806</v>
      </c>
      <c r="B13300" s="10">
        <v>45638.951365740744</v>
      </c>
      <c r="C13300" s="11" t="s">
        <v>36807</v>
      </c>
      <c r="D13300" s="12">
        <v>12.0</v>
      </c>
      <c r="E13300" s="10" t="s">
        <v>26</v>
      </c>
      <c r="F13300" s="12">
        <v>2024.0</v>
      </c>
      <c r="G13300" s="13" t="s">
        <v>36808</v>
      </c>
      <c r="H13300" s="14" t="s">
        <v>36809</v>
      </c>
      <c r="I13300" s="12">
        <v>2823088.0</v>
      </c>
      <c r="J13300" s="15" t="str">
        <f t="shared" si="1"/>
        <v>Irrelevant</v>
      </c>
    </row>
    <row r="13301" ht="22.5" customHeight="1">
      <c r="A13301" s="9" t="s">
        <v>36810</v>
      </c>
      <c r="B13301" s="10">
        <v>45737.766921296294</v>
      </c>
      <c r="C13301" s="11" t="s">
        <v>36811</v>
      </c>
      <c r="D13301" s="12">
        <v>3.0</v>
      </c>
      <c r="E13301" s="10" t="s">
        <v>59</v>
      </c>
      <c r="F13301" s="12">
        <v>2025.0</v>
      </c>
      <c r="G13301" s="13" t="s">
        <v>13</v>
      </c>
      <c r="H13301" s="14" t="s">
        <v>75</v>
      </c>
      <c r="I13301" s="12">
        <v>103.0</v>
      </c>
      <c r="J13301" s="15" t="str">
        <f t="shared" si="1"/>
        <v>Relevant</v>
      </c>
    </row>
    <row r="13302" ht="22.5" customHeight="1">
      <c r="A13302" s="9" t="s">
        <v>36812</v>
      </c>
      <c r="B13302" s="10">
        <v>45600.756006944444</v>
      </c>
      <c r="C13302" s="11" t="s">
        <v>36813</v>
      </c>
      <c r="D13302" s="12">
        <v>11.0</v>
      </c>
      <c r="E13302" s="10" t="s">
        <v>17</v>
      </c>
      <c r="F13302" s="12">
        <v>2024.0</v>
      </c>
      <c r="G13302" s="13" t="s">
        <v>36814</v>
      </c>
      <c r="H13302" s="14" t="s">
        <v>36815</v>
      </c>
      <c r="I13302" s="12">
        <v>317791.0</v>
      </c>
      <c r="J13302" s="15" t="str">
        <f t="shared" si="1"/>
        <v>Irrelevant</v>
      </c>
    </row>
    <row r="13303" ht="22.5" customHeight="1">
      <c r="A13303" s="9" t="s">
        <v>36816</v>
      </c>
      <c r="B13303" s="10">
        <v>45590.371203703704</v>
      </c>
      <c r="C13303" s="11" t="s">
        <v>36817</v>
      </c>
      <c r="D13303" s="12">
        <v>10.0</v>
      </c>
      <c r="E13303" s="10" t="s">
        <v>42</v>
      </c>
      <c r="F13303" s="12">
        <v>2024.0</v>
      </c>
      <c r="G13303" s="13" t="s">
        <v>13</v>
      </c>
      <c r="H13303" s="14" t="s">
        <v>4648</v>
      </c>
      <c r="I13303" s="12">
        <v>178.0</v>
      </c>
      <c r="J13303" s="15" t="str">
        <f t="shared" si="1"/>
        <v>Relevant</v>
      </c>
    </row>
    <row r="13304" ht="22.5" customHeight="1">
      <c r="A13304" s="9" t="s">
        <v>36818</v>
      </c>
      <c r="B13304" s="10">
        <v>45425.04513888889</v>
      </c>
      <c r="C13304" s="11" t="s">
        <v>36819</v>
      </c>
      <c r="D13304" s="12">
        <v>5.0</v>
      </c>
      <c r="E13304" s="10" t="s">
        <v>21</v>
      </c>
      <c r="F13304" s="12">
        <v>2024.0</v>
      </c>
      <c r="G13304" s="13" t="s">
        <v>36820</v>
      </c>
      <c r="H13304" s="14" t="str">
        <f>IFERROR(__xludf.DUMMYFUNCTION("TRIM(REGEXREPLACE(GOOGLETRANSLATE(G13304,""auto"",""en""),""(?i)\b(RT|QT)\s*@?\w*:?\s*|https?://\S+|@\w+|#\w+|[^\x00-\x7F]|[^\w\s]"",""""))"),"Aging Come Faster Because Of This Reason")</f>
        <v>Aging Come Faster Because Of This Reason</v>
      </c>
      <c r="I13304" s="12">
        <v>0.0</v>
      </c>
      <c r="J13304" s="15" t="str">
        <f t="shared" si="1"/>
        <v>Irrelevant</v>
      </c>
    </row>
    <row r="13305" ht="22.5" customHeight="1">
      <c r="A13305" s="9" t="s">
        <v>36821</v>
      </c>
      <c r="B13305" s="10">
        <v>45395.932337962964</v>
      </c>
      <c r="C13305" s="11" t="s">
        <v>36822</v>
      </c>
      <c r="D13305" s="12">
        <v>4.0</v>
      </c>
      <c r="E13305" s="10" t="s">
        <v>274</v>
      </c>
      <c r="F13305" s="12">
        <v>2024.0</v>
      </c>
      <c r="G13305" s="13" t="s">
        <v>13</v>
      </c>
      <c r="H13305" s="14" t="s">
        <v>1453</v>
      </c>
      <c r="I13305" s="12">
        <v>458.0</v>
      </c>
      <c r="J13305" s="15" t="str">
        <f t="shared" si="1"/>
        <v>Irrelevant</v>
      </c>
    </row>
    <row r="13306" ht="22.5" customHeight="1">
      <c r="A13306" s="9" t="s">
        <v>36823</v>
      </c>
      <c r="B13306" s="10">
        <v>45697.146365740744</v>
      </c>
      <c r="C13306" s="11" t="s">
        <v>36824</v>
      </c>
      <c r="D13306" s="12">
        <v>2.0</v>
      </c>
      <c r="E13306" s="10" t="s">
        <v>12</v>
      </c>
      <c r="F13306" s="12">
        <v>2025.0</v>
      </c>
      <c r="G13306" s="13" t="s">
        <v>13</v>
      </c>
      <c r="H13306" s="14" t="s">
        <v>36825</v>
      </c>
      <c r="I13306" s="12">
        <v>308.0</v>
      </c>
      <c r="J13306" s="15" t="str">
        <f t="shared" si="1"/>
        <v>Relevant</v>
      </c>
    </row>
    <row r="13307" ht="22.5" customHeight="1">
      <c r="A13307" s="9" t="s">
        <v>36826</v>
      </c>
      <c r="B13307" s="10">
        <v>45591.50925925926</v>
      </c>
      <c r="C13307" s="11" t="s">
        <v>36827</v>
      </c>
      <c r="D13307" s="12">
        <v>10.0</v>
      </c>
      <c r="E13307" s="10" t="s">
        <v>42</v>
      </c>
      <c r="F13307" s="12">
        <v>2024.0</v>
      </c>
      <c r="G13307" s="13" t="s">
        <v>13</v>
      </c>
      <c r="H13307" s="14" t="s">
        <v>131</v>
      </c>
      <c r="I13307" s="12">
        <v>224.0</v>
      </c>
      <c r="J13307" s="15" t="str">
        <f t="shared" si="1"/>
        <v>Relevant</v>
      </c>
    </row>
    <row r="13308" ht="22.5" customHeight="1">
      <c r="A13308" s="9" t="s">
        <v>36828</v>
      </c>
      <c r="B13308" s="10">
        <v>45614.59851851852</v>
      </c>
      <c r="C13308" s="11" t="s">
        <v>36829</v>
      </c>
      <c r="D13308" s="12">
        <v>11.0</v>
      </c>
      <c r="E13308" s="10" t="s">
        <v>17</v>
      </c>
      <c r="F13308" s="12">
        <v>2024.0</v>
      </c>
      <c r="G13308" s="13" t="s">
        <v>13</v>
      </c>
      <c r="H13308" s="14" t="s">
        <v>423</v>
      </c>
      <c r="I13308" s="12">
        <v>251.0</v>
      </c>
      <c r="J13308" s="15" t="str">
        <f t="shared" si="1"/>
        <v>Relevant</v>
      </c>
    </row>
    <row r="13309" ht="22.5" customHeight="1">
      <c r="A13309" s="9" t="s">
        <v>36830</v>
      </c>
      <c r="B13309" s="10">
        <v>45696.76768518519</v>
      </c>
      <c r="C13309" s="11" t="s">
        <v>36831</v>
      </c>
      <c r="D13309" s="12">
        <v>2.0</v>
      </c>
      <c r="E13309" s="10" t="s">
        <v>12</v>
      </c>
      <c r="F13309" s="12">
        <v>2025.0</v>
      </c>
      <c r="G13309" s="13" t="s">
        <v>13</v>
      </c>
      <c r="H13309" s="14" t="s">
        <v>14</v>
      </c>
      <c r="I13309" s="12">
        <v>187.0</v>
      </c>
      <c r="J13309" s="15" t="str">
        <f t="shared" si="1"/>
        <v>Relevant</v>
      </c>
    </row>
    <row r="13310" ht="22.5" customHeight="1">
      <c r="A13310" s="9" t="s">
        <v>36832</v>
      </c>
      <c r="B13310" s="10">
        <v>45599.30458333333</v>
      </c>
      <c r="C13310" s="11" t="s">
        <v>36833</v>
      </c>
      <c r="D13310" s="12">
        <v>11.0</v>
      </c>
      <c r="E13310" s="10" t="s">
        <v>17</v>
      </c>
      <c r="F13310" s="12">
        <v>2024.0</v>
      </c>
      <c r="G13310" s="13" t="s">
        <v>13</v>
      </c>
      <c r="H13310" s="14" t="s">
        <v>36834</v>
      </c>
      <c r="I13310" s="12">
        <v>16386.0</v>
      </c>
      <c r="J13310" s="15" t="str">
        <f t="shared" si="1"/>
        <v>Irrelevant</v>
      </c>
    </row>
    <row r="13311" ht="22.5" customHeight="1">
      <c r="A13311" s="9" t="s">
        <v>36835</v>
      </c>
      <c r="B13311" s="10">
        <v>45586.284537037034</v>
      </c>
      <c r="C13311" s="11" t="s">
        <v>36836</v>
      </c>
      <c r="D13311" s="12">
        <v>10.0</v>
      </c>
      <c r="E13311" s="10" t="s">
        <v>42</v>
      </c>
      <c r="F13311" s="12">
        <v>2024.0</v>
      </c>
      <c r="G13311" s="13" t="s">
        <v>13</v>
      </c>
      <c r="H13311" s="14" t="s">
        <v>1442</v>
      </c>
      <c r="I13311" s="12">
        <v>280.0</v>
      </c>
      <c r="J13311" s="15" t="str">
        <f t="shared" si="1"/>
        <v>Relevant</v>
      </c>
    </row>
    <row r="13312" ht="22.5" customHeight="1">
      <c r="A13312" s="9" t="s">
        <v>36837</v>
      </c>
      <c r="B13312" s="10">
        <v>45434.58315972222</v>
      </c>
      <c r="C13312" s="11" t="s">
        <v>36838</v>
      </c>
      <c r="D13312" s="12">
        <v>5.0</v>
      </c>
      <c r="E13312" s="10" t="s">
        <v>21</v>
      </c>
      <c r="F13312" s="12">
        <v>2024.0</v>
      </c>
      <c r="G13312" s="13" t="s">
        <v>13</v>
      </c>
      <c r="H13312" s="14" t="s">
        <v>189</v>
      </c>
      <c r="I13312" s="12">
        <v>119.0</v>
      </c>
      <c r="J13312" s="15" t="str">
        <f t="shared" si="1"/>
        <v>Relevant</v>
      </c>
    </row>
    <row r="13313" ht="22.5" customHeight="1">
      <c r="A13313" s="9" t="s">
        <v>36839</v>
      </c>
      <c r="B13313" s="10">
        <v>45618.44771990741</v>
      </c>
      <c r="C13313" s="11" t="s">
        <v>36840</v>
      </c>
      <c r="D13313" s="12">
        <v>11.0</v>
      </c>
      <c r="E13313" s="10" t="s">
        <v>17</v>
      </c>
      <c r="F13313" s="12">
        <v>2024.0</v>
      </c>
      <c r="G13313" s="13" t="s">
        <v>13</v>
      </c>
      <c r="H13313" s="14" t="s">
        <v>25799</v>
      </c>
      <c r="I13313" s="12">
        <v>721.0</v>
      </c>
      <c r="J13313" s="15" t="str">
        <f t="shared" si="1"/>
        <v>Irrelevant</v>
      </c>
    </row>
    <row r="13314" ht="22.5" customHeight="1">
      <c r="A13314" s="9" t="s">
        <v>36841</v>
      </c>
      <c r="B13314" s="10">
        <v>45615.42193287037</v>
      </c>
      <c r="C13314" s="11" t="s">
        <v>36842</v>
      </c>
      <c r="D13314" s="12">
        <v>11.0</v>
      </c>
      <c r="E13314" s="10" t="s">
        <v>17</v>
      </c>
      <c r="F13314" s="12">
        <v>2024.0</v>
      </c>
      <c r="G13314" s="13" t="s">
        <v>13</v>
      </c>
      <c r="H13314" s="14" t="s">
        <v>5902</v>
      </c>
      <c r="I13314" s="12">
        <v>452.0</v>
      </c>
      <c r="J13314" s="15" t="str">
        <f t="shared" si="1"/>
        <v>Relevant</v>
      </c>
    </row>
    <row r="13315" ht="22.5" customHeight="1">
      <c r="A13315" s="9" t="s">
        <v>36843</v>
      </c>
      <c r="B13315" s="10">
        <v>45617.38182870371</v>
      </c>
      <c r="C13315" s="11" t="s">
        <v>36844</v>
      </c>
      <c r="D13315" s="12">
        <v>11.0</v>
      </c>
      <c r="E13315" s="10" t="s">
        <v>17</v>
      </c>
      <c r="F13315" s="12">
        <v>2024.0</v>
      </c>
      <c r="G13315" s="13" t="s">
        <v>13</v>
      </c>
      <c r="H13315" s="14" t="s">
        <v>36845</v>
      </c>
      <c r="I13315" s="12">
        <v>12571.0</v>
      </c>
      <c r="J13315" s="15" t="str">
        <f t="shared" si="1"/>
        <v>Relevant</v>
      </c>
    </row>
    <row r="13316" ht="22.5" customHeight="1">
      <c r="A13316" s="9" t="s">
        <v>36846</v>
      </c>
      <c r="B13316" s="10">
        <v>45697.05550925926</v>
      </c>
      <c r="C13316" s="11" t="s">
        <v>36847</v>
      </c>
      <c r="D13316" s="12">
        <v>2.0</v>
      </c>
      <c r="E13316" s="10" t="s">
        <v>12</v>
      </c>
      <c r="F13316" s="12">
        <v>2025.0</v>
      </c>
      <c r="G13316" s="13" t="s">
        <v>13</v>
      </c>
      <c r="H13316" s="14" t="s">
        <v>14</v>
      </c>
      <c r="I13316" s="12">
        <v>58.0</v>
      </c>
      <c r="J13316" s="15" t="str">
        <f t="shared" si="1"/>
        <v>Relevant</v>
      </c>
    </row>
    <row r="13317" ht="22.5" customHeight="1">
      <c r="A13317" s="9" t="s">
        <v>36848</v>
      </c>
      <c r="B13317" s="10">
        <v>45482.458182870374</v>
      </c>
      <c r="C13317" s="11" t="s">
        <v>36849</v>
      </c>
      <c r="D13317" s="12">
        <v>7.0</v>
      </c>
      <c r="E13317" s="10" t="s">
        <v>55</v>
      </c>
      <c r="F13317" s="12">
        <v>2024.0</v>
      </c>
      <c r="G13317" s="13" t="s">
        <v>13</v>
      </c>
      <c r="H13317" s="14" t="s">
        <v>5908</v>
      </c>
      <c r="I13317" s="12">
        <v>1236.0</v>
      </c>
      <c r="J13317" s="15" t="str">
        <f t="shared" si="1"/>
        <v>Irrelevant</v>
      </c>
    </row>
    <row r="13318" ht="22.5" customHeight="1">
      <c r="A13318" s="9" t="s">
        <v>36850</v>
      </c>
      <c r="B13318" s="10">
        <v>45614.9765162037</v>
      </c>
      <c r="C13318" s="11" t="s">
        <v>36851</v>
      </c>
      <c r="D13318" s="12">
        <v>11.0</v>
      </c>
      <c r="E13318" s="10" t="s">
        <v>17</v>
      </c>
      <c r="F13318" s="12">
        <v>2024.0</v>
      </c>
      <c r="G13318" s="13" t="s">
        <v>13</v>
      </c>
      <c r="H13318" s="14" t="s">
        <v>423</v>
      </c>
      <c r="I13318" s="12">
        <v>198.0</v>
      </c>
      <c r="J13318" s="15" t="str">
        <f t="shared" si="1"/>
        <v>Relevant</v>
      </c>
    </row>
    <row r="13319" ht="22.5" customHeight="1">
      <c r="A13319" s="9" t="s">
        <v>36852</v>
      </c>
      <c r="B13319" s="10">
        <v>45591.69059027778</v>
      </c>
      <c r="C13319" s="11" t="s">
        <v>36853</v>
      </c>
      <c r="D13319" s="12">
        <v>10.0</v>
      </c>
      <c r="E13319" s="10" t="s">
        <v>42</v>
      </c>
      <c r="F13319" s="12">
        <v>2024.0</v>
      </c>
      <c r="G13319" s="13" t="s">
        <v>36854</v>
      </c>
      <c r="H13319" s="14" t="s">
        <v>36855</v>
      </c>
      <c r="I13319" s="12">
        <v>9292977.0</v>
      </c>
      <c r="J13319" s="15" t="str">
        <f t="shared" si="1"/>
        <v>Relevant</v>
      </c>
    </row>
    <row r="13320" ht="22.5" customHeight="1">
      <c r="A13320" s="9" t="s">
        <v>36856</v>
      </c>
      <c r="B13320" s="10">
        <v>45697.38413194445</v>
      </c>
      <c r="C13320" s="11" t="s">
        <v>36857</v>
      </c>
      <c r="D13320" s="12">
        <v>2.0</v>
      </c>
      <c r="E13320" s="10" t="s">
        <v>12</v>
      </c>
      <c r="F13320" s="12">
        <v>2025.0</v>
      </c>
      <c r="G13320" s="13" t="s">
        <v>13</v>
      </c>
      <c r="H13320" s="14" t="s">
        <v>14</v>
      </c>
      <c r="I13320" s="12">
        <v>203.0</v>
      </c>
      <c r="J13320" s="15" t="str">
        <f t="shared" si="1"/>
        <v>Relevant</v>
      </c>
    </row>
    <row r="13321" ht="22.5" customHeight="1">
      <c r="A13321" s="9" t="s">
        <v>36858</v>
      </c>
      <c r="B13321" s="10">
        <v>45632.012349537035</v>
      </c>
      <c r="C13321" s="11" t="s">
        <v>36859</v>
      </c>
      <c r="D13321" s="12">
        <v>12.0</v>
      </c>
      <c r="E13321" s="10" t="s">
        <v>26</v>
      </c>
      <c r="F13321" s="12">
        <v>2024.0</v>
      </c>
      <c r="G13321" s="13" t="s">
        <v>13</v>
      </c>
      <c r="H13321" s="14" t="s">
        <v>1809</v>
      </c>
      <c r="I13321" s="12">
        <v>137.0</v>
      </c>
      <c r="J13321" s="15" t="str">
        <f t="shared" si="1"/>
        <v>Relevant</v>
      </c>
    </row>
    <row r="13322" ht="22.5" customHeight="1">
      <c r="A13322" s="9" t="s">
        <v>36860</v>
      </c>
      <c r="B13322" s="10">
        <v>45580.60681712963</v>
      </c>
      <c r="C13322" s="11" t="s">
        <v>36861</v>
      </c>
      <c r="D13322" s="12">
        <v>10.0</v>
      </c>
      <c r="E13322" s="10" t="s">
        <v>42</v>
      </c>
      <c r="F13322" s="12">
        <v>2024.0</v>
      </c>
      <c r="G13322" s="13" t="s">
        <v>13</v>
      </c>
      <c r="H13322" s="14" t="s">
        <v>642</v>
      </c>
      <c r="I13322" s="12">
        <v>8.0</v>
      </c>
      <c r="J13322" s="15" t="str">
        <f t="shared" si="1"/>
        <v>Relevant</v>
      </c>
    </row>
    <row r="13323" ht="22.5" customHeight="1">
      <c r="A13323" s="9" t="s">
        <v>36862</v>
      </c>
      <c r="B13323" s="10">
        <v>45643.44621527778</v>
      </c>
      <c r="C13323" s="11" t="s">
        <v>36863</v>
      </c>
      <c r="D13323" s="12">
        <v>12.0</v>
      </c>
      <c r="E13323" s="10" t="s">
        <v>26</v>
      </c>
      <c r="F13323" s="12">
        <v>2024.0</v>
      </c>
      <c r="G13323" s="13" t="s">
        <v>36864</v>
      </c>
      <c r="H13323" s="14" t="s">
        <v>36865</v>
      </c>
      <c r="I13323" s="12">
        <v>0.0</v>
      </c>
      <c r="J13323" s="15" t="str">
        <f t="shared" si="1"/>
        <v>Relevant</v>
      </c>
    </row>
    <row r="13324" ht="22.5" customHeight="1">
      <c r="A13324" s="9" t="s">
        <v>36866</v>
      </c>
      <c r="B13324" s="10">
        <v>45437.945381944446</v>
      </c>
      <c r="C13324" s="11" t="s">
        <v>36867</v>
      </c>
      <c r="D13324" s="12">
        <v>5.0</v>
      </c>
      <c r="E13324" s="10" t="s">
        <v>21</v>
      </c>
      <c r="F13324" s="12">
        <v>2024.0</v>
      </c>
      <c r="G13324" s="13" t="s">
        <v>13</v>
      </c>
      <c r="H13324" s="14" t="s">
        <v>484</v>
      </c>
      <c r="I13324" s="12">
        <v>1847.0</v>
      </c>
      <c r="J13324" s="15" t="str">
        <f t="shared" si="1"/>
        <v>Irrelevant</v>
      </c>
    </row>
    <row r="13325" ht="22.5" customHeight="1">
      <c r="A13325" s="9" t="s">
        <v>36868</v>
      </c>
      <c r="B13325" s="10">
        <v>45735.38303240741</v>
      </c>
      <c r="C13325" s="11" t="s">
        <v>36869</v>
      </c>
      <c r="D13325" s="12">
        <v>3.0</v>
      </c>
      <c r="E13325" s="10" t="s">
        <v>59</v>
      </c>
      <c r="F13325" s="12">
        <v>2025.0</v>
      </c>
      <c r="G13325" s="13" t="s">
        <v>36870</v>
      </c>
      <c r="H13325" s="14" t="s">
        <v>36871</v>
      </c>
      <c r="I13325" s="12">
        <v>2665375.0</v>
      </c>
      <c r="J13325" s="15" t="str">
        <f t="shared" si="1"/>
        <v>Relevant</v>
      </c>
    </row>
    <row r="13326" ht="22.5" customHeight="1">
      <c r="A13326" s="9" t="s">
        <v>36872</v>
      </c>
      <c r="B13326" s="10">
        <v>45615.49165509259</v>
      </c>
      <c r="C13326" s="11" t="s">
        <v>36873</v>
      </c>
      <c r="D13326" s="12">
        <v>11.0</v>
      </c>
      <c r="E13326" s="10" t="s">
        <v>17</v>
      </c>
      <c r="F13326" s="12">
        <v>2024.0</v>
      </c>
      <c r="G13326" s="13" t="s">
        <v>13</v>
      </c>
      <c r="H13326" s="14" t="s">
        <v>13557</v>
      </c>
      <c r="I13326" s="12">
        <v>791.0</v>
      </c>
      <c r="J13326" s="15" t="str">
        <f t="shared" si="1"/>
        <v>Relevant</v>
      </c>
    </row>
    <row r="13327" ht="22.5" customHeight="1">
      <c r="A13327" s="9" t="s">
        <v>36874</v>
      </c>
      <c r="B13327" s="10">
        <v>45587.856458333335</v>
      </c>
      <c r="C13327" s="11" t="s">
        <v>36875</v>
      </c>
      <c r="D13327" s="12">
        <v>10.0</v>
      </c>
      <c r="E13327" s="10" t="s">
        <v>42</v>
      </c>
      <c r="F13327" s="12">
        <v>2024.0</v>
      </c>
      <c r="G13327" s="13" t="s">
        <v>13</v>
      </c>
      <c r="H13327" s="14" t="s">
        <v>338</v>
      </c>
      <c r="I13327" s="12">
        <v>43.0</v>
      </c>
      <c r="J13327" s="15" t="str">
        <f t="shared" si="1"/>
        <v>Relevant</v>
      </c>
    </row>
    <row r="13328" ht="22.5" customHeight="1">
      <c r="A13328" s="9" t="s">
        <v>36876</v>
      </c>
      <c r="B13328" s="10">
        <v>45588.74759259259</v>
      </c>
      <c r="C13328" s="11" t="s">
        <v>36877</v>
      </c>
      <c r="D13328" s="12">
        <v>10.0</v>
      </c>
      <c r="E13328" s="10" t="s">
        <v>42</v>
      </c>
      <c r="F13328" s="12">
        <v>2024.0</v>
      </c>
      <c r="G13328" s="13" t="s">
        <v>13</v>
      </c>
      <c r="H13328" s="14" t="s">
        <v>36878</v>
      </c>
      <c r="I13328" s="12">
        <v>1470.0</v>
      </c>
      <c r="J13328" s="15" t="str">
        <f t="shared" si="1"/>
        <v>Irrelevant</v>
      </c>
    </row>
    <row r="13329" ht="22.5" customHeight="1">
      <c r="A13329" s="9" t="s">
        <v>36879</v>
      </c>
      <c r="B13329" s="10">
        <v>45614.620092592595</v>
      </c>
      <c r="C13329" s="11" t="s">
        <v>36880</v>
      </c>
      <c r="D13329" s="12">
        <v>11.0</v>
      </c>
      <c r="E13329" s="10" t="s">
        <v>17</v>
      </c>
      <c r="F13329" s="12">
        <v>2024.0</v>
      </c>
      <c r="G13329" s="13" t="s">
        <v>13</v>
      </c>
      <c r="H13329" s="14" t="s">
        <v>423</v>
      </c>
      <c r="I13329" s="12">
        <v>146.0</v>
      </c>
      <c r="J13329" s="15" t="str">
        <f t="shared" si="1"/>
        <v>Relevant</v>
      </c>
    </row>
    <row r="13330" ht="22.5" customHeight="1">
      <c r="A13330" s="9" t="s">
        <v>36881</v>
      </c>
      <c r="B13330" s="10">
        <v>45625.7637962963</v>
      </c>
      <c r="C13330" s="11" t="s">
        <v>36882</v>
      </c>
      <c r="D13330" s="12">
        <v>11.0</v>
      </c>
      <c r="E13330" s="10" t="s">
        <v>17</v>
      </c>
      <c r="F13330" s="12">
        <v>2024.0</v>
      </c>
      <c r="G13330" s="13" t="s">
        <v>36883</v>
      </c>
      <c r="H13330" s="14" t="s">
        <v>36884</v>
      </c>
      <c r="I13330" s="12">
        <v>0.0</v>
      </c>
      <c r="J13330" s="15" t="str">
        <f t="shared" si="1"/>
        <v>Relevant</v>
      </c>
    </row>
    <row r="13331" ht="22.5" customHeight="1">
      <c r="A13331" s="9" t="s">
        <v>36885</v>
      </c>
      <c r="B13331" s="10">
        <v>45495.76888888889</v>
      </c>
      <c r="C13331" s="11" t="s">
        <v>36886</v>
      </c>
      <c r="D13331" s="12">
        <v>7.0</v>
      </c>
      <c r="E13331" s="10" t="s">
        <v>55</v>
      </c>
      <c r="F13331" s="12">
        <v>2024.0</v>
      </c>
      <c r="G13331" s="13" t="s">
        <v>13</v>
      </c>
      <c r="H13331" s="14" t="s">
        <v>3060</v>
      </c>
      <c r="I13331" s="12">
        <v>158.0</v>
      </c>
      <c r="J13331" s="15" t="str">
        <f t="shared" si="1"/>
        <v>Relevant</v>
      </c>
    </row>
    <row r="13332" ht="22.5" customHeight="1">
      <c r="A13332" s="9" t="s">
        <v>36887</v>
      </c>
      <c r="B13332" s="10">
        <v>45421.052777777775</v>
      </c>
      <c r="C13332" s="11" t="s">
        <v>36888</v>
      </c>
      <c r="D13332" s="12">
        <v>5.0</v>
      </c>
      <c r="E13332" s="10" t="s">
        <v>21</v>
      </c>
      <c r="F13332" s="12">
        <v>2024.0</v>
      </c>
      <c r="G13332" s="13" t="s">
        <v>36889</v>
      </c>
      <c r="H13332" s="14" t="s">
        <v>36890</v>
      </c>
      <c r="I13332" s="12">
        <v>0.0</v>
      </c>
      <c r="J13332" s="15" t="str">
        <f t="shared" si="1"/>
        <v>Relevant</v>
      </c>
    </row>
    <row r="13333" ht="22.5" customHeight="1">
      <c r="A13333" s="9" t="s">
        <v>36891</v>
      </c>
      <c r="B13333" s="10">
        <v>45701.27974537037</v>
      </c>
      <c r="C13333" s="11" t="s">
        <v>36892</v>
      </c>
      <c r="D13333" s="12">
        <v>2.0</v>
      </c>
      <c r="E13333" s="10" t="s">
        <v>12</v>
      </c>
      <c r="F13333" s="12">
        <v>2025.0</v>
      </c>
      <c r="G13333" s="13" t="s">
        <v>13</v>
      </c>
      <c r="H13333" s="14" t="s">
        <v>253</v>
      </c>
      <c r="I13333" s="12">
        <v>2928.0</v>
      </c>
      <c r="J13333" s="15" t="str">
        <f t="shared" si="1"/>
        <v>Irrelevant</v>
      </c>
    </row>
    <row r="13334" ht="22.5" customHeight="1">
      <c r="A13334" s="9" t="s">
        <v>36893</v>
      </c>
      <c r="B13334" s="10">
        <v>45596.91079861111</v>
      </c>
      <c r="C13334" s="11" t="s">
        <v>36894</v>
      </c>
      <c r="D13334" s="12">
        <v>10.0</v>
      </c>
      <c r="E13334" s="10" t="s">
        <v>42</v>
      </c>
      <c r="F13334" s="12">
        <v>2024.0</v>
      </c>
      <c r="G13334" s="13" t="s">
        <v>13</v>
      </c>
      <c r="H13334" s="14" t="s">
        <v>36895</v>
      </c>
      <c r="I13334" s="12">
        <v>3835.0</v>
      </c>
      <c r="J13334" s="15" t="str">
        <f t="shared" si="1"/>
        <v>Relevant</v>
      </c>
    </row>
    <row r="13335" ht="22.5" customHeight="1">
      <c r="A13335" s="9" t="s">
        <v>36896</v>
      </c>
      <c r="B13335" s="10">
        <v>45747.28194444445</v>
      </c>
      <c r="C13335" s="11" t="s">
        <v>36897</v>
      </c>
      <c r="D13335" s="12">
        <v>3.0</v>
      </c>
      <c r="E13335" s="10" t="s">
        <v>59</v>
      </c>
      <c r="F13335" s="12">
        <v>2025.0</v>
      </c>
      <c r="G13335" s="13" t="s">
        <v>13</v>
      </c>
      <c r="H13335" s="14" t="s">
        <v>6760</v>
      </c>
      <c r="I13335" s="12">
        <v>1270.0</v>
      </c>
      <c r="J13335" s="15" t="str">
        <f t="shared" si="1"/>
        <v>Relevant</v>
      </c>
    </row>
    <row r="13336" ht="22.5" customHeight="1">
      <c r="A13336" s="9" t="s">
        <v>36898</v>
      </c>
      <c r="B13336" s="10">
        <v>45696.84082175926</v>
      </c>
      <c r="C13336" s="11" t="s">
        <v>1811</v>
      </c>
      <c r="D13336" s="12">
        <v>2.0</v>
      </c>
      <c r="E13336" s="10" t="s">
        <v>12</v>
      </c>
      <c r="F13336" s="12">
        <v>2025.0</v>
      </c>
      <c r="G13336" s="13" t="s">
        <v>13</v>
      </c>
      <c r="H13336" s="14" t="s">
        <v>14</v>
      </c>
      <c r="I13336" s="12">
        <v>61.0</v>
      </c>
      <c r="J13336" s="15" t="str">
        <f t="shared" si="1"/>
        <v>Relevant</v>
      </c>
    </row>
    <row r="13337" ht="22.5" customHeight="1">
      <c r="A13337" s="9" t="s">
        <v>36899</v>
      </c>
      <c r="B13337" s="10">
        <v>45623.899351851855</v>
      </c>
      <c r="C13337" s="11" t="s">
        <v>36900</v>
      </c>
      <c r="D13337" s="12">
        <v>11.0</v>
      </c>
      <c r="E13337" s="10" t="s">
        <v>17</v>
      </c>
      <c r="F13337" s="12">
        <v>2024.0</v>
      </c>
      <c r="G13337" s="13" t="s">
        <v>36901</v>
      </c>
      <c r="H13337" s="14" t="s">
        <v>36902</v>
      </c>
      <c r="I13337" s="12">
        <v>49169.0</v>
      </c>
      <c r="J13337" s="15" t="str">
        <f t="shared" si="1"/>
        <v>Relevant</v>
      </c>
    </row>
    <row r="13338" ht="22.5" customHeight="1">
      <c r="A13338" s="9" t="s">
        <v>36903</v>
      </c>
      <c r="B13338" s="10">
        <v>45588.35693287037</v>
      </c>
      <c r="C13338" s="11" t="s">
        <v>36904</v>
      </c>
      <c r="D13338" s="12">
        <v>10.0</v>
      </c>
      <c r="E13338" s="10" t="s">
        <v>42</v>
      </c>
      <c r="F13338" s="12">
        <v>2024.0</v>
      </c>
      <c r="G13338" s="13" t="s">
        <v>13</v>
      </c>
      <c r="H13338" s="14" t="s">
        <v>338</v>
      </c>
      <c r="I13338" s="12">
        <v>2198.0</v>
      </c>
      <c r="J13338" s="15" t="str">
        <f t="shared" si="1"/>
        <v>Relevant</v>
      </c>
    </row>
    <row r="13339" ht="22.5" customHeight="1">
      <c r="A13339" s="9" t="s">
        <v>36905</v>
      </c>
      <c r="B13339" s="10">
        <v>45608.658171296294</v>
      </c>
      <c r="C13339" s="11" t="s">
        <v>36906</v>
      </c>
      <c r="D13339" s="12">
        <v>11.0</v>
      </c>
      <c r="E13339" s="10" t="s">
        <v>17</v>
      </c>
      <c r="F13339" s="12">
        <v>2024.0</v>
      </c>
      <c r="G13339" s="13" t="s">
        <v>36907</v>
      </c>
      <c r="H13339" s="14" t="s">
        <v>36908</v>
      </c>
      <c r="I13339" s="12">
        <v>288406.0</v>
      </c>
      <c r="J13339" s="15" t="str">
        <f t="shared" si="1"/>
        <v>Relevant</v>
      </c>
    </row>
    <row r="13340" ht="22.5" customHeight="1">
      <c r="A13340" s="9" t="s">
        <v>36909</v>
      </c>
      <c r="B13340" s="10">
        <v>45492.72560185185</v>
      </c>
      <c r="C13340" s="11" t="s">
        <v>36910</v>
      </c>
      <c r="D13340" s="12">
        <v>7.0</v>
      </c>
      <c r="E13340" s="10" t="s">
        <v>55</v>
      </c>
      <c r="F13340" s="12">
        <v>2024.0</v>
      </c>
      <c r="G13340" s="13" t="s">
        <v>36911</v>
      </c>
      <c r="H13340" s="14" t="s">
        <v>36912</v>
      </c>
      <c r="I13340" s="12">
        <v>1348056.0</v>
      </c>
      <c r="J13340" s="15" t="str">
        <f t="shared" si="1"/>
        <v>Irrelevant</v>
      </c>
    </row>
    <row r="13341" ht="22.5" customHeight="1">
      <c r="A13341" s="9" t="s">
        <v>36913</v>
      </c>
      <c r="B13341" s="10">
        <v>45608.8178587963</v>
      </c>
      <c r="C13341" s="11" t="s">
        <v>36914</v>
      </c>
      <c r="D13341" s="12">
        <v>11.0</v>
      </c>
      <c r="E13341" s="10" t="s">
        <v>17</v>
      </c>
      <c r="F13341" s="12">
        <v>2024.0</v>
      </c>
      <c r="G13341" s="13" t="s">
        <v>13</v>
      </c>
      <c r="H13341" s="14" t="s">
        <v>1877</v>
      </c>
      <c r="I13341" s="12">
        <v>4227.0</v>
      </c>
      <c r="J13341" s="15" t="str">
        <f t="shared" si="1"/>
        <v>Irrelevant</v>
      </c>
    </row>
    <row r="13342" ht="22.5" customHeight="1">
      <c r="A13342" s="9" t="s">
        <v>36915</v>
      </c>
      <c r="B13342" s="10">
        <v>45562.938414351855</v>
      </c>
      <c r="C13342" s="11" t="s">
        <v>17943</v>
      </c>
      <c r="D13342" s="12">
        <v>9.0</v>
      </c>
      <c r="E13342" s="10" t="s">
        <v>114</v>
      </c>
      <c r="F13342" s="12">
        <v>2024.0</v>
      </c>
      <c r="G13342" s="13" t="s">
        <v>13</v>
      </c>
      <c r="H13342" s="14" t="s">
        <v>2700</v>
      </c>
      <c r="I13342" s="12">
        <v>1672.0</v>
      </c>
      <c r="J13342" s="15" t="str">
        <f t="shared" si="1"/>
        <v>Irrelevant</v>
      </c>
    </row>
    <row r="13343" ht="22.5" customHeight="1">
      <c r="A13343" s="9" t="s">
        <v>36916</v>
      </c>
      <c r="B13343" s="10">
        <v>45536.7340625</v>
      </c>
      <c r="C13343" s="11" t="s">
        <v>36917</v>
      </c>
      <c r="D13343" s="12">
        <v>9.0</v>
      </c>
      <c r="E13343" s="10" t="s">
        <v>114</v>
      </c>
      <c r="F13343" s="12">
        <v>2024.0</v>
      </c>
      <c r="G13343" s="13" t="s">
        <v>13</v>
      </c>
      <c r="H13343" s="14" t="s">
        <v>36918</v>
      </c>
      <c r="I13343" s="12">
        <v>7571.0</v>
      </c>
      <c r="J13343" s="15" t="str">
        <f t="shared" si="1"/>
        <v>Irrelevant</v>
      </c>
    </row>
    <row r="13344" ht="22.5" customHeight="1">
      <c r="A13344" s="9" t="s">
        <v>36919</v>
      </c>
      <c r="B13344" s="10">
        <v>45615.857835648145</v>
      </c>
      <c r="C13344" s="11" t="s">
        <v>26486</v>
      </c>
      <c r="D13344" s="12">
        <v>11.0</v>
      </c>
      <c r="E13344" s="10" t="s">
        <v>17</v>
      </c>
      <c r="F13344" s="12">
        <v>2024.0</v>
      </c>
      <c r="G13344" s="13" t="s">
        <v>13</v>
      </c>
      <c r="H13344" s="14" t="s">
        <v>14563</v>
      </c>
      <c r="I13344" s="12">
        <v>1126.0</v>
      </c>
      <c r="J13344" s="15" t="str">
        <f t="shared" si="1"/>
        <v>Irrelevant</v>
      </c>
    </row>
    <row r="13345" ht="22.5" customHeight="1">
      <c r="A13345" s="9" t="s">
        <v>36920</v>
      </c>
      <c r="B13345" s="10">
        <v>45615.55419116898</v>
      </c>
      <c r="C13345" s="11" t="s">
        <v>36921</v>
      </c>
      <c r="D13345" s="12">
        <v>11.0</v>
      </c>
      <c r="E13345" s="10" t="s">
        <v>17</v>
      </c>
      <c r="F13345" s="12">
        <v>2024.0</v>
      </c>
      <c r="G13345" s="13" t="s">
        <v>36922</v>
      </c>
      <c r="H13345" s="14" t="s">
        <v>36923</v>
      </c>
      <c r="I13345" s="12">
        <v>30308.0</v>
      </c>
      <c r="J13345" s="15" t="str">
        <f t="shared" si="1"/>
        <v>Relevant</v>
      </c>
    </row>
    <row r="13346" ht="22.5" customHeight="1">
      <c r="A13346" s="9" t="s">
        <v>36924</v>
      </c>
      <c r="B13346" s="10">
        <v>45615.55101851852</v>
      </c>
      <c r="C13346" s="11" t="s">
        <v>8857</v>
      </c>
      <c r="D13346" s="12">
        <v>11.0</v>
      </c>
      <c r="E13346" s="10" t="s">
        <v>17</v>
      </c>
      <c r="F13346" s="12">
        <v>2024.0</v>
      </c>
      <c r="G13346" s="13" t="s">
        <v>13</v>
      </c>
      <c r="H13346" s="14" t="s">
        <v>11711</v>
      </c>
      <c r="I13346" s="12">
        <v>6313.0</v>
      </c>
      <c r="J13346" s="15" t="str">
        <f t="shared" si="1"/>
        <v>Relevant</v>
      </c>
    </row>
    <row r="13347" ht="22.5" customHeight="1">
      <c r="A13347" s="9" t="s">
        <v>36925</v>
      </c>
      <c r="B13347" s="10">
        <v>45400.57796296296</v>
      </c>
      <c r="C13347" s="11" t="s">
        <v>36926</v>
      </c>
      <c r="D13347" s="12">
        <v>4.0</v>
      </c>
      <c r="E13347" s="10" t="s">
        <v>274</v>
      </c>
      <c r="F13347" s="12">
        <v>2024.0</v>
      </c>
      <c r="G13347" s="13" t="s">
        <v>36927</v>
      </c>
      <c r="H13347" s="14" t="s">
        <v>36928</v>
      </c>
      <c r="I13347" s="12">
        <v>688223.0</v>
      </c>
      <c r="J13347" s="15" t="str">
        <f t="shared" si="1"/>
        <v>Irrelevant</v>
      </c>
    </row>
    <row r="13348" ht="22.5" customHeight="1">
      <c r="A13348" s="9" t="s">
        <v>36929</v>
      </c>
      <c r="B13348" s="10">
        <v>45598.934953703705</v>
      </c>
      <c r="C13348" s="11" t="s">
        <v>16714</v>
      </c>
      <c r="D13348" s="12">
        <v>11.0</v>
      </c>
      <c r="E13348" s="10" t="s">
        <v>17</v>
      </c>
      <c r="F13348" s="12">
        <v>2024.0</v>
      </c>
      <c r="G13348" s="13" t="s">
        <v>13</v>
      </c>
      <c r="H13348" s="14" t="s">
        <v>36930</v>
      </c>
      <c r="I13348" s="12">
        <v>2079.0</v>
      </c>
      <c r="J13348" s="15" t="str">
        <f t="shared" si="1"/>
        <v>Irrelevant</v>
      </c>
    </row>
    <row r="13349" ht="22.5" customHeight="1">
      <c r="A13349" s="9" t="s">
        <v>36931</v>
      </c>
      <c r="B13349" s="10">
        <v>45655.55668981482</v>
      </c>
      <c r="C13349" s="11" t="s">
        <v>36932</v>
      </c>
      <c r="D13349" s="12">
        <v>12.0</v>
      </c>
      <c r="E13349" s="10" t="s">
        <v>26</v>
      </c>
      <c r="F13349" s="12">
        <v>2024.0</v>
      </c>
      <c r="G13349" s="13" t="s">
        <v>13</v>
      </c>
      <c r="H13349" s="14" t="s">
        <v>36933</v>
      </c>
      <c r="I13349" s="12">
        <v>1463.0</v>
      </c>
      <c r="J13349" s="15" t="str">
        <f t="shared" si="1"/>
        <v>Irrelevant</v>
      </c>
    </row>
    <row r="13350" ht="22.5" customHeight="1">
      <c r="A13350" s="9" t="s">
        <v>36934</v>
      </c>
      <c r="B13350" s="10">
        <v>45600.947592592594</v>
      </c>
      <c r="C13350" s="11" t="s">
        <v>36935</v>
      </c>
      <c r="D13350" s="12">
        <v>11.0</v>
      </c>
      <c r="E13350" s="10" t="s">
        <v>17</v>
      </c>
      <c r="F13350" s="12">
        <v>2024.0</v>
      </c>
      <c r="G13350" s="13" t="s">
        <v>13</v>
      </c>
      <c r="H13350" s="14" t="s">
        <v>259</v>
      </c>
      <c r="I13350" s="12">
        <v>511.0</v>
      </c>
      <c r="J13350" s="15" t="str">
        <f t="shared" si="1"/>
        <v>Relevant</v>
      </c>
    </row>
    <row r="13351" ht="22.5" customHeight="1">
      <c r="A13351" s="9" t="s">
        <v>36936</v>
      </c>
      <c r="B13351" s="10">
        <v>45620.91063657407</v>
      </c>
      <c r="C13351" s="11" t="s">
        <v>36937</v>
      </c>
      <c r="D13351" s="12">
        <v>11.0</v>
      </c>
      <c r="E13351" s="10" t="s">
        <v>17</v>
      </c>
      <c r="F13351" s="12">
        <v>2024.0</v>
      </c>
      <c r="G13351" s="13" t="s">
        <v>13</v>
      </c>
      <c r="H13351" s="14" t="s">
        <v>305</v>
      </c>
      <c r="I13351" s="12">
        <v>267.0</v>
      </c>
      <c r="J13351" s="15" t="str">
        <f t="shared" si="1"/>
        <v>Relevant</v>
      </c>
    </row>
    <row r="13352" ht="22.5" customHeight="1">
      <c r="A13352" s="9" t="s">
        <v>36938</v>
      </c>
      <c r="B13352" s="10">
        <v>45630.27395833333</v>
      </c>
      <c r="C13352" s="11" t="s">
        <v>36939</v>
      </c>
      <c r="D13352" s="12">
        <v>12.0</v>
      </c>
      <c r="E13352" s="10" t="s">
        <v>26</v>
      </c>
      <c r="F13352" s="12">
        <v>2024.0</v>
      </c>
      <c r="G13352" s="13" t="s">
        <v>13</v>
      </c>
      <c r="H13352" s="14" t="s">
        <v>10394</v>
      </c>
      <c r="I13352" s="12">
        <v>1937.0</v>
      </c>
      <c r="J13352" s="15" t="str">
        <f t="shared" si="1"/>
        <v>Relevant</v>
      </c>
    </row>
    <row r="13353" ht="22.5" customHeight="1">
      <c r="A13353" s="9" t="s">
        <v>36940</v>
      </c>
      <c r="B13353" s="10">
        <v>45623.292175925926</v>
      </c>
      <c r="C13353" s="11" t="s">
        <v>36941</v>
      </c>
      <c r="D13353" s="12">
        <v>11.0</v>
      </c>
      <c r="E13353" s="10" t="s">
        <v>17</v>
      </c>
      <c r="F13353" s="12">
        <v>2024.0</v>
      </c>
      <c r="G13353" s="13" t="s">
        <v>36942</v>
      </c>
      <c r="H13353" s="14" t="s">
        <v>36943</v>
      </c>
      <c r="I13353" s="12">
        <v>34849.0</v>
      </c>
      <c r="J13353" s="15" t="str">
        <f t="shared" si="1"/>
        <v>Relevant</v>
      </c>
    </row>
    <row r="13354" ht="22.5" customHeight="1">
      <c r="A13354" s="9" t="s">
        <v>36944</v>
      </c>
      <c r="B13354" s="10">
        <v>45631.90267361111</v>
      </c>
      <c r="C13354" s="11" t="s">
        <v>7076</v>
      </c>
      <c r="D13354" s="12">
        <v>12.0</v>
      </c>
      <c r="E13354" s="10" t="s">
        <v>26</v>
      </c>
      <c r="F13354" s="12">
        <v>2024.0</v>
      </c>
      <c r="G13354" s="13" t="s">
        <v>13</v>
      </c>
      <c r="H13354" s="14" t="s">
        <v>29885</v>
      </c>
      <c r="I13354" s="12">
        <v>110.0</v>
      </c>
      <c r="J13354" s="15" t="str">
        <f t="shared" si="1"/>
        <v>Relevant</v>
      </c>
    </row>
    <row r="13355" ht="22.5" customHeight="1">
      <c r="A13355" s="9" t="s">
        <v>36945</v>
      </c>
      <c r="B13355" s="10">
        <v>45592.50282407407</v>
      </c>
      <c r="C13355" s="11" t="s">
        <v>36946</v>
      </c>
      <c r="D13355" s="12">
        <v>10.0</v>
      </c>
      <c r="E13355" s="10" t="s">
        <v>42</v>
      </c>
      <c r="F13355" s="12">
        <v>2024.0</v>
      </c>
      <c r="G13355" s="13" t="s">
        <v>13</v>
      </c>
      <c r="H13355" s="14" t="s">
        <v>97</v>
      </c>
      <c r="I13355" s="12">
        <v>502.0</v>
      </c>
      <c r="J13355" s="15" t="str">
        <f t="shared" si="1"/>
        <v>Relevant</v>
      </c>
    </row>
    <row r="13356" ht="22.5" customHeight="1">
      <c r="A13356" s="9" t="s">
        <v>36947</v>
      </c>
      <c r="B13356" s="10">
        <v>45644.197962962964</v>
      </c>
      <c r="C13356" s="11" t="s">
        <v>36948</v>
      </c>
      <c r="D13356" s="12">
        <v>12.0</v>
      </c>
      <c r="E13356" s="10" t="s">
        <v>26</v>
      </c>
      <c r="F13356" s="12">
        <v>2024.0</v>
      </c>
      <c r="G13356" s="13" t="s">
        <v>13</v>
      </c>
      <c r="H13356" s="14" t="s">
        <v>357</v>
      </c>
      <c r="I13356" s="12">
        <v>0.0</v>
      </c>
      <c r="J13356" s="15" t="str">
        <f t="shared" si="1"/>
        <v>Relevant</v>
      </c>
    </row>
    <row r="13357" ht="22.5" customHeight="1">
      <c r="A13357" s="9" t="s">
        <v>36949</v>
      </c>
      <c r="B13357" s="10">
        <v>45487.87865138889</v>
      </c>
      <c r="C13357" s="11" t="s">
        <v>36950</v>
      </c>
      <c r="D13357" s="12">
        <v>7.0</v>
      </c>
      <c r="E13357" s="10" t="s">
        <v>55</v>
      </c>
      <c r="F13357" s="12">
        <v>2024.0</v>
      </c>
      <c r="G13357" s="13" t="s">
        <v>36951</v>
      </c>
      <c r="H13357" s="14" t="s">
        <v>36952</v>
      </c>
      <c r="I13357" s="12">
        <v>0.0</v>
      </c>
      <c r="J13357" s="15" t="str">
        <f t="shared" si="1"/>
        <v>Irrelevant</v>
      </c>
    </row>
    <row r="13358" ht="22.5" customHeight="1">
      <c r="A13358" s="9" t="s">
        <v>36953</v>
      </c>
      <c r="B13358" s="10">
        <v>45586.39486111111</v>
      </c>
      <c r="C13358" s="11" t="s">
        <v>19899</v>
      </c>
      <c r="D13358" s="12">
        <v>10.0</v>
      </c>
      <c r="E13358" s="10" t="s">
        <v>42</v>
      </c>
      <c r="F13358" s="12">
        <v>2024.0</v>
      </c>
      <c r="G13358" s="13" t="s">
        <v>13</v>
      </c>
      <c r="H13358" s="14" t="s">
        <v>36954</v>
      </c>
      <c r="I13358" s="12">
        <v>6707.0</v>
      </c>
      <c r="J13358" s="15" t="str">
        <f t="shared" si="1"/>
        <v>Relevant</v>
      </c>
    </row>
    <row r="13359" ht="22.5" customHeight="1">
      <c r="A13359" s="9" t="s">
        <v>36955</v>
      </c>
      <c r="B13359" s="10">
        <v>45628.72243055556</v>
      </c>
      <c r="C13359" s="11" t="s">
        <v>36956</v>
      </c>
      <c r="D13359" s="12">
        <v>12.0</v>
      </c>
      <c r="E13359" s="10" t="s">
        <v>26</v>
      </c>
      <c r="F13359" s="12">
        <v>2024.0</v>
      </c>
      <c r="G13359" s="13" t="s">
        <v>36957</v>
      </c>
      <c r="H13359" s="14" t="s">
        <v>36958</v>
      </c>
      <c r="I13359" s="12">
        <v>4594.0</v>
      </c>
      <c r="J13359" s="15" t="str">
        <f t="shared" si="1"/>
        <v>Relevant</v>
      </c>
    </row>
    <row r="13360" ht="22.5" customHeight="1">
      <c r="A13360" s="9" t="s">
        <v>36959</v>
      </c>
      <c r="B13360" s="10">
        <v>45592.400185185186</v>
      </c>
      <c r="C13360" s="11" t="s">
        <v>36960</v>
      </c>
      <c r="D13360" s="12">
        <v>10.0</v>
      </c>
      <c r="E13360" s="10" t="s">
        <v>42</v>
      </c>
      <c r="F13360" s="12">
        <v>2024.0</v>
      </c>
      <c r="G13360" s="13" t="s">
        <v>13</v>
      </c>
      <c r="H13360" s="14" t="s">
        <v>97</v>
      </c>
      <c r="I13360" s="12">
        <v>3401.0</v>
      </c>
      <c r="J13360" s="15" t="str">
        <f t="shared" si="1"/>
        <v>Relevant</v>
      </c>
    </row>
    <row r="13361" ht="22.5" customHeight="1">
      <c r="A13361" s="9" t="s">
        <v>36961</v>
      </c>
      <c r="B13361" s="10">
        <v>45434.78196162037</v>
      </c>
      <c r="C13361" s="11" t="s">
        <v>14191</v>
      </c>
      <c r="D13361" s="12">
        <v>5.0</v>
      </c>
      <c r="E13361" s="10" t="s">
        <v>21</v>
      </c>
      <c r="F13361" s="12">
        <v>2024.0</v>
      </c>
      <c r="G13361" s="13" t="s">
        <v>36962</v>
      </c>
      <c r="H13361" s="14" t="s">
        <v>36963</v>
      </c>
      <c r="I13361" s="12">
        <v>711138.0</v>
      </c>
      <c r="J13361" s="15" t="str">
        <f t="shared" si="1"/>
        <v>Relevant</v>
      </c>
    </row>
    <row r="13362" ht="22.5" customHeight="1">
      <c r="A13362" s="9" t="s">
        <v>36964</v>
      </c>
      <c r="B13362" s="10">
        <v>45498.57835822917</v>
      </c>
      <c r="C13362" s="11" t="s">
        <v>36965</v>
      </c>
      <c r="D13362" s="12">
        <v>7.0</v>
      </c>
      <c r="E13362" s="10" t="s">
        <v>55</v>
      </c>
      <c r="F13362" s="12">
        <v>2024.0</v>
      </c>
      <c r="G13362" s="13" t="s">
        <v>36117</v>
      </c>
      <c r="H13362" s="14" t="s">
        <v>36118</v>
      </c>
      <c r="I13362" s="12">
        <v>0.0</v>
      </c>
      <c r="J13362" s="15" t="str">
        <f t="shared" si="1"/>
        <v>Irrelevant</v>
      </c>
    </row>
    <row r="13363" ht="22.5" customHeight="1">
      <c r="A13363" s="9" t="s">
        <v>36966</v>
      </c>
      <c r="B13363" s="10">
        <v>45745.87962962963</v>
      </c>
      <c r="C13363" s="11" t="s">
        <v>36967</v>
      </c>
      <c r="D13363" s="12">
        <v>3.0</v>
      </c>
      <c r="E13363" s="10" t="s">
        <v>59</v>
      </c>
      <c r="F13363" s="12">
        <v>2025.0</v>
      </c>
      <c r="G13363" s="13" t="s">
        <v>36968</v>
      </c>
      <c r="H13363" s="14" t="s">
        <v>36969</v>
      </c>
      <c r="I13363" s="12">
        <v>292592.0</v>
      </c>
      <c r="J13363" s="15" t="str">
        <f t="shared" si="1"/>
        <v>Relevant</v>
      </c>
    </row>
    <row r="13364" ht="22.5" customHeight="1">
      <c r="A13364" s="9" t="s">
        <v>36970</v>
      </c>
      <c r="B13364" s="10">
        <v>45591.589004629626</v>
      </c>
      <c r="C13364" s="11" t="s">
        <v>36971</v>
      </c>
      <c r="D13364" s="12">
        <v>10.0</v>
      </c>
      <c r="E13364" s="10" t="s">
        <v>42</v>
      </c>
      <c r="F13364" s="12">
        <v>2024.0</v>
      </c>
      <c r="G13364" s="13" t="s">
        <v>13</v>
      </c>
      <c r="H13364" s="14" t="s">
        <v>131</v>
      </c>
      <c r="I13364" s="12">
        <v>317.0</v>
      </c>
      <c r="J13364" s="15" t="str">
        <f t="shared" si="1"/>
        <v>Relevant</v>
      </c>
    </row>
    <row r="13365" ht="22.5" customHeight="1">
      <c r="A13365" s="9" t="s">
        <v>36972</v>
      </c>
      <c r="B13365" s="10">
        <v>45618.93126157407</v>
      </c>
      <c r="C13365" s="11" t="s">
        <v>36973</v>
      </c>
      <c r="D13365" s="12">
        <v>11.0</v>
      </c>
      <c r="E13365" s="10" t="s">
        <v>17</v>
      </c>
      <c r="F13365" s="12">
        <v>2024.0</v>
      </c>
      <c r="G13365" s="13" t="s">
        <v>13</v>
      </c>
      <c r="H13365" s="14" t="s">
        <v>118</v>
      </c>
      <c r="I13365" s="12">
        <v>257.0</v>
      </c>
      <c r="J13365" s="15" t="str">
        <f t="shared" si="1"/>
        <v>Relevant</v>
      </c>
    </row>
    <row r="13366" ht="22.5" customHeight="1">
      <c r="A13366" s="9" t="s">
        <v>36974</v>
      </c>
      <c r="B13366" s="10">
        <v>45737.42569444444</v>
      </c>
      <c r="C13366" s="11" t="s">
        <v>31621</v>
      </c>
      <c r="D13366" s="12">
        <v>3.0</v>
      </c>
      <c r="E13366" s="10" t="s">
        <v>59</v>
      </c>
      <c r="F13366" s="12">
        <v>2025.0</v>
      </c>
      <c r="G13366" s="13" t="s">
        <v>13</v>
      </c>
      <c r="H13366" s="14" t="s">
        <v>75</v>
      </c>
      <c r="I13366" s="12">
        <v>4398.0</v>
      </c>
      <c r="J13366" s="15" t="str">
        <f t="shared" si="1"/>
        <v>Relevant</v>
      </c>
    </row>
    <row r="13367" ht="22.5" customHeight="1">
      <c r="A13367" s="9" t="s">
        <v>36975</v>
      </c>
      <c r="B13367" s="10">
        <v>45632.3783912037</v>
      </c>
      <c r="C13367" s="11" t="s">
        <v>36976</v>
      </c>
      <c r="D13367" s="12">
        <v>12.0</v>
      </c>
      <c r="E13367" s="10" t="s">
        <v>26</v>
      </c>
      <c r="F13367" s="12">
        <v>2024.0</v>
      </c>
      <c r="G13367" s="13" t="s">
        <v>13</v>
      </c>
      <c r="H13367" s="14" t="s">
        <v>1809</v>
      </c>
      <c r="I13367" s="12">
        <v>344.0</v>
      </c>
      <c r="J13367" s="15" t="str">
        <f t="shared" si="1"/>
        <v>Relevant</v>
      </c>
    </row>
    <row r="13368" ht="22.5" customHeight="1">
      <c r="A13368" s="9" t="s">
        <v>36977</v>
      </c>
      <c r="B13368" s="10">
        <v>45623.61101851852</v>
      </c>
      <c r="C13368" s="11" t="s">
        <v>25393</v>
      </c>
      <c r="D13368" s="12">
        <v>11.0</v>
      </c>
      <c r="E13368" s="10" t="s">
        <v>17</v>
      </c>
      <c r="F13368" s="12">
        <v>2024.0</v>
      </c>
      <c r="G13368" s="13" t="s">
        <v>13</v>
      </c>
      <c r="H13368" s="14" t="s">
        <v>220</v>
      </c>
      <c r="I13368" s="12">
        <v>315.0</v>
      </c>
      <c r="J13368" s="15" t="str">
        <f t="shared" si="1"/>
        <v>Relevant</v>
      </c>
    </row>
    <row r="13369" ht="22.5" customHeight="1">
      <c r="A13369" s="9" t="s">
        <v>36978</v>
      </c>
      <c r="B13369" s="10">
        <v>45611.54420949074</v>
      </c>
      <c r="C13369" s="11" t="s">
        <v>36979</v>
      </c>
      <c r="D13369" s="12">
        <v>11.0</v>
      </c>
      <c r="E13369" s="10" t="s">
        <v>17</v>
      </c>
      <c r="F13369" s="12">
        <v>2024.0</v>
      </c>
      <c r="G13369" s="13" t="s">
        <v>13</v>
      </c>
      <c r="H13369" s="14" t="s">
        <v>36980</v>
      </c>
      <c r="I13369" s="12">
        <v>1212539.0</v>
      </c>
      <c r="J13369" s="15" t="str">
        <f t="shared" si="1"/>
        <v>Relevant</v>
      </c>
    </row>
    <row r="13370" ht="22.5" customHeight="1">
      <c r="A13370" s="9" t="s">
        <v>36981</v>
      </c>
      <c r="B13370" s="10">
        <v>45629.76097222222</v>
      </c>
      <c r="C13370" s="11" t="s">
        <v>36982</v>
      </c>
      <c r="D13370" s="12">
        <v>12.0</v>
      </c>
      <c r="E13370" s="10" t="s">
        <v>26</v>
      </c>
      <c r="F13370" s="12">
        <v>2024.0</v>
      </c>
      <c r="G13370" s="13" t="s">
        <v>13</v>
      </c>
      <c r="H13370" s="14" t="s">
        <v>3394</v>
      </c>
      <c r="I13370" s="12">
        <v>180.0</v>
      </c>
      <c r="J13370" s="15" t="str">
        <f t="shared" si="1"/>
        <v>Relevant</v>
      </c>
    </row>
    <row r="13371" ht="22.5" customHeight="1">
      <c r="A13371" s="9" t="s">
        <v>36983</v>
      </c>
      <c r="B13371" s="10">
        <v>45629.86288194444</v>
      </c>
      <c r="C13371" s="11" t="s">
        <v>36984</v>
      </c>
      <c r="D13371" s="12">
        <v>12.0</v>
      </c>
      <c r="E13371" s="10" t="s">
        <v>26</v>
      </c>
      <c r="F13371" s="12">
        <v>2024.0</v>
      </c>
      <c r="G13371" s="13" t="s">
        <v>13</v>
      </c>
      <c r="H13371" s="14" t="s">
        <v>36985</v>
      </c>
      <c r="I13371" s="12">
        <v>10435.0</v>
      </c>
      <c r="J13371" s="15" t="str">
        <f t="shared" si="1"/>
        <v>Relevant</v>
      </c>
    </row>
    <row r="13372" ht="22.5" customHeight="1">
      <c r="A13372" s="9" t="s">
        <v>36986</v>
      </c>
      <c r="B13372" s="10">
        <v>45673.94666666666</v>
      </c>
      <c r="C13372" s="11" t="s">
        <v>36987</v>
      </c>
      <c r="D13372" s="12">
        <v>1.0</v>
      </c>
      <c r="E13372" s="10" t="s">
        <v>70</v>
      </c>
      <c r="F13372" s="12">
        <v>2025.0</v>
      </c>
      <c r="G13372" s="13" t="s">
        <v>13</v>
      </c>
      <c r="H13372" s="14" t="s">
        <v>1447</v>
      </c>
      <c r="I13372" s="12">
        <v>3310.0</v>
      </c>
      <c r="J13372" s="15" t="str">
        <f t="shared" si="1"/>
        <v>Relevant</v>
      </c>
    </row>
    <row r="13373" ht="22.5" customHeight="1">
      <c r="A13373" s="9" t="s">
        <v>36988</v>
      </c>
      <c r="B13373" s="10">
        <v>45615.50611111111</v>
      </c>
      <c r="C13373" s="11" t="s">
        <v>36989</v>
      </c>
      <c r="D13373" s="12">
        <v>11.0</v>
      </c>
      <c r="E13373" s="10" t="s">
        <v>17</v>
      </c>
      <c r="F13373" s="12">
        <v>2024.0</v>
      </c>
      <c r="G13373" s="13" t="s">
        <v>13</v>
      </c>
      <c r="H13373" s="14" t="s">
        <v>36990</v>
      </c>
      <c r="I13373" s="12">
        <v>1706.0</v>
      </c>
      <c r="J13373" s="15" t="str">
        <f t="shared" si="1"/>
        <v>Irrelevant</v>
      </c>
    </row>
    <row r="13374" ht="22.5" customHeight="1">
      <c r="A13374" s="9" t="s">
        <v>36991</v>
      </c>
      <c r="B13374" s="10">
        <v>45590.48334490741</v>
      </c>
      <c r="C13374" s="11" t="s">
        <v>36992</v>
      </c>
      <c r="D13374" s="12">
        <v>10.0</v>
      </c>
      <c r="E13374" s="10" t="s">
        <v>42</v>
      </c>
      <c r="F13374" s="12">
        <v>2024.0</v>
      </c>
      <c r="G13374" s="13" t="s">
        <v>36993</v>
      </c>
      <c r="H13374" s="14" t="s">
        <v>36994</v>
      </c>
      <c r="I13374" s="12">
        <v>842.0</v>
      </c>
      <c r="J13374" s="15" t="str">
        <f t="shared" si="1"/>
        <v>Relevant</v>
      </c>
    </row>
    <row r="13375" ht="22.5" customHeight="1">
      <c r="A13375" s="9" t="s">
        <v>36995</v>
      </c>
      <c r="B13375" s="10">
        <v>45592.63752314815</v>
      </c>
      <c r="C13375" s="11" t="s">
        <v>13032</v>
      </c>
      <c r="D13375" s="12">
        <v>10.0</v>
      </c>
      <c r="E13375" s="10" t="s">
        <v>42</v>
      </c>
      <c r="F13375" s="12">
        <v>2024.0</v>
      </c>
      <c r="G13375" s="13" t="s">
        <v>13</v>
      </c>
      <c r="H13375" s="14" t="s">
        <v>131</v>
      </c>
      <c r="I13375" s="12">
        <v>245.0</v>
      </c>
      <c r="J13375" s="15" t="str">
        <f t="shared" si="1"/>
        <v>Relevant</v>
      </c>
    </row>
    <row r="13376" ht="22.5" customHeight="1">
      <c r="A13376" s="9" t="s">
        <v>36996</v>
      </c>
      <c r="B13376" s="10">
        <v>45692.967453703706</v>
      </c>
      <c r="C13376" s="11" t="s">
        <v>36997</v>
      </c>
      <c r="D13376" s="12">
        <v>2.0</v>
      </c>
      <c r="E13376" s="10" t="s">
        <v>12</v>
      </c>
      <c r="F13376" s="12">
        <v>2025.0</v>
      </c>
      <c r="G13376" s="13" t="s">
        <v>13</v>
      </c>
      <c r="H13376" s="14" t="s">
        <v>1381</v>
      </c>
      <c r="I13376" s="12">
        <v>930.0</v>
      </c>
      <c r="J13376" s="15" t="str">
        <f t="shared" si="1"/>
        <v>Relevant</v>
      </c>
    </row>
    <row r="13377" ht="22.5" customHeight="1">
      <c r="A13377" s="9" t="s">
        <v>36998</v>
      </c>
      <c r="B13377" s="10">
        <v>45602.476331018515</v>
      </c>
      <c r="C13377" s="11" t="s">
        <v>36999</v>
      </c>
      <c r="D13377" s="12">
        <v>11.0</v>
      </c>
      <c r="E13377" s="10" t="s">
        <v>17</v>
      </c>
      <c r="F13377" s="12">
        <v>2024.0</v>
      </c>
      <c r="G13377" s="13" t="s">
        <v>13</v>
      </c>
      <c r="H13377" s="14" t="s">
        <v>37000</v>
      </c>
      <c r="I13377" s="12">
        <v>10787.0</v>
      </c>
      <c r="J13377" s="15" t="str">
        <f t="shared" si="1"/>
        <v>Relevant</v>
      </c>
    </row>
    <row r="13378" ht="22.5" customHeight="1">
      <c r="A13378" s="9" t="s">
        <v>37001</v>
      </c>
      <c r="B13378" s="10">
        <v>45614.396527777775</v>
      </c>
      <c r="C13378" s="11" t="s">
        <v>28309</v>
      </c>
      <c r="D13378" s="12">
        <v>11.0</v>
      </c>
      <c r="E13378" s="10" t="s">
        <v>17</v>
      </c>
      <c r="F13378" s="12">
        <v>2024.0</v>
      </c>
      <c r="G13378" s="13" t="s">
        <v>37002</v>
      </c>
      <c r="H13378" s="14" t="s">
        <v>37003</v>
      </c>
      <c r="I13378" s="12">
        <v>0.0</v>
      </c>
      <c r="J13378" s="15" t="str">
        <f t="shared" si="1"/>
        <v>Relevant</v>
      </c>
    </row>
    <row r="13379" ht="22.5" customHeight="1">
      <c r="A13379" s="9" t="s">
        <v>37004</v>
      </c>
      <c r="B13379" s="10">
        <v>45595.31041666667</v>
      </c>
      <c r="C13379" s="11" t="s">
        <v>14025</v>
      </c>
      <c r="D13379" s="12">
        <v>10.0</v>
      </c>
      <c r="E13379" s="10" t="s">
        <v>42</v>
      </c>
      <c r="F13379" s="12">
        <v>2024.0</v>
      </c>
      <c r="G13379" s="13" t="s">
        <v>13</v>
      </c>
      <c r="H13379" s="14" t="s">
        <v>37005</v>
      </c>
      <c r="I13379" s="12">
        <v>1857970.0</v>
      </c>
      <c r="J13379" s="15" t="str">
        <f t="shared" si="1"/>
        <v>Relevant</v>
      </c>
    </row>
    <row r="13380" ht="22.5" customHeight="1">
      <c r="A13380" s="9" t="s">
        <v>37006</v>
      </c>
      <c r="B13380" s="10">
        <v>45610.80553240741</v>
      </c>
      <c r="C13380" s="11" t="s">
        <v>17908</v>
      </c>
      <c r="D13380" s="12">
        <v>11.0</v>
      </c>
      <c r="E13380" s="10" t="s">
        <v>17</v>
      </c>
      <c r="F13380" s="12">
        <v>2024.0</v>
      </c>
      <c r="G13380" s="13" t="s">
        <v>13</v>
      </c>
      <c r="H13380" s="14" t="s">
        <v>100</v>
      </c>
      <c r="I13380" s="12">
        <v>1.0</v>
      </c>
      <c r="J13380" s="15" t="str">
        <f t="shared" si="1"/>
        <v>Relevant</v>
      </c>
    </row>
    <row r="13381" ht="22.5" customHeight="1">
      <c r="A13381" s="9" t="s">
        <v>37007</v>
      </c>
      <c r="B13381" s="10">
        <v>45584.652141203704</v>
      </c>
      <c r="C13381" s="11" t="s">
        <v>37008</v>
      </c>
      <c r="D13381" s="12">
        <v>10.0</v>
      </c>
      <c r="E13381" s="10" t="s">
        <v>42</v>
      </c>
      <c r="F13381" s="12">
        <v>2024.0</v>
      </c>
      <c r="G13381" s="13" t="s">
        <v>13</v>
      </c>
      <c r="H13381" s="14" t="s">
        <v>37009</v>
      </c>
      <c r="I13381" s="12">
        <v>110.0</v>
      </c>
      <c r="J13381" s="15" t="str">
        <f t="shared" si="1"/>
        <v>Relevant</v>
      </c>
    </row>
    <row r="13382" ht="22.5" customHeight="1">
      <c r="A13382" s="9" t="s">
        <v>37010</v>
      </c>
      <c r="B13382" s="10">
        <v>45600.81266297454</v>
      </c>
      <c r="C13382" s="11" t="s">
        <v>37011</v>
      </c>
      <c r="D13382" s="12">
        <v>11.0</v>
      </c>
      <c r="E13382" s="10" t="s">
        <v>17</v>
      </c>
      <c r="F13382" s="12">
        <v>2024.0</v>
      </c>
      <c r="G13382" s="13" t="s">
        <v>37012</v>
      </c>
      <c r="H13382" s="14" t="s">
        <v>37013</v>
      </c>
      <c r="I13382" s="12">
        <v>637883.0</v>
      </c>
      <c r="J13382" s="15" t="str">
        <f t="shared" si="1"/>
        <v>Relevant</v>
      </c>
    </row>
    <row r="13383" ht="22.5" customHeight="1">
      <c r="A13383" s="9" t="s">
        <v>37014</v>
      </c>
      <c r="B13383" s="10">
        <v>45585.89539351852</v>
      </c>
      <c r="C13383" s="11" t="s">
        <v>37015</v>
      </c>
      <c r="D13383" s="12">
        <v>10.0</v>
      </c>
      <c r="E13383" s="10" t="s">
        <v>42</v>
      </c>
      <c r="F13383" s="12">
        <v>2024.0</v>
      </c>
      <c r="G13383" s="13" t="s">
        <v>13</v>
      </c>
      <c r="H13383" s="14" t="s">
        <v>1391</v>
      </c>
      <c r="I13383" s="12">
        <v>274110.0</v>
      </c>
      <c r="J13383" s="15" t="str">
        <f t="shared" si="1"/>
        <v>Relevant</v>
      </c>
    </row>
    <row r="13384" ht="22.5" customHeight="1">
      <c r="A13384" s="9" t="s">
        <v>37016</v>
      </c>
      <c r="B13384" s="10">
        <v>45442.27186342593</v>
      </c>
      <c r="C13384" s="11" t="s">
        <v>37017</v>
      </c>
      <c r="D13384" s="12">
        <v>5.0</v>
      </c>
      <c r="E13384" s="10" t="s">
        <v>21</v>
      </c>
      <c r="F13384" s="12">
        <v>2024.0</v>
      </c>
      <c r="G13384" s="13" t="s">
        <v>13</v>
      </c>
      <c r="H13384" s="14" t="s">
        <v>484</v>
      </c>
      <c r="I13384" s="12">
        <v>32.0</v>
      </c>
      <c r="J13384" s="15" t="str">
        <f t="shared" si="1"/>
        <v>Irrelevant</v>
      </c>
    </row>
    <row r="13385" ht="22.5" customHeight="1">
      <c r="A13385" s="9" t="s">
        <v>37018</v>
      </c>
      <c r="B13385" s="10">
        <v>45616.71795138889</v>
      </c>
      <c r="C13385" s="11" t="s">
        <v>37019</v>
      </c>
      <c r="D13385" s="12">
        <v>11.0</v>
      </c>
      <c r="E13385" s="10" t="s">
        <v>17</v>
      </c>
      <c r="F13385" s="12">
        <v>2024.0</v>
      </c>
      <c r="G13385" s="13" t="s">
        <v>13</v>
      </c>
      <c r="H13385" s="14" t="s">
        <v>1437</v>
      </c>
      <c r="I13385" s="12">
        <v>23091.0</v>
      </c>
      <c r="J13385" s="15" t="str">
        <f t="shared" si="1"/>
        <v>Relevant</v>
      </c>
    </row>
    <row r="13386" ht="22.5" customHeight="1">
      <c r="A13386" s="9" t="s">
        <v>37020</v>
      </c>
      <c r="B13386" s="10">
        <v>45617.6041256713</v>
      </c>
      <c r="C13386" s="11" t="s">
        <v>37021</v>
      </c>
      <c r="D13386" s="12">
        <v>11.0</v>
      </c>
      <c r="E13386" s="10" t="s">
        <v>17</v>
      </c>
      <c r="F13386" s="12">
        <v>2024.0</v>
      </c>
      <c r="G13386" s="13" t="s">
        <v>37022</v>
      </c>
      <c r="H13386" s="14" t="s">
        <v>37023</v>
      </c>
      <c r="I13386" s="12">
        <v>0.0</v>
      </c>
      <c r="J13386" s="15" t="str">
        <f t="shared" si="1"/>
        <v>Relevant</v>
      </c>
    </row>
    <row r="13387" ht="22.5" customHeight="1">
      <c r="A13387" s="9" t="s">
        <v>37024</v>
      </c>
      <c r="B13387" s="10">
        <v>45608.480092592596</v>
      </c>
      <c r="C13387" s="11" t="s">
        <v>10544</v>
      </c>
      <c r="D13387" s="12">
        <v>11.0</v>
      </c>
      <c r="E13387" s="10" t="s">
        <v>17</v>
      </c>
      <c r="F13387" s="12">
        <v>2024.0</v>
      </c>
      <c r="G13387" s="13" t="s">
        <v>37025</v>
      </c>
      <c r="H13387" s="14" t="s">
        <v>37026</v>
      </c>
      <c r="I13387" s="12">
        <v>34849.0</v>
      </c>
      <c r="J13387" s="15" t="str">
        <f t="shared" si="1"/>
        <v>Relevant</v>
      </c>
    </row>
    <row r="13388" ht="22.5" customHeight="1">
      <c r="A13388" s="9" t="s">
        <v>37027</v>
      </c>
      <c r="B13388" s="10">
        <v>45434.54289351852</v>
      </c>
      <c r="C13388" s="11" t="s">
        <v>37028</v>
      </c>
      <c r="D13388" s="12">
        <v>5.0</v>
      </c>
      <c r="E13388" s="10" t="s">
        <v>21</v>
      </c>
      <c r="F13388" s="12">
        <v>2024.0</v>
      </c>
      <c r="G13388" s="13" t="s">
        <v>13</v>
      </c>
      <c r="H13388" s="14" t="s">
        <v>189</v>
      </c>
      <c r="I13388" s="12">
        <v>9370.0</v>
      </c>
      <c r="J13388" s="15" t="str">
        <f t="shared" si="1"/>
        <v>Relevant</v>
      </c>
    </row>
    <row r="13389" ht="22.5" customHeight="1">
      <c r="A13389" s="9" t="s">
        <v>37029</v>
      </c>
      <c r="B13389" s="10">
        <v>45423.3978125</v>
      </c>
      <c r="C13389" s="11" t="s">
        <v>9351</v>
      </c>
      <c r="D13389" s="12">
        <v>5.0</v>
      </c>
      <c r="E13389" s="10" t="s">
        <v>21</v>
      </c>
      <c r="F13389" s="12">
        <v>2024.0</v>
      </c>
      <c r="G13389" s="13" t="s">
        <v>13</v>
      </c>
      <c r="H13389" s="14" t="s">
        <v>5425</v>
      </c>
      <c r="I13389" s="12">
        <v>799.0</v>
      </c>
      <c r="J13389" s="15" t="str">
        <f t="shared" si="1"/>
        <v>Relevant</v>
      </c>
    </row>
    <row r="13390" ht="22.5" customHeight="1">
      <c r="A13390" s="9" t="s">
        <v>37030</v>
      </c>
      <c r="B13390" s="10">
        <v>45573.23778873843</v>
      </c>
      <c r="C13390" s="11" t="s">
        <v>37031</v>
      </c>
      <c r="D13390" s="12">
        <v>10.0</v>
      </c>
      <c r="E13390" s="10" t="s">
        <v>42</v>
      </c>
      <c r="F13390" s="12">
        <v>2024.0</v>
      </c>
      <c r="G13390" s="13" t="s">
        <v>37032</v>
      </c>
      <c r="H13390" s="14" t="s">
        <v>37033</v>
      </c>
      <c r="I13390" s="12">
        <v>1.2767834E7</v>
      </c>
      <c r="J13390" s="15" t="str">
        <f t="shared" si="1"/>
        <v>Relevant</v>
      </c>
    </row>
    <row r="13391" ht="22.5" customHeight="1">
      <c r="A13391" s="9" t="s">
        <v>37034</v>
      </c>
      <c r="B13391" s="10">
        <v>45654.98876157407</v>
      </c>
      <c r="C13391" s="11" t="s">
        <v>37035</v>
      </c>
      <c r="D13391" s="12">
        <v>12.0</v>
      </c>
      <c r="E13391" s="10" t="s">
        <v>26</v>
      </c>
      <c r="F13391" s="12">
        <v>2024.0</v>
      </c>
      <c r="G13391" s="13" t="s">
        <v>37036</v>
      </c>
      <c r="H13391" s="14" t="s">
        <v>37037</v>
      </c>
      <c r="I13391" s="12">
        <v>2133160.0</v>
      </c>
      <c r="J13391" s="15" t="str">
        <f t="shared" si="1"/>
        <v>Relevant</v>
      </c>
    </row>
    <row r="13392" ht="22.5" customHeight="1">
      <c r="A13392" s="9" t="s">
        <v>37038</v>
      </c>
      <c r="B13392" s="10">
        <v>45614.22241898148</v>
      </c>
      <c r="C13392" s="11" t="s">
        <v>13863</v>
      </c>
      <c r="D13392" s="12">
        <v>11.0</v>
      </c>
      <c r="E13392" s="10" t="s">
        <v>17</v>
      </c>
      <c r="F13392" s="12">
        <v>2024.0</v>
      </c>
      <c r="G13392" s="13" t="s">
        <v>13</v>
      </c>
      <c r="H13392" s="14" t="s">
        <v>1375</v>
      </c>
      <c r="I13392" s="12">
        <v>1533.0</v>
      </c>
      <c r="J13392" s="15" t="str">
        <f t="shared" si="1"/>
        <v>Relevant</v>
      </c>
    </row>
    <row r="13393" ht="22.5" customHeight="1">
      <c r="A13393" s="9" t="s">
        <v>37039</v>
      </c>
      <c r="B13393" s="10">
        <v>45420.66667824074</v>
      </c>
      <c r="C13393" s="11" t="s">
        <v>37040</v>
      </c>
      <c r="D13393" s="12">
        <v>5.0</v>
      </c>
      <c r="E13393" s="10" t="s">
        <v>21</v>
      </c>
      <c r="F13393" s="12">
        <v>2024.0</v>
      </c>
      <c r="G13393" s="13" t="s">
        <v>37041</v>
      </c>
      <c r="H13393" s="14" t="s">
        <v>37042</v>
      </c>
      <c r="I13393" s="12">
        <v>3713219.0</v>
      </c>
      <c r="J13393" s="15" t="str">
        <f t="shared" si="1"/>
        <v>Irrelevant</v>
      </c>
    </row>
    <row r="13394" ht="22.5" customHeight="1">
      <c r="A13394" s="9" t="s">
        <v>37043</v>
      </c>
      <c r="B13394" s="10">
        <v>45620.72626157408</v>
      </c>
      <c r="C13394" s="11" t="s">
        <v>37044</v>
      </c>
      <c r="D13394" s="12">
        <v>11.0</v>
      </c>
      <c r="E13394" s="10" t="s">
        <v>17</v>
      </c>
      <c r="F13394" s="12">
        <v>2024.0</v>
      </c>
      <c r="G13394" s="13" t="s">
        <v>13</v>
      </c>
      <c r="H13394" s="14" t="s">
        <v>37045</v>
      </c>
      <c r="I13394" s="12">
        <v>19278.0</v>
      </c>
      <c r="J13394" s="15" t="str">
        <f t="shared" si="1"/>
        <v>Irrelevant</v>
      </c>
    </row>
    <row r="13395" ht="22.5" customHeight="1">
      <c r="A13395" s="9" t="s">
        <v>37046</v>
      </c>
      <c r="B13395" s="10">
        <v>45399.72336805556</v>
      </c>
      <c r="C13395" s="11" t="s">
        <v>37047</v>
      </c>
      <c r="D13395" s="12">
        <v>4.0</v>
      </c>
      <c r="E13395" s="10" t="s">
        <v>274</v>
      </c>
      <c r="F13395" s="12">
        <v>2024.0</v>
      </c>
      <c r="G13395" s="13" t="s">
        <v>13</v>
      </c>
      <c r="H13395" s="14" t="s">
        <v>37048</v>
      </c>
      <c r="I13395" s="12">
        <v>2185.0</v>
      </c>
      <c r="J13395" s="15" t="str">
        <f t="shared" si="1"/>
        <v>Irrelevant</v>
      </c>
    </row>
    <row r="13396" ht="22.5" customHeight="1">
      <c r="A13396" s="9" t="s">
        <v>37049</v>
      </c>
      <c r="B13396" s="10">
        <v>45445.961435185185</v>
      </c>
      <c r="C13396" s="11" t="s">
        <v>31174</v>
      </c>
      <c r="D13396" s="12">
        <v>6.0</v>
      </c>
      <c r="E13396" s="10" t="s">
        <v>34</v>
      </c>
      <c r="F13396" s="12">
        <v>2024.0</v>
      </c>
      <c r="G13396" s="13" t="s">
        <v>13</v>
      </c>
      <c r="H13396" s="14" t="s">
        <v>5140</v>
      </c>
      <c r="I13396" s="12">
        <v>185.0</v>
      </c>
      <c r="J13396" s="15" t="str">
        <f t="shared" si="1"/>
        <v>Relevant</v>
      </c>
    </row>
    <row r="13397" ht="22.5" customHeight="1">
      <c r="A13397" s="9" t="s">
        <v>37050</v>
      </c>
      <c r="B13397" s="10">
        <v>45587.27569444444</v>
      </c>
      <c r="C13397" s="11" t="s">
        <v>37051</v>
      </c>
      <c r="D13397" s="12">
        <v>10.0</v>
      </c>
      <c r="E13397" s="10" t="s">
        <v>42</v>
      </c>
      <c r="F13397" s="12">
        <v>2024.0</v>
      </c>
      <c r="G13397" s="13" t="s">
        <v>37052</v>
      </c>
      <c r="H13397" s="14" t="s">
        <v>37053</v>
      </c>
      <c r="I13397" s="12">
        <v>25714.0</v>
      </c>
      <c r="J13397" s="15" t="str">
        <f t="shared" si="1"/>
        <v>Relevant</v>
      </c>
    </row>
    <row r="13398" ht="22.5" customHeight="1">
      <c r="A13398" s="9" t="s">
        <v>37054</v>
      </c>
      <c r="B13398" s="10">
        <v>45615.012025462966</v>
      </c>
      <c r="C13398" s="11" t="s">
        <v>37055</v>
      </c>
      <c r="D13398" s="12">
        <v>11.0</v>
      </c>
      <c r="E13398" s="10" t="s">
        <v>17</v>
      </c>
      <c r="F13398" s="12">
        <v>2024.0</v>
      </c>
      <c r="G13398" s="13" t="s">
        <v>13</v>
      </c>
      <c r="H13398" s="14" t="s">
        <v>423</v>
      </c>
      <c r="I13398" s="12">
        <v>968.0</v>
      </c>
      <c r="J13398" s="15" t="str">
        <f t="shared" si="1"/>
        <v>Relevant</v>
      </c>
    </row>
    <row r="13399" ht="22.5" customHeight="1">
      <c r="A13399" s="9" t="s">
        <v>37056</v>
      </c>
      <c r="B13399" s="10">
        <v>45459.90010416666</v>
      </c>
      <c r="C13399" s="11" t="s">
        <v>37057</v>
      </c>
      <c r="D13399" s="12">
        <v>6.0</v>
      </c>
      <c r="E13399" s="10" t="s">
        <v>34</v>
      </c>
      <c r="F13399" s="12">
        <v>2024.0</v>
      </c>
      <c r="G13399" s="13" t="s">
        <v>13</v>
      </c>
      <c r="H13399" s="14" t="s">
        <v>27821</v>
      </c>
      <c r="I13399" s="12">
        <v>319.0</v>
      </c>
      <c r="J13399" s="15" t="str">
        <f t="shared" si="1"/>
        <v>Relevant</v>
      </c>
    </row>
    <row r="13400" ht="22.5" customHeight="1">
      <c r="A13400" s="9" t="s">
        <v>37058</v>
      </c>
      <c r="B13400" s="10">
        <v>45696.81584490741</v>
      </c>
      <c r="C13400" s="11" t="s">
        <v>37059</v>
      </c>
      <c r="D13400" s="12">
        <v>2.0</v>
      </c>
      <c r="E13400" s="10" t="s">
        <v>12</v>
      </c>
      <c r="F13400" s="12">
        <v>2025.0</v>
      </c>
      <c r="G13400" s="13" t="s">
        <v>13</v>
      </c>
      <c r="H13400" s="14" t="s">
        <v>14</v>
      </c>
      <c r="I13400" s="12">
        <v>485.0</v>
      </c>
      <c r="J13400" s="15" t="str">
        <f t="shared" si="1"/>
        <v>Relevant</v>
      </c>
    </row>
    <row r="13401" ht="22.5" customHeight="1">
      <c r="A13401" s="9" t="s">
        <v>37060</v>
      </c>
      <c r="B13401" s="10">
        <v>45697.49290509259</v>
      </c>
      <c r="C13401" s="11" t="s">
        <v>37061</v>
      </c>
      <c r="D13401" s="12">
        <v>2.0</v>
      </c>
      <c r="E13401" s="10" t="s">
        <v>12</v>
      </c>
      <c r="F13401" s="12">
        <v>2025.0</v>
      </c>
      <c r="G13401" s="13" t="s">
        <v>13</v>
      </c>
      <c r="H13401" s="14" t="s">
        <v>14</v>
      </c>
      <c r="I13401" s="12">
        <v>8.0</v>
      </c>
      <c r="J13401" s="15" t="str">
        <f t="shared" si="1"/>
        <v>Relevant</v>
      </c>
    </row>
    <row r="13402" ht="22.5" customHeight="1">
      <c r="A13402" s="9" t="s">
        <v>37062</v>
      </c>
      <c r="B13402" s="10">
        <v>45615.40081018519</v>
      </c>
      <c r="C13402" s="11" t="s">
        <v>37063</v>
      </c>
      <c r="D13402" s="12">
        <v>11.0</v>
      </c>
      <c r="E13402" s="10" t="s">
        <v>17</v>
      </c>
      <c r="F13402" s="12">
        <v>2024.0</v>
      </c>
      <c r="G13402" s="13" t="s">
        <v>13</v>
      </c>
      <c r="H13402" s="14" t="s">
        <v>37064</v>
      </c>
      <c r="I13402" s="12">
        <v>298.0</v>
      </c>
      <c r="J13402" s="15" t="str">
        <f t="shared" si="1"/>
        <v>Relevant</v>
      </c>
    </row>
    <row r="13403" ht="22.5" customHeight="1">
      <c r="A13403" s="9" t="s">
        <v>37065</v>
      </c>
      <c r="B13403" s="10">
        <v>45643.46383101852</v>
      </c>
      <c r="C13403" s="11" t="s">
        <v>37066</v>
      </c>
      <c r="D13403" s="12">
        <v>12.0</v>
      </c>
      <c r="E13403" s="10" t="s">
        <v>26</v>
      </c>
      <c r="F13403" s="12">
        <v>2024.0</v>
      </c>
      <c r="G13403" s="13" t="s">
        <v>37067</v>
      </c>
      <c r="H13403" s="14" t="s">
        <v>37068</v>
      </c>
      <c r="I13403" s="12">
        <v>2221.0</v>
      </c>
      <c r="J13403" s="15" t="str">
        <f t="shared" si="1"/>
        <v>Relevant</v>
      </c>
    </row>
    <row r="13404" ht="22.5" customHeight="1">
      <c r="A13404" s="9" t="s">
        <v>37069</v>
      </c>
      <c r="B13404" s="10">
        <v>45591.889548611114</v>
      </c>
      <c r="C13404" s="11" t="s">
        <v>11494</v>
      </c>
      <c r="D13404" s="12">
        <v>10.0</v>
      </c>
      <c r="E13404" s="10" t="s">
        <v>42</v>
      </c>
      <c r="F13404" s="12">
        <v>2024.0</v>
      </c>
      <c r="G13404" s="13" t="s">
        <v>13</v>
      </c>
      <c r="H13404" s="14" t="s">
        <v>37070</v>
      </c>
      <c r="I13404" s="12">
        <v>21412.0</v>
      </c>
      <c r="J13404" s="15" t="str">
        <f t="shared" si="1"/>
        <v>Irrelevant</v>
      </c>
    </row>
    <row r="13405" ht="22.5" customHeight="1">
      <c r="A13405" s="9" t="s">
        <v>37071</v>
      </c>
      <c r="B13405" s="10">
        <v>45651.95266203704</v>
      </c>
      <c r="C13405" s="11" t="s">
        <v>4580</v>
      </c>
      <c r="D13405" s="12">
        <v>12.0</v>
      </c>
      <c r="E13405" s="10" t="s">
        <v>26</v>
      </c>
      <c r="F13405" s="12">
        <v>2024.0</v>
      </c>
      <c r="G13405" s="13" t="s">
        <v>13</v>
      </c>
      <c r="H13405" s="14" t="s">
        <v>217</v>
      </c>
      <c r="I13405" s="12">
        <v>746.0</v>
      </c>
      <c r="J13405" s="15" t="str">
        <f t="shared" si="1"/>
        <v>Relevant</v>
      </c>
    </row>
    <row r="13406" ht="22.5" customHeight="1">
      <c r="A13406" s="9" t="s">
        <v>37072</v>
      </c>
      <c r="B13406" s="10">
        <v>45620.42511574074</v>
      </c>
      <c r="C13406" s="11" t="s">
        <v>16730</v>
      </c>
      <c r="D13406" s="12">
        <v>11.0</v>
      </c>
      <c r="E13406" s="10" t="s">
        <v>17</v>
      </c>
      <c r="F13406" s="12">
        <v>2024.0</v>
      </c>
      <c r="G13406" s="13" t="s">
        <v>13</v>
      </c>
      <c r="H13406" s="14" t="s">
        <v>37073</v>
      </c>
      <c r="I13406" s="12">
        <v>6494.0</v>
      </c>
      <c r="J13406" s="15" t="str">
        <f t="shared" si="1"/>
        <v>Relevant</v>
      </c>
    </row>
    <row r="13407" ht="22.5" customHeight="1">
      <c r="A13407" s="9" t="s">
        <v>37074</v>
      </c>
      <c r="B13407" s="10">
        <v>45721.44583333333</v>
      </c>
      <c r="C13407" s="11" t="s">
        <v>37075</v>
      </c>
      <c r="D13407" s="12">
        <v>3.0</v>
      </c>
      <c r="E13407" s="10" t="s">
        <v>59</v>
      </c>
      <c r="F13407" s="12">
        <v>2025.0</v>
      </c>
      <c r="G13407" s="13" t="s">
        <v>13</v>
      </c>
      <c r="H13407" s="14" t="s">
        <v>13345</v>
      </c>
      <c r="I13407" s="12">
        <v>121.0</v>
      </c>
      <c r="J13407" s="15" t="str">
        <f t="shared" si="1"/>
        <v>Relevant</v>
      </c>
    </row>
    <row r="13408" ht="22.5" customHeight="1">
      <c r="A13408" s="9" t="s">
        <v>37076</v>
      </c>
      <c r="B13408" s="10">
        <v>45656.571375300926</v>
      </c>
      <c r="C13408" s="11" t="s">
        <v>37077</v>
      </c>
      <c r="D13408" s="12">
        <v>12.0</v>
      </c>
      <c r="E13408" s="10" t="s">
        <v>26</v>
      </c>
      <c r="F13408" s="12">
        <v>2024.0</v>
      </c>
      <c r="G13408" s="13" t="s">
        <v>37078</v>
      </c>
      <c r="H13408" s="14" t="s">
        <v>37079</v>
      </c>
      <c r="I13408" s="12">
        <v>0.0</v>
      </c>
      <c r="J13408" s="15" t="str">
        <f t="shared" si="1"/>
        <v>Irrelevant</v>
      </c>
    </row>
    <row r="13409" ht="22.5" customHeight="1">
      <c r="A13409" s="9" t="s">
        <v>37080</v>
      </c>
      <c r="B13409" s="10">
        <v>45706.33111111111</v>
      </c>
      <c r="C13409" s="11" t="s">
        <v>37081</v>
      </c>
      <c r="D13409" s="12">
        <v>2.0</v>
      </c>
      <c r="E13409" s="10" t="s">
        <v>12</v>
      </c>
      <c r="F13409" s="12">
        <v>2025.0</v>
      </c>
      <c r="G13409" s="13" t="s">
        <v>13</v>
      </c>
      <c r="H13409" s="14" t="s">
        <v>4383</v>
      </c>
      <c r="I13409" s="12">
        <v>443.0</v>
      </c>
      <c r="J13409" s="15" t="str">
        <f t="shared" si="1"/>
        <v>Irrelevant</v>
      </c>
    </row>
    <row r="13410" ht="22.5" customHeight="1">
      <c r="A13410" s="9" t="s">
        <v>37082</v>
      </c>
      <c r="B13410" s="10">
        <v>45607.71245634259</v>
      </c>
      <c r="C13410" s="11" t="s">
        <v>37083</v>
      </c>
      <c r="D13410" s="12">
        <v>11.0</v>
      </c>
      <c r="E13410" s="10" t="s">
        <v>17</v>
      </c>
      <c r="F13410" s="12">
        <v>2024.0</v>
      </c>
      <c r="G13410" s="13" t="s">
        <v>37084</v>
      </c>
      <c r="H13410" s="14" t="s">
        <v>37085</v>
      </c>
      <c r="I13410" s="12">
        <v>0.0</v>
      </c>
      <c r="J13410" s="15" t="str">
        <f t="shared" si="1"/>
        <v>Relevant</v>
      </c>
    </row>
    <row r="13411" ht="22.5" customHeight="1">
      <c r="A13411" s="9" t="s">
        <v>37086</v>
      </c>
      <c r="B13411" s="10">
        <v>45610.89572916667</v>
      </c>
      <c r="C13411" s="11" t="s">
        <v>37087</v>
      </c>
      <c r="D13411" s="12">
        <v>11.0</v>
      </c>
      <c r="E13411" s="10" t="s">
        <v>17</v>
      </c>
      <c r="F13411" s="12">
        <v>2024.0</v>
      </c>
      <c r="G13411" s="13" t="s">
        <v>13</v>
      </c>
      <c r="H13411" s="14" t="s">
        <v>47</v>
      </c>
      <c r="I13411" s="12">
        <v>491.0</v>
      </c>
      <c r="J13411" s="15" t="str">
        <f t="shared" si="1"/>
        <v>Relevant</v>
      </c>
    </row>
    <row r="13412" ht="22.5" customHeight="1">
      <c r="A13412" s="9" t="s">
        <v>37088</v>
      </c>
      <c r="B13412" s="10">
        <v>45615.709872685184</v>
      </c>
      <c r="C13412" s="11" t="s">
        <v>37089</v>
      </c>
      <c r="D13412" s="12">
        <v>11.0</v>
      </c>
      <c r="E13412" s="10" t="s">
        <v>17</v>
      </c>
      <c r="F13412" s="12">
        <v>2024.0</v>
      </c>
      <c r="G13412" s="13" t="s">
        <v>13</v>
      </c>
      <c r="H13412" s="14" t="s">
        <v>94</v>
      </c>
      <c r="I13412" s="12">
        <v>3976.0</v>
      </c>
      <c r="J13412" s="15" t="str">
        <f t="shared" si="1"/>
        <v>Relevant</v>
      </c>
    </row>
    <row r="13413" ht="22.5" customHeight="1">
      <c r="A13413" s="9" t="s">
        <v>37090</v>
      </c>
      <c r="B13413" s="10">
        <v>45601.506631944445</v>
      </c>
      <c r="C13413" s="11" t="s">
        <v>5779</v>
      </c>
      <c r="D13413" s="12">
        <v>11.0</v>
      </c>
      <c r="E13413" s="10" t="s">
        <v>17</v>
      </c>
      <c r="F13413" s="12">
        <v>2024.0</v>
      </c>
      <c r="G13413" s="13" t="s">
        <v>37091</v>
      </c>
      <c r="H13413" s="14" t="str">
        <f>IFERROR(__xludf.DUMMYFUNCTION("TRIM(REGEXREPLACE(GOOGLETRANSLATE(G13413,""auto"",""en""),""(?i)\b(RT|QT)\s*@?\w*:?\s*|https?://\S+|@\w+|#\w+|[^\x00-\x7F]|[^\w\s]"",""""))"),"Alarm bells for the people of Punjab Advisory issued")</f>
        <v>Alarm bells for the people of Punjab Advisory issued</v>
      </c>
      <c r="I13413" s="12">
        <v>140717.0</v>
      </c>
      <c r="J13413" s="15" t="str">
        <f t="shared" si="1"/>
        <v>Irrelevant</v>
      </c>
    </row>
    <row r="13414" ht="22.5" customHeight="1">
      <c r="A13414" s="9" t="s">
        <v>37092</v>
      </c>
      <c r="B13414" s="10">
        <v>45598.97971064815</v>
      </c>
      <c r="C13414" s="11" t="s">
        <v>37093</v>
      </c>
      <c r="D13414" s="12">
        <v>11.0</v>
      </c>
      <c r="E13414" s="10" t="s">
        <v>17</v>
      </c>
      <c r="F13414" s="12">
        <v>2024.0</v>
      </c>
      <c r="G13414" s="13" t="s">
        <v>37094</v>
      </c>
      <c r="H13414" s="14" t="s">
        <v>37095</v>
      </c>
      <c r="I13414" s="12">
        <v>8026530.0</v>
      </c>
      <c r="J13414" s="15" t="str">
        <f t="shared" si="1"/>
        <v>Irrelevant</v>
      </c>
    </row>
    <row r="13415" ht="22.5" customHeight="1">
      <c r="A13415" s="9" t="s">
        <v>37096</v>
      </c>
      <c r="B13415" s="10">
        <v>45599.37645833333</v>
      </c>
      <c r="C13415" s="11" t="s">
        <v>37097</v>
      </c>
      <c r="D13415" s="12">
        <v>11.0</v>
      </c>
      <c r="E13415" s="10" t="s">
        <v>17</v>
      </c>
      <c r="F13415" s="12">
        <v>2024.0</v>
      </c>
      <c r="G13415" s="13" t="s">
        <v>37098</v>
      </c>
      <c r="H13415" s="14" t="s">
        <v>37099</v>
      </c>
      <c r="I13415" s="12">
        <v>8494959.0</v>
      </c>
      <c r="J13415" s="15" t="str">
        <f t="shared" si="1"/>
        <v>Relevant</v>
      </c>
    </row>
    <row r="13416" ht="22.5" customHeight="1">
      <c r="A13416" s="9" t="s">
        <v>37100</v>
      </c>
      <c r="B13416" s="10">
        <v>45597.63260416667</v>
      </c>
      <c r="C13416" s="11" t="s">
        <v>37101</v>
      </c>
      <c r="D13416" s="12">
        <v>11.0</v>
      </c>
      <c r="E13416" s="10" t="s">
        <v>17</v>
      </c>
      <c r="F13416" s="12">
        <v>2024.0</v>
      </c>
      <c r="G13416" s="13" t="s">
        <v>13</v>
      </c>
      <c r="H13416" s="14" t="s">
        <v>124</v>
      </c>
      <c r="I13416" s="12">
        <v>6.0</v>
      </c>
      <c r="J13416" s="15" t="str">
        <f t="shared" si="1"/>
        <v>Relevant</v>
      </c>
    </row>
    <row r="13417" ht="22.5" customHeight="1">
      <c r="A13417" s="9" t="s">
        <v>37102</v>
      </c>
      <c r="B13417" s="10">
        <v>45620.72997685185</v>
      </c>
      <c r="C13417" s="11" t="s">
        <v>22551</v>
      </c>
      <c r="D13417" s="12">
        <v>11.0</v>
      </c>
      <c r="E13417" s="10" t="s">
        <v>17</v>
      </c>
      <c r="F13417" s="12">
        <v>2024.0</v>
      </c>
      <c r="G13417" s="13" t="s">
        <v>22552</v>
      </c>
      <c r="H13417" s="14" t="s">
        <v>37103</v>
      </c>
      <c r="I13417" s="12">
        <v>34849.0</v>
      </c>
      <c r="J13417" s="15" t="str">
        <f t="shared" si="1"/>
        <v>Irrelevant</v>
      </c>
    </row>
    <row r="13418" ht="22.5" customHeight="1">
      <c r="A13418" s="9" t="s">
        <v>37104</v>
      </c>
      <c r="B13418" s="10">
        <v>45737.41201388889</v>
      </c>
      <c r="C13418" s="11" t="s">
        <v>37105</v>
      </c>
      <c r="D13418" s="12">
        <v>3.0</v>
      </c>
      <c r="E13418" s="10" t="s">
        <v>59</v>
      </c>
      <c r="F13418" s="12">
        <v>2025.0</v>
      </c>
      <c r="G13418" s="13" t="s">
        <v>13</v>
      </c>
      <c r="H13418" s="14" t="s">
        <v>75</v>
      </c>
      <c r="I13418" s="12">
        <v>705.0</v>
      </c>
      <c r="J13418" s="15" t="str">
        <f t="shared" si="1"/>
        <v>Relevant</v>
      </c>
    </row>
    <row r="13419" ht="22.5" customHeight="1">
      <c r="A13419" s="9" t="s">
        <v>37106</v>
      </c>
      <c r="B13419" s="10">
        <v>45741.98626157407</v>
      </c>
      <c r="C13419" s="11" t="s">
        <v>5225</v>
      </c>
      <c r="D13419" s="12">
        <v>3.0</v>
      </c>
      <c r="E13419" s="10" t="s">
        <v>59</v>
      </c>
      <c r="F13419" s="12">
        <v>2025.0</v>
      </c>
      <c r="G13419" s="13" t="s">
        <v>13</v>
      </c>
      <c r="H13419" s="14" t="s">
        <v>7401</v>
      </c>
      <c r="I13419" s="12">
        <v>83.0</v>
      </c>
      <c r="J13419" s="15" t="str">
        <f t="shared" si="1"/>
        <v>Relevant</v>
      </c>
    </row>
    <row r="13420" ht="22.5" customHeight="1">
      <c r="A13420" s="9" t="s">
        <v>37107</v>
      </c>
      <c r="B13420" s="10">
        <v>45624.68583333334</v>
      </c>
      <c r="C13420" s="11" t="s">
        <v>4650</v>
      </c>
      <c r="D13420" s="12">
        <v>11.0</v>
      </c>
      <c r="E13420" s="10" t="s">
        <v>17</v>
      </c>
      <c r="F13420" s="12">
        <v>2024.0</v>
      </c>
      <c r="G13420" s="13" t="s">
        <v>13</v>
      </c>
      <c r="H13420" s="14" t="s">
        <v>31</v>
      </c>
      <c r="I13420" s="12">
        <v>136.0</v>
      </c>
      <c r="J13420" s="15" t="str">
        <f t="shared" si="1"/>
        <v>Relevant</v>
      </c>
    </row>
    <row r="13421" ht="22.5" customHeight="1">
      <c r="A13421" s="9" t="s">
        <v>37108</v>
      </c>
      <c r="B13421" s="10">
        <v>45597.793016111114</v>
      </c>
      <c r="C13421" s="11" t="s">
        <v>37109</v>
      </c>
      <c r="D13421" s="12">
        <v>11.0</v>
      </c>
      <c r="E13421" s="10" t="s">
        <v>17</v>
      </c>
      <c r="F13421" s="12">
        <v>2024.0</v>
      </c>
      <c r="G13421" s="13" t="s">
        <v>37110</v>
      </c>
      <c r="H13421" s="14" t="s">
        <v>37111</v>
      </c>
      <c r="I13421" s="12">
        <v>1.2767834E7</v>
      </c>
      <c r="J13421" s="15" t="str">
        <f t="shared" si="1"/>
        <v>Irrelevant</v>
      </c>
    </row>
    <row r="13422" ht="22.5" customHeight="1">
      <c r="A13422" s="9" t="s">
        <v>37112</v>
      </c>
      <c r="B13422" s="10">
        <v>45450.28057870371</v>
      </c>
      <c r="C13422" s="11" t="s">
        <v>37113</v>
      </c>
      <c r="D13422" s="12">
        <v>6.0</v>
      </c>
      <c r="E13422" s="10" t="s">
        <v>34</v>
      </c>
      <c r="F13422" s="12">
        <v>2024.0</v>
      </c>
      <c r="G13422" s="13" t="s">
        <v>13</v>
      </c>
      <c r="H13422" s="14" t="s">
        <v>37114</v>
      </c>
      <c r="I13422" s="12">
        <v>4908.0</v>
      </c>
      <c r="J13422" s="15" t="str">
        <f t="shared" si="1"/>
        <v>Relevant</v>
      </c>
    </row>
    <row r="13423" ht="22.5" customHeight="1">
      <c r="A13423" s="9" t="s">
        <v>37115</v>
      </c>
      <c r="B13423" s="10">
        <v>45632.47175925926</v>
      </c>
      <c r="C13423" s="11" t="s">
        <v>37116</v>
      </c>
      <c r="D13423" s="12">
        <v>12.0</v>
      </c>
      <c r="E13423" s="10" t="s">
        <v>26</v>
      </c>
      <c r="F13423" s="12">
        <v>2024.0</v>
      </c>
      <c r="G13423" s="13" t="s">
        <v>13</v>
      </c>
      <c r="H13423" s="14" t="s">
        <v>514</v>
      </c>
      <c r="I13423" s="12">
        <v>51.0</v>
      </c>
      <c r="J13423" s="15" t="str">
        <f t="shared" si="1"/>
        <v>Relevant</v>
      </c>
    </row>
    <row r="13424" ht="22.5" customHeight="1">
      <c r="A13424" s="9" t="s">
        <v>37117</v>
      </c>
      <c r="B13424" s="10">
        <v>45621.14304398148</v>
      </c>
      <c r="C13424" s="11" t="s">
        <v>37118</v>
      </c>
      <c r="D13424" s="12">
        <v>11.0</v>
      </c>
      <c r="E13424" s="10" t="s">
        <v>17</v>
      </c>
      <c r="F13424" s="12">
        <v>2024.0</v>
      </c>
      <c r="G13424" s="13" t="s">
        <v>13</v>
      </c>
      <c r="H13424" s="14" t="s">
        <v>943</v>
      </c>
      <c r="I13424" s="12">
        <v>6.0</v>
      </c>
      <c r="J13424" s="15" t="str">
        <f t="shared" si="1"/>
        <v>Relevant</v>
      </c>
    </row>
    <row r="13425" ht="22.5" customHeight="1">
      <c r="A13425" s="9" t="s">
        <v>37119</v>
      </c>
      <c r="B13425" s="10">
        <v>45614.930497685185</v>
      </c>
      <c r="C13425" s="11" t="s">
        <v>37120</v>
      </c>
      <c r="D13425" s="12">
        <v>11.0</v>
      </c>
      <c r="E13425" s="10" t="s">
        <v>17</v>
      </c>
      <c r="F13425" s="12">
        <v>2024.0</v>
      </c>
      <c r="G13425" s="13" t="s">
        <v>13</v>
      </c>
      <c r="H13425" s="14" t="s">
        <v>423</v>
      </c>
      <c r="I13425" s="12">
        <v>143.0</v>
      </c>
      <c r="J13425" s="15" t="str">
        <f t="shared" si="1"/>
        <v>Relevant</v>
      </c>
    </row>
    <row r="13426" ht="22.5" customHeight="1">
      <c r="A13426" s="9" t="s">
        <v>37121</v>
      </c>
      <c r="B13426" s="10">
        <v>45621.553704363425</v>
      </c>
      <c r="C13426" s="11" t="s">
        <v>37122</v>
      </c>
      <c r="D13426" s="12">
        <v>11.0</v>
      </c>
      <c r="E13426" s="10" t="s">
        <v>17</v>
      </c>
      <c r="F13426" s="12">
        <v>2024.0</v>
      </c>
      <c r="G13426" s="13" t="s">
        <v>37123</v>
      </c>
      <c r="H13426" s="14" t="s">
        <v>37124</v>
      </c>
      <c r="I13426" s="12">
        <v>0.0</v>
      </c>
      <c r="J13426" s="15" t="str">
        <f t="shared" si="1"/>
        <v>Irrelevant</v>
      </c>
    </row>
    <row r="13427" ht="22.5" customHeight="1">
      <c r="A13427" s="9" t="s">
        <v>37125</v>
      </c>
      <c r="B13427" s="10">
        <v>45614.72630787037</v>
      </c>
      <c r="C13427" s="11" t="s">
        <v>27556</v>
      </c>
      <c r="D13427" s="12">
        <v>11.0</v>
      </c>
      <c r="E13427" s="10" t="s">
        <v>17</v>
      </c>
      <c r="F13427" s="12">
        <v>2024.0</v>
      </c>
      <c r="G13427" s="13" t="s">
        <v>13</v>
      </c>
      <c r="H13427" s="14" t="s">
        <v>423</v>
      </c>
      <c r="I13427" s="12">
        <v>563.0</v>
      </c>
      <c r="J13427" s="15" t="str">
        <f t="shared" si="1"/>
        <v>Relevant</v>
      </c>
    </row>
    <row r="13428" ht="22.5" customHeight="1">
      <c r="A13428" s="9" t="s">
        <v>37126</v>
      </c>
      <c r="B13428" s="10">
        <v>45697.3966087963</v>
      </c>
      <c r="C13428" s="11" t="s">
        <v>2828</v>
      </c>
      <c r="D13428" s="12">
        <v>2.0</v>
      </c>
      <c r="E13428" s="10" t="s">
        <v>12</v>
      </c>
      <c r="F13428" s="12">
        <v>2025.0</v>
      </c>
      <c r="G13428" s="13" t="s">
        <v>13</v>
      </c>
      <c r="H13428" s="14" t="s">
        <v>14</v>
      </c>
      <c r="I13428" s="12">
        <v>17.0</v>
      </c>
      <c r="J13428" s="15" t="str">
        <f t="shared" si="1"/>
        <v>Relevant</v>
      </c>
    </row>
    <row r="13429" ht="22.5" customHeight="1">
      <c r="A13429" s="9" t="s">
        <v>37127</v>
      </c>
      <c r="B13429" s="10">
        <v>45595.39572916667</v>
      </c>
      <c r="C13429" s="11" t="s">
        <v>37128</v>
      </c>
      <c r="D13429" s="12">
        <v>10.0</v>
      </c>
      <c r="E13429" s="10" t="s">
        <v>42</v>
      </c>
      <c r="F13429" s="12">
        <v>2024.0</v>
      </c>
      <c r="G13429" s="13" t="s">
        <v>13</v>
      </c>
      <c r="H13429" s="14" t="s">
        <v>37129</v>
      </c>
      <c r="I13429" s="12">
        <v>549.0</v>
      </c>
      <c r="J13429" s="15" t="str">
        <f t="shared" si="1"/>
        <v>Relevant</v>
      </c>
    </row>
    <row r="13430" ht="22.5" customHeight="1">
      <c r="A13430" s="9" t="s">
        <v>37130</v>
      </c>
      <c r="B13430" s="10">
        <v>45711.65562648148</v>
      </c>
      <c r="C13430" s="11" t="s">
        <v>37131</v>
      </c>
      <c r="D13430" s="12">
        <v>2.0</v>
      </c>
      <c r="E13430" s="10" t="s">
        <v>12</v>
      </c>
      <c r="F13430" s="12">
        <v>2025.0</v>
      </c>
      <c r="G13430" s="13" t="s">
        <v>12609</v>
      </c>
      <c r="H13430" s="14" t="s">
        <v>12610</v>
      </c>
      <c r="I13430" s="12">
        <v>0.0</v>
      </c>
      <c r="J13430" s="15" t="str">
        <f t="shared" si="1"/>
        <v>Irrelevant</v>
      </c>
    </row>
    <row r="13431" ht="22.5" customHeight="1">
      <c r="A13431" s="9" t="s">
        <v>37132</v>
      </c>
      <c r="B13431" s="10">
        <v>45404.81196759259</v>
      </c>
      <c r="C13431" s="11" t="s">
        <v>37133</v>
      </c>
      <c r="D13431" s="12">
        <v>4.0</v>
      </c>
      <c r="E13431" s="10" t="s">
        <v>274</v>
      </c>
      <c r="F13431" s="12">
        <v>2024.0</v>
      </c>
      <c r="G13431" s="13" t="s">
        <v>13</v>
      </c>
      <c r="H13431" s="14" t="s">
        <v>9168</v>
      </c>
      <c r="I13431" s="12">
        <v>122.0</v>
      </c>
      <c r="J13431" s="15" t="str">
        <f t="shared" si="1"/>
        <v>Relevant</v>
      </c>
    </row>
    <row r="13432" ht="22.5" customHeight="1">
      <c r="A13432" s="9" t="s">
        <v>37134</v>
      </c>
      <c r="B13432" s="10">
        <v>45616.59559027778</v>
      </c>
      <c r="C13432" s="11" t="s">
        <v>37135</v>
      </c>
      <c r="D13432" s="12">
        <v>11.0</v>
      </c>
      <c r="E13432" s="10" t="s">
        <v>17</v>
      </c>
      <c r="F13432" s="12">
        <v>2024.0</v>
      </c>
      <c r="G13432" s="13" t="s">
        <v>37136</v>
      </c>
      <c r="H13432" s="14" t="s">
        <v>37137</v>
      </c>
      <c r="I13432" s="12">
        <v>0.0</v>
      </c>
      <c r="J13432" s="15" t="str">
        <f t="shared" si="1"/>
        <v>Relevant</v>
      </c>
    </row>
    <row r="13433" ht="22.5" customHeight="1">
      <c r="A13433" s="9" t="s">
        <v>37138</v>
      </c>
      <c r="B13433" s="10">
        <v>45642.22238113426</v>
      </c>
      <c r="C13433" s="11" t="s">
        <v>37139</v>
      </c>
      <c r="D13433" s="12">
        <v>12.0</v>
      </c>
      <c r="E13433" s="10" t="s">
        <v>26</v>
      </c>
      <c r="F13433" s="12">
        <v>2024.0</v>
      </c>
      <c r="G13433" s="13" t="s">
        <v>37140</v>
      </c>
      <c r="H13433" s="14" t="s">
        <v>37141</v>
      </c>
      <c r="I13433" s="12">
        <v>29200.0</v>
      </c>
      <c r="J13433" s="15" t="str">
        <f t="shared" si="1"/>
        <v>Relevant</v>
      </c>
    </row>
    <row r="13434" ht="22.5" customHeight="1">
      <c r="A13434" s="9" t="s">
        <v>37142</v>
      </c>
      <c r="B13434" s="10">
        <v>45620.52178116898</v>
      </c>
      <c r="C13434" s="11" t="s">
        <v>37143</v>
      </c>
      <c r="D13434" s="12">
        <v>11.0</v>
      </c>
      <c r="E13434" s="10" t="s">
        <v>17</v>
      </c>
      <c r="F13434" s="12">
        <v>2024.0</v>
      </c>
      <c r="G13434" s="13" t="s">
        <v>37144</v>
      </c>
      <c r="H13434" s="14" t="s">
        <v>37145</v>
      </c>
      <c r="I13434" s="12">
        <v>6195.0</v>
      </c>
      <c r="J13434" s="15" t="str">
        <f t="shared" si="1"/>
        <v>Irrelevant</v>
      </c>
    </row>
    <row r="13435" ht="22.5" customHeight="1">
      <c r="A13435" s="9" t="s">
        <v>37146</v>
      </c>
      <c r="B13435" s="10">
        <v>45656.583333333336</v>
      </c>
      <c r="C13435" s="11" t="s">
        <v>37147</v>
      </c>
      <c r="D13435" s="12">
        <v>12.0</v>
      </c>
      <c r="E13435" s="10" t="s">
        <v>26</v>
      </c>
      <c r="F13435" s="12">
        <v>2024.0</v>
      </c>
      <c r="G13435" s="13" t="s">
        <v>37148</v>
      </c>
      <c r="H13435" s="14" t="s">
        <v>37079</v>
      </c>
      <c r="I13435" s="12">
        <v>0.0</v>
      </c>
      <c r="J13435" s="15" t="str">
        <f t="shared" si="1"/>
        <v>Irrelevant</v>
      </c>
    </row>
    <row r="13436" ht="22.5" customHeight="1">
      <c r="A13436" s="9" t="s">
        <v>37149</v>
      </c>
      <c r="B13436" s="10">
        <v>45609.62390046296</v>
      </c>
      <c r="C13436" s="11" t="s">
        <v>37150</v>
      </c>
      <c r="D13436" s="12">
        <v>11.0</v>
      </c>
      <c r="E13436" s="10" t="s">
        <v>17</v>
      </c>
      <c r="F13436" s="12">
        <v>2024.0</v>
      </c>
      <c r="G13436" s="13" t="s">
        <v>13</v>
      </c>
      <c r="H13436" s="14" t="s">
        <v>3706</v>
      </c>
      <c r="I13436" s="12">
        <v>825.0</v>
      </c>
      <c r="J13436" s="15" t="str">
        <f t="shared" si="1"/>
        <v>Relevant</v>
      </c>
    </row>
    <row r="13437" ht="22.5" customHeight="1">
      <c r="A13437" s="9" t="s">
        <v>37151</v>
      </c>
      <c r="B13437" s="10">
        <v>45482.518530092595</v>
      </c>
      <c r="C13437" s="11" t="s">
        <v>37152</v>
      </c>
      <c r="D13437" s="12">
        <v>7.0</v>
      </c>
      <c r="E13437" s="10" t="s">
        <v>55</v>
      </c>
      <c r="F13437" s="12">
        <v>2024.0</v>
      </c>
      <c r="G13437" s="13" t="s">
        <v>13</v>
      </c>
      <c r="H13437" s="14" t="s">
        <v>5908</v>
      </c>
      <c r="I13437" s="12">
        <v>3985.0</v>
      </c>
      <c r="J13437" s="15" t="str">
        <f t="shared" si="1"/>
        <v>Irrelevant</v>
      </c>
    </row>
    <row r="13438" ht="22.5" customHeight="1">
      <c r="A13438" s="9" t="s">
        <v>37153</v>
      </c>
      <c r="B13438" s="10">
        <v>45640.52991898148</v>
      </c>
      <c r="C13438" s="11" t="s">
        <v>22585</v>
      </c>
      <c r="D13438" s="12">
        <v>12.0</v>
      </c>
      <c r="E13438" s="10" t="s">
        <v>26</v>
      </c>
      <c r="F13438" s="12">
        <v>2024.0</v>
      </c>
      <c r="G13438" s="13" t="s">
        <v>37154</v>
      </c>
      <c r="H13438" s="14" t="s">
        <v>37155</v>
      </c>
      <c r="I13438" s="12">
        <v>622887.0</v>
      </c>
      <c r="J13438" s="15" t="str">
        <f t="shared" si="1"/>
        <v>Irrelevant</v>
      </c>
    </row>
    <row r="13439" ht="22.5" customHeight="1">
      <c r="A13439" s="9" t="s">
        <v>37156</v>
      </c>
      <c r="B13439" s="10">
        <v>45657.41206018518</v>
      </c>
      <c r="C13439" s="11" t="s">
        <v>37157</v>
      </c>
      <c r="D13439" s="12">
        <v>12.0</v>
      </c>
      <c r="E13439" s="10" t="s">
        <v>26</v>
      </c>
      <c r="F13439" s="12">
        <v>2024.0</v>
      </c>
      <c r="G13439" s="13" t="s">
        <v>13</v>
      </c>
      <c r="H13439" s="14" t="s">
        <v>37158</v>
      </c>
      <c r="I13439" s="12">
        <v>2326.0</v>
      </c>
      <c r="J13439" s="15" t="str">
        <f t="shared" si="1"/>
        <v>Irrelevant</v>
      </c>
    </row>
    <row r="13440" ht="22.5" customHeight="1">
      <c r="A13440" s="9" t="s">
        <v>37159</v>
      </c>
      <c r="B13440" s="10">
        <v>45697.331087962964</v>
      </c>
      <c r="C13440" s="11" t="s">
        <v>24613</v>
      </c>
      <c r="D13440" s="12">
        <v>2.0</v>
      </c>
      <c r="E13440" s="10" t="s">
        <v>12</v>
      </c>
      <c r="F13440" s="12">
        <v>2025.0</v>
      </c>
      <c r="G13440" s="13" t="s">
        <v>13</v>
      </c>
      <c r="H13440" s="14" t="s">
        <v>14</v>
      </c>
      <c r="I13440" s="12">
        <v>1169.0</v>
      </c>
      <c r="J13440" s="15" t="str">
        <f t="shared" si="1"/>
        <v>Relevant</v>
      </c>
    </row>
    <row r="13441" ht="22.5" customHeight="1">
      <c r="A13441" s="9" t="s">
        <v>37160</v>
      </c>
      <c r="B13441" s="10">
        <v>45696.975798611114</v>
      </c>
      <c r="C13441" s="11" t="s">
        <v>16424</v>
      </c>
      <c r="D13441" s="12">
        <v>2.0</v>
      </c>
      <c r="E13441" s="10" t="s">
        <v>12</v>
      </c>
      <c r="F13441" s="12">
        <v>2025.0</v>
      </c>
      <c r="G13441" s="13" t="s">
        <v>13</v>
      </c>
      <c r="H13441" s="14" t="s">
        <v>14</v>
      </c>
      <c r="I13441" s="12">
        <v>10256.0</v>
      </c>
      <c r="J13441" s="15" t="str">
        <f t="shared" si="1"/>
        <v>Relevant</v>
      </c>
    </row>
    <row r="13442" ht="22.5" customHeight="1">
      <c r="A13442" s="9" t="s">
        <v>37161</v>
      </c>
      <c r="B13442" s="10">
        <v>45612.81594907407</v>
      </c>
      <c r="C13442" s="11" t="s">
        <v>37162</v>
      </c>
      <c r="D13442" s="12">
        <v>11.0</v>
      </c>
      <c r="E13442" s="10" t="s">
        <v>17</v>
      </c>
      <c r="F13442" s="12">
        <v>2024.0</v>
      </c>
      <c r="G13442" s="13" t="s">
        <v>37163</v>
      </c>
      <c r="H13442" s="14" t="s">
        <v>37164</v>
      </c>
      <c r="I13442" s="12">
        <v>7850902.0</v>
      </c>
      <c r="J13442" s="15" t="str">
        <f t="shared" si="1"/>
        <v>Relevant</v>
      </c>
    </row>
    <row r="13443" ht="22.5" customHeight="1">
      <c r="A13443" s="9" t="s">
        <v>37165</v>
      </c>
      <c r="B13443" s="10">
        <v>45707.994050925925</v>
      </c>
      <c r="C13443" s="11" t="s">
        <v>37166</v>
      </c>
      <c r="D13443" s="12">
        <v>2.0</v>
      </c>
      <c r="E13443" s="10" t="s">
        <v>12</v>
      </c>
      <c r="F13443" s="12">
        <v>2025.0</v>
      </c>
      <c r="G13443" s="13" t="s">
        <v>13</v>
      </c>
      <c r="H13443" s="14" t="s">
        <v>37167</v>
      </c>
      <c r="I13443" s="12">
        <v>135.0</v>
      </c>
      <c r="J13443" s="15" t="str">
        <f t="shared" si="1"/>
        <v>Relevant</v>
      </c>
    </row>
    <row r="13444" ht="22.5" customHeight="1">
      <c r="A13444" s="9" t="s">
        <v>37168</v>
      </c>
      <c r="B13444" s="10">
        <v>45696.83615740741</v>
      </c>
      <c r="C13444" s="11" t="s">
        <v>37169</v>
      </c>
      <c r="D13444" s="12">
        <v>2.0</v>
      </c>
      <c r="E13444" s="10" t="s">
        <v>12</v>
      </c>
      <c r="F13444" s="12">
        <v>2025.0</v>
      </c>
      <c r="G13444" s="13" t="s">
        <v>13</v>
      </c>
      <c r="H13444" s="14" t="s">
        <v>14</v>
      </c>
      <c r="I13444" s="12">
        <v>43885.0</v>
      </c>
      <c r="J13444" s="15" t="str">
        <f t="shared" si="1"/>
        <v>Relevant</v>
      </c>
    </row>
    <row r="13445" ht="22.5" customHeight="1">
      <c r="A13445" s="9" t="s">
        <v>37170</v>
      </c>
      <c r="B13445" s="10">
        <v>45616.35754136574</v>
      </c>
      <c r="C13445" s="11" t="s">
        <v>37171</v>
      </c>
      <c r="D13445" s="12">
        <v>11.0</v>
      </c>
      <c r="E13445" s="10" t="s">
        <v>17</v>
      </c>
      <c r="F13445" s="12">
        <v>2024.0</v>
      </c>
      <c r="G13445" s="13" t="s">
        <v>37172</v>
      </c>
      <c r="H13445" s="14" t="s">
        <v>37173</v>
      </c>
      <c r="I13445" s="12">
        <v>2264354.0</v>
      </c>
      <c r="J13445" s="15" t="str">
        <f t="shared" si="1"/>
        <v>Relevant</v>
      </c>
    </row>
    <row r="13446" ht="22.5" customHeight="1">
      <c r="A13446" s="9" t="s">
        <v>37174</v>
      </c>
      <c r="B13446" s="10">
        <v>45618.797268518516</v>
      </c>
      <c r="C13446" s="11" t="s">
        <v>37175</v>
      </c>
      <c r="D13446" s="12">
        <v>11.0</v>
      </c>
      <c r="E13446" s="10" t="s">
        <v>17</v>
      </c>
      <c r="F13446" s="12">
        <v>2024.0</v>
      </c>
      <c r="G13446" s="13" t="s">
        <v>13</v>
      </c>
      <c r="H13446" s="14" t="s">
        <v>965</v>
      </c>
      <c r="I13446" s="12">
        <v>912.0</v>
      </c>
      <c r="J13446" s="15" t="str">
        <f t="shared" si="1"/>
        <v>Relevant</v>
      </c>
    </row>
    <row r="13447" ht="22.5" customHeight="1">
      <c r="A13447" s="9" t="s">
        <v>37176</v>
      </c>
      <c r="B13447" s="10">
        <v>45560.71675925926</v>
      </c>
      <c r="C13447" s="11" t="s">
        <v>21634</v>
      </c>
      <c r="D13447" s="12">
        <v>9.0</v>
      </c>
      <c r="E13447" s="10" t="s">
        <v>114</v>
      </c>
      <c r="F13447" s="12">
        <v>2024.0</v>
      </c>
      <c r="G13447" s="13" t="s">
        <v>37177</v>
      </c>
      <c r="H13447" s="14" t="s">
        <v>37178</v>
      </c>
      <c r="I13447" s="12">
        <v>58159.0</v>
      </c>
      <c r="J13447" s="15" t="str">
        <f t="shared" si="1"/>
        <v>Irrelevant</v>
      </c>
    </row>
    <row r="13448" ht="22.5" customHeight="1">
      <c r="A13448" s="9" t="s">
        <v>37179</v>
      </c>
      <c r="B13448" s="10">
        <v>45513.34380787037</v>
      </c>
      <c r="C13448" s="11" t="s">
        <v>37180</v>
      </c>
      <c r="D13448" s="12">
        <v>8.0</v>
      </c>
      <c r="E13448" s="10" t="s">
        <v>167</v>
      </c>
      <c r="F13448" s="12">
        <v>2024.0</v>
      </c>
      <c r="G13448" s="13" t="s">
        <v>13</v>
      </c>
      <c r="H13448" s="14" t="s">
        <v>37181</v>
      </c>
      <c r="I13448" s="12">
        <v>219.0</v>
      </c>
      <c r="J13448" s="15" t="str">
        <f t="shared" si="1"/>
        <v>Relevant</v>
      </c>
    </row>
    <row r="13449" ht="22.5" customHeight="1">
      <c r="A13449" s="9" t="s">
        <v>37182</v>
      </c>
      <c r="B13449" s="10">
        <v>45476.72930555556</v>
      </c>
      <c r="C13449" s="11" t="s">
        <v>37183</v>
      </c>
      <c r="D13449" s="12">
        <v>7.0</v>
      </c>
      <c r="E13449" s="10" t="s">
        <v>55</v>
      </c>
      <c r="F13449" s="12">
        <v>2024.0</v>
      </c>
      <c r="G13449" s="13" t="s">
        <v>13</v>
      </c>
      <c r="H13449" s="14" t="s">
        <v>56</v>
      </c>
      <c r="I13449" s="12">
        <v>144.0</v>
      </c>
      <c r="J13449" s="15" t="str">
        <f t="shared" si="1"/>
        <v>Relevant</v>
      </c>
    </row>
    <row r="13450" ht="22.5" customHeight="1">
      <c r="A13450" s="9" t="s">
        <v>37184</v>
      </c>
      <c r="B13450" s="10">
        <v>45618.52511574074</v>
      </c>
      <c r="C13450" s="11" t="s">
        <v>37185</v>
      </c>
      <c r="D13450" s="12">
        <v>11.0</v>
      </c>
      <c r="E13450" s="10" t="s">
        <v>17</v>
      </c>
      <c r="F13450" s="12">
        <v>2024.0</v>
      </c>
      <c r="G13450" s="13" t="s">
        <v>13</v>
      </c>
      <c r="H13450" s="14" t="s">
        <v>3766</v>
      </c>
      <c r="I13450" s="12">
        <v>44990.0</v>
      </c>
      <c r="J13450" s="15" t="str">
        <f t="shared" si="1"/>
        <v>Relevant</v>
      </c>
    </row>
    <row r="13451" ht="22.5" customHeight="1">
      <c r="A13451" s="9" t="s">
        <v>37186</v>
      </c>
      <c r="B13451" s="10">
        <v>45597.29056712963</v>
      </c>
      <c r="C13451" s="11" t="s">
        <v>37187</v>
      </c>
      <c r="D13451" s="12">
        <v>11.0</v>
      </c>
      <c r="E13451" s="10" t="s">
        <v>17</v>
      </c>
      <c r="F13451" s="12">
        <v>2024.0</v>
      </c>
      <c r="G13451" s="13" t="s">
        <v>37188</v>
      </c>
      <c r="H13451" s="14" t="s">
        <v>37189</v>
      </c>
      <c r="I13451" s="12">
        <v>8494959.0</v>
      </c>
      <c r="J13451" s="15" t="str">
        <f t="shared" si="1"/>
        <v>Irrelevant</v>
      </c>
    </row>
    <row r="13452" ht="22.5" customHeight="1">
      <c r="A13452" s="9" t="s">
        <v>37190</v>
      </c>
      <c r="B13452" s="10">
        <v>45700.84148148148</v>
      </c>
      <c r="C13452" s="11" t="s">
        <v>37191</v>
      </c>
      <c r="D13452" s="12">
        <v>2.0</v>
      </c>
      <c r="E13452" s="10" t="s">
        <v>12</v>
      </c>
      <c r="F13452" s="12">
        <v>2025.0</v>
      </c>
      <c r="G13452" s="13" t="s">
        <v>13</v>
      </c>
      <c r="H13452" s="14" t="s">
        <v>37192</v>
      </c>
      <c r="I13452" s="12">
        <v>1191.0</v>
      </c>
      <c r="J13452" s="15" t="str">
        <f t="shared" si="1"/>
        <v>Irrelevant</v>
      </c>
    </row>
    <row r="13453" ht="22.5" customHeight="1">
      <c r="A13453" s="9" t="s">
        <v>37193</v>
      </c>
      <c r="B13453" s="10">
        <v>45606.978113425925</v>
      </c>
      <c r="C13453" s="11" t="s">
        <v>37194</v>
      </c>
      <c r="D13453" s="12">
        <v>11.0</v>
      </c>
      <c r="E13453" s="10" t="s">
        <v>17</v>
      </c>
      <c r="F13453" s="12">
        <v>2024.0</v>
      </c>
      <c r="G13453" s="13" t="s">
        <v>13</v>
      </c>
      <c r="H13453" s="14" t="s">
        <v>124</v>
      </c>
      <c r="I13453" s="12">
        <v>7.0</v>
      </c>
      <c r="J13453" s="15" t="str">
        <f t="shared" si="1"/>
        <v>Relevant</v>
      </c>
    </row>
    <row r="13454" ht="22.5" customHeight="1">
      <c r="A13454" s="9" t="s">
        <v>37195</v>
      </c>
      <c r="B13454" s="10">
        <v>45540.7791087963</v>
      </c>
      <c r="C13454" s="11" t="s">
        <v>37196</v>
      </c>
      <c r="D13454" s="12">
        <v>9.0</v>
      </c>
      <c r="E13454" s="10" t="s">
        <v>114</v>
      </c>
      <c r="F13454" s="12">
        <v>2024.0</v>
      </c>
      <c r="G13454" s="13" t="s">
        <v>37197</v>
      </c>
      <c r="H13454" s="14" t="s">
        <v>37198</v>
      </c>
      <c r="I13454" s="12">
        <v>9489482.0</v>
      </c>
      <c r="J13454" s="15" t="str">
        <f t="shared" si="1"/>
        <v>Irrelevant</v>
      </c>
    </row>
    <row r="13455" ht="22.5" customHeight="1">
      <c r="A13455" s="9" t="s">
        <v>37199</v>
      </c>
      <c r="B13455" s="10">
        <v>45737.72020833333</v>
      </c>
      <c r="C13455" s="11" t="s">
        <v>37200</v>
      </c>
      <c r="D13455" s="12">
        <v>3.0</v>
      </c>
      <c r="E13455" s="10" t="s">
        <v>59</v>
      </c>
      <c r="F13455" s="12">
        <v>2025.0</v>
      </c>
      <c r="G13455" s="13" t="s">
        <v>13</v>
      </c>
      <c r="H13455" s="14" t="s">
        <v>75</v>
      </c>
      <c r="I13455" s="12">
        <v>2866.0</v>
      </c>
      <c r="J13455" s="15" t="str">
        <f t="shared" si="1"/>
        <v>Relevant</v>
      </c>
    </row>
    <row r="13456" ht="22.5" customHeight="1">
      <c r="A13456" s="9" t="s">
        <v>37201</v>
      </c>
      <c r="B13456" s="10">
        <v>45710.80318287037</v>
      </c>
      <c r="C13456" s="11" t="s">
        <v>37202</v>
      </c>
      <c r="D13456" s="12">
        <v>2.0</v>
      </c>
      <c r="E13456" s="10" t="s">
        <v>12</v>
      </c>
      <c r="F13456" s="12">
        <v>2025.0</v>
      </c>
      <c r="G13456" s="13" t="s">
        <v>13</v>
      </c>
      <c r="H13456" s="14" t="s">
        <v>52</v>
      </c>
      <c r="I13456" s="12">
        <v>355.0</v>
      </c>
      <c r="J13456" s="15" t="str">
        <f t="shared" si="1"/>
        <v>Relevant</v>
      </c>
    </row>
    <row r="13457" ht="22.5" customHeight="1">
      <c r="A13457" s="9" t="s">
        <v>37203</v>
      </c>
      <c r="B13457" s="10">
        <v>45625.61820601852</v>
      </c>
      <c r="C13457" s="11" t="s">
        <v>37204</v>
      </c>
      <c r="D13457" s="12">
        <v>11.0</v>
      </c>
      <c r="E13457" s="10" t="s">
        <v>17</v>
      </c>
      <c r="F13457" s="12">
        <v>2024.0</v>
      </c>
      <c r="G13457" s="13" t="s">
        <v>13</v>
      </c>
      <c r="H13457" s="14" t="s">
        <v>37205</v>
      </c>
      <c r="I13457" s="12">
        <v>777.0</v>
      </c>
      <c r="J13457" s="15" t="str">
        <f t="shared" si="1"/>
        <v>Relevant</v>
      </c>
    </row>
    <row r="13458" ht="22.5" customHeight="1">
      <c r="A13458" s="9" t="s">
        <v>37206</v>
      </c>
      <c r="B13458" s="10">
        <v>45725.426412037035</v>
      </c>
      <c r="C13458" s="11" t="s">
        <v>37207</v>
      </c>
      <c r="D13458" s="12">
        <v>3.0</v>
      </c>
      <c r="E13458" s="10" t="s">
        <v>59</v>
      </c>
      <c r="F13458" s="12">
        <v>2025.0</v>
      </c>
      <c r="G13458" s="13" t="s">
        <v>13</v>
      </c>
      <c r="H13458" s="14" t="s">
        <v>420</v>
      </c>
      <c r="I13458" s="12">
        <v>390.0</v>
      </c>
      <c r="J13458" s="15" t="str">
        <f t="shared" si="1"/>
        <v>Irrelevant</v>
      </c>
    </row>
    <row r="13459" ht="22.5" customHeight="1">
      <c r="A13459" s="9" t="s">
        <v>37208</v>
      </c>
      <c r="B13459" s="10">
        <v>45617.622662037036</v>
      </c>
      <c r="C13459" s="11" t="s">
        <v>37209</v>
      </c>
      <c r="D13459" s="12">
        <v>11.0</v>
      </c>
      <c r="E13459" s="10" t="s">
        <v>17</v>
      </c>
      <c r="F13459" s="12">
        <v>2024.0</v>
      </c>
      <c r="G13459" s="13" t="s">
        <v>37210</v>
      </c>
      <c r="H13459" s="14" t="s">
        <v>37211</v>
      </c>
      <c r="I13459" s="12">
        <v>0.0</v>
      </c>
      <c r="J13459" s="15" t="str">
        <f t="shared" si="1"/>
        <v>Relevant</v>
      </c>
    </row>
    <row r="13460" ht="22.5" customHeight="1">
      <c r="A13460" s="9" t="s">
        <v>37212</v>
      </c>
      <c r="B13460" s="10">
        <v>45472.882731481484</v>
      </c>
      <c r="C13460" s="11" t="s">
        <v>37213</v>
      </c>
      <c r="D13460" s="12">
        <v>6.0</v>
      </c>
      <c r="E13460" s="10" t="s">
        <v>34</v>
      </c>
      <c r="F13460" s="12">
        <v>2024.0</v>
      </c>
      <c r="G13460" s="13" t="s">
        <v>13</v>
      </c>
      <c r="H13460" s="14" t="s">
        <v>56</v>
      </c>
      <c r="I13460" s="12">
        <v>1207.0</v>
      </c>
      <c r="J13460" s="15" t="str">
        <f t="shared" si="1"/>
        <v>Relevant</v>
      </c>
    </row>
    <row r="13461" ht="22.5" customHeight="1">
      <c r="A13461" s="9" t="s">
        <v>37214</v>
      </c>
      <c r="B13461" s="10">
        <v>45625.471655092595</v>
      </c>
      <c r="C13461" s="11" t="s">
        <v>37215</v>
      </c>
      <c r="D13461" s="12">
        <v>11.0</v>
      </c>
      <c r="E13461" s="10" t="s">
        <v>17</v>
      </c>
      <c r="F13461" s="12">
        <v>2024.0</v>
      </c>
      <c r="G13461" s="13" t="s">
        <v>13</v>
      </c>
      <c r="H13461" s="14" t="s">
        <v>13939</v>
      </c>
      <c r="I13461" s="12">
        <v>294.0</v>
      </c>
      <c r="J13461" s="15" t="str">
        <f t="shared" si="1"/>
        <v>Irrelevant</v>
      </c>
    </row>
    <row r="13462" ht="22.5" customHeight="1">
      <c r="A13462" s="9" t="s">
        <v>37216</v>
      </c>
      <c r="B13462" s="10">
        <v>45696.797268518516</v>
      </c>
      <c r="C13462" s="11" t="s">
        <v>37175</v>
      </c>
      <c r="D13462" s="12">
        <v>2.0</v>
      </c>
      <c r="E13462" s="10" t="s">
        <v>12</v>
      </c>
      <c r="F13462" s="12">
        <v>2025.0</v>
      </c>
      <c r="G13462" s="13" t="s">
        <v>13</v>
      </c>
      <c r="H13462" s="14" t="s">
        <v>14</v>
      </c>
      <c r="I13462" s="12">
        <v>19.0</v>
      </c>
      <c r="J13462" s="15" t="str">
        <f t="shared" si="1"/>
        <v>Relevant</v>
      </c>
    </row>
    <row r="13463" ht="22.5" customHeight="1">
      <c r="A13463" s="9" t="s">
        <v>37217</v>
      </c>
      <c r="B13463" s="10">
        <v>45621.96556712963</v>
      </c>
      <c r="C13463" s="11" t="s">
        <v>37218</v>
      </c>
      <c r="D13463" s="12">
        <v>11.0</v>
      </c>
      <c r="E13463" s="10" t="s">
        <v>17</v>
      </c>
      <c r="F13463" s="12">
        <v>2024.0</v>
      </c>
      <c r="G13463" s="13" t="s">
        <v>13</v>
      </c>
      <c r="H13463" s="14" t="s">
        <v>220</v>
      </c>
      <c r="I13463" s="12">
        <v>13.0</v>
      </c>
      <c r="J13463" s="15" t="str">
        <f t="shared" si="1"/>
        <v>Relevant</v>
      </c>
    </row>
    <row r="13464" ht="22.5" customHeight="1">
      <c r="A13464" s="9" t="s">
        <v>37219</v>
      </c>
      <c r="B13464" s="10">
        <v>45432.75019675926</v>
      </c>
      <c r="C13464" s="11" t="s">
        <v>37220</v>
      </c>
      <c r="D13464" s="12">
        <v>5.0</v>
      </c>
      <c r="E13464" s="10" t="s">
        <v>21</v>
      </c>
      <c r="F13464" s="12">
        <v>2024.0</v>
      </c>
      <c r="G13464" s="13" t="s">
        <v>37221</v>
      </c>
      <c r="H13464" s="14" t="s">
        <v>37222</v>
      </c>
      <c r="I13464" s="12">
        <v>1.1414016E7</v>
      </c>
      <c r="J13464" s="15" t="str">
        <f t="shared" si="1"/>
        <v>Relevant</v>
      </c>
    </row>
    <row r="13465" ht="22.5" customHeight="1">
      <c r="A13465" s="9" t="s">
        <v>37223</v>
      </c>
      <c r="B13465" s="10">
        <v>45490.95862268518</v>
      </c>
      <c r="C13465" s="11" t="s">
        <v>21017</v>
      </c>
      <c r="D13465" s="12">
        <v>7.0</v>
      </c>
      <c r="E13465" s="10" t="s">
        <v>55</v>
      </c>
      <c r="F13465" s="12">
        <v>2024.0</v>
      </c>
      <c r="G13465" s="13" t="s">
        <v>37224</v>
      </c>
      <c r="H13465" s="14" t="s">
        <v>37225</v>
      </c>
      <c r="I13465" s="12">
        <v>43960.0</v>
      </c>
      <c r="J13465" s="15" t="str">
        <f t="shared" si="1"/>
        <v>Irrelevant</v>
      </c>
    </row>
    <row r="13466" ht="22.5" customHeight="1">
      <c r="A13466" s="9" t="s">
        <v>37226</v>
      </c>
      <c r="B13466" s="10">
        <v>45707.37144675926</v>
      </c>
      <c r="C13466" s="11" t="s">
        <v>37227</v>
      </c>
      <c r="D13466" s="12">
        <v>2.0</v>
      </c>
      <c r="E13466" s="10" t="s">
        <v>12</v>
      </c>
      <c r="F13466" s="12">
        <v>2025.0</v>
      </c>
      <c r="G13466" s="13" t="s">
        <v>13</v>
      </c>
      <c r="H13466" s="14" t="s">
        <v>11492</v>
      </c>
      <c r="I13466" s="12">
        <v>8532.0</v>
      </c>
      <c r="J13466" s="15" t="str">
        <f t="shared" si="1"/>
        <v>Irrelevant</v>
      </c>
    </row>
    <row r="13467" ht="22.5" customHeight="1">
      <c r="A13467" s="9" t="s">
        <v>37228</v>
      </c>
      <c r="B13467" s="10">
        <v>45423.38334490741</v>
      </c>
      <c r="C13467" s="11" t="s">
        <v>37229</v>
      </c>
      <c r="D13467" s="12">
        <v>5.0</v>
      </c>
      <c r="E13467" s="10" t="s">
        <v>21</v>
      </c>
      <c r="F13467" s="12">
        <v>2024.0</v>
      </c>
      <c r="G13467" s="13" t="s">
        <v>13</v>
      </c>
      <c r="H13467" s="14" t="s">
        <v>5425</v>
      </c>
      <c r="I13467" s="12">
        <v>798.0</v>
      </c>
      <c r="J13467" s="15" t="str">
        <f t="shared" si="1"/>
        <v>Relevant</v>
      </c>
    </row>
    <row r="13468" ht="22.5" customHeight="1">
      <c r="A13468" s="9" t="s">
        <v>37230</v>
      </c>
      <c r="B13468" s="10">
        <v>45744.0340162037</v>
      </c>
      <c r="C13468" s="11" t="s">
        <v>37231</v>
      </c>
      <c r="D13468" s="12">
        <v>3.0</v>
      </c>
      <c r="E13468" s="10" t="s">
        <v>59</v>
      </c>
      <c r="F13468" s="12">
        <v>2025.0</v>
      </c>
      <c r="G13468" s="13" t="s">
        <v>37232</v>
      </c>
      <c r="H13468" s="14" t="s">
        <v>37233</v>
      </c>
      <c r="I13468" s="12">
        <v>9459.0</v>
      </c>
      <c r="J13468" s="15" t="str">
        <f t="shared" si="1"/>
        <v>Irrelevant</v>
      </c>
    </row>
    <row r="13469" ht="22.5" customHeight="1">
      <c r="A13469" s="9" t="s">
        <v>37234</v>
      </c>
      <c r="B13469" s="10">
        <v>45614.61002314815</v>
      </c>
      <c r="C13469" s="11" t="s">
        <v>37235</v>
      </c>
      <c r="D13469" s="12">
        <v>11.0</v>
      </c>
      <c r="E13469" s="10" t="s">
        <v>17</v>
      </c>
      <c r="F13469" s="12">
        <v>2024.0</v>
      </c>
      <c r="G13469" s="13" t="s">
        <v>13</v>
      </c>
      <c r="H13469" s="14" t="s">
        <v>423</v>
      </c>
      <c r="I13469" s="12">
        <v>4287.0</v>
      </c>
      <c r="J13469" s="15" t="str">
        <f t="shared" si="1"/>
        <v>Relevant</v>
      </c>
    </row>
    <row r="13470" ht="22.5" customHeight="1">
      <c r="A13470" s="9" t="s">
        <v>37236</v>
      </c>
      <c r="B13470" s="10">
        <v>45622.65865740741</v>
      </c>
      <c r="C13470" s="11" t="s">
        <v>37237</v>
      </c>
      <c r="D13470" s="12">
        <v>11.0</v>
      </c>
      <c r="E13470" s="10" t="s">
        <v>17</v>
      </c>
      <c r="F13470" s="12">
        <v>2024.0</v>
      </c>
      <c r="G13470" s="13" t="s">
        <v>13</v>
      </c>
      <c r="H13470" s="14" t="s">
        <v>220</v>
      </c>
      <c r="I13470" s="12">
        <v>8.0</v>
      </c>
      <c r="J13470" s="15" t="str">
        <f t="shared" si="1"/>
        <v>Relevant</v>
      </c>
    </row>
    <row r="13471" ht="22.5" customHeight="1">
      <c r="A13471" s="9" t="s">
        <v>37238</v>
      </c>
      <c r="B13471" s="10">
        <v>45581.71853009259</v>
      </c>
      <c r="C13471" s="11" t="s">
        <v>23462</v>
      </c>
      <c r="D13471" s="12">
        <v>10.0</v>
      </c>
      <c r="E13471" s="10" t="s">
        <v>42</v>
      </c>
      <c r="F13471" s="12">
        <v>2024.0</v>
      </c>
      <c r="G13471" s="13" t="s">
        <v>13</v>
      </c>
      <c r="H13471" s="14" t="s">
        <v>14484</v>
      </c>
      <c r="I13471" s="12">
        <v>1530.0</v>
      </c>
      <c r="J13471" s="15" t="str">
        <f t="shared" si="1"/>
        <v>Relevant</v>
      </c>
    </row>
    <row r="13472" ht="22.5" customHeight="1">
      <c r="A13472" s="9" t="s">
        <v>37239</v>
      </c>
      <c r="B13472" s="10">
        <v>45606.7892947338</v>
      </c>
      <c r="C13472" s="11" t="s">
        <v>37240</v>
      </c>
      <c r="D13472" s="12">
        <v>11.0</v>
      </c>
      <c r="E13472" s="10" t="s">
        <v>17</v>
      </c>
      <c r="F13472" s="12">
        <v>2024.0</v>
      </c>
      <c r="G13472" s="13" t="s">
        <v>37241</v>
      </c>
      <c r="H13472" s="14" t="s">
        <v>37242</v>
      </c>
      <c r="I13472" s="12">
        <v>1.0830293E7</v>
      </c>
      <c r="J13472" s="15" t="str">
        <f t="shared" si="1"/>
        <v>Relevant</v>
      </c>
    </row>
    <row r="13473" ht="22.5" customHeight="1">
      <c r="A13473" s="9" t="s">
        <v>37243</v>
      </c>
      <c r="B13473" s="10">
        <v>45615.814930555556</v>
      </c>
      <c r="C13473" s="11" t="s">
        <v>37244</v>
      </c>
      <c r="D13473" s="12">
        <v>11.0</v>
      </c>
      <c r="E13473" s="10" t="s">
        <v>17</v>
      </c>
      <c r="F13473" s="12">
        <v>2024.0</v>
      </c>
      <c r="G13473" s="13" t="s">
        <v>13</v>
      </c>
      <c r="H13473" s="14" t="s">
        <v>5590</v>
      </c>
      <c r="I13473" s="12">
        <v>1337.0</v>
      </c>
      <c r="J13473" s="15" t="str">
        <f t="shared" si="1"/>
        <v>Relevant</v>
      </c>
    </row>
    <row r="13474" ht="22.5" customHeight="1">
      <c r="A13474" s="9" t="s">
        <v>37245</v>
      </c>
      <c r="B13474" s="10">
        <v>45522.55902777778</v>
      </c>
      <c r="C13474" s="11" t="s">
        <v>37246</v>
      </c>
      <c r="D13474" s="12">
        <v>8.0</v>
      </c>
      <c r="E13474" s="10" t="s">
        <v>167</v>
      </c>
      <c r="F13474" s="12">
        <v>2024.0</v>
      </c>
      <c r="G13474" s="13" t="s">
        <v>37247</v>
      </c>
      <c r="H13474" s="14" t="s">
        <v>37248</v>
      </c>
      <c r="I13474" s="12">
        <v>9222631.0</v>
      </c>
      <c r="J13474" s="15" t="str">
        <f t="shared" si="1"/>
        <v>Relevant</v>
      </c>
    </row>
    <row r="13475" ht="22.5" customHeight="1">
      <c r="A13475" s="9" t="s">
        <v>37249</v>
      </c>
      <c r="B13475" s="10">
        <v>45445.79504537037</v>
      </c>
      <c r="C13475" s="11" t="s">
        <v>37250</v>
      </c>
      <c r="D13475" s="12">
        <v>6.0</v>
      </c>
      <c r="E13475" s="10" t="s">
        <v>34</v>
      </c>
      <c r="F13475" s="12">
        <v>2024.0</v>
      </c>
      <c r="G13475" s="13" t="s">
        <v>37251</v>
      </c>
      <c r="H13475" s="14" t="s">
        <v>37252</v>
      </c>
      <c r="I13475" s="12">
        <v>1.0442369E7</v>
      </c>
      <c r="J13475" s="15" t="str">
        <f t="shared" si="1"/>
        <v>Irrelevant</v>
      </c>
    </row>
    <row r="13476" ht="22.5" customHeight="1">
      <c r="A13476" s="9" t="s">
        <v>37253</v>
      </c>
      <c r="B13476" s="10">
        <v>45437.808171296296</v>
      </c>
      <c r="C13476" s="11" t="s">
        <v>30242</v>
      </c>
      <c r="D13476" s="12">
        <v>5.0</v>
      </c>
      <c r="E13476" s="10" t="s">
        <v>21</v>
      </c>
      <c r="F13476" s="12">
        <v>2024.0</v>
      </c>
      <c r="G13476" s="13" t="s">
        <v>13</v>
      </c>
      <c r="H13476" s="14" t="s">
        <v>1744</v>
      </c>
      <c r="I13476" s="12">
        <v>2035.0</v>
      </c>
      <c r="J13476" s="15" t="str">
        <f t="shared" si="1"/>
        <v>Relevant</v>
      </c>
    </row>
    <row r="13477" ht="22.5" customHeight="1">
      <c r="A13477" s="9" t="s">
        <v>37254</v>
      </c>
      <c r="B13477" s="10">
        <v>45696.819340277776</v>
      </c>
      <c r="C13477" s="11" t="s">
        <v>37255</v>
      </c>
      <c r="D13477" s="12">
        <v>2.0</v>
      </c>
      <c r="E13477" s="10" t="s">
        <v>12</v>
      </c>
      <c r="F13477" s="12">
        <v>2025.0</v>
      </c>
      <c r="G13477" s="13" t="s">
        <v>13</v>
      </c>
      <c r="H13477" s="14" t="s">
        <v>14</v>
      </c>
      <c r="I13477" s="12">
        <v>71.0</v>
      </c>
      <c r="J13477" s="15" t="str">
        <f t="shared" si="1"/>
        <v>Relevant</v>
      </c>
    </row>
    <row r="13478" ht="22.5" customHeight="1">
      <c r="A13478" s="9" t="s">
        <v>37256</v>
      </c>
      <c r="B13478" s="10">
        <v>45632.377858796295</v>
      </c>
      <c r="C13478" s="11" t="s">
        <v>37257</v>
      </c>
      <c r="D13478" s="12">
        <v>12.0</v>
      </c>
      <c r="E13478" s="10" t="s">
        <v>26</v>
      </c>
      <c r="F13478" s="12">
        <v>2024.0</v>
      </c>
      <c r="G13478" s="13" t="s">
        <v>13</v>
      </c>
      <c r="H13478" s="14" t="s">
        <v>1809</v>
      </c>
      <c r="I13478" s="12">
        <v>113.0</v>
      </c>
      <c r="J13478" s="15" t="str">
        <f t="shared" si="1"/>
        <v>Relevant</v>
      </c>
    </row>
    <row r="13479" ht="22.5" customHeight="1">
      <c r="A13479" s="9" t="s">
        <v>37258</v>
      </c>
      <c r="B13479" s="10">
        <v>45629.36181712963</v>
      </c>
      <c r="C13479" s="11" t="s">
        <v>37259</v>
      </c>
      <c r="D13479" s="12">
        <v>12.0</v>
      </c>
      <c r="E13479" s="10" t="s">
        <v>26</v>
      </c>
      <c r="F13479" s="12">
        <v>2024.0</v>
      </c>
      <c r="G13479" s="13" t="s">
        <v>37260</v>
      </c>
      <c r="H13479" s="14" t="s">
        <v>37261</v>
      </c>
      <c r="I13479" s="12">
        <v>8468849.0</v>
      </c>
      <c r="J13479" s="15" t="str">
        <f t="shared" si="1"/>
        <v>Relevant</v>
      </c>
    </row>
    <row r="13480" ht="22.5" customHeight="1">
      <c r="A13480" s="9" t="s">
        <v>37262</v>
      </c>
      <c r="B13480" s="10">
        <v>45737.644537037035</v>
      </c>
      <c r="C13480" s="11" t="s">
        <v>37263</v>
      </c>
      <c r="D13480" s="12">
        <v>3.0</v>
      </c>
      <c r="E13480" s="10" t="s">
        <v>59</v>
      </c>
      <c r="F13480" s="12">
        <v>2025.0</v>
      </c>
      <c r="G13480" s="13" t="s">
        <v>13</v>
      </c>
      <c r="H13480" s="14" t="s">
        <v>75</v>
      </c>
      <c r="I13480" s="12">
        <v>2253.0</v>
      </c>
      <c r="J13480" s="15" t="str">
        <f t="shared" si="1"/>
        <v>Relevant</v>
      </c>
    </row>
    <row r="13481" ht="22.5" customHeight="1">
      <c r="A13481" s="9" t="s">
        <v>37264</v>
      </c>
      <c r="B13481" s="10">
        <v>45698.04652777778</v>
      </c>
      <c r="C13481" s="11" t="s">
        <v>37265</v>
      </c>
      <c r="D13481" s="12">
        <v>2.0</v>
      </c>
      <c r="E13481" s="10" t="s">
        <v>12</v>
      </c>
      <c r="F13481" s="12">
        <v>2025.0</v>
      </c>
      <c r="G13481" s="13" t="s">
        <v>13</v>
      </c>
      <c r="H13481" s="14" t="s">
        <v>14</v>
      </c>
      <c r="I13481" s="12">
        <v>101.0</v>
      </c>
      <c r="J13481" s="15" t="str">
        <f t="shared" si="1"/>
        <v>Relevant</v>
      </c>
    </row>
    <row r="13482" ht="22.5" customHeight="1">
      <c r="A13482" s="9" t="s">
        <v>37266</v>
      </c>
      <c r="B13482" s="10">
        <v>45697.77724537037</v>
      </c>
      <c r="C13482" s="11" t="s">
        <v>37267</v>
      </c>
      <c r="D13482" s="12">
        <v>2.0</v>
      </c>
      <c r="E13482" s="10" t="s">
        <v>12</v>
      </c>
      <c r="F13482" s="12">
        <v>2025.0</v>
      </c>
      <c r="G13482" s="13" t="s">
        <v>13</v>
      </c>
      <c r="H13482" s="14" t="s">
        <v>14</v>
      </c>
      <c r="I13482" s="12">
        <v>36.0</v>
      </c>
      <c r="J13482" s="15" t="str">
        <f t="shared" si="1"/>
        <v>Relevant</v>
      </c>
    </row>
    <row r="13483" ht="22.5" customHeight="1">
      <c r="A13483" s="9" t="s">
        <v>37268</v>
      </c>
      <c r="B13483" s="10">
        <v>45711.98540509259</v>
      </c>
      <c r="C13483" s="11" t="s">
        <v>37269</v>
      </c>
      <c r="D13483" s="12">
        <v>2.0</v>
      </c>
      <c r="E13483" s="10" t="s">
        <v>12</v>
      </c>
      <c r="F13483" s="12">
        <v>2025.0</v>
      </c>
      <c r="G13483" s="13" t="s">
        <v>13</v>
      </c>
      <c r="H13483" s="14" t="s">
        <v>52</v>
      </c>
      <c r="I13483" s="12">
        <v>91.0</v>
      </c>
      <c r="J13483" s="15" t="str">
        <f t="shared" si="1"/>
        <v>Relevant</v>
      </c>
    </row>
    <row r="13484" ht="22.5" customHeight="1">
      <c r="A13484" s="9" t="s">
        <v>37270</v>
      </c>
      <c r="B13484" s="10">
        <v>45420.93633101852</v>
      </c>
      <c r="C13484" s="11" t="s">
        <v>37271</v>
      </c>
      <c r="D13484" s="12">
        <v>5.0</v>
      </c>
      <c r="E13484" s="10" t="s">
        <v>21</v>
      </c>
      <c r="F13484" s="12">
        <v>2024.0</v>
      </c>
      <c r="G13484" s="13" t="s">
        <v>13</v>
      </c>
      <c r="H13484" s="14" t="s">
        <v>37272</v>
      </c>
      <c r="I13484" s="12">
        <v>131.0</v>
      </c>
      <c r="J13484" s="15" t="str">
        <f t="shared" si="1"/>
        <v>Irrelevant</v>
      </c>
    </row>
    <row r="13485" ht="22.5" customHeight="1">
      <c r="A13485" s="9" t="s">
        <v>37273</v>
      </c>
      <c r="B13485" s="10">
        <v>45696.923796296294</v>
      </c>
      <c r="C13485" s="11" t="s">
        <v>14116</v>
      </c>
      <c r="D13485" s="12">
        <v>2.0</v>
      </c>
      <c r="E13485" s="10" t="s">
        <v>12</v>
      </c>
      <c r="F13485" s="12">
        <v>2025.0</v>
      </c>
      <c r="G13485" s="13" t="s">
        <v>13</v>
      </c>
      <c r="H13485" s="14" t="s">
        <v>14</v>
      </c>
      <c r="I13485" s="12">
        <v>30.0</v>
      </c>
      <c r="J13485" s="15" t="str">
        <f t="shared" si="1"/>
        <v>Relevant</v>
      </c>
    </row>
    <row r="13486" ht="22.5" customHeight="1">
      <c r="A13486" s="9" t="s">
        <v>37274</v>
      </c>
      <c r="B13486" s="10">
        <v>45586.380694444444</v>
      </c>
      <c r="C13486" s="11" t="s">
        <v>37275</v>
      </c>
      <c r="D13486" s="12">
        <v>10.0</v>
      </c>
      <c r="E13486" s="10" t="s">
        <v>42</v>
      </c>
      <c r="F13486" s="12">
        <v>2024.0</v>
      </c>
      <c r="G13486" s="13" t="s">
        <v>37276</v>
      </c>
      <c r="H13486" s="14" t="s">
        <v>37277</v>
      </c>
      <c r="I13486" s="12">
        <v>0.0</v>
      </c>
      <c r="J13486" s="15" t="str">
        <f t="shared" si="1"/>
        <v>Irrelevant</v>
      </c>
    </row>
    <row r="13487" ht="22.5" customHeight="1">
      <c r="A13487" s="9" t="s">
        <v>37278</v>
      </c>
      <c r="B13487" s="10">
        <v>45664.67847222222</v>
      </c>
      <c r="C13487" s="11" t="s">
        <v>25742</v>
      </c>
      <c r="D13487" s="12">
        <v>1.0</v>
      </c>
      <c r="E13487" s="10" t="s">
        <v>70</v>
      </c>
      <c r="F13487" s="12">
        <v>2025.0</v>
      </c>
      <c r="G13487" s="13" t="s">
        <v>37279</v>
      </c>
      <c r="H13487" s="14" t="s">
        <v>37280</v>
      </c>
      <c r="I13487" s="12">
        <v>1.2251969E7</v>
      </c>
      <c r="J13487" s="15" t="str">
        <f t="shared" si="1"/>
        <v>Relevant</v>
      </c>
    </row>
    <row r="13488" ht="22.5" customHeight="1">
      <c r="A13488" s="9" t="s">
        <v>37281</v>
      </c>
      <c r="B13488" s="10">
        <v>45585.653495370374</v>
      </c>
      <c r="C13488" s="11" t="s">
        <v>37282</v>
      </c>
      <c r="D13488" s="12">
        <v>10.0</v>
      </c>
      <c r="E13488" s="10" t="s">
        <v>42</v>
      </c>
      <c r="F13488" s="12">
        <v>2024.0</v>
      </c>
      <c r="G13488" s="13" t="s">
        <v>13</v>
      </c>
      <c r="H13488" s="14" t="s">
        <v>1119</v>
      </c>
      <c r="I13488" s="12">
        <v>248.0</v>
      </c>
      <c r="J13488" s="15" t="str">
        <f t="shared" si="1"/>
        <v>Relevant</v>
      </c>
    </row>
    <row r="13489" ht="22.5" customHeight="1">
      <c r="A13489" s="9" t="s">
        <v>37283</v>
      </c>
      <c r="B13489" s="10">
        <v>45480.9375</v>
      </c>
      <c r="C13489" s="11" t="s">
        <v>27321</v>
      </c>
      <c r="D13489" s="12">
        <v>7.0</v>
      </c>
      <c r="E13489" s="10" t="s">
        <v>55</v>
      </c>
      <c r="F13489" s="12">
        <v>2024.0</v>
      </c>
      <c r="G13489" s="13" t="s">
        <v>37284</v>
      </c>
      <c r="H13489" s="14" t="s">
        <v>37285</v>
      </c>
      <c r="I13489" s="12">
        <v>9293540.0</v>
      </c>
      <c r="J13489" s="15" t="str">
        <f t="shared" si="1"/>
        <v>Irrelevant</v>
      </c>
    </row>
    <row r="13490" ht="22.5" customHeight="1">
      <c r="A13490" s="9" t="s">
        <v>37286</v>
      </c>
      <c r="B13490" s="10">
        <v>45698.93603009259</v>
      </c>
      <c r="C13490" s="11" t="s">
        <v>3255</v>
      </c>
      <c r="D13490" s="12">
        <v>2.0</v>
      </c>
      <c r="E13490" s="10" t="s">
        <v>12</v>
      </c>
      <c r="F13490" s="12">
        <v>2025.0</v>
      </c>
      <c r="G13490" s="13" t="s">
        <v>13</v>
      </c>
      <c r="H13490" s="14" t="s">
        <v>8233</v>
      </c>
      <c r="I13490" s="12">
        <v>345.0</v>
      </c>
      <c r="J13490" s="15" t="str">
        <f t="shared" si="1"/>
        <v>Relevant</v>
      </c>
    </row>
    <row r="13491" ht="22.5" customHeight="1">
      <c r="A13491" s="9" t="s">
        <v>37287</v>
      </c>
      <c r="B13491" s="10">
        <v>45554.61182303241</v>
      </c>
      <c r="C13491" s="11" t="s">
        <v>37288</v>
      </c>
      <c r="D13491" s="12">
        <v>9.0</v>
      </c>
      <c r="E13491" s="10" t="s">
        <v>114</v>
      </c>
      <c r="F13491" s="12">
        <v>2024.0</v>
      </c>
      <c r="G13491" s="13" t="s">
        <v>37289</v>
      </c>
      <c r="H13491" s="14" t="s">
        <v>37290</v>
      </c>
      <c r="I13491" s="12">
        <v>43562.0</v>
      </c>
      <c r="J13491" s="15" t="str">
        <f t="shared" si="1"/>
        <v>Relevant</v>
      </c>
    </row>
    <row r="13492" ht="22.5" customHeight="1">
      <c r="A13492" s="9" t="s">
        <v>37291</v>
      </c>
      <c r="B13492" s="10">
        <v>45606.60767361111</v>
      </c>
      <c r="C13492" s="11" t="s">
        <v>37292</v>
      </c>
      <c r="D13492" s="12">
        <v>11.0</v>
      </c>
      <c r="E13492" s="10" t="s">
        <v>17</v>
      </c>
      <c r="F13492" s="12">
        <v>2024.0</v>
      </c>
      <c r="G13492" s="13" t="s">
        <v>13</v>
      </c>
      <c r="H13492" s="14" t="s">
        <v>37293</v>
      </c>
      <c r="I13492" s="12">
        <v>1038.0</v>
      </c>
      <c r="J13492" s="15" t="str">
        <f t="shared" si="1"/>
        <v>Relevant</v>
      </c>
    </row>
    <row r="13493" ht="22.5" customHeight="1">
      <c r="A13493" s="9" t="s">
        <v>37294</v>
      </c>
      <c r="B13493" s="10">
        <v>45608.67291020833</v>
      </c>
      <c r="C13493" s="11" t="s">
        <v>37295</v>
      </c>
      <c r="D13493" s="12">
        <v>11.0</v>
      </c>
      <c r="E13493" s="10" t="s">
        <v>17</v>
      </c>
      <c r="F13493" s="12">
        <v>2024.0</v>
      </c>
      <c r="G13493" s="13" t="s">
        <v>37296</v>
      </c>
      <c r="H13493" s="14" t="s">
        <v>37297</v>
      </c>
      <c r="I13493" s="12">
        <v>0.0</v>
      </c>
      <c r="J13493" s="15" t="str">
        <f t="shared" si="1"/>
        <v>Relevant</v>
      </c>
    </row>
    <row r="13494" ht="22.5" customHeight="1">
      <c r="A13494" s="9" t="s">
        <v>37298</v>
      </c>
      <c r="B13494" s="10">
        <v>45532.62920138889</v>
      </c>
      <c r="C13494" s="11" t="s">
        <v>37299</v>
      </c>
      <c r="D13494" s="12">
        <v>8.0</v>
      </c>
      <c r="E13494" s="10" t="s">
        <v>167</v>
      </c>
      <c r="F13494" s="12">
        <v>2024.0</v>
      </c>
      <c r="G13494" s="13" t="s">
        <v>37300</v>
      </c>
      <c r="H13494" s="14" t="s">
        <v>37301</v>
      </c>
      <c r="I13494" s="12">
        <v>9489482.0</v>
      </c>
      <c r="J13494" s="15" t="str">
        <f t="shared" si="1"/>
        <v>Irrelevant</v>
      </c>
    </row>
    <row r="13495" ht="22.5" customHeight="1">
      <c r="A13495" s="9" t="s">
        <v>37302</v>
      </c>
      <c r="B13495" s="10">
        <v>45633.295345370374</v>
      </c>
      <c r="C13495" s="11" t="s">
        <v>37303</v>
      </c>
      <c r="D13495" s="12">
        <v>12.0</v>
      </c>
      <c r="E13495" s="10" t="s">
        <v>26</v>
      </c>
      <c r="F13495" s="12">
        <v>2024.0</v>
      </c>
      <c r="G13495" s="13" t="s">
        <v>37304</v>
      </c>
      <c r="H13495" s="14" t="s">
        <v>37305</v>
      </c>
      <c r="I13495" s="12">
        <v>6195.0</v>
      </c>
      <c r="J13495" s="15" t="str">
        <f t="shared" si="1"/>
        <v>Relevant</v>
      </c>
    </row>
    <row r="13496" ht="22.5" customHeight="1">
      <c r="A13496" s="9" t="s">
        <v>37306</v>
      </c>
      <c r="B13496" s="10">
        <v>45586.43363425926</v>
      </c>
      <c r="C13496" s="11" t="s">
        <v>37307</v>
      </c>
      <c r="D13496" s="12">
        <v>10.0</v>
      </c>
      <c r="E13496" s="10" t="s">
        <v>42</v>
      </c>
      <c r="F13496" s="12">
        <v>2024.0</v>
      </c>
      <c r="G13496" s="13" t="s">
        <v>13</v>
      </c>
      <c r="H13496" s="14" t="s">
        <v>172</v>
      </c>
      <c r="I13496" s="12">
        <v>114.0</v>
      </c>
      <c r="J13496" s="15" t="str">
        <f t="shared" si="1"/>
        <v>Irrelevant</v>
      </c>
    </row>
    <row r="13497" ht="22.5" customHeight="1">
      <c r="A13497" s="9" t="s">
        <v>37308</v>
      </c>
      <c r="B13497" s="10">
        <v>45593.40592592592</v>
      </c>
      <c r="C13497" s="11" t="s">
        <v>37309</v>
      </c>
      <c r="D13497" s="12">
        <v>10.0</v>
      </c>
      <c r="E13497" s="10" t="s">
        <v>42</v>
      </c>
      <c r="F13497" s="12">
        <v>2024.0</v>
      </c>
      <c r="G13497" s="13" t="s">
        <v>13</v>
      </c>
      <c r="H13497" s="14" t="s">
        <v>4305</v>
      </c>
      <c r="I13497" s="12">
        <v>13487.0</v>
      </c>
      <c r="J13497" s="15" t="str">
        <f t="shared" si="1"/>
        <v>Relevant</v>
      </c>
    </row>
    <row r="13498" ht="22.5" customHeight="1">
      <c r="A13498" s="9" t="s">
        <v>37310</v>
      </c>
      <c r="B13498" s="10">
        <v>45710.7615625</v>
      </c>
      <c r="C13498" s="11" t="s">
        <v>37311</v>
      </c>
      <c r="D13498" s="12">
        <v>2.0</v>
      </c>
      <c r="E13498" s="10" t="s">
        <v>12</v>
      </c>
      <c r="F13498" s="12">
        <v>2025.0</v>
      </c>
      <c r="G13498" s="13" t="s">
        <v>13</v>
      </c>
      <c r="H13498" s="14" t="s">
        <v>1045</v>
      </c>
      <c r="I13498" s="12">
        <v>9071.0</v>
      </c>
      <c r="J13498" s="15" t="str">
        <f t="shared" si="1"/>
        <v>Relevant</v>
      </c>
    </row>
    <row r="13499" ht="22.5" customHeight="1">
      <c r="A13499" s="9" t="s">
        <v>37312</v>
      </c>
      <c r="B13499" s="10">
        <v>45445.42283564815</v>
      </c>
      <c r="C13499" s="11" t="s">
        <v>37313</v>
      </c>
      <c r="D13499" s="12">
        <v>6.0</v>
      </c>
      <c r="E13499" s="10" t="s">
        <v>34</v>
      </c>
      <c r="F13499" s="12">
        <v>2024.0</v>
      </c>
      <c r="G13499" s="13" t="s">
        <v>13</v>
      </c>
      <c r="H13499" s="14" t="s">
        <v>5140</v>
      </c>
      <c r="I13499" s="12">
        <v>28431.0</v>
      </c>
      <c r="J13499" s="15" t="str">
        <f t="shared" si="1"/>
        <v>Relevant</v>
      </c>
    </row>
    <row r="13500" ht="22.5" customHeight="1">
      <c r="A13500" s="9" t="s">
        <v>37314</v>
      </c>
      <c r="B13500" s="10">
        <v>45619.023506944446</v>
      </c>
      <c r="C13500" s="11" t="s">
        <v>37315</v>
      </c>
      <c r="D13500" s="12">
        <v>11.0</v>
      </c>
      <c r="E13500" s="10" t="s">
        <v>17</v>
      </c>
      <c r="F13500" s="12">
        <v>2024.0</v>
      </c>
      <c r="G13500" s="13" t="s">
        <v>37316</v>
      </c>
      <c r="H13500" s="14" t="s">
        <v>37317</v>
      </c>
      <c r="I13500" s="12">
        <v>38154.0</v>
      </c>
      <c r="J13500" s="15" t="str">
        <f t="shared" si="1"/>
        <v>Relevant</v>
      </c>
    </row>
    <row r="13501" ht="22.5" customHeight="1">
      <c r="A13501" s="9" t="s">
        <v>37318</v>
      </c>
      <c r="B13501" s="10">
        <v>45587.83194444444</v>
      </c>
      <c r="C13501" s="11" t="s">
        <v>37319</v>
      </c>
      <c r="D13501" s="12">
        <v>10.0</v>
      </c>
      <c r="E13501" s="10" t="s">
        <v>42</v>
      </c>
      <c r="F13501" s="12">
        <v>2024.0</v>
      </c>
      <c r="G13501" s="13" t="s">
        <v>37320</v>
      </c>
      <c r="H13501" s="14" t="s">
        <v>37321</v>
      </c>
      <c r="I13501" s="12">
        <v>27642.0</v>
      </c>
      <c r="J13501" s="15" t="str">
        <f t="shared" si="1"/>
        <v>Relevant</v>
      </c>
    </row>
    <row r="13502" ht="22.5" customHeight="1">
      <c r="A13502" s="9" t="s">
        <v>37322</v>
      </c>
      <c r="B13502" s="10">
        <v>45571.53527777778</v>
      </c>
      <c r="C13502" s="11" t="s">
        <v>36011</v>
      </c>
      <c r="D13502" s="12">
        <v>10.0</v>
      </c>
      <c r="E13502" s="10" t="s">
        <v>42</v>
      </c>
      <c r="F13502" s="12">
        <v>2024.0</v>
      </c>
      <c r="G13502" s="13" t="s">
        <v>37323</v>
      </c>
      <c r="H13502" s="14" t="s">
        <v>37324</v>
      </c>
      <c r="I13502" s="12">
        <v>308.0</v>
      </c>
      <c r="J13502" s="15" t="str">
        <f t="shared" si="1"/>
        <v>Irrelevant</v>
      </c>
    </row>
    <row r="13503" ht="22.5" customHeight="1">
      <c r="A13503" s="9" t="s">
        <v>37325</v>
      </c>
      <c r="B13503" s="10">
        <v>45696.768900462965</v>
      </c>
      <c r="C13503" s="11" t="s">
        <v>37326</v>
      </c>
      <c r="D13503" s="12">
        <v>2.0</v>
      </c>
      <c r="E13503" s="10" t="s">
        <v>12</v>
      </c>
      <c r="F13503" s="12">
        <v>2025.0</v>
      </c>
      <c r="G13503" s="13" t="s">
        <v>13</v>
      </c>
      <c r="H13503" s="14" t="s">
        <v>2923</v>
      </c>
      <c r="I13503" s="12">
        <v>824.0</v>
      </c>
      <c r="J13503" s="15" t="str">
        <f t="shared" si="1"/>
        <v>Relevant</v>
      </c>
    </row>
    <row r="13504" ht="22.5" customHeight="1">
      <c r="A13504" s="9" t="s">
        <v>37327</v>
      </c>
      <c r="B13504" s="10">
        <v>45700.87577546296</v>
      </c>
      <c r="C13504" s="11" t="s">
        <v>37328</v>
      </c>
      <c r="D13504" s="12">
        <v>2.0</v>
      </c>
      <c r="E13504" s="10" t="s">
        <v>12</v>
      </c>
      <c r="F13504" s="12">
        <v>2025.0</v>
      </c>
      <c r="G13504" s="13" t="s">
        <v>13</v>
      </c>
      <c r="H13504" s="14" t="s">
        <v>37329</v>
      </c>
      <c r="I13504" s="12">
        <v>3102.0</v>
      </c>
      <c r="J13504" s="15" t="str">
        <f t="shared" si="1"/>
        <v>Irrelevant</v>
      </c>
    </row>
    <row r="13505" ht="22.5" customHeight="1">
      <c r="A13505" s="9" t="s">
        <v>37330</v>
      </c>
      <c r="B13505" s="10">
        <v>45649.40628472222</v>
      </c>
      <c r="C13505" s="11" t="s">
        <v>37331</v>
      </c>
      <c r="D13505" s="12">
        <v>12.0</v>
      </c>
      <c r="E13505" s="10" t="s">
        <v>26</v>
      </c>
      <c r="F13505" s="12">
        <v>2024.0</v>
      </c>
      <c r="G13505" s="13" t="s">
        <v>37332</v>
      </c>
      <c r="H13505" s="14" t="s">
        <v>37333</v>
      </c>
      <c r="I13505" s="12">
        <v>0.0</v>
      </c>
      <c r="J13505" s="15" t="str">
        <f t="shared" si="1"/>
        <v>Irrelevant</v>
      </c>
    </row>
    <row r="13506" ht="22.5" customHeight="1">
      <c r="A13506" s="9" t="s">
        <v>37334</v>
      </c>
      <c r="B13506" s="10">
        <v>45611.320625</v>
      </c>
      <c r="C13506" s="11" t="s">
        <v>37335</v>
      </c>
      <c r="D13506" s="12">
        <v>11.0</v>
      </c>
      <c r="E13506" s="10" t="s">
        <v>17</v>
      </c>
      <c r="F13506" s="12">
        <v>2024.0</v>
      </c>
      <c r="G13506" s="13" t="s">
        <v>37336</v>
      </c>
      <c r="H13506" s="14" t="s">
        <v>37337</v>
      </c>
      <c r="I13506" s="12">
        <v>51226.0</v>
      </c>
      <c r="J13506" s="15" t="str">
        <f t="shared" si="1"/>
        <v>Relevant</v>
      </c>
    </row>
    <row r="13507" ht="22.5" customHeight="1">
      <c r="A13507" s="9" t="s">
        <v>37338</v>
      </c>
      <c r="B13507" s="10">
        <v>45595.72331018518</v>
      </c>
      <c r="C13507" s="11" t="s">
        <v>30637</v>
      </c>
      <c r="D13507" s="12">
        <v>10.0</v>
      </c>
      <c r="E13507" s="10" t="s">
        <v>42</v>
      </c>
      <c r="F13507" s="12">
        <v>2024.0</v>
      </c>
      <c r="G13507" s="13" t="s">
        <v>13</v>
      </c>
      <c r="H13507" s="14" t="s">
        <v>2062</v>
      </c>
      <c r="I13507" s="12">
        <v>2541.0</v>
      </c>
      <c r="J13507" s="15" t="str">
        <f t="shared" si="1"/>
        <v>Relevant</v>
      </c>
    </row>
    <row r="13508" ht="22.5" customHeight="1">
      <c r="A13508" s="9" t="s">
        <v>37339</v>
      </c>
      <c r="B13508" s="10">
        <v>45588.65435185185</v>
      </c>
      <c r="C13508" s="11" t="s">
        <v>37340</v>
      </c>
      <c r="D13508" s="12">
        <v>10.0</v>
      </c>
      <c r="E13508" s="10" t="s">
        <v>42</v>
      </c>
      <c r="F13508" s="12">
        <v>2024.0</v>
      </c>
      <c r="G13508" s="13" t="s">
        <v>13</v>
      </c>
      <c r="H13508" s="14" t="s">
        <v>338</v>
      </c>
      <c r="I13508" s="12">
        <v>37.0</v>
      </c>
      <c r="J13508" s="15" t="str">
        <f t="shared" si="1"/>
        <v>Relevant</v>
      </c>
    </row>
    <row r="13509" ht="22.5" customHeight="1">
      <c r="A13509" s="9" t="s">
        <v>37341</v>
      </c>
      <c r="B13509" s="10">
        <v>45588.48025462963</v>
      </c>
      <c r="C13509" s="11" t="s">
        <v>16414</v>
      </c>
      <c r="D13509" s="12">
        <v>10.0</v>
      </c>
      <c r="E13509" s="10" t="s">
        <v>42</v>
      </c>
      <c r="F13509" s="12">
        <v>2024.0</v>
      </c>
      <c r="G13509" s="13" t="s">
        <v>13</v>
      </c>
      <c r="H13509" s="14" t="s">
        <v>338</v>
      </c>
      <c r="I13509" s="12">
        <v>832.0</v>
      </c>
      <c r="J13509" s="15" t="str">
        <f t="shared" si="1"/>
        <v>Relevant</v>
      </c>
    </row>
    <row r="13510" ht="22.5" customHeight="1">
      <c r="A13510" s="9" t="s">
        <v>37342</v>
      </c>
      <c r="B13510" s="10">
        <v>45548.95857638889</v>
      </c>
      <c r="C13510" s="11" t="s">
        <v>37343</v>
      </c>
      <c r="D13510" s="12">
        <v>9.0</v>
      </c>
      <c r="E13510" s="10" t="s">
        <v>114</v>
      </c>
      <c r="F13510" s="12">
        <v>2024.0</v>
      </c>
      <c r="G13510" s="13" t="s">
        <v>13</v>
      </c>
      <c r="H13510" s="14" t="s">
        <v>2566</v>
      </c>
      <c r="I13510" s="12">
        <v>7959.0</v>
      </c>
      <c r="J13510" s="15" t="str">
        <f t="shared" si="1"/>
        <v>Relevant</v>
      </c>
    </row>
    <row r="13511" ht="22.5" customHeight="1">
      <c r="A13511" s="9" t="s">
        <v>37344</v>
      </c>
      <c r="B13511" s="10">
        <v>45616.258263888885</v>
      </c>
      <c r="C13511" s="11" t="s">
        <v>37345</v>
      </c>
      <c r="D13511" s="12">
        <v>11.0</v>
      </c>
      <c r="E13511" s="10" t="s">
        <v>17</v>
      </c>
      <c r="F13511" s="12">
        <v>2024.0</v>
      </c>
      <c r="G13511" s="13" t="s">
        <v>13</v>
      </c>
      <c r="H13511" s="14" t="s">
        <v>31</v>
      </c>
      <c r="I13511" s="12">
        <v>681.0</v>
      </c>
      <c r="J13511" s="15" t="str">
        <f t="shared" si="1"/>
        <v>Relevant</v>
      </c>
    </row>
    <row r="13512" ht="22.5" customHeight="1">
      <c r="A13512" s="9" t="s">
        <v>37346</v>
      </c>
      <c r="B13512" s="10">
        <v>45392.25</v>
      </c>
      <c r="C13512" s="11" t="s">
        <v>425</v>
      </c>
      <c r="D13512" s="12">
        <v>4.0</v>
      </c>
      <c r="E13512" s="10" t="s">
        <v>274</v>
      </c>
      <c r="F13512" s="12">
        <v>2024.0</v>
      </c>
      <c r="G13512" s="13" t="s">
        <v>37347</v>
      </c>
      <c r="H13512" s="14" t="s">
        <v>37348</v>
      </c>
      <c r="I13512" s="12">
        <v>1.2620616E7</v>
      </c>
      <c r="J13512" s="15" t="str">
        <f t="shared" si="1"/>
        <v>Irrelevant</v>
      </c>
    </row>
    <row r="13513" ht="22.5" customHeight="1">
      <c r="A13513" s="9" t="s">
        <v>37349</v>
      </c>
      <c r="B13513" s="10">
        <v>45710.74747685185</v>
      </c>
      <c r="C13513" s="11" t="s">
        <v>5029</v>
      </c>
      <c r="D13513" s="12">
        <v>2.0</v>
      </c>
      <c r="E13513" s="10" t="s">
        <v>12</v>
      </c>
      <c r="F13513" s="12">
        <v>2025.0</v>
      </c>
      <c r="G13513" s="13" t="s">
        <v>13</v>
      </c>
      <c r="H13513" s="14" t="s">
        <v>52</v>
      </c>
      <c r="I13513" s="12">
        <v>75.0</v>
      </c>
      <c r="J13513" s="15" t="str">
        <f t="shared" si="1"/>
        <v>Relevant</v>
      </c>
    </row>
    <row r="13514" ht="22.5" customHeight="1">
      <c r="A13514" s="9" t="s">
        <v>37350</v>
      </c>
      <c r="B13514" s="10">
        <v>45611.61859953704</v>
      </c>
      <c r="C13514" s="11" t="s">
        <v>37351</v>
      </c>
      <c r="D13514" s="12">
        <v>11.0</v>
      </c>
      <c r="E13514" s="10" t="s">
        <v>17</v>
      </c>
      <c r="F13514" s="12">
        <v>2024.0</v>
      </c>
      <c r="G13514" s="13" t="s">
        <v>13</v>
      </c>
      <c r="H13514" s="14" t="s">
        <v>4707</v>
      </c>
      <c r="I13514" s="12">
        <v>2250.0</v>
      </c>
      <c r="J13514" s="15" t="str">
        <f t="shared" si="1"/>
        <v>Relevant</v>
      </c>
    </row>
    <row r="13515" ht="22.5" customHeight="1">
      <c r="A13515" s="9" t="s">
        <v>37352</v>
      </c>
      <c r="B13515" s="10">
        <v>45615.434724976854</v>
      </c>
      <c r="C13515" s="11" t="s">
        <v>96</v>
      </c>
      <c r="D13515" s="12">
        <v>11.0</v>
      </c>
      <c r="E13515" s="10" t="s">
        <v>17</v>
      </c>
      <c r="F13515" s="12">
        <v>2024.0</v>
      </c>
      <c r="G13515" s="13" t="s">
        <v>37353</v>
      </c>
      <c r="H13515" s="14" t="s">
        <v>37354</v>
      </c>
      <c r="I13515" s="12">
        <v>1.1946612E7</v>
      </c>
      <c r="J13515" s="15" t="str">
        <f t="shared" si="1"/>
        <v>Irrelevant</v>
      </c>
    </row>
    <row r="13516" ht="22.5" customHeight="1">
      <c r="A13516" s="9" t="s">
        <v>37355</v>
      </c>
      <c r="B13516" s="10">
        <v>45597.51162037037</v>
      </c>
      <c r="C13516" s="11" t="s">
        <v>37356</v>
      </c>
      <c r="D13516" s="12">
        <v>11.0</v>
      </c>
      <c r="E13516" s="10" t="s">
        <v>17</v>
      </c>
      <c r="F13516" s="12">
        <v>2024.0</v>
      </c>
      <c r="G13516" s="13" t="s">
        <v>13</v>
      </c>
      <c r="H13516" s="14" t="s">
        <v>124</v>
      </c>
      <c r="I13516" s="12">
        <v>520.0</v>
      </c>
      <c r="J13516" s="15" t="str">
        <f t="shared" si="1"/>
        <v>Relevant</v>
      </c>
    </row>
    <row r="13517" ht="22.5" customHeight="1">
      <c r="A13517" s="9" t="s">
        <v>37357</v>
      </c>
      <c r="B13517" s="10">
        <v>45473.45984953704</v>
      </c>
      <c r="C13517" s="11" t="s">
        <v>27195</v>
      </c>
      <c r="D13517" s="12">
        <v>6.0</v>
      </c>
      <c r="E13517" s="10" t="s">
        <v>34</v>
      </c>
      <c r="F13517" s="12">
        <v>2024.0</v>
      </c>
      <c r="G13517" s="13" t="s">
        <v>13</v>
      </c>
      <c r="H13517" s="14" t="s">
        <v>56</v>
      </c>
      <c r="I13517" s="12">
        <v>58.0</v>
      </c>
      <c r="J13517" s="15" t="str">
        <f t="shared" si="1"/>
        <v>Relevant</v>
      </c>
    </row>
    <row r="13518" ht="22.5" customHeight="1">
      <c r="A13518" s="9" t="s">
        <v>37358</v>
      </c>
      <c r="B13518" s="10">
        <v>45594.7530787037</v>
      </c>
      <c r="C13518" s="11" t="s">
        <v>21227</v>
      </c>
      <c r="D13518" s="12">
        <v>10.0</v>
      </c>
      <c r="E13518" s="10" t="s">
        <v>42</v>
      </c>
      <c r="F13518" s="12">
        <v>2024.0</v>
      </c>
      <c r="G13518" s="13" t="s">
        <v>37359</v>
      </c>
      <c r="H13518" s="14" t="s">
        <v>24805</v>
      </c>
      <c r="I13518" s="12">
        <v>126688.0</v>
      </c>
      <c r="J13518" s="15" t="str">
        <f t="shared" si="1"/>
        <v>Relevant</v>
      </c>
    </row>
    <row r="13519" ht="22.5" customHeight="1">
      <c r="A13519" s="9" t="s">
        <v>37360</v>
      </c>
      <c r="B13519" s="10">
        <v>45464.70878472222</v>
      </c>
      <c r="C13519" s="11" t="s">
        <v>37361</v>
      </c>
      <c r="D13519" s="12">
        <v>6.0</v>
      </c>
      <c r="E13519" s="10" t="s">
        <v>34</v>
      </c>
      <c r="F13519" s="12">
        <v>2024.0</v>
      </c>
      <c r="G13519" s="13" t="s">
        <v>37362</v>
      </c>
      <c r="H13519" s="14" t="s">
        <v>37363</v>
      </c>
      <c r="I13519" s="12">
        <v>135412.0</v>
      </c>
      <c r="J13519" s="15" t="str">
        <f t="shared" si="1"/>
        <v>Irrelevant</v>
      </c>
    </row>
    <row r="13520" ht="22.5" customHeight="1">
      <c r="A13520" s="9" t="s">
        <v>37364</v>
      </c>
      <c r="B13520" s="10">
        <v>45632.00712962963</v>
      </c>
      <c r="C13520" s="11" t="s">
        <v>37365</v>
      </c>
      <c r="D13520" s="12">
        <v>12.0</v>
      </c>
      <c r="E13520" s="10" t="s">
        <v>26</v>
      </c>
      <c r="F13520" s="12">
        <v>2024.0</v>
      </c>
      <c r="G13520" s="13" t="s">
        <v>13</v>
      </c>
      <c r="H13520" s="14" t="s">
        <v>514</v>
      </c>
      <c r="I13520" s="12">
        <v>691.0</v>
      </c>
      <c r="J13520" s="15" t="str">
        <f t="shared" si="1"/>
        <v>Relevant</v>
      </c>
    </row>
    <row r="13521" ht="22.5" customHeight="1">
      <c r="A13521" s="9" t="s">
        <v>37366</v>
      </c>
      <c r="B13521" s="10">
        <v>45507.794490740744</v>
      </c>
      <c r="C13521" s="11" t="s">
        <v>34493</v>
      </c>
      <c r="D13521" s="12">
        <v>8.0</v>
      </c>
      <c r="E13521" s="10" t="s">
        <v>167</v>
      </c>
      <c r="F13521" s="12">
        <v>2024.0</v>
      </c>
      <c r="G13521" s="13" t="s">
        <v>37367</v>
      </c>
      <c r="H13521" s="14" t="s">
        <v>37368</v>
      </c>
      <c r="I13521" s="12">
        <v>1278.0</v>
      </c>
      <c r="J13521" s="15" t="str">
        <f t="shared" si="1"/>
        <v>Relevant</v>
      </c>
    </row>
    <row r="13522" ht="22.5" customHeight="1">
      <c r="A13522" s="9" t="s">
        <v>37369</v>
      </c>
      <c r="B13522" s="10">
        <v>45704.932025462964</v>
      </c>
      <c r="C13522" s="11" t="s">
        <v>37370</v>
      </c>
      <c r="D13522" s="12">
        <v>2.0</v>
      </c>
      <c r="E13522" s="10" t="s">
        <v>12</v>
      </c>
      <c r="F13522" s="12">
        <v>2025.0</v>
      </c>
      <c r="G13522" s="13" t="s">
        <v>13</v>
      </c>
      <c r="H13522" s="14" t="s">
        <v>8085</v>
      </c>
      <c r="I13522" s="12">
        <v>580.0</v>
      </c>
      <c r="J13522" s="15" t="str">
        <f t="shared" si="1"/>
        <v>Relevant</v>
      </c>
    </row>
    <row r="13523" ht="22.5" customHeight="1">
      <c r="A13523" s="9" t="s">
        <v>37371</v>
      </c>
      <c r="B13523" s="10">
        <v>45743.636770833335</v>
      </c>
      <c r="C13523" s="11" t="s">
        <v>37372</v>
      </c>
      <c r="D13523" s="12">
        <v>3.0</v>
      </c>
      <c r="E13523" s="10" t="s">
        <v>59</v>
      </c>
      <c r="F13523" s="12">
        <v>2025.0</v>
      </c>
      <c r="G13523" s="13" t="s">
        <v>13</v>
      </c>
      <c r="H13523" s="14" t="s">
        <v>204</v>
      </c>
      <c r="I13523" s="12">
        <v>643.0</v>
      </c>
      <c r="J13523" s="15" t="str">
        <f t="shared" si="1"/>
        <v>Relevant</v>
      </c>
    </row>
    <row r="13524" ht="22.5" customHeight="1">
      <c r="A13524" s="9" t="s">
        <v>37373</v>
      </c>
      <c r="B13524" s="10">
        <v>45606.63361111111</v>
      </c>
      <c r="C13524" s="11" t="s">
        <v>14622</v>
      </c>
      <c r="D13524" s="12">
        <v>11.0</v>
      </c>
      <c r="E13524" s="10" t="s">
        <v>17</v>
      </c>
      <c r="F13524" s="12">
        <v>2024.0</v>
      </c>
      <c r="G13524" s="13" t="s">
        <v>13</v>
      </c>
      <c r="H13524" s="14" t="s">
        <v>100</v>
      </c>
      <c r="I13524" s="12">
        <v>2752.0</v>
      </c>
      <c r="J13524" s="15" t="str">
        <f t="shared" si="1"/>
        <v>Relevant</v>
      </c>
    </row>
    <row r="13525" ht="22.5" customHeight="1">
      <c r="A13525" s="9" t="s">
        <v>37374</v>
      </c>
      <c r="B13525" s="10">
        <v>45719.87648148148</v>
      </c>
      <c r="C13525" s="11" t="s">
        <v>37375</v>
      </c>
      <c r="D13525" s="12">
        <v>3.0</v>
      </c>
      <c r="E13525" s="10" t="s">
        <v>59</v>
      </c>
      <c r="F13525" s="12">
        <v>2025.0</v>
      </c>
      <c r="G13525" s="13" t="s">
        <v>13</v>
      </c>
      <c r="H13525" s="14" t="s">
        <v>279</v>
      </c>
      <c r="I13525" s="12">
        <v>4126.0</v>
      </c>
      <c r="J13525" s="15" t="str">
        <f t="shared" si="1"/>
        <v>Irrelevant</v>
      </c>
    </row>
    <row r="13526" ht="22.5" customHeight="1">
      <c r="A13526" s="9" t="s">
        <v>37376</v>
      </c>
      <c r="B13526" s="10">
        <v>45696.79655092592</v>
      </c>
      <c r="C13526" s="11" t="s">
        <v>37377</v>
      </c>
      <c r="D13526" s="12">
        <v>2.0</v>
      </c>
      <c r="E13526" s="10" t="s">
        <v>12</v>
      </c>
      <c r="F13526" s="12">
        <v>2025.0</v>
      </c>
      <c r="G13526" s="13" t="s">
        <v>13</v>
      </c>
      <c r="H13526" s="14" t="s">
        <v>14</v>
      </c>
      <c r="I13526" s="12">
        <v>714.0</v>
      </c>
      <c r="J13526" s="15" t="str">
        <f t="shared" si="1"/>
        <v>Relevant</v>
      </c>
    </row>
    <row r="13527" ht="22.5" customHeight="1">
      <c r="A13527" s="9" t="s">
        <v>37378</v>
      </c>
      <c r="B13527" s="10">
        <v>45696.66978009259</v>
      </c>
      <c r="C13527" s="11" t="s">
        <v>37379</v>
      </c>
      <c r="D13527" s="12">
        <v>2.0</v>
      </c>
      <c r="E13527" s="10" t="s">
        <v>12</v>
      </c>
      <c r="F13527" s="12">
        <v>2025.0</v>
      </c>
      <c r="G13527" s="13" t="s">
        <v>13</v>
      </c>
      <c r="H13527" s="14" t="s">
        <v>534</v>
      </c>
      <c r="I13527" s="12">
        <v>394.0</v>
      </c>
      <c r="J13527" s="15" t="str">
        <f t="shared" si="1"/>
        <v>Relevant</v>
      </c>
    </row>
    <row r="13528" ht="22.5" customHeight="1">
      <c r="A13528" s="9" t="s">
        <v>37380</v>
      </c>
      <c r="B13528" s="10">
        <v>45651.67115740741</v>
      </c>
      <c r="C13528" s="11" t="s">
        <v>37381</v>
      </c>
      <c r="D13528" s="12">
        <v>12.0</v>
      </c>
      <c r="E13528" s="10" t="s">
        <v>26</v>
      </c>
      <c r="F13528" s="12">
        <v>2024.0</v>
      </c>
      <c r="G13528" s="13" t="s">
        <v>13</v>
      </c>
      <c r="H13528" s="14" t="s">
        <v>217</v>
      </c>
      <c r="I13528" s="12">
        <v>857.0</v>
      </c>
      <c r="J13528" s="15" t="str">
        <f t="shared" si="1"/>
        <v>Relevant</v>
      </c>
    </row>
    <row r="13529" ht="22.5" customHeight="1">
      <c r="A13529" s="9" t="s">
        <v>37382</v>
      </c>
      <c r="B13529" s="10">
        <v>45614.792905092596</v>
      </c>
      <c r="C13529" s="11" t="s">
        <v>37383</v>
      </c>
      <c r="D13529" s="12">
        <v>11.0</v>
      </c>
      <c r="E13529" s="10" t="s">
        <v>17</v>
      </c>
      <c r="F13529" s="12">
        <v>2024.0</v>
      </c>
      <c r="G13529" s="13" t="s">
        <v>13</v>
      </c>
      <c r="H13529" s="14" t="s">
        <v>423</v>
      </c>
      <c r="I13529" s="12">
        <v>496.0</v>
      </c>
      <c r="J13529" s="15" t="str">
        <f t="shared" si="1"/>
        <v>Relevant</v>
      </c>
    </row>
    <row r="13530" ht="22.5" customHeight="1">
      <c r="A13530" s="9" t="s">
        <v>37384</v>
      </c>
      <c r="B13530" s="10">
        <v>45631.90912037037</v>
      </c>
      <c r="C13530" s="11" t="s">
        <v>37385</v>
      </c>
      <c r="D13530" s="12">
        <v>12.0</v>
      </c>
      <c r="E13530" s="10" t="s">
        <v>26</v>
      </c>
      <c r="F13530" s="12">
        <v>2024.0</v>
      </c>
      <c r="G13530" s="13" t="s">
        <v>13</v>
      </c>
      <c r="H13530" s="14" t="s">
        <v>514</v>
      </c>
      <c r="I13530" s="12">
        <v>3219.0</v>
      </c>
      <c r="J13530" s="15" t="str">
        <f t="shared" si="1"/>
        <v>Relevant</v>
      </c>
    </row>
    <row r="13531" ht="22.5" customHeight="1">
      <c r="A13531" s="9" t="s">
        <v>37386</v>
      </c>
      <c r="B13531" s="10">
        <v>45448.34061342593</v>
      </c>
      <c r="C13531" s="11" t="s">
        <v>37387</v>
      </c>
      <c r="D13531" s="12">
        <v>6.0</v>
      </c>
      <c r="E13531" s="10" t="s">
        <v>34</v>
      </c>
      <c r="F13531" s="12">
        <v>2024.0</v>
      </c>
      <c r="G13531" s="13" t="s">
        <v>13</v>
      </c>
      <c r="H13531" s="14" t="s">
        <v>37388</v>
      </c>
      <c r="I13531" s="12">
        <v>655.0</v>
      </c>
      <c r="J13531" s="15" t="str">
        <f t="shared" si="1"/>
        <v>Irrelevant</v>
      </c>
    </row>
    <row r="13532" ht="22.5" customHeight="1">
      <c r="A13532" s="9" t="s">
        <v>37389</v>
      </c>
      <c r="B13532" s="10">
        <v>45731.80585648148</v>
      </c>
      <c r="C13532" s="11" t="s">
        <v>37390</v>
      </c>
      <c r="D13532" s="12">
        <v>3.0</v>
      </c>
      <c r="E13532" s="10" t="s">
        <v>59</v>
      </c>
      <c r="F13532" s="12">
        <v>2025.0</v>
      </c>
      <c r="G13532" s="13" t="s">
        <v>13</v>
      </c>
      <c r="H13532" s="14" t="s">
        <v>562</v>
      </c>
      <c r="I13532" s="12">
        <v>479.0</v>
      </c>
      <c r="J13532" s="15" t="str">
        <f t="shared" si="1"/>
        <v>Irrelevant</v>
      </c>
    </row>
    <row r="13533" ht="22.5" customHeight="1">
      <c r="A13533" s="9" t="s">
        <v>37391</v>
      </c>
      <c r="B13533" s="10">
        <v>45743.453935185185</v>
      </c>
      <c r="C13533" s="11" t="s">
        <v>6672</v>
      </c>
      <c r="D13533" s="12">
        <v>3.0</v>
      </c>
      <c r="E13533" s="10" t="s">
        <v>59</v>
      </c>
      <c r="F13533" s="12">
        <v>2025.0</v>
      </c>
      <c r="G13533" s="13" t="s">
        <v>13</v>
      </c>
      <c r="H13533" s="14" t="s">
        <v>204</v>
      </c>
      <c r="I13533" s="12">
        <v>14.0</v>
      </c>
      <c r="J13533" s="15" t="str">
        <f t="shared" si="1"/>
        <v>Relevant</v>
      </c>
    </row>
    <row r="13534" ht="22.5" customHeight="1">
      <c r="A13534" s="9" t="s">
        <v>37392</v>
      </c>
      <c r="B13534" s="10">
        <v>45744.33456018518</v>
      </c>
      <c r="C13534" s="11" t="s">
        <v>37393</v>
      </c>
      <c r="D13534" s="12">
        <v>3.0</v>
      </c>
      <c r="E13534" s="10" t="s">
        <v>59</v>
      </c>
      <c r="F13534" s="12">
        <v>2025.0</v>
      </c>
      <c r="G13534" s="13" t="s">
        <v>13</v>
      </c>
      <c r="H13534" s="14" t="s">
        <v>204</v>
      </c>
      <c r="I13534" s="12">
        <v>5255.0</v>
      </c>
      <c r="J13534" s="15" t="str">
        <f t="shared" si="1"/>
        <v>Relevant</v>
      </c>
    </row>
    <row r="13535" ht="22.5" customHeight="1">
      <c r="A13535" s="9" t="s">
        <v>37394</v>
      </c>
      <c r="B13535" s="10">
        <v>45588.42883101852</v>
      </c>
      <c r="C13535" s="11" t="s">
        <v>37395</v>
      </c>
      <c r="D13535" s="12">
        <v>10.0</v>
      </c>
      <c r="E13535" s="10" t="s">
        <v>42</v>
      </c>
      <c r="F13535" s="12">
        <v>2024.0</v>
      </c>
      <c r="G13535" s="13" t="s">
        <v>13</v>
      </c>
      <c r="H13535" s="14" t="s">
        <v>848</v>
      </c>
      <c r="I13535" s="12">
        <v>16.0</v>
      </c>
      <c r="J13535" s="15" t="str">
        <f t="shared" si="1"/>
        <v>Relevant</v>
      </c>
    </row>
    <row r="13536" ht="22.5" customHeight="1">
      <c r="A13536" s="9" t="s">
        <v>37396</v>
      </c>
      <c r="B13536" s="10">
        <v>45728.59318287037</v>
      </c>
      <c r="C13536" s="11" t="s">
        <v>37397</v>
      </c>
      <c r="D13536" s="12">
        <v>3.0</v>
      </c>
      <c r="E13536" s="10" t="s">
        <v>59</v>
      </c>
      <c r="F13536" s="12">
        <v>2025.0</v>
      </c>
      <c r="G13536" s="13" t="s">
        <v>13</v>
      </c>
      <c r="H13536" s="14" t="s">
        <v>3449</v>
      </c>
      <c r="I13536" s="12">
        <v>2.0</v>
      </c>
      <c r="J13536" s="15" t="str">
        <f t="shared" si="1"/>
        <v>Relevant</v>
      </c>
    </row>
    <row r="13537" ht="22.5" customHeight="1">
      <c r="A13537" s="9" t="s">
        <v>37398</v>
      </c>
      <c r="B13537" s="10">
        <v>45642.52390046296</v>
      </c>
      <c r="C13537" s="11" t="s">
        <v>37399</v>
      </c>
      <c r="D13537" s="12">
        <v>12.0</v>
      </c>
      <c r="E13537" s="10" t="s">
        <v>26</v>
      </c>
      <c r="F13537" s="12">
        <v>2024.0</v>
      </c>
      <c r="G13537" s="13" t="s">
        <v>13</v>
      </c>
      <c r="H13537" s="14" t="s">
        <v>232</v>
      </c>
      <c r="I13537" s="12">
        <v>1789.0</v>
      </c>
      <c r="J13537" s="15" t="str">
        <f t="shared" si="1"/>
        <v>Relevant</v>
      </c>
    </row>
    <row r="13538" ht="22.5" customHeight="1">
      <c r="A13538" s="9" t="s">
        <v>37400</v>
      </c>
      <c r="B13538" s="10">
        <v>45628.45972222222</v>
      </c>
      <c r="C13538" s="11" t="s">
        <v>7792</v>
      </c>
      <c r="D13538" s="12">
        <v>12.0</v>
      </c>
      <c r="E13538" s="10" t="s">
        <v>26</v>
      </c>
      <c r="F13538" s="12">
        <v>2024.0</v>
      </c>
      <c r="G13538" s="13" t="s">
        <v>37401</v>
      </c>
      <c r="H13538" s="14" t="s">
        <v>37402</v>
      </c>
      <c r="I13538" s="12">
        <v>90568.0</v>
      </c>
      <c r="J13538" s="15" t="str">
        <f t="shared" si="1"/>
        <v>Relevant</v>
      </c>
    </row>
    <row r="13539" ht="22.5" customHeight="1">
      <c r="A13539" s="9" t="s">
        <v>37403</v>
      </c>
      <c r="B13539" s="10">
        <v>45621.80452546296</v>
      </c>
      <c r="C13539" s="11" t="s">
        <v>37404</v>
      </c>
      <c r="D13539" s="12">
        <v>11.0</v>
      </c>
      <c r="E13539" s="10" t="s">
        <v>17</v>
      </c>
      <c r="F13539" s="12">
        <v>2024.0</v>
      </c>
      <c r="G13539" s="13" t="s">
        <v>13</v>
      </c>
      <c r="H13539" s="14" t="s">
        <v>37405</v>
      </c>
      <c r="I13539" s="12">
        <v>4053.0</v>
      </c>
      <c r="J13539" s="15" t="str">
        <f t="shared" si="1"/>
        <v>Relevant</v>
      </c>
    </row>
    <row r="13540" ht="22.5" customHeight="1">
      <c r="A13540" s="9" t="s">
        <v>37406</v>
      </c>
      <c r="B13540" s="10">
        <v>45696.66878472222</v>
      </c>
      <c r="C13540" s="11" t="s">
        <v>37407</v>
      </c>
      <c r="D13540" s="12">
        <v>2.0</v>
      </c>
      <c r="E13540" s="10" t="s">
        <v>12</v>
      </c>
      <c r="F13540" s="12">
        <v>2025.0</v>
      </c>
      <c r="G13540" s="13" t="s">
        <v>13</v>
      </c>
      <c r="H13540" s="14" t="s">
        <v>2923</v>
      </c>
      <c r="I13540" s="12">
        <v>1759.0</v>
      </c>
      <c r="J13540" s="15" t="str">
        <f t="shared" si="1"/>
        <v>Relevant</v>
      </c>
    </row>
    <row r="13541" ht="22.5" customHeight="1">
      <c r="A13541" s="9" t="s">
        <v>37408</v>
      </c>
      <c r="B13541" s="10">
        <v>45614.65122685185</v>
      </c>
      <c r="C13541" s="11" t="s">
        <v>37409</v>
      </c>
      <c r="D13541" s="12">
        <v>11.0</v>
      </c>
      <c r="E13541" s="10" t="s">
        <v>17</v>
      </c>
      <c r="F13541" s="12">
        <v>2024.0</v>
      </c>
      <c r="G13541" s="13" t="s">
        <v>13</v>
      </c>
      <c r="H13541" s="14" t="s">
        <v>423</v>
      </c>
      <c r="I13541" s="12">
        <v>629.0</v>
      </c>
      <c r="J13541" s="15" t="str">
        <f t="shared" si="1"/>
        <v>Relevant</v>
      </c>
    </row>
    <row r="13542" ht="22.5" customHeight="1">
      <c r="A13542" s="9" t="s">
        <v>37410</v>
      </c>
      <c r="B13542" s="10">
        <v>45585.69663194445</v>
      </c>
      <c r="C13542" s="11" t="s">
        <v>14865</v>
      </c>
      <c r="D13542" s="12">
        <v>10.0</v>
      </c>
      <c r="E13542" s="10" t="s">
        <v>42</v>
      </c>
      <c r="F13542" s="12">
        <v>2024.0</v>
      </c>
      <c r="G13542" s="13" t="s">
        <v>13</v>
      </c>
      <c r="H13542" s="14" t="s">
        <v>1119</v>
      </c>
      <c r="I13542" s="12">
        <v>804.0</v>
      </c>
      <c r="J13542" s="15" t="str">
        <f t="shared" si="1"/>
        <v>Relevant</v>
      </c>
    </row>
    <row r="13543" ht="22.5" customHeight="1">
      <c r="A13543" s="9" t="s">
        <v>37411</v>
      </c>
      <c r="B13543" s="10">
        <v>45646.36708333333</v>
      </c>
      <c r="C13543" s="11" t="s">
        <v>32948</v>
      </c>
      <c r="D13543" s="12">
        <v>12.0</v>
      </c>
      <c r="E13543" s="10" t="s">
        <v>26</v>
      </c>
      <c r="F13543" s="12">
        <v>2024.0</v>
      </c>
      <c r="G13543" s="13" t="s">
        <v>13</v>
      </c>
      <c r="H13543" s="14" t="s">
        <v>9223</v>
      </c>
      <c r="I13543" s="12">
        <v>722.0</v>
      </c>
      <c r="J13543" s="15" t="str">
        <f t="shared" si="1"/>
        <v>Irrelevant</v>
      </c>
    </row>
    <row r="13544" ht="22.5" customHeight="1">
      <c r="A13544" s="9" t="s">
        <v>37412</v>
      </c>
      <c r="B13544" s="10">
        <v>45615.99054398148</v>
      </c>
      <c r="C13544" s="11" t="s">
        <v>37413</v>
      </c>
      <c r="D13544" s="12">
        <v>11.0</v>
      </c>
      <c r="E13544" s="10" t="s">
        <v>17</v>
      </c>
      <c r="F13544" s="12">
        <v>2024.0</v>
      </c>
      <c r="G13544" s="13" t="s">
        <v>13</v>
      </c>
      <c r="H13544" s="14" t="s">
        <v>37414</v>
      </c>
      <c r="I13544" s="12">
        <v>182.0</v>
      </c>
      <c r="J13544" s="15" t="str">
        <f t="shared" si="1"/>
        <v>Irrelevant</v>
      </c>
    </row>
    <row r="13545" ht="22.5" customHeight="1">
      <c r="A13545" s="9" t="s">
        <v>37415</v>
      </c>
      <c r="B13545" s="10">
        <v>45614.13746527778</v>
      </c>
      <c r="C13545" s="11" t="s">
        <v>37416</v>
      </c>
      <c r="D13545" s="12">
        <v>11.0</v>
      </c>
      <c r="E13545" s="10" t="s">
        <v>17</v>
      </c>
      <c r="F13545" s="12">
        <v>2024.0</v>
      </c>
      <c r="G13545" s="13" t="s">
        <v>6906</v>
      </c>
      <c r="H13545" s="14" t="s">
        <v>37417</v>
      </c>
      <c r="I13545" s="12">
        <v>0.0</v>
      </c>
      <c r="J13545" s="15" t="str">
        <f t="shared" si="1"/>
        <v>Relevant</v>
      </c>
    </row>
    <row r="13546" ht="22.5" customHeight="1">
      <c r="A13546" s="9" t="s">
        <v>37418</v>
      </c>
      <c r="B13546" s="10">
        <v>45469.947071759256</v>
      </c>
      <c r="C13546" s="11" t="s">
        <v>37419</v>
      </c>
      <c r="D13546" s="12">
        <v>6.0</v>
      </c>
      <c r="E13546" s="10" t="s">
        <v>34</v>
      </c>
      <c r="F13546" s="12">
        <v>2024.0</v>
      </c>
      <c r="G13546" s="13" t="s">
        <v>37420</v>
      </c>
      <c r="H13546" s="14" t="s">
        <v>37421</v>
      </c>
      <c r="I13546" s="12">
        <v>2274325.0</v>
      </c>
      <c r="J13546" s="15" t="str">
        <f t="shared" si="1"/>
        <v>Irrelevant</v>
      </c>
    </row>
    <row r="13547" ht="22.5" customHeight="1">
      <c r="A13547" s="9" t="s">
        <v>37422</v>
      </c>
      <c r="B13547" s="10">
        <v>45615.389560185184</v>
      </c>
      <c r="C13547" s="11" t="s">
        <v>37423</v>
      </c>
      <c r="D13547" s="12">
        <v>11.0</v>
      </c>
      <c r="E13547" s="10" t="s">
        <v>17</v>
      </c>
      <c r="F13547" s="12">
        <v>2024.0</v>
      </c>
      <c r="G13547" s="13" t="s">
        <v>37424</v>
      </c>
      <c r="H13547" s="14" t="s">
        <v>37425</v>
      </c>
      <c r="I13547" s="12">
        <v>34849.0</v>
      </c>
      <c r="J13547" s="15" t="str">
        <f t="shared" si="1"/>
        <v>Relevant</v>
      </c>
    </row>
    <row r="13548" ht="22.5" customHeight="1">
      <c r="A13548" s="9" t="s">
        <v>37426</v>
      </c>
      <c r="B13548" s="10">
        <v>45629.757002314815</v>
      </c>
      <c r="C13548" s="11" t="s">
        <v>37427</v>
      </c>
      <c r="D13548" s="12">
        <v>12.0</v>
      </c>
      <c r="E13548" s="10" t="s">
        <v>26</v>
      </c>
      <c r="F13548" s="12">
        <v>2024.0</v>
      </c>
      <c r="G13548" s="13" t="s">
        <v>13</v>
      </c>
      <c r="H13548" s="14" t="s">
        <v>237</v>
      </c>
      <c r="I13548" s="12">
        <v>49.0</v>
      </c>
      <c r="J13548" s="15" t="str">
        <f t="shared" si="1"/>
        <v>Relevant</v>
      </c>
    </row>
    <row r="13549" ht="22.5" customHeight="1">
      <c r="A13549" s="9" t="s">
        <v>37428</v>
      </c>
      <c r="B13549" s="10">
        <v>45598.85275462963</v>
      </c>
      <c r="C13549" s="11" t="s">
        <v>37429</v>
      </c>
      <c r="D13549" s="12">
        <v>11.0</v>
      </c>
      <c r="E13549" s="10" t="s">
        <v>17</v>
      </c>
      <c r="F13549" s="12">
        <v>2024.0</v>
      </c>
      <c r="G13549" s="13" t="s">
        <v>37430</v>
      </c>
      <c r="H13549" s="14" t="s">
        <v>37431</v>
      </c>
      <c r="I13549" s="12">
        <v>255122.0</v>
      </c>
      <c r="J13549" s="15" t="str">
        <f t="shared" si="1"/>
        <v>Relevant</v>
      </c>
    </row>
    <row r="13550" ht="22.5" customHeight="1">
      <c r="A13550" s="9" t="s">
        <v>37432</v>
      </c>
      <c r="B13550" s="10">
        <v>45631.40174768519</v>
      </c>
      <c r="C13550" s="11" t="s">
        <v>37433</v>
      </c>
      <c r="D13550" s="12">
        <v>12.0</v>
      </c>
      <c r="E13550" s="10" t="s">
        <v>26</v>
      </c>
      <c r="F13550" s="12">
        <v>2024.0</v>
      </c>
      <c r="G13550" s="13" t="s">
        <v>13</v>
      </c>
      <c r="H13550" s="14" t="s">
        <v>29015</v>
      </c>
      <c r="I13550" s="12">
        <v>1830.0</v>
      </c>
      <c r="J13550" s="15" t="str">
        <f t="shared" si="1"/>
        <v>Irrelevant</v>
      </c>
    </row>
    <row r="13551" ht="22.5" customHeight="1">
      <c r="A13551" s="9" t="s">
        <v>37434</v>
      </c>
      <c r="B13551" s="10">
        <v>45591.84265046296</v>
      </c>
      <c r="C13551" s="11" t="s">
        <v>18887</v>
      </c>
      <c r="D13551" s="12">
        <v>10.0</v>
      </c>
      <c r="E13551" s="10" t="s">
        <v>42</v>
      </c>
      <c r="F13551" s="12">
        <v>2024.0</v>
      </c>
      <c r="G13551" s="13" t="s">
        <v>37435</v>
      </c>
      <c r="H13551" s="14" t="str">
        <f>IFERROR(__xludf.DUMMYFUNCTION("TRIM(REGEXREPLACE(GOOGLETRANSLATE(G13551,""auto"",""en""),""(?i)\b(RT|QT)\s*@?\w*:?\s*|https?://\S+|@\w+|#\w+|[^\x00-\x7F]|[^\w\s]"",""""))"),"Diwali 2024 Take care of yourself this Diwali these tips will help prevent pollution from harming you")</f>
        <v>Diwali 2024 Take care of yourself this Diwali these tips will help prevent pollution from harming you</v>
      </c>
      <c r="I13551" s="12">
        <v>30729.0</v>
      </c>
      <c r="J13551" s="15" t="str">
        <f t="shared" si="1"/>
        <v>Relevant</v>
      </c>
    </row>
    <row r="13552" ht="22.5" customHeight="1">
      <c r="A13552" s="9" t="s">
        <v>37436</v>
      </c>
      <c r="B13552" s="10">
        <v>45593.06569444444</v>
      </c>
      <c r="C13552" s="11" t="s">
        <v>37437</v>
      </c>
      <c r="D13552" s="12">
        <v>10.0</v>
      </c>
      <c r="E13552" s="10" t="s">
        <v>42</v>
      </c>
      <c r="F13552" s="12">
        <v>2024.0</v>
      </c>
      <c r="G13552" s="13" t="s">
        <v>13</v>
      </c>
      <c r="H13552" s="14" t="s">
        <v>97</v>
      </c>
      <c r="I13552" s="12">
        <v>1910.0</v>
      </c>
      <c r="J13552" s="15" t="str">
        <f t="shared" si="1"/>
        <v>Relevant</v>
      </c>
    </row>
    <row r="13553" ht="22.5" customHeight="1">
      <c r="A13553" s="9" t="s">
        <v>37438</v>
      </c>
      <c r="B13553" s="10">
        <v>45627.80357638889</v>
      </c>
      <c r="C13553" s="11" t="s">
        <v>29942</v>
      </c>
      <c r="D13553" s="12">
        <v>12.0</v>
      </c>
      <c r="E13553" s="10" t="s">
        <v>26</v>
      </c>
      <c r="F13553" s="12">
        <v>2024.0</v>
      </c>
      <c r="G13553" s="13" t="s">
        <v>13</v>
      </c>
      <c r="H13553" s="14" t="s">
        <v>4317</v>
      </c>
      <c r="I13553" s="12">
        <v>9722.0</v>
      </c>
      <c r="J13553" s="15" t="str">
        <f t="shared" si="1"/>
        <v>Relevant</v>
      </c>
    </row>
    <row r="13554" ht="22.5" customHeight="1">
      <c r="A13554" s="9" t="s">
        <v>37439</v>
      </c>
      <c r="B13554" s="10">
        <v>45559.99422453704</v>
      </c>
      <c r="C13554" s="11" t="s">
        <v>37440</v>
      </c>
      <c r="D13554" s="12">
        <v>9.0</v>
      </c>
      <c r="E13554" s="10" t="s">
        <v>114</v>
      </c>
      <c r="F13554" s="12">
        <v>2024.0</v>
      </c>
      <c r="G13554" s="13" t="s">
        <v>37441</v>
      </c>
      <c r="H13554" s="14" t="s">
        <v>37442</v>
      </c>
      <c r="I13554" s="12">
        <v>2793760.0</v>
      </c>
      <c r="J13554" s="15" t="str">
        <f t="shared" si="1"/>
        <v>Relevant</v>
      </c>
    </row>
    <row r="13555" ht="22.5" customHeight="1">
      <c r="A13555" s="9" t="s">
        <v>37443</v>
      </c>
      <c r="B13555" s="10">
        <v>45606.88862268518</v>
      </c>
      <c r="C13555" s="11" t="s">
        <v>37444</v>
      </c>
      <c r="D13555" s="12">
        <v>11.0</v>
      </c>
      <c r="E13555" s="10" t="s">
        <v>17</v>
      </c>
      <c r="F13555" s="12">
        <v>2024.0</v>
      </c>
      <c r="G13555" s="13" t="s">
        <v>13</v>
      </c>
      <c r="H13555" s="14" t="s">
        <v>100</v>
      </c>
      <c r="I13555" s="12">
        <v>53.0</v>
      </c>
      <c r="J13555" s="15" t="str">
        <f t="shared" si="1"/>
        <v>Relevant</v>
      </c>
    </row>
    <row r="13556" ht="22.5" customHeight="1">
      <c r="A13556" s="9" t="s">
        <v>37445</v>
      </c>
      <c r="B13556" s="10">
        <v>45434.11837962963</v>
      </c>
      <c r="C13556" s="11" t="s">
        <v>37446</v>
      </c>
      <c r="D13556" s="12">
        <v>5.0</v>
      </c>
      <c r="E13556" s="10" t="s">
        <v>21</v>
      </c>
      <c r="F13556" s="12">
        <v>2024.0</v>
      </c>
      <c r="G13556" s="13" t="s">
        <v>13</v>
      </c>
      <c r="H13556" s="14" t="s">
        <v>37447</v>
      </c>
      <c r="I13556" s="12">
        <v>19.0</v>
      </c>
      <c r="J13556" s="15" t="str">
        <f t="shared" si="1"/>
        <v>Irrelevant</v>
      </c>
    </row>
    <row r="13557" ht="22.5" customHeight="1">
      <c r="A13557" s="9" t="s">
        <v>37448</v>
      </c>
      <c r="B13557" s="10">
        <v>45602.75019675926</v>
      </c>
      <c r="C13557" s="11" t="s">
        <v>37220</v>
      </c>
      <c r="D13557" s="12">
        <v>11.0</v>
      </c>
      <c r="E13557" s="10" t="s">
        <v>17</v>
      </c>
      <c r="F13557" s="12">
        <v>2024.0</v>
      </c>
      <c r="G13557" s="13" t="s">
        <v>13</v>
      </c>
      <c r="H13557" s="14" t="s">
        <v>16344</v>
      </c>
      <c r="I13557" s="12">
        <v>51.0</v>
      </c>
      <c r="J13557" s="15" t="str">
        <f t="shared" si="1"/>
        <v>Relevant</v>
      </c>
    </row>
    <row r="13558" ht="22.5" customHeight="1">
      <c r="A13558" s="9" t="s">
        <v>37449</v>
      </c>
      <c r="B13558" s="10">
        <v>45579.373703703706</v>
      </c>
      <c r="C13558" s="11" t="s">
        <v>15826</v>
      </c>
      <c r="D13558" s="12">
        <v>10.0</v>
      </c>
      <c r="E13558" s="10" t="s">
        <v>42</v>
      </c>
      <c r="F13558" s="12">
        <v>2024.0</v>
      </c>
      <c r="G13558" s="13" t="s">
        <v>13</v>
      </c>
      <c r="H13558" s="14" t="s">
        <v>37450</v>
      </c>
      <c r="I13558" s="12">
        <v>23.0</v>
      </c>
      <c r="J13558" s="15" t="str">
        <f t="shared" si="1"/>
        <v>Relevant</v>
      </c>
    </row>
    <row r="13559" ht="22.5" customHeight="1">
      <c r="A13559" s="9" t="s">
        <v>37451</v>
      </c>
      <c r="B13559" s="10">
        <v>45713.26417824074</v>
      </c>
      <c r="C13559" s="11" t="s">
        <v>37452</v>
      </c>
      <c r="D13559" s="12">
        <v>2.0</v>
      </c>
      <c r="E13559" s="10" t="s">
        <v>12</v>
      </c>
      <c r="F13559" s="12">
        <v>2025.0</v>
      </c>
      <c r="G13559" s="13" t="s">
        <v>13</v>
      </c>
      <c r="H13559" s="14" t="s">
        <v>8953</v>
      </c>
      <c r="I13559" s="12">
        <v>4568.0</v>
      </c>
      <c r="J13559" s="15" t="str">
        <f t="shared" si="1"/>
        <v>Relevant</v>
      </c>
    </row>
    <row r="13560" ht="22.5" customHeight="1">
      <c r="A13560" s="9" t="s">
        <v>37453</v>
      </c>
      <c r="B13560" s="10">
        <v>45618.57072466435</v>
      </c>
      <c r="C13560" s="11" t="s">
        <v>37454</v>
      </c>
      <c r="D13560" s="12">
        <v>11.0</v>
      </c>
      <c r="E13560" s="10" t="s">
        <v>17</v>
      </c>
      <c r="F13560" s="12">
        <v>2024.0</v>
      </c>
      <c r="G13560" s="13" t="s">
        <v>37455</v>
      </c>
      <c r="H13560" s="14" t="s">
        <v>37456</v>
      </c>
      <c r="I13560" s="12">
        <v>224868.0</v>
      </c>
      <c r="J13560" s="15" t="str">
        <f t="shared" si="1"/>
        <v>Relevant</v>
      </c>
    </row>
    <row r="13561" ht="22.5" customHeight="1">
      <c r="A13561" s="9" t="s">
        <v>37457</v>
      </c>
      <c r="B13561" s="10">
        <v>45737.40392361111</v>
      </c>
      <c r="C13561" s="11" t="s">
        <v>37458</v>
      </c>
      <c r="D13561" s="12">
        <v>3.0</v>
      </c>
      <c r="E13561" s="10" t="s">
        <v>59</v>
      </c>
      <c r="F13561" s="12">
        <v>2025.0</v>
      </c>
      <c r="G13561" s="13" t="s">
        <v>37459</v>
      </c>
      <c r="H13561" s="14" t="s">
        <v>37460</v>
      </c>
      <c r="I13561" s="12">
        <v>1890832.0</v>
      </c>
      <c r="J13561" s="15" t="str">
        <f t="shared" si="1"/>
        <v>Irrelevant</v>
      </c>
    </row>
    <row r="13562" ht="22.5" customHeight="1">
      <c r="A13562" s="9" t="s">
        <v>37461</v>
      </c>
      <c r="B13562" s="10">
        <v>45632.949328703704</v>
      </c>
      <c r="C13562" s="11" t="s">
        <v>37462</v>
      </c>
      <c r="D13562" s="12">
        <v>12.0</v>
      </c>
      <c r="E13562" s="10" t="s">
        <v>26</v>
      </c>
      <c r="F13562" s="12">
        <v>2024.0</v>
      </c>
      <c r="G13562" s="13" t="s">
        <v>13</v>
      </c>
      <c r="H13562" s="14" t="s">
        <v>37463</v>
      </c>
      <c r="I13562" s="12">
        <v>9.0</v>
      </c>
      <c r="J13562" s="15" t="str">
        <f t="shared" si="1"/>
        <v>Relevant</v>
      </c>
    </row>
    <row r="13563" ht="22.5" customHeight="1">
      <c r="A13563" s="9" t="s">
        <v>37464</v>
      </c>
      <c r="B13563" s="10">
        <v>45614.6796875</v>
      </c>
      <c r="C13563" s="11" t="s">
        <v>37465</v>
      </c>
      <c r="D13563" s="12">
        <v>11.0</v>
      </c>
      <c r="E13563" s="10" t="s">
        <v>17</v>
      </c>
      <c r="F13563" s="12">
        <v>2024.0</v>
      </c>
      <c r="G13563" s="13" t="s">
        <v>37466</v>
      </c>
      <c r="H13563" s="14" t="s">
        <v>37467</v>
      </c>
      <c r="I13563" s="12">
        <v>8443435.0</v>
      </c>
      <c r="J13563" s="15" t="str">
        <f t="shared" si="1"/>
        <v>Irrelevant</v>
      </c>
    </row>
    <row r="13564" ht="22.5" customHeight="1">
      <c r="A13564" s="9" t="s">
        <v>37468</v>
      </c>
      <c r="B13564" s="10">
        <v>45605.42358796296</v>
      </c>
      <c r="C13564" s="11" t="s">
        <v>37469</v>
      </c>
      <c r="D13564" s="12">
        <v>11.0</v>
      </c>
      <c r="E13564" s="10" t="s">
        <v>17</v>
      </c>
      <c r="F13564" s="12">
        <v>2024.0</v>
      </c>
      <c r="G13564" s="13" t="s">
        <v>37470</v>
      </c>
      <c r="H13564" s="14" t="s">
        <v>37471</v>
      </c>
      <c r="I13564" s="12">
        <v>288406.0</v>
      </c>
      <c r="J13564" s="15" t="str">
        <f t="shared" si="1"/>
        <v>Relevant</v>
      </c>
    </row>
    <row r="13565" ht="22.5" customHeight="1">
      <c r="A13565" s="9" t="s">
        <v>37472</v>
      </c>
      <c r="B13565" s="10">
        <v>45644.75013888889</v>
      </c>
      <c r="C13565" s="11" t="s">
        <v>19565</v>
      </c>
      <c r="D13565" s="12">
        <v>12.0</v>
      </c>
      <c r="E13565" s="10" t="s">
        <v>26</v>
      </c>
      <c r="F13565" s="12">
        <v>2024.0</v>
      </c>
      <c r="G13565" s="13" t="s">
        <v>37473</v>
      </c>
      <c r="H13565" s="14" t="s">
        <v>37474</v>
      </c>
      <c r="I13565" s="12">
        <v>6831001.0</v>
      </c>
      <c r="J13565" s="15" t="str">
        <f t="shared" si="1"/>
        <v>Irrelevant</v>
      </c>
    </row>
    <row r="13566" ht="22.5" customHeight="1">
      <c r="A13566" s="9" t="s">
        <v>37475</v>
      </c>
      <c r="B13566" s="10">
        <v>45733.68285375</v>
      </c>
      <c r="C13566" s="11" t="s">
        <v>37476</v>
      </c>
      <c r="D13566" s="12">
        <v>3.0</v>
      </c>
      <c r="E13566" s="10" t="s">
        <v>59</v>
      </c>
      <c r="F13566" s="12">
        <v>2025.0</v>
      </c>
      <c r="G13566" s="13" t="s">
        <v>37477</v>
      </c>
      <c r="H13566" s="14" t="s">
        <v>37478</v>
      </c>
      <c r="I13566" s="12">
        <v>0.0</v>
      </c>
      <c r="J13566" s="15" t="str">
        <f t="shared" si="1"/>
        <v>Irrelevant</v>
      </c>
    </row>
    <row r="13567" ht="22.5" customHeight="1">
      <c r="A13567" s="9" t="s">
        <v>37479</v>
      </c>
      <c r="B13567" s="10">
        <v>45644.49532407407</v>
      </c>
      <c r="C13567" s="11" t="s">
        <v>28909</v>
      </c>
      <c r="D13567" s="12">
        <v>12.0</v>
      </c>
      <c r="E13567" s="10" t="s">
        <v>26</v>
      </c>
      <c r="F13567" s="12">
        <v>2024.0</v>
      </c>
      <c r="G13567" s="13" t="s">
        <v>37480</v>
      </c>
      <c r="H13567" s="14" t="s">
        <v>37481</v>
      </c>
      <c r="I13567" s="12">
        <v>0.0</v>
      </c>
      <c r="J13567" s="15" t="str">
        <f t="shared" si="1"/>
        <v>Relevant</v>
      </c>
    </row>
    <row r="13568" ht="22.5" customHeight="1">
      <c r="A13568" s="9" t="s">
        <v>37482</v>
      </c>
      <c r="B13568" s="10">
        <v>45696.81914351852</v>
      </c>
      <c r="C13568" s="11" t="s">
        <v>37483</v>
      </c>
      <c r="D13568" s="12">
        <v>2.0</v>
      </c>
      <c r="E13568" s="10" t="s">
        <v>12</v>
      </c>
      <c r="F13568" s="12">
        <v>2025.0</v>
      </c>
      <c r="G13568" s="13" t="s">
        <v>13</v>
      </c>
      <c r="H13568" s="14" t="s">
        <v>14</v>
      </c>
      <c r="I13568" s="12">
        <v>1282.0</v>
      </c>
      <c r="J13568" s="15" t="str">
        <f t="shared" si="1"/>
        <v>Relevant</v>
      </c>
    </row>
    <row r="13569" ht="22.5" customHeight="1">
      <c r="A13569" s="9" t="s">
        <v>37484</v>
      </c>
      <c r="B13569" s="10">
        <v>45628.40704861111</v>
      </c>
      <c r="C13569" s="11" t="s">
        <v>37485</v>
      </c>
      <c r="D13569" s="12">
        <v>12.0</v>
      </c>
      <c r="E13569" s="10" t="s">
        <v>26</v>
      </c>
      <c r="F13569" s="12">
        <v>2024.0</v>
      </c>
      <c r="G13569" s="13" t="s">
        <v>13</v>
      </c>
      <c r="H13569" s="14" t="s">
        <v>37486</v>
      </c>
      <c r="I13569" s="12">
        <v>57.0</v>
      </c>
      <c r="J13569" s="15" t="str">
        <f t="shared" si="1"/>
        <v>Irrelevant</v>
      </c>
    </row>
    <row r="13570" ht="22.5" customHeight="1">
      <c r="A13570" s="9" t="s">
        <v>37487</v>
      </c>
      <c r="B13570" s="10">
        <v>45734.59511574074</v>
      </c>
      <c r="C13570" s="11" t="s">
        <v>37488</v>
      </c>
      <c r="D13570" s="12">
        <v>3.0</v>
      </c>
      <c r="E13570" s="10" t="s">
        <v>59</v>
      </c>
      <c r="F13570" s="12">
        <v>2025.0</v>
      </c>
      <c r="G13570" s="13" t="s">
        <v>13</v>
      </c>
      <c r="H13570" s="14" t="s">
        <v>37489</v>
      </c>
      <c r="I13570" s="12">
        <v>1661050.0</v>
      </c>
      <c r="J13570" s="15" t="str">
        <f t="shared" si="1"/>
        <v>Relevant</v>
      </c>
    </row>
    <row r="13571" ht="22.5" customHeight="1">
      <c r="A13571" s="9" t="s">
        <v>37490</v>
      </c>
      <c r="B13571" s="10">
        <v>45623.67679398148</v>
      </c>
      <c r="C13571" s="11" t="s">
        <v>23743</v>
      </c>
      <c r="D13571" s="12">
        <v>11.0</v>
      </c>
      <c r="E13571" s="10" t="s">
        <v>17</v>
      </c>
      <c r="F13571" s="12">
        <v>2024.0</v>
      </c>
      <c r="G13571" s="13" t="s">
        <v>37491</v>
      </c>
      <c r="H13571" s="14" t="s">
        <v>37492</v>
      </c>
      <c r="I13571" s="12">
        <v>3593546.0</v>
      </c>
      <c r="J13571" s="15" t="str">
        <f t="shared" si="1"/>
        <v>Relevant</v>
      </c>
    </row>
    <row r="13572" ht="22.5" customHeight="1">
      <c r="A13572" s="9" t="s">
        <v>37493</v>
      </c>
      <c r="B13572" s="10">
        <v>45630.45576388889</v>
      </c>
      <c r="C13572" s="11" t="s">
        <v>37494</v>
      </c>
      <c r="D13572" s="12">
        <v>12.0</v>
      </c>
      <c r="E13572" s="10" t="s">
        <v>26</v>
      </c>
      <c r="F13572" s="12">
        <v>2024.0</v>
      </c>
      <c r="G13572" s="13" t="s">
        <v>13</v>
      </c>
      <c r="H13572" s="14" t="s">
        <v>181</v>
      </c>
      <c r="I13572" s="12">
        <v>919.0</v>
      </c>
      <c r="J13572" s="15" t="str">
        <f t="shared" si="1"/>
        <v>Irrelevant</v>
      </c>
    </row>
    <row r="13573" ht="22.5" customHeight="1">
      <c r="A13573" s="9" t="s">
        <v>37495</v>
      </c>
      <c r="B13573" s="10">
        <v>45671.25997685185</v>
      </c>
      <c r="C13573" s="11" t="s">
        <v>37496</v>
      </c>
      <c r="D13573" s="12">
        <v>1.0</v>
      </c>
      <c r="E13573" s="10" t="s">
        <v>70</v>
      </c>
      <c r="F13573" s="12">
        <v>2025.0</v>
      </c>
      <c r="G13573" s="13" t="s">
        <v>13</v>
      </c>
      <c r="H13573" s="14" t="s">
        <v>1999</v>
      </c>
      <c r="I13573" s="12">
        <v>15.0</v>
      </c>
      <c r="J13573" s="15" t="str">
        <f t="shared" si="1"/>
        <v>Relevant</v>
      </c>
    </row>
    <row r="13574" ht="22.5" customHeight="1">
      <c r="A13574" s="9" t="s">
        <v>37497</v>
      </c>
      <c r="B13574" s="10">
        <v>45613.55878472222</v>
      </c>
      <c r="C13574" s="11" t="s">
        <v>37498</v>
      </c>
      <c r="D13574" s="12">
        <v>11.0</v>
      </c>
      <c r="E13574" s="10" t="s">
        <v>17</v>
      </c>
      <c r="F13574" s="12">
        <v>2024.0</v>
      </c>
      <c r="G13574" s="13" t="s">
        <v>37499</v>
      </c>
      <c r="H13574" s="14" t="s">
        <v>37500</v>
      </c>
      <c r="I13574" s="12">
        <v>8494959.0</v>
      </c>
      <c r="J13574" s="15" t="str">
        <f t="shared" si="1"/>
        <v>Relevant</v>
      </c>
    </row>
    <row r="13575" ht="22.5" customHeight="1">
      <c r="A13575" s="9" t="s">
        <v>37501</v>
      </c>
      <c r="B13575" s="10">
        <v>45473.65020833333</v>
      </c>
      <c r="C13575" s="11" t="s">
        <v>37502</v>
      </c>
      <c r="D13575" s="12">
        <v>6.0</v>
      </c>
      <c r="E13575" s="10" t="s">
        <v>34</v>
      </c>
      <c r="F13575" s="12">
        <v>2024.0</v>
      </c>
      <c r="G13575" s="13" t="s">
        <v>13</v>
      </c>
      <c r="H13575" s="14" t="s">
        <v>56</v>
      </c>
      <c r="I13575" s="12">
        <v>12355.0</v>
      </c>
      <c r="J13575" s="15" t="str">
        <f t="shared" si="1"/>
        <v>Relevant</v>
      </c>
    </row>
    <row r="13576" ht="22.5" customHeight="1">
      <c r="A13576" s="9" t="s">
        <v>37503</v>
      </c>
      <c r="B13576" s="10">
        <v>45493.94269675926</v>
      </c>
      <c r="C13576" s="11" t="s">
        <v>37504</v>
      </c>
      <c r="D13576" s="12">
        <v>7.0</v>
      </c>
      <c r="E13576" s="10" t="s">
        <v>55</v>
      </c>
      <c r="F13576" s="12">
        <v>2024.0</v>
      </c>
      <c r="G13576" s="13" t="s">
        <v>37505</v>
      </c>
      <c r="H13576" s="14" t="s">
        <v>37506</v>
      </c>
      <c r="I13576" s="12">
        <v>1879.0</v>
      </c>
      <c r="J13576" s="15" t="str">
        <f t="shared" si="1"/>
        <v>Irrelevant</v>
      </c>
    </row>
    <row r="13577" ht="22.5" customHeight="1">
      <c r="A13577" s="9" t="s">
        <v>37507</v>
      </c>
      <c r="B13577" s="10">
        <v>45616.784479166665</v>
      </c>
      <c r="C13577" s="11" t="s">
        <v>4719</v>
      </c>
      <c r="D13577" s="12">
        <v>11.0</v>
      </c>
      <c r="E13577" s="10" t="s">
        <v>17</v>
      </c>
      <c r="F13577" s="12">
        <v>2024.0</v>
      </c>
      <c r="G13577" s="13" t="s">
        <v>13</v>
      </c>
      <c r="H13577" s="14" t="s">
        <v>11217</v>
      </c>
      <c r="I13577" s="12">
        <v>286.0</v>
      </c>
      <c r="J13577" s="15" t="str">
        <f t="shared" si="1"/>
        <v>Relevant</v>
      </c>
    </row>
    <row r="13578" ht="22.5" customHeight="1">
      <c r="A13578" s="9" t="s">
        <v>37508</v>
      </c>
      <c r="B13578" s="10">
        <v>45606.69975694444</v>
      </c>
      <c r="C13578" s="11" t="s">
        <v>37509</v>
      </c>
      <c r="D13578" s="12">
        <v>11.0</v>
      </c>
      <c r="E13578" s="10" t="s">
        <v>17</v>
      </c>
      <c r="F13578" s="12">
        <v>2024.0</v>
      </c>
      <c r="G13578" s="13" t="s">
        <v>13</v>
      </c>
      <c r="H13578" s="14" t="s">
        <v>9406</v>
      </c>
      <c r="I13578" s="12">
        <v>11125.0</v>
      </c>
      <c r="J13578" s="15" t="str">
        <f t="shared" si="1"/>
        <v>Relevant</v>
      </c>
    </row>
    <row r="13579" ht="22.5" customHeight="1">
      <c r="A13579" s="9" t="s">
        <v>37510</v>
      </c>
      <c r="B13579" s="10">
        <v>45597.78303240741</v>
      </c>
      <c r="C13579" s="11" t="s">
        <v>37511</v>
      </c>
      <c r="D13579" s="12">
        <v>11.0</v>
      </c>
      <c r="E13579" s="10" t="s">
        <v>17</v>
      </c>
      <c r="F13579" s="12">
        <v>2024.0</v>
      </c>
      <c r="G13579" s="13" t="s">
        <v>37512</v>
      </c>
      <c r="H13579" s="14" t="s">
        <v>37513</v>
      </c>
      <c r="I13579" s="12">
        <v>75297.0</v>
      </c>
      <c r="J13579" s="15" t="str">
        <f t="shared" si="1"/>
        <v>Relevant</v>
      </c>
    </row>
    <row r="13580" ht="22.5" customHeight="1">
      <c r="A13580" s="9" t="s">
        <v>37514</v>
      </c>
      <c r="B13580" s="10">
        <v>45525.52123842593</v>
      </c>
      <c r="C13580" s="11" t="s">
        <v>10659</v>
      </c>
      <c r="D13580" s="12">
        <v>8.0</v>
      </c>
      <c r="E13580" s="10" t="s">
        <v>167</v>
      </c>
      <c r="F13580" s="12">
        <v>2024.0</v>
      </c>
      <c r="G13580" s="13" t="s">
        <v>13</v>
      </c>
      <c r="H13580" s="14" t="s">
        <v>37515</v>
      </c>
      <c r="I13580" s="12">
        <v>6914.0</v>
      </c>
      <c r="J13580" s="15" t="str">
        <f t="shared" si="1"/>
        <v>Irrelevant</v>
      </c>
    </row>
    <row r="13581" ht="22.5" customHeight="1">
      <c r="A13581" s="9" t="s">
        <v>37516</v>
      </c>
      <c r="B13581" s="10">
        <v>45614.68828703704</v>
      </c>
      <c r="C13581" s="11" t="s">
        <v>37517</v>
      </c>
      <c r="D13581" s="12">
        <v>11.0</v>
      </c>
      <c r="E13581" s="10" t="s">
        <v>17</v>
      </c>
      <c r="F13581" s="12">
        <v>2024.0</v>
      </c>
      <c r="G13581" s="13" t="s">
        <v>13</v>
      </c>
      <c r="H13581" s="14" t="s">
        <v>37518</v>
      </c>
      <c r="I13581" s="12">
        <v>261.0</v>
      </c>
      <c r="J13581" s="15" t="str">
        <f t="shared" si="1"/>
        <v>Relevant</v>
      </c>
    </row>
    <row r="13582" ht="22.5" customHeight="1">
      <c r="A13582" s="9" t="s">
        <v>37519</v>
      </c>
      <c r="B13582" s="10">
        <v>45643.133906585645</v>
      </c>
      <c r="C13582" s="11" t="s">
        <v>37520</v>
      </c>
      <c r="D13582" s="12">
        <v>12.0</v>
      </c>
      <c r="E13582" s="10" t="s">
        <v>26</v>
      </c>
      <c r="F13582" s="12">
        <v>2024.0</v>
      </c>
      <c r="G13582" s="13" t="s">
        <v>37521</v>
      </c>
      <c r="H13582" s="14" t="s">
        <v>37522</v>
      </c>
      <c r="I13582" s="12">
        <v>0.0</v>
      </c>
      <c r="J13582" s="15" t="str">
        <f t="shared" si="1"/>
        <v>Relevant</v>
      </c>
    </row>
    <row r="13583" ht="22.5" customHeight="1">
      <c r="A13583" s="9" t="s">
        <v>37523</v>
      </c>
      <c r="B13583" s="10">
        <v>45728.61846064815</v>
      </c>
      <c r="C13583" s="11" t="s">
        <v>37524</v>
      </c>
      <c r="D13583" s="12">
        <v>3.0</v>
      </c>
      <c r="E13583" s="10" t="s">
        <v>59</v>
      </c>
      <c r="F13583" s="12">
        <v>2025.0</v>
      </c>
      <c r="G13583" s="13" t="s">
        <v>37525</v>
      </c>
      <c r="H13583" s="14" t="s">
        <v>37526</v>
      </c>
      <c r="I13583" s="12">
        <v>1597667.0</v>
      </c>
      <c r="J13583" s="15" t="str">
        <f t="shared" si="1"/>
        <v>Relevant</v>
      </c>
    </row>
    <row r="13584" ht="22.5" customHeight="1">
      <c r="A13584" s="9" t="s">
        <v>37527</v>
      </c>
      <c r="B13584" s="10">
        <v>45554.44210648148</v>
      </c>
      <c r="C13584" s="11" t="s">
        <v>37528</v>
      </c>
      <c r="D13584" s="12">
        <v>9.0</v>
      </c>
      <c r="E13584" s="10" t="s">
        <v>114</v>
      </c>
      <c r="F13584" s="12">
        <v>2024.0</v>
      </c>
      <c r="G13584" s="13" t="s">
        <v>37529</v>
      </c>
      <c r="H13584" s="14" t="s">
        <v>37530</v>
      </c>
      <c r="I13584" s="12">
        <v>916289.0</v>
      </c>
      <c r="J13584" s="15" t="str">
        <f t="shared" si="1"/>
        <v>Irrelevant</v>
      </c>
    </row>
    <row r="13585" ht="22.5" customHeight="1">
      <c r="A13585" s="9" t="s">
        <v>37531</v>
      </c>
      <c r="B13585" s="10">
        <v>45614.62601851852</v>
      </c>
      <c r="C13585" s="11" t="s">
        <v>37532</v>
      </c>
      <c r="D13585" s="12">
        <v>11.0</v>
      </c>
      <c r="E13585" s="10" t="s">
        <v>17</v>
      </c>
      <c r="F13585" s="12">
        <v>2024.0</v>
      </c>
      <c r="G13585" s="13" t="s">
        <v>13</v>
      </c>
      <c r="H13585" s="14" t="s">
        <v>423</v>
      </c>
      <c r="I13585" s="12">
        <v>512.0</v>
      </c>
      <c r="J13585" s="15" t="str">
        <f t="shared" si="1"/>
        <v>Relevant</v>
      </c>
    </row>
    <row r="13586" ht="22.5" customHeight="1">
      <c r="A13586" s="9" t="s">
        <v>37533</v>
      </c>
      <c r="B13586" s="10">
        <v>45623.605787037035</v>
      </c>
      <c r="C13586" s="11" t="s">
        <v>37534</v>
      </c>
      <c r="D13586" s="12">
        <v>11.0</v>
      </c>
      <c r="E13586" s="10" t="s">
        <v>17</v>
      </c>
      <c r="F13586" s="12">
        <v>2024.0</v>
      </c>
      <c r="G13586" s="13" t="s">
        <v>13</v>
      </c>
      <c r="H13586" s="14" t="s">
        <v>37535</v>
      </c>
      <c r="I13586" s="12">
        <v>21.0</v>
      </c>
      <c r="J13586" s="15" t="str">
        <f t="shared" si="1"/>
        <v>Relevant</v>
      </c>
    </row>
    <row r="13587" ht="22.5" customHeight="1">
      <c r="A13587" s="9" t="s">
        <v>37536</v>
      </c>
      <c r="B13587" s="10">
        <v>45591.583020833335</v>
      </c>
      <c r="C13587" s="11" t="s">
        <v>37537</v>
      </c>
      <c r="D13587" s="12">
        <v>10.0</v>
      </c>
      <c r="E13587" s="10" t="s">
        <v>42</v>
      </c>
      <c r="F13587" s="12">
        <v>2024.0</v>
      </c>
      <c r="G13587" s="13" t="s">
        <v>13</v>
      </c>
      <c r="H13587" s="14" t="s">
        <v>131</v>
      </c>
      <c r="I13587" s="12">
        <v>57.0</v>
      </c>
      <c r="J13587" s="15" t="str">
        <f t="shared" si="1"/>
        <v>Relevant</v>
      </c>
    </row>
    <row r="13588" ht="22.5" customHeight="1">
      <c r="A13588" s="9" t="s">
        <v>37538</v>
      </c>
      <c r="B13588" s="10">
        <v>45615.76863425926</v>
      </c>
      <c r="C13588" s="11" t="s">
        <v>37539</v>
      </c>
      <c r="D13588" s="12">
        <v>11.0</v>
      </c>
      <c r="E13588" s="10" t="s">
        <v>17</v>
      </c>
      <c r="F13588" s="12">
        <v>2024.0</v>
      </c>
      <c r="G13588" s="13" t="s">
        <v>13</v>
      </c>
      <c r="H13588" s="14" t="s">
        <v>37540</v>
      </c>
      <c r="I13588" s="12">
        <v>79.0</v>
      </c>
      <c r="J13588" s="15" t="str">
        <f t="shared" si="1"/>
        <v>Relevant</v>
      </c>
    </row>
    <row r="13589" ht="22.5" customHeight="1">
      <c r="A13589" s="9" t="s">
        <v>37541</v>
      </c>
      <c r="B13589" s="10">
        <v>45610.57798611111</v>
      </c>
      <c r="C13589" s="11" t="s">
        <v>37542</v>
      </c>
      <c r="D13589" s="12">
        <v>11.0</v>
      </c>
      <c r="E13589" s="10" t="s">
        <v>17</v>
      </c>
      <c r="F13589" s="12">
        <v>2024.0</v>
      </c>
      <c r="G13589" s="13" t="s">
        <v>13</v>
      </c>
      <c r="H13589" s="14" t="s">
        <v>28825</v>
      </c>
      <c r="I13589" s="12">
        <v>6248.0</v>
      </c>
      <c r="J13589" s="15" t="str">
        <f t="shared" si="1"/>
        <v>Relevant</v>
      </c>
    </row>
    <row r="13590" ht="22.5" customHeight="1">
      <c r="A13590" s="9" t="s">
        <v>37543</v>
      </c>
      <c r="B13590" s="10">
        <v>45597.738969907405</v>
      </c>
      <c r="C13590" s="11" t="s">
        <v>37544</v>
      </c>
      <c r="D13590" s="12">
        <v>11.0</v>
      </c>
      <c r="E13590" s="10" t="s">
        <v>17</v>
      </c>
      <c r="F13590" s="12">
        <v>2024.0</v>
      </c>
      <c r="G13590" s="13" t="s">
        <v>13</v>
      </c>
      <c r="H13590" s="14" t="s">
        <v>124</v>
      </c>
      <c r="I13590" s="12">
        <v>71.0</v>
      </c>
      <c r="J13590" s="15" t="str">
        <f t="shared" si="1"/>
        <v>Relevant</v>
      </c>
    </row>
    <row r="13591" ht="22.5" customHeight="1">
      <c r="A13591" s="9" t="s">
        <v>37545</v>
      </c>
      <c r="B13591" s="10">
        <v>45583.682650462964</v>
      </c>
      <c r="C13591" s="11" t="s">
        <v>5116</v>
      </c>
      <c r="D13591" s="12">
        <v>10.0</v>
      </c>
      <c r="E13591" s="10" t="s">
        <v>42</v>
      </c>
      <c r="F13591" s="12">
        <v>2024.0</v>
      </c>
      <c r="G13591" s="13" t="s">
        <v>13</v>
      </c>
      <c r="H13591" s="14" t="s">
        <v>12856</v>
      </c>
      <c r="I13591" s="12">
        <v>0.0</v>
      </c>
      <c r="J13591" s="15" t="str">
        <f t="shared" si="1"/>
        <v>Relevant</v>
      </c>
    </row>
    <row r="13592" ht="22.5" customHeight="1">
      <c r="A13592" s="9" t="s">
        <v>37546</v>
      </c>
      <c r="B13592" s="10">
        <v>45583.55068287037</v>
      </c>
      <c r="C13592" s="11" t="s">
        <v>37547</v>
      </c>
      <c r="D13592" s="12">
        <v>10.0</v>
      </c>
      <c r="E13592" s="10" t="s">
        <v>42</v>
      </c>
      <c r="F13592" s="12">
        <v>2024.0</v>
      </c>
      <c r="G13592" s="13" t="s">
        <v>13</v>
      </c>
      <c r="H13592" s="14" t="s">
        <v>37548</v>
      </c>
      <c r="I13592" s="12">
        <v>184.0</v>
      </c>
      <c r="J13592" s="15" t="str">
        <f t="shared" si="1"/>
        <v>Relevant</v>
      </c>
    </row>
    <row r="13593" ht="22.5" customHeight="1">
      <c r="A13593" s="9" t="s">
        <v>37549</v>
      </c>
      <c r="B13593" s="10">
        <v>45610.985983796294</v>
      </c>
      <c r="C13593" s="11" t="s">
        <v>37550</v>
      </c>
      <c r="D13593" s="12">
        <v>11.0</v>
      </c>
      <c r="E13593" s="10" t="s">
        <v>17</v>
      </c>
      <c r="F13593" s="12">
        <v>2024.0</v>
      </c>
      <c r="G13593" s="13" t="s">
        <v>13</v>
      </c>
      <c r="H13593" s="14" t="s">
        <v>47</v>
      </c>
      <c r="I13593" s="12">
        <v>631.0</v>
      </c>
      <c r="J13593" s="15" t="str">
        <f t="shared" si="1"/>
        <v>Relevant</v>
      </c>
    </row>
    <row r="13594" ht="22.5" customHeight="1">
      <c r="A13594" s="9" t="s">
        <v>37551</v>
      </c>
      <c r="B13594" s="10">
        <v>45588.588275462964</v>
      </c>
      <c r="C13594" s="11" t="s">
        <v>37552</v>
      </c>
      <c r="D13594" s="12">
        <v>10.0</v>
      </c>
      <c r="E13594" s="10" t="s">
        <v>42</v>
      </c>
      <c r="F13594" s="12">
        <v>2024.0</v>
      </c>
      <c r="G13594" s="13" t="s">
        <v>13</v>
      </c>
      <c r="H13594" s="14" t="s">
        <v>338</v>
      </c>
      <c r="I13594" s="12">
        <v>0.0</v>
      </c>
      <c r="J13594" s="15" t="str">
        <f t="shared" si="1"/>
        <v>Relevant</v>
      </c>
    </row>
    <row r="13595" ht="22.5" customHeight="1">
      <c r="A13595" s="9" t="s">
        <v>37553</v>
      </c>
      <c r="B13595" s="10">
        <v>45648.42900462963</v>
      </c>
      <c r="C13595" s="11" t="s">
        <v>37554</v>
      </c>
      <c r="D13595" s="12">
        <v>12.0</v>
      </c>
      <c r="E13595" s="10" t="s">
        <v>26</v>
      </c>
      <c r="F13595" s="12">
        <v>2024.0</v>
      </c>
      <c r="G13595" s="13" t="s">
        <v>3548</v>
      </c>
      <c r="H13595" s="14" t="s">
        <v>37555</v>
      </c>
      <c r="I13595" s="12">
        <v>622887.0</v>
      </c>
      <c r="J13595" s="15" t="str">
        <f t="shared" si="1"/>
        <v>Irrelevant</v>
      </c>
    </row>
    <row r="13596" ht="22.5" customHeight="1">
      <c r="A13596" s="9" t="s">
        <v>37556</v>
      </c>
      <c r="B13596" s="10">
        <v>45646.63767361111</v>
      </c>
      <c r="C13596" s="11" t="s">
        <v>37557</v>
      </c>
      <c r="D13596" s="12">
        <v>12.0</v>
      </c>
      <c r="E13596" s="10" t="s">
        <v>26</v>
      </c>
      <c r="F13596" s="12">
        <v>2024.0</v>
      </c>
      <c r="G13596" s="13" t="s">
        <v>37558</v>
      </c>
      <c r="H13596" s="14" t="s">
        <v>37559</v>
      </c>
      <c r="I13596" s="12">
        <v>1124.0</v>
      </c>
      <c r="J13596" s="15" t="str">
        <f t="shared" si="1"/>
        <v>Relevant</v>
      </c>
    </row>
    <row r="13597" ht="22.5" customHeight="1">
      <c r="A13597" s="9" t="s">
        <v>37560</v>
      </c>
      <c r="B13597" s="10">
        <v>45434.61896990741</v>
      </c>
      <c r="C13597" s="11" t="s">
        <v>37561</v>
      </c>
      <c r="D13597" s="12">
        <v>5.0</v>
      </c>
      <c r="E13597" s="10" t="s">
        <v>21</v>
      </c>
      <c r="F13597" s="12">
        <v>2024.0</v>
      </c>
      <c r="G13597" s="13" t="s">
        <v>13</v>
      </c>
      <c r="H13597" s="14" t="s">
        <v>37562</v>
      </c>
      <c r="I13597" s="12">
        <v>582.0</v>
      </c>
      <c r="J13597" s="15" t="str">
        <f t="shared" si="1"/>
        <v>Relevant</v>
      </c>
    </row>
    <row r="13598" ht="22.5" customHeight="1">
      <c r="A13598" s="9" t="s">
        <v>37563</v>
      </c>
      <c r="B13598" s="10">
        <v>45629.57739583333</v>
      </c>
      <c r="C13598" s="11" t="s">
        <v>37564</v>
      </c>
      <c r="D13598" s="12">
        <v>12.0</v>
      </c>
      <c r="E13598" s="10" t="s">
        <v>26</v>
      </c>
      <c r="F13598" s="12">
        <v>2024.0</v>
      </c>
      <c r="G13598" s="13" t="s">
        <v>13</v>
      </c>
      <c r="H13598" s="14" t="s">
        <v>237</v>
      </c>
      <c r="I13598" s="12">
        <v>143.0</v>
      </c>
      <c r="J13598" s="15" t="str">
        <f t="shared" si="1"/>
        <v>Relevant</v>
      </c>
    </row>
    <row r="13599" ht="22.5" customHeight="1">
      <c r="A13599" s="9" t="s">
        <v>37565</v>
      </c>
      <c r="B13599" s="10">
        <v>45573.510871990744</v>
      </c>
      <c r="C13599" s="11" t="s">
        <v>30495</v>
      </c>
      <c r="D13599" s="12">
        <v>10.0</v>
      </c>
      <c r="E13599" s="10" t="s">
        <v>42</v>
      </c>
      <c r="F13599" s="12">
        <v>2024.0</v>
      </c>
      <c r="G13599" s="13" t="s">
        <v>37566</v>
      </c>
      <c r="H13599" s="14" t="s">
        <v>37567</v>
      </c>
      <c r="I13599" s="12">
        <v>9036734.0</v>
      </c>
      <c r="J13599" s="15" t="str">
        <f t="shared" si="1"/>
        <v>Relevant</v>
      </c>
    </row>
    <row r="13600" ht="22.5" customHeight="1">
      <c r="A13600" s="9" t="s">
        <v>37568</v>
      </c>
      <c r="B13600" s="10">
        <v>45582.604842280096</v>
      </c>
      <c r="C13600" s="11" t="s">
        <v>37569</v>
      </c>
      <c r="D13600" s="12">
        <v>10.0</v>
      </c>
      <c r="E13600" s="10" t="s">
        <v>42</v>
      </c>
      <c r="F13600" s="12">
        <v>2024.0</v>
      </c>
      <c r="G13600" s="13" t="s">
        <v>37570</v>
      </c>
      <c r="H13600" s="14" t="s">
        <v>37571</v>
      </c>
      <c r="I13600" s="12">
        <v>1.2767834E7</v>
      </c>
      <c r="J13600" s="15" t="str">
        <f t="shared" si="1"/>
        <v>Irrelevant</v>
      </c>
    </row>
    <row r="13601" ht="22.5" customHeight="1">
      <c r="A13601" s="9" t="s">
        <v>37572</v>
      </c>
      <c r="B13601" s="10">
        <v>45615.66622685185</v>
      </c>
      <c r="C13601" s="11" t="s">
        <v>37573</v>
      </c>
      <c r="D13601" s="12">
        <v>11.0</v>
      </c>
      <c r="E13601" s="10" t="s">
        <v>17</v>
      </c>
      <c r="F13601" s="12">
        <v>2024.0</v>
      </c>
      <c r="G13601" s="13" t="s">
        <v>13</v>
      </c>
      <c r="H13601" s="14" t="s">
        <v>31</v>
      </c>
      <c r="I13601" s="12">
        <v>6.0</v>
      </c>
      <c r="J13601" s="15" t="str">
        <f t="shared" si="1"/>
        <v>Relevant</v>
      </c>
    </row>
    <row r="13602" ht="22.5" customHeight="1">
      <c r="A13602" s="9" t="s">
        <v>37574</v>
      </c>
      <c r="B13602" s="10">
        <v>45628.41332175926</v>
      </c>
      <c r="C13602" s="11" t="s">
        <v>37575</v>
      </c>
      <c r="D13602" s="12">
        <v>12.0</v>
      </c>
      <c r="E13602" s="10" t="s">
        <v>26</v>
      </c>
      <c r="F13602" s="12">
        <v>2024.0</v>
      </c>
      <c r="G13602" s="13" t="s">
        <v>13</v>
      </c>
      <c r="H13602" s="14" t="s">
        <v>37576</v>
      </c>
      <c r="I13602" s="12">
        <v>11.0</v>
      </c>
      <c r="J13602" s="15" t="str">
        <f t="shared" si="1"/>
        <v>Relevant</v>
      </c>
    </row>
    <row r="13603" ht="22.5" customHeight="1">
      <c r="A13603" s="9" t="s">
        <v>37577</v>
      </c>
      <c r="B13603" s="10">
        <v>45667.80975694444</v>
      </c>
      <c r="C13603" s="11" t="s">
        <v>37578</v>
      </c>
      <c r="D13603" s="12">
        <v>1.0</v>
      </c>
      <c r="E13603" s="10" t="s">
        <v>70</v>
      </c>
      <c r="F13603" s="12">
        <v>2025.0</v>
      </c>
      <c r="G13603" s="13" t="s">
        <v>13</v>
      </c>
      <c r="H13603" s="14" t="s">
        <v>10505</v>
      </c>
      <c r="I13603" s="12">
        <v>294.0</v>
      </c>
      <c r="J13603" s="15" t="str">
        <f t="shared" si="1"/>
        <v>Relevant</v>
      </c>
    </row>
    <row r="13604" ht="22.5" customHeight="1">
      <c r="A13604" s="9" t="s">
        <v>37579</v>
      </c>
      <c r="B13604" s="10">
        <v>45533.61597222222</v>
      </c>
      <c r="C13604" s="11" t="s">
        <v>37580</v>
      </c>
      <c r="D13604" s="12">
        <v>8.0</v>
      </c>
      <c r="E13604" s="10" t="s">
        <v>167</v>
      </c>
      <c r="F13604" s="12">
        <v>2024.0</v>
      </c>
      <c r="G13604" s="13" t="s">
        <v>37581</v>
      </c>
      <c r="H13604" s="14" t="s">
        <v>37582</v>
      </c>
      <c r="I13604" s="12">
        <v>1499.0</v>
      </c>
      <c r="J13604" s="15" t="str">
        <f t="shared" si="1"/>
        <v>Relevant</v>
      </c>
    </row>
    <row r="13605" ht="22.5" customHeight="1">
      <c r="A13605" s="9" t="s">
        <v>37583</v>
      </c>
      <c r="B13605" s="10">
        <v>45448.342465277776</v>
      </c>
      <c r="C13605" s="11" t="s">
        <v>37584</v>
      </c>
      <c r="D13605" s="12">
        <v>6.0</v>
      </c>
      <c r="E13605" s="10" t="s">
        <v>34</v>
      </c>
      <c r="F13605" s="12">
        <v>2024.0</v>
      </c>
      <c r="G13605" s="13" t="s">
        <v>13</v>
      </c>
      <c r="H13605" s="14" t="s">
        <v>890</v>
      </c>
      <c r="I13605" s="12">
        <v>1577.0</v>
      </c>
      <c r="J13605" s="15" t="str">
        <f t="shared" si="1"/>
        <v>Relevant</v>
      </c>
    </row>
    <row r="13606" ht="22.5" customHeight="1">
      <c r="A13606" s="9" t="s">
        <v>37585</v>
      </c>
      <c r="B13606" s="10">
        <v>45585.166666666664</v>
      </c>
      <c r="C13606" s="11" t="s">
        <v>374</v>
      </c>
      <c r="D13606" s="12">
        <v>10.0</v>
      </c>
      <c r="E13606" s="10" t="s">
        <v>42</v>
      </c>
      <c r="F13606" s="12">
        <v>2024.0</v>
      </c>
      <c r="G13606" s="13" t="s">
        <v>37586</v>
      </c>
      <c r="H13606" s="14" t="s">
        <v>37587</v>
      </c>
      <c r="I13606" s="12">
        <v>9611136.0</v>
      </c>
      <c r="J13606" s="15" t="str">
        <f t="shared" si="1"/>
        <v>Relevant</v>
      </c>
    </row>
    <row r="13607" ht="22.5" customHeight="1">
      <c r="A13607" s="9" t="s">
        <v>37588</v>
      </c>
      <c r="B13607" s="10">
        <v>45611.886030092595</v>
      </c>
      <c r="C13607" s="11" t="s">
        <v>37589</v>
      </c>
      <c r="D13607" s="12">
        <v>11.0</v>
      </c>
      <c r="E13607" s="10" t="s">
        <v>17</v>
      </c>
      <c r="F13607" s="12">
        <v>2024.0</v>
      </c>
      <c r="G13607" s="13" t="s">
        <v>13</v>
      </c>
      <c r="H13607" s="14" t="s">
        <v>10299</v>
      </c>
      <c r="I13607" s="12">
        <v>3414.0</v>
      </c>
      <c r="J13607" s="15" t="str">
        <f t="shared" si="1"/>
        <v>Relevant</v>
      </c>
    </row>
    <row r="13608" ht="22.5" customHeight="1">
      <c r="A13608" s="9" t="s">
        <v>37590</v>
      </c>
      <c r="B13608" s="10">
        <v>45597.43194444444</v>
      </c>
      <c r="C13608" s="11" t="s">
        <v>9746</v>
      </c>
      <c r="D13608" s="12">
        <v>11.0</v>
      </c>
      <c r="E13608" s="10" t="s">
        <v>17</v>
      </c>
      <c r="F13608" s="12">
        <v>2024.0</v>
      </c>
      <c r="G13608" s="13" t="s">
        <v>13</v>
      </c>
      <c r="H13608" s="14" t="s">
        <v>773</v>
      </c>
      <c r="I13608" s="12">
        <v>1799.0</v>
      </c>
      <c r="J13608" s="15" t="str">
        <f t="shared" si="1"/>
        <v>Relevant</v>
      </c>
    </row>
    <row r="13609" ht="22.5" customHeight="1">
      <c r="A13609" s="9" t="s">
        <v>37591</v>
      </c>
      <c r="B13609" s="10">
        <v>45600.478993055556</v>
      </c>
      <c r="C13609" s="11" t="s">
        <v>37592</v>
      </c>
      <c r="D13609" s="12">
        <v>11.0</v>
      </c>
      <c r="E13609" s="10" t="s">
        <v>17</v>
      </c>
      <c r="F13609" s="12">
        <v>2024.0</v>
      </c>
      <c r="G13609" s="13" t="s">
        <v>13</v>
      </c>
      <c r="H13609" s="14" t="s">
        <v>815</v>
      </c>
      <c r="I13609" s="12">
        <v>438.0</v>
      </c>
      <c r="J13609" s="15" t="str">
        <f t="shared" si="1"/>
        <v>Relevant</v>
      </c>
    </row>
    <row r="13610" ht="22.5" customHeight="1">
      <c r="A13610" s="9" t="s">
        <v>37593</v>
      </c>
      <c r="B13610" s="10">
        <v>45627.88625</v>
      </c>
      <c r="C13610" s="11" t="s">
        <v>37594</v>
      </c>
      <c r="D13610" s="12">
        <v>12.0</v>
      </c>
      <c r="E13610" s="10" t="s">
        <v>26</v>
      </c>
      <c r="F13610" s="12">
        <v>2024.0</v>
      </c>
      <c r="G13610" s="13" t="s">
        <v>13</v>
      </c>
      <c r="H13610" s="14" t="s">
        <v>29015</v>
      </c>
      <c r="I13610" s="12">
        <v>31983.0</v>
      </c>
      <c r="J13610" s="15" t="str">
        <f t="shared" si="1"/>
        <v>Irrelevant</v>
      </c>
    </row>
    <row r="13611" ht="22.5" customHeight="1">
      <c r="A13611" s="9" t="s">
        <v>37595</v>
      </c>
      <c r="B13611" s="10">
        <v>45597.37929398148</v>
      </c>
      <c r="C13611" s="11" t="s">
        <v>37596</v>
      </c>
      <c r="D13611" s="12">
        <v>11.0</v>
      </c>
      <c r="E13611" s="10" t="s">
        <v>17</v>
      </c>
      <c r="F13611" s="12">
        <v>2024.0</v>
      </c>
      <c r="G13611" s="13" t="s">
        <v>37597</v>
      </c>
      <c r="H13611" s="14" t="s">
        <v>37598</v>
      </c>
      <c r="I13611" s="12">
        <v>24537.0</v>
      </c>
      <c r="J13611" s="15" t="str">
        <f t="shared" si="1"/>
        <v>Relevant</v>
      </c>
    </row>
    <row r="13612" ht="22.5" customHeight="1">
      <c r="A13612" s="9" t="s">
        <v>37599</v>
      </c>
      <c r="B13612" s="10">
        <v>45615.68644675926</v>
      </c>
      <c r="C13612" s="11" t="s">
        <v>37600</v>
      </c>
      <c r="D13612" s="12">
        <v>11.0</v>
      </c>
      <c r="E13612" s="10" t="s">
        <v>17</v>
      </c>
      <c r="F13612" s="12">
        <v>2024.0</v>
      </c>
      <c r="G13612" s="13" t="s">
        <v>13</v>
      </c>
      <c r="H13612" s="14" t="s">
        <v>31</v>
      </c>
      <c r="I13612" s="12">
        <v>9.0</v>
      </c>
      <c r="J13612" s="15" t="str">
        <f t="shared" si="1"/>
        <v>Relevant</v>
      </c>
    </row>
    <row r="13613" ht="22.5" customHeight="1">
      <c r="A13613" s="9" t="s">
        <v>37601</v>
      </c>
      <c r="B13613" s="10">
        <v>45696.927094907405</v>
      </c>
      <c r="C13613" s="11" t="s">
        <v>37602</v>
      </c>
      <c r="D13613" s="12">
        <v>2.0</v>
      </c>
      <c r="E13613" s="10" t="s">
        <v>12</v>
      </c>
      <c r="F13613" s="12">
        <v>2025.0</v>
      </c>
      <c r="G13613" s="13" t="s">
        <v>13</v>
      </c>
      <c r="H13613" s="14" t="s">
        <v>14</v>
      </c>
      <c r="I13613" s="12">
        <v>440.0</v>
      </c>
      <c r="J13613" s="15" t="str">
        <f t="shared" si="1"/>
        <v>Relevant</v>
      </c>
    </row>
    <row r="13614" ht="22.5" customHeight="1">
      <c r="A13614" s="9" t="s">
        <v>37603</v>
      </c>
      <c r="B13614" s="10">
        <v>45614.906643518516</v>
      </c>
      <c r="C13614" s="11" t="s">
        <v>37604</v>
      </c>
      <c r="D13614" s="12">
        <v>11.0</v>
      </c>
      <c r="E13614" s="10" t="s">
        <v>17</v>
      </c>
      <c r="F13614" s="12">
        <v>2024.0</v>
      </c>
      <c r="G13614" s="13" t="s">
        <v>13</v>
      </c>
      <c r="H13614" s="14" t="s">
        <v>4013</v>
      </c>
      <c r="I13614" s="12">
        <v>1163.0</v>
      </c>
      <c r="J13614" s="15" t="str">
        <f t="shared" si="1"/>
        <v>Relevant</v>
      </c>
    </row>
    <row r="13615" ht="22.5" customHeight="1">
      <c r="A13615" s="9" t="s">
        <v>37605</v>
      </c>
      <c r="B13615" s="10">
        <v>45612.445625</v>
      </c>
      <c r="C13615" s="11" t="s">
        <v>20964</v>
      </c>
      <c r="D13615" s="12">
        <v>11.0</v>
      </c>
      <c r="E13615" s="10" t="s">
        <v>17</v>
      </c>
      <c r="F13615" s="12">
        <v>2024.0</v>
      </c>
      <c r="G13615" s="13" t="s">
        <v>37606</v>
      </c>
      <c r="H13615" s="14" t="s">
        <v>37607</v>
      </c>
      <c r="I13615" s="12">
        <v>0.0</v>
      </c>
      <c r="J13615" s="15" t="str">
        <f t="shared" si="1"/>
        <v>Irrelevant</v>
      </c>
    </row>
    <row r="13616" ht="22.5" customHeight="1">
      <c r="A13616" s="9" t="s">
        <v>37608</v>
      </c>
      <c r="B13616" s="10">
        <v>45460.6578125</v>
      </c>
      <c r="C13616" s="11" t="s">
        <v>37609</v>
      </c>
      <c r="D13616" s="12">
        <v>6.0</v>
      </c>
      <c r="E13616" s="10" t="s">
        <v>34</v>
      </c>
      <c r="F13616" s="12">
        <v>2024.0</v>
      </c>
      <c r="G13616" s="13" t="s">
        <v>13</v>
      </c>
      <c r="H13616" s="14" t="s">
        <v>37610</v>
      </c>
      <c r="I13616" s="12">
        <v>44.0</v>
      </c>
      <c r="J13616" s="15" t="str">
        <f t="shared" si="1"/>
        <v>Irrelevant</v>
      </c>
    </row>
    <row r="13617" ht="22.5" customHeight="1">
      <c r="A13617" s="9" t="s">
        <v>37611</v>
      </c>
      <c r="B13617" s="10">
        <v>45474.82540509259</v>
      </c>
      <c r="C13617" s="11" t="s">
        <v>37612</v>
      </c>
      <c r="D13617" s="12">
        <v>7.0</v>
      </c>
      <c r="E13617" s="10" t="s">
        <v>55</v>
      </c>
      <c r="F13617" s="12">
        <v>2024.0</v>
      </c>
      <c r="G13617" s="13" t="s">
        <v>13</v>
      </c>
      <c r="H13617" s="14" t="s">
        <v>56</v>
      </c>
      <c r="I13617" s="12">
        <v>1443.0</v>
      </c>
      <c r="J13617" s="15" t="str">
        <f t="shared" si="1"/>
        <v>Relevant</v>
      </c>
    </row>
    <row r="13618" ht="22.5" customHeight="1">
      <c r="A13618" s="9" t="s">
        <v>37613</v>
      </c>
      <c r="B13618" s="10">
        <v>45632.887719907405</v>
      </c>
      <c r="C13618" s="11" t="s">
        <v>37614</v>
      </c>
      <c r="D13618" s="12">
        <v>12.0</v>
      </c>
      <c r="E13618" s="10" t="s">
        <v>26</v>
      </c>
      <c r="F13618" s="12">
        <v>2024.0</v>
      </c>
      <c r="G13618" s="13" t="s">
        <v>37615</v>
      </c>
      <c r="H13618" s="14" t="s">
        <v>37616</v>
      </c>
      <c r="I13618" s="12">
        <v>622887.0</v>
      </c>
      <c r="J13618" s="15" t="str">
        <f t="shared" si="1"/>
        <v>Relevant</v>
      </c>
    </row>
    <row r="13619" ht="22.5" customHeight="1">
      <c r="A13619" s="9" t="s">
        <v>37617</v>
      </c>
      <c r="B13619" s="10">
        <v>45591.79886574074</v>
      </c>
      <c r="C13619" s="11" t="s">
        <v>37618</v>
      </c>
      <c r="D13619" s="12">
        <v>10.0</v>
      </c>
      <c r="E13619" s="10" t="s">
        <v>42</v>
      </c>
      <c r="F13619" s="12">
        <v>2024.0</v>
      </c>
      <c r="G13619" s="13" t="s">
        <v>13</v>
      </c>
      <c r="H13619" s="14" t="s">
        <v>131</v>
      </c>
      <c r="I13619" s="12">
        <v>29.0</v>
      </c>
      <c r="J13619" s="15" t="str">
        <f t="shared" si="1"/>
        <v>Relevant</v>
      </c>
    </row>
    <row r="13620" ht="22.5" customHeight="1">
      <c r="A13620" s="9" t="s">
        <v>37619</v>
      </c>
      <c r="B13620" s="10">
        <v>45614.853125</v>
      </c>
      <c r="C13620" s="11" t="s">
        <v>37620</v>
      </c>
      <c r="D13620" s="12">
        <v>11.0</v>
      </c>
      <c r="E13620" s="10" t="s">
        <v>17</v>
      </c>
      <c r="F13620" s="12">
        <v>2024.0</v>
      </c>
      <c r="G13620" s="13" t="s">
        <v>13</v>
      </c>
      <c r="H13620" s="14" t="s">
        <v>423</v>
      </c>
      <c r="I13620" s="12">
        <v>53.0</v>
      </c>
      <c r="J13620" s="15" t="str">
        <f t="shared" si="1"/>
        <v>Relevant</v>
      </c>
    </row>
    <row r="13621" ht="22.5" customHeight="1">
      <c r="A13621" s="9" t="s">
        <v>37621</v>
      </c>
      <c r="B13621" s="10">
        <v>45623.96052083333</v>
      </c>
      <c r="C13621" s="11" t="s">
        <v>8457</v>
      </c>
      <c r="D13621" s="12">
        <v>11.0</v>
      </c>
      <c r="E13621" s="10" t="s">
        <v>17</v>
      </c>
      <c r="F13621" s="12">
        <v>2024.0</v>
      </c>
      <c r="G13621" s="13" t="s">
        <v>37622</v>
      </c>
      <c r="H13621" s="14" t="s">
        <v>315</v>
      </c>
      <c r="I13621" s="12">
        <v>0.0</v>
      </c>
      <c r="J13621" s="15" t="str">
        <f t="shared" si="1"/>
        <v>Relevant</v>
      </c>
    </row>
    <row r="13622" ht="22.5" customHeight="1">
      <c r="A13622" s="9" t="s">
        <v>37623</v>
      </c>
      <c r="B13622" s="10">
        <v>45586.441157407404</v>
      </c>
      <c r="C13622" s="11" t="s">
        <v>37624</v>
      </c>
      <c r="D13622" s="12">
        <v>10.0</v>
      </c>
      <c r="E13622" s="10" t="s">
        <v>42</v>
      </c>
      <c r="F13622" s="12">
        <v>2024.0</v>
      </c>
      <c r="G13622" s="13" t="s">
        <v>13</v>
      </c>
      <c r="H13622" s="14" t="s">
        <v>15988</v>
      </c>
      <c r="I13622" s="12">
        <v>9312.0</v>
      </c>
      <c r="J13622" s="15" t="str">
        <f t="shared" si="1"/>
        <v>Relevant</v>
      </c>
    </row>
    <row r="13623" ht="22.5" customHeight="1">
      <c r="A13623" s="9" t="s">
        <v>37625</v>
      </c>
      <c r="B13623" s="10">
        <v>45393.51041671296</v>
      </c>
      <c r="C13623" s="11" t="s">
        <v>32203</v>
      </c>
      <c r="D13623" s="12">
        <v>4.0</v>
      </c>
      <c r="E13623" s="10" t="s">
        <v>274</v>
      </c>
      <c r="F13623" s="12">
        <v>2024.0</v>
      </c>
      <c r="G13623" s="13" t="s">
        <v>37626</v>
      </c>
      <c r="H13623" s="14" t="s">
        <v>37627</v>
      </c>
      <c r="I13623" s="12">
        <v>717.0</v>
      </c>
      <c r="J13623" s="15" t="str">
        <f t="shared" si="1"/>
        <v>Irrelevant</v>
      </c>
    </row>
    <row r="13624" ht="22.5" customHeight="1">
      <c r="A13624" s="9" t="s">
        <v>37628</v>
      </c>
      <c r="B13624" s="10">
        <v>45667.825057870374</v>
      </c>
      <c r="C13624" s="11" t="s">
        <v>37629</v>
      </c>
      <c r="D13624" s="12">
        <v>1.0</v>
      </c>
      <c r="E13624" s="10" t="s">
        <v>70</v>
      </c>
      <c r="F13624" s="12">
        <v>2025.0</v>
      </c>
      <c r="G13624" s="13" t="s">
        <v>13</v>
      </c>
      <c r="H13624" s="14" t="s">
        <v>37630</v>
      </c>
      <c r="I13624" s="12">
        <v>437.0</v>
      </c>
      <c r="J13624" s="15" t="str">
        <f t="shared" si="1"/>
        <v>Relevant</v>
      </c>
    </row>
    <row r="13625" ht="22.5" customHeight="1">
      <c r="A13625" s="9" t="s">
        <v>37631</v>
      </c>
      <c r="B13625" s="10">
        <v>45636.59027777778</v>
      </c>
      <c r="C13625" s="11" t="s">
        <v>7660</v>
      </c>
      <c r="D13625" s="12">
        <v>12.0</v>
      </c>
      <c r="E13625" s="10" t="s">
        <v>26</v>
      </c>
      <c r="F13625" s="12">
        <v>2024.0</v>
      </c>
      <c r="G13625" s="13" t="s">
        <v>37632</v>
      </c>
      <c r="H13625" s="14" t="s">
        <v>37633</v>
      </c>
      <c r="I13625" s="12">
        <v>1.3972868E7</v>
      </c>
      <c r="J13625" s="15" t="str">
        <f t="shared" si="1"/>
        <v>Irrelevant</v>
      </c>
    </row>
    <row r="13626" ht="22.5" customHeight="1">
      <c r="A13626" s="9" t="s">
        <v>37634</v>
      </c>
      <c r="B13626" s="10">
        <v>45646.43109953704</v>
      </c>
      <c r="C13626" s="11" t="s">
        <v>37635</v>
      </c>
      <c r="D13626" s="12">
        <v>12.0</v>
      </c>
      <c r="E13626" s="10" t="s">
        <v>26</v>
      </c>
      <c r="F13626" s="12">
        <v>2024.0</v>
      </c>
      <c r="G13626" s="13" t="s">
        <v>13</v>
      </c>
      <c r="H13626" s="14" t="s">
        <v>1335</v>
      </c>
      <c r="I13626" s="12">
        <v>88.0</v>
      </c>
      <c r="J13626" s="15" t="str">
        <f t="shared" si="1"/>
        <v>Relevant</v>
      </c>
    </row>
    <row r="13627" ht="22.5" customHeight="1">
      <c r="A13627" s="9" t="s">
        <v>37636</v>
      </c>
      <c r="B13627" s="10">
        <v>45697.818090277775</v>
      </c>
      <c r="C13627" s="11" t="s">
        <v>37637</v>
      </c>
      <c r="D13627" s="12">
        <v>2.0</v>
      </c>
      <c r="E13627" s="10" t="s">
        <v>12</v>
      </c>
      <c r="F13627" s="12">
        <v>2025.0</v>
      </c>
      <c r="G13627" s="13" t="s">
        <v>13</v>
      </c>
      <c r="H13627" s="14" t="s">
        <v>14</v>
      </c>
      <c r="I13627" s="12">
        <v>5143.0</v>
      </c>
      <c r="J13627" s="15" t="str">
        <f t="shared" si="1"/>
        <v>Relevant</v>
      </c>
    </row>
    <row r="13628" ht="22.5" customHeight="1">
      <c r="A13628" s="9" t="s">
        <v>37638</v>
      </c>
      <c r="B13628" s="10">
        <v>45617.53423611111</v>
      </c>
      <c r="C13628" s="11" t="s">
        <v>37639</v>
      </c>
      <c r="D13628" s="12">
        <v>11.0</v>
      </c>
      <c r="E13628" s="10" t="s">
        <v>17</v>
      </c>
      <c r="F13628" s="12">
        <v>2024.0</v>
      </c>
      <c r="G13628" s="13" t="s">
        <v>13</v>
      </c>
      <c r="H13628" s="14" t="s">
        <v>2994</v>
      </c>
      <c r="I13628" s="12">
        <v>1615.0</v>
      </c>
      <c r="J13628" s="15" t="str">
        <f t="shared" si="1"/>
        <v>Relevant</v>
      </c>
    </row>
    <row r="13629" ht="22.5" customHeight="1">
      <c r="A13629" s="9" t="s">
        <v>37640</v>
      </c>
      <c r="B13629" s="10">
        <v>45621.383223668985</v>
      </c>
      <c r="C13629" s="11" t="s">
        <v>37641</v>
      </c>
      <c r="D13629" s="12">
        <v>11.0</v>
      </c>
      <c r="E13629" s="10" t="s">
        <v>17</v>
      </c>
      <c r="F13629" s="12">
        <v>2024.0</v>
      </c>
      <c r="G13629" s="13" t="s">
        <v>37642</v>
      </c>
      <c r="H13629" s="14" t="s">
        <v>37643</v>
      </c>
      <c r="I13629" s="12">
        <v>7850902.0</v>
      </c>
      <c r="J13629" s="15" t="str">
        <f t="shared" si="1"/>
        <v>Relevant</v>
      </c>
    </row>
    <row r="13630" ht="22.5" customHeight="1">
      <c r="A13630" s="9" t="s">
        <v>37644</v>
      </c>
      <c r="B13630" s="10">
        <v>45742.90740740741</v>
      </c>
      <c r="C13630" s="11" t="s">
        <v>37645</v>
      </c>
      <c r="D13630" s="12">
        <v>3.0</v>
      </c>
      <c r="E13630" s="10" t="s">
        <v>59</v>
      </c>
      <c r="F13630" s="12">
        <v>2025.0</v>
      </c>
      <c r="G13630" s="13" t="s">
        <v>13</v>
      </c>
      <c r="H13630" s="14" t="s">
        <v>204</v>
      </c>
      <c r="I13630" s="12">
        <v>509.0</v>
      </c>
      <c r="J13630" s="15" t="str">
        <f t="shared" si="1"/>
        <v>Relevant</v>
      </c>
    </row>
    <row r="13631" ht="22.5" customHeight="1">
      <c r="A13631" s="9" t="s">
        <v>37646</v>
      </c>
      <c r="B13631" s="10">
        <v>45742.3746875</v>
      </c>
      <c r="C13631" s="11" t="s">
        <v>37647</v>
      </c>
      <c r="D13631" s="12">
        <v>3.0</v>
      </c>
      <c r="E13631" s="10" t="s">
        <v>59</v>
      </c>
      <c r="F13631" s="12">
        <v>2025.0</v>
      </c>
      <c r="G13631" s="13" t="s">
        <v>37648</v>
      </c>
      <c r="H13631" s="14" t="s">
        <v>37649</v>
      </c>
      <c r="I13631" s="12">
        <v>110290.0</v>
      </c>
      <c r="J13631" s="15" t="str">
        <f t="shared" si="1"/>
        <v>Relevant</v>
      </c>
    </row>
    <row r="13632" ht="22.5" customHeight="1">
      <c r="A13632" s="9" t="s">
        <v>37650</v>
      </c>
      <c r="B13632" s="10">
        <v>45697.437256944446</v>
      </c>
      <c r="C13632" s="11" t="s">
        <v>37651</v>
      </c>
      <c r="D13632" s="12">
        <v>2.0</v>
      </c>
      <c r="E13632" s="10" t="s">
        <v>12</v>
      </c>
      <c r="F13632" s="12">
        <v>2025.0</v>
      </c>
      <c r="G13632" s="13" t="s">
        <v>13</v>
      </c>
      <c r="H13632" s="14" t="s">
        <v>14</v>
      </c>
      <c r="I13632" s="12">
        <v>950.0</v>
      </c>
      <c r="J13632" s="15" t="str">
        <f t="shared" si="1"/>
        <v>Relevant</v>
      </c>
    </row>
    <row r="13633" ht="22.5" customHeight="1">
      <c r="A13633" s="9" t="s">
        <v>37652</v>
      </c>
      <c r="B13633" s="10">
        <v>45621.56130787037</v>
      </c>
      <c r="C13633" s="11" t="s">
        <v>37653</v>
      </c>
      <c r="D13633" s="12">
        <v>11.0</v>
      </c>
      <c r="E13633" s="10" t="s">
        <v>17</v>
      </c>
      <c r="F13633" s="12">
        <v>2024.0</v>
      </c>
      <c r="G13633" s="13" t="s">
        <v>13</v>
      </c>
      <c r="H13633" s="14" t="s">
        <v>220</v>
      </c>
      <c r="I13633" s="12">
        <v>522.0</v>
      </c>
      <c r="J13633" s="15" t="str">
        <f t="shared" si="1"/>
        <v>Relevant</v>
      </c>
    </row>
    <row r="13634" ht="22.5" customHeight="1">
      <c r="A13634" s="9" t="s">
        <v>37654</v>
      </c>
      <c r="B13634" s="10">
        <v>45728.77732638889</v>
      </c>
      <c r="C13634" s="11" t="s">
        <v>37655</v>
      </c>
      <c r="D13634" s="12">
        <v>3.0</v>
      </c>
      <c r="E13634" s="10" t="s">
        <v>59</v>
      </c>
      <c r="F13634" s="12">
        <v>2025.0</v>
      </c>
      <c r="G13634" s="13" t="s">
        <v>13</v>
      </c>
      <c r="H13634" s="14" t="s">
        <v>3449</v>
      </c>
      <c r="I13634" s="12">
        <v>29.0</v>
      </c>
      <c r="J13634" s="15" t="str">
        <f t="shared" si="1"/>
        <v>Relevant</v>
      </c>
    </row>
    <row r="13635" ht="22.5" customHeight="1">
      <c r="A13635" s="9" t="s">
        <v>37656</v>
      </c>
      <c r="B13635" s="10">
        <v>45533.525671296295</v>
      </c>
      <c r="C13635" s="11" t="s">
        <v>37657</v>
      </c>
      <c r="D13635" s="12">
        <v>8.0</v>
      </c>
      <c r="E13635" s="10" t="s">
        <v>167</v>
      </c>
      <c r="F13635" s="12">
        <v>2024.0</v>
      </c>
      <c r="G13635" s="13" t="s">
        <v>37658</v>
      </c>
      <c r="H13635" s="14" t="s">
        <v>24880</v>
      </c>
      <c r="I13635" s="12">
        <v>1365.0</v>
      </c>
      <c r="J13635" s="15" t="str">
        <f t="shared" si="1"/>
        <v>Relevant</v>
      </c>
    </row>
    <row r="13636" ht="22.5" customHeight="1">
      <c r="A13636" s="9" t="s">
        <v>37659</v>
      </c>
      <c r="B13636" s="10">
        <v>45616.53703703704</v>
      </c>
      <c r="C13636" s="11" t="s">
        <v>37660</v>
      </c>
      <c r="D13636" s="12">
        <v>11.0</v>
      </c>
      <c r="E13636" s="10" t="s">
        <v>17</v>
      </c>
      <c r="F13636" s="12">
        <v>2024.0</v>
      </c>
      <c r="G13636" s="13" t="s">
        <v>13</v>
      </c>
      <c r="H13636" s="14" t="s">
        <v>37661</v>
      </c>
      <c r="I13636" s="12">
        <v>24.0</v>
      </c>
      <c r="J13636" s="15" t="str">
        <f t="shared" si="1"/>
        <v>Relevant</v>
      </c>
    </row>
    <row r="13637" ht="22.5" customHeight="1">
      <c r="A13637" s="9" t="s">
        <v>37662</v>
      </c>
      <c r="B13637" s="10">
        <v>45625.293217592596</v>
      </c>
      <c r="C13637" s="11" t="s">
        <v>37663</v>
      </c>
      <c r="D13637" s="12">
        <v>11.0</v>
      </c>
      <c r="E13637" s="10" t="s">
        <v>17</v>
      </c>
      <c r="F13637" s="12">
        <v>2024.0</v>
      </c>
      <c r="G13637" s="13" t="s">
        <v>13</v>
      </c>
      <c r="H13637" s="14" t="s">
        <v>37664</v>
      </c>
      <c r="I13637" s="12">
        <v>6813.0</v>
      </c>
      <c r="J13637" s="15" t="str">
        <f t="shared" si="1"/>
        <v>Relevant</v>
      </c>
    </row>
    <row r="13638" ht="22.5" customHeight="1">
      <c r="A13638" s="9" t="s">
        <v>37665</v>
      </c>
      <c r="B13638" s="10">
        <v>45615.873194444444</v>
      </c>
      <c r="C13638" s="11" t="s">
        <v>37666</v>
      </c>
      <c r="D13638" s="12">
        <v>11.0</v>
      </c>
      <c r="E13638" s="10" t="s">
        <v>17</v>
      </c>
      <c r="F13638" s="12">
        <v>2024.0</v>
      </c>
      <c r="G13638" s="13" t="s">
        <v>13</v>
      </c>
      <c r="H13638" s="14" t="s">
        <v>8209</v>
      </c>
      <c r="I13638" s="12">
        <v>276.0</v>
      </c>
      <c r="J13638" s="15" t="str">
        <f t="shared" si="1"/>
        <v>Relevant</v>
      </c>
    </row>
    <row r="13639" ht="22.5" customHeight="1">
      <c r="A13639" s="9" t="s">
        <v>37667</v>
      </c>
      <c r="B13639" s="10">
        <v>45698.33835648148</v>
      </c>
      <c r="C13639" s="11" t="s">
        <v>37668</v>
      </c>
      <c r="D13639" s="12">
        <v>2.0</v>
      </c>
      <c r="E13639" s="10" t="s">
        <v>12</v>
      </c>
      <c r="F13639" s="12">
        <v>2025.0</v>
      </c>
      <c r="G13639" s="13" t="s">
        <v>13</v>
      </c>
      <c r="H13639" s="14" t="s">
        <v>14</v>
      </c>
      <c r="I13639" s="12">
        <v>29.0</v>
      </c>
      <c r="J13639" s="15" t="str">
        <f t="shared" si="1"/>
        <v>Relevant</v>
      </c>
    </row>
    <row r="13640" ht="22.5" customHeight="1">
      <c r="A13640" s="9" t="s">
        <v>37669</v>
      </c>
      <c r="B13640" s="10">
        <v>45590.60886739584</v>
      </c>
      <c r="C13640" s="11" t="s">
        <v>37670</v>
      </c>
      <c r="D13640" s="12">
        <v>10.0</v>
      </c>
      <c r="E13640" s="10" t="s">
        <v>42</v>
      </c>
      <c r="F13640" s="12">
        <v>2024.0</v>
      </c>
      <c r="G13640" s="13" t="s">
        <v>37671</v>
      </c>
      <c r="H13640" s="14" t="s">
        <v>37672</v>
      </c>
      <c r="I13640" s="12">
        <v>3147871.0</v>
      </c>
      <c r="J13640" s="15" t="str">
        <f t="shared" si="1"/>
        <v>Relevant</v>
      </c>
    </row>
    <row r="13641" ht="22.5" customHeight="1">
      <c r="A13641" s="9" t="s">
        <v>37673</v>
      </c>
      <c r="B13641" s="10">
        <v>45632.773993055554</v>
      </c>
      <c r="C13641" s="11" t="s">
        <v>37674</v>
      </c>
      <c r="D13641" s="12">
        <v>12.0</v>
      </c>
      <c r="E13641" s="10" t="s">
        <v>26</v>
      </c>
      <c r="F13641" s="12">
        <v>2024.0</v>
      </c>
      <c r="G13641" s="13" t="s">
        <v>13</v>
      </c>
      <c r="H13641" s="14" t="s">
        <v>514</v>
      </c>
      <c r="I13641" s="12">
        <v>703.0</v>
      </c>
      <c r="J13641" s="15" t="str">
        <f t="shared" si="1"/>
        <v>Relevant</v>
      </c>
    </row>
    <row r="13642" ht="22.5" customHeight="1">
      <c r="A13642" s="9" t="s">
        <v>37675</v>
      </c>
      <c r="B13642" s="10">
        <v>45644.045115740744</v>
      </c>
      <c r="C13642" s="11" t="s">
        <v>37676</v>
      </c>
      <c r="D13642" s="12">
        <v>12.0</v>
      </c>
      <c r="E13642" s="10" t="s">
        <v>26</v>
      </c>
      <c r="F13642" s="12">
        <v>2024.0</v>
      </c>
      <c r="G13642" s="13" t="s">
        <v>13</v>
      </c>
      <c r="H13642" s="14" t="s">
        <v>357</v>
      </c>
      <c r="I13642" s="12">
        <v>0.0</v>
      </c>
      <c r="J13642" s="15" t="str">
        <f t="shared" si="1"/>
        <v>Relevant</v>
      </c>
    </row>
    <row r="13643" ht="22.5" customHeight="1">
      <c r="A13643" s="9" t="s">
        <v>37677</v>
      </c>
      <c r="B13643" s="10">
        <v>45642.74704861111</v>
      </c>
      <c r="C13643" s="11" t="s">
        <v>37678</v>
      </c>
      <c r="D13643" s="12">
        <v>12.0</v>
      </c>
      <c r="E13643" s="10" t="s">
        <v>26</v>
      </c>
      <c r="F13643" s="12">
        <v>2024.0</v>
      </c>
      <c r="G13643" s="13" t="s">
        <v>37679</v>
      </c>
      <c r="H13643" s="14" t="s">
        <v>37680</v>
      </c>
      <c r="I13643" s="12">
        <v>99517.0</v>
      </c>
      <c r="J13643" s="15" t="str">
        <f t="shared" si="1"/>
        <v>Irrelevant</v>
      </c>
    </row>
    <row r="13644" ht="22.5" customHeight="1">
      <c r="A13644" s="9" t="s">
        <v>37681</v>
      </c>
      <c r="B13644" s="10">
        <v>45610.89429398148</v>
      </c>
      <c r="C13644" s="11" t="s">
        <v>37682</v>
      </c>
      <c r="D13644" s="12">
        <v>11.0</v>
      </c>
      <c r="E13644" s="10" t="s">
        <v>17</v>
      </c>
      <c r="F13644" s="12">
        <v>2024.0</v>
      </c>
      <c r="G13644" s="13" t="s">
        <v>13</v>
      </c>
      <c r="H13644" s="14" t="s">
        <v>37683</v>
      </c>
      <c r="I13644" s="12">
        <v>6641.0</v>
      </c>
      <c r="J13644" s="15" t="str">
        <f t="shared" si="1"/>
        <v>Irrelevant</v>
      </c>
    </row>
    <row r="13645" ht="22.5" customHeight="1">
      <c r="A13645" s="9" t="s">
        <v>37684</v>
      </c>
      <c r="B13645" s="10">
        <v>45697.01467592592</v>
      </c>
      <c r="C13645" s="11" t="s">
        <v>37685</v>
      </c>
      <c r="D13645" s="12">
        <v>2.0</v>
      </c>
      <c r="E13645" s="10" t="s">
        <v>12</v>
      </c>
      <c r="F13645" s="12">
        <v>2025.0</v>
      </c>
      <c r="G13645" s="13" t="s">
        <v>13</v>
      </c>
      <c r="H13645" s="14" t="s">
        <v>14</v>
      </c>
      <c r="I13645" s="12">
        <v>177.0</v>
      </c>
      <c r="J13645" s="15" t="str">
        <f t="shared" si="1"/>
        <v>Relevant</v>
      </c>
    </row>
    <row r="13646" ht="22.5" customHeight="1">
      <c r="A13646" s="9" t="s">
        <v>37686</v>
      </c>
      <c r="B13646" s="10">
        <v>45560.68372685185</v>
      </c>
      <c r="C13646" s="11" t="s">
        <v>37687</v>
      </c>
      <c r="D13646" s="12">
        <v>9.0</v>
      </c>
      <c r="E13646" s="10" t="s">
        <v>114</v>
      </c>
      <c r="F13646" s="12">
        <v>2024.0</v>
      </c>
      <c r="G13646" s="13" t="s">
        <v>37688</v>
      </c>
      <c r="H13646" s="14" t="s">
        <v>37689</v>
      </c>
      <c r="I13646" s="12">
        <v>3209941.0</v>
      </c>
      <c r="J13646" s="15" t="str">
        <f t="shared" si="1"/>
        <v>Relevant</v>
      </c>
    </row>
    <row r="13647" ht="22.5" customHeight="1">
      <c r="A13647" s="9" t="s">
        <v>37690</v>
      </c>
      <c r="B13647" s="10">
        <v>45587.61362268519</v>
      </c>
      <c r="C13647" s="11" t="s">
        <v>11092</v>
      </c>
      <c r="D13647" s="12">
        <v>10.0</v>
      </c>
      <c r="E13647" s="10" t="s">
        <v>42</v>
      </c>
      <c r="F13647" s="12">
        <v>2024.0</v>
      </c>
      <c r="G13647" s="13" t="s">
        <v>13</v>
      </c>
      <c r="H13647" s="14" t="s">
        <v>37691</v>
      </c>
      <c r="I13647" s="12">
        <v>78.0</v>
      </c>
      <c r="J13647" s="15" t="str">
        <f t="shared" si="1"/>
        <v>Relevant</v>
      </c>
    </row>
    <row r="13648" ht="22.5" customHeight="1">
      <c r="A13648" s="9" t="s">
        <v>37692</v>
      </c>
      <c r="B13648" s="10">
        <v>45634.38871086806</v>
      </c>
      <c r="C13648" s="11" t="s">
        <v>37693</v>
      </c>
      <c r="D13648" s="12">
        <v>12.0</v>
      </c>
      <c r="E13648" s="10" t="s">
        <v>26</v>
      </c>
      <c r="F13648" s="12">
        <v>2024.0</v>
      </c>
      <c r="G13648" s="13" t="s">
        <v>37694</v>
      </c>
      <c r="H13648" s="14" t="s">
        <v>37695</v>
      </c>
      <c r="I13648" s="12">
        <v>6195.0</v>
      </c>
      <c r="J13648" s="15" t="str">
        <f t="shared" si="1"/>
        <v>Irrelevant</v>
      </c>
    </row>
    <row r="13649" ht="22.5" customHeight="1">
      <c r="A13649" s="9" t="s">
        <v>37696</v>
      </c>
      <c r="B13649" s="10">
        <v>45723.95505787037</v>
      </c>
      <c r="C13649" s="11" t="s">
        <v>37697</v>
      </c>
      <c r="D13649" s="12">
        <v>3.0</v>
      </c>
      <c r="E13649" s="10" t="s">
        <v>59</v>
      </c>
      <c r="F13649" s="12">
        <v>2025.0</v>
      </c>
      <c r="G13649" s="13" t="s">
        <v>13</v>
      </c>
      <c r="H13649" s="14" t="s">
        <v>430</v>
      </c>
      <c r="I13649" s="12">
        <v>532.0</v>
      </c>
      <c r="J13649" s="15" t="str">
        <f t="shared" si="1"/>
        <v>Relevant</v>
      </c>
    </row>
    <row r="13650" ht="22.5" customHeight="1">
      <c r="A13650" s="9" t="s">
        <v>37698</v>
      </c>
      <c r="B13650" s="10">
        <v>45414.61241898148</v>
      </c>
      <c r="C13650" s="11" t="s">
        <v>37699</v>
      </c>
      <c r="D13650" s="12">
        <v>5.0</v>
      </c>
      <c r="E13650" s="10" t="s">
        <v>21</v>
      </c>
      <c r="F13650" s="12">
        <v>2024.0</v>
      </c>
      <c r="G13650" s="13" t="s">
        <v>37700</v>
      </c>
      <c r="H13650" s="14" t="s">
        <v>37701</v>
      </c>
      <c r="I13650" s="12">
        <v>184953.0</v>
      </c>
      <c r="J13650" s="15" t="str">
        <f t="shared" si="1"/>
        <v>Relevant</v>
      </c>
    </row>
    <row r="13651" ht="22.5" customHeight="1">
      <c r="A13651" s="9" t="s">
        <v>37702</v>
      </c>
      <c r="B13651" s="10">
        <v>45705.79605324074</v>
      </c>
      <c r="C13651" s="11" t="s">
        <v>37703</v>
      </c>
      <c r="D13651" s="12">
        <v>2.0</v>
      </c>
      <c r="E13651" s="10" t="s">
        <v>12</v>
      </c>
      <c r="F13651" s="12">
        <v>2025.0</v>
      </c>
      <c r="G13651" s="13" t="s">
        <v>13</v>
      </c>
      <c r="H13651" s="14" t="s">
        <v>832</v>
      </c>
      <c r="I13651" s="12">
        <v>677.0</v>
      </c>
      <c r="J13651" s="15" t="str">
        <f t="shared" si="1"/>
        <v>Irrelevant</v>
      </c>
    </row>
    <row r="13652" ht="22.5" customHeight="1">
      <c r="A13652" s="9" t="s">
        <v>37704</v>
      </c>
      <c r="B13652" s="10">
        <v>45606.69721064815</v>
      </c>
      <c r="C13652" s="11" t="s">
        <v>35364</v>
      </c>
      <c r="D13652" s="12">
        <v>11.0</v>
      </c>
      <c r="E13652" s="10" t="s">
        <v>17</v>
      </c>
      <c r="F13652" s="12">
        <v>2024.0</v>
      </c>
      <c r="G13652" s="13" t="s">
        <v>13</v>
      </c>
      <c r="H13652" s="14" t="s">
        <v>100</v>
      </c>
      <c r="I13652" s="12">
        <v>3103.0</v>
      </c>
      <c r="J13652" s="15" t="str">
        <f t="shared" si="1"/>
        <v>Relevant</v>
      </c>
    </row>
    <row r="13653" ht="22.5" customHeight="1">
      <c r="A13653" s="9" t="s">
        <v>37705</v>
      </c>
      <c r="B13653" s="10">
        <v>45609.934282407405</v>
      </c>
      <c r="C13653" s="11" t="s">
        <v>31515</v>
      </c>
      <c r="D13653" s="12">
        <v>11.0</v>
      </c>
      <c r="E13653" s="10" t="s">
        <v>17</v>
      </c>
      <c r="F13653" s="12">
        <v>2024.0</v>
      </c>
      <c r="G13653" s="13" t="s">
        <v>13</v>
      </c>
      <c r="H13653" s="14" t="s">
        <v>37706</v>
      </c>
      <c r="I13653" s="12">
        <v>172.0</v>
      </c>
      <c r="J13653" s="15" t="str">
        <f t="shared" si="1"/>
        <v>Irrelevant</v>
      </c>
    </row>
    <row r="13654" ht="22.5" customHeight="1">
      <c r="A13654" s="9" t="s">
        <v>37707</v>
      </c>
      <c r="B13654" s="10">
        <v>45614.87196759259</v>
      </c>
      <c r="C13654" s="11" t="s">
        <v>37708</v>
      </c>
      <c r="D13654" s="12">
        <v>11.0</v>
      </c>
      <c r="E13654" s="10" t="s">
        <v>17</v>
      </c>
      <c r="F13654" s="12">
        <v>2024.0</v>
      </c>
      <c r="G13654" s="13" t="s">
        <v>13</v>
      </c>
      <c r="H13654" s="14" t="s">
        <v>5902</v>
      </c>
      <c r="I13654" s="12">
        <v>1670.0</v>
      </c>
      <c r="J13654" s="15" t="str">
        <f t="shared" si="1"/>
        <v>Relevant</v>
      </c>
    </row>
    <row r="13655" ht="22.5" customHeight="1">
      <c r="A13655" s="9" t="s">
        <v>37709</v>
      </c>
      <c r="B13655" s="10">
        <v>45610.98594907407</v>
      </c>
      <c r="C13655" s="11" t="s">
        <v>37710</v>
      </c>
      <c r="D13655" s="12">
        <v>11.0</v>
      </c>
      <c r="E13655" s="10" t="s">
        <v>17</v>
      </c>
      <c r="F13655" s="12">
        <v>2024.0</v>
      </c>
      <c r="G13655" s="13" t="s">
        <v>13</v>
      </c>
      <c r="H13655" s="14" t="s">
        <v>47</v>
      </c>
      <c r="I13655" s="12">
        <v>1412.0</v>
      </c>
      <c r="J13655" s="15" t="str">
        <f t="shared" si="1"/>
        <v>Relevant</v>
      </c>
    </row>
    <row r="13656" ht="22.5" customHeight="1">
      <c r="A13656" s="9" t="s">
        <v>37711</v>
      </c>
      <c r="B13656" s="10">
        <v>45592.861921296295</v>
      </c>
      <c r="C13656" s="11" t="s">
        <v>37712</v>
      </c>
      <c r="D13656" s="12">
        <v>10.0</v>
      </c>
      <c r="E13656" s="10" t="s">
        <v>42</v>
      </c>
      <c r="F13656" s="12">
        <v>2024.0</v>
      </c>
      <c r="G13656" s="13" t="s">
        <v>13</v>
      </c>
      <c r="H13656" s="14" t="s">
        <v>131</v>
      </c>
      <c r="I13656" s="12">
        <v>198.0</v>
      </c>
      <c r="J13656" s="15" t="str">
        <f t="shared" si="1"/>
        <v>Relevant</v>
      </c>
    </row>
    <row r="13657" ht="22.5" customHeight="1">
      <c r="A13657" s="9" t="s">
        <v>37713</v>
      </c>
      <c r="B13657" s="10">
        <v>45616.10957175926</v>
      </c>
      <c r="C13657" s="11" t="s">
        <v>37714</v>
      </c>
      <c r="D13657" s="12">
        <v>11.0</v>
      </c>
      <c r="E13657" s="10" t="s">
        <v>17</v>
      </c>
      <c r="F13657" s="12">
        <v>2024.0</v>
      </c>
      <c r="G13657" s="13" t="s">
        <v>13</v>
      </c>
      <c r="H13657" s="14" t="s">
        <v>1325</v>
      </c>
      <c r="I13657" s="12">
        <v>395.0</v>
      </c>
      <c r="J13657" s="15" t="str">
        <f t="shared" si="1"/>
        <v>Relevant</v>
      </c>
    </row>
    <row r="13658" ht="22.5" customHeight="1">
      <c r="A13658" s="9" t="s">
        <v>37715</v>
      </c>
      <c r="B13658" s="10">
        <v>45598.09713178241</v>
      </c>
      <c r="C13658" s="11" t="s">
        <v>37716</v>
      </c>
      <c r="D13658" s="12">
        <v>11.0</v>
      </c>
      <c r="E13658" s="10" t="s">
        <v>17</v>
      </c>
      <c r="F13658" s="12">
        <v>2024.0</v>
      </c>
      <c r="G13658" s="13" t="s">
        <v>37717</v>
      </c>
      <c r="H13658" s="14" t="s">
        <v>37718</v>
      </c>
      <c r="I13658" s="12">
        <v>1.2767834E7</v>
      </c>
      <c r="J13658" s="15" t="str">
        <f t="shared" si="1"/>
        <v>Relevant</v>
      </c>
    </row>
    <row r="13659" ht="22.5" customHeight="1">
      <c r="A13659" s="9" t="s">
        <v>37719</v>
      </c>
      <c r="B13659" s="10">
        <v>45609.79204861111</v>
      </c>
      <c r="C13659" s="11" t="s">
        <v>37720</v>
      </c>
      <c r="D13659" s="12">
        <v>11.0</v>
      </c>
      <c r="E13659" s="10" t="s">
        <v>17</v>
      </c>
      <c r="F13659" s="12">
        <v>2024.0</v>
      </c>
      <c r="G13659" s="13" t="s">
        <v>37721</v>
      </c>
      <c r="H13659" s="14" t="s">
        <v>37722</v>
      </c>
      <c r="I13659" s="12">
        <v>34849.0</v>
      </c>
      <c r="J13659" s="15" t="str">
        <f t="shared" si="1"/>
        <v>Relevant</v>
      </c>
    </row>
    <row r="13660" ht="22.5" customHeight="1">
      <c r="A13660" s="9" t="s">
        <v>37723</v>
      </c>
      <c r="B13660" s="10">
        <v>45631.92403935185</v>
      </c>
      <c r="C13660" s="11" t="s">
        <v>37724</v>
      </c>
      <c r="D13660" s="12">
        <v>12.0</v>
      </c>
      <c r="E13660" s="10" t="s">
        <v>26</v>
      </c>
      <c r="F13660" s="12">
        <v>2024.0</v>
      </c>
      <c r="G13660" s="13" t="s">
        <v>13</v>
      </c>
      <c r="H13660" s="14" t="s">
        <v>514</v>
      </c>
      <c r="I13660" s="12">
        <v>406.0</v>
      </c>
      <c r="J13660" s="15" t="str">
        <f t="shared" si="1"/>
        <v>Relevant</v>
      </c>
    </row>
    <row r="13661" ht="22.5" customHeight="1">
      <c r="A13661" s="9" t="s">
        <v>37725</v>
      </c>
      <c r="B13661" s="10">
        <v>45516.43487268518</v>
      </c>
      <c r="C13661" s="11" t="s">
        <v>37726</v>
      </c>
      <c r="D13661" s="12">
        <v>8.0</v>
      </c>
      <c r="E13661" s="10" t="s">
        <v>167</v>
      </c>
      <c r="F13661" s="12">
        <v>2024.0</v>
      </c>
      <c r="G13661" s="13" t="s">
        <v>37727</v>
      </c>
      <c r="H13661" s="14" t="s">
        <v>37728</v>
      </c>
      <c r="I13661" s="12">
        <v>1304078.0</v>
      </c>
      <c r="J13661" s="15" t="str">
        <f t="shared" si="1"/>
        <v>Irrelevant</v>
      </c>
    </row>
    <row r="13662" ht="22.5" customHeight="1">
      <c r="A13662" s="9" t="s">
        <v>37729</v>
      </c>
      <c r="B13662" s="10">
        <v>45588.61211805556</v>
      </c>
      <c r="C13662" s="11" t="s">
        <v>6708</v>
      </c>
      <c r="D13662" s="12">
        <v>10.0</v>
      </c>
      <c r="E13662" s="10" t="s">
        <v>42</v>
      </c>
      <c r="F13662" s="12">
        <v>2024.0</v>
      </c>
      <c r="G13662" s="13" t="s">
        <v>13</v>
      </c>
      <c r="H13662" s="14" t="s">
        <v>338</v>
      </c>
      <c r="I13662" s="12">
        <v>303.0</v>
      </c>
      <c r="J13662" s="15" t="str">
        <f t="shared" si="1"/>
        <v>Relevant</v>
      </c>
    </row>
    <row r="13663" ht="22.5" customHeight="1">
      <c r="A13663" s="9" t="s">
        <v>37730</v>
      </c>
      <c r="B13663" s="10">
        <v>45603.74854166667</v>
      </c>
      <c r="C13663" s="11" t="s">
        <v>18118</v>
      </c>
      <c r="D13663" s="12">
        <v>11.0</v>
      </c>
      <c r="E13663" s="10" t="s">
        <v>17</v>
      </c>
      <c r="F13663" s="12">
        <v>2024.0</v>
      </c>
      <c r="G13663" s="13" t="s">
        <v>37731</v>
      </c>
      <c r="H13663" s="14" t="s">
        <v>37732</v>
      </c>
      <c r="I13663" s="12">
        <v>294.0</v>
      </c>
      <c r="J13663" s="15" t="str">
        <f t="shared" si="1"/>
        <v>Relevant</v>
      </c>
    </row>
    <row r="13664" ht="22.5" customHeight="1">
      <c r="A13664" s="9" t="s">
        <v>37733</v>
      </c>
      <c r="B13664" s="10">
        <v>45699.71277777778</v>
      </c>
      <c r="C13664" s="11" t="s">
        <v>37734</v>
      </c>
      <c r="D13664" s="12">
        <v>2.0</v>
      </c>
      <c r="E13664" s="10" t="s">
        <v>12</v>
      </c>
      <c r="F13664" s="12">
        <v>2025.0</v>
      </c>
      <c r="G13664" s="13" t="s">
        <v>13</v>
      </c>
      <c r="H13664" s="14" t="s">
        <v>3328</v>
      </c>
      <c r="I13664" s="12">
        <v>867.0</v>
      </c>
      <c r="J13664" s="15" t="str">
        <f t="shared" si="1"/>
        <v>Irrelevant</v>
      </c>
    </row>
    <row r="13665" ht="22.5" customHeight="1">
      <c r="A13665" s="9" t="s">
        <v>37735</v>
      </c>
      <c r="B13665" s="10">
        <v>45696.802928240744</v>
      </c>
      <c r="C13665" s="11" t="s">
        <v>37736</v>
      </c>
      <c r="D13665" s="12">
        <v>2.0</v>
      </c>
      <c r="E13665" s="10" t="s">
        <v>12</v>
      </c>
      <c r="F13665" s="12">
        <v>2025.0</v>
      </c>
      <c r="G13665" s="13" t="s">
        <v>13</v>
      </c>
      <c r="H13665" s="14" t="s">
        <v>14</v>
      </c>
      <c r="I13665" s="12">
        <v>373.0</v>
      </c>
      <c r="J13665" s="15" t="str">
        <f t="shared" si="1"/>
        <v>Relevant</v>
      </c>
    </row>
    <row r="13666" ht="22.5" customHeight="1">
      <c r="A13666" s="9" t="s">
        <v>37737</v>
      </c>
      <c r="B13666" s="10">
        <v>45615.562476851854</v>
      </c>
      <c r="C13666" s="11" t="s">
        <v>37738</v>
      </c>
      <c r="D13666" s="12">
        <v>11.0</v>
      </c>
      <c r="E13666" s="10" t="s">
        <v>17</v>
      </c>
      <c r="F13666" s="12">
        <v>2024.0</v>
      </c>
      <c r="G13666" s="13" t="s">
        <v>37739</v>
      </c>
      <c r="H13666" s="14" t="s">
        <v>37740</v>
      </c>
      <c r="I13666" s="12">
        <v>277654.0</v>
      </c>
      <c r="J13666" s="15" t="str">
        <f t="shared" si="1"/>
        <v>Relevant</v>
      </c>
    </row>
    <row r="13667" ht="22.5" customHeight="1">
      <c r="A13667" s="9" t="s">
        <v>37741</v>
      </c>
      <c r="B13667" s="10">
        <v>45592.39971064815</v>
      </c>
      <c r="C13667" s="11" t="s">
        <v>37742</v>
      </c>
      <c r="D13667" s="12">
        <v>10.0</v>
      </c>
      <c r="E13667" s="10" t="s">
        <v>42</v>
      </c>
      <c r="F13667" s="12">
        <v>2024.0</v>
      </c>
      <c r="G13667" s="13" t="s">
        <v>13</v>
      </c>
      <c r="H13667" s="14" t="s">
        <v>97</v>
      </c>
      <c r="I13667" s="12">
        <v>677.0</v>
      </c>
      <c r="J13667" s="15" t="str">
        <f t="shared" si="1"/>
        <v>Relevant</v>
      </c>
    </row>
    <row r="13668" ht="22.5" customHeight="1">
      <c r="A13668" s="9" t="s">
        <v>37743</v>
      </c>
      <c r="B13668" s="10">
        <v>45643.48200231481</v>
      </c>
      <c r="C13668" s="11" t="s">
        <v>8005</v>
      </c>
      <c r="D13668" s="12">
        <v>12.0</v>
      </c>
      <c r="E13668" s="10" t="s">
        <v>26</v>
      </c>
      <c r="F13668" s="12">
        <v>2024.0</v>
      </c>
      <c r="G13668" s="13" t="s">
        <v>13</v>
      </c>
      <c r="H13668" s="14" t="s">
        <v>5408</v>
      </c>
      <c r="I13668" s="12">
        <v>5108.0</v>
      </c>
      <c r="J13668" s="15" t="str">
        <f t="shared" si="1"/>
        <v>Relevant</v>
      </c>
    </row>
    <row r="13669" ht="22.5" customHeight="1">
      <c r="A13669" s="9" t="s">
        <v>37744</v>
      </c>
      <c r="B13669" s="10">
        <v>45724.65443287037</v>
      </c>
      <c r="C13669" s="11" t="s">
        <v>37745</v>
      </c>
      <c r="D13669" s="12">
        <v>3.0</v>
      </c>
      <c r="E13669" s="10" t="s">
        <v>59</v>
      </c>
      <c r="F13669" s="12">
        <v>2025.0</v>
      </c>
      <c r="G13669" s="13" t="s">
        <v>13</v>
      </c>
      <c r="H13669" s="14" t="s">
        <v>430</v>
      </c>
      <c r="I13669" s="12">
        <v>1355.0</v>
      </c>
      <c r="J13669" s="15" t="str">
        <f t="shared" si="1"/>
        <v>Relevant</v>
      </c>
    </row>
    <row r="13670" ht="22.5" customHeight="1">
      <c r="A13670" s="9" t="s">
        <v>37746</v>
      </c>
      <c r="B13670" s="10">
        <v>45506.295219907406</v>
      </c>
      <c r="C13670" s="11" t="s">
        <v>37747</v>
      </c>
      <c r="D13670" s="12">
        <v>8.0</v>
      </c>
      <c r="E13670" s="10" t="s">
        <v>167</v>
      </c>
      <c r="F13670" s="12">
        <v>2024.0</v>
      </c>
      <c r="G13670" s="13" t="s">
        <v>37748</v>
      </c>
      <c r="H13670" s="14" t="s">
        <v>37749</v>
      </c>
      <c r="I13670" s="12">
        <v>1.0620521E7</v>
      </c>
      <c r="J13670" s="15" t="str">
        <f t="shared" si="1"/>
        <v>Irrelevant</v>
      </c>
    </row>
    <row r="13671" ht="22.5" customHeight="1">
      <c r="A13671" s="9" t="s">
        <v>37750</v>
      </c>
      <c r="B13671" s="10">
        <v>45611.48505787037</v>
      </c>
      <c r="C13671" s="11" t="s">
        <v>37751</v>
      </c>
      <c r="D13671" s="12">
        <v>11.0</v>
      </c>
      <c r="E13671" s="10" t="s">
        <v>17</v>
      </c>
      <c r="F13671" s="12">
        <v>2024.0</v>
      </c>
      <c r="G13671" s="13" t="s">
        <v>13</v>
      </c>
      <c r="H13671" s="14" t="s">
        <v>37752</v>
      </c>
      <c r="I13671" s="12">
        <v>941.0</v>
      </c>
      <c r="J13671" s="15" t="str">
        <f t="shared" si="1"/>
        <v>Irrelevant</v>
      </c>
    </row>
    <row r="13672" ht="22.5" customHeight="1">
      <c r="A13672" s="9" t="s">
        <v>37753</v>
      </c>
      <c r="B13672" s="10">
        <v>45729.23526862269</v>
      </c>
      <c r="C13672" s="11" t="s">
        <v>37754</v>
      </c>
      <c r="D13672" s="12">
        <v>3.0</v>
      </c>
      <c r="E13672" s="10" t="s">
        <v>59</v>
      </c>
      <c r="F13672" s="12">
        <v>2025.0</v>
      </c>
      <c r="G13672" s="13" t="s">
        <v>37755</v>
      </c>
      <c r="H13672" s="14" t="s">
        <v>37756</v>
      </c>
      <c r="I13672" s="12">
        <v>1.0988526E7</v>
      </c>
      <c r="J13672" s="15" t="str">
        <f t="shared" si="1"/>
        <v>Relevant</v>
      </c>
    </row>
    <row r="13673" ht="22.5" customHeight="1">
      <c r="A13673" s="9" t="s">
        <v>37757</v>
      </c>
      <c r="B13673" s="10">
        <v>45657.037881944445</v>
      </c>
      <c r="C13673" s="11" t="s">
        <v>37758</v>
      </c>
      <c r="D13673" s="12">
        <v>12.0</v>
      </c>
      <c r="E13673" s="10" t="s">
        <v>26</v>
      </c>
      <c r="F13673" s="12">
        <v>2024.0</v>
      </c>
      <c r="G13673" s="13" t="s">
        <v>37759</v>
      </c>
      <c r="H13673" s="14" t="s">
        <v>37760</v>
      </c>
      <c r="I13673" s="12">
        <v>221816.0</v>
      </c>
      <c r="J13673" s="15" t="str">
        <f t="shared" si="1"/>
        <v>Irrelevant</v>
      </c>
    </row>
    <row r="13674" ht="22.5" customHeight="1">
      <c r="A13674" s="9" t="s">
        <v>37761</v>
      </c>
      <c r="B13674" s="10">
        <v>45585.80611111111</v>
      </c>
      <c r="C13674" s="11" t="s">
        <v>37762</v>
      </c>
      <c r="D13674" s="12">
        <v>10.0</v>
      </c>
      <c r="E13674" s="10" t="s">
        <v>42</v>
      </c>
      <c r="F13674" s="12">
        <v>2024.0</v>
      </c>
      <c r="G13674" s="13" t="s">
        <v>13</v>
      </c>
      <c r="H13674" s="14" t="s">
        <v>645</v>
      </c>
      <c r="I13674" s="12">
        <v>6.0</v>
      </c>
      <c r="J13674" s="15" t="str">
        <f t="shared" si="1"/>
        <v>Relevant</v>
      </c>
    </row>
    <row r="13675" ht="22.5" customHeight="1">
      <c r="A13675" s="9" t="s">
        <v>37763</v>
      </c>
      <c r="B13675" s="10">
        <v>45742.95652777778</v>
      </c>
      <c r="C13675" s="11" t="s">
        <v>37764</v>
      </c>
      <c r="D13675" s="12">
        <v>3.0</v>
      </c>
      <c r="E13675" s="10" t="s">
        <v>59</v>
      </c>
      <c r="F13675" s="12">
        <v>2025.0</v>
      </c>
      <c r="G13675" s="13" t="s">
        <v>13</v>
      </c>
      <c r="H13675" s="14" t="s">
        <v>204</v>
      </c>
      <c r="I13675" s="12">
        <v>42.0</v>
      </c>
      <c r="J13675" s="15" t="str">
        <f t="shared" si="1"/>
        <v>Relevant</v>
      </c>
    </row>
    <row r="13676" ht="22.5" customHeight="1">
      <c r="A13676" s="9" t="s">
        <v>37765</v>
      </c>
      <c r="B13676" s="10">
        <v>45477.60152777778</v>
      </c>
      <c r="C13676" s="11" t="s">
        <v>37766</v>
      </c>
      <c r="D13676" s="12">
        <v>7.0</v>
      </c>
      <c r="E13676" s="10" t="s">
        <v>55</v>
      </c>
      <c r="F13676" s="12">
        <v>2024.0</v>
      </c>
      <c r="G13676" s="13" t="s">
        <v>13</v>
      </c>
      <c r="H13676" s="14" t="s">
        <v>37767</v>
      </c>
      <c r="I13676" s="12">
        <v>76.0</v>
      </c>
      <c r="J13676" s="15" t="str">
        <f t="shared" si="1"/>
        <v>Irrelevant</v>
      </c>
    </row>
    <row r="13677" ht="22.5" customHeight="1">
      <c r="A13677" s="9" t="s">
        <v>37768</v>
      </c>
      <c r="B13677" s="10">
        <v>45742.809432870374</v>
      </c>
      <c r="C13677" s="11" t="s">
        <v>37769</v>
      </c>
      <c r="D13677" s="12">
        <v>3.0</v>
      </c>
      <c r="E13677" s="10" t="s">
        <v>59</v>
      </c>
      <c r="F13677" s="12">
        <v>2025.0</v>
      </c>
      <c r="G13677" s="13" t="s">
        <v>13</v>
      </c>
      <c r="H13677" s="14" t="s">
        <v>204</v>
      </c>
      <c r="I13677" s="12">
        <v>97.0</v>
      </c>
      <c r="J13677" s="15" t="str">
        <f t="shared" si="1"/>
        <v>Relevant</v>
      </c>
    </row>
    <row r="13678" ht="22.5" customHeight="1">
      <c r="A13678" s="9" t="s">
        <v>37770</v>
      </c>
      <c r="B13678" s="10">
        <v>45531.50052083333</v>
      </c>
      <c r="C13678" s="11" t="s">
        <v>37771</v>
      </c>
      <c r="D13678" s="12">
        <v>8.0</v>
      </c>
      <c r="E13678" s="10" t="s">
        <v>167</v>
      </c>
      <c r="F13678" s="12">
        <v>2024.0</v>
      </c>
      <c r="G13678" s="13" t="s">
        <v>37772</v>
      </c>
      <c r="H13678" s="14" t="s">
        <v>37773</v>
      </c>
      <c r="I13678" s="12">
        <v>1.0048539E7</v>
      </c>
      <c r="J13678" s="15" t="str">
        <f t="shared" si="1"/>
        <v>Relevant</v>
      </c>
    </row>
    <row r="13679" ht="22.5" customHeight="1">
      <c r="A13679" s="9" t="s">
        <v>37774</v>
      </c>
      <c r="B13679" s="10">
        <v>45615.767164351855</v>
      </c>
      <c r="C13679" s="11" t="s">
        <v>37775</v>
      </c>
      <c r="D13679" s="12">
        <v>11.0</v>
      </c>
      <c r="E13679" s="10" t="s">
        <v>17</v>
      </c>
      <c r="F13679" s="12">
        <v>2024.0</v>
      </c>
      <c r="G13679" s="13" t="s">
        <v>13</v>
      </c>
      <c r="H13679" s="14" t="s">
        <v>31</v>
      </c>
      <c r="I13679" s="12">
        <v>7.0</v>
      </c>
      <c r="J13679" s="15" t="str">
        <f t="shared" si="1"/>
        <v>Relevant</v>
      </c>
    </row>
    <row r="13680" ht="22.5" customHeight="1">
      <c r="A13680" s="9" t="s">
        <v>37776</v>
      </c>
      <c r="B13680" s="10">
        <v>45604.63412037037</v>
      </c>
      <c r="C13680" s="11" t="s">
        <v>37777</v>
      </c>
      <c r="D13680" s="12">
        <v>11.0</v>
      </c>
      <c r="E13680" s="10" t="s">
        <v>17</v>
      </c>
      <c r="F13680" s="12">
        <v>2024.0</v>
      </c>
      <c r="G13680" s="13" t="s">
        <v>37778</v>
      </c>
      <c r="H13680" s="14" t="s">
        <v>37779</v>
      </c>
      <c r="I13680" s="12">
        <v>288406.0</v>
      </c>
      <c r="J13680" s="15" t="str">
        <f t="shared" si="1"/>
        <v>Relevant</v>
      </c>
    </row>
    <row r="13681" ht="22.5" customHeight="1">
      <c r="A13681" s="9" t="s">
        <v>37780</v>
      </c>
      <c r="B13681" s="10">
        <v>45733.37520833333</v>
      </c>
      <c r="C13681" s="11" t="s">
        <v>37781</v>
      </c>
      <c r="D13681" s="12">
        <v>3.0</v>
      </c>
      <c r="E13681" s="10" t="s">
        <v>59</v>
      </c>
      <c r="F13681" s="12">
        <v>2025.0</v>
      </c>
      <c r="G13681" s="13" t="s">
        <v>37782</v>
      </c>
      <c r="H13681" s="14" t="s">
        <v>37783</v>
      </c>
      <c r="I13681" s="12">
        <v>2665375.0</v>
      </c>
      <c r="J13681" s="15" t="str">
        <f t="shared" si="1"/>
        <v>Irrelevant</v>
      </c>
    </row>
    <row r="13682" ht="22.5" customHeight="1">
      <c r="A13682" s="9" t="s">
        <v>37784</v>
      </c>
      <c r="B13682" s="10">
        <v>45598.446967592594</v>
      </c>
      <c r="C13682" s="11" t="s">
        <v>37785</v>
      </c>
      <c r="D13682" s="12">
        <v>11.0</v>
      </c>
      <c r="E13682" s="10" t="s">
        <v>17</v>
      </c>
      <c r="F13682" s="12">
        <v>2024.0</v>
      </c>
      <c r="G13682" s="13" t="s">
        <v>13</v>
      </c>
      <c r="H13682" s="14" t="s">
        <v>37786</v>
      </c>
      <c r="I13682" s="12">
        <v>603.0</v>
      </c>
      <c r="J13682" s="15" t="str">
        <f t="shared" si="1"/>
        <v>Relevant</v>
      </c>
    </row>
    <row r="13683" ht="22.5" customHeight="1">
      <c r="A13683" s="9" t="s">
        <v>37787</v>
      </c>
      <c r="B13683" s="10">
        <v>45696.95101851852</v>
      </c>
      <c r="C13683" s="11" t="s">
        <v>37788</v>
      </c>
      <c r="D13683" s="12">
        <v>2.0</v>
      </c>
      <c r="E13683" s="10" t="s">
        <v>12</v>
      </c>
      <c r="F13683" s="12">
        <v>2025.0</v>
      </c>
      <c r="G13683" s="13" t="s">
        <v>13</v>
      </c>
      <c r="H13683" s="14" t="s">
        <v>14</v>
      </c>
      <c r="I13683" s="12">
        <v>1410.0</v>
      </c>
      <c r="J13683" s="15" t="str">
        <f t="shared" si="1"/>
        <v>Relevant</v>
      </c>
    </row>
    <row r="13684" ht="22.5" customHeight="1">
      <c r="A13684" s="9" t="s">
        <v>37789</v>
      </c>
      <c r="B13684" s="10">
        <v>45725.90436342593</v>
      </c>
      <c r="C13684" s="11" t="s">
        <v>37790</v>
      </c>
      <c r="D13684" s="12">
        <v>3.0</v>
      </c>
      <c r="E13684" s="10" t="s">
        <v>59</v>
      </c>
      <c r="F13684" s="12">
        <v>2025.0</v>
      </c>
      <c r="G13684" s="13" t="s">
        <v>13</v>
      </c>
      <c r="H13684" s="14" t="s">
        <v>420</v>
      </c>
      <c r="I13684" s="12">
        <v>3810.0</v>
      </c>
      <c r="J13684" s="15" t="str">
        <f t="shared" si="1"/>
        <v>Irrelevant</v>
      </c>
    </row>
    <row r="13685" ht="22.5" customHeight="1">
      <c r="A13685" s="9" t="s">
        <v>37791</v>
      </c>
      <c r="B13685" s="10">
        <v>45597.330659722225</v>
      </c>
      <c r="C13685" s="11" t="s">
        <v>37792</v>
      </c>
      <c r="D13685" s="12">
        <v>11.0</v>
      </c>
      <c r="E13685" s="10" t="s">
        <v>17</v>
      </c>
      <c r="F13685" s="12">
        <v>2024.0</v>
      </c>
      <c r="G13685" s="13" t="s">
        <v>16496</v>
      </c>
      <c r="H13685" s="14" t="s">
        <v>37793</v>
      </c>
      <c r="I13685" s="12">
        <v>92.0</v>
      </c>
      <c r="J13685" s="15" t="str">
        <f t="shared" si="1"/>
        <v>Irrelevant</v>
      </c>
    </row>
    <row r="13686" ht="22.5" customHeight="1">
      <c r="A13686" s="9" t="s">
        <v>37794</v>
      </c>
      <c r="B13686" s="10">
        <v>45696.77009259259</v>
      </c>
      <c r="C13686" s="11" t="s">
        <v>37795</v>
      </c>
      <c r="D13686" s="12">
        <v>2.0</v>
      </c>
      <c r="E13686" s="10" t="s">
        <v>12</v>
      </c>
      <c r="F13686" s="12">
        <v>2025.0</v>
      </c>
      <c r="G13686" s="13" t="s">
        <v>13</v>
      </c>
      <c r="H13686" s="14" t="s">
        <v>14</v>
      </c>
      <c r="I13686" s="12">
        <v>134.0</v>
      </c>
      <c r="J13686" s="15" t="str">
        <f t="shared" si="1"/>
        <v>Relevant</v>
      </c>
    </row>
    <row r="13687" ht="22.5" customHeight="1">
      <c r="A13687" s="9" t="s">
        <v>37796</v>
      </c>
      <c r="B13687" s="10">
        <v>45549.305555555555</v>
      </c>
      <c r="C13687" s="11" t="s">
        <v>37797</v>
      </c>
      <c r="D13687" s="12">
        <v>9.0</v>
      </c>
      <c r="E13687" s="10" t="s">
        <v>114</v>
      </c>
      <c r="F13687" s="12">
        <v>2024.0</v>
      </c>
      <c r="G13687" s="13" t="s">
        <v>37798</v>
      </c>
      <c r="H13687" s="14" t="s">
        <v>37799</v>
      </c>
      <c r="I13687" s="12">
        <v>0.0</v>
      </c>
      <c r="J13687" s="15" t="str">
        <f t="shared" si="1"/>
        <v>Irrelevant</v>
      </c>
    </row>
    <row r="13688" ht="22.5" customHeight="1">
      <c r="A13688" s="9" t="s">
        <v>37800</v>
      </c>
      <c r="B13688" s="10">
        <v>45608.40914351852</v>
      </c>
      <c r="C13688" s="11" t="s">
        <v>37801</v>
      </c>
      <c r="D13688" s="12">
        <v>11.0</v>
      </c>
      <c r="E13688" s="10" t="s">
        <v>17</v>
      </c>
      <c r="F13688" s="12">
        <v>2024.0</v>
      </c>
      <c r="G13688" s="13" t="s">
        <v>13</v>
      </c>
      <c r="H13688" s="14" t="s">
        <v>2369</v>
      </c>
      <c r="I13688" s="12">
        <v>203.0</v>
      </c>
      <c r="J13688" s="15" t="str">
        <f t="shared" si="1"/>
        <v>Relevant</v>
      </c>
    </row>
    <row r="13689" ht="22.5" customHeight="1">
      <c r="A13689" s="9" t="s">
        <v>37802</v>
      </c>
      <c r="B13689" s="10">
        <v>45621.77732638889</v>
      </c>
      <c r="C13689" s="11" t="s">
        <v>37655</v>
      </c>
      <c r="D13689" s="12">
        <v>11.0</v>
      </c>
      <c r="E13689" s="10" t="s">
        <v>17</v>
      </c>
      <c r="F13689" s="12">
        <v>2024.0</v>
      </c>
      <c r="G13689" s="13" t="s">
        <v>13</v>
      </c>
      <c r="H13689" s="14" t="s">
        <v>220</v>
      </c>
      <c r="I13689" s="12">
        <v>288.0</v>
      </c>
      <c r="J13689" s="15" t="str">
        <f t="shared" si="1"/>
        <v>Relevant</v>
      </c>
    </row>
    <row r="13690" ht="22.5" customHeight="1">
      <c r="A13690" s="9" t="s">
        <v>37803</v>
      </c>
      <c r="B13690" s="10">
        <v>45711.54396443287</v>
      </c>
      <c r="C13690" s="11" t="s">
        <v>37804</v>
      </c>
      <c r="D13690" s="12">
        <v>2.0</v>
      </c>
      <c r="E13690" s="10" t="s">
        <v>12</v>
      </c>
      <c r="F13690" s="12">
        <v>2025.0</v>
      </c>
      <c r="G13690" s="13" t="s">
        <v>37805</v>
      </c>
      <c r="H13690" s="14" t="s">
        <v>37806</v>
      </c>
      <c r="I13690" s="12">
        <v>1727.0</v>
      </c>
      <c r="J13690" s="15" t="str">
        <f t="shared" si="1"/>
        <v>Irrelevant</v>
      </c>
    </row>
    <row r="13691" ht="22.5" customHeight="1">
      <c r="A13691" s="9" t="s">
        <v>37807</v>
      </c>
      <c r="B13691" s="10">
        <v>45713.42778935185</v>
      </c>
      <c r="C13691" s="11" t="s">
        <v>37808</v>
      </c>
      <c r="D13691" s="12">
        <v>2.0</v>
      </c>
      <c r="E13691" s="10" t="s">
        <v>12</v>
      </c>
      <c r="F13691" s="12">
        <v>2025.0</v>
      </c>
      <c r="G13691" s="13" t="s">
        <v>13</v>
      </c>
      <c r="H13691" s="14" t="s">
        <v>3882</v>
      </c>
      <c r="I13691" s="12">
        <v>8.0</v>
      </c>
      <c r="J13691" s="15" t="str">
        <f t="shared" si="1"/>
        <v>Relevant</v>
      </c>
    </row>
    <row r="13692" ht="22.5" customHeight="1">
      <c r="A13692" s="9" t="s">
        <v>37809</v>
      </c>
      <c r="B13692" s="10">
        <v>45585.642800925925</v>
      </c>
      <c r="C13692" s="11" t="s">
        <v>37810</v>
      </c>
      <c r="D13692" s="12">
        <v>10.0</v>
      </c>
      <c r="E13692" s="10" t="s">
        <v>42</v>
      </c>
      <c r="F13692" s="12">
        <v>2024.0</v>
      </c>
      <c r="G13692" s="13" t="s">
        <v>37811</v>
      </c>
      <c r="H13692" s="14" t="s">
        <v>37812</v>
      </c>
      <c r="I13692" s="12">
        <v>145125.0</v>
      </c>
      <c r="J13692" s="15" t="str">
        <f t="shared" si="1"/>
        <v>Relevant</v>
      </c>
    </row>
    <row r="13693" ht="22.5" customHeight="1">
      <c r="A13693" s="9" t="s">
        <v>37813</v>
      </c>
      <c r="B13693" s="10">
        <v>45641.480092592596</v>
      </c>
      <c r="C13693" s="11" t="s">
        <v>10544</v>
      </c>
      <c r="D13693" s="12">
        <v>12.0</v>
      </c>
      <c r="E13693" s="10" t="s">
        <v>26</v>
      </c>
      <c r="F13693" s="12">
        <v>2024.0</v>
      </c>
      <c r="G13693" s="13" t="s">
        <v>37814</v>
      </c>
      <c r="H13693" s="14" t="s">
        <v>37815</v>
      </c>
      <c r="I13693" s="12">
        <v>0.0</v>
      </c>
      <c r="J13693" s="15" t="str">
        <f t="shared" si="1"/>
        <v>Irrelevant</v>
      </c>
    </row>
    <row r="13694" ht="22.5" customHeight="1">
      <c r="A13694" s="9" t="s">
        <v>37816</v>
      </c>
      <c r="B13694" s="10">
        <v>45649.71528935185</v>
      </c>
      <c r="C13694" s="11" t="s">
        <v>37817</v>
      </c>
      <c r="D13694" s="12">
        <v>12.0</v>
      </c>
      <c r="E13694" s="10" t="s">
        <v>26</v>
      </c>
      <c r="F13694" s="12">
        <v>2024.0</v>
      </c>
      <c r="G13694" s="13" t="s">
        <v>37818</v>
      </c>
      <c r="H13694" s="14" t="s">
        <v>37819</v>
      </c>
      <c r="I13694" s="12">
        <v>0.0</v>
      </c>
      <c r="J13694" s="15" t="str">
        <f t="shared" si="1"/>
        <v>Irrelevant</v>
      </c>
    </row>
    <row r="13695" ht="22.5" customHeight="1">
      <c r="A13695" s="9" t="s">
        <v>37820</v>
      </c>
      <c r="B13695" s="10">
        <v>45740.73998842593</v>
      </c>
      <c r="C13695" s="11" t="s">
        <v>37821</v>
      </c>
      <c r="D13695" s="12">
        <v>3.0</v>
      </c>
      <c r="E13695" s="10" t="s">
        <v>59</v>
      </c>
      <c r="F13695" s="12">
        <v>2025.0</v>
      </c>
      <c r="G13695" s="13" t="s">
        <v>13</v>
      </c>
      <c r="H13695" s="14" t="s">
        <v>37822</v>
      </c>
      <c r="I13695" s="12">
        <v>216.0</v>
      </c>
      <c r="J13695" s="15" t="str">
        <f t="shared" si="1"/>
        <v>Irrelevant</v>
      </c>
    </row>
    <row r="13696" ht="22.5" customHeight="1">
      <c r="A13696" s="9" t="s">
        <v>37823</v>
      </c>
      <c r="B13696" s="10">
        <v>45437.95673611111</v>
      </c>
      <c r="C13696" s="11" t="s">
        <v>37824</v>
      </c>
      <c r="D13696" s="12">
        <v>5.0</v>
      </c>
      <c r="E13696" s="10" t="s">
        <v>21</v>
      </c>
      <c r="F13696" s="12">
        <v>2024.0</v>
      </c>
      <c r="G13696" s="13" t="s">
        <v>13</v>
      </c>
      <c r="H13696" s="14" t="s">
        <v>484</v>
      </c>
      <c r="I13696" s="12">
        <v>317.0</v>
      </c>
      <c r="J13696" s="15" t="str">
        <f t="shared" si="1"/>
        <v>Irrelevant</v>
      </c>
    </row>
    <row r="13697" ht="22.5" customHeight="1">
      <c r="A13697" s="9" t="s">
        <v>37825</v>
      </c>
      <c r="B13697" s="10">
        <v>45622.9344212963</v>
      </c>
      <c r="C13697" s="11" t="s">
        <v>37826</v>
      </c>
      <c r="D13697" s="12">
        <v>11.0</v>
      </c>
      <c r="E13697" s="10" t="s">
        <v>17</v>
      </c>
      <c r="F13697" s="12">
        <v>2024.0</v>
      </c>
      <c r="G13697" s="13" t="s">
        <v>37827</v>
      </c>
      <c r="H13697" s="14" t="s">
        <v>37828</v>
      </c>
      <c r="I13697" s="12">
        <v>8443435.0</v>
      </c>
      <c r="J13697" s="15" t="str">
        <f t="shared" si="1"/>
        <v>Irrelevant</v>
      </c>
    </row>
    <row r="13698" ht="22.5" customHeight="1">
      <c r="A13698" s="9" t="s">
        <v>37829</v>
      </c>
      <c r="B13698" s="10">
        <v>45696.77025462963</v>
      </c>
      <c r="C13698" s="11" t="s">
        <v>37830</v>
      </c>
      <c r="D13698" s="12">
        <v>2.0</v>
      </c>
      <c r="E13698" s="10" t="s">
        <v>12</v>
      </c>
      <c r="F13698" s="12">
        <v>2025.0</v>
      </c>
      <c r="G13698" s="13" t="s">
        <v>13</v>
      </c>
      <c r="H13698" s="14" t="s">
        <v>14</v>
      </c>
      <c r="I13698" s="12">
        <v>184.0</v>
      </c>
      <c r="J13698" s="15" t="str">
        <f t="shared" si="1"/>
        <v>Relevant</v>
      </c>
    </row>
    <row r="13699" ht="22.5" customHeight="1">
      <c r="A13699" s="9" t="s">
        <v>37831</v>
      </c>
      <c r="B13699" s="10">
        <v>45602.732766203706</v>
      </c>
      <c r="C13699" s="11" t="s">
        <v>37832</v>
      </c>
      <c r="D13699" s="12">
        <v>11.0</v>
      </c>
      <c r="E13699" s="10" t="s">
        <v>17</v>
      </c>
      <c r="F13699" s="12">
        <v>2024.0</v>
      </c>
      <c r="G13699" s="13" t="s">
        <v>13</v>
      </c>
      <c r="H13699" s="14" t="s">
        <v>6901</v>
      </c>
      <c r="I13699" s="12">
        <v>6340.0</v>
      </c>
      <c r="J13699" s="15" t="str">
        <f t="shared" si="1"/>
        <v>Relevant</v>
      </c>
    </row>
    <row r="13700" ht="22.5" customHeight="1">
      <c r="A13700" s="9" t="s">
        <v>37833</v>
      </c>
      <c r="B13700" s="10">
        <v>45649.27398716435</v>
      </c>
      <c r="C13700" s="11" t="s">
        <v>37834</v>
      </c>
      <c r="D13700" s="12">
        <v>12.0</v>
      </c>
      <c r="E13700" s="10" t="s">
        <v>26</v>
      </c>
      <c r="F13700" s="12">
        <v>2024.0</v>
      </c>
      <c r="G13700" s="13" t="s">
        <v>37835</v>
      </c>
      <c r="H13700" s="14" t="s">
        <v>37836</v>
      </c>
      <c r="I13700" s="12">
        <v>9205384.0</v>
      </c>
      <c r="J13700" s="15" t="str">
        <f t="shared" si="1"/>
        <v>Irrelevant</v>
      </c>
    </row>
    <row r="13701" ht="22.5" customHeight="1">
      <c r="A13701" s="9" t="s">
        <v>37837</v>
      </c>
      <c r="B13701" s="10">
        <v>45599.86666666667</v>
      </c>
      <c r="C13701" s="11" t="s">
        <v>25399</v>
      </c>
      <c r="D13701" s="12">
        <v>11.0</v>
      </c>
      <c r="E13701" s="10" t="s">
        <v>17</v>
      </c>
      <c r="F13701" s="12">
        <v>2024.0</v>
      </c>
      <c r="G13701" s="13" t="s">
        <v>37838</v>
      </c>
      <c r="H13701" s="14" t="s">
        <v>37839</v>
      </c>
      <c r="I13701" s="12">
        <v>1.5232462E7</v>
      </c>
      <c r="J13701" s="15" t="str">
        <f t="shared" si="1"/>
        <v>Relevant</v>
      </c>
    </row>
    <row r="13702" ht="22.5" customHeight="1">
      <c r="A13702" s="9" t="s">
        <v>37840</v>
      </c>
      <c r="B13702" s="10">
        <v>45474.6187037037</v>
      </c>
      <c r="C13702" s="11" t="s">
        <v>37841</v>
      </c>
      <c r="D13702" s="12">
        <v>7.0</v>
      </c>
      <c r="E13702" s="10" t="s">
        <v>55</v>
      </c>
      <c r="F13702" s="12">
        <v>2024.0</v>
      </c>
      <c r="G13702" s="13" t="s">
        <v>13</v>
      </c>
      <c r="H13702" s="14" t="s">
        <v>56</v>
      </c>
      <c r="I13702" s="12">
        <v>4.0</v>
      </c>
      <c r="J13702" s="15" t="str">
        <f t="shared" si="1"/>
        <v>Relevant</v>
      </c>
    </row>
    <row r="13703" ht="22.5" customHeight="1">
      <c r="A13703" s="9" t="s">
        <v>37842</v>
      </c>
      <c r="B13703" s="10">
        <v>45586.568194444444</v>
      </c>
      <c r="C13703" s="11" t="s">
        <v>37843</v>
      </c>
      <c r="D13703" s="12">
        <v>10.0</v>
      </c>
      <c r="E13703" s="10" t="s">
        <v>42</v>
      </c>
      <c r="F13703" s="12">
        <v>2024.0</v>
      </c>
      <c r="G13703" s="13" t="s">
        <v>13</v>
      </c>
      <c r="H13703" s="14" t="s">
        <v>1119</v>
      </c>
      <c r="I13703" s="12">
        <v>648.0</v>
      </c>
      <c r="J13703" s="15" t="str">
        <f t="shared" si="1"/>
        <v>Relevant</v>
      </c>
    </row>
    <row r="13704" ht="22.5" customHeight="1">
      <c r="A13704" s="9" t="s">
        <v>37844</v>
      </c>
      <c r="B13704" s="10">
        <v>45489.489131793984</v>
      </c>
      <c r="C13704" s="11" t="s">
        <v>15807</v>
      </c>
      <c r="D13704" s="12">
        <v>7.0</v>
      </c>
      <c r="E13704" s="10" t="s">
        <v>55</v>
      </c>
      <c r="F13704" s="12">
        <v>2024.0</v>
      </c>
      <c r="G13704" s="13" t="s">
        <v>37845</v>
      </c>
      <c r="H13704" s="14" t="s">
        <v>37846</v>
      </c>
      <c r="I13704" s="12">
        <v>1.4438863E7</v>
      </c>
      <c r="J13704" s="15" t="str">
        <f t="shared" si="1"/>
        <v>Relevant</v>
      </c>
    </row>
    <row r="13705" ht="22.5" customHeight="1">
      <c r="A13705" s="9" t="s">
        <v>37847</v>
      </c>
      <c r="B13705" s="10">
        <v>45596.792592592596</v>
      </c>
      <c r="C13705" s="11" t="s">
        <v>37848</v>
      </c>
      <c r="D13705" s="12">
        <v>10.0</v>
      </c>
      <c r="E13705" s="10" t="s">
        <v>42</v>
      </c>
      <c r="F13705" s="12">
        <v>2024.0</v>
      </c>
      <c r="G13705" s="13" t="s">
        <v>13</v>
      </c>
      <c r="H13705" s="14" t="s">
        <v>37849</v>
      </c>
      <c r="I13705" s="12">
        <v>295.0</v>
      </c>
      <c r="J13705" s="15" t="str">
        <f t="shared" si="1"/>
        <v>Relevant</v>
      </c>
    </row>
    <row r="13706" ht="22.5" customHeight="1">
      <c r="A13706" s="9" t="s">
        <v>37850</v>
      </c>
      <c r="B13706" s="10">
        <v>45607.92061342593</v>
      </c>
      <c r="C13706" s="11" t="s">
        <v>37851</v>
      </c>
      <c r="D13706" s="12">
        <v>11.0</v>
      </c>
      <c r="E13706" s="10" t="s">
        <v>17</v>
      </c>
      <c r="F13706" s="12">
        <v>2024.0</v>
      </c>
      <c r="G13706" s="13" t="s">
        <v>13</v>
      </c>
      <c r="H13706" s="14" t="s">
        <v>12683</v>
      </c>
      <c r="I13706" s="12">
        <v>4728.0</v>
      </c>
      <c r="J13706" s="15" t="str">
        <f t="shared" si="1"/>
        <v>Relevant</v>
      </c>
    </row>
    <row r="13707" ht="22.5" customHeight="1">
      <c r="A13707" s="9" t="s">
        <v>37852</v>
      </c>
      <c r="B13707" s="10">
        <v>45606.75127314815</v>
      </c>
      <c r="C13707" s="11" t="s">
        <v>37853</v>
      </c>
      <c r="D13707" s="12">
        <v>11.0</v>
      </c>
      <c r="E13707" s="10" t="s">
        <v>17</v>
      </c>
      <c r="F13707" s="12">
        <v>2024.0</v>
      </c>
      <c r="G13707" s="13" t="s">
        <v>13</v>
      </c>
      <c r="H13707" s="14" t="s">
        <v>100</v>
      </c>
      <c r="I13707" s="12">
        <v>20236.0</v>
      </c>
      <c r="J13707" s="15" t="str">
        <f t="shared" si="1"/>
        <v>Relevant</v>
      </c>
    </row>
    <row r="13708" ht="22.5" customHeight="1">
      <c r="A13708" s="9" t="s">
        <v>37854</v>
      </c>
      <c r="B13708" s="10">
        <v>45608.40399305556</v>
      </c>
      <c r="C13708" s="11" t="s">
        <v>37855</v>
      </c>
      <c r="D13708" s="12">
        <v>11.0</v>
      </c>
      <c r="E13708" s="10" t="s">
        <v>17</v>
      </c>
      <c r="F13708" s="12">
        <v>2024.0</v>
      </c>
      <c r="G13708" s="13" t="s">
        <v>13</v>
      </c>
      <c r="H13708" s="14" t="s">
        <v>2369</v>
      </c>
      <c r="I13708" s="12">
        <v>154.0</v>
      </c>
      <c r="J13708" s="15" t="str">
        <f t="shared" si="1"/>
        <v>Relevant</v>
      </c>
    </row>
    <row r="13709" ht="22.5" customHeight="1">
      <c r="A13709" s="9" t="s">
        <v>37856</v>
      </c>
      <c r="B13709" s="10">
        <v>45742.84122685185</v>
      </c>
      <c r="C13709" s="11" t="s">
        <v>28728</v>
      </c>
      <c r="D13709" s="12">
        <v>3.0</v>
      </c>
      <c r="E13709" s="10" t="s">
        <v>59</v>
      </c>
      <c r="F13709" s="12">
        <v>2025.0</v>
      </c>
      <c r="G13709" s="13" t="s">
        <v>13</v>
      </c>
      <c r="H13709" s="14" t="s">
        <v>204</v>
      </c>
      <c r="I13709" s="12">
        <v>140.0</v>
      </c>
      <c r="J13709" s="15" t="str">
        <f t="shared" si="1"/>
        <v>Relevant</v>
      </c>
    </row>
    <row r="13710" ht="22.5" customHeight="1">
      <c r="A13710" s="9" t="s">
        <v>37857</v>
      </c>
      <c r="B13710" s="10">
        <v>45598.64587962963</v>
      </c>
      <c r="C13710" s="11" t="s">
        <v>37858</v>
      </c>
      <c r="D13710" s="12">
        <v>11.0</v>
      </c>
      <c r="E13710" s="10" t="s">
        <v>17</v>
      </c>
      <c r="F13710" s="12">
        <v>2024.0</v>
      </c>
      <c r="G13710" s="13" t="s">
        <v>13</v>
      </c>
      <c r="H13710" s="14" t="s">
        <v>13967</v>
      </c>
      <c r="I13710" s="12">
        <v>1613.0</v>
      </c>
      <c r="J13710" s="15" t="str">
        <f t="shared" si="1"/>
        <v>Relevant</v>
      </c>
    </row>
    <row r="13711" ht="22.5" customHeight="1">
      <c r="A13711" s="9" t="s">
        <v>37859</v>
      </c>
      <c r="B13711" s="10">
        <v>45588.48320601852</v>
      </c>
      <c r="C13711" s="11" t="s">
        <v>37860</v>
      </c>
      <c r="D13711" s="12">
        <v>10.0</v>
      </c>
      <c r="E13711" s="10" t="s">
        <v>42</v>
      </c>
      <c r="F13711" s="12">
        <v>2024.0</v>
      </c>
      <c r="G13711" s="13" t="s">
        <v>13</v>
      </c>
      <c r="H13711" s="14" t="s">
        <v>338</v>
      </c>
      <c r="I13711" s="12">
        <v>340.0</v>
      </c>
      <c r="J13711" s="15" t="str">
        <f t="shared" si="1"/>
        <v>Relevant</v>
      </c>
    </row>
    <row r="13712" ht="22.5" customHeight="1">
      <c r="A13712" s="9" t="s">
        <v>37861</v>
      </c>
      <c r="B13712" s="10">
        <v>45616.36771990741</v>
      </c>
      <c r="C13712" s="11" t="s">
        <v>37862</v>
      </c>
      <c r="D13712" s="12">
        <v>11.0</v>
      </c>
      <c r="E13712" s="10" t="s">
        <v>17</v>
      </c>
      <c r="F13712" s="12">
        <v>2024.0</v>
      </c>
      <c r="G13712" s="13" t="s">
        <v>13</v>
      </c>
      <c r="H13712" s="14" t="s">
        <v>37863</v>
      </c>
      <c r="I13712" s="12">
        <v>402115.0</v>
      </c>
      <c r="J13712" s="15" t="str">
        <f t="shared" si="1"/>
        <v>Irrelevant</v>
      </c>
    </row>
    <row r="13713" ht="22.5" customHeight="1">
      <c r="A13713" s="9" t="s">
        <v>37864</v>
      </c>
      <c r="B13713" s="10">
        <v>45610.585543981484</v>
      </c>
      <c r="C13713" s="11" t="s">
        <v>37865</v>
      </c>
      <c r="D13713" s="12">
        <v>11.0</v>
      </c>
      <c r="E13713" s="10" t="s">
        <v>17</v>
      </c>
      <c r="F13713" s="12">
        <v>2024.0</v>
      </c>
      <c r="G13713" s="13" t="s">
        <v>13</v>
      </c>
      <c r="H13713" s="14" t="s">
        <v>47</v>
      </c>
      <c r="I13713" s="12">
        <v>13.0</v>
      </c>
      <c r="J13713" s="15" t="str">
        <f t="shared" si="1"/>
        <v>Relevant</v>
      </c>
    </row>
    <row r="13714" ht="22.5" customHeight="1">
      <c r="A13714" s="9" t="s">
        <v>37866</v>
      </c>
      <c r="B13714" s="10">
        <v>45696.79708333333</v>
      </c>
      <c r="C13714" s="11" t="s">
        <v>37867</v>
      </c>
      <c r="D13714" s="12">
        <v>2.0</v>
      </c>
      <c r="E13714" s="10" t="s">
        <v>12</v>
      </c>
      <c r="F13714" s="12">
        <v>2025.0</v>
      </c>
      <c r="G13714" s="13" t="s">
        <v>13</v>
      </c>
      <c r="H13714" s="14" t="s">
        <v>14</v>
      </c>
      <c r="I13714" s="12">
        <v>19.0</v>
      </c>
      <c r="J13714" s="15" t="str">
        <f t="shared" si="1"/>
        <v>Relevant</v>
      </c>
    </row>
    <row r="13715" ht="22.5" customHeight="1">
      <c r="A13715" s="9" t="s">
        <v>37868</v>
      </c>
      <c r="B13715" s="10">
        <v>45599.31759259259</v>
      </c>
      <c r="C13715" s="11" t="s">
        <v>37869</v>
      </c>
      <c r="D13715" s="12">
        <v>11.0</v>
      </c>
      <c r="E13715" s="10" t="s">
        <v>17</v>
      </c>
      <c r="F13715" s="12">
        <v>2024.0</v>
      </c>
      <c r="G13715" s="13" t="s">
        <v>13</v>
      </c>
      <c r="H13715" s="14" t="s">
        <v>16966</v>
      </c>
      <c r="I13715" s="12">
        <v>2591.0</v>
      </c>
      <c r="J13715" s="15" t="str">
        <f t="shared" si="1"/>
        <v>Irrelevant</v>
      </c>
    </row>
    <row r="13716" ht="22.5" customHeight="1">
      <c r="A13716" s="9" t="s">
        <v>37870</v>
      </c>
      <c r="B13716" s="10">
        <v>45614.61363425926</v>
      </c>
      <c r="C13716" s="11" t="s">
        <v>37871</v>
      </c>
      <c r="D13716" s="12">
        <v>11.0</v>
      </c>
      <c r="E13716" s="10" t="s">
        <v>17</v>
      </c>
      <c r="F13716" s="12">
        <v>2024.0</v>
      </c>
      <c r="G13716" s="13" t="s">
        <v>13</v>
      </c>
      <c r="H13716" s="14" t="s">
        <v>423</v>
      </c>
      <c r="I13716" s="12">
        <v>355.0</v>
      </c>
      <c r="J13716" s="15" t="str">
        <f t="shared" si="1"/>
        <v>Relevant</v>
      </c>
    </row>
    <row r="13717" ht="22.5" customHeight="1">
      <c r="A13717" s="9" t="s">
        <v>37872</v>
      </c>
      <c r="B13717" s="10">
        <v>45614.56931712963</v>
      </c>
      <c r="C13717" s="11" t="s">
        <v>37873</v>
      </c>
      <c r="D13717" s="12">
        <v>11.0</v>
      </c>
      <c r="E13717" s="10" t="s">
        <v>17</v>
      </c>
      <c r="F13717" s="12">
        <v>2024.0</v>
      </c>
      <c r="G13717" s="13" t="s">
        <v>37874</v>
      </c>
      <c r="H13717" s="14" t="s">
        <v>37875</v>
      </c>
      <c r="I13717" s="12">
        <v>8026530.0</v>
      </c>
      <c r="J13717" s="15" t="str">
        <f t="shared" si="1"/>
        <v>Relevant</v>
      </c>
    </row>
    <row r="13718" ht="22.5" customHeight="1">
      <c r="A13718" s="9" t="s">
        <v>37876</v>
      </c>
      <c r="B13718" s="10">
        <v>45585.57528935185</v>
      </c>
      <c r="C13718" s="11" t="s">
        <v>37877</v>
      </c>
      <c r="D13718" s="12">
        <v>10.0</v>
      </c>
      <c r="E13718" s="10" t="s">
        <v>42</v>
      </c>
      <c r="F13718" s="12">
        <v>2024.0</v>
      </c>
      <c r="G13718" s="13" t="s">
        <v>13</v>
      </c>
      <c r="H13718" s="14" t="s">
        <v>37878</v>
      </c>
      <c r="I13718" s="12">
        <v>1483.0</v>
      </c>
      <c r="J13718" s="15" t="str">
        <f t="shared" si="1"/>
        <v>Irrelevant</v>
      </c>
    </row>
    <row r="13719" ht="22.5" customHeight="1">
      <c r="A13719" s="9" t="s">
        <v>37879</v>
      </c>
      <c r="B13719" s="10">
        <v>45592.44069944444</v>
      </c>
      <c r="C13719" s="11" t="s">
        <v>11554</v>
      </c>
      <c r="D13719" s="12">
        <v>10.0</v>
      </c>
      <c r="E13719" s="10" t="s">
        <v>42</v>
      </c>
      <c r="F13719" s="12">
        <v>2024.0</v>
      </c>
      <c r="G13719" s="13" t="s">
        <v>37880</v>
      </c>
      <c r="H13719" s="14" t="s">
        <v>37881</v>
      </c>
      <c r="I13719" s="12">
        <v>2254164.0</v>
      </c>
      <c r="J13719" s="15" t="str">
        <f t="shared" si="1"/>
        <v>Relevant</v>
      </c>
    </row>
    <row r="13720" ht="22.5" customHeight="1">
      <c r="A13720" s="9" t="s">
        <v>37882</v>
      </c>
      <c r="B13720" s="10">
        <v>45615.80646990741</v>
      </c>
      <c r="C13720" s="11" t="s">
        <v>37883</v>
      </c>
      <c r="D13720" s="12">
        <v>11.0</v>
      </c>
      <c r="E13720" s="10" t="s">
        <v>17</v>
      </c>
      <c r="F13720" s="12">
        <v>2024.0</v>
      </c>
      <c r="G13720" s="13" t="s">
        <v>13</v>
      </c>
      <c r="H13720" s="14" t="s">
        <v>1325</v>
      </c>
      <c r="I13720" s="12">
        <v>74.0</v>
      </c>
      <c r="J13720" s="15" t="str">
        <f t="shared" si="1"/>
        <v>Relevant</v>
      </c>
    </row>
    <row r="13721" ht="22.5" customHeight="1">
      <c r="A13721" s="9" t="s">
        <v>37884</v>
      </c>
      <c r="B13721" s="10">
        <v>45426.65025462963</v>
      </c>
      <c r="C13721" s="11" t="s">
        <v>37885</v>
      </c>
      <c r="D13721" s="12">
        <v>5.0</v>
      </c>
      <c r="E13721" s="10" t="s">
        <v>21</v>
      </c>
      <c r="F13721" s="12">
        <v>2024.0</v>
      </c>
      <c r="G13721" s="13" t="s">
        <v>13</v>
      </c>
      <c r="H13721" s="14" t="s">
        <v>37886</v>
      </c>
      <c r="I13721" s="12">
        <v>2023.0</v>
      </c>
      <c r="J13721" s="15" t="str">
        <f t="shared" si="1"/>
        <v>Irrelevant</v>
      </c>
    </row>
    <row r="13722" ht="22.5" customHeight="1">
      <c r="A13722" s="9" t="s">
        <v>37887</v>
      </c>
      <c r="B13722" s="10">
        <v>45629.495358796295</v>
      </c>
      <c r="C13722" s="11" t="s">
        <v>37888</v>
      </c>
      <c r="D13722" s="12">
        <v>12.0</v>
      </c>
      <c r="E13722" s="10" t="s">
        <v>26</v>
      </c>
      <c r="F13722" s="12">
        <v>2024.0</v>
      </c>
      <c r="G13722" s="13" t="s">
        <v>37889</v>
      </c>
      <c r="H13722" s="14" t="s">
        <v>37890</v>
      </c>
      <c r="I13722" s="12">
        <v>136095.0</v>
      </c>
      <c r="J13722" s="15" t="str">
        <f t="shared" si="1"/>
        <v>Irrelevant</v>
      </c>
    </row>
    <row r="13723" ht="22.5" customHeight="1">
      <c r="A13723" s="9" t="s">
        <v>37891</v>
      </c>
      <c r="B13723" s="10">
        <v>45624.932790162035</v>
      </c>
      <c r="C13723" s="11" t="s">
        <v>14966</v>
      </c>
      <c r="D13723" s="12">
        <v>11.0</v>
      </c>
      <c r="E13723" s="10" t="s">
        <v>17</v>
      </c>
      <c r="F13723" s="12">
        <v>2024.0</v>
      </c>
      <c r="G13723" s="13" t="s">
        <v>37892</v>
      </c>
      <c r="H13723" s="14" t="str">
        <f>IFERROR(__xludf.DUMMYFUNCTION("TRIM(REGEXREPLACE(GOOGLETRANSLATE(G13723,""auto"",""en""),""(?i)\b(RT|QT)\s*@?\w*:?\s*|https?://\S+|@\w+|#\w+|[^\x00-\x7F]|[^\w\s]"",""""))"),"Dust App Will Monitor Harmful Elements Dissolved In The Air Firozabad News Firozabad News Dust App Will Monitor Harmful Elements Dissolved In The Air")</f>
        <v>Dust App Will Monitor Harmful Elements Dissolved In The Air Firozabad News Firozabad News Dust App Will Monitor Harmful Elements Dissolved In The Air</v>
      </c>
      <c r="I13723" s="12">
        <v>1.0830293E7</v>
      </c>
      <c r="J13723" s="15" t="str">
        <f t="shared" si="1"/>
        <v>Irrelevant</v>
      </c>
    </row>
    <row r="13724" ht="22.5" customHeight="1">
      <c r="A13724" s="9" t="s">
        <v>37893</v>
      </c>
      <c r="B13724" s="10">
        <v>45615.75098379629</v>
      </c>
      <c r="C13724" s="11" t="s">
        <v>37894</v>
      </c>
      <c r="D13724" s="12">
        <v>11.0</v>
      </c>
      <c r="E13724" s="10" t="s">
        <v>17</v>
      </c>
      <c r="F13724" s="12">
        <v>2024.0</v>
      </c>
      <c r="G13724" s="13" t="s">
        <v>13</v>
      </c>
      <c r="H13724" s="14" t="s">
        <v>31</v>
      </c>
      <c r="I13724" s="12">
        <v>9187.0</v>
      </c>
      <c r="J13724" s="15" t="str">
        <f t="shared" si="1"/>
        <v>Relevant</v>
      </c>
    </row>
    <row r="13725" ht="22.5" customHeight="1">
      <c r="A13725" s="9" t="s">
        <v>37895</v>
      </c>
      <c r="B13725" s="10">
        <v>45589.099433668984</v>
      </c>
      <c r="C13725" s="11" t="s">
        <v>37896</v>
      </c>
      <c r="D13725" s="12">
        <v>10.0</v>
      </c>
      <c r="E13725" s="10" t="s">
        <v>42</v>
      </c>
      <c r="F13725" s="12">
        <v>2024.0</v>
      </c>
      <c r="G13725" s="13" t="s">
        <v>37897</v>
      </c>
      <c r="H13725" s="14" t="s">
        <v>37898</v>
      </c>
      <c r="I13725" s="12">
        <v>1.2767834E7</v>
      </c>
      <c r="J13725" s="15" t="str">
        <f t="shared" si="1"/>
        <v>Relevant</v>
      </c>
    </row>
    <row r="13726" ht="22.5" customHeight="1">
      <c r="A13726" s="9" t="s">
        <v>37899</v>
      </c>
      <c r="B13726" s="10">
        <v>45596.98134259259</v>
      </c>
      <c r="C13726" s="11" t="s">
        <v>37900</v>
      </c>
      <c r="D13726" s="12">
        <v>10.0</v>
      </c>
      <c r="E13726" s="10" t="s">
        <v>42</v>
      </c>
      <c r="F13726" s="12">
        <v>2024.0</v>
      </c>
      <c r="G13726" s="13" t="s">
        <v>20658</v>
      </c>
      <c r="H13726" s="14" t="s">
        <v>37901</v>
      </c>
      <c r="I13726" s="12">
        <v>73816.0</v>
      </c>
      <c r="J13726" s="15" t="str">
        <f t="shared" si="1"/>
        <v>Irrelevant</v>
      </c>
    </row>
    <row r="13727" ht="22.5" customHeight="1">
      <c r="A13727" s="9" t="s">
        <v>37902</v>
      </c>
      <c r="B13727" s="10">
        <v>45493.06313657408</v>
      </c>
      <c r="C13727" s="11" t="s">
        <v>37903</v>
      </c>
      <c r="D13727" s="12">
        <v>7.0</v>
      </c>
      <c r="E13727" s="10" t="s">
        <v>55</v>
      </c>
      <c r="F13727" s="12">
        <v>2024.0</v>
      </c>
      <c r="G13727" s="13" t="s">
        <v>13</v>
      </c>
      <c r="H13727" s="14" t="s">
        <v>214</v>
      </c>
      <c r="I13727" s="12">
        <v>283.0</v>
      </c>
      <c r="J13727" s="15" t="str">
        <f t="shared" si="1"/>
        <v>Relevant</v>
      </c>
    </row>
    <row r="13728" ht="22.5" customHeight="1">
      <c r="A13728" s="9" t="s">
        <v>37904</v>
      </c>
      <c r="B13728" s="10">
        <v>45631.94559027778</v>
      </c>
      <c r="C13728" s="11" t="s">
        <v>16871</v>
      </c>
      <c r="D13728" s="12">
        <v>12.0</v>
      </c>
      <c r="E13728" s="10" t="s">
        <v>26</v>
      </c>
      <c r="F13728" s="12">
        <v>2024.0</v>
      </c>
      <c r="G13728" s="13" t="s">
        <v>13</v>
      </c>
      <c r="H13728" s="14" t="s">
        <v>514</v>
      </c>
      <c r="I13728" s="12">
        <v>331.0</v>
      </c>
      <c r="J13728" s="15" t="str">
        <f t="shared" si="1"/>
        <v>Relevant</v>
      </c>
    </row>
    <row r="13729" ht="22.5" customHeight="1">
      <c r="A13729" s="9" t="s">
        <v>37905</v>
      </c>
      <c r="B13729" s="10">
        <v>45724.43200231482</v>
      </c>
      <c r="C13729" s="11" t="s">
        <v>37906</v>
      </c>
      <c r="D13729" s="12">
        <v>3.0</v>
      </c>
      <c r="E13729" s="10" t="s">
        <v>59</v>
      </c>
      <c r="F13729" s="12">
        <v>2025.0</v>
      </c>
      <c r="G13729" s="13" t="s">
        <v>37907</v>
      </c>
      <c r="H13729" s="14" t="s">
        <v>37908</v>
      </c>
      <c r="I13729" s="12">
        <v>1611564.0</v>
      </c>
      <c r="J13729" s="15" t="str">
        <f t="shared" si="1"/>
        <v>Relevant</v>
      </c>
    </row>
    <row r="13730" ht="22.5" customHeight="1">
      <c r="A13730" s="9" t="s">
        <v>37909</v>
      </c>
      <c r="B13730" s="10">
        <v>45610.80131944444</v>
      </c>
      <c r="C13730" s="11" t="s">
        <v>37910</v>
      </c>
      <c r="D13730" s="12">
        <v>11.0</v>
      </c>
      <c r="E13730" s="10" t="s">
        <v>17</v>
      </c>
      <c r="F13730" s="12">
        <v>2024.0</v>
      </c>
      <c r="G13730" s="13" t="s">
        <v>13</v>
      </c>
      <c r="H13730" s="14" t="s">
        <v>47</v>
      </c>
      <c r="I13730" s="12">
        <v>319.0</v>
      </c>
      <c r="J13730" s="15" t="str">
        <f t="shared" si="1"/>
        <v>Relevant</v>
      </c>
    </row>
    <row r="13731" ht="22.5" customHeight="1">
      <c r="A13731" s="9" t="s">
        <v>37911</v>
      </c>
      <c r="B13731" s="10">
        <v>45494.92665509259</v>
      </c>
      <c r="C13731" s="11" t="s">
        <v>37912</v>
      </c>
      <c r="D13731" s="12">
        <v>7.0</v>
      </c>
      <c r="E13731" s="10" t="s">
        <v>55</v>
      </c>
      <c r="F13731" s="12">
        <v>2024.0</v>
      </c>
      <c r="G13731" s="13" t="s">
        <v>13</v>
      </c>
      <c r="H13731" s="14" t="s">
        <v>3060</v>
      </c>
      <c r="I13731" s="12">
        <v>631.0</v>
      </c>
      <c r="J13731" s="15" t="str">
        <f t="shared" si="1"/>
        <v>Relevant</v>
      </c>
    </row>
    <row r="13732" ht="22.5" customHeight="1">
      <c r="A13732" s="9" t="s">
        <v>37913</v>
      </c>
      <c r="B13732" s="10">
        <v>45598.42559027778</v>
      </c>
      <c r="C13732" s="11" t="s">
        <v>37914</v>
      </c>
      <c r="D13732" s="12">
        <v>11.0</v>
      </c>
      <c r="E13732" s="10" t="s">
        <v>17</v>
      </c>
      <c r="F13732" s="12">
        <v>2024.0</v>
      </c>
      <c r="G13732" s="13" t="s">
        <v>37915</v>
      </c>
      <c r="H13732" s="14" t="s">
        <v>37916</v>
      </c>
      <c r="I13732" s="12">
        <v>24537.0</v>
      </c>
      <c r="J13732" s="15" t="str">
        <f t="shared" si="1"/>
        <v>Relevant</v>
      </c>
    </row>
    <row r="13733" ht="22.5" customHeight="1">
      <c r="A13733" s="9" t="s">
        <v>37917</v>
      </c>
      <c r="B13733" s="10">
        <v>45610.60159722222</v>
      </c>
      <c r="C13733" s="11" t="s">
        <v>37918</v>
      </c>
      <c r="D13733" s="12">
        <v>11.0</v>
      </c>
      <c r="E13733" s="10" t="s">
        <v>17</v>
      </c>
      <c r="F13733" s="12">
        <v>2024.0</v>
      </c>
      <c r="G13733" s="13" t="s">
        <v>13</v>
      </c>
      <c r="H13733" s="14" t="s">
        <v>47</v>
      </c>
      <c r="I13733" s="12">
        <v>384.0</v>
      </c>
      <c r="J13733" s="15" t="str">
        <f t="shared" si="1"/>
        <v>Relevant</v>
      </c>
    </row>
    <row r="13734" ht="22.5" customHeight="1">
      <c r="A13734" s="9" t="s">
        <v>37919</v>
      </c>
      <c r="B13734" s="10">
        <v>45618.88416666666</v>
      </c>
      <c r="C13734" s="11" t="s">
        <v>37920</v>
      </c>
      <c r="D13734" s="12">
        <v>11.0</v>
      </c>
      <c r="E13734" s="10" t="s">
        <v>17</v>
      </c>
      <c r="F13734" s="12">
        <v>2024.0</v>
      </c>
      <c r="G13734" s="13" t="s">
        <v>13</v>
      </c>
      <c r="H13734" s="14" t="s">
        <v>91</v>
      </c>
      <c r="I13734" s="12">
        <v>181.0</v>
      </c>
      <c r="J13734" s="15" t="str">
        <f t="shared" si="1"/>
        <v>Relevant</v>
      </c>
    </row>
    <row r="13735" ht="22.5" customHeight="1">
      <c r="A13735" s="9" t="s">
        <v>37921</v>
      </c>
      <c r="B13735" s="10">
        <v>45604.64938657408</v>
      </c>
      <c r="C13735" s="11" t="s">
        <v>37922</v>
      </c>
      <c r="D13735" s="12">
        <v>11.0</v>
      </c>
      <c r="E13735" s="10" t="s">
        <v>17</v>
      </c>
      <c r="F13735" s="12">
        <v>2024.0</v>
      </c>
      <c r="G13735" s="13" t="s">
        <v>37923</v>
      </c>
      <c r="H13735" s="14" t="s">
        <v>37924</v>
      </c>
      <c r="I13735" s="12">
        <v>110192.0</v>
      </c>
      <c r="J13735" s="15" t="str">
        <f t="shared" si="1"/>
        <v>Relevant</v>
      </c>
    </row>
    <row r="13736" ht="22.5" customHeight="1">
      <c r="A13736" s="9" t="s">
        <v>37925</v>
      </c>
      <c r="B13736" s="10">
        <v>45576.68954861111</v>
      </c>
      <c r="C13736" s="11" t="s">
        <v>37926</v>
      </c>
      <c r="D13736" s="12">
        <v>10.0</v>
      </c>
      <c r="E13736" s="10" t="s">
        <v>42</v>
      </c>
      <c r="F13736" s="12">
        <v>2024.0</v>
      </c>
      <c r="G13736" s="13" t="s">
        <v>37927</v>
      </c>
      <c r="H13736" s="14" t="s">
        <v>37928</v>
      </c>
      <c r="I13736" s="12">
        <v>4721.0</v>
      </c>
      <c r="J13736" s="15" t="str">
        <f t="shared" si="1"/>
        <v>Irrelevant</v>
      </c>
    </row>
    <row r="13737" ht="22.5" customHeight="1">
      <c r="A13737" s="9" t="s">
        <v>37929</v>
      </c>
      <c r="B13737" s="10">
        <v>45614.88125</v>
      </c>
      <c r="C13737" s="11" t="s">
        <v>37930</v>
      </c>
      <c r="D13737" s="12">
        <v>11.0</v>
      </c>
      <c r="E13737" s="10" t="s">
        <v>17</v>
      </c>
      <c r="F13737" s="12">
        <v>2024.0</v>
      </c>
      <c r="G13737" s="13" t="s">
        <v>13</v>
      </c>
      <c r="H13737" s="14" t="s">
        <v>37931</v>
      </c>
      <c r="I13737" s="12">
        <v>1864861.0</v>
      </c>
      <c r="J13737" s="15" t="str">
        <f t="shared" si="1"/>
        <v>Relevant</v>
      </c>
    </row>
    <row r="13738" ht="22.5" customHeight="1">
      <c r="A13738" s="9" t="s">
        <v>37932</v>
      </c>
      <c r="B13738" s="10">
        <v>45396.63350694445</v>
      </c>
      <c r="C13738" s="11" t="s">
        <v>37933</v>
      </c>
      <c r="D13738" s="12">
        <v>4.0</v>
      </c>
      <c r="E13738" s="10" t="s">
        <v>274</v>
      </c>
      <c r="F13738" s="12">
        <v>2024.0</v>
      </c>
      <c r="G13738" s="13" t="s">
        <v>13</v>
      </c>
      <c r="H13738" s="14" t="s">
        <v>37934</v>
      </c>
      <c r="I13738" s="12">
        <v>579.0</v>
      </c>
      <c r="J13738" s="15" t="str">
        <f t="shared" si="1"/>
        <v>Irrelevant</v>
      </c>
    </row>
    <row r="13739" ht="22.5" customHeight="1">
      <c r="A13739" s="9" t="s">
        <v>37935</v>
      </c>
      <c r="B13739" s="10">
        <v>45479.69666666666</v>
      </c>
      <c r="C13739" s="11" t="s">
        <v>29066</v>
      </c>
      <c r="D13739" s="12">
        <v>7.0</v>
      </c>
      <c r="E13739" s="10" t="s">
        <v>55</v>
      </c>
      <c r="F13739" s="12">
        <v>2024.0</v>
      </c>
      <c r="G13739" s="13" t="s">
        <v>13</v>
      </c>
      <c r="H13739" s="14" t="s">
        <v>4455</v>
      </c>
      <c r="I13739" s="12">
        <v>470.0</v>
      </c>
      <c r="J13739" s="15" t="str">
        <f t="shared" si="1"/>
        <v>Irrelevant</v>
      </c>
    </row>
    <row r="13740" ht="22.5" customHeight="1">
      <c r="A13740" s="9" t="s">
        <v>37936</v>
      </c>
      <c r="B13740" s="10">
        <v>45630.9041087963</v>
      </c>
      <c r="C13740" s="11" t="s">
        <v>37937</v>
      </c>
      <c r="D13740" s="12">
        <v>12.0</v>
      </c>
      <c r="E13740" s="10" t="s">
        <v>26</v>
      </c>
      <c r="F13740" s="12">
        <v>2024.0</v>
      </c>
      <c r="G13740" s="13" t="s">
        <v>13</v>
      </c>
      <c r="H13740" s="14" t="s">
        <v>37938</v>
      </c>
      <c r="I13740" s="12">
        <v>29.0</v>
      </c>
      <c r="J13740" s="15" t="str">
        <f t="shared" si="1"/>
        <v>Irrelevant</v>
      </c>
    </row>
    <row r="13741" ht="22.5" customHeight="1">
      <c r="A13741" s="9" t="s">
        <v>37939</v>
      </c>
      <c r="B13741" s="10">
        <v>45550.71028644676</v>
      </c>
      <c r="C13741" s="11" t="s">
        <v>37940</v>
      </c>
      <c r="D13741" s="12">
        <v>9.0</v>
      </c>
      <c r="E13741" s="10" t="s">
        <v>114</v>
      </c>
      <c r="F13741" s="12">
        <v>2024.0</v>
      </c>
      <c r="G13741" s="13" t="s">
        <v>37941</v>
      </c>
      <c r="H13741" s="14" t="s">
        <v>37942</v>
      </c>
      <c r="I13741" s="12">
        <v>0.0</v>
      </c>
      <c r="J13741" s="15" t="str">
        <f t="shared" si="1"/>
        <v>Irrelevant</v>
      </c>
    </row>
    <row r="13742" ht="22.5" customHeight="1">
      <c r="A13742" s="9" t="s">
        <v>37943</v>
      </c>
      <c r="B13742" s="10">
        <v>45613.32894960648</v>
      </c>
      <c r="C13742" s="11" t="s">
        <v>37944</v>
      </c>
      <c r="D13742" s="12">
        <v>11.0</v>
      </c>
      <c r="E13742" s="10" t="s">
        <v>17</v>
      </c>
      <c r="F13742" s="12">
        <v>2024.0</v>
      </c>
      <c r="G13742" s="13" t="s">
        <v>37945</v>
      </c>
      <c r="H13742" s="14" t="str">
        <f>IFERROR(__xludf.DUMMYFUNCTION("TRIM(REGEXREPLACE(GOOGLETRANSLATE(G13742,""auto"",""en""),""(?i)\b(RT|QT)\s*@?\w*:?\s*|https?://\S+|@\w+|#\w+|[^\x00-\x7F]|[^\w\s]"",""""))"),"Jaipur weather and AQI for November 17 2024 Minimum temperature 1822C find out what the weather will be like in the city today")</f>
        <v>Jaipur weather and AQI for November 17 2024 Minimum temperature 1822C find out what the weather will be like in the city today</v>
      </c>
      <c r="I13742" s="12">
        <v>11386.0</v>
      </c>
      <c r="J13742" s="15" t="str">
        <f t="shared" si="1"/>
        <v>Relevant</v>
      </c>
    </row>
    <row r="13743" ht="22.5" customHeight="1">
      <c r="A13743" s="9" t="s">
        <v>37946</v>
      </c>
      <c r="B13743" s="10">
        <v>45488.32142361111</v>
      </c>
      <c r="C13743" s="11" t="s">
        <v>37947</v>
      </c>
      <c r="D13743" s="12">
        <v>7.0</v>
      </c>
      <c r="E13743" s="10" t="s">
        <v>55</v>
      </c>
      <c r="F13743" s="12">
        <v>2024.0</v>
      </c>
      <c r="G13743" s="13" t="s">
        <v>37948</v>
      </c>
      <c r="H13743" s="14" t="s">
        <v>37949</v>
      </c>
      <c r="I13743" s="12">
        <v>1295785.0</v>
      </c>
      <c r="J13743" s="15" t="str">
        <f t="shared" si="1"/>
        <v>Irrelevant</v>
      </c>
    </row>
    <row r="13744" ht="22.5" customHeight="1">
      <c r="A13744" s="9" t="s">
        <v>37950</v>
      </c>
      <c r="B13744" s="10">
        <v>45628.274305555555</v>
      </c>
      <c r="C13744" s="11" t="s">
        <v>12807</v>
      </c>
      <c r="D13744" s="12">
        <v>12.0</v>
      </c>
      <c r="E13744" s="10" t="s">
        <v>26</v>
      </c>
      <c r="F13744" s="12">
        <v>2024.0</v>
      </c>
      <c r="G13744" s="13" t="s">
        <v>37951</v>
      </c>
      <c r="H13744" s="14" t="s">
        <v>37952</v>
      </c>
      <c r="I13744" s="12">
        <v>6195.0</v>
      </c>
      <c r="J13744" s="15" t="str">
        <f t="shared" si="1"/>
        <v>Relevant</v>
      </c>
    </row>
    <row r="13745" ht="22.5" customHeight="1">
      <c r="A13745" s="9" t="s">
        <v>37953</v>
      </c>
      <c r="B13745" s="10">
        <v>45611.75989228009</v>
      </c>
      <c r="C13745" s="11" t="s">
        <v>15342</v>
      </c>
      <c r="D13745" s="12">
        <v>11.0</v>
      </c>
      <c r="E13745" s="10" t="s">
        <v>17</v>
      </c>
      <c r="F13745" s="12">
        <v>2024.0</v>
      </c>
      <c r="G13745" s="13" t="s">
        <v>37954</v>
      </c>
      <c r="H13745" s="14" t="s">
        <v>37955</v>
      </c>
      <c r="I13745" s="12">
        <v>0.0</v>
      </c>
      <c r="J13745" s="15" t="str">
        <f t="shared" si="1"/>
        <v>Relevant</v>
      </c>
    </row>
    <row r="13746" ht="22.5" customHeight="1">
      <c r="A13746" s="9" t="s">
        <v>37956</v>
      </c>
      <c r="B13746" s="10">
        <v>45584.73664351852</v>
      </c>
      <c r="C13746" s="11" t="s">
        <v>37957</v>
      </c>
      <c r="D13746" s="12">
        <v>10.0</v>
      </c>
      <c r="E13746" s="10" t="s">
        <v>42</v>
      </c>
      <c r="F13746" s="12">
        <v>2024.0</v>
      </c>
      <c r="G13746" s="13" t="s">
        <v>26213</v>
      </c>
      <c r="H13746" s="14" t="s">
        <v>26214</v>
      </c>
      <c r="I13746" s="12">
        <v>0.0</v>
      </c>
      <c r="J13746" s="15" t="str">
        <f t="shared" si="1"/>
        <v>Relevant</v>
      </c>
    </row>
    <row r="13747" ht="22.5" customHeight="1">
      <c r="A13747" s="9" t="s">
        <v>37958</v>
      </c>
      <c r="B13747" s="10">
        <v>45596.76430555555</v>
      </c>
      <c r="C13747" s="11" t="s">
        <v>34242</v>
      </c>
      <c r="D13747" s="12">
        <v>10.0</v>
      </c>
      <c r="E13747" s="10" t="s">
        <v>42</v>
      </c>
      <c r="F13747" s="12">
        <v>2024.0</v>
      </c>
      <c r="G13747" s="13" t="s">
        <v>13</v>
      </c>
      <c r="H13747" s="14" t="s">
        <v>124</v>
      </c>
      <c r="I13747" s="12">
        <v>136.0</v>
      </c>
      <c r="J13747" s="15" t="str">
        <f t="shared" si="1"/>
        <v>Relevant</v>
      </c>
    </row>
    <row r="13748" ht="22.5" customHeight="1">
      <c r="A13748" s="9" t="s">
        <v>37959</v>
      </c>
      <c r="B13748" s="10">
        <v>45742.83331018518</v>
      </c>
      <c r="C13748" s="11" t="s">
        <v>37960</v>
      </c>
      <c r="D13748" s="12">
        <v>3.0</v>
      </c>
      <c r="E13748" s="10" t="s">
        <v>59</v>
      </c>
      <c r="F13748" s="12">
        <v>2025.0</v>
      </c>
      <c r="G13748" s="13" t="s">
        <v>13</v>
      </c>
      <c r="H13748" s="14" t="s">
        <v>204</v>
      </c>
      <c r="I13748" s="12">
        <v>2.0</v>
      </c>
      <c r="J13748" s="15" t="str">
        <f t="shared" si="1"/>
        <v>Relevant</v>
      </c>
    </row>
    <row r="13749" ht="22.5" customHeight="1">
      <c r="A13749" s="9" t="s">
        <v>37961</v>
      </c>
      <c r="B13749" s="10">
        <v>45632.46142361111</v>
      </c>
      <c r="C13749" s="11" t="s">
        <v>37962</v>
      </c>
      <c r="D13749" s="12">
        <v>12.0</v>
      </c>
      <c r="E13749" s="10" t="s">
        <v>26</v>
      </c>
      <c r="F13749" s="12">
        <v>2024.0</v>
      </c>
      <c r="G13749" s="13" t="s">
        <v>13</v>
      </c>
      <c r="H13749" s="14" t="s">
        <v>1809</v>
      </c>
      <c r="I13749" s="12">
        <v>140.0</v>
      </c>
      <c r="J13749" s="15" t="str">
        <f t="shared" si="1"/>
        <v>Relevant</v>
      </c>
    </row>
    <row r="13750" ht="22.5" customHeight="1">
      <c r="A13750" s="9" t="s">
        <v>37963</v>
      </c>
      <c r="B13750" s="10">
        <v>45696.816157407404</v>
      </c>
      <c r="C13750" s="11" t="s">
        <v>37964</v>
      </c>
      <c r="D13750" s="12">
        <v>2.0</v>
      </c>
      <c r="E13750" s="10" t="s">
        <v>12</v>
      </c>
      <c r="F13750" s="12">
        <v>2025.0</v>
      </c>
      <c r="G13750" s="13" t="s">
        <v>13</v>
      </c>
      <c r="H13750" s="14" t="s">
        <v>14</v>
      </c>
      <c r="I13750" s="12">
        <v>2365.0</v>
      </c>
      <c r="J13750" s="15" t="str">
        <f t="shared" si="1"/>
        <v>Relevant</v>
      </c>
    </row>
    <row r="13751" ht="22.5" customHeight="1">
      <c r="A13751" s="9" t="s">
        <v>37965</v>
      </c>
      <c r="B13751" s="10">
        <v>45648.486122685186</v>
      </c>
      <c r="C13751" s="11" t="s">
        <v>29249</v>
      </c>
      <c r="D13751" s="12">
        <v>12.0</v>
      </c>
      <c r="E13751" s="10" t="s">
        <v>26</v>
      </c>
      <c r="F13751" s="12">
        <v>2024.0</v>
      </c>
      <c r="G13751" s="13" t="s">
        <v>37966</v>
      </c>
      <c r="H13751" s="14" t="s">
        <v>37967</v>
      </c>
      <c r="I13751" s="12">
        <v>622887.0</v>
      </c>
      <c r="J13751" s="15" t="str">
        <f t="shared" si="1"/>
        <v>Relevant</v>
      </c>
    </row>
    <row r="13752" ht="22.5" customHeight="1">
      <c r="A13752" s="9" t="s">
        <v>37968</v>
      </c>
      <c r="B13752" s="10">
        <v>45642.76427083334</v>
      </c>
      <c r="C13752" s="11" t="s">
        <v>37969</v>
      </c>
      <c r="D13752" s="12">
        <v>12.0</v>
      </c>
      <c r="E13752" s="10" t="s">
        <v>26</v>
      </c>
      <c r="F13752" s="12">
        <v>2024.0</v>
      </c>
      <c r="G13752" s="13" t="s">
        <v>13</v>
      </c>
      <c r="H13752" s="14" t="s">
        <v>232</v>
      </c>
      <c r="I13752" s="12">
        <v>4533.0</v>
      </c>
      <c r="J13752" s="15" t="str">
        <f t="shared" si="1"/>
        <v>Relevant</v>
      </c>
    </row>
    <row r="13753" ht="22.5" customHeight="1">
      <c r="A13753" s="9" t="s">
        <v>37970</v>
      </c>
      <c r="B13753" s="10">
        <v>45725.71298611111</v>
      </c>
      <c r="C13753" s="11" t="s">
        <v>37971</v>
      </c>
      <c r="D13753" s="12">
        <v>3.0</v>
      </c>
      <c r="E13753" s="10" t="s">
        <v>59</v>
      </c>
      <c r="F13753" s="12">
        <v>2025.0</v>
      </c>
      <c r="G13753" s="13" t="s">
        <v>13</v>
      </c>
      <c r="H13753" s="14" t="s">
        <v>13494</v>
      </c>
      <c r="I13753" s="12">
        <v>85.0</v>
      </c>
      <c r="J13753" s="15" t="str">
        <f t="shared" si="1"/>
        <v>Relevant</v>
      </c>
    </row>
    <row r="13754" ht="22.5" customHeight="1">
      <c r="A13754" s="9" t="s">
        <v>37972</v>
      </c>
      <c r="B13754" s="10">
        <v>45407.653958333336</v>
      </c>
      <c r="C13754" s="11" t="s">
        <v>18857</v>
      </c>
      <c r="D13754" s="12">
        <v>4.0</v>
      </c>
      <c r="E13754" s="10" t="s">
        <v>274</v>
      </c>
      <c r="F13754" s="12">
        <v>2024.0</v>
      </c>
      <c r="G13754" s="13" t="s">
        <v>37973</v>
      </c>
      <c r="H13754" s="14" t="s">
        <v>37974</v>
      </c>
      <c r="I13754" s="12">
        <v>2036434.0</v>
      </c>
      <c r="J13754" s="15" t="str">
        <f t="shared" si="1"/>
        <v>Relevant</v>
      </c>
    </row>
    <row r="13755" ht="22.5" customHeight="1">
      <c r="A13755" s="9" t="s">
        <v>37975</v>
      </c>
      <c r="B13755" s="10">
        <v>45436.366006944445</v>
      </c>
      <c r="C13755" s="11" t="s">
        <v>37976</v>
      </c>
      <c r="D13755" s="12">
        <v>5.0</v>
      </c>
      <c r="E13755" s="10" t="s">
        <v>21</v>
      </c>
      <c r="F13755" s="12">
        <v>2024.0</v>
      </c>
      <c r="G13755" s="13" t="s">
        <v>13</v>
      </c>
      <c r="H13755" s="14" t="s">
        <v>37977</v>
      </c>
      <c r="I13755" s="12">
        <v>107.0</v>
      </c>
      <c r="J13755" s="15" t="str">
        <f t="shared" si="1"/>
        <v>Relevant</v>
      </c>
    </row>
    <row r="13756" ht="22.5" customHeight="1">
      <c r="A13756" s="9" t="s">
        <v>37978</v>
      </c>
      <c r="B13756" s="10">
        <v>45621.77966435185</v>
      </c>
      <c r="C13756" s="11" t="s">
        <v>24745</v>
      </c>
      <c r="D13756" s="12">
        <v>11.0</v>
      </c>
      <c r="E13756" s="10" t="s">
        <v>17</v>
      </c>
      <c r="F13756" s="12">
        <v>2024.0</v>
      </c>
      <c r="G13756" s="13" t="s">
        <v>37979</v>
      </c>
      <c r="H13756" s="14" t="s">
        <v>37980</v>
      </c>
      <c r="I13756" s="12">
        <v>446937.0</v>
      </c>
      <c r="J13756" s="15" t="str">
        <f t="shared" si="1"/>
        <v>Relevant</v>
      </c>
    </row>
    <row r="13757" ht="22.5" customHeight="1">
      <c r="A13757" s="9" t="s">
        <v>37981</v>
      </c>
      <c r="B13757" s="10">
        <v>45617.61084087963</v>
      </c>
      <c r="C13757" s="11" t="s">
        <v>37982</v>
      </c>
      <c r="D13757" s="12">
        <v>11.0</v>
      </c>
      <c r="E13757" s="10" t="s">
        <v>17</v>
      </c>
      <c r="F13757" s="12">
        <v>2024.0</v>
      </c>
      <c r="G13757" s="13" t="s">
        <v>37022</v>
      </c>
      <c r="H13757" s="14" t="s">
        <v>37023</v>
      </c>
      <c r="I13757" s="12">
        <v>0.0</v>
      </c>
      <c r="J13757" s="15" t="str">
        <f t="shared" si="1"/>
        <v>Relevant</v>
      </c>
    </row>
    <row r="13758" ht="22.5" customHeight="1">
      <c r="A13758" s="9" t="s">
        <v>37983</v>
      </c>
      <c r="B13758" s="10">
        <v>45619.052256944444</v>
      </c>
      <c r="C13758" s="11" t="s">
        <v>37984</v>
      </c>
      <c r="D13758" s="12">
        <v>11.0</v>
      </c>
      <c r="E13758" s="10" t="s">
        <v>17</v>
      </c>
      <c r="F13758" s="12">
        <v>2024.0</v>
      </c>
      <c r="G13758" s="13" t="s">
        <v>13</v>
      </c>
      <c r="H13758" s="14" t="s">
        <v>91</v>
      </c>
      <c r="I13758" s="12">
        <v>648.0</v>
      </c>
      <c r="J13758" s="15" t="str">
        <f t="shared" si="1"/>
        <v>Relevant</v>
      </c>
    </row>
    <row r="13759" ht="22.5" customHeight="1">
      <c r="A13759" s="9" t="s">
        <v>37985</v>
      </c>
      <c r="B13759" s="10">
        <v>45697.031006944446</v>
      </c>
      <c r="C13759" s="11" t="s">
        <v>37986</v>
      </c>
      <c r="D13759" s="12">
        <v>2.0</v>
      </c>
      <c r="E13759" s="10" t="s">
        <v>12</v>
      </c>
      <c r="F13759" s="12">
        <v>2025.0</v>
      </c>
      <c r="G13759" s="13" t="s">
        <v>13</v>
      </c>
      <c r="H13759" s="14" t="s">
        <v>14</v>
      </c>
      <c r="I13759" s="12">
        <v>63.0</v>
      </c>
      <c r="J13759" s="15" t="str">
        <f t="shared" si="1"/>
        <v>Relevant</v>
      </c>
    </row>
    <row r="13760" ht="22.5" customHeight="1">
      <c r="A13760" s="9" t="s">
        <v>37987</v>
      </c>
      <c r="B13760" s="10">
        <v>45503.338171296295</v>
      </c>
      <c r="C13760" s="11" t="s">
        <v>37988</v>
      </c>
      <c r="D13760" s="12">
        <v>7.0</v>
      </c>
      <c r="E13760" s="10" t="s">
        <v>55</v>
      </c>
      <c r="F13760" s="12">
        <v>2024.0</v>
      </c>
      <c r="G13760" s="13" t="s">
        <v>13</v>
      </c>
      <c r="H13760" s="14" t="s">
        <v>14722</v>
      </c>
      <c r="I13760" s="12">
        <v>1085.0</v>
      </c>
      <c r="J13760" s="15" t="str">
        <f t="shared" si="1"/>
        <v>Irrelevant</v>
      </c>
    </row>
    <row r="13761" ht="22.5" customHeight="1">
      <c r="A13761" s="9" t="s">
        <v>37989</v>
      </c>
      <c r="B13761" s="10">
        <v>45615.850439814814</v>
      </c>
      <c r="C13761" s="11" t="s">
        <v>37990</v>
      </c>
      <c r="D13761" s="12">
        <v>11.0</v>
      </c>
      <c r="E13761" s="10" t="s">
        <v>17</v>
      </c>
      <c r="F13761" s="12">
        <v>2024.0</v>
      </c>
      <c r="G13761" s="13" t="s">
        <v>13</v>
      </c>
      <c r="H13761" s="14" t="s">
        <v>31</v>
      </c>
      <c r="I13761" s="12">
        <v>6.0</v>
      </c>
      <c r="J13761" s="15" t="str">
        <f t="shared" si="1"/>
        <v>Relevant</v>
      </c>
    </row>
    <row r="13762" ht="22.5" customHeight="1">
      <c r="A13762" s="9" t="s">
        <v>37991</v>
      </c>
      <c r="B13762" s="10">
        <v>45586.396840277775</v>
      </c>
      <c r="C13762" s="11" t="s">
        <v>37992</v>
      </c>
      <c r="D13762" s="12">
        <v>10.0</v>
      </c>
      <c r="E13762" s="10" t="s">
        <v>42</v>
      </c>
      <c r="F13762" s="12">
        <v>2024.0</v>
      </c>
      <c r="G13762" s="13" t="s">
        <v>13</v>
      </c>
      <c r="H13762" s="14" t="s">
        <v>8425</v>
      </c>
      <c r="I13762" s="12">
        <v>2.3483893E7</v>
      </c>
      <c r="J13762" s="15" t="str">
        <f t="shared" si="1"/>
        <v>Relevant</v>
      </c>
    </row>
    <row r="13763" ht="22.5" customHeight="1">
      <c r="A13763" s="9" t="s">
        <v>37993</v>
      </c>
      <c r="B13763" s="10">
        <v>45614.79335648148</v>
      </c>
      <c r="C13763" s="11" t="s">
        <v>34434</v>
      </c>
      <c r="D13763" s="12">
        <v>11.0</v>
      </c>
      <c r="E13763" s="10" t="s">
        <v>17</v>
      </c>
      <c r="F13763" s="12">
        <v>2024.0</v>
      </c>
      <c r="G13763" s="13" t="s">
        <v>13</v>
      </c>
      <c r="H13763" s="14" t="s">
        <v>31</v>
      </c>
      <c r="I13763" s="12">
        <v>41.0</v>
      </c>
      <c r="J13763" s="15" t="str">
        <f t="shared" si="1"/>
        <v>Relevant</v>
      </c>
    </row>
    <row r="13764" ht="22.5" customHeight="1">
      <c r="A13764" s="9" t="s">
        <v>37994</v>
      </c>
      <c r="B13764" s="10">
        <v>45627.34327546296</v>
      </c>
      <c r="C13764" s="11" t="s">
        <v>37995</v>
      </c>
      <c r="D13764" s="12">
        <v>12.0</v>
      </c>
      <c r="E13764" s="10" t="s">
        <v>26</v>
      </c>
      <c r="F13764" s="12">
        <v>2024.0</v>
      </c>
      <c r="G13764" s="13" t="s">
        <v>13</v>
      </c>
      <c r="H13764" s="14" t="s">
        <v>740</v>
      </c>
      <c r="I13764" s="12">
        <v>1604.0</v>
      </c>
      <c r="J13764" s="15" t="str">
        <f t="shared" si="1"/>
        <v>Relevant</v>
      </c>
    </row>
    <row r="13765" ht="22.5" customHeight="1">
      <c r="A13765" s="9" t="s">
        <v>37996</v>
      </c>
      <c r="B13765" s="10">
        <v>45549.341527777775</v>
      </c>
      <c r="C13765" s="11" t="s">
        <v>37997</v>
      </c>
      <c r="D13765" s="12">
        <v>9.0</v>
      </c>
      <c r="E13765" s="10" t="s">
        <v>114</v>
      </c>
      <c r="F13765" s="12">
        <v>2024.0</v>
      </c>
      <c r="G13765" s="13" t="s">
        <v>37998</v>
      </c>
      <c r="H13765" s="14" t="s">
        <v>37999</v>
      </c>
      <c r="I13765" s="12">
        <v>916289.0</v>
      </c>
      <c r="J13765" s="15" t="str">
        <f t="shared" si="1"/>
        <v>Irrelevant</v>
      </c>
    </row>
    <row r="13766" ht="22.5" customHeight="1">
      <c r="A13766" s="9" t="s">
        <v>38000</v>
      </c>
      <c r="B13766" s="10">
        <v>45632.17128472222</v>
      </c>
      <c r="C13766" s="11" t="s">
        <v>38001</v>
      </c>
      <c r="D13766" s="12">
        <v>12.0</v>
      </c>
      <c r="E13766" s="10" t="s">
        <v>26</v>
      </c>
      <c r="F13766" s="12">
        <v>2024.0</v>
      </c>
      <c r="G13766" s="13" t="s">
        <v>13</v>
      </c>
      <c r="H13766" s="14" t="s">
        <v>1809</v>
      </c>
      <c r="I13766" s="12">
        <v>540.0</v>
      </c>
      <c r="J13766" s="15" t="str">
        <f t="shared" si="1"/>
        <v>Relevant</v>
      </c>
    </row>
    <row r="13767" ht="22.5" customHeight="1">
      <c r="A13767" s="9" t="s">
        <v>38002</v>
      </c>
      <c r="B13767" s="10">
        <v>45581.55658564815</v>
      </c>
      <c r="C13767" s="11" t="s">
        <v>28943</v>
      </c>
      <c r="D13767" s="12">
        <v>10.0</v>
      </c>
      <c r="E13767" s="10" t="s">
        <v>42</v>
      </c>
      <c r="F13767" s="12">
        <v>2024.0</v>
      </c>
      <c r="G13767" s="13" t="s">
        <v>38003</v>
      </c>
      <c r="H13767" s="14" t="s">
        <v>38004</v>
      </c>
      <c r="I13767" s="12">
        <v>136446.0</v>
      </c>
      <c r="J13767" s="15" t="str">
        <f t="shared" si="1"/>
        <v>Relevant</v>
      </c>
    </row>
    <row r="13768" ht="22.5" customHeight="1">
      <c r="A13768" s="9" t="s">
        <v>38005</v>
      </c>
      <c r="B13768" s="10">
        <v>45743.38349537037</v>
      </c>
      <c r="C13768" s="11" t="s">
        <v>26081</v>
      </c>
      <c r="D13768" s="12">
        <v>3.0</v>
      </c>
      <c r="E13768" s="10" t="s">
        <v>59</v>
      </c>
      <c r="F13768" s="12">
        <v>2025.0</v>
      </c>
      <c r="G13768" s="13" t="s">
        <v>13</v>
      </c>
      <c r="H13768" s="14" t="s">
        <v>204</v>
      </c>
      <c r="I13768" s="12">
        <v>1829.0</v>
      </c>
      <c r="J13768" s="15" t="str">
        <f t="shared" si="1"/>
        <v>Relevant</v>
      </c>
    </row>
    <row r="13769" ht="22.5" customHeight="1">
      <c r="A13769" s="9" t="s">
        <v>38006</v>
      </c>
      <c r="B13769" s="10">
        <v>45614.99074074074</v>
      </c>
      <c r="C13769" s="11" t="s">
        <v>38007</v>
      </c>
      <c r="D13769" s="12">
        <v>11.0</v>
      </c>
      <c r="E13769" s="10" t="s">
        <v>17</v>
      </c>
      <c r="F13769" s="12">
        <v>2024.0</v>
      </c>
      <c r="G13769" s="13" t="s">
        <v>13</v>
      </c>
      <c r="H13769" s="14" t="s">
        <v>423</v>
      </c>
      <c r="I13769" s="12">
        <v>87.0</v>
      </c>
      <c r="J13769" s="15" t="str">
        <f t="shared" si="1"/>
        <v>Relevant</v>
      </c>
    </row>
    <row r="13770" ht="22.5" customHeight="1">
      <c r="A13770" s="9" t="s">
        <v>38008</v>
      </c>
      <c r="B13770" s="10">
        <v>45641.43958333333</v>
      </c>
      <c r="C13770" s="11" t="s">
        <v>2848</v>
      </c>
      <c r="D13770" s="12">
        <v>12.0</v>
      </c>
      <c r="E13770" s="10" t="s">
        <v>26</v>
      </c>
      <c r="F13770" s="12">
        <v>2024.0</v>
      </c>
      <c r="G13770" s="13" t="s">
        <v>38009</v>
      </c>
      <c r="H13770" s="14" t="str">
        <f>IFERROR(__xludf.DUMMYFUNCTION("TRIM(REGEXREPLACE(GOOGLETRANSLATE(G13770,""auto"",""en""),""(?i)\b(RT|QT)\s*@?\w*:?\s*|https?://\S+|@\w+|#\w+|[^\x00-\x7F]|[^\w\s]"",""""))"),"minimum temperature in delhi 49 degrees celsius air quality in poor category")</f>
        <v>minimum temperature in delhi 49 degrees celsius air quality in poor category</v>
      </c>
      <c r="I13770" s="12">
        <v>28789.0</v>
      </c>
      <c r="J13770" s="15" t="str">
        <f t="shared" si="1"/>
        <v>Relevant</v>
      </c>
    </row>
    <row r="13771" ht="22.5" customHeight="1">
      <c r="A13771" s="9" t="s">
        <v>38010</v>
      </c>
      <c r="B13771" s="10">
        <v>45593.434525462966</v>
      </c>
      <c r="C13771" s="11" t="s">
        <v>38011</v>
      </c>
      <c r="D13771" s="12">
        <v>10.0</v>
      </c>
      <c r="E13771" s="10" t="s">
        <v>42</v>
      </c>
      <c r="F13771" s="12">
        <v>2024.0</v>
      </c>
      <c r="G13771" s="13" t="s">
        <v>13</v>
      </c>
      <c r="H13771" s="14" t="s">
        <v>2011</v>
      </c>
      <c r="I13771" s="12">
        <v>1104.0</v>
      </c>
      <c r="J13771" s="15" t="str">
        <f t="shared" si="1"/>
        <v>Relevant</v>
      </c>
    </row>
    <row r="13772" ht="22.5" customHeight="1">
      <c r="A13772" s="9" t="s">
        <v>38012</v>
      </c>
      <c r="B13772" s="10">
        <v>45639.30564814815</v>
      </c>
      <c r="C13772" s="11" t="s">
        <v>38013</v>
      </c>
      <c r="D13772" s="12">
        <v>12.0</v>
      </c>
      <c r="E13772" s="10" t="s">
        <v>26</v>
      </c>
      <c r="F13772" s="12">
        <v>2024.0</v>
      </c>
      <c r="G13772" s="13" t="s">
        <v>38014</v>
      </c>
      <c r="H13772" s="14" t="s">
        <v>38015</v>
      </c>
      <c r="I13772" s="12">
        <v>8468849.0</v>
      </c>
      <c r="J13772" s="15" t="str">
        <f t="shared" si="1"/>
        <v>Irrelevant</v>
      </c>
    </row>
    <row r="13773" ht="22.5" customHeight="1">
      <c r="A13773" s="9" t="s">
        <v>38016</v>
      </c>
      <c r="B13773" s="10">
        <v>45632.0428125</v>
      </c>
      <c r="C13773" s="11" t="s">
        <v>38017</v>
      </c>
      <c r="D13773" s="12">
        <v>12.0</v>
      </c>
      <c r="E13773" s="10" t="s">
        <v>26</v>
      </c>
      <c r="F13773" s="12">
        <v>2024.0</v>
      </c>
      <c r="G13773" s="13" t="s">
        <v>13</v>
      </c>
      <c r="H13773" s="14" t="s">
        <v>7963</v>
      </c>
      <c r="I13773" s="12">
        <v>574.0</v>
      </c>
      <c r="J13773" s="15" t="str">
        <f t="shared" si="1"/>
        <v>Relevant</v>
      </c>
    </row>
    <row r="13774" ht="22.5" customHeight="1">
      <c r="A13774" s="9" t="s">
        <v>38018</v>
      </c>
      <c r="B13774" s="10">
        <v>45743.74427083333</v>
      </c>
      <c r="C13774" s="11" t="s">
        <v>38019</v>
      </c>
      <c r="D13774" s="12">
        <v>3.0</v>
      </c>
      <c r="E13774" s="10" t="s">
        <v>59</v>
      </c>
      <c r="F13774" s="12">
        <v>2025.0</v>
      </c>
      <c r="G13774" s="13" t="s">
        <v>13</v>
      </c>
      <c r="H13774" s="14" t="s">
        <v>204</v>
      </c>
      <c r="I13774" s="12">
        <v>99.0</v>
      </c>
      <c r="J13774" s="15" t="str">
        <f t="shared" si="1"/>
        <v>Relevant</v>
      </c>
    </row>
    <row r="13775" ht="22.5" customHeight="1">
      <c r="A13775" s="9" t="s">
        <v>38020</v>
      </c>
      <c r="B13775" s="10">
        <v>45609.91619902778</v>
      </c>
      <c r="C13775" s="11" t="s">
        <v>38021</v>
      </c>
      <c r="D13775" s="12">
        <v>11.0</v>
      </c>
      <c r="E13775" s="10" t="s">
        <v>17</v>
      </c>
      <c r="F13775" s="12">
        <v>2024.0</v>
      </c>
      <c r="G13775" s="13" t="s">
        <v>38022</v>
      </c>
      <c r="H13775" s="14" t="s">
        <v>38023</v>
      </c>
      <c r="I13775" s="12">
        <v>1.0830293E7</v>
      </c>
      <c r="J13775" s="15" t="str">
        <f t="shared" si="1"/>
        <v>Relevant</v>
      </c>
    </row>
    <row r="13776" ht="22.5" customHeight="1">
      <c r="A13776" s="9" t="s">
        <v>38024</v>
      </c>
      <c r="B13776" s="10">
        <v>45585.53065972222</v>
      </c>
      <c r="C13776" s="11" t="s">
        <v>38025</v>
      </c>
      <c r="D13776" s="12">
        <v>10.0</v>
      </c>
      <c r="E13776" s="10" t="s">
        <v>42</v>
      </c>
      <c r="F13776" s="12">
        <v>2024.0</v>
      </c>
      <c r="G13776" s="13" t="s">
        <v>13</v>
      </c>
      <c r="H13776" s="14" t="s">
        <v>172</v>
      </c>
      <c r="I13776" s="12">
        <v>209.0</v>
      </c>
      <c r="J13776" s="15" t="str">
        <f t="shared" si="1"/>
        <v>Irrelevant</v>
      </c>
    </row>
    <row r="13777" ht="22.5" customHeight="1">
      <c r="A13777" s="9" t="s">
        <v>38026</v>
      </c>
      <c r="B13777" s="10">
        <v>45562.01527778935</v>
      </c>
      <c r="C13777" s="11" t="s">
        <v>38027</v>
      </c>
      <c r="D13777" s="12">
        <v>9.0</v>
      </c>
      <c r="E13777" s="10" t="s">
        <v>114</v>
      </c>
      <c r="F13777" s="12">
        <v>2024.0</v>
      </c>
      <c r="G13777" s="13" t="s">
        <v>38028</v>
      </c>
      <c r="H13777" s="14" t="s">
        <v>18261</v>
      </c>
      <c r="I13777" s="12">
        <v>0.0</v>
      </c>
      <c r="J13777" s="15" t="str">
        <f t="shared" si="1"/>
        <v>Irrelevant</v>
      </c>
    </row>
    <row r="13778" ht="22.5" customHeight="1">
      <c r="A13778" s="9" t="s">
        <v>38029</v>
      </c>
      <c r="B13778" s="10">
        <v>45625.44878472222</v>
      </c>
      <c r="C13778" s="11" t="s">
        <v>38030</v>
      </c>
      <c r="D13778" s="12">
        <v>11.0</v>
      </c>
      <c r="E13778" s="10" t="s">
        <v>17</v>
      </c>
      <c r="F13778" s="12">
        <v>2024.0</v>
      </c>
      <c r="G13778" s="13" t="s">
        <v>13</v>
      </c>
      <c r="H13778" s="14" t="s">
        <v>2153</v>
      </c>
      <c r="I13778" s="12">
        <v>548.0</v>
      </c>
      <c r="J13778" s="15" t="str">
        <f t="shared" si="1"/>
        <v>Relevant</v>
      </c>
    </row>
    <row r="13779" ht="22.5" customHeight="1">
      <c r="A13779" s="9" t="s">
        <v>38031</v>
      </c>
      <c r="B13779" s="10">
        <v>45614.651666666665</v>
      </c>
      <c r="C13779" s="11" t="s">
        <v>38032</v>
      </c>
      <c r="D13779" s="12">
        <v>11.0</v>
      </c>
      <c r="E13779" s="10" t="s">
        <v>17</v>
      </c>
      <c r="F13779" s="12">
        <v>2024.0</v>
      </c>
      <c r="G13779" s="13" t="s">
        <v>13</v>
      </c>
      <c r="H13779" s="14" t="s">
        <v>423</v>
      </c>
      <c r="I13779" s="12">
        <v>423.0</v>
      </c>
      <c r="J13779" s="15" t="str">
        <f t="shared" si="1"/>
        <v>Relevant</v>
      </c>
    </row>
    <row r="13780" ht="22.5" customHeight="1">
      <c r="A13780" s="9" t="s">
        <v>38033</v>
      </c>
      <c r="B13780" s="10">
        <v>45684.91898148148</v>
      </c>
      <c r="C13780" s="11" t="s">
        <v>38034</v>
      </c>
      <c r="D13780" s="12">
        <v>1.0</v>
      </c>
      <c r="E13780" s="10" t="s">
        <v>70</v>
      </c>
      <c r="F13780" s="12">
        <v>2025.0</v>
      </c>
      <c r="G13780" s="13" t="s">
        <v>13</v>
      </c>
      <c r="H13780" s="14" t="s">
        <v>38035</v>
      </c>
      <c r="I13780" s="12">
        <v>26.0</v>
      </c>
      <c r="J13780" s="15" t="str">
        <f t="shared" si="1"/>
        <v>Relevant</v>
      </c>
    </row>
    <row r="13781" ht="22.5" customHeight="1">
      <c r="A13781" s="9" t="s">
        <v>38036</v>
      </c>
      <c r="B13781" s="10">
        <v>45620.380636574075</v>
      </c>
      <c r="C13781" s="11" t="s">
        <v>38037</v>
      </c>
      <c r="D13781" s="12">
        <v>11.0</v>
      </c>
      <c r="E13781" s="10" t="s">
        <v>17</v>
      </c>
      <c r="F13781" s="12">
        <v>2024.0</v>
      </c>
      <c r="G13781" s="13" t="s">
        <v>38038</v>
      </c>
      <c r="H13781" s="14" t="s">
        <v>38039</v>
      </c>
      <c r="I13781" s="12">
        <v>0.0</v>
      </c>
      <c r="J13781" s="15" t="str">
        <f t="shared" si="1"/>
        <v>Relevant</v>
      </c>
    </row>
    <row r="13782" ht="22.5" customHeight="1">
      <c r="A13782" s="9" t="s">
        <v>38040</v>
      </c>
      <c r="B13782" s="10">
        <v>45644.42013546296</v>
      </c>
      <c r="C13782" s="11" t="s">
        <v>18364</v>
      </c>
      <c r="D13782" s="12">
        <v>12.0</v>
      </c>
      <c r="E13782" s="10" t="s">
        <v>26</v>
      </c>
      <c r="F13782" s="12">
        <v>2024.0</v>
      </c>
      <c r="G13782" s="13" t="s">
        <v>38041</v>
      </c>
      <c r="H13782" s="14" t="s">
        <v>38042</v>
      </c>
      <c r="I13782" s="12">
        <v>35815.0</v>
      </c>
      <c r="J13782" s="15" t="str">
        <f t="shared" si="1"/>
        <v>Relevant</v>
      </c>
    </row>
    <row r="13783" ht="22.5" customHeight="1">
      <c r="A13783" s="9" t="s">
        <v>38043</v>
      </c>
      <c r="B13783" s="10">
        <v>45642.17065962963</v>
      </c>
      <c r="C13783" s="11" t="s">
        <v>38044</v>
      </c>
      <c r="D13783" s="12">
        <v>12.0</v>
      </c>
      <c r="E13783" s="10" t="s">
        <v>26</v>
      </c>
      <c r="F13783" s="12">
        <v>2024.0</v>
      </c>
      <c r="G13783" s="13" t="s">
        <v>38045</v>
      </c>
      <c r="H13783" s="14" t="s">
        <v>38046</v>
      </c>
      <c r="I13783" s="12">
        <v>9205384.0</v>
      </c>
      <c r="J13783" s="15" t="str">
        <f t="shared" si="1"/>
        <v>Relevant</v>
      </c>
    </row>
    <row r="13784" ht="22.5" customHeight="1">
      <c r="A13784" s="9" t="s">
        <v>38047</v>
      </c>
      <c r="B13784" s="10">
        <v>45604.5278125</v>
      </c>
      <c r="C13784" s="11" t="s">
        <v>38048</v>
      </c>
      <c r="D13784" s="12">
        <v>11.0</v>
      </c>
      <c r="E13784" s="10" t="s">
        <v>17</v>
      </c>
      <c r="F13784" s="12">
        <v>2024.0</v>
      </c>
      <c r="G13784" s="13" t="s">
        <v>13</v>
      </c>
      <c r="H13784" s="14" t="s">
        <v>6286</v>
      </c>
      <c r="I13784" s="12">
        <v>406.0</v>
      </c>
      <c r="J13784" s="15" t="str">
        <f t="shared" si="1"/>
        <v>Relevant</v>
      </c>
    </row>
    <row r="13785" ht="22.5" customHeight="1">
      <c r="A13785" s="9" t="s">
        <v>38049</v>
      </c>
      <c r="B13785" s="10">
        <v>45606.79076388889</v>
      </c>
      <c r="C13785" s="11" t="s">
        <v>38050</v>
      </c>
      <c r="D13785" s="12">
        <v>11.0</v>
      </c>
      <c r="E13785" s="10" t="s">
        <v>17</v>
      </c>
      <c r="F13785" s="12">
        <v>2024.0</v>
      </c>
      <c r="G13785" s="13" t="s">
        <v>13</v>
      </c>
      <c r="H13785" s="14" t="s">
        <v>100</v>
      </c>
      <c r="I13785" s="12">
        <v>1234.0</v>
      </c>
      <c r="J13785" s="15" t="str">
        <f t="shared" si="1"/>
        <v>Relevant</v>
      </c>
    </row>
    <row r="13786" ht="22.5" customHeight="1">
      <c r="A13786" s="9" t="s">
        <v>38051</v>
      </c>
      <c r="B13786" s="10">
        <v>45621.793229166666</v>
      </c>
      <c r="C13786" s="11" t="s">
        <v>38052</v>
      </c>
      <c r="D13786" s="12">
        <v>11.0</v>
      </c>
      <c r="E13786" s="10" t="s">
        <v>17</v>
      </c>
      <c r="F13786" s="12">
        <v>2024.0</v>
      </c>
      <c r="G13786" s="13" t="s">
        <v>13</v>
      </c>
      <c r="H13786" s="14" t="s">
        <v>220</v>
      </c>
      <c r="I13786" s="12">
        <v>821.0</v>
      </c>
      <c r="J13786" s="15" t="str">
        <f t="shared" si="1"/>
        <v>Relevant</v>
      </c>
    </row>
    <row r="13787" ht="22.5" customHeight="1">
      <c r="A13787" s="9" t="s">
        <v>38053</v>
      </c>
      <c r="B13787" s="10">
        <v>45608.72587962963</v>
      </c>
      <c r="C13787" s="11" t="s">
        <v>38054</v>
      </c>
      <c r="D13787" s="12">
        <v>11.0</v>
      </c>
      <c r="E13787" s="10" t="s">
        <v>17</v>
      </c>
      <c r="F13787" s="12">
        <v>2024.0</v>
      </c>
      <c r="G13787" s="13" t="s">
        <v>38055</v>
      </c>
      <c r="H13787" s="14" t="s">
        <v>38056</v>
      </c>
      <c r="I13787" s="12">
        <v>197575.0</v>
      </c>
      <c r="J13787" s="15" t="str">
        <f t="shared" si="1"/>
        <v>Irrelevant</v>
      </c>
    </row>
    <row r="13788" ht="22.5" customHeight="1">
      <c r="A13788" s="9" t="s">
        <v>38057</v>
      </c>
      <c r="B13788" s="10">
        <v>45467.5</v>
      </c>
      <c r="C13788" s="11" t="s">
        <v>2265</v>
      </c>
      <c r="D13788" s="12">
        <v>6.0</v>
      </c>
      <c r="E13788" s="10" t="s">
        <v>34</v>
      </c>
      <c r="F13788" s="12">
        <v>2024.0</v>
      </c>
      <c r="G13788" s="13" t="s">
        <v>13</v>
      </c>
      <c r="H13788" s="14" t="s">
        <v>38058</v>
      </c>
      <c r="I13788" s="12">
        <v>3.0</v>
      </c>
      <c r="J13788" s="15" t="str">
        <f t="shared" si="1"/>
        <v>Relevant</v>
      </c>
    </row>
    <row r="13789" ht="22.5" customHeight="1">
      <c r="A13789" s="9" t="s">
        <v>38059</v>
      </c>
      <c r="B13789" s="10">
        <v>45608.751597222225</v>
      </c>
      <c r="C13789" s="11" t="s">
        <v>38060</v>
      </c>
      <c r="D13789" s="12">
        <v>11.0</v>
      </c>
      <c r="E13789" s="10" t="s">
        <v>17</v>
      </c>
      <c r="F13789" s="12">
        <v>2024.0</v>
      </c>
      <c r="G13789" s="13" t="s">
        <v>13</v>
      </c>
      <c r="H13789" s="14" t="s">
        <v>38061</v>
      </c>
      <c r="I13789" s="12">
        <v>316.0</v>
      </c>
      <c r="J13789" s="15" t="str">
        <f t="shared" si="1"/>
        <v>Relevant</v>
      </c>
    </row>
    <row r="13790" ht="22.5" customHeight="1">
      <c r="A13790" s="9" t="s">
        <v>38062</v>
      </c>
      <c r="B13790" s="10">
        <v>45601.63826388889</v>
      </c>
      <c r="C13790" s="11" t="s">
        <v>38063</v>
      </c>
      <c r="D13790" s="12">
        <v>11.0</v>
      </c>
      <c r="E13790" s="10" t="s">
        <v>17</v>
      </c>
      <c r="F13790" s="12">
        <v>2024.0</v>
      </c>
      <c r="G13790" s="13" t="s">
        <v>38064</v>
      </c>
      <c r="H13790" s="14" t="s">
        <v>38065</v>
      </c>
      <c r="I13790" s="12">
        <v>3658.0</v>
      </c>
      <c r="J13790" s="15" t="str">
        <f t="shared" si="1"/>
        <v>Relevant</v>
      </c>
    </row>
    <row r="13791" ht="22.5" customHeight="1">
      <c r="A13791" s="9" t="s">
        <v>38066</v>
      </c>
      <c r="B13791" s="10">
        <v>45674.77566049768</v>
      </c>
      <c r="C13791" s="11" t="s">
        <v>38067</v>
      </c>
      <c r="D13791" s="12">
        <v>1.0</v>
      </c>
      <c r="E13791" s="10" t="s">
        <v>70</v>
      </c>
      <c r="F13791" s="12">
        <v>2025.0</v>
      </c>
      <c r="G13791" s="13" t="s">
        <v>38068</v>
      </c>
      <c r="H13791" s="14" t="s">
        <v>38069</v>
      </c>
      <c r="I13791" s="12">
        <v>1.271605E7</v>
      </c>
      <c r="J13791" s="15" t="str">
        <f t="shared" si="1"/>
        <v>Relevant</v>
      </c>
    </row>
    <row r="13792" ht="22.5" customHeight="1">
      <c r="A13792" s="9" t="s">
        <v>38070</v>
      </c>
      <c r="B13792" s="10">
        <v>45477.830555555556</v>
      </c>
      <c r="C13792" s="11" t="s">
        <v>38071</v>
      </c>
      <c r="D13792" s="12">
        <v>7.0</v>
      </c>
      <c r="E13792" s="10" t="s">
        <v>55</v>
      </c>
      <c r="F13792" s="12">
        <v>2024.0</v>
      </c>
      <c r="G13792" s="13" t="s">
        <v>38072</v>
      </c>
      <c r="H13792" s="14" t="s">
        <v>38073</v>
      </c>
      <c r="I13792" s="12">
        <v>9293540.0</v>
      </c>
      <c r="J13792" s="15" t="str">
        <f t="shared" si="1"/>
        <v>Relevant</v>
      </c>
    </row>
    <row r="13793" ht="22.5" customHeight="1">
      <c r="A13793" s="9" t="s">
        <v>38074</v>
      </c>
      <c r="B13793" s="10">
        <v>45696.79002314815</v>
      </c>
      <c r="C13793" s="11" t="s">
        <v>38075</v>
      </c>
      <c r="D13793" s="12">
        <v>2.0</v>
      </c>
      <c r="E13793" s="10" t="s">
        <v>12</v>
      </c>
      <c r="F13793" s="12">
        <v>2025.0</v>
      </c>
      <c r="G13793" s="13" t="s">
        <v>13</v>
      </c>
      <c r="H13793" s="14" t="s">
        <v>14</v>
      </c>
      <c r="I13793" s="12">
        <v>50.0</v>
      </c>
      <c r="J13793" s="15" t="str">
        <f t="shared" si="1"/>
        <v>Relevant</v>
      </c>
    </row>
    <row r="13794" ht="22.5" customHeight="1">
      <c r="A13794" s="9" t="s">
        <v>38076</v>
      </c>
      <c r="B13794" s="10">
        <v>45614.776712962965</v>
      </c>
      <c r="C13794" s="11" t="s">
        <v>38077</v>
      </c>
      <c r="D13794" s="12">
        <v>11.0</v>
      </c>
      <c r="E13794" s="10" t="s">
        <v>17</v>
      </c>
      <c r="F13794" s="12">
        <v>2024.0</v>
      </c>
      <c r="G13794" s="13" t="s">
        <v>13</v>
      </c>
      <c r="H13794" s="14" t="s">
        <v>423</v>
      </c>
      <c r="I13794" s="12">
        <v>267.0</v>
      </c>
      <c r="J13794" s="15" t="str">
        <f t="shared" si="1"/>
        <v>Relevant</v>
      </c>
    </row>
    <row r="13795" ht="22.5" customHeight="1">
      <c r="A13795" s="9" t="s">
        <v>38078</v>
      </c>
      <c r="B13795" s="10">
        <v>45696.80112268519</v>
      </c>
      <c r="C13795" s="11" t="s">
        <v>38079</v>
      </c>
      <c r="D13795" s="12">
        <v>2.0</v>
      </c>
      <c r="E13795" s="10" t="s">
        <v>12</v>
      </c>
      <c r="F13795" s="12">
        <v>2025.0</v>
      </c>
      <c r="G13795" s="13" t="s">
        <v>13</v>
      </c>
      <c r="H13795" s="14" t="s">
        <v>14</v>
      </c>
      <c r="I13795" s="12">
        <v>86.0</v>
      </c>
      <c r="J13795" s="15" t="str">
        <f t="shared" si="1"/>
        <v>Relevant</v>
      </c>
    </row>
    <row r="13796" ht="22.5" customHeight="1">
      <c r="A13796" s="9" t="s">
        <v>38080</v>
      </c>
      <c r="B13796" s="10">
        <v>45616.334189814814</v>
      </c>
      <c r="C13796" s="11" t="s">
        <v>38081</v>
      </c>
      <c r="D13796" s="12">
        <v>11.0</v>
      </c>
      <c r="E13796" s="10" t="s">
        <v>17</v>
      </c>
      <c r="F13796" s="12">
        <v>2024.0</v>
      </c>
      <c r="G13796" s="13" t="s">
        <v>13</v>
      </c>
      <c r="H13796" s="14" t="s">
        <v>38082</v>
      </c>
      <c r="I13796" s="12">
        <v>35728.0</v>
      </c>
      <c r="J13796" s="15" t="str">
        <f t="shared" si="1"/>
        <v>Relevant</v>
      </c>
    </row>
    <row r="13797" ht="22.5" customHeight="1">
      <c r="A13797" s="9" t="s">
        <v>38083</v>
      </c>
      <c r="B13797" s="10">
        <v>45612.51116898148</v>
      </c>
      <c r="C13797" s="11" t="s">
        <v>38084</v>
      </c>
      <c r="D13797" s="12">
        <v>11.0</v>
      </c>
      <c r="E13797" s="10" t="s">
        <v>17</v>
      </c>
      <c r="F13797" s="12">
        <v>2024.0</v>
      </c>
      <c r="G13797" s="13" t="s">
        <v>30496</v>
      </c>
      <c r="H13797" s="14" t="s">
        <v>38085</v>
      </c>
      <c r="I13797" s="12">
        <v>7163.0</v>
      </c>
      <c r="J13797" s="15" t="str">
        <f t="shared" si="1"/>
        <v>Relevant</v>
      </c>
    </row>
    <row r="13798" ht="22.5" customHeight="1">
      <c r="A13798" s="9" t="s">
        <v>38086</v>
      </c>
      <c r="B13798" s="10">
        <v>45609.55170138889</v>
      </c>
      <c r="C13798" s="11" t="s">
        <v>38087</v>
      </c>
      <c r="D13798" s="12">
        <v>11.0</v>
      </c>
      <c r="E13798" s="10" t="s">
        <v>17</v>
      </c>
      <c r="F13798" s="12">
        <v>2024.0</v>
      </c>
      <c r="G13798" s="13" t="s">
        <v>13</v>
      </c>
      <c r="H13798" s="14" t="s">
        <v>3706</v>
      </c>
      <c r="I13798" s="12">
        <v>95.0</v>
      </c>
      <c r="J13798" s="15" t="str">
        <f t="shared" si="1"/>
        <v>Relevant</v>
      </c>
    </row>
    <row r="13799" ht="22.5" customHeight="1">
      <c r="A13799" s="9" t="s">
        <v>38088</v>
      </c>
      <c r="B13799" s="10">
        <v>45648.77292824074</v>
      </c>
      <c r="C13799" s="11" t="s">
        <v>38089</v>
      </c>
      <c r="D13799" s="12">
        <v>12.0</v>
      </c>
      <c r="E13799" s="10" t="s">
        <v>26</v>
      </c>
      <c r="F13799" s="12">
        <v>2024.0</v>
      </c>
      <c r="G13799" s="13" t="s">
        <v>38090</v>
      </c>
      <c r="H13799" s="14" t="s">
        <v>38091</v>
      </c>
      <c r="I13799" s="12">
        <v>2978376.0</v>
      </c>
      <c r="J13799" s="15" t="str">
        <f t="shared" si="1"/>
        <v>Relevant</v>
      </c>
    </row>
    <row r="13800" ht="22.5" customHeight="1">
      <c r="A13800" s="9" t="s">
        <v>38092</v>
      </c>
      <c r="B13800" s="10">
        <v>45624.28560185185</v>
      </c>
      <c r="C13800" s="11" t="s">
        <v>38093</v>
      </c>
      <c r="D13800" s="12">
        <v>11.0</v>
      </c>
      <c r="E13800" s="10" t="s">
        <v>17</v>
      </c>
      <c r="F13800" s="12">
        <v>2024.0</v>
      </c>
      <c r="G13800" s="13" t="s">
        <v>13</v>
      </c>
      <c r="H13800" s="14" t="s">
        <v>31</v>
      </c>
      <c r="I13800" s="12">
        <v>1851.0</v>
      </c>
      <c r="J13800" s="15" t="str">
        <f t="shared" si="1"/>
        <v>Relevant</v>
      </c>
    </row>
    <row r="13801" ht="22.5" customHeight="1">
      <c r="A13801" s="9" t="s">
        <v>38094</v>
      </c>
      <c r="B13801" s="10">
        <v>45615.52186342593</v>
      </c>
      <c r="C13801" s="11" t="s">
        <v>498</v>
      </c>
      <c r="D13801" s="12">
        <v>11.0</v>
      </c>
      <c r="E13801" s="10" t="s">
        <v>17</v>
      </c>
      <c r="F13801" s="12">
        <v>2024.0</v>
      </c>
      <c r="G13801" s="13" t="s">
        <v>13</v>
      </c>
      <c r="H13801" s="14" t="s">
        <v>489</v>
      </c>
      <c r="I13801" s="12">
        <v>66.0</v>
      </c>
      <c r="J13801" s="15" t="str">
        <f t="shared" si="1"/>
        <v>Relevant</v>
      </c>
    </row>
    <row r="13802" ht="22.5" customHeight="1">
      <c r="A13802" s="9" t="s">
        <v>38095</v>
      </c>
      <c r="B13802" s="10">
        <v>45707.55763888889</v>
      </c>
      <c r="C13802" s="11" t="s">
        <v>38096</v>
      </c>
      <c r="D13802" s="12">
        <v>2.0</v>
      </c>
      <c r="E13802" s="10" t="s">
        <v>12</v>
      </c>
      <c r="F13802" s="12">
        <v>2025.0</v>
      </c>
      <c r="G13802" s="13" t="s">
        <v>38097</v>
      </c>
      <c r="H13802" s="14" t="s">
        <v>38098</v>
      </c>
      <c r="I13802" s="12">
        <v>866157.0</v>
      </c>
      <c r="J13802" s="15" t="str">
        <f t="shared" si="1"/>
        <v>Irrelevant</v>
      </c>
    </row>
    <row r="13803" ht="22.5" customHeight="1">
      <c r="A13803" s="9" t="s">
        <v>38099</v>
      </c>
      <c r="B13803" s="10">
        <v>45411.48978009259</v>
      </c>
      <c r="C13803" s="11" t="s">
        <v>38100</v>
      </c>
      <c r="D13803" s="12">
        <v>4.0</v>
      </c>
      <c r="E13803" s="10" t="s">
        <v>274</v>
      </c>
      <c r="F13803" s="12">
        <v>2024.0</v>
      </c>
      <c r="G13803" s="13" t="s">
        <v>38101</v>
      </c>
      <c r="H13803" s="14" t="s">
        <v>38102</v>
      </c>
      <c r="I13803" s="12">
        <v>1.0029689E7</v>
      </c>
      <c r="J13803" s="15" t="str">
        <f t="shared" si="1"/>
        <v>Relevant</v>
      </c>
    </row>
    <row r="13804" ht="22.5" customHeight="1">
      <c r="A13804" s="9" t="s">
        <v>38103</v>
      </c>
      <c r="B13804" s="10">
        <v>45615.2353147338</v>
      </c>
      <c r="C13804" s="11" t="s">
        <v>38104</v>
      </c>
      <c r="D13804" s="12">
        <v>11.0</v>
      </c>
      <c r="E13804" s="10" t="s">
        <v>17</v>
      </c>
      <c r="F13804" s="12">
        <v>2024.0</v>
      </c>
      <c r="G13804" s="13" t="s">
        <v>38105</v>
      </c>
      <c r="H13804" s="14" t="s">
        <v>38106</v>
      </c>
      <c r="I13804" s="12">
        <v>4215.0</v>
      </c>
      <c r="J13804" s="15" t="str">
        <f t="shared" si="1"/>
        <v>Relevant</v>
      </c>
    </row>
    <row r="13805" ht="22.5" customHeight="1">
      <c r="A13805" s="9" t="s">
        <v>38107</v>
      </c>
      <c r="B13805" s="10">
        <v>45619.455347222225</v>
      </c>
      <c r="C13805" s="11" t="s">
        <v>38108</v>
      </c>
      <c r="D13805" s="12">
        <v>11.0</v>
      </c>
      <c r="E13805" s="10" t="s">
        <v>17</v>
      </c>
      <c r="F13805" s="12">
        <v>2024.0</v>
      </c>
      <c r="G13805" s="13" t="s">
        <v>13</v>
      </c>
      <c r="H13805" s="14" t="s">
        <v>1214</v>
      </c>
      <c r="I13805" s="12">
        <v>1260.0</v>
      </c>
      <c r="J13805" s="15" t="str">
        <f t="shared" si="1"/>
        <v>Relevant</v>
      </c>
    </row>
    <row r="13806" ht="22.5" customHeight="1">
      <c r="A13806" s="9" t="s">
        <v>38109</v>
      </c>
      <c r="B13806" s="10">
        <v>45649.71498842593</v>
      </c>
      <c r="C13806" s="11" t="s">
        <v>38110</v>
      </c>
      <c r="D13806" s="12">
        <v>12.0</v>
      </c>
      <c r="E13806" s="10" t="s">
        <v>26</v>
      </c>
      <c r="F13806" s="12">
        <v>2024.0</v>
      </c>
      <c r="G13806" s="13" t="s">
        <v>13</v>
      </c>
      <c r="H13806" s="14" t="s">
        <v>38111</v>
      </c>
      <c r="I13806" s="12">
        <v>8401.0</v>
      </c>
      <c r="J13806" s="15" t="str">
        <f t="shared" si="1"/>
        <v>Relevant</v>
      </c>
    </row>
    <row r="13807" ht="22.5" customHeight="1">
      <c r="A13807" s="9" t="s">
        <v>38112</v>
      </c>
      <c r="B13807" s="10">
        <v>45579.62609953704</v>
      </c>
      <c r="C13807" s="11" t="s">
        <v>38113</v>
      </c>
      <c r="D13807" s="12">
        <v>10.0</v>
      </c>
      <c r="E13807" s="10" t="s">
        <v>42</v>
      </c>
      <c r="F13807" s="12">
        <v>2024.0</v>
      </c>
      <c r="G13807" s="13" t="s">
        <v>13</v>
      </c>
      <c r="H13807" s="14" t="s">
        <v>642</v>
      </c>
      <c r="I13807" s="12">
        <v>14452.0</v>
      </c>
      <c r="J13807" s="15" t="str">
        <f t="shared" si="1"/>
        <v>Relevant</v>
      </c>
    </row>
    <row r="13808" ht="22.5" customHeight="1">
      <c r="A13808" s="9" t="s">
        <v>38114</v>
      </c>
      <c r="B13808" s="10">
        <v>45571.2625</v>
      </c>
      <c r="C13808" s="11" t="s">
        <v>2537</v>
      </c>
      <c r="D13808" s="12">
        <v>10.0</v>
      </c>
      <c r="E13808" s="10" t="s">
        <v>42</v>
      </c>
      <c r="F13808" s="12">
        <v>2024.0</v>
      </c>
      <c r="G13808" s="13" t="s">
        <v>38115</v>
      </c>
      <c r="H13808" s="14" t="s">
        <v>38116</v>
      </c>
      <c r="I13808" s="12">
        <v>1.6242846E7</v>
      </c>
      <c r="J13808" s="15" t="str">
        <f t="shared" si="1"/>
        <v>Irrelevant</v>
      </c>
    </row>
    <row r="13809" ht="22.5" customHeight="1">
      <c r="A13809" s="9" t="s">
        <v>38117</v>
      </c>
      <c r="B13809" s="10">
        <v>45589.47829861111</v>
      </c>
      <c r="C13809" s="11" t="s">
        <v>38118</v>
      </c>
      <c r="D13809" s="12">
        <v>10.0</v>
      </c>
      <c r="E13809" s="10" t="s">
        <v>42</v>
      </c>
      <c r="F13809" s="12">
        <v>2024.0</v>
      </c>
      <c r="G13809" s="13" t="s">
        <v>13</v>
      </c>
      <c r="H13809" s="14" t="s">
        <v>38119</v>
      </c>
      <c r="I13809" s="12">
        <v>226090.0</v>
      </c>
      <c r="J13809" s="15" t="str">
        <f t="shared" si="1"/>
        <v>Relevant</v>
      </c>
    </row>
    <row r="13810" ht="22.5" customHeight="1">
      <c r="A13810" s="9" t="s">
        <v>38120</v>
      </c>
      <c r="B13810" s="10">
        <v>45593.36876157407</v>
      </c>
      <c r="C13810" s="11" t="s">
        <v>3631</v>
      </c>
      <c r="D13810" s="12">
        <v>10.0</v>
      </c>
      <c r="E13810" s="10" t="s">
        <v>42</v>
      </c>
      <c r="F13810" s="12">
        <v>2024.0</v>
      </c>
      <c r="G13810" s="13" t="s">
        <v>13</v>
      </c>
      <c r="H13810" s="14" t="s">
        <v>38121</v>
      </c>
      <c r="I13810" s="12">
        <v>3703.0</v>
      </c>
      <c r="J13810" s="15" t="str">
        <f t="shared" si="1"/>
        <v>Relevant</v>
      </c>
    </row>
    <row r="13811" ht="22.5" customHeight="1">
      <c r="A13811" s="9" t="s">
        <v>38122</v>
      </c>
      <c r="B13811" s="10">
        <v>45591.77858796297</v>
      </c>
      <c r="C13811" s="11" t="s">
        <v>38123</v>
      </c>
      <c r="D13811" s="12">
        <v>10.0</v>
      </c>
      <c r="E13811" s="10" t="s">
        <v>42</v>
      </c>
      <c r="F13811" s="12">
        <v>2024.0</v>
      </c>
      <c r="G13811" s="13" t="s">
        <v>13</v>
      </c>
      <c r="H13811" s="14" t="s">
        <v>38124</v>
      </c>
      <c r="I13811" s="12">
        <v>25466.0</v>
      </c>
      <c r="J13811" s="15" t="str">
        <f t="shared" si="1"/>
        <v>Relevant</v>
      </c>
    </row>
    <row r="13812" ht="22.5" customHeight="1">
      <c r="A13812" s="9" t="s">
        <v>38125</v>
      </c>
      <c r="B13812" s="10">
        <v>45725.00907407407</v>
      </c>
      <c r="C13812" s="11" t="s">
        <v>38126</v>
      </c>
      <c r="D13812" s="12">
        <v>3.0</v>
      </c>
      <c r="E13812" s="10" t="s">
        <v>59</v>
      </c>
      <c r="F13812" s="12">
        <v>2025.0</v>
      </c>
      <c r="G13812" s="13" t="s">
        <v>13</v>
      </c>
      <c r="H13812" s="14" t="s">
        <v>420</v>
      </c>
      <c r="I13812" s="12">
        <v>7.0</v>
      </c>
      <c r="J13812" s="15" t="str">
        <f t="shared" si="1"/>
        <v>Irrelevant</v>
      </c>
    </row>
    <row r="13813" ht="22.5" customHeight="1">
      <c r="A13813" s="9" t="s">
        <v>38127</v>
      </c>
      <c r="B13813" s="10">
        <v>45706.713900462964</v>
      </c>
      <c r="C13813" s="11" t="s">
        <v>38128</v>
      </c>
      <c r="D13813" s="12">
        <v>2.0</v>
      </c>
      <c r="E13813" s="10" t="s">
        <v>12</v>
      </c>
      <c r="F13813" s="12">
        <v>2025.0</v>
      </c>
      <c r="G13813" s="13" t="s">
        <v>13</v>
      </c>
      <c r="H13813" s="14" t="s">
        <v>38129</v>
      </c>
      <c r="I13813" s="12">
        <v>0.0</v>
      </c>
      <c r="J13813" s="15" t="str">
        <f t="shared" si="1"/>
        <v>Relevant</v>
      </c>
    </row>
    <row r="13814" ht="22.5" customHeight="1">
      <c r="A13814" s="9" t="s">
        <v>38130</v>
      </c>
      <c r="B13814" s="10">
        <v>45656.45694444444</v>
      </c>
      <c r="C13814" s="11" t="s">
        <v>38131</v>
      </c>
      <c r="D13814" s="12">
        <v>12.0</v>
      </c>
      <c r="E13814" s="10" t="s">
        <v>26</v>
      </c>
      <c r="F13814" s="12">
        <v>2024.0</v>
      </c>
      <c r="G13814" s="13" t="s">
        <v>38132</v>
      </c>
      <c r="H13814" s="14" t="s">
        <v>38133</v>
      </c>
      <c r="I13814" s="12">
        <v>28789.0</v>
      </c>
      <c r="J13814" s="15" t="str">
        <f t="shared" si="1"/>
        <v>Relevant</v>
      </c>
    </row>
    <row r="13815" ht="22.5" customHeight="1">
      <c r="A13815" s="9" t="s">
        <v>38134</v>
      </c>
      <c r="B13815" s="10">
        <v>45649.40770833333</v>
      </c>
      <c r="C13815" s="11" t="s">
        <v>38135</v>
      </c>
      <c r="D13815" s="12">
        <v>12.0</v>
      </c>
      <c r="E13815" s="10" t="s">
        <v>26</v>
      </c>
      <c r="F13815" s="12">
        <v>2024.0</v>
      </c>
      <c r="G13815" s="13" t="s">
        <v>13</v>
      </c>
      <c r="H13815" s="14" t="s">
        <v>38136</v>
      </c>
      <c r="I13815" s="12">
        <v>49494.0</v>
      </c>
      <c r="J13815" s="15" t="str">
        <f t="shared" si="1"/>
        <v>Relevant</v>
      </c>
    </row>
    <row r="13816" ht="22.5" customHeight="1">
      <c r="A13816" s="9" t="s">
        <v>38137</v>
      </c>
      <c r="B13816" s="10">
        <v>45473.82732638889</v>
      </c>
      <c r="C13816" s="11" t="s">
        <v>38138</v>
      </c>
      <c r="D13816" s="12">
        <v>6.0</v>
      </c>
      <c r="E13816" s="10" t="s">
        <v>34</v>
      </c>
      <c r="F13816" s="12">
        <v>2024.0</v>
      </c>
      <c r="G13816" s="13" t="s">
        <v>13</v>
      </c>
      <c r="H13816" s="14" t="s">
        <v>56</v>
      </c>
      <c r="I13816" s="12">
        <v>289.0</v>
      </c>
      <c r="J13816" s="15" t="str">
        <f t="shared" si="1"/>
        <v>Relevant</v>
      </c>
    </row>
    <row r="13817" ht="22.5" customHeight="1">
      <c r="A13817" s="9" t="s">
        <v>38139</v>
      </c>
      <c r="B13817" s="10">
        <v>45586.85018518518</v>
      </c>
      <c r="C13817" s="11" t="s">
        <v>38140</v>
      </c>
      <c r="D13817" s="12">
        <v>10.0</v>
      </c>
      <c r="E13817" s="10" t="s">
        <v>42</v>
      </c>
      <c r="F13817" s="12">
        <v>2024.0</v>
      </c>
      <c r="G13817" s="13" t="s">
        <v>13</v>
      </c>
      <c r="H13817" s="14" t="s">
        <v>175</v>
      </c>
      <c r="I13817" s="12">
        <v>2287.0</v>
      </c>
      <c r="J13817" s="15" t="str">
        <f t="shared" si="1"/>
        <v>Irrelevant</v>
      </c>
    </row>
    <row r="13818" ht="22.5" customHeight="1">
      <c r="A13818" s="9" t="s">
        <v>38141</v>
      </c>
      <c r="B13818" s="10">
        <v>45592.709586840276</v>
      </c>
      <c r="C13818" s="11" t="s">
        <v>38142</v>
      </c>
      <c r="D13818" s="12">
        <v>10.0</v>
      </c>
      <c r="E13818" s="10" t="s">
        <v>42</v>
      </c>
      <c r="F13818" s="12">
        <v>2024.0</v>
      </c>
      <c r="G13818" s="13" t="s">
        <v>38143</v>
      </c>
      <c r="H13818" s="14" t="s">
        <v>38144</v>
      </c>
      <c r="I13818" s="12">
        <v>115209.0</v>
      </c>
      <c r="J13818" s="15" t="str">
        <f t="shared" si="1"/>
        <v>Relevant</v>
      </c>
    </row>
    <row r="13819" ht="22.5" customHeight="1">
      <c r="A13819" s="9" t="s">
        <v>38145</v>
      </c>
      <c r="B13819" s="10">
        <v>45604.67266203704</v>
      </c>
      <c r="C13819" s="11" t="s">
        <v>38146</v>
      </c>
      <c r="D13819" s="12">
        <v>11.0</v>
      </c>
      <c r="E13819" s="10" t="s">
        <v>17</v>
      </c>
      <c r="F13819" s="12">
        <v>2024.0</v>
      </c>
      <c r="G13819" s="13" t="s">
        <v>38147</v>
      </c>
      <c r="H13819" s="14" t="s">
        <v>38148</v>
      </c>
      <c r="I13819" s="12">
        <v>4541731.0</v>
      </c>
      <c r="J13819" s="15" t="str">
        <f t="shared" si="1"/>
        <v>Relevant</v>
      </c>
    </row>
    <row r="13820" ht="22.5" customHeight="1">
      <c r="A13820" s="9" t="s">
        <v>38149</v>
      </c>
      <c r="B13820" s="10">
        <v>45616.3059375</v>
      </c>
      <c r="C13820" s="11" t="s">
        <v>6478</v>
      </c>
      <c r="D13820" s="12">
        <v>11.0</v>
      </c>
      <c r="E13820" s="10" t="s">
        <v>17</v>
      </c>
      <c r="F13820" s="12">
        <v>2024.0</v>
      </c>
      <c r="G13820" s="13" t="s">
        <v>13</v>
      </c>
      <c r="H13820" s="14" t="s">
        <v>38150</v>
      </c>
      <c r="I13820" s="12">
        <v>254.0</v>
      </c>
      <c r="J13820" s="15" t="str">
        <f t="shared" si="1"/>
        <v>Relevant</v>
      </c>
    </row>
    <row r="13821" ht="22.5" customHeight="1">
      <c r="A13821" s="9" t="s">
        <v>38151</v>
      </c>
      <c r="B13821" s="10">
        <v>45596.69451388889</v>
      </c>
      <c r="C13821" s="11" t="s">
        <v>38152</v>
      </c>
      <c r="D13821" s="12">
        <v>10.0</v>
      </c>
      <c r="E13821" s="10" t="s">
        <v>42</v>
      </c>
      <c r="F13821" s="12">
        <v>2024.0</v>
      </c>
      <c r="G13821" s="13" t="s">
        <v>13</v>
      </c>
      <c r="H13821" s="14" t="s">
        <v>124</v>
      </c>
      <c r="I13821" s="12">
        <v>18.0</v>
      </c>
      <c r="J13821" s="15" t="str">
        <f t="shared" si="1"/>
        <v>Relevant</v>
      </c>
    </row>
    <row r="13822" ht="22.5" customHeight="1">
      <c r="A13822" s="9" t="s">
        <v>38153</v>
      </c>
      <c r="B13822" s="10">
        <v>45591.78854166667</v>
      </c>
      <c r="C13822" s="11" t="s">
        <v>38154</v>
      </c>
      <c r="D13822" s="12">
        <v>10.0</v>
      </c>
      <c r="E13822" s="10" t="s">
        <v>42</v>
      </c>
      <c r="F13822" s="12">
        <v>2024.0</v>
      </c>
      <c r="G13822" s="13" t="s">
        <v>13</v>
      </c>
      <c r="H13822" s="14" t="s">
        <v>131</v>
      </c>
      <c r="I13822" s="12">
        <v>5.0</v>
      </c>
      <c r="J13822" s="15" t="str">
        <f t="shared" si="1"/>
        <v>Relevant</v>
      </c>
    </row>
    <row r="13823" ht="22.5" customHeight="1">
      <c r="A13823" s="9" t="s">
        <v>38155</v>
      </c>
      <c r="B13823" s="10">
        <v>45614.432175925926</v>
      </c>
      <c r="C13823" s="11" t="s">
        <v>38156</v>
      </c>
      <c r="D13823" s="12">
        <v>11.0</v>
      </c>
      <c r="E13823" s="10" t="s">
        <v>17</v>
      </c>
      <c r="F13823" s="12">
        <v>2024.0</v>
      </c>
      <c r="G13823" s="13" t="s">
        <v>13</v>
      </c>
      <c r="H13823" s="14" t="s">
        <v>19242</v>
      </c>
      <c r="I13823" s="12">
        <v>9534.0</v>
      </c>
      <c r="J13823" s="15" t="str">
        <f t="shared" si="1"/>
        <v>Relevant</v>
      </c>
    </row>
    <row r="13824" ht="22.5" customHeight="1">
      <c r="A13824" s="9" t="s">
        <v>38157</v>
      </c>
      <c r="B13824" s="10">
        <v>45742.80679398148</v>
      </c>
      <c r="C13824" s="11" t="s">
        <v>38158</v>
      </c>
      <c r="D13824" s="12">
        <v>3.0</v>
      </c>
      <c r="E13824" s="10" t="s">
        <v>59</v>
      </c>
      <c r="F13824" s="12">
        <v>2025.0</v>
      </c>
      <c r="G13824" s="13" t="s">
        <v>13</v>
      </c>
      <c r="H13824" s="14" t="s">
        <v>38159</v>
      </c>
      <c r="I13824" s="12">
        <v>464286.0</v>
      </c>
      <c r="J13824" s="15" t="str">
        <f t="shared" si="1"/>
        <v>Relevant</v>
      </c>
    </row>
    <row r="13825" ht="22.5" customHeight="1">
      <c r="A13825" s="9" t="s">
        <v>38160</v>
      </c>
      <c r="B13825" s="10">
        <v>45615.402766203704</v>
      </c>
      <c r="C13825" s="11" t="s">
        <v>38161</v>
      </c>
      <c r="D13825" s="12">
        <v>11.0</v>
      </c>
      <c r="E13825" s="10" t="s">
        <v>17</v>
      </c>
      <c r="F13825" s="12">
        <v>2024.0</v>
      </c>
      <c r="G13825" s="13" t="s">
        <v>13</v>
      </c>
      <c r="H13825" s="14" t="s">
        <v>781</v>
      </c>
      <c r="I13825" s="12">
        <v>870.0</v>
      </c>
      <c r="J13825" s="15" t="str">
        <f t="shared" si="1"/>
        <v>Irrelevant</v>
      </c>
    </row>
    <row r="13826" ht="22.5" customHeight="1">
      <c r="A13826" s="9" t="s">
        <v>38162</v>
      </c>
      <c r="B13826" s="10">
        <v>45615.61041666667</v>
      </c>
      <c r="C13826" s="11" t="s">
        <v>26191</v>
      </c>
      <c r="D13826" s="12">
        <v>11.0</v>
      </c>
      <c r="E13826" s="10" t="s">
        <v>17</v>
      </c>
      <c r="F13826" s="12">
        <v>2024.0</v>
      </c>
      <c r="G13826" s="13" t="s">
        <v>13</v>
      </c>
      <c r="H13826" s="14" t="s">
        <v>11903</v>
      </c>
      <c r="I13826" s="12">
        <v>406.0</v>
      </c>
      <c r="J13826" s="15" t="str">
        <f t="shared" si="1"/>
        <v>Relevant</v>
      </c>
    </row>
    <row r="13827" ht="22.5" customHeight="1">
      <c r="A13827" s="9" t="s">
        <v>38163</v>
      </c>
      <c r="B13827" s="10">
        <v>45643.95199074074</v>
      </c>
      <c r="C13827" s="11" t="s">
        <v>38164</v>
      </c>
      <c r="D13827" s="12">
        <v>12.0</v>
      </c>
      <c r="E13827" s="10" t="s">
        <v>26</v>
      </c>
      <c r="F13827" s="12">
        <v>2024.0</v>
      </c>
      <c r="G13827" s="13" t="s">
        <v>13</v>
      </c>
      <c r="H13827" s="14" t="s">
        <v>357</v>
      </c>
      <c r="I13827" s="12">
        <v>1110.0</v>
      </c>
      <c r="J13827" s="15" t="str">
        <f t="shared" si="1"/>
        <v>Relevant</v>
      </c>
    </row>
    <row r="13828" ht="22.5" customHeight="1">
      <c r="A13828" s="9" t="s">
        <v>38165</v>
      </c>
      <c r="B13828" s="10">
        <v>45696.870625</v>
      </c>
      <c r="C13828" s="11" t="s">
        <v>38166</v>
      </c>
      <c r="D13828" s="12">
        <v>2.0</v>
      </c>
      <c r="E13828" s="10" t="s">
        <v>12</v>
      </c>
      <c r="F13828" s="12">
        <v>2025.0</v>
      </c>
      <c r="G13828" s="13" t="s">
        <v>13</v>
      </c>
      <c r="H13828" s="14" t="s">
        <v>14</v>
      </c>
      <c r="I13828" s="12">
        <v>781.0</v>
      </c>
      <c r="J13828" s="15" t="str">
        <f t="shared" si="1"/>
        <v>Relevant</v>
      </c>
    </row>
    <row r="13829" ht="22.5" customHeight="1">
      <c r="A13829" s="9" t="s">
        <v>38167</v>
      </c>
      <c r="B13829" s="10">
        <v>45636.44274305556</v>
      </c>
      <c r="C13829" s="11" t="s">
        <v>38168</v>
      </c>
      <c r="D13829" s="12">
        <v>12.0</v>
      </c>
      <c r="E13829" s="10" t="s">
        <v>26</v>
      </c>
      <c r="F13829" s="12">
        <v>2024.0</v>
      </c>
      <c r="G13829" s="13" t="s">
        <v>38169</v>
      </c>
      <c r="H13829" s="14" t="s">
        <v>22235</v>
      </c>
      <c r="I13829" s="12">
        <v>596.0</v>
      </c>
      <c r="J13829" s="15" t="str">
        <f t="shared" si="1"/>
        <v>Relevant</v>
      </c>
    </row>
    <row r="13830" ht="22.5" customHeight="1">
      <c r="A13830" s="9" t="s">
        <v>38170</v>
      </c>
      <c r="B13830" s="10">
        <v>45699.966157407405</v>
      </c>
      <c r="C13830" s="11" t="s">
        <v>38171</v>
      </c>
      <c r="D13830" s="12">
        <v>2.0</v>
      </c>
      <c r="E13830" s="10" t="s">
        <v>12</v>
      </c>
      <c r="F13830" s="12">
        <v>2025.0</v>
      </c>
      <c r="G13830" s="13" t="s">
        <v>13</v>
      </c>
      <c r="H13830" s="14" t="s">
        <v>3328</v>
      </c>
      <c r="I13830" s="12">
        <v>653.0</v>
      </c>
      <c r="J13830" s="15" t="str">
        <f t="shared" si="1"/>
        <v>Irrelevant</v>
      </c>
    </row>
    <row r="13831" ht="22.5" customHeight="1">
      <c r="A13831" s="9" t="s">
        <v>38172</v>
      </c>
      <c r="B13831" s="10">
        <v>45401.34738425926</v>
      </c>
      <c r="C13831" s="11" t="s">
        <v>38173</v>
      </c>
      <c r="D13831" s="12">
        <v>4.0</v>
      </c>
      <c r="E13831" s="10" t="s">
        <v>274</v>
      </c>
      <c r="F13831" s="12">
        <v>2024.0</v>
      </c>
      <c r="G13831" s="13" t="s">
        <v>13</v>
      </c>
      <c r="H13831" s="14" t="s">
        <v>2067</v>
      </c>
      <c r="I13831" s="12">
        <v>906.0</v>
      </c>
      <c r="J13831" s="15" t="str">
        <f t="shared" si="1"/>
        <v>Relevant</v>
      </c>
    </row>
    <row r="13832" ht="22.5" customHeight="1">
      <c r="A13832" s="9" t="s">
        <v>38174</v>
      </c>
      <c r="B13832" s="10">
        <v>45615.426354166666</v>
      </c>
      <c r="C13832" s="11" t="s">
        <v>38175</v>
      </c>
      <c r="D13832" s="12">
        <v>11.0</v>
      </c>
      <c r="E13832" s="10" t="s">
        <v>17</v>
      </c>
      <c r="F13832" s="12">
        <v>2024.0</v>
      </c>
      <c r="G13832" s="13" t="s">
        <v>13</v>
      </c>
      <c r="H13832" s="14" t="s">
        <v>38176</v>
      </c>
      <c r="I13832" s="12">
        <v>400024.0</v>
      </c>
      <c r="J13832" s="15" t="str">
        <f t="shared" si="1"/>
        <v>Relevant</v>
      </c>
    </row>
    <row r="13833" ht="22.5" customHeight="1">
      <c r="A13833" s="9" t="s">
        <v>38177</v>
      </c>
      <c r="B13833" s="10">
        <v>45632.41412037037</v>
      </c>
      <c r="C13833" s="11" t="s">
        <v>38178</v>
      </c>
      <c r="D13833" s="12">
        <v>12.0</v>
      </c>
      <c r="E13833" s="10" t="s">
        <v>26</v>
      </c>
      <c r="F13833" s="12">
        <v>2024.0</v>
      </c>
      <c r="G13833" s="13" t="s">
        <v>13</v>
      </c>
      <c r="H13833" s="14" t="s">
        <v>38179</v>
      </c>
      <c r="I13833" s="12">
        <v>1056.0</v>
      </c>
      <c r="J13833" s="15" t="str">
        <f t="shared" si="1"/>
        <v>Relevant</v>
      </c>
    </row>
    <row r="13834" ht="22.5" customHeight="1">
      <c r="A13834" s="9" t="s">
        <v>38180</v>
      </c>
      <c r="B13834" s="10">
        <v>45614.46046296296</v>
      </c>
      <c r="C13834" s="11" t="s">
        <v>38181</v>
      </c>
      <c r="D13834" s="12">
        <v>11.0</v>
      </c>
      <c r="E13834" s="10" t="s">
        <v>17</v>
      </c>
      <c r="F13834" s="12">
        <v>2024.0</v>
      </c>
      <c r="G13834" s="13" t="s">
        <v>13</v>
      </c>
      <c r="H13834" s="14" t="s">
        <v>3446</v>
      </c>
      <c r="I13834" s="12">
        <v>405.0</v>
      </c>
      <c r="J13834" s="15" t="str">
        <f t="shared" si="1"/>
        <v>Relevant</v>
      </c>
    </row>
    <row r="13835" ht="22.5" customHeight="1">
      <c r="A13835" s="9" t="s">
        <v>38182</v>
      </c>
      <c r="B13835" s="10">
        <v>45705.73761574074</v>
      </c>
      <c r="C13835" s="11" t="s">
        <v>38183</v>
      </c>
      <c r="D13835" s="12">
        <v>2.0</v>
      </c>
      <c r="E13835" s="10" t="s">
        <v>12</v>
      </c>
      <c r="F13835" s="12">
        <v>2025.0</v>
      </c>
      <c r="G13835" s="13" t="s">
        <v>13</v>
      </c>
      <c r="H13835" s="14" t="s">
        <v>1973</v>
      </c>
      <c r="I13835" s="12">
        <v>10452.0</v>
      </c>
      <c r="J13835" s="15" t="str">
        <f t="shared" si="1"/>
        <v>Relevant</v>
      </c>
    </row>
    <row r="13836" ht="22.5" customHeight="1">
      <c r="A13836" s="9" t="s">
        <v>38184</v>
      </c>
      <c r="B13836" s="10">
        <v>45616.551782407405</v>
      </c>
      <c r="C13836" s="11" t="s">
        <v>38185</v>
      </c>
      <c r="D13836" s="12">
        <v>11.0</v>
      </c>
      <c r="E13836" s="10" t="s">
        <v>17</v>
      </c>
      <c r="F13836" s="12">
        <v>2024.0</v>
      </c>
      <c r="G13836" s="13" t="s">
        <v>13</v>
      </c>
      <c r="H13836" s="14" t="s">
        <v>781</v>
      </c>
      <c r="I13836" s="12">
        <v>267.0</v>
      </c>
      <c r="J13836" s="15" t="str">
        <f t="shared" si="1"/>
        <v>Irrelevant</v>
      </c>
    </row>
    <row r="13837" ht="22.5" customHeight="1">
      <c r="A13837" s="9" t="s">
        <v>38186</v>
      </c>
      <c r="B13837" s="10">
        <v>45734.39375</v>
      </c>
      <c r="C13837" s="11" t="s">
        <v>22051</v>
      </c>
      <c r="D13837" s="12">
        <v>3.0</v>
      </c>
      <c r="E13837" s="10" t="s">
        <v>59</v>
      </c>
      <c r="F13837" s="12">
        <v>2025.0</v>
      </c>
      <c r="G13837" s="13" t="s">
        <v>13</v>
      </c>
      <c r="H13837" s="14" t="s">
        <v>562</v>
      </c>
      <c r="I13837" s="12">
        <v>147.0</v>
      </c>
      <c r="J13837" s="15" t="str">
        <f t="shared" si="1"/>
        <v>Irrelevant</v>
      </c>
    </row>
    <row r="13838" ht="22.5" customHeight="1">
      <c r="A13838" s="9" t="s">
        <v>38187</v>
      </c>
      <c r="B13838" s="10">
        <v>45630.41873842593</v>
      </c>
      <c r="C13838" s="11" t="s">
        <v>38188</v>
      </c>
      <c r="D13838" s="12">
        <v>12.0</v>
      </c>
      <c r="E13838" s="10" t="s">
        <v>26</v>
      </c>
      <c r="F13838" s="12">
        <v>2024.0</v>
      </c>
      <c r="G13838" s="13" t="s">
        <v>13</v>
      </c>
      <c r="H13838" s="14" t="s">
        <v>11903</v>
      </c>
      <c r="I13838" s="12">
        <v>2222.0</v>
      </c>
      <c r="J13838" s="15" t="str">
        <f t="shared" si="1"/>
        <v>Relevant</v>
      </c>
    </row>
    <row r="13839" ht="22.5" customHeight="1">
      <c r="A13839" s="9" t="s">
        <v>38189</v>
      </c>
      <c r="B13839" s="10">
        <v>45587.756886574076</v>
      </c>
      <c r="C13839" s="11" t="s">
        <v>38190</v>
      </c>
      <c r="D13839" s="12">
        <v>10.0</v>
      </c>
      <c r="E13839" s="10" t="s">
        <v>42</v>
      </c>
      <c r="F13839" s="12">
        <v>2024.0</v>
      </c>
      <c r="G13839" s="13" t="s">
        <v>13</v>
      </c>
      <c r="H13839" s="14" t="s">
        <v>338</v>
      </c>
      <c r="I13839" s="12">
        <v>109.0</v>
      </c>
      <c r="J13839" s="15" t="str">
        <f t="shared" si="1"/>
        <v>Relevant</v>
      </c>
    </row>
    <row r="13840" ht="22.5" customHeight="1">
      <c r="A13840" s="9" t="s">
        <v>38191</v>
      </c>
      <c r="B13840" s="10">
        <v>45589.51112268519</v>
      </c>
      <c r="C13840" s="11" t="s">
        <v>38192</v>
      </c>
      <c r="D13840" s="12">
        <v>10.0</v>
      </c>
      <c r="E13840" s="10" t="s">
        <v>42</v>
      </c>
      <c r="F13840" s="12">
        <v>2024.0</v>
      </c>
      <c r="G13840" s="13" t="s">
        <v>38193</v>
      </c>
      <c r="H13840" s="14" t="s">
        <v>38194</v>
      </c>
      <c r="I13840" s="12">
        <v>30729.0</v>
      </c>
      <c r="J13840" s="15" t="str">
        <f t="shared" si="1"/>
        <v>Relevant</v>
      </c>
    </row>
    <row r="13841" ht="22.5" customHeight="1">
      <c r="A13841" s="9" t="s">
        <v>38195</v>
      </c>
      <c r="B13841" s="10">
        <v>45632.77489583333</v>
      </c>
      <c r="C13841" s="11" t="s">
        <v>38196</v>
      </c>
      <c r="D13841" s="12">
        <v>12.0</v>
      </c>
      <c r="E13841" s="10" t="s">
        <v>26</v>
      </c>
      <c r="F13841" s="12">
        <v>2024.0</v>
      </c>
      <c r="G13841" s="13" t="s">
        <v>13</v>
      </c>
      <c r="H13841" s="14" t="s">
        <v>634</v>
      </c>
      <c r="I13841" s="12">
        <v>572.0</v>
      </c>
      <c r="J13841" s="15" t="str">
        <f t="shared" si="1"/>
        <v>Relevant</v>
      </c>
    </row>
    <row r="13842" ht="22.5" customHeight="1">
      <c r="A13842" s="9" t="s">
        <v>38197</v>
      </c>
      <c r="B13842" s="10">
        <v>45637.7184837963</v>
      </c>
      <c r="C13842" s="11" t="s">
        <v>2809</v>
      </c>
      <c r="D13842" s="12">
        <v>12.0</v>
      </c>
      <c r="E13842" s="10" t="s">
        <v>26</v>
      </c>
      <c r="F13842" s="12">
        <v>2024.0</v>
      </c>
      <c r="G13842" s="13" t="s">
        <v>38198</v>
      </c>
      <c r="H13842" s="14" t="s">
        <v>38199</v>
      </c>
      <c r="I13842" s="12">
        <v>622887.0</v>
      </c>
      <c r="J13842" s="15" t="str">
        <f t="shared" si="1"/>
        <v>Relevant</v>
      </c>
    </row>
    <row r="13843" ht="22.5" customHeight="1">
      <c r="A13843" s="9" t="s">
        <v>38200</v>
      </c>
      <c r="B13843" s="10">
        <v>45660.70190972222</v>
      </c>
      <c r="C13843" s="11" t="s">
        <v>38201</v>
      </c>
      <c r="D13843" s="12">
        <v>1.0</v>
      </c>
      <c r="E13843" s="10" t="s">
        <v>70</v>
      </c>
      <c r="F13843" s="12">
        <v>2025.0</v>
      </c>
      <c r="G13843" s="13" t="s">
        <v>13</v>
      </c>
      <c r="H13843" s="14" t="s">
        <v>2417</v>
      </c>
      <c r="I13843" s="12">
        <v>282.0</v>
      </c>
      <c r="J13843" s="15" t="str">
        <f t="shared" si="1"/>
        <v>Irrelevant</v>
      </c>
    </row>
    <row r="13844" ht="22.5" customHeight="1">
      <c r="A13844" s="9" t="s">
        <v>38202</v>
      </c>
      <c r="B13844" s="10">
        <v>45614.815092592595</v>
      </c>
      <c r="C13844" s="11" t="s">
        <v>24538</v>
      </c>
      <c r="D13844" s="12">
        <v>11.0</v>
      </c>
      <c r="E13844" s="10" t="s">
        <v>17</v>
      </c>
      <c r="F13844" s="12">
        <v>2024.0</v>
      </c>
      <c r="G13844" s="13" t="s">
        <v>13</v>
      </c>
      <c r="H13844" s="14" t="s">
        <v>423</v>
      </c>
      <c r="I13844" s="12">
        <v>214.0</v>
      </c>
      <c r="J13844" s="15" t="str">
        <f t="shared" si="1"/>
        <v>Relevant</v>
      </c>
    </row>
    <row r="13845" ht="22.5" customHeight="1">
      <c r="A13845" s="9" t="s">
        <v>38203</v>
      </c>
      <c r="B13845" s="10">
        <v>45614.8584375</v>
      </c>
      <c r="C13845" s="11" t="s">
        <v>38204</v>
      </c>
      <c r="D13845" s="12">
        <v>11.0</v>
      </c>
      <c r="E13845" s="10" t="s">
        <v>17</v>
      </c>
      <c r="F13845" s="12">
        <v>2024.0</v>
      </c>
      <c r="G13845" s="13" t="s">
        <v>13</v>
      </c>
      <c r="H13845" s="14" t="s">
        <v>423</v>
      </c>
      <c r="I13845" s="12">
        <v>821.0</v>
      </c>
      <c r="J13845" s="15" t="str">
        <f t="shared" si="1"/>
        <v>Relevant</v>
      </c>
    </row>
    <row r="13846" ht="22.5" customHeight="1">
      <c r="A13846" s="9" t="s">
        <v>38205</v>
      </c>
      <c r="B13846" s="10">
        <v>45607.4002662037</v>
      </c>
      <c r="C13846" s="11" t="s">
        <v>38206</v>
      </c>
      <c r="D13846" s="12">
        <v>11.0</v>
      </c>
      <c r="E13846" s="10" t="s">
        <v>17</v>
      </c>
      <c r="F13846" s="12">
        <v>2024.0</v>
      </c>
      <c r="G13846" s="13" t="s">
        <v>13</v>
      </c>
      <c r="H13846" s="14" t="s">
        <v>38207</v>
      </c>
      <c r="I13846" s="12">
        <v>169.0</v>
      </c>
      <c r="J13846" s="15" t="str">
        <f t="shared" si="1"/>
        <v>Relevant</v>
      </c>
    </row>
    <row r="13847" ht="22.5" customHeight="1">
      <c r="A13847" s="9" t="s">
        <v>38208</v>
      </c>
      <c r="B13847" s="10">
        <v>45610.47096064815</v>
      </c>
      <c r="C13847" s="11" t="s">
        <v>38209</v>
      </c>
      <c r="D13847" s="12">
        <v>11.0</v>
      </c>
      <c r="E13847" s="10" t="s">
        <v>17</v>
      </c>
      <c r="F13847" s="12">
        <v>2024.0</v>
      </c>
      <c r="G13847" s="13" t="s">
        <v>13</v>
      </c>
      <c r="H13847" s="14" t="s">
        <v>38210</v>
      </c>
      <c r="I13847" s="12">
        <v>2.0</v>
      </c>
      <c r="J13847" s="15" t="str">
        <f t="shared" si="1"/>
        <v>Relevant</v>
      </c>
    </row>
    <row r="13848" ht="22.5" customHeight="1">
      <c r="A13848" s="9" t="s">
        <v>38211</v>
      </c>
      <c r="B13848" s="10">
        <v>45634.51393518518</v>
      </c>
      <c r="C13848" s="11" t="s">
        <v>38212</v>
      </c>
      <c r="D13848" s="12">
        <v>12.0</v>
      </c>
      <c r="E13848" s="10" t="s">
        <v>26</v>
      </c>
      <c r="F13848" s="12">
        <v>2024.0</v>
      </c>
      <c r="G13848" s="13" t="s">
        <v>38213</v>
      </c>
      <c r="H13848" s="14" t="s">
        <v>38214</v>
      </c>
      <c r="I13848" s="12">
        <v>622887.0</v>
      </c>
      <c r="J13848" s="15" t="str">
        <f t="shared" si="1"/>
        <v>Irrelevant</v>
      </c>
    </row>
    <row r="13849" ht="22.5" customHeight="1">
      <c r="A13849" s="9" t="s">
        <v>38215</v>
      </c>
      <c r="B13849" s="10">
        <v>45696.80484953704</v>
      </c>
      <c r="C13849" s="11" t="s">
        <v>38216</v>
      </c>
      <c r="D13849" s="12">
        <v>2.0</v>
      </c>
      <c r="E13849" s="10" t="s">
        <v>12</v>
      </c>
      <c r="F13849" s="12">
        <v>2025.0</v>
      </c>
      <c r="G13849" s="13" t="s">
        <v>13</v>
      </c>
      <c r="H13849" s="14" t="s">
        <v>14</v>
      </c>
      <c r="I13849" s="12">
        <v>24.0</v>
      </c>
      <c r="J13849" s="15" t="str">
        <f t="shared" si="1"/>
        <v>Relevant</v>
      </c>
    </row>
    <row r="13850" ht="22.5" customHeight="1">
      <c r="A13850" s="9" t="s">
        <v>38217</v>
      </c>
      <c r="B13850" s="10">
        <v>45600.72361111111</v>
      </c>
      <c r="C13850" s="11" t="s">
        <v>38218</v>
      </c>
      <c r="D13850" s="12">
        <v>11.0</v>
      </c>
      <c r="E13850" s="10" t="s">
        <v>17</v>
      </c>
      <c r="F13850" s="12">
        <v>2024.0</v>
      </c>
      <c r="G13850" s="13" t="s">
        <v>38219</v>
      </c>
      <c r="H13850" s="14" t="s">
        <v>38220</v>
      </c>
      <c r="I13850" s="12">
        <v>1.5232462E7</v>
      </c>
      <c r="J13850" s="15" t="str">
        <f t="shared" si="1"/>
        <v>Relevant</v>
      </c>
    </row>
    <row r="13851" ht="22.5" customHeight="1">
      <c r="A13851" s="9" t="s">
        <v>38221</v>
      </c>
      <c r="B13851" s="10">
        <v>45701.92582175926</v>
      </c>
      <c r="C13851" s="11" t="s">
        <v>38222</v>
      </c>
      <c r="D13851" s="12">
        <v>2.0</v>
      </c>
      <c r="E13851" s="10" t="s">
        <v>12</v>
      </c>
      <c r="F13851" s="12">
        <v>2025.0</v>
      </c>
      <c r="G13851" s="13" t="s">
        <v>13</v>
      </c>
      <c r="H13851" s="14" t="s">
        <v>253</v>
      </c>
      <c r="I13851" s="12">
        <v>459.0</v>
      </c>
      <c r="J13851" s="15" t="str">
        <f t="shared" si="1"/>
        <v>Irrelevant</v>
      </c>
    </row>
    <row r="13852" ht="22.5" customHeight="1">
      <c r="A13852" s="9" t="s">
        <v>38223</v>
      </c>
      <c r="B13852" s="10">
        <v>45697.10670138889</v>
      </c>
      <c r="C13852" s="11" t="s">
        <v>38224</v>
      </c>
      <c r="D13852" s="12">
        <v>2.0</v>
      </c>
      <c r="E13852" s="10" t="s">
        <v>12</v>
      </c>
      <c r="F13852" s="12">
        <v>2025.0</v>
      </c>
      <c r="G13852" s="13" t="s">
        <v>13</v>
      </c>
      <c r="H13852" s="14" t="s">
        <v>2483</v>
      </c>
      <c r="I13852" s="12">
        <v>493.0</v>
      </c>
      <c r="J13852" s="15" t="str">
        <f t="shared" si="1"/>
        <v>Relevant</v>
      </c>
    </row>
    <row r="13853" ht="22.5" customHeight="1">
      <c r="A13853" s="9" t="s">
        <v>38225</v>
      </c>
      <c r="B13853" s="10">
        <v>45652.35921296296</v>
      </c>
      <c r="C13853" s="11" t="s">
        <v>13521</v>
      </c>
      <c r="D13853" s="12">
        <v>12.0</v>
      </c>
      <c r="E13853" s="10" t="s">
        <v>26</v>
      </c>
      <c r="F13853" s="12">
        <v>2024.0</v>
      </c>
      <c r="G13853" s="13" t="s">
        <v>13</v>
      </c>
      <c r="H13853" s="14" t="s">
        <v>121</v>
      </c>
      <c r="I13853" s="12">
        <v>291.0</v>
      </c>
      <c r="J13853" s="15" t="str">
        <f t="shared" si="1"/>
        <v>Irrelevant</v>
      </c>
    </row>
    <row r="13854" ht="22.5" customHeight="1">
      <c r="A13854" s="9" t="s">
        <v>38226</v>
      </c>
      <c r="B13854" s="10">
        <v>45644.12290509259</v>
      </c>
      <c r="C13854" s="11" t="s">
        <v>35805</v>
      </c>
      <c r="D13854" s="12">
        <v>12.0</v>
      </c>
      <c r="E13854" s="10" t="s">
        <v>26</v>
      </c>
      <c r="F13854" s="12">
        <v>2024.0</v>
      </c>
      <c r="G13854" s="13" t="s">
        <v>13</v>
      </c>
      <c r="H13854" s="14" t="s">
        <v>357</v>
      </c>
      <c r="I13854" s="12">
        <v>0.0</v>
      </c>
      <c r="J13854" s="15" t="str">
        <f t="shared" si="1"/>
        <v>Relevant</v>
      </c>
    </row>
    <row r="13855" ht="22.5" customHeight="1">
      <c r="A13855" s="9" t="s">
        <v>38227</v>
      </c>
      <c r="B13855" s="10">
        <v>45620.74542824074</v>
      </c>
      <c r="C13855" s="11" t="s">
        <v>16628</v>
      </c>
      <c r="D13855" s="12">
        <v>11.0</v>
      </c>
      <c r="E13855" s="10" t="s">
        <v>17</v>
      </c>
      <c r="F13855" s="12">
        <v>2024.0</v>
      </c>
      <c r="G13855" s="13" t="s">
        <v>38228</v>
      </c>
      <c r="H13855" s="14" t="s">
        <v>38229</v>
      </c>
      <c r="I13855" s="12">
        <v>8468849.0</v>
      </c>
      <c r="J13855" s="15" t="str">
        <f t="shared" si="1"/>
        <v>Relevant</v>
      </c>
    </row>
    <row r="13856" ht="22.5" customHeight="1">
      <c r="A13856" s="9" t="s">
        <v>38230</v>
      </c>
      <c r="B13856" s="10">
        <v>45505.40346064815</v>
      </c>
      <c r="C13856" s="11" t="s">
        <v>1993</v>
      </c>
      <c r="D13856" s="12">
        <v>8.0</v>
      </c>
      <c r="E13856" s="10" t="s">
        <v>167</v>
      </c>
      <c r="F13856" s="12">
        <v>2024.0</v>
      </c>
      <c r="G13856" s="13" t="s">
        <v>38231</v>
      </c>
      <c r="H13856" s="14" t="str">
        <f>IFERROR(__xludf.DUMMYFUNCTION("TRIM(REGEXREPLACE(GOOGLETRANSLATE(G13856,""auto"",""en""),""(?i)\b(RT|QT)\s*@?\w*:?\s*|https?://\S+|@\w+|#\w+|[^\x00-\x7F]|[^\w\s]"",""""))"),"5 major causes of lung cancer lung cancer is not caused only by smoking")</f>
        <v>5 major causes of lung cancer lung cancer is not caused only by smoking</v>
      </c>
      <c r="I13856" s="12">
        <v>2.4078325E7</v>
      </c>
      <c r="J13856" s="15" t="str">
        <f t="shared" si="1"/>
        <v>Irrelevant</v>
      </c>
    </row>
    <row r="13857" ht="22.5" customHeight="1">
      <c r="A13857" s="9" t="s">
        <v>38232</v>
      </c>
      <c r="B13857" s="10">
        <v>45520.72267361111</v>
      </c>
      <c r="C13857" s="11" t="s">
        <v>38233</v>
      </c>
      <c r="D13857" s="12">
        <v>8.0</v>
      </c>
      <c r="E13857" s="10" t="s">
        <v>167</v>
      </c>
      <c r="F13857" s="12">
        <v>2024.0</v>
      </c>
      <c r="G13857" s="13" t="s">
        <v>13</v>
      </c>
      <c r="H13857" s="14" t="s">
        <v>1991</v>
      </c>
      <c r="I13857" s="12">
        <v>2707.0</v>
      </c>
      <c r="J13857" s="15" t="str">
        <f t="shared" si="1"/>
        <v>Relevant</v>
      </c>
    </row>
    <row r="13858" ht="22.5" customHeight="1">
      <c r="A13858" s="9" t="s">
        <v>38234</v>
      </c>
      <c r="B13858" s="10">
        <v>45524.47924768519</v>
      </c>
      <c r="C13858" s="11" t="s">
        <v>38235</v>
      </c>
      <c r="D13858" s="12">
        <v>8.0</v>
      </c>
      <c r="E13858" s="10" t="s">
        <v>167</v>
      </c>
      <c r="F13858" s="12">
        <v>2024.0</v>
      </c>
      <c r="G13858" s="13" t="s">
        <v>13</v>
      </c>
      <c r="H13858" s="14" t="s">
        <v>38236</v>
      </c>
      <c r="I13858" s="12">
        <v>196.0</v>
      </c>
      <c r="J13858" s="15" t="str">
        <f t="shared" si="1"/>
        <v>Relevant</v>
      </c>
    </row>
    <row r="13859" ht="22.5" customHeight="1">
      <c r="A13859" s="9" t="s">
        <v>38237</v>
      </c>
      <c r="B13859" s="10">
        <v>45603.58675925926</v>
      </c>
      <c r="C13859" s="11" t="s">
        <v>38238</v>
      </c>
      <c r="D13859" s="12">
        <v>11.0</v>
      </c>
      <c r="E13859" s="10" t="s">
        <v>17</v>
      </c>
      <c r="F13859" s="12">
        <v>2024.0</v>
      </c>
      <c r="G13859" s="13" t="s">
        <v>13</v>
      </c>
      <c r="H13859" s="14" t="s">
        <v>4198</v>
      </c>
      <c r="I13859" s="12">
        <v>66.0</v>
      </c>
      <c r="J13859" s="15" t="str">
        <f t="shared" si="1"/>
        <v>Relevant</v>
      </c>
    </row>
    <row r="13860" ht="22.5" customHeight="1">
      <c r="A13860" s="9" t="s">
        <v>38239</v>
      </c>
      <c r="B13860" s="10">
        <v>45642.547326388885</v>
      </c>
      <c r="C13860" s="11" t="s">
        <v>38240</v>
      </c>
      <c r="D13860" s="12">
        <v>12.0</v>
      </c>
      <c r="E13860" s="10" t="s">
        <v>26</v>
      </c>
      <c r="F13860" s="12">
        <v>2024.0</v>
      </c>
      <c r="G13860" s="13" t="s">
        <v>13</v>
      </c>
      <c r="H13860" s="14" t="s">
        <v>232</v>
      </c>
      <c r="I13860" s="12">
        <v>487.0</v>
      </c>
      <c r="J13860" s="15" t="str">
        <f t="shared" si="1"/>
        <v>Relevant</v>
      </c>
    </row>
    <row r="13861" ht="22.5" customHeight="1">
      <c r="A13861" s="9" t="s">
        <v>38241</v>
      </c>
      <c r="B13861" s="10">
        <v>45569.64396990741</v>
      </c>
      <c r="C13861" s="11" t="s">
        <v>38242</v>
      </c>
      <c r="D13861" s="12">
        <v>10.0</v>
      </c>
      <c r="E13861" s="10" t="s">
        <v>42</v>
      </c>
      <c r="F13861" s="12">
        <v>2024.0</v>
      </c>
      <c r="G13861" s="13" t="s">
        <v>13</v>
      </c>
      <c r="H13861" s="14" t="s">
        <v>38243</v>
      </c>
      <c r="I13861" s="12">
        <v>8278.0</v>
      </c>
      <c r="J13861" s="15" t="str">
        <f t="shared" si="1"/>
        <v>Irrelevant</v>
      </c>
    </row>
    <row r="13862" ht="22.5" customHeight="1">
      <c r="A13862" s="9" t="s">
        <v>38244</v>
      </c>
      <c r="B13862" s="10">
        <v>45696.867997685185</v>
      </c>
      <c r="C13862" s="11" t="s">
        <v>38245</v>
      </c>
      <c r="D13862" s="12">
        <v>2.0</v>
      </c>
      <c r="E13862" s="10" t="s">
        <v>12</v>
      </c>
      <c r="F13862" s="12">
        <v>2025.0</v>
      </c>
      <c r="G13862" s="13" t="s">
        <v>13</v>
      </c>
      <c r="H13862" s="14" t="s">
        <v>14</v>
      </c>
      <c r="I13862" s="12">
        <v>100.0</v>
      </c>
      <c r="J13862" s="15" t="str">
        <f t="shared" si="1"/>
        <v>Relevant</v>
      </c>
    </row>
    <row r="13863" ht="22.5" customHeight="1">
      <c r="A13863" s="9" t="s">
        <v>38246</v>
      </c>
      <c r="B13863" s="10">
        <v>45651.602002314816</v>
      </c>
      <c r="C13863" s="11" t="s">
        <v>38247</v>
      </c>
      <c r="D13863" s="12">
        <v>12.0</v>
      </c>
      <c r="E13863" s="10" t="s">
        <v>26</v>
      </c>
      <c r="F13863" s="12">
        <v>2024.0</v>
      </c>
      <c r="G13863" s="13" t="s">
        <v>38248</v>
      </c>
      <c r="H13863" s="14" t="s">
        <v>38249</v>
      </c>
      <c r="I13863" s="12">
        <v>70981.0</v>
      </c>
      <c r="J13863" s="15" t="str">
        <f t="shared" si="1"/>
        <v>Relevant</v>
      </c>
    </row>
    <row r="13864" ht="22.5" customHeight="1">
      <c r="A13864" s="9" t="s">
        <v>38250</v>
      </c>
      <c r="B13864" s="10">
        <v>45611.489965277775</v>
      </c>
      <c r="C13864" s="11" t="s">
        <v>38251</v>
      </c>
      <c r="D13864" s="12">
        <v>11.0</v>
      </c>
      <c r="E13864" s="10" t="s">
        <v>17</v>
      </c>
      <c r="F13864" s="12">
        <v>2024.0</v>
      </c>
      <c r="G13864" s="13" t="s">
        <v>38252</v>
      </c>
      <c r="H13864" s="14" t="s">
        <v>38253</v>
      </c>
      <c r="I13864" s="12">
        <v>38154.0</v>
      </c>
      <c r="J13864" s="15" t="str">
        <f t="shared" si="1"/>
        <v>Relevant</v>
      </c>
    </row>
    <row r="13865" ht="22.5" customHeight="1">
      <c r="A13865" s="9" t="s">
        <v>38254</v>
      </c>
      <c r="B13865" s="10">
        <v>45743.75543981481</v>
      </c>
      <c r="C13865" s="11" t="s">
        <v>38255</v>
      </c>
      <c r="D13865" s="12">
        <v>3.0</v>
      </c>
      <c r="E13865" s="10" t="s">
        <v>59</v>
      </c>
      <c r="F13865" s="12">
        <v>2025.0</v>
      </c>
      <c r="G13865" s="13" t="s">
        <v>13</v>
      </c>
      <c r="H13865" s="14" t="s">
        <v>204</v>
      </c>
      <c r="I13865" s="12">
        <v>111.0</v>
      </c>
      <c r="J13865" s="15" t="str">
        <f t="shared" si="1"/>
        <v>Relevant</v>
      </c>
    </row>
    <row r="13866" ht="22.5" customHeight="1">
      <c r="A13866" s="9" t="s">
        <v>38256</v>
      </c>
      <c r="B13866" s="10">
        <v>45589.84644675926</v>
      </c>
      <c r="C13866" s="11" t="s">
        <v>38257</v>
      </c>
      <c r="D13866" s="12">
        <v>10.0</v>
      </c>
      <c r="E13866" s="10" t="s">
        <v>42</v>
      </c>
      <c r="F13866" s="12">
        <v>2024.0</v>
      </c>
      <c r="G13866" s="13" t="s">
        <v>13</v>
      </c>
      <c r="H13866" s="14" t="s">
        <v>38258</v>
      </c>
      <c r="I13866" s="12">
        <v>7299.0</v>
      </c>
      <c r="J13866" s="15" t="str">
        <f t="shared" si="1"/>
        <v>Relevant</v>
      </c>
    </row>
    <row r="13867" ht="22.5" customHeight="1">
      <c r="A13867" s="9" t="s">
        <v>38259</v>
      </c>
      <c r="B13867" s="10">
        <v>45587.85219907408</v>
      </c>
      <c r="C13867" s="11" t="s">
        <v>38260</v>
      </c>
      <c r="D13867" s="12">
        <v>10.0</v>
      </c>
      <c r="E13867" s="10" t="s">
        <v>42</v>
      </c>
      <c r="F13867" s="12">
        <v>2024.0</v>
      </c>
      <c r="G13867" s="13" t="s">
        <v>13</v>
      </c>
      <c r="H13867" s="14" t="s">
        <v>338</v>
      </c>
      <c r="I13867" s="12">
        <v>5.0</v>
      </c>
      <c r="J13867" s="15" t="str">
        <f t="shared" si="1"/>
        <v>Relevant</v>
      </c>
    </row>
    <row r="13868" ht="22.5" customHeight="1">
      <c r="A13868" s="9" t="s">
        <v>38261</v>
      </c>
      <c r="B13868" s="10">
        <v>45632.86635416667</v>
      </c>
      <c r="C13868" s="11" t="s">
        <v>38262</v>
      </c>
      <c r="D13868" s="12">
        <v>12.0</v>
      </c>
      <c r="E13868" s="10" t="s">
        <v>26</v>
      </c>
      <c r="F13868" s="12">
        <v>2024.0</v>
      </c>
      <c r="G13868" s="13" t="s">
        <v>13</v>
      </c>
      <c r="H13868" s="14" t="s">
        <v>7246</v>
      </c>
      <c r="I13868" s="12">
        <v>2238.0</v>
      </c>
      <c r="J13868" s="15" t="str">
        <f t="shared" si="1"/>
        <v>Relevant</v>
      </c>
    </row>
    <row r="13869" ht="22.5" customHeight="1">
      <c r="A13869" s="9" t="s">
        <v>38263</v>
      </c>
      <c r="B13869" s="10">
        <v>45579.6709837963</v>
      </c>
      <c r="C13869" s="11" t="s">
        <v>38264</v>
      </c>
      <c r="D13869" s="12">
        <v>10.0</v>
      </c>
      <c r="E13869" s="10" t="s">
        <v>42</v>
      </c>
      <c r="F13869" s="12">
        <v>2024.0</v>
      </c>
      <c r="G13869" s="13" t="s">
        <v>13</v>
      </c>
      <c r="H13869" s="14" t="s">
        <v>642</v>
      </c>
      <c r="I13869" s="12">
        <v>27.0</v>
      </c>
      <c r="J13869" s="15" t="str">
        <f t="shared" si="1"/>
        <v>Relevant</v>
      </c>
    </row>
    <row r="13870" ht="22.5" customHeight="1">
      <c r="A13870" s="9" t="s">
        <v>38265</v>
      </c>
      <c r="B13870" s="10">
        <v>45650.80096064815</v>
      </c>
      <c r="C13870" s="11" t="s">
        <v>38266</v>
      </c>
      <c r="D13870" s="12">
        <v>12.0</v>
      </c>
      <c r="E13870" s="10" t="s">
        <v>26</v>
      </c>
      <c r="F13870" s="12">
        <v>2024.0</v>
      </c>
      <c r="G13870" s="13" t="s">
        <v>13</v>
      </c>
      <c r="H13870" s="14" t="s">
        <v>220</v>
      </c>
      <c r="I13870" s="12">
        <v>904.0</v>
      </c>
      <c r="J13870" s="15" t="str">
        <f t="shared" si="1"/>
        <v>Relevant</v>
      </c>
    </row>
    <row r="13871" ht="22.5" customHeight="1">
      <c r="A13871" s="9" t="s">
        <v>38267</v>
      </c>
      <c r="B13871" s="10">
        <v>45579.28650462963</v>
      </c>
      <c r="C13871" s="11" t="s">
        <v>38268</v>
      </c>
      <c r="D13871" s="12">
        <v>10.0</v>
      </c>
      <c r="E13871" s="10" t="s">
        <v>42</v>
      </c>
      <c r="F13871" s="12">
        <v>2024.0</v>
      </c>
      <c r="G13871" s="13" t="s">
        <v>38269</v>
      </c>
      <c r="H13871" s="14" t="s">
        <v>38270</v>
      </c>
      <c r="I13871" s="12">
        <v>1872800.0</v>
      </c>
      <c r="J13871" s="15" t="str">
        <f t="shared" si="1"/>
        <v>Relevant</v>
      </c>
    </row>
    <row r="13872" ht="22.5" customHeight="1">
      <c r="A13872" s="9" t="s">
        <v>38271</v>
      </c>
      <c r="B13872" s="10">
        <v>45596.47935185185</v>
      </c>
      <c r="C13872" s="11" t="s">
        <v>38272</v>
      </c>
      <c r="D13872" s="12">
        <v>10.0</v>
      </c>
      <c r="E13872" s="10" t="s">
        <v>42</v>
      </c>
      <c r="F13872" s="12">
        <v>2024.0</v>
      </c>
      <c r="G13872" s="13" t="s">
        <v>13</v>
      </c>
      <c r="H13872" s="14" t="s">
        <v>10545</v>
      </c>
      <c r="I13872" s="12">
        <v>5.0</v>
      </c>
      <c r="J13872" s="15" t="str">
        <f t="shared" si="1"/>
        <v>Irrelevant</v>
      </c>
    </row>
    <row r="13873" ht="22.5" customHeight="1">
      <c r="A13873" s="9" t="s">
        <v>38273</v>
      </c>
      <c r="B13873" s="10">
        <v>45697.56880787037</v>
      </c>
      <c r="C13873" s="11" t="s">
        <v>38274</v>
      </c>
      <c r="D13873" s="12">
        <v>2.0</v>
      </c>
      <c r="E13873" s="10" t="s">
        <v>12</v>
      </c>
      <c r="F13873" s="12">
        <v>2025.0</v>
      </c>
      <c r="G13873" s="13" t="s">
        <v>13</v>
      </c>
      <c r="H13873" s="14" t="s">
        <v>14</v>
      </c>
      <c r="I13873" s="12">
        <v>444.0</v>
      </c>
      <c r="J13873" s="15" t="str">
        <f t="shared" si="1"/>
        <v>Relevant</v>
      </c>
    </row>
    <row r="13874" ht="22.5" customHeight="1">
      <c r="A13874" s="9" t="s">
        <v>38275</v>
      </c>
      <c r="B13874" s="10">
        <v>45673.83924768519</v>
      </c>
      <c r="C13874" s="11" t="s">
        <v>38276</v>
      </c>
      <c r="D13874" s="12">
        <v>1.0</v>
      </c>
      <c r="E13874" s="10" t="s">
        <v>70</v>
      </c>
      <c r="F13874" s="12">
        <v>2025.0</v>
      </c>
      <c r="G13874" s="13" t="s">
        <v>38277</v>
      </c>
      <c r="H13874" s="14" t="s">
        <v>38278</v>
      </c>
      <c r="I13874" s="12">
        <v>2473333.0</v>
      </c>
      <c r="J13874" s="15" t="str">
        <f t="shared" si="1"/>
        <v>Relevant</v>
      </c>
    </row>
    <row r="13875" ht="22.5" customHeight="1">
      <c r="A13875" s="9" t="s">
        <v>38279</v>
      </c>
      <c r="B13875" s="10">
        <v>45609.766689814816</v>
      </c>
      <c r="C13875" s="11" t="s">
        <v>38280</v>
      </c>
      <c r="D13875" s="12">
        <v>11.0</v>
      </c>
      <c r="E13875" s="10" t="s">
        <v>17</v>
      </c>
      <c r="F13875" s="12">
        <v>2024.0</v>
      </c>
      <c r="G13875" s="13" t="s">
        <v>13</v>
      </c>
      <c r="H13875" s="14" t="s">
        <v>3155</v>
      </c>
      <c r="I13875" s="12">
        <v>38.0</v>
      </c>
      <c r="J13875" s="15" t="str">
        <f t="shared" si="1"/>
        <v>Relevant</v>
      </c>
    </row>
    <row r="13876" ht="22.5" customHeight="1">
      <c r="A13876" s="9" t="s">
        <v>38281</v>
      </c>
      <c r="B13876" s="10">
        <v>45697.671168981484</v>
      </c>
      <c r="C13876" s="11" t="s">
        <v>38282</v>
      </c>
      <c r="D13876" s="12">
        <v>2.0</v>
      </c>
      <c r="E13876" s="10" t="s">
        <v>12</v>
      </c>
      <c r="F13876" s="12">
        <v>2025.0</v>
      </c>
      <c r="G13876" s="13" t="s">
        <v>13</v>
      </c>
      <c r="H13876" s="14" t="s">
        <v>14</v>
      </c>
      <c r="I13876" s="12">
        <v>394.0</v>
      </c>
      <c r="J13876" s="15" t="str">
        <f t="shared" si="1"/>
        <v>Relevant</v>
      </c>
    </row>
    <row r="13877" ht="22.5" customHeight="1">
      <c r="A13877" s="9" t="s">
        <v>38283</v>
      </c>
      <c r="B13877" s="10">
        <v>45590.35301494213</v>
      </c>
      <c r="C13877" s="11" t="s">
        <v>38284</v>
      </c>
      <c r="D13877" s="12">
        <v>10.0</v>
      </c>
      <c r="E13877" s="10" t="s">
        <v>42</v>
      </c>
      <c r="F13877" s="12">
        <v>2024.0</v>
      </c>
      <c r="G13877" s="13" t="s">
        <v>38285</v>
      </c>
      <c r="H13877" s="14" t="s">
        <v>38286</v>
      </c>
      <c r="I13877" s="12">
        <v>7850902.0</v>
      </c>
      <c r="J13877" s="15" t="str">
        <f t="shared" si="1"/>
        <v>Relevant</v>
      </c>
    </row>
    <row r="13878" ht="22.5" customHeight="1">
      <c r="A13878" s="9" t="s">
        <v>38287</v>
      </c>
      <c r="B13878" s="10">
        <v>45647.50303240741</v>
      </c>
      <c r="C13878" s="11" t="s">
        <v>38288</v>
      </c>
      <c r="D13878" s="12">
        <v>12.0</v>
      </c>
      <c r="E13878" s="10" t="s">
        <v>26</v>
      </c>
      <c r="F13878" s="12">
        <v>2024.0</v>
      </c>
      <c r="G13878" s="13" t="s">
        <v>13</v>
      </c>
      <c r="H13878" s="14" t="s">
        <v>38289</v>
      </c>
      <c r="I13878" s="12">
        <v>15648.0</v>
      </c>
      <c r="J13878" s="15" t="str">
        <f t="shared" si="1"/>
        <v>Irrelevant</v>
      </c>
    </row>
    <row r="13879" ht="22.5" customHeight="1">
      <c r="A13879" s="9" t="s">
        <v>38290</v>
      </c>
      <c r="B13879" s="10">
        <v>45696.86100694445</v>
      </c>
      <c r="C13879" s="11" t="s">
        <v>38291</v>
      </c>
      <c r="D13879" s="12">
        <v>2.0</v>
      </c>
      <c r="E13879" s="10" t="s">
        <v>12</v>
      </c>
      <c r="F13879" s="12">
        <v>2025.0</v>
      </c>
      <c r="G13879" s="13" t="s">
        <v>13</v>
      </c>
      <c r="H13879" s="14" t="s">
        <v>14</v>
      </c>
      <c r="I13879" s="12">
        <v>25.0</v>
      </c>
      <c r="J13879" s="15" t="str">
        <f t="shared" si="1"/>
        <v>Relevant</v>
      </c>
    </row>
    <row r="13880" ht="22.5" customHeight="1">
      <c r="A13880" s="9" t="s">
        <v>38292</v>
      </c>
      <c r="B13880" s="10">
        <v>45626.49085648148</v>
      </c>
      <c r="C13880" s="11" t="s">
        <v>38293</v>
      </c>
      <c r="D13880" s="12">
        <v>11.0</v>
      </c>
      <c r="E13880" s="10" t="s">
        <v>17</v>
      </c>
      <c r="F13880" s="12">
        <v>2024.0</v>
      </c>
      <c r="G13880" s="13" t="s">
        <v>13</v>
      </c>
      <c r="H13880" s="14" t="s">
        <v>13806</v>
      </c>
      <c r="I13880" s="12">
        <v>228.0</v>
      </c>
      <c r="J13880" s="15" t="str">
        <f t="shared" si="1"/>
        <v>Irrelevant</v>
      </c>
    </row>
    <row r="13881" ht="22.5" customHeight="1">
      <c r="A13881" s="9" t="s">
        <v>38294</v>
      </c>
      <c r="B13881" s="10">
        <v>45415.52899305556</v>
      </c>
      <c r="C13881" s="11" t="s">
        <v>38295</v>
      </c>
      <c r="D13881" s="12">
        <v>5.0</v>
      </c>
      <c r="E13881" s="10" t="s">
        <v>21</v>
      </c>
      <c r="F13881" s="12">
        <v>2024.0</v>
      </c>
      <c r="G13881" s="13" t="s">
        <v>13</v>
      </c>
      <c r="H13881" s="14" t="s">
        <v>38296</v>
      </c>
      <c r="I13881" s="12">
        <v>185.0</v>
      </c>
      <c r="J13881" s="15" t="str">
        <f t="shared" si="1"/>
        <v>Relevant</v>
      </c>
    </row>
    <row r="13882" ht="22.5" customHeight="1">
      <c r="A13882" s="9" t="s">
        <v>38297</v>
      </c>
      <c r="B13882" s="10">
        <v>45631.84585648148</v>
      </c>
      <c r="C13882" s="11" t="s">
        <v>38298</v>
      </c>
      <c r="D13882" s="12">
        <v>12.0</v>
      </c>
      <c r="E13882" s="10" t="s">
        <v>26</v>
      </c>
      <c r="F13882" s="12">
        <v>2024.0</v>
      </c>
      <c r="G13882" s="13" t="s">
        <v>38299</v>
      </c>
      <c r="H13882" s="14" t="s">
        <v>38300</v>
      </c>
      <c r="I13882" s="12">
        <v>1.850869E7</v>
      </c>
      <c r="J13882" s="15" t="str">
        <f t="shared" si="1"/>
        <v>Relevant</v>
      </c>
    </row>
    <row r="13883" ht="22.5" customHeight="1">
      <c r="A13883" s="9" t="s">
        <v>38301</v>
      </c>
      <c r="B13883" s="10">
        <v>45653.399560185186</v>
      </c>
      <c r="C13883" s="11" t="s">
        <v>38302</v>
      </c>
      <c r="D13883" s="12">
        <v>12.0</v>
      </c>
      <c r="E13883" s="10" t="s">
        <v>26</v>
      </c>
      <c r="F13883" s="12">
        <v>2024.0</v>
      </c>
      <c r="G13883" s="13" t="s">
        <v>13</v>
      </c>
      <c r="H13883" s="14" t="s">
        <v>2976</v>
      </c>
      <c r="I13883" s="12">
        <v>4624.0</v>
      </c>
      <c r="J13883" s="15" t="str">
        <f t="shared" si="1"/>
        <v>Irrelevant</v>
      </c>
    </row>
    <row r="13884" ht="22.5" customHeight="1">
      <c r="A13884" s="9" t="s">
        <v>38303</v>
      </c>
      <c r="B13884" s="10">
        <v>45594.577256944445</v>
      </c>
      <c r="C13884" s="11" t="s">
        <v>38304</v>
      </c>
      <c r="D13884" s="12">
        <v>10.0</v>
      </c>
      <c r="E13884" s="10" t="s">
        <v>42</v>
      </c>
      <c r="F13884" s="12">
        <v>2024.0</v>
      </c>
      <c r="G13884" s="13" t="s">
        <v>13</v>
      </c>
      <c r="H13884" s="14" t="s">
        <v>293</v>
      </c>
      <c r="I13884" s="12">
        <v>90.0</v>
      </c>
      <c r="J13884" s="15" t="str">
        <f t="shared" si="1"/>
        <v>Relevant</v>
      </c>
    </row>
    <row r="13885" ht="22.5" customHeight="1">
      <c r="A13885" s="9" t="s">
        <v>38305</v>
      </c>
      <c r="B13885" s="10">
        <v>45565.30195601852</v>
      </c>
      <c r="C13885" s="11" t="s">
        <v>38306</v>
      </c>
      <c r="D13885" s="12">
        <v>9.0</v>
      </c>
      <c r="E13885" s="10" t="s">
        <v>114</v>
      </c>
      <c r="F13885" s="12">
        <v>2024.0</v>
      </c>
      <c r="G13885" s="13" t="s">
        <v>13</v>
      </c>
      <c r="H13885" s="14" t="s">
        <v>14322</v>
      </c>
      <c r="I13885" s="12">
        <v>15241.0</v>
      </c>
      <c r="J13885" s="15" t="str">
        <f t="shared" si="1"/>
        <v>Relevant</v>
      </c>
    </row>
    <row r="13886" ht="22.5" customHeight="1">
      <c r="A13886" s="9" t="s">
        <v>38307</v>
      </c>
      <c r="B13886" s="10">
        <v>45626.56055555555</v>
      </c>
      <c r="C13886" s="11" t="s">
        <v>38308</v>
      </c>
      <c r="D13886" s="12">
        <v>11.0</v>
      </c>
      <c r="E13886" s="10" t="s">
        <v>17</v>
      </c>
      <c r="F13886" s="12">
        <v>2024.0</v>
      </c>
      <c r="G13886" s="13" t="s">
        <v>13</v>
      </c>
      <c r="H13886" s="14" t="s">
        <v>138</v>
      </c>
      <c r="I13886" s="12">
        <v>583.0</v>
      </c>
      <c r="J13886" s="15" t="str">
        <f t="shared" si="1"/>
        <v>Relevant</v>
      </c>
    </row>
    <row r="13887" ht="22.5" customHeight="1">
      <c r="A13887" s="9" t="s">
        <v>38309</v>
      </c>
      <c r="B13887" s="10">
        <v>45620.91155092593</v>
      </c>
      <c r="C13887" s="11" t="s">
        <v>38310</v>
      </c>
      <c r="D13887" s="12">
        <v>11.0</v>
      </c>
      <c r="E13887" s="10" t="s">
        <v>17</v>
      </c>
      <c r="F13887" s="12">
        <v>2024.0</v>
      </c>
      <c r="G13887" s="13" t="s">
        <v>13</v>
      </c>
      <c r="H13887" s="14" t="s">
        <v>7963</v>
      </c>
      <c r="I13887" s="12">
        <v>794.0</v>
      </c>
      <c r="J13887" s="15" t="str">
        <f t="shared" si="1"/>
        <v>Relevant</v>
      </c>
    </row>
    <row r="13888" ht="22.5" customHeight="1">
      <c r="A13888" s="9" t="s">
        <v>38311</v>
      </c>
      <c r="B13888" s="10">
        <v>45615.83972222222</v>
      </c>
      <c r="C13888" s="11" t="s">
        <v>38312</v>
      </c>
      <c r="D13888" s="12">
        <v>11.0</v>
      </c>
      <c r="E13888" s="10" t="s">
        <v>17</v>
      </c>
      <c r="F13888" s="12">
        <v>2024.0</v>
      </c>
      <c r="G13888" s="13" t="s">
        <v>13</v>
      </c>
      <c r="H13888" s="14" t="s">
        <v>423</v>
      </c>
      <c r="I13888" s="12">
        <v>1660.0</v>
      </c>
      <c r="J13888" s="15" t="str">
        <f t="shared" si="1"/>
        <v>Relevant</v>
      </c>
    </row>
    <row r="13889" ht="22.5" customHeight="1">
      <c r="A13889" s="9" t="s">
        <v>38313</v>
      </c>
      <c r="B13889" s="10">
        <v>45596.64333333333</v>
      </c>
      <c r="C13889" s="11" t="s">
        <v>38314</v>
      </c>
      <c r="D13889" s="12">
        <v>10.0</v>
      </c>
      <c r="E13889" s="10" t="s">
        <v>42</v>
      </c>
      <c r="F13889" s="12">
        <v>2024.0</v>
      </c>
      <c r="G13889" s="13" t="s">
        <v>13</v>
      </c>
      <c r="H13889" s="14" t="s">
        <v>124</v>
      </c>
      <c r="I13889" s="12">
        <v>51.0</v>
      </c>
      <c r="J13889" s="15" t="str">
        <f t="shared" si="1"/>
        <v>Relevant</v>
      </c>
    </row>
    <row r="13890" ht="22.5" customHeight="1">
      <c r="A13890" s="9" t="s">
        <v>38315</v>
      </c>
      <c r="B13890" s="10">
        <v>45611.506377314814</v>
      </c>
      <c r="C13890" s="11" t="s">
        <v>38316</v>
      </c>
      <c r="D13890" s="12">
        <v>11.0</v>
      </c>
      <c r="E13890" s="10" t="s">
        <v>17</v>
      </c>
      <c r="F13890" s="12">
        <v>2024.0</v>
      </c>
      <c r="G13890" s="13" t="s">
        <v>13</v>
      </c>
      <c r="H13890" s="14" t="s">
        <v>2744</v>
      </c>
      <c r="I13890" s="12">
        <v>69.0</v>
      </c>
      <c r="J13890" s="15" t="str">
        <f t="shared" si="1"/>
        <v>Relevant</v>
      </c>
    </row>
    <row r="13891" ht="22.5" customHeight="1">
      <c r="A13891" s="9" t="s">
        <v>38317</v>
      </c>
      <c r="B13891" s="10">
        <v>45629.59502314815</v>
      </c>
      <c r="C13891" s="11" t="s">
        <v>17576</v>
      </c>
      <c r="D13891" s="12">
        <v>12.0</v>
      </c>
      <c r="E13891" s="10" t="s">
        <v>26</v>
      </c>
      <c r="F13891" s="12">
        <v>2024.0</v>
      </c>
      <c r="G13891" s="13" t="s">
        <v>13</v>
      </c>
      <c r="H13891" s="14" t="s">
        <v>237</v>
      </c>
      <c r="I13891" s="12">
        <v>215.0</v>
      </c>
      <c r="J13891" s="15" t="str">
        <f t="shared" si="1"/>
        <v>Relevant</v>
      </c>
    </row>
    <row r="13892" ht="22.5" customHeight="1">
      <c r="A13892" s="9" t="s">
        <v>38318</v>
      </c>
      <c r="B13892" s="10">
        <v>45599.175</v>
      </c>
      <c r="C13892" s="11" t="s">
        <v>38319</v>
      </c>
      <c r="D13892" s="12">
        <v>11.0</v>
      </c>
      <c r="E13892" s="10" t="s">
        <v>17</v>
      </c>
      <c r="F13892" s="12">
        <v>2024.0</v>
      </c>
      <c r="G13892" s="13" t="s">
        <v>38320</v>
      </c>
      <c r="H13892" s="14" t="s">
        <v>38321</v>
      </c>
      <c r="I13892" s="12">
        <v>9281.0</v>
      </c>
      <c r="J13892" s="15" t="str">
        <f t="shared" si="1"/>
        <v>Relevant</v>
      </c>
    </row>
    <row r="13893" ht="22.5" customHeight="1">
      <c r="A13893" s="9" t="s">
        <v>38322</v>
      </c>
      <c r="B13893" s="10">
        <v>45696.97935185185</v>
      </c>
      <c r="C13893" s="11" t="s">
        <v>38323</v>
      </c>
      <c r="D13893" s="12">
        <v>2.0</v>
      </c>
      <c r="E13893" s="10" t="s">
        <v>12</v>
      </c>
      <c r="F13893" s="12">
        <v>2025.0</v>
      </c>
      <c r="G13893" s="13" t="s">
        <v>13</v>
      </c>
      <c r="H13893" s="14" t="s">
        <v>1264</v>
      </c>
      <c r="I13893" s="12">
        <v>317.0</v>
      </c>
      <c r="J13893" s="15" t="str">
        <f t="shared" si="1"/>
        <v>Relevant</v>
      </c>
    </row>
    <row r="13894" ht="22.5" customHeight="1">
      <c r="A13894" s="9" t="s">
        <v>38324</v>
      </c>
      <c r="B13894" s="10">
        <v>45667.646053240744</v>
      </c>
      <c r="C13894" s="11" t="s">
        <v>38325</v>
      </c>
      <c r="D13894" s="12">
        <v>1.0</v>
      </c>
      <c r="E13894" s="10" t="s">
        <v>70</v>
      </c>
      <c r="F13894" s="12">
        <v>2025.0</v>
      </c>
      <c r="G13894" s="13" t="s">
        <v>13</v>
      </c>
      <c r="H13894" s="14" t="s">
        <v>10505</v>
      </c>
      <c r="I13894" s="12">
        <v>5660.0</v>
      </c>
      <c r="J13894" s="15" t="str">
        <f t="shared" si="1"/>
        <v>Relevant</v>
      </c>
    </row>
    <row r="13895" ht="22.5" customHeight="1">
      <c r="A13895" s="9" t="s">
        <v>38326</v>
      </c>
      <c r="B13895" s="10">
        <v>45647.05241898148</v>
      </c>
      <c r="C13895" s="11" t="s">
        <v>34894</v>
      </c>
      <c r="D13895" s="12">
        <v>12.0</v>
      </c>
      <c r="E13895" s="10" t="s">
        <v>26</v>
      </c>
      <c r="F13895" s="12">
        <v>2024.0</v>
      </c>
      <c r="G13895" s="13" t="s">
        <v>38327</v>
      </c>
      <c r="H13895" s="14" t="s">
        <v>38328</v>
      </c>
      <c r="I13895" s="12">
        <v>8149206.0</v>
      </c>
      <c r="J13895" s="15" t="str">
        <f t="shared" si="1"/>
        <v>Irrelevant</v>
      </c>
    </row>
    <row r="13896" ht="22.5" customHeight="1">
      <c r="A13896" s="9" t="s">
        <v>38329</v>
      </c>
      <c r="B13896" s="10">
        <v>45592.65033564815</v>
      </c>
      <c r="C13896" s="11" t="s">
        <v>38330</v>
      </c>
      <c r="D13896" s="12">
        <v>10.0</v>
      </c>
      <c r="E13896" s="10" t="s">
        <v>42</v>
      </c>
      <c r="F13896" s="12">
        <v>2024.0</v>
      </c>
      <c r="G13896" s="13" t="s">
        <v>13</v>
      </c>
      <c r="H13896" s="14" t="s">
        <v>97</v>
      </c>
      <c r="I13896" s="12">
        <v>1604.0</v>
      </c>
      <c r="J13896" s="15" t="str">
        <f t="shared" si="1"/>
        <v>Relevant</v>
      </c>
    </row>
    <row r="13897" ht="22.5" customHeight="1">
      <c r="A13897" s="9" t="s">
        <v>38331</v>
      </c>
      <c r="B13897" s="10">
        <v>45588.77990740741</v>
      </c>
      <c r="C13897" s="11" t="s">
        <v>38332</v>
      </c>
      <c r="D13897" s="12">
        <v>10.0</v>
      </c>
      <c r="E13897" s="10" t="s">
        <v>42</v>
      </c>
      <c r="F13897" s="12">
        <v>2024.0</v>
      </c>
      <c r="G13897" s="13" t="s">
        <v>13</v>
      </c>
      <c r="H13897" s="14" t="s">
        <v>38333</v>
      </c>
      <c r="I13897" s="12">
        <v>18.0</v>
      </c>
      <c r="J13897" s="15" t="str">
        <f t="shared" si="1"/>
        <v>Relevant</v>
      </c>
    </row>
    <row r="13898" ht="22.5" customHeight="1">
      <c r="A13898" s="9" t="s">
        <v>38334</v>
      </c>
      <c r="B13898" s="10">
        <v>45587.70471064815</v>
      </c>
      <c r="C13898" s="11" t="s">
        <v>38335</v>
      </c>
      <c r="D13898" s="12">
        <v>10.0</v>
      </c>
      <c r="E13898" s="10" t="s">
        <v>42</v>
      </c>
      <c r="F13898" s="12">
        <v>2024.0</v>
      </c>
      <c r="G13898" s="13" t="s">
        <v>38336</v>
      </c>
      <c r="H13898" s="14" t="s">
        <v>38337</v>
      </c>
      <c r="I13898" s="12">
        <v>171616.0</v>
      </c>
      <c r="J13898" s="15" t="str">
        <f t="shared" si="1"/>
        <v>Relevant</v>
      </c>
    </row>
    <row r="13899" ht="22.5" customHeight="1">
      <c r="A13899" s="9" t="s">
        <v>38338</v>
      </c>
      <c r="B13899" s="10">
        <v>45707.317511574074</v>
      </c>
      <c r="C13899" s="11" t="s">
        <v>28371</v>
      </c>
      <c r="D13899" s="12">
        <v>2.0</v>
      </c>
      <c r="E13899" s="10" t="s">
        <v>12</v>
      </c>
      <c r="F13899" s="12">
        <v>2025.0</v>
      </c>
      <c r="G13899" s="13" t="s">
        <v>13</v>
      </c>
      <c r="H13899" s="14" t="s">
        <v>3340</v>
      </c>
      <c r="I13899" s="12">
        <v>4314.0</v>
      </c>
      <c r="J13899" s="15" t="str">
        <f t="shared" si="1"/>
        <v>Relevant</v>
      </c>
    </row>
    <row r="13900" ht="22.5" customHeight="1">
      <c r="A13900" s="9" t="s">
        <v>38339</v>
      </c>
      <c r="B13900" s="10">
        <v>45741.64056712963</v>
      </c>
      <c r="C13900" s="11" t="s">
        <v>38340</v>
      </c>
      <c r="D13900" s="12">
        <v>3.0</v>
      </c>
      <c r="E13900" s="10" t="s">
        <v>59</v>
      </c>
      <c r="F13900" s="12">
        <v>2025.0</v>
      </c>
      <c r="G13900" s="13" t="s">
        <v>38341</v>
      </c>
      <c r="H13900" s="14" t="s">
        <v>38342</v>
      </c>
      <c r="I13900" s="12">
        <v>0.0</v>
      </c>
      <c r="J13900" s="15" t="str">
        <f t="shared" si="1"/>
        <v>Irrelevant</v>
      </c>
    </row>
    <row r="13901" ht="22.5" customHeight="1">
      <c r="A13901" s="9" t="s">
        <v>38343</v>
      </c>
      <c r="B13901" s="10">
        <v>45630.84175925926</v>
      </c>
      <c r="C13901" s="11" t="s">
        <v>38344</v>
      </c>
      <c r="D13901" s="12">
        <v>12.0</v>
      </c>
      <c r="E13901" s="10" t="s">
        <v>26</v>
      </c>
      <c r="F13901" s="12">
        <v>2024.0</v>
      </c>
      <c r="G13901" s="13" t="s">
        <v>13</v>
      </c>
      <c r="H13901" s="14" t="s">
        <v>1907</v>
      </c>
      <c r="I13901" s="12">
        <v>8851.0</v>
      </c>
      <c r="J13901" s="15" t="str">
        <f t="shared" si="1"/>
        <v>Relevant</v>
      </c>
    </row>
    <row r="13902" ht="22.5" customHeight="1">
      <c r="A13902" s="9" t="s">
        <v>38345</v>
      </c>
      <c r="B13902" s="10">
        <v>45618.431655092594</v>
      </c>
      <c r="C13902" s="11" t="s">
        <v>38346</v>
      </c>
      <c r="D13902" s="12">
        <v>11.0</v>
      </c>
      <c r="E13902" s="10" t="s">
        <v>17</v>
      </c>
      <c r="F13902" s="12">
        <v>2024.0</v>
      </c>
      <c r="G13902" s="13" t="s">
        <v>13</v>
      </c>
      <c r="H13902" s="14" t="s">
        <v>25799</v>
      </c>
      <c r="I13902" s="12">
        <v>74.0</v>
      </c>
      <c r="J13902" s="15" t="str">
        <f t="shared" si="1"/>
        <v>Irrelevant</v>
      </c>
    </row>
    <row r="13903" ht="22.5" customHeight="1">
      <c r="A13903" s="9" t="s">
        <v>38347</v>
      </c>
      <c r="B13903" s="10">
        <v>45621.25</v>
      </c>
      <c r="C13903" s="11" t="s">
        <v>425</v>
      </c>
      <c r="D13903" s="12">
        <v>11.0</v>
      </c>
      <c r="E13903" s="10" t="s">
        <v>17</v>
      </c>
      <c r="F13903" s="12">
        <v>2024.0</v>
      </c>
      <c r="G13903" s="13" t="s">
        <v>38348</v>
      </c>
      <c r="H13903" s="14" t="s">
        <v>38349</v>
      </c>
      <c r="I13903" s="12">
        <v>1.3972868E7</v>
      </c>
      <c r="J13903" s="15" t="str">
        <f t="shared" si="1"/>
        <v>Relevant</v>
      </c>
    </row>
    <row r="13904" ht="22.5" customHeight="1">
      <c r="A13904" s="9" t="s">
        <v>38350</v>
      </c>
      <c r="B13904" s="10">
        <v>45616.5496412037</v>
      </c>
      <c r="C13904" s="11" t="s">
        <v>38351</v>
      </c>
      <c r="D13904" s="12">
        <v>11.0</v>
      </c>
      <c r="E13904" s="10" t="s">
        <v>17</v>
      </c>
      <c r="F13904" s="12">
        <v>2024.0</v>
      </c>
      <c r="G13904" s="13" t="s">
        <v>13</v>
      </c>
      <c r="H13904" s="14" t="s">
        <v>38352</v>
      </c>
      <c r="I13904" s="12">
        <v>33788.0</v>
      </c>
      <c r="J13904" s="15" t="str">
        <f t="shared" si="1"/>
        <v>Relevant</v>
      </c>
    </row>
    <row r="13905" ht="22.5" customHeight="1">
      <c r="A13905" s="9" t="s">
        <v>38353</v>
      </c>
      <c r="B13905" s="10">
        <v>45614.82582175926</v>
      </c>
      <c r="C13905" s="11" t="s">
        <v>38354</v>
      </c>
      <c r="D13905" s="12">
        <v>11.0</v>
      </c>
      <c r="E13905" s="10" t="s">
        <v>17</v>
      </c>
      <c r="F13905" s="12">
        <v>2024.0</v>
      </c>
      <c r="G13905" s="13" t="s">
        <v>13</v>
      </c>
      <c r="H13905" s="14" t="s">
        <v>38355</v>
      </c>
      <c r="I13905" s="12">
        <v>4147.0</v>
      </c>
      <c r="J13905" s="15" t="str">
        <f t="shared" si="1"/>
        <v>Relevant</v>
      </c>
    </row>
    <row r="13906" ht="22.5" customHeight="1">
      <c r="A13906" s="9" t="s">
        <v>38356</v>
      </c>
      <c r="B13906" s="10">
        <v>45639.36062914352</v>
      </c>
      <c r="C13906" s="11" t="s">
        <v>38357</v>
      </c>
      <c r="D13906" s="12">
        <v>12.0</v>
      </c>
      <c r="E13906" s="10" t="s">
        <v>26</v>
      </c>
      <c r="F13906" s="12">
        <v>2024.0</v>
      </c>
      <c r="G13906" s="13" t="s">
        <v>38358</v>
      </c>
      <c r="H13906" s="14" t="s">
        <v>38359</v>
      </c>
      <c r="I13906" s="12">
        <v>7850902.0</v>
      </c>
      <c r="J13906" s="15" t="str">
        <f t="shared" si="1"/>
        <v>Relevant</v>
      </c>
    </row>
    <row r="13907" ht="22.5" customHeight="1">
      <c r="A13907" s="9" t="s">
        <v>38360</v>
      </c>
      <c r="B13907" s="10">
        <v>45660.650983796295</v>
      </c>
      <c r="C13907" s="11" t="s">
        <v>38361</v>
      </c>
      <c r="D13907" s="12">
        <v>1.0</v>
      </c>
      <c r="E13907" s="10" t="s">
        <v>70</v>
      </c>
      <c r="F13907" s="12">
        <v>2025.0</v>
      </c>
      <c r="G13907" s="13" t="s">
        <v>13</v>
      </c>
      <c r="H13907" s="14" t="s">
        <v>38362</v>
      </c>
      <c r="I13907" s="12">
        <v>291.0</v>
      </c>
      <c r="J13907" s="15" t="str">
        <f t="shared" si="1"/>
        <v>Irrelevant</v>
      </c>
    </row>
    <row r="13908" ht="22.5" customHeight="1">
      <c r="A13908" s="9" t="s">
        <v>38363</v>
      </c>
      <c r="B13908" s="10">
        <v>45485.41993055555</v>
      </c>
      <c r="C13908" s="11" t="s">
        <v>38364</v>
      </c>
      <c r="D13908" s="12">
        <v>7.0</v>
      </c>
      <c r="E13908" s="10" t="s">
        <v>55</v>
      </c>
      <c r="F13908" s="12">
        <v>2024.0</v>
      </c>
      <c r="G13908" s="13" t="s">
        <v>38365</v>
      </c>
      <c r="H13908" s="14" t="s">
        <v>38366</v>
      </c>
      <c r="I13908" s="12">
        <v>1295785.0</v>
      </c>
      <c r="J13908" s="15" t="str">
        <f t="shared" si="1"/>
        <v>Irrelevant</v>
      </c>
    </row>
    <row r="13909" ht="22.5" customHeight="1">
      <c r="A13909" s="9" t="s">
        <v>38367</v>
      </c>
      <c r="B13909" s="10">
        <v>45610.88224537037</v>
      </c>
      <c r="C13909" s="11" t="s">
        <v>38368</v>
      </c>
      <c r="D13909" s="12">
        <v>11.0</v>
      </c>
      <c r="E13909" s="10" t="s">
        <v>17</v>
      </c>
      <c r="F13909" s="12">
        <v>2024.0</v>
      </c>
      <c r="G13909" s="13" t="s">
        <v>13</v>
      </c>
      <c r="H13909" s="14" t="s">
        <v>47</v>
      </c>
      <c r="I13909" s="12">
        <v>35.0</v>
      </c>
      <c r="J13909" s="15" t="str">
        <f t="shared" si="1"/>
        <v>Relevant</v>
      </c>
    </row>
    <row r="13910" ht="22.5" customHeight="1">
      <c r="A13910" s="9" t="s">
        <v>38369</v>
      </c>
      <c r="B13910" s="10">
        <v>45615.4134375</v>
      </c>
      <c r="C13910" s="11" t="s">
        <v>38370</v>
      </c>
      <c r="D13910" s="12">
        <v>11.0</v>
      </c>
      <c r="E13910" s="10" t="s">
        <v>17</v>
      </c>
      <c r="F13910" s="12">
        <v>2024.0</v>
      </c>
      <c r="G13910" s="13" t="s">
        <v>13</v>
      </c>
      <c r="H13910" s="14" t="s">
        <v>781</v>
      </c>
      <c r="I13910" s="12">
        <v>1222.0</v>
      </c>
      <c r="J13910" s="15" t="str">
        <f t="shared" si="1"/>
        <v>Irrelevant</v>
      </c>
    </row>
    <row r="13911" ht="22.5" customHeight="1">
      <c r="A13911" s="9" t="s">
        <v>38371</v>
      </c>
      <c r="B13911" s="10">
        <v>45652.61730324074</v>
      </c>
      <c r="C13911" s="11" t="s">
        <v>38372</v>
      </c>
      <c r="D13911" s="12">
        <v>12.0</v>
      </c>
      <c r="E13911" s="10" t="s">
        <v>26</v>
      </c>
      <c r="F13911" s="12">
        <v>2024.0</v>
      </c>
      <c r="G13911" s="13" t="s">
        <v>13</v>
      </c>
      <c r="H13911" s="14" t="s">
        <v>38373</v>
      </c>
      <c r="I13911" s="12">
        <v>19338.0</v>
      </c>
      <c r="J13911" s="15" t="str">
        <f t="shared" si="1"/>
        <v>Relevant</v>
      </c>
    </row>
    <row r="13912" ht="22.5" customHeight="1">
      <c r="A13912" s="9" t="s">
        <v>38374</v>
      </c>
      <c r="B13912" s="10">
        <v>45462.197222222225</v>
      </c>
      <c r="C13912" s="11" t="s">
        <v>38375</v>
      </c>
      <c r="D13912" s="12">
        <v>6.0</v>
      </c>
      <c r="E13912" s="10" t="s">
        <v>34</v>
      </c>
      <c r="F13912" s="12">
        <v>2024.0</v>
      </c>
      <c r="G13912" s="13" t="s">
        <v>38376</v>
      </c>
      <c r="H13912" s="14" t="s">
        <v>38377</v>
      </c>
      <c r="I13912" s="12">
        <v>7456164.0</v>
      </c>
      <c r="J13912" s="15" t="str">
        <f t="shared" si="1"/>
        <v>Irrelevant</v>
      </c>
    </row>
    <row r="13913" ht="22.5" customHeight="1">
      <c r="A13913" s="9" t="s">
        <v>38378</v>
      </c>
      <c r="B13913" s="10">
        <v>45621.41059027778</v>
      </c>
      <c r="C13913" s="11" t="s">
        <v>38379</v>
      </c>
      <c r="D13913" s="12">
        <v>11.0</v>
      </c>
      <c r="E13913" s="10" t="s">
        <v>17</v>
      </c>
      <c r="F13913" s="12">
        <v>2024.0</v>
      </c>
      <c r="G13913" s="13" t="s">
        <v>38380</v>
      </c>
      <c r="H13913" s="14" t="s">
        <v>38381</v>
      </c>
      <c r="I13913" s="12">
        <v>163775.0</v>
      </c>
      <c r="J13913" s="15" t="str">
        <f t="shared" si="1"/>
        <v>Relevant</v>
      </c>
    </row>
    <row r="13914" ht="22.5" customHeight="1">
      <c r="A13914" s="9" t="s">
        <v>38382</v>
      </c>
      <c r="B13914" s="10">
        <v>45504.754217152775</v>
      </c>
      <c r="C13914" s="11" t="s">
        <v>38383</v>
      </c>
      <c r="D13914" s="12">
        <v>7.0</v>
      </c>
      <c r="E13914" s="10" t="s">
        <v>55</v>
      </c>
      <c r="F13914" s="12">
        <v>2024.0</v>
      </c>
      <c r="G13914" s="13" t="s">
        <v>38384</v>
      </c>
      <c r="H13914" s="14" t="s">
        <v>38385</v>
      </c>
      <c r="I13914" s="12">
        <v>2.4078325E7</v>
      </c>
      <c r="J13914" s="15" t="str">
        <f t="shared" si="1"/>
        <v>Irrelevant</v>
      </c>
    </row>
    <row r="13915" ht="22.5" customHeight="1">
      <c r="A13915" s="9" t="s">
        <v>38386</v>
      </c>
      <c r="B13915" s="10">
        <v>45600.89717931713</v>
      </c>
      <c r="C13915" s="11" t="s">
        <v>38387</v>
      </c>
      <c r="D13915" s="12">
        <v>11.0</v>
      </c>
      <c r="E13915" s="10" t="s">
        <v>17</v>
      </c>
      <c r="F13915" s="12">
        <v>2024.0</v>
      </c>
      <c r="G13915" s="13" t="s">
        <v>38388</v>
      </c>
      <c r="H13915" s="14" t="s">
        <v>38389</v>
      </c>
      <c r="I13915" s="12">
        <v>0.0</v>
      </c>
      <c r="J13915" s="15" t="str">
        <f t="shared" si="1"/>
        <v>Irrelevant</v>
      </c>
    </row>
    <row r="13916" ht="22.5" customHeight="1">
      <c r="A13916" s="9" t="s">
        <v>38390</v>
      </c>
      <c r="B13916" s="10">
        <v>45612.00126157407</v>
      </c>
      <c r="C13916" s="11" t="s">
        <v>38391</v>
      </c>
      <c r="D13916" s="12">
        <v>11.0</v>
      </c>
      <c r="E13916" s="10" t="s">
        <v>17</v>
      </c>
      <c r="F13916" s="12">
        <v>2024.0</v>
      </c>
      <c r="G13916" s="13" t="s">
        <v>38392</v>
      </c>
      <c r="H13916" s="14" t="s">
        <v>38393</v>
      </c>
      <c r="I13916" s="12">
        <v>98758.0</v>
      </c>
      <c r="J13916" s="15" t="str">
        <f t="shared" si="1"/>
        <v>Relevant</v>
      </c>
    </row>
    <row r="13917" ht="22.5" customHeight="1">
      <c r="A13917" s="9" t="s">
        <v>38394</v>
      </c>
      <c r="B13917" s="10">
        <v>45597.38675925926</v>
      </c>
      <c r="C13917" s="11" t="s">
        <v>12265</v>
      </c>
      <c r="D13917" s="12">
        <v>11.0</v>
      </c>
      <c r="E13917" s="10" t="s">
        <v>17</v>
      </c>
      <c r="F13917" s="12">
        <v>2024.0</v>
      </c>
      <c r="G13917" s="13" t="s">
        <v>38395</v>
      </c>
      <c r="H13917" s="14" t="s">
        <v>38396</v>
      </c>
      <c r="I13917" s="12">
        <v>8494959.0</v>
      </c>
      <c r="J13917" s="15" t="str">
        <f t="shared" si="1"/>
        <v>Relevant</v>
      </c>
    </row>
    <row r="13918" ht="22.5" customHeight="1">
      <c r="A13918" s="9" t="s">
        <v>38397</v>
      </c>
      <c r="B13918" s="10">
        <v>45632.36083333333</v>
      </c>
      <c r="C13918" s="11" t="s">
        <v>38398</v>
      </c>
      <c r="D13918" s="12">
        <v>12.0</v>
      </c>
      <c r="E13918" s="10" t="s">
        <v>26</v>
      </c>
      <c r="F13918" s="12">
        <v>2024.0</v>
      </c>
      <c r="G13918" s="13" t="s">
        <v>13</v>
      </c>
      <c r="H13918" s="14" t="s">
        <v>514</v>
      </c>
      <c r="I13918" s="12">
        <v>862.0</v>
      </c>
      <c r="J13918" s="15" t="str">
        <f t="shared" si="1"/>
        <v>Relevant</v>
      </c>
    </row>
    <row r="13919" ht="22.5" customHeight="1">
      <c r="A13919" s="9" t="s">
        <v>38399</v>
      </c>
      <c r="B13919" s="10">
        <v>45697.43313657407</v>
      </c>
      <c r="C13919" s="11" t="s">
        <v>38400</v>
      </c>
      <c r="D13919" s="12">
        <v>2.0</v>
      </c>
      <c r="E13919" s="10" t="s">
        <v>12</v>
      </c>
      <c r="F13919" s="12">
        <v>2025.0</v>
      </c>
      <c r="G13919" s="13" t="s">
        <v>13</v>
      </c>
      <c r="H13919" s="14" t="s">
        <v>14</v>
      </c>
      <c r="I13919" s="12">
        <v>68.0</v>
      </c>
      <c r="J13919" s="15" t="str">
        <f t="shared" si="1"/>
        <v>Relevant</v>
      </c>
    </row>
    <row r="13920" ht="22.5" customHeight="1">
      <c r="A13920" s="9" t="s">
        <v>38401</v>
      </c>
      <c r="B13920" s="10">
        <v>45546.45990740741</v>
      </c>
      <c r="C13920" s="11" t="s">
        <v>38402</v>
      </c>
      <c r="D13920" s="12">
        <v>9.0</v>
      </c>
      <c r="E13920" s="10" t="s">
        <v>114</v>
      </c>
      <c r="F13920" s="12">
        <v>2024.0</v>
      </c>
      <c r="G13920" s="13" t="s">
        <v>38403</v>
      </c>
      <c r="H13920" s="14" t="s">
        <v>38404</v>
      </c>
      <c r="I13920" s="12">
        <v>916289.0</v>
      </c>
      <c r="J13920" s="15" t="str">
        <f t="shared" si="1"/>
        <v>Irrelevant</v>
      </c>
    </row>
    <row r="13921" ht="22.5" customHeight="1">
      <c r="A13921" s="9" t="s">
        <v>38405</v>
      </c>
      <c r="B13921" s="10">
        <v>45472.84670138889</v>
      </c>
      <c r="C13921" s="11" t="s">
        <v>38406</v>
      </c>
      <c r="D13921" s="12">
        <v>6.0</v>
      </c>
      <c r="E13921" s="10" t="s">
        <v>34</v>
      </c>
      <c r="F13921" s="12">
        <v>2024.0</v>
      </c>
      <c r="G13921" s="13" t="s">
        <v>13</v>
      </c>
      <c r="H13921" s="14" t="s">
        <v>56</v>
      </c>
      <c r="I13921" s="12">
        <v>218.0</v>
      </c>
      <c r="J13921" s="15" t="str">
        <f t="shared" si="1"/>
        <v>Relevant</v>
      </c>
    </row>
    <row r="13922" ht="22.5" customHeight="1">
      <c r="A13922" s="9" t="s">
        <v>38407</v>
      </c>
      <c r="B13922" s="10">
        <v>45440.53549133102</v>
      </c>
      <c r="C13922" s="11" t="s">
        <v>38408</v>
      </c>
      <c r="D13922" s="12">
        <v>5.0</v>
      </c>
      <c r="E13922" s="10" t="s">
        <v>21</v>
      </c>
      <c r="F13922" s="12">
        <v>2024.0</v>
      </c>
      <c r="G13922" s="13" t="s">
        <v>38409</v>
      </c>
      <c r="H13922" s="14" t="s">
        <v>38410</v>
      </c>
      <c r="I13922" s="12">
        <v>1.1631812E7</v>
      </c>
      <c r="J13922" s="15" t="str">
        <f t="shared" si="1"/>
        <v>Irrelevant</v>
      </c>
    </row>
    <row r="13923" ht="22.5" customHeight="1">
      <c r="A13923" s="9" t="s">
        <v>38411</v>
      </c>
      <c r="B13923" s="10">
        <v>45614.350810185184</v>
      </c>
      <c r="C13923" s="11" t="s">
        <v>38412</v>
      </c>
      <c r="D13923" s="12">
        <v>11.0</v>
      </c>
      <c r="E13923" s="10" t="s">
        <v>17</v>
      </c>
      <c r="F13923" s="12">
        <v>2024.0</v>
      </c>
      <c r="G13923" s="13" t="s">
        <v>13</v>
      </c>
      <c r="H13923" s="14" t="s">
        <v>38413</v>
      </c>
      <c r="I13923" s="12">
        <v>1911.0</v>
      </c>
      <c r="J13923" s="15" t="str">
        <f t="shared" si="1"/>
        <v>Relevant</v>
      </c>
    </row>
    <row r="13924" ht="22.5" customHeight="1">
      <c r="A13924" s="9" t="s">
        <v>38414</v>
      </c>
      <c r="B13924" s="10">
        <v>45606.495034722226</v>
      </c>
      <c r="C13924" s="11" t="s">
        <v>38415</v>
      </c>
      <c r="D13924" s="12">
        <v>11.0</v>
      </c>
      <c r="E13924" s="10" t="s">
        <v>17</v>
      </c>
      <c r="F13924" s="12">
        <v>2024.0</v>
      </c>
      <c r="G13924" s="13" t="s">
        <v>13</v>
      </c>
      <c r="H13924" s="14" t="s">
        <v>19491</v>
      </c>
      <c r="I13924" s="12">
        <v>876.0</v>
      </c>
      <c r="J13924" s="15" t="str">
        <f t="shared" si="1"/>
        <v>Relevant</v>
      </c>
    </row>
    <row r="13925" ht="22.5" customHeight="1">
      <c r="A13925" s="9" t="s">
        <v>38416</v>
      </c>
      <c r="B13925" s="10">
        <v>45649.65070601852</v>
      </c>
      <c r="C13925" s="11" t="s">
        <v>38417</v>
      </c>
      <c r="D13925" s="12">
        <v>12.0</v>
      </c>
      <c r="E13925" s="10" t="s">
        <v>26</v>
      </c>
      <c r="F13925" s="12">
        <v>2024.0</v>
      </c>
      <c r="G13925" s="13" t="s">
        <v>13</v>
      </c>
      <c r="H13925" s="14" t="s">
        <v>38418</v>
      </c>
      <c r="I13925" s="12">
        <v>13.0</v>
      </c>
      <c r="J13925" s="15" t="str">
        <f t="shared" si="1"/>
        <v>Relevant</v>
      </c>
    </row>
    <row r="13926" ht="22.5" customHeight="1">
      <c r="A13926" s="9" t="s">
        <v>38419</v>
      </c>
      <c r="B13926" s="10">
        <v>45648.91048611111</v>
      </c>
      <c r="C13926" s="11" t="s">
        <v>32296</v>
      </c>
      <c r="D13926" s="12">
        <v>12.0</v>
      </c>
      <c r="E13926" s="10" t="s">
        <v>26</v>
      </c>
      <c r="F13926" s="12">
        <v>2024.0</v>
      </c>
      <c r="G13926" s="13" t="s">
        <v>13</v>
      </c>
      <c r="H13926" s="14" t="s">
        <v>38420</v>
      </c>
      <c r="I13926" s="12">
        <v>1520.0</v>
      </c>
      <c r="J13926" s="15" t="str">
        <f t="shared" si="1"/>
        <v>Relevant</v>
      </c>
    </row>
    <row r="13927" ht="22.5" customHeight="1">
      <c r="A13927" s="9" t="s">
        <v>38421</v>
      </c>
      <c r="B13927" s="10">
        <v>45646.42934027778</v>
      </c>
      <c r="C13927" s="11" t="s">
        <v>38422</v>
      </c>
      <c r="D13927" s="12">
        <v>12.0</v>
      </c>
      <c r="E13927" s="10" t="s">
        <v>26</v>
      </c>
      <c r="F13927" s="12">
        <v>2024.0</v>
      </c>
      <c r="G13927" s="13" t="s">
        <v>12327</v>
      </c>
      <c r="H13927" s="14" t="s">
        <v>12328</v>
      </c>
      <c r="I13927" s="12">
        <v>0.0</v>
      </c>
      <c r="J13927" s="15" t="str">
        <f t="shared" si="1"/>
        <v>Relevant</v>
      </c>
    </row>
    <row r="13928" ht="22.5" customHeight="1">
      <c r="A13928" s="9" t="s">
        <v>38423</v>
      </c>
      <c r="B13928" s="10">
        <v>45589.89335648148</v>
      </c>
      <c r="C13928" s="11" t="s">
        <v>38424</v>
      </c>
      <c r="D13928" s="12">
        <v>10.0</v>
      </c>
      <c r="E13928" s="10" t="s">
        <v>42</v>
      </c>
      <c r="F13928" s="12">
        <v>2024.0</v>
      </c>
      <c r="G13928" s="13" t="s">
        <v>13</v>
      </c>
      <c r="H13928" s="14" t="s">
        <v>338</v>
      </c>
      <c r="I13928" s="12">
        <v>96.0</v>
      </c>
      <c r="J13928" s="15" t="str">
        <f t="shared" si="1"/>
        <v>Relevant</v>
      </c>
    </row>
    <row r="13929" ht="22.5" customHeight="1">
      <c r="A13929" s="9" t="s">
        <v>38425</v>
      </c>
      <c r="B13929" s="10">
        <v>45587.53438657407</v>
      </c>
      <c r="C13929" s="11" t="s">
        <v>38426</v>
      </c>
      <c r="D13929" s="12">
        <v>10.0</v>
      </c>
      <c r="E13929" s="10" t="s">
        <v>42</v>
      </c>
      <c r="F13929" s="12">
        <v>2024.0</v>
      </c>
      <c r="G13929" s="13" t="s">
        <v>38427</v>
      </c>
      <c r="H13929" s="14" t="s">
        <v>38428</v>
      </c>
      <c r="I13929" s="12">
        <v>9593283.0</v>
      </c>
      <c r="J13929" s="15" t="str">
        <f t="shared" si="1"/>
        <v>Relevant</v>
      </c>
    </row>
    <row r="13930" ht="22.5" customHeight="1">
      <c r="A13930" s="9" t="s">
        <v>38429</v>
      </c>
      <c r="B13930" s="10">
        <v>45615.092835648145</v>
      </c>
      <c r="C13930" s="11" t="s">
        <v>38430</v>
      </c>
      <c r="D13930" s="12">
        <v>11.0</v>
      </c>
      <c r="E13930" s="10" t="s">
        <v>17</v>
      </c>
      <c r="F13930" s="12">
        <v>2024.0</v>
      </c>
      <c r="G13930" s="13" t="s">
        <v>13</v>
      </c>
      <c r="H13930" s="14" t="s">
        <v>16754</v>
      </c>
      <c r="I13930" s="12">
        <v>814.0</v>
      </c>
      <c r="J13930" s="15" t="str">
        <f t="shared" si="1"/>
        <v>Relevant</v>
      </c>
    </row>
    <row r="13931" ht="22.5" customHeight="1">
      <c r="A13931" s="9" t="s">
        <v>38431</v>
      </c>
      <c r="B13931" s="10">
        <v>45629.256480625</v>
      </c>
      <c r="C13931" s="11" t="s">
        <v>38432</v>
      </c>
      <c r="D13931" s="12">
        <v>12.0</v>
      </c>
      <c r="E13931" s="10" t="s">
        <v>26</v>
      </c>
      <c r="F13931" s="12">
        <v>2024.0</v>
      </c>
      <c r="G13931" s="13" t="s">
        <v>38433</v>
      </c>
      <c r="H13931" s="14" t="str">
        <f>IFERROR(__xludf.DUMMYFUNCTION("TRIM(REGEXREPLACE(GOOGLETRANSLATE(G13931,""auto"",""en""),""(?i)\b(RT|QT)\s*@?\w*:?\s*|https?://\S+|@\w+|#\w+|[^\x00-\x7F]|[^\w\s]"",""""))"),"National Pollution Day celebrated Made people aware by distributing saplings")</f>
        <v>National Pollution Day celebrated Made people aware by distributing saplings</v>
      </c>
      <c r="I13931" s="12">
        <v>0.0</v>
      </c>
      <c r="J13931" s="15" t="str">
        <f t="shared" si="1"/>
        <v>Relevant</v>
      </c>
    </row>
    <row r="13932" ht="22.5" customHeight="1">
      <c r="A13932" s="9" t="s">
        <v>38434</v>
      </c>
      <c r="B13932" s="10">
        <v>45614.60181712963</v>
      </c>
      <c r="C13932" s="11" t="s">
        <v>38435</v>
      </c>
      <c r="D13932" s="12">
        <v>11.0</v>
      </c>
      <c r="E13932" s="10" t="s">
        <v>17</v>
      </c>
      <c r="F13932" s="12">
        <v>2024.0</v>
      </c>
      <c r="G13932" s="13" t="s">
        <v>13</v>
      </c>
      <c r="H13932" s="14" t="s">
        <v>423</v>
      </c>
      <c r="I13932" s="12">
        <v>237.0</v>
      </c>
      <c r="J13932" s="15" t="str">
        <f t="shared" si="1"/>
        <v>Relevant</v>
      </c>
    </row>
    <row r="13933" ht="22.5" customHeight="1">
      <c r="A13933" s="9" t="s">
        <v>38436</v>
      </c>
      <c r="B13933" s="10">
        <v>45588.727222222224</v>
      </c>
      <c r="C13933" s="11" t="s">
        <v>18613</v>
      </c>
      <c r="D13933" s="12">
        <v>10.0</v>
      </c>
      <c r="E13933" s="10" t="s">
        <v>42</v>
      </c>
      <c r="F13933" s="12">
        <v>2024.0</v>
      </c>
      <c r="G13933" s="13" t="s">
        <v>38437</v>
      </c>
      <c r="H13933" s="14" t="s">
        <v>38438</v>
      </c>
      <c r="I13933" s="12">
        <v>140717.0</v>
      </c>
      <c r="J13933" s="15" t="str">
        <f t="shared" si="1"/>
        <v>Relevant</v>
      </c>
    </row>
    <row r="13934" ht="22.5" customHeight="1">
      <c r="A13934" s="9" t="s">
        <v>38439</v>
      </c>
      <c r="B13934" s="10">
        <v>45588.55274305555</v>
      </c>
      <c r="C13934" s="11" t="s">
        <v>38440</v>
      </c>
      <c r="D13934" s="12">
        <v>10.0</v>
      </c>
      <c r="E13934" s="10" t="s">
        <v>42</v>
      </c>
      <c r="F13934" s="12">
        <v>2024.0</v>
      </c>
      <c r="G13934" s="13" t="s">
        <v>38441</v>
      </c>
      <c r="H13934" s="14" t="s">
        <v>38442</v>
      </c>
      <c r="I13934" s="12">
        <v>75297.0</v>
      </c>
      <c r="J13934" s="15" t="str">
        <f t="shared" si="1"/>
        <v>Relevant</v>
      </c>
    </row>
    <row r="13935" ht="22.5" customHeight="1">
      <c r="A13935" s="9" t="s">
        <v>38443</v>
      </c>
      <c r="B13935" s="10">
        <v>45601.36684027778</v>
      </c>
      <c r="C13935" s="11" t="s">
        <v>23506</v>
      </c>
      <c r="D13935" s="12">
        <v>11.0</v>
      </c>
      <c r="E13935" s="10" t="s">
        <v>17</v>
      </c>
      <c r="F13935" s="12">
        <v>2024.0</v>
      </c>
      <c r="G13935" s="13" t="s">
        <v>13</v>
      </c>
      <c r="H13935" s="14" t="s">
        <v>8076</v>
      </c>
      <c r="I13935" s="12">
        <v>378.0</v>
      </c>
      <c r="J13935" s="15" t="str">
        <f t="shared" si="1"/>
        <v>Relevant</v>
      </c>
    </row>
    <row r="13936" ht="22.5" customHeight="1">
      <c r="A13936" s="9" t="s">
        <v>38444</v>
      </c>
      <c r="B13936" s="10">
        <v>45592.43212962963</v>
      </c>
      <c r="C13936" s="11" t="s">
        <v>38445</v>
      </c>
      <c r="D13936" s="12">
        <v>10.0</v>
      </c>
      <c r="E13936" s="10" t="s">
        <v>42</v>
      </c>
      <c r="F13936" s="12">
        <v>2024.0</v>
      </c>
      <c r="G13936" s="13" t="s">
        <v>13</v>
      </c>
      <c r="H13936" s="14" t="s">
        <v>97</v>
      </c>
      <c r="I13936" s="12">
        <v>723.0</v>
      </c>
      <c r="J13936" s="15" t="str">
        <f t="shared" si="1"/>
        <v>Relevant</v>
      </c>
    </row>
    <row r="13937" ht="22.5" customHeight="1">
      <c r="A13937" s="9" t="s">
        <v>38446</v>
      </c>
      <c r="B13937" s="10">
        <v>45596.82230324074</v>
      </c>
      <c r="C13937" s="11" t="s">
        <v>1904</v>
      </c>
      <c r="D13937" s="12">
        <v>10.0</v>
      </c>
      <c r="E13937" s="10" t="s">
        <v>42</v>
      </c>
      <c r="F13937" s="12">
        <v>2024.0</v>
      </c>
      <c r="G13937" s="13" t="s">
        <v>13</v>
      </c>
      <c r="H13937" s="14" t="s">
        <v>124</v>
      </c>
      <c r="I13937" s="12">
        <v>721.0</v>
      </c>
      <c r="J13937" s="15" t="str">
        <f t="shared" si="1"/>
        <v>Relevant</v>
      </c>
    </row>
    <row r="13938" ht="22.5" customHeight="1">
      <c r="A13938" s="9" t="s">
        <v>38447</v>
      </c>
      <c r="B13938" s="10">
        <v>45619.66091435185</v>
      </c>
      <c r="C13938" s="11" t="s">
        <v>38448</v>
      </c>
      <c r="D13938" s="12">
        <v>11.0</v>
      </c>
      <c r="E13938" s="10" t="s">
        <v>17</v>
      </c>
      <c r="F13938" s="12">
        <v>2024.0</v>
      </c>
      <c r="G13938" s="13" t="s">
        <v>13</v>
      </c>
      <c r="H13938" s="14" t="s">
        <v>91</v>
      </c>
      <c r="I13938" s="12">
        <v>79.0</v>
      </c>
      <c r="J13938" s="15" t="str">
        <f t="shared" si="1"/>
        <v>Relevant</v>
      </c>
    </row>
    <row r="13939" ht="22.5" customHeight="1">
      <c r="A13939" s="9" t="s">
        <v>38449</v>
      </c>
      <c r="B13939" s="10">
        <v>45591.74665509259</v>
      </c>
      <c r="C13939" s="11" t="s">
        <v>38450</v>
      </c>
      <c r="D13939" s="12">
        <v>10.0</v>
      </c>
      <c r="E13939" s="10" t="s">
        <v>42</v>
      </c>
      <c r="F13939" s="12">
        <v>2024.0</v>
      </c>
      <c r="G13939" s="13" t="s">
        <v>13</v>
      </c>
      <c r="H13939" s="14" t="s">
        <v>131</v>
      </c>
      <c r="I13939" s="12">
        <v>682.0</v>
      </c>
      <c r="J13939" s="15" t="str">
        <f t="shared" si="1"/>
        <v>Relevant</v>
      </c>
    </row>
    <row r="13940" ht="22.5" customHeight="1">
      <c r="A13940" s="9" t="s">
        <v>38451</v>
      </c>
      <c r="B13940" s="10">
        <v>45696.88329861111</v>
      </c>
      <c r="C13940" s="11" t="s">
        <v>38452</v>
      </c>
      <c r="D13940" s="12">
        <v>2.0</v>
      </c>
      <c r="E13940" s="10" t="s">
        <v>12</v>
      </c>
      <c r="F13940" s="12">
        <v>2025.0</v>
      </c>
      <c r="G13940" s="13" t="s">
        <v>13</v>
      </c>
      <c r="H13940" s="14" t="s">
        <v>14</v>
      </c>
      <c r="I13940" s="12">
        <v>2718.0</v>
      </c>
      <c r="J13940" s="15" t="str">
        <f t="shared" si="1"/>
        <v>Relevant</v>
      </c>
    </row>
    <row r="13941" ht="22.5" customHeight="1">
      <c r="A13941" s="9" t="s">
        <v>38453</v>
      </c>
      <c r="B13941" s="10">
        <v>45460.05501287037</v>
      </c>
      <c r="C13941" s="11" t="s">
        <v>38454</v>
      </c>
      <c r="D13941" s="12">
        <v>6.0</v>
      </c>
      <c r="E13941" s="10" t="s">
        <v>34</v>
      </c>
      <c r="F13941" s="12">
        <v>2024.0</v>
      </c>
      <c r="G13941" s="13" t="s">
        <v>38455</v>
      </c>
      <c r="H13941" s="14" t="s">
        <v>38456</v>
      </c>
      <c r="I13941" s="12">
        <v>711138.0</v>
      </c>
      <c r="J13941" s="15" t="str">
        <f t="shared" si="1"/>
        <v>Relevant</v>
      </c>
    </row>
    <row r="13942" ht="22.5" customHeight="1">
      <c r="A13942" s="9" t="s">
        <v>38457</v>
      </c>
      <c r="B13942" s="10">
        <v>45418.321550925924</v>
      </c>
      <c r="C13942" s="11" t="s">
        <v>38458</v>
      </c>
      <c r="D13942" s="12">
        <v>5.0</v>
      </c>
      <c r="E13942" s="10" t="s">
        <v>21</v>
      </c>
      <c r="F13942" s="12">
        <v>2024.0</v>
      </c>
      <c r="G13942" s="13" t="s">
        <v>38459</v>
      </c>
      <c r="H13942" s="14" t="s">
        <v>38460</v>
      </c>
      <c r="I13942" s="12">
        <v>179252.0</v>
      </c>
      <c r="J13942" s="15" t="str">
        <f t="shared" si="1"/>
        <v>Relevant</v>
      </c>
    </row>
    <row r="13943" ht="22.5" customHeight="1">
      <c r="A13943" s="9" t="s">
        <v>38461</v>
      </c>
      <c r="B13943" s="10">
        <v>45448.33721064815</v>
      </c>
      <c r="C13943" s="11" t="s">
        <v>38462</v>
      </c>
      <c r="D13943" s="12">
        <v>6.0</v>
      </c>
      <c r="E13943" s="10" t="s">
        <v>34</v>
      </c>
      <c r="F13943" s="12">
        <v>2024.0</v>
      </c>
      <c r="G13943" s="13" t="s">
        <v>13</v>
      </c>
      <c r="H13943" s="14" t="s">
        <v>890</v>
      </c>
      <c r="I13943" s="12">
        <v>2143.0</v>
      </c>
      <c r="J13943" s="15" t="str">
        <f t="shared" si="1"/>
        <v>Relevant</v>
      </c>
    </row>
    <row r="13944" ht="22.5" customHeight="1">
      <c r="A13944" s="9" t="s">
        <v>38463</v>
      </c>
      <c r="B13944" s="10">
        <v>45648.05896296296</v>
      </c>
      <c r="C13944" s="11" t="s">
        <v>38464</v>
      </c>
      <c r="D13944" s="12">
        <v>12.0</v>
      </c>
      <c r="E13944" s="10" t="s">
        <v>26</v>
      </c>
      <c r="F13944" s="12">
        <v>2024.0</v>
      </c>
      <c r="G13944" s="13" t="s">
        <v>38465</v>
      </c>
      <c r="H13944" s="14" t="s">
        <v>38466</v>
      </c>
      <c r="I13944" s="12">
        <v>9205384.0</v>
      </c>
      <c r="J13944" s="15" t="str">
        <f t="shared" si="1"/>
        <v>Irrelevant</v>
      </c>
    </row>
    <row r="13945" ht="22.5" customHeight="1">
      <c r="A13945" s="9" t="s">
        <v>38467</v>
      </c>
      <c r="B13945" s="10">
        <v>45742.818715277775</v>
      </c>
      <c r="C13945" s="11" t="s">
        <v>38468</v>
      </c>
      <c r="D13945" s="12">
        <v>3.0</v>
      </c>
      <c r="E13945" s="10" t="s">
        <v>59</v>
      </c>
      <c r="F13945" s="12">
        <v>2025.0</v>
      </c>
      <c r="G13945" s="13" t="s">
        <v>13</v>
      </c>
      <c r="H13945" s="14" t="s">
        <v>204</v>
      </c>
      <c r="I13945" s="12">
        <v>68.0</v>
      </c>
      <c r="J13945" s="15" t="str">
        <f t="shared" si="1"/>
        <v>Relevant</v>
      </c>
    </row>
    <row r="13946" ht="22.5" customHeight="1">
      <c r="A13946" s="9" t="s">
        <v>38469</v>
      </c>
      <c r="B13946" s="10">
        <v>45492.43599537037</v>
      </c>
      <c r="C13946" s="11" t="s">
        <v>38470</v>
      </c>
      <c r="D13946" s="12">
        <v>7.0</v>
      </c>
      <c r="E13946" s="10" t="s">
        <v>55</v>
      </c>
      <c r="F13946" s="12">
        <v>2024.0</v>
      </c>
      <c r="G13946" s="13" t="s">
        <v>13</v>
      </c>
      <c r="H13946" s="14" t="s">
        <v>214</v>
      </c>
      <c r="I13946" s="12">
        <v>372.0</v>
      </c>
      <c r="J13946" s="15" t="str">
        <f t="shared" si="1"/>
        <v>Relevant</v>
      </c>
    </row>
    <row r="13947" ht="22.5" customHeight="1">
      <c r="A13947" s="9" t="s">
        <v>38471</v>
      </c>
      <c r="B13947" s="10">
        <v>45583.74559027778</v>
      </c>
      <c r="C13947" s="11" t="s">
        <v>38472</v>
      </c>
      <c r="D13947" s="12">
        <v>10.0</v>
      </c>
      <c r="E13947" s="10" t="s">
        <v>42</v>
      </c>
      <c r="F13947" s="12">
        <v>2024.0</v>
      </c>
      <c r="G13947" s="13" t="s">
        <v>13</v>
      </c>
      <c r="H13947" s="14" t="s">
        <v>24888</v>
      </c>
      <c r="I13947" s="12">
        <v>105.0</v>
      </c>
      <c r="J13947" s="15" t="str">
        <f t="shared" si="1"/>
        <v>Relevant</v>
      </c>
    </row>
    <row r="13948" ht="22.5" customHeight="1">
      <c r="A13948" s="9" t="s">
        <v>38473</v>
      </c>
      <c r="B13948" s="10">
        <v>45593.411886574075</v>
      </c>
      <c r="C13948" s="11" t="s">
        <v>18989</v>
      </c>
      <c r="D13948" s="12">
        <v>10.0</v>
      </c>
      <c r="E13948" s="10" t="s">
        <v>42</v>
      </c>
      <c r="F13948" s="12">
        <v>2024.0</v>
      </c>
      <c r="G13948" s="13" t="s">
        <v>13</v>
      </c>
      <c r="H13948" s="14" t="s">
        <v>15724</v>
      </c>
      <c r="I13948" s="12">
        <v>1078.0</v>
      </c>
      <c r="J13948" s="15" t="str">
        <f t="shared" si="1"/>
        <v>Irrelevant</v>
      </c>
    </row>
    <row r="13949" ht="22.5" customHeight="1">
      <c r="A13949" s="9" t="s">
        <v>38474</v>
      </c>
      <c r="B13949" s="10">
        <v>45541.87185185185</v>
      </c>
      <c r="C13949" s="11" t="s">
        <v>18387</v>
      </c>
      <c r="D13949" s="12">
        <v>9.0</v>
      </c>
      <c r="E13949" s="10" t="s">
        <v>114</v>
      </c>
      <c r="F13949" s="12">
        <v>2024.0</v>
      </c>
      <c r="G13949" s="13" t="s">
        <v>13</v>
      </c>
      <c r="H13949" s="14" t="s">
        <v>701</v>
      </c>
      <c r="I13949" s="12">
        <v>656.0</v>
      </c>
      <c r="J13949" s="15" t="str">
        <f t="shared" si="1"/>
        <v>Relevant</v>
      </c>
    </row>
    <row r="13950" ht="22.5" customHeight="1">
      <c r="A13950" s="9" t="s">
        <v>38475</v>
      </c>
      <c r="B13950" s="10">
        <v>45635.630575902775</v>
      </c>
      <c r="C13950" s="11" t="s">
        <v>38476</v>
      </c>
      <c r="D13950" s="12">
        <v>12.0</v>
      </c>
      <c r="E13950" s="10" t="s">
        <v>26</v>
      </c>
      <c r="F13950" s="12">
        <v>2024.0</v>
      </c>
      <c r="G13950" s="13" t="s">
        <v>38477</v>
      </c>
      <c r="H13950" s="14" t="s">
        <v>38478</v>
      </c>
      <c r="I13950" s="12">
        <v>10486.0</v>
      </c>
      <c r="J13950" s="15" t="str">
        <f t="shared" si="1"/>
        <v>Relevant</v>
      </c>
    </row>
    <row r="13951" ht="22.5" customHeight="1">
      <c r="A13951" s="9" t="s">
        <v>38479</v>
      </c>
      <c r="B13951" s="10">
        <v>45644.03888888889</v>
      </c>
      <c r="C13951" s="11" t="s">
        <v>38480</v>
      </c>
      <c r="D13951" s="12">
        <v>12.0</v>
      </c>
      <c r="E13951" s="10" t="s">
        <v>26</v>
      </c>
      <c r="F13951" s="12">
        <v>2024.0</v>
      </c>
      <c r="G13951" s="13" t="s">
        <v>13</v>
      </c>
      <c r="H13951" s="14" t="s">
        <v>357</v>
      </c>
      <c r="I13951" s="12">
        <v>0.0</v>
      </c>
      <c r="J13951" s="15" t="str">
        <f t="shared" si="1"/>
        <v>Relevant</v>
      </c>
    </row>
    <row r="13952" ht="22.5" customHeight="1">
      <c r="A13952" s="9" t="s">
        <v>38481</v>
      </c>
      <c r="B13952" s="10">
        <v>45743.41238425926</v>
      </c>
      <c r="C13952" s="11" t="s">
        <v>19683</v>
      </c>
      <c r="D13952" s="12">
        <v>3.0</v>
      </c>
      <c r="E13952" s="10" t="s">
        <v>59</v>
      </c>
      <c r="F13952" s="12">
        <v>2025.0</v>
      </c>
      <c r="G13952" s="13" t="s">
        <v>13</v>
      </c>
      <c r="H13952" s="14" t="s">
        <v>204</v>
      </c>
      <c r="I13952" s="12">
        <v>373.0</v>
      </c>
      <c r="J13952" s="15" t="str">
        <f t="shared" si="1"/>
        <v>Relevant</v>
      </c>
    </row>
    <row r="13953" ht="22.5" customHeight="1">
      <c r="A13953" s="9" t="s">
        <v>38482</v>
      </c>
      <c r="B13953" s="10">
        <v>45620.724721666666</v>
      </c>
      <c r="C13953" s="11" t="s">
        <v>21192</v>
      </c>
      <c r="D13953" s="12">
        <v>11.0</v>
      </c>
      <c r="E13953" s="10" t="s">
        <v>17</v>
      </c>
      <c r="F13953" s="12">
        <v>2024.0</v>
      </c>
      <c r="G13953" s="13" t="s">
        <v>38483</v>
      </c>
      <c r="H13953" s="14" t="s">
        <v>38484</v>
      </c>
      <c r="I13953" s="12">
        <v>6831001.0</v>
      </c>
      <c r="J13953" s="15" t="str">
        <f t="shared" si="1"/>
        <v>Irrelevant</v>
      </c>
    </row>
    <row r="13954" ht="22.5" customHeight="1">
      <c r="A13954" s="9" t="s">
        <v>38485</v>
      </c>
      <c r="B13954" s="10">
        <v>45610.593773148146</v>
      </c>
      <c r="C13954" s="11" t="s">
        <v>38486</v>
      </c>
      <c r="D13954" s="12">
        <v>11.0</v>
      </c>
      <c r="E13954" s="10" t="s">
        <v>17</v>
      </c>
      <c r="F13954" s="12">
        <v>2024.0</v>
      </c>
      <c r="G13954" s="13" t="s">
        <v>13</v>
      </c>
      <c r="H13954" s="14" t="s">
        <v>2553</v>
      </c>
      <c r="I13954" s="12">
        <v>263.0</v>
      </c>
      <c r="J13954" s="15" t="str">
        <f t="shared" si="1"/>
        <v>Relevant</v>
      </c>
    </row>
    <row r="13955" ht="22.5" customHeight="1">
      <c r="A13955" s="9" t="s">
        <v>38487</v>
      </c>
      <c r="B13955" s="10">
        <v>45744.33399305555</v>
      </c>
      <c r="C13955" s="11" t="s">
        <v>38488</v>
      </c>
      <c r="D13955" s="12">
        <v>3.0</v>
      </c>
      <c r="E13955" s="10" t="s">
        <v>59</v>
      </c>
      <c r="F13955" s="12">
        <v>2025.0</v>
      </c>
      <c r="G13955" s="13" t="s">
        <v>13</v>
      </c>
      <c r="H13955" s="14" t="s">
        <v>38489</v>
      </c>
      <c r="I13955" s="12">
        <v>18.0</v>
      </c>
      <c r="J13955" s="15" t="str">
        <f t="shared" si="1"/>
        <v>Irrelevant</v>
      </c>
    </row>
    <row r="13956" ht="22.5" customHeight="1">
      <c r="A13956" s="9" t="s">
        <v>38490</v>
      </c>
      <c r="B13956" s="10">
        <v>45704.84857638889</v>
      </c>
      <c r="C13956" s="11" t="s">
        <v>38491</v>
      </c>
      <c r="D13956" s="12">
        <v>2.0</v>
      </c>
      <c r="E13956" s="10" t="s">
        <v>12</v>
      </c>
      <c r="F13956" s="12">
        <v>2025.0</v>
      </c>
      <c r="G13956" s="13" t="s">
        <v>13</v>
      </c>
      <c r="H13956" s="14" t="s">
        <v>8085</v>
      </c>
      <c r="I13956" s="12">
        <v>38411.0</v>
      </c>
      <c r="J13956" s="15" t="str">
        <f t="shared" si="1"/>
        <v>Relevant</v>
      </c>
    </row>
    <row r="13957" ht="22.5" customHeight="1">
      <c r="A13957" s="9" t="s">
        <v>38492</v>
      </c>
      <c r="B13957" s="10">
        <v>45606.95670138889</v>
      </c>
      <c r="C13957" s="11" t="s">
        <v>38493</v>
      </c>
      <c r="D13957" s="12">
        <v>11.0</v>
      </c>
      <c r="E13957" s="10" t="s">
        <v>17</v>
      </c>
      <c r="F13957" s="12">
        <v>2024.0</v>
      </c>
      <c r="G13957" s="13" t="s">
        <v>13</v>
      </c>
      <c r="H13957" s="14" t="s">
        <v>100</v>
      </c>
      <c r="I13957" s="12">
        <v>823.0</v>
      </c>
      <c r="J13957" s="15" t="str">
        <f t="shared" si="1"/>
        <v>Relevant</v>
      </c>
    </row>
    <row r="13958" ht="22.5" customHeight="1">
      <c r="A13958" s="9" t="s">
        <v>38494</v>
      </c>
      <c r="B13958" s="10">
        <v>45737.79167824074</v>
      </c>
      <c r="C13958" s="11" t="s">
        <v>24999</v>
      </c>
      <c r="D13958" s="12">
        <v>3.0</v>
      </c>
      <c r="E13958" s="10" t="s">
        <v>59</v>
      </c>
      <c r="F13958" s="12">
        <v>2025.0</v>
      </c>
      <c r="G13958" s="13" t="s">
        <v>13</v>
      </c>
      <c r="H13958" s="14" t="s">
        <v>75</v>
      </c>
      <c r="I13958" s="12">
        <v>297.0</v>
      </c>
      <c r="J13958" s="15" t="str">
        <f t="shared" si="1"/>
        <v>Relevant</v>
      </c>
    </row>
    <row r="13959" ht="22.5" customHeight="1">
      <c r="A13959" s="9" t="s">
        <v>38495</v>
      </c>
      <c r="B13959" s="10">
        <v>45651.640648148146</v>
      </c>
      <c r="C13959" s="11" t="s">
        <v>33939</v>
      </c>
      <c r="D13959" s="12">
        <v>12.0</v>
      </c>
      <c r="E13959" s="10" t="s">
        <v>26</v>
      </c>
      <c r="F13959" s="12">
        <v>2024.0</v>
      </c>
      <c r="G13959" s="13" t="s">
        <v>13</v>
      </c>
      <c r="H13959" s="14" t="s">
        <v>121</v>
      </c>
      <c r="I13959" s="12">
        <v>49.0</v>
      </c>
      <c r="J13959" s="15" t="str">
        <f t="shared" si="1"/>
        <v>Irrelevant</v>
      </c>
    </row>
    <row r="13960" ht="22.5" customHeight="1">
      <c r="A13960" s="9" t="s">
        <v>38496</v>
      </c>
      <c r="B13960" s="10">
        <v>45633.41222222222</v>
      </c>
      <c r="C13960" s="11" t="s">
        <v>38497</v>
      </c>
      <c r="D13960" s="12">
        <v>12.0</v>
      </c>
      <c r="E13960" s="10" t="s">
        <v>26</v>
      </c>
      <c r="F13960" s="12">
        <v>2024.0</v>
      </c>
      <c r="G13960" s="13" t="s">
        <v>13</v>
      </c>
      <c r="H13960" s="14" t="s">
        <v>1809</v>
      </c>
      <c r="I13960" s="12">
        <v>46.0</v>
      </c>
      <c r="J13960" s="15" t="str">
        <f t="shared" si="1"/>
        <v>Relevant</v>
      </c>
    </row>
    <row r="13961" ht="22.5" customHeight="1">
      <c r="A13961" s="9" t="s">
        <v>38498</v>
      </c>
      <c r="B13961" s="10">
        <v>45728.4558912037</v>
      </c>
      <c r="C13961" s="11" t="s">
        <v>38499</v>
      </c>
      <c r="D13961" s="12">
        <v>3.0</v>
      </c>
      <c r="E13961" s="10" t="s">
        <v>59</v>
      </c>
      <c r="F13961" s="12">
        <v>2025.0</v>
      </c>
      <c r="G13961" s="13" t="s">
        <v>38500</v>
      </c>
      <c r="H13961" s="14" t="s">
        <v>38501</v>
      </c>
      <c r="I13961" s="12">
        <v>113963.0</v>
      </c>
      <c r="J13961" s="15" t="str">
        <f t="shared" si="1"/>
        <v>Relevant</v>
      </c>
    </row>
    <row r="13962" ht="22.5" customHeight="1">
      <c r="A13962" s="9" t="s">
        <v>38502</v>
      </c>
      <c r="B13962" s="10">
        <v>45615.354375</v>
      </c>
      <c r="C13962" s="11" t="s">
        <v>38503</v>
      </c>
      <c r="D13962" s="12">
        <v>11.0</v>
      </c>
      <c r="E13962" s="10" t="s">
        <v>17</v>
      </c>
      <c r="F13962" s="12">
        <v>2024.0</v>
      </c>
      <c r="G13962" s="13" t="s">
        <v>13</v>
      </c>
      <c r="H13962" s="14" t="s">
        <v>38504</v>
      </c>
      <c r="I13962" s="12">
        <v>33.0</v>
      </c>
      <c r="J13962" s="15" t="str">
        <f t="shared" si="1"/>
        <v>Irrelevant</v>
      </c>
    </row>
    <row r="13963" ht="22.5" customHeight="1">
      <c r="A13963" s="9" t="s">
        <v>38505</v>
      </c>
      <c r="B13963" s="10">
        <v>45732.953125</v>
      </c>
      <c r="C13963" s="11" t="s">
        <v>19929</v>
      </c>
      <c r="D13963" s="12">
        <v>3.0</v>
      </c>
      <c r="E13963" s="10" t="s">
        <v>59</v>
      </c>
      <c r="F13963" s="12">
        <v>2025.0</v>
      </c>
      <c r="G13963" s="13" t="s">
        <v>13</v>
      </c>
      <c r="H13963" s="14" t="s">
        <v>9438</v>
      </c>
      <c r="I13963" s="12">
        <v>254.0</v>
      </c>
      <c r="J13963" s="15" t="str">
        <f t="shared" si="1"/>
        <v>Relevant</v>
      </c>
    </row>
    <row r="13964" ht="22.5" customHeight="1">
      <c r="A13964" s="9" t="s">
        <v>38506</v>
      </c>
      <c r="B13964" s="10">
        <v>45614.78532407407</v>
      </c>
      <c r="C13964" s="11" t="s">
        <v>38507</v>
      </c>
      <c r="D13964" s="12">
        <v>11.0</v>
      </c>
      <c r="E13964" s="10" t="s">
        <v>17</v>
      </c>
      <c r="F13964" s="12">
        <v>2024.0</v>
      </c>
      <c r="G13964" s="13" t="s">
        <v>38508</v>
      </c>
      <c r="H13964" s="14" t="s">
        <v>38509</v>
      </c>
      <c r="I13964" s="12">
        <v>2083070.0</v>
      </c>
      <c r="J13964" s="15" t="str">
        <f t="shared" si="1"/>
        <v>Relevant</v>
      </c>
    </row>
    <row r="13965" ht="22.5" customHeight="1">
      <c r="A13965" s="9" t="s">
        <v>38510</v>
      </c>
      <c r="B13965" s="10">
        <v>45698.52369212963</v>
      </c>
      <c r="C13965" s="11" t="s">
        <v>38511</v>
      </c>
      <c r="D13965" s="12">
        <v>2.0</v>
      </c>
      <c r="E13965" s="10" t="s">
        <v>12</v>
      </c>
      <c r="F13965" s="12">
        <v>2025.0</v>
      </c>
      <c r="G13965" s="13" t="s">
        <v>13</v>
      </c>
      <c r="H13965" s="14" t="s">
        <v>691</v>
      </c>
      <c r="I13965" s="12">
        <v>1164.0</v>
      </c>
      <c r="J13965" s="15" t="str">
        <f t="shared" si="1"/>
        <v>Relevant</v>
      </c>
    </row>
    <row r="13966" ht="22.5" customHeight="1">
      <c r="A13966" s="9" t="s">
        <v>38512</v>
      </c>
      <c r="B13966" s="10">
        <v>45552.802141203705</v>
      </c>
      <c r="C13966" s="11" t="s">
        <v>38513</v>
      </c>
      <c r="D13966" s="12">
        <v>9.0</v>
      </c>
      <c r="E13966" s="10" t="s">
        <v>114</v>
      </c>
      <c r="F13966" s="12">
        <v>2024.0</v>
      </c>
      <c r="G13966" s="13" t="s">
        <v>38514</v>
      </c>
      <c r="H13966" s="14" t="s">
        <v>38515</v>
      </c>
      <c r="I13966" s="12">
        <v>916289.0</v>
      </c>
      <c r="J13966" s="15" t="str">
        <f t="shared" si="1"/>
        <v>Irrelevant</v>
      </c>
    </row>
    <row r="13967" ht="22.5" customHeight="1">
      <c r="A13967" s="9" t="s">
        <v>38516</v>
      </c>
      <c r="B13967" s="10">
        <v>45585.50690972222</v>
      </c>
      <c r="C13967" s="11" t="s">
        <v>2864</v>
      </c>
      <c r="D13967" s="12">
        <v>10.0</v>
      </c>
      <c r="E13967" s="10" t="s">
        <v>42</v>
      </c>
      <c r="F13967" s="12">
        <v>2024.0</v>
      </c>
      <c r="G13967" s="13" t="s">
        <v>4695</v>
      </c>
      <c r="H13967" s="14" t="s">
        <v>38517</v>
      </c>
      <c r="I13967" s="12">
        <v>1823.0</v>
      </c>
      <c r="J13967" s="15" t="str">
        <f t="shared" si="1"/>
        <v>Relevant</v>
      </c>
    </row>
    <row r="13968" ht="22.5" customHeight="1">
      <c r="A13968" s="9" t="s">
        <v>38518</v>
      </c>
      <c r="B13968" s="10">
        <v>45551.956608796296</v>
      </c>
      <c r="C13968" s="11" t="s">
        <v>38519</v>
      </c>
      <c r="D13968" s="12">
        <v>9.0</v>
      </c>
      <c r="E13968" s="10" t="s">
        <v>114</v>
      </c>
      <c r="F13968" s="12">
        <v>2024.0</v>
      </c>
      <c r="G13968" s="13" t="s">
        <v>13</v>
      </c>
      <c r="H13968" s="14" t="s">
        <v>38520</v>
      </c>
      <c r="I13968" s="12">
        <v>951.0</v>
      </c>
      <c r="J13968" s="15" t="str">
        <f t="shared" si="1"/>
        <v>Relevant</v>
      </c>
    </row>
    <row r="13969" ht="22.5" customHeight="1">
      <c r="A13969" s="9" t="s">
        <v>38521</v>
      </c>
      <c r="B13969" s="10">
        <v>45605.3521412037</v>
      </c>
      <c r="C13969" s="11" t="s">
        <v>38522</v>
      </c>
      <c r="D13969" s="12">
        <v>11.0</v>
      </c>
      <c r="E13969" s="10" t="s">
        <v>17</v>
      </c>
      <c r="F13969" s="12">
        <v>2024.0</v>
      </c>
      <c r="G13969" s="13" t="s">
        <v>38523</v>
      </c>
      <c r="H13969" s="14" t="s">
        <v>38524</v>
      </c>
      <c r="I13969" s="12">
        <v>1504239.0</v>
      </c>
      <c r="J13969" s="15" t="str">
        <f t="shared" si="1"/>
        <v>Relevant</v>
      </c>
    </row>
    <row r="13970" ht="22.5" customHeight="1">
      <c r="A13970" s="9" t="s">
        <v>38525</v>
      </c>
      <c r="B13970" s="10">
        <v>45608.29619212963</v>
      </c>
      <c r="C13970" s="11" t="s">
        <v>38526</v>
      </c>
      <c r="D13970" s="12">
        <v>11.0</v>
      </c>
      <c r="E13970" s="10" t="s">
        <v>17</v>
      </c>
      <c r="F13970" s="12">
        <v>2024.0</v>
      </c>
      <c r="G13970" s="13" t="s">
        <v>38527</v>
      </c>
      <c r="H13970" s="14" t="s">
        <v>38528</v>
      </c>
      <c r="I13970" s="12">
        <v>8443435.0</v>
      </c>
      <c r="J13970" s="15" t="str">
        <f t="shared" si="1"/>
        <v>Irrelevant</v>
      </c>
    </row>
    <row r="13971" ht="22.5" customHeight="1">
      <c r="A13971" s="9" t="s">
        <v>38529</v>
      </c>
      <c r="B13971" s="10">
        <v>45482.59048611111</v>
      </c>
      <c r="C13971" s="11" t="s">
        <v>25931</v>
      </c>
      <c r="D13971" s="12">
        <v>7.0</v>
      </c>
      <c r="E13971" s="10" t="s">
        <v>55</v>
      </c>
      <c r="F13971" s="12">
        <v>2024.0</v>
      </c>
      <c r="G13971" s="13" t="s">
        <v>13</v>
      </c>
      <c r="H13971" s="14" t="s">
        <v>5908</v>
      </c>
      <c r="I13971" s="12">
        <v>81.0</v>
      </c>
      <c r="J13971" s="15" t="str">
        <f t="shared" si="1"/>
        <v>Irrelevant</v>
      </c>
    </row>
    <row r="13972" ht="22.5" customHeight="1">
      <c r="A13972" s="9" t="s">
        <v>38530</v>
      </c>
      <c r="B13972" s="10">
        <v>45611.45153935185</v>
      </c>
      <c r="C13972" s="11" t="s">
        <v>38531</v>
      </c>
      <c r="D13972" s="12">
        <v>11.0</v>
      </c>
      <c r="E13972" s="10" t="s">
        <v>17</v>
      </c>
      <c r="F13972" s="12">
        <v>2024.0</v>
      </c>
      <c r="G13972" s="13" t="s">
        <v>13</v>
      </c>
      <c r="H13972" s="14" t="s">
        <v>1636</v>
      </c>
      <c r="I13972" s="12">
        <v>141.0</v>
      </c>
      <c r="J13972" s="15" t="str">
        <f t="shared" si="1"/>
        <v>Relevant</v>
      </c>
    </row>
    <row r="13973" ht="22.5" customHeight="1">
      <c r="A13973" s="9" t="s">
        <v>38532</v>
      </c>
      <c r="B13973" s="10">
        <v>45647.32501721065</v>
      </c>
      <c r="C13973" s="11" t="s">
        <v>38533</v>
      </c>
      <c r="D13973" s="12">
        <v>12.0</v>
      </c>
      <c r="E13973" s="10" t="s">
        <v>26</v>
      </c>
      <c r="F13973" s="12">
        <v>2024.0</v>
      </c>
      <c r="G13973" s="13" t="s">
        <v>38534</v>
      </c>
      <c r="H13973" s="14" t="s">
        <v>38535</v>
      </c>
      <c r="I13973" s="12">
        <v>6195.0</v>
      </c>
      <c r="J13973" s="15" t="str">
        <f t="shared" si="1"/>
        <v>Relevant</v>
      </c>
    </row>
    <row r="13974" ht="22.5" customHeight="1">
      <c r="A13974" s="9" t="s">
        <v>38536</v>
      </c>
      <c r="B13974" s="10">
        <v>45590.853101851855</v>
      </c>
      <c r="C13974" s="11" t="s">
        <v>38537</v>
      </c>
      <c r="D13974" s="12">
        <v>10.0</v>
      </c>
      <c r="E13974" s="10" t="s">
        <v>42</v>
      </c>
      <c r="F13974" s="12">
        <v>2024.0</v>
      </c>
      <c r="G13974" s="13" t="s">
        <v>13</v>
      </c>
      <c r="H13974" s="14" t="s">
        <v>2991</v>
      </c>
      <c r="I13974" s="12">
        <v>1.0</v>
      </c>
      <c r="J13974" s="15" t="str">
        <f t="shared" si="1"/>
        <v>Relevant</v>
      </c>
    </row>
    <row r="13975" ht="22.5" customHeight="1">
      <c r="A13975" s="9" t="s">
        <v>38538</v>
      </c>
      <c r="B13975" s="10">
        <v>45616.74355324074</v>
      </c>
      <c r="C13975" s="11" t="s">
        <v>38539</v>
      </c>
      <c r="D13975" s="12">
        <v>11.0</v>
      </c>
      <c r="E13975" s="10" t="s">
        <v>17</v>
      </c>
      <c r="F13975" s="12">
        <v>2024.0</v>
      </c>
      <c r="G13975" s="13" t="s">
        <v>13</v>
      </c>
      <c r="H13975" s="14" t="s">
        <v>31</v>
      </c>
      <c r="I13975" s="12">
        <v>27.0</v>
      </c>
      <c r="J13975" s="15" t="str">
        <f t="shared" si="1"/>
        <v>Relevant</v>
      </c>
    </row>
    <row r="13976" ht="22.5" customHeight="1">
      <c r="A13976" s="9" t="s">
        <v>38540</v>
      </c>
      <c r="B13976" s="10">
        <v>45696.843506944446</v>
      </c>
      <c r="C13976" s="11" t="s">
        <v>38541</v>
      </c>
      <c r="D13976" s="12">
        <v>2.0</v>
      </c>
      <c r="E13976" s="10" t="s">
        <v>12</v>
      </c>
      <c r="F13976" s="12">
        <v>2025.0</v>
      </c>
      <c r="G13976" s="13" t="s">
        <v>13</v>
      </c>
      <c r="H13976" s="14" t="s">
        <v>2483</v>
      </c>
      <c r="I13976" s="12">
        <v>692.0</v>
      </c>
      <c r="J13976" s="15" t="str">
        <f t="shared" si="1"/>
        <v>Relevant</v>
      </c>
    </row>
    <row r="13977" ht="22.5" customHeight="1">
      <c r="A13977" s="9" t="s">
        <v>38542</v>
      </c>
      <c r="B13977" s="10">
        <v>45731.87640046296</v>
      </c>
      <c r="C13977" s="11" t="s">
        <v>38543</v>
      </c>
      <c r="D13977" s="12">
        <v>3.0</v>
      </c>
      <c r="E13977" s="10" t="s">
        <v>59</v>
      </c>
      <c r="F13977" s="12">
        <v>2025.0</v>
      </c>
      <c r="G13977" s="13" t="s">
        <v>13</v>
      </c>
      <c r="H13977" s="14" t="s">
        <v>562</v>
      </c>
      <c r="I13977" s="12">
        <v>1037.0</v>
      </c>
      <c r="J13977" s="15" t="str">
        <f t="shared" si="1"/>
        <v>Irrelevant</v>
      </c>
    </row>
    <row r="13978" ht="22.5" customHeight="1">
      <c r="A13978" s="9" t="s">
        <v>38544</v>
      </c>
      <c r="B13978" s="10">
        <v>45699.59270833333</v>
      </c>
      <c r="C13978" s="11" t="s">
        <v>38545</v>
      </c>
      <c r="D13978" s="12">
        <v>2.0</v>
      </c>
      <c r="E13978" s="10" t="s">
        <v>12</v>
      </c>
      <c r="F13978" s="12">
        <v>2025.0</v>
      </c>
      <c r="G13978" s="13" t="s">
        <v>13</v>
      </c>
      <c r="H13978" s="14" t="s">
        <v>38546</v>
      </c>
      <c r="I13978" s="12">
        <v>8.0</v>
      </c>
      <c r="J13978" s="15" t="str">
        <f t="shared" si="1"/>
        <v>Irrelevant</v>
      </c>
    </row>
    <row r="13979" ht="22.5" customHeight="1">
      <c r="A13979" s="9" t="s">
        <v>38547</v>
      </c>
      <c r="B13979" s="10">
        <v>45621.55335648148</v>
      </c>
      <c r="C13979" s="11" t="s">
        <v>38548</v>
      </c>
      <c r="D13979" s="12">
        <v>11.0</v>
      </c>
      <c r="E13979" s="10" t="s">
        <v>17</v>
      </c>
      <c r="F13979" s="12">
        <v>2024.0</v>
      </c>
      <c r="G13979" s="13" t="s">
        <v>13</v>
      </c>
      <c r="H13979" s="14" t="s">
        <v>220</v>
      </c>
      <c r="I13979" s="12">
        <v>61.0</v>
      </c>
      <c r="J13979" s="15" t="str">
        <f t="shared" si="1"/>
        <v>Relevant</v>
      </c>
    </row>
    <row r="13980" ht="22.5" customHeight="1">
      <c r="A13980" s="9" t="s">
        <v>38549</v>
      </c>
      <c r="B13980" s="10">
        <v>45593.5721875</v>
      </c>
      <c r="C13980" s="11" t="s">
        <v>38550</v>
      </c>
      <c r="D13980" s="12">
        <v>10.0</v>
      </c>
      <c r="E13980" s="10" t="s">
        <v>42</v>
      </c>
      <c r="F13980" s="12">
        <v>2024.0</v>
      </c>
      <c r="G13980" s="13" t="s">
        <v>38551</v>
      </c>
      <c r="H13980" s="14" t="s">
        <v>38552</v>
      </c>
      <c r="I13980" s="12">
        <v>0.0</v>
      </c>
      <c r="J13980" s="15" t="str">
        <f t="shared" si="1"/>
        <v>Relevant</v>
      </c>
    </row>
    <row r="13981" ht="22.5" customHeight="1">
      <c r="A13981" s="9" t="s">
        <v>38553</v>
      </c>
      <c r="B13981" s="10">
        <v>45657.71192129629</v>
      </c>
      <c r="C13981" s="11" t="s">
        <v>38554</v>
      </c>
      <c r="D13981" s="12">
        <v>12.0</v>
      </c>
      <c r="E13981" s="10" t="s">
        <v>26</v>
      </c>
      <c r="F13981" s="12">
        <v>2024.0</v>
      </c>
      <c r="G13981" s="13" t="s">
        <v>38555</v>
      </c>
      <c r="H13981" s="14" t="str">
        <f>IFERROR(__xludf.DUMMYFUNCTION("TRIM(REGEXREPLACE(GOOGLETRANSLATE(G13981,""auto"",""en""),""(?i)\b(RT|QT)\s*@?\w*:?\s*|https?://\S+|@\w+|#\w+|[^\x00-\x7F]|[^\w\s]"",""""))"),"Savitribai Phule Jayanti 2025 Speech Make this spontaneous speech in Marathi on the occasion of Savitribai Phules birth anniversary")</f>
        <v>Savitribai Phule Jayanti 2025 Speech Make this spontaneous speech in Marathi on the occasion of Savitribai Phules birth anniversary</v>
      </c>
      <c r="I13981" s="12">
        <v>0.0</v>
      </c>
      <c r="J13981" s="15" t="str">
        <f t="shared" si="1"/>
        <v>Irrelevant</v>
      </c>
    </row>
    <row r="13982" ht="22.5" customHeight="1">
      <c r="A13982" s="9" t="s">
        <v>38556</v>
      </c>
      <c r="B13982" s="10">
        <v>45617.233194444445</v>
      </c>
      <c r="C13982" s="11" t="s">
        <v>38557</v>
      </c>
      <c r="D13982" s="12">
        <v>11.0</v>
      </c>
      <c r="E13982" s="10" t="s">
        <v>17</v>
      </c>
      <c r="F13982" s="12">
        <v>2024.0</v>
      </c>
      <c r="G13982" s="13" t="s">
        <v>13</v>
      </c>
      <c r="H13982" s="14" t="s">
        <v>38558</v>
      </c>
      <c r="I13982" s="12">
        <v>119.0</v>
      </c>
      <c r="J13982" s="15" t="str">
        <f t="shared" si="1"/>
        <v>Relevant</v>
      </c>
    </row>
    <row r="13983" ht="22.5" customHeight="1">
      <c r="A13983" s="9" t="s">
        <v>38559</v>
      </c>
      <c r="B13983" s="10">
        <v>45697.48438657408</v>
      </c>
      <c r="C13983" s="11" t="s">
        <v>38560</v>
      </c>
      <c r="D13983" s="12">
        <v>2.0</v>
      </c>
      <c r="E13983" s="10" t="s">
        <v>12</v>
      </c>
      <c r="F13983" s="12">
        <v>2025.0</v>
      </c>
      <c r="G13983" s="13" t="s">
        <v>13</v>
      </c>
      <c r="H13983" s="14" t="s">
        <v>1264</v>
      </c>
      <c r="I13983" s="12">
        <v>61.0</v>
      </c>
      <c r="J13983" s="15" t="str">
        <f t="shared" si="1"/>
        <v>Relevant</v>
      </c>
    </row>
    <row r="13984" ht="22.5" customHeight="1">
      <c r="A13984" s="9" t="s">
        <v>38561</v>
      </c>
      <c r="B13984" s="10">
        <v>45619.57877314815</v>
      </c>
      <c r="C13984" s="11" t="s">
        <v>38562</v>
      </c>
      <c r="D13984" s="12">
        <v>11.0</v>
      </c>
      <c r="E13984" s="10" t="s">
        <v>17</v>
      </c>
      <c r="F13984" s="12">
        <v>2024.0</v>
      </c>
      <c r="G13984" s="13" t="s">
        <v>13</v>
      </c>
      <c r="H13984" s="14" t="s">
        <v>965</v>
      </c>
      <c r="I13984" s="12">
        <v>1268.0</v>
      </c>
      <c r="J13984" s="15" t="str">
        <f t="shared" si="1"/>
        <v>Relevant</v>
      </c>
    </row>
    <row r="13985" ht="22.5" customHeight="1">
      <c r="A13985" s="9" t="s">
        <v>38563</v>
      </c>
      <c r="B13985" s="10">
        <v>45593.45900462963</v>
      </c>
      <c r="C13985" s="11" t="s">
        <v>38564</v>
      </c>
      <c r="D13985" s="12">
        <v>10.0</v>
      </c>
      <c r="E13985" s="10" t="s">
        <v>42</v>
      </c>
      <c r="F13985" s="12">
        <v>2024.0</v>
      </c>
      <c r="G13985" s="13" t="s">
        <v>13</v>
      </c>
      <c r="H13985" s="14" t="s">
        <v>97</v>
      </c>
      <c r="I13985" s="12">
        <v>17.0</v>
      </c>
      <c r="J13985" s="15" t="str">
        <f t="shared" si="1"/>
        <v>Relevant</v>
      </c>
    </row>
    <row r="13986" ht="22.5" customHeight="1">
      <c r="A13986" s="9" t="s">
        <v>38565</v>
      </c>
      <c r="B13986" s="10">
        <v>45524.00208377315</v>
      </c>
      <c r="C13986" s="11" t="s">
        <v>15596</v>
      </c>
      <c r="D13986" s="12">
        <v>8.0</v>
      </c>
      <c r="E13986" s="10" t="s">
        <v>167</v>
      </c>
      <c r="F13986" s="12">
        <v>2024.0</v>
      </c>
      <c r="G13986" s="13" t="s">
        <v>38566</v>
      </c>
      <c r="H13986" s="14" t="s">
        <v>38567</v>
      </c>
      <c r="I13986" s="12">
        <v>1.1946612E7</v>
      </c>
      <c r="J13986" s="15" t="str">
        <f t="shared" si="1"/>
        <v>Relevant</v>
      </c>
    </row>
    <row r="13987" ht="22.5" customHeight="1">
      <c r="A13987" s="9" t="s">
        <v>38568</v>
      </c>
      <c r="B13987" s="10">
        <v>45632.57601851852</v>
      </c>
      <c r="C13987" s="11" t="s">
        <v>38569</v>
      </c>
      <c r="D13987" s="12">
        <v>12.0</v>
      </c>
      <c r="E13987" s="10" t="s">
        <v>26</v>
      </c>
      <c r="F13987" s="12">
        <v>2024.0</v>
      </c>
      <c r="G13987" s="13" t="s">
        <v>13</v>
      </c>
      <c r="H13987" s="14" t="s">
        <v>1048</v>
      </c>
      <c r="I13987" s="12">
        <v>951.0</v>
      </c>
      <c r="J13987" s="15" t="str">
        <f t="shared" si="1"/>
        <v>Relevant</v>
      </c>
    </row>
    <row r="13988" ht="22.5" customHeight="1">
      <c r="A13988" s="9" t="s">
        <v>38570</v>
      </c>
      <c r="B13988" s="10">
        <v>45591.32329861111</v>
      </c>
      <c r="C13988" s="11" t="s">
        <v>38571</v>
      </c>
      <c r="D13988" s="12">
        <v>10.0</v>
      </c>
      <c r="E13988" s="10" t="s">
        <v>42</v>
      </c>
      <c r="F13988" s="12">
        <v>2024.0</v>
      </c>
      <c r="G13988" s="13" t="s">
        <v>38572</v>
      </c>
      <c r="H13988" s="14" t="s">
        <v>38573</v>
      </c>
      <c r="I13988" s="12">
        <v>1400.0</v>
      </c>
      <c r="J13988" s="15" t="str">
        <f t="shared" si="1"/>
        <v>Irrelevant</v>
      </c>
    </row>
    <row r="13989" ht="22.5" customHeight="1">
      <c r="A13989" s="9" t="s">
        <v>38574</v>
      </c>
      <c r="B13989" s="10">
        <v>45600.43305011574</v>
      </c>
      <c r="C13989" s="11" t="s">
        <v>38575</v>
      </c>
      <c r="D13989" s="12">
        <v>11.0</v>
      </c>
      <c r="E13989" s="10" t="s">
        <v>17</v>
      </c>
      <c r="F13989" s="12">
        <v>2024.0</v>
      </c>
      <c r="G13989" s="13" t="s">
        <v>38576</v>
      </c>
      <c r="H13989" s="14" t="s">
        <v>38577</v>
      </c>
      <c r="I13989" s="12">
        <v>1.2767834E7</v>
      </c>
      <c r="J13989" s="15" t="str">
        <f t="shared" si="1"/>
        <v>Relevant</v>
      </c>
    </row>
    <row r="13990" ht="22.5" customHeight="1">
      <c r="A13990" s="9" t="s">
        <v>38578</v>
      </c>
      <c r="B13990" s="10">
        <v>45621.448900462965</v>
      </c>
      <c r="C13990" s="11" t="s">
        <v>38579</v>
      </c>
      <c r="D13990" s="12">
        <v>11.0</v>
      </c>
      <c r="E13990" s="10" t="s">
        <v>17</v>
      </c>
      <c r="F13990" s="12">
        <v>2024.0</v>
      </c>
      <c r="G13990" s="13" t="s">
        <v>13</v>
      </c>
      <c r="H13990" s="14" t="s">
        <v>38580</v>
      </c>
      <c r="I13990" s="12">
        <v>5593.0</v>
      </c>
      <c r="J13990" s="15" t="str">
        <f t="shared" si="1"/>
        <v>Relevant</v>
      </c>
    </row>
    <row r="13991" ht="22.5" customHeight="1">
      <c r="A13991" s="9" t="s">
        <v>38581</v>
      </c>
      <c r="B13991" s="10">
        <v>45732.44603009259</v>
      </c>
      <c r="C13991" s="11" t="s">
        <v>38582</v>
      </c>
      <c r="D13991" s="12">
        <v>3.0</v>
      </c>
      <c r="E13991" s="10" t="s">
        <v>59</v>
      </c>
      <c r="F13991" s="12">
        <v>2025.0</v>
      </c>
      <c r="G13991" s="13" t="s">
        <v>13</v>
      </c>
      <c r="H13991" s="14" t="s">
        <v>38583</v>
      </c>
      <c r="I13991" s="12">
        <v>2902.0</v>
      </c>
      <c r="J13991" s="15" t="str">
        <f t="shared" si="1"/>
        <v>Irrelevant</v>
      </c>
    </row>
    <row r="13992" ht="22.5" customHeight="1">
      <c r="A13992" s="9" t="s">
        <v>38584</v>
      </c>
      <c r="B13992" s="10">
        <v>45497.37054398148</v>
      </c>
      <c r="C13992" s="11" t="s">
        <v>38585</v>
      </c>
      <c r="D13992" s="12">
        <v>7.0</v>
      </c>
      <c r="E13992" s="10" t="s">
        <v>55</v>
      </c>
      <c r="F13992" s="12">
        <v>2024.0</v>
      </c>
      <c r="G13992" s="13" t="s">
        <v>13</v>
      </c>
      <c r="H13992" s="14" t="s">
        <v>38586</v>
      </c>
      <c r="I13992" s="12">
        <v>79.0</v>
      </c>
      <c r="J13992" s="15" t="str">
        <f t="shared" si="1"/>
        <v>Relevant</v>
      </c>
    </row>
    <row r="13993" ht="22.5" customHeight="1">
      <c r="A13993" s="9" t="s">
        <v>38587</v>
      </c>
      <c r="B13993" s="10">
        <v>45592.51081018519</v>
      </c>
      <c r="C13993" s="11" t="s">
        <v>2203</v>
      </c>
      <c r="D13993" s="12">
        <v>10.0</v>
      </c>
      <c r="E13993" s="10" t="s">
        <v>42</v>
      </c>
      <c r="F13993" s="12">
        <v>2024.0</v>
      </c>
      <c r="G13993" s="13" t="s">
        <v>13</v>
      </c>
      <c r="H13993" s="14" t="s">
        <v>97</v>
      </c>
      <c r="I13993" s="12">
        <v>461.0</v>
      </c>
      <c r="J13993" s="15" t="str">
        <f t="shared" si="1"/>
        <v>Relevant</v>
      </c>
    </row>
    <row r="13994" ht="22.5" customHeight="1">
      <c r="A13994" s="9" t="s">
        <v>38588</v>
      </c>
      <c r="B13994" s="10">
        <v>45437.944699074076</v>
      </c>
      <c r="C13994" s="11" t="s">
        <v>38589</v>
      </c>
      <c r="D13994" s="12">
        <v>5.0</v>
      </c>
      <c r="E13994" s="10" t="s">
        <v>21</v>
      </c>
      <c r="F13994" s="12">
        <v>2024.0</v>
      </c>
      <c r="G13994" s="13" t="s">
        <v>13</v>
      </c>
      <c r="H13994" s="14" t="s">
        <v>4332</v>
      </c>
      <c r="I13994" s="12">
        <v>8998.0</v>
      </c>
      <c r="J13994" s="15" t="str">
        <f t="shared" si="1"/>
        <v>Irrelevant</v>
      </c>
    </row>
    <row r="13995" ht="22.5" customHeight="1">
      <c r="A13995" s="9" t="s">
        <v>38590</v>
      </c>
      <c r="B13995" s="10">
        <v>45564.489074074074</v>
      </c>
      <c r="C13995" s="11" t="s">
        <v>38591</v>
      </c>
      <c r="D13995" s="12">
        <v>9.0</v>
      </c>
      <c r="E13995" s="10" t="s">
        <v>114</v>
      </c>
      <c r="F13995" s="12">
        <v>2024.0</v>
      </c>
      <c r="G13995" s="13" t="s">
        <v>38592</v>
      </c>
      <c r="H13995" s="14" t="s">
        <v>38593</v>
      </c>
      <c r="I13995" s="12">
        <v>3209941.0</v>
      </c>
      <c r="J13995" s="15" t="str">
        <f t="shared" si="1"/>
        <v>Irrelevant</v>
      </c>
    </row>
    <row r="13996" ht="22.5" customHeight="1">
      <c r="A13996" s="9" t="s">
        <v>38594</v>
      </c>
      <c r="B13996" s="10">
        <v>45644.469664351855</v>
      </c>
      <c r="C13996" s="11" t="s">
        <v>38595</v>
      </c>
      <c r="D13996" s="12">
        <v>12.0</v>
      </c>
      <c r="E13996" s="10" t="s">
        <v>26</v>
      </c>
      <c r="F13996" s="12">
        <v>2024.0</v>
      </c>
      <c r="G13996" s="13" t="s">
        <v>13</v>
      </c>
      <c r="H13996" s="14" t="s">
        <v>31298</v>
      </c>
      <c r="I13996" s="12">
        <v>29.0</v>
      </c>
      <c r="J13996" s="15" t="str">
        <f t="shared" si="1"/>
        <v>Relevant</v>
      </c>
    </row>
    <row r="13997" ht="22.5" customHeight="1">
      <c r="A13997" s="9" t="s">
        <v>38596</v>
      </c>
      <c r="B13997" s="10">
        <v>45615.45929398148</v>
      </c>
      <c r="C13997" s="11" t="s">
        <v>38597</v>
      </c>
      <c r="D13997" s="12">
        <v>11.0</v>
      </c>
      <c r="E13997" s="10" t="s">
        <v>17</v>
      </c>
      <c r="F13997" s="12">
        <v>2024.0</v>
      </c>
      <c r="G13997" s="13" t="s">
        <v>13</v>
      </c>
      <c r="H13997" s="14" t="s">
        <v>781</v>
      </c>
      <c r="I13997" s="12">
        <v>2015.0</v>
      </c>
      <c r="J13997" s="15" t="str">
        <f t="shared" si="1"/>
        <v>Irrelevant</v>
      </c>
    </row>
    <row r="13998" ht="22.5" customHeight="1">
      <c r="A13998" s="9" t="s">
        <v>38598</v>
      </c>
      <c r="B13998" s="10">
        <v>45607.618310185186</v>
      </c>
      <c r="C13998" s="11" t="s">
        <v>38599</v>
      </c>
      <c r="D13998" s="12">
        <v>11.0</v>
      </c>
      <c r="E13998" s="10" t="s">
        <v>17</v>
      </c>
      <c r="F13998" s="12">
        <v>2024.0</v>
      </c>
      <c r="G13998" s="13" t="s">
        <v>13</v>
      </c>
      <c r="H13998" s="14" t="s">
        <v>38600</v>
      </c>
      <c r="I13998" s="12">
        <v>4712.0</v>
      </c>
      <c r="J13998" s="15" t="str">
        <f t="shared" si="1"/>
        <v>Relevant</v>
      </c>
    </row>
    <row r="13999" ht="22.5" customHeight="1">
      <c r="A13999" s="9" t="s">
        <v>38601</v>
      </c>
      <c r="B13999" s="10">
        <v>45699.2303125</v>
      </c>
      <c r="C13999" s="11" t="s">
        <v>38602</v>
      </c>
      <c r="D13999" s="12">
        <v>2.0</v>
      </c>
      <c r="E13999" s="10" t="s">
        <v>12</v>
      </c>
      <c r="F13999" s="12">
        <v>2025.0</v>
      </c>
      <c r="G13999" s="13" t="s">
        <v>13</v>
      </c>
      <c r="H13999" s="14" t="s">
        <v>3328</v>
      </c>
      <c r="I13999" s="12">
        <v>1644.0</v>
      </c>
      <c r="J13999" s="15" t="str">
        <f t="shared" si="1"/>
        <v>Irrelevant</v>
      </c>
    </row>
    <row r="14000" ht="22.5" customHeight="1">
      <c r="A14000" s="9" t="s">
        <v>38603</v>
      </c>
      <c r="B14000" s="10">
        <v>45590.424733796295</v>
      </c>
      <c r="C14000" s="11" t="s">
        <v>38604</v>
      </c>
      <c r="D14000" s="12">
        <v>10.0</v>
      </c>
      <c r="E14000" s="10" t="s">
        <v>42</v>
      </c>
      <c r="F14000" s="12">
        <v>2024.0</v>
      </c>
      <c r="G14000" s="13" t="s">
        <v>38605</v>
      </c>
      <c r="H14000" s="14" t="s">
        <v>38606</v>
      </c>
      <c r="I14000" s="12">
        <v>842.0</v>
      </c>
      <c r="J14000" s="15" t="str">
        <f t="shared" si="1"/>
        <v>Irrelevant</v>
      </c>
    </row>
    <row r="14001" ht="22.5" customHeight="1">
      <c r="A14001" s="9" t="s">
        <v>38607</v>
      </c>
      <c r="B14001" s="10">
        <v>45611.00545138889</v>
      </c>
      <c r="C14001" s="11" t="s">
        <v>38608</v>
      </c>
      <c r="D14001" s="12">
        <v>11.0</v>
      </c>
      <c r="E14001" s="10" t="s">
        <v>17</v>
      </c>
      <c r="F14001" s="12">
        <v>2024.0</v>
      </c>
      <c r="G14001" s="13" t="s">
        <v>13</v>
      </c>
      <c r="H14001" s="14" t="s">
        <v>47</v>
      </c>
      <c r="I14001" s="12">
        <v>593.0</v>
      </c>
      <c r="J14001" s="15" t="str">
        <f t="shared" si="1"/>
        <v>Relevant</v>
      </c>
    </row>
    <row r="14002" ht="22.5" customHeight="1">
      <c r="A14002" s="9" t="s">
        <v>38609</v>
      </c>
      <c r="B14002" s="10">
        <v>45697.0515625</v>
      </c>
      <c r="C14002" s="11" t="s">
        <v>30771</v>
      </c>
      <c r="D14002" s="12">
        <v>2.0</v>
      </c>
      <c r="E14002" s="10" t="s">
        <v>12</v>
      </c>
      <c r="F14002" s="12">
        <v>2025.0</v>
      </c>
      <c r="G14002" s="13" t="s">
        <v>13</v>
      </c>
      <c r="H14002" s="14" t="s">
        <v>14</v>
      </c>
      <c r="I14002" s="12">
        <v>3.0</v>
      </c>
      <c r="J14002" s="15" t="str">
        <f t="shared" si="1"/>
        <v>Relevant</v>
      </c>
    </row>
    <row r="14003" ht="22.5" customHeight="1">
      <c r="A14003" s="9" t="s">
        <v>38610</v>
      </c>
      <c r="B14003" s="10">
        <v>45610.7319212963</v>
      </c>
      <c r="C14003" s="11" t="s">
        <v>38611</v>
      </c>
      <c r="D14003" s="12">
        <v>11.0</v>
      </c>
      <c r="E14003" s="10" t="s">
        <v>17</v>
      </c>
      <c r="F14003" s="12">
        <v>2024.0</v>
      </c>
      <c r="G14003" s="13" t="s">
        <v>38612</v>
      </c>
      <c r="H14003" s="14" t="s">
        <v>38613</v>
      </c>
      <c r="I14003" s="12">
        <v>1982.0</v>
      </c>
      <c r="J14003" s="15" t="str">
        <f t="shared" si="1"/>
        <v>Relevant</v>
      </c>
    </row>
    <row r="14004" ht="22.5" customHeight="1">
      <c r="A14004" s="9" t="s">
        <v>38614</v>
      </c>
      <c r="B14004" s="10">
        <v>45442.01185185185</v>
      </c>
      <c r="C14004" s="11" t="s">
        <v>38615</v>
      </c>
      <c r="D14004" s="12">
        <v>5.0</v>
      </c>
      <c r="E14004" s="10" t="s">
        <v>21</v>
      </c>
      <c r="F14004" s="12">
        <v>2024.0</v>
      </c>
      <c r="G14004" s="13" t="s">
        <v>13</v>
      </c>
      <c r="H14004" s="14" t="s">
        <v>1609</v>
      </c>
      <c r="I14004" s="12">
        <v>18.0</v>
      </c>
      <c r="J14004" s="15" t="str">
        <f t="shared" si="1"/>
        <v>Relevant</v>
      </c>
    </row>
    <row r="14005" ht="22.5" customHeight="1">
      <c r="A14005" s="9" t="s">
        <v>38616</v>
      </c>
      <c r="B14005" s="10">
        <v>45516.839479166665</v>
      </c>
      <c r="C14005" s="11" t="s">
        <v>38617</v>
      </c>
      <c r="D14005" s="12">
        <v>8.0</v>
      </c>
      <c r="E14005" s="10" t="s">
        <v>167</v>
      </c>
      <c r="F14005" s="12">
        <v>2024.0</v>
      </c>
      <c r="G14005" s="13" t="s">
        <v>38618</v>
      </c>
      <c r="H14005" s="14" t="s">
        <v>38619</v>
      </c>
      <c r="I14005" s="12">
        <v>1304078.0</v>
      </c>
      <c r="J14005" s="15" t="str">
        <f t="shared" si="1"/>
        <v>Irrelevant</v>
      </c>
    </row>
    <row r="14006" ht="22.5" customHeight="1">
      <c r="A14006" s="9" t="s">
        <v>38620</v>
      </c>
      <c r="B14006" s="10">
        <v>45735.460694444446</v>
      </c>
      <c r="C14006" s="11" t="s">
        <v>38621</v>
      </c>
      <c r="D14006" s="12">
        <v>3.0</v>
      </c>
      <c r="E14006" s="10" t="s">
        <v>59</v>
      </c>
      <c r="F14006" s="12">
        <v>2025.0</v>
      </c>
      <c r="G14006" s="13" t="s">
        <v>13</v>
      </c>
      <c r="H14006" s="14" t="s">
        <v>38622</v>
      </c>
      <c r="I14006" s="12">
        <v>569.0</v>
      </c>
      <c r="J14006" s="15" t="str">
        <f t="shared" si="1"/>
        <v>Relevant</v>
      </c>
    </row>
    <row r="14007" ht="22.5" customHeight="1">
      <c r="A14007" s="9" t="s">
        <v>38623</v>
      </c>
      <c r="B14007" s="10">
        <v>45591.00945601852</v>
      </c>
      <c r="C14007" s="11" t="s">
        <v>38624</v>
      </c>
      <c r="D14007" s="12">
        <v>10.0</v>
      </c>
      <c r="E14007" s="10" t="s">
        <v>42</v>
      </c>
      <c r="F14007" s="12">
        <v>2024.0</v>
      </c>
      <c r="G14007" s="13" t="s">
        <v>13</v>
      </c>
      <c r="H14007" s="14" t="s">
        <v>3169</v>
      </c>
      <c r="I14007" s="12">
        <v>44.0</v>
      </c>
      <c r="J14007" s="15" t="str">
        <f t="shared" si="1"/>
        <v>Relevant</v>
      </c>
    </row>
    <row r="14008" ht="22.5" customHeight="1">
      <c r="A14008" s="9" t="s">
        <v>38625</v>
      </c>
      <c r="B14008" s="10">
        <v>45698.73706018519</v>
      </c>
      <c r="C14008" s="11" t="s">
        <v>2657</v>
      </c>
      <c r="D14008" s="12">
        <v>2.0</v>
      </c>
      <c r="E14008" s="10" t="s">
        <v>12</v>
      </c>
      <c r="F14008" s="12">
        <v>2025.0</v>
      </c>
      <c r="G14008" s="13" t="s">
        <v>13</v>
      </c>
      <c r="H14008" s="14" t="s">
        <v>14</v>
      </c>
      <c r="I14008" s="12">
        <v>98.0</v>
      </c>
      <c r="J14008" s="15" t="str">
        <f t="shared" si="1"/>
        <v>Relevant</v>
      </c>
    </row>
    <row r="14009" ht="22.5" customHeight="1">
      <c r="A14009" s="9" t="s">
        <v>38626</v>
      </c>
      <c r="B14009" s="10">
        <v>45436.721863425926</v>
      </c>
      <c r="C14009" s="11" t="s">
        <v>38627</v>
      </c>
      <c r="D14009" s="12">
        <v>5.0</v>
      </c>
      <c r="E14009" s="10" t="s">
        <v>21</v>
      </c>
      <c r="F14009" s="12">
        <v>2024.0</v>
      </c>
      <c r="G14009" s="13" t="s">
        <v>13</v>
      </c>
      <c r="H14009" s="14" t="s">
        <v>14487</v>
      </c>
      <c r="I14009" s="12">
        <v>46301.0</v>
      </c>
      <c r="J14009" s="15" t="str">
        <f t="shared" si="1"/>
        <v>Relevant</v>
      </c>
    </row>
    <row r="14010" ht="22.5" customHeight="1">
      <c r="A14010" s="9" t="s">
        <v>38628</v>
      </c>
      <c r="B14010" s="10">
        <v>45591.745671296296</v>
      </c>
      <c r="C14010" s="11" t="s">
        <v>7902</v>
      </c>
      <c r="D14010" s="12">
        <v>10.0</v>
      </c>
      <c r="E14010" s="10" t="s">
        <v>42</v>
      </c>
      <c r="F14010" s="12">
        <v>2024.0</v>
      </c>
      <c r="G14010" s="13" t="s">
        <v>13</v>
      </c>
      <c r="H14010" s="14" t="s">
        <v>131</v>
      </c>
      <c r="I14010" s="12">
        <v>31.0</v>
      </c>
      <c r="J14010" s="15" t="str">
        <f t="shared" si="1"/>
        <v>Relevant</v>
      </c>
    </row>
    <row r="14011" ht="22.5" customHeight="1">
      <c r="A14011" s="9" t="s">
        <v>38629</v>
      </c>
      <c r="B14011" s="10">
        <v>45644.35765046296</v>
      </c>
      <c r="C14011" s="11" t="s">
        <v>38630</v>
      </c>
      <c r="D14011" s="12">
        <v>12.0</v>
      </c>
      <c r="E14011" s="10" t="s">
        <v>26</v>
      </c>
      <c r="F14011" s="12">
        <v>2024.0</v>
      </c>
      <c r="G14011" s="13" t="s">
        <v>13</v>
      </c>
      <c r="H14011" s="14" t="s">
        <v>38631</v>
      </c>
      <c r="I14011" s="12">
        <v>6866472.0</v>
      </c>
      <c r="J14011" s="15" t="str">
        <f t="shared" si="1"/>
        <v>Relevant</v>
      </c>
    </row>
    <row r="14012" ht="22.5" customHeight="1">
      <c r="A14012" s="9" t="s">
        <v>38632</v>
      </c>
      <c r="B14012" s="10">
        <v>45535.556909722225</v>
      </c>
      <c r="C14012" s="11" t="s">
        <v>38633</v>
      </c>
      <c r="D14012" s="12">
        <v>8.0</v>
      </c>
      <c r="E14012" s="10" t="s">
        <v>167</v>
      </c>
      <c r="F14012" s="12">
        <v>2024.0</v>
      </c>
      <c r="G14012" s="13" t="s">
        <v>13</v>
      </c>
      <c r="H14012" s="14" t="s">
        <v>38634</v>
      </c>
      <c r="I14012" s="12">
        <v>994.0</v>
      </c>
      <c r="J14012" s="15" t="str">
        <f t="shared" si="1"/>
        <v>Irrelevant</v>
      </c>
    </row>
    <row r="14013" ht="22.5" customHeight="1">
      <c r="A14013" s="9" t="s">
        <v>38635</v>
      </c>
      <c r="B14013" s="10">
        <v>45614.89346064815</v>
      </c>
      <c r="C14013" s="11" t="s">
        <v>38636</v>
      </c>
      <c r="D14013" s="12">
        <v>11.0</v>
      </c>
      <c r="E14013" s="10" t="s">
        <v>17</v>
      </c>
      <c r="F14013" s="12">
        <v>2024.0</v>
      </c>
      <c r="G14013" s="13" t="s">
        <v>13</v>
      </c>
      <c r="H14013" s="14" t="s">
        <v>31</v>
      </c>
      <c r="I14013" s="12">
        <v>0.0</v>
      </c>
      <c r="J14013" s="15" t="str">
        <f t="shared" si="1"/>
        <v>Relevant</v>
      </c>
    </row>
    <row r="14014" ht="22.5" customHeight="1">
      <c r="A14014" s="9" t="s">
        <v>38637</v>
      </c>
      <c r="B14014" s="10">
        <v>45590.79119212963</v>
      </c>
      <c r="C14014" s="11" t="s">
        <v>38638</v>
      </c>
      <c r="D14014" s="12">
        <v>10.0</v>
      </c>
      <c r="E14014" s="10" t="s">
        <v>42</v>
      </c>
      <c r="F14014" s="12">
        <v>2024.0</v>
      </c>
      <c r="G14014" s="13" t="s">
        <v>13</v>
      </c>
      <c r="H14014" s="14" t="s">
        <v>38639</v>
      </c>
      <c r="I14014" s="12">
        <v>1871.0</v>
      </c>
      <c r="J14014" s="15" t="str">
        <f t="shared" si="1"/>
        <v>Relevant</v>
      </c>
    </row>
    <row r="14015" ht="22.5" customHeight="1">
      <c r="A14015" s="9" t="s">
        <v>38640</v>
      </c>
      <c r="B14015" s="10">
        <v>45581.6880787037</v>
      </c>
      <c r="C14015" s="11" t="s">
        <v>15510</v>
      </c>
      <c r="D14015" s="12">
        <v>10.0</v>
      </c>
      <c r="E14015" s="10" t="s">
        <v>42</v>
      </c>
      <c r="F14015" s="12">
        <v>2024.0</v>
      </c>
      <c r="G14015" s="13" t="s">
        <v>13</v>
      </c>
      <c r="H14015" s="14" t="s">
        <v>38641</v>
      </c>
      <c r="I14015" s="12">
        <v>2396.0</v>
      </c>
      <c r="J14015" s="15" t="str">
        <f t="shared" si="1"/>
        <v>Relevant</v>
      </c>
    </row>
    <row r="14016" ht="22.5" customHeight="1">
      <c r="A14016" s="9" t="s">
        <v>38642</v>
      </c>
      <c r="B14016" s="10">
        <v>45616.479467592595</v>
      </c>
      <c r="C14016" s="11" t="s">
        <v>20673</v>
      </c>
      <c r="D14016" s="12">
        <v>11.0</v>
      </c>
      <c r="E14016" s="10" t="s">
        <v>17</v>
      </c>
      <c r="F14016" s="12">
        <v>2024.0</v>
      </c>
      <c r="G14016" s="13" t="s">
        <v>38643</v>
      </c>
      <c r="H14016" s="14" t="s">
        <v>38644</v>
      </c>
      <c r="I14016" s="12">
        <v>0.0</v>
      </c>
      <c r="J14016" s="15" t="str">
        <f t="shared" si="1"/>
        <v>Relevant</v>
      </c>
    </row>
    <row r="14017" ht="22.5" customHeight="1">
      <c r="A14017" s="9" t="s">
        <v>38645</v>
      </c>
      <c r="B14017" s="10">
        <v>45644.37818287037</v>
      </c>
      <c r="C14017" s="11" t="s">
        <v>38646</v>
      </c>
      <c r="D14017" s="12">
        <v>12.0</v>
      </c>
      <c r="E14017" s="10" t="s">
        <v>26</v>
      </c>
      <c r="F14017" s="12">
        <v>2024.0</v>
      </c>
      <c r="G14017" s="13" t="s">
        <v>13</v>
      </c>
      <c r="H14017" s="14" t="s">
        <v>38647</v>
      </c>
      <c r="I14017" s="12">
        <v>1245309.0</v>
      </c>
      <c r="J14017" s="15" t="str">
        <f t="shared" si="1"/>
        <v>Relevant</v>
      </c>
    </row>
    <row r="14018" ht="22.5" customHeight="1">
      <c r="A14018" s="9" t="s">
        <v>38648</v>
      </c>
      <c r="B14018" s="10">
        <v>45616.53633101852</v>
      </c>
      <c r="C14018" s="11" t="s">
        <v>38649</v>
      </c>
      <c r="D14018" s="12">
        <v>11.0</v>
      </c>
      <c r="E14018" s="10" t="s">
        <v>17</v>
      </c>
      <c r="F14018" s="12">
        <v>2024.0</v>
      </c>
      <c r="G14018" s="13" t="s">
        <v>13</v>
      </c>
      <c r="H14018" s="14" t="s">
        <v>38650</v>
      </c>
      <c r="I14018" s="12">
        <v>1896.0</v>
      </c>
      <c r="J14018" s="15" t="str">
        <f t="shared" si="1"/>
        <v>Irrelevant</v>
      </c>
    </row>
    <row r="14019" ht="22.5" customHeight="1">
      <c r="A14019" s="9" t="s">
        <v>38651</v>
      </c>
      <c r="B14019" s="10">
        <v>45613.6090625</v>
      </c>
      <c r="C14019" s="11" t="s">
        <v>38652</v>
      </c>
      <c r="D14019" s="12">
        <v>11.0</v>
      </c>
      <c r="E14019" s="10" t="s">
        <v>17</v>
      </c>
      <c r="F14019" s="12">
        <v>2024.0</v>
      </c>
      <c r="G14019" s="13" t="s">
        <v>6043</v>
      </c>
      <c r="H14019" s="14" t="s">
        <v>38653</v>
      </c>
      <c r="I14019" s="12">
        <v>294.0</v>
      </c>
      <c r="J14019" s="15" t="str">
        <f t="shared" si="1"/>
        <v>Relevant</v>
      </c>
    </row>
    <row r="14020" ht="22.5" customHeight="1">
      <c r="A14020" s="9" t="s">
        <v>38654</v>
      </c>
      <c r="B14020" s="10">
        <v>45593.64013888889</v>
      </c>
      <c r="C14020" s="11" t="s">
        <v>38655</v>
      </c>
      <c r="D14020" s="12">
        <v>10.0</v>
      </c>
      <c r="E14020" s="10" t="s">
        <v>42</v>
      </c>
      <c r="F14020" s="12">
        <v>2024.0</v>
      </c>
      <c r="G14020" s="13" t="s">
        <v>13</v>
      </c>
      <c r="H14020" s="14" t="s">
        <v>15724</v>
      </c>
      <c r="I14020" s="12">
        <v>324.0</v>
      </c>
      <c r="J14020" s="15" t="str">
        <f t="shared" si="1"/>
        <v>Irrelevant</v>
      </c>
    </row>
    <row r="14021" ht="22.5" customHeight="1">
      <c r="A14021" s="9" t="s">
        <v>38656</v>
      </c>
      <c r="B14021" s="10">
        <v>45615.38883101852</v>
      </c>
      <c r="C14021" s="11" t="s">
        <v>38657</v>
      </c>
      <c r="D14021" s="12">
        <v>11.0</v>
      </c>
      <c r="E14021" s="10" t="s">
        <v>17</v>
      </c>
      <c r="F14021" s="12">
        <v>2024.0</v>
      </c>
      <c r="G14021" s="13" t="s">
        <v>13</v>
      </c>
      <c r="H14021" s="14" t="s">
        <v>781</v>
      </c>
      <c r="I14021" s="12">
        <v>2109.0</v>
      </c>
      <c r="J14021" s="15" t="str">
        <f t="shared" si="1"/>
        <v>Irrelevant</v>
      </c>
    </row>
    <row r="14022" ht="22.5" customHeight="1">
      <c r="A14022" s="9" t="s">
        <v>38658</v>
      </c>
      <c r="B14022" s="10">
        <v>45629.380578703705</v>
      </c>
      <c r="C14022" s="11" t="s">
        <v>38659</v>
      </c>
      <c r="D14022" s="12">
        <v>12.0</v>
      </c>
      <c r="E14022" s="10" t="s">
        <v>26</v>
      </c>
      <c r="F14022" s="12">
        <v>2024.0</v>
      </c>
      <c r="G14022" s="13" t="s">
        <v>13</v>
      </c>
      <c r="H14022" s="14" t="s">
        <v>38660</v>
      </c>
      <c r="I14022" s="12">
        <v>873.0</v>
      </c>
      <c r="J14022" s="15" t="str">
        <f t="shared" si="1"/>
        <v>Irrelevant</v>
      </c>
    </row>
    <row r="14023" ht="22.5" customHeight="1">
      <c r="A14023" s="9" t="s">
        <v>38661</v>
      </c>
      <c r="B14023" s="10">
        <v>45604.66744212963</v>
      </c>
      <c r="C14023" s="11" t="s">
        <v>38662</v>
      </c>
      <c r="D14023" s="12">
        <v>11.0</v>
      </c>
      <c r="E14023" s="10" t="s">
        <v>17</v>
      </c>
      <c r="F14023" s="12">
        <v>2024.0</v>
      </c>
      <c r="G14023" s="13" t="s">
        <v>13</v>
      </c>
      <c r="H14023" s="14" t="s">
        <v>38663</v>
      </c>
      <c r="I14023" s="12">
        <v>8255.0</v>
      </c>
      <c r="J14023" s="15" t="str">
        <f t="shared" si="1"/>
        <v>Relevant</v>
      </c>
    </row>
    <row r="14024" ht="22.5" customHeight="1">
      <c r="A14024" s="9" t="s">
        <v>38664</v>
      </c>
      <c r="B14024" s="10">
        <v>45657.39541547454</v>
      </c>
      <c r="C14024" s="11" t="s">
        <v>38665</v>
      </c>
      <c r="D14024" s="12">
        <v>12.0</v>
      </c>
      <c r="E14024" s="10" t="s">
        <v>26</v>
      </c>
      <c r="F14024" s="12">
        <v>2024.0</v>
      </c>
      <c r="G14024" s="13" t="s">
        <v>38666</v>
      </c>
      <c r="H14024" s="14" t="s">
        <v>38667</v>
      </c>
      <c r="I14024" s="12">
        <v>9205384.0</v>
      </c>
      <c r="J14024" s="15" t="str">
        <f t="shared" si="1"/>
        <v>Relevant</v>
      </c>
    </row>
    <row r="14025" ht="22.5" customHeight="1">
      <c r="A14025" s="9" t="s">
        <v>38668</v>
      </c>
      <c r="B14025" s="10">
        <v>45653.38685185185</v>
      </c>
      <c r="C14025" s="11" t="s">
        <v>38669</v>
      </c>
      <c r="D14025" s="12">
        <v>12.0</v>
      </c>
      <c r="E14025" s="10" t="s">
        <v>26</v>
      </c>
      <c r="F14025" s="12">
        <v>2024.0</v>
      </c>
      <c r="G14025" s="13" t="s">
        <v>13</v>
      </c>
      <c r="H14025" s="14" t="s">
        <v>2976</v>
      </c>
      <c r="I14025" s="12">
        <v>3623.0</v>
      </c>
      <c r="J14025" s="15" t="str">
        <f t="shared" si="1"/>
        <v>Irrelevant</v>
      </c>
    </row>
    <row r="14026" ht="22.5" customHeight="1">
      <c r="A14026" s="9" t="s">
        <v>38670</v>
      </c>
      <c r="B14026" s="10">
        <v>45634.529861111114</v>
      </c>
      <c r="C14026" s="11" t="s">
        <v>5513</v>
      </c>
      <c r="D14026" s="12">
        <v>12.0</v>
      </c>
      <c r="E14026" s="10" t="s">
        <v>26</v>
      </c>
      <c r="F14026" s="12">
        <v>2024.0</v>
      </c>
      <c r="G14026" s="13" t="s">
        <v>38671</v>
      </c>
      <c r="H14026" s="14" t="s">
        <v>38672</v>
      </c>
      <c r="I14026" s="12">
        <v>1.3972868E7</v>
      </c>
      <c r="J14026" s="15" t="str">
        <f t="shared" si="1"/>
        <v>Relevant</v>
      </c>
    </row>
    <row r="14027" ht="22.5" customHeight="1">
      <c r="A14027" s="9" t="s">
        <v>38673</v>
      </c>
      <c r="B14027" s="10">
        <v>45625.4815625</v>
      </c>
      <c r="C14027" s="11" t="s">
        <v>5795</v>
      </c>
      <c r="D14027" s="12">
        <v>11.0</v>
      </c>
      <c r="E14027" s="10" t="s">
        <v>17</v>
      </c>
      <c r="F14027" s="12">
        <v>2024.0</v>
      </c>
      <c r="G14027" s="13" t="s">
        <v>13</v>
      </c>
      <c r="H14027" s="14" t="s">
        <v>11394</v>
      </c>
      <c r="I14027" s="12">
        <v>1166.0</v>
      </c>
      <c r="J14027" s="15" t="str">
        <f t="shared" si="1"/>
        <v>Relevant</v>
      </c>
    </row>
    <row r="14028" ht="22.5" customHeight="1">
      <c r="A14028" s="9" t="s">
        <v>38674</v>
      </c>
      <c r="B14028" s="10">
        <v>45742.82800925926</v>
      </c>
      <c r="C14028" s="11" t="s">
        <v>35519</v>
      </c>
      <c r="D14028" s="12">
        <v>3.0</v>
      </c>
      <c r="E14028" s="10" t="s">
        <v>59</v>
      </c>
      <c r="F14028" s="12">
        <v>2025.0</v>
      </c>
      <c r="G14028" s="13" t="s">
        <v>13</v>
      </c>
      <c r="H14028" s="14" t="s">
        <v>204</v>
      </c>
      <c r="I14028" s="12">
        <v>901.0</v>
      </c>
      <c r="J14028" s="15" t="str">
        <f t="shared" si="1"/>
        <v>Relevant</v>
      </c>
    </row>
    <row r="14029" ht="22.5" customHeight="1">
      <c r="A14029" s="9" t="s">
        <v>38675</v>
      </c>
      <c r="B14029" s="10">
        <v>45592.76509259259</v>
      </c>
      <c r="C14029" s="11" t="s">
        <v>38676</v>
      </c>
      <c r="D14029" s="12">
        <v>10.0</v>
      </c>
      <c r="E14029" s="10" t="s">
        <v>42</v>
      </c>
      <c r="F14029" s="12">
        <v>2024.0</v>
      </c>
      <c r="G14029" s="13" t="s">
        <v>13</v>
      </c>
      <c r="H14029" s="14" t="s">
        <v>338</v>
      </c>
      <c r="I14029" s="12">
        <v>12.0</v>
      </c>
      <c r="J14029" s="15" t="str">
        <f t="shared" si="1"/>
        <v>Relevant</v>
      </c>
    </row>
    <row r="14030" ht="22.5" customHeight="1">
      <c r="A14030" s="9" t="s">
        <v>38677</v>
      </c>
      <c r="B14030" s="10">
        <v>45646.346666666665</v>
      </c>
      <c r="C14030" s="11" t="s">
        <v>38678</v>
      </c>
      <c r="D14030" s="12">
        <v>12.0</v>
      </c>
      <c r="E14030" s="10" t="s">
        <v>26</v>
      </c>
      <c r="F14030" s="12">
        <v>2024.0</v>
      </c>
      <c r="G14030" s="13" t="s">
        <v>13</v>
      </c>
      <c r="H14030" s="14" t="s">
        <v>38679</v>
      </c>
      <c r="I14030" s="12">
        <v>2545.0</v>
      </c>
      <c r="J14030" s="15" t="str">
        <f t="shared" si="1"/>
        <v>Irrelevant</v>
      </c>
    </row>
    <row r="14031" ht="22.5" customHeight="1">
      <c r="A14031" s="9" t="s">
        <v>38680</v>
      </c>
      <c r="B14031" s="10">
        <v>45699.25056712963</v>
      </c>
      <c r="C14031" s="11" t="s">
        <v>38681</v>
      </c>
      <c r="D14031" s="12">
        <v>2.0</v>
      </c>
      <c r="E14031" s="10" t="s">
        <v>12</v>
      </c>
      <c r="F14031" s="12">
        <v>2025.0</v>
      </c>
      <c r="G14031" s="13" t="s">
        <v>13</v>
      </c>
      <c r="H14031" s="14" t="s">
        <v>691</v>
      </c>
      <c r="I14031" s="12">
        <v>276.0</v>
      </c>
      <c r="J14031" s="15" t="str">
        <f t="shared" si="1"/>
        <v>Relevant</v>
      </c>
    </row>
    <row r="14032" ht="22.5" customHeight="1">
      <c r="A14032" s="9" t="s">
        <v>38682</v>
      </c>
      <c r="B14032" s="10">
        <v>45613.97592592592</v>
      </c>
      <c r="C14032" s="11" t="s">
        <v>38683</v>
      </c>
      <c r="D14032" s="12">
        <v>11.0</v>
      </c>
      <c r="E14032" s="10" t="s">
        <v>17</v>
      </c>
      <c r="F14032" s="12">
        <v>2024.0</v>
      </c>
      <c r="G14032" s="13" t="s">
        <v>38684</v>
      </c>
      <c r="H14032" s="14" t="s">
        <v>38685</v>
      </c>
      <c r="I14032" s="12">
        <v>8443435.0</v>
      </c>
      <c r="J14032" s="15" t="str">
        <f t="shared" si="1"/>
        <v>Relevant</v>
      </c>
    </row>
    <row r="14033" ht="22.5" customHeight="1">
      <c r="A14033" s="9" t="s">
        <v>38686</v>
      </c>
      <c r="B14033" s="10">
        <v>45699.77583333333</v>
      </c>
      <c r="C14033" s="11" t="s">
        <v>38687</v>
      </c>
      <c r="D14033" s="12">
        <v>2.0</v>
      </c>
      <c r="E14033" s="10" t="s">
        <v>12</v>
      </c>
      <c r="F14033" s="12">
        <v>2025.0</v>
      </c>
      <c r="G14033" s="13" t="s">
        <v>13</v>
      </c>
      <c r="H14033" s="14" t="s">
        <v>3328</v>
      </c>
      <c r="I14033" s="12">
        <v>2087.0</v>
      </c>
      <c r="J14033" s="15" t="str">
        <f t="shared" si="1"/>
        <v>Irrelevant</v>
      </c>
    </row>
    <row r="14034" ht="22.5" customHeight="1">
      <c r="A14034" s="9" t="s">
        <v>38688</v>
      </c>
      <c r="B14034" s="10">
        <v>45653.38704861111</v>
      </c>
      <c r="C14034" s="11" t="s">
        <v>38689</v>
      </c>
      <c r="D14034" s="12">
        <v>12.0</v>
      </c>
      <c r="E14034" s="10" t="s">
        <v>26</v>
      </c>
      <c r="F14034" s="12">
        <v>2024.0</v>
      </c>
      <c r="G14034" s="13" t="s">
        <v>13</v>
      </c>
      <c r="H14034" s="14" t="s">
        <v>2976</v>
      </c>
      <c r="I14034" s="12">
        <v>10209.0</v>
      </c>
      <c r="J14034" s="15" t="str">
        <f t="shared" si="1"/>
        <v>Irrelevant</v>
      </c>
    </row>
    <row r="14035" ht="22.5" customHeight="1">
      <c r="A14035" s="9" t="s">
        <v>38690</v>
      </c>
      <c r="B14035" s="10">
        <v>45672.333296909725</v>
      </c>
      <c r="C14035" s="11" t="s">
        <v>38691</v>
      </c>
      <c r="D14035" s="12">
        <v>1.0</v>
      </c>
      <c r="E14035" s="10" t="s">
        <v>70</v>
      </c>
      <c r="F14035" s="12">
        <v>2025.0</v>
      </c>
      <c r="G14035" s="13" t="s">
        <v>38692</v>
      </c>
      <c r="H14035" s="14" t="str">
        <f>IFERROR(__xludf.DUMMYFUNCTION("TRIM(REGEXREPLACE(GOOGLETRANSLATE(G14035,""auto"",""en""),""(?i)\b(RT|QT)\s*@?\w*:?\s*|https?://\S+|@\w+|#\w+|[^\x00-\x7F]|[^\w\s]"",""""))"),"Reduced air pollution in Hyderabad What is the real reason Reduced air pollution in Hyderabad ABN")</f>
        <v>Reduced air pollution in Hyderabad What is the real reason Reduced air pollution in Hyderabad ABN</v>
      </c>
      <c r="I14035" s="12">
        <v>76.0</v>
      </c>
      <c r="J14035" s="15" t="str">
        <f t="shared" si="1"/>
        <v>Relevant</v>
      </c>
    </row>
    <row r="14036" ht="22.5" customHeight="1">
      <c r="A14036" s="9" t="s">
        <v>38693</v>
      </c>
      <c r="B14036" s="10">
        <v>45618.574953703705</v>
      </c>
      <c r="C14036" s="11" t="s">
        <v>38694</v>
      </c>
      <c r="D14036" s="12">
        <v>11.0</v>
      </c>
      <c r="E14036" s="10" t="s">
        <v>17</v>
      </c>
      <c r="F14036" s="12">
        <v>2024.0</v>
      </c>
      <c r="G14036" s="13" t="s">
        <v>13</v>
      </c>
      <c r="H14036" s="14" t="s">
        <v>38695</v>
      </c>
      <c r="I14036" s="12">
        <v>7.0</v>
      </c>
      <c r="J14036" s="15" t="str">
        <f t="shared" si="1"/>
        <v>Irrelevant</v>
      </c>
    </row>
    <row r="14037" ht="22.5" customHeight="1">
      <c r="A14037" s="9" t="s">
        <v>38696</v>
      </c>
      <c r="B14037" s="10">
        <v>45604.43349537037</v>
      </c>
      <c r="C14037" s="11" t="s">
        <v>38697</v>
      </c>
      <c r="D14037" s="12">
        <v>11.0</v>
      </c>
      <c r="E14037" s="10" t="s">
        <v>17</v>
      </c>
      <c r="F14037" s="12">
        <v>2024.0</v>
      </c>
      <c r="G14037" s="13" t="s">
        <v>13</v>
      </c>
      <c r="H14037" s="14" t="s">
        <v>38698</v>
      </c>
      <c r="I14037" s="12">
        <v>1429.0</v>
      </c>
      <c r="J14037" s="15" t="str">
        <f t="shared" si="1"/>
        <v>Relevant</v>
      </c>
    </row>
    <row r="14038" ht="22.5" customHeight="1">
      <c r="A14038" s="9" t="s">
        <v>38699</v>
      </c>
      <c r="B14038" s="10">
        <v>45533.427453703705</v>
      </c>
      <c r="C14038" s="11" t="s">
        <v>38700</v>
      </c>
      <c r="D14038" s="12">
        <v>8.0</v>
      </c>
      <c r="E14038" s="10" t="s">
        <v>167</v>
      </c>
      <c r="F14038" s="12">
        <v>2024.0</v>
      </c>
      <c r="G14038" s="13" t="s">
        <v>13</v>
      </c>
      <c r="H14038" s="14" t="s">
        <v>348</v>
      </c>
      <c r="I14038" s="12">
        <v>22.0</v>
      </c>
      <c r="J14038" s="15" t="str">
        <f t="shared" si="1"/>
        <v>Relevant</v>
      </c>
    </row>
    <row r="14039" ht="22.5" customHeight="1">
      <c r="A14039" s="9" t="s">
        <v>38701</v>
      </c>
      <c r="B14039" s="10">
        <v>45593.97542824074</v>
      </c>
      <c r="C14039" s="11" t="s">
        <v>38702</v>
      </c>
      <c r="D14039" s="12">
        <v>10.0</v>
      </c>
      <c r="E14039" s="10" t="s">
        <v>42</v>
      </c>
      <c r="F14039" s="12">
        <v>2024.0</v>
      </c>
      <c r="G14039" s="13" t="s">
        <v>13</v>
      </c>
      <c r="H14039" s="14" t="s">
        <v>97</v>
      </c>
      <c r="I14039" s="12">
        <v>21.0</v>
      </c>
      <c r="J14039" s="15" t="str">
        <f t="shared" si="1"/>
        <v>Relevant</v>
      </c>
    </row>
    <row r="14040" ht="22.5" customHeight="1">
      <c r="A14040" s="9" t="s">
        <v>38703</v>
      </c>
      <c r="B14040" s="10">
        <v>45477.40980324074</v>
      </c>
      <c r="C14040" s="11" t="s">
        <v>38704</v>
      </c>
      <c r="D14040" s="12">
        <v>7.0</v>
      </c>
      <c r="E14040" s="10" t="s">
        <v>55</v>
      </c>
      <c r="F14040" s="12">
        <v>2024.0</v>
      </c>
      <c r="G14040" s="13" t="s">
        <v>13</v>
      </c>
      <c r="H14040" s="14" t="s">
        <v>1126</v>
      </c>
      <c r="I14040" s="12">
        <v>814.0</v>
      </c>
      <c r="J14040" s="15" t="str">
        <f t="shared" si="1"/>
        <v>Irrelevant</v>
      </c>
    </row>
    <row r="14041" ht="22.5" customHeight="1">
      <c r="A14041" s="9" t="s">
        <v>38705</v>
      </c>
      <c r="B14041" s="10">
        <v>45494.42003472222</v>
      </c>
      <c r="C14041" s="11" t="s">
        <v>38706</v>
      </c>
      <c r="D14041" s="12">
        <v>7.0</v>
      </c>
      <c r="E14041" s="10" t="s">
        <v>55</v>
      </c>
      <c r="F14041" s="12">
        <v>2024.0</v>
      </c>
      <c r="G14041" s="13" t="s">
        <v>13</v>
      </c>
      <c r="H14041" s="14" t="s">
        <v>3127</v>
      </c>
      <c r="I14041" s="12">
        <v>126798.0</v>
      </c>
      <c r="J14041" s="15" t="str">
        <f t="shared" si="1"/>
        <v>Irrelevant</v>
      </c>
    </row>
    <row r="14042" ht="22.5" customHeight="1">
      <c r="A14042" s="9" t="s">
        <v>38707</v>
      </c>
      <c r="B14042" s="10">
        <v>45497.40877314815</v>
      </c>
      <c r="C14042" s="11" t="s">
        <v>38708</v>
      </c>
      <c r="D14042" s="12">
        <v>7.0</v>
      </c>
      <c r="E14042" s="10" t="s">
        <v>55</v>
      </c>
      <c r="F14042" s="12">
        <v>2024.0</v>
      </c>
      <c r="G14042" s="13" t="s">
        <v>13</v>
      </c>
      <c r="H14042" s="14" t="s">
        <v>5711</v>
      </c>
      <c r="I14042" s="12">
        <v>1293.0</v>
      </c>
      <c r="J14042" s="15" t="str">
        <f t="shared" si="1"/>
        <v>Irrelevant</v>
      </c>
    </row>
    <row r="14043" ht="22.5" customHeight="1">
      <c r="A14043" s="9" t="s">
        <v>38709</v>
      </c>
      <c r="B14043" s="10">
        <v>45543.29369212963</v>
      </c>
      <c r="C14043" s="11" t="s">
        <v>804</v>
      </c>
      <c r="D14043" s="12">
        <v>9.0</v>
      </c>
      <c r="E14043" s="10" t="s">
        <v>114</v>
      </c>
      <c r="F14043" s="12">
        <v>2024.0</v>
      </c>
      <c r="G14043" s="13" t="s">
        <v>38710</v>
      </c>
      <c r="H14043" s="14" t="s">
        <v>38711</v>
      </c>
      <c r="I14043" s="12">
        <v>9486916.0</v>
      </c>
      <c r="J14043" s="15" t="str">
        <f t="shared" si="1"/>
        <v>Relevant</v>
      </c>
    </row>
    <row r="14044" ht="22.5" customHeight="1">
      <c r="A14044" s="9" t="s">
        <v>38712</v>
      </c>
      <c r="B14044" s="10">
        <v>45696.80331018518</v>
      </c>
      <c r="C14044" s="11" t="s">
        <v>38713</v>
      </c>
      <c r="D14044" s="12">
        <v>2.0</v>
      </c>
      <c r="E14044" s="10" t="s">
        <v>12</v>
      </c>
      <c r="F14044" s="12">
        <v>2025.0</v>
      </c>
      <c r="G14044" s="13" t="s">
        <v>13</v>
      </c>
      <c r="H14044" s="14" t="s">
        <v>14</v>
      </c>
      <c r="I14044" s="12">
        <v>75.0</v>
      </c>
      <c r="J14044" s="15" t="str">
        <f t="shared" si="1"/>
        <v>Relevant</v>
      </c>
    </row>
    <row r="14045" ht="22.5" customHeight="1">
      <c r="A14045" s="9" t="s">
        <v>38714</v>
      </c>
      <c r="B14045" s="10">
        <v>45481.42799768518</v>
      </c>
      <c r="C14045" s="11" t="s">
        <v>25535</v>
      </c>
      <c r="D14045" s="12">
        <v>7.0</v>
      </c>
      <c r="E14045" s="10" t="s">
        <v>55</v>
      </c>
      <c r="F14045" s="12">
        <v>2024.0</v>
      </c>
      <c r="G14045" s="13" t="s">
        <v>38715</v>
      </c>
      <c r="H14045" s="14" t="s">
        <v>38716</v>
      </c>
      <c r="I14045" s="12">
        <v>0.0</v>
      </c>
      <c r="J14045" s="15" t="str">
        <f t="shared" si="1"/>
        <v>Irrelevant</v>
      </c>
    </row>
    <row r="14046" ht="22.5" customHeight="1">
      <c r="A14046" s="9" t="s">
        <v>38717</v>
      </c>
      <c r="B14046" s="10">
        <v>45614.383125</v>
      </c>
      <c r="C14046" s="11" t="s">
        <v>18009</v>
      </c>
      <c r="D14046" s="12">
        <v>11.0</v>
      </c>
      <c r="E14046" s="10" t="s">
        <v>17</v>
      </c>
      <c r="F14046" s="12">
        <v>2024.0</v>
      </c>
      <c r="G14046" s="13" t="s">
        <v>38718</v>
      </c>
      <c r="H14046" s="14" t="str">
        <f>IFERROR(__xludf.DUMMYFUNCTION("TRIM(REGEXREPLACE(GOOGLETRANSLATE(G14046,""auto"",""en""),""(?i)\b(RT|QT)\s*@?\w*:?\s*|https?://\S+|@\w+|#\w+|[^\x00-\x7F]|[^\w\s]"",""""))"),"Delhi Air Pollution Delhi in danger zone Air quality is deteriorating")</f>
        <v>Delhi Air Pollution Delhi in danger zone Air quality is deteriorating</v>
      </c>
      <c r="I14046" s="12">
        <v>1146.0</v>
      </c>
      <c r="J14046" s="15" t="str">
        <f t="shared" si="1"/>
        <v>Relevant</v>
      </c>
    </row>
    <row r="14047" ht="22.5" customHeight="1">
      <c r="A14047" s="9" t="s">
        <v>38719</v>
      </c>
      <c r="B14047" s="10">
        <v>45531.492379537034</v>
      </c>
      <c r="C14047" s="11" t="s">
        <v>38720</v>
      </c>
      <c r="D14047" s="12">
        <v>8.0</v>
      </c>
      <c r="E14047" s="10" t="s">
        <v>167</v>
      </c>
      <c r="F14047" s="12">
        <v>2024.0</v>
      </c>
      <c r="G14047" s="13" t="s">
        <v>38721</v>
      </c>
      <c r="H14047" s="14" t="s">
        <v>38722</v>
      </c>
      <c r="I14047" s="12">
        <v>7223.0</v>
      </c>
      <c r="J14047" s="15" t="str">
        <f t="shared" si="1"/>
        <v>Irrelevant</v>
      </c>
    </row>
    <row r="14048" ht="22.5" customHeight="1">
      <c r="A14048" s="9" t="s">
        <v>38723</v>
      </c>
      <c r="B14048" s="10">
        <v>45614.898310185185</v>
      </c>
      <c r="C14048" s="11" t="s">
        <v>38724</v>
      </c>
      <c r="D14048" s="12">
        <v>11.0</v>
      </c>
      <c r="E14048" s="10" t="s">
        <v>17</v>
      </c>
      <c r="F14048" s="12">
        <v>2024.0</v>
      </c>
      <c r="G14048" s="13" t="s">
        <v>13</v>
      </c>
      <c r="H14048" s="14" t="s">
        <v>423</v>
      </c>
      <c r="I14048" s="12">
        <v>210.0</v>
      </c>
      <c r="J14048" s="15" t="str">
        <f t="shared" si="1"/>
        <v>Relevant</v>
      </c>
    </row>
    <row r="14049" ht="22.5" customHeight="1">
      <c r="A14049" s="9" t="s">
        <v>38725</v>
      </c>
      <c r="B14049" s="10">
        <v>45730.351319444446</v>
      </c>
      <c r="C14049" s="11" t="s">
        <v>31646</v>
      </c>
      <c r="D14049" s="12">
        <v>3.0</v>
      </c>
      <c r="E14049" s="10" t="s">
        <v>59</v>
      </c>
      <c r="F14049" s="12">
        <v>2025.0</v>
      </c>
      <c r="G14049" s="13" t="s">
        <v>38726</v>
      </c>
      <c r="H14049" s="14" t="s">
        <v>38727</v>
      </c>
      <c r="I14049" s="12">
        <v>5414418.0</v>
      </c>
      <c r="J14049" s="15" t="str">
        <f t="shared" si="1"/>
        <v>Relevant</v>
      </c>
    </row>
    <row r="14050" ht="22.5" customHeight="1">
      <c r="A14050" s="9" t="s">
        <v>38728</v>
      </c>
      <c r="B14050" s="10">
        <v>45646.93487268518</v>
      </c>
      <c r="C14050" s="11" t="s">
        <v>38729</v>
      </c>
      <c r="D14050" s="12">
        <v>12.0</v>
      </c>
      <c r="E14050" s="10" t="s">
        <v>26</v>
      </c>
      <c r="F14050" s="12">
        <v>2024.0</v>
      </c>
      <c r="G14050" s="13" t="s">
        <v>13</v>
      </c>
      <c r="H14050" s="14" t="s">
        <v>220</v>
      </c>
      <c r="I14050" s="12">
        <v>31.0</v>
      </c>
      <c r="J14050" s="15" t="str">
        <f t="shared" si="1"/>
        <v>Relevant</v>
      </c>
    </row>
    <row r="14051" ht="22.5" customHeight="1">
      <c r="A14051" s="9" t="s">
        <v>38730</v>
      </c>
      <c r="B14051" s="10">
        <v>45614.775925925926</v>
      </c>
      <c r="C14051" s="11" t="s">
        <v>38731</v>
      </c>
      <c r="D14051" s="12">
        <v>11.0</v>
      </c>
      <c r="E14051" s="10" t="s">
        <v>17</v>
      </c>
      <c r="F14051" s="12">
        <v>2024.0</v>
      </c>
      <c r="G14051" s="13" t="s">
        <v>38732</v>
      </c>
      <c r="H14051" s="14" t="s">
        <v>38733</v>
      </c>
      <c r="I14051" s="12">
        <v>16189.0</v>
      </c>
      <c r="J14051" s="15" t="str">
        <f t="shared" si="1"/>
        <v>Relevant</v>
      </c>
    </row>
    <row r="14052" ht="22.5" customHeight="1">
      <c r="A14052" s="9" t="s">
        <v>38734</v>
      </c>
      <c r="B14052" s="10">
        <v>45645.794652777775</v>
      </c>
      <c r="C14052" s="11" t="s">
        <v>29080</v>
      </c>
      <c r="D14052" s="12">
        <v>12.0</v>
      </c>
      <c r="E14052" s="10" t="s">
        <v>26</v>
      </c>
      <c r="F14052" s="12">
        <v>2024.0</v>
      </c>
      <c r="G14052" s="13" t="s">
        <v>38735</v>
      </c>
      <c r="H14052" s="14" t="s">
        <v>38736</v>
      </c>
      <c r="I14052" s="12">
        <v>2410885.0</v>
      </c>
      <c r="J14052" s="15" t="str">
        <f t="shared" si="1"/>
        <v>Relevant</v>
      </c>
    </row>
    <row r="14053" ht="22.5" customHeight="1">
      <c r="A14053" s="9" t="s">
        <v>38737</v>
      </c>
      <c r="B14053" s="10">
        <v>45596.25651222222</v>
      </c>
      <c r="C14053" s="11" t="s">
        <v>38738</v>
      </c>
      <c r="D14053" s="12">
        <v>10.0</v>
      </c>
      <c r="E14053" s="10" t="s">
        <v>42</v>
      </c>
      <c r="F14053" s="12">
        <v>2024.0</v>
      </c>
      <c r="G14053" s="13" t="s">
        <v>38739</v>
      </c>
      <c r="H14053" s="14" t="s">
        <v>38740</v>
      </c>
      <c r="I14053" s="12">
        <v>1.2767834E7</v>
      </c>
      <c r="J14053" s="15" t="str">
        <f t="shared" si="1"/>
        <v>Relevant</v>
      </c>
    </row>
    <row r="14054" ht="22.5" customHeight="1">
      <c r="A14054" s="9" t="s">
        <v>38741</v>
      </c>
      <c r="B14054" s="10">
        <v>45631.688043981485</v>
      </c>
      <c r="C14054" s="11" t="s">
        <v>22733</v>
      </c>
      <c r="D14054" s="12">
        <v>12.0</v>
      </c>
      <c r="E14054" s="10" t="s">
        <v>26</v>
      </c>
      <c r="F14054" s="12">
        <v>2024.0</v>
      </c>
      <c r="G14054" s="13" t="s">
        <v>38742</v>
      </c>
      <c r="H14054" s="14" t="s">
        <v>38743</v>
      </c>
      <c r="I14054" s="12">
        <v>0.0</v>
      </c>
      <c r="J14054" s="15" t="str">
        <f t="shared" si="1"/>
        <v>Relevant</v>
      </c>
    </row>
    <row r="14055" ht="22.5" customHeight="1">
      <c r="A14055" s="9" t="s">
        <v>38744</v>
      </c>
      <c r="B14055" s="10">
        <v>45623.47075386574</v>
      </c>
      <c r="C14055" s="11" t="s">
        <v>38745</v>
      </c>
      <c r="D14055" s="12">
        <v>11.0</v>
      </c>
      <c r="E14055" s="10" t="s">
        <v>17</v>
      </c>
      <c r="F14055" s="12">
        <v>2024.0</v>
      </c>
      <c r="G14055" s="13" t="s">
        <v>38746</v>
      </c>
      <c r="H14055" s="14" t="s">
        <v>38747</v>
      </c>
      <c r="I14055" s="12">
        <v>0.0</v>
      </c>
      <c r="J14055" s="15" t="str">
        <f t="shared" si="1"/>
        <v>Relevant</v>
      </c>
    </row>
    <row r="14056" ht="22.5" customHeight="1">
      <c r="A14056" s="9" t="s">
        <v>38748</v>
      </c>
      <c r="B14056" s="10">
        <v>45497.464479166665</v>
      </c>
      <c r="C14056" s="11" t="s">
        <v>38749</v>
      </c>
      <c r="D14056" s="12">
        <v>7.0</v>
      </c>
      <c r="E14056" s="10" t="s">
        <v>55</v>
      </c>
      <c r="F14056" s="12">
        <v>2024.0</v>
      </c>
      <c r="G14056" s="13" t="s">
        <v>38750</v>
      </c>
      <c r="H14056" s="14" t="s">
        <v>38751</v>
      </c>
      <c r="I14056" s="12">
        <v>1507396.0</v>
      </c>
      <c r="J14056" s="15" t="str">
        <f t="shared" si="1"/>
        <v>Irrelevant</v>
      </c>
    </row>
    <row r="14057" ht="22.5" customHeight="1">
      <c r="A14057" s="9" t="s">
        <v>38752</v>
      </c>
      <c r="B14057" s="10">
        <v>45611.32827546296</v>
      </c>
      <c r="C14057" s="11" t="s">
        <v>38753</v>
      </c>
      <c r="D14057" s="12">
        <v>11.0</v>
      </c>
      <c r="E14057" s="10" t="s">
        <v>17</v>
      </c>
      <c r="F14057" s="12">
        <v>2024.0</v>
      </c>
      <c r="G14057" s="13" t="s">
        <v>38754</v>
      </c>
      <c r="H14057" s="14" t="s">
        <v>38755</v>
      </c>
      <c r="I14057" s="12">
        <v>1.0474812E7</v>
      </c>
      <c r="J14057" s="15" t="str">
        <f t="shared" si="1"/>
        <v>Relevant</v>
      </c>
    </row>
    <row r="14058" ht="22.5" customHeight="1">
      <c r="A14058" s="9" t="s">
        <v>38756</v>
      </c>
      <c r="B14058" s="10">
        <v>45607.57950231482</v>
      </c>
      <c r="C14058" s="11" t="s">
        <v>38757</v>
      </c>
      <c r="D14058" s="12">
        <v>11.0</v>
      </c>
      <c r="E14058" s="10" t="s">
        <v>17</v>
      </c>
      <c r="F14058" s="12">
        <v>2024.0</v>
      </c>
      <c r="G14058" s="13" t="s">
        <v>13</v>
      </c>
      <c r="H14058" s="14" t="s">
        <v>100</v>
      </c>
      <c r="I14058" s="12">
        <v>467.0</v>
      </c>
      <c r="J14058" s="15" t="str">
        <f t="shared" si="1"/>
        <v>Relevant</v>
      </c>
    </row>
    <row r="14059" ht="22.5" customHeight="1">
      <c r="A14059" s="9" t="s">
        <v>38758</v>
      </c>
      <c r="B14059" s="10">
        <v>45606.45091435185</v>
      </c>
      <c r="C14059" s="11" t="s">
        <v>38759</v>
      </c>
      <c r="D14059" s="12">
        <v>11.0</v>
      </c>
      <c r="E14059" s="10" t="s">
        <v>17</v>
      </c>
      <c r="F14059" s="12">
        <v>2024.0</v>
      </c>
      <c r="G14059" s="13" t="s">
        <v>38760</v>
      </c>
      <c r="H14059" s="14" t="s">
        <v>38761</v>
      </c>
      <c r="I14059" s="12">
        <v>255122.0</v>
      </c>
      <c r="J14059" s="15" t="str">
        <f t="shared" si="1"/>
        <v>Irrelevant</v>
      </c>
    </row>
    <row r="14060" ht="22.5" customHeight="1">
      <c r="A14060" s="9" t="s">
        <v>38762</v>
      </c>
      <c r="B14060" s="10">
        <v>45615.42953703704</v>
      </c>
      <c r="C14060" s="11" t="s">
        <v>38763</v>
      </c>
      <c r="D14060" s="12">
        <v>11.0</v>
      </c>
      <c r="E14060" s="10" t="s">
        <v>17</v>
      </c>
      <c r="F14060" s="12">
        <v>2024.0</v>
      </c>
      <c r="G14060" s="13" t="s">
        <v>13</v>
      </c>
      <c r="H14060" s="14" t="s">
        <v>8028</v>
      </c>
      <c r="I14060" s="12">
        <v>107.0</v>
      </c>
      <c r="J14060" s="15" t="str">
        <f t="shared" si="1"/>
        <v>Relevant</v>
      </c>
    </row>
    <row r="14061" ht="22.5" customHeight="1">
      <c r="A14061" s="9" t="s">
        <v>38764</v>
      </c>
      <c r="B14061" s="10">
        <v>45656.57943978009</v>
      </c>
      <c r="C14061" s="11" t="s">
        <v>38765</v>
      </c>
      <c r="D14061" s="12">
        <v>12.0</v>
      </c>
      <c r="E14061" s="10" t="s">
        <v>26</v>
      </c>
      <c r="F14061" s="12">
        <v>2024.0</v>
      </c>
      <c r="G14061" s="13" t="s">
        <v>38766</v>
      </c>
      <c r="H14061" s="14" t="str">
        <f>IFERROR(__xludf.DUMMYFUNCTION("TRIM(REGEXREPLACE(GOOGLETRANSLATE(G14061,""auto"",""en""),""(?i)\b(RT|QT)\s*@?\w*:?\s*|https?://\S+|@\w+|#\w+|[^\x00-\x7F]|[^\w\s]"",""""))"),"New Delhi New Years Eve will be celebrated amidst toxic air in Delhi with strong cold winds increasing the chill")</f>
        <v>New Delhi New Years Eve will be celebrated amidst toxic air in Delhi with strong cold winds increasing the chill</v>
      </c>
      <c r="I14061" s="12">
        <v>5282.0</v>
      </c>
      <c r="J14061" s="15" t="str">
        <f t="shared" si="1"/>
        <v>Irrelevant</v>
      </c>
    </row>
    <row r="14062" ht="22.5" customHeight="1">
      <c r="A14062" s="9" t="s">
        <v>38767</v>
      </c>
      <c r="B14062" s="10">
        <v>45621.67951388889</v>
      </c>
      <c r="C14062" s="11" t="s">
        <v>38768</v>
      </c>
      <c r="D14062" s="12">
        <v>11.0</v>
      </c>
      <c r="E14062" s="10" t="s">
        <v>17</v>
      </c>
      <c r="F14062" s="12">
        <v>2024.0</v>
      </c>
      <c r="G14062" s="13" t="s">
        <v>38769</v>
      </c>
      <c r="H14062" s="14" t="s">
        <v>38770</v>
      </c>
      <c r="I14062" s="12">
        <v>379986.0</v>
      </c>
      <c r="J14062" s="15" t="str">
        <f t="shared" si="1"/>
        <v>Irrelevant</v>
      </c>
    </row>
    <row r="14063" ht="22.5" customHeight="1">
      <c r="A14063" s="9" t="s">
        <v>38771</v>
      </c>
      <c r="B14063" s="10">
        <v>45584.52077546297</v>
      </c>
      <c r="C14063" s="11" t="s">
        <v>38772</v>
      </c>
      <c r="D14063" s="12">
        <v>10.0</v>
      </c>
      <c r="E14063" s="10" t="s">
        <v>42</v>
      </c>
      <c r="F14063" s="12">
        <v>2024.0</v>
      </c>
      <c r="G14063" s="13" t="s">
        <v>13</v>
      </c>
      <c r="H14063" s="14" t="s">
        <v>5040</v>
      </c>
      <c r="I14063" s="12">
        <v>2763.0</v>
      </c>
      <c r="J14063" s="15" t="str">
        <f t="shared" si="1"/>
        <v>Relevant</v>
      </c>
    </row>
    <row r="14064" ht="22.5" customHeight="1">
      <c r="A14064" s="9" t="s">
        <v>38773</v>
      </c>
      <c r="B14064" s="10">
        <v>45482.382268518515</v>
      </c>
      <c r="C14064" s="11" t="s">
        <v>38774</v>
      </c>
      <c r="D14064" s="12">
        <v>7.0</v>
      </c>
      <c r="E14064" s="10" t="s">
        <v>55</v>
      </c>
      <c r="F14064" s="12">
        <v>2024.0</v>
      </c>
      <c r="G14064" s="13" t="s">
        <v>13</v>
      </c>
      <c r="H14064" s="14" t="s">
        <v>12335</v>
      </c>
      <c r="I14064" s="12">
        <v>3195.0</v>
      </c>
      <c r="J14064" s="15" t="str">
        <f t="shared" si="1"/>
        <v>Irrelevant</v>
      </c>
    </row>
    <row r="14065" ht="22.5" customHeight="1">
      <c r="A14065" s="9" t="s">
        <v>38775</v>
      </c>
      <c r="B14065" s="10">
        <v>45614.697430555556</v>
      </c>
      <c r="C14065" s="11" t="s">
        <v>38776</v>
      </c>
      <c r="D14065" s="12">
        <v>11.0</v>
      </c>
      <c r="E14065" s="10" t="s">
        <v>17</v>
      </c>
      <c r="F14065" s="12">
        <v>2024.0</v>
      </c>
      <c r="G14065" s="13" t="s">
        <v>13</v>
      </c>
      <c r="H14065" s="14" t="s">
        <v>423</v>
      </c>
      <c r="I14065" s="12">
        <v>251.0</v>
      </c>
      <c r="J14065" s="15" t="str">
        <f t="shared" si="1"/>
        <v>Relevant</v>
      </c>
    </row>
    <row r="14066" ht="22.5" customHeight="1">
      <c r="A14066" s="9" t="s">
        <v>38777</v>
      </c>
      <c r="B14066" s="10">
        <v>45501.85204861111</v>
      </c>
      <c r="C14066" s="11" t="s">
        <v>38778</v>
      </c>
      <c r="D14066" s="12">
        <v>7.0</v>
      </c>
      <c r="E14066" s="10" t="s">
        <v>55</v>
      </c>
      <c r="F14066" s="12">
        <v>2024.0</v>
      </c>
      <c r="G14066" s="13" t="s">
        <v>13</v>
      </c>
      <c r="H14066" s="14" t="s">
        <v>38779</v>
      </c>
      <c r="I14066" s="12">
        <v>1246.0</v>
      </c>
      <c r="J14066" s="15" t="str">
        <f t="shared" si="1"/>
        <v>Relevant</v>
      </c>
    </row>
    <row r="14067" ht="22.5" customHeight="1">
      <c r="A14067" s="9" t="s">
        <v>38780</v>
      </c>
      <c r="B14067" s="10">
        <v>45388.71643518518</v>
      </c>
      <c r="C14067" s="11" t="s">
        <v>38781</v>
      </c>
      <c r="D14067" s="12">
        <v>4.0</v>
      </c>
      <c r="E14067" s="10" t="s">
        <v>274</v>
      </c>
      <c r="F14067" s="12">
        <v>2024.0</v>
      </c>
      <c r="G14067" s="13" t="s">
        <v>13</v>
      </c>
      <c r="H14067" s="14" t="s">
        <v>704</v>
      </c>
      <c r="I14067" s="12">
        <v>18.0</v>
      </c>
      <c r="J14067" s="15" t="str">
        <f t="shared" si="1"/>
        <v>Irrelevant</v>
      </c>
    </row>
    <row r="14068" ht="22.5" customHeight="1">
      <c r="A14068" s="9" t="s">
        <v>38782</v>
      </c>
      <c r="B14068" s="10">
        <v>45614.933900462966</v>
      </c>
      <c r="C14068" s="11" t="s">
        <v>38783</v>
      </c>
      <c r="D14068" s="12">
        <v>11.0</v>
      </c>
      <c r="E14068" s="10" t="s">
        <v>17</v>
      </c>
      <c r="F14068" s="12">
        <v>2024.0</v>
      </c>
      <c r="G14068" s="13" t="s">
        <v>38784</v>
      </c>
      <c r="H14068" s="14" t="s">
        <v>38785</v>
      </c>
      <c r="I14068" s="12">
        <v>76952.0</v>
      </c>
      <c r="J14068" s="15" t="str">
        <f t="shared" si="1"/>
        <v>Relevant</v>
      </c>
    </row>
    <row r="14069" ht="22.5" customHeight="1">
      <c r="A14069" s="9" t="s">
        <v>38786</v>
      </c>
      <c r="B14069" s="10">
        <v>45696.45390046296</v>
      </c>
      <c r="C14069" s="11" t="s">
        <v>38787</v>
      </c>
      <c r="D14069" s="12">
        <v>2.0</v>
      </c>
      <c r="E14069" s="10" t="s">
        <v>12</v>
      </c>
      <c r="F14069" s="12">
        <v>2025.0</v>
      </c>
      <c r="G14069" s="13" t="s">
        <v>13</v>
      </c>
      <c r="H14069" s="14" t="s">
        <v>38788</v>
      </c>
      <c r="I14069" s="12">
        <v>102.0</v>
      </c>
      <c r="J14069" s="15" t="str">
        <f t="shared" si="1"/>
        <v>Relevant</v>
      </c>
    </row>
    <row r="14070" ht="22.5" customHeight="1">
      <c r="A14070" s="9" t="s">
        <v>38789</v>
      </c>
      <c r="B14070" s="10">
        <v>45629.722604166665</v>
      </c>
      <c r="C14070" s="11" t="s">
        <v>38790</v>
      </c>
      <c r="D14070" s="12">
        <v>12.0</v>
      </c>
      <c r="E14070" s="10" t="s">
        <v>26</v>
      </c>
      <c r="F14070" s="12">
        <v>2024.0</v>
      </c>
      <c r="G14070" s="13" t="s">
        <v>13</v>
      </c>
      <c r="H14070" s="14" t="s">
        <v>237</v>
      </c>
      <c r="I14070" s="12">
        <v>1992.0</v>
      </c>
      <c r="J14070" s="15" t="str">
        <f t="shared" si="1"/>
        <v>Relevant</v>
      </c>
    </row>
    <row r="14071" ht="22.5" customHeight="1">
      <c r="A14071" s="9" t="s">
        <v>38791</v>
      </c>
      <c r="B14071" s="10">
        <v>45583.5216087963</v>
      </c>
      <c r="C14071" s="11" t="s">
        <v>38792</v>
      </c>
      <c r="D14071" s="12">
        <v>10.0</v>
      </c>
      <c r="E14071" s="10" t="s">
        <v>42</v>
      </c>
      <c r="F14071" s="12">
        <v>2024.0</v>
      </c>
      <c r="G14071" s="13" t="s">
        <v>38793</v>
      </c>
      <c r="H14071" s="14" t="s">
        <v>38794</v>
      </c>
      <c r="I14071" s="12">
        <v>8322396.0</v>
      </c>
      <c r="J14071" s="15" t="str">
        <f t="shared" si="1"/>
        <v>Irrelevant</v>
      </c>
    </row>
    <row r="14072" ht="22.5" customHeight="1">
      <c r="A14072" s="9" t="s">
        <v>38795</v>
      </c>
      <c r="B14072" s="10">
        <v>45478.4737962963</v>
      </c>
      <c r="C14072" s="11" t="s">
        <v>38796</v>
      </c>
      <c r="D14072" s="12">
        <v>7.0</v>
      </c>
      <c r="E14072" s="10" t="s">
        <v>55</v>
      </c>
      <c r="F14072" s="12">
        <v>2024.0</v>
      </c>
      <c r="G14072" s="13" t="s">
        <v>13</v>
      </c>
      <c r="H14072" s="14" t="s">
        <v>56</v>
      </c>
      <c r="I14072" s="12">
        <v>4.0</v>
      </c>
      <c r="J14072" s="15" t="str">
        <f t="shared" si="1"/>
        <v>Relevant</v>
      </c>
    </row>
    <row r="14073" ht="22.5" customHeight="1">
      <c r="A14073" s="9" t="s">
        <v>38797</v>
      </c>
      <c r="B14073" s="10">
        <v>45571.66769664352</v>
      </c>
      <c r="C14073" s="11" t="s">
        <v>38798</v>
      </c>
      <c r="D14073" s="12">
        <v>10.0</v>
      </c>
      <c r="E14073" s="10" t="s">
        <v>42</v>
      </c>
      <c r="F14073" s="12">
        <v>2024.0</v>
      </c>
      <c r="G14073" s="13" t="s">
        <v>38799</v>
      </c>
      <c r="H14073" s="14" t="s">
        <v>38800</v>
      </c>
      <c r="I14073" s="12">
        <v>8322396.0</v>
      </c>
      <c r="J14073" s="15" t="str">
        <f t="shared" si="1"/>
        <v>Relevant</v>
      </c>
    </row>
    <row r="14074" ht="22.5" customHeight="1">
      <c r="A14074" s="9" t="s">
        <v>38801</v>
      </c>
      <c r="B14074" s="10">
        <v>45616.946435185186</v>
      </c>
      <c r="C14074" s="11" t="s">
        <v>38802</v>
      </c>
      <c r="D14074" s="12">
        <v>11.0</v>
      </c>
      <c r="E14074" s="10" t="s">
        <v>17</v>
      </c>
      <c r="F14074" s="12">
        <v>2024.0</v>
      </c>
      <c r="G14074" s="13" t="s">
        <v>13</v>
      </c>
      <c r="H14074" s="14" t="s">
        <v>943</v>
      </c>
      <c r="I14074" s="12">
        <v>62.0</v>
      </c>
      <c r="J14074" s="15" t="str">
        <f t="shared" si="1"/>
        <v>Relevant</v>
      </c>
    </row>
    <row r="14075" ht="22.5" customHeight="1">
      <c r="A14075" s="9" t="s">
        <v>38803</v>
      </c>
      <c r="B14075" s="10">
        <v>45736.42266203704</v>
      </c>
      <c r="C14075" s="11" t="s">
        <v>38804</v>
      </c>
      <c r="D14075" s="12">
        <v>3.0</v>
      </c>
      <c r="E14075" s="10" t="s">
        <v>59</v>
      </c>
      <c r="F14075" s="12">
        <v>2025.0</v>
      </c>
      <c r="G14075" s="13" t="s">
        <v>13</v>
      </c>
      <c r="H14075" s="14" t="s">
        <v>38805</v>
      </c>
      <c r="I14075" s="12">
        <v>3.0</v>
      </c>
      <c r="J14075" s="15" t="str">
        <f t="shared" si="1"/>
        <v>Irrelevant</v>
      </c>
    </row>
    <row r="14076" ht="22.5" customHeight="1">
      <c r="A14076" s="9" t="s">
        <v>38806</v>
      </c>
      <c r="B14076" s="10">
        <v>45609.49851851852</v>
      </c>
      <c r="C14076" s="11" t="s">
        <v>21823</v>
      </c>
      <c r="D14076" s="12">
        <v>11.0</v>
      </c>
      <c r="E14076" s="10" t="s">
        <v>17</v>
      </c>
      <c r="F14076" s="12">
        <v>2024.0</v>
      </c>
      <c r="G14076" s="13" t="s">
        <v>13</v>
      </c>
      <c r="H14076" s="14" t="s">
        <v>38807</v>
      </c>
      <c r="I14076" s="12">
        <v>173.0</v>
      </c>
      <c r="J14076" s="15" t="str">
        <f t="shared" si="1"/>
        <v>Relevant</v>
      </c>
    </row>
    <row r="14077" ht="22.5" customHeight="1">
      <c r="A14077" s="9" t="s">
        <v>38808</v>
      </c>
      <c r="B14077" s="10">
        <v>45586.515752314815</v>
      </c>
      <c r="C14077" s="11" t="s">
        <v>38809</v>
      </c>
      <c r="D14077" s="12">
        <v>10.0</v>
      </c>
      <c r="E14077" s="10" t="s">
        <v>42</v>
      </c>
      <c r="F14077" s="12">
        <v>2024.0</v>
      </c>
      <c r="G14077" s="13" t="s">
        <v>13</v>
      </c>
      <c r="H14077" s="14" t="s">
        <v>38810</v>
      </c>
      <c r="I14077" s="12">
        <v>475.0</v>
      </c>
      <c r="J14077" s="15" t="str">
        <f t="shared" si="1"/>
        <v>Relevant</v>
      </c>
    </row>
    <row r="14078" ht="22.5" customHeight="1">
      <c r="A14078" s="9" t="s">
        <v>38811</v>
      </c>
      <c r="B14078" s="10">
        <v>45747.04965277778</v>
      </c>
      <c r="C14078" s="11" t="s">
        <v>38812</v>
      </c>
      <c r="D14078" s="12">
        <v>3.0</v>
      </c>
      <c r="E14078" s="10" t="s">
        <v>59</v>
      </c>
      <c r="F14078" s="12">
        <v>2025.0</v>
      </c>
      <c r="G14078" s="13" t="s">
        <v>13</v>
      </c>
      <c r="H14078" s="14" t="s">
        <v>1211</v>
      </c>
      <c r="I14078" s="12">
        <v>337.0</v>
      </c>
      <c r="J14078" s="15" t="str">
        <f t="shared" si="1"/>
        <v>Irrelevant</v>
      </c>
    </row>
    <row r="14079" ht="22.5" customHeight="1">
      <c r="A14079" s="9" t="s">
        <v>38813</v>
      </c>
      <c r="B14079" s="10">
        <v>45610.76809027778</v>
      </c>
      <c r="C14079" s="11" t="s">
        <v>38814</v>
      </c>
      <c r="D14079" s="12">
        <v>11.0</v>
      </c>
      <c r="E14079" s="10" t="s">
        <v>17</v>
      </c>
      <c r="F14079" s="12">
        <v>2024.0</v>
      </c>
      <c r="G14079" s="13" t="s">
        <v>13</v>
      </c>
      <c r="H14079" s="14" t="s">
        <v>100</v>
      </c>
      <c r="I14079" s="12">
        <v>0.0</v>
      </c>
      <c r="J14079" s="15" t="str">
        <f t="shared" si="1"/>
        <v>Relevant</v>
      </c>
    </row>
    <row r="14080" ht="22.5" customHeight="1">
      <c r="A14080" s="9" t="s">
        <v>38815</v>
      </c>
      <c r="B14080" s="10">
        <v>45584.572291666664</v>
      </c>
      <c r="C14080" s="11" t="s">
        <v>38816</v>
      </c>
      <c r="D14080" s="12">
        <v>10.0</v>
      </c>
      <c r="E14080" s="10" t="s">
        <v>42</v>
      </c>
      <c r="F14080" s="12">
        <v>2024.0</v>
      </c>
      <c r="G14080" s="13" t="s">
        <v>13</v>
      </c>
      <c r="H14080" s="14" t="s">
        <v>38817</v>
      </c>
      <c r="I14080" s="12">
        <v>8.0</v>
      </c>
      <c r="J14080" s="15" t="str">
        <f t="shared" si="1"/>
        <v>Relevant</v>
      </c>
    </row>
    <row r="14081" ht="22.5" customHeight="1">
      <c r="A14081" s="9" t="s">
        <v>38818</v>
      </c>
      <c r="B14081" s="10">
        <v>45434.59974537037</v>
      </c>
      <c r="C14081" s="11" t="s">
        <v>38819</v>
      </c>
      <c r="D14081" s="12">
        <v>5.0</v>
      </c>
      <c r="E14081" s="10" t="s">
        <v>21</v>
      </c>
      <c r="F14081" s="12">
        <v>2024.0</v>
      </c>
      <c r="G14081" s="13" t="s">
        <v>13</v>
      </c>
      <c r="H14081" s="14" t="s">
        <v>189</v>
      </c>
      <c r="I14081" s="12">
        <v>102.0</v>
      </c>
      <c r="J14081" s="15" t="str">
        <f t="shared" si="1"/>
        <v>Relevant</v>
      </c>
    </row>
    <row r="14082" ht="22.5" customHeight="1">
      <c r="A14082" s="9" t="s">
        <v>38820</v>
      </c>
      <c r="B14082" s="10">
        <v>45724.0703125</v>
      </c>
      <c r="C14082" s="11" t="s">
        <v>38821</v>
      </c>
      <c r="D14082" s="12">
        <v>3.0</v>
      </c>
      <c r="E14082" s="10" t="s">
        <v>59</v>
      </c>
      <c r="F14082" s="12">
        <v>2025.0</v>
      </c>
      <c r="G14082" s="13" t="s">
        <v>13</v>
      </c>
      <c r="H14082" s="14" t="s">
        <v>430</v>
      </c>
      <c r="I14082" s="12">
        <v>125.0</v>
      </c>
      <c r="J14082" s="15" t="str">
        <f t="shared" si="1"/>
        <v>Relevant</v>
      </c>
    </row>
    <row r="14083" ht="22.5" customHeight="1">
      <c r="A14083" s="9" t="s">
        <v>38822</v>
      </c>
      <c r="B14083" s="10">
        <v>45743.513020833336</v>
      </c>
      <c r="C14083" s="11" t="s">
        <v>38823</v>
      </c>
      <c r="D14083" s="12">
        <v>3.0</v>
      </c>
      <c r="E14083" s="10" t="s">
        <v>59</v>
      </c>
      <c r="F14083" s="12">
        <v>2025.0</v>
      </c>
      <c r="G14083" s="13" t="s">
        <v>13</v>
      </c>
      <c r="H14083" s="14" t="s">
        <v>204</v>
      </c>
      <c r="I14083" s="12">
        <v>870.0</v>
      </c>
      <c r="J14083" s="15" t="str">
        <f t="shared" si="1"/>
        <v>Relevant</v>
      </c>
    </row>
    <row r="14084" ht="22.5" customHeight="1">
      <c r="A14084" s="9" t="s">
        <v>38824</v>
      </c>
      <c r="B14084" s="10">
        <v>45642.559594907405</v>
      </c>
      <c r="C14084" s="11" t="s">
        <v>38825</v>
      </c>
      <c r="D14084" s="12">
        <v>12.0</v>
      </c>
      <c r="E14084" s="10" t="s">
        <v>26</v>
      </c>
      <c r="F14084" s="12">
        <v>2024.0</v>
      </c>
      <c r="G14084" s="13" t="s">
        <v>13</v>
      </c>
      <c r="H14084" s="14" t="s">
        <v>232</v>
      </c>
      <c r="I14084" s="12">
        <v>1499.0</v>
      </c>
      <c r="J14084" s="15" t="str">
        <f t="shared" si="1"/>
        <v>Relevant</v>
      </c>
    </row>
    <row r="14085" ht="22.5" customHeight="1">
      <c r="A14085" s="9" t="s">
        <v>38826</v>
      </c>
      <c r="B14085" s="10">
        <v>45615.57880787037</v>
      </c>
      <c r="C14085" s="11" t="s">
        <v>38827</v>
      </c>
      <c r="D14085" s="12">
        <v>11.0</v>
      </c>
      <c r="E14085" s="10" t="s">
        <v>17</v>
      </c>
      <c r="F14085" s="12">
        <v>2024.0</v>
      </c>
      <c r="G14085" s="13" t="s">
        <v>13</v>
      </c>
      <c r="H14085" s="14" t="s">
        <v>8209</v>
      </c>
      <c r="I14085" s="12">
        <v>400.0</v>
      </c>
      <c r="J14085" s="15" t="str">
        <f t="shared" si="1"/>
        <v>Relevant</v>
      </c>
    </row>
    <row r="14086" ht="22.5" customHeight="1">
      <c r="A14086" s="9" t="s">
        <v>38828</v>
      </c>
      <c r="B14086" s="10">
        <v>45645.76832175926</v>
      </c>
      <c r="C14086" s="11" t="s">
        <v>11949</v>
      </c>
      <c r="D14086" s="12">
        <v>12.0</v>
      </c>
      <c r="E14086" s="10" t="s">
        <v>26</v>
      </c>
      <c r="F14086" s="12">
        <v>2024.0</v>
      </c>
      <c r="G14086" s="13" t="s">
        <v>38829</v>
      </c>
      <c r="H14086" s="14" t="s">
        <v>38830</v>
      </c>
      <c r="I14086" s="12">
        <v>0.0</v>
      </c>
      <c r="J14086" s="15" t="str">
        <f t="shared" si="1"/>
        <v>Relevant</v>
      </c>
    </row>
    <row r="14087" ht="22.5" customHeight="1">
      <c r="A14087" s="9" t="s">
        <v>38831</v>
      </c>
      <c r="B14087" s="10">
        <v>45615.96697916667</v>
      </c>
      <c r="C14087" s="11" t="s">
        <v>16071</v>
      </c>
      <c r="D14087" s="12">
        <v>11.0</v>
      </c>
      <c r="E14087" s="10" t="s">
        <v>17</v>
      </c>
      <c r="F14087" s="12">
        <v>2024.0</v>
      </c>
      <c r="G14087" s="13" t="s">
        <v>16072</v>
      </c>
      <c r="H14087" s="14" t="s">
        <v>16073</v>
      </c>
      <c r="I14087" s="12">
        <v>0.0</v>
      </c>
      <c r="J14087" s="15" t="str">
        <f t="shared" si="1"/>
        <v>Relevant</v>
      </c>
    </row>
    <row r="14088" ht="22.5" customHeight="1">
      <c r="A14088" s="9" t="s">
        <v>38832</v>
      </c>
      <c r="B14088" s="10">
        <v>45590.43251157407</v>
      </c>
      <c r="C14088" s="11" t="s">
        <v>38833</v>
      </c>
      <c r="D14088" s="12">
        <v>10.0</v>
      </c>
      <c r="E14088" s="10" t="s">
        <v>42</v>
      </c>
      <c r="F14088" s="12">
        <v>2024.0</v>
      </c>
      <c r="G14088" s="13" t="s">
        <v>13</v>
      </c>
      <c r="H14088" s="14" t="s">
        <v>38834</v>
      </c>
      <c r="I14088" s="12">
        <v>2321.0</v>
      </c>
      <c r="J14088" s="15" t="str">
        <f t="shared" si="1"/>
        <v>Relevant</v>
      </c>
    </row>
    <row r="14089" ht="22.5" customHeight="1">
      <c r="A14089" s="9" t="s">
        <v>38835</v>
      </c>
      <c r="B14089" s="10">
        <v>45615.61604166667</v>
      </c>
      <c r="C14089" s="11" t="s">
        <v>38836</v>
      </c>
      <c r="D14089" s="12">
        <v>11.0</v>
      </c>
      <c r="E14089" s="10" t="s">
        <v>17</v>
      </c>
      <c r="F14089" s="12">
        <v>2024.0</v>
      </c>
      <c r="G14089" s="13" t="s">
        <v>38837</v>
      </c>
      <c r="H14089" s="14" t="s">
        <v>38838</v>
      </c>
      <c r="I14089" s="12">
        <v>0.0</v>
      </c>
      <c r="J14089" s="15" t="str">
        <f t="shared" si="1"/>
        <v>Relevant</v>
      </c>
    </row>
    <row r="14090" ht="22.5" customHeight="1">
      <c r="A14090" s="9" t="s">
        <v>38839</v>
      </c>
      <c r="B14090" s="10">
        <v>45593.98523148148</v>
      </c>
      <c r="C14090" s="11" t="s">
        <v>38840</v>
      </c>
      <c r="D14090" s="12">
        <v>10.0</v>
      </c>
      <c r="E14090" s="10" t="s">
        <v>42</v>
      </c>
      <c r="F14090" s="12">
        <v>2024.0</v>
      </c>
      <c r="G14090" s="13" t="s">
        <v>13</v>
      </c>
      <c r="H14090" s="14" t="s">
        <v>38841</v>
      </c>
      <c r="I14090" s="12">
        <v>1944.0</v>
      </c>
      <c r="J14090" s="15" t="str">
        <f t="shared" si="1"/>
        <v>Relevant</v>
      </c>
    </row>
    <row r="14091" ht="22.5" customHeight="1">
      <c r="A14091" s="9" t="s">
        <v>38842</v>
      </c>
      <c r="B14091" s="10">
        <v>45696.79875</v>
      </c>
      <c r="C14091" s="11" t="s">
        <v>38843</v>
      </c>
      <c r="D14091" s="12">
        <v>2.0</v>
      </c>
      <c r="E14091" s="10" t="s">
        <v>12</v>
      </c>
      <c r="F14091" s="12">
        <v>2025.0</v>
      </c>
      <c r="G14091" s="13" t="s">
        <v>13</v>
      </c>
      <c r="H14091" s="14" t="s">
        <v>14</v>
      </c>
      <c r="I14091" s="12">
        <v>434.0</v>
      </c>
      <c r="J14091" s="15" t="str">
        <f t="shared" si="1"/>
        <v>Relevant</v>
      </c>
    </row>
    <row r="14092" ht="22.5" customHeight="1">
      <c r="A14092" s="9" t="s">
        <v>38844</v>
      </c>
      <c r="B14092" s="10">
        <v>45597.423125</v>
      </c>
      <c r="C14092" s="11" t="s">
        <v>38845</v>
      </c>
      <c r="D14092" s="12">
        <v>11.0</v>
      </c>
      <c r="E14092" s="10" t="s">
        <v>17</v>
      </c>
      <c r="F14092" s="12">
        <v>2024.0</v>
      </c>
      <c r="G14092" s="13" t="s">
        <v>13</v>
      </c>
      <c r="H14092" s="14" t="s">
        <v>38846</v>
      </c>
      <c r="I14092" s="12">
        <v>16636.0</v>
      </c>
      <c r="J14092" s="15" t="str">
        <f t="shared" si="1"/>
        <v>Relevant</v>
      </c>
    </row>
    <row r="14093" ht="22.5" customHeight="1">
      <c r="A14093" s="9" t="s">
        <v>38847</v>
      </c>
      <c r="B14093" s="10">
        <v>45611.2725</v>
      </c>
      <c r="C14093" s="11" t="s">
        <v>38848</v>
      </c>
      <c r="D14093" s="12">
        <v>11.0</v>
      </c>
      <c r="E14093" s="10" t="s">
        <v>17</v>
      </c>
      <c r="F14093" s="12">
        <v>2024.0</v>
      </c>
      <c r="G14093" s="13" t="s">
        <v>13</v>
      </c>
      <c r="H14093" s="14" t="s">
        <v>47</v>
      </c>
      <c r="I14093" s="12">
        <v>563.0</v>
      </c>
      <c r="J14093" s="15" t="str">
        <f t="shared" si="1"/>
        <v>Relevant</v>
      </c>
    </row>
    <row r="14094" ht="22.5" customHeight="1">
      <c r="A14094" s="9" t="s">
        <v>38849</v>
      </c>
      <c r="B14094" s="10">
        <v>45602.33064814815</v>
      </c>
      <c r="C14094" s="11" t="s">
        <v>38850</v>
      </c>
      <c r="D14094" s="12">
        <v>11.0</v>
      </c>
      <c r="E14094" s="10" t="s">
        <v>17</v>
      </c>
      <c r="F14094" s="12">
        <v>2024.0</v>
      </c>
      <c r="G14094" s="13" t="s">
        <v>13</v>
      </c>
      <c r="H14094" s="14" t="s">
        <v>38851</v>
      </c>
      <c r="I14094" s="12">
        <v>140.0</v>
      </c>
      <c r="J14094" s="15" t="str">
        <f t="shared" si="1"/>
        <v>Irrelevant</v>
      </c>
    </row>
    <row r="14095" ht="22.5" customHeight="1">
      <c r="A14095" s="9" t="s">
        <v>38852</v>
      </c>
      <c r="B14095" s="10">
        <v>45618.727268518516</v>
      </c>
      <c r="C14095" s="11" t="s">
        <v>38853</v>
      </c>
      <c r="D14095" s="12">
        <v>11.0</v>
      </c>
      <c r="E14095" s="10" t="s">
        <v>17</v>
      </c>
      <c r="F14095" s="12">
        <v>2024.0</v>
      </c>
      <c r="G14095" s="13" t="s">
        <v>38854</v>
      </c>
      <c r="H14095" s="14" t="s">
        <v>38855</v>
      </c>
      <c r="I14095" s="12">
        <v>8443435.0</v>
      </c>
      <c r="J14095" s="15" t="str">
        <f t="shared" si="1"/>
        <v>Relevant</v>
      </c>
    </row>
    <row r="14096" ht="22.5" customHeight="1">
      <c r="A14096" s="9" t="s">
        <v>38856</v>
      </c>
      <c r="B14096" s="10">
        <v>45696.85824074074</v>
      </c>
      <c r="C14096" s="11" t="s">
        <v>16805</v>
      </c>
      <c r="D14096" s="12">
        <v>2.0</v>
      </c>
      <c r="E14096" s="10" t="s">
        <v>12</v>
      </c>
      <c r="F14096" s="12">
        <v>2025.0</v>
      </c>
      <c r="G14096" s="13" t="s">
        <v>13</v>
      </c>
      <c r="H14096" s="14" t="s">
        <v>14</v>
      </c>
      <c r="I14096" s="12">
        <v>93.0</v>
      </c>
      <c r="J14096" s="15" t="str">
        <f t="shared" si="1"/>
        <v>Relevant</v>
      </c>
    </row>
    <row r="14097" ht="22.5" customHeight="1">
      <c r="A14097" s="9" t="s">
        <v>38857</v>
      </c>
      <c r="B14097" s="10">
        <v>45622.91266203704</v>
      </c>
      <c r="C14097" s="11" t="s">
        <v>15291</v>
      </c>
      <c r="D14097" s="12">
        <v>11.0</v>
      </c>
      <c r="E14097" s="10" t="s">
        <v>17</v>
      </c>
      <c r="F14097" s="12">
        <v>2024.0</v>
      </c>
      <c r="G14097" s="13" t="s">
        <v>13</v>
      </c>
      <c r="H14097" s="14" t="s">
        <v>220</v>
      </c>
      <c r="I14097" s="12">
        <v>13.0</v>
      </c>
      <c r="J14097" s="15" t="str">
        <f t="shared" si="1"/>
        <v>Relevant</v>
      </c>
    </row>
    <row r="14098" ht="22.5" customHeight="1">
      <c r="A14098" s="9" t="s">
        <v>38858</v>
      </c>
      <c r="B14098" s="10">
        <v>45701.92414351852</v>
      </c>
      <c r="C14098" s="11" t="s">
        <v>38859</v>
      </c>
      <c r="D14098" s="12">
        <v>2.0</v>
      </c>
      <c r="E14098" s="10" t="s">
        <v>12</v>
      </c>
      <c r="F14098" s="12">
        <v>2025.0</v>
      </c>
      <c r="G14098" s="13" t="s">
        <v>13</v>
      </c>
      <c r="H14098" s="14" t="s">
        <v>253</v>
      </c>
      <c r="I14098" s="12">
        <v>2270.0</v>
      </c>
      <c r="J14098" s="15" t="str">
        <f t="shared" si="1"/>
        <v>Irrelevant</v>
      </c>
    </row>
    <row r="14099" ht="22.5" customHeight="1">
      <c r="A14099" s="9" t="s">
        <v>38860</v>
      </c>
      <c r="B14099" s="10">
        <v>45630.477013888885</v>
      </c>
      <c r="C14099" s="11" t="s">
        <v>38861</v>
      </c>
      <c r="D14099" s="12">
        <v>12.0</v>
      </c>
      <c r="E14099" s="10" t="s">
        <v>26</v>
      </c>
      <c r="F14099" s="12">
        <v>2024.0</v>
      </c>
      <c r="G14099" s="13" t="s">
        <v>13</v>
      </c>
      <c r="H14099" s="14" t="s">
        <v>181</v>
      </c>
      <c r="I14099" s="12">
        <v>2103.0</v>
      </c>
      <c r="J14099" s="15" t="str">
        <f t="shared" si="1"/>
        <v>Irrelevant</v>
      </c>
    </row>
    <row r="14100" ht="22.5" customHeight="1">
      <c r="A14100" s="9" t="s">
        <v>38862</v>
      </c>
      <c r="B14100" s="10">
        <v>45615.38355324074</v>
      </c>
      <c r="C14100" s="11" t="s">
        <v>18417</v>
      </c>
      <c r="D14100" s="12">
        <v>11.0</v>
      </c>
      <c r="E14100" s="10" t="s">
        <v>17</v>
      </c>
      <c r="F14100" s="12">
        <v>2024.0</v>
      </c>
      <c r="G14100" s="13" t="s">
        <v>13</v>
      </c>
      <c r="H14100" s="14" t="s">
        <v>38863</v>
      </c>
      <c r="I14100" s="12">
        <v>6993.0</v>
      </c>
      <c r="J14100" s="15" t="str">
        <f t="shared" si="1"/>
        <v>Relevant</v>
      </c>
    </row>
    <row r="14101" ht="22.5" customHeight="1">
      <c r="A14101" s="9" t="s">
        <v>38864</v>
      </c>
      <c r="B14101" s="10">
        <v>45589.05231519676</v>
      </c>
      <c r="C14101" s="11" t="s">
        <v>38865</v>
      </c>
      <c r="D14101" s="12">
        <v>10.0</v>
      </c>
      <c r="E14101" s="10" t="s">
        <v>42</v>
      </c>
      <c r="F14101" s="12">
        <v>2024.0</v>
      </c>
      <c r="G14101" s="13" t="s">
        <v>38866</v>
      </c>
      <c r="H14101" s="14" t="s">
        <v>38867</v>
      </c>
      <c r="I14101" s="12">
        <v>1.2767834E7</v>
      </c>
      <c r="J14101" s="15" t="str">
        <f t="shared" si="1"/>
        <v>Relevant</v>
      </c>
    </row>
    <row r="14102" ht="22.5" customHeight="1">
      <c r="A14102" s="9" t="s">
        <v>38868</v>
      </c>
      <c r="B14102" s="10">
        <v>45599.66189814815</v>
      </c>
      <c r="C14102" s="11" t="s">
        <v>38869</v>
      </c>
      <c r="D14102" s="12">
        <v>11.0</v>
      </c>
      <c r="E14102" s="10" t="s">
        <v>17</v>
      </c>
      <c r="F14102" s="12">
        <v>2024.0</v>
      </c>
      <c r="G14102" s="13" t="s">
        <v>38870</v>
      </c>
      <c r="H14102" s="14" t="s">
        <v>38871</v>
      </c>
      <c r="I14102" s="12">
        <v>0.0</v>
      </c>
      <c r="J14102" s="15" t="str">
        <f t="shared" si="1"/>
        <v>Relevant</v>
      </c>
    </row>
    <row r="14103" ht="22.5" customHeight="1">
      <c r="A14103" s="9" t="s">
        <v>38872</v>
      </c>
      <c r="B14103" s="10">
        <v>45591.744305555556</v>
      </c>
      <c r="C14103" s="11" t="s">
        <v>38873</v>
      </c>
      <c r="D14103" s="12">
        <v>10.0</v>
      </c>
      <c r="E14103" s="10" t="s">
        <v>42</v>
      </c>
      <c r="F14103" s="12">
        <v>2024.0</v>
      </c>
      <c r="G14103" s="13" t="s">
        <v>38874</v>
      </c>
      <c r="H14103" s="14" t="s">
        <v>38875</v>
      </c>
      <c r="I14103" s="12">
        <v>8494959.0</v>
      </c>
      <c r="J14103" s="15" t="str">
        <f t="shared" si="1"/>
        <v>Irrelevant</v>
      </c>
    </row>
    <row r="14104" ht="22.5" customHeight="1">
      <c r="A14104" s="9" t="s">
        <v>38876</v>
      </c>
      <c r="B14104" s="10">
        <v>45614.498032407406</v>
      </c>
      <c r="C14104" s="11" t="s">
        <v>7548</v>
      </c>
      <c r="D14104" s="12">
        <v>11.0</v>
      </c>
      <c r="E14104" s="10" t="s">
        <v>17</v>
      </c>
      <c r="F14104" s="12">
        <v>2024.0</v>
      </c>
      <c r="G14104" s="13" t="s">
        <v>13</v>
      </c>
      <c r="H14104" s="14" t="s">
        <v>38877</v>
      </c>
      <c r="I14104" s="12">
        <v>7494.0</v>
      </c>
      <c r="J14104" s="15" t="str">
        <f t="shared" si="1"/>
        <v>Relevant</v>
      </c>
    </row>
    <row r="14105" ht="22.5" customHeight="1">
      <c r="A14105" s="9" t="s">
        <v>38878</v>
      </c>
      <c r="B14105" s="10">
        <v>45743.14929398148</v>
      </c>
      <c r="C14105" s="11" t="s">
        <v>38879</v>
      </c>
      <c r="D14105" s="12">
        <v>3.0</v>
      </c>
      <c r="E14105" s="10" t="s">
        <v>59</v>
      </c>
      <c r="F14105" s="12">
        <v>2025.0</v>
      </c>
      <c r="G14105" s="13" t="s">
        <v>13</v>
      </c>
      <c r="H14105" s="14" t="s">
        <v>204</v>
      </c>
      <c r="I14105" s="12">
        <v>132.0</v>
      </c>
      <c r="J14105" s="15" t="str">
        <f t="shared" si="1"/>
        <v>Relevant</v>
      </c>
    </row>
    <row r="14106" ht="22.5" customHeight="1">
      <c r="A14106" s="9" t="s">
        <v>38880</v>
      </c>
      <c r="B14106" s="10">
        <v>45618.57461805556</v>
      </c>
      <c r="C14106" s="11" t="s">
        <v>38881</v>
      </c>
      <c r="D14106" s="12">
        <v>11.0</v>
      </c>
      <c r="E14106" s="10" t="s">
        <v>17</v>
      </c>
      <c r="F14106" s="12">
        <v>2024.0</v>
      </c>
      <c r="G14106" s="13" t="s">
        <v>38882</v>
      </c>
      <c r="H14106" s="14" t="s">
        <v>38883</v>
      </c>
      <c r="I14106" s="12">
        <v>1146.0</v>
      </c>
      <c r="J14106" s="15" t="str">
        <f t="shared" si="1"/>
        <v>Relevant</v>
      </c>
    </row>
    <row r="14107" ht="22.5" customHeight="1">
      <c r="A14107" s="9" t="s">
        <v>38884</v>
      </c>
      <c r="B14107" s="10">
        <v>45593.232353148145</v>
      </c>
      <c r="C14107" s="11" t="s">
        <v>38885</v>
      </c>
      <c r="D14107" s="12">
        <v>10.0</v>
      </c>
      <c r="E14107" s="10" t="s">
        <v>42</v>
      </c>
      <c r="F14107" s="12">
        <v>2024.0</v>
      </c>
      <c r="G14107" s="13" t="s">
        <v>38886</v>
      </c>
      <c r="H14107" s="14" t="s">
        <v>38887</v>
      </c>
      <c r="I14107" s="12">
        <v>1.2767834E7</v>
      </c>
      <c r="J14107" s="15" t="str">
        <f t="shared" si="1"/>
        <v>Irrelevant</v>
      </c>
    </row>
    <row r="14108" ht="22.5" customHeight="1">
      <c r="A14108" s="9" t="s">
        <v>38888</v>
      </c>
      <c r="B14108" s="10">
        <v>45588.15782407407</v>
      </c>
      <c r="C14108" s="11" t="s">
        <v>38889</v>
      </c>
      <c r="D14108" s="12">
        <v>10.0</v>
      </c>
      <c r="E14108" s="10" t="s">
        <v>42</v>
      </c>
      <c r="F14108" s="12">
        <v>2024.0</v>
      </c>
      <c r="G14108" s="13" t="s">
        <v>38890</v>
      </c>
      <c r="H14108" s="14" t="s">
        <v>38891</v>
      </c>
      <c r="I14108" s="12">
        <v>9292977.0</v>
      </c>
      <c r="J14108" s="15" t="str">
        <f t="shared" si="1"/>
        <v>Irrelevant</v>
      </c>
    </row>
    <row r="14109" ht="22.5" customHeight="1">
      <c r="A14109" s="9" t="s">
        <v>38892</v>
      </c>
      <c r="B14109" s="10">
        <v>45615.67434027778</v>
      </c>
      <c r="C14109" s="11" t="s">
        <v>38893</v>
      </c>
      <c r="D14109" s="12">
        <v>11.0</v>
      </c>
      <c r="E14109" s="10" t="s">
        <v>17</v>
      </c>
      <c r="F14109" s="12">
        <v>2024.0</v>
      </c>
      <c r="G14109" s="13" t="s">
        <v>13</v>
      </c>
      <c r="H14109" s="14" t="s">
        <v>38894</v>
      </c>
      <c r="I14109" s="12">
        <v>16.0</v>
      </c>
      <c r="J14109" s="15" t="str">
        <f t="shared" si="1"/>
        <v>Relevant</v>
      </c>
    </row>
    <row r="14110" ht="22.5" customHeight="1">
      <c r="A14110" s="9" t="s">
        <v>38895</v>
      </c>
      <c r="B14110" s="10">
        <v>45598.56443287037</v>
      </c>
      <c r="C14110" s="11" t="s">
        <v>38896</v>
      </c>
      <c r="D14110" s="12">
        <v>11.0</v>
      </c>
      <c r="E14110" s="10" t="s">
        <v>17</v>
      </c>
      <c r="F14110" s="12">
        <v>2024.0</v>
      </c>
      <c r="G14110" s="13" t="s">
        <v>13</v>
      </c>
      <c r="H14110" s="14" t="s">
        <v>22677</v>
      </c>
      <c r="I14110" s="12">
        <v>2.0</v>
      </c>
      <c r="J14110" s="15" t="str">
        <f t="shared" si="1"/>
        <v>Relevant</v>
      </c>
    </row>
    <row r="14111" ht="22.5" customHeight="1">
      <c r="A14111" s="9" t="s">
        <v>38897</v>
      </c>
      <c r="B14111" s="10">
        <v>45745.43292824074</v>
      </c>
      <c r="C14111" s="11" t="s">
        <v>38898</v>
      </c>
      <c r="D14111" s="12">
        <v>3.0</v>
      </c>
      <c r="E14111" s="10" t="s">
        <v>59</v>
      </c>
      <c r="F14111" s="12">
        <v>2025.0</v>
      </c>
      <c r="G14111" s="13" t="s">
        <v>13</v>
      </c>
      <c r="H14111" s="14" t="s">
        <v>38899</v>
      </c>
      <c r="I14111" s="12">
        <v>1527.0</v>
      </c>
      <c r="J14111" s="15" t="str">
        <f t="shared" si="1"/>
        <v>Relevant</v>
      </c>
    </row>
    <row r="14112" ht="22.5" customHeight="1">
      <c r="A14112" s="9" t="s">
        <v>38900</v>
      </c>
      <c r="B14112" s="10">
        <v>45697.76824074074</v>
      </c>
      <c r="C14112" s="11" t="s">
        <v>38901</v>
      </c>
      <c r="D14112" s="12">
        <v>2.0</v>
      </c>
      <c r="E14112" s="10" t="s">
        <v>12</v>
      </c>
      <c r="F14112" s="12">
        <v>2025.0</v>
      </c>
      <c r="G14112" s="13" t="s">
        <v>13</v>
      </c>
      <c r="H14112" s="14" t="s">
        <v>14</v>
      </c>
      <c r="I14112" s="12">
        <v>46.0</v>
      </c>
      <c r="J14112" s="15" t="str">
        <f t="shared" si="1"/>
        <v>Relevant</v>
      </c>
    </row>
    <row r="14113" ht="22.5" customHeight="1">
      <c r="A14113" s="9" t="s">
        <v>38902</v>
      </c>
      <c r="B14113" s="10">
        <v>45615.871875</v>
      </c>
      <c r="C14113" s="11" t="s">
        <v>38903</v>
      </c>
      <c r="D14113" s="12">
        <v>11.0</v>
      </c>
      <c r="E14113" s="10" t="s">
        <v>17</v>
      </c>
      <c r="F14113" s="12">
        <v>2024.0</v>
      </c>
      <c r="G14113" s="13" t="s">
        <v>13</v>
      </c>
      <c r="H14113" s="14" t="s">
        <v>511</v>
      </c>
      <c r="I14113" s="12">
        <v>3095.0</v>
      </c>
      <c r="J14113" s="15" t="str">
        <f t="shared" si="1"/>
        <v>Relevant</v>
      </c>
    </row>
    <row r="14114" ht="22.5" customHeight="1">
      <c r="A14114" s="9" t="s">
        <v>38904</v>
      </c>
      <c r="B14114" s="10">
        <v>45696.816203703704</v>
      </c>
      <c r="C14114" s="11" t="s">
        <v>38905</v>
      </c>
      <c r="D14114" s="12">
        <v>2.0</v>
      </c>
      <c r="E14114" s="10" t="s">
        <v>12</v>
      </c>
      <c r="F14114" s="12">
        <v>2025.0</v>
      </c>
      <c r="G14114" s="13" t="s">
        <v>13</v>
      </c>
      <c r="H14114" s="14" t="s">
        <v>2923</v>
      </c>
      <c r="I14114" s="12">
        <v>1009.0</v>
      </c>
      <c r="J14114" s="15" t="str">
        <f t="shared" si="1"/>
        <v>Relevant</v>
      </c>
    </row>
    <row r="14115" ht="22.5" customHeight="1">
      <c r="A14115" s="9" t="s">
        <v>38906</v>
      </c>
      <c r="B14115" s="10">
        <v>45614.71523148148</v>
      </c>
      <c r="C14115" s="11" t="s">
        <v>38907</v>
      </c>
      <c r="D14115" s="12">
        <v>11.0</v>
      </c>
      <c r="E14115" s="10" t="s">
        <v>17</v>
      </c>
      <c r="F14115" s="12">
        <v>2024.0</v>
      </c>
      <c r="G14115" s="13" t="s">
        <v>13</v>
      </c>
      <c r="H14115" s="14" t="s">
        <v>10708</v>
      </c>
      <c r="I14115" s="12">
        <v>729.0</v>
      </c>
      <c r="J14115" s="15" t="str">
        <f t="shared" si="1"/>
        <v>Relevant</v>
      </c>
    </row>
    <row r="14116" ht="22.5" customHeight="1">
      <c r="A14116" s="9" t="s">
        <v>38908</v>
      </c>
      <c r="B14116" s="10">
        <v>45697.783530092594</v>
      </c>
      <c r="C14116" s="11" t="s">
        <v>38909</v>
      </c>
      <c r="D14116" s="12">
        <v>2.0</v>
      </c>
      <c r="E14116" s="10" t="s">
        <v>12</v>
      </c>
      <c r="F14116" s="12">
        <v>2025.0</v>
      </c>
      <c r="G14116" s="13" t="s">
        <v>13</v>
      </c>
      <c r="H14116" s="14" t="s">
        <v>7552</v>
      </c>
      <c r="I14116" s="12">
        <v>830.0</v>
      </c>
      <c r="J14116" s="15" t="str">
        <f t="shared" si="1"/>
        <v>Relevant</v>
      </c>
    </row>
    <row r="14117" ht="22.5" customHeight="1">
      <c r="A14117" s="9" t="s">
        <v>38910</v>
      </c>
      <c r="B14117" s="10">
        <v>45478.53082175926</v>
      </c>
      <c r="C14117" s="11" t="s">
        <v>38911</v>
      </c>
      <c r="D14117" s="12">
        <v>7.0</v>
      </c>
      <c r="E14117" s="10" t="s">
        <v>55</v>
      </c>
      <c r="F14117" s="12">
        <v>2024.0</v>
      </c>
      <c r="G14117" s="13" t="s">
        <v>38912</v>
      </c>
      <c r="H14117" s="14" t="s">
        <v>38913</v>
      </c>
      <c r="I14117" s="12">
        <v>157472.0</v>
      </c>
      <c r="J14117" s="15" t="str">
        <f t="shared" si="1"/>
        <v>Irrelevant</v>
      </c>
    </row>
    <row r="14118" ht="22.5" customHeight="1">
      <c r="A14118" s="9" t="s">
        <v>38914</v>
      </c>
      <c r="B14118" s="10">
        <v>45650.41612120371</v>
      </c>
      <c r="C14118" s="11" t="s">
        <v>38915</v>
      </c>
      <c r="D14118" s="12">
        <v>12.0</v>
      </c>
      <c r="E14118" s="10" t="s">
        <v>26</v>
      </c>
      <c r="F14118" s="12">
        <v>2024.0</v>
      </c>
      <c r="G14118" s="13" t="s">
        <v>29922</v>
      </c>
      <c r="H14118" s="14" t="str">
        <f>IFERROR(__xludf.DUMMYFUNCTION("TRIM(REGEXREPLACE(GOOGLETRANSLATE(G14118,""auto"",""en""),""(?i)\b(RT|QT)\s*@?\w*:?\s*|https?://\S+|@\w+|#\w+|[^\x00-\x7F]|[^\w\s]"",""""))"),"Delhis air quality remains severe with light rain remaining unaffected")</f>
        <v>Delhis air quality remains severe with light rain remaining unaffected</v>
      </c>
      <c r="I14118" s="12">
        <v>478858.0</v>
      </c>
      <c r="J14118" s="15" t="str">
        <f t="shared" si="1"/>
        <v>Relevant</v>
      </c>
    </row>
    <row r="14119" ht="22.5" customHeight="1">
      <c r="A14119" s="9" t="s">
        <v>38916</v>
      </c>
      <c r="B14119" s="10">
        <v>45582.33246527778</v>
      </c>
      <c r="C14119" s="11" t="s">
        <v>38917</v>
      </c>
      <c r="D14119" s="12">
        <v>10.0</v>
      </c>
      <c r="E14119" s="10" t="s">
        <v>42</v>
      </c>
      <c r="F14119" s="12">
        <v>2024.0</v>
      </c>
      <c r="G14119" s="13" t="s">
        <v>13</v>
      </c>
      <c r="H14119" s="14" t="s">
        <v>6322</v>
      </c>
      <c r="I14119" s="12">
        <v>88.0</v>
      </c>
      <c r="J14119" s="15" t="str">
        <f t="shared" si="1"/>
        <v>Relevant</v>
      </c>
    </row>
    <row r="14120" ht="22.5" customHeight="1">
      <c r="A14120" s="9" t="s">
        <v>38918</v>
      </c>
      <c r="B14120" s="10">
        <v>45593.727488425924</v>
      </c>
      <c r="C14120" s="11" t="s">
        <v>38919</v>
      </c>
      <c r="D14120" s="12">
        <v>10.0</v>
      </c>
      <c r="E14120" s="10" t="s">
        <v>42</v>
      </c>
      <c r="F14120" s="12">
        <v>2024.0</v>
      </c>
      <c r="G14120" s="13" t="s">
        <v>13</v>
      </c>
      <c r="H14120" s="14" t="s">
        <v>97</v>
      </c>
      <c r="I14120" s="12">
        <v>3373.0</v>
      </c>
      <c r="J14120" s="15" t="str">
        <f t="shared" si="1"/>
        <v>Relevant</v>
      </c>
    </row>
    <row r="14121" ht="22.5" customHeight="1">
      <c r="A14121" s="9" t="s">
        <v>38920</v>
      </c>
      <c r="B14121" s="10">
        <v>45606.92125</v>
      </c>
      <c r="C14121" s="11" t="s">
        <v>38921</v>
      </c>
      <c r="D14121" s="12">
        <v>11.0</v>
      </c>
      <c r="E14121" s="10" t="s">
        <v>17</v>
      </c>
      <c r="F14121" s="12">
        <v>2024.0</v>
      </c>
      <c r="G14121" s="13" t="s">
        <v>13</v>
      </c>
      <c r="H14121" s="14" t="s">
        <v>100</v>
      </c>
      <c r="I14121" s="12">
        <v>66.0</v>
      </c>
      <c r="J14121" s="15" t="str">
        <f t="shared" si="1"/>
        <v>Relevant</v>
      </c>
    </row>
    <row r="14122" ht="22.5" customHeight="1">
      <c r="A14122" s="9" t="s">
        <v>38922</v>
      </c>
      <c r="B14122" s="10">
        <v>45599.809699074074</v>
      </c>
      <c r="C14122" s="11" t="s">
        <v>38923</v>
      </c>
      <c r="D14122" s="12">
        <v>11.0</v>
      </c>
      <c r="E14122" s="10" t="s">
        <v>17</v>
      </c>
      <c r="F14122" s="12">
        <v>2024.0</v>
      </c>
      <c r="G14122" s="13" t="s">
        <v>13</v>
      </c>
      <c r="H14122" s="14" t="s">
        <v>3877</v>
      </c>
      <c r="I14122" s="12">
        <v>1153.0</v>
      </c>
      <c r="J14122" s="15" t="str">
        <f t="shared" si="1"/>
        <v>Relevant</v>
      </c>
    </row>
    <row r="14123" ht="22.5" customHeight="1">
      <c r="A14123" s="9" t="s">
        <v>38924</v>
      </c>
      <c r="B14123" s="10">
        <v>45563.627175925925</v>
      </c>
      <c r="C14123" s="11" t="s">
        <v>9033</v>
      </c>
      <c r="D14123" s="12">
        <v>9.0</v>
      </c>
      <c r="E14123" s="10" t="s">
        <v>114</v>
      </c>
      <c r="F14123" s="12">
        <v>2024.0</v>
      </c>
      <c r="G14123" s="13" t="s">
        <v>38925</v>
      </c>
      <c r="H14123" s="14" t="s">
        <v>38926</v>
      </c>
      <c r="I14123" s="12">
        <v>4721.0</v>
      </c>
      <c r="J14123" s="15" t="str">
        <f t="shared" si="1"/>
        <v>Irrelevant</v>
      </c>
    </row>
    <row r="14124" ht="22.5" customHeight="1">
      <c r="A14124" s="9" t="s">
        <v>38927</v>
      </c>
      <c r="B14124" s="10">
        <v>45554.539560185185</v>
      </c>
      <c r="C14124" s="11" t="s">
        <v>38928</v>
      </c>
      <c r="D14124" s="12">
        <v>9.0</v>
      </c>
      <c r="E14124" s="10" t="s">
        <v>114</v>
      </c>
      <c r="F14124" s="12">
        <v>2024.0</v>
      </c>
      <c r="G14124" s="13" t="s">
        <v>13</v>
      </c>
      <c r="H14124" s="14" t="s">
        <v>4738</v>
      </c>
      <c r="I14124" s="12">
        <v>4365.0</v>
      </c>
      <c r="J14124" s="15" t="str">
        <f t="shared" si="1"/>
        <v>Relevant</v>
      </c>
    </row>
    <row r="14125" ht="22.5" customHeight="1">
      <c r="A14125" s="9" t="s">
        <v>38929</v>
      </c>
      <c r="B14125" s="10">
        <v>45742.824907407405</v>
      </c>
      <c r="C14125" s="11" t="s">
        <v>38930</v>
      </c>
      <c r="D14125" s="12">
        <v>3.0</v>
      </c>
      <c r="E14125" s="10" t="s">
        <v>59</v>
      </c>
      <c r="F14125" s="12">
        <v>2025.0</v>
      </c>
      <c r="G14125" s="13" t="s">
        <v>13</v>
      </c>
      <c r="H14125" s="14" t="s">
        <v>204</v>
      </c>
      <c r="I14125" s="12">
        <v>323.0</v>
      </c>
      <c r="J14125" s="15" t="str">
        <f t="shared" si="1"/>
        <v>Relevant</v>
      </c>
    </row>
    <row r="14126" ht="22.5" customHeight="1">
      <c r="A14126" s="9" t="s">
        <v>38931</v>
      </c>
      <c r="B14126" s="10">
        <v>45579.73354166667</v>
      </c>
      <c r="C14126" s="11" t="s">
        <v>38932</v>
      </c>
      <c r="D14126" s="12">
        <v>10.0</v>
      </c>
      <c r="E14126" s="10" t="s">
        <v>42</v>
      </c>
      <c r="F14126" s="12">
        <v>2024.0</v>
      </c>
      <c r="G14126" s="13" t="s">
        <v>13</v>
      </c>
      <c r="H14126" s="14" t="s">
        <v>2853</v>
      </c>
      <c r="I14126" s="12">
        <v>4295.0</v>
      </c>
      <c r="J14126" s="15" t="str">
        <f t="shared" si="1"/>
        <v>Relevant</v>
      </c>
    </row>
    <row r="14127" ht="22.5" customHeight="1">
      <c r="A14127" s="9" t="s">
        <v>38933</v>
      </c>
      <c r="B14127" s="10">
        <v>45592.359814814816</v>
      </c>
      <c r="C14127" s="11" t="s">
        <v>38934</v>
      </c>
      <c r="D14127" s="12">
        <v>10.0</v>
      </c>
      <c r="E14127" s="10" t="s">
        <v>42</v>
      </c>
      <c r="F14127" s="12">
        <v>2024.0</v>
      </c>
      <c r="G14127" s="13" t="s">
        <v>13</v>
      </c>
      <c r="H14127" s="14" t="s">
        <v>97</v>
      </c>
      <c r="I14127" s="12">
        <v>7827.0</v>
      </c>
      <c r="J14127" s="15" t="str">
        <f t="shared" si="1"/>
        <v>Relevant</v>
      </c>
    </row>
    <row r="14128" ht="22.5" customHeight="1">
      <c r="A14128" s="9" t="s">
        <v>38935</v>
      </c>
      <c r="B14128" s="10">
        <v>45604.85847222222</v>
      </c>
      <c r="C14128" s="11" t="s">
        <v>6510</v>
      </c>
      <c r="D14128" s="12">
        <v>11.0</v>
      </c>
      <c r="E14128" s="10" t="s">
        <v>17</v>
      </c>
      <c r="F14128" s="12">
        <v>2024.0</v>
      </c>
      <c r="G14128" s="13" t="s">
        <v>38936</v>
      </c>
      <c r="H14128" s="14" t="s">
        <v>38937</v>
      </c>
      <c r="I14128" s="12">
        <v>3109247.0</v>
      </c>
      <c r="J14128" s="15" t="str">
        <f t="shared" si="1"/>
        <v>Irrelevant</v>
      </c>
    </row>
    <row r="14129" ht="22.5" customHeight="1">
      <c r="A14129" s="9" t="s">
        <v>38938</v>
      </c>
      <c r="B14129" s="10">
        <v>45477.40986111111</v>
      </c>
      <c r="C14129" s="11" t="s">
        <v>38939</v>
      </c>
      <c r="D14129" s="12">
        <v>7.0</v>
      </c>
      <c r="E14129" s="10" t="s">
        <v>55</v>
      </c>
      <c r="F14129" s="12">
        <v>2024.0</v>
      </c>
      <c r="G14129" s="13" t="s">
        <v>38940</v>
      </c>
      <c r="H14129" s="14" t="s">
        <v>38941</v>
      </c>
      <c r="I14129" s="12">
        <v>289517.0</v>
      </c>
      <c r="J14129" s="15" t="str">
        <f t="shared" si="1"/>
        <v>Relevant</v>
      </c>
    </row>
    <row r="14130" ht="22.5" customHeight="1">
      <c r="A14130" s="9" t="s">
        <v>38942</v>
      </c>
      <c r="B14130" s="10">
        <v>45650.45745782407</v>
      </c>
      <c r="C14130" s="11" t="s">
        <v>30046</v>
      </c>
      <c r="D14130" s="12">
        <v>12.0</v>
      </c>
      <c r="E14130" s="10" t="s">
        <v>26</v>
      </c>
      <c r="F14130" s="12">
        <v>2024.0</v>
      </c>
      <c r="G14130" s="13" t="s">
        <v>38943</v>
      </c>
      <c r="H14130" s="14" t="s">
        <v>38944</v>
      </c>
      <c r="I14130" s="12">
        <v>5282.0</v>
      </c>
      <c r="J14130" s="15" t="str">
        <f t="shared" si="1"/>
        <v>Irrelevant</v>
      </c>
    </row>
    <row r="14131" ht="22.5" customHeight="1">
      <c r="A14131" s="9" t="s">
        <v>38945</v>
      </c>
      <c r="B14131" s="10">
        <v>45610.89080755787</v>
      </c>
      <c r="C14131" s="11" t="s">
        <v>38946</v>
      </c>
      <c r="D14131" s="12">
        <v>11.0</v>
      </c>
      <c r="E14131" s="10" t="s">
        <v>17</v>
      </c>
      <c r="F14131" s="12">
        <v>2024.0</v>
      </c>
      <c r="G14131" s="13" t="s">
        <v>38947</v>
      </c>
      <c r="H14131" s="14" t="s">
        <v>38948</v>
      </c>
      <c r="I14131" s="12">
        <v>0.0</v>
      </c>
      <c r="J14131" s="15" t="str">
        <f t="shared" si="1"/>
        <v>Relevant</v>
      </c>
    </row>
    <row r="14132" ht="22.5" customHeight="1">
      <c r="A14132" s="9" t="s">
        <v>38949</v>
      </c>
      <c r="B14132" s="10">
        <v>45625.94996527778</v>
      </c>
      <c r="C14132" s="11" t="s">
        <v>38950</v>
      </c>
      <c r="D14132" s="12">
        <v>11.0</v>
      </c>
      <c r="E14132" s="10" t="s">
        <v>17</v>
      </c>
      <c r="F14132" s="12">
        <v>2024.0</v>
      </c>
      <c r="G14132" s="13" t="s">
        <v>38951</v>
      </c>
      <c r="H14132" s="14" t="s">
        <v>38952</v>
      </c>
      <c r="I14132" s="12">
        <v>3593546.0</v>
      </c>
      <c r="J14132" s="15" t="str">
        <f t="shared" si="1"/>
        <v>Relevant</v>
      </c>
    </row>
    <row r="14133" ht="22.5" customHeight="1">
      <c r="A14133" s="9" t="s">
        <v>38953</v>
      </c>
      <c r="B14133" s="10">
        <v>45615.807800925926</v>
      </c>
      <c r="C14133" s="11" t="s">
        <v>38954</v>
      </c>
      <c r="D14133" s="12">
        <v>11.0</v>
      </c>
      <c r="E14133" s="10" t="s">
        <v>17</v>
      </c>
      <c r="F14133" s="12">
        <v>2024.0</v>
      </c>
      <c r="G14133" s="13" t="s">
        <v>38955</v>
      </c>
      <c r="H14133" s="14" t="s">
        <v>38956</v>
      </c>
      <c r="I14133" s="12">
        <v>1.0474812E7</v>
      </c>
      <c r="J14133" s="15" t="str">
        <f t="shared" si="1"/>
        <v>Relevant</v>
      </c>
    </row>
    <row r="14134" ht="22.5" customHeight="1">
      <c r="A14134" s="9" t="s">
        <v>38957</v>
      </c>
      <c r="B14134" s="10">
        <v>45581.4875</v>
      </c>
      <c r="C14134" s="11" t="s">
        <v>38958</v>
      </c>
      <c r="D14134" s="12">
        <v>10.0</v>
      </c>
      <c r="E14134" s="10" t="s">
        <v>42</v>
      </c>
      <c r="F14134" s="12">
        <v>2024.0</v>
      </c>
      <c r="G14134" s="13" t="s">
        <v>13</v>
      </c>
      <c r="H14134" s="14" t="s">
        <v>38959</v>
      </c>
      <c r="I14134" s="12">
        <v>21180.0</v>
      </c>
      <c r="J14134" s="15" t="str">
        <f t="shared" si="1"/>
        <v>Relevant</v>
      </c>
    </row>
    <row r="14135" ht="22.5" customHeight="1">
      <c r="A14135" s="9" t="s">
        <v>38960</v>
      </c>
      <c r="B14135" s="10">
        <v>45615.461863425924</v>
      </c>
      <c r="C14135" s="11" t="s">
        <v>20015</v>
      </c>
      <c r="D14135" s="12">
        <v>11.0</v>
      </c>
      <c r="E14135" s="10" t="s">
        <v>17</v>
      </c>
      <c r="F14135" s="12">
        <v>2024.0</v>
      </c>
      <c r="G14135" s="13" t="s">
        <v>13</v>
      </c>
      <c r="H14135" s="14" t="s">
        <v>8209</v>
      </c>
      <c r="I14135" s="12">
        <v>4283.0</v>
      </c>
      <c r="J14135" s="15" t="str">
        <f t="shared" si="1"/>
        <v>Relevant</v>
      </c>
    </row>
    <row r="14136" ht="22.5" customHeight="1">
      <c r="A14136" s="9" t="s">
        <v>38961</v>
      </c>
      <c r="B14136" s="10">
        <v>45598.69903935185</v>
      </c>
      <c r="C14136" s="11" t="s">
        <v>18531</v>
      </c>
      <c r="D14136" s="12">
        <v>11.0</v>
      </c>
      <c r="E14136" s="10" t="s">
        <v>17</v>
      </c>
      <c r="F14136" s="12">
        <v>2024.0</v>
      </c>
      <c r="G14136" s="13" t="s">
        <v>38962</v>
      </c>
      <c r="H14136" s="14" t="s">
        <v>38963</v>
      </c>
      <c r="I14136" s="12">
        <v>294.0</v>
      </c>
      <c r="J14136" s="15" t="str">
        <f t="shared" si="1"/>
        <v>Relevant</v>
      </c>
    </row>
    <row r="14137" ht="22.5" customHeight="1">
      <c r="A14137" s="9" t="s">
        <v>38964</v>
      </c>
      <c r="B14137" s="10">
        <v>45609.54917824074</v>
      </c>
      <c r="C14137" s="11" t="s">
        <v>38965</v>
      </c>
      <c r="D14137" s="12">
        <v>11.0</v>
      </c>
      <c r="E14137" s="10" t="s">
        <v>17</v>
      </c>
      <c r="F14137" s="12">
        <v>2024.0</v>
      </c>
      <c r="G14137" s="13" t="s">
        <v>13</v>
      </c>
      <c r="H14137" s="14" t="s">
        <v>3706</v>
      </c>
      <c r="I14137" s="12">
        <v>139.0</v>
      </c>
      <c r="J14137" s="15" t="str">
        <f t="shared" si="1"/>
        <v>Relevant</v>
      </c>
    </row>
    <row r="14138" ht="22.5" customHeight="1">
      <c r="A14138" s="9" t="s">
        <v>38966</v>
      </c>
      <c r="B14138" s="10">
        <v>45436.340092592596</v>
      </c>
      <c r="C14138" s="11" t="s">
        <v>38967</v>
      </c>
      <c r="D14138" s="12">
        <v>5.0</v>
      </c>
      <c r="E14138" s="10" t="s">
        <v>21</v>
      </c>
      <c r="F14138" s="12">
        <v>2024.0</v>
      </c>
      <c r="G14138" s="13" t="s">
        <v>13</v>
      </c>
      <c r="H14138" s="14" t="s">
        <v>1609</v>
      </c>
      <c r="I14138" s="12">
        <v>3.0</v>
      </c>
      <c r="J14138" s="15" t="str">
        <f t="shared" si="1"/>
        <v>Relevant</v>
      </c>
    </row>
    <row r="14139" ht="22.5" customHeight="1">
      <c r="A14139" s="9" t="s">
        <v>38968</v>
      </c>
      <c r="B14139" s="10">
        <v>45587.029398148145</v>
      </c>
      <c r="C14139" s="11" t="s">
        <v>38969</v>
      </c>
      <c r="D14139" s="12">
        <v>10.0</v>
      </c>
      <c r="E14139" s="10" t="s">
        <v>42</v>
      </c>
      <c r="F14139" s="12">
        <v>2024.0</v>
      </c>
      <c r="G14139" s="13" t="s">
        <v>13</v>
      </c>
      <c r="H14139" s="14" t="s">
        <v>175</v>
      </c>
      <c r="I14139" s="12">
        <v>177.0</v>
      </c>
      <c r="J14139" s="15" t="str">
        <f t="shared" si="1"/>
        <v>Irrelevant</v>
      </c>
    </row>
    <row r="14140" ht="22.5" customHeight="1">
      <c r="A14140" s="9" t="s">
        <v>38970</v>
      </c>
      <c r="B14140" s="10">
        <v>45617.301279618056</v>
      </c>
      <c r="C14140" s="11" t="s">
        <v>38971</v>
      </c>
      <c r="D14140" s="12">
        <v>11.0</v>
      </c>
      <c r="E14140" s="10" t="s">
        <v>17</v>
      </c>
      <c r="F14140" s="12">
        <v>2024.0</v>
      </c>
      <c r="G14140" s="13" t="s">
        <v>38972</v>
      </c>
      <c r="H14140" s="14" t="s">
        <v>19488</v>
      </c>
      <c r="I14140" s="12">
        <v>0.0</v>
      </c>
      <c r="J14140" s="15" t="str">
        <f t="shared" si="1"/>
        <v>Relevant</v>
      </c>
    </row>
    <row r="14141" ht="22.5" customHeight="1">
      <c r="A14141" s="9" t="s">
        <v>38973</v>
      </c>
      <c r="B14141" s="10">
        <v>45599.393275462964</v>
      </c>
      <c r="C14141" s="11" t="s">
        <v>38974</v>
      </c>
      <c r="D14141" s="12">
        <v>11.0</v>
      </c>
      <c r="E14141" s="10" t="s">
        <v>17</v>
      </c>
      <c r="F14141" s="12">
        <v>2024.0</v>
      </c>
      <c r="G14141" s="13" t="s">
        <v>13</v>
      </c>
      <c r="H14141" s="14" t="s">
        <v>3877</v>
      </c>
      <c r="I14141" s="12">
        <v>310.0</v>
      </c>
      <c r="J14141" s="15" t="str">
        <f t="shared" si="1"/>
        <v>Relevant</v>
      </c>
    </row>
    <row r="14142" ht="22.5" customHeight="1">
      <c r="A14142" s="9" t="s">
        <v>38975</v>
      </c>
      <c r="B14142" s="10">
        <v>45646.69348041667</v>
      </c>
      <c r="C14142" s="11" t="s">
        <v>38976</v>
      </c>
      <c r="D14142" s="12">
        <v>12.0</v>
      </c>
      <c r="E14142" s="10" t="s">
        <v>26</v>
      </c>
      <c r="F14142" s="12">
        <v>2024.0</v>
      </c>
      <c r="G14142" s="13" t="s">
        <v>38977</v>
      </c>
      <c r="H14142" s="14" t="s">
        <v>21289</v>
      </c>
      <c r="I14142" s="12">
        <v>0.0</v>
      </c>
      <c r="J14142" s="15" t="str">
        <f t="shared" si="1"/>
        <v>Irrelevant</v>
      </c>
    </row>
    <row r="14143" ht="22.5" customHeight="1">
      <c r="A14143" s="9" t="s">
        <v>38978</v>
      </c>
      <c r="B14143" s="10">
        <v>45587.57040287037</v>
      </c>
      <c r="C14143" s="11" t="s">
        <v>38979</v>
      </c>
      <c r="D14143" s="12">
        <v>10.0</v>
      </c>
      <c r="E14143" s="10" t="s">
        <v>42</v>
      </c>
      <c r="F14143" s="12">
        <v>2024.0</v>
      </c>
      <c r="G14143" s="13" t="s">
        <v>38980</v>
      </c>
      <c r="H14143" s="14" t="s">
        <v>38981</v>
      </c>
      <c r="I14143" s="12">
        <v>1.2258608E7</v>
      </c>
      <c r="J14143" s="15" t="str">
        <f t="shared" si="1"/>
        <v>Relevant</v>
      </c>
    </row>
    <row r="14144" ht="22.5" customHeight="1">
      <c r="A14144" s="9" t="s">
        <v>38982</v>
      </c>
      <c r="B14144" s="10">
        <v>45589.45664351852</v>
      </c>
      <c r="C14144" s="11" t="s">
        <v>38983</v>
      </c>
      <c r="D14144" s="12">
        <v>10.0</v>
      </c>
      <c r="E14144" s="10" t="s">
        <v>42</v>
      </c>
      <c r="F14144" s="12">
        <v>2024.0</v>
      </c>
      <c r="G14144" s="13" t="s">
        <v>13</v>
      </c>
      <c r="H14144" s="14" t="s">
        <v>33548</v>
      </c>
      <c r="I14144" s="12">
        <v>889.0</v>
      </c>
      <c r="J14144" s="15" t="str">
        <f t="shared" si="1"/>
        <v>Relevant</v>
      </c>
    </row>
    <row r="14145" ht="22.5" customHeight="1">
      <c r="A14145" s="9" t="s">
        <v>38984</v>
      </c>
      <c r="B14145" s="10">
        <v>45631.99729166667</v>
      </c>
      <c r="C14145" s="11" t="s">
        <v>38985</v>
      </c>
      <c r="D14145" s="12">
        <v>12.0</v>
      </c>
      <c r="E14145" s="10" t="s">
        <v>26</v>
      </c>
      <c r="F14145" s="12">
        <v>2024.0</v>
      </c>
      <c r="G14145" s="13" t="s">
        <v>13</v>
      </c>
      <c r="H14145" s="14" t="s">
        <v>1809</v>
      </c>
      <c r="I14145" s="12">
        <v>130.0</v>
      </c>
      <c r="J14145" s="15" t="str">
        <f t="shared" si="1"/>
        <v>Relevant</v>
      </c>
    </row>
    <row r="14146" ht="22.5" customHeight="1">
      <c r="A14146" s="9" t="s">
        <v>38986</v>
      </c>
      <c r="B14146" s="10">
        <v>45616.403645833336</v>
      </c>
      <c r="C14146" s="11" t="s">
        <v>38987</v>
      </c>
      <c r="D14146" s="12">
        <v>11.0</v>
      </c>
      <c r="E14146" s="10" t="s">
        <v>17</v>
      </c>
      <c r="F14146" s="12">
        <v>2024.0</v>
      </c>
      <c r="G14146" s="13" t="s">
        <v>38988</v>
      </c>
      <c r="H14146" s="14" t="s">
        <v>38989</v>
      </c>
      <c r="I14146" s="12">
        <v>8494959.0</v>
      </c>
      <c r="J14146" s="15" t="str">
        <f t="shared" si="1"/>
        <v>Relevant</v>
      </c>
    </row>
    <row r="14147" ht="22.5" customHeight="1">
      <c r="A14147" s="9" t="s">
        <v>38990</v>
      </c>
      <c r="B14147" s="10">
        <v>45608.83667824074</v>
      </c>
      <c r="C14147" s="11" t="s">
        <v>38991</v>
      </c>
      <c r="D14147" s="12">
        <v>11.0</v>
      </c>
      <c r="E14147" s="10" t="s">
        <v>17</v>
      </c>
      <c r="F14147" s="12">
        <v>2024.0</v>
      </c>
      <c r="G14147" s="13" t="s">
        <v>13</v>
      </c>
      <c r="H14147" s="14" t="s">
        <v>1877</v>
      </c>
      <c r="I14147" s="12">
        <v>550.0</v>
      </c>
      <c r="J14147" s="15" t="str">
        <f t="shared" si="1"/>
        <v>Irrelevant</v>
      </c>
    </row>
    <row r="14148" ht="22.5" customHeight="1">
      <c r="A14148" s="9" t="s">
        <v>38992</v>
      </c>
      <c r="B14148" s="10">
        <v>45608.34964350695</v>
      </c>
      <c r="C14148" s="11" t="s">
        <v>38993</v>
      </c>
      <c r="D14148" s="12">
        <v>11.0</v>
      </c>
      <c r="E14148" s="10" t="s">
        <v>17</v>
      </c>
      <c r="F14148" s="12">
        <v>2024.0</v>
      </c>
      <c r="G14148" s="13" t="s">
        <v>38994</v>
      </c>
      <c r="H14148" s="14" t="s">
        <v>38995</v>
      </c>
      <c r="I14148" s="12">
        <v>1505743.0</v>
      </c>
      <c r="J14148" s="15" t="str">
        <f t="shared" si="1"/>
        <v>Relevant</v>
      </c>
    </row>
    <row r="14149" ht="22.5" customHeight="1">
      <c r="A14149" s="9" t="s">
        <v>38996</v>
      </c>
      <c r="B14149" s="10">
        <v>45651.61678240741</v>
      </c>
      <c r="C14149" s="11" t="s">
        <v>38997</v>
      </c>
      <c r="D14149" s="12">
        <v>12.0</v>
      </c>
      <c r="E14149" s="10" t="s">
        <v>26</v>
      </c>
      <c r="F14149" s="12">
        <v>2024.0</v>
      </c>
      <c r="G14149" s="13" t="s">
        <v>13</v>
      </c>
      <c r="H14149" s="14" t="s">
        <v>217</v>
      </c>
      <c r="I14149" s="12">
        <v>7971.0</v>
      </c>
      <c r="J14149" s="15" t="str">
        <f t="shared" si="1"/>
        <v>Relevant</v>
      </c>
    </row>
    <row r="14150" ht="22.5" customHeight="1">
      <c r="A14150" s="9" t="s">
        <v>38998</v>
      </c>
      <c r="B14150" s="10">
        <v>45696.816041666665</v>
      </c>
      <c r="C14150" s="11" t="s">
        <v>38999</v>
      </c>
      <c r="D14150" s="12">
        <v>2.0</v>
      </c>
      <c r="E14150" s="10" t="s">
        <v>12</v>
      </c>
      <c r="F14150" s="12">
        <v>2025.0</v>
      </c>
      <c r="G14150" s="13" t="s">
        <v>13</v>
      </c>
      <c r="H14150" s="14" t="s">
        <v>14</v>
      </c>
      <c r="I14150" s="12">
        <v>71.0</v>
      </c>
      <c r="J14150" s="15" t="str">
        <f t="shared" si="1"/>
        <v>Relevant</v>
      </c>
    </row>
    <row r="14151" ht="22.5" customHeight="1">
      <c r="A14151" s="9" t="s">
        <v>39000</v>
      </c>
      <c r="B14151" s="10">
        <v>45614.81344907408</v>
      </c>
      <c r="C14151" s="11" t="s">
        <v>39001</v>
      </c>
      <c r="D14151" s="12">
        <v>11.0</v>
      </c>
      <c r="E14151" s="10" t="s">
        <v>17</v>
      </c>
      <c r="F14151" s="12">
        <v>2024.0</v>
      </c>
      <c r="G14151" s="13" t="s">
        <v>13</v>
      </c>
      <c r="H14151" s="14" t="s">
        <v>31</v>
      </c>
      <c r="I14151" s="12">
        <v>269.0</v>
      </c>
      <c r="J14151" s="15" t="str">
        <f t="shared" si="1"/>
        <v>Relevant</v>
      </c>
    </row>
    <row r="14152" ht="22.5" customHeight="1">
      <c r="A14152" s="9" t="s">
        <v>39002</v>
      </c>
      <c r="B14152" s="10">
        <v>45590.37287037037</v>
      </c>
      <c r="C14152" s="11" t="s">
        <v>39003</v>
      </c>
      <c r="D14152" s="12">
        <v>10.0</v>
      </c>
      <c r="E14152" s="10" t="s">
        <v>42</v>
      </c>
      <c r="F14152" s="12">
        <v>2024.0</v>
      </c>
      <c r="G14152" s="13" t="s">
        <v>13</v>
      </c>
      <c r="H14152" s="14" t="s">
        <v>4648</v>
      </c>
      <c r="I14152" s="12">
        <v>178.0</v>
      </c>
      <c r="J14152" s="15" t="str">
        <f t="shared" si="1"/>
        <v>Relevant</v>
      </c>
    </row>
    <row r="14153" ht="22.5" customHeight="1">
      <c r="A14153" s="9" t="s">
        <v>39004</v>
      </c>
      <c r="B14153" s="10">
        <v>45449.97927083333</v>
      </c>
      <c r="C14153" s="11" t="s">
        <v>39005</v>
      </c>
      <c r="D14153" s="12">
        <v>6.0</v>
      </c>
      <c r="E14153" s="10" t="s">
        <v>34</v>
      </c>
      <c r="F14153" s="12">
        <v>2024.0</v>
      </c>
      <c r="G14153" s="13" t="s">
        <v>39006</v>
      </c>
      <c r="H14153" s="14" t="s">
        <v>39007</v>
      </c>
      <c r="I14153" s="12">
        <v>1.1414016E7</v>
      </c>
      <c r="J14153" s="15" t="str">
        <f t="shared" si="1"/>
        <v>Irrelevant</v>
      </c>
    </row>
    <row r="14154" ht="22.5" customHeight="1">
      <c r="A14154" s="9" t="s">
        <v>39008</v>
      </c>
      <c r="B14154" s="10">
        <v>45424.05564814815</v>
      </c>
      <c r="C14154" s="11" t="s">
        <v>39009</v>
      </c>
      <c r="D14154" s="12">
        <v>5.0</v>
      </c>
      <c r="E14154" s="10" t="s">
        <v>21</v>
      </c>
      <c r="F14154" s="12">
        <v>2024.0</v>
      </c>
      <c r="G14154" s="13" t="s">
        <v>13</v>
      </c>
      <c r="H14154" s="14" t="s">
        <v>11072</v>
      </c>
      <c r="I14154" s="12">
        <v>20639.0</v>
      </c>
      <c r="J14154" s="15" t="str">
        <f t="shared" si="1"/>
        <v>Relevant</v>
      </c>
    </row>
    <row r="14155" ht="22.5" customHeight="1">
      <c r="A14155" s="9" t="s">
        <v>39010</v>
      </c>
      <c r="B14155" s="10">
        <v>45610.42928240741</v>
      </c>
      <c r="C14155" s="11" t="s">
        <v>39011</v>
      </c>
      <c r="D14155" s="12">
        <v>11.0</v>
      </c>
      <c r="E14155" s="10" t="s">
        <v>17</v>
      </c>
      <c r="F14155" s="12">
        <v>2024.0</v>
      </c>
      <c r="G14155" s="13" t="s">
        <v>39012</v>
      </c>
      <c r="H14155" s="14" t="s">
        <v>39013</v>
      </c>
      <c r="I14155" s="12">
        <v>2823088.0</v>
      </c>
      <c r="J14155" s="15" t="str">
        <f t="shared" si="1"/>
        <v>Relevant</v>
      </c>
    </row>
    <row r="14156" ht="22.5" customHeight="1">
      <c r="A14156" s="9" t="s">
        <v>39014</v>
      </c>
      <c r="B14156" s="10">
        <v>45737.461080520836</v>
      </c>
      <c r="C14156" s="11" t="s">
        <v>31951</v>
      </c>
      <c r="D14156" s="12">
        <v>3.0</v>
      </c>
      <c r="E14156" s="10" t="s">
        <v>59</v>
      </c>
      <c r="F14156" s="12">
        <v>2025.0</v>
      </c>
      <c r="G14156" s="13" t="s">
        <v>39015</v>
      </c>
      <c r="H14156" s="14" t="s">
        <v>39016</v>
      </c>
      <c r="I14156" s="12">
        <v>340919.0</v>
      </c>
      <c r="J14156" s="15" t="str">
        <f t="shared" si="1"/>
        <v>Relevant</v>
      </c>
    </row>
    <row r="14157" ht="22.5" customHeight="1">
      <c r="A14157" s="9" t="s">
        <v>39017</v>
      </c>
      <c r="B14157" s="10">
        <v>45434.60857638889</v>
      </c>
      <c r="C14157" s="11" t="s">
        <v>39018</v>
      </c>
      <c r="D14157" s="12">
        <v>5.0</v>
      </c>
      <c r="E14157" s="10" t="s">
        <v>21</v>
      </c>
      <c r="F14157" s="12">
        <v>2024.0</v>
      </c>
      <c r="G14157" s="13" t="s">
        <v>13</v>
      </c>
      <c r="H14157" s="14" t="s">
        <v>189</v>
      </c>
      <c r="I14157" s="12">
        <v>309.0</v>
      </c>
      <c r="J14157" s="15" t="str">
        <f t="shared" si="1"/>
        <v>Relevant</v>
      </c>
    </row>
    <row r="14158" ht="22.5" customHeight="1">
      <c r="A14158" s="9" t="s">
        <v>39019</v>
      </c>
      <c r="B14158" s="10">
        <v>45404.69163194444</v>
      </c>
      <c r="C14158" s="11" t="s">
        <v>39020</v>
      </c>
      <c r="D14158" s="12">
        <v>4.0</v>
      </c>
      <c r="E14158" s="10" t="s">
        <v>274</v>
      </c>
      <c r="F14158" s="12">
        <v>2024.0</v>
      </c>
      <c r="G14158" s="13" t="s">
        <v>13</v>
      </c>
      <c r="H14158" s="14" t="s">
        <v>9168</v>
      </c>
      <c r="I14158" s="12">
        <v>232.0</v>
      </c>
      <c r="J14158" s="15" t="str">
        <f t="shared" si="1"/>
        <v>Relevant</v>
      </c>
    </row>
    <row r="14159" ht="22.5" customHeight="1">
      <c r="A14159" s="9" t="s">
        <v>39021</v>
      </c>
      <c r="B14159" s="10">
        <v>45567.69899305556</v>
      </c>
      <c r="C14159" s="11" t="s">
        <v>39022</v>
      </c>
      <c r="D14159" s="12">
        <v>10.0</v>
      </c>
      <c r="E14159" s="10" t="s">
        <v>42</v>
      </c>
      <c r="F14159" s="12">
        <v>2024.0</v>
      </c>
      <c r="G14159" s="13" t="s">
        <v>39023</v>
      </c>
      <c r="H14159" s="14" t="s">
        <v>39024</v>
      </c>
      <c r="I14159" s="12">
        <v>90630.0</v>
      </c>
      <c r="J14159" s="15" t="str">
        <f t="shared" si="1"/>
        <v>Irrelevant</v>
      </c>
    </row>
    <row r="14160" ht="22.5" customHeight="1">
      <c r="A14160" s="9" t="s">
        <v>39025</v>
      </c>
      <c r="B14160" s="10">
        <v>45624.865069444444</v>
      </c>
      <c r="C14160" s="11" t="s">
        <v>39026</v>
      </c>
      <c r="D14160" s="12">
        <v>11.0</v>
      </c>
      <c r="E14160" s="10" t="s">
        <v>17</v>
      </c>
      <c r="F14160" s="12">
        <v>2024.0</v>
      </c>
      <c r="G14160" s="13" t="s">
        <v>13</v>
      </c>
      <c r="H14160" s="14" t="s">
        <v>902</v>
      </c>
      <c r="I14160" s="12">
        <v>1629.0</v>
      </c>
      <c r="J14160" s="15" t="str">
        <f t="shared" si="1"/>
        <v>Irrelevant</v>
      </c>
    </row>
    <row r="14161" ht="22.5" customHeight="1">
      <c r="A14161" s="9" t="s">
        <v>39027</v>
      </c>
      <c r="B14161" s="10">
        <v>45603.34976851852</v>
      </c>
      <c r="C14161" s="11" t="s">
        <v>39028</v>
      </c>
      <c r="D14161" s="12">
        <v>11.0</v>
      </c>
      <c r="E14161" s="10" t="s">
        <v>17</v>
      </c>
      <c r="F14161" s="12">
        <v>2024.0</v>
      </c>
      <c r="G14161" s="13" t="s">
        <v>39029</v>
      </c>
      <c r="H14161" s="14" t="s">
        <v>39030</v>
      </c>
      <c r="I14161" s="12">
        <v>171616.0</v>
      </c>
      <c r="J14161" s="15" t="str">
        <f t="shared" si="1"/>
        <v>Relevant</v>
      </c>
    </row>
    <row r="14162" ht="22.5" customHeight="1">
      <c r="A14162" s="9" t="s">
        <v>39031</v>
      </c>
      <c r="B14162" s="10">
        <v>45610.4896875</v>
      </c>
      <c r="C14162" s="11" t="s">
        <v>39032</v>
      </c>
      <c r="D14162" s="12">
        <v>11.0</v>
      </c>
      <c r="E14162" s="10" t="s">
        <v>17</v>
      </c>
      <c r="F14162" s="12">
        <v>2024.0</v>
      </c>
      <c r="G14162" s="13" t="s">
        <v>13</v>
      </c>
      <c r="H14162" s="14" t="s">
        <v>39033</v>
      </c>
      <c r="I14162" s="12">
        <v>3150.0</v>
      </c>
      <c r="J14162" s="15" t="str">
        <f t="shared" si="1"/>
        <v>Relevant</v>
      </c>
    </row>
    <row r="14163" ht="22.5" customHeight="1">
      <c r="A14163" s="9" t="s">
        <v>39034</v>
      </c>
      <c r="B14163" s="10">
        <v>45599.870844907404</v>
      </c>
      <c r="C14163" s="11" t="s">
        <v>39035</v>
      </c>
      <c r="D14163" s="12">
        <v>11.0</v>
      </c>
      <c r="E14163" s="10" t="s">
        <v>17</v>
      </c>
      <c r="F14163" s="12">
        <v>2024.0</v>
      </c>
      <c r="G14163" s="13" t="s">
        <v>13</v>
      </c>
      <c r="H14163" s="14" t="s">
        <v>8360</v>
      </c>
      <c r="I14163" s="12">
        <v>545.0</v>
      </c>
      <c r="J14163" s="15" t="str">
        <f t="shared" si="1"/>
        <v>Irrelevant</v>
      </c>
    </row>
    <row r="14164" ht="22.5" customHeight="1">
      <c r="A14164" s="9" t="s">
        <v>39036</v>
      </c>
      <c r="B14164" s="10">
        <v>45589.83567158565</v>
      </c>
      <c r="C14164" s="11" t="s">
        <v>39037</v>
      </c>
      <c r="D14164" s="12">
        <v>10.0</v>
      </c>
      <c r="E14164" s="10" t="s">
        <v>42</v>
      </c>
      <c r="F14164" s="12">
        <v>2024.0</v>
      </c>
      <c r="G14164" s="13" t="s">
        <v>39038</v>
      </c>
      <c r="H14164" s="14" t="s">
        <v>39039</v>
      </c>
      <c r="I14164" s="12">
        <v>4793.0</v>
      </c>
      <c r="J14164" s="15" t="str">
        <f t="shared" si="1"/>
        <v>Relevant</v>
      </c>
    </row>
    <row r="14165" ht="22.5" customHeight="1">
      <c r="A14165" s="9" t="s">
        <v>39040</v>
      </c>
      <c r="B14165" s="10">
        <v>45613.61068287037</v>
      </c>
      <c r="C14165" s="11" t="s">
        <v>39041</v>
      </c>
      <c r="D14165" s="12">
        <v>11.0</v>
      </c>
      <c r="E14165" s="10" t="s">
        <v>17</v>
      </c>
      <c r="F14165" s="12">
        <v>2024.0</v>
      </c>
      <c r="G14165" s="13" t="s">
        <v>13</v>
      </c>
      <c r="H14165" s="14" t="s">
        <v>39042</v>
      </c>
      <c r="I14165" s="12">
        <v>1049.0</v>
      </c>
      <c r="J14165" s="15" t="str">
        <f t="shared" si="1"/>
        <v>Relevant</v>
      </c>
    </row>
    <row r="14166" ht="22.5" customHeight="1">
      <c r="A14166" s="9" t="s">
        <v>39043</v>
      </c>
      <c r="B14166" s="10">
        <v>45642.79715277778</v>
      </c>
      <c r="C14166" s="11" t="s">
        <v>39044</v>
      </c>
      <c r="D14166" s="12">
        <v>12.0</v>
      </c>
      <c r="E14166" s="10" t="s">
        <v>26</v>
      </c>
      <c r="F14166" s="12">
        <v>2024.0</v>
      </c>
      <c r="G14166" s="13" t="s">
        <v>13</v>
      </c>
      <c r="H14166" s="14" t="s">
        <v>232</v>
      </c>
      <c r="I14166" s="12">
        <v>245.0</v>
      </c>
      <c r="J14166" s="15" t="str">
        <f t="shared" si="1"/>
        <v>Relevant</v>
      </c>
    </row>
    <row r="14167" ht="22.5" customHeight="1">
      <c r="A14167" s="9" t="s">
        <v>39045</v>
      </c>
      <c r="B14167" s="10">
        <v>45710.721875</v>
      </c>
      <c r="C14167" s="11" t="s">
        <v>39046</v>
      </c>
      <c r="D14167" s="12">
        <v>2.0</v>
      </c>
      <c r="E14167" s="10" t="s">
        <v>12</v>
      </c>
      <c r="F14167" s="12">
        <v>2025.0</v>
      </c>
      <c r="G14167" s="13" t="s">
        <v>13</v>
      </c>
      <c r="H14167" s="14" t="s">
        <v>52</v>
      </c>
      <c r="I14167" s="12">
        <v>687.0</v>
      </c>
      <c r="J14167" s="15" t="str">
        <f t="shared" si="1"/>
        <v>Relevant</v>
      </c>
    </row>
    <row r="14168" ht="22.5" customHeight="1">
      <c r="A14168" s="9" t="s">
        <v>39047</v>
      </c>
      <c r="B14168" s="10">
        <v>45593.38590277778</v>
      </c>
      <c r="C14168" s="11" t="s">
        <v>39048</v>
      </c>
      <c r="D14168" s="12">
        <v>10.0</v>
      </c>
      <c r="E14168" s="10" t="s">
        <v>42</v>
      </c>
      <c r="F14168" s="12">
        <v>2024.0</v>
      </c>
      <c r="G14168" s="13" t="s">
        <v>13</v>
      </c>
      <c r="H14168" s="14" t="s">
        <v>4305</v>
      </c>
      <c r="I14168" s="12">
        <v>5103.0</v>
      </c>
      <c r="J14168" s="15" t="str">
        <f t="shared" si="1"/>
        <v>Relevant</v>
      </c>
    </row>
    <row r="14169" ht="22.5" customHeight="1">
      <c r="A14169" s="9" t="s">
        <v>39049</v>
      </c>
      <c r="B14169" s="10">
        <v>45611.43332175926</v>
      </c>
      <c r="C14169" s="11" t="s">
        <v>39050</v>
      </c>
      <c r="D14169" s="12">
        <v>11.0</v>
      </c>
      <c r="E14169" s="10" t="s">
        <v>17</v>
      </c>
      <c r="F14169" s="12">
        <v>2024.0</v>
      </c>
      <c r="G14169" s="13" t="s">
        <v>13</v>
      </c>
      <c r="H14169" s="14" t="s">
        <v>47</v>
      </c>
      <c r="I14169" s="12">
        <v>107.0</v>
      </c>
      <c r="J14169" s="15" t="str">
        <f t="shared" si="1"/>
        <v>Relevant</v>
      </c>
    </row>
    <row r="14170" ht="22.5" customHeight="1">
      <c r="A14170" s="9" t="s">
        <v>39051</v>
      </c>
      <c r="B14170" s="10">
        <v>45735.855046296296</v>
      </c>
      <c r="C14170" s="11" t="s">
        <v>35389</v>
      </c>
      <c r="D14170" s="12">
        <v>3.0</v>
      </c>
      <c r="E14170" s="10" t="s">
        <v>59</v>
      </c>
      <c r="F14170" s="12">
        <v>2025.0</v>
      </c>
      <c r="G14170" s="13" t="s">
        <v>13</v>
      </c>
      <c r="H14170" s="14" t="s">
        <v>39052</v>
      </c>
      <c r="I14170" s="12">
        <v>1738044.0</v>
      </c>
      <c r="J14170" s="15" t="str">
        <f t="shared" si="1"/>
        <v>Relevant</v>
      </c>
    </row>
    <row r="14171" ht="22.5" customHeight="1">
      <c r="A14171" s="9" t="s">
        <v>39053</v>
      </c>
      <c r="B14171" s="10">
        <v>45462.69626157408</v>
      </c>
      <c r="C14171" s="11" t="s">
        <v>39054</v>
      </c>
      <c r="D14171" s="12">
        <v>6.0</v>
      </c>
      <c r="E14171" s="10" t="s">
        <v>34</v>
      </c>
      <c r="F14171" s="12">
        <v>2024.0</v>
      </c>
      <c r="G14171" s="13" t="s">
        <v>39055</v>
      </c>
      <c r="H14171" s="14" t="s">
        <v>39056</v>
      </c>
      <c r="I14171" s="12">
        <v>20.0</v>
      </c>
      <c r="J14171" s="15" t="str">
        <f t="shared" si="1"/>
        <v>Irrelevant</v>
      </c>
    </row>
    <row r="14172" ht="22.5" customHeight="1">
      <c r="A14172" s="9" t="s">
        <v>39057</v>
      </c>
      <c r="B14172" s="10">
        <v>45395.87747685185</v>
      </c>
      <c r="C14172" s="11" t="s">
        <v>39058</v>
      </c>
      <c r="D14172" s="12">
        <v>4.0</v>
      </c>
      <c r="E14172" s="10" t="s">
        <v>274</v>
      </c>
      <c r="F14172" s="12">
        <v>2024.0</v>
      </c>
      <c r="G14172" s="13" t="s">
        <v>39059</v>
      </c>
      <c r="H14172" s="14" t="s">
        <v>39060</v>
      </c>
      <c r="I14172" s="12">
        <v>272121.0</v>
      </c>
      <c r="J14172" s="15" t="str">
        <f t="shared" si="1"/>
        <v>Irrelevant</v>
      </c>
    </row>
    <row r="14173" ht="22.5" customHeight="1">
      <c r="A14173" s="9" t="s">
        <v>39061</v>
      </c>
      <c r="B14173" s="10">
        <v>45614.91775462963</v>
      </c>
      <c r="C14173" s="11" t="s">
        <v>39062</v>
      </c>
      <c r="D14173" s="12">
        <v>11.0</v>
      </c>
      <c r="E14173" s="10" t="s">
        <v>17</v>
      </c>
      <c r="F14173" s="12">
        <v>2024.0</v>
      </c>
      <c r="G14173" s="13" t="s">
        <v>13</v>
      </c>
      <c r="H14173" s="14" t="s">
        <v>39063</v>
      </c>
      <c r="I14173" s="12">
        <v>152.0</v>
      </c>
      <c r="J14173" s="15" t="str">
        <f t="shared" si="1"/>
        <v>Relevant</v>
      </c>
    </row>
    <row r="14174" ht="22.5" customHeight="1">
      <c r="A14174" s="9" t="s">
        <v>39064</v>
      </c>
      <c r="B14174" s="10">
        <v>45580.607293657406</v>
      </c>
      <c r="C14174" s="11" t="s">
        <v>39065</v>
      </c>
      <c r="D14174" s="12">
        <v>10.0</v>
      </c>
      <c r="E14174" s="10" t="s">
        <v>42</v>
      </c>
      <c r="F14174" s="12">
        <v>2024.0</v>
      </c>
      <c r="G14174" s="13" t="s">
        <v>39066</v>
      </c>
      <c r="H14174" s="14" t="s">
        <v>39067</v>
      </c>
      <c r="I14174" s="12">
        <v>0.0</v>
      </c>
      <c r="J14174" s="15" t="str">
        <f t="shared" si="1"/>
        <v>Relevant</v>
      </c>
    </row>
    <row r="14175" ht="22.5" customHeight="1">
      <c r="A14175" s="9" t="s">
        <v>39068</v>
      </c>
      <c r="B14175" s="10">
        <v>45631.79206018519</v>
      </c>
      <c r="C14175" s="11" t="s">
        <v>39069</v>
      </c>
      <c r="D14175" s="12">
        <v>12.0</v>
      </c>
      <c r="E14175" s="10" t="s">
        <v>26</v>
      </c>
      <c r="F14175" s="12">
        <v>2024.0</v>
      </c>
      <c r="G14175" s="13" t="s">
        <v>39070</v>
      </c>
      <c r="H14175" s="14" t="s">
        <v>39071</v>
      </c>
      <c r="I14175" s="12">
        <v>34849.0</v>
      </c>
      <c r="J14175" s="15" t="str">
        <f t="shared" si="1"/>
        <v>Irrelevant</v>
      </c>
    </row>
    <row r="14176" ht="22.5" customHeight="1">
      <c r="A14176" s="9" t="s">
        <v>39072</v>
      </c>
      <c r="B14176" s="10">
        <v>45580.82980324074</v>
      </c>
      <c r="C14176" s="11" t="s">
        <v>39073</v>
      </c>
      <c r="D14176" s="12">
        <v>10.0</v>
      </c>
      <c r="E14176" s="10" t="s">
        <v>42</v>
      </c>
      <c r="F14176" s="12">
        <v>2024.0</v>
      </c>
      <c r="G14176" s="13" t="s">
        <v>13</v>
      </c>
      <c r="H14176" s="14" t="s">
        <v>642</v>
      </c>
      <c r="I14176" s="12">
        <v>236.0</v>
      </c>
      <c r="J14176" s="15" t="str">
        <f t="shared" si="1"/>
        <v>Relevant</v>
      </c>
    </row>
    <row r="14177" ht="22.5" customHeight="1">
      <c r="A14177" s="9" t="s">
        <v>39074</v>
      </c>
      <c r="B14177" s="10">
        <v>45561.75748842592</v>
      </c>
      <c r="C14177" s="11" t="s">
        <v>39075</v>
      </c>
      <c r="D14177" s="12">
        <v>9.0</v>
      </c>
      <c r="E14177" s="10" t="s">
        <v>114</v>
      </c>
      <c r="F14177" s="12">
        <v>2024.0</v>
      </c>
      <c r="G14177" s="13" t="s">
        <v>13</v>
      </c>
      <c r="H14177" s="14" t="s">
        <v>2700</v>
      </c>
      <c r="I14177" s="12">
        <v>835.0</v>
      </c>
      <c r="J14177" s="15" t="str">
        <f t="shared" si="1"/>
        <v>Irrelevant</v>
      </c>
    </row>
    <row r="14178" ht="22.5" customHeight="1">
      <c r="A14178" s="9" t="s">
        <v>39076</v>
      </c>
      <c r="B14178" s="10">
        <v>45585.717997685184</v>
      </c>
      <c r="C14178" s="11" t="s">
        <v>39077</v>
      </c>
      <c r="D14178" s="12">
        <v>10.0</v>
      </c>
      <c r="E14178" s="10" t="s">
        <v>42</v>
      </c>
      <c r="F14178" s="12">
        <v>2024.0</v>
      </c>
      <c r="G14178" s="13" t="s">
        <v>13</v>
      </c>
      <c r="H14178" s="14" t="s">
        <v>1119</v>
      </c>
      <c r="I14178" s="12">
        <v>13132.0</v>
      </c>
      <c r="J14178" s="15" t="str">
        <f t="shared" si="1"/>
        <v>Relevant</v>
      </c>
    </row>
    <row r="14179" ht="22.5" customHeight="1">
      <c r="A14179" s="9" t="s">
        <v>39078</v>
      </c>
      <c r="B14179" s="10">
        <v>45595.37767361111</v>
      </c>
      <c r="C14179" s="11" t="s">
        <v>39079</v>
      </c>
      <c r="D14179" s="12">
        <v>10.0</v>
      </c>
      <c r="E14179" s="10" t="s">
        <v>42</v>
      </c>
      <c r="F14179" s="12">
        <v>2024.0</v>
      </c>
      <c r="G14179" s="13" t="s">
        <v>13</v>
      </c>
      <c r="H14179" s="14" t="s">
        <v>4975</v>
      </c>
      <c r="I14179" s="12">
        <v>21.0</v>
      </c>
      <c r="J14179" s="15" t="str">
        <f t="shared" si="1"/>
        <v>Relevant</v>
      </c>
    </row>
    <row r="14180" ht="22.5" customHeight="1">
      <c r="A14180" s="9" t="s">
        <v>39080</v>
      </c>
      <c r="B14180" s="10">
        <v>45724.34439814815</v>
      </c>
      <c r="C14180" s="11" t="s">
        <v>39081</v>
      </c>
      <c r="D14180" s="12">
        <v>3.0</v>
      </c>
      <c r="E14180" s="10" t="s">
        <v>59</v>
      </c>
      <c r="F14180" s="12">
        <v>2025.0</v>
      </c>
      <c r="G14180" s="13" t="s">
        <v>13</v>
      </c>
      <c r="H14180" s="14" t="s">
        <v>430</v>
      </c>
      <c r="I14180" s="12">
        <v>290.0</v>
      </c>
      <c r="J14180" s="15" t="str">
        <f t="shared" si="1"/>
        <v>Relevant</v>
      </c>
    </row>
    <row r="14181" ht="22.5" customHeight="1">
      <c r="A14181" s="9" t="s">
        <v>39082</v>
      </c>
      <c r="B14181" s="10">
        <v>45610.57114583333</v>
      </c>
      <c r="C14181" s="11" t="s">
        <v>39083</v>
      </c>
      <c r="D14181" s="12">
        <v>11.0</v>
      </c>
      <c r="E14181" s="10" t="s">
        <v>17</v>
      </c>
      <c r="F14181" s="12">
        <v>2024.0</v>
      </c>
      <c r="G14181" s="13" t="s">
        <v>13</v>
      </c>
      <c r="H14181" s="14" t="s">
        <v>22210</v>
      </c>
      <c r="I14181" s="12">
        <v>352.0</v>
      </c>
      <c r="J14181" s="15" t="str">
        <f t="shared" si="1"/>
        <v>Relevant</v>
      </c>
    </row>
    <row r="14182" ht="22.5" customHeight="1">
      <c r="A14182" s="9" t="s">
        <v>39084</v>
      </c>
      <c r="B14182" s="10">
        <v>45390.93481481481</v>
      </c>
      <c r="C14182" s="11" t="s">
        <v>39085</v>
      </c>
      <c r="D14182" s="12">
        <v>4.0</v>
      </c>
      <c r="E14182" s="10" t="s">
        <v>274</v>
      </c>
      <c r="F14182" s="12">
        <v>2024.0</v>
      </c>
      <c r="G14182" s="13" t="s">
        <v>39086</v>
      </c>
      <c r="H14182" s="14" t="s">
        <v>39087</v>
      </c>
      <c r="I14182" s="12">
        <v>72050.0</v>
      </c>
      <c r="J14182" s="15" t="str">
        <f t="shared" si="1"/>
        <v>Irrelevant</v>
      </c>
    </row>
    <row r="14183" ht="22.5" customHeight="1">
      <c r="A14183" s="9" t="s">
        <v>39088</v>
      </c>
      <c r="B14183" s="10">
        <v>45614.59761574074</v>
      </c>
      <c r="C14183" s="11" t="s">
        <v>39089</v>
      </c>
      <c r="D14183" s="12">
        <v>11.0</v>
      </c>
      <c r="E14183" s="10" t="s">
        <v>17</v>
      </c>
      <c r="F14183" s="12">
        <v>2024.0</v>
      </c>
      <c r="G14183" s="13" t="s">
        <v>13</v>
      </c>
      <c r="H14183" s="14" t="s">
        <v>423</v>
      </c>
      <c r="I14183" s="12">
        <v>196.0</v>
      </c>
      <c r="J14183" s="15" t="str">
        <f t="shared" si="1"/>
        <v>Relevant</v>
      </c>
    </row>
    <row r="14184" ht="22.5" customHeight="1">
      <c r="A14184" s="9" t="s">
        <v>39090</v>
      </c>
      <c r="B14184" s="10">
        <v>45615.39672453704</v>
      </c>
      <c r="C14184" s="11" t="s">
        <v>39091</v>
      </c>
      <c r="D14184" s="12">
        <v>11.0</v>
      </c>
      <c r="E14184" s="10" t="s">
        <v>17</v>
      </c>
      <c r="F14184" s="12">
        <v>2024.0</v>
      </c>
      <c r="G14184" s="13" t="s">
        <v>13</v>
      </c>
      <c r="H14184" s="14" t="s">
        <v>781</v>
      </c>
      <c r="I14184" s="12">
        <v>68.0</v>
      </c>
      <c r="J14184" s="15" t="str">
        <f t="shared" si="1"/>
        <v>Irrelevant</v>
      </c>
    </row>
    <row r="14185" ht="22.5" customHeight="1">
      <c r="A14185" s="9" t="s">
        <v>39092</v>
      </c>
      <c r="B14185" s="10">
        <v>45637.791238425925</v>
      </c>
      <c r="C14185" s="11" t="s">
        <v>22209</v>
      </c>
      <c r="D14185" s="12">
        <v>12.0</v>
      </c>
      <c r="E14185" s="10" t="s">
        <v>26</v>
      </c>
      <c r="F14185" s="12">
        <v>2024.0</v>
      </c>
      <c r="G14185" s="13" t="s">
        <v>39093</v>
      </c>
      <c r="H14185" s="14" t="s">
        <v>39094</v>
      </c>
      <c r="I14185" s="12">
        <v>1996631.0</v>
      </c>
      <c r="J14185" s="15" t="str">
        <f t="shared" si="1"/>
        <v>Irrelevant</v>
      </c>
    </row>
    <row r="14186" ht="22.5" customHeight="1">
      <c r="A14186" s="9" t="s">
        <v>39095</v>
      </c>
      <c r="B14186" s="10">
        <v>45579.78181712963</v>
      </c>
      <c r="C14186" s="11" t="s">
        <v>39096</v>
      </c>
      <c r="D14186" s="12">
        <v>10.0</v>
      </c>
      <c r="E14186" s="10" t="s">
        <v>42</v>
      </c>
      <c r="F14186" s="12">
        <v>2024.0</v>
      </c>
      <c r="G14186" s="13" t="s">
        <v>13</v>
      </c>
      <c r="H14186" s="14" t="s">
        <v>642</v>
      </c>
      <c r="I14186" s="12">
        <v>160.0</v>
      </c>
      <c r="J14186" s="15" t="str">
        <f t="shared" si="1"/>
        <v>Relevant</v>
      </c>
    </row>
    <row r="14187" ht="22.5" customHeight="1">
      <c r="A14187" s="9" t="s">
        <v>39097</v>
      </c>
      <c r="B14187" s="10">
        <v>45632.79625</v>
      </c>
      <c r="C14187" s="11" t="s">
        <v>39098</v>
      </c>
      <c r="D14187" s="12">
        <v>12.0</v>
      </c>
      <c r="E14187" s="10" t="s">
        <v>26</v>
      </c>
      <c r="F14187" s="12">
        <v>2024.0</v>
      </c>
      <c r="G14187" s="13" t="s">
        <v>13</v>
      </c>
      <c r="H14187" s="14" t="s">
        <v>124</v>
      </c>
      <c r="I14187" s="12">
        <v>199.0</v>
      </c>
      <c r="J14187" s="15" t="str">
        <f t="shared" si="1"/>
        <v>Relevant</v>
      </c>
    </row>
    <row r="14188" ht="22.5" customHeight="1">
      <c r="A14188" s="9" t="s">
        <v>39099</v>
      </c>
      <c r="B14188" s="10">
        <v>45588.60627314815</v>
      </c>
      <c r="C14188" s="11" t="s">
        <v>39100</v>
      </c>
      <c r="D14188" s="12">
        <v>10.0</v>
      </c>
      <c r="E14188" s="10" t="s">
        <v>42</v>
      </c>
      <c r="F14188" s="12">
        <v>2024.0</v>
      </c>
      <c r="G14188" s="13" t="s">
        <v>13</v>
      </c>
      <c r="H14188" s="14" t="s">
        <v>338</v>
      </c>
      <c r="I14188" s="12">
        <v>102.0</v>
      </c>
      <c r="J14188" s="15" t="str">
        <f t="shared" si="1"/>
        <v>Relevant</v>
      </c>
    </row>
    <row r="14189" ht="22.5" customHeight="1">
      <c r="A14189" s="9" t="s">
        <v>39101</v>
      </c>
      <c r="B14189" s="10">
        <v>45610.52049768518</v>
      </c>
      <c r="C14189" s="11" t="s">
        <v>39102</v>
      </c>
      <c r="D14189" s="12">
        <v>11.0</v>
      </c>
      <c r="E14189" s="10" t="s">
        <v>17</v>
      </c>
      <c r="F14189" s="12">
        <v>2024.0</v>
      </c>
      <c r="G14189" s="13" t="s">
        <v>39103</v>
      </c>
      <c r="H14189" s="14" t="s">
        <v>39104</v>
      </c>
      <c r="I14189" s="12">
        <v>2530249.0</v>
      </c>
      <c r="J14189" s="15" t="str">
        <f t="shared" si="1"/>
        <v>Irrelevant</v>
      </c>
    </row>
    <row r="14190" ht="22.5" customHeight="1">
      <c r="A14190" s="9" t="s">
        <v>39105</v>
      </c>
      <c r="B14190" s="10">
        <v>45580.62005787037</v>
      </c>
      <c r="C14190" s="11" t="s">
        <v>39106</v>
      </c>
      <c r="D14190" s="12">
        <v>10.0</v>
      </c>
      <c r="E14190" s="10" t="s">
        <v>42</v>
      </c>
      <c r="F14190" s="12">
        <v>2024.0</v>
      </c>
      <c r="G14190" s="13" t="s">
        <v>13</v>
      </c>
      <c r="H14190" s="14" t="s">
        <v>642</v>
      </c>
      <c r="I14190" s="12">
        <v>705.0</v>
      </c>
      <c r="J14190" s="15" t="str">
        <f t="shared" si="1"/>
        <v>Relevant</v>
      </c>
    </row>
    <row r="14191" ht="22.5" customHeight="1">
      <c r="A14191" s="9" t="s">
        <v>39107</v>
      </c>
      <c r="B14191" s="10">
        <v>45655.80324074074</v>
      </c>
      <c r="C14191" s="11" t="s">
        <v>39108</v>
      </c>
      <c r="D14191" s="12">
        <v>12.0</v>
      </c>
      <c r="E14191" s="10" t="s">
        <v>26</v>
      </c>
      <c r="F14191" s="12">
        <v>2024.0</v>
      </c>
      <c r="G14191" s="13" t="s">
        <v>13</v>
      </c>
      <c r="H14191" s="14" t="s">
        <v>39109</v>
      </c>
      <c r="I14191" s="12">
        <v>18.0</v>
      </c>
      <c r="J14191" s="15" t="str">
        <f t="shared" si="1"/>
        <v>Relevant</v>
      </c>
    </row>
    <row r="14192" ht="22.5" customHeight="1">
      <c r="A14192" s="9" t="s">
        <v>39110</v>
      </c>
      <c r="B14192" s="10">
        <v>45534.58076645833</v>
      </c>
      <c r="C14192" s="11" t="s">
        <v>39111</v>
      </c>
      <c r="D14192" s="12">
        <v>8.0</v>
      </c>
      <c r="E14192" s="10" t="s">
        <v>167</v>
      </c>
      <c r="F14192" s="12">
        <v>2024.0</v>
      </c>
      <c r="G14192" s="13" t="s">
        <v>39112</v>
      </c>
      <c r="H14192" s="14" t="s">
        <v>39113</v>
      </c>
      <c r="I14192" s="12">
        <v>9709912.0</v>
      </c>
      <c r="J14192" s="15" t="str">
        <f t="shared" si="1"/>
        <v>Irrelevant</v>
      </c>
    </row>
    <row r="14193" ht="22.5" customHeight="1">
      <c r="A14193" s="9" t="s">
        <v>39114</v>
      </c>
      <c r="B14193" s="10">
        <v>45596.50739583333</v>
      </c>
      <c r="C14193" s="11" t="s">
        <v>39115</v>
      </c>
      <c r="D14193" s="12">
        <v>10.0</v>
      </c>
      <c r="E14193" s="10" t="s">
        <v>42</v>
      </c>
      <c r="F14193" s="12">
        <v>2024.0</v>
      </c>
      <c r="G14193" s="13" t="s">
        <v>13</v>
      </c>
      <c r="H14193" s="14" t="s">
        <v>39116</v>
      </c>
      <c r="I14193" s="12">
        <v>107.0</v>
      </c>
      <c r="J14193" s="15" t="str">
        <f t="shared" si="1"/>
        <v>Relevant</v>
      </c>
    </row>
    <row r="14194" ht="22.5" customHeight="1">
      <c r="A14194" s="9" t="s">
        <v>39117</v>
      </c>
      <c r="B14194" s="10">
        <v>45618.77365740741</v>
      </c>
      <c r="C14194" s="11" t="s">
        <v>29139</v>
      </c>
      <c r="D14194" s="12">
        <v>11.0</v>
      </c>
      <c r="E14194" s="10" t="s">
        <v>17</v>
      </c>
      <c r="F14194" s="12">
        <v>2024.0</v>
      </c>
      <c r="G14194" s="13" t="s">
        <v>13</v>
      </c>
      <c r="H14194" s="14" t="s">
        <v>965</v>
      </c>
      <c r="I14194" s="12">
        <v>802.0</v>
      </c>
      <c r="J14194" s="15" t="str">
        <f t="shared" si="1"/>
        <v>Relevant</v>
      </c>
    </row>
    <row r="14195" ht="22.5" customHeight="1">
      <c r="A14195" s="9" t="s">
        <v>39118</v>
      </c>
      <c r="B14195" s="10">
        <v>45595.690520833334</v>
      </c>
      <c r="C14195" s="11" t="s">
        <v>39119</v>
      </c>
      <c r="D14195" s="12">
        <v>10.0</v>
      </c>
      <c r="E14195" s="10" t="s">
        <v>42</v>
      </c>
      <c r="F14195" s="12">
        <v>2024.0</v>
      </c>
      <c r="G14195" s="13" t="s">
        <v>13</v>
      </c>
      <c r="H14195" s="14" t="s">
        <v>39120</v>
      </c>
      <c r="I14195" s="12">
        <v>0.0</v>
      </c>
      <c r="J14195" s="15" t="str">
        <f t="shared" si="1"/>
        <v>Relevant</v>
      </c>
    </row>
    <row r="14196" ht="22.5" customHeight="1">
      <c r="A14196" s="9" t="s">
        <v>39121</v>
      </c>
      <c r="B14196" s="10">
        <v>45615.78527777778</v>
      </c>
      <c r="C14196" s="11" t="s">
        <v>317</v>
      </c>
      <c r="D14196" s="12">
        <v>11.0</v>
      </c>
      <c r="E14196" s="10" t="s">
        <v>17</v>
      </c>
      <c r="F14196" s="12">
        <v>2024.0</v>
      </c>
      <c r="G14196" s="13" t="s">
        <v>13</v>
      </c>
      <c r="H14196" s="14" t="s">
        <v>39122</v>
      </c>
      <c r="I14196" s="12">
        <v>20.0</v>
      </c>
      <c r="J14196" s="15" t="str">
        <f t="shared" si="1"/>
        <v>Relevant</v>
      </c>
    </row>
    <row r="14197" ht="22.5" customHeight="1">
      <c r="A14197" s="9" t="s">
        <v>39123</v>
      </c>
      <c r="B14197" s="10">
        <v>45485.7578587963</v>
      </c>
      <c r="C14197" s="11" t="s">
        <v>39124</v>
      </c>
      <c r="D14197" s="12">
        <v>7.0</v>
      </c>
      <c r="E14197" s="10" t="s">
        <v>55</v>
      </c>
      <c r="F14197" s="12">
        <v>2024.0</v>
      </c>
      <c r="G14197" s="13" t="s">
        <v>39125</v>
      </c>
      <c r="H14197" s="14" t="s">
        <v>39126</v>
      </c>
      <c r="I14197" s="12">
        <v>0.0</v>
      </c>
      <c r="J14197" s="15" t="str">
        <f t="shared" si="1"/>
        <v>Relevant</v>
      </c>
    </row>
    <row r="14198" ht="22.5" customHeight="1">
      <c r="A14198" s="9" t="s">
        <v>39127</v>
      </c>
      <c r="B14198" s="10">
        <v>45594.293703703705</v>
      </c>
      <c r="C14198" s="11" t="s">
        <v>2789</v>
      </c>
      <c r="D14198" s="12">
        <v>10.0</v>
      </c>
      <c r="E14198" s="10" t="s">
        <v>42</v>
      </c>
      <c r="F14198" s="12">
        <v>2024.0</v>
      </c>
      <c r="G14198" s="13" t="s">
        <v>39128</v>
      </c>
      <c r="H14198" s="14" t="s">
        <v>39129</v>
      </c>
      <c r="I14198" s="12">
        <v>9292977.0</v>
      </c>
      <c r="J14198" s="15" t="str">
        <f t="shared" si="1"/>
        <v>Relevant</v>
      </c>
    </row>
    <row r="14199" ht="22.5" customHeight="1">
      <c r="A14199" s="9" t="s">
        <v>39130</v>
      </c>
      <c r="B14199" s="10">
        <v>45696.79809027778</v>
      </c>
      <c r="C14199" s="11" t="s">
        <v>35784</v>
      </c>
      <c r="D14199" s="12">
        <v>2.0</v>
      </c>
      <c r="E14199" s="10" t="s">
        <v>12</v>
      </c>
      <c r="F14199" s="12">
        <v>2025.0</v>
      </c>
      <c r="G14199" s="13" t="s">
        <v>13</v>
      </c>
      <c r="H14199" s="14" t="s">
        <v>14</v>
      </c>
      <c r="I14199" s="12">
        <v>444.0</v>
      </c>
      <c r="J14199" s="15" t="str">
        <f t="shared" si="1"/>
        <v>Relevant</v>
      </c>
    </row>
    <row r="14200" ht="22.5" customHeight="1">
      <c r="A14200" s="9" t="s">
        <v>39131</v>
      </c>
      <c r="B14200" s="10">
        <v>45632.31900462963</v>
      </c>
      <c r="C14200" s="11" t="s">
        <v>39132</v>
      </c>
      <c r="D14200" s="12">
        <v>12.0</v>
      </c>
      <c r="E14200" s="10" t="s">
        <v>26</v>
      </c>
      <c r="F14200" s="12">
        <v>2024.0</v>
      </c>
      <c r="G14200" s="13" t="s">
        <v>13</v>
      </c>
      <c r="H14200" s="14" t="s">
        <v>1809</v>
      </c>
      <c r="I14200" s="12">
        <v>164.0</v>
      </c>
      <c r="J14200" s="15" t="str">
        <f t="shared" si="1"/>
        <v>Relevant</v>
      </c>
    </row>
    <row r="14201" ht="22.5" customHeight="1">
      <c r="A14201" s="9" t="s">
        <v>39133</v>
      </c>
      <c r="B14201" s="10">
        <v>45585.674212962964</v>
      </c>
      <c r="C14201" s="11" t="s">
        <v>33065</v>
      </c>
      <c r="D14201" s="12">
        <v>10.0</v>
      </c>
      <c r="E14201" s="10" t="s">
        <v>42</v>
      </c>
      <c r="F14201" s="12">
        <v>2024.0</v>
      </c>
      <c r="G14201" s="13" t="s">
        <v>13</v>
      </c>
      <c r="H14201" s="14" t="s">
        <v>642</v>
      </c>
      <c r="I14201" s="12">
        <v>62.0</v>
      </c>
      <c r="J14201" s="15" t="str">
        <f t="shared" si="1"/>
        <v>Relevant</v>
      </c>
    </row>
    <row r="14202" ht="22.5" customHeight="1">
      <c r="A14202" s="9" t="s">
        <v>39134</v>
      </c>
      <c r="B14202" s="10">
        <v>45740.41254896991</v>
      </c>
      <c r="C14202" s="11" t="s">
        <v>39135</v>
      </c>
      <c r="D14202" s="12">
        <v>3.0</v>
      </c>
      <c r="E14202" s="10" t="s">
        <v>59</v>
      </c>
      <c r="F14202" s="12">
        <v>2025.0</v>
      </c>
      <c r="G14202" s="13" t="s">
        <v>39136</v>
      </c>
      <c r="H14202" s="14" t="s">
        <v>39137</v>
      </c>
      <c r="I14202" s="12">
        <v>0.0</v>
      </c>
      <c r="J14202" s="15" t="str">
        <f t="shared" si="1"/>
        <v>Irrelevant</v>
      </c>
    </row>
    <row r="14203" ht="22.5" customHeight="1">
      <c r="A14203" s="9" t="s">
        <v>39138</v>
      </c>
      <c r="B14203" s="10">
        <v>45652.420324074075</v>
      </c>
      <c r="C14203" s="11" t="s">
        <v>39139</v>
      </c>
      <c r="D14203" s="12">
        <v>12.0</v>
      </c>
      <c r="E14203" s="10" t="s">
        <v>26</v>
      </c>
      <c r="F14203" s="12">
        <v>2024.0</v>
      </c>
      <c r="G14203" s="13" t="s">
        <v>13</v>
      </c>
      <c r="H14203" s="14" t="s">
        <v>121</v>
      </c>
      <c r="I14203" s="12">
        <v>90.0</v>
      </c>
      <c r="J14203" s="15" t="str">
        <f t="shared" si="1"/>
        <v>Irrelevant</v>
      </c>
    </row>
    <row r="14204" ht="22.5" customHeight="1">
      <c r="A14204" s="9" t="s">
        <v>39140</v>
      </c>
      <c r="B14204" s="10">
        <v>45621.59512731482</v>
      </c>
      <c r="C14204" s="11" t="s">
        <v>39141</v>
      </c>
      <c r="D14204" s="12">
        <v>11.0</v>
      </c>
      <c r="E14204" s="10" t="s">
        <v>17</v>
      </c>
      <c r="F14204" s="12">
        <v>2024.0</v>
      </c>
      <c r="G14204" s="13" t="s">
        <v>13</v>
      </c>
      <c r="H14204" s="14" t="s">
        <v>220</v>
      </c>
      <c r="I14204" s="12">
        <v>3.0</v>
      </c>
      <c r="J14204" s="15" t="str">
        <f t="shared" si="1"/>
        <v>Relevant</v>
      </c>
    </row>
    <row r="14205" ht="22.5" customHeight="1">
      <c r="A14205" s="9" t="s">
        <v>39142</v>
      </c>
      <c r="B14205" s="10">
        <v>45614.983125</v>
      </c>
      <c r="C14205" s="11" t="s">
        <v>39143</v>
      </c>
      <c r="D14205" s="12">
        <v>11.0</v>
      </c>
      <c r="E14205" s="10" t="s">
        <v>17</v>
      </c>
      <c r="F14205" s="12">
        <v>2024.0</v>
      </c>
      <c r="G14205" s="13" t="s">
        <v>13</v>
      </c>
      <c r="H14205" s="14" t="s">
        <v>4013</v>
      </c>
      <c r="I14205" s="12">
        <v>543.0</v>
      </c>
      <c r="J14205" s="15" t="str">
        <f t="shared" si="1"/>
        <v>Relevant</v>
      </c>
    </row>
    <row r="14206" ht="22.5" customHeight="1">
      <c r="A14206" s="9" t="s">
        <v>39144</v>
      </c>
      <c r="B14206" s="10">
        <v>45609.80788194444</v>
      </c>
      <c r="C14206" s="11" t="s">
        <v>39145</v>
      </c>
      <c r="D14206" s="12">
        <v>11.0</v>
      </c>
      <c r="E14206" s="10" t="s">
        <v>17</v>
      </c>
      <c r="F14206" s="12">
        <v>2024.0</v>
      </c>
      <c r="G14206" s="13" t="s">
        <v>39146</v>
      </c>
      <c r="H14206" s="14" t="s">
        <v>39147</v>
      </c>
      <c r="I14206" s="12">
        <v>2044972.0</v>
      </c>
      <c r="J14206" s="15" t="str">
        <f t="shared" si="1"/>
        <v>Relevant</v>
      </c>
    </row>
    <row r="14207" ht="22.5" customHeight="1">
      <c r="A14207" s="9" t="s">
        <v>39148</v>
      </c>
      <c r="B14207" s="10">
        <v>45594.31318287037</v>
      </c>
      <c r="C14207" s="11" t="s">
        <v>39149</v>
      </c>
      <c r="D14207" s="12">
        <v>10.0</v>
      </c>
      <c r="E14207" s="10" t="s">
        <v>42</v>
      </c>
      <c r="F14207" s="12">
        <v>2024.0</v>
      </c>
      <c r="G14207" s="13" t="s">
        <v>13</v>
      </c>
      <c r="H14207" s="14" t="s">
        <v>11458</v>
      </c>
      <c r="I14207" s="12">
        <v>2996.0</v>
      </c>
      <c r="J14207" s="15" t="str">
        <f t="shared" si="1"/>
        <v>Relevant</v>
      </c>
    </row>
    <row r="14208" ht="22.5" customHeight="1">
      <c r="A14208" s="9" t="s">
        <v>39150</v>
      </c>
      <c r="B14208" s="10">
        <v>45586.92628472222</v>
      </c>
      <c r="C14208" s="11" t="s">
        <v>39151</v>
      </c>
      <c r="D14208" s="12">
        <v>10.0</v>
      </c>
      <c r="E14208" s="10" t="s">
        <v>42</v>
      </c>
      <c r="F14208" s="12">
        <v>2024.0</v>
      </c>
      <c r="G14208" s="13" t="s">
        <v>13</v>
      </c>
      <c r="H14208" s="14" t="s">
        <v>9369</v>
      </c>
      <c r="I14208" s="12">
        <v>908.0</v>
      </c>
      <c r="J14208" s="15" t="str">
        <f t="shared" si="1"/>
        <v>Relevant</v>
      </c>
    </row>
    <row r="14209" ht="22.5" customHeight="1">
      <c r="A14209" s="9" t="s">
        <v>39152</v>
      </c>
      <c r="B14209" s="10">
        <v>45628.68572916667</v>
      </c>
      <c r="C14209" s="11" t="s">
        <v>39153</v>
      </c>
      <c r="D14209" s="12">
        <v>12.0</v>
      </c>
      <c r="E14209" s="10" t="s">
        <v>26</v>
      </c>
      <c r="F14209" s="12">
        <v>2024.0</v>
      </c>
      <c r="G14209" s="13" t="s">
        <v>39154</v>
      </c>
      <c r="H14209" s="14" t="s">
        <v>39155</v>
      </c>
      <c r="I14209" s="12">
        <v>0.0</v>
      </c>
      <c r="J14209" s="15" t="str">
        <f t="shared" si="1"/>
        <v>Relevant</v>
      </c>
    </row>
    <row r="14210" ht="22.5" customHeight="1">
      <c r="A14210" s="9" t="s">
        <v>39156</v>
      </c>
      <c r="B14210" s="10">
        <v>45616.543854166666</v>
      </c>
      <c r="C14210" s="11" t="s">
        <v>39157</v>
      </c>
      <c r="D14210" s="12">
        <v>11.0</v>
      </c>
      <c r="E14210" s="10" t="s">
        <v>17</v>
      </c>
      <c r="F14210" s="12">
        <v>2024.0</v>
      </c>
      <c r="G14210" s="13" t="s">
        <v>39158</v>
      </c>
      <c r="H14210" s="14" t="s">
        <v>39159</v>
      </c>
      <c r="I14210" s="12">
        <v>0.0</v>
      </c>
      <c r="J14210" s="15" t="str">
        <f t="shared" si="1"/>
        <v>Relevant</v>
      </c>
    </row>
    <row r="14211" ht="22.5" customHeight="1">
      <c r="A14211" s="9" t="s">
        <v>39160</v>
      </c>
      <c r="B14211" s="10">
        <v>45568.46805555555</v>
      </c>
      <c r="C14211" s="11" t="s">
        <v>39161</v>
      </c>
      <c r="D14211" s="12">
        <v>10.0</v>
      </c>
      <c r="E14211" s="10" t="s">
        <v>42</v>
      </c>
      <c r="F14211" s="12">
        <v>2024.0</v>
      </c>
      <c r="G14211" s="13" t="s">
        <v>39162</v>
      </c>
      <c r="H14211" s="14" t="str">
        <f>IFERROR(__xludf.DUMMYFUNCTION("TRIM(REGEXREPLACE(GOOGLETRANSLATE(G14211,""auto"",""en""),""(?i)\b(RT|QT)\s*@?\w*:?\s*|https?://\S+|@\w+|#\w+|[^\x00-\x7F]|[^\w\s]"",""""))"),"Air Quality Management Commission has failed to curb stubble burning Supreme Court")</f>
        <v>Air Quality Management Commission has failed to curb stubble burning Supreme Court</v>
      </c>
      <c r="I14211" s="12">
        <v>6162.0</v>
      </c>
      <c r="J14211" s="15" t="str">
        <f t="shared" si="1"/>
        <v>Relevant</v>
      </c>
    </row>
    <row r="14212" ht="22.5" customHeight="1">
      <c r="A14212" s="9" t="s">
        <v>39163</v>
      </c>
      <c r="B14212" s="10">
        <v>45642.565092592595</v>
      </c>
      <c r="C14212" s="11" t="s">
        <v>39164</v>
      </c>
      <c r="D14212" s="12">
        <v>12.0</v>
      </c>
      <c r="E14212" s="10" t="s">
        <v>26</v>
      </c>
      <c r="F14212" s="12">
        <v>2024.0</v>
      </c>
      <c r="G14212" s="13" t="s">
        <v>13</v>
      </c>
      <c r="H14212" s="14" t="s">
        <v>232</v>
      </c>
      <c r="I14212" s="12">
        <v>288.0</v>
      </c>
      <c r="J14212" s="15" t="str">
        <f t="shared" si="1"/>
        <v>Relevant</v>
      </c>
    </row>
    <row r="14213" ht="22.5" customHeight="1">
      <c r="A14213" s="9" t="s">
        <v>39165</v>
      </c>
      <c r="B14213" s="10">
        <v>45434.62583333333</v>
      </c>
      <c r="C14213" s="11" t="s">
        <v>39166</v>
      </c>
      <c r="D14213" s="12">
        <v>5.0</v>
      </c>
      <c r="E14213" s="10" t="s">
        <v>21</v>
      </c>
      <c r="F14213" s="12">
        <v>2024.0</v>
      </c>
      <c r="G14213" s="13" t="s">
        <v>13</v>
      </c>
      <c r="H14213" s="14" t="s">
        <v>189</v>
      </c>
      <c r="I14213" s="12">
        <v>10090.0</v>
      </c>
      <c r="J14213" s="15" t="str">
        <f t="shared" si="1"/>
        <v>Relevant</v>
      </c>
    </row>
    <row r="14214" ht="22.5" customHeight="1">
      <c r="A14214" s="9" t="s">
        <v>39167</v>
      </c>
      <c r="B14214" s="10">
        <v>45501.44283564815</v>
      </c>
      <c r="C14214" s="11" t="s">
        <v>39168</v>
      </c>
      <c r="D14214" s="12">
        <v>7.0</v>
      </c>
      <c r="E14214" s="10" t="s">
        <v>55</v>
      </c>
      <c r="F14214" s="12">
        <v>2024.0</v>
      </c>
      <c r="G14214" s="13" t="s">
        <v>39169</v>
      </c>
      <c r="H14214" s="14" t="s">
        <v>39170</v>
      </c>
      <c r="I14214" s="12">
        <v>189865.0</v>
      </c>
      <c r="J14214" s="15" t="str">
        <f t="shared" si="1"/>
        <v>Irrelevant</v>
      </c>
    </row>
    <row r="14215" ht="22.5" customHeight="1">
      <c r="A14215" s="9" t="s">
        <v>39171</v>
      </c>
      <c r="B14215" s="10">
        <v>45630.61777777778</v>
      </c>
      <c r="C14215" s="11" t="s">
        <v>39172</v>
      </c>
      <c r="D14215" s="12">
        <v>12.0</v>
      </c>
      <c r="E14215" s="10" t="s">
        <v>26</v>
      </c>
      <c r="F14215" s="12">
        <v>2024.0</v>
      </c>
      <c r="G14215" s="13" t="s">
        <v>39173</v>
      </c>
      <c r="H14215" s="14" t="s">
        <v>39174</v>
      </c>
      <c r="I14215" s="12">
        <v>1.0474812E7</v>
      </c>
      <c r="J14215" s="15" t="str">
        <f t="shared" si="1"/>
        <v>Relevant</v>
      </c>
    </row>
    <row r="14216" ht="22.5" customHeight="1">
      <c r="A14216" s="9" t="s">
        <v>39175</v>
      </c>
      <c r="B14216" s="10">
        <v>45579.270358333335</v>
      </c>
      <c r="C14216" s="11" t="s">
        <v>39176</v>
      </c>
      <c r="D14216" s="12">
        <v>10.0</v>
      </c>
      <c r="E14216" s="10" t="s">
        <v>42</v>
      </c>
      <c r="F14216" s="12">
        <v>2024.0</v>
      </c>
      <c r="G14216" s="13" t="s">
        <v>39177</v>
      </c>
      <c r="H14216" s="14" t="s">
        <v>39178</v>
      </c>
      <c r="I14216" s="12">
        <v>4492.0</v>
      </c>
      <c r="J14216" s="15" t="str">
        <f t="shared" si="1"/>
        <v>Relevant</v>
      </c>
    </row>
    <row r="14217" ht="22.5" customHeight="1">
      <c r="A14217" s="9" t="s">
        <v>39179</v>
      </c>
      <c r="B14217" s="10">
        <v>45621.900821759256</v>
      </c>
      <c r="C14217" s="11" t="s">
        <v>39180</v>
      </c>
      <c r="D14217" s="12">
        <v>11.0</v>
      </c>
      <c r="E14217" s="10" t="s">
        <v>17</v>
      </c>
      <c r="F14217" s="12">
        <v>2024.0</v>
      </c>
      <c r="G14217" s="13" t="s">
        <v>13</v>
      </c>
      <c r="H14217" s="14" t="s">
        <v>220</v>
      </c>
      <c r="I14217" s="12">
        <v>163.0</v>
      </c>
      <c r="J14217" s="15" t="str">
        <f t="shared" si="1"/>
        <v>Relevant</v>
      </c>
    </row>
    <row r="14218" ht="22.5" customHeight="1">
      <c r="A14218" s="9" t="s">
        <v>39181</v>
      </c>
      <c r="B14218" s="10">
        <v>45697.36755787037</v>
      </c>
      <c r="C14218" s="11" t="s">
        <v>39182</v>
      </c>
      <c r="D14218" s="12">
        <v>2.0</v>
      </c>
      <c r="E14218" s="10" t="s">
        <v>12</v>
      </c>
      <c r="F14218" s="12">
        <v>2025.0</v>
      </c>
      <c r="G14218" s="13" t="s">
        <v>13</v>
      </c>
      <c r="H14218" s="14" t="s">
        <v>39183</v>
      </c>
      <c r="I14218" s="12">
        <v>442.0</v>
      </c>
      <c r="J14218" s="15" t="str">
        <f t="shared" si="1"/>
        <v>Relevant</v>
      </c>
    </row>
    <row r="14219" ht="22.5" customHeight="1">
      <c r="A14219" s="9" t="s">
        <v>39184</v>
      </c>
      <c r="B14219" s="10">
        <v>45556.636099537034</v>
      </c>
      <c r="C14219" s="11" t="s">
        <v>39185</v>
      </c>
      <c r="D14219" s="12">
        <v>9.0</v>
      </c>
      <c r="E14219" s="10" t="s">
        <v>114</v>
      </c>
      <c r="F14219" s="12">
        <v>2024.0</v>
      </c>
      <c r="G14219" s="13" t="s">
        <v>39186</v>
      </c>
      <c r="H14219" s="14" t="s">
        <v>39187</v>
      </c>
      <c r="I14219" s="12">
        <v>4721.0</v>
      </c>
      <c r="J14219" s="15" t="str">
        <f t="shared" si="1"/>
        <v>Irrelevant</v>
      </c>
    </row>
    <row r="14220" ht="22.5" customHeight="1">
      <c r="A14220" s="9" t="s">
        <v>39188</v>
      </c>
      <c r="B14220" s="10">
        <v>45502.99967592592</v>
      </c>
      <c r="C14220" s="11" t="s">
        <v>39189</v>
      </c>
      <c r="D14220" s="12">
        <v>7.0</v>
      </c>
      <c r="E14220" s="10" t="s">
        <v>55</v>
      </c>
      <c r="F14220" s="12">
        <v>2024.0</v>
      </c>
      <c r="G14220" s="13" t="s">
        <v>39190</v>
      </c>
      <c r="H14220" s="14" t="s">
        <v>39191</v>
      </c>
      <c r="I14220" s="12">
        <v>0.0</v>
      </c>
      <c r="J14220" s="15" t="str">
        <f t="shared" si="1"/>
        <v>Irrelevant</v>
      </c>
    </row>
    <row r="14221" ht="22.5" customHeight="1">
      <c r="A14221" s="9" t="s">
        <v>39192</v>
      </c>
      <c r="B14221" s="10">
        <v>45614.67037037037</v>
      </c>
      <c r="C14221" s="11" t="s">
        <v>39193</v>
      </c>
      <c r="D14221" s="12">
        <v>11.0</v>
      </c>
      <c r="E14221" s="10" t="s">
        <v>17</v>
      </c>
      <c r="F14221" s="12">
        <v>2024.0</v>
      </c>
      <c r="G14221" s="13" t="s">
        <v>13</v>
      </c>
      <c r="H14221" s="14" t="s">
        <v>1375</v>
      </c>
      <c r="I14221" s="12">
        <v>56.0</v>
      </c>
      <c r="J14221" s="15" t="str">
        <f t="shared" si="1"/>
        <v>Relevant</v>
      </c>
    </row>
    <row r="14222" ht="22.5" customHeight="1">
      <c r="A14222" s="9" t="s">
        <v>39194</v>
      </c>
      <c r="B14222" s="10">
        <v>45614.30298353009</v>
      </c>
      <c r="C14222" s="11" t="s">
        <v>39195</v>
      </c>
      <c r="D14222" s="12">
        <v>11.0</v>
      </c>
      <c r="E14222" s="10" t="s">
        <v>17</v>
      </c>
      <c r="F14222" s="12">
        <v>2024.0</v>
      </c>
      <c r="G14222" s="13" t="s">
        <v>39196</v>
      </c>
      <c r="H14222" s="14" t="s">
        <v>39197</v>
      </c>
      <c r="I14222" s="12">
        <v>1134431.0</v>
      </c>
      <c r="J14222" s="15" t="str">
        <f t="shared" si="1"/>
        <v>Relevant</v>
      </c>
    </row>
    <row r="14223" ht="22.5" customHeight="1">
      <c r="A14223" s="9" t="s">
        <v>39198</v>
      </c>
      <c r="B14223" s="10">
        <v>45592.40761574074</v>
      </c>
      <c r="C14223" s="11" t="s">
        <v>14922</v>
      </c>
      <c r="D14223" s="12">
        <v>10.0</v>
      </c>
      <c r="E14223" s="10" t="s">
        <v>42</v>
      </c>
      <c r="F14223" s="12">
        <v>2024.0</v>
      </c>
      <c r="G14223" s="13" t="s">
        <v>13</v>
      </c>
      <c r="H14223" s="14" t="s">
        <v>97</v>
      </c>
      <c r="I14223" s="12">
        <v>70.0</v>
      </c>
      <c r="J14223" s="15" t="str">
        <f t="shared" si="1"/>
        <v>Relevant</v>
      </c>
    </row>
    <row r="14224" ht="22.5" customHeight="1">
      <c r="A14224" s="9" t="s">
        <v>39199</v>
      </c>
      <c r="B14224" s="10">
        <v>45699.38211637732</v>
      </c>
      <c r="C14224" s="11" t="s">
        <v>14183</v>
      </c>
      <c r="D14224" s="12">
        <v>2.0</v>
      </c>
      <c r="E14224" s="10" t="s">
        <v>12</v>
      </c>
      <c r="F14224" s="12">
        <v>2025.0</v>
      </c>
      <c r="G14224" s="13" t="s">
        <v>39200</v>
      </c>
      <c r="H14224" s="14" t="s">
        <v>39201</v>
      </c>
      <c r="I14224" s="12">
        <v>16328.0</v>
      </c>
      <c r="J14224" s="15" t="str">
        <f t="shared" si="1"/>
        <v>Relevant</v>
      </c>
    </row>
    <row r="14225" ht="22.5" customHeight="1">
      <c r="A14225" s="9" t="s">
        <v>39202</v>
      </c>
      <c r="B14225" s="10">
        <v>45482.65293981481</v>
      </c>
      <c r="C14225" s="11" t="s">
        <v>39203</v>
      </c>
      <c r="D14225" s="12">
        <v>7.0</v>
      </c>
      <c r="E14225" s="10" t="s">
        <v>55</v>
      </c>
      <c r="F14225" s="12">
        <v>2024.0</v>
      </c>
      <c r="G14225" s="13" t="s">
        <v>13</v>
      </c>
      <c r="H14225" s="14" t="s">
        <v>5908</v>
      </c>
      <c r="I14225" s="12">
        <v>3.0</v>
      </c>
      <c r="J14225" s="15" t="str">
        <f t="shared" si="1"/>
        <v>Irrelevant</v>
      </c>
    </row>
    <row r="14226" ht="22.5" customHeight="1">
      <c r="A14226" s="9" t="s">
        <v>39204</v>
      </c>
      <c r="B14226" s="10">
        <v>45613.91903935185</v>
      </c>
      <c r="C14226" s="11" t="s">
        <v>39205</v>
      </c>
      <c r="D14226" s="12">
        <v>11.0</v>
      </c>
      <c r="E14226" s="10" t="s">
        <v>17</v>
      </c>
      <c r="F14226" s="12">
        <v>2024.0</v>
      </c>
      <c r="G14226" s="13" t="s">
        <v>13</v>
      </c>
      <c r="H14226" s="14" t="s">
        <v>39206</v>
      </c>
      <c r="I14226" s="12">
        <v>16195.0</v>
      </c>
      <c r="J14226" s="15" t="str">
        <f t="shared" si="1"/>
        <v>Relevant</v>
      </c>
    </row>
    <row r="14227" ht="22.5" customHeight="1">
      <c r="A14227" s="9" t="s">
        <v>39207</v>
      </c>
      <c r="B14227" s="10">
        <v>45615.79375</v>
      </c>
      <c r="C14227" s="11" t="s">
        <v>21091</v>
      </c>
      <c r="D14227" s="12">
        <v>11.0</v>
      </c>
      <c r="E14227" s="10" t="s">
        <v>17</v>
      </c>
      <c r="F14227" s="12">
        <v>2024.0</v>
      </c>
      <c r="G14227" s="13" t="s">
        <v>13</v>
      </c>
      <c r="H14227" s="14" t="s">
        <v>2781</v>
      </c>
      <c r="I14227" s="12">
        <v>80.0</v>
      </c>
      <c r="J14227" s="15" t="str">
        <f t="shared" si="1"/>
        <v>Relevant</v>
      </c>
    </row>
    <row r="14228" ht="22.5" customHeight="1">
      <c r="A14228" s="9" t="s">
        <v>39208</v>
      </c>
      <c r="B14228" s="10">
        <v>45598.29415509259</v>
      </c>
      <c r="C14228" s="11" t="s">
        <v>39209</v>
      </c>
      <c r="D14228" s="12">
        <v>11.0</v>
      </c>
      <c r="E14228" s="10" t="s">
        <v>17</v>
      </c>
      <c r="F14228" s="12">
        <v>2024.0</v>
      </c>
      <c r="G14228" s="13" t="s">
        <v>39210</v>
      </c>
      <c r="H14228" s="14" t="s">
        <v>39211</v>
      </c>
      <c r="I14228" s="12">
        <v>9292977.0</v>
      </c>
      <c r="J14228" s="15" t="str">
        <f t="shared" si="1"/>
        <v>Irrelevant</v>
      </c>
    </row>
    <row r="14229" ht="22.5" customHeight="1">
      <c r="A14229" s="9" t="s">
        <v>39212</v>
      </c>
      <c r="B14229" s="10">
        <v>45612.42943287037</v>
      </c>
      <c r="C14229" s="11" t="s">
        <v>39213</v>
      </c>
      <c r="D14229" s="12">
        <v>11.0</v>
      </c>
      <c r="E14229" s="10" t="s">
        <v>17</v>
      </c>
      <c r="F14229" s="12">
        <v>2024.0</v>
      </c>
      <c r="G14229" s="13" t="s">
        <v>13</v>
      </c>
      <c r="H14229" s="14" t="s">
        <v>1636</v>
      </c>
      <c r="I14229" s="12">
        <v>178.0</v>
      </c>
      <c r="J14229" s="15" t="str">
        <f t="shared" si="1"/>
        <v>Relevant</v>
      </c>
    </row>
    <row r="14230" ht="22.5" customHeight="1">
      <c r="A14230" s="9" t="s">
        <v>39214</v>
      </c>
      <c r="B14230" s="10">
        <v>45518.84388888889</v>
      </c>
      <c r="C14230" s="11" t="s">
        <v>39215</v>
      </c>
      <c r="D14230" s="12">
        <v>8.0</v>
      </c>
      <c r="E14230" s="10" t="s">
        <v>167</v>
      </c>
      <c r="F14230" s="12">
        <v>2024.0</v>
      </c>
      <c r="G14230" s="13" t="s">
        <v>13</v>
      </c>
      <c r="H14230" s="14" t="s">
        <v>27071</v>
      </c>
      <c r="I14230" s="12">
        <v>193.0</v>
      </c>
      <c r="J14230" s="15" t="str">
        <f t="shared" si="1"/>
        <v>Irrelevant</v>
      </c>
    </row>
    <row r="14231" ht="22.5" customHeight="1">
      <c r="A14231" s="9" t="s">
        <v>39216</v>
      </c>
      <c r="B14231" s="10">
        <v>45430.725949074076</v>
      </c>
      <c r="C14231" s="11" t="s">
        <v>39217</v>
      </c>
      <c r="D14231" s="12">
        <v>5.0</v>
      </c>
      <c r="E14231" s="10" t="s">
        <v>21</v>
      </c>
      <c r="F14231" s="12">
        <v>2024.0</v>
      </c>
      <c r="G14231" s="13" t="s">
        <v>13</v>
      </c>
      <c r="H14231" s="14" t="s">
        <v>1708</v>
      </c>
      <c r="I14231" s="12">
        <v>10.0</v>
      </c>
      <c r="J14231" s="15" t="str">
        <f t="shared" si="1"/>
        <v>Relevant</v>
      </c>
    </row>
    <row r="14232" ht="22.5" customHeight="1">
      <c r="A14232" s="9" t="s">
        <v>39218</v>
      </c>
      <c r="B14232" s="10">
        <v>45647.82016203704</v>
      </c>
      <c r="C14232" s="11" t="s">
        <v>39219</v>
      </c>
      <c r="D14232" s="12">
        <v>12.0</v>
      </c>
      <c r="E14232" s="10" t="s">
        <v>26</v>
      </c>
      <c r="F14232" s="12">
        <v>2024.0</v>
      </c>
      <c r="G14232" s="13" t="s">
        <v>13</v>
      </c>
      <c r="H14232" s="14" t="s">
        <v>39220</v>
      </c>
      <c r="I14232" s="12">
        <v>13.0</v>
      </c>
      <c r="J14232" s="15" t="str">
        <f t="shared" si="1"/>
        <v>Relevant</v>
      </c>
    </row>
    <row r="14233" ht="22.5" customHeight="1">
      <c r="A14233" s="9" t="s">
        <v>39221</v>
      </c>
      <c r="B14233" s="10">
        <v>45526.56947699074</v>
      </c>
      <c r="C14233" s="11" t="s">
        <v>39222</v>
      </c>
      <c r="D14233" s="12">
        <v>8.0</v>
      </c>
      <c r="E14233" s="10" t="s">
        <v>167</v>
      </c>
      <c r="F14233" s="12">
        <v>2024.0</v>
      </c>
      <c r="G14233" s="13" t="s">
        <v>1755</v>
      </c>
      <c r="H14233" s="14" t="s">
        <v>39223</v>
      </c>
      <c r="I14233" s="12">
        <v>50503.0</v>
      </c>
      <c r="J14233" s="15" t="str">
        <f t="shared" si="1"/>
        <v>Irrelevant</v>
      </c>
    </row>
    <row r="14234" ht="22.5" customHeight="1">
      <c r="A14234" s="9" t="s">
        <v>39224</v>
      </c>
      <c r="B14234" s="10">
        <v>45618.303773148145</v>
      </c>
      <c r="C14234" s="11" t="s">
        <v>39225</v>
      </c>
      <c r="D14234" s="12">
        <v>11.0</v>
      </c>
      <c r="E14234" s="10" t="s">
        <v>17</v>
      </c>
      <c r="F14234" s="12">
        <v>2024.0</v>
      </c>
      <c r="G14234" s="13" t="s">
        <v>13</v>
      </c>
      <c r="H14234" s="14" t="s">
        <v>36189</v>
      </c>
      <c r="I14234" s="12">
        <v>292.0</v>
      </c>
      <c r="J14234" s="15" t="str">
        <f t="shared" si="1"/>
        <v>Relevant</v>
      </c>
    </row>
    <row r="14235" ht="22.5" customHeight="1">
      <c r="A14235" s="9" t="s">
        <v>39226</v>
      </c>
      <c r="B14235" s="10">
        <v>45618.19479166667</v>
      </c>
      <c r="C14235" s="11" t="s">
        <v>39227</v>
      </c>
      <c r="D14235" s="12">
        <v>11.0</v>
      </c>
      <c r="E14235" s="10" t="s">
        <v>17</v>
      </c>
      <c r="F14235" s="12">
        <v>2024.0</v>
      </c>
      <c r="G14235" s="13" t="s">
        <v>39228</v>
      </c>
      <c r="H14235" s="14" t="s">
        <v>39229</v>
      </c>
      <c r="I14235" s="12">
        <v>8494959.0</v>
      </c>
      <c r="J14235" s="15" t="str">
        <f t="shared" si="1"/>
        <v>Relevant</v>
      </c>
    </row>
    <row r="14236" ht="22.5" customHeight="1">
      <c r="A14236" s="9" t="s">
        <v>39230</v>
      </c>
      <c r="B14236" s="10">
        <v>45616.482824074075</v>
      </c>
      <c r="C14236" s="11" t="s">
        <v>39231</v>
      </c>
      <c r="D14236" s="12">
        <v>11.0</v>
      </c>
      <c r="E14236" s="10" t="s">
        <v>17</v>
      </c>
      <c r="F14236" s="12">
        <v>2024.0</v>
      </c>
      <c r="G14236" s="13" t="s">
        <v>13</v>
      </c>
      <c r="H14236" s="14" t="s">
        <v>39232</v>
      </c>
      <c r="I14236" s="12">
        <v>87.0</v>
      </c>
      <c r="J14236" s="15" t="str">
        <f t="shared" si="1"/>
        <v>Relevant</v>
      </c>
    </row>
    <row r="14237" ht="22.5" customHeight="1">
      <c r="A14237" s="9" t="s">
        <v>39233</v>
      </c>
      <c r="B14237" s="10">
        <v>45505.612889131946</v>
      </c>
      <c r="C14237" s="11" t="s">
        <v>17564</v>
      </c>
      <c r="D14237" s="12">
        <v>8.0</v>
      </c>
      <c r="E14237" s="10" t="s">
        <v>167</v>
      </c>
      <c r="F14237" s="12">
        <v>2024.0</v>
      </c>
      <c r="G14237" s="13" t="s">
        <v>39234</v>
      </c>
      <c r="H14237" s="14" t="s">
        <v>39235</v>
      </c>
      <c r="I14237" s="12">
        <v>1.4438863E7</v>
      </c>
      <c r="J14237" s="15" t="str">
        <f t="shared" si="1"/>
        <v>Relevant</v>
      </c>
    </row>
    <row r="14238" ht="22.5" customHeight="1">
      <c r="A14238" s="9" t="s">
        <v>39236</v>
      </c>
      <c r="B14238" s="10">
        <v>45743.35791666667</v>
      </c>
      <c r="C14238" s="11" t="s">
        <v>39237</v>
      </c>
      <c r="D14238" s="12">
        <v>3.0</v>
      </c>
      <c r="E14238" s="10" t="s">
        <v>59</v>
      </c>
      <c r="F14238" s="12">
        <v>2025.0</v>
      </c>
      <c r="G14238" s="13" t="s">
        <v>13</v>
      </c>
      <c r="H14238" s="14" t="s">
        <v>204</v>
      </c>
      <c r="I14238" s="12">
        <v>37.0</v>
      </c>
      <c r="J14238" s="15" t="str">
        <f t="shared" si="1"/>
        <v>Relevant</v>
      </c>
    </row>
    <row r="14239" ht="22.5" customHeight="1">
      <c r="A14239" s="9" t="s">
        <v>39238</v>
      </c>
      <c r="B14239" s="10">
        <v>45609.88825231481</v>
      </c>
      <c r="C14239" s="11" t="s">
        <v>39239</v>
      </c>
      <c r="D14239" s="12">
        <v>11.0</v>
      </c>
      <c r="E14239" s="10" t="s">
        <v>17</v>
      </c>
      <c r="F14239" s="12">
        <v>2024.0</v>
      </c>
      <c r="G14239" s="13" t="s">
        <v>13</v>
      </c>
      <c r="H14239" s="14" t="s">
        <v>39240</v>
      </c>
      <c r="I14239" s="12">
        <v>5319.0</v>
      </c>
      <c r="J14239" s="15" t="str">
        <f t="shared" si="1"/>
        <v>Relevant</v>
      </c>
    </row>
    <row r="14240" ht="22.5" customHeight="1">
      <c r="A14240" s="9" t="s">
        <v>39241</v>
      </c>
      <c r="B14240" s="10">
        <v>45487.35494402778</v>
      </c>
      <c r="C14240" s="11" t="s">
        <v>39242</v>
      </c>
      <c r="D14240" s="12">
        <v>7.0</v>
      </c>
      <c r="E14240" s="10" t="s">
        <v>55</v>
      </c>
      <c r="F14240" s="12">
        <v>2024.0</v>
      </c>
      <c r="G14240" s="13" t="s">
        <v>39243</v>
      </c>
      <c r="H14240" s="14" t="s">
        <v>39244</v>
      </c>
      <c r="I14240" s="12">
        <v>8462111.0</v>
      </c>
      <c r="J14240" s="15" t="str">
        <f t="shared" si="1"/>
        <v>Irrelevant</v>
      </c>
    </row>
    <row r="14241" ht="22.5" customHeight="1">
      <c r="A14241" s="9" t="s">
        <v>39245</v>
      </c>
      <c r="B14241" s="10">
        <v>45611.4600462963</v>
      </c>
      <c r="C14241" s="11" t="s">
        <v>39246</v>
      </c>
      <c r="D14241" s="12">
        <v>11.0</v>
      </c>
      <c r="E14241" s="10" t="s">
        <v>17</v>
      </c>
      <c r="F14241" s="12">
        <v>2024.0</v>
      </c>
      <c r="G14241" s="13" t="s">
        <v>13</v>
      </c>
      <c r="H14241" s="14" t="s">
        <v>1636</v>
      </c>
      <c r="I14241" s="12">
        <v>506.0</v>
      </c>
      <c r="J14241" s="15" t="str">
        <f t="shared" si="1"/>
        <v>Relevant</v>
      </c>
    </row>
    <row r="14242" ht="22.5" customHeight="1">
      <c r="A14242" s="9" t="s">
        <v>39247</v>
      </c>
      <c r="B14242" s="10">
        <v>45591.85573776621</v>
      </c>
      <c r="C14242" s="11" t="s">
        <v>39248</v>
      </c>
      <c r="D14242" s="12">
        <v>10.0</v>
      </c>
      <c r="E14242" s="10" t="s">
        <v>42</v>
      </c>
      <c r="F14242" s="12">
        <v>2024.0</v>
      </c>
      <c r="G14242" s="13" t="s">
        <v>39249</v>
      </c>
      <c r="H14242" s="14" t="s">
        <v>39250</v>
      </c>
      <c r="I14242" s="12">
        <v>0.0</v>
      </c>
      <c r="J14242" s="15" t="str">
        <f t="shared" si="1"/>
        <v>Irrelevant</v>
      </c>
    </row>
    <row r="14243" ht="22.5" customHeight="1">
      <c r="A14243" s="9" t="s">
        <v>39251</v>
      </c>
      <c r="B14243" s="10">
        <v>45606.45930555555</v>
      </c>
      <c r="C14243" s="11" t="s">
        <v>39252</v>
      </c>
      <c r="D14243" s="12">
        <v>11.0</v>
      </c>
      <c r="E14243" s="10" t="s">
        <v>17</v>
      </c>
      <c r="F14243" s="12">
        <v>2024.0</v>
      </c>
      <c r="G14243" s="13" t="s">
        <v>13</v>
      </c>
      <c r="H14243" s="14" t="s">
        <v>39253</v>
      </c>
      <c r="I14243" s="12">
        <v>1984.0</v>
      </c>
      <c r="J14243" s="15" t="str">
        <f t="shared" si="1"/>
        <v>Relevant</v>
      </c>
    </row>
    <row r="14244" ht="22.5" customHeight="1">
      <c r="A14244" s="9" t="s">
        <v>39254</v>
      </c>
      <c r="B14244" s="10">
        <v>45613.94295755787</v>
      </c>
      <c r="C14244" s="11" t="s">
        <v>39255</v>
      </c>
      <c r="D14244" s="12">
        <v>11.0</v>
      </c>
      <c r="E14244" s="10" t="s">
        <v>17</v>
      </c>
      <c r="F14244" s="12">
        <v>2024.0</v>
      </c>
      <c r="G14244" s="13" t="s">
        <v>39256</v>
      </c>
      <c r="H14244" s="14" t="s">
        <v>39257</v>
      </c>
      <c r="I14244" s="12">
        <v>189499.0</v>
      </c>
      <c r="J14244" s="15" t="str">
        <f t="shared" si="1"/>
        <v>Irrelevant</v>
      </c>
    </row>
    <row r="14245" ht="22.5" customHeight="1">
      <c r="A14245" s="9" t="s">
        <v>39258</v>
      </c>
      <c r="B14245" s="10">
        <v>45597.477997685186</v>
      </c>
      <c r="C14245" s="11" t="s">
        <v>39259</v>
      </c>
      <c r="D14245" s="12">
        <v>11.0</v>
      </c>
      <c r="E14245" s="10" t="s">
        <v>17</v>
      </c>
      <c r="F14245" s="12">
        <v>2024.0</v>
      </c>
      <c r="G14245" s="13" t="s">
        <v>39260</v>
      </c>
      <c r="H14245" s="14" t="str">
        <f>IFERROR(__xludf.DUMMYFUNCTION("TRIM(REGEXREPLACE(GOOGLETRANSLATE(G14245,""auto"",""en""),""(?i)\b(RT|QT)\s*@?\w*:?\s*|https?://\S+|@\w+|#\w+|[^\x00-\x7F]|[^\w\s]"",""""))"),"People across the country are celebrating Diwali with great enthusiasm People across the country are celebrating Diwali with great enthusiasm")</f>
        <v>People across the country are celebrating Diwali with great enthusiasm People across the country are celebrating Diwali with great enthusiasm</v>
      </c>
      <c r="I14245" s="12">
        <v>288406.0</v>
      </c>
      <c r="J14245" s="15" t="str">
        <f t="shared" si="1"/>
        <v>Irrelevant</v>
      </c>
    </row>
    <row r="14246" ht="22.5" customHeight="1">
      <c r="A14246" s="9" t="s">
        <v>39261</v>
      </c>
      <c r="B14246" s="10">
        <v>45697.346504629626</v>
      </c>
      <c r="C14246" s="11" t="s">
        <v>39262</v>
      </c>
      <c r="D14246" s="12">
        <v>2.0</v>
      </c>
      <c r="E14246" s="10" t="s">
        <v>12</v>
      </c>
      <c r="F14246" s="12">
        <v>2025.0</v>
      </c>
      <c r="G14246" s="13" t="s">
        <v>13</v>
      </c>
      <c r="H14246" s="14" t="s">
        <v>39263</v>
      </c>
      <c r="I14246" s="12">
        <v>415.0</v>
      </c>
      <c r="J14246" s="15" t="str">
        <f t="shared" si="1"/>
        <v>Relevant</v>
      </c>
    </row>
    <row r="14247" ht="22.5" customHeight="1">
      <c r="A14247" s="9" t="s">
        <v>39264</v>
      </c>
      <c r="B14247" s="10">
        <v>45619.93363425926</v>
      </c>
      <c r="C14247" s="11" t="s">
        <v>39265</v>
      </c>
      <c r="D14247" s="12">
        <v>11.0</v>
      </c>
      <c r="E14247" s="10" t="s">
        <v>17</v>
      </c>
      <c r="F14247" s="12">
        <v>2024.0</v>
      </c>
      <c r="G14247" s="13" t="s">
        <v>13</v>
      </c>
      <c r="H14247" s="14" t="s">
        <v>6812</v>
      </c>
      <c r="I14247" s="12">
        <v>26026.0</v>
      </c>
      <c r="J14247" s="15" t="str">
        <f t="shared" si="1"/>
        <v>Relevant</v>
      </c>
    </row>
    <row r="14248" ht="22.5" customHeight="1">
      <c r="A14248" s="9" t="s">
        <v>39266</v>
      </c>
      <c r="B14248" s="10">
        <v>45608.35576388889</v>
      </c>
      <c r="C14248" s="11" t="s">
        <v>7148</v>
      </c>
      <c r="D14248" s="12">
        <v>11.0</v>
      </c>
      <c r="E14248" s="10" t="s">
        <v>17</v>
      </c>
      <c r="F14248" s="12">
        <v>2024.0</v>
      </c>
      <c r="G14248" s="13" t="s">
        <v>13</v>
      </c>
      <c r="H14248" s="14" t="s">
        <v>39267</v>
      </c>
      <c r="I14248" s="12">
        <v>189627.0</v>
      </c>
      <c r="J14248" s="15" t="str">
        <f t="shared" si="1"/>
        <v>Relevant</v>
      </c>
    </row>
    <row r="14249" ht="22.5" customHeight="1">
      <c r="A14249" s="9" t="s">
        <v>39268</v>
      </c>
      <c r="B14249" s="10">
        <v>45452.00148519676</v>
      </c>
      <c r="C14249" s="11" t="s">
        <v>39269</v>
      </c>
      <c r="D14249" s="12">
        <v>6.0</v>
      </c>
      <c r="E14249" s="10" t="s">
        <v>34</v>
      </c>
      <c r="F14249" s="12">
        <v>2024.0</v>
      </c>
      <c r="G14249" s="13" t="s">
        <v>39270</v>
      </c>
      <c r="H14249" s="14" t="s">
        <v>39271</v>
      </c>
      <c r="I14249" s="12">
        <v>1.0442369E7</v>
      </c>
      <c r="J14249" s="15" t="str">
        <f t="shared" si="1"/>
        <v>Relevant</v>
      </c>
    </row>
    <row r="14250" ht="22.5" customHeight="1">
      <c r="A14250" s="9" t="s">
        <v>39272</v>
      </c>
      <c r="B14250" s="10">
        <v>45650.62881944444</v>
      </c>
      <c r="C14250" s="11" t="s">
        <v>39273</v>
      </c>
      <c r="D14250" s="12">
        <v>12.0</v>
      </c>
      <c r="E14250" s="10" t="s">
        <v>26</v>
      </c>
      <c r="F14250" s="12">
        <v>2024.0</v>
      </c>
      <c r="G14250" s="13" t="s">
        <v>13</v>
      </c>
      <c r="H14250" s="14" t="s">
        <v>39274</v>
      </c>
      <c r="I14250" s="12">
        <v>22.0</v>
      </c>
      <c r="J14250" s="15" t="str">
        <f t="shared" si="1"/>
        <v>Relevant</v>
      </c>
    </row>
    <row r="14251" ht="22.5" customHeight="1">
      <c r="A14251" s="9" t="s">
        <v>39275</v>
      </c>
      <c r="B14251" s="10">
        <v>45602.45847222222</v>
      </c>
      <c r="C14251" s="11" t="s">
        <v>39276</v>
      </c>
      <c r="D14251" s="12">
        <v>11.0</v>
      </c>
      <c r="E14251" s="10" t="s">
        <v>17</v>
      </c>
      <c r="F14251" s="12">
        <v>2024.0</v>
      </c>
      <c r="G14251" s="13" t="s">
        <v>39277</v>
      </c>
      <c r="H14251" s="14" t="s">
        <v>39278</v>
      </c>
      <c r="I14251" s="12">
        <v>424.0</v>
      </c>
      <c r="J14251" s="15" t="str">
        <f t="shared" si="1"/>
        <v>Relevant</v>
      </c>
    </row>
    <row r="14252" ht="22.5" customHeight="1">
      <c r="A14252" s="9" t="s">
        <v>39279</v>
      </c>
      <c r="B14252" s="10">
        <v>45634.76934027778</v>
      </c>
      <c r="C14252" s="11" t="s">
        <v>39280</v>
      </c>
      <c r="D14252" s="12">
        <v>12.0</v>
      </c>
      <c r="E14252" s="10" t="s">
        <v>26</v>
      </c>
      <c r="F14252" s="12">
        <v>2024.0</v>
      </c>
      <c r="G14252" s="13" t="s">
        <v>39281</v>
      </c>
      <c r="H14252" s="14" t="s">
        <v>39282</v>
      </c>
      <c r="I14252" s="12">
        <v>6831001.0</v>
      </c>
      <c r="J14252" s="15" t="str">
        <f t="shared" si="1"/>
        <v>Irrelevant</v>
      </c>
    </row>
    <row r="14253" ht="22.5" customHeight="1">
      <c r="A14253" s="9" t="s">
        <v>39283</v>
      </c>
      <c r="B14253" s="10">
        <v>45700.959074074075</v>
      </c>
      <c r="C14253" s="11" t="s">
        <v>39284</v>
      </c>
      <c r="D14253" s="12">
        <v>2.0</v>
      </c>
      <c r="E14253" s="10" t="s">
        <v>12</v>
      </c>
      <c r="F14253" s="12">
        <v>2025.0</v>
      </c>
      <c r="G14253" s="13" t="s">
        <v>13</v>
      </c>
      <c r="H14253" s="14" t="s">
        <v>253</v>
      </c>
      <c r="I14253" s="12">
        <v>188.0</v>
      </c>
      <c r="J14253" s="15" t="str">
        <f t="shared" si="1"/>
        <v>Irrelevant</v>
      </c>
    </row>
    <row r="14254" ht="22.5" customHeight="1">
      <c r="A14254" s="9" t="s">
        <v>39285</v>
      </c>
      <c r="B14254" s="10">
        <v>45632.10029296296</v>
      </c>
      <c r="C14254" s="11" t="s">
        <v>39286</v>
      </c>
      <c r="D14254" s="12">
        <v>12.0</v>
      </c>
      <c r="E14254" s="10" t="s">
        <v>26</v>
      </c>
      <c r="F14254" s="12">
        <v>2024.0</v>
      </c>
      <c r="G14254" s="13" t="s">
        <v>39287</v>
      </c>
      <c r="H14254" s="14" t="s">
        <v>39288</v>
      </c>
      <c r="I14254" s="12">
        <v>0.0</v>
      </c>
      <c r="J14254" s="15" t="str">
        <f t="shared" si="1"/>
        <v>Relevant</v>
      </c>
    </row>
    <row r="14255" ht="22.5" customHeight="1">
      <c r="A14255" s="9" t="s">
        <v>39289</v>
      </c>
      <c r="B14255" s="10">
        <v>45731.705671296295</v>
      </c>
      <c r="C14255" s="11" t="s">
        <v>39290</v>
      </c>
      <c r="D14255" s="12">
        <v>3.0</v>
      </c>
      <c r="E14255" s="10" t="s">
        <v>59</v>
      </c>
      <c r="F14255" s="12">
        <v>2025.0</v>
      </c>
      <c r="G14255" s="13" t="s">
        <v>39291</v>
      </c>
      <c r="H14255" s="14" t="s">
        <v>39292</v>
      </c>
      <c r="I14255" s="12">
        <v>0.0</v>
      </c>
      <c r="J14255" s="15" t="str">
        <f t="shared" si="1"/>
        <v>Relevant</v>
      </c>
    </row>
    <row r="14256" ht="22.5" customHeight="1">
      <c r="A14256" s="9" t="s">
        <v>39293</v>
      </c>
      <c r="B14256" s="10">
        <v>45697.302615740744</v>
      </c>
      <c r="C14256" s="11" t="s">
        <v>39294</v>
      </c>
      <c r="D14256" s="12">
        <v>2.0</v>
      </c>
      <c r="E14256" s="10" t="s">
        <v>12</v>
      </c>
      <c r="F14256" s="12">
        <v>2025.0</v>
      </c>
      <c r="G14256" s="13" t="s">
        <v>13</v>
      </c>
      <c r="H14256" s="14" t="s">
        <v>14</v>
      </c>
      <c r="I14256" s="12">
        <v>45.0</v>
      </c>
      <c r="J14256" s="15" t="str">
        <f t="shared" si="1"/>
        <v>Relevant</v>
      </c>
    </row>
    <row r="14257" ht="22.5" customHeight="1">
      <c r="A14257" s="9" t="s">
        <v>39295</v>
      </c>
      <c r="B14257" s="10">
        <v>45578.247709525465</v>
      </c>
      <c r="C14257" s="11" t="s">
        <v>39296</v>
      </c>
      <c r="D14257" s="12">
        <v>10.0</v>
      </c>
      <c r="E14257" s="10" t="s">
        <v>42</v>
      </c>
      <c r="F14257" s="12">
        <v>2024.0</v>
      </c>
      <c r="G14257" s="13" t="s">
        <v>39297</v>
      </c>
      <c r="H14257" s="14" t="s">
        <v>39298</v>
      </c>
      <c r="I14257" s="12">
        <v>1.6242846E7</v>
      </c>
      <c r="J14257" s="15" t="str">
        <f t="shared" si="1"/>
        <v>Irrelevant</v>
      </c>
    </row>
    <row r="14258" ht="22.5" customHeight="1">
      <c r="A14258" s="9" t="s">
        <v>39299</v>
      </c>
      <c r="B14258" s="10">
        <v>45580.81245356482</v>
      </c>
      <c r="C14258" s="11" t="s">
        <v>36459</v>
      </c>
      <c r="D14258" s="12">
        <v>10.0</v>
      </c>
      <c r="E14258" s="10" t="s">
        <v>42</v>
      </c>
      <c r="F14258" s="12">
        <v>2024.0</v>
      </c>
      <c r="G14258" s="13" t="s">
        <v>39300</v>
      </c>
      <c r="H14258" s="14" t="s">
        <v>39301</v>
      </c>
      <c r="I14258" s="12">
        <v>2.1345286E7</v>
      </c>
      <c r="J14258" s="15" t="str">
        <f t="shared" si="1"/>
        <v>Relevant</v>
      </c>
    </row>
    <row r="14259" ht="22.5" customHeight="1">
      <c r="A14259" s="9" t="s">
        <v>39302</v>
      </c>
      <c r="B14259" s="10">
        <v>45667.60592592593</v>
      </c>
      <c r="C14259" s="11" t="s">
        <v>39303</v>
      </c>
      <c r="D14259" s="12">
        <v>1.0</v>
      </c>
      <c r="E14259" s="10" t="s">
        <v>70</v>
      </c>
      <c r="F14259" s="12">
        <v>2025.0</v>
      </c>
      <c r="G14259" s="13" t="s">
        <v>13</v>
      </c>
      <c r="H14259" s="14" t="s">
        <v>10505</v>
      </c>
      <c r="I14259" s="12">
        <v>448.0</v>
      </c>
      <c r="J14259" s="15" t="str">
        <f t="shared" si="1"/>
        <v>Relevant</v>
      </c>
    </row>
    <row r="14260" ht="22.5" customHeight="1">
      <c r="A14260" s="9" t="s">
        <v>39304</v>
      </c>
      <c r="B14260" s="10">
        <v>45696.79474537037</v>
      </c>
      <c r="C14260" s="11" t="s">
        <v>19666</v>
      </c>
      <c r="D14260" s="12">
        <v>2.0</v>
      </c>
      <c r="E14260" s="10" t="s">
        <v>12</v>
      </c>
      <c r="F14260" s="12">
        <v>2025.0</v>
      </c>
      <c r="G14260" s="13" t="s">
        <v>13</v>
      </c>
      <c r="H14260" s="14" t="s">
        <v>14</v>
      </c>
      <c r="I14260" s="12">
        <v>226.0</v>
      </c>
      <c r="J14260" s="15" t="str">
        <f t="shared" si="1"/>
        <v>Relevant</v>
      </c>
    </row>
    <row r="14261" ht="22.5" customHeight="1">
      <c r="A14261" s="9" t="s">
        <v>39305</v>
      </c>
      <c r="B14261" s="10">
        <v>45424.69130787037</v>
      </c>
      <c r="C14261" s="11" t="s">
        <v>31600</v>
      </c>
      <c r="D14261" s="12">
        <v>5.0</v>
      </c>
      <c r="E14261" s="10" t="s">
        <v>21</v>
      </c>
      <c r="F14261" s="12">
        <v>2024.0</v>
      </c>
      <c r="G14261" s="13" t="s">
        <v>13</v>
      </c>
      <c r="H14261" s="14" t="s">
        <v>9349</v>
      </c>
      <c r="I14261" s="12">
        <v>1002.0</v>
      </c>
      <c r="J14261" s="15" t="str">
        <f t="shared" si="1"/>
        <v>Irrelevant</v>
      </c>
    </row>
    <row r="14262" ht="22.5" customHeight="1">
      <c r="A14262" s="9" t="s">
        <v>39306</v>
      </c>
      <c r="B14262" s="10">
        <v>45541.83278935185</v>
      </c>
      <c r="C14262" s="11" t="s">
        <v>39307</v>
      </c>
      <c r="D14262" s="12">
        <v>9.0</v>
      </c>
      <c r="E14262" s="10" t="s">
        <v>114</v>
      </c>
      <c r="F14262" s="12">
        <v>2024.0</v>
      </c>
      <c r="G14262" s="13" t="s">
        <v>13</v>
      </c>
      <c r="H14262" s="14" t="s">
        <v>39308</v>
      </c>
      <c r="I14262" s="12">
        <v>22778.0</v>
      </c>
      <c r="J14262" s="15" t="str">
        <f t="shared" si="1"/>
        <v>Relevant</v>
      </c>
    </row>
    <row r="14263" ht="22.5" customHeight="1">
      <c r="A14263" s="9" t="s">
        <v>39309</v>
      </c>
      <c r="B14263" s="10">
        <v>45577.22677371528</v>
      </c>
      <c r="C14263" s="11" t="s">
        <v>39310</v>
      </c>
      <c r="D14263" s="12">
        <v>10.0</v>
      </c>
      <c r="E14263" s="10" t="s">
        <v>42</v>
      </c>
      <c r="F14263" s="12">
        <v>2024.0</v>
      </c>
      <c r="G14263" s="13" t="s">
        <v>39311</v>
      </c>
      <c r="H14263" s="14" t="s">
        <v>39312</v>
      </c>
      <c r="I14263" s="12">
        <v>1.2767834E7</v>
      </c>
      <c r="J14263" s="15" t="str">
        <f t="shared" si="1"/>
        <v>Relevant</v>
      </c>
    </row>
    <row r="14264" ht="22.5" customHeight="1">
      <c r="A14264" s="9" t="s">
        <v>39313</v>
      </c>
      <c r="B14264" s="10">
        <v>45643.57577546296</v>
      </c>
      <c r="C14264" s="11" t="s">
        <v>39314</v>
      </c>
      <c r="D14264" s="12">
        <v>12.0</v>
      </c>
      <c r="E14264" s="10" t="s">
        <v>26</v>
      </c>
      <c r="F14264" s="12">
        <v>2024.0</v>
      </c>
      <c r="G14264" s="13" t="s">
        <v>13</v>
      </c>
      <c r="H14264" s="14" t="s">
        <v>39315</v>
      </c>
      <c r="I14264" s="12">
        <v>50932.0</v>
      </c>
      <c r="J14264" s="15" t="str">
        <f t="shared" si="1"/>
        <v>Relevant</v>
      </c>
    </row>
    <row r="14265" ht="22.5" customHeight="1">
      <c r="A14265" s="9" t="s">
        <v>39316</v>
      </c>
      <c r="B14265" s="10">
        <v>45614.637557870374</v>
      </c>
      <c r="C14265" s="11" t="s">
        <v>9107</v>
      </c>
      <c r="D14265" s="12">
        <v>11.0</v>
      </c>
      <c r="E14265" s="10" t="s">
        <v>17</v>
      </c>
      <c r="F14265" s="12">
        <v>2024.0</v>
      </c>
      <c r="G14265" s="13" t="s">
        <v>13</v>
      </c>
      <c r="H14265" s="14" t="s">
        <v>423</v>
      </c>
      <c r="I14265" s="12">
        <v>279.0</v>
      </c>
      <c r="J14265" s="15" t="str">
        <f t="shared" si="1"/>
        <v>Relevant</v>
      </c>
    </row>
    <row r="14266" ht="22.5" customHeight="1">
      <c r="A14266" s="9" t="s">
        <v>39317</v>
      </c>
      <c r="B14266" s="10">
        <v>45598.43581018518</v>
      </c>
      <c r="C14266" s="11" t="s">
        <v>25162</v>
      </c>
      <c r="D14266" s="12">
        <v>11.0</v>
      </c>
      <c r="E14266" s="10" t="s">
        <v>17</v>
      </c>
      <c r="F14266" s="12">
        <v>2024.0</v>
      </c>
      <c r="G14266" s="13" t="s">
        <v>39318</v>
      </c>
      <c r="H14266" s="14" t="s">
        <v>39319</v>
      </c>
      <c r="I14266" s="12">
        <v>5473464.0</v>
      </c>
      <c r="J14266" s="15" t="str">
        <f t="shared" si="1"/>
        <v>Relevant</v>
      </c>
    </row>
    <row r="14267" ht="22.5" customHeight="1">
      <c r="A14267" s="9" t="s">
        <v>39320</v>
      </c>
      <c r="B14267" s="10">
        <v>45628.35559027778</v>
      </c>
      <c r="C14267" s="11" t="s">
        <v>39321</v>
      </c>
      <c r="D14267" s="12">
        <v>12.0</v>
      </c>
      <c r="E14267" s="10" t="s">
        <v>26</v>
      </c>
      <c r="F14267" s="12">
        <v>2024.0</v>
      </c>
      <c r="G14267" s="13" t="s">
        <v>26410</v>
      </c>
      <c r="H14267" s="14" t="s">
        <v>39322</v>
      </c>
      <c r="I14267" s="12">
        <v>622887.0</v>
      </c>
      <c r="J14267" s="15" t="str">
        <f t="shared" si="1"/>
        <v>Irrelevant</v>
      </c>
    </row>
    <row r="14268" ht="22.5" customHeight="1">
      <c r="A14268" s="9" t="s">
        <v>39323</v>
      </c>
      <c r="B14268" s="10">
        <v>45588.413773148146</v>
      </c>
      <c r="C14268" s="11" t="s">
        <v>39324</v>
      </c>
      <c r="D14268" s="12">
        <v>10.0</v>
      </c>
      <c r="E14268" s="10" t="s">
        <v>42</v>
      </c>
      <c r="F14268" s="12">
        <v>2024.0</v>
      </c>
      <c r="G14268" s="13" t="s">
        <v>13</v>
      </c>
      <c r="H14268" s="14" t="s">
        <v>39325</v>
      </c>
      <c r="I14268" s="12">
        <v>34806.0</v>
      </c>
      <c r="J14268" s="15" t="str">
        <f t="shared" si="1"/>
        <v>Relevant</v>
      </c>
    </row>
    <row r="14269" ht="22.5" customHeight="1">
      <c r="A14269" s="9" t="s">
        <v>39326</v>
      </c>
      <c r="B14269" s="10">
        <v>45614.65222222222</v>
      </c>
      <c r="C14269" s="11" t="s">
        <v>39327</v>
      </c>
      <c r="D14269" s="12">
        <v>11.0</v>
      </c>
      <c r="E14269" s="10" t="s">
        <v>17</v>
      </c>
      <c r="F14269" s="12">
        <v>2024.0</v>
      </c>
      <c r="G14269" s="13" t="s">
        <v>13</v>
      </c>
      <c r="H14269" s="14" t="s">
        <v>423</v>
      </c>
      <c r="I14269" s="12">
        <v>151.0</v>
      </c>
      <c r="J14269" s="15" t="str">
        <f t="shared" si="1"/>
        <v>Relevant</v>
      </c>
    </row>
    <row r="14270" ht="22.5" customHeight="1">
      <c r="A14270" s="9" t="s">
        <v>39328</v>
      </c>
      <c r="B14270" s="10">
        <v>45438.42625</v>
      </c>
      <c r="C14270" s="11" t="s">
        <v>39329</v>
      </c>
      <c r="D14270" s="12">
        <v>5.0</v>
      </c>
      <c r="E14270" s="10" t="s">
        <v>21</v>
      </c>
      <c r="F14270" s="12">
        <v>2024.0</v>
      </c>
      <c r="G14270" s="13" t="s">
        <v>13</v>
      </c>
      <c r="H14270" s="14" t="s">
        <v>1744</v>
      </c>
      <c r="I14270" s="12">
        <v>1290.0</v>
      </c>
      <c r="J14270" s="15" t="str">
        <f t="shared" si="1"/>
        <v>Relevant</v>
      </c>
    </row>
    <row r="14271" ht="22.5" customHeight="1">
      <c r="A14271" s="9" t="s">
        <v>39330</v>
      </c>
      <c r="B14271" s="10">
        <v>45630.43859953704</v>
      </c>
      <c r="C14271" s="11" t="s">
        <v>39331</v>
      </c>
      <c r="D14271" s="12">
        <v>12.0</v>
      </c>
      <c r="E14271" s="10" t="s">
        <v>26</v>
      </c>
      <c r="F14271" s="12">
        <v>2024.0</v>
      </c>
      <c r="G14271" s="13" t="s">
        <v>13</v>
      </c>
      <c r="H14271" s="14" t="s">
        <v>1939</v>
      </c>
      <c r="I14271" s="12">
        <v>168.0</v>
      </c>
      <c r="J14271" s="15" t="str">
        <f t="shared" si="1"/>
        <v>Relevant</v>
      </c>
    </row>
    <row r="14272" ht="22.5" customHeight="1">
      <c r="A14272" s="9" t="s">
        <v>39332</v>
      </c>
      <c r="B14272" s="10">
        <v>45646.78569444444</v>
      </c>
      <c r="C14272" s="11" t="s">
        <v>20982</v>
      </c>
      <c r="D14272" s="12">
        <v>12.0</v>
      </c>
      <c r="E14272" s="10" t="s">
        <v>26</v>
      </c>
      <c r="F14272" s="12">
        <v>2024.0</v>
      </c>
      <c r="G14272" s="13" t="s">
        <v>13</v>
      </c>
      <c r="H14272" s="14" t="s">
        <v>39333</v>
      </c>
      <c r="I14272" s="12">
        <v>3192.0</v>
      </c>
      <c r="J14272" s="15" t="str">
        <f t="shared" si="1"/>
        <v>Irrelevant</v>
      </c>
    </row>
    <row r="14273" ht="22.5" customHeight="1">
      <c r="A14273" s="9" t="s">
        <v>39334</v>
      </c>
      <c r="B14273" s="10">
        <v>45653.25545138889</v>
      </c>
      <c r="C14273" s="11" t="s">
        <v>39335</v>
      </c>
      <c r="D14273" s="12">
        <v>12.0</v>
      </c>
      <c r="E14273" s="10" t="s">
        <v>26</v>
      </c>
      <c r="F14273" s="12">
        <v>2024.0</v>
      </c>
      <c r="G14273" s="13" t="s">
        <v>39336</v>
      </c>
      <c r="H14273" s="14" t="s">
        <v>39337</v>
      </c>
      <c r="I14273" s="12">
        <v>4838.0</v>
      </c>
      <c r="J14273" s="15" t="str">
        <f t="shared" si="1"/>
        <v>Irrelevant</v>
      </c>
    </row>
    <row r="14274" ht="22.5" customHeight="1">
      <c r="A14274" s="9" t="s">
        <v>39338</v>
      </c>
      <c r="B14274" s="10">
        <v>45696.764131944445</v>
      </c>
      <c r="C14274" s="11" t="s">
        <v>39339</v>
      </c>
      <c r="D14274" s="12">
        <v>2.0</v>
      </c>
      <c r="E14274" s="10" t="s">
        <v>12</v>
      </c>
      <c r="F14274" s="12">
        <v>2025.0</v>
      </c>
      <c r="G14274" s="13" t="s">
        <v>13</v>
      </c>
      <c r="H14274" s="14" t="s">
        <v>14</v>
      </c>
      <c r="I14274" s="12">
        <v>1732.0</v>
      </c>
      <c r="J14274" s="15" t="str">
        <f t="shared" si="1"/>
        <v>Relevant</v>
      </c>
    </row>
    <row r="14275" ht="22.5" customHeight="1">
      <c r="A14275" s="9" t="s">
        <v>39340</v>
      </c>
      <c r="B14275" s="10">
        <v>45614.79846064815</v>
      </c>
      <c r="C14275" s="11" t="s">
        <v>39341</v>
      </c>
      <c r="D14275" s="12">
        <v>11.0</v>
      </c>
      <c r="E14275" s="10" t="s">
        <v>17</v>
      </c>
      <c r="F14275" s="12">
        <v>2024.0</v>
      </c>
      <c r="G14275" s="13" t="s">
        <v>13</v>
      </c>
      <c r="H14275" s="14" t="s">
        <v>1129</v>
      </c>
      <c r="I14275" s="12">
        <v>970.0</v>
      </c>
      <c r="J14275" s="15" t="str">
        <f t="shared" si="1"/>
        <v>Relevant</v>
      </c>
    </row>
    <row r="14276" ht="22.5" customHeight="1">
      <c r="A14276" s="9" t="s">
        <v>39342</v>
      </c>
      <c r="B14276" s="10">
        <v>45644.966527777775</v>
      </c>
      <c r="C14276" s="11" t="s">
        <v>39343</v>
      </c>
      <c r="D14276" s="12">
        <v>12.0</v>
      </c>
      <c r="E14276" s="10" t="s">
        <v>26</v>
      </c>
      <c r="F14276" s="12">
        <v>2024.0</v>
      </c>
      <c r="G14276" s="13" t="s">
        <v>13</v>
      </c>
      <c r="H14276" s="14" t="s">
        <v>1646</v>
      </c>
      <c r="I14276" s="12">
        <v>81.0</v>
      </c>
      <c r="J14276" s="15" t="str">
        <f t="shared" si="1"/>
        <v>Irrelevant</v>
      </c>
    </row>
    <row r="14277" ht="22.5" customHeight="1">
      <c r="A14277" s="9" t="s">
        <v>39344</v>
      </c>
      <c r="B14277" s="10">
        <v>45592.35618055556</v>
      </c>
      <c r="C14277" s="11" t="s">
        <v>39345</v>
      </c>
      <c r="D14277" s="12">
        <v>10.0</v>
      </c>
      <c r="E14277" s="10" t="s">
        <v>42</v>
      </c>
      <c r="F14277" s="12">
        <v>2024.0</v>
      </c>
      <c r="G14277" s="13" t="s">
        <v>13</v>
      </c>
      <c r="H14277" s="14" t="s">
        <v>97</v>
      </c>
      <c r="I14277" s="12">
        <v>616.0</v>
      </c>
      <c r="J14277" s="15" t="str">
        <f t="shared" si="1"/>
        <v>Relevant</v>
      </c>
    </row>
    <row r="14278" ht="22.5" customHeight="1">
      <c r="A14278" s="9" t="s">
        <v>39346</v>
      </c>
      <c r="B14278" s="10">
        <v>45437.92979166667</v>
      </c>
      <c r="C14278" s="11" t="s">
        <v>39347</v>
      </c>
      <c r="D14278" s="12">
        <v>5.0</v>
      </c>
      <c r="E14278" s="10" t="s">
        <v>21</v>
      </c>
      <c r="F14278" s="12">
        <v>2024.0</v>
      </c>
      <c r="G14278" s="13" t="s">
        <v>13</v>
      </c>
      <c r="H14278" s="14" t="s">
        <v>484</v>
      </c>
      <c r="I14278" s="12">
        <v>48.0</v>
      </c>
      <c r="J14278" s="15" t="str">
        <f t="shared" si="1"/>
        <v>Irrelevant</v>
      </c>
    </row>
    <row r="14279" ht="22.5" customHeight="1">
      <c r="A14279" s="9" t="s">
        <v>39348</v>
      </c>
      <c r="B14279" s="10">
        <v>45647.63548611111</v>
      </c>
      <c r="C14279" s="11" t="s">
        <v>39349</v>
      </c>
      <c r="D14279" s="12">
        <v>12.0</v>
      </c>
      <c r="E14279" s="10" t="s">
        <v>26</v>
      </c>
      <c r="F14279" s="12">
        <v>2024.0</v>
      </c>
      <c r="G14279" s="13" t="s">
        <v>13</v>
      </c>
      <c r="H14279" s="14" t="s">
        <v>39350</v>
      </c>
      <c r="I14279" s="12">
        <v>55323.0</v>
      </c>
      <c r="J14279" s="15" t="str">
        <f t="shared" si="1"/>
        <v>Relevant</v>
      </c>
    </row>
    <row r="14280" ht="22.5" customHeight="1">
      <c r="A14280" s="9" t="s">
        <v>39351</v>
      </c>
      <c r="B14280" s="10">
        <v>45607.434802627315</v>
      </c>
      <c r="C14280" s="11" t="s">
        <v>39352</v>
      </c>
      <c r="D14280" s="12">
        <v>11.0</v>
      </c>
      <c r="E14280" s="10" t="s">
        <v>17</v>
      </c>
      <c r="F14280" s="12">
        <v>2024.0</v>
      </c>
      <c r="G14280" s="13" t="s">
        <v>39353</v>
      </c>
      <c r="H14280" s="14" t="s">
        <v>39354</v>
      </c>
      <c r="I14280" s="12">
        <v>27642.0</v>
      </c>
      <c r="J14280" s="15" t="str">
        <f t="shared" si="1"/>
        <v>Relevant</v>
      </c>
    </row>
    <row r="14281" ht="22.5" customHeight="1">
      <c r="A14281" s="9" t="s">
        <v>39355</v>
      </c>
      <c r="B14281" s="10">
        <v>45575.923854166664</v>
      </c>
      <c r="C14281" s="11" t="s">
        <v>39356</v>
      </c>
      <c r="D14281" s="12">
        <v>10.0</v>
      </c>
      <c r="E14281" s="10" t="s">
        <v>42</v>
      </c>
      <c r="F14281" s="12">
        <v>2024.0</v>
      </c>
      <c r="G14281" s="13" t="s">
        <v>13</v>
      </c>
      <c r="H14281" s="14" t="s">
        <v>39357</v>
      </c>
      <c r="I14281" s="12">
        <v>15.0</v>
      </c>
      <c r="J14281" s="15" t="str">
        <f t="shared" si="1"/>
        <v>Relevant</v>
      </c>
    </row>
    <row r="14282" ht="22.5" customHeight="1">
      <c r="A14282" s="9" t="s">
        <v>39358</v>
      </c>
      <c r="B14282" s="10">
        <v>45588.2960996875</v>
      </c>
      <c r="C14282" s="11" t="s">
        <v>39359</v>
      </c>
      <c r="D14282" s="12">
        <v>10.0</v>
      </c>
      <c r="E14282" s="10" t="s">
        <v>42</v>
      </c>
      <c r="F14282" s="12">
        <v>2024.0</v>
      </c>
      <c r="G14282" s="13" t="s">
        <v>39360</v>
      </c>
      <c r="H14282" s="14" t="s">
        <v>39361</v>
      </c>
      <c r="I14282" s="12">
        <v>1.2258608E7</v>
      </c>
      <c r="J14282" s="15" t="str">
        <f t="shared" si="1"/>
        <v>Relevant</v>
      </c>
    </row>
    <row r="14283" ht="22.5" customHeight="1">
      <c r="A14283" s="9" t="s">
        <v>39362</v>
      </c>
      <c r="B14283" s="10">
        <v>45508.74427083333</v>
      </c>
      <c r="C14283" s="11" t="s">
        <v>38019</v>
      </c>
      <c r="D14283" s="12">
        <v>8.0</v>
      </c>
      <c r="E14283" s="10" t="s">
        <v>167</v>
      </c>
      <c r="F14283" s="12">
        <v>2024.0</v>
      </c>
      <c r="G14283" s="13" t="s">
        <v>13</v>
      </c>
      <c r="H14283" s="14" t="s">
        <v>39363</v>
      </c>
      <c r="I14283" s="12">
        <v>130.0</v>
      </c>
      <c r="J14283" s="15" t="str">
        <f t="shared" si="1"/>
        <v>Irrelevant</v>
      </c>
    </row>
    <row r="14284" ht="22.5" customHeight="1">
      <c r="A14284" s="9" t="s">
        <v>39364</v>
      </c>
      <c r="B14284" s="10">
        <v>45587.62459490741</v>
      </c>
      <c r="C14284" s="11" t="s">
        <v>39365</v>
      </c>
      <c r="D14284" s="12">
        <v>10.0</v>
      </c>
      <c r="E14284" s="10" t="s">
        <v>42</v>
      </c>
      <c r="F14284" s="12">
        <v>2024.0</v>
      </c>
      <c r="G14284" s="13" t="s">
        <v>13</v>
      </c>
      <c r="H14284" s="14" t="s">
        <v>175</v>
      </c>
      <c r="I14284" s="12">
        <v>1338.0</v>
      </c>
      <c r="J14284" s="15" t="str">
        <f t="shared" si="1"/>
        <v>Irrelevant</v>
      </c>
    </row>
    <row r="14285" ht="22.5" customHeight="1">
      <c r="A14285" s="9" t="s">
        <v>39366</v>
      </c>
      <c r="B14285" s="10">
        <v>45623.44574074074</v>
      </c>
      <c r="C14285" s="11" t="s">
        <v>39367</v>
      </c>
      <c r="D14285" s="12">
        <v>11.0</v>
      </c>
      <c r="E14285" s="10" t="s">
        <v>17</v>
      </c>
      <c r="F14285" s="12">
        <v>2024.0</v>
      </c>
      <c r="G14285" s="13" t="s">
        <v>39368</v>
      </c>
      <c r="H14285" s="14" t="s">
        <v>39369</v>
      </c>
      <c r="I14285" s="12">
        <v>6831001.0</v>
      </c>
      <c r="J14285" s="15" t="str">
        <f t="shared" si="1"/>
        <v>Relevant</v>
      </c>
    </row>
    <row r="14286" ht="22.5" customHeight="1">
      <c r="A14286" s="9" t="s">
        <v>39370</v>
      </c>
      <c r="B14286" s="10">
        <v>45648.99310820602</v>
      </c>
      <c r="C14286" s="11" t="s">
        <v>39371</v>
      </c>
      <c r="D14286" s="12">
        <v>12.0</v>
      </c>
      <c r="E14286" s="10" t="s">
        <v>26</v>
      </c>
      <c r="F14286" s="12">
        <v>2024.0</v>
      </c>
      <c r="G14286" s="13" t="s">
        <v>39372</v>
      </c>
      <c r="H14286" s="14" t="s">
        <v>39373</v>
      </c>
      <c r="I14286" s="12">
        <v>9205384.0</v>
      </c>
      <c r="J14286" s="15" t="str">
        <f t="shared" si="1"/>
        <v>Irrelevant</v>
      </c>
    </row>
    <row r="14287" ht="22.5" customHeight="1">
      <c r="A14287" s="9" t="s">
        <v>39374</v>
      </c>
      <c r="B14287" s="10">
        <v>45587.26809027778</v>
      </c>
      <c r="C14287" s="11" t="s">
        <v>39375</v>
      </c>
      <c r="D14287" s="12">
        <v>10.0</v>
      </c>
      <c r="E14287" s="10" t="s">
        <v>42</v>
      </c>
      <c r="F14287" s="12">
        <v>2024.0</v>
      </c>
      <c r="G14287" s="13" t="s">
        <v>13</v>
      </c>
      <c r="H14287" s="14" t="s">
        <v>175</v>
      </c>
      <c r="I14287" s="12">
        <v>175.0</v>
      </c>
      <c r="J14287" s="15" t="str">
        <f t="shared" si="1"/>
        <v>Irrelevant</v>
      </c>
    </row>
    <row r="14288" ht="22.5" customHeight="1">
      <c r="A14288" s="9" t="s">
        <v>39376</v>
      </c>
      <c r="B14288" s="10">
        <v>45595.80267361111</v>
      </c>
      <c r="C14288" s="11" t="s">
        <v>39377</v>
      </c>
      <c r="D14288" s="12">
        <v>10.0</v>
      </c>
      <c r="E14288" s="10" t="s">
        <v>42</v>
      </c>
      <c r="F14288" s="12">
        <v>2024.0</v>
      </c>
      <c r="G14288" s="13" t="s">
        <v>39378</v>
      </c>
      <c r="H14288" s="14" t="s">
        <v>39379</v>
      </c>
      <c r="I14288" s="12">
        <v>0.0</v>
      </c>
      <c r="J14288" s="15" t="str">
        <f t="shared" si="1"/>
        <v>Irrelevant</v>
      </c>
    </row>
    <row r="14289" ht="22.5" customHeight="1">
      <c r="A14289" s="9" t="s">
        <v>39380</v>
      </c>
      <c r="B14289" s="10">
        <v>45728.81597222222</v>
      </c>
      <c r="C14289" s="11" t="s">
        <v>7358</v>
      </c>
      <c r="D14289" s="12">
        <v>3.0</v>
      </c>
      <c r="E14289" s="10" t="s">
        <v>59</v>
      </c>
      <c r="F14289" s="12">
        <v>2025.0</v>
      </c>
      <c r="G14289" s="13" t="s">
        <v>39381</v>
      </c>
      <c r="H14289" s="14" t="s">
        <v>39382</v>
      </c>
      <c r="I14289" s="12">
        <v>1.776086E7</v>
      </c>
      <c r="J14289" s="15" t="str">
        <f t="shared" si="1"/>
        <v>Irrelevant</v>
      </c>
    </row>
    <row r="14290" ht="22.5" customHeight="1">
      <c r="A14290" s="9" t="s">
        <v>39383</v>
      </c>
      <c r="B14290" s="10">
        <v>45636.444710648146</v>
      </c>
      <c r="C14290" s="11" t="s">
        <v>39384</v>
      </c>
      <c r="D14290" s="12">
        <v>12.0</v>
      </c>
      <c r="E14290" s="10" t="s">
        <v>26</v>
      </c>
      <c r="F14290" s="12">
        <v>2024.0</v>
      </c>
      <c r="G14290" s="13" t="s">
        <v>39385</v>
      </c>
      <c r="H14290" s="14" t="s">
        <v>39386</v>
      </c>
      <c r="I14290" s="12">
        <v>2185.0</v>
      </c>
      <c r="J14290" s="15" t="str">
        <f t="shared" si="1"/>
        <v>Irrelevant</v>
      </c>
    </row>
    <row r="14291" ht="22.5" customHeight="1">
      <c r="A14291" s="9" t="s">
        <v>39387</v>
      </c>
      <c r="B14291" s="10">
        <v>45745.495300925926</v>
      </c>
      <c r="C14291" s="11" t="s">
        <v>39388</v>
      </c>
      <c r="D14291" s="12">
        <v>3.0</v>
      </c>
      <c r="E14291" s="10" t="s">
        <v>59</v>
      </c>
      <c r="F14291" s="12">
        <v>2025.0</v>
      </c>
      <c r="G14291" s="13" t="s">
        <v>13</v>
      </c>
      <c r="H14291" s="14" t="s">
        <v>5256</v>
      </c>
      <c r="I14291" s="12">
        <v>79.0</v>
      </c>
      <c r="J14291" s="15" t="str">
        <f t="shared" si="1"/>
        <v>Relevant</v>
      </c>
    </row>
    <row r="14292" ht="22.5" customHeight="1">
      <c r="A14292" s="9" t="s">
        <v>39389</v>
      </c>
      <c r="B14292" s="10">
        <v>45609.31721064815</v>
      </c>
      <c r="C14292" s="11" t="s">
        <v>39390</v>
      </c>
      <c r="D14292" s="12">
        <v>11.0</v>
      </c>
      <c r="E14292" s="10" t="s">
        <v>17</v>
      </c>
      <c r="F14292" s="12">
        <v>2024.0</v>
      </c>
      <c r="G14292" s="13" t="s">
        <v>13</v>
      </c>
      <c r="H14292" s="14" t="s">
        <v>1877</v>
      </c>
      <c r="I14292" s="12">
        <v>10377.0</v>
      </c>
      <c r="J14292" s="15" t="str">
        <f t="shared" si="1"/>
        <v>Irrelevant</v>
      </c>
    </row>
    <row r="14293" ht="22.5" customHeight="1">
      <c r="A14293" s="9" t="s">
        <v>39391</v>
      </c>
      <c r="B14293" s="10">
        <v>45701.51956018519</v>
      </c>
      <c r="C14293" s="11" t="s">
        <v>39392</v>
      </c>
      <c r="D14293" s="12">
        <v>2.0</v>
      </c>
      <c r="E14293" s="10" t="s">
        <v>12</v>
      </c>
      <c r="F14293" s="12">
        <v>2025.0</v>
      </c>
      <c r="G14293" s="13" t="s">
        <v>13</v>
      </c>
      <c r="H14293" s="14" t="s">
        <v>832</v>
      </c>
      <c r="I14293" s="12">
        <v>1533.0</v>
      </c>
      <c r="J14293" s="15" t="str">
        <f t="shared" si="1"/>
        <v>Irrelevant</v>
      </c>
    </row>
    <row r="14294" ht="22.5" customHeight="1">
      <c r="A14294" s="9" t="s">
        <v>39393</v>
      </c>
      <c r="B14294" s="10">
        <v>45418.731944444444</v>
      </c>
      <c r="C14294" s="11" t="s">
        <v>39394</v>
      </c>
      <c r="D14294" s="12">
        <v>5.0</v>
      </c>
      <c r="E14294" s="10" t="s">
        <v>21</v>
      </c>
      <c r="F14294" s="12">
        <v>2024.0</v>
      </c>
      <c r="G14294" s="13" t="s">
        <v>39395</v>
      </c>
      <c r="H14294" s="14" t="s">
        <v>39396</v>
      </c>
      <c r="I14294" s="12">
        <v>1.261664E7</v>
      </c>
      <c r="J14294" s="15" t="str">
        <f t="shared" si="1"/>
        <v>Irrelevant</v>
      </c>
    </row>
    <row r="14295" ht="22.5" customHeight="1">
      <c r="A14295" s="9" t="s">
        <v>39397</v>
      </c>
      <c r="B14295" s="10">
        <v>45434.57472222222</v>
      </c>
      <c r="C14295" s="11" t="s">
        <v>39398</v>
      </c>
      <c r="D14295" s="12">
        <v>5.0</v>
      </c>
      <c r="E14295" s="10" t="s">
        <v>21</v>
      </c>
      <c r="F14295" s="12">
        <v>2024.0</v>
      </c>
      <c r="G14295" s="13" t="s">
        <v>13</v>
      </c>
      <c r="H14295" s="14" t="s">
        <v>189</v>
      </c>
      <c r="I14295" s="12">
        <v>50.0</v>
      </c>
      <c r="J14295" s="15" t="str">
        <f t="shared" si="1"/>
        <v>Relevant</v>
      </c>
    </row>
    <row r="14296" ht="22.5" customHeight="1">
      <c r="A14296" s="9" t="s">
        <v>39399</v>
      </c>
      <c r="B14296" s="10">
        <v>45734.70106481481</v>
      </c>
      <c r="C14296" s="11" t="s">
        <v>39400</v>
      </c>
      <c r="D14296" s="12">
        <v>3.0</v>
      </c>
      <c r="E14296" s="10" t="s">
        <v>59</v>
      </c>
      <c r="F14296" s="12">
        <v>2025.0</v>
      </c>
      <c r="G14296" s="13" t="s">
        <v>13</v>
      </c>
      <c r="H14296" s="14" t="s">
        <v>39401</v>
      </c>
      <c r="I14296" s="12">
        <v>2.0</v>
      </c>
      <c r="J14296" s="15" t="str">
        <f t="shared" si="1"/>
        <v>Relevant</v>
      </c>
    </row>
    <row r="14297" ht="22.5" customHeight="1">
      <c r="A14297" s="9" t="s">
        <v>39402</v>
      </c>
      <c r="B14297" s="10">
        <v>45630.43528935185</v>
      </c>
      <c r="C14297" s="11" t="s">
        <v>39403</v>
      </c>
      <c r="D14297" s="12">
        <v>12.0</v>
      </c>
      <c r="E14297" s="10" t="s">
        <v>26</v>
      </c>
      <c r="F14297" s="12">
        <v>2024.0</v>
      </c>
      <c r="G14297" s="13" t="s">
        <v>13</v>
      </c>
      <c r="H14297" s="14" t="s">
        <v>11903</v>
      </c>
      <c r="I14297" s="12">
        <v>952.0</v>
      </c>
      <c r="J14297" s="15" t="str">
        <f t="shared" si="1"/>
        <v>Relevant</v>
      </c>
    </row>
    <row r="14298" ht="22.5" customHeight="1">
      <c r="A14298" s="9" t="s">
        <v>39404</v>
      </c>
      <c r="B14298" s="10">
        <v>45633.39947916667</v>
      </c>
      <c r="C14298" s="11" t="s">
        <v>39405</v>
      </c>
      <c r="D14298" s="12">
        <v>12.0</v>
      </c>
      <c r="E14298" s="10" t="s">
        <v>26</v>
      </c>
      <c r="F14298" s="12">
        <v>2024.0</v>
      </c>
      <c r="G14298" s="13" t="s">
        <v>39406</v>
      </c>
      <c r="H14298" s="14" t="s">
        <v>39407</v>
      </c>
      <c r="I14298" s="12">
        <v>319622.0</v>
      </c>
      <c r="J14298" s="15" t="str">
        <f t="shared" si="1"/>
        <v>Relevant</v>
      </c>
    </row>
    <row r="14299" ht="22.5" customHeight="1">
      <c r="A14299" s="9" t="s">
        <v>39408</v>
      </c>
      <c r="B14299" s="10">
        <v>45716.21600694444</v>
      </c>
      <c r="C14299" s="11" t="s">
        <v>39409</v>
      </c>
      <c r="D14299" s="12">
        <v>2.0</v>
      </c>
      <c r="E14299" s="10" t="s">
        <v>12</v>
      </c>
      <c r="F14299" s="12">
        <v>2025.0</v>
      </c>
      <c r="G14299" s="13" t="s">
        <v>39410</v>
      </c>
      <c r="H14299" s="14" t="s">
        <v>39411</v>
      </c>
      <c r="I14299" s="12">
        <v>5414418.0</v>
      </c>
      <c r="J14299" s="15" t="str">
        <f t="shared" si="1"/>
        <v>Irrelevant</v>
      </c>
    </row>
    <row r="14300" ht="22.5" customHeight="1">
      <c r="A14300" s="9" t="s">
        <v>39412</v>
      </c>
      <c r="B14300" s="10">
        <v>45588.62276895833</v>
      </c>
      <c r="C14300" s="11" t="s">
        <v>39413</v>
      </c>
      <c r="D14300" s="12">
        <v>10.0</v>
      </c>
      <c r="E14300" s="10" t="s">
        <v>42</v>
      </c>
      <c r="F14300" s="12">
        <v>2024.0</v>
      </c>
      <c r="G14300" s="13" t="s">
        <v>39414</v>
      </c>
      <c r="H14300" s="14" t="s">
        <v>39415</v>
      </c>
      <c r="I14300" s="12">
        <v>6429.0</v>
      </c>
      <c r="J14300" s="15" t="str">
        <f t="shared" si="1"/>
        <v>Relevant</v>
      </c>
    </row>
    <row r="14301" ht="22.5" customHeight="1">
      <c r="A14301" s="9" t="s">
        <v>39416</v>
      </c>
      <c r="B14301" s="10">
        <v>45621.73059027778</v>
      </c>
      <c r="C14301" s="11" t="s">
        <v>39417</v>
      </c>
      <c r="D14301" s="12">
        <v>11.0</v>
      </c>
      <c r="E14301" s="10" t="s">
        <v>17</v>
      </c>
      <c r="F14301" s="12">
        <v>2024.0</v>
      </c>
      <c r="G14301" s="13" t="s">
        <v>13</v>
      </c>
      <c r="H14301" s="14" t="s">
        <v>220</v>
      </c>
      <c r="I14301" s="12">
        <v>57.0</v>
      </c>
      <c r="J14301" s="15" t="str">
        <f t="shared" si="1"/>
        <v>Relevant</v>
      </c>
    </row>
    <row r="14302" ht="22.5" customHeight="1">
      <c r="A14302" s="9" t="s">
        <v>39418</v>
      </c>
      <c r="B14302" s="10">
        <v>45699.884421296294</v>
      </c>
      <c r="C14302" s="11" t="s">
        <v>39419</v>
      </c>
      <c r="D14302" s="12">
        <v>2.0</v>
      </c>
      <c r="E14302" s="10" t="s">
        <v>12</v>
      </c>
      <c r="F14302" s="12">
        <v>2025.0</v>
      </c>
      <c r="G14302" s="13" t="s">
        <v>13</v>
      </c>
      <c r="H14302" s="14" t="s">
        <v>39420</v>
      </c>
      <c r="I14302" s="12">
        <v>1161.0</v>
      </c>
      <c r="J14302" s="15" t="str">
        <f t="shared" si="1"/>
        <v>Relevant</v>
      </c>
    </row>
    <row r="14303" ht="22.5" customHeight="1">
      <c r="A14303" s="9" t="s">
        <v>39421</v>
      </c>
      <c r="B14303" s="10">
        <v>45603.58804398148</v>
      </c>
      <c r="C14303" s="11" t="s">
        <v>39422</v>
      </c>
      <c r="D14303" s="12">
        <v>11.0</v>
      </c>
      <c r="E14303" s="10" t="s">
        <v>17</v>
      </c>
      <c r="F14303" s="12">
        <v>2024.0</v>
      </c>
      <c r="G14303" s="13" t="s">
        <v>13</v>
      </c>
      <c r="H14303" s="14" t="s">
        <v>4198</v>
      </c>
      <c r="I14303" s="12">
        <v>43.0</v>
      </c>
      <c r="J14303" s="15" t="str">
        <f t="shared" si="1"/>
        <v>Relevant</v>
      </c>
    </row>
    <row r="14304" ht="22.5" customHeight="1">
      <c r="A14304" s="9" t="s">
        <v>39423</v>
      </c>
      <c r="B14304" s="10">
        <v>45597.75015046296</v>
      </c>
      <c r="C14304" s="11" t="s">
        <v>271</v>
      </c>
      <c r="D14304" s="12">
        <v>11.0</v>
      </c>
      <c r="E14304" s="10" t="s">
        <v>17</v>
      </c>
      <c r="F14304" s="12">
        <v>2024.0</v>
      </c>
      <c r="G14304" s="13" t="s">
        <v>39424</v>
      </c>
      <c r="H14304" s="14" t="s">
        <v>39425</v>
      </c>
      <c r="I14304" s="12">
        <v>6822.0</v>
      </c>
      <c r="J14304" s="15" t="str">
        <f t="shared" si="1"/>
        <v>Irrelevant</v>
      </c>
    </row>
    <row r="14305" ht="22.5" customHeight="1">
      <c r="A14305" s="9" t="s">
        <v>39426</v>
      </c>
      <c r="B14305" s="10">
        <v>45627.32701388889</v>
      </c>
      <c r="C14305" s="11" t="s">
        <v>39427</v>
      </c>
      <c r="D14305" s="12">
        <v>12.0</v>
      </c>
      <c r="E14305" s="10" t="s">
        <v>26</v>
      </c>
      <c r="F14305" s="12">
        <v>2024.0</v>
      </c>
      <c r="G14305" s="13" t="s">
        <v>26410</v>
      </c>
      <c r="H14305" s="14" t="s">
        <v>39428</v>
      </c>
      <c r="I14305" s="12">
        <v>622887.0</v>
      </c>
      <c r="J14305" s="15" t="str">
        <f t="shared" si="1"/>
        <v>Irrelevant</v>
      </c>
    </row>
    <row r="14306" ht="22.5" customHeight="1">
      <c r="A14306" s="9" t="s">
        <v>39429</v>
      </c>
      <c r="B14306" s="10">
        <v>45660.796793981484</v>
      </c>
      <c r="C14306" s="11" t="s">
        <v>39430</v>
      </c>
      <c r="D14306" s="12">
        <v>1.0</v>
      </c>
      <c r="E14306" s="10" t="s">
        <v>70</v>
      </c>
      <c r="F14306" s="12">
        <v>2025.0</v>
      </c>
      <c r="G14306" s="13" t="s">
        <v>13</v>
      </c>
      <c r="H14306" s="14" t="s">
        <v>220</v>
      </c>
      <c r="I14306" s="12">
        <v>1.0</v>
      </c>
      <c r="J14306" s="15" t="str">
        <f t="shared" si="1"/>
        <v>Relevant</v>
      </c>
    </row>
    <row r="14307" ht="22.5" customHeight="1">
      <c r="A14307" s="9" t="s">
        <v>39431</v>
      </c>
      <c r="B14307" s="10">
        <v>45616.35766203704</v>
      </c>
      <c r="C14307" s="11" t="s">
        <v>36265</v>
      </c>
      <c r="D14307" s="12">
        <v>11.0</v>
      </c>
      <c r="E14307" s="10" t="s">
        <v>17</v>
      </c>
      <c r="F14307" s="12">
        <v>2024.0</v>
      </c>
      <c r="G14307" s="13" t="s">
        <v>13</v>
      </c>
      <c r="H14307" s="14" t="s">
        <v>39432</v>
      </c>
      <c r="I14307" s="12">
        <v>2898.0</v>
      </c>
      <c r="J14307" s="15" t="str">
        <f t="shared" si="1"/>
        <v>Relevant</v>
      </c>
    </row>
    <row r="14308" ht="22.5" customHeight="1">
      <c r="A14308" s="9" t="s">
        <v>39433</v>
      </c>
      <c r="B14308" s="10">
        <v>45457.25796296296</v>
      </c>
      <c r="C14308" s="11" t="s">
        <v>11518</v>
      </c>
      <c r="D14308" s="12">
        <v>6.0</v>
      </c>
      <c r="E14308" s="10" t="s">
        <v>34</v>
      </c>
      <c r="F14308" s="12">
        <v>2024.0</v>
      </c>
      <c r="G14308" s="13" t="s">
        <v>13</v>
      </c>
      <c r="H14308" s="14" t="s">
        <v>13877</v>
      </c>
      <c r="I14308" s="12">
        <v>411.0</v>
      </c>
      <c r="J14308" s="15" t="str">
        <f t="shared" si="1"/>
        <v>Relevant</v>
      </c>
    </row>
    <row r="14309" ht="22.5" customHeight="1">
      <c r="A14309" s="9" t="s">
        <v>39434</v>
      </c>
      <c r="B14309" s="10">
        <v>45696.716886574075</v>
      </c>
      <c r="C14309" s="11" t="s">
        <v>39435</v>
      </c>
      <c r="D14309" s="12">
        <v>2.0</v>
      </c>
      <c r="E14309" s="10" t="s">
        <v>12</v>
      </c>
      <c r="F14309" s="12">
        <v>2025.0</v>
      </c>
      <c r="G14309" s="13" t="s">
        <v>13</v>
      </c>
      <c r="H14309" s="14" t="s">
        <v>5290</v>
      </c>
      <c r="I14309" s="12">
        <v>18.0</v>
      </c>
      <c r="J14309" s="15" t="str">
        <f t="shared" si="1"/>
        <v>Relevant</v>
      </c>
    </row>
    <row r="14310" ht="22.5" customHeight="1">
      <c r="A14310" s="9" t="s">
        <v>39436</v>
      </c>
      <c r="B14310" s="10">
        <v>45736.79519675926</v>
      </c>
      <c r="C14310" s="11" t="s">
        <v>39437</v>
      </c>
      <c r="D14310" s="12">
        <v>3.0</v>
      </c>
      <c r="E14310" s="10" t="s">
        <v>59</v>
      </c>
      <c r="F14310" s="12">
        <v>2025.0</v>
      </c>
      <c r="G14310" s="13" t="s">
        <v>13</v>
      </c>
      <c r="H14310" s="14" t="s">
        <v>39438</v>
      </c>
      <c r="I14310" s="12">
        <v>32.0</v>
      </c>
      <c r="J14310" s="15" t="str">
        <f t="shared" si="1"/>
        <v>Irrelevant</v>
      </c>
    </row>
    <row r="14311" ht="22.5" customHeight="1">
      <c r="A14311" s="9" t="s">
        <v>39439</v>
      </c>
      <c r="B14311" s="10">
        <v>45616.00641203704</v>
      </c>
      <c r="C14311" s="11" t="s">
        <v>39440</v>
      </c>
      <c r="D14311" s="12">
        <v>11.0</v>
      </c>
      <c r="E14311" s="10" t="s">
        <v>17</v>
      </c>
      <c r="F14311" s="12">
        <v>2024.0</v>
      </c>
      <c r="G14311" s="13" t="s">
        <v>31063</v>
      </c>
      <c r="H14311" s="14" t="s">
        <v>31064</v>
      </c>
      <c r="I14311" s="12">
        <v>34849.0</v>
      </c>
      <c r="J14311" s="15" t="str">
        <f t="shared" si="1"/>
        <v>Relevant</v>
      </c>
    </row>
    <row r="14312" ht="22.5" customHeight="1">
      <c r="A14312" s="9" t="s">
        <v>39441</v>
      </c>
      <c r="B14312" s="10">
        <v>45629.409537037034</v>
      </c>
      <c r="C14312" s="11" t="s">
        <v>39442</v>
      </c>
      <c r="D14312" s="12">
        <v>12.0</v>
      </c>
      <c r="E14312" s="10" t="s">
        <v>26</v>
      </c>
      <c r="F14312" s="12">
        <v>2024.0</v>
      </c>
      <c r="G14312" s="13" t="s">
        <v>13</v>
      </c>
      <c r="H14312" s="14" t="s">
        <v>3120</v>
      </c>
      <c r="I14312" s="12">
        <v>136.0</v>
      </c>
      <c r="J14312" s="15" t="str">
        <f t="shared" si="1"/>
        <v>Relevant</v>
      </c>
    </row>
    <row r="14313" ht="22.5" customHeight="1">
      <c r="A14313" s="9" t="s">
        <v>39443</v>
      </c>
      <c r="B14313" s="10">
        <v>45591.86659722222</v>
      </c>
      <c r="C14313" s="11" t="s">
        <v>39444</v>
      </c>
      <c r="D14313" s="12">
        <v>10.0</v>
      </c>
      <c r="E14313" s="10" t="s">
        <v>42</v>
      </c>
      <c r="F14313" s="12">
        <v>2024.0</v>
      </c>
      <c r="G14313" s="13" t="s">
        <v>13</v>
      </c>
      <c r="H14313" s="14" t="s">
        <v>131</v>
      </c>
      <c r="I14313" s="12">
        <v>3.0</v>
      </c>
      <c r="J14313" s="15" t="str">
        <f t="shared" si="1"/>
        <v>Relevant</v>
      </c>
    </row>
    <row r="14314" ht="22.5" customHeight="1">
      <c r="A14314" s="9" t="s">
        <v>39445</v>
      </c>
      <c r="B14314" s="10">
        <v>45615.02736111111</v>
      </c>
      <c r="C14314" s="11" t="s">
        <v>39446</v>
      </c>
      <c r="D14314" s="12">
        <v>11.0</v>
      </c>
      <c r="E14314" s="10" t="s">
        <v>17</v>
      </c>
      <c r="F14314" s="12">
        <v>2024.0</v>
      </c>
      <c r="G14314" s="13" t="s">
        <v>13</v>
      </c>
      <c r="H14314" s="14" t="s">
        <v>423</v>
      </c>
      <c r="I14314" s="12">
        <v>72.0</v>
      </c>
      <c r="J14314" s="15" t="str">
        <f t="shared" si="1"/>
        <v>Relevant</v>
      </c>
    </row>
    <row r="14315" ht="22.5" customHeight="1">
      <c r="A14315" s="9" t="s">
        <v>39447</v>
      </c>
      <c r="B14315" s="10">
        <v>45711.69131598379</v>
      </c>
      <c r="C14315" s="11" t="s">
        <v>39448</v>
      </c>
      <c r="D14315" s="12">
        <v>2.0</v>
      </c>
      <c r="E14315" s="10" t="s">
        <v>12</v>
      </c>
      <c r="F14315" s="12">
        <v>2025.0</v>
      </c>
      <c r="G14315" s="13" t="s">
        <v>39449</v>
      </c>
      <c r="H14315" s="14" t="s">
        <v>39450</v>
      </c>
      <c r="I14315" s="12">
        <v>2486439.0</v>
      </c>
      <c r="J14315" s="15" t="str">
        <f t="shared" si="1"/>
        <v>Relevant</v>
      </c>
    </row>
    <row r="14316" ht="22.5" customHeight="1">
      <c r="A14316" s="9" t="s">
        <v>39451</v>
      </c>
      <c r="B14316" s="10">
        <v>45401.02144675926</v>
      </c>
      <c r="C14316" s="11" t="s">
        <v>39452</v>
      </c>
      <c r="D14316" s="12">
        <v>4.0</v>
      </c>
      <c r="E14316" s="10" t="s">
        <v>274</v>
      </c>
      <c r="F14316" s="12">
        <v>2024.0</v>
      </c>
      <c r="G14316" s="13" t="s">
        <v>13</v>
      </c>
      <c r="H14316" s="14" t="s">
        <v>2067</v>
      </c>
      <c r="I14316" s="12">
        <v>20197.0</v>
      </c>
      <c r="J14316" s="15" t="str">
        <f t="shared" si="1"/>
        <v>Relevant</v>
      </c>
    </row>
    <row r="14317" ht="22.5" customHeight="1">
      <c r="A14317" s="9" t="s">
        <v>39453</v>
      </c>
      <c r="B14317" s="10">
        <v>45543.84271990741</v>
      </c>
      <c r="C14317" s="11" t="s">
        <v>39454</v>
      </c>
      <c r="D14317" s="12">
        <v>9.0</v>
      </c>
      <c r="E14317" s="10" t="s">
        <v>114</v>
      </c>
      <c r="F14317" s="12">
        <v>2024.0</v>
      </c>
      <c r="G14317" s="13" t="s">
        <v>13</v>
      </c>
      <c r="H14317" s="14" t="s">
        <v>39455</v>
      </c>
      <c r="I14317" s="12">
        <v>3312.0</v>
      </c>
      <c r="J14317" s="15" t="str">
        <f t="shared" si="1"/>
        <v>Irrelevant</v>
      </c>
    </row>
    <row r="14318" ht="22.5" customHeight="1">
      <c r="A14318" s="9" t="s">
        <v>39456</v>
      </c>
      <c r="B14318" s="10">
        <v>45621.75699074074</v>
      </c>
      <c r="C14318" s="11" t="s">
        <v>39457</v>
      </c>
      <c r="D14318" s="12">
        <v>11.0</v>
      </c>
      <c r="E14318" s="10" t="s">
        <v>17</v>
      </c>
      <c r="F14318" s="12">
        <v>2024.0</v>
      </c>
      <c r="G14318" s="13" t="s">
        <v>13</v>
      </c>
      <c r="H14318" s="14" t="s">
        <v>220</v>
      </c>
      <c r="I14318" s="12">
        <v>4.0</v>
      </c>
      <c r="J14318" s="15" t="str">
        <f t="shared" si="1"/>
        <v>Relevant</v>
      </c>
    </row>
    <row r="14319" ht="22.5" customHeight="1">
      <c r="A14319" s="9" t="s">
        <v>39458</v>
      </c>
      <c r="B14319" s="10">
        <v>45583.507474976854</v>
      </c>
      <c r="C14319" s="11" t="s">
        <v>39459</v>
      </c>
      <c r="D14319" s="12">
        <v>10.0</v>
      </c>
      <c r="E14319" s="10" t="s">
        <v>42</v>
      </c>
      <c r="F14319" s="12">
        <v>2024.0</v>
      </c>
      <c r="G14319" s="13" t="s">
        <v>39460</v>
      </c>
      <c r="H14319" s="14" t="s">
        <v>39461</v>
      </c>
      <c r="I14319" s="12">
        <v>1.2258608E7</v>
      </c>
      <c r="J14319" s="15" t="str">
        <f t="shared" si="1"/>
        <v>Relevant</v>
      </c>
    </row>
    <row r="14320" ht="22.5" customHeight="1">
      <c r="A14320" s="9" t="s">
        <v>39462</v>
      </c>
      <c r="B14320" s="10">
        <v>45591.5</v>
      </c>
      <c r="C14320" s="11" t="s">
        <v>2265</v>
      </c>
      <c r="D14320" s="12">
        <v>10.0</v>
      </c>
      <c r="E14320" s="10" t="s">
        <v>42</v>
      </c>
      <c r="F14320" s="12">
        <v>2024.0</v>
      </c>
      <c r="G14320" s="13" t="s">
        <v>13</v>
      </c>
      <c r="H14320" s="14" t="s">
        <v>131</v>
      </c>
      <c r="I14320" s="12">
        <v>5.0</v>
      </c>
      <c r="J14320" s="15" t="str">
        <f t="shared" si="1"/>
        <v>Relevant</v>
      </c>
    </row>
    <row r="14321" ht="22.5" customHeight="1">
      <c r="A14321" s="9" t="s">
        <v>39463</v>
      </c>
      <c r="B14321" s="10">
        <v>45626.291712962964</v>
      </c>
      <c r="C14321" s="11" t="s">
        <v>7995</v>
      </c>
      <c r="D14321" s="12">
        <v>11.0</v>
      </c>
      <c r="E14321" s="10" t="s">
        <v>17</v>
      </c>
      <c r="F14321" s="12">
        <v>2024.0</v>
      </c>
      <c r="G14321" s="13" t="s">
        <v>39464</v>
      </c>
      <c r="H14321" s="14" t="s">
        <v>39465</v>
      </c>
      <c r="I14321" s="12">
        <v>8443435.0</v>
      </c>
      <c r="J14321" s="15" t="str">
        <f t="shared" si="1"/>
        <v>Relevant</v>
      </c>
    </row>
    <row r="14322" ht="22.5" customHeight="1">
      <c r="A14322" s="9" t="s">
        <v>39466</v>
      </c>
      <c r="B14322" s="10">
        <v>45473.51797453704</v>
      </c>
      <c r="C14322" s="11" t="s">
        <v>30004</v>
      </c>
      <c r="D14322" s="12">
        <v>6.0</v>
      </c>
      <c r="E14322" s="10" t="s">
        <v>34</v>
      </c>
      <c r="F14322" s="12">
        <v>2024.0</v>
      </c>
      <c r="G14322" s="13" t="s">
        <v>13</v>
      </c>
      <c r="H14322" s="14" t="s">
        <v>56</v>
      </c>
      <c r="I14322" s="12">
        <v>2.0</v>
      </c>
      <c r="J14322" s="15" t="str">
        <f t="shared" si="1"/>
        <v>Relevant</v>
      </c>
    </row>
    <row r="14323" ht="22.5" customHeight="1">
      <c r="A14323" s="9" t="s">
        <v>39467</v>
      </c>
      <c r="B14323" s="10">
        <v>45425.77479166666</v>
      </c>
      <c r="C14323" s="11" t="s">
        <v>39468</v>
      </c>
      <c r="D14323" s="12">
        <v>5.0</v>
      </c>
      <c r="E14323" s="10" t="s">
        <v>21</v>
      </c>
      <c r="F14323" s="12">
        <v>2024.0</v>
      </c>
      <c r="G14323" s="13" t="s">
        <v>39469</v>
      </c>
      <c r="H14323" s="14" t="s">
        <v>39470</v>
      </c>
      <c r="I14323" s="12">
        <v>1434.0</v>
      </c>
      <c r="J14323" s="15" t="str">
        <f t="shared" si="1"/>
        <v>Irrelevant</v>
      </c>
    </row>
    <row r="14324" ht="22.5" customHeight="1">
      <c r="A14324" s="9" t="s">
        <v>39471</v>
      </c>
      <c r="B14324" s="10">
        <v>45648.29418981481</v>
      </c>
      <c r="C14324" s="11" t="s">
        <v>3157</v>
      </c>
      <c r="D14324" s="12">
        <v>12.0</v>
      </c>
      <c r="E14324" s="10" t="s">
        <v>26</v>
      </c>
      <c r="F14324" s="12">
        <v>2024.0</v>
      </c>
      <c r="G14324" s="13" t="s">
        <v>39472</v>
      </c>
      <c r="H14324" s="14" t="s">
        <v>39473</v>
      </c>
      <c r="I14324" s="12">
        <v>8149206.0</v>
      </c>
      <c r="J14324" s="15" t="str">
        <f t="shared" si="1"/>
        <v>Irrelevant</v>
      </c>
    </row>
    <row r="14325" ht="22.5" customHeight="1">
      <c r="A14325" s="9" t="s">
        <v>39474</v>
      </c>
      <c r="B14325" s="10">
        <v>45492.746782407405</v>
      </c>
      <c r="C14325" s="11" t="s">
        <v>16606</v>
      </c>
      <c r="D14325" s="12">
        <v>7.0</v>
      </c>
      <c r="E14325" s="10" t="s">
        <v>55</v>
      </c>
      <c r="F14325" s="12">
        <v>2024.0</v>
      </c>
      <c r="G14325" s="13" t="s">
        <v>13</v>
      </c>
      <c r="H14325" s="14" t="s">
        <v>214</v>
      </c>
      <c r="I14325" s="12">
        <v>1324.0</v>
      </c>
      <c r="J14325" s="15" t="str">
        <f t="shared" si="1"/>
        <v>Relevant</v>
      </c>
    </row>
    <row r="14326" ht="22.5" customHeight="1">
      <c r="A14326" s="9" t="s">
        <v>39475</v>
      </c>
      <c r="B14326" s="10">
        <v>45585.83298611111</v>
      </c>
      <c r="C14326" s="11" t="s">
        <v>39476</v>
      </c>
      <c r="D14326" s="12">
        <v>10.0</v>
      </c>
      <c r="E14326" s="10" t="s">
        <v>42</v>
      </c>
      <c r="F14326" s="12">
        <v>2024.0</v>
      </c>
      <c r="G14326" s="13" t="s">
        <v>13</v>
      </c>
      <c r="H14326" s="14" t="s">
        <v>39477</v>
      </c>
      <c r="I14326" s="12">
        <v>3692.0</v>
      </c>
      <c r="J14326" s="15" t="str">
        <f t="shared" si="1"/>
        <v>Irrelevant</v>
      </c>
    </row>
    <row r="14327" ht="22.5" customHeight="1">
      <c r="A14327" s="9" t="s">
        <v>39478</v>
      </c>
      <c r="B14327" s="10">
        <v>45618.66962962963</v>
      </c>
      <c r="C14327" s="11" t="s">
        <v>39479</v>
      </c>
      <c r="D14327" s="12">
        <v>11.0</v>
      </c>
      <c r="E14327" s="10" t="s">
        <v>17</v>
      </c>
      <c r="F14327" s="12">
        <v>2024.0</v>
      </c>
      <c r="G14327" s="13" t="s">
        <v>13</v>
      </c>
      <c r="H14327" s="14" t="s">
        <v>91</v>
      </c>
      <c r="I14327" s="12">
        <v>11566.0</v>
      </c>
      <c r="J14327" s="15" t="str">
        <f t="shared" si="1"/>
        <v>Relevant</v>
      </c>
    </row>
    <row r="14328" ht="22.5" customHeight="1">
      <c r="A14328" s="9" t="s">
        <v>39480</v>
      </c>
      <c r="B14328" s="10">
        <v>45699.88799768518</v>
      </c>
      <c r="C14328" s="11" t="s">
        <v>39481</v>
      </c>
      <c r="D14328" s="12">
        <v>2.0</v>
      </c>
      <c r="E14328" s="10" t="s">
        <v>12</v>
      </c>
      <c r="F14328" s="12">
        <v>2025.0</v>
      </c>
      <c r="G14328" s="13" t="s">
        <v>13</v>
      </c>
      <c r="H14328" s="14" t="s">
        <v>3328</v>
      </c>
      <c r="I14328" s="12">
        <v>136.0</v>
      </c>
      <c r="J14328" s="15" t="str">
        <f t="shared" si="1"/>
        <v>Irrelevant</v>
      </c>
    </row>
    <row r="14329" ht="22.5" customHeight="1">
      <c r="A14329" s="9" t="s">
        <v>39482</v>
      </c>
      <c r="B14329" s="10">
        <v>45645.08295563657</v>
      </c>
      <c r="C14329" s="11" t="s">
        <v>39483</v>
      </c>
      <c r="D14329" s="12">
        <v>12.0</v>
      </c>
      <c r="E14329" s="10" t="s">
        <v>26</v>
      </c>
      <c r="F14329" s="12">
        <v>2024.0</v>
      </c>
      <c r="G14329" s="13" t="s">
        <v>39484</v>
      </c>
      <c r="H14329" s="14" t="s">
        <v>39485</v>
      </c>
      <c r="I14329" s="12">
        <v>9205384.0</v>
      </c>
      <c r="J14329" s="15" t="str">
        <f t="shared" si="1"/>
        <v>Relevant</v>
      </c>
    </row>
    <row r="14330" ht="22.5" customHeight="1">
      <c r="A14330" s="9" t="s">
        <v>39486</v>
      </c>
      <c r="B14330" s="10">
        <v>45462.52777777778</v>
      </c>
      <c r="C14330" s="11" t="s">
        <v>20044</v>
      </c>
      <c r="D14330" s="12">
        <v>6.0</v>
      </c>
      <c r="E14330" s="10" t="s">
        <v>34</v>
      </c>
      <c r="F14330" s="12">
        <v>2024.0</v>
      </c>
      <c r="G14330" s="13" t="s">
        <v>13</v>
      </c>
      <c r="H14330" s="14" t="s">
        <v>6612</v>
      </c>
      <c r="I14330" s="12">
        <v>2567730.0</v>
      </c>
      <c r="J14330" s="15" t="str">
        <f t="shared" si="1"/>
        <v>Irrelevant</v>
      </c>
    </row>
    <row r="14331" ht="22.5" customHeight="1">
      <c r="A14331" s="9" t="s">
        <v>39487</v>
      </c>
      <c r="B14331" s="10">
        <v>45551.40872685185</v>
      </c>
      <c r="C14331" s="11" t="s">
        <v>39488</v>
      </c>
      <c r="D14331" s="12">
        <v>9.0</v>
      </c>
      <c r="E14331" s="10" t="s">
        <v>114</v>
      </c>
      <c r="F14331" s="12">
        <v>2024.0</v>
      </c>
      <c r="G14331" s="13" t="s">
        <v>37941</v>
      </c>
      <c r="H14331" s="14" t="s">
        <v>39489</v>
      </c>
      <c r="I14331" s="12">
        <v>0.0</v>
      </c>
      <c r="J14331" s="15" t="str">
        <f t="shared" si="1"/>
        <v>Irrelevant</v>
      </c>
    </row>
    <row r="14332" ht="22.5" customHeight="1">
      <c r="A14332" s="9" t="s">
        <v>39490</v>
      </c>
      <c r="B14332" s="10">
        <v>45618.39834490741</v>
      </c>
      <c r="C14332" s="11" t="s">
        <v>39491</v>
      </c>
      <c r="D14332" s="12">
        <v>11.0</v>
      </c>
      <c r="E14332" s="10" t="s">
        <v>17</v>
      </c>
      <c r="F14332" s="12">
        <v>2024.0</v>
      </c>
      <c r="G14332" s="13" t="s">
        <v>39492</v>
      </c>
      <c r="H14332" s="14" t="s">
        <v>39493</v>
      </c>
      <c r="I14332" s="12">
        <v>8443435.0</v>
      </c>
      <c r="J14332" s="15" t="str">
        <f t="shared" si="1"/>
        <v>Relevant</v>
      </c>
    </row>
    <row r="14333" ht="22.5" customHeight="1">
      <c r="A14333" s="9" t="s">
        <v>39494</v>
      </c>
      <c r="B14333" s="10">
        <v>45618.47574074074</v>
      </c>
      <c r="C14333" s="11" t="s">
        <v>39495</v>
      </c>
      <c r="D14333" s="12">
        <v>11.0</v>
      </c>
      <c r="E14333" s="10" t="s">
        <v>17</v>
      </c>
      <c r="F14333" s="12">
        <v>2024.0</v>
      </c>
      <c r="G14333" s="13" t="s">
        <v>13</v>
      </c>
      <c r="H14333" s="14" t="s">
        <v>91</v>
      </c>
      <c r="I14333" s="12">
        <v>401.0</v>
      </c>
      <c r="J14333" s="15" t="str">
        <f t="shared" si="1"/>
        <v>Relevant</v>
      </c>
    </row>
    <row r="14334" ht="22.5" customHeight="1">
      <c r="A14334" s="9" t="s">
        <v>39496</v>
      </c>
      <c r="B14334" s="10">
        <v>45548.60743055555</v>
      </c>
      <c r="C14334" s="11" t="s">
        <v>39497</v>
      </c>
      <c r="D14334" s="12">
        <v>9.0</v>
      </c>
      <c r="E14334" s="10" t="s">
        <v>114</v>
      </c>
      <c r="F14334" s="12">
        <v>2024.0</v>
      </c>
      <c r="G14334" s="13" t="s">
        <v>13</v>
      </c>
      <c r="H14334" s="14" t="s">
        <v>1426</v>
      </c>
      <c r="I14334" s="12">
        <v>237.0</v>
      </c>
      <c r="J14334" s="15" t="str">
        <f t="shared" si="1"/>
        <v>Irrelevant</v>
      </c>
    </row>
    <row r="14335" ht="22.5" customHeight="1">
      <c r="A14335" s="9" t="s">
        <v>39498</v>
      </c>
      <c r="B14335" s="10">
        <v>45593.35928240741</v>
      </c>
      <c r="C14335" s="11" t="s">
        <v>39499</v>
      </c>
      <c r="D14335" s="12">
        <v>10.0</v>
      </c>
      <c r="E14335" s="10" t="s">
        <v>42</v>
      </c>
      <c r="F14335" s="12">
        <v>2024.0</v>
      </c>
      <c r="G14335" s="13" t="s">
        <v>13</v>
      </c>
      <c r="H14335" s="14" t="s">
        <v>39500</v>
      </c>
      <c r="I14335" s="12">
        <v>1670.0</v>
      </c>
      <c r="J14335" s="15" t="str">
        <f t="shared" si="1"/>
        <v>Irrelevant</v>
      </c>
    </row>
    <row r="14336" ht="22.5" customHeight="1">
      <c r="A14336" s="9" t="s">
        <v>39501</v>
      </c>
      <c r="B14336" s="10">
        <v>45616.38229166667</v>
      </c>
      <c r="C14336" s="11" t="s">
        <v>34379</v>
      </c>
      <c r="D14336" s="12">
        <v>11.0</v>
      </c>
      <c r="E14336" s="10" t="s">
        <v>17</v>
      </c>
      <c r="F14336" s="12">
        <v>2024.0</v>
      </c>
      <c r="G14336" s="13" t="s">
        <v>13</v>
      </c>
      <c r="H14336" s="14" t="s">
        <v>489</v>
      </c>
      <c r="I14336" s="12">
        <v>773.0</v>
      </c>
      <c r="J14336" s="15" t="str">
        <f t="shared" si="1"/>
        <v>Relevant</v>
      </c>
    </row>
    <row r="14337" ht="22.5" customHeight="1">
      <c r="A14337" s="9" t="s">
        <v>39502</v>
      </c>
      <c r="B14337" s="10">
        <v>45589.58895430555</v>
      </c>
      <c r="C14337" s="11" t="s">
        <v>39503</v>
      </c>
      <c r="D14337" s="12">
        <v>10.0</v>
      </c>
      <c r="E14337" s="10" t="s">
        <v>42</v>
      </c>
      <c r="F14337" s="12">
        <v>2024.0</v>
      </c>
      <c r="G14337" s="13" t="s">
        <v>39504</v>
      </c>
      <c r="H14337" s="14" t="s">
        <v>39505</v>
      </c>
      <c r="I14337" s="12">
        <v>0.0</v>
      </c>
      <c r="J14337" s="15" t="str">
        <f t="shared" si="1"/>
        <v>Irrelevant</v>
      </c>
    </row>
    <row r="14338" ht="22.5" customHeight="1">
      <c r="A14338" s="9" t="s">
        <v>39506</v>
      </c>
      <c r="B14338" s="10">
        <v>45649.43680555555</v>
      </c>
      <c r="C14338" s="11" t="s">
        <v>39507</v>
      </c>
      <c r="D14338" s="12">
        <v>12.0</v>
      </c>
      <c r="E14338" s="10" t="s">
        <v>26</v>
      </c>
      <c r="F14338" s="12">
        <v>2024.0</v>
      </c>
      <c r="G14338" s="13" t="s">
        <v>39508</v>
      </c>
      <c r="H14338" s="14" t="str">
        <f>IFERROR(__xludf.DUMMYFUNCTION("TRIM(REGEXREPLACE(GOOGLETRANSLATE(G14338,""auto"",""en""),""(?i)\b(RT|QT)\s*@?\w*:?\s*|https?://\S+|@\w+|#\w+|[^\x00-\x7F]|[^\w\s]"",""""))"),"Light rain intensifies cold in DelhiNCR air quality turns severe")</f>
        <v>Light rain intensifies cold in DelhiNCR air quality turns severe</v>
      </c>
      <c r="I14338" s="12">
        <v>115282.0</v>
      </c>
      <c r="J14338" s="15" t="str">
        <f t="shared" si="1"/>
        <v>Relevant</v>
      </c>
    </row>
    <row r="14339" ht="22.5" customHeight="1">
      <c r="A14339" s="9" t="s">
        <v>39509</v>
      </c>
      <c r="B14339" s="10">
        <v>45747.899305555555</v>
      </c>
      <c r="C14339" s="11" t="s">
        <v>10081</v>
      </c>
      <c r="D14339" s="12">
        <v>3.0</v>
      </c>
      <c r="E14339" s="10" t="s">
        <v>59</v>
      </c>
      <c r="F14339" s="12">
        <v>2025.0</v>
      </c>
      <c r="G14339" s="13" t="s">
        <v>39510</v>
      </c>
      <c r="H14339" s="14" t="s">
        <v>39511</v>
      </c>
      <c r="I14339" s="12">
        <v>1.5695632E7</v>
      </c>
      <c r="J14339" s="15" t="str">
        <f t="shared" si="1"/>
        <v>Relevant</v>
      </c>
    </row>
    <row r="14340" ht="22.5" customHeight="1">
      <c r="A14340" s="9" t="s">
        <v>39512</v>
      </c>
      <c r="B14340" s="10">
        <v>45585.64476851852</v>
      </c>
      <c r="C14340" s="11" t="s">
        <v>39513</v>
      </c>
      <c r="D14340" s="12">
        <v>10.0</v>
      </c>
      <c r="E14340" s="10" t="s">
        <v>42</v>
      </c>
      <c r="F14340" s="12">
        <v>2024.0</v>
      </c>
      <c r="G14340" s="13" t="s">
        <v>13</v>
      </c>
      <c r="H14340" s="14" t="s">
        <v>1119</v>
      </c>
      <c r="I14340" s="12">
        <v>335.0</v>
      </c>
      <c r="J14340" s="15" t="str">
        <f t="shared" si="1"/>
        <v>Relevant</v>
      </c>
    </row>
    <row r="14341" ht="22.5" customHeight="1">
      <c r="A14341" s="9" t="s">
        <v>39514</v>
      </c>
      <c r="B14341" s="10">
        <v>45615.62331018518</v>
      </c>
      <c r="C14341" s="11" t="s">
        <v>12787</v>
      </c>
      <c r="D14341" s="12">
        <v>11.0</v>
      </c>
      <c r="E14341" s="10" t="s">
        <v>17</v>
      </c>
      <c r="F14341" s="12">
        <v>2024.0</v>
      </c>
      <c r="G14341" s="13" t="s">
        <v>13</v>
      </c>
      <c r="H14341" s="14" t="s">
        <v>489</v>
      </c>
      <c r="I14341" s="12">
        <v>850.0</v>
      </c>
      <c r="J14341" s="15" t="str">
        <f t="shared" si="1"/>
        <v>Relevant</v>
      </c>
    </row>
    <row r="14342" ht="22.5" customHeight="1">
      <c r="A14342" s="9" t="s">
        <v>39515</v>
      </c>
      <c r="B14342" s="10">
        <v>45706.42668981481</v>
      </c>
      <c r="C14342" s="11" t="s">
        <v>39516</v>
      </c>
      <c r="D14342" s="12">
        <v>2.0</v>
      </c>
      <c r="E14342" s="10" t="s">
        <v>12</v>
      </c>
      <c r="F14342" s="12">
        <v>2025.0</v>
      </c>
      <c r="G14342" s="13" t="s">
        <v>13</v>
      </c>
      <c r="H14342" s="14" t="s">
        <v>8953</v>
      </c>
      <c r="I14342" s="12">
        <v>4573.0</v>
      </c>
      <c r="J14342" s="15" t="str">
        <f t="shared" si="1"/>
        <v>Relevant</v>
      </c>
    </row>
    <row r="14343" ht="22.5" customHeight="1">
      <c r="A14343" s="9" t="s">
        <v>39517</v>
      </c>
      <c r="B14343" s="10">
        <v>45713.46329861111</v>
      </c>
      <c r="C14343" s="11" t="s">
        <v>39518</v>
      </c>
      <c r="D14343" s="12">
        <v>2.0</v>
      </c>
      <c r="E14343" s="10" t="s">
        <v>12</v>
      </c>
      <c r="F14343" s="12">
        <v>2025.0</v>
      </c>
      <c r="G14343" s="13" t="s">
        <v>13</v>
      </c>
      <c r="H14343" s="14" t="s">
        <v>7401</v>
      </c>
      <c r="I14343" s="12">
        <v>2569.0</v>
      </c>
      <c r="J14343" s="15" t="str">
        <f t="shared" si="1"/>
        <v>Relevant</v>
      </c>
    </row>
    <row r="14344" ht="22.5" customHeight="1">
      <c r="A14344" s="9" t="s">
        <v>39519</v>
      </c>
      <c r="B14344" s="10">
        <v>45588.76359953704</v>
      </c>
      <c r="C14344" s="11" t="s">
        <v>39520</v>
      </c>
      <c r="D14344" s="12">
        <v>10.0</v>
      </c>
      <c r="E14344" s="10" t="s">
        <v>42</v>
      </c>
      <c r="F14344" s="12">
        <v>2024.0</v>
      </c>
      <c r="G14344" s="13" t="s">
        <v>13</v>
      </c>
      <c r="H14344" s="14" t="s">
        <v>39521</v>
      </c>
      <c r="I14344" s="12">
        <v>226139.0</v>
      </c>
      <c r="J14344" s="15" t="str">
        <f t="shared" si="1"/>
        <v>Relevant</v>
      </c>
    </row>
    <row r="14345" ht="22.5" customHeight="1">
      <c r="A14345" s="9" t="s">
        <v>39522</v>
      </c>
      <c r="B14345" s="10">
        <v>45600.39461805556</v>
      </c>
      <c r="C14345" s="11" t="s">
        <v>39523</v>
      </c>
      <c r="D14345" s="12">
        <v>11.0</v>
      </c>
      <c r="E14345" s="10" t="s">
        <v>17</v>
      </c>
      <c r="F14345" s="12">
        <v>2024.0</v>
      </c>
      <c r="G14345" s="13" t="s">
        <v>13</v>
      </c>
      <c r="H14345" s="14" t="s">
        <v>39524</v>
      </c>
      <c r="I14345" s="12">
        <v>40.0</v>
      </c>
      <c r="J14345" s="15" t="str">
        <f t="shared" si="1"/>
        <v>Relevant</v>
      </c>
    </row>
    <row r="14346" ht="22.5" customHeight="1">
      <c r="A14346" s="9" t="s">
        <v>39525</v>
      </c>
      <c r="B14346" s="10">
        <v>45388.766388888886</v>
      </c>
      <c r="C14346" s="11" t="s">
        <v>39526</v>
      </c>
      <c r="D14346" s="12">
        <v>4.0</v>
      </c>
      <c r="E14346" s="10" t="s">
        <v>274</v>
      </c>
      <c r="F14346" s="12">
        <v>2024.0</v>
      </c>
      <c r="G14346" s="13" t="s">
        <v>13</v>
      </c>
      <c r="H14346" s="14" t="s">
        <v>39527</v>
      </c>
      <c r="I14346" s="12">
        <v>1865.0</v>
      </c>
      <c r="J14346" s="15" t="str">
        <f t="shared" si="1"/>
        <v>Irrelevant</v>
      </c>
    </row>
    <row r="14347" ht="22.5" customHeight="1">
      <c r="A14347" s="9" t="s">
        <v>39528</v>
      </c>
      <c r="B14347" s="10">
        <v>45615.387453703705</v>
      </c>
      <c r="C14347" s="11" t="s">
        <v>39529</v>
      </c>
      <c r="D14347" s="12">
        <v>11.0</v>
      </c>
      <c r="E14347" s="10" t="s">
        <v>17</v>
      </c>
      <c r="F14347" s="12">
        <v>2024.0</v>
      </c>
      <c r="G14347" s="13" t="s">
        <v>13</v>
      </c>
      <c r="H14347" s="14" t="s">
        <v>781</v>
      </c>
      <c r="I14347" s="12">
        <v>154.0</v>
      </c>
      <c r="J14347" s="15" t="str">
        <f t="shared" si="1"/>
        <v>Irrelevant</v>
      </c>
    </row>
    <row r="14348" ht="22.5" customHeight="1">
      <c r="A14348" s="9" t="s">
        <v>39530</v>
      </c>
      <c r="B14348" s="10">
        <v>45448.43405092593</v>
      </c>
      <c r="C14348" s="11" t="s">
        <v>39531</v>
      </c>
      <c r="D14348" s="12">
        <v>6.0</v>
      </c>
      <c r="E14348" s="10" t="s">
        <v>34</v>
      </c>
      <c r="F14348" s="12">
        <v>2024.0</v>
      </c>
      <c r="G14348" s="13" t="s">
        <v>13</v>
      </c>
      <c r="H14348" s="14" t="s">
        <v>890</v>
      </c>
      <c r="I14348" s="12">
        <v>723.0</v>
      </c>
      <c r="J14348" s="15" t="str">
        <f t="shared" si="1"/>
        <v>Relevant</v>
      </c>
    </row>
    <row r="14349" ht="22.5" customHeight="1">
      <c r="A14349" s="9" t="s">
        <v>39532</v>
      </c>
      <c r="B14349" s="10">
        <v>45603.292708333334</v>
      </c>
      <c r="C14349" s="11" t="s">
        <v>39533</v>
      </c>
      <c r="D14349" s="12">
        <v>11.0</v>
      </c>
      <c r="E14349" s="10" t="s">
        <v>17</v>
      </c>
      <c r="F14349" s="12">
        <v>2024.0</v>
      </c>
      <c r="G14349" s="13" t="s">
        <v>39534</v>
      </c>
      <c r="H14349" s="14" t="s">
        <v>39535</v>
      </c>
      <c r="I14349" s="12">
        <v>8443435.0</v>
      </c>
      <c r="J14349" s="15" t="str">
        <f t="shared" si="1"/>
        <v>Irrelevant</v>
      </c>
    </row>
    <row r="14350" ht="22.5" customHeight="1">
      <c r="A14350" s="9" t="s">
        <v>39536</v>
      </c>
      <c r="B14350" s="10">
        <v>45586.915300925924</v>
      </c>
      <c r="C14350" s="11" t="s">
        <v>39537</v>
      </c>
      <c r="D14350" s="12">
        <v>10.0</v>
      </c>
      <c r="E14350" s="10" t="s">
        <v>42</v>
      </c>
      <c r="F14350" s="12">
        <v>2024.0</v>
      </c>
      <c r="G14350" s="13" t="s">
        <v>13</v>
      </c>
      <c r="H14350" s="14" t="s">
        <v>175</v>
      </c>
      <c r="I14350" s="12">
        <v>248.0</v>
      </c>
      <c r="J14350" s="15" t="str">
        <f t="shared" si="1"/>
        <v>Irrelevant</v>
      </c>
    </row>
    <row r="14351" ht="22.5" customHeight="1">
      <c r="A14351" s="9" t="s">
        <v>39538</v>
      </c>
      <c r="B14351" s="10">
        <v>45614.77832175926</v>
      </c>
      <c r="C14351" s="11" t="s">
        <v>39539</v>
      </c>
      <c r="D14351" s="12">
        <v>11.0</v>
      </c>
      <c r="E14351" s="10" t="s">
        <v>17</v>
      </c>
      <c r="F14351" s="12">
        <v>2024.0</v>
      </c>
      <c r="G14351" s="13" t="s">
        <v>13</v>
      </c>
      <c r="H14351" s="14" t="s">
        <v>423</v>
      </c>
      <c r="I14351" s="12">
        <v>646.0</v>
      </c>
      <c r="J14351" s="15" t="str">
        <f t="shared" si="1"/>
        <v>Relevant</v>
      </c>
    </row>
    <row r="14352" ht="22.5" customHeight="1">
      <c r="A14352" s="9" t="s">
        <v>39540</v>
      </c>
      <c r="B14352" s="10">
        <v>45562.68263895834</v>
      </c>
      <c r="C14352" s="11" t="s">
        <v>39541</v>
      </c>
      <c r="D14352" s="12">
        <v>9.0</v>
      </c>
      <c r="E14352" s="10" t="s">
        <v>114</v>
      </c>
      <c r="F14352" s="12">
        <v>2024.0</v>
      </c>
      <c r="G14352" s="13" t="s">
        <v>39542</v>
      </c>
      <c r="H14352" s="14" t="s">
        <v>39543</v>
      </c>
      <c r="I14352" s="12">
        <v>0.0</v>
      </c>
      <c r="J14352" s="15" t="str">
        <f t="shared" si="1"/>
        <v>Relevant</v>
      </c>
    </row>
    <row r="14353" ht="22.5" customHeight="1">
      <c r="A14353" s="9" t="s">
        <v>39544</v>
      </c>
      <c r="B14353" s="10">
        <v>45696.74568287037</v>
      </c>
      <c r="C14353" s="11" t="s">
        <v>39545</v>
      </c>
      <c r="D14353" s="12">
        <v>2.0</v>
      </c>
      <c r="E14353" s="10" t="s">
        <v>12</v>
      </c>
      <c r="F14353" s="12">
        <v>2025.0</v>
      </c>
      <c r="G14353" s="13" t="s">
        <v>13</v>
      </c>
      <c r="H14353" s="14" t="s">
        <v>14</v>
      </c>
      <c r="I14353" s="12">
        <v>1032.0</v>
      </c>
      <c r="J14353" s="15" t="str">
        <f t="shared" si="1"/>
        <v>Relevant</v>
      </c>
    </row>
    <row r="14354" ht="22.5" customHeight="1">
      <c r="A14354" s="9" t="s">
        <v>39546</v>
      </c>
      <c r="B14354" s="10">
        <v>45743.72217592593</v>
      </c>
      <c r="C14354" s="11" t="s">
        <v>11250</v>
      </c>
      <c r="D14354" s="12">
        <v>3.0</v>
      </c>
      <c r="E14354" s="10" t="s">
        <v>59</v>
      </c>
      <c r="F14354" s="12">
        <v>2025.0</v>
      </c>
      <c r="G14354" s="13" t="s">
        <v>13</v>
      </c>
      <c r="H14354" s="14" t="s">
        <v>204</v>
      </c>
      <c r="I14354" s="12">
        <v>206.0</v>
      </c>
      <c r="J14354" s="15" t="str">
        <f t="shared" si="1"/>
        <v>Relevant</v>
      </c>
    </row>
    <row r="14355" ht="22.5" customHeight="1">
      <c r="A14355" s="9" t="s">
        <v>39547</v>
      </c>
      <c r="B14355" s="10">
        <v>45600.41421296296</v>
      </c>
      <c r="C14355" s="11" t="s">
        <v>39548</v>
      </c>
      <c r="D14355" s="12">
        <v>11.0</v>
      </c>
      <c r="E14355" s="10" t="s">
        <v>17</v>
      </c>
      <c r="F14355" s="12">
        <v>2024.0</v>
      </c>
      <c r="G14355" s="13" t="s">
        <v>13</v>
      </c>
      <c r="H14355" s="14" t="s">
        <v>815</v>
      </c>
      <c r="I14355" s="12">
        <v>140.0</v>
      </c>
      <c r="J14355" s="15" t="str">
        <f t="shared" si="1"/>
        <v>Relevant</v>
      </c>
    </row>
    <row r="14356" ht="22.5" customHeight="1">
      <c r="A14356" s="9" t="s">
        <v>39549</v>
      </c>
      <c r="B14356" s="10">
        <v>45585.00167824074</v>
      </c>
      <c r="C14356" s="11" t="s">
        <v>39550</v>
      </c>
      <c r="D14356" s="12">
        <v>10.0</v>
      </c>
      <c r="E14356" s="10" t="s">
        <v>42</v>
      </c>
      <c r="F14356" s="12">
        <v>2024.0</v>
      </c>
      <c r="G14356" s="13" t="s">
        <v>39551</v>
      </c>
      <c r="H14356" s="14" t="s">
        <v>39552</v>
      </c>
      <c r="I14356" s="12">
        <v>317791.0</v>
      </c>
      <c r="J14356" s="15" t="str">
        <f t="shared" si="1"/>
        <v>Relevant</v>
      </c>
    </row>
    <row r="14357" ht="22.5" customHeight="1">
      <c r="A14357" s="9" t="s">
        <v>39553</v>
      </c>
      <c r="B14357" s="10">
        <v>45597.46309027778</v>
      </c>
      <c r="C14357" s="11" t="s">
        <v>39554</v>
      </c>
      <c r="D14357" s="12">
        <v>11.0</v>
      </c>
      <c r="E14357" s="10" t="s">
        <v>17</v>
      </c>
      <c r="F14357" s="12">
        <v>2024.0</v>
      </c>
      <c r="G14357" s="13" t="s">
        <v>39555</v>
      </c>
      <c r="H14357" s="14" t="s">
        <v>39556</v>
      </c>
      <c r="I14357" s="12">
        <v>8026530.0</v>
      </c>
      <c r="J14357" s="15" t="str">
        <f t="shared" si="1"/>
        <v>Relevant</v>
      </c>
    </row>
    <row r="14358" ht="22.5" customHeight="1">
      <c r="A14358" s="9" t="s">
        <v>39557</v>
      </c>
      <c r="B14358" s="10">
        <v>45585.53277777778</v>
      </c>
      <c r="C14358" s="11" t="s">
        <v>39558</v>
      </c>
      <c r="D14358" s="12">
        <v>10.0</v>
      </c>
      <c r="E14358" s="10" t="s">
        <v>42</v>
      </c>
      <c r="F14358" s="12">
        <v>2024.0</v>
      </c>
      <c r="G14358" s="13" t="s">
        <v>13</v>
      </c>
      <c r="H14358" s="14" t="s">
        <v>172</v>
      </c>
      <c r="I14358" s="12">
        <v>202.0</v>
      </c>
      <c r="J14358" s="15" t="str">
        <f t="shared" si="1"/>
        <v>Irrelevant</v>
      </c>
    </row>
    <row r="14359" ht="22.5" customHeight="1">
      <c r="A14359" s="9" t="s">
        <v>39559</v>
      </c>
      <c r="B14359" s="10">
        <v>45615.578414351854</v>
      </c>
      <c r="C14359" s="11" t="s">
        <v>39560</v>
      </c>
      <c r="D14359" s="12">
        <v>11.0</v>
      </c>
      <c r="E14359" s="10" t="s">
        <v>17</v>
      </c>
      <c r="F14359" s="12">
        <v>2024.0</v>
      </c>
      <c r="G14359" s="13" t="s">
        <v>13</v>
      </c>
      <c r="H14359" s="14" t="s">
        <v>31</v>
      </c>
      <c r="I14359" s="12">
        <v>56.0</v>
      </c>
      <c r="J14359" s="15" t="str">
        <f t="shared" si="1"/>
        <v>Relevant</v>
      </c>
    </row>
    <row r="14360" ht="22.5" customHeight="1">
      <c r="A14360" s="9" t="s">
        <v>39561</v>
      </c>
      <c r="B14360" s="10">
        <v>45595.652083333334</v>
      </c>
      <c r="C14360" s="11" t="s">
        <v>19031</v>
      </c>
      <c r="D14360" s="12">
        <v>10.0</v>
      </c>
      <c r="E14360" s="10" t="s">
        <v>42</v>
      </c>
      <c r="F14360" s="12">
        <v>2024.0</v>
      </c>
      <c r="G14360" s="13" t="s">
        <v>13</v>
      </c>
      <c r="H14360" s="14" t="s">
        <v>39562</v>
      </c>
      <c r="I14360" s="12">
        <v>3169.0</v>
      </c>
      <c r="J14360" s="15" t="str">
        <f t="shared" si="1"/>
        <v>Relevant</v>
      </c>
    </row>
    <row r="14361" ht="22.5" customHeight="1">
      <c r="A14361" s="9" t="s">
        <v>39563</v>
      </c>
      <c r="B14361" s="10">
        <v>45444.731886574074</v>
      </c>
      <c r="C14361" s="11" t="s">
        <v>39564</v>
      </c>
      <c r="D14361" s="12">
        <v>6.0</v>
      </c>
      <c r="E14361" s="10" t="s">
        <v>34</v>
      </c>
      <c r="F14361" s="12">
        <v>2024.0</v>
      </c>
      <c r="G14361" s="13" t="s">
        <v>22109</v>
      </c>
      <c r="H14361" s="14" t="s">
        <v>39565</v>
      </c>
      <c r="I14361" s="12">
        <v>1434.0</v>
      </c>
      <c r="J14361" s="15" t="str">
        <f t="shared" si="1"/>
        <v>Irrelevant</v>
      </c>
    </row>
    <row r="14362" ht="22.5" customHeight="1">
      <c r="A14362" s="9" t="s">
        <v>39566</v>
      </c>
      <c r="B14362" s="10">
        <v>45627.80247685185</v>
      </c>
      <c r="C14362" s="11" t="s">
        <v>39567</v>
      </c>
      <c r="D14362" s="12">
        <v>12.0</v>
      </c>
      <c r="E14362" s="10" t="s">
        <v>26</v>
      </c>
      <c r="F14362" s="12">
        <v>2024.0</v>
      </c>
      <c r="G14362" s="13" t="s">
        <v>13</v>
      </c>
      <c r="H14362" s="14" t="s">
        <v>4317</v>
      </c>
      <c r="I14362" s="12">
        <v>3179.0</v>
      </c>
      <c r="J14362" s="15" t="str">
        <f t="shared" si="1"/>
        <v>Relevant</v>
      </c>
    </row>
    <row r="14363" ht="22.5" customHeight="1">
      <c r="A14363" s="9" t="s">
        <v>39568</v>
      </c>
      <c r="B14363" s="10">
        <v>45629.58011574074</v>
      </c>
      <c r="C14363" s="11" t="s">
        <v>39569</v>
      </c>
      <c r="D14363" s="12">
        <v>12.0</v>
      </c>
      <c r="E14363" s="10" t="s">
        <v>26</v>
      </c>
      <c r="F14363" s="12">
        <v>2024.0</v>
      </c>
      <c r="G14363" s="13" t="s">
        <v>13</v>
      </c>
      <c r="H14363" s="14" t="s">
        <v>5529</v>
      </c>
      <c r="I14363" s="12">
        <v>2194.0</v>
      </c>
      <c r="J14363" s="15" t="str">
        <f t="shared" si="1"/>
        <v>Relevant</v>
      </c>
    </row>
    <row r="14364" ht="22.5" customHeight="1">
      <c r="A14364" s="9" t="s">
        <v>39570</v>
      </c>
      <c r="B14364" s="10">
        <v>45593.25255787037</v>
      </c>
      <c r="C14364" s="11" t="s">
        <v>34399</v>
      </c>
      <c r="D14364" s="12">
        <v>10.0</v>
      </c>
      <c r="E14364" s="10" t="s">
        <v>42</v>
      </c>
      <c r="F14364" s="12">
        <v>2024.0</v>
      </c>
      <c r="G14364" s="13" t="s">
        <v>13</v>
      </c>
      <c r="H14364" s="14" t="s">
        <v>39571</v>
      </c>
      <c r="I14364" s="12">
        <v>3.0</v>
      </c>
      <c r="J14364" s="15" t="str">
        <f t="shared" si="1"/>
        <v>Relevant</v>
      </c>
    </row>
    <row r="14365" ht="22.5" customHeight="1">
      <c r="A14365" s="9" t="s">
        <v>39572</v>
      </c>
      <c r="B14365" s="10">
        <v>45529.73621527778</v>
      </c>
      <c r="C14365" s="11" t="s">
        <v>39573</v>
      </c>
      <c r="D14365" s="12">
        <v>8.0</v>
      </c>
      <c r="E14365" s="10" t="s">
        <v>167</v>
      </c>
      <c r="F14365" s="12">
        <v>2024.0</v>
      </c>
      <c r="G14365" s="13" t="s">
        <v>13</v>
      </c>
      <c r="H14365" s="14" t="s">
        <v>12116</v>
      </c>
      <c r="I14365" s="12">
        <v>124.0</v>
      </c>
      <c r="J14365" s="15" t="str">
        <f t="shared" si="1"/>
        <v>Relevant</v>
      </c>
    </row>
    <row r="14366" ht="22.5" customHeight="1">
      <c r="A14366" s="9" t="s">
        <v>39574</v>
      </c>
      <c r="B14366" s="10">
        <v>45602.42656046296</v>
      </c>
      <c r="C14366" s="11" t="s">
        <v>39575</v>
      </c>
      <c r="D14366" s="12">
        <v>11.0</v>
      </c>
      <c r="E14366" s="10" t="s">
        <v>17</v>
      </c>
      <c r="F14366" s="12">
        <v>2024.0</v>
      </c>
      <c r="G14366" s="13" t="s">
        <v>39576</v>
      </c>
      <c r="H14366" s="14" t="s">
        <v>39577</v>
      </c>
      <c r="I14366" s="12">
        <v>6438.0</v>
      </c>
      <c r="J14366" s="15" t="str">
        <f t="shared" si="1"/>
        <v>Relevant</v>
      </c>
    </row>
    <row r="14367" ht="22.5" customHeight="1">
      <c r="A14367" s="9" t="s">
        <v>39578</v>
      </c>
      <c r="B14367" s="10">
        <v>45534.41055555556</v>
      </c>
      <c r="C14367" s="11" t="s">
        <v>30097</v>
      </c>
      <c r="D14367" s="12">
        <v>8.0</v>
      </c>
      <c r="E14367" s="10" t="s">
        <v>167</v>
      </c>
      <c r="F14367" s="12">
        <v>2024.0</v>
      </c>
      <c r="G14367" s="13" t="s">
        <v>13</v>
      </c>
      <c r="H14367" s="14" t="s">
        <v>18203</v>
      </c>
      <c r="I14367" s="12">
        <v>735.0</v>
      </c>
      <c r="J14367" s="15" t="str">
        <f t="shared" si="1"/>
        <v>Relevant</v>
      </c>
    </row>
    <row r="14368" ht="22.5" customHeight="1">
      <c r="A14368" s="9" t="s">
        <v>39579</v>
      </c>
      <c r="B14368" s="10">
        <v>45742.81637731481</v>
      </c>
      <c r="C14368" s="11" t="s">
        <v>39580</v>
      </c>
      <c r="D14368" s="12">
        <v>3.0</v>
      </c>
      <c r="E14368" s="10" t="s">
        <v>59</v>
      </c>
      <c r="F14368" s="12">
        <v>2025.0</v>
      </c>
      <c r="G14368" s="13" t="s">
        <v>13</v>
      </c>
      <c r="H14368" s="14" t="s">
        <v>204</v>
      </c>
      <c r="I14368" s="12">
        <v>27.0</v>
      </c>
      <c r="J14368" s="15" t="str">
        <f t="shared" si="1"/>
        <v>Relevant</v>
      </c>
    </row>
    <row r="14369" ht="22.5" customHeight="1">
      <c r="A14369" s="9" t="s">
        <v>39581</v>
      </c>
      <c r="B14369" s="10">
        <v>45696.78642361111</v>
      </c>
      <c r="C14369" s="11" t="s">
        <v>39582</v>
      </c>
      <c r="D14369" s="12">
        <v>2.0</v>
      </c>
      <c r="E14369" s="10" t="s">
        <v>12</v>
      </c>
      <c r="F14369" s="12">
        <v>2025.0</v>
      </c>
      <c r="G14369" s="13" t="s">
        <v>13</v>
      </c>
      <c r="H14369" s="14" t="s">
        <v>14</v>
      </c>
      <c r="I14369" s="12">
        <v>70.0</v>
      </c>
      <c r="J14369" s="15" t="str">
        <f t="shared" si="1"/>
        <v>Relevant</v>
      </c>
    </row>
    <row r="14370" ht="22.5" customHeight="1">
      <c r="A14370" s="9" t="s">
        <v>39583</v>
      </c>
      <c r="B14370" s="10">
        <v>45594.37825429398</v>
      </c>
      <c r="C14370" s="11" t="s">
        <v>39584</v>
      </c>
      <c r="D14370" s="12">
        <v>10.0</v>
      </c>
      <c r="E14370" s="10" t="s">
        <v>42</v>
      </c>
      <c r="F14370" s="12">
        <v>2024.0</v>
      </c>
      <c r="G14370" s="13" t="s">
        <v>39585</v>
      </c>
      <c r="H14370" s="14" t="s">
        <v>39586</v>
      </c>
      <c r="I14370" s="12">
        <v>11386.0</v>
      </c>
      <c r="J14370" s="15" t="str">
        <f t="shared" si="1"/>
        <v>Relevant</v>
      </c>
    </row>
    <row r="14371" ht="22.5" customHeight="1">
      <c r="A14371" s="9" t="s">
        <v>39587</v>
      </c>
      <c r="B14371" s="10">
        <v>45395.81275462963</v>
      </c>
      <c r="C14371" s="11" t="s">
        <v>39588</v>
      </c>
      <c r="D14371" s="12">
        <v>4.0</v>
      </c>
      <c r="E14371" s="10" t="s">
        <v>274</v>
      </c>
      <c r="F14371" s="12">
        <v>2024.0</v>
      </c>
      <c r="G14371" s="13" t="s">
        <v>13</v>
      </c>
      <c r="H14371" s="14" t="s">
        <v>1453</v>
      </c>
      <c r="I14371" s="12">
        <v>14438.0</v>
      </c>
      <c r="J14371" s="15" t="str">
        <f t="shared" si="1"/>
        <v>Irrelevant</v>
      </c>
    </row>
    <row r="14372" ht="22.5" customHeight="1">
      <c r="A14372" s="9" t="s">
        <v>39589</v>
      </c>
      <c r="B14372" s="10">
        <v>45597.61922453704</v>
      </c>
      <c r="C14372" s="11" t="s">
        <v>39590</v>
      </c>
      <c r="D14372" s="12">
        <v>11.0</v>
      </c>
      <c r="E14372" s="10" t="s">
        <v>17</v>
      </c>
      <c r="F14372" s="12">
        <v>2024.0</v>
      </c>
      <c r="G14372" s="13" t="s">
        <v>39591</v>
      </c>
      <c r="H14372" s="14" t="s">
        <v>39592</v>
      </c>
      <c r="I14372" s="12">
        <v>0.0</v>
      </c>
      <c r="J14372" s="15" t="str">
        <f t="shared" si="1"/>
        <v>Relevant</v>
      </c>
    </row>
    <row r="14373" ht="22.5" customHeight="1">
      <c r="A14373" s="9" t="s">
        <v>39593</v>
      </c>
      <c r="B14373" s="10">
        <v>45390.39641203704</v>
      </c>
      <c r="C14373" s="11" t="s">
        <v>39594</v>
      </c>
      <c r="D14373" s="12">
        <v>4.0</v>
      </c>
      <c r="E14373" s="10" t="s">
        <v>274</v>
      </c>
      <c r="F14373" s="12">
        <v>2024.0</v>
      </c>
      <c r="G14373" s="13" t="s">
        <v>39595</v>
      </c>
      <c r="H14373" s="14" t="s">
        <v>39596</v>
      </c>
      <c r="I14373" s="12">
        <v>2709604.0</v>
      </c>
      <c r="J14373" s="15" t="str">
        <f t="shared" si="1"/>
        <v>Irrelevant</v>
      </c>
    </row>
    <row r="14374" ht="22.5" customHeight="1">
      <c r="A14374" s="9" t="s">
        <v>39597</v>
      </c>
      <c r="B14374" s="10">
        <v>45597.37289351852</v>
      </c>
      <c r="C14374" s="11" t="s">
        <v>39598</v>
      </c>
      <c r="D14374" s="12">
        <v>11.0</v>
      </c>
      <c r="E14374" s="10" t="s">
        <v>17</v>
      </c>
      <c r="F14374" s="12">
        <v>2024.0</v>
      </c>
      <c r="G14374" s="13" t="s">
        <v>39599</v>
      </c>
      <c r="H14374" s="14" t="s">
        <v>39600</v>
      </c>
      <c r="I14374" s="12">
        <v>3241121.0</v>
      </c>
      <c r="J14374" s="15" t="str">
        <f t="shared" si="1"/>
        <v>Relevant</v>
      </c>
    </row>
    <row r="14375" ht="22.5" customHeight="1">
      <c r="A14375" s="9" t="s">
        <v>39601</v>
      </c>
      <c r="B14375" s="10">
        <v>45426.726793981485</v>
      </c>
      <c r="C14375" s="11" t="s">
        <v>14253</v>
      </c>
      <c r="D14375" s="12">
        <v>5.0</v>
      </c>
      <c r="E14375" s="10" t="s">
        <v>21</v>
      </c>
      <c r="F14375" s="12">
        <v>2024.0</v>
      </c>
      <c r="G14375" s="13" t="s">
        <v>39602</v>
      </c>
      <c r="H14375" s="14" t="s">
        <v>39603</v>
      </c>
      <c r="I14375" s="12">
        <v>8319523.0</v>
      </c>
      <c r="J14375" s="15" t="str">
        <f t="shared" si="1"/>
        <v>Irrelevant</v>
      </c>
    </row>
    <row r="14376" ht="22.5" customHeight="1">
      <c r="A14376" s="9" t="s">
        <v>39604</v>
      </c>
      <c r="B14376" s="10">
        <v>45597.62162037037</v>
      </c>
      <c r="C14376" s="11" t="s">
        <v>5676</v>
      </c>
      <c r="D14376" s="12">
        <v>11.0</v>
      </c>
      <c r="E14376" s="10" t="s">
        <v>17</v>
      </c>
      <c r="F14376" s="12">
        <v>2024.0</v>
      </c>
      <c r="G14376" s="13" t="s">
        <v>13</v>
      </c>
      <c r="H14376" s="14" t="s">
        <v>39605</v>
      </c>
      <c r="I14376" s="12">
        <v>653.0</v>
      </c>
      <c r="J14376" s="15" t="str">
        <f t="shared" si="1"/>
        <v>Relevant</v>
      </c>
    </row>
    <row r="14377" ht="22.5" customHeight="1">
      <c r="A14377" s="9" t="s">
        <v>39606</v>
      </c>
      <c r="B14377" s="10">
        <v>45666.38533564815</v>
      </c>
      <c r="C14377" s="11" t="s">
        <v>39607</v>
      </c>
      <c r="D14377" s="12">
        <v>1.0</v>
      </c>
      <c r="E14377" s="10" t="s">
        <v>70</v>
      </c>
      <c r="F14377" s="12">
        <v>2025.0</v>
      </c>
      <c r="G14377" s="13" t="s">
        <v>13</v>
      </c>
      <c r="H14377" s="14" t="s">
        <v>16506</v>
      </c>
      <c r="I14377" s="12">
        <v>291.0</v>
      </c>
      <c r="J14377" s="15" t="str">
        <f t="shared" si="1"/>
        <v>Relevant</v>
      </c>
    </row>
    <row r="14378" ht="22.5" customHeight="1">
      <c r="A14378" s="9" t="s">
        <v>39608</v>
      </c>
      <c r="B14378" s="10">
        <v>45601.67113425926</v>
      </c>
      <c r="C14378" s="11" t="s">
        <v>39609</v>
      </c>
      <c r="D14378" s="12">
        <v>11.0</v>
      </c>
      <c r="E14378" s="10" t="s">
        <v>17</v>
      </c>
      <c r="F14378" s="12">
        <v>2024.0</v>
      </c>
      <c r="G14378" s="13" t="s">
        <v>13</v>
      </c>
      <c r="H14378" s="14" t="s">
        <v>39610</v>
      </c>
      <c r="I14378" s="12">
        <v>513.0</v>
      </c>
      <c r="J14378" s="15" t="str">
        <f t="shared" si="1"/>
        <v>Relevant</v>
      </c>
    </row>
    <row r="14379" ht="22.5" customHeight="1">
      <c r="A14379" s="9" t="s">
        <v>39611</v>
      </c>
      <c r="B14379" s="10">
        <v>45632.262662037036</v>
      </c>
      <c r="C14379" s="11" t="s">
        <v>39612</v>
      </c>
      <c r="D14379" s="12">
        <v>12.0</v>
      </c>
      <c r="E14379" s="10" t="s">
        <v>26</v>
      </c>
      <c r="F14379" s="12">
        <v>2024.0</v>
      </c>
      <c r="G14379" s="13" t="s">
        <v>39613</v>
      </c>
      <c r="H14379" s="14" t="s">
        <v>39614</v>
      </c>
      <c r="I14379" s="12">
        <v>4838.0</v>
      </c>
      <c r="J14379" s="15" t="str">
        <f t="shared" si="1"/>
        <v>Relevant</v>
      </c>
    </row>
    <row r="14380" ht="22.5" customHeight="1">
      <c r="A14380" s="9" t="s">
        <v>39615</v>
      </c>
      <c r="B14380" s="10">
        <v>45616.90849537037</v>
      </c>
      <c r="C14380" s="11" t="s">
        <v>39616</v>
      </c>
      <c r="D14380" s="12">
        <v>11.0</v>
      </c>
      <c r="E14380" s="10" t="s">
        <v>17</v>
      </c>
      <c r="F14380" s="12">
        <v>2024.0</v>
      </c>
      <c r="G14380" s="13" t="s">
        <v>13</v>
      </c>
      <c r="H14380" s="14" t="s">
        <v>1437</v>
      </c>
      <c r="I14380" s="12">
        <v>25940.0</v>
      </c>
      <c r="J14380" s="15" t="str">
        <f t="shared" si="1"/>
        <v>Relevant</v>
      </c>
    </row>
    <row r="14381" ht="22.5" customHeight="1">
      <c r="A14381" s="9" t="s">
        <v>39617</v>
      </c>
      <c r="B14381" s="10">
        <v>45696.68755787037</v>
      </c>
      <c r="C14381" s="11" t="s">
        <v>39618</v>
      </c>
      <c r="D14381" s="12">
        <v>2.0</v>
      </c>
      <c r="E14381" s="10" t="s">
        <v>12</v>
      </c>
      <c r="F14381" s="12">
        <v>2025.0</v>
      </c>
      <c r="G14381" s="13" t="s">
        <v>13</v>
      </c>
      <c r="H14381" s="14" t="s">
        <v>1264</v>
      </c>
      <c r="I14381" s="12">
        <v>11352.0</v>
      </c>
      <c r="J14381" s="15" t="str">
        <f t="shared" si="1"/>
        <v>Relevant</v>
      </c>
    </row>
    <row r="14382" ht="22.5" customHeight="1">
      <c r="A14382" s="9" t="s">
        <v>39619</v>
      </c>
      <c r="B14382" s="10">
        <v>45438.23768518519</v>
      </c>
      <c r="C14382" s="11" t="s">
        <v>39620</v>
      </c>
      <c r="D14382" s="12">
        <v>5.0</v>
      </c>
      <c r="E14382" s="10" t="s">
        <v>21</v>
      </c>
      <c r="F14382" s="12">
        <v>2024.0</v>
      </c>
      <c r="G14382" s="13" t="s">
        <v>13</v>
      </c>
      <c r="H14382" s="14" t="s">
        <v>39621</v>
      </c>
      <c r="I14382" s="12">
        <v>711.0</v>
      </c>
      <c r="J14382" s="15" t="str">
        <f t="shared" si="1"/>
        <v>Irrelevant</v>
      </c>
    </row>
    <row r="14383" ht="22.5" customHeight="1">
      <c r="A14383" s="9" t="s">
        <v>39622</v>
      </c>
      <c r="B14383" s="10">
        <v>45595.346387592595</v>
      </c>
      <c r="C14383" s="11" t="s">
        <v>39623</v>
      </c>
      <c r="D14383" s="12">
        <v>10.0</v>
      </c>
      <c r="E14383" s="10" t="s">
        <v>42</v>
      </c>
      <c r="F14383" s="12">
        <v>2024.0</v>
      </c>
      <c r="G14383" s="13" t="s">
        <v>39624</v>
      </c>
      <c r="H14383" s="14" t="s">
        <v>39625</v>
      </c>
      <c r="I14383" s="12">
        <v>1505743.0</v>
      </c>
      <c r="J14383" s="15" t="str">
        <f t="shared" si="1"/>
        <v>Relevant</v>
      </c>
    </row>
    <row r="14384" ht="22.5" customHeight="1">
      <c r="A14384" s="9" t="s">
        <v>39626</v>
      </c>
      <c r="B14384" s="10">
        <v>45526.62365740741</v>
      </c>
      <c r="C14384" s="11" t="s">
        <v>31142</v>
      </c>
      <c r="D14384" s="12">
        <v>8.0</v>
      </c>
      <c r="E14384" s="10" t="s">
        <v>167</v>
      </c>
      <c r="F14384" s="12">
        <v>2024.0</v>
      </c>
      <c r="G14384" s="13" t="s">
        <v>39627</v>
      </c>
      <c r="H14384" s="14" t="s">
        <v>39628</v>
      </c>
      <c r="I14384" s="12">
        <v>78.0</v>
      </c>
      <c r="J14384" s="15" t="str">
        <f t="shared" si="1"/>
        <v>Irrelevant</v>
      </c>
    </row>
    <row r="14385" ht="22.5" customHeight="1">
      <c r="A14385" s="9" t="s">
        <v>39629</v>
      </c>
      <c r="B14385" s="10">
        <v>45650.44</v>
      </c>
      <c r="C14385" s="11" t="s">
        <v>39630</v>
      </c>
      <c r="D14385" s="12">
        <v>12.0</v>
      </c>
      <c r="E14385" s="10" t="s">
        <v>26</v>
      </c>
      <c r="F14385" s="12">
        <v>2024.0</v>
      </c>
      <c r="G14385" s="13" t="s">
        <v>39631</v>
      </c>
      <c r="H14385" s="14" t="s">
        <v>39632</v>
      </c>
      <c r="I14385" s="12">
        <v>0.0</v>
      </c>
      <c r="J14385" s="15" t="str">
        <f t="shared" si="1"/>
        <v>Relevant</v>
      </c>
    </row>
    <row r="14386" ht="22.5" customHeight="1">
      <c r="A14386" s="9" t="s">
        <v>39633</v>
      </c>
      <c r="B14386" s="10">
        <v>45386.27417824074</v>
      </c>
      <c r="C14386" s="11" t="s">
        <v>39634</v>
      </c>
      <c r="D14386" s="12">
        <v>4.0</v>
      </c>
      <c r="E14386" s="10" t="s">
        <v>274</v>
      </c>
      <c r="F14386" s="12">
        <v>2024.0</v>
      </c>
      <c r="G14386" s="13" t="s">
        <v>13</v>
      </c>
      <c r="H14386" s="14" t="s">
        <v>39635</v>
      </c>
      <c r="I14386" s="12">
        <v>7.0</v>
      </c>
      <c r="J14386" s="15" t="str">
        <f t="shared" si="1"/>
        <v>Irrelevant</v>
      </c>
    </row>
    <row r="14387" ht="22.5" customHeight="1">
      <c r="A14387" s="9" t="s">
        <v>39636</v>
      </c>
      <c r="B14387" s="10">
        <v>45610.94740740741</v>
      </c>
      <c r="C14387" s="11" t="s">
        <v>7647</v>
      </c>
      <c r="D14387" s="12">
        <v>11.0</v>
      </c>
      <c r="E14387" s="10" t="s">
        <v>17</v>
      </c>
      <c r="F14387" s="12">
        <v>2024.0</v>
      </c>
      <c r="G14387" s="13" t="s">
        <v>13</v>
      </c>
      <c r="H14387" s="14" t="s">
        <v>47</v>
      </c>
      <c r="I14387" s="12">
        <v>163.0</v>
      </c>
      <c r="J14387" s="15" t="str">
        <f t="shared" si="1"/>
        <v>Relevant</v>
      </c>
    </row>
    <row r="14388" ht="22.5" customHeight="1">
      <c r="A14388" s="9" t="s">
        <v>39637</v>
      </c>
      <c r="B14388" s="10">
        <v>45555.84732638889</v>
      </c>
      <c r="C14388" s="11" t="s">
        <v>39638</v>
      </c>
      <c r="D14388" s="12">
        <v>9.0</v>
      </c>
      <c r="E14388" s="10" t="s">
        <v>114</v>
      </c>
      <c r="F14388" s="12">
        <v>2024.0</v>
      </c>
      <c r="G14388" s="13" t="s">
        <v>39639</v>
      </c>
      <c r="H14388" s="14" t="s">
        <v>39640</v>
      </c>
      <c r="I14388" s="12">
        <v>3618117.0</v>
      </c>
      <c r="J14388" s="15" t="str">
        <f t="shared" si="1"/>
        <v>Irrelevant</v>
      </c>
    </row>
    <row r="14389" ht="22.5" customHeight="1">
      <c r="A14389" s="9" t="s">
        <v>39641</v>
      </c>
      <c r="B14389" s="10">
        <v>45580.38652777778</v>
      </c>
      <c r="C14389" s="11" t="s">
        <v>36743</v>
      </c>
      <c r="D14389" s="12">
        <v>10.0</v>
      </c>
      <c r="E14389" s="10" t="s">
        <v>42</v>
      </c>
      <c r="F14389" s="12">
        <v>2024.0</v>
      </c>
      <c r="G14389" s="13" t="s">
        <v>13</v>
      </c>
      <c r="H14389" s="14" t="s">
        <v>26951</v>
      </c>
      <c r="I14389" s="12">
        <v>4074.0</v>
      </c>
      <c r="J14389" s="15" t="str">
        <f t="shared" si="1"/>
        <v>Relevant</v>
      </c>
    </row>
    <row r="14390" ht="22.5" customHeight="1">
      <c r="A14390" s="9" t="s">
        <v>39642</v>
      </c>
      <c r="B14390" s="10">
        <v>45587.77442129629</v>
      </c>
      <c r="C14390" s="11" t="s">
        <v>39643</v>
      </c>
      <c r="D14390" s="12">
        <v>10.0</v>
      </c>
      <c r="E14390" s="10" t="s">
        <v>42</v>
      </c>
      <c r="F14390" s="12">
        <v>2024.0</v>
      </c>
      <c r="G14390" s="13" t="s">
        <v>39644</v>
      </c>
      <c r="H14390" s="14" t="s">
        <v>39645</v>
      </c>
      <c r="I14390" s="12">
        <v>3109247.0</v>
      </c>
      <c r="J14390" s="15" t="str">
        <f t="shared" si="1"/>
        <v>Relevant</v>
      </c>
    </row>
    <row r="14391" ht="22.5" customHeight="1">
      <c r="A14391" s="9" t="s">
        <v>39646</v>
      </c>
      <c r="B14391" s="10">
        <v>45647.51074074074</v>
      </c>
      <c r="C14391" s="11" t="s">
        <v>39647</v>
      </c>
      <c r="D14391" s="12">
        <v>12.0</v>
      </c>
      <c r="E14391" s="10" t="s">
        <v>26</v>
      </c>
      <c r="F14391" s="12">
        <v>2024.0</v>
      </c>
      <c r="G14391" s="13" t="s">
        <v>39648</v>
      </c>
      <c r="H14391" s="14" t="s">
        <v>39649</v>
      </c>
      <c r="I14391" s="12">
        <v>0.0</v>
      </c>
      <c r="J14391" s="15" t="str">
        <f t="shared" si="1"/>
        <v>Relevant</v>
      </c>
    </row>
    <row r="14392" ht="22.5" customHeight="1">
      <c r="A14392" s="9" t="s">
        <v>39650</v>
      </c>
      <c r="B14392" s="10">
        <v>45615.48516203704</v>
      </c>
      <c r="C14392" s="11" t="s">
        <v>19477</v>
      </c>
      <c r="D14392" s="12">
        <v>11.0</v>
      </c>
      <c r="E14392" s="10" t="s">
        <v>17</v>
      </c>
      <c r="F14392" s="12">
        <v>2024.0</v>
      </c>
      <c r="G14392" s="13" t="s">
        <v>13</v>
      </c>
      <c r="H14392" s="14" t="s">
        <v>39651</v>
      </c>
      <c r="I14392" s="12">
        <v>2334.0</v>
      </c>
      <c r="J14392" s="15" t="str">
        <f t="shared" si="1"/>
        <v>Relevant</v>
      </c>
    </row>
    <row r="14393" ht="22.5" customHeight="1">
      <c r="A14393" s="9" t="s">
        <v>39652</v>
      </c>
      <c r="B14393" s="10">
        <v>45473.43635416667</v>
      </c>
      <c r="C14393" s="11" t="s">
        <v>6223</v>
      </c>
      <c r="D14393" s="12">
        <v>6.0</v>
      </c>
      <c r="E14393" s="10" t="s">
        <v>34</v>
      </c>
      <c r="F14393" s="12">
        <v>2024.0</v>
      </c>
      <c r="G14393" s="13" t="s">
        <v>13</v>
      </c>
      <c r="H14393" s="14" t="s">
        <v>56</v>
      </c>
      <c r="I14393" s="12">
        <v>118.0</v>
      </c>
      <c r="J14393" s="15" t="str">
        <f t="shared" si="1"/>
        <v>Relevant</v>
      </c>
    </row>
    <row r="14394" ht="22.5" customHeight="1">
      <c r="A14394" s="9" t="s">
        <v>39653</v>
      </c>
      <c r="B14394" s="10">
        <v>45645.40497685185</v>
      </c>
      <c r="C14394" s="11" t="s">
        <v>32890</v>
      </c>
      <c r="D14394" s="12">
        <v>12.0</v>
      </c>
      <c r="E14394" s="10" t="s">
        <v>26</v>
      </c>
      <c r="F14394" s="12">
        <v>2024.0</v>
      </c>
      <c r="G14394" s="13" t="s">
        <v>39654</v>
      </c>
      <c r="H14394" s="14" t="s">
        <v>39655</v>
      </c>
      <c r="I14394" s="12">
        <v>622887.0</v>
      </c>
      <c r="J14394" s="15" t="str">
        <f t="shared" si="1"/>
        <v>Relevant</v>
      </c>
    </row>
    <row r="14395" ht="22.5" customHeight="1">
      <c r="A14395" s="9" t="s">
        <v>39656</v>
      </c>
      <c r="B14395" s="10">
        <v>45547.56949074074</v>
      </c>
      <c r="C14395" s="11" t="s">
        <v>39657</v>
      </c>
      <c r="D14395" s="12">
        <v>9.0</v>
      </c>
      <c r="E14395" s="10" t="s">
        <v>114</v>
      </c>
      <c r="F14395" s="12">
        <v>2024.0</v>
      </c>
      <c r="G14395" s="13" t="s">
        <v>13</v>
      </c>
      <c r="H14395" s="14" t="s">
        <v>39658</v>
      </c>
      <c r="I14395" s="12">
        <v>8.0</v>
      </c>
      <c r="J14395" s="15" t="str">
        <f t="shared" si="1"/>
        <v>Relevant</v>
      </c>
    </row>
    <row r="14396" ht="22.5" customHeight="1">
      <c r="A14396" s="9" t="s">
        <v>39659</v>
      </c>
      <c r="B14396" s="10">
        <v>45619.5392725</v>
      </c>
      <c r="C14396" s="11" t="s">
        <v>39660</v>
      </c>
      <c r="D14396" s="12">
        <v>11.0</v>
      </c>
      <c r="E14396" s="10" t="s">
        <v>17</v>
      </c>
      <c r="F14396" s="12">
        <v>2024.0</v>
      </c>
      <c r="G14396" s="13" t="s">
        <v>39661</v>
      </c>
      <c r="H14396" s="14" t="s">
        <v>39662</v>
      </c>
      <c r="I14396" s="12">
        <v>10486.0</v>
      </c>
      <c r="J14396" s="15" t="str">
        <f t="shared" si="1"/>
        <v>Relevant</v>
      </c>
    </row>
    <row r="14397" ht="22.5" customHeight="1">
      <c r="A14397" s="9" t="s">
        <v>39663</v>
      </c>
      <c r="B14397" s="10">
        <v>45493.54576388889</v>
      </c>
      <c r="C14397" s="11" t="s">
        <v>4385</v>
      </c>
      <c r="D14397" s="12">
        <v>7.0</v>
      </c>
      <c r="E14397" s="10" t="s">
        <v>55</v>
      </c>
      <c r="F14397" s="12">
        <v>2024.0</v>
      </c>
      <c r="G14397" s="13" t="s">
        <v>13</v>
      </c>
      <c r="H14397" s="14" t="s">
        <v>39664</v>
      </c>
      <c r="I14397" s="12">
        <v>696.0</v>
      </c>
      <c r="J14397" s="15" t="str">
        <f t="shared" si="1"/>
        <v>Relevant</v>
      </c>
    </row>
    <row r="14398" ht="22.5" customHeight="1">
      <c r="A14398" s="9" t="s">
        <v>39665</v>
      </c>
      <c r="B14398" s="10">
        <v>45616.334027777775</v>
      </c>
      <c r="C14398" s="11" t="s">
        <v>12412</v>
      </c>
      <c r="D14398" s="12">
        <v>11.0</v>
      </c>
      <c r="E14398" s="10" t="s">
        <v>17</v>
      </c>
      <c r="F14398" s="12">
        <v>2024.0</v>
      </c>
      <c r="G14398" s="13" t="s">
        <v>13</v>
      </c>
      <c r="H14398" s="14" t="s">
        <v>5590</v>
      </c>
      <c r="I14398" s="12">
        <v>83.0</v>
      </c>
      <c r="J14398" s="15" t="str">
        <f t="shared" si="1"/>
        <v>Relevant</v>
      </c>
    </row>
    <row r="14399" ht="22.5" customHeight="1">
      <c r="A14399" s="9" t="s">
        <v>39666</v>
      </c>
      <c r="B14399" s="10">
        <v>45632.42519675926</v>
      </c>
      <c r="C14399" s="11" t="s">
        <v>39667</v>
      </c>
      <c r="D14399" s="12">
        <v>12.0</v>
      </c>
      <c r="E14399" s="10" t="s">
        <v>26</v>
      </c>
      <c r="F14399" s="12">
        <v>2024.0</v>
      </c>
      <c r="G14399" s="13" t="s">
        <v>13</v>
      </c>
      <c r="H14399" s="14" t="s">
        <v>1809</v>
      </c>
      <c r="I14399" s="12">
        <v>116.0</v>
      </c>
      <c r="J14399" s="15" t="str">
        <f t="shared" si="1"/>
        <v>Relevant</v>
      </c>
    </row>
    <row r="14400" ht="22.5" customHeight="1">
      <c r="A14400" s="9" t="s">
        <v>39668</v>
      </c>
      <c r="B14400" s="10">
        <v>45613.78115740741</v>
      </c>
      <c r="C14400" s="11" t="s">
        <v>39669</v>
      </c>
      <c r="D14400" s="12">
        <v>11.0</v>
      </c>
      <c r="E14400" s="10" t="s">
        <v>17</v>
      </c>
      <c r="F14400" s="12">
        <v>2024.0</v>
      </c>
      <c r="G14400" s="13" t="s">
        <v>39670</v>
      </c>
      <c r="H14400" s="14" t="s">
        <v>39671</v>
      </c>
      <c r="I14400" s="12">
        <v>0.0</v>
      </c>
      <c r="J14400" s="15" t="str">
        <f t="shared" si="1"/>
        <v>Relevant</v>
      </c>
    </row>
    <row r="14401" ht="22.5" customHeight="1">
      <c r="A14401" s="9" t="s">
        <v>39672</v>
      </c>
      <c r="B14401" s="10">
        <v>45687.718252314815</v>
      </c>
      <c r="C14401" s="11" t="s">
        <v>27308</v>
      </c>
      <c r="D14401" s="12">
        <v>1.0</v>
      </c>
      <c r="E14401" s="10" t="s">
        <v>70</v>
      </c>
      <c r="F14401" s="12">
        <v>2025.0</v>
      </c>
      <c r="G14401" s="13" t="s">
        <v>13</v>
      </c>
      <c r="H14401" s="14" t="s">
        <v>845</v>
      </c>
      <c r="I14401" s="12">
        <v>240.0</v>
      </c>
      <c r="J14401" s="15" t="str">
        <f t="shared" si="1"/>
        <v>Relevant</v>
      </c>
    </row>
    <row r="14402" ht="22.5" customHeight="1">
      <c r="A14402" s="9" t="s">
        <v>39673</v>
      </c>
      <c r="B14402" s="10">
        <v>45389.60822916667</v>
      </c>
      <c r="C14402" s="11" t="s">
        <v>39674</v>
      </c>
      <c r="D14402" s="12">
        <v>4.0</v>
      </c>
      <c r="E14402" s="10" t="s">
        <v>274</v>
      </c>
      <c r="F14402" s="12">
        <v>2024.0</v>
      </c>
      <c r="G14402" s="13" t="s">
        <v>39675</v>
      </c>
      <c r="H14402" s="14" t="s">
        <v>39676</v>
      </c>
      <c r="I14402" s="12">
        <v>0.0</v>
      </c>
      <c r="J14402" s="15" t="str">
        <f t="shared" si="1"/>
        <v>Irrelevant</v>
      </c>
    </row>
    <row r="14403" ht="22.5" customHeight="1">
      <c r="A14403" s="9" t="s">
        <v>39677</v>
      </c>
      <c r="B14403" s="10">
        <v>45710.87819444444</v>
      </c>
      <c r="C14403" s="11" t="s">
        <v>39678</v>
      </c>
      <c r="D14403" s="12">
        <v>2.0</v>
      </c>
      <c r="E14403" s="10" t="s">
        <v>12</v>
      </c>
      <c r="F14403" s="12">
        <v>2025.0</v>
      </c>
      <c r="G14403" s="13" t="s">
        <v>13</v>
      </c>
      <c r="H14403" s="14" t="s">
        <v>832</v>
      </c>
      <c r="I14403" s="12">
        <v>1962.0</v>
      </c>
      <c r="J14403" s="15" t="str">
        <f t="shared" si="1"/>
        <v>Irrelevant</v>
      </c>
    </row>
    <row r="14404" ht="22.5" customHeight="1">
      <c r="A14404" s="9" t="s">
        <v>39679</v>
      </c>
      <c r="B14404" s="10">
        <v>45699.367939814816</v>
      </c>
      <c r="C14404" s="11" t="s">
        <v>39680</v>
      </c>
      <c r="D14404" s="12">
        <v>2.0</v>
      </c>
      <c r="E14404" s="10" t="s">
        <v>12</v>
      </c>
      <c r="F14404" s="12">
        <v>2025.0</v>
      </c>
      <c r="G14404" s="13" t="s">
        <v>13</v>
      </c>
      <c r="H14404" s="14" t="s">
        <v>691</v>
      </c>
      <c r="I14404" s="12">
        <v>26.0</v>
      </c>
      <c r="J14404" s="15" t="str">
        <f t="shared" si="1"/>
        <v>Relevant</v>
      </c>
    </row>
    <row r="14405" ht="22.5" customHeight="1">
      <c r="A14405" s="9" t="s">
        <v>39681</v>
      </c>
      <c r="B14405" s="10">
        <v>45614.804664351854</v>
      </c>
      <c r="C14405" s="11" t="s">
        <v>39682</v>
      </c>
      <c r="D14405" s="12">
        <v>11.0</v>
      </c>
      <c r="E14405" s="10" t="s">
        <v>17</v>
      </c>
      <c r="F14405" s="12">
        <v>2024.0</v>
      </c>
      <c r="G14405" s="13" t="s">
        <v>13</v>
      </c>
      <c r="H14405" s="14" t="s">
        <v>31</v>
      </c>
      <c r="I14405" s="12">
        <v>8.0</v>
      </c>
      <c r="J14405" s="15" t="str">
        <f t="shared" si="1"/>
        <v>Relevant</v>
      </c>
    </row>
    <row r="14406" ht="22.5" customHeight="1">
      <c r="A14406" s="9" t="s">
        <v>39683</v>
      </c>
      <c r="B14406" s="10">
        <v>45697.73962962963</v>
      </c>
      <c r="C14406" s="11" t="s">
        <v>39684</v>
      </c>
      <c r="D14406" s="12">
        <v>2.0</v>
      </c>
      <c r="E14406" s="10" t="s">
        <v>12</v>
      </c>
      <c r="F14406" s="12">
        <v>2025.0</v>
      </c>
      <c r="G14406" s="13" t="s">
        <v>13</v>
      </c>
      <c r="H14406" s="14" t="s">
        <v>14</v>
      </c>
      <c r="I14406" s="12">
        <v>2590.0</v>
      </c>
      <c r="J14406" s="15" t="str">
        <f t="shared" si="1"/>
        <v>Relevant</v>
      </c>
    </row>
    <row r="14407" ht="22.5" customHeight="1">
      <c r="A14407" s="9" t="s">
        <v>39685</v>
      </c>
      <c r="B14407" s="10">
        <v>45541.8612037037</v>
      </c>
      <c r="C14407" s="11" t="s">
        <v>39686</v>
      </c>
      <c r="D14407" s="12">
        <v>9.0</v>
      </c>
      <c r="E14407" s="10" t="s">
        <v>114</v>
      </c>
      <c r="F14407" s="12">
        <v>2024.0</v>
      </c>
      <c r="G14407" s="13" t="s">
        <v>13</v>
      </c>
      <c r="H14407" s="14" t="s">
        <v>115</v>
      </c>
      <c r="I14407" s="12">
        <v>322.0</v>
      </c>
      <c r="J14407" s="15" t="str">
        <f t="shared" si="1"/>
        <v>Relevant</v>
      </c>
    </row>
    <row r="14408" ht="22.5" customHeight="1">
      <c r="A14408" s="9" t="s">
        <v>39687</v>
      </c>
      <c r="B14408" s="10">
        <v>45562.68634259259</v>
      </c>
      <c r="C14408" s="11" t="s">
        <v>39688</v>
      </c>
      <c r="D14408" s="12">
        <v>9.0</v>
      </c>
      <c r="E14408" s="10" t="s">
        <v>114</v>
      </c>
      <c r="F14408" s="12">
        <v>2024.0</v>
      </c>
      <c r="G14408" s="13" t="s">
        <v>13</v>
      </c>
      <c r="H14408" s="14" t="s">
        <v>2700</v>
      </c>
      <c r="I14408" s="12">
        <v>415.0</v>
      </c>
      <c r="J14408" s="15" t="str">
        <f t="shared" si="1"/>
        <v>Irrelevant</v>
      </c>
    </row>
    <row r="14409" ht="22.5" customHeight="1">
      <c r="A14409" s="9" t="s">
        <v>39689</v>
      </c>
      <c r="B14409" s="10">
        <v>45600.42114583333</v>
      </c>
      <c r="C14409" s="11" t="s">
        <v>39690</v>
      </c>
      <c r="D14409" s="12">
        <v>11.0</v>
      </c>
      <c r="E14409" s="10" t="s">
        <v>17</v>
      </c>
      <c r="F14409" s="12">
        <v>2024.0</v>
      </c>
      <c r="G14409" s="13" t="s">
        <v>13</v>
      </c>
      <c r="H14409" s="14" t="s">
        <v>815</v>
      </c>
      <c r="I14409" s="12">
        <v>30.0</v>
      </c>
      <c r="J14409" s="15" t="str">
        <f t="shared" si="1"/>
        <v>Relevant</v>
      </c>
    </row>
    <row r="14410" ht="22.5" customHeight="1">
      <c r="A14410" s="9" t="s">
        <v>39691</v>
      </c>
      <c r="B14410" s="10">
        <v>45503.334074074075</v>
      </c>
      <c r="C14410" s="11" t="s">
        <v>39692</v>
      </c>
      <c r="D14410" s="12">
        <v>7.0</v>
      </c>
      <c r="E14410" s="10" t="s">
        <v>55</v>
      </c>
      <c r="F14410" s="12">
        <v>2024.0</v>
      </c>
      <c r="G14410" s="13" t="s">
        <v>13</v>
      </c>
      <c r="H14410" s="14" t="s">
        <v>39693</v>
      </c>
      <c r="I14410" s="12">
        <v>1263.0</v>
      </c>
      <c r="J14410" s="15" t="str">
        <f t="shared" si="1"/>
        <v>Irrelevant</v>
      </c>
    </row>
    <row r="14411" ht="22.5" customHeight="1">
      <c r="A14411" s="9" t="s">
        <v>39694</v>
      </c>
      <c r="B14411" s="10">
        <v>45588.79702546296</v>
      </c>
      <c r="C14411" s="11" t="s">
        <v>39695</v>
      </c>
      <c r="D14411" s="12">
        <v>10.0</v>
      </c>
      <c r="E14411" s="10" t="s">
        <v>42</v>
      </c>
      <c r="F14411" s="12">
        <v>2024.0</v>
      </c>
      <c r="G14411" s="13" t="s">
        <v>39696</v>
      </c>
      <c r="H14411" s="14" t="s">
        <v>39697</v>
      </c>
      <c r="I14411" s="12">
        <v>8026530.0</v>
      </c>
      <c r="J14411" s="15" t="str">
        <f t="shared" si="1"/>
        <v>Relevant</v>
      </c>
    </row>
    <row r="14412" ht="22.5" customHeight="1">
      <c r="A14412" s="9" t="s">
        <v>39698</v>
      </c>
      <c r="B14412" s="10">
        <v>45586.12788341435</v>
      </c>
      <c r="C14412" s="11" t="s">
        <v>39699</v>
      </c>
      <c r="D14412" s="12">
        <v>10.0</v>
      </c>
      <c r="E14412" s="10" t="s">
        <v>42</v>
      </c>
      <c r="F14412" s="12">
        <v>2024.0</v>
      </c>
      <c r="G14412" s="13" t="s">
        <v>39700</v>
      </c>
      <c r="H14412" s="14" t="s">
        <v>39701</v>
      </c>
      <c r="I14412" s="12">
        <v>0.0</v>
      </c>
      <c r="J14412" s="15" t="str">
        <f t="shared" si="1"/>
        <v>Irrelevant</v>
      </c>
    </row>
    <row r="14413" ht="22.5" customHeight="1">
      <c r="A14413" s="9" t="s">
        <v>39702</v>
      </c>
      <c r="B14413" s="10">
        <v>45716.35480324074</v>
      </c>
      <c r="C14413" s="11" t="s">
        <v>39703</v>
      </c>
      <c r="D14413" s="12">
        <v>2.0</v>
      </c>
      <c r="E14413" s="10" t="s">
        <v>12</v>
      </c>
      <c r="F14413" s="12">
        <v>2025.0</v>
      </c>
      <c r="G14413" s="13" t="s">
        <v>39704</v>
      </c>
      <c r="H14413" s="14" t="s">
        <v>39705</v>
      </c>
      <c r="I14413" s="12">
        <v>7894642.0</v>
      </c>
      <c r="J14413" s="15" t="str">
        <f t="shared" si="1"/>
        <v>Irrelevant</v>
      </c>
    </row>
    <row r="14414" ht="22.5" customHeight="1">
      <c r="A14414" s="9" t="s">
        <v>39706</v>
      </c>
      <c r="B14414" s="10">
        <v>45448.44962962963</v>
      </c>
      <c r="C14414" s="11" t="s">
        <v>39707</v>
      </c>
      <c r="D14414" s="12">
        <v>6.0</v>
      </c>
      <c r="E14414" s="10" t="s">
        <v>34</v>
      </c>
      <c r="F14414" s="12">
        <v>2024.0</v>
      </c>
      <c r="G14414" s="13" t="s">
        <v>13</v>
      </c>
      <c r="H14414" s="14" t="s">
        <v>21942</v>
      </c>
      <c r="I14414" s="12">
        <v>2937.0</v>
      </c>
      <c r="J14414" s="15" t="str">
        <f t="shared" si="1"/>
        <v>Relevant</v>
      </c>
    </row>
    <row r="14415" ht="22.5" customHeight="1">
      <c r="A14415" s="9" t="s">
        <v>39708</v>
      </c>
      <c r="B14415" s="10">
        <v>45724.757939814815</v>
      </c>
      <c r="C14415" s="11" t="s">
        <v>39709</v>
      </c>
      <c r="D14415" s="12">
        <v>3.0</v>
      </c>
      <c r="E14415" s="10" t="s">
        <v>59</v>
      </c>
      <c r="F14415" s="12">
        <v>2025.0</v>
      </c>
      <c r="G14415" s="13" t="s">
        <v>13</v>
      </c>
      <c r="H14415" s="14" t="s">
        <v>430</v>
      </c>
      <c r="I14415" s="12">
        <v>570.0</v>
      </c>
      <c r="J14415" s="15" t="str">
        <f t="shared" si="1"/>
        <v>Relevant</v>
      </c>
    </row>
    <row r="14416" ht="22.5" customHeight="1">
      <c r="A14416" s="9" t="s">
        <v>39710</v>
      </c>
      <c r="B14416" s="10">
        <v>45599.76346064815</v>
      </c>
      <c r="C14416" s="11" t="s">
        <v>39711</v>
      </c>
      <c r="D14416" s="12">
        <v>11.0</v>
      </c>
      <c r="E14416" s="10" t="s">
        <v>17</v>
      </c>
      <c r="F14416" s="12">
        <v>2024.0</v>
      </c>
      <c r="G14416" s="13" t="s">
        <v>13</v>
      </c>
      <c r="H14416" s="14" t="s">
        <v>10278</v>
      </c>
      <c r="I14416" s="12">
        <v>59.0</v>
      </c>
      <c r="J14416" s="15" t="str">
        <f t="shared" si="1"/>
        <v>Relevant</v>
      </c>
    </row>
    <row r="14417" ht="22.5" customHeight="1">
      <c r="A14417" s="9" t="s">
        <v>39712</v>
      </c>
      <c r="B14417" s="10">
        <v>45473.551041666666</v>
      </c>
      <c r="C14417" s="11" t="s">
        <v>39713</v>
      </c>
      <c r="D14417" s="12">
        <v>6.0</v>
      </c>
      <c r="E14417" s="10" t="s">
        <v>34</v>
      </c>
      <c r="F14417" s="12">
        <v>2024.0</v>
      </c>
      <c r="G14417" s="13" t="s">
        <v>39714</v>
      </c>
      <c r="H14417" s="14" t="s">
        <v>39715</v>
      </c>
      <c r="I14417" s="12">
        <v>324167.0</v>
      </c>
      <c r="J14417" s="15" t="str">
        <f t="shared" si="1"/>
        <v>Irrelevant</v>
      </c>
    </row>
    <row r="14418" ht="22.5" customHeight="1">
      <c r="A14418" s="9" t="s">
        <v>39716</v>
      </c>
      <c r="B14418" s="10">
        <v>45475.61584490741</v>
      </c>
      <c r="C14418" s="11" t="s">
        <v>39717</v>
      </c>
      <c r="D14418" s="12">
        <v>7.0</v>
      </c>
      <c r="E14418" s="10" t="s">
        <v>55</v>
      </c>
      <c r="F14418" s="12">
        <v>2024.0</v>
      </c>
      <c r="G14418" s="13" t="s">
        <v>13</v>
      </c>
      <c r="H14418" s="14" t="s">
        <v>39718</v>
      </c>
      <c r="I14418" s="12">
        <v>1001.0</v>
      </c>
      <c r="J14418" s="15" t="str">
        <f t="shared" si="1"/>
        <v>Irrelevant</v>
      </c>
    </row>
    <row r="14419" ht="22.5" customHeight="1">
      <c r="A14419" s="9" t="s">
        <v>39719</v>
      </c>
      <c r="B14419" s="10">
        <v>45584.46902967593</v>
      </c>
      <c r="C14419" s="11" t="s">
        <v>22959</v>
      </c>
      <c r="D14419" s="12">
        <v>10.0</v>
      </c>
      <c r="E14419" s="10" t="s">
        <v>42</v>
      </c>
      <c r="F14419" s="12">
        <v>2024.0</v>
      </c>
      <c r="G14419" s="13" t="s">
        <v>39720</v>
      </c>
      <c r="H14419" s="14" t="s">
        <v>39721</v>
      </c>
      <c r="I14419" s="12">
        <v>1736725.0</v>
      </c>
      <c r="J14419" s="15" t="str">
        <f t="shared" si="1"/>
        <v>Irrelevant</v>
      </c>
    </row>
    <row r="14420" ht="22.5" customHeight="1">
      <c r="A14420" s="9" t="s">
        <v>39722</v>
      </c>
      <c r="B14420" s="10">
        <v>45614.858090277776</v>
      </c>
      <c r="C14420" s="11" t="s">
        <v>39723</v>
      </c>
      <c r="D14420" s="12">
        <v>11.0</v>
      </c>
      <c r="E14420" s="10" t="s">
        <v>17</v>
      </c>
      <c r="F14420" s="12">
        <v>2024.0</v>
      </c>
      <c r="G14420" s="13" t="s">
        <v>13</v>
      </c>
      <c r="H14420" s="14" t="s">
        <v>4816</v>
      </c>
      <c r="I14420" s="12">
        <v>36.0</v>
      </c>
      <c r="J14420" s="15" t="str">
        <f t="shared" si="1"/>
        <v>Relevant</v>
      </c>
    </row>
    <row r="14421" ht="22.5" customHeight="1">
      <c r="A14421" s="9" t="s">
        <v>39724</v>
      </c>
      <c r="B14421" s="10">
        <v>45584.3840625</v>
      </c>
      <c r="C14421" s="11" t="s">
        <v>39725</v>
      </c>
      <c r="D14421" s="12">
        <v>10.0</v>
      </c>
      <c r="E14421" s="10" t="s">
        <v>42</v>
      </c>
      <c r="F14421" s="12">
        <v>2024.0</v>
      </c>
      <c r="G14421" s="13" t="s">
        <v>13</v>
      </c>
      <c r="H14421" s="14" t="s">
        <v>39726</v>
      </c>
      <c r="I14421" s="12">
        <v>43209.0</v>
      </c>
      <c r="J14421" s="15" t="str">
        <f t="shared" si="1"/>
        <v>Relevant</v>
      </c>
    </row>
    <row r="14422" ht="22.5" customHeight="1">
      <c r="A14422" s="9" t="s">
        <v>39727</v>
      </c>
      <c r="B14422" s="10">
        <v>45601.36203703703</v>
      </c>
      <c r="C14422" s="11" t="s">
        <v>39728</v>
      </c>
      <c r="D14422" s="12">
        <v>11.0</v>
      </c>
      <c r="E14422" s="10" t="s">
        <v>17</v>
      </c>
      <c r="F14422" s="12">
        <v>2024.0</v>
      </c>
      <c r="G14422" s="13" t="s">
        <v>13</v>
      </c>
      <c r="H14422" s="14" t="s">
        <v>259</v>
      </c>
      <c r="I14422" s="12">
        <v>8.0</v>
      </c>
      <c r="J14422" s="15" t="str">
        <f t="shared" si="1"/>
        <v>Relevant</v>
      </c>
    </row>
    <row r="14423" ht="22.5" customHeight="1">
      <c r="A14423" s="9" t="s">
        <v>39729</v>
      </c>
      <c r="B14423" s="10">
        <v>45593.34967592593</v>
      </c>
      <c r="C14423" s="11" t="s">
        <v>39730</v>
      </c>
      <c r="D14423" s="12">
        <v>10.0</v>
      </c>
      <c r="E14423" s="10" t="s">
        <v>42</v>
      </c>
      <c r="F14423" s="12">
        <v>2024.0</v>
      </c>
      <c r="G14423" s="13" t="s">
        <v>13</v>
      </c>
      <c r="H14423" s="14" t="s">
        <v>2011</v>
      </c>
      <c r="I14423" s="12">
        <v>70.0</v>
      </c>
      <c r="J14423" s="15" t="str">
        <f t="shared" si="1"/>
        <v>Relevant</v>
      </c>
    </row>
    <row r="14424" ht="22.5" customHeight="1">
      <c r="A14424" s="9" t="s">
        <v>39731</v>
      </c>
      <c r="B14424" s="10">
        <v>45615.739895833336</v>
      </c>
      <c r="C14424" s="11" t="s">
        <v>39732</v>
      </c>
      <c r="D14424" s="12">
        <v>11.0</v>
      </c>
      <c r="E14424" s="10" t="s">
        <v>17</v>
      </c>
      <c r="F14424" s="12">
        <v>2024.0</v>
      </c>
      <c r="G14424" s="13" t="s">
        <v>13</v>
      </c>
      <c r="H14424" s="14" t="s">
        <v>31</v>
      </c>
      <c r="I14424" s="12">
        <v>20.0</v>
      </c>
      <c r="J14424" s="15" t="str">
        <f t="shared" si="1"/>
        <v>Relevant</v>
      </c>
    </row>
    <row r="14425" ht="22.5" customHeight="1">
      <c r="A14425" s="9" t="s">
        <v>39733</v>
      </c>
      <c r="B14425" s="10">
        <v>45645.81864583334</v>
      </c>
      <c r="C14425" s="11" t="s">
        <v>39734</v>
      </c>
      <c r="D14425" s="12">
        <v>12.0</v>
      </c>
      <c r="E14425" s="10" t="s">
        <v>26</v>
      </c>
      <c r="F14425" s="12">
        <v>2024.0</v>
      </c>
      <c r="G14425" s="13" t="s">
        <v>13</v>
      </c>
      <c r="H14425" s="14" t="s">
        <v>5052</v>
      </c>
      <c r="I14425" s="12">
        <v>15.0</v>
      </c>
      <c r="J14425" s="15" t="str">
        <f t="shared" si="1"/>
        <v>Irrelevant</v>
      </c>
    </row>
    <row r="14426" ht="22.5" customHeight="1">
      <c r="A14426" s="9" t="s">
        <v>39735</v>
      </c>
      <c r="B14426" s="10">
        <v>45600.66449074074</v>
      </c>
      <c r="C14426" s="11" t="s">
        <v>39736</v>
      </c>
      <c r="D14426" s="12">
        <v>11.0</v>
      </c>
      <c r="E14426" s="10" t="s">
        <v>17</v>
      </c>
      <c r="F14426" s="12">
        <v>2024.0</v>
      </c>
      <c r="G14426" s="13" t="s">
        <v>13</v>
      </c>
      <c r="H14426" s="14" t="s">
        <v>259</v>
      </c>
      <c r="I14426" s="12">
        <v>297.0</v>
      </c>
      <c r="J14426" s="15" t="str">
        <f t="shared" si="1"/>
        <v>Relevant</v>
      </c>
    </row>
    <row r="14427" ht="22.5" customHeight="1">
      <c r="A14427" s="9" t="s">
        <v>39737</v>
      </c>
      <c r="B14427" s="10">
        <v>45588.47167824074</v>
      </c>
      <c r="C14427" s="11" t="s">
        <v>39738</v>
      </c>
      <c r="D14427" s="12">
        <v>10.0</v>
      </c>
      <c r="E14427" s="10" t="s">
        <v>42</v>
      </c>
      <c r="F14427" s="12">
        <v>2024.0</v>
      </c>
      <c r="G14427" s="13" t="s">
        <v>13</v>
      </c>
      <c r="H14427" s="14" t="s">
        <v>3169</v>
      </c>
      <c r="I14427" s="12">
        <v>45.0</v>
      </c>
      <c r="J14427" s="15" t="str">
        <f t="shared" si="1"/>
        <v>Relevant</v>
      </c>
    </row>
    <row r="14428" ht="22.5" customHeight="1">
      <c r="A14428" s="9" t="s">
        <v>39739</v>
      </c>
      <c r="B14428" s="10">
        <v>45597.34868055556</v>
      </c>
      <c r="C14428" s="11" t="s">
        <v>39740</v>
      </c>
      <c r="D14428" s="12">
        <v>11.0</v>
      </c>
      <c r="E14428" s="10" t="s">
        <v>17</v>
      </c>
      <c r="F14428" s="12">
        <v>2024.0</v>
      </c>
      <c r="G14428" s="13" t="s">
        <v>13</v>
      </c>
      <c r="H14428" s="14" t="s">
        <v>4028</v>
      </c>
      <c r="I14428" s="12">
        <v>1819.0</v>
      </c>
      <c r="J14428" s="15" t="str">
        <f t="shared" si="1"/>
        <v>Irrelevant</v>
      </c>
    </row>
    <row r="14429" ht="22.5" customHeight="1">
      <c r="A14429" s="9" t="s">
        <v>39741</v>
      </c>
      <c r="B14429" s="10">
        <v>45470.86143518519</v>
      </c>
      <c r="C14429" s="11" t="s">
        <v>39742</v>
      </c>
      <c r="D14429" s="12">
        <v>6.0</v>
      </c>
      <c r="E14429" s="10" t="s">
        <v>34</v>
      </c>
      <c r="F14429" s="12">
        <v>2024.0</v>
      </c>
      <c r="G14429" s="13" t="s">
        <v>39743</v>
      </c>
      <c r="H14429" s="14" t="s">
        <v>39744</v>
      </c>
      <c r="I14429" s="12">
        <v>131240.0</v>
      </c>
      <c r="J14429" s="15" t="str">
        <f t="shared" si="1"/>
        <v>Relevant</v>
      </c>
    </row>
    <row r="14430" ht="22.5" customHeight="1">
      <c r="A14430" s="9" t="s">
        <v>39745</v>
      </c>
      <c r="B14430" s="10">
        <v>45615.44342592593</v>
      </c>
      <c r="C14430" s="11" t="s">
        <v>39746</v>
      </c>
      <c r="D14430" s="12">
        <v>11.0</v>
      </c>
      <c r="E14430" s="10" t="s">
        <v>17</v>
      </c>
      <c r="F14430" s="12">
        <v>2024.0</v>
      </c>
      <c r="G14430" s="13" t="s">
        <v>13</v>
      </c>
      <c r="H14430" s="14" t="s">
        <v>39747</v>
      </c>
      <c r="I14430" s="12">
        <v>2.3606329E7</v>
      </c>
      <c r="J14430" s="15" t="str">
        <f t="shared" si="1"/>
        <v>Irrelevant</v>
      </c>
    </row>
    <row r="14431" ht="22.5" customHeight="1">
      <c r="A14431" s="9" t="s">
        <v>39748</v>
      </c>
      <c r="B14431" s="10">
        <v>45645.485081018516</v>
      </c>
      <c r="C14431" s="11" t="s">
        <v>23321</v>
      </c>
      <c r="D14431" s="12">
        <v>12.0</v>
      </c>
      <c r="E14431" s="10" t="s">
        <v>26</v>
      </c>
      <c r="F14431" s="12">
        <v>2024.0</v>
      </c>
      <c r="G14431" s="13" t="s">
        <v>13</v>
      </c>
      <c r="H14431" s="14" t="s">
        <v>39749</v>
      </c>
      <c r="I14431" s="12">
        <v>218.0</v>
      </c>
      <c r="J14431" s="15" t="str">
        <f t="shared" si="1"/>
        <v>Relevant</v>
      </c>
    </row>
    <row r="14432" ht="22.5" customHeight="1">
      <c r="A14432" s="9" t="s">
        <v>39750</v>
      </c>
      <c r="B14432" s="10">
        <v>45597.36512877315</v>
      </c>
      <c r="C14432" s="11" t="s">
        <v>39751</v>
      </c>
      <c r="D14432" s="12">
        <v>11.0</v>
      </c>
      <c r="E14432" s="10" t="s">
        <v>17</v>
      </c>
      <c r="F14432" s="12">
        <v>2024.0</v>
      </c>
      <c r="G14432" s="13" t="s">
        <v>39752</v>
      </c>
      <c r="H14432" s="14" t="s">
        <v>39753</v>
      </c>
      <c r="I14432" s="12">
        <v>0.0</v>
      </c>
      <c r="J14432" s="15" t="str">
        <f t="shared" si="1"/>
        <v>Relevant</v>
      </c>
    </row>
    <row r="14433" ht="22.5" customHeight="1">
      <c r="A14433" s="9" t="s">
        <v>39754</v>
      </c>
      <c r="B14433" s="10">
        <v>45601.46666666667</v>
      </c>
      <c r="C14433" s="11" t="s">
        <v>28523</v>
      </c>
      <c r="D14433" s="12">
        <v>11.0</v>
      </c>
      <c r="E14433" s="10" t="s">
        <v>17</v>
      </c>
      <c r="F14433" s="12">
        <v>2024.0</v>
      </c>
      <c r="G14433" s="13" t="s">
        <v>39755</v>
      </c>
      <c r="H14433" s="14" t="s">
        <v>39756</v>
      </c>
      <c r="I14433" s="12">
        <v>90568.0</v>
      </c>
      <c r="J14433" s="15" t="str">
        <f t="shared" si="1"/>
        <v>Relevant</v>
      </c>
    </row>
    <row r="14434" ht="22.5" customHeight="1">
      <c r="A14434" s="9" t="s">
        <v>39757</v>
      </c>
      <c r="B14434" s="10">
        <v>45586.84260416667</v>
      </c>
      <c r="C14434" s="11" t="s">
        <v>39758</v>
      </c>
      <c r="D14434" s="12">
        <v>10.0</v>
      </c>
      <c r="E14434" s="10" t="s">
        <v>42</v>
      </c>
      <c r="F14434" s="12">
        <v>2024.0</v>
      </c>
      <c r="G14434" s="13" t="s">
        <v>13</v>
      </c>
      <c r="H14434" s="14" t="s">
        <v>1119</v>
      </c>
      <c r="I14434" s="12">
        <v>266.0</v>
      </c>
      <c r="J14434" s="15" t="str">
        <f t="shared" si="1"/>
        <v>Relevant</v>
      </c>
    </row>
    <row r="14435" ht="22.5" customHeight="1">
      <c r="A14435" s="9" t="s">
        <v>39759</v>
      </c>
      <c r="B14435" s="10">
        <v>45632.953726851854</v>
      </c>
      <c r="C14435" s="11" t="s">
        <v>39760</v>
      </c>
      <c r="D14435" s="12">
        <v>12.0</v>
      </c>
      <c r="E14435" s="10" t="s">
        <v>26</v>
      </c>
      <c r="F14435" s="12">
        <v>2024.0</v>
      </c>
      <c r="G14435" s="13" t="s">
        <v>13</v>
      </c>
      <c r="H14435" s="14" t="s">
        <v>39761</v>
      </c>
      <c r="I14435" s="12">
        <v>136.0</v>
      </c>
      <c r="J14435" s="15" t="str">
        <f t="shared" si="1"/>
        <v>Relevant</v>
      </c>
    </row>
    <row r="14436" ht="22.5" customHeight="1">
      <c r="A14436" s="9" t="s">
        <v>39762</v>
      </c>
      <c r="B14436" s="10">
        <v>45614.55907483796</v>
      </c>
      <c r="C14436" s="11" t="s">
        <v>39763</v>
      </c>
      <c r="D14436" s="12">
        <v>11.0</v>
      </c>
      <c r="E14436" s="10" t="s">
        <v>17</v>
      </c>
      <c r="F14436" s="12">
        <v>2024.0</v>
      </c>
      <c r="G14436" s="13" t="s">
        <v>2108</v>
      </c>
      <c r="H14436" s="14" t="s">
        <v>2109</v>
      </c>
      <c r="I14436" s="12">
        <v>0.0</v>
      </c>
      <c r="J14436" s="15" t="str">
        <f t="shared" si="1"/>
        <v>Relevant</v>
      </c>
    </row>
    <row r="14437" ht="22.5" customHeight="1">
      <c r="A14437" s="9" t="s">
        <v>39764</v>
      </c>
      <c r="B14437" s="10">
        <v>45603.687789351854</v>
      </c>
      <c r="C14437" s="11" t="s">
        <v>39765</v>
      </c>
      <c r="D14437" s="12">
        <v>11.0</v>
      </c>
      <c r="E14437" s="10" t="s">
        <v>17</v>
      </c>
      <c r="F14437" s="12">
        <v>2024.0</v>
      </c>
      <c r="G14437" s="13" t="s">
        <v>13</v>
      </c>
      <c r="H14437" s="14" t="s">
        <v>5687</v>
      </c>
      <c r="I14437" s="12">
        <v>45.0</v>
      </c>
      <c r="J14437" s="15" t="str">
        <f t="shared" si="1"/>
        <v>Relevant</v>
      </c>
    </row>
    <row r="14438" ht="22.5" customHeight="1">
      <c r="A14438" s="9" t="s">
        <v>39766</v>
      </c>
      <c r="B14438" s="10">
        <v>45419.31428240741</v>
      </c>
      <c r="C14438" s="11" t="s">
        <v>39767</v>
      </c>
      <c r="D14438" s="12">
        <v>5.0</v>
      </c>
      <c r="E14438" s="10" t="s">
        <v>21</v>
      </c>
      <c r="F14438" s="12">
        <v>2024.0</v>
      </c>
      <c r="G14438" s="13" t="s">
        <v>13</v>
      </c>
      <c r="H14438" s="14" t="s">
        <v>39768</v>
      </c>
      <c r="I14438" s="12">
        <v>2.0</v>
      </c>
      <c r="J14438" s="15" t="str">
        <f t="shared" si="1"/>
        <v>Relevant</v>
      </c>
    </row>
    <row r="14439" ht="22.5" customHeight="1">
      <c r="A14439" s="9" t="s">
        <v>39769</v>
      </c>
      <c r="B14439" s="10">
        <v>45394.530277777776</v>
      </c>
      <c r="C14439" s="11" t="s">
        <v>39770</v>
      </c>
      <c r="D14439" s="12">
        <v>4.0</v>
      </c>
      <c r="E14439" s="10" t="s">
        <v>274</v>
      </c>
      <c r="F14439" s="12">
        <v>2024.0</v>
      </c>
      <c r="G14439" s="13" t="s">
        <v>39771</v>
      </c>
      <c r="H14439" s="14" t="s">
        <v>39772</v>
      </c>
      <c r="I14439" s="12">
        <v>414.0</v>
      </c>
      <c r="J14439" s="15" t="str">
        <f t="shared" si="1"/>
        <v>Irrelevant</v>
      </c>
    </row>
    <row r="14440" ht="22.5" customHeight="1">
      <c r="A14440" s="9" t="s">
        <v>39773</v>
      </c>
      <c r="B14440" s="10">
        <v>45650.929930555554</v>
      </c>
      <c r="C14440" s="11" t="s">
        <v>39774</v>
      </c>
      <c r="D14440" s="12">
        <v>12.0</v>
      </c>
      <c r="E14440" s="10" t="s">
        <v>26</v>
      </c>
      <c r="F14440" s="12">
        <v>2024.0</v>
      </c>
      <c r="G14440" s="13" t="s">
        <v>13</v>
      </c>
      <c r="H14440" s="14" t="s">
        <v>13806</v>
      </c>
      <c r="I14440" s="12">
        <v>8841.0</v>
      </c>
      <c r="J14440" s="15" t="str">
        <f t="shared" si="1"/>
        <v>Irrelevant</v>
      </c>
    </row>
    <row r="14441" ht="22.5" customHeight="1">
      <c r="A14441" s="9" t="s">
        <v>39775</v>
      </c>
      <c r="B14441" s="10">
        <v>45723.82246527778</v>
      </c>
      <c r="C14441" s="11" t="s">
        <v>39776</v>
      </c>
      <c r="D14441" s="12">
        <v>3.0</v>
      </c>
      <c r="E14441" s="10" t="s">
        <v>59</v>
      </c>
      <c r="F14441" s="12">
        <v>2025.0</v>
      </c>
      <c r="G14441" s="13" t="s">
        <v>13</v>
      </c>
      <c r="H14441" s="14" t="s">
        <v>39777</v>
      </c>
      <c r="I14441" s="12">
        <v>27.0</v>
      </c>
      <c r="J14441" s="15" t="str">
        <f t="shared" si="1"/>
        <v>Relevant</v>
      </c>
    </row>
    <row r="14442" ht="22.5" customHeight="1">
      <c r="A14442" s="9" t="s">
        <v>39778</v>
      </c>
      <c r="B14442" s="10">
        <v>45676.541666666664</v>
      </c>
      <c r="C14442" s="11" t="s">
        <v>12240</v>
      </c>
      <c r="D14442" s="12">
        <v>1.0</v>
      </c>
      <c r="E14442" s="10" t="s">
        <v>70</v>
      </c>
      <c r="F14442" s="12">
        <v>2025.0</v>
      </c>
      <c r="G14442" s="13" t="s">
        <v>13</v>
      </c>
      <c r="H14442" s="14" t="s">
        <v>39779</v>
      </c>
      <c r="I14442" s="12">
        <v>32.0</v>
      </c>
      <c r="J14442" s="15" t="str">
        <f t="shared" si="1"/>
        <v>Relevant</v>
      </c>
    </row>
    <row r="14443" ht="22.5" customHeight="1">
      <c r="A14443" s="9" t="s">
        <v>39780</v>
      </c>
      <c r="B14443" s="10">
        <v>45614.76261574074</v>
      </c>
      <c r="C14443" s="11" t="s">
        <v>39781</v>
      </c>
      <c r="D14443" s="12">
        <v>11.0</v>
      </c>
      <c r="E14443" s="10" t="s">
        <v>17</v>
      </c>
      <c r="F14443" s="12">
        <v>2024.0</v>
      </c>
      <c r="G14443" s="13" t="s">
        <v>13</v>
      </c>
      <c r="H14443" s="14" t="s">
        <v>39782</v>
      </c>
      <c r="I14443" s="12">
        <v>106207.0</v>
      </c>
      <c r="J14443" s="15" t="str">
        <f t="shared" si="1"/>
        <v>Relevant</v>
      </c>
    </row>
    <row r="14444" ht="22.5" customHeight="1">
      <c r="A14444" s="9" t="s">
        <v>39783</v>
      </c>
      <c r="B14444" s="10">
        <v>45595.73681712963</v>
      </c>
      <c r="C14444" s="11" t="s">
        <v>39784</v>
      </c>
      <c r="D14444" s="12">
        <v>10.0</v>
      </c>
      <c r="E14444" s="10" t="s">
        <v>42</v>
      </c>
      <c r="F14444" s="12">
        <v>2024.0</v>
      </c>
      <c r="G14444" s="13" t="s">
        <v>13</v>
      </c>
      <c r="H14444" s="14" t="s">
        <v>39785</v>
      </c>
      <c r="I14444" s="12">
        <v>3219.0</v>
      </c>
      <c r="J14444" s="15" t="str">
        <f t="shared" si="1"/>
        <v>Relevant</v>
      </c>
    </row>
    <row r="14445" ht="22.5" customHeight="1">
      <c r="A14445" s="9" t="s">
        <v>39786</v>
      </c>
      <c r="B14445" s="10">
        <v>45613.868622685186</v>
      </c>
      <c r="C14445" s="11" t="s">
        <v>39787</v>
      </c>
      <c r="D14445" s="12">
        <v>11.0</v>
      </c>
      <c r="E14445" s="10" t="s">
        <v>17</v>
      </c>
      <c r="F14445" s="12">
        <v>2024.0</v>
      </c>
      <c r="G14445" s="13" t="s">
        <v>39788</v>
      </c>
      <c r="H14445" s="14" t="s">
        <v>39789</v>
      </c>
      <c r="I14445" s="12">
        <v>8443435.0</v>
      </c>
      <c r="J14445" s="15" t="str">
        <f t="shared" si="1"/>
        <v>Relevant</v>
      </c>
    </row>
    <row r="14446" ht="22.5" customHeight="1">
      <c r="A14446" s="9" t="s">
        <v>39790</v>
      </c>
      <c r="B14446" s="10">
        <v>45616.45229166667</v>
      </c>
      <c r="C14446" s="11" t="s">
        <v>39791</v>
      </c>
      <c r="D14446" s="12">
        <v>11.0</v>
      </c>
      <c r="E14446" s="10" t="s">
        <v>17</v>
      </c>
      <c r="F14446" s="12">
        <v>2024.0</v>
      </c>
      <c r="G14446" s="13" t="s">
        <v>13</v>
      </c>
      <c r="H14446" s="14" t="s">
        <v>39792</v>
      </c>
      <c r="I14446" s="12">
        <v>33783.0</v>
      </c>
      <c r="J14446" s="15" t="str">
        <f t="shared" si="1"/>
        <v>Relevant</v>
      </c>
    </row>
    <row r="14447" ht="22.5" customHeight="1">
      <c r="A14447" s="9" t="s">
        <v>39793</v>
      </c>
      <c r="B14447" s="10">
        <v>45613.499247685184</v>
      </c>
      <c r="C14447" s="11" t="s">
        <v>39794</v>
      </c>
      <c r="D14447" s="12">
        <v>11.0</v>
      </c>
      <c r="E14447" s="10" t="s">
        <v>17</v>
      </c>
      <c r="F14447" s="12">
        <v>2024.0</v>
      </c>
      <c r="G14447" s="13" t="s">
        <v>13</v>
      </c>
      <c r="H14447" s="14" t="s">
        <v>39795</v>
      </c>
      <c r="I14447" s="12">
        <v>4701.0</v>
      </c>
      <c r="J14447" s="15" t="str">
        <f t="shared" si="1"/>
        <v>Relevant</v>
      </c>
    </row>
    <row r="14448" ht="22.5" customHeight="1">
      <c r="A14448" s="9" t="s">
        <v>39796</v>
      </c>
      <c r="B14448" s="10">
        <v>45618.48535879629</v>
      </c>
      <c r="C14448" s="11" t="s">
        <v>39797</v>
      </c>
      <c r="D14448" s="12">
        <v>11.0</v>
      </c>
      <c r="E14448" s="10" t="s">
        <v>17</v>
      </c>
      <c r="F14448" s="12">
        <v>2024.0</v>
      </c>
      <c r="G14448" s="13" t="s">
        <v>13</v>
      </c>
      <c r="H14448" s="14" t="s">
        <v>39798</v>
      </c>
      <c r="I14448" s="12">
        <v>5120.0</v>
      </c>
      <c r="J14448" s="15" t="str">
        <f t="shared" si="1"/>
        <v>Irrelevant</v>
      </c>
    </row>
    <row r="14449" ht="22.5" customHeight="1">
      <c r="A14449" s="9" t="s">
        <v>39799</v>
      </c>
      <c r="B14449" s="10">
        <v>45550.505590277775</v>
      </c>
      <c r="C14449" s="11" t="s">
        <v>39800</v>
      </c>
      <c r="D14449" s="12">
        <v>9.0</v>
      </c>
      <c r="E14449" s="10" t="s">
        <v>114</v>
      </c>
      <c r="F14449" s="12">
        <v>2024.0</v>
      </c>
      <c r="G14449" s="13" t="s">
        <v>13</v>
      </c>
      <c r="H14449" s="14" t="s">
        <v>1970</v>
      </c>
      <c r="I14449" s="12">
        <v>107.0</v>
      </c>
      <c r="J14449" s="15" t="str">
        <f t="shared" si="1"/>
        <v>Relevant</v>
      </c>
    </row>
    <row r="14450" ht="22.5" customHeight="1">
      <c r="A14450" s="9" t="s">
        <v>39801</v>
      </c>
      <c r="B14450" s="10">
        <v>45420.57696759259</v>
      </c>
      <c r="C14450" s="11" t="s">
        <v>39802</v>
      </c>
      <c r="D14450" s="12">
        <v>5.0</v>
      </c>
      <c r="E14450" s="10" t="s">
        <v>21</v>
      </c>
      <c r="F14450" s="12">
        <v>2024.0</v>
      </c>
      <c r="G14450" s="13" t="s">
        <v>13</v>
      </c>
      <c r="H14450" s="14" t="s">
        <v>39803</v>
      </c>
      <c r="I14450" s="12">
        <v>13079.0</v>
      </c>
      <c r="J14450" s="15" t="str">
        <f t="shared" si="1"/>
        <v>Irrelevant</v>
      </c>
    </row>
    <row r="14451" ht="22.5" customHeight="1">
      <c r="A14451" s="9" t="s">
        <v>39804</v>
      </c>
      <c r="B14451" s="10">
        <v>45631.36719907408</v>
      </c>
      <c r="C14451" s="11" t="s">
        <v>39805</v>
      </c>
      <c r="D14451" s="12">
        <v>12.0</v>
      </c>
      <c r="E14451" s="10" t="s">
        <v>26</v>
      </c>
      <c r="F14451" s="12">
        <v>2024.0</v>
      </c>
      <c r="G14451" s="13" t="s">
        <v>13</v>
      </c>
      <c r="H14451" s="14" t="s">
        <v>181</v>
      </c>
      <c r="I14451" s="12">
        <v>139.0</v>
      </c>
      <c r="J14451" s="15" t="str">
        <f t="shared" si="1"/>
        <v>Irrelevant</v>
      </c>
    </row>
    <row r="14452" ht="22.5" customHeight="1">
      <c r="A14452" s="9" t="s">
        <v>39806</v>
      </c>
      <c r="B14452" s="10">
        <v>45652.057677268516</v>
      </c>
      <c r="C14452" s="11" t="s">
        <v>39807</v>
      </c>
      <c r="D14452" s="12">
        <v>12.0</v>
      </c>
      <c r="E14452" s="10" t="s">
        <v>26</v>
      </c>
      <c r="F14452" s="12">
        <v>2024.0</v>
      </c>
      <c r="G14452" s="13" t="s">
        <v>39808</v>
      </c>
      <c r="H14452" s="14" t="s">
        <v>39809</v>
      </c>
      <c r="I14452" s="12">
        <v>9205384.0</v>
      </c>
      <c r="J14452" s="15" t="str">
        <f t="shared" si="1"/>
        <v>Irrelevant</v>
      </c>
    </row>
    <row r="14453" ht="22.5" customHeight="1">
      <c r="A14453" s="9" t="s">
        <v>39810</v>
      </c>
      <c r="B14453" s="10">
        <v>45623.41295773148</v>
      </c>
      <c r="C14453" s="11" t="s">
        <v>39811</v>
      </c>
      <c r="D14453" s="12">
        <v>11.0</v>
      </c>
      <c r="E14453" s="10" t="s">
        <v>17</v>
      </c>
      <c r="F14453" s="12">
        <v>2024.0</v>
      </c>
      <c r="G14453" s="13" t="s">
        <v>39812</v>
      </c>
      <c r="H14453" s="14" t="s">
        <v>39813</v>
      </c>
      <c r="I14453" s="12">
        <v>29200.0</v>
      </c>
      <c r="J14453" s="15" t="str">
        <f t="shared" si="1"/>
        <v>Relevant</v>
      </c>
    </row>
    <row r="14454" ht="22.5" customHeight="1">
      <c r="A14454" s="9" t="s">
        <v>39814</v>
      </c>
      <c r="B14454" s="10">
        <v>45420.52099537037</v>
      </c>
      <c r="C14454" s="11" t="s">
        <v>39815</v>
      </c>
      <c r="D14454" s="12">
        <v>5.0</v>
      </c>
      <c r="E14454" s="10" t="s">
        <v>21</v>
      </c>
      <c r="F14454" s="12">
        <v>2024.0</v>
      </c>
      <c r="G14454" s="13" t="s">
        <v>39816</v>
      </c>
      <c r="H14454" s="14" t="s">
        <v>39817</v>
      </c>
      <c r="I14454" s="12">
        <v>184953.0</v>
      </c>
      <c r="J14454" s="15" t="str">
        <f t="shared" si="1"/>
        <v>Irrelevant</v>
      </c>
    </row>
    <row r="14455" ht="22.5" customHeight="1">
      <c r="A14455" s="9" t="s">
        <v>39818</v>
      </c>
      <c r="B14455" s="10">
        <v>45606.82732638889</v>
      </c>
      <c r="C14455" s="11" t="s">
        <v>38138</v>
      </c>
      <c r="D14455" s="12">
        <v>11.0</v>
      </c>
      <c r="E14455" s="10" t="s">
        <v>17</v>
      </c>
      <c r="F14455" s="12">
        <v>2024.0</v>
      </c>
      <c r="G14455" s="13" t="s">
        <v>13</v>
      </c>
      <c r="H14455" s="14" t="s">
        <v>100</v>
      </c>
      <c r="I14455" s="12">
        <v>3426.0</v>
      </c>
      <c r="J14455" s="15" t="str">
        <f t="shared" si="1"/>
        <v>Relevant</v>
      </c>
    </row>
    <row r="14456" ht="22.5" customHeight="1">
      <c r="A14456" s="9" t="s">
        <v>39819</v>
      </c>
      <c r="B14456" s="10">
        <v>45598.48045138889</v>
      </c>
      <c r="C14456" s="11" t="s">
        <v>39820</v>
      </c>
      <c r="D14456" s="12">
        <v>11.0</v>
      </c>
      <c r="E14456" s="10" t="s">
        <v>17</v>
      </c>
      <c r="F14456" s="12">
        <v>2024.0</v>
      </c>
      <c r="G14456" s="13" t="s">
        <v>39821</v>
      </c>
      <c r="H14456" s="14" t="s">
        <v>39822</v>
      </c>
      <c r="I14456" s="12">
        <v>842.0</v>
      </c>
      <c r="J14456" s="15" t="str">
        <f t="shared" si="1"/>
        <v>Relevant</v>
      </c>
    </row>
    <row r="14457" ht="22.5" customHeight="1">
      <c r="A14457" s="9" t="s">
        <v>39823</v>
      </c>
      <c r="B14457" s="10">
        <v>45696.75019675926</v>
      </c>
      <c r="C14457" s="11" t="s">
        <v>37220</v>
      </c>
      <c r="D14457" s="12">
        <v>2.0</v>
      </c>
      <c r="E14457" s="10" t="s">
        <v>12</v>
      </c>
      <c r="F14457" s="12">
        <v>2025.0</v>
      </c>
      <c r="G14457" s="13" t="s">
        <v>13</v>
      </c>
      <c r="H14457" s="14" t="s">
        <v>2923</v>
      </c>
      <c r="I14457" s="12">
        <v>3310.0</v>
      </c>
      <c r="J14457" s="15" t="str">
        <f t="shared" si="1"/>
        <v>Relevant</v>
      </c>
    </row>
    <row r="14458" ht="22.5" customHeight="1">
      <c r="A14458" s="9" t="s">
        <v>39824</v>
      </c>
      <c r="B14458" s="10">
        <v>45614.86441785879</v>
      </c>
      <c r="C14458" s="11" t="s">
        <v>39825</v>
      </c>
      <c r="D14458" s="12">
        <v>11.0</v>
      </c>
      <c r="E14458" s="10" t="s">
        <v>17</v>
      </c>
      <c r="F14458" s="12">
        <v>2024.0</v>
      </c>
      <c r="G14458" s="13" t="s">
        <v>39826</v>
      </c>
      <c r="H14458" s="14" t="s">
        <v>39827</v>
      </c>
      <c r="I14458" s="12">
        <v>33403.0</v>
      </c>
      <c r="J14458" s="15" t="str">
        <f t="shared" si="1"/>
        <v>Relevant</v>
      </c>
    </row>
    <row r="14459" ht="22.5" customHeight="1">
      <c r="A14459" s="9" t="s">
        <v>39828</v>
      </c>
      <c r="B14459" s="10">
        <v>45742.84552083333</v>
      </c>
      <c r="C14459" s="11" t="s">
        <v>39829</v>
      </c>
      <c r="D14459" s="12">
        <v>3.0</v>
      </c>
      <c r="E14459" s="10" t="s">
        <v>59</v>
      </c>
      <c r="F14459" s="12">
        <v>2025.0</v>
      </c>
      <c r="G14459" s="13" t="s">
        <v>13</v>
      </c>
      <c r="H14459" s="14" t="s">
        <v>204</v>
      </c>
      <c r="I14459" s="12">
        <v>129.0</v>
      </c>
      <c r="J14459" s="15" t="str">
        <f t="shared" si="1"/>
        <v>Relevant</v>
      </c>
    </row>
    <row r="14460" ht="22.5" customHeight="1">
      <c r="A14460" s="9" t="s">
        <v>39830</v>
      </c>
      <c r="B14460" s="10">
        <v>45550.33797453704</v>
      </c>
      <c r="C14460" s="11" t="s">
        <v>4298</v>
      </c>
      <c r="D14460" s="12">
        <v>9.0</v>
      </c>
      <c r="E14460" s="10" t="s">
        <v>114</v>
      </c>
      <c r="F14460" s="12">
        <v>2024.0</v>
      </c>
      <c r="G14460" s="13" t="s">
        <v>13</v>
      </c>
      <c r="H14460" s="14" t="s">
        <v>39831</v>
      </c>
      <c r="I14460" s="12">
        <v>3014.0</v>
      </c>
      <c r="J14460" s="15" t="str">
        <f t="shared" si="1"/>
        <v>Irrelevant</v>
      </c>
    </row>
    <row r="14461" ht="22.5" customHeight="1">
      <c r="A14461" s="9" t="s">
        <v>39832</v>
      </c>
      <c r="B14461" s="10">
        <v>45616.388506944444</v>
      </c>
      <c r="C14461" s="11" t="s">
        <v>39833</v>
      </c>
      <c r="D14461" s="12">
        <v>11.0</v>
      </c>
      <c r="E14461" s="10" t="s">
        <v>17</v>
      </c>
      <c r="F14461" s="12">
        <v>2024.0</v>
      </c>
      <c r="G14461" s="13" t="s">
        <v>39834</v>
      </c>
      <c r="H14461" s="14" t="s">
        <v>39835</v>
      </c>
      <c r="I14461" s="12">
        <v>2008062.0</v>
      </c>
      <c r="J14461" s="15" t="str">
        <f t="shared" si="1"/>
        <v>Relevant</v>
      </c>
    </row>
    <row r="14462" ht="22.5" customHeight="1">
      <c r="A14462" s="9" t="s">
        <v>39836</v>
      </c>
      <c r="B14462" s="10">
        <v>45696.89077546296</v>
      </c>
      <c r="C14462" s="11" t="s">
        <v>39837</v>
      </c>
      <c r="D14462" s="12">
        <v>2.0</v>
      </c>
      <c r="E14462" s="10" t="s">
        <v>12</v>
      </c>
      <c r="F14462" s="12">
        <v>2025.0</v>
      </c>
      <c r="G14462" s="13" t="s">
        <v>13</v>
      </c>
      <c r="H14462" s="14" t="s">
        <v>14</v>
      </c>
      <c r="I14462" s="12">
        <v>85.0</v>
      </c>
      <c r="J14462" s="15" t="str">
        <f t="shared" si="1"/>
        <v>Relevant</v>
      </c>
    </row>
    <row r="14463" ht="22.5" customHeight="1">
      <c r="A14463" s="9" t="s">
        <v>39838</v>
      </c>
      <c r="B14463" s="10">
        <v>45603.94097222222</v>
      </c>
      <c r="C14463" s="11" t="s">
        <v>39839</v>
      </c>
      <c r="D14463" s="12">
        <v>11.0</v>
      </c>
      <c r="E14463" s="10" t="s">
        <v>17</v>
      </c>
      <c r="F14463" s="12">
        <v>2024.0</v>
      </c>
      <c r="G14463" s="13" t="s">
        <v>39840</v>
      </c>
      <c r="H14463" s="14" t="s">
        <v>27323</v>
      </c>
      <c r="I14463" s="12">
        <v>0.0</v>
      </c>
      <c r="J14463" s="15" t="str">
        <f t="shared" si="1"/>
        <v>Relevant</v>
      </c>
    </row>
    <row r="14464" ht="22.5" customHeight="1">
      <c r="A14464" s="9" t="s">
        <v>39841</v>
      </c>
      <c r="B14464" s="10">
        <v>45492.56476851852</v>
      </c>
      <c r="C14464" s="11" t="s">
        <v>39842</v>
      </c>
      <c r="D14464" s="12">
        <v>7.0</v>
      </c>
      <c r="E14464" s="10" t="s">
        <v>55</v>
      </c>
      <c r="F14464" s="12">
        <v>2024.0</v>
      </c>
      <c r="G14464" s="13" t="s">
        <v>13</v>
      </c>
      <c r="H14464" s="14" t="s">
        <v>214</v>
      </c>
      <c r="I14464" s="12">
        <v>2179.0</v>
      </c>
      <c r="J14464" s="15" t="str">
        <f t="shared" si="1"/>
        <v>Relevant</v>
      </c>
    </row>
    <row r="14465" ht="22.5" customHeight="1">
      <c r="A14465" s="9" t="s">
        <v>39843</v>
      </c>
      <c r="B14465" s="10">
        <v>45592.50078703704</v>
      </c>
      <c r="C14465" s="11" t="s">
        <v>39844</v>
      </c>
      <c r="D14465" s="12">
        <v>10.0</v>
      </c>
      <c r="E14465" s="10" t="s">
        <v>42</v>
      </c>
      <c r="F14465" s="12">
        <v>2024.0</v>
      </c>
      <c r="G14465" s="13" t="s">
        <v>13</v>
      </c>
      <c r="H14465" s="14" t="s">
        <v>39845</v>
      </c>
      <c r="I14465" s="12">
        <v>264034.0</v>
      </c>
      <c r="J14465" s="15" t="str">
        <f t="shared" si="1"/>
        <v>Relevant</v>
      </c>
    </row>
    <row r="14466" ht="22.5" customHeight="1">
      <c r="A14466" s="9" t="s">
        <v>39846</v>
      </c>
      <c r="B14466" s="10">
        <v>45616.034722233795</v>
      </c>
      <c r="C14466" s="11" t="s">
        <v>39847</v>
      </c>
      <c r="D14466" s="12">
        <v>11.0</v>
      </c>
      <c r="E14466" s="10" t="s">
        <v>17</v>
      </c>
      <c r="F14466" s="12">
        <v>2024.0</v>
      </c>
      <c r="G14466" s="13" t="s">
        <v>7927</v>
      </c>
      <c r="H14466" s="14" t="s">
        <v>7928</v>
      </c>
      <c r="I14466" s="12">
        <v>0.0</v>
      </c>
      <c r="J14466" s="15" t="str">
        <f t="shared" si="1"/>
        <v>Relevant</v>
      </c>
    </row>
    <row r="14467" ht="22.5" customHeight="1">
      <c r="A14467" s="9" t="s">
        <v>39848</v>
      </c>
      <c r="B14467" s="10">
        <v>45607.42325231482</v>
      </c>
      <c r="C14467" s="11" t="s">
        <v>39849</v>
      </c>
      <c r="D14467" s="12">
        <v>11.0</v>
      </c>
      <c r="E14467" s="10" t="s">
        <v>17</v>
      </c>
      <c r="F14467" s="12">
        <v>2024.0</v>
      </c>
      <c r="G14467" s="13" t="s">
        <v>13</v>
      </c>
      <c r="H14467" s="14" t="s">
        <v>100</v>
      </c>
      <c r="I14467" s="12">
        <v>0.0</v>
      </c>
      <c r="J14467" s="15" t="str">
        <f t="shared" si="1"/>
        <v>Relevant</v>
      </c>
    </row>
    <row r="14468" ht="22.5" customHeight="1">
      <c r="A14468" s="9" t="s">
        <v>39850</v>
      </c>
      <c r="B14468" s="10">
        <v>45745.45025462963</v>
      </c>
      <c r="C14468" s="11" t="s">
        <v>39851</v>
      </c>
      <c r="D14468" s="12">
        <v>3.0</v>
      </c>
      <c r="E14468" s="10" t="s">
        <v>59</v>
      </c>
      <c r="F14468" s="12">
        <v>2025.0</v>
      </c>
      <c r="G14468" s="13" t="s">
        <v>13</v>
      </c>
      <c r="H14468" s="14" t="s">
        <v>5256</v>
      </c>
      <c r="I14468" s="12">
        <v>195.0</v>
      </c>
      <c r="J14468" s="15" t="str">
        <f t="shared" si="1"/>
        <v>Relevant</v>
      </c>
    </row>
    <row r="14469" ht="22.5" customHeight="1">
      <c r="A14469" s="9" t="s">
        <v>39852</v>
      </c>
      <c r="B14469" s="10">
        <v>45434.538194444445</v>
      </c>
      <c r="C14469" s="11" t="s">
        <v>11334</v>
      </c>
      <c r="D14469" s="12">
        <v>5.0</v>
      </c>
      <c r="E14469" s="10" t="s">
        <v>21</v>
      </c>
      <c r="F14469" s="12">
        <v>2024.0</v>
      </c>
      <c r="G14469" s="13" t="s">
        <v>13</v>
      </c>
      <c r="H14469" s="14" t="s">
        <v>189</v>
      </c>
      <c r="I14469" s="12">
        <v>2024.0</v>
      </c>
      <c r="J14469" s="15" t="str">
        <f t="shared" si="1"/>
        <v>Relevant</v>
      </c>
    </row>
    <row r="14470" ht="22.5" customHeight="1">
      <c r="A14470" s="9" t="s">
        <v>39853</v>
      </c>
      <c r="B14470" s="10">
        <v>45436.50454861111</v>
      </c>
      <c r="C14470" s="11" t="s">
        <v>5620</v>
      </c>
      <c r="D14470" s="12">
        <v>5.0</v>
      </c>
      <c r="E14470" s="10" t="s">
        <v>21</v>
      </c>
      <c r="F14470" s="12">
        <v>2024.0</v>
      </c>
      <c r="G14470" s="13" t="s">
        <v>39854</v>
      </c>
      <c r="H14470" s="14" t="s">
        <v>39855</v>
      </c>
      <c r="I14470" s="12">
        <v>198731.0</v>
      </c>
      <c r="J14470" s="15" t="str">
        <f t="shared" si="1"/>
        <v>Irrelevant</v>
      </c>
    </row>
    <row r="14471" ht="22.5" customHeight="1">
      <c r="A14471" s="9" t="s">
        <v>39856</v>
      </c>
      <c r="B14471" s="10">
        <v>45654.829988425925</v>
      </c>
      <c r="C14471" s="11" t="s">
        <v>39857</v>
      </c>
      <c r="D14471" s="12">
        <v>12.0</v>
      </c>
      <c r="E14471" s="10" t="s">
        <v>26</v>
      </c>
      <c r="F14471" s="12">
        <v>2024.0</v>
      </c>
      <c r="G14471" s="13" t="s">
        <v>13</v>
      </c>
      <c r="H14471" s="14" t="s">
        <v>2201</v>
      </c>
      <c r="I14471" s="12">
        <v>481.0</v>
      </c>
      <c r="J14471" s="15" t="str">
        <f t="shared" si="1"/>
        <v>Relevant</v>
      </c>
    </row>
    <row r="14472" ht="22.5" customHeight="1">
      <c r="A14472" s="9" t="s">
        <v>39858</v>
      </c>
      <c r="B14472" s="10">
        <v>45606.60983796296</v>
      </c>
      <c r="C14472" s="11" t="s">
        <v>39859</v>
      </c>
      <c r="D14472" s="12">
        <v>11.0</v>
      </c>
      <c r="E14472" s="10" t="s">
        <v>17</v>
      </c>
      <c r="F14472" s="12">
        <v>2024.0</v>
      </c>
      <c r="G14472" s="13" t="s">
        <v>39860</v>
      </c>
      <c r="H14472" s="14" t="s">
        <v>14982</v>
      </c>
      <c r="I14472" s="12">
        <v>1823.0</v>
      </c>
      <c r="J14472" s="15" t="str">
        <f t="shared" si="1"/>
        <v>Relevant</v>
      </c>
    </row>
    <row r="14473" ht="22.5" customHeight="1">
      <c r="A14473" s="9" t="s">
        <v>39861</v>
      </c>
      <c r="B14473" s="10">
        <v>45585.874768518515</v>
      </c>
      <c r="C14473" s="11" t="s">
        <v>39862</v>
      </c>
      <c r="D14473" s="12">
        <v>10.0</v>
      </c>
      <c r="E14473" s="10" t="s">
        <v>42</v>
      </c>
      <c r="F14473" s="12">
        <v>2024.0</v>
      </c>
      <c r="G14473" s="13" t="s">
        <v>13</v>
      </c>
      <c r="H14473" s="14" t="s">
        <v>1119</v>
      </c>
      <c r="I14473" s="12">
        <v>238.0</v>
      </c>
      <c r="J14473" s="15" t="str">
        <f t="shared" si="1"/>
        <v>Relevant</v>
      </c>
    </row>
    <row r="14474" ht="22.5" customHeight="1">
      <c r="A14474" s="9" t="s">
        <v>39863</v>
      </c>
      <c r="B14474" s="10">
        <v>45609.50614583334</v>
      </c>
      <c r="C14474" s="11" t="s">
        <v>39864</v>
      </c>
      <c r="D14474" s="12">
        <v>11.0</v>
      </c>
      <c r="E14474" s="10" t="s">
        <v>17</v>
      </c>
      <c r="F14474" s="12">
        <v>2024.0</v>
      </c>
      <c r="G14474" s="13" t="s">
        <v>13</v>
      </c>
      <c r="H14474" s="14" t="s">
        <v>3155</v>
      </c>
      <c r="I14474" s="12">
        <v>3681.0</v>
      </c>
      <c r="J14474" s="15" t="str">
        <f t="shared" si="1"/>
        <v>Relevant</v>
      </c>
    </row>
    <row r="14475" ht="22.5" customHeight="1">
      <c r="A14475" s="9" t="s">
        <v>39865</v>
      </c>
      <c r="B14475" s="10">
        <v>45594.928148148145</v>
      </c>
      <c r="C14475" s="11" t="s">
        <v>39866</v>
      </c>
      <c r="D14475" s="12">
        <v>10.0</v>
      </c>
      <c r="E14475" s="10" t="s">
        <v>42</v>
      </c>
      <c r="F14475" s="12">
        <v>2024.0</v>
      </c>
      <c r="G14475" s="13" t="s">
        <v>39867</v>
      </c>
      <c r="H14475" s="14" t="s">
        <v>39868</v>
      </c>
      <c r="I14475" s="12">
        <v>2083070.0</v>
      </c>
      <c r="J14475" s="15" t="str">
        <f t="shared" si="1"/>
        <v>Relevant</v>
      </c>
    </row>
    <row r="14476" ht="22.5" customHeight="1">
      <c r="A14476" s="9" t="s">
        <v>39869</v>
      </c>
      <c r="B14476" s="10">
        <v>45586.86667824074</v>
      </c>
      <c r="C14476" s="11" t="s">
        <v>39870</v>
      </c>
      <c r="D14476" s="12">
        <v>10.0</v>
      </c>
      <c r="E14476" s="10" t="s">
        <v>42</v>
      </c>
      <c r="F14476" s="12">
        <v>2024.0</v>
      </c>
      <c r="G14476" s="13" t="s">
        <v>13</v>
      </c>
      <c r="H14476" s="14" t="s">
        <v>23476</v>
      </c>
      <c r="I14476" s="12">
        <v>140.0</v>
      </c>
      <c r="J14476" s="15" t="str">
        <f t="shared" si="1"/>
        <v>Relevant</v>
      </c>
    </row>
    <row r="14477" ht="22.5" customHeight="1">
      <c r="A14477" s="9" t="s">
        <v>39871</v>
      </c>
      <c r="B14477" s="10">
        <v>45696.76283564815</v>
      </c>
      <c r="C14477" s="11" t="s">
        <v>17411</v>
      </c>
      <c r="D14477" s="12">
        <v>2.0</v>
      </c>
      <c r="E14477" s="10" t="s">
        <v>12</v>
      </c>
      <c r="F14477" s="12">
        <v>2025.0</v>
      </c>
      <c r="G14477" s="13" t="s">
        <v>13</v>
      </c>
      <c r="H14477" s="14" t="s">
        <v>14</v>
      </c>
      <c r="I14477" s="12">
        <v>4528.0</v>
      </c>
      <c r="J14477" s="15" t="str">
        <f t="shared" si="1"/>
        <v>Relevant</v>
      </c>
    </row>
    <row r="14478" ht="22.5" customHeight="1">
      <c r="A14478" s="9" t="s">
        <v>39872</v>
      </c>
      <c r="B14478" s="10">
        <v>45611.34684027778</v>
      </c>
      <c r="C14478" s="11" t="s">
        <v>39873</v>
      </c>
      <c r="D14478" s="12">
        <v>11.0</v>
      </c>
      <c r="E14478" s="10" t="s">
        <v>17</v>
      </c>
      <c r="F14478" s="12">
        <v>2024.0</v>
      </c>
      <c r="G14478" s="13" t="s">
        <v>13</v>
      </c>
      <c r="H14478" s="14" t="s">
        <v>47</v>
      </c>
      <c r="I14478" s="12">
        <v>257.0</v>
      </c>
      <c r="J14478" s="15" t="str">
        <f t="shared" si="1"/>
        <v>Relevant</v>
      </c>
    </row>
    <row r="14479" ht="22.5" customHeight="1">
      <c r="A14479" s="9" t="s">
        <v>39874</v>
      </c>
      <c r="B14479" s="10">
        <v>45697.44042824074</v>
      </c>
      <c r="C14479" s="11" t="s">
        <v>26604</v>
      </c>
      <c r="D14479" s="12">
        <v>2.0</v>
      </c>
      <c r="E14479" s="10" t="s">
        <v>12</v>
      </c>
      <c r="F14479" s="12">
        <v>2025.0</v>
      </c>
      <c r="G14479" s="13" t="s">
        <v>13</v>
      </c>
      <c r="H14479" s="14" t="s">
        <v>14</v>
      </c>
      <c r="I14479" s="12">
        <v>78.0</v>
      </c>
      <c r="J14479" s="15" t="str">
        <f t="shared" si="1"/>
        <v>Relevant</v>
      </c>
    </row>
    <row r="14480" ht="22.5" customHeight="1">
      <c r="A14480" s="9" t="s">
        <v>39875</v>
      </c>
      <c r="B14480" s="10">
        <v>45600.574860787034</v>
      </c>
      <c r="C14480" s="11" t="s">
        <v>39876</v>
      </c>
      <c r="D14480" s="12">
        <v>11.0</v>
      </c>
      <c r="E14480" s="10" t="s">
        <v>17</v>
      </c>
      <c r="F14480" s="12">
        <v>2024.0</v>
      </c>
      <c r="G14480" s="13" t="s">
        <v>39877</v>
      </c>
      <c r="H14480" s="14" t="s">
        <v>39878</v>
      </c>
      <c r="I14480" s="12">
        <v>473244.0</v>
      </c>
      <c r="J14480" s="15" t="str">
        <f t="shared" si="1"/>
        <v>Relevant</v>
      </c>
    </row>
    <row r="14481" ht="22.5" customHeight="1">
      <c r="A14481" s="9" t="s">
        <v>39879</v>
      </c>
      <c r="B14481" s="10">
        <v>45711.52790509259</v>
      </c>
      <c r="C14481" s="11" t="s">
        <v>39880</v>
      </c>
      <c r="D14481" s="12">
        <v>2.0</v>
      </c>
      <c r="E14481" s="10" t="s">
        <v>12</v>
      </c>
      <c r="F14481" s="12">
        <v>2025.0</v>
      </c>
      <c r="G14481" s="13" t="s">
        <v>13</v>
      </c>
      <c r="H14481" s="14" t="s">
        <v>52</v>
      </c>
      <c r="I14481" s="12">
        <v>238.0</v>
      </c>
      <c r="J14481" s="15" t="str">
        <f t="shared" si="1"/>
        <v>Relevant</v>
      </c>
    </row>
    <row r="14482" ht="22.5" customHeight="1">
      <c r="A14482" s="9" t="s">
        <v>39881</v>
      </c>
      <c r="B14482" s="10">
        <v>45608.797002314815</v>
      </c>
      <c r="C14482" s="11" t="s">
        <v>39882</v>
      </c>
      <c r="D14482" s="12">
        <v>11.0</v>
      </c>
      <c r="E14482" s="10" t="s">
        <v>17</v>
      </c>
      <c r="F14482" s="12">
        <v>2024.0</v>
      </c>
      <c r="G14482" s="13" t="s">
        <v>13</v>
      </c>
      <c r="H14482" s="14" t="s">
        <v>1877</v>
      </c>
      <c r="I14482" s="12">
        <v>1038.0</v>
      </c>
      <c r="J14482" s="15" t="str">
        <f t="shared" si="1"/>
        <v>Irrelevant</v>
      </c>
    </row>
    <row r="14483" ht="22.5" customHeight="1">
      <c r="A14483" s="9" t="s">
        <v>39883</v>
      </c>
      <c r="B14483" s="10">
        <v>45614.68816174768</v>
      </c>
      <c r="C14483" s="11" t="s">
        <v>39884</v>
      </c>
      <c r="D14483" s="12">
        <v>11.0</v>
      </c>
      <c r="E14483" s="10" t="s">
        <v>17</v>
      </c>
      <c r="F14483" s="12">
        <v>2024.0</v>
      </c>
      <c r="G14483" s="13" t="s">
        <v>39885</v>
      </c>
      <c r="H14483" s="14" t="s">
        <v>39886</v>
      </c>
      <c r="I14483" s="12">
        <v>0.0</v>
      </c>
      <c r="J14483" s="15" t="str">
        <f t="shared" si="1"/>
        <v>Relevant</v>
      </c>
    </row>
    <row r="14484" ht="22.5" customHeight="1">
      <c r="A14484" s="9" t="s">
        <v>39887</v>
      </c>
      <c r="B14484" s="10">
        <v>45624.750613425924</v>
      </c>
      <c r="C14484" s="11" t="s">
        <v>39888</v>
      </c>
      <c r="D14484" s="12">
        <v>11.0</v>
      </c>
      <c r="E14484" s="10" t="s">
        <v>17</v>
      </c>
      <c r="F14484" s="12">
        <v>2024.0</v>
      </c>
      <c r="G14484" s="13" t="s">
        <v>39889</v>
      </c>
      <c r="H14484" s="14" t="s">
        <v>39890</v>
      </c>
      <c r="I14484" s="12">
        <v>424.0</v>
      </c>
      <c r="J14484" s="15" t="str">
        <f t="shared" si="1"/>
        <v>Relevant</v>
      </c>
    </row>
    <row r="14485" ht="22.5" customHeight="1">
      <c r="A14485" s="9" t="s">
        <v>39891</v>
      </c>
      <c r="B14485" s="10">
        <v>45625.78287037037</v>
      </c>
      <c r="C14485" s="11" t="s">
        <v>39892</v>
      </c>
      <c r="D14485" s="12">
        <v>11.0</v>
      </c>
      <c r="E14485" s="10" t="s">
        <v>17</v>
      </c>
      <c r="F14485" s="12">
        <v>2024.0</v>
      </c>
      <c r="G14485" s="13" t="s">
        <v>13</v>
      </c>
      <c r="H14485" s="14" t="s">
        <v>199</v>
      </c>
      <c r="I14485" s="12">
        <v>290.0</v>
      </c>
      <c r="J14485" s="15" t="str">
        <f t="shared" si="1"/>
        <v>Relevant</v>
      </c>
    </row>
    <row r="14486" ht="22.5" customHeight="1">
      <c r="A14486" s="9" t="s">
        <v>39893</v>
      </c>
      <c r="B14486" s="10">
        <v>45697.12510416667</v>
      </c>
      <c r="C14486" s="11" t="s">
        <v>39894</v>
      </c>
      <c r="D14486" s="12">
        <v>2.0</v>
      </c>
      <c r="E14486" s="10" t="s">
        <v>12</v>
      </c>
      <c r="F14486" s="12">
        <v>2025.0</v>
      </c>
      <c r="G14486" s="13" t="s">
        <v>13</v>
      </c>
      <c r="H14486" s="14" t="s">
        <v>2483</v>
      </c>
      <c r="I14486" s="12">
        <v>8.0</v>
      </c>
      <c r="J14486" s="15" t="str">
        <f t="shared" si="1"/>
        <v>Relevant</v>
      </c>
    </row>
    <row r="14487" ht="22.5" customHeight="1">
      <c r="A14487" s="9" t="s">
        <v>39895</v>
      </c>
      <c r="B14487" s="10">
        <v>45640.058390659724</v>
      </c>
      <c r="C14487" s="11" t="s">
        <v>39896</v>
      </c>
      <c r="D14487" s="12">
        <v>12.0</v>
      </c>
      <c r="E14487" s="10" t="s">
        <v>26</v>
      </c>
      <c r="F14487" s="12">
        <v>2024.0</v>
      </c>
      <c r="G14487" s="13" t="s">
        <v>39897</v>
      </c>
      <c r="H14487" s="14" t="s">
        <v>39898</v>
      </c>
      <c r="I14487" s="12">
        <v>596.0</v>
      </c>
      <c r="J14487" s="15" t="str">
        <f t="shared" si="1"/>
        <v>Irrelevant</v>
      </c>
    </row>
    <row r="14488" ht="22.5" customHeight="1">
      <c r="A14488" s="9" t="s">
        <v>39899</v>
      </c>
      <c r="B14488" s="10">
        <v>45605.52543981482</v>
      </c>
      <c r="C14488" s="11" t="s">
        <v>10842</v>
      </c>
      <c r="D14488" s="12">
        <v>11.0</v>
      </c>
      <c r="E14488" s="10" t="s">
        <v>17</v>
      </c>
      <c r="F14488" s="12">
        <v>2024.0</v>
      </c>
      <c r="G14488" s="13" t="s">
        <v>39900</v>
      </c>
      <c r="H14488" s="14" t="s">
        <v>39901</v>
      </c>
      <c r="I14488" s="12">
        <v>0.0</v>
      </c>
      <c r="J14488" s="15" t="str">
        <f t="shared" si="1"/>
        <v>Irrelevant</v>
      </c>
    </row>
    <row r="14489" ht="22.5" customHeight="1">
      <c r="A14489" s="9" t="s">
        <v>39902</v>
      </c>
      <c r="B14489" s="10">
        <v>45569.35644675926</v>
      </c>
      <c r="C14489" s="11" t="s">
        <v>39903</v>
      </c>
      <c r="D14489" s="12">
        <v>10.0</v>
      </c>
      <c r="E14489" s="10" t="s">
        <v>42</v>
      </c>
      <c r="F14489" s="12">
        <v>2024.0</v>
      </c>
      <c r="G14489" s="13" t="s">
        <v>39904</v>
      </c>
      <c r="H14489" s="14" t="s">
        <v>39905</v>
      </c>
      <c r="I14489" s="12">
        <v>1.1381865E7</v>
      </c>
      <c r="J14489" s="15" t="str">
        <f t="shared" si="1"/>
        <v>Relevant</v>
      </c>
    </row>
    <row r="14490" ht="22.5" customHeight="1">
      <c r="A14490" s="9" t="s">
        <v>39906</v>
      </c>
      <c r="B14490" s="10">
        <v>45443.17066384259</v>
      </c>
      <c r="C14490" s="11" t="s">
        <v>38044</v>
      </c>
      <c r="D14490" s="12">
        <v>5.0</v>
      </c>
      <c r="E14490" s="10" t="s">
        <v>21</v>
      </c>
      <c r="F14490" s="12">
        <v>2024.0</v>
      </c>
      <c r="G14490" s="13" t="s">
        <v>39907</v>
      </c>
      <c r="H14490" s="14" t="s">
        <v>39908</v>
      </c>
      <c r="I14490" s="12">
        <v>53464.0</v>
      </c>
      <c r="J14490" s="15" t="str">
        <f t="shared" si="1"/>
        <v>Relevant</v>
      </c>
    </row>
    <row r="14491" ht="22.5" customHeight="1">
      <c r="A14491" s="9" t="s">
        <v>39909</v>
      </c>
      <c r="B14491" s="10">
        <v>45610.86550925926</v>
      </c>
      <c r="C14491" s="11" t="s">
        <v>39910</v>
      </c>
      <c r="D14491" s="12">
        <v>11.0</v>
      </c>
      <c r="E14491" s="10" t="s">
        <v>17</v>
      </c>
      <c r="F14491" s="12">
        <v>2024.0</v>
      </c>
      <c r="G14491" s="13" t="s">
        <v>13</v>
      </c>
      <c r="H14491" s="14" t="s">
        <v>47</v>
      </c>
      <c r="I14491" s="12">
        <v>357.0</v>
      </c>
      <c r="J14491" s="15" t="str">
        <f t="shared" si="1"/>
        <v>Relevant</v>
      </c>
    </row>
    <row r="14492" ht="22.5" customHeight="1">
      <c r="A14492" s="9" t="s">
        <v>39911</v>
      </c>
      <c r="B14492" s="10">
        <v>45604.78888891204</v>
      </c>
      <c r="C14492" s="11" t="s">
        <v>39912</v>
      </c>
      <c r="D14492" s="12">
        <v>11.0</v>
      </c>
      <c r="E14492" s="10" t="s">
        <v>17</v>
      </c>
      <c r="F14492" s="12">
        <v>2024.0</v>
      </c>
      <c r="G14492" s="13" t="s">
        <v>39913</v>
      </c>
      <c r="H14492" s="14" t="s">
        <v>39914</v>
      </c>
      <c r="I14492" s="12">
        <v>0.0</v>
      </c>
      <c r="J14492" s="15" t="str">
        <f t="shared" si="1"/>
        <v>Irrelevant</v>
      </c>
    </row>
    <row r="14493" ht="22.5" customHeight="1">
      <c r="A14493" s="9" t="s">
        <v>39915</v>
      </c>
      <c r="B14493" s="10">
        <v>45723.94231481481</v>
      </c>
      <c r="C14493" s="11" t="s">
        <v>39916</v>
      </c>
      <c r="D14493" s="12">
        <v>3.0</v>
      </c>
      <c r="E14493" s="10" t="s">
        <v>59</v>
      </c>
      <c r="F14493" s="12">
        <v>2025.0</v>
      </c>
      <c r="G14493" s="13" t="s">
        <v>13</v>
      </c>
      <c r="H14493" s="14" t="s">
        <v>430</v>
      </c>
      <c r="I14493" s="12">
        <v>3516.0</v>
      </c>
      <c r="J14493" s="15" t="str">
        <f t="shared" si="1"/>
        <v>Relevant</v>
      </c>
    </row>
    <row r="14494" ht="22.5" customHeight="1">
      <c r="A14494" s="9" t="s">
        <v>39917</v>
      </c>
      <c r="B14494" s="10">
        <v>45549.78270833333</v>
      </c>
      <c r="C14494" s="11" t="s">
        <v>39918</v>
      </c>
      <c r="D14494" s="12">
        <v>9.0</v>
      </c>
      <c r="E14494" s="10" t="s">
        <v>114</v>
      </c>
      <c r="F14494" s="12">
        <v>2024.0</v>
      </c>
      <c r="G14494" s="13" t="s">
        <v>13</v>
      </c>
      <c r="H14494" s="14" t="s">
        <v>1426</v>
      </c>
      <c r="I14494" s="12">
        <v>300.0</v>
      </c>
      <c r="J14494" s="15" t="str">
        <f t="shared" si="1"/>
        <v>Irrelevant</v>
      </c>
    </row>
    <row r="14495" ht="22.5" customHeight="1">
      <c r="A14495" s="9" t="s">
        <v>39919</v>
      </c>
      <c r="B14495" s="10">
        <v>45583.70941293982</v>
      </c>
      <c r="C14495" s="11" t="s">
        <v>39920</v>
      </c>
      <c r="D14495" s="12">
        <v>10.0</v>
      </c>
      <c r="E14495" s="10" t="s">
        <v>42</v>
      </c>
      <c r="F14495" s="12">
        <v>2024.0</v>
      </c>
      <c r="G14495" s="13" t="s">
        <v>39921</v>
      </c>
      <c r="H14495" s="14" t="s">
        <v>14054</v>
      </c>
      <c r="I14495" s="12">
        <v>0.0</v>
      </c>
      <c r="J14495" s="15" t="str">
        <f t="shared" si="1"/>
        <v>Relevant</v>
      </c>
    </row>
    <row r="14496" ht="22.5" customHeight="1">
      <c r="A14496" s="9" t="s">
        <v>39922</v>
      </c>
      <c r="B14496" s="10">
        <v>45707.962222222224</v>
      </c>
      <c r="C14496" s="11" t="s">
        <v>39923</v>
      </c>
      <c r="D14496" s="12">
        <v>2.0</v>
      </c>
      <c r="E14496" s="10" t="s">
        <v>12</v>
      </c>
      <c r="F14496" s="12">
        <v>2025.0</v>
      </c>
      <c r="G14496" s="13" t="s">
        <v>13</v>
      </c>
      <c r="H14496" s="14" t="s">
        <v>39924</v>
      </c>
      <c r="I14496" s="12">
        <v>31.0</v>
      </c>
      <c r="J14496" s="15" t="str">
        <f t="shared" si="1"/>
        <v>Irrelevant</v>
      </c>
    </row>
    <row r="14497" ht="22.5" customHeight="1">
      <c r="A14497" s="9" t="s">
        <v>39925</v>
      </c>
      <c r="B14497" s="10">
        <v>45519.41569444445</v>
      </c>
      <c r="C14497" s="11" t="s">
        <v>28899</v>
      </c>
      <c r="D14497" s="12">
        <v>8.0</v>
      </c>
      <c r="E14497" s="10" t="s">
        <v>167</v>
      </c>
      <c r="F14497" s="12">
        <v>2024.0</v>
      </c>
      <c r="G14497" s="13" t="s">
        <v>39926</v>
      </c>
      <c r="H14497" s="14" t="s">
        <v>39927</v>
      </c>
      <c r="I14497" s="12">
        <v>1304078.0</v>
      </c>
      <c r="J14497" s="15" t="str">
        <f t="shared" si="1"/>
        <v>Irrelevant</v>
      </c>
    </row>
    <row r="14498" ht="22.5" customHeight="1">
      <c r="A14498" s="9" t="s">
        <v>39928</v>
      </c>
      <c r="B14498" s="10">
        <v>45626.51243055556</v>
      </c>
      <c r="C14498" s="11" t="s">
        <v>39929</v>
      </c>
      <c r="D14498" s="12">
        <v>11.0</v>
      </c>
      <c r="E14498" s="10" t="s">
        <v>17</v>
      </c>
      <c r="F14498" s="12">
        <v>2024.0</v>
      </c>
      <c r="G14498" s="13" t="s">
        <v>13</v>
      </c>
      <c r="H14498" s="14" t="s">
        <v>138</v>
      </c>
      <c r="I14498" s="12">
        <v>4421.0</v>
      </c>
      <c r="J14498" s="15" t="str">
        <f t="shared" si="1"/>
        <v>Relevant</v>
      </c>
    </row>
    <row r="14499" ht="22.5" customHeight="1">
      <c r="A14499" s="9" t="s">
        <v>39930</v>
      </c>
      <c r="B14499" s="10">
        <v>45564.42664351852</v>
      </c>
      <c r="C14499" s="11" t="s">
        <v>39931</v>
      </c>
      <c r="D14499" s="12">
        <v>9.0</v>
      </c>
      <c r="E14499" s="10" t="s">
        <v>114</v>
      </c>
      <c r="F14499" s="12">
        <v>2024.0</v>
      </c>
      <c r="G14499" s="13" t="s">
        <v>39932</v>
      </c>
      <c r="H14499" s="14" t="s">
        <v>39933</v>
      </c>
      <c r="I14499" s="12">
        <v>0.0</v>
      </c>
      <c r="J14499" s="15" t="str">
        <f t="shared" si="1"/>
        <v>Irrelevant</v>
      </c>
    </row>
    <row r="14500" ht="22.5" customHeight="1">
      <c r="A14500" s="9" t="s">
        <v>39934</v>
      </c>
      <c r="B14500" s="10">
        <v>45597.95266203704</v>
      </c>
      <c r="C14500" s="11" t="s">
        <v>4580</v>
      </c>
      <c r="D14500" s="12">
        <v>11.0</v>
      </c>
      <c r="E14500" s="10" t="s">
        <v>17</v>
      </c>
      <c r="F14500" s="12">
        <v>2024.0</v>
      </c>
      <c r="G14500" s="13" t="s">
        <v>13</v>
      </c>
      <c r="H14500" s="14" t="s">
        <v>39935</v>
      </c>
      <c r="I14500" s="12">
        <v>125.0</v>
      </c>
      <c r="J14500" s="15" t="str">
        <f t="shared" si="1"/>
        <v>Irrelevant</v>
      </c>
    </row>
    <row r="14501" ht="22.5" customHeight="1">
      <c r="A14501" s="9" t="s">
        <v>39936</v>
      </c>
      <c r="B14501" s="10">
        <v>45518.583333333336</v>
      </c>
      <c r="C14501" s="11" t="s">
        <v>37147</v>
      </c>
      <c r="D14501" s="12">
        <v>8.0</v>
      </c>
      <c r="E14501" s="10" t="s">
        <v>167</v>
      </c>
      <c r="F14501" s="12">
        <v>2024.0</v>
      </c>
      <c r="G14501" s="13" t="s">
        <v>39937</v>
      </c>
      <c r="H14501" s="14" t="s">
        <v>39938</v>
      </c>
      <c r="I14501" s="12">
        <v>7539.0</v>
      </c>
      <c r="J14501" s="15" t="str">
        <f t="shared" si="1"/>
        <v>Relevant</v>
      </c>
    </row>
    <row r="14502" ht="22.5" customHeight="1">
      <c r="A14502" s="9" t="s">
        <v>39939</v>
      </c>
      <c r="B14502" s="10">
        <v>45648.47582175926</v>
      </c>
      <c r="C14502" s="11" t="s">
        <v>39940</v>
      </c>
      <c r="D14502" s="12">
        <v>12.0</v>
      </c>
      <c r="E14502" s="10" t="s">
        <v>26</v>
      </c>
      <c r="F14502" s="12">
        <v>2024.0</v>
      </c>
      <c r="G14502" s="13" t="s">
        <v>39941</v>
      </c>
      <c r="H14502" s="14" t="s">
        <v>39942</v>
      </c>
      <c r="I14502" s="12">
        <v>622887.0</v>
      </c>
      <c r="J14502" s="15" t="str">
        <f t="shared" si="1"/>
        <v>Relevant</v>
      </c>
    </row>
    <row r="14503" ht="22.5" customHeight="1">
      <c r="A14503" s="9" t="s">
        <v>39943</v>
      </c>
      <c r="B14503" s="10">
        <v>45701.40540509259</v>
      </c>
      <c r="C14503" s="11" t="s">
        <v>39944</v>
      </c>
      <c r="D14503" s="12">
        <v>2.0</v>
      </c>
      <c r="E14503" s="10" t="s">
        <v>12</v>
      </c>
      <c r="F14503" s="12">
        <v>2025.0</v>
      </c>
      <c r="G14503" s="13" t="s">
        <v>13</v>
      </c>
      <c r="H14503" s="14" t="s">
        <v>39945</v>
      </c>
      <c r="I14503" s="12">
        <v>0.0</v>
      </c>
      <c r="J14503" s="15" t="str">
        <f t="shared" si="1"/>
        <v>Relevant</v>
      </c>
    </row>
    <row r="14504" ht="22.5" customHeight="1">
      <c r="A14504" s="9" t="s">
        <v>39946</v>
      </c>
      <c r="B14504" s="10">
        <v>45742.21685185185</v>
      </c>
      <c r="C14504" s="11" t="s">
        <v>39947</v>
      </c>
      <c r="D14504" s="12">
        <v>3.0</v>
      </c>
      <c r="E14504" s="10" t="s">
        <v>59</v>
      </c>
      <c r="F14504" s="12">
        <v>2025.0</v>
      </c>
      <c r="G14504" s="13" t="s">
        <v>39948</v>
      </c>
      <c r="H14504" s="14" t="s">
        <v>39949</v>
      </c>
      <c r="I14504" s="12">
        <v>6895248.0</v>
      </c>
      <c r="J14504" s="15" t="str">
        <f t="shared" si="1"/>
        <v>Irrelevant</v>
      </c>
    </row>
    <row r="14505" ht="22.5" customHeight="1">
      <c r="A14505" s="9" t="s">
        <v>39950</v>
      </c>
      <c r="B14505" s="10">
        <v>45618.56884259259</v>
      </c>
      <c r="C14505" s="11" t="s">
        <v>4856</v>
      </c>
      <c r="D14505" s="12">
        <v>11.0</v>
      </c>
      <c r="E14505" s="10" t="s">
        <v>17</v>
      </c>
      <c r="F14505" s="12">
        <v>2024.0</v>
      </c>
      <c r="G14505" s="13" t="s">
        <v>39951</v>
      </c>
      <c r="H14505" s="14" t="s">
        <v>39952</v>
      </c>
      <c r="I14505" s="12">
        <v>0.0</v>
      </c>
      <c r="J14505" s="15" t="str">
        <f t="shared" si="1"/>
        <v>Relevant</v>
      </c>
    </row>
    <row r="14506" ht="22.5" customHeight="1">
      <c r="A14506" s="9" t="s">
        <v>39953</v>
      </c>
      <c r="B14506" s="10">
        <v>45631.999606481484</v>
      </c>
      <c r="C14506" s="11" t="s">
        <v>39954</v>
      </c>
      <c r="D14506" s="12">
        <v>12.0</v>
      </c>
      <c r="E14506" s="10" t="s">
        <v>26</v>
      </c>
      <c r="F14506" s="12">
        <v>2024.0</v>
      </c>
      <c r="G14506" s="13" t="s">
        <v>13</v>
      </c>
      <c r="H14506" s="14" t="s">
        <v>514</v>
      </c>
      <c r="I14506" s="12">
        <v>2064.0</v>
      </c>
      <c r="J14506" s="15" t="str">
        <f t="shared" si="1"/>
        <v>Relevant</v>
      </c>
    </row>
    <row r="14507" ht="22.5" customHeight="1">
      <c r="A14507" s="9" t="s">
        <v>39955</v>
      </c>
      <c r="B14507" s="10">
        <v>45696.74949074074</v>
      </c>
      <c r="C14507" s="11" t="s">
        <v>39956</v>
      </c>
      <c r="D14507" s="12">
        <v>2.0</v>
      </c>
      <c r="E14507" s="10" t="s">
        <v>12</v>
      </c>
      <c r="F14507" s="12">
        <v>2025.0</v>
      </c>
      <c r="G14507" s="13" t="s">
        <v>13</v>
      </c>
      <c r="H14507" s="14" t="s">
        <v>14</v>
      </c>
      <c r="I14507" s="12">
        <v>364.0</v>
      </c>
      <c r="J14507" s="15" t="str">
        <f t="shared" si="1"/>
        <v>Relevant</v>
      </c>
    </row>
    <row r="14508" ht="22.5" customHeight="1">
      <c r="A14508" s="9" t="s">
        <v>39957</v>
      </c>
      <c r="B14508" s="10">
        <v>45615.01767361111</v>
      </c>
      <c r="C14508" s="11" t="s">
        <v>39958</v>
      </c>
      <c r="D14508" s="12">
        <v>11.0</v>
      </c>
      <c r="E14508" s="10" t="s">
        <v>17</v>
      </c>
      <c r="F14508" s="12">
        <v>2024.0</v>
      </c>
      <c r="G14508" s="13" t="s">
        <v>13</v>
      </c>
      <c r="H14508" s="14" t="s">
        <v>423</v>
      </c>
      <c r="I14508" s="12">
        <v>276.0</v>
      </c>
      <c r="J14508" s="15" t="str">
        <f t="shared" si="1"/>
        <v>Relevant</v>
      </c>
    </row>
    <row r="14509" ht="22.5" customHeight="1">
      <c r="A14509" s="9" t="s">
        <v>39959</v>
      </c>
      <c r="B14509" s="10">
        <v>45710.857453703706</v>
      </c>
      <c r="C14509" s="11" t="s">
        <v>9978</v>
      </c>
      <c r="D14509" s="12">
        <v>2.0</v>
      </c>
      <c r="E14509" s="10" t="s">
        <v>12</v>
      </c>
      <c r="F14509" s="12">
        <v>2025.0</v>
      </c>
      <c r="G14509" s="13" t="s">
        <v>13</v>
      </c>
      <c r="H14509" s="14" t="s">
        <v>52</v>
      </c>
      <c r="I14509" s="12">
        <v>44.0</v>
      </c>
      <c r="J14509" s="15" t="str">
        <f t="shared" si="1"/>
        <v>Relevant</v>
      </c>
    </row>
    <row r="14510" ht="22.5" customHeight="1">
      <c r="A14510" s="9" t="s">
        <v>39960</v>
      </c>
      <c r="B14510" s="10">
        <v>45617.46810185185</v>
      </c>
      <c r="C14510" s="11" t="s">
        <v>39961</v>
      </c>
      <c r="D14510" s="12">
        <v>11.0</v>
      </c>
      <c r="E14510" s="10" t="s">
        <v>17</v>
      </c>
      <c r="F14510" s="12">
        <v>2024.0</v>
      </c>
      <c r="G14510" s="13" t="s">
        <v>39962</v>
      </c>
      <c r="H14510" s="14" t="s">
        <v>39963</v>
      </c>
      <c r="I14510" s="12">
        <v>2008062.0</v>
      </c>
      <c r="J14510" s="15" t="str">
        <f t="shared" si="1"/>
        <v>Irrelevant</v>
      </c>
    </row>
    <row r="14511" ht="22.5" customHeight="1">
      <c r="A14511" s="9" t="s">
        <v>39964</v>
      </c>
      <c r="B14511" s="10">
        <v>45448.34361111111</v>
      </c>
      <c r="C14511" s="11" t="s">
        <v>39965</v>
      </c>
      <c r="D14511" s="12">
        <v>6.0</v>
      </c>
      <c r="E14511" s="10" t="s">
        <v>34</v>
      </c>
      <c r="F14511" s="12">
        <v>2024.0</v>
      </c>
      <c r="G14511" s="13" t="s">
        <v>13</v>
      </c>
      <c r="H14511" s="14" t="s">
        <v>26220</v>
      </c>
      <c r="I14511" s="12">
        <v>327.0</v>
      </c>
      <c r="J14511" s="15" t="str">
        <f t="shared" si="1"/>
        <v>Irrelevant</v>
      </c>
    </row>
    <row r="14512" ht="22.5" customHeight="1">
      <c r="A14512" s="9" t="s">
        <v>39966</v>
      </c>
      <c r="B14512" s="10">
        <v>45609.93195601852</v>
      </c>
      <c r="C14512" s="11" t="s">
        <v>39967</v>
      </c>
      <c r="D14512" s="12">
        <v>11.0</v>
      </c>
      <c r="E14512" s="10" t="s">
        <v>17</v>
      </c>
      <c r="F14512" s="12">
        <v>2024.0</v>
      </c>
      <c r="G14512" s="13" t="s">
        <v>39968</v>
      </c>
      <c r="H14512" s="14" t="s">
        <v>39969</v>
      </c>
      <c r="I14512" s="12">
        <v>122528.0</v>
      </c>
      <c r="J14512" s="15" t="str">
        <f t="shared" si="1"/>
        <v>Irrelevant</v>
      </c>
    </row>
    <row r="14513" ht="22.5" customHeight="1">
      <c r="A14513" s="9" t="s">
        <v>39970</v>
      </c>
      <c r="B14513" s="10">
        <v>45696.97659722222</v>
      </c>
      <c r="C14513" s="11" t="s">
        <v>39971</v>
      </c>
      <c r="D14513" s="12">
        <v>2.0</v>
      </c>
      <c r="E14513" s="10" t="s">
        <v>12</v>
      </c>
      <c r="F14513" s="12">
        <v>2025.0</v>
      </c>
      <c r="G14513" s="13" t="s">
        <v>13</v>
      </c>
      <c r="H14513" s="14" t="s">
        <v>2923</v>
      </c>
      <c r="I14513" s="12">
        <v>267.0</v>
      </c>
      <c r="J14513" s="15" t="str">
        <f t="shared" si="1"/>
        <v>Relevant</v>
      </c>
    </row>
    <row r="14514" ht="22.5" customHeight="1">
      <c r="A14514" s="9" t="s">
        <v>39972</v>
      </c>
      <c r="B14514" s="10">
        <v>45604.33605324074</v>
      </c>
      <c r="C14514" s="11" t="s">
        <v>39973</v>
      </c>
      <c r="D14514" s="12">
        <v>11.0</v>
      </c>
      <c r="E14514" s="10" t="s">
        <v>17</v>
      </c>
      <c r="F14514" s="12">
        <v>2024.0</v>
      </c>
      <c r="G14514" s="13" t="s">
        <v>13</v>
      </c>
      <c r="H14514" s="14" t="s">
        <v>39974</v>
      </c>
      <c r="I14514" s="12">
        <v>105879.0</v>
      </c>
      <c r="J14514" s="15" t="str">
        <f t="shared" si="1"/>
        <v>Relevant</v>
      </c>
    </row>
    <row r="14515" ht="22.5" customHeight="1">
      <c r="A14515" s="9" t="s">
        <v>39975</v>
      </c>
      <c r="B14515" s="10">
        <v>45623.85857638889</v>
      </c>
      <c r="C14515" s="11" t="s">
        <v>39976</v>
      </c>
      <c r="D14515" s="12">
        <v>11.0</v>
      </c>
      <c r="E14515" s="10" t="s">
        <v>17</v>
      </c>
      <c r="F14515" s="12">
        <v>2024.0</v>
      </c>
      <c r="G14515" s="13" t="s">
        <v>13</v>
      </c>
      <c r="H14515" s="14" t="s">
        <v>220</v>
      </c>
      <c r="I14515" s="12">
        <v>5.0</v>
      </c>
      <c r="J14515" s="15" t="str">
        <f t="shared" si="1"/>
        <v>Relevant</v>
      </c>
    </row>
    <row r="14516" ht="22.5" customHeight="1">
      <c r="A14516" s="9" t="s">
        <v>39977</v>
      </c>
      <c r="B14516" s="10">
        <v>45588.39726851852</v>
      </c>
      <c r="C14516" s="11" t="s">
        <v>39978</v>
      </c>
      <c r="D14516" s="12">
        <v>10.0</v>
      </c>
      <c r="E14516" s="10" t="s">
        <v>42</v>
      </c>
      <c r="F14516" s="12">
        <v>2024.0</v>
      </c>
      <c r="G14516" s="13" t="s">
        <v>13</v>
      </c>
      <c r="H14516" s="14" t="s">
        <v>3169</v>
      </c>
      <c r="I14516" s="12">
        <v>166.0</v>
      </c>
      <c r="J14516" s="15" t="str">
        <f t="shared" si="1"/>
        <v>Relevant</v>
      </c>
    </row>
    <row r="14517" ht="22.5" customHeight="1">
      <c r="A14517" s="9" t="s">
        <v>39979</v>
      </c>
      <c r="B14517" s="10">
        <v>45431.715046296296</v>
      </c>
      <c r="C14517" s="11" t="s">
        <v>39980</v>
      </c>
      <c r="D14517" s="12">
        <v>5.0</v>
      </c>
      <c r="E14517" s="10" t="s">
        <v>21</v>
      </c>
      <c r="F14517" s="12">
        <v>2024.0</v>
      </c>
      <c r="G14517" s="13" t="s">
        <v>13</v>
      </c>
      <c r="H14517" s="14" t="s">
        <v>39981</v>
      </c>
      <c r="I14517" s="12">
        <v>4829.0</v>
      </c>
      <c r="J14517" s="15" t="str">
        <f t="shared" si="1"/>
        <v>Irrelevant</v>
      </c>
    </row>
    <row r="14518" ht="22.5" customHeight="1">
      <c r="A14518" s="9" t="s">
        <v>39982</v>
      </c>
      <c r="B14518" s="10">
        <v>45734.39204861111</v>
      </c>
      <c r="C14518" s="11" t="s">
        <v>24016</v>
      </c>
      <c r="D14518" s="12">
        <v>3.0</v>
      </c>
      <c r="E14518" s="10" t="s">
        <v>59</v>
      </c>
      <c r="F14518" s="12">
        <v>2025.0</v>
      </c>
      <c r="G14518" s="13" t="s">
        <v>39983</v>
      </c>
      <c r="H14518" s="14" t="s">
        <v>39984</v>
      </c>
      <c r="I14518" s="12">
        <v>6532273.0</v>
      </c>
      <c r="J14518" s="15" t="str">
        <f t="shared" si="1"/>
        <v>Irrelevant</v>
      </c>
    </row>
    <row r="14519" ht="22.5" customHeight="1">
      <c r="A14519" s="9" t="s">
        <v>39985</v>
      </c>
      <c r="B14519" s="10">
        <v>45595.44645833333</v>
      </c>
      <c r="C14519" s="11" t="s">
        <v>39986</v>
      </c>
      <c r="D14519" s="12">
        <v>10.0</v>
      </c>
      <c r="E14519" s="10" t="s">
        <v>42</v>
      </c>
      <c r="F14519" s="12">
        <v>2024.0</v>
      </c>
      <c r="G14519" s="13" t="s">
        <v>13</v>
      </c>
      <c r="H14519" s="14" t="s">
        <v>5813</v>
      </c>
      <c r="I14519" s="12">
        <v>126.0</v>
      </c>
      <c r="J14519" s="15" t="str">
        <f t="shared" si="1"/>
        <v>Relevant</v>
      </c>
    </row>
    <row r="14520" ht="22.5" customHeight="1">
      <c r="A14520" s="9" t="s">
        <v>39987</v>
      </c>
      <c r="B14520" s="10">
        <v>45592.39497685185</v>
      </c>
      <c r="C14520" s="11" t="s">
        <v>9991</v>
      </c>
      <c r="D14520" s="12">
        <v>10.0</v>
      </c>
      <c r="E14520" s="10" t="s">
        <v>42</v>
      </c>
      <c r="F14520" s="12">
        <v>2024.0</v>
      </c>
      <c r="G14520" s="13" t="s">
        <v>13</v>
      </c>
      <c r="H14520" s="14" t="s">
        <v>97</v>
      </c>
      <c r="I14520" s="12">
        <v>2580.0</v>
      </c>
      <c r="J14520" s="15" t="str">
        <f t="shared" si="1"/>
        <v>Relevant</v>
      </c>
    </row>
    <row r="14521" ht="22.5" customHeight="1">
      <c r="A14521" s="9" t="s">
        <v>39988</v>
      </c>
      <c r="B14521" s="10">
        <v>45692.02664351852</v>
      </c>
      <c r="C14521" s="11" t="s">
        <v>2374</v>
      </c>
      <c r="D14521" s="12">
        <v>2.0</v>
      </c>
      <c r="E14521" s="10" t="s">
        <v>12</v>
      </c>
      <c r="F14521" s="12">
        <v>2025.0</v>
      </c>
      <c r="G14521" s="13" t="s">
        <v>13</v>
      </c>
      <c r="H14521" s="14" t="s">
        <v>1381</v>
      </c>
      <c r="I14521" s="12">
        <v>91.0</v>
      </c>
      <c r="J14521" s="15" t="str">
        <f t="shared" si="1"/>
        <v>Relevant</v>
      </c>
    </row>
    <row r="14522" ht="22.5" customHeight="1">
      <c r="A14522" s="9" t="s">
        <v>39989</v>
      </c>
      <c r="B14522" s="10">
        <v>45597.603472222225</v>
      </c>
      <c r="C14522" s="11" t="s">
        <v>39990</v>
      </c>
      <c r="D14522" s="12">
        <v>11.0</v>
      </c>
      <c r="E14522" s="10" t="s">
        <v>17</v>
      </c>
      <c r="F14522" s="12">
        <v>2024.0</v>
      </c>
      <c r="G14522" s="13" t="s">
        <v>39991</v>
      </c>
      <c r="H14522" s="14" t="s">
        <v>39992</v>
      </c>
      <c r="I14522" s="12">
        <v>236922.0</v>
      </c>
      <c r="J14522" s="15" t="str">
        <f t="shared" si="1"/>
        <v>Relevant</v>
      </c>
    </row>
    <row r="14523" ht="22.5" customHeight="1">
      <c r="A14523" s="9" t="s">
        <v>39993</v>
      </c>
      <c r="B14523" s="10">
        <v>45587.87614583333</v>
      </c>
      <c r="C14523" s="11" t="s">
        <v>39994</v>
      </c>
      <c r="D14523" s="12">
        <v>10.0</v>
      </c>
      <c r="E14523" s="10" t="s">
        <v>42</v>
      </c>
      <c r="F14523" s="12">
        <v>2024.0</v>
      </c>
      <c r="G14523" s="13" t="s">
        <v>13</v>
      </c>
      <c r="H14523" s="14" t="s">
        <v>175</v>
      </c>
      <c r="I14523" s="12">
        <v>76.0</v>
      </c>
      <c r="J14523" s="15" t="str">
        <f t="shared" si="1"/>
        <v>Irrelevant</v>
      </c>
    </row>
    <row r="14524" ht="22.5" customHeight="1">
      <c r="A14524" s="9" t="s">
        <v>39995</v>
      </c>
      <c r="B14524" s="10">
        <v>45724.027349537035</v>
      </c>
      <c r="C14524" s="11" t="s">
        <v>39996</v>
      </c>
      <c r="D14524" s="12">
        <v>3.0</v>
      </c>
      <c r="E14524" s="10" t="s">
        <v>59</v>
      </c>
      <c r="F14524" s="12">
        <v>2025.0</v>
      </c>
      <c r="G14524" s="13" t="s">
        <v>13</v>
      </c>
      <c r="H14524" s="14" t="s">
        <v>430</v>
      </c>
      <c r="I14524" s="12">
        <v>0.0</v>
      </c>
      <c r="J14524" s="15" t="str">
        <f t="shared" si="1"/>
        <v>Relevant</v>
      </c>
    </row>
    <row r="14525" ht="22.5" customHeight="1">
      <c r="A14525" s="9" t="s">
        <v>39997</v>
      </c>
      <c r="B14525" s="10">
        <v>45629.2451175</v>
      </c>
      <c r="C14525" s="11" t="s">
        <v>39998</v>
      </c>
      <c r="D14525" s="12">
        <v>12.0</v>
      </c>
      <c r="E14525" s="10" t="s">
        <v>26</v>
      </c>
      <c r="F14525" s="12">
        <v>2024.0</v>
      </c>
      <c r="G14525" s="13" t="s">
        <v>39999</v>
      </c>
      <c r="H14525" s="14" t="s">
        <v>40000</v>
      </c>
      <c r="I14525" s="12">
        <v>0.0</v>
      </c>
      <c r="J14525" s="15" t="str">
        <f t="shared" si="1"/>
        <v>Relevant</v>
      </c>
    </row>
    <row r="14526" ht="22.5" customHeight="1">
      <c r="A14526" s="9" t="s">
        <v>40001</v>
      </c>
      <c r="B14526" s="10">
        <v>45651.43561342593</v>
      </c>
      <c r="C14526" s="11" t="s">
        <v>19244</v>
      </c>
      <c r="D14526" s="12">
        <v>12.0</v>
      </c>
      <c r="E14526" s="10" t="s">
        <v>26</v>
      </c>
      <c r="F14526" s="12">
        <v>2024.0</v>
      </c>
      <c r="G14526" s="13" t="s">
        <v>13</v>
      </c>
      <c r="H14526" s="14" t="s">
        <v>121</v>
      </c>
      <c r="I14526" s="12">
        <v>921.0</v>
      </c>
      <c r="J14526" s="15" t="str">
        <f t="shared" si="1"/>
        <v>Irrelevant</v>
      </c>
    </row>
    <row r="14527" ht="22.5" customHeight="1">
      <c r="A14527" s="9" t="s">
        <v>40002</v>
      </c>
      <c r="B14527" s="10">
        <v>45586.00701388889</v>
      </c>
      <c r="C14527" s="11" t="s">
        <v>40003</v>
      </c>
      <c r="D14527" s="12">
        <v>10.0</v>
      </c>
      <c r="E14527" s="10" t="s">
        <v>42</v>
      </c>
      <c r="F14527" s="12">
        <v>2024.0</v>
      </c>
      <c r="G14527" s="13" t="s">
        <v>13</v>
      </c>
      <c r="H14527" s="14" t="s">
        <v>3297</v>
      </c>
      <c r="I14527" s="12">
        <v>6072.0</v>
      </c>
      <c r="J14527" s="15" t="str">
        <f t="shared" si="1"/>
        <v>Relevant</v>
      </c>
    </row>
    <row r="14528" ht="22.5" customHeight="1">
      <c r="A14528" s="9" t="s">
        <v>40004</v>
      </c>
      <c r="B14528" s="10">
        <v>45564.33037037037</v>
      </c>
      <c r="C14528" s="11" t="s">
        <v>40005</v>
      </c>
      <c r="D14528" s="12">
        <v>9.0</v>
      </c>
      <c r="E14528" s="10" t="s">
        <v>114</v>
      </c>
      <c r="F14528" s="12">
        <v>2024.0</v>
      </c>
      <c r="G14528" s="13" t="s">
        <v>40006</v>
      </c>
      <c r="H14528" s="14" t="s">
        <v>40007</v>
      </c>
      <c r="I14528" s="12">
        <v>253820.0</v>
      </c>
      <c r="J14528" s="15" t="str">
        <f t="shared" si="1"/>
        <v>Irrelevant</v>
      </c>
    </row>
    <row r="14529" ht="22.5" customHeight="1">
      <c r="A14529" s="9" t="s">
        <v>40008</v>
      </c>
      <c r="B14529" s="10">
        <v>45534.47440972222</v>
      </c>
      <c r="C14529" s="11" t="s">
        <v>40009</v>
      </c>
      <c r="D14529" s="12">
        <v>8.0</v>
      </c>
      <c r="E14529" s="10" t="s">
        <v>167</v>
      </c>
      <c r="F14529" s="12">
        <v>2024.0</v>
      </c>
      <c r="G14529" s="13" t="s">
        <v>13</v>
      </c>
      <c r="H14529" s="14" t="s">
        <v>11816</v>
      </c>
      <c r="I14529" s="12">
        <v>128826.0</v>
      </c>
      <c r="J14529" s="15" t="str">
        <f t="shared" si="1"/>
        <v>Irrelevant</v>
      </c>
    </row>
    <row r="14530" ht="22.5" customHeight="1">
      <c r="A14530" s="9" t="s">
        <v>40010</v>
      </c>
      <c r="B14530" s="10">
        <v>45614.73210648148</v>
      </c>
      <c r="C14530" s="11" t="s">
        <v>40011</v>
      </c>
      <c r="D14530" s="12">
        <v>11.0</v>
      </c>
      <c r="E14530" s="10" t="s">
        <v>17</v>
      </c>
      <c r="F14530" s="12">
        <v>2024.0</v>
      </c>
      <c r="G14530" s="13" t="s">
        <v>13</v>
      </c>
      <c r="H14530" s="14" t="s">
        <v>423</v>
      </c>
      <c r="I14530" s="12">
        <v>1075.0</v>
      </c>
      <c r="J14530" s="15" t="str">
        <f t="shared" si="1"/>
        <v>Relevant</v>
      </c>
    </row>
    <row r="14531" ht="22.5" customHeight="1">
      <c r="A14531" s="9" t="s">
        <v>40012</v>
      </c>
      <c r="B14531" s="10">
        <v>45592.56028935185</v>
      </c>
      <c r="C14531" s="11" t="s">
        <v>40013</v>
      </c>
      <c r="D14531" s="12">
        <v>10.0</v>
      </c>
      <c r="E14531" s="10" t="s">
        <v>42</v>
      </c>
      <c r="F14531" s="12">
        <v>2024.0</v>
      </c>
      <c r="G14531" s="13" t="s">
        <v>13</v>
      </c>
      <c r="H14531" s="14" t="s">
        <v>97</v>
      </c>
      <c r="I14531" s="12">
        <v>1357.0</v>
      </c>
      <c r="J14531" s="15" t="str">
        <f t="shared" si="1"/>
        <v>Relevant</v>
      </c>
    </row>
    <row r="14532" ht="22.5" customHeight="1">
      <c r="A14532" s="9" t="s">
        <v>40014</v>
      </c>
      <c r="B14532" s="10">
        <v>45742.81576388889</v>
      </c>
      <c r="C14532" s="11" t="s">
        <v>40015</v>
      </c>
      <c r="D14532" s="12">
        <v>3.0</v>
      </c>
      <c r="E14532" s="10" t="s">
        <v>59</v>
      </c>
      <c r="F14532" s="12">
        <v>2025.0</v>
      </c>
      <c r="G14532" s="13" t="s">
        <v>13</v>
      </c>
      <c r="H14532" s="14" t="s">
        <v>204</v>
      </c>
      <c r="I14532" s="12">
        <v>323.0</v>
      </c>
      <c r="J14532" s="15" t="str">
        <f t="shared" si="1"/>
        <v>Relevant</v>
      </c>
    </row>
    <row r="14533" ht="22.5" customHeight="1">
      <c r="A14533" s="9" t="s">
        <v>40016</v>
      </c>
      <c r="B14533" s="10">
        <v>45740.59506944445</v>
      </c>
      <c r="C14533" s="11" t="s">
        <v>40017</v>
      </c>
      <c r="D14533" s="12">
        <v>3.0</v>
      </c>
      <c r="E14533" s="10" t="s">
        <v>59</v>
      </c>
      <c r="F14533" s="12">
        <v>2025.0</v>
      </c>
      <c r="G14533" s="13" t="s">
        <v>40018</v>
      </c>
      <c r="H14533" s="14" t="s">
        <v>40019</v>
      </c>
      <c r="I14533" s="12">
        <v>386309.0</v>
      </c>
      <c r="J14533" s="15" t="str">
        <f t="shared" si="1"/>
        <v>Relevant</v>
      </c>
    </row>
    <row r="14534" ht="22.5" customHeight="1">
      <c r="A14534" s="9" t="s">
        <v>40020</v>
      </c>
      <c r="B14534" s="10">
        <v>45696.88863425926</v>
      </c>
      <c r="C14534" s="11" t="s">
        <v>40021</v>
      </c>
      <c r="D14534" s="12">
        <v>2.0</v>
      </c>
      <c r="E14534" s="10" t="s">
        <v>12</v>
      </c>
      <c r="F14534" s="12">
        <v>2025.0</v>
      </c>
      <c r="G14534" s="13" t="s">
        <v>13</v>
      </c>
      <c r="H14534" s="14" t="s">
        <v>14</v>
      </c>
      <c r="I14534" s="12">
        <v>1596.0</v>
      </c>
      <c r="J14534" s="15" t="str">
        <f t="shared" si="1"/>
        <v>Relevant</v>
      </c>
    </row>
    <row r="14535" ht="22.5" customHeight="1">
      <c r="A14535" s="9" t="s">
        <v>40022</v>
      </c>
      <c r="B14535" s="10">
        <v>45604.05231666667</v>
      </c>
      <c r="C14535" s="11" t="s">
        <v>38865</v>
      </c>
      <c r="D14535" s="12">
        <v>11.0</v>
      </c>
      <c r="E14535" s="10" t="s">
        <v>17</v>
      </c>
      <c r="F14535" s="12">
        <v>2024.0</v>
      </c>
      <c r="G14535" s="13" t="s">
        <v>40023</v>
      </c>
      <c r="H14535" s="14" t="s">
        <v>40024</v>
      </c>
      <c r="I14535" s="12">
        <v>1.0830293E7</v>
      </c>
      <c r="J14535" s="15" t="str">
        <f t="shared" si="1"/>
        <v>Relevant</v>
      </c>
    </row>
    <row r="14536" ht="22.5" customHeight="1">
      <c r="A14536" s="9" t="s">
        <v>40025</v>
      </c>
      <c r="B14536" s="10">
        <v>45696.770636574074</v>
      </c>
      <c r="C14536" s="11" t="s">
        <v>40026</v>
      </c>
      <c r="D14536" s="12">
        <v>2.0</v>
      </c>
      <c r="E14536" s="10" t="s">
        <v>12</v>
      </c>
      <c r="F14536" s="12">
        <v>2025.0</v>
      </c>
      <c r="G14536" s="13" t="s">
        <v>13</v>
      </c>
      <c r="H14536" s="14" t="s">
        <v>14</v>
      </c>
      <c r="I14536" s="12">
        <v>84.0</v>
      </c>
      <c r="J14536" s="15" t="str">
        <f t="shared" si="1"/>
        <v>Relevant</v>
      </c>
    </row>
    <row r="14537" ht="22.5" customHeight="1">
      <c r="A14537" s="9" t="s">
        <v>40027</v>
      </c>
      <c r="B14537" s="10">
        <v>45696.83497685185</v>
      </c>
      <c r="C14537" s="11" t="s">
        <v>40028</v>
      </c>
      <c r="D14537" s="12">
        <v>2.0</v>
      </c>
      <c r="E14537" s="10" t="s">
        <v>12</v>
      </c>
      <c r="F14537" s="12">
        <v>2025.0</v>
      </c>
      <c r="G14537" s="13" t="s">
        <v>13</v>
      </c>
      <c r="H14537" s="14" t="s">
        <v>14</v>
      </c>
      <c r="I14537" s="12">
        <v>7.0</v>
      </c>
      <c r="J14537" s="15" t="str">
        <f t="shared" si="1"/>
        <v>Relevant</v>
      </c>
    </row>
    <row r="14538" ht="22.5" customHeight="1">
      <c r="A14538" s="9" t="s">
        <v>40029</v>
      </c>
      <c r="B14538" s="10">
        <v>45697.35318287037</v>
      </c>
      <c r="C14538" s="11" t="s">
        <v>40030</v>
      </c>
      <c r="D14538" s="12">
        <v>2.0</v>
      </c>
      <c r="E14538" s="10" t="s">
        <v>12</v>
      </c>
      <c r="F14538" s="12">
        <v>2025.0</v>
      </c>
      <c r="G14538" s="13" t="s">
        <v>13</v>
      </c>
      <c r="H14538" s="14" t="s">
        <v>14</v>
      </c>
      <c r="I14538" s="12">
        <v>54.0</v>
      </c>
      <c r="J14538" s="15" t="str">
        <f t="shared" si="1"/>
        <v>Relevant</v>
      </c>
    </row>
    <row r="14539" ht="22.5" customHeight="1">
      <c r="A14539" s="9" t="s">
        <v>40031</v>
      </c>
      <c r="B14539" s="10">
        <v>45701.02722222222</v>
      </c>
      <c r="C14539" s="11" t="s">
        <v>40032</v>
      </c>
      <c r="D14539" s="12">
        <v>2.0</v>
      </c>
      <c r="E14539" s="10" t="s">
        <v>12</v>
      </c>
      <c r="F14539" s="12">
        <v>2025.0</v>
      </c>
      <c r="G14539" s="13" t="s">
        <v>13</v>
      </c>
      <c r="H14539" s="14" t="s">
        <v>253</v>
      </c>
      <c r="I14539" s="12">
        <v>77.0</v>
      </c>
      <c r="J14539" s="15" t="str">
        <f t="shared" si="1"/>
        <v>Irrelevant</v>
      </c>
    </row>
    <row r="14540" ht="22.5" customHeight="1">
      <c r="A14540" s="9" t="s">
        <v>40033</v>
      </c>
      <c r="B14540" s="10">
        <v>45455.623273819445</v>
      </c>
      <c r="C14540" s="11" t="s">
        <v>40034</v>
      </c>
      <c r="D14540" s="12">
        <v>6.0</v>
      </c>
      <c r="E14540" s="10" t="s">
        <v>34</v>
      </c>
      <c r="F14540" s="12">
        <v>2024.0</v>
      </c>
      <c r="G14540" s="13" t="s">
        <v>40035</v>
      </c>
      <c r="H14540" s="14" t="s">
        <v>40036</v>
      </c>
      <c r="I14540" s="12">
        <v>711138.0</v>
      </c>
      <c r="J14540" s="15" t="str">
        <f t="shared" si="1"/>
        <v>Relevant</v>
      </c>
    </row>
    <row r="14541" ht="22.5" customHeight="1">
      <c r="A14541" s="9" t="s">
        <v>40037</v>
      </c>
      <c r="B14541" s="10">
        <v>45655.316875</v>
      </c>
      <c r="C14541" s="11" t="s">
        <v>40038</v>
      </c>
      <c r="D14541" s="12">
        <v>12.0</v>
      </c>
      <c r="E14541" s="10" t="s">
        <v>26</v>
      </c>
      <c r="F14541" s="12">
        <v>2024.0</v>
      </c>
      <c r="G14541" s="13" t="s">
        <v>13</v>
      </c>
      <c r="H14541" s="14" t="s">
        <v>2462</v>
      </c>
      <c r="I14541" s="12">
        <v>387.0</v>
      </c>
      <c r="J14541" s="15" t="str">
        <f t="shared" si="1"/>
        <v>Relevant</v>
      </c>
    </row>
    <row r="14542" ht="22.5" customHeight="1">
      <c r="A14542" s="9" t="s">
        <v>40039</v>
      </c>
      <c r="B14542" s="10">
        <v>45621.331967592596</v>
      </c>
      <c r="C14542" s="11" t="s">
        <v>20381</v>
      </c>
      <c r="D14542" s="12">
        <v>11.0</v>
      </c>
      <c r="E14542" s="10" t="s">
        <v>17</v>
      </c>
      <c r="F14542" s="12">
        <v>2024.0</v>
      </c>
      <c r="G14542" s="13" t="s">
        <v>13</v>
      </c>
      <c r="H14542" s="14" t="s">
        <v>40040</v>
      </c>
      <c r="I14542" s="12">
        <v>7536.0</v>
      </c>
      <c r="J14542" s="15" t="str">
        <f t="shared" si="1"/>
        <v>Relevant</v>
      </c>
    </row>
    <row r="14543" ht="22.5" customHeight="1">
      <c r="A14543" s="9" t="s">
        <v>40041</v>
      </c>
      <c r="B14543" s="10">
        <v>45596.35758101852</v>
      </c>
      <c r="C14543" s="11" t="s">
        <v>40042</v>
      </c>
      <c r="D14543" s="12">
        <v>10.0</v>
      </c>
      <c r="E14543" s="10" t="s">
        <v>42</v>
      </c>
      <c r="F14543" s="12">
        <v>2024.0</v>
      </c>
      <c r="G14543" s="13" t="s">
        <v>40043</v>
      </c>
      <c r="H14543" s="14" t="s">
        <v>40044</v>
      </c>
      <c r="I14543" s="12">
        <v>315344.0</v>
      </c>
      <c r="J14543" s="15" t="str">
        <f t="shared" si="1"/>
        <v>Relevant</v>
      </c>
    </row>
    <row r="14544" ht="22.5" customHeight="1">
      <c r="A14544" s="9" t="s">
        <v>40045</v>
      </c>
      <c r="B14544" s="10">
        <v>45597.46923611111</v>
      </c>
      <c r="C14544" s="11" t="s">
        <v>40046</v>
      </c>
      <c r="D14544" s="12">
        <v>11.0</v>
      </c>
      <c r="E14544" s="10" t="s">
        <v>17</v>
      </c>
      <c r="F14544" s="12">
        <v>2024.0</v>
      </c>
      <c r="G14544" s="13" t="s">
        <v>13</v>
      </c>
      <c r="H14544" s="14" t="s">
        <v>40047</v>
      </c>
      <c r="I14544" s="12">
        <v>12491.0</v>
      </c>
      <c r="J14544" s="15" t="str">
        <f t="shared" si="1"/>
        <v>Relevant</v>
      </c>
    </row>
    <row r="14545" ht="22.5" customHeight="1">
      <c r="A14545" s="9" t="s">
        <v>40048</v>
      </c>
      <c r="B14545" s="10">
        <v>45707.89942129629</v>
      </c>
      <c r="C14545" s="11" t="s">
        <v>40049</v>
      </c>
      <c r="D14545" s="12">
        <v>2.0</v>
      </c>
      <c r="E14545" s="10" t="s">
        <v>12</v>
      </c>
      <c r="F14545" s="12">
        <v>2025.0</v>
      </c>
      <c r="G14545" s="13" t="s">
        <v>13</v>
      </c>
      <c r="H14545" s="14" t="s">
        <v>11492</v>
      </c>
      <c r="I14545" s="12">
        <v>660.0</v>
      </c>
      <c r="J14545" s="15" t="str">
        <f t="shared" si="1"/>
        <v>Irrelevant</v>
      </c>
    </row>
    <row r="14546" ht="22.5" customHeight="1">
      <c r="A14546" s="9" t="s">
        <v>40050</v>
      </c>
      <c r="B14546" s="10">
        <v>45696.81811342593</v>
      </c>
      <c r="C14546" s="11" t="s">
        <v>40051</v>
      </c>
      <c r="D14546" s="12">
        <v>2.0</v>
      </c>
      <c r="E14546" s="10" t="s">
        <v>12</v>
      </c>
      <c r="F14546" s="12">
        <v>2025.0</v>
      </c>
      <c r="G14546" s="13" t="s">
        <v>13</v>
      </c>
      <c r="H14546" s="14" t="s">
        <v>14</v>
      </c>
      <c r="I14546" s="12">
        <v>1412.0</v>
      </c>
      <c r="J14546" s="15" t="str">
        <f t="shared" si="1"/>
        <v>Relevant</v>
      </c>
    </row>
    <row r="14547" ht="22.5" customHeight="1">
      <c r="A14547" s="9" t="s">
        <v>40052</v>
      </c>
      <c r="B14547" s="10">
        <v>45548.4871412037</v>
      </c>
      <c r="C14547" s="11" t="s">
        <v>40053</v>
      </c>
      <c r="D14547" s="12">
        <v>9.0</v>
      </c>
      <c r="E14547" s="10" t="s">
        <v>114</v>
      </c>
      <c r="F14547" s="12">
        <v>2024.0</v>
      </c>
      <c r="G14547" s="13" t="s">
        <v>13</v>
      </c>
      <c r="H14547" s="14" t="s">
        <v>1426</v>
      </c>
      <c r="I14547" s="12">
        <v>342.0</v>
      </c>
      <c r="J14547" s="15" t="str">
        <f t="shared" si="1"/>
        <v>Irrelevant</v>
      </c>
    </row>
    <row r="14548" ht="22.5" customHeight="1">
      <c r="A14548" s="9" t="s">
        <v>40054</v>
      </c>
      <c r="B14548" s="10">
        <v>45586.87101851852</v>
      </c>
      <c r="C14548" s="11" t="s">
        <v>40055</v>
      </c>
      <c r="D14548" s="12">
        <v>10.0</v>
      </c>
      <c r="E14548" s="10" t="s">
        <v>42</v>
      </c>
      <c r="F14548" s="12">
        <v>2024.0</v>
      </c>
      <c r="G14548" s="13" t="s">
        <v>13</v>
      </c>
      <c r="H14548" s="14" t="s">
        <v>175</v>
      </c>
      <c r="I14548" s="12">
        <v>303.0</v>
      </c>
      <c r="J14548" s="15" t="str">
        <f t="shared" si="1"/>
        <v>Irrelevant</v>
      </c>
    </row>
    <row r="14549" ht="22.5" customHeight="1">
      <c r="A14549" s="9" t="s">
        <v>40056</v>
      </c>
      <c r="B14549" s="10">
        <v>45402.460185185184</v>
      </c>
      <c r="C14549" s="11" t="s">
        <v>2603</v>
      </c>
      <c r="D14549" s="12">
        <v>4.0</v>
      </c>
      <c r="E14549" s="10" t="s">
        <v>274</v>
      </c>
      <c r="F14549" s="12">
        <v>2024.0</v>
      </c>
      <c r="G14549" s="13" t="s">
        <v>13</v>
      </c>
      <c r="H14549" s="14" t="s">
        <v>18021</v>
      </c>
      <c r="I14549" s="12">
        <v>238.0</v>
      </c>
      <c r="J14549" s="15" t="str">
        <f t="shared" si="1"/>
        <v>Relevant</v>
      </c>
    </row>
    <row r="14550" ht="22.5" customHeight="1">
      <c r="A14550" s="9" t="s">
        <v>40057</v>
      </c>
      <c r="B14550" s="10">
        <v>45403.35686342593</v>
      </c>
      <c r="C14550" s="11" t="s">
        <v>40058</v>
      </c>
      <c r="D14550" s="12">
        <v>4.0</v>
      </c>
      <c r="E14550" s="10" t="s">
        <v>274</v>
      </c>
      <c r="F14550" s="12">
        <v>2024.0</v>
      </c>
      <c r="G14550" s="13" t="s">
        <v>13</v>
      </c>
      <c r="H14550" s="14" t="s">
        <v>27823</v>
      </c>
      <c r="I14550" s="12">
        <v>635.0</v>
      </c>
      <c r="J14550" s="15" t="str">
        <f t="shared" si="1"/>
        <v>Relevant</v>
      </c>
    </row>
    <row r="14551" ht="22.5" customHeight="1">
      <c r="A14551" s="9" t="s">
        <v>40059</v>
      </c>
      <c r="B14551" s="10">
        <v>45625.77106481481</v>
      </c>
      <c r="C14551" s="11" t="s">
        <v>40060</v>
      </c>
      <c r="D14551" s="12">
        <v>11.0</v>
      </c>
      <c r="E14551" s="10" t="s">
        <v>17</v>
      </c>
      <c r="F14551" s="12">
        <v>2024.0</v>
      </c>
      <c r="G14551" s="13" t="s">
        <v>13</v>
      </c>
      <c r="H14551" s="14" t="s">
        <v>84</v>
      </c>
      <c r="I14551" s="12">
        <v>8055.0</v>
      </c>
      <c r="J14551" s="15" t="str">
        <f t="shared" si="1"/>
        <v>Relevant</v>
      </c>
    </row>
    <row r="14552" ht="22.5" customHeight="1">
      <c r="A14552" s="9" t="s">
        <v>40061</v>
      </c>
      <c r="B14552" s="10">
        <v>45482.378703703704</v>
      </c>
      <c r="C14552" s="11" t="s">
        <v>40062</v>
      </c>
      <c r="D14552" s="12">
        <v>7.0</v>
      </c>
      <c r="E14552" s="10" t="s">
        <v>55</v>
      </c>
      <c r="F14552" s="12">
        <v>2024.0</v>
      </c>
      <c r="G14552" s="13" t="s">
        <v>13</v>
      </c>
      <c r="H14552" s="14" t="s">
        <v>5908</v>
      </c>
      <c r="I14552" s="12">
        <v>1882.0</v>
      </c>
      <c r="J14552" s="15" t="str">
        <f t="shared" si="1"/>
        <v>Irrelevant</v>
      </c>
    </row>
    <row r="14553" ht="22.5" customHeight="1">
      <c r="A14553" s="9" t="s">
        <v>40063</v>
      </c>
      <c r="B14553" s="10">
        <v>45609.970659722225</v>
      </c>
      <c r="C14553" s="11" t="s">
        <v>40064</v>
      </c>
      <c r="D14553" s="12">
        <v>11.0</v>
      </c>
      <c r="E14553" s="10" t="s">
        <v>17</v>
      </c>
      <c r="F14553" s="12">
        <v>2024.0</v>
      </c>
      <c r="G14553" s="13" t="s">
        <v>13</v>
      </c>
      <c r="H14553" s="14" t="s">
        <v>3155</v>
      </c>
      <c r="I14553" s="12">
        <v>1804.0</v>
      </c>
      <c r="J14553" s="15" t="str">
        <f t="shared" si="1"/>
        <v>Relevant</v>
      </c>
    </row>
    <row r="14554" ht="22.5" customHeight="1">
      <c r="A14554" s="9" t="s">
        <v>40065</v>
      </c>
      <c r="B14554" s="10">
        <v>45639.37861111111</v>
      </c>
      <c r="C14554" s="11" t="s">
        <v>40066</v>
      </c>
      <c r="D14554" s="12">
        <v>12.0</v>
      </c>
      <c r="E14554" s="10" t="s">
        <v>26</v>
      </c>
      <c r="F14554" s="12">
        <v>2024.0</v>
      </c>
      <c r="G14554" s="13" t="s">
        <v>10207</v>
      </c>
      <c r="H14554" s="14" t="s">
        <v>40067</v>
      </c>
      <c r="I14554" s="12">
        <v>622887.0</v>
      </c>
      <c r="J14554" s="15" t="str">
        <f t="shared" si="1"/>
        <v>Irrelevant</v>
      </c>
    </row>
    <row r="14555" ht="22.5" customHeight="1">
      <c r="A14555" s="9" t="s">
        <v>40068</v>
      </c>
      <c r="B14555" s="10">
        <v>45591.800474537034</v>
      </c>
      <c r="C14555" s="11" t="s">
        <v>40069</v>
      </c>
      <c r="D14555" s="12">
        <v>10.0</v>
      </c>
      <c r="E14555" s="10" t="s">
        <v>42</v>
      </c>
      <c r="F14555" s="12">
        <v>2024.0</v>
      </c>
      <c r="G14555" s="13" t="s">
        <v>13</v>
      </c>
      <c r="H14555" s="14" t="s">
        <v>131</v>
      </c>
      <c r="I14555" s="12">
        <v>95.0</v>
      </c>
      <c r="J14555" s="15" t="str">
        <f t="shared" si="1"/>
        <v>Relevant</v>
      </c>
    </row>
    <row r="14556" ht="22.5" customHeight="1">
      <c r="A14556" s="9" t="s">
        <v>40070</v>
      </c>
      <c r="B14556" s="10">
        <v>45699.5803125</v>
      </c>
      <c r="C14556" s="11" t="s">
        <v>30716</v>
      </c>
      <c r="D14556" s="12">
        <v>2.0</v>
      </c>
      <c r="E14556" s="10" t="s">
        <v>12</v>
      </c>
      <c r="F14556" s="12">
        <v>2025.0</v>
      </c>
      <c r="G14556" s="13" t="s">
        <v>13</v>
      </c>
      <c r="H14556" s="14" t="s">
        <v>3328</v>
      </c>
      <c r="I14556" s="12">
        <v>198.0</v>
      </c>
      <c r="J14556" s="15" t="str">
        <f t="shared" si="1"/>
        <v>Irrelevant</v>
      </c>
    </row>
    <row r="14557" ht="22.5" customHeight="1">
      <c r="A14557" s="9" t="s">
        <v>40071</v>
      </c>
      <c r="B14557" s="10">
        <v>45741.68770833333</v>
      </c>
      <c r="C14557" s="11" t="s">
        <v>40072</v>
      </c>
      <c r="D14557" s="12">
        <v>3.0</v>
      </c>
      <c r="E14557" s="10" t="s">
        <v>59</v>
      </c>
      <c r="F14557" s="12">
        <v>2025.0</v>
      </c>
      <c r="G14557" s="13" t="s">
        <v>40073</v>
      </c>
      <c r="H14557" s="14" t="s">
        <v>40074</v>
      </c>
      <c r="I14557" s="12">
        <v>0.0</v>
      </c>
      <c r="J14557" s="15" t="str">
        <f t="shared" si="1"/>
        <v>Relevant</v>
      </c>
    </row>
    <row r="14558" ht="22.5" customHeight="1">
      <c r="A14558" s="9" t="s">
        <v>40075</v>
      </c>
      <c r="B14558" s="10">
        <v>45565.76587962963</v>
      </c>
      <c r="C14558" s="11" t="s">
        <v>40076</v>
      </c>
      <c r="D14558" s="12">
        <v>9.0</v>
      </c>
      <c r="E14558" s="10" t="s">
        <v>114</v>
      </c>
      <c r="F14558" s="12">
        <v>2024.0</v>
      </c>
      <c r="G14558" s="13" t="s">
        <v>40077</v>
      </c>
      <c r="H14558" s="14" t="s">
        <v>40078</v>
      </c>
      <c r="I14558" s="12">
        <v>9486916.0</v>
      </c>
      <c r="J14558" s="15" t="str">
        <f t="shared" si="1"/>
        <v>Relevant</v>
      </c>
    </row>
    <row r="14559" ht="22.5" customHeight="1">
      <c r="A14559" s="9" t="s">
        <v>40079</v>
      </c>
      <c r="B14559" s="10">
        <v>45493.510046296295</v>
      </c>
      <c r="C14559" s="11" t="s">
        <v>40080</v>
      </c>
      <c r="D14559" s="12">
        <v>7.0</v>
      </c>
      <c r="E14559" s="10" t="s">
        <v>55</v>
      </c>
      <c r="F14559" s="12">
        <v>2024.0</v>
      </c>
      <c r="G14559" s="13" t="s">
        <v>13</v>
      </c>
      <c r="H14559" s="14" t="s">
        <v>214</v>
      </c>
      <c r="I14559" s="12">
        <v>85.0</v>
      </c>
      <c r="J14559" s="15" t="str">
        <f t="shared" si="1"/>
        <v>Relevant</v>
      </c>
    </row>
    <row r="14560" ht="22.5" customHeight="1">
      <c r="A14560" s="9" t="s">
        <v>40081</v>
      </c>
      <c r="B14560" s="10">
        <v>45596.27689814815</v>
      </c>
      <c r="C14560" s="11" t="s">
        <v>40082</v>
      </c>
      <c r="D14560" s="12">
        <v>10.0</v>
      </c>
      <c r="E14560" s="10" t="s">
        <v>42</v>
      </c>
      <c r="F14560" s="12">
        <v>2024.0</v>
      </c>
      <c r="G14560" s="13" t="s">
        <v>40083</v>
      </c>
      <c r="H14560" s="14" t="str">
        <f>IFERROR(__xludf.DUMMYFUNCTION("TRIM(REGEXREPLACE(GOOGLETRANSLATE(G14560,""auto"",""en""),""(?i)\b(RT|QT)\s*@?\w*:?\s*|https?://\S+|@\w+|#\w+|[^\x00-\x7F]|[^\w\s]"",""""))"),"Air Pollution Punjab and Haryana may see massive stubble burning on Diwali Environment Ministry alerts both states")</f>
        <v>Air Pollution Punjab and Haryana may see massive stubble burning on Diwali Environment Ministry alerts both states</v>
      </c>
      <c r="I14560" s="12">
        <v>0.0</v>
      </c>
      <c r="J14560" s="15" t="str">
        <f t="shared" si="1"/>
        <v>Relevant</v>
      </c>
    </row>
    <row r="14561" ht="22.5" customHeight="1">
      <c r="A14561" s="9" t="s">
        <v>40084</v>
      </c>
      <c r="B14561" s="10">
        <v>45708.39246527778</v>
      </c>
      <c r="C14561" s="11" t="s">
        <v>40085</v>
      </c>
      <c r="D14561" s="12">
        <v>2.0</v>
      </c>
      <c r="E14561" s="10" t="s">
        <v>12</v>
      </c>
      <c r="F14561" s="12">
        <v>2025.0</v>
      </c>
      <c r="G14561" s="13" t="s">
        <v>40086</v>
      </c>
      <c r="H14561" s="14" t="s">
        <v>40087</v>
      </c>
      <c r="I14561" s="12">
        <v>4300.0</v>
      </c>
      <c r="J14561" s="15" t="str">
        <f t="shared" si="1"/>
        <v>Relevant</v>
      </c>
    </row>
    <row r="14562" ht="22.5" customHeight="1">
      <c r="A14562" s="9" t="s">
        <v>40088</v>
      </c>
      <c r="B14562" s="10">
        <v>45625.83579861111</v>
      </c>
      <c r="C14562" s="11" t="s">
        <v>40089</v>
      </c>
      <c r="D14562" s="12">
        <v>11.0</v>
      </c>
      <c r="E14562" s="10" t="s">
        <v>17</v>
      </c>
      <c r="F14562" s="12">
        <v>2024.0</v>
      </c>
      <c r="G14562" s="13" t="s">
        <v>13</v>
      </c>
      <c r="H14562" s="14" t="s">
        <v>17772</v>
      </c>
      <c r="I14562" s="12">
        <v>1920.0</v>
      </c>
      <c r="J14562" s="15" t="str">
        <f t="shared" si="1"/>
        <v>Relevant</v>
      </c>
    </row>
    <row r="14563" ht="22.5" customHeight="1">
      <c r="A14563" s="9" t="s">
        <v>40090</v>
      </c>
      <c r="B14563" s="10">
        <v>45440.345925925925</v>
      </c>
      <c r="C14563" s="11" t="s">
        <v>40091</v>
      </c>
      <c r="D14563" s="12">
        <v>5.0</v>
      </c>
      <c r="E14563" s="10" t="s">
        <v>21</v>
      </c>
      <c r="F14563" s="12">
        <v>2024.0</v>
      </c>
      <c r="G14563" s="13" t="s">
        <v>40092</v>
      </c>
      <c r="H14563" s="14" t="s">
        <v>40093</v>
      </c>
      <c r="I14563" s="12">
        <v>1.1414016E7</v>
      </c>
      <c r="J14563" s="15" t="str">
        <f t="shared" si="1"/>
        <v>Irrelevant</v>
      </c>
    </row>
    <row r="14564" ht="22.5" customHeight="1">
      <c r="A14564" s="9" t="s">
        <v>40094</v>
      </c>
      <c r="B14564" s="10">
        <v>45734.65684027778</v>
      </c>
      <c r="C14564" s="11" t="s">
        <v>40095</v>
      </c>
      <c r="D14564" s="12">
        <v>3.0</v>
      </c>
      <c r="E14564" s="10" t="s">
        <v>59</v>
      </c>
      <c r="F14564" s="12">
        <v>2025.0</v>
      </c>
      <c r="G14564" s="13" t="s">
        <v>40096</v>
      </c>
      <c r="H14564" s="14" t="s">
        <v>40097</v>
      </c>
      <c r="I14564" s="12">
        <v>270979.0</v>
      </c>
      <c r="J14564" s="15" t="str">
        <f t="shared" si="1"/>
        <v>Irrelevant</v>
      </c>
    </row>
    <row r="14565" ht="22.5" customHeight="1">
      <c r="A14565" s="9" t="s">
        <v>40098</v>
      </c>
      <c r="B14565" s="10">
        <v>45615.53766203704</v>
      </c>
      <c r="C14565" s="11" t="s">
        <v>40099</v>
      </c>
      <c r="D14565" s="12">
        <v>11.0</v>
      </c>
      <c r="E14565" s="10" t="s">
        <v>17</v>
      </c>
      <c r="F14565" s="12">
        <v>2024.0</v>
      </c>
      <c r="G14565" s="13" t="s">
        <v>13</v>
      </c>
      <c r="H14565" s="14" t="s">
        <v>1325</v>
      </c>
      <c r="I14565" s="12">
        <v>692.0</v>
      </c>
      <c r="J14565" s="15" t="str">
        <f t="shared" si="1"/>
        <v>Relevant</v>
      </c>
    </row>
    <row r="14566" ht="22.5" customHeight="1">
      <c r="A14566" s="9" t="s">
        <v>40100</v>
      </c>
      <c r="B14566" s="10">
        <v>45589.80871527778</v>
      </c>
      <c r="C14566" s="11" t="s">
        <v>40101</v>
      </c>
      <c r="D14566" s="12">
        <v>10.0</v>
      </c>
      <c r="E14566" s="10" t="s">
        <v>42</v>
      </c>
      <c r="F14566" s="12">
        <v>2024.0</v>
      </c>
      <c r="G14566" s="13" t="s">
        <v>40102</v>
      </c>
      <c r="H14566" s="14" t="s">
        <v>40103</v>
      </c>
      <c r="I14566" s="12">
        <v>253820.0</v>
      </c>
      <c r="J14566" s="15" t="str">
        <f t="shared" si="1"/>
        <v>Relevant</v>
      </c>
    </row>
    <row r="14567" ht="22.5" customHeight="1">
      <c r="A14567" s="9" t="s">
        <v>40104</v>
      </c>
      <c r="B14567" s="10">
        <v>45610.686574074076</v>
      </c>
      <c r="C14567" s="11" t="s">
        <v>23376</v>
      </c>
      <c r="D14567" s="12">
        <v>11.0</v>
      </c>
      <c r="E14567" s="10" t="s">
        <v>17</v>
      </c>
      <c r="F14567" s="12">
        <v>2024.0</v>
      </c>
      <c r="G14567" s="13" t="s">
        <v>13</v>
      </c>
      <c r="H14567" s="14" t="s">
        <v>47</v>
      </c>
      <c r="I14567" s="12">
        <v>1733.0</v>
      </c>
      <c r="J14567" s="15" t="str">
        <f t="shared" si="1"/>
        <v>Relevant</v>
      </c>
    </row>
    <row r="14568" ht="22.5" customHeight="1">
      <c r="A14568" s="9" t="s">
        <v>40105</v>
      </c>
      <c r="B14568" s="10">
        <v>45614.71926730324</v>
      </c>
      <c r="C14568" s="11" t="s">
        <v>23779</v>
      </c>
      <c r="D14568" s="12">
        <v>11.0</v>
      </c>
      <c r="E14568" s="10" t="s">
        <v>17</v>
      </c>
      <c r="F14568" s="12">
        <v>2024.0</v>
      </c>
      <c r="G14568" s="13" t="s">
        <v>40106</v>
      </c>
      <c r="H14568" s="14" t="s">
        <v>40107</v>
      </c>
      <c r="I14568" s="12">
        <v>6429.0</v>
      </c>
      <c r="J14568" s="15" t="str">
        <f t="shared" si="1"/>
        <v>Relevant</v>
      </c>
    </row>
    <row r="14569" ht="22.5" customHeight="1">
      <c r="A14569" s="9" t="s">
        <v>40108</v>
      </c>
      <c r="B14569" s="10">
        <v>45598.54766203704</v>
      </c>
      <c r="C14569" s="11" t="s">
        <v>40109</v>
      </c>
      <c r="D14569" s="12">
        <v>11.0</v>
      </c>
      <c r="E14569" s="10" t="s">
        <v>17</v>
      </c>
      <c r="F14569" s="12">
        <v>2024.0</v>
      </c>
      <c r="G14569" s="13" t="s">
        <v>40110</v>
      </c>
      <c r="H14569" s="14" t="s">
        <v>40111</v>
      </c>
      <c r="I14569" s="12">
        <v>3353645.0</v>
      </c>
      <c r="J14569" s="15" t="str">
        <f t="shared" si="1"/>
        <v>Relevant</v>
      </c>
    </row>
    <row r="14570" ht="22.5" customHeight="1">
      <c r="A14570" s="9" t="s">
        <v>40112</v>
      </c>
      <c r="B14570" s="10">
        <v>45632.57025462963</v>
      </c>
      <c r="C14570" s="11" t="s">
        <v>40113</v>
      </c>
      <c r="D14570" s="12">
        <v>12.0</v>
      </c>
      <c r="E14570" s="10" t="s">
        <v>26</v>
      </c>
      <c r="F14570" s="12">
        <v>2024.0</v>
      </c>
      <c r="G14570" s="13" t="s">
        <v>13</v>
      </c>
      <c r="H14570" s="14" t="s">
        <v>1809</v>
      </c>
      <c r="I14570" s="12">
        <v>93.0</v>
      </c>
      <c r="J14570" s="15" t="str">
        <f t="shared" si="1"/>
        <v>Relevant</v>
      </c>
    </row>
    <row r="14571" ht="22.5" customHeight="1">
      <c r="A14571" s="9" t="s">
        <v>40114</v>
      </c>
      <c r="B14571" s="10">
        <v>45710.882893518516</v>
      </c>
      <c r="C14571" s="11" t="s">
        <v>40115</v>
      </c>
      <c r="D14571" s="12">
        <v>2.0</v>
      </c>
      <c r="E14571" s="10" t="s">
        <v>12</v>
      </c>
      <c r="F14571" s="12">
        <v>2025.0</v>
      </c>
      <c r="G14571" s="13" t="s">
        <v>13</v>
      </c>
      <c r="H14571" s="14" t="s">
        <v>52</v>
      </c>
      <c r="I14571" s="12">
        <v>81.0</v>
      </c>
      <c r="J14571" s="15" t="str">
        <f t="shared" si="1"/>
        <v>Relevant</v>
      </c>
    </row>
    <row r="14572" ht="22.5" customHeight="1">
      <c r="A14572" s="9" t="s">
        <v>40116</v>
      </c>
      <c r="B14572" s="10">
        <v>45489.85474537037</v>
      </c>
      <c r="C14572" s="11" t="s">
        <v>40117</v>
      </c>
      <c r="D14572" s="12">
        <v>7.0</v>
      </c>
      <c r="E14572" s="10" t="s">
        <v>55</v>
      </c>
      <c r="F14572" s="12">
        <v>2024.0</v>
      </c>
      <c r="G14572" s="13" t="s">
        <v>40118</v>
      </c>
      <c r="H14572" s="14" t="s">
        <v>40119</v>
      </c>
      <c r="I14572" s="12">
        <v>1295785.0</v>
      </c>
      <c r="J14572" s="15" t="str">
        <f t="shared" si="1"/>
        <v>Irrelevant</v>
      </c>
    </row>
    <row r="14573" ht="22.5" customHeight="1">
      <c r="A14573" s="9" t="s">
        <v>40120</v>
      </c>
      <c r="B14573" s="10">
        <v>45473.88518518519</v>
      </c>
      <c r="C14573" s="11" t="s">
        <v>40121</v>
      </c>
      <c r="D14573" s="12">
        <v>6.0</v>
      </c>
      <c r="E14573" s="10" t="s">
        <v>34</v>
      </c>
      <c r="F14573" s="12">
        <v>2024.0</v>
      </c>
      <c r="G14573" s="13" t="s">
        <v>40122</v>
      </c>
      <c r="H14573" s="14" t="s">
        <v>40123</v>
      </c>
      <c r="I14573" s="12">
        <v>0.0</v>
      </c>
      <c r="J14573" s="15" t="str">
        <f t="shared" si="1"/>
        <v>Irrelevant</v>
      </c>
    </row>
    <row r="14574" ht="22.5" customHeight="1">
      <c r="A14574" s="9" t="s">
        <v>40124</v>
      </c>
      <c r="B14574" s="10">
        <v>45697.458657407406</v>
      </c>
      <c r="C14574" s="11" t="s">
        <v>40125</v>
      </c>
      <c r="D14574" s="12">
        <v>2.0</v>
      </c>
      <c r="E14574" s="10" t="s">
        <v>12</v>
      </c>
      <c r="F14574" s="12">
        <v>2025.0</v>
      </c>
      <c r="G14574" s="13" t="s">
        <v>13</v>
      </c>
      <c r="H14574" s="14" t="s">
        <v>14</v>
      </c>
      <c r="I14574" s="12">
        <v>453.0</v>
      </c>
      <c r="J14574" s="15" t="str">
        <f t="shared" si="1"/>
        <v>Relevant</v>
      </c>
    </row>
    <row r="14575" ht="22.5" customHeight="1">
      <c r="A14575" s="9" t="s">
        <v>40126</v>
      </c>
      <c r="B14575" s="10">
        <v>45600.657118055555</v>
      </c>
      <c r="C14575" s="11" t="s">
        <v>40127</v>
      </c>
      <c r="D14575" s="12">
        <v>11.0</v>
      </c>
      <c r="E14575" s="10" t="s">
        <v>17</v>
      </c>
      <c r="F14575" s="12">
        <v>2024.0</v>
      </c>
      <c r="G14575" s="13" t="s">
        <v>13</v>
      </c>
      <c r="H14575" s="14" t="s">
        <v>259</v>
      </c>
      <c r="I14575" s="12">
        <v>221.0</v>
      </c>
      <c r="J14575" s="15" t="str">
        <f t="shared" si="1"/>
        <v>Relevant</v>
      </c>
    </row>
    <row r="14576" ht="22.5" customHeight="1">
      <c r="A14576" s="9" t="s">
        <v>40128</v>
      </c>
      <c r="B14576" s="10">
        <v>45623.7715625</v>
      </c>
      <c r="C14576" s="11" t="s">
        <v>40129</v>
      </c>
      <c r="D14576" s="12">
        <v>11.0</v>
      </c>
      <c r="E14576" s="10" t="s">
        <v>17</v>
      </c>
      <c r="F14576" s="12">
        <v>2024.0</v>
      </c>
      <c r="G14576" s="13" t="s">
        <v>13</v>
      </c>
      <c r="H14576" s="14" t="s">
        <v>220</v>
      </c>
      <c r="I14576" s="12">
        <v>30.0</v>
      </c>
      <c r="J14576" s="15" t="str">
        <f t="shared" si="1"/>
        <v>Relevant</v>
      </c>
    </row>
    <row r="14577" ht="22.5" customHeight="1">
      <c r="A14577" s="9" t="s">
        <v>40130</v>
      </c>
      <c r="B14577" s="10">
        <v>45642.5259375</v>
      </c>
      <c r="C14577" s="11" t="s">
        <v>40131</v>
      </c>
      <c r="D14577" s="12">
        <v>12.0</v>
      </c>
      <c r="E14577" s="10" t="s">
        <v>26</v>
      </c>
      <c r="F14577" s="12">
        <v>2024.0</v>
      </c>
      <c r="G14577" s="13" t="s">
        <v>13</v>
      </c>
      <c r="H14577" s="14" t="s">
        <v>232</v>
      </c>
      <c r="I14577" s="12">
        <v>4424.0</v>
      </c>
      <c r="J14577" s="15" t="str">
        <f t="shared" si="1"/>
        <v>Relevant</v>
      </c>
    </row>
    <row r="14578" ht="22.5" customHeight="1">
      <c r="A14578" s="9" t="s">
        <v>40132</v>
      </c>
      <c r="B14578" s="10">
        <v>45696.88748842593</v>
      </c>
      <c r="C14578" s="11" t="s">
        <v>6051</v>
      </c>
      <c r="D14578" s="12">
        <v>2.0</v>
      </c>
      <c r="E14578" s="10" t="s">
        <v>12</v>
      </c>
      <c r="F14578" s="12">
        <v>2025.0</v>
      </c>
      <c r="G14578" s="13" t="s">
        <v>13</v>
      </c>
      <c r="H14578" s="14" t="s">
        <v>14</v>
      </c>
      <c r="I14578" s="12">
        <v>15388.0</v>
      </c>
      <c r="J14578" s="15" t="str">
        <f t="shared" si="1"/>
        <v>Relevant</v>
      </c>
    </row>
    <row r="14579" ht="22.5" customHeight="1">
      <c r="A14579" s="9" t="s">
        <v>40133</v>
      </c>
      <c r="B14579" s="10">
        <v>45596.47844907407</v>
      </c>
      <c r="C14579" s="11" t="s">
        <v>40134</v>
      </c>
      <c r="D14579" s="12">
        <v>10.0</v>
      </c>
      <c r="E14579" s="10" t="s">
        <v>42</v>
      </c>
      <c r="F14579" s="12">
        <v>2024.0</v>
      </c>
      <c r="G14579" s="13" t="s">
        <v>13</v>
      </c>
      <c r="H14579" s="14" t="s">
        <v>10545</v>
      </c>
      <c r="I14579" s="12">
        <v>5.0</v>
      </c>
      <c r="J14579" s="15" t="str">
        <f t="shared" si="1"/>
        <v>Irrelevant</v>
      </c>
    </row>
    <row r="14580" ht="22.5" customHeight="1">
      <c r="A14580" s="9" t="s">
        <v>40135</v>
      </c>
      <c r="B14580" s="10">
        <v>45494.70251619213</v>
      </c>
      <c r="C14580" s="11" t="s">
        <v>35533</v>
      </c>
      <c r="D14580" s="12">
        <v>7.0</v>
      </c>
      <c r="E14580" s="10" t="s">
        <v>55</v>
      </c>
      <c r="F14580" s="12">
        <v>2024.0</v>
      </c>
      <c r="G14580" s="13" t="s">
        <v>40136</v>
      </c>
      <c r="H14580" s="14" t="s">
        <v>40137</v>
      </c>
      <c r="I14580" s="12">
        <v>569903.0</v>
      </c>
      <c r="J14580" s="15" t="str">
        <f t="shared" si="1"/>
        <v>Relevant</v>
      </c>
    </row>
    <row r="14581" ht="22.5" customHeight="1">
      <c r="A14581" s="9" t="s">
        <v>40138</v>
      </c>
      <c r="B14581" s="10">
        <v>45642.493576388886</v>
      </c>
      <c r="C14581" s="11" t="s">
        <v>40139</v>
      </c>
      <c r="D14581" s="12">
        <v>12.0</v>
      </c>
      <c r="E14581" s="10" t="s">
        <v>26</v>
      </c>
      <c r="F14581" s="12">
        <v>2024.0</v>
      </c>
      <c r="G14581" s="13" t="s">
        <v>13</v>
      </c>
      <c r="H14581" s="14" t="s">
        <v>9080</v>
      </c>
      <c r="I14581" s="12">
        <v>583.0</v>
      </c>
      <c r="J14581" s="15" t="str">
        <f t="shared" si="1"/>
        <v>Relevant</v>
      </c>
    </row>
    <row r="14582" ht="22.5" customHeight="1">
      <c r="A14582" s="9" t="s">
        <v>40140</v>
      </c>
      <c r="B14582" s="10">
        <v>45609.62736111111</v>
      </c>
      <c r="C14582" s="11" t="s">
        <v>40141</v>
      </c>
      <c r="D14582" s="12">
        <v>11.0</v>
      </c>
      <c r="E14582" s="10" t="s">
        <v>17</v>
      </c>
      <c r="F14582" s="12">
        <v>2024.0</v>
      </c>
      <c r="G14582" s="13" t="s">
        <v>13</v>
      </c>
      <c r="H14582" s="14" t="s">
        <v>1408</v>
      </c>
      <c r="I14582" s="12">
        <v>25125.0</v>
      </c>
      <c r="J14582" s="15" t="str">
        <f t="shared" si="1"/>
        <v>Relevant</v>
      </c>
    </row>
    <row r="14583" ht="22.5" customHeight="1">
      <c r="A14583" s="9" t="s">
        <v>40142</v>
      </c>
      <c r="B14583" s="10">
        <v>45601.6321875</v>
      </c>
      <c r="C14583" s="11" t="s">
        <v>40143</v>
      </c>
      <c r="D14583" s="12">
        <v>11.0</v>
      </c>
      <c r="E14583" s="10" t="s">
        <v>17</v>
      </c>
      <c r="F14583" s="12">
        <v>2024.0</v>
      </c>
      <c r="G14583" s="13" t="s">
        <v>13</v>
      </c>
      <c r="H14583" s="14" t="s">
        <v>259</v>
      </c>
      <c r="I14583" s="12">
        <v>2448.0</v>
      </c>
      <c r="J14583" s="15" t="str">
        <f t="shared" si="1"/>
        <v>Relevant</v>
      </c>
    </row>
    <row r="14584" ht="22.5" customHeight="1">
      <c r="A14584" s="9" t="s">
        <v>40144</v>
      </c>
      <c r="B14584" s="10">
        <v>45383.272048611114</v>
      </c>
      <c r="C14584" s="11" t="s">
        <v>40145</v>
      </c>
      <c r="D14584" s="12">
        <v>4.0</v>
      </c>
      <c r="E14584" s="10" t="s">
        <v>274</v>
      </c>
      <c r="F14584" s="12">
        <v>2024.0</v>
      </c>
      <c r="G14584" s="13" t="s">
        <v>13</v>
      </c>
      <c r="H14584" s="14" t="s">
        <v>1609</v>
      </c>
      <c r="I14584" s="12">
        <v>225.0</v>
      </c>
      <c r="J14584" s="15" t="str">
        <f t="shared" si="1"/>
        <v>Relevant</v>
      </c>
    </row>
    <row r="14585" ht="22.5" customHeight="1">
      <c r="A14585" s="9" t="s">
        <v>40146</v>
      </c>
      <c r="B14585" s="10">
        <v>45598.46346064815</v>
      </c>
      <c r="C14585" s="11" t="s">
        <v>40147</v>
      </c>
      <c r="D14585" s="12">
        <v>11.0</v>
      </c>
      <c r="E14585" s="10" t="s">
        <v>17</v>
      </c>
      <c r="F14585" s="12">
        <v>2024.0</v>
      </c>
      <c r="G14585" s="13" t="s">
        <v>13</v>
      </c>
      <c r="H14585" s="14" t="s">
        <v>40148</v>
      </c>
      <c r="I14585" s="12">
        <v>11698.0</v>
      </c>
      <c r="J14585" s="15" t="str">
        <f t="shared" si="1"/>
        <v>Relevant</v>
      </c>
    </row>
    <row r="14586" ht="22.5" customHeight="1">
      <c r="A14586" s="9" t="s">
        <v>40149</v>
      </c>
      <c r="B14586" s="10">
        <v>45585.872094907405</v>
      </c>
      <c r="C14586" s="11" t="s">
        <v>40150</v>
      </c>
      <c r="D14586" s="12">
        <v>10.0</v>
      </c>
      <c r="E14586" s="10" t="s">
        <v>42</v>
      </c>
      <c r="F14586" s="12">
        <v>2024.0</v>
      </c>
      <c r="G14586" s="13" t="s">
        <v>13</v>
      </c>
      <c r="H14586" s="14" t="s">
        <v>40151</v>
      </c>
      <c r="I14586" s="12">
        <v>41.0</v>
      </c>
      <c r="J14586" s="15" t="str">
        <f t="shared" si="1"/>
        <v>Relevant</v>
      </c>
    </row>
    <row r="14587" ht="22.5" customHeight="1">
      <c r="A14587" s="9" t="s">
        <v>40152</v>
      </c>
      <c r="B14587" s="10">
        <v>45529.97635416667</v>
      </c>
      <c r="C14587" s="11" t="s">
        <v>40153</v>
      </c>
      <c r="D14587" s="12">
        <v>8.0</v>
      </c>
      <c r="E14587" s="10" t="s">
        <v>167</v>
      </c>
      <c r="F14587" s="12">
        <v>2024.0</v>
      </c>
      <c r="G14587" s="13" t="s">
        <v>13</v>
      </c>
      <c r="H14587" s="14" t="s">
        <v>12116</v>
      </c>
      <c r="I14587" s="12">
        <v>2.0</v>
      </c>
      <c r="J14587" s="15" t="str">
        <f t="shared" si="1"/>
        <v>Relevant</v>
      </c>
    </row>
    <row r="14588" ht="22.5" customHeight="1">
      <c r="A14588" s="9" t="s">
        <v>40154</v>
      </c>
      <c r="B14588" s="10">
        <v>45586.49476851852</v>
      </c>
      <c r="C14588" s="11" t="s">
        <v>40155</v>
      </c>
      <c r="D14588" s="12">
        <v>10.0</v>
      </c>
      <c r="E14588" s="10" t="s">
        <v>42</v>
      </c>
      <c r="F14588" s="12">
        <v>2024.0</v>
      </c>
      <c r="G14588" s="13" t="s">
        <v>13</v>
      </c>
      <c r="H14588" s="14" t="s">
        <v>1442</v>
      </c>
      <c r="I14588" s="12">
        <v>850.0</v>
      </c>
      <c r="J14588" s="15" t="str">
        <f t="shared" si="1"/>
        <v>Relevant</v>
      </c>
    </row>
    <row r="14589" ht="22.5" customHeight="1">
      <c r="A14589" s="9" t="s">
        <v>40156</v>
      </c>
      <c r="B14589" s="10">
        <v>45611.02305555555</v>
      </c>
      <c r="C14589" s="11" t="s">
        <v>40157</v>
      </c>
      <c r="D14589" s="12">
        <v>11.0</v>
      </c>
      <c r="E14589" s="10" t="s">
        <v>17</v>
      </c>
      <c r="F14589" s="12">
        <v>2024.0</v>
      </c>
      <c r="G14589" s="13" t="s">
        <v>13</v>
      </c>
      <c r="H14589" s="14" t="s">
        <v>47</v>
      </c>
      <c r="I14589" s="12">
        <v>104.0</v>
      </c>
      <c r="J14589" s="15" t="str">
        <f t="shared" si="1"/>
        <v>Relevant</v>
      </c>
    </row>
    <row r="14590" ht="22.5" customHeight="1">
      <c r="A14590" s="9" t="s">
        <v>40158</v>
      </c>
      <c r="B14590" s="10">
        <v>45601.756516203706</v>
      </c>
      <c r="C14590" s="11" t="s">
        <v>40159</v>
      </c>
      <c r="D14590" s="12">
        <v>11.0</v>
      </c>
      <c r="E14590" s="10" t="s">
        <v>17</v>
      </c>
      <c r="F14590" s="12">
        <v>2024.0</v>
      </c>
      <c r="G14590" s="13" t="s">
        <v>40160</v>
      </c>
      <c r="H14590" s="14" t="s">
        <v>40161</v>
      </c>
      <c r="I14590" s="12">
        <v>0.0</v>
      </c>
      <c r="J14590" s="15" t="str">
        <f t="shared" si="1"/>
        <v>Relevant</v>
      </c>
    </row>
    <row r="14591" ht="22.5" customHeight="1">
      <c r="A14591" s="9" t="s">
        <v>40162</v>
      </c>
      <c r="B14591" s="10">
        <v>45697.71466435185</v>
      </c>
      <c r="C14591" s="11" t="s">
        <v>31321</v>
      </c>
      <c r="D14591" s="12">
        <v>2.0</v>
      </c>
      <c r="E14591" s="10" t="s">
        <v>12</v>
      </c>
      <c r="F14591" s="12">
        <v>2025.0</v>
      </c>
      <c r="G14591" s="13" t="s">
        <v>13</v>
      </c>
      <c r="H14591" s="14" t="s">
        <v>2923</v>
      </c>
      <c r="I14591" s="12">
        <v>704.0</v>
      </c>
      <c r="J14591" s="15" t="str">
        <f t="shared" si="1"/>
        <v>Relevant</v>
      </c>
    </row>
    <row r="14592" ht="22.5" customHeight="1">
      <c r="A14592" s="9" t="s">
        <v>40163</v>
      </c>
      <c r="B14592" s="10">
        <v>45610.83592592592</v>
      </c>
      <c r="C14592" s="11" t="s">
        <v>40164</v>
      </c>
      <c r="D14592" s="12">
        <v>11.0</v>
      </c>
      <c r="E14592" s="10" t="s">
        <v>17</v>
      </c>
      <c r="F14592" s="12">
        <v>2024.0</v>
      </c>
      <c r="G14592" s="13" t="s">
        <v>40165</v>
      </c>
      <c r="H14592" s="14" t="s">
        <v>40166</v>
      </c>
      <c r="I14592" s="12">
        <v>1504239.0</v>
      </c>
      <c r="J14592" s="15" t="str">
        <f t="shared" si="1"/>
        <v>Relevant</v>
      </c>
    </row>
    <row r="14593" ht="22.5" customHeight="1">
      <c r="A14593" s="9" t="s">
        <v>40167</v>
      </c>
      <c r="B14593" s="10">
        <v>45617.47435185185</v>
      </c>
      <c r="C14593" s="11" t="s">
        <v>22294</v>
      </c>
      <c r="D14593" s="12">
        <v>11.0</v>
      </c>
      <c r="E14593" s="10" t="s">
        <v>17</v>
      </c>
      <c r="F14593" s="12">
        <v>2024.0</v>
      </c>
      <c r="G14593" s="13" t="s">
        <v>13</v>
      </c>
      <c r="H14593" s="14" t="s">
        <v>40168</v>
      </c>
      <c r="I14593" s="12">
        <v>0.0</v>
      </c>
      <c r="J14593" s="15" t="str">
        <f t="shared" si="1"/>
        <v>Relevant</v>
      </c>
    </row>
    <row r="14594" ht="22.5" customHeight="1">
      <c r="A14594" s="9" t="s">
        <v>40169</v>
      </c>
      <c r="B14594" s="10">
        <v>45610.86552083334</v>
      </c>
      <c r="C14594" s="11" t="s">
        <v>40170</v>
      </c>
      <c r="D14594" s="12">
        <v>11.0</v>
      </c>
      <c r="E14594" s="10" t="s">
        <v>17</v>
      </c>
      <c r="F14594" s="12">
        <v>2024.0</v>
      </c>
      <c r="G14594" s="13" t="s">
        <v>13</v>
      </c>
      <c r="H14594" s="14" t="s">
        <v>47</v>
      </c>
      <c r="I14594" s="12">
        <v>457.0</v>
      </c>
      <c r="J14594" s="15" t="str">
        <f t="shared" si="1"/>
        <v>Relevant</v>
      </c>
    </row>
    <row r="14595" ht="22.5" customHeight="1">
      <c r="A14595" s="9" t="s">
        <v>40171</v>
      </c>
      <c r="B14595" s="10">
        <v>45696.993738425925</v>
      </c>
      <c r="C14595" s="11" t="s">
        <v>40172</v>
      </c>
      <c r="D14595" s="12">
        <v>2.0</v>
      </c>
      <c r="E14595" s="10" t="s">
        <v>12</v>
      </c>
      <c r="F14595" s="12">
        <v>2025.0</v>
      </c>
      <c r="G14595" s="13" t="s">
        <v>13</v>
      </c>
      <c r="H14595" s="14" t="s">
        <v>14</v>
      </c>
      <c r="I14595" s="12">
        <v>868.0</v>
      </c>
      <c r="J14595" s="15" t="str">
        <f t="shared" si="1"/>
        <v>Relevant</v>
      </c>
    </row>
    <row r="14596" ht="22.5" customHeight="1">
      <c r="A14596" s="9" t="s">
        <v>40173</v>
      </c>
      <c r="B14596" s="10">
        <v>45599.6141087963</v>
      </c>
      <c r="C14596" s="11" t="s">
        <v>27761</v>
      </c>
      <c r="D14596" s="12">
        <v>11.0</v>
      </c>
      <c r="E14596" s="10" t="s">
        <v>17</v>
      </c>
      <c r="F14596" s="12">
        <v>2024.0</v>
      </c>
      <c r="G14596" s="13" t="s">
        <v>13</v>
      </c>
      <c r="H14596" s="14" t="s">
        <v>131</v>
      </c>
      <c r="I14596" s="12">
        <v>31.0</v>
      </c>
      <c r="J14596" s="15" t="str">
        <f t="shared" si="1"/>
        <v>Relevant</v>
      </c>
    </row>
    <row r="14597" ht="22.5" customHeight="1">
      <c r="A14597" s="9" t="s">
        <v>40174</v>
      </c>
      <c r="B14597" s="10">
        <v>45630.83975694444</v>
      </c>
      <c r="C14597" s="11" t="s">
        <v>40175</v>
      </c>
      <c r="D14597" s="12">
        <v>12.0</v>
      </c>
      <c r="E14597" s="10" t="s">
        <v>26</v>
      </c>
      <c r="F14597" s="12">
        <v>2024.0</v>
      </c>
      <c r="G14597" s="13" t="s">
        <v>13</v>
      </c>
      <c r="H14597" s="14" t="s">
        <v>40176</v>
      </c>
      <c r="I14597" s="12">
        <v>1842.0</v>
      </c>
      <c r="J14597" s="15" t="str">
        <f t="shared" si="1"/>
        <v>Relevant</v>
      </c>
    </row>
    <row r="14598" ht="22.5" customHeight="1">
      <c r="A14598" s="9" t="s">
        <v>40177</v>
      </c>
      <c r="B14598" s="10">
        <v>45584.54248842593</v>
      </c>
      <c r="C14598" s="11" t="s">
        <v>40178</v>
      </c>
      <c r="D14598" s="12">
        <v>10.0</v>
      </c>
      <c r="E14598" s="10" t="s">
        <v>42</v>
      </c>
      <c r="F14598" s="12">
        <v>2024.0</v>
      </c>
      <c r="G14598" s="13" t="s">
        <v>13</v>
      </c>
      <c r="H14598" s="14" t="s">
        <v>15069</v>
      </c>
      <c r="I14598" s="12">
        <v>5109.0</v>
      </c>
      <c r="J14598" s="15" t="str">
        <f t="shared" si="1"/>
        <v>Relevant</v>
      </c>
    </row>
    <row r="14599" ht="22.5" customHeight="1">
      <c r="A14599" s="9" t="s">
        <v>40179</v>
      </c>
      <c r="B14599" s="10">
        <v>45632.60136574074</v>
      </c>
      <c r="C14599" s="11" t="s">
        <v>13225</v>
      </c>
      <c r="D14599" s="12">
        <v>12.0</v>
      </c>
      <c r="E14599" s="10" t="s">
        <v>26</v>
      </c>
      <c r="F14599" s="12">
        <v>2024.0</v>
      </c>
      <c r="G14599" s="13" t="s">
        <v>13</v>
      </c>
      <c r="H14599" s="14" t="s">
        <v>8785</v>
      </c>
      <c r="I14599" s="12">
        <v>1657.0</v>
      </c>
      <c r="J14599" s="15" t="str">
        <f t="shared" si="1"/>
        <v>Relevant</v>
      </c>
    </row>
    <row r="14600" ht="22.5" customHeight="1">
      <c r="A14600" s="9" t="s">
        <v>40180</v>
      </c>
      <c r="B14600" s="10">
        <v>45463.375231481485</v>
      </c>
      <c r="C14600" s="11" t="s">
        <v>23496</v>
      </c>
      <c r="D14600" s="12">
        <v>6.0</v>
      </c>
      <c r="E14600" s="10" t="s">
        <v>34</v>
      </c>
      <c r="F14600" s="12">
        <v>2024.0</v>
      </c>
      <c r="G14600" s="13" t="s">
        <v>13</v>
      </c>
      <c r="H14600" s="14" t="s">
        <v>40181</v>
      </c>
      <c r="I14600" s="12">
        <v>2743.0</v>
      </c>
      <c r="J14600" s="15" t="str">
        <f t="shared" si="1"/>
        <v>Relevant</v>
      </c>
    </row>
    <row r="14601" ht="22.5" customHeight="1">
      <c r="A14601" s="9" t="s">
        <v>40182</v>
      </c>
      <c r="B14601" s="10">
        <v>45746.375185185185</v>
      </c>
      <c r="C14601" s="11" t="s">
        <v>40183</v>
      </c>
      <c r="D14601" s="12">
        <v>3.0</v>
      </c>
      <c r="E14601" s="10" t="s">
        <v>59</v>
      </c>
      <c r="F14601" s="12">
        <v>2025.0</v>
      </c>
      <c r="G14601" s="13" t="s">
        <v>13</v>
      </c>
      <c r="H14601" s="14" t="s">
        <v>40184</v>
      </c>
      <c r="I14601" s="12">
        <v>176.0</v>
      </c>
      <c r="J14601" s="15" t="str">
        <f t="shared" si="1"/>
        <v>Relevant</v>
      </c>
    </row>
    <row r="14602" ht="22.5" customHeight="1">
      <c r="A14602" s="9" t="s">
        <v>40185</v>
      </c>
      <c r="B14602" s="10">
        <v>45593.31793981481</v>
      </c>
      <c r="C14602" s="11" t="s">
        <v>40186</v>
      </c>
      <c r="D14602" s="12">
        <v>10.0</v>
      </c>
      <c r="E14602" s="10" t="s">
        <v>42</v>
      </c>
      <c r="F14602" s="12">
        <v>2024.0</v>
      </c>
      <c r="G14602" s="13" t="s">
        <v>40187</v>
      </c>
      <c r="H14602" s="14" t="s">
        <v>40188</v>
      </c>
      <c r="I14602" s="12">
        <v>2044972.0</v>
      </c>
      <c r="J14602" s="15" t="str">
        <f t="shared" si="1"/>
        <v>Relevant</v>
      </c>
    </row>
    <row r="14603" ht="22.5" customHeight="1">
      <c r="A14603" s="9" t="s">
        <v>40189</v>
      </c>
      <c r="B14603" s="10">
        <v>45723.39633101852</v>
      </c>
      <c r="C14603" s="11" t="s">
        <v>21452</v>
      </c>
      <c r="D14603" s="12">
        <v>3.0</v>
      </c>
      <c r="E14603" s="10" t="s">
        <v>59</v>
      </c>
      <c r="F14603" s="12">
        <v>2025.0</v>
      </c>
      <c r="G14603" s="13" t="s">
        <v>40190</v>
      </c>
      <c r="H14603" s="14" t="s">
        <v>40191</v>
      </c>
      <c r="I14603" s="12">
        <v>5414418.0</v>
      </c>
      <c r="J14603" s="15" t="str">
        <f t="shared" si="1"/>
        <v>Relevant</v>
      </c>
    </row>
    <row r="14604" ht="22.5" customHeight="1">
      <c r="A14604" s="9" t="s">
        <v>40192</v>
      </c>
      <c r="B14604" s="10">
        <v>45585.63868055555</v>
      </c>
      <c r="C14604" s="11" t="s">
        <v>40193</v>
      </c>
      <c r="D14604" s="12">
        <v>10.0</v>
      </c>
      <c r="E14604" s="10" t="s">
        <v>42</v>
      </c>
      <c r="F14604" s="12">
        <v>2024.0</v>
      </c>
      <c r="G14604" s="13" t="s">
        <v>13</v>
      </c>
      <c r="H14604" s="14" t="s">
        <v>172</v>
      </c>
      <c r="I14604" s="12">
        <v>109.0</v>
      </c>
      <c r="J14604" s="15" t="str">
        <f t="shared" si="1"/>
        <v>Irrelevant</v>
      </c>
    </row>
    <row r="14605" ht="22.5" customHeight="1">
      <c r="A14605" s="9" t="s">
        <v>40194</v>
      </c>
      <c r="B14605" s="10">
        <v>45642.768645833334</v>
      </c>
      <c r="C14605" s="11" t="s">
        <v>40195</v>
      </c>
      <c r="D14605" s="12">
        <v>12.0</v>
      </c>
      <c r="E14605" s="10" t="s">
        <v>26</v>
      </c>
      <c r="F14605" s="12">
        <v>2024.0</v>
      </c>
      <c r="G14605" s="13" t="s">
        <v>13</v>
      </c>
      <c r="H14605" s="14" t="s">
        <v>232</v>
      </c>
      <c r="I14605" s="12">
        <v>2058.0</v>
      </c>
      <c r="J14605" s="15" t="str">
        <f t="shared" si="1"/>
        <v>Relevant</v>
      </c>
    </row>
    <row r="14606" ht="22.5" customHeight="1">
      <c r="A14606" s="9" t="s">
        <v>40196</v>
      </c>
      <c r="B14606" s="10">
        <v>45651.71637731481</v>
      </c>
      <c r="C14606" s="11" t="s">
        <v>40197</v>
      </c>
      <c r="D14606" s="12">
        <v>12.0</v>
      </c>
      <c r="E14606" s="10" t="s">
        <v>26</v>
      </c>
      <c r="F14606" s="12">
        <v>2024.0</v>
      </c>
      <c r="G14606" s="13" t="s">
        <v>40198</v>
      </c>
      <c r="H14606" s="14" t="str">
        <f>IFERROR(__xludf.DUMMYFUNCTION("TRIM(REGEXREPLACE(GOOGLETRANSLATE(G14606,""auto"",""en""),""(?i)\b(RT|QT)\s*@?\w*:?\s*|https?://\S+|@\w+|#\w+|[^\x00-\x7F]|[^\w\s]"",""""))"),"India breathing polluted air")</f>
        <v>India breathing polluted air</v>
      </c>
      <c r="I14606" s="12">
        <v>530632.0</v>
      </c>
      <c r="J14606" s="15" t="str">
        <f t="shared" si="1"/>
        <v>Irrelevant</v>
      </c>
    </row>
    <row r="14607" ht="22.5" customHeight="1">
      <c r="A14607" s="9" t="s">
        <v>40199</v>
      </c>
      <c r="B14607" s="10">
        <v>45729.48579861111</v>
      </c>
      <c r="C14607" s="11" t="s">
        <v>40200</v>
      </c>
      <c r="D14607" s="12">
        <v>3.0</v>
      </c>
      <c r="E14607" s="10" t="s">
        <v>59</v>
      </c>
      <c r="F14607" s="12">
        <v>2025.0</v>
      </c>
      <c r="G14607" s="13" t="s">
        <v>13</v>
      </c>
      <c r="H14607" s="14" t="s">
        <v>12434</v>
      </c>
      <c r="I14607" s="12">
        <v>1104.0</v>
      </c>
      <c r="J14607" s="15" t="str">
        <f t="shared" si="1"/>
        <v>Relevant</v>
      </c>
    </row>
    <row r="14608" ht="22.5" customHeight="1">
      <c r="A14608" s="9" t="s">
        <v>40201</v>
      </c>
      <c r="B14608" s="10">
        <v>45590.43466435185</v>
      </c>
      <c r="C14608" s="11" t="s">
        <v>40202</v>
      </c>
      <c r="D14608" s="12">
        <v>10.0</v>
      </c>
      <c r="E14608" s="10" t="s">
        <v>42</v>
      </c>
      <c r="F14608" s="12">
        <v>2024.0</v>
      </c>
      <c r="G14608" s="13" t="s">
        <v>13</v>
      </c>
      <c r="H14608" s="14" t="s">
        <v>40203</v>
      </c>
      <c r="I14608" s="12">
        <v>10697.0</v>
      </c>
      <c r="J14608" s="15" t="str">
        <f t="shared" si="1"/>
        <v>Relevant</v>
      </c>
    </row>
    <row r="14609" ht="22.5" customHeight="1">
      <c r="A14609" s="9" t="s">
        <v>40204</v>
      </c>
      <c r="B14609" s="10">
        <v>45648.85885416667</v>
      </c>
      <c r="C14609" s="11" t="s">
        <v>40205</v>
      </c>
      <c r="D14609" s="12">
        <v>12.0</v>
      </c>
      <c r="E14609" s="10" t="s">
        <v>26</v>
      </c>
      <c r="F14609" s="12">
        <v>2024.0</v>
      </c>
      <c r="G14609" s="13" t="s">
        <v>40206</v>
      </c>
      <c r="H14609" s="14" t="s">
        <v>40207</v>
      </c>
      <c r="I14609" s="12">
        <v>7163.0</v>
      </c>
      <c r="J14609" s="15" t="str">
        <f t="shared" si="1"/>
        <v>Irrelevant</v>
      </c>
    </row>
    <row r="14610" ht="22.5" customHeight="1">
      <c r="A14610" s="9" t="s">
        <v>40208</v>
      </c>
      <c r="B14610" s="10">
        <v>45618.871782407405</v>
      </c>
      <c r="C14610" s="11" t="s">
        <v>40209</v>
      </c>
      <c r="D14610" s="12">
        <v>11.0</v>
      </c>
      <c r="E14610" s="10" t="s">
        <v>17</v>
      </c>
      <c r="F14610" s="12">
        <v>2024.0</v>
      </c>
      <c r="G14610" s="13" t="s">
        <v>13</v>
      </c>
      <c r="H14610" s="14" t="s">
        <v>40210</v>
      </c>
      <c r="I14610" s="12">
        <v>1941.0</v>
      </c>
      <c r="J14610" s="15" t="str">
        <f t="shared" si="1"/>
        <v>Relevant</v>
      </c>
    </row>
    <row r="14611" ht="22.5" customHeight="1">
      <c r="A14611" s="9" t="s">
        <v>40211</v>
      </c>
      <c r="B14611" s="10">
        <v>45586.658796296295</v>
      </c>
      <c r="C14611" s="11" t="s">
        <v>40212</v>
      </c>
      <c r="D14611" s="12">
        <v>10.0</v>
      </c>
      <c r="E14611" s="10" t="s">
        <v>42</v>
      </c>
      <c r="F14611" s="12">
        <v>2024.0</v>
      </c>
      <c r="G14611" s="13" t="s">
        <v>13</v>
      </c>
      <c r="H14611" s="14" t="s">
        <v>40213</v>
      </c>
      <c r="I14611" s="12">
        <v>215.0</v>
      </c>
      <c r="J14611" s="15" t="str">
        <f t="shared" si="1"/>
        <v>Relevant</v>
      </c>
    </row>
    <row r="14612" ht="22.5" customHeight="1">
      <c r="A14612" s="9" t="s">
        <v>40214</v>
      </c>
      <c r="B14612" s="10">
        <v>45745.48668981482</v>
      </c>
      <c r="C14612" s="11" t="s">
        <v>40215</v>
      </c>
      <c r="D14612" s="12">
        <v>3.0</v>
      </c>
      <c r="E14612" s="10" t="s">
        <v>59</v>
      </c>
      <c r="F14612" s="12">
        <v>2025.0</v>
      </c>
      <c r="G14612" s="13" t="s">
        <v>13</v>
      </c>
      <c r="H14612" s="14" t="s">
        <v>5256</v>
      </c>
      <c r="I14612" s="12">
        <v>1418.0</v>
      </c>
      <c r="J14612" s="15" t="str">
        <f t="shared" si="1"/>
        <v>Relevant</v>
      </c>
    </row>
    <row r="14613" ht="22.5" customHeight="1">
      <c r="A14613" s="9" t="s">
        <v>40216</v>
      </c>
      <c r="B14613" s="10">
        <v>45616.529861111114</v>
      </c>
      <c r="C14613" s="11" t="s">
        <v>5513</v>
      </c>
      <c r="D14613" s="12">
        <v>11.0</v>
      </c>
      <c r="E14613" s="10" t="s">
        <v>17</v>
      </c>
      <c r="F14613" s="12">
        <v>2024.0</v>
      </c>
      <c r="G14613" s="13" t="s">
        <v>13</v>
      </c>
      <c r="H14613" s="14" t="s">
        <v>17193</v>
      </c>
      <c r="I14613" s="12">
        <v>610.0</v>
      </c>
      <c r="J14613" s="15" t="str">
        <f t="shared" si="1"/>
        <v>Relevant</v>
      </c>
    </row>
    <row r="14614" ht="22.5" customHeight="1">
      <c r="A14614" s="9" t="s">
        <v>40217</v>
      </c>
      <c r="B14614" s="10">
        <v>45591.53460648148</v>
      </c>
      <c r="C14614" s="11" t="s">
        <v>40218</v>
      </c>
      <c r="D14614" s="12">
        <v>10.0</v>
      </c>
      <c r="E14614" s="10" t="s">
        <v>42</v>
      </c>
      <c r="F14614" s="12">
        <v>2024.0</v>
      </c>
      <c r="G14614" s="13" t="s">
        <v>40219</v>
      </c>
      <c r="H14614" s="14" t="s">
        <v>40220</v>
      </c>
      <c r="I14614" s="12">
        <v>8494959.0</v>
      </c>
      <c r="J14614" s="15" t="str">
        <f t="shared" si="1"/>
        <v>Relevant</v>
      </c>
    </row>
    <row r="14615" ht="22.5" customHeight="1">
      <c r="A14615" s="9" t="s">
        <v>40221</v>
      </c>
      <c r="B14615" s="10">
        <v>45585.932962962965</v>
      </c>
      <c r="C14615" s="11" t="s">
        <v>40222</v>
      </c>
      <c r="D14615" s="12">
        <v>10.0</v>
      </c>
      <c r="E14615" s="10" t="s">
        <v>42</v>
      </c>
      <c r="F14615" s="12">
        <v>2024.0</v>
      </c>
      <c r="G14615" s="13" t="s">
        <v>13</v>
      </c>
      <c r="H14615" s="14" t="s">
        <v>40223</v>
      </c>
      <c r="I14615" s="12">
        <v>6.0</v>
      </c>
      <c r="J14615" s="15" t="str">
        <f t="shared" si="1"/>
        <v>Relevant</v>
      </c>
    </row>
    <row r="14616" ht="22.5" customHeight="1">
      <c r="A14616" s="9" t="s">
        <v>40224</v>
      </c>
      <c r="B14616" s="10">
        <v>45735.90888888889</v>
      </c>
      <c r="C14616" s="11" t="s">
        <v>40225</v>
      </c>
      <c r="D14616" s="12">
        <v>3.0</v>
      </c>
      <c r="E14616" s="10" t="s">
        <v>59</v>
      </c>
      <c r="F14616" s="12">
        <v>2025.0</v>
      </c>
      <c r="G14616" s="13" t="s">
        <v>40226</v>
      </c>
      <c r="H14616" s="14" t="str">
        <f>IFERROR(__xludf.DUMMYFUNCTION("TRIM(REGEXREPLACE(GOOGLETRANSLATE(G14616,""auto"",""en""),""(?i)\b(RT|QT)\s*@?\w*:?\s*|https?://\S+|@\w+|#\w+|[^\x00-\x7F]|[^\w\s]"",""""))"),"RSMSSB NHM Syllabus 2025 Check Latest Rajasthan NHM Exam Syllabus Here")</f>
        <v>RSMSSB NHM Syllabus 2025 Check Latest Rajasthan NHM Exam Syllabus Here</v>
      </c>
      <c r="I14616" s="12">
        <v>1.3349994E7</v>
      </c>
      <c r="J14616" s="15" t="str">
        <f t="shared" si="1"/>
        <v>Irrelevant</v>
      </c>
    </row>
    <row r="14617" ht="22.5" customHeight="1">
      <c r="A14617" s="9" t="s">
        <v>40227</v>
      </c>
      <c r="B14617" s="10">
        <v>45434.5375</v>
      </c>
      <c r="C14617" s="11" t="s">
        <v>40228</v>
      </c>
      <c r="D14617" s="12">
        <v>5.0</v>
      </c>
      <c r="E14617" s="10" t="s">
        <v>21</v>
      </c>
      <c r="F14617" s="12">
        <v>2024.0</v>
      </c>
      <c r="G14617" s="13" t="s">
        <v>13</v>
      </c>
      <c r="H14617" s="14" t="s">
        <v>189</v>
      </c>
      <c r="I14617" s="12">
        <v>1283.0</v>
      </c>
      <c r="J14617" s="15" t="str">
        <f t="shared" si="1"/>
        <v>Relevant</v>
      </c>
    </row>
    <row r="14618" ht="22.5" customHeight="1">
      <c r="A14618" s="9" t="s">
        <v>40229</v>
      </c>
      <c r="B14618" s="10">
        <v>45571.9928125</v>
      </c>
      <c r="C14618" s="11" t="s">
        <v>40230</v>
      </c>
      <c r="D14618" s="12">
        <v>10.0</v>
      </c>
      <c r="E14618" s="10" t="s">
        <v>42</v>
      </c>
      <c r="F14618" s="12">
        <v>2024.0</v>
      </c>
      <c r="G14618" s="13" t="s">
        <v>40231</v>
      </c>
      <c r="H14618" s="14" t="s">
        <v>40232</v>
      </c>
      <c r="I14618" s="12">
        <v>8322396.0</v>
      </c>
      <c r="J14618" s="15" t="str">
        <f t="shared" si="1"/>
        <v>Irrelevant</v>
      </c>
    </row>
    <row r="14619" ht="22.5" customHeight="1">
      <c r="A14619" s="9" t="s">
        <v>40233</v>
      </c>
      <c r="B14619" s="10">
        <v>45730.42827546296</v>
      </c>
      <c r="C14619" s="11" t="s">
        <v>40234</v>
      </c>
      <c r="D14619" s="12">
        <v>3.0</v>
      </c>
      <c r="E14619" s="10" t="s">
        <v>59</v>
      </c>
      <c r="F14619" s="12">
        <v>2025.0</v>
      </c>
      <c r="G14619" s="13" t="s">
        <v>13</v>
      </c>
      <c r="H14619" s="14" t="s">
        <v>40235</v>
      </c>
      <c r="I14619" s="12">
        <v>6425.0</v>
      </c>
      <c r="J14619" s="15" t="str">
        <f t="shared" si="1"/>
        <v>Irrelevant</v>
      </c>
    </row>
    <row r="14620" ht="22.5" customHeight="1">
      <c r="A14620" s="9" t="s">
        <v>40236</v>
      </c>
      <c r="B14620" s="10">
        <v>45731.75803240741</v>
      </c>
      <c r="C14620" s="11" t="s">
        <v>36051</v>
      </c>
      <c r="D14620" s="12">
        <v>3.0</v>
      </c>
      <c r="E14620" s="10" t="s">
        <v>59</v>
      </c>
      <c r="F14620" s="12">
        <v>2025.0</v>
      </c>
      <c r="G14620" s="13" t="s">
        <v>13</v>
      </c>
      <c r="H14620" s="14" t="s">
        <v>562</v>
      </c>
      <c r="I14620" s="12">
        <v>9559.0</v>
      </c>
      <c r="J14620" s="15" t="str">
        <f t="shared" si="1"/>
        <v>Irrelevant</v>
      </c>
    </row>
    <row r="14621" ht="22.5" customHeight="1">
      <c r="A14621" s="9" t="s">
        <v>40237</v>
      </c>
      <c r="B14621" s="10">
        <v>45603.53513888889</v>
      </c>
      <c r="C14621" s="11" t="s">
        <v>27562</v>
      </c>
      <c r="D14621" s="12">
        <v>11.0</v>
      </c>
      <c r="E14621" s="10" t="s">
        <v>17</v>
      </c>
      <c r="F14621" s="12">
        <v>2024.0</v>
      </c>
      <c r="G14621" s="13" t="s">
        <v>13</v>
      </c>
      <c r="H14621" s="14" t="s">
        <v>40238</v>
      </c>
      <c r="I14621" s="12">
        <v>1572.0</v>
      </c>
      <c r="J14621" s="15" t="str">
        <f t="shared" si="1"/>
        <v>Irrelevant</v>
      </c>
    </row>
    <row r="14622" ht="22.5" customHeight="1">
      <c r="A14622" s="9" t="s">
        <v>40239</v>
      </c>
      <c r="B14622" s="10">
        <v>45632.011608796296</v>
      </c>
      <c r="C14622" s="11" t="s">
        <v>40240</v>
      </c>
      <c r="D14622" s="12">
        <v>12.0</v>
      </c>
      <c r="E14622" s="10" t="s">
        <v>26</v>
      </c>
      <c r="F14622" s="12">
        <v>2024.0</v>
      </c>
      <c r="G14622" s="13" t="s">
        <v>13</v>
      </c>
      <c r="H14622" s="14" t="s">
        <v>514</v>
      </c>
      <c r="I14622" s="12">
        <v>3.0</v>
      </c>
      <c r="J14622" s="15" t="str">
        <f t="shared" si="1"/>
        <v>Relevant</v>
      </c>
    </row>
    <row r="14623" ht="22.5" customHeight="1">
      <c r="A14623" s="9" t="s">
        <v>40241</v>
      </c>
      <c r="B14623" s="10">
        <v>45710.669270833336</v>
      </c>
      <c r="C14623" s="11" t="s">
        <v>40242</v>
      </c>
      <c r="D14623" s="12">
        <v>2.0</v>
      </c>
      <c r="E14623" s="10" t="s">
        <v>12</v>
      </c>
      <c r="F14623" s="12">
        <v>2025.0</v>
      </c>
      <c r="G14623" s="13" t="s">
        <v>13</v>
      </c>
      <c r="H14623" s="14" t="s">
        <v>52</v>
      </c>
      <c r="I14623" s="12">
        <v>970.0</v>
      </c>
      <c r="J14623" s="15" t="str">
        <f t="shared" si="1"/>
        <v>Relevant</v>
      </c>
    </row>
    <row r="14624" ht="22.5" customHeight="1">
      <c r="A14624" s="9" t="s">
        <v>40243</v>
      </c>
      <c r="B14624" s="10">
        <v>45529.70141203704</v>
      </c>
      <c r="C14624" s="11" t="s">
        <v>27162</v>
      </c>
      <c r="D14624" s="12">
        <v>8.0</v>
      </c>
      <c r="E14624" s="10" t="s">
        <v>167</v>
      </c>
      <c r="F14624" s="12">
        <v>2024.0</v>
      </c>
      <c r="G14624" s="13" t="s">
        <v>13</v>
      </c>
      <c r="H14624" s="14" t="s">
        <v>12116</v>
      </c>
      <c r="I14624" s="12">
        <v>1.0</v>
      </c>
      <c r="J14624" s="15" t="str">
        <f t="shared" si="1"/>
        <v>Relevant</v>
      </c>
    </row>
    <row r="14625" ht="22.5" customHeight="1">
      <c r="A14625" s="9" t="s">
        <v>40244</v>
      </c>
      <c r="B14625" s="10">
        <v>45614.88547453703</v>
      </c>
      <c r="C14625" s="11" t="s">
        <v>40245</v>
      </c>
      <c r="D14625" s="12">
        <v>11.0</v>
      </c>
      <c r="E14625" s="10" t="s">
        <v>17</v>
      </c>
      <c r="F14625" s="12">
        <v>2024.0</v>
      </c>
      <c r="G14625" s="13" t="s">
        <v>40246</v>
      </c>
      <c r="H14625" s="14" t="s">
        <v>40247</v>
      </c>
      <c r="I14625" s="12">
        <v>3658.0</v>
      </c>
      <c r="J14625" s="15" t="str">
        <f t="shared" si="1"/>
        <v>Irrelevant</v>
      </c>
    </row>
    <row r="14626" ht="22.5" customHeight="1">
      <c r="A14626" s="9" t="s">
        <v>40248</v>
      </c>
      <c r="B14626" s="10">
        <v>45610.32677083334</v>
      </c>
      <c r="C14626" s="11" t="s">
        <v>40249</v>
      </c>
      <c r="D14626" s="12">
        <v>11.0</v>
      </c>
      <c r="E14626" s="10" t="s">
        <v>17</v>
      </c>
      <c r="F14626" s="12">
        <v>2024.0</v>
      </c>
      <c r="G14626" s="13" t="s">
        <v>13</v>
      </c>
      <c r="H14626" s="14" t="s">
        <v>40250</v>
      </c>
      <c r="I14626" s="12">
        <v>326.0</v>
      </c>
      <c r="J14626" s="15" t="str">
        <f t="shared" si="1"/>
        <v>Relevant</v>
      </c>
    </row>
    <row r="14627" ht="22.5" customHeight="1">
      <c r="A14627" s="9" t="s">
        <v>40251</v>
      </c>
      <c r="B14627" s="10">
        <v>45610.87216435185</v>
      </c>
      <c r="C14627" s="11" t="s">
        <v>40252</v>
      </c>
      <c r="D14627" s="12">
        <v>11.0</v>
      </c>
      <c r="E14627" s="10" t="s">
        <v>17</v>
      </c>
      <c r="F14627" s="12">
        <v>2024.0</v>
      </c>
      <c r="G14627" s="13" t="s">
        <v>13</v>
      </c>
      <c r="H14627" s="14" t="s">
        <v>47</v>
      </c>
      <c r="I14627" s="12">
        <v>1106.0</v>
      </c>
      <c r="J14627" s="15" t="str">
        <f t="shared" si="1"/>
        <v>Relevant</v>
      </c>
    </row>
    <row r="14628" ht="22.5" customHeight="1">
      <c r="A14628" s="9" t="s">
        <v>40253</v>
      </c>
      <c r="B14628" s="10">
        <v>45600.79173611111</v>
      </c>
      <c r="C14628" s="11" t="s">
        <v>30814</v>
      </c>
      <c r="D14628" s="12">
        <v>11.0</v>
      </c>
      <c r="E14628" s="10" t="s">
        <v>17</v>
      </c>
      <c r="F14628" s="12">
        <v>2024.0</v>
      </c>
      <c r="G14628" s="13" t="s">
        <v>40254</v>
      </c>
      <c r="H14628" s="14" t="s">
        <v>40255</v>
      </c>
      <c r="I14628" s="12">
        <v>6822.0</v>
      </c>
      <c r="J14628" s="15" t="str">
        <f t="shared" si="1"/>
        <v>Relevant</v>
      </c>
    </row>
    <row r="14629" ht="22.5" customHeight="1">
      <c r="A14629" s="9" t="s">
        <v>40256</v>
      </c>
      <c r="B14629" s="10">
        <v>45601.32082175926</v>
      </c>
      <c r="C14629" s="11" t="s">
        <v>40257</v>
      </c>
      <c r="D14629" s="12">
        <v>11.0</v>
      </c>
      <c r="E14629" s="10" t="s">
        <v>17</v>
      </c>
      <c r="F14629" s="12">
        <v>2024.0</v>
      </c>
      <c r="G14629" s="13" t="s">
        <v>13</v>
      </c>
      <c r="H14629" s="14" t="s">
        <v>259</v>
      </c>
      <c r="I14629" s="12">
        <v>115.0</v>
      </c>
      <c r="J14629" s="15" t="str">
        <f t="shared" si="1"/>
        <v>Relevant</v>
      </c>
    </row>
    <row r="14630" ht="22.5" customHeight="1">
      <c r="A14630" s="9" t="s">
        <v>40258</v>
      </c>
      <c r="B14630" s="10">
        <v>45696.74034722222</v>
      </c>
      <c r="C14630" s="11" t="s">
        <v>40259</v>
      </c>
      <c r="D14630" s="12">
        <v>2.0</v>
      </c>
      <c r="E14630" s="10" t="s">
        <v>12</v>
      </c>
      <c r="F14630" s="12">
        <v>2025.0</v>
      </c>
      <c r="G14630" s="13" t="s">
        <v>13</v>
      </c>
      <c r="H14630" s="14" t="s">
        <v>14</v>
      </c>
      <c r="I14630" s="12">
        <v>224.0</v>
      </c>
      <c r="J14630" s="15" t="str">
        <f t="shared" si="1"/>
        <v>Relevant</v>
      </c>
    </row>
    <row r="14631" ht="22.5" customHeight="1">
      <c r="A14631" s="9" t="s">
        <v>40260</v>
      </c>
      <c r="B14631" s="10">
        <v>45590.4203587963</v>
      </c>
      <c r="C14631" s="11" t="s">
        <v>40261</v>
      </c>
      <c r="D14631" s="12">
        <v>10.0</v>
      </c>
      <c r="E14631" s="10" t="s">
        <v>42</v>
      </c>
      <c r="F14631" s="12">
        <v>2024.0</v>
      </c>
      <c r="G14631" s="13" t="s">
        <v>13</v>
      </c>
      <c r="H14631" s="14" t="s">
        <v>11240</v>
      </c>
      <c r="I14631" s="12">
        <v>770.0</v>
      </c>
      <c r="J14631" s="15" t="str">
        <f t="shared" si="1"/>
        <v>Relevant</v>
      </c>
    </row>
    <row r="14632" ht="22.5" customHeight="1">
      <c r="A14632" s="9" t="s">
        <v>40262</v>
      </c>
      <c r="B14632" s="10">
        <v>45615.070081018515</v>
      </c>
      <c r="C14632" s="11" t="s">
        <v>40263</v>
      </c>
      <c r="D14632" s="12">
        <v>11.0</v>
      </c>
      <c r="E14632" s="10" t="s">
        <v>17</v>
      </c>
      <c r="F14632" s="12">
        <v>2024.0</v>
      </c>
      <c r="G14632" s="13" t="s">
        <v>13</v>
      </c>
      <c r="H14632" s="14" t="s">
        <v>40264</v>
      </c>
      <c r="I14632" s="12">
        <v>3248.0</v>
      </c>
      <c r="J14632" s="15" t="str">
        <f t="shared" si="1"/>
        <v>Relevant</v>
      </c>
    </row>
    <row r="14633" ht="22.5" customHeight="1">
      <c r="A14633" s="9" t="s">
        <v>40265</v>
      </c>
      <c r="B14633" s="10">
        <v>45618.82818287037</v>
      </c>
      <c r="C14633" s="11" t="s">
        <v>40266</v>
      </c>
      <c r="D14633" s="12">
        <v>11.0</v>
      </c>
      <c r="E14633" s="10" t="s">
        <v>17</v>
      </c>
      <c r="F14633" s="12">
        <v>2024.0</v>
      </c>
      <c r="G14633" s="13" t="s">
        <v>13</v>
      </c>
      <c r="H14633" s="14" t="s">
        <v>91</v>
      </c>
      <c r="I14633" s="12">
        <v>117.0</v>
      </c>
      <c r="J14633" s="15" t="str">
        <f t="shared" si="1"/>
        <v>Relevant</v>
      </c>
    </row>
    <row r="14634" ht="22.5" customHeight="1">
      <c r="A14634" s="9" t="s">
        <v>40267</v>
      </c>
      <c r="B14634" s="10">
        <v>45629.62863425926</v>
      </c>
      <c r="C14634" s="11" t="s">
        <v>10946</v>
      </c>
      <c r="D14634" s="12">
        <v>12.0</v>
      </c>
      <c r="E14634" s="10" t="s">
        <v>26</v>
      </c>
      <c r="F14634" s="12">
        <v>2024.0</v>
      </c>
      <c r="G14634" s="13" t="s">
        <v>13</v>
      </c>
      <c r="H14634" s="14" t="s">
        <v>1685</v>
      </c>
      <c r="I14634" s="12">
        <v>215.0</v>
      </c>
      <c r="J14634" s="15" t="str">
        <f t="shared" si="1"/>
        <v>Relevant</v>
      </c>
    </row>
    <row r="14635" ht="22.5" customHeight="1">
      <c r="A14635" s="9" t="s">
        <v>40268</v>
      </c>
      <c r="B14635" s="10">
        <v>45697.025659722225</v>
      </c>
      <c r="C14635" s="11" t="s">
        <v>40269</v>
      </c>
      <c r="D14635" s="12">
        <v>2.0</v>
      </c>
      <c r="E14635" s="10" t="s">
        <v>12</v>
      </c>
      <c r="F14635" s="12">
        <v>2025.0</v>
      </c>
      <c r="G14635" s="13" t="s">
        <v>13</v>
      </c>
      <c r="H14635" s="14" t="s">
        <v>14</v>
      </c>
      <c r="I14635" s="12">
        <v>198.0</v>
      </c>
      <c r="J14635" s="15" t="str">
        <f t="shared" si="1"/>
        <v>Relevant</v>
      </c>
    </row>
    <row r="14636" ht="22.5" customHeight="1">
      <c r="A14636" s="9" t="s">
        <v>40270</v>
      </c>
      <c r="B14636" s="10">
        <v>45437.92972222222</v>
      </c>
      <c r="C14636" s="11" t="s">
        <v>40271</v>
      </c>
      <c r="D14636" s="12">
        <v>5.0</v>
      </c>
      <c r="E14636" s="10" t="s">
        <v>21</v>
      </c>
      <c r="F14636" s="12">
        <v>2024.0</v>
      </c>
      <c r="G14636" s="13" t="s">
        <v>13</v>
      </c>
      <c r="H14636" s="14" t="s">
        <v>484</v>
      </c>
      <c r="I14636" s="12">
        <v>1764.0</v>
      </c>
      <c r="J14636" s="15" t="str">
        <f t="shared" si="1"/>
        <v>Irrelevant</v>
      </c>
    </row>
    <row r="14637" ht="22.5" customHeight="1">
      <c r="A14637" s="9" t="s">
        <v>40272</v>
      </c>
      <c r="B14637" s="10">
        <v>45602.862222222226</v>
      </c>
      <c r="C14637" s="11" t="s">
        <v>7910</v>
      </c>
      <c r="D14637" s="12">
        <v>11.0</v>
      </c>
      <c r="E14637" s="10" t="s">
        <v>17</v>
      </c>
      <c r="F14637" s="12">
        <v>2024.0</v>
      </c>
      <c r="G14637" s="13" t="s">
        <v>13</v>
      </c>
      <c r="H14637" s="14" t="s">
        <v>5687</v>
      </c>
      <c r="I14637" s="12">
        <v>26.0</v>
      </c>
      <c r="J14637" s="15" t="str">
        <f t="shared" si="1"/>
        <v>Relevant</v>
      </c>
    </row>
    <row r="14638" ht="22.5" customHeight="1">
      <c r="A14638" s="9" t="s">
        <v>40273</v>
      </c>
      <c r="B14638" s="10">
        <v>45710.68402777778</v>
      </c>
      <c r="C14638" s="11" t="s">
        <v>18736</v>
      </c>
      <c r="D14638" s="12">
        <v>2.0</v>
      </c>
      <c r="E14638" s="10" t="s">
        <v>12</v>
      </c>
      <c r="F14638" s="12">
        <v>2025.0</v>
      </c>
      <c r="G14638" s="13" t="s">
        <v>13</v>
      </c>
      <c r="H14638" s="14" t="s">
        <v>52</v>
      </c>
      <c r="I14638" s="12">
        <v>723.0</v>
      </c>
      <c r="J14638" s="15" t="str">
        <f t="shared" si="1"/>
        <v>Relevant</v>
      </c>
    </row>
    <row r="14639" ht="22.5" customHeight="1">
      <c r="A14639" s="9" t="s">
        <v>40274</v>
      </c>
      <c r="B14639" s="10">
        <v>45593.351006944446</v>
      </c>
      <c r="C14639" s="11" t="s">
        <v>40275</v>
      </c>
      <c r="D14639" s="12">
        <v>10.0</v>
      </c>
      <c r="E14639" s="10" t="s">
        <v>42</v>
      </c>
      <c r="F14639" s="12">
        <v>2024.0</v>
      </c>
      <c r="G14639" s="13" t="s">
        <v>13</v>
      </c>
      <c r="H14639" s="14" t="s">
        <v>3222</v>
      </c>
      <c r="I14639" s="12">
        <v>989.0</v>
      </c>
      <c r="J14639" s="15" t="str">
        <f t="shared" si="1"/>
        <v>Irrelevant</v>
      </c>
    </row>
    <row r="14640" ht="22.5" customHeight="1">
      <c r="A14640" s="9" t="s">
        <v>40276</v>
      </c>
      <c r="B14640" s="10">
        <v>45632.45883101852</v>
      </c>
      <c r="C14640" s="11" t="s">
        <v>40277</v>
      </c>
      <c r="D14640" s="12">
        <v>12.0</v>
      </c>
      <c r="E14640" s="10" t="s">
        <v>26</v>
      </c>
      <c r="F14640" s="12">
        <v>2024.0</v>
      </c>
      <c r="G14640" s="13" t="s">
        <v>13</v>
      </c>
      <c r="H14640" s="14" t="s">
        <v>514</v>
      </c>
      <c r="I14640" s="12">
        <v>128.0</v>
      </c>
      <c r="J14640" s="15" t="str">
        <f t="shared" si="1"/>
        <v>Relevant</v>
      </c>
    </row>
    <row r="14641" ht="22.5" customHeight="1">
      <c r="A14641" s="9" t="s">
        <v>40278</v>
      </c>
      <c r="B14641" s="10">
        <v>45742.867372685185</v>
      </c>
      <c r="C14641" s="11" t="s">
        <v>40279</v>
      </c>
      <c r="D14641" s="12">
        <v>3.0</v>
      </c>
      <c r="E14641" s="10" t="s">
        <v>59</v>
      </c>
      <c r="F14641" s="12">
        <v>2025.0</v>
      </c>
      <c r="G14641" s="13" t="s">
        <v>13</v>
      </c>
      <c r="H14641" s="14" t="s">
        <v>204</v>
      </c>
      <c r="I14641" s="12">
        <v>936.0</v>
      </c>
      <c r="J14641" s="15" t="str">
        <f t="shared" si="1"/>
        <v>Relevant</v>
      </c>
    </row>
    <row r="14642" ht="22.5" customHeight="1">
      <c r="A14642" s="9" t="s">
        <v>40280</v>
      </c>
      <c r="B14642" s="10">
        <v>45580.71134259259</v>
      </c>
      <c r="C14642" s="11" t="s">
        <v>12339</v>
      </c>
      <c r="D14642" s="12">
        <v>10.0</v>
      </c>
      <c r="E14642" s="10" t="s">
        <v>42</v>
      </c>
      <c r="F14642" s="12">
        <v>2024.0</v>
      </c>
      <c r="G14642" s="13" t="s">
        <v>13</v>
      </c>
      <c r="H14642" s="14" t="s">
        <v>642</v>
      </c>
      <c r="I14642" s="12">
        <v>167.0</v>
      </c>
      <c r="J14642" s="15" t="str">
        <f t="shared" si="1"/>
        <v>Relevant</v>
      </c>
    </row>
    <row r="14643" ht="22.5" customHeight="1">
      <c r="A14643" s="9" t="s">
        <v>40281</v>
      </c>
      <c r="B14643" s="10">
        <v>45597.745833333334</v>
      </c>
      <c r="C14643" s="11" t="s">
        <v>12288</v>
      </c>
      <c r="D14643" s="12">
        <v>11.0</v>
      </c>
      <c r="E14643" s="10" t="s">
        <v>17</v>
      </c>
      <c r="F14643" s="12">
        <v>2024.0</v>
      </c>
      <c r="G14643" s="13" t="s">
        <v>40282</v>
      </c>
      <c r="H14643" s="14" t="s">
        <v>40283</v>
      </c>
      <c r="I14643" s="12">
        <v>0.0</v>
      </c>
      <c r="J14643" s="15" t="str">
        <f t="shared" si="1"/>
        <v>Relevant</v>
      </c>
    </row>
    <row r="14644" ht="22.5" customHeight="1">
      <c r="A14644" s="9" t="s">
        <v>40284</v>
      </c>
      <c r="B14644" s="10">
        <v>45696.629525462966</v>
      </c>
      <c r="C14644" s="11" t="s">
        <v>15582</v>
      </c>
      <c r="D14644" s="12">
        <v>2.0</v>
      </c>
      <c r="E14644" s="10" t="s">
        <v>12</v>
      </c>
      <c r="F14644" s="12">
        <v>2025.0</v>
      </c>
      <c r="G14644" s="13" t="s">
        <v>13</v>
      </c>
      <c r="H14644" s="14" t="s">
        <v>40285</v>
      </c>
      <c r="I14644" s="12">
        <v>4.0</v>
      </c>
      <c r="J14644" s="15" t="str">
        <f t="shared" si="1"/>
        <v>Relevant</v>
      </c>
    </row>
    <row r="14645" ht="22.5" customHeight="1">
      <c r="A14645" s="9" t="s">
        <v>40286</v>
      </c>
      <c r="B14645" s="10">
        <v>45629.25</v>
      </c>
      <c r="C14645" s="11" t="s">
        <v>425</v>
      </c>
      <c r="D14645" s="12">
        <v>12.0</v>
      </c>
      <c r="E14645" s="10" t="s">
        <v>26</v>
      </c>
      <c r="F14645" s="12">
        <v>2024.0</v>
      </c>
      <c r="G14645" s="13" t="s">
        <v>40287</v>
      </c>
      <c r="H14645" s="14" t="s">
        <v>40288</v>
      </c>
      <c r="I14645" s="12">
        <v>1.3972868E7</v>
      </c>
      <c r="J14645" s="15" t="str">
        <f t="shared" si="1"/>
        <v>Irrelevant</v>
      </c>
    </row>
    <row r="14646" ht="22.5" customHeight="1">
      <c r="A14646" s="9" t="s">
        <v>40289</v>
      </c>
      <c r="B14646" s="10">
        <v>45627.39637731481</v>
      </c>
      <c r="C14646" s="11" t="s">
        <v>40290</v>
      </c>
      <c r="D14646" s="12">
        <v>12.0</v>
      </c>
      <c r="E14646" s="10" t="s">
        <v>26</v>
      </c>
      <c r="F14646" s="12">
        <v>2024.0</v>
      </c>
      <c r="G14646" s="13" t="s">
        <v>13</v>
      </c>
      <c r="H14646" s="14" t="s">
        <v>40291</v>
      </c>
      <c r="I14646" s="12">
        <v>1231.0</v>
      </c>
      <c r="J14646" s="15" t="str">
        <f t="shared" si="1"/>
        <v>Irrelevant</v>
      </c>
    </row>
    <row r="14647" ht="22.5" customHeight="1">
      <c r="A14647" s="9" t="s">
        <v>40292</v>
      </c>
      <c r="B14647" s="10">
        <v>45591.60130787037</v>
      </c>
      <c r="C14647" s="11" t="s">
        <v>40293</v>
      </c>
      <c r="D14647" s="12">
        <v>10.0</v>
      </c>
      <c r="E14647" s="10" t="s">
        <v>42</v>
      </c>
      <c r="F14647" s="12">
        <v>2024.0</v>
      </c>
      <c r="G14647" s="13" t="s">
        <v>13</v>
      </c>
      <c r="H14647" s="14" t="s">
        <v>131</v>
      </c>
      <c r="I14647" s="12">
        <v>6.0</v>
      </c>
      <c r="J14647" s="15" t="str">
        <f t="shared" si="1"/>
        <v>Relevant</v>
      </c>
    </row>
    <row r="14648" ht="22.5" customHeight="1">
      <c r="A14648" s="9" t="s">
        <v>40294</v>
      </c>
      <c r="B14648" s="10">
        <v>45650.166666666664</v>
      </c>
      <c r="C14648" s="11" t="s">
        <v>374</v>
      </c>
      <c r="D14648" s="12">
        <v>12.0</v>
      </c>
      <c r="E14648" s="10" t="s">
        <v>26</v>
      </c>
      <c r="F14648" s="12">
        <v>2024.0</v>
      </c>
      <c r="G14648" s="13" t="s">
        <v>40295</v>
      </c>
      <c r="H14648" s="14" t="s">
        <v>40296</v>
      </c>
      <c r="I14648" s="12">
        <v>6862048.0</v>
      </c>
      <c r="J14648" s="15" t="str">
        <f t="shared" si="1"/>
        <v>Irrelevant</v>
      </c>
    </row>
    <row r="14649" ht="22.5" customHeight="1">
      <c r="A14649" s="9" t="s">
        <v>40297</v>
      </c>
      <c r="B14649" s="10">
        <v>45625.38313657408</v>
      </c>
      <c r="C14649" s="11" t="s">
        <v>40298</v>
      </c>
      <c r="D14649" s="12">
        <v>11.0</v>
      </c>
      <c r="E14649" s="10" t="s">
        <v>17</v>
      </c>
      <c r="F14649" s="12">
        <v>2024.0</v>
      </c>
      <c r="G14649" s="13" t="s">
        <v>40299</v>
      </c>
      <c r="H14649" s="14" t="str">
        <f>IFERROR(__xludf.DUMMYFUNCTION("TRIM(REGEXREPLACE(GOOGLETRANSLATE(G14649,""auto"",""en""),""(?i)\b(RT|QT)\s*@?\w*:?\s*|https?://\S+|@\w+|#\w+|[^\x00-\x7F]|[^\w\s]"",""""))"),"Pollution continues to wreak havoc in Delhi Supreme Court strict will there be any relief")</f>
        <v>Pollution continues to wreak havoc in Delhi Supreme Court strict will there be any relief</v>
      </c>
      <c r="I14649" s="12">
        <v>500112.0</v>
      </c>
      <c r="J14649" s="15" t="str">
        <f t="shared" si="1"/>
        <v>Relevant</v>
      </c>
    </row>
    <row r="14650" ht="22.5" customHeight="1">
      <c r="A14650" s="9" t="s">
        <v>40300</v>
      </c>
      <c r="B14650" s="10">
        <v>45526.53611111111</v>
      </c>
      <c r="C14650" s="11" t="s">
        <v>40301</v>
      </c>
      <c r="D14650" s="12">
        <v>8.0</v>
      </c>
      <c r="E14650" s="10" t="s">
        <v>167</v>
      </c>
      <c r="F14650" s="12">
        <v>2024.0</v>
      </c>
      <c r="G14650" s="13" t="s">
        <v>40302</v>
      </c>
      <c r="H14650" s="14" t="s">
        <v>40303</v>
      </c>
      <c r="I14650" s="12">
        <v>0.0</v>
      </c>
      <c r="J14650" s="15" t="str">
        <f t="shared" si="1"/>
        <v>Irrelevant</v>
      </c>
    </row>
    <row r="14651" ht="22.5" customHeight="1">
      <c r="A14651" s="9" t="s">
        <v>40304</v>
      </c>
      <c r="B14651" s="10">
        <v>45412.19994693287</v>
      </c>
      <c r="C14651" s="11" t="s">
        <v>40305</v>
      </c>
      <c r="D14651" s="12">
        <v>4.0</v>
      </c>
      <c r="E14651" s="10" t="s">
        <v>274</v>
      </c>
      <c r="F14651" s="12">
        <v>2024.0</v>
      </c>
      <c r="G14651" s="13" t="s">
        <v>13</v>
      </c>
      <c r="H14651" s="14" t="s">
        <v>40306</v>
      </c>
      <c r="I14651" s="12">
        <v>0.0</v>
      </c>
      <c r="J14651" s="15" t="str">
        <f t="shared" si="1"/>
        <v>Irrelevant</v>
      </c>
    </row>
    <row r="14652" ht="22.5" customHeight="1">
      <c r="A14652" s="9" t="s">
        <v>40307</v>
      </c>
      <c r="B14652" s="10">
        <v>45655.47010416666</v>
      </c>
      <c r="C14652" s="11" t="s">
        <v>40308</v>
      </c>
      <c r="D14652" s="12">
        <v>12.0</v>
      </c>
      <c r="E14652" s="10" t="s">
        <v>26</v>
      </c>
      <c r="F14652" s="12">
        <v>2024.0</v>
      </c>
      <c r="G14652" s="13" t="s">
        <v>13</v>
      </c>
      <c r="H14652" s="14" t="s">
        <v>40309</v>
      </c>
      <c r="I14652" s="12">
        <v>389.0</v>
      </c>
      <c r="J14652" s="15" t="str">
        <f t="shared" si="1"/>
        <v>Irrelevant</v>
      </c>
    </row>
    <row r="14653" ht="22.5" customHeight="1">
      <c r="A14653" s="9" t="s">
        <v>40310</v>
      </c>
      <c r="B14653" s="10">
        <v>45617.612442129626</v>
      </c>
      <c r="C14653" s="11" t="s">
        <v>9678</v>
      </c>
      <c r="D14653" s="12">
        <v>11.0</v>
      </c>
      <c r="E14653" s="10" t="s">
        <v>17</v>
      </c>
      <c r="F14653" s="12">
        <v>2024.0</v>
      </c>
      <c r="G14653" s="13" t="s">
        <v>40311</v>
      </c>
      <c r="H14653" s="14" t="str">
        <f>IFERROR(__xludf.DUMMYFUNCTION("TRIM(REGEXREPLACE(GOOGLETRANSLATE(G14653,""auto"",""en""),""(?i)\b(RT|QT)\s*@?\w*:?\s*|https?://\S+|@\w+|#\w+|[^\x00-\x7F]|[^\w\s]"",""""))"),"Delhi From gas chambers to toxic air when will a clean environment become an election issue")</f>
        <v>Delhi From gas chambers to toxic air when will a clean environment become an election issue</v>
      </c>
      <c r="I14653" s="12">
        <v>35239.0</v>
      </c>
      <c r="J14653" s="15" t="str">
        <f t="shared" si="1"/>
        <v>Irrelevant</v>
      </c>
    </row>
    <row r="14654" ht="22.5" customHeight="1">
      <c r="A14654" s="9" t="s">
        <v>40312</v>
      </c>
      <c r="B14654" s="10">
        <v>45601.456099537034</v>
      </c>
      <c r="C14654" s="11" t="s">
        <v>40313</v>
      </c>
      <c r="D14654" s="12">
        <v>11.0</v>
      </c>
      <c r="E14654" s="10" t="s">
        <v>17</v>
      </c>
      <c r="F14654" s="12">
        <v>2024.0</v>
      </c>
      <c r="G14654" s="13" t="s">
        <v>40314</v>
      </c>
      <c r="H14654" s="14" t="s">
        <v>40315</v>
      </c>
      <c r="I14654" s="12">
        <v>2972225.0</v>
      </c>
      <c r="J14654" s="15" t="str">
        <f t="shared" si="1"/>
        <v>Relevant</v>
      </c>
    </row>
    <row r="14655" ht="22.5" customHeight="1">
      <c r="A14655" s="9" t="s">
        <v>40316</v>
      </c>
      <c r="B14655" s="10">
        <v>45595.97279274306</v>
      </c>
      <c r="C14655" s="11" t="s">
        <v>40317</v>
      </c>
      <c r="D14655" s="12">
        <v>10.0</v>
      </c>
      <c r="E14655" s="10" t="s">
        <v>42</v>
      </c>
      <c r="F14655" s="12">
        <v>2024.0</v>
      </c>
      <c r="G14655" s="13" t="s">
        <v>40318</v>
      </c>
      <c r="H14655" s="14" t="s">
        <v>40319</v>
      </c>
      <c r="I14655" s="12">
        <v>1.2767834E7</v>
      </c>
      <c r="J14655" s="15" t="str">
        <f t="shared" si="1"/>
        <v>Relevant</v>
      </c>
    </row>
    <row r="14656" ht="22.5" customHeight="1">
      <c r="A14656" s="9" t="s">
        <v>40320</v>
      </c>
      <c r="B14656" s="10">
        <v>45501.515011574076</v>
      </c>
      <c r="C14656" s="11" t="s">
        <v>40321</v>
      </c>
      <c r="D14656" s="12">
        <v>7.0</v>
      </c>
      <c r="E14656" s="10" t="s">
        <v>55</v>
      </c>
      <c r="F14656" s="12">
        <v>2024.0</v>
      </c>
      <c r="G14656" s="13" t="s">
        <v>13</v>
      </c>
      <c r="H14656" s="14" t="s">
        <v>56</v>
      </c>
      <c r="I14656" s="12">
        <v>1.0</v>
      </c>
      <c r="J14656" s="15" t="str">
        <f t="shared" si="1"/>
        <v>Relevant</v>
      </c>
    </row>
    <row r="14657" ht="22.5" customHeight="1">
      <c r="A14657" s="9" t="s">
        <v>40322</v>
      </c>
      <c r="B14657" s="10">
        <v>45431.38744212963</v>
      </c>
      <c r="C14657" s="11" t="s">
        <v>40323</v>
      </c>
      <c r="D14657" s="12">
        <v>5.0</v>
      </c>
      <c r="E14657" s="10" t="s">
        <v>21</v>
      </c>
      <c r="F14657" s="12">
        <v>2024.0</v>
      </c>
      <c r="G14657" s="13" t="s">
        <v>13</v>
      </c>
      <c r="H14657" s="14" t="s">
        <v>40324</v>
      </c>
      <c r="I14657" s="12">
        <v>949.0</v>
      </c>
      <c r="J14657" s="15" t="str">
        <f t="shared" si="1"/>
        <v>Relevant</v>
      </c>
    </row>
    <row r="14658" ht="22.5" customHeight="1">
      <c r="A14658" s="9" t="s">
        <v>40325</v>
      </c>
      <c r="B14658" s="10">
        <v>45619.584340277775</v>
      </c>
      <c r="C14658" s="11" t="s">
        <v>40326</v>
      </c>
      <c r="D14658" s="12">
        <v>11.0</v>
      </c>
      <c r="E14658" s="10" t="s">
        <v>17</v>
      </c>
      <c r="F14658" s="12">
        <v>2024.0</v>
      </c>
      <c r="G14658" s="13" t="s">
        <v>40327</v>
      </c>
      <c r="H14658" s="14" t="s">
        <v>40328</v>
      </c>
      <c r="I14658" s="12">
        <v>11874.0</v>
      </c>
      <c r="J14658" s="15" t="str">
        <f t="shared" si="1"/>
        <v>Relevant</v>
      </c>
    </row>
    <row r="14659" ht="22.5" customHeight="1">
      <c r="A14659" s="9" t="s">
        <v>40329</v>
      </c>
      <c r="B14659" s="10">
        <v>45615.58565972222</v>
      </c>
      <c r="C14659" s="11" t="s">
        <v>40330</v>
      </c>
      <c r="D14659" s="12">
        <v>11.0</v>
      </c>
      <c r="E14659" s="10" t="s">
        <v>17</v>
      </c>
      <c r="F14659" s="12">
        <v>2024.0</v>
      </c>
      <c r="G14659" s="13" t="s">
        <v>13</v>
      </c>
      <c r="H14659" s="14" t="s">
        <v>31</v>
      </c>
      <c r="I14659" s="12">
        <v>125.0</v>
      </c>
      <c r="J14659" s="15" t="str">
        <f t="shared" si="1"/>
        <v>Relevant</v>
      </c>
    </row>
    <row r="14660" ht="22.5" customHeight="1">
      <c r="A14660" s="9" t="s">
        <v>40331</v>
      </c>
      <c r="B14660" s="10">
        <v>45642.66511574074</v>
      </c>
      <c r="C14660" s="11" t="s">
        <v>40332</v>
      </c>
      <c r="D14660" s="12">
        <v>12.0</v>
      </c>
      <c r="E14660" s="10" t="s">
        <v>26</v>
      </c>
      <c r="F14660" s="12">
        <v>2024.0</v>
      </c>
      <c r="G14660" s="13" t="s">
        <v>13</v>
      </c>
      <c r="H14660" s="14" t="s">
        <v>232</v>
      </c>
      <c r="I14660" s="12">
        <v>448.0</v>
      </c>
      <c r="J14660" s="15" t="str">
        <f t="shared" si="1"/>
        <v>Relevant</v>
      </c>
    </row>
    <row r="14661" ht="22.5" customHeight="1">
      <c r="A14661" s="9" t="s">
        <v>40333</v>
      </c>
      <c r="B14661" s="10">
        <v>45642.52086805556</v>
      </c>
      <c r="C14661" s="11" t="s">
        <v>40334</v>
      </c>
      <c r="D14661" s="12">
        <v>12.0</v>
      </c>
      <c r="E14661" s="10" t="s">
        <v>26</v>
      </c>
      <c r="F14661" s="12">
        <v>2024.0</v>
      </c>
      <c r="G14661" s="13" t="s">
        <v>13</v>
      </c>
      <c r="H14661" s="14" t="s">
        <v>232</v>
      </c>
      <c r="I14661" s="12">
        <v>589.0</v>
      </c>
      <c r="J14661" s="15" t="str">
        <f t="shared" si="1"/>
        <v>Relevant</v>
      </c>
    </row>
    <row r="14662" ht="22.5" customHeight="1">
      <c r="A14662" s="9" t="s">
        <v>40335</v>
      </c>
      <c r="B14662" s="10">
        <v>45710.82958333333</v>
      </c>
      <c r="C14662" s="11" t="s">
        <v>40336</v>
      </c>
      <c r="D14662" s="12">
        <v>2.0</v>
      </c>
      <c r="E14662" s="10" t="s">
        <v>12</v>
      </c>
      <c r="F14662" s="12">
        <v>2025.0</v>
      </c>
      <c r="G14662" s="13" t="s">
        <v>13</v>
      </c>
      <c r="H14662" s="14" t="s">
        <v>52</v>
      </c>
      <c r="I14662" s="12">
        <v>469.0</v>
      </c>
      <c r="J14662" s="15" t="str">
        <f t="shared" si="1"/>
        <v>Relevant</v>
      </c>
    </row>
    <row r="14663" ht="22.5" customHeight="1">
      <c r="A14663" s="9" t="s">
        <v>40337</v>
      </c>
      <c r="B14663" s="10">
        <v>45579.744039351855</v>
      </c>
      <c r="C14663" s="11" t="s">
        <v>9527</v>
      </c>
      <c r="D14663" s="12">
        <v>10.0</v>
      </c>
      <c r="E14663" s="10" t="s">
        <v>42</v>
      </c>
      <c r="F14663" s="12">
        <v>2024.0</v>
      </c>
      <c r="G14663" s="13" t="s">
        <v>13</v>
      </c>
      <c r="H14663" s="14" t="s">
        <v>642</v>
      </c>
      <c r="I14663" s="12">
        <v>286.0</v>
      </c>
      <c r="J14663" s="15" t="str">
        <f t="shared" si="1"/>
        <v>Relevant</v>
      </c>
    </row>
    <row r="14664" ht="22.5" customHeight="1">
      <c r="A14664" s="9" t="s">
        <v>40338</v>
      </c>
      <c r="B14664" s="10">
        <v>45642.33084116898</v>
      </c>
      <c r="C14664" s="11" t="s">
        <v>40339</v>
      </c>
      <c r="D14664" s="12">
        <v>12.0</v>
      </c>
      <c r="E14664" s="10" t="s">
        <v>26</v>
      </c>
      <c r="F14664" s="12">
        <v>2024.0</v>
      </c>
      <c r="G14664" s="13" t="s">
        <v>40340</v>
      </c>
      <c r="H14664" s="14" t="s">
        <v>40341</v>
      </c>
      <c r="I14664" s="12">
        <v>9205384.0</v>
      </c>
      <c r="J14664" s="15" t="str">
        <f t="shared" si="1"/>
        <v>Relevant</v>
      </c>
    </row>
    <row r="14665" ht="22.5" customHeight="1">
      <c r="A14665" s="9" t="s">
        <v>40342</v>
      </c>
      <c r="B14665" s="10">
        <v>45580.67282407408</v>
      </c>
      <c r="C14665" s="11" t="s">
        <v>40343</v>
      </c>
      <c r="D14665" s="12">
        <v>10.0</v>
      </c>
      <c r="E14665" s="10" t="s">
        <v>42</v>
      </c>
      <c r="F14665" s="12">
        <v>2024.0</v>
      </c>
      <c r="G14665" s="13" t="s">
        <v>13</v>
      </c>
      <c r="H14665" s="14" t="s">
        <v>642</v>
      </c>
      <c r="I14665" s="12">
        <v>34.0</v>
      </c>
      <c r="J14665" s="15" t="str">
        <f t="shared" si="1"/>
        <v>Relevant</v>
      </c>
    </row>
    <row r="14666" ht="22.5" customHeight="1">
      <c r="A14666" s="9" t="s">
        <v>40344</v>
      </c>
      <c r="B14666" s="10">
        <v>45696.88060185185</v>
      </c>
      <c r="C14666" s="11" t="s">
        <v>40345</v>
      </c>
      <c r="D14666" s="12">
        <v>2.0</v>
      </c>
      <c r="E14666" s="10" t="s">
        <v>12</v>
      </c>
      <c r="F14666" s="12">
        <v>2025.0</v>
      </c>
      <c r="G14666" s="13" t="s">
        <v>13</v>
      </c>
      <c r="H14666" s="14" t="s">
        <v>14</v>
      </c>
      <c r="I14666" s="12">
        <v>391.0</v>
      </c>
      <c r="J14666" s="15" t="str">
        <f t="shared" si="1"/>
        <v>Relevant</v>
      </c>
    </row>
    <row r="14667" ht="22.5" customHeight="1">
      <c r="A14667" s="9" t="s">
        <v>40346</v>
      </c>
      <c r="B14667" s="10">
        <v>45615.83300925926</v>
      </c>
      <c r="C14667" s="11" t="s">
        <v>40347</v>
      </c>
      <c r="D14667" s="12">
        <v>11.0</v>
      </c>
      <c r="E14667" s="10" t="s">
        <v>17</v>
      </c>
      <c r="F14667" s="12">
        <v>2024.0</v>
      </c>
      <c r="G14667" s="13" t="s">
        <v>13</v>
      </c>
      <c r="H14667" s="14" t="s">
        <v>781</v>
      </c>
      <c r="I14667" s="12">
        <v>467.0</v>
      </c>
      <c r="J14667" s="15" t="str">
        <f t="shared" si="1"/>
        <v>Irrelevant</v>
      </c>
    </row>
    <row r="14668" ht="22.5" customHeight="1">
      <c r="A14668" s="9" t="s">
        <v>40348</v>
      </c>
      <c r="B14668" s="10">
        <v>45604.5065625</v>
      </c>
      <c r="C14668" s="11" t="s">
        <v>40349</v>
      </c>
      <c r="D14668" s="12">
        <v>11.0</v>
      </c>
      <c r="E14668" s="10" t="s">
        <v>17</v>
      </c>
      <c r="F14668" s="12">
        <v>2024.0</v>
      </c>
      <c r="G14668" s="13" t="s">
        <v>13</v>
      </c>
      <c r="H14668" s="14" t="s">
        <v>338</v>
      </c>
      <c r="I14668" s="12">
        <v>339.0</v>
      </c>
      <c r="J14668" s="15" t="str">
        <f t="shared" si="1"/>
        <v>Relevant</v>
      </c>
    </row>
    <row r="14669" ht="22.5" customHeight="1">
      <c r="A14669" s="9" t="s">
        <v>40350</v>
      </c>
      <c r="B14669" s="10">
        <v>45614.85208333333</v>
      </c>
      <c r="C14669" s="11" t="s">
        <v>31533</v>
      </c>
      <c r="D14669" s="12">
        <v>11.0</v>
      </c>
      <c r="E14669" s="10" t="s">
        <v>17</v>
      </c>
      <c r="F14669" s="12">
        <v>2024.0</v>
      </c>
      <c r="G14669" s="13" t="s">
        <v>40351</v>
      </c>
      <c r="H14669" s="14" t="s">
        <v>40352</v>
      </c>
      <c r="I14669" s="12">
        <v>0.0</v>
      </c>
      <c r="J14669" s="15" t="str">
        <f t="shared" si="1"/>
        <v>Relevant</v>
      </c>
    </row>
    <row r="14670" ht="22.5" customHeight="1">
      <c r="A14670" s="9" t="s">
        <v>40353</v>
      </c>
      <c r="B14670" s="10">
        <v>45696.86392361111</v>
      </c>
      <c r="C14670" s="11" t="s">
        <v>40354</v>
      </c>
      <c r="D14670" s="12">
        <v>2.0</v>
      </c>
      <c r="E14670" s="10" t="s">
        <v>12</v>
      </c>
      <c r="F14670" s="12">
        <v>2025.0</v>
      </c>
      <c r="G14670" s="13" t="s">
        <v>13</v>
      </c>
      <c r="H14670" s="14" t="s">
        <v>2483</v>
      </c>
      <c r="I14670" s="12">
        <v>3594.0</v>
      </c>
      <c r="J14670" s="15" t="str">
        <f t="shared" si="1"/>
        <v>Relevant</v>
      </c>
    </row>
    <row r="14671" ht="22.5" customHeight="1">
      <c r="A14671" s="9" t="s">
        <v>40355</v>
      </c>
      <c r="B14671" s="10">
        <v>45614.35959490741</v>
      </c>
      <c r="C14671" s="11" t="s">
        <v>23005</v>
      </c>
      <c r="D14671" s="12">
        <v>11.0</v>
      </c>
      <c r="E14671" s="10" t="s">
        <v>17</v>
      </c>
      <c r="F14671" s="12">
        <v>2024.0</v>
      </c>
      <c r="G14671" s="13" t="s">
        <v>13</v>
      </c>
      <c r="H14671" s="14" t="s">
        <v>40356</v>
      </c>
      <c r="I14671" s="12">
        <v>1184.0</v>
      </c>
      <c r="J14671" s="15" t="str">
        <f t="shared" si="1"/>
        <v>Relevant</v>
      </c>
    </row>
    <row r="14672" ht="22.5" customHeight="1">
      <c r="A14672" s="9" t="s">
        <v>40357</v>
      </c>
      <c r="B14672" s="10">
        <v>45417.38847222222</v>
      </c>
      <c r="C14672" s="11" t="s">
        <v>40358</v>
      </c>
      <c r="D14672" s="12">
        <v>5.0</v>
      </c>
      <c r="E14672" s="10" t="s">
        <v>21</v>
      </c>
      <c r="F14672" s="12">
        <v>2024.0</v>
      </c>
      <c r="G14672" s="13" t="s">
        <v>13</v>
      </c>
      <c r="H14672" s="14" t="s">
        <v>40359</v>
      </c>
      <c r="I14672" s="12">
        <v>2296635.0</v>
      </c>
      <c r="J14672" s="15" t="str">
        <f t="shared" si="1"/>
        <v>Relevant</v>
      </c>
    </row>
    <row r="14673" ht="22.5" customHeight="1">
      <c r="A14673" s="9" t="s">
        <v>40360</v>
      </c>
      <c r="B14673" s="10">
        <v>45746.19966435185</v>
      </c>
      <c r="C14673" s="11" t="s">
        <v>40361</v>
      </c>
      <c r="D14673" s="12">
        <v>3.0</v>
      </c>
      <c r="E14673" s="10" t="s">
        <v>59</v>
      </c>
      <c r="F14673" s="12">
        <v>2025.0</v>
      </c>
      <c r="G14673" s="13" t="s">
        <v>13</v>
      </c>
      <c r="H14673" s="14" t="s">
        <v>5256</v>
      </c>
      <c r="I14673" s="12">
        <v>261.0</v>
      </c>
      <c r="J14673" s="15" t="str">
        <f t="shared" si="1"/>
        <v>Relevant</v>
      </c>
    </row>
    <row r="14674" ht="22.5" customHeight="1">
      <c r="A14674" s="9" t="s">
        <v>40362</v>
      </c>
      <c r="B14674" s="10">
        <v>45622.96674733796</v>
      </c>
      <c r="C14674" s="11" t="s">
        <v>40363</v>
      </c>
      <c r="D14674" s="12">
        <v>11.0</v>
      </c>
      <c r="E14674" s="10" t="s">
        <v>17</v>
      </c>
      <c r="F14674" s="12">
        <v>2024.0</v>
      </c>
      <c r="G14674" s="13" t="s">
        <v>40364</v>
      </c>
      <c r="H14674" s="14" t="s">
        <v>40365</v>
      </c>
      <c r="I14674" s="12">
        <v>1.0830293E7</v>
      </c>
      <c r="J14674" s="15" t="str">
        <f t="shared" si="1"/>
        <v>Relevant</v>
      </c>
    </row>
    <row r="14675" ht="22.5" customHeight="1">
      <c r="A14675" s="9" t="s">
        <v>40366</v>
      </c>
      <c r="B14675" s="10">
        <v>45649.958391203705</v>
      </c>
      <c r="C14675" s="11" t="s">
        <v>40367</v>
      </c>
      <c r="D14675" s="12">
        <v>12.0</v>
      </c>
      <c r="E14675" s="10" t="s">
        <v>26</v>
      </c>
      <c r="F14675" s="12">
        <v>2024.0</v>
      </c>
      <c r="G14675" s="13" t="s">
        <v>13</v>
      </c>
      <c r="H14675" s="14" t="s">
        <v>13850</v>
      </c>
      <c r="I14675" s="12">
        <v>6231.0</v>
      </c>
      <c r="J14675" s="15" t="str">
        <f t="shared" si="1"/>
        <v>Relevant</v>
      </c>
    </row>
    <row r="14676" ht="22.5" customHeight="1">
      <c r="A14676" s="9" t="s">
        <v>40368</v>
      </c>
      <c r="B14676" s="10">
        <v>45624.35269675926</v>
      </c>
      <c r="C14676" s="11" t="s">
        <v>21386</v>
      </c>
      <c r="D14676" s="12">
        <v>11.0</v>
      </c>
      <c r="E14676" s="10" t="s">
        <v>17</v>
      </c>
      <c r="F14676" s="12">
        <v>2024.0</v>
      </c>
      <c r="G14676" s="13" t="s">
        <v>40369</v>
      </c>
      <c r="H14676" s="14" t="s">
        <v>40370</v>
      </c>
      <c r="I14676" s="12">
        <v>35239.0</v>
      </c>
      <c r="J14676" s="15" t="str">
        <f t="shared" si="1"/>
        <v>Relevant</v>
      </c>
    </row>
    <row r="14677" ht="22.5" customHeight="1">
      <c r="A14677" s="9" t="s">
        <v>40371</v>
      </c>
      <c r="B14677" s="10">
        <v>45604.643125</v>
      </c>
      <c r="C14677" s="11" t="s">
        <v>40372</v>
      </c>
      <c r="D14677" s="12">
        <v>11.0</v>
      </c>
      <c r="E14677" s="10" t="s">
        <v>17</v>
      </c>
      <c r="F14677" s="12">
        <v>2024.0</v>
      </c>
      <c r="G14677" s="13" t="s">
        <v>40373</v>
      </c>
      <c r="H14677" s="14" t="s">
        <v>40374</v>
      </c>
      <c r="I14677" s="12">
        <v>288406.0</v>
      </c>
      <c r="J14677" s="15" t="str">
        <f t="shared" si="1"/>
        <v>Relevant</v>
      </c>
    </row>
    <row r="14678" ht="22.5" customHeight="1">
      <c r="A14678" s="9" t="s">
        <v>40375</v>
      </c>
      <c r="B14678" s="10">
        <v>45672.30342592593</v>
      </c>
      <c r="C14678" s="11" t="s">
        <v>40376</v>
      </c>
      <c r="D14678" s="12">
        <v>1.0</v>
      </c>
      <c r="E14678" s="10" t="s">
        <v>70</v>
      </c>
      <c r="F14678" s="12">
        <v>2025.0</v>
      </c>
      <c r="G14678" s="13" t="s">
        <v>40377</v>
      </c>
      <c r="H14678" s="14" t="s">
        <v>40378</v>
      </c>
      <c r="I14678" s="12">
        <v>2435589.0</v>
      </c>
      <c r="J14678" s="15" t="str">
        <f t="shared" si="1"/>
        <v>Relevant</v>
      </c>
    </row>
    <row r="14679" ht="22.5" customHeight="1">
      <c r="A14679" s="9" t="s">
        <v>40379</v>
      </c>
      <c r="B14679" s="10">
        <v>45617.77097222222</v>
      </c>
      <c r="C14679" s="11" t="s">
        <v>40380</v>
      </c>
      <c r="D14679" s="12">
        <v>11.0</v>
      </c>
      <c r="E14679" s="10" t="s">
        <v>17</v>
      </c>
      <c r="F14679" s="12">
        <v>2024.0</v>
      </c>
      <c r="G14679" s="13" t="s">
        <v>40381</v>
      </c>
      <c r="H14679" s="14" t="s">
        <v>40382</v>
      </c>
      <c r="I14679" s="12">
        <v>6831001.0</v>
      </c>
      <c r="J14679" s="15" t="str">
        <f t="shared" si="1"/>
        <v>Relevant</v>
      </c>
    </row>
    <row r="14680" ht="22.5" customHeight="1">
      <c r="A14680" s="9" t="s">
        <v>40383</v>
      </c>
      <c r="B14680" s="10">
        <v>45628.41425925926</v>
      </c>
      <c r="C14680" s="11" t="s">
        <v>40384</v>
      </c>
      <c r="D14680" s="12">
        <v>12.0</v>
      </c>
      <c r="E14680" s="10" t="s">
        <v>26</v>
      </c>
      <c r="F14680" s="12">
        <v>2024.0</v>
      </c>
      <c r="G14680" s="13" t="s">
        <v>13</v>
      </c>
      <c r="H14680" s="14" t="s">
        <v>3120</v>
      </c>
      <c r="I14680" s="12">
        <v>2054.0</v>
      </c>
      <c r="J14680" s="15" t="str">
        <f t="shared" si="1"/>
        <v>Relevant</v>
      </c>
    </row>
    <row r="14681" ht="22.5" customHeight="1">
      <c r="A14681" s="9" t="s">
        <v>40385</v>
      </c>
      <c r="B14681" s="10">
        <v>45434.631053240744</v>
      </c>
      <c r="C14681" s="11" t="s">
        <v>2867</v>
      </c>
      <c r="D14681" s="12">
        <v>5.0</v>
      </c>
      <c r="E14681" s="10" t="s">
        <v>21</v>
      </c>
      <c r="F14681" s="12">
        <v>2024.0</v>
      </c>
      <c r="G14681" s="13" t="s">
        <v>13</v>
      </c>
      <c r="H14681" s="14" t="s">
        <v>189</v>
      </c>
      <c r="I14681" s="12">
        <v>31.0</v>
      </c>
      <c r="J14681" s="15" t="str">
        <f t="shared" si="1"/>
        <v>Relevant</v>
      </c>
    </row>
    <row r="14682" ht="22.5" customHeight="1">
      <c r="A14682" s="9" t="s">
        <v>40386</v>
      </c>
      <c r="B14682" s="10">
        <v>45608.830104166664</v>
      </c>
      <c r="C14682" s="11" t="s">
        <v>40387</v>
      </c>
      <c r="D14682" s="12">
        <v>11.0</v>
      </c>
      <c r="E14682" s="10" t="s">
        <v>17</v>
      </c>
      <c r="F14682" s="12">
        <v>2024.0</v>
      </c>
      <c r="G14682" s="13" t="s">
        <v>13</v>
      </c>
      <c r="H14682" s="14" t="s">
        <v>1877</v>
      </c>
      <c r="I14682" s="12">
        <v>144.0</v>
      </c>
      <c r="J14682" s="15" t="str">
        <f t="shared" si="1"/>
        <v>Irrelevant</v>
      </c>
    </row>
    <row r="14683" ht="22.5" customHeight="1">
      <c r="A14683" s="9" t="s">
        <v>40388</v>
      </c>
      <c r="B14683" s="10">
        <v>45585.695439814815</v>
      </c>
      <c r="C14683" s="11" t="s">
        <v>40389</v>
      </c>
      <c r="D14683" s="12">
        <v>10.0</v>
      </c>
      <c r="E14683" s="10" t="s">
        <v>42</v>
      </c>
      <c r="F14683" s="12">
        <v>2024.0</v>
      </c>
      <c r="G14683" s="13" t="s">
        <v>13</v>
      </c>
      <c r="H14683" s="14" t="s">
        <v>1119</v>
      </c>
      <c r="I14683" s="12">
        <v>80.0</v>
      </c>
      <c r="J14683" s="15" t="str">
        <f t="shared" si="1"/>
        <v>Relevant</v>
      </c>
    </row>
    <row r="14684" ht="22.5" customHeight="1">
      <c r="A14684" s="9" t="s">
        <v>40390</v>
      </c>
      <c r="B14684" s="10">
        <v>45434.95413194445</v>
      </c>
      <c r="C14684" s="11" t="s">
        <v>40391</v>
      </c>
      <c r="D14684" s="12">
        <v>5.0</v>
      </c>
      <c r="E14684" s="10" t="s">
        <v>21</v>
      </c>
      <c r="F14684" s="12">
        <v>2024.0</v>
      </c>
      <c r="G14684" s="13" t="s">
        <v>13</v>
      </c>
      <c r="H14684" s="14" t="s">
        <v>189</v>
      </c>
      <c r="I14684" s="12">
        <v>316.0</v>
      </c>
      <c r="J14684" s="15" t="str">
        <f t="shared" si="1"/>
        <v>Relevant</v>
      </c>
    </row>
    <row r="14685" ht="22.5" customHeight="1">
      <c r="A14685" s="9" t="s">
        <v>40392</v>
      </c>
      <c r="B14685" s="10">
        <v>45732.243622685186</v>
      </c>
      <c r="C14685" s="11" t="s">
        <v>40393</v>
      </c>
      <c r="D14685" s="12">
        <v>3.0</v>
      </c>
      <c r="E14685" s="10" t="s">
        <v>59</v>
      </c>
      <c r="F14685" s="12">
        <v>2025.0</v>
      </c>
      <c r="G14685" s="13" t="s">
        <v>40394</v>
      </c>
      <c r="H14685" s="14" t="s">
        <v>40395</v>
      </c>
      <c r="I14685" s="12">
        <v>2842746.0</v>
      </c>
      <c r="J14685" s="15" t="str">
        <f t="shared" si="1"/>
        <v>Irrelevant</v>
      </c>
    </row>
    <row r="14686" ht="22.5" customHeight="1">
      <c r="A14686" s="9" t="s">
        <v>40396</v>
      </c>
      <c r="B14686" s="10">
        <v>45580.50206018519</v>
      </c>
      <c r="C14686" s="11" t="s">
        <v>40397</v>
      </c>
      <c r="D14686" s="12">
        <v>10.0</v>
      </c>
      <c r="E14686" s="10" t="s">
        <v>42</v>
      </c>
      <c r="F14686" s="12">
        <v>2024.0</v>
      </c>
      <c r="G14686" s="13" t="s">
        <v>13</v>
      </c>
      <c r="H14686" s="14" t="s">
        <v>642</v>
      </c>
      <c r="I14686" s="12">
        <v>1811.0</v>
      </c>
      <c r="J14686" s="15" t="str">
        <f t="shared" si="1"/>
        <v>Relevant</v>
      </c>
    </row>
    <row r="14687" ht="22.5" customHeight="1">
      <c r="A14687" s="9" t="s">
        <v>40398</v>
      </c>
      <c r="B14687" s="10">
        <v>45616.625763888886</v>
      </c>
      <c r="C14687" s="11" t="s">
        <v>40399</v>
      </c>
      <c r="D14687" s="12">
        <v>11.0</v>
      </c>
      <c r="E14687" s="10" t="s">
        <v>17</v>
      </c>
      <c r="F14687" s="12">
        <v>2024.0</v>
      </c>
      <c r="G14687" s="13" t="s">
        <v>40400</v>
      </c>
      <c r="H14687" s="14" t="s">
        <v>40401</v>
      </c>
      <c r="I14687" s="12">
        <v>3568.0</v>
      </c>
      <c r="J14687" s="15" t="str">
        <f t="shared" si="1"/>
        <v>Relevant</v>
      </c>
    </row>
    <row r="14688" ht="22.5" customHeight="1">
      <c r="A14688" s="9" t="s">
        <v>40402</v>
      </c>
      <c r="B14688" s="10">
        <v>45579.644583333335</v>
      </c>
      <c r="C14688" s="11" t="s">
        <v>23193</v>
      </c>
      <c r="D14688" s="12">
        <v>10.0</v>
      </c>
      <c r="E14688" s="10" t="s">
        <v>42</v>
      </c>
      <c r="F14688" s="12">
        <v>2024.0</v>
      </c>
      <c r="G14688" s="13" t="s">
        <v>13</v>
      </c>
      <c r="H14688" s="14" t="s">
        <v>642</v>
      </c>
      <c r="I14688" s="12">
        <v>7.0</v>
      </c>
      <c r="J14688" s="15" t="str">
        <f t="shared" si="1"/>
        <v>Relevant</v>
      </c>
    </row>
    <row r="14689" ht="22.5" customHeight="1">
      <c r="A14689" s="9" t="s">
        <v>40403</v>
      </c>
      <c r="B14689" s="10">
        <v>45589.459710648145</v>
      </c>
      <c r="C14689" s="11" t="s">
        <v>30137</v>
      </c>
      <c r="D14689" s="12">
        <v>10.0</v>
      </c>
      <c r="E14689" s="10" t="s">
        <v>42</v>
      </c>
      <c r="F14689" s="12">
        <v>2024.0</v>
      </c>
      <c r="G14689" s="13" t="s">
        <v>13</v>
      </c>
      <c r="H14689" s="14" t="s">
        <v>40404</v>
      </c>
      <c r="I14689" s="12">
        <v>458.0</v>
      </c>
      <c r="J14689" s="15" t="str">
        <f t="shared" si="1"/>
        <v>Relevant</v>
      </c>
    </row>
    <row r="14690" ht="22.5" customHeight="1">
      <c r="A14690" s="9" t="s">
        <v>40405</v>
      </c>
      <c r="B14690" s="10">
        <v>45696.77443287037</v>
      </c>
      <c r="C14690" s="11" t="s">
        <v>40406</v>
      </c>
      <c r="D14690" s="12">
        <v>2.0</v>
      </c>
      <c r="E14690" s="10" t="s">
        <v>12</v>
      </c>
      <c r="F14690" s="12">
        <v>2025.0</v>
      </c>
      <c r="G14690" s="13" t="s">
        <v>13</v>
      </c>
      <c r="H14690" s="14" t="s">
        <v>14</v>
      </c>
      <c r="I14690" s="12">
        <v>124.0</v>
      </c>
      <c r="J14690" s="15" t="str">
        <f t="shared" si="1"/>
        <v>Relevant</v>
      </c>
    </row>
    <row r="14691" ht="22.5" customHeight="1">
      <c r="A14691" s="9" t="s">
        <v>40407</v>
      </c>
      <c r="B14691" s="10">
        <v>45602.908541666664</v>
      </c>
      <c r="C14691" s="11" t="s">
        <v>40408</v>
      </c>
      <c r="D14691" s="12">
        <v>11.0</v>
      </c>
      <c r="E14691" s="10" t="s">
        <v>17</v>
      </c>
      <c r="F14691" s="12">
        <v>2024.0</v>
      </c>
      <c r="G14691" s="13" t="s">
        <v>13</v>
      </c>
      <c r="H14691" s="14" t="s">
        <v>124</v>
      </c>
      <c r="I14691" s="12">
        <v>388.0</v>
      </c>
      <c r="J14691" s="15" t="str">
        <f t="shared" si="1"/>
        <v>Relevant</v>
      </c>
    </row>
    <row r="14692" ht="22.5" customHeight="1">
      <c r="A14692" s="9" t="s">
        <v>40409</v>
      </c>
      <c r="B14692" s="10">
        <v>45611.426886574074</v>
      </c>
      <c r="C14692" s="11" t="s">
        <v>40410</v>
      </c>
      <c r="D14692" s="12">
        <v>11.0</v>
      </c>
      <c r="E14692" s="10" t="s">
        <v>17</v>
      </c>
      <c r="F14692" s="12">
        <v>2024.0</v>
      </c>
      <c r="G14692" s="13" t="s">
        <v>13</v>
      </c>
      <c r="H14692" s="14" t="s">
        <v>40411</v>
      </c>
      <c r="I14692" s="12">
        <v>485.0</v>
      </c>
      <c r="J14692" s="15" t="str">
        <f t="shared" si="1"/>
        <v>Relevant</v>
      </c>
    </row>
    <row r="14693" ht="22.5" customHeight="1">
      <c r="A14693" s="9" t="s">
        <v>40412</v>
      </c>
      <c r="B14693" s="10">
        <v>45603.37538194445</v>
      </c>
      <c r="C14693" s="11" t="s">
        <v>40413</v>
      </c>
      <c r="D14693" s="12">
        <v>11.0</v>
      </c>
      <c r="E14693" s="10" t="s">
        <v>17</v>
      </c>
      <c r="F14693" s="12">
        <v>2024.0</v>
      </c>
      <c r="G14693" s="13" t="s">
        <v>40414</v>
      </c>
      <c r="H14693" s="14" t="s">
        <v>40415</v>
      </c>
      <c r="I14693" s="12">
        <v>2044972.0</v>
      </c>
      <c r="J14693" s="15" t="str">
        <f t="shared" si="1"/>
        <v>Relevant</v>
      </c>
    </row>
    <row r="14694" ht="22.5" customHeight="1">
      <c r="A14694" s="9" t="s">
        <v>40416</v>
      </c>
      <c r="B14694" s="10">
        <v>45583.67120464121</v>
      </c>
      <c r="C14694" s="11" t="s">
        <v>40417</v>
      </c>
      <c r="D14694" s="12">
        <v>10.0</v>
      </c>
      <c r="E14694" s="10" t="s">
        <v>42</v>
      </c>
      <c r="F14694" s="12">
        <v>2024.0</v>
      </c>
      <c r="G14694" s="13" t="s">
        <v>40418</v>
      </c>
      <c r="H14694" s="14" t="s">
        <v>40419</v>
      </c>
      <c r="I14694" s="12">
        <v>1.2767834E7</v>
      </c>
      <c r="J14694" s="15" t="str">
        <f t="shared" si="1"/>
        <v>Irrelevant</v>
      </c>
    </row>
    <row r="14695" ht="22.5" customHeight="1">
      <c r="A14695" s="9" t="s">
        <v>40420</v>
      </c>
      <c r="B14695" s="10">
        <v>45604.25012633102</v>
      </c>
      <c r="C14695" s="11" t="s">
        <v>40421</v>
      </c>
      <c r="D14695" s="12">
        <v>11.0</v>
      </c>
      <c r="E14695" s="10" t="s">
        <v>17</v>
      </c>
      <c r="F14695" s="12">
        <v>2024.0</v>
      </c>
      <c r="G14695" s="13" t="s">
        <v>40422</v>
      </c>
      <c r="H14695" s="14" t="s">
        <v>40423</v>
      </c>
      <c r="I14695" s="12">
        <v>1.2258608E7</v>
      </c>
      <c r="J14695" s="15" t="str">
        <f t="shared" si="1"/>
        <v>Relevant</v>
      </c>
    </row>
    <row r="14696" ht="22.5" customHeight="1">
      <c r="A14696" s="9" t="s">
        <v>40424</v>
      </c>
      <c r="B14696" s="10">
        <v>45460.322800925926</v>
      </c>
      <c r="C14696" s="11" t="s">
        <v>14912</v>
      </c>
      <c r="D14696" s="12">
        <v>6.0</v>
      </c>
      <c r="E14696" s="10" t="s">
        <v>34</v>
      </c>
      <c r="F14696" s="12">
        <v>2024.0</v>
      </c>
      <c r="G14696" s="13" t="s">
        <v>40425</v>
      </c>
      <c r="H14696" s="14" t="s">
        <v>40426</v>
      </c>
      <c r="I14696" s="12">
        <v>790620.0</v>
      </c>
      <c r="J14696" s="15" t="str">
        <f t="shared" si="1"/>
        <v>Irrelevant</v>
      </c>
    </row>
    <row r="14697" ht="22.5" customHeight="1">
      <c r="A14697" s="9" t="s">
        <v>40427</v>
      </c>
      <c r="B14697" s="10">
        <v>45655.00625</v>
      </c>
      <c r="C14697" s="11" t="s">
        <v>40428</v>
      </c>
      <c r="D14697" s="12">
        <v>12.0</v>
      </c>
      <c r="E14697" s="10" t="s">
        <v>26</v>
      </c>
      <c r="F14697" s="12">
        <v>2024.0</v>
      </c>
      <c r="G14697" s="13" t="s">
        <v>40429</v>
      </c>
      <c r="H14697" s="14" t="s">
        <v>40430</v>
      </c>
      <c r="I14697" s="12">
        <v>0.0</v>
      </c>
      <c r="J14697" s="15" t="str">
        <f t="shared" si="1"/>
        <v>Irrelevant</v>
      </c>
    </row>
    <row r="14698" ht="22.5" customHeight="1">
      <c r="A14698" s="9" t="s">
        <v>40431</v>
      </c>
      <c r="B14698" s="10">
        <v>45652.33621527778</v>
      </c>
      <c r="C14698" s="11" t="s">
        <v>40432</v>
      </c>
      <c r="D14698" s="12">
        <v>12.0</v>
      </c>
      <c r="E14698" s="10" t="s">
        <v>26</v>
      </c>
      <c r="F14698" s="12">
        <v>2024.0</v>
      </c>
      <c r="G14698" s="13" t="s">
        <v>13</v>
      </c>
      <c r="H14698" s="14" t="s">
        <v>217</v>
      </c>
      <c r="I14698" s="12">
        <v>457.0</v>
      </c>
      <c r="J14698" s="15" t="str">
        <f t="shared" si="1"/>
        <v>Relevant</v>
      </c>
    </row>
    <row r="14699" ht="22.5" customHeight="1">
      <c r="A14699" s="9" t="s">
        <v>40433</v>
      </c>
      <c r="B14699" s="10">
        <v>45493.55092592593</v>
      </c>
      <c r="C14699" s="11" t="s">
        <v>36551</v>
      </c>
      <c r="D14699" s="12">
        <v>7.0</v>
      </c>
      <c r="E14699" s="10" t="s">
        <v>55</v>
      </c>
      <c r="F14699" s="12">
        <v>2024.0</v>
      </c>
      <c r="G14699" s="13" t="s">
        <v>13</v>
      </c>
      <c r="H14699" s="14" t="s">
        <v>787</v>
      </c>
      <c r="I14699" s="12">
        <v>758.0</v>
      </c>
      <c r="J14699" s="15" t="str">
        <f t="shared" si="1"/>
        <v>Relevant</v>
      </c>
    </row>
    <row r="14700" ht="22.5" customHeight="1">
      <c r="A14700" s="9" t="s">
        <v>40434</v>
      </c>
      <c r="B14700" s="10">
        <v>45584.302083333336</v>
      </c>
      <c r="C14700" s="11" t="s">
        <v>8431</v>
      </c>
      <c r="D14700" s="12">
        <v>10.0</v>
      </c>
      <c r="E14700" s="10" t="s">
        <v>42</v>
      </c>
      <c r="F14700" s="12">
        <v>2024.0</v>
      </c>
      <c r="G14700" s="13" t="s">
        <v>40435</v>
      </c>
      <c r="H14700" s="14" t="s">
        <v>40436</v>
      </c>
      <c r="I14700" s="12">
        <v>2.1345286E7</v>
      </c>
      <c r="J14700" s="15" t="str">
        <f t="shared" si="1"/>
        <v>Relevant</v>
      </c>
    </row>
    <row r="14701" ht="22.5" customHeight="1">
      <c r="A14701" s="9" t="s">
        <v>40437</v>
      </c>
      <c r="B14701" s="10">
        <v>45595.43446759259</v>
      </c>
      <c r="C14701" s="11" t="s">
        <v>40438</v>
      </c>
      <c r="D14701" s="12">
        <v>10.0</v>
      </c>
      <c r="E14701" s="10" t="s">
        <v>42</v>
      </c>
      <c r="F14701" s="12">
        <v>2024.0</v>
      </c>
      <c r="G14701" s="13" t="s">
        <v>13</v>
      </c>
      <c r="H14701" s="14" t="s">
        <v>40439</v>
      </c>
      <c r="I14701" s="12">
        <v>26170.0</v>
      </c>
      <c r="J14701" s="15" t="str">
        <f t="shared" si="1"/>
        <v>Relevant</v>
      </c>
    </row>
    <row r="14702" ht="22.5" customHeight="1">
      <c r="A14702" s="9" t="s">
        <v>40440</v>
      </c>
      <c r="B14702" s="10">
        <v>45707.50349537037</v>
      </c>
      <c r="C14702" s="11" t="s">
        <v>40441</v>
      </c>
      <c r="D14702" s="12">
        <v>2.0</v>
      </c>
      <c r="E14702" s="10" t="s">
        <v>12</v>
      </c>
      <c r="F14702" s="12">
        <v>2025.0</v>
      </c>
      <c r="G14702" s="13" t="s">
        <v>40442</v>
      </c>
      <c r="H14702" s="14" t="s">
        <v>40443</v>
      </c>
      <c r="I14702" s="12">
        <v>0.0</v>
      </c>
      <c r="J14702" s="15" t="str">
        <f t="shared" si="1"/>
        <v>Irrelevant</v>
      </c>
    </row>
    <row r="14703" ht="22.5" customHeight="1">
      <c r="A14703" s="9" t="s">
        <v>40444</v>
      </c>
      <c r="B14703" s="10">
        <v>45434.61450231481</v>
      </c>
      <c r="C14703" s="11" t="s">
        <v>40445</v>
      </c>
      <c r="D14703" s="12">
        <v>5.0</v>
      </c>
      <c r="E14703" s="10" t="s">
        <v>21</v>
      </c>
      <c r="F14703" s="12">
        <v>2024.0</v>
      </c>
      <c r="G14703" s="13" t="s">
        <v>13</v>
      </c>
      <c r="H14703" s="14" t="s">
        <v>189</v>
      </c>
      <c r="I14703" s="12">
        <v>113.0</v>
      </c>
      <c r="J14703" s="15" t="str">
        <f t="shared" si="1"/>
        <v>Relevant</v>
      </c>
    </row>
    <row r="14704" ht="22.5" customHeight="1">
      <c r="A14704" s="9" t="s">
        <v>40446</v>
      </c>
      <c r="B14704" s="10">
        <v>45603.57702546296</v>
      </c>
      <c r="C14704" s="11" t="s">
        <v>40447</v>
      </c>
      <c r="D14704" s="12">
        <v>11.0</v>
      </c>
      <c r="E14704" s="10" t="s">
        <v>17</v>
      </c>
      <c r="F14704" s="12">
        <v>2024.0</v>
      </c>
      <c r="G14704" s="13" t="s">
        <v>13</v>
      </c>
      <c r="H14704" s="14" t="s">
        <v>18</v>
      </c>
      <c r="I14704" s="12">
        <v>822.0</v>
      </c>
      <c r="J14704" s="15" t="str">
        <f t="shared" si="1"/>
        <v>Irrelevant</v>
      </c>
    </row>
    <row r="14705" ht="22.5" customHeight="1">
      <c r="A14705" s="9" t="s">
        <v>40448</v>
      </c>
      <c r="B14705" s="10">
        <v>45615.19217592593</v>
      </c>
      <c r="C14705" s="11" t="s">
        <v>40449</v>
      </c>
      <c r="D14705" s="12">
        <v>11.0</v>
      </c>
      <c r="E14705" s="10" t="s">
        <v>17</v>
      </c>
      <c r="F14705" s="12">
        <v>2024.0</v>
      </c>
      <c r="G14705" s="13" t="s">
        <v>13</v>
      </c>
      <c r="H14705" s="14" t="s">
        <v>3803</v>
      </c>
      <c r="I14705" s="12">
        <v>293.0</v>
      </c>
      <c r="J14705" s="15" t="str">
        <f t="shared" si="1"/>
        <v>Relevant</v>
      </c>
    </row>
    <row r="14706" ht="22.5" customHeight="1">
      <c r="A14706" s="9" t="s">
        <v>40450</v>
      </c>
      <c r="B14706" s="10">
        <v>45601.41741898148</v>
      </c>
      <c r="C14706" s="11" t="s">
        <v>40451</v>
      </c>
      <c r="D14706" s="12">
        <v>11.0</v>
      </c>
      <c r="E14706" s="10" t="s">
        <v>17</v>
      </c>
      <c r="F14706" s="12">
        <v>2024.0</v>
      </c>
      <c r="G14706" s="13" t="s">
        <v>40452</v>
      </c>
      <c r="H14706" s="14" t="s">
        <v>40453</v>
      </c>
      <c r="I14706" s="12">
        <v>557985.0</v>
      </c>
      <c r="J14706" s="15" t="str">
        <f t="shared" si="1"/>
        <v>Relevant</v>
      </c>
    </row>
    <row r="14707" ht="22.5" customHeight="1">
      <c r="A14707" s="9" t="s">
        <v>40454</v>
      </c>
      <c r="B14707" s="10">
        <v>45593.5474537037</v>
      </c>
      <c r="C14707" s="11" t="s">
        <v>40455</v>
      </c>
      <c r="D14707" s="12">
        <v>10.0</v>
      </c>
      <c r="E14707" s="10" t="s">
        <v>42</v>
      </c>
      <c r="F14707" s="12">
        <v>2024.0</v>
      </c>
      <c r="G14707" s="13" t="s">
        <v>13</v>
      </c>
      <c r="H14707" s="14" t="s">
        <v>97</v>
      </c>
      <c r="I14707" s="12">
        <v>565.0</v>
      </c>
      <c r="J14707" s="15" t="str">
        <f t="shared" si="1"/>
        <v>Relevant</v>
      </c>
    </row>
    <row r="14708" ht="22.5" customHeight="1">
      <c r="A14708" s="9" t="s">
        <v>40456</v>
      </c>
      <c r="B14708" s="10">
        <v>45554.52361111111</v>
      </c>
      <c r="C14708" s="11" t="s">
        <v>14605</v>
      </c>
      <c r="D14708" s="12">
        <v>9.0</v>
      </c>
      <c r="E14708" s="10" t="s">
        <v>114</v>
      </c>
      <c r="F14708" s="12">
        <v>2024.0</v>
      </c>
      <c r="G14708" s="13" t="s">
        <v>40457</v>
      </c>
      <c r="H14708" s="14" t="s">
        <v>40458</v>
      </c>
      <c r="I14708" s="12">
        <v>1.140782E7</v>
      </c>
      <c r="J14708" s="15" t="str">
        <f t="shared" si="1"/>
        <v>Relevant</v>
      </c>
    </row>
    <row r="14709" ht="22.5" customHeight="1">
      <c r="A14709" s="9" t="s">
        <v>40459</v>
      </c>
      <c r="B14709" s="10">
        <v>45723.748877314814</v>
      </c>
      <c r="C14709" s="11" t="s">
        <v>11710</v>
      </c>
      <c r="D14709" s="12">
        <v>3.0</v>
      </c>
      <c r="E14709" s="10" t="s">
        <v>59</v>
      </c>
      <c r="F14709" s="12">
        <v>2025.0</v>
      </c>
      <c r="G14709" s="13" t="s">
        <v>40460</v>
      </c>
      <c r="H14709" s="14" t="s">
        <v>40461</v>
      </c>
      <c r="I14709" s="12">
        <v>3256749.0</v>
      </c>
      <c r="J14709" s="15" t="str">
        <f t="shared" si="1"/>
        <v>Irrelevant</v>
      </c>
    </row>
    <row r="14710" ht="22.5" customHeight="1">
      <c r="A14710" s="9" t="s">
        <v>40462</v>
      </c>
      <c r="B14710" s="10">
        <v>45742.8891087963</v>
      </c>
      <c r="C14710" s="11" t="s">
        <v>40463</v>
      </c>
      <c r="D14710" s="12">
        <v>3.0</v>
      </c>
      <c r="E14710" s="10" t="s">
        <v>59</v>
      </c>
      <c r="F14710" s="12">
        <v>2025.0</v>
      </c>
      <c r="G14710" s="13" t="s">
        <v>40464</v>
      </c>
      <c r="H14710" s="14" t="s">
        <v>40465</v>
      </c>
      <c r="I14710" s="12">
        <v>2945843.0</v>
      </c>
      <c r="J14710" s="15" t="str">
        <f t="shared" si="1"/>
        <v>Irrelevant</v>
      </c>
    </row>
    <row r="14711" ht="22.5" customHeight="1">
      <c r="A14711" s="9" t="s">
        <v>40466</v>
      </c>
      <c r="B14711" s="10">
        <v>45742.810381944444</v>
      </c>
      <c r="C14711" s="11" t="s">
        <v>40467</v>
      </c>
      <c r="D14711" s="12">
        <v>3.0</v>
      </c>
      <c r="E14711" s="10" t="s">
        <v>59</v>
      </c>
      <c r="F14711" s="12">
        <v>2025.0</v>
      </c>
      <c r="G14711" s="13" t="s">
        <v>13</v>
      </c>
      <c r="H14711" s="14" t="s">
        <v>204</v>
      </c>
      <c r="I14711" s="12">
        <v>617.0</v>
      </c>
      <c r="J14711" s="15" t="str">
        <f t="shared" si="1"/>
        <v>Relevant</v>
      </c>
    </row>
    <row r="14712" ht="22.5" customHeight="1">
      <c r="A14712" s="9" t="s">
        <v>40468</v>
      </c>
      <c r="B14712" s="10">
        <v>45645.7840625</v>
      </c>
      <c r="C14712" s="11" t="s">
        <v>40469</v>
      </c>
      <c r="D14712" s="12">
        <v>12.0</v>
      </c>
      <c r="E14712" s="10" t="s">
        <v>26</v>
      </c>
      <c r="F14712" s="12">
        <v>2024.0</v>
      </c>
      <c r="G14712" s="13" t="s">
        <v>40470</v>
      </c>
      <c r="H14712" s="14" t="s">
        <v>40471</v>
      </c>
      <c r="I14712" s="12">
        <v>86924.0</v>
      </c>
      <c r="J14712" s="15" t="str">
        <f t="shared" si="1"/>
        <v>Irrelevant</v>
      </c>
    </row>
    <row r="14713" ht="22.5" customHeight="1">
      <c r="A14713" s="9" t="s">
        <v>40472</v>
      </c>
      <c r="B14713" s="10">
        <v>45697.02173611111</v>
      </c>
      <c r="C14713" s="11" t="s">
        <v>40473</v>
      </c>
      <c r="D14713" s="12">
        <v>2.0</v>
      </c>
      <c r="E14713" s="10" t="s">
        <v>12</v>
      </c>
      <c r="F14713" s="12">
        <v>2025.0</v>
      </c>
      <c r="G14713" s="13" t="s">
        <v>13</v>
      </c>
      <c r="H14713" s="14" t="s">
        <v>14</v>
      </c>
      <c r="I14713" s="12">
        <v>29.0</v>
      </c>
      <c r="J14713" s="15" t="str">
        <f t="shared" si="1"/>
        <v>Relevant</v>
      </c>
    </row>
    <row r="14714" ht="22.5" customHeight="1">
      <c r="A14714" s="9" t="s">
        <v>40474</v>
      </c>
      <c r="B14714" s="10">
        <v>45385.35277777778</v>
      </c>
      <c r="C14714" s="11" t="s">
        <v>33675</v>
      </c>
      <c r="D14714" s="12">
        <v>4.0</v>
      </c>
      <c r="E14714" s="10" t="s">
        <v>274</v>
      </c>
      <c r="F14714" s="12">
        <v>2024.0</v>
      </c>
      <c r="G14714" s="13" t="s">
        <v>40475</v>
      </c>
      <c r="H14714" s="14" t="s">
        <v>40476</v>
      </c>
      <c r="I14714" s="12">
        <v>0.0</v>
      </c>
      <c r="J14714" s="15" t="str">
        <f t="shared" si="1"/>
        <v>Irrelevant</v>
      </c>
    </row>
    <row r="14715" ht="22.5" customHeight="1">
      <c r="A14715" s="9" t="s">
        <v>40477</v>
      </c>
      <c r="B14715" s="10">
        <v>45460.4071875</v>
      </c>
      <c r="C14715" s="11" t="s">
        <v>40478</v>
      </c>
      <c r="D14715" s="12">
        <v>6.0</v>
      </c>
      <c r="E14715" s="10" t="s">
        <v>34</v>
      </c>
      <c r="F14715" s="12">
        <v>2024.0</v>
      </c>
      <c r="G14715" s="13" t="s">
        <v>13</v>
      </c>
      <c r="H14715" s="14" t="s">
        <v>40479</v>
      </c>
      <c r="I14715" s="12">
        <v>167.0</v>
      </c>
      <c r="J14715" s="15" t="str">
        <f t="shared" si="1"/>
        <v>Irrelevant</v>
      </c>
    </row>
    <row r="14716" ht="22.5" customHeight="1">
      <c r="A14716" s="9" t="s">
        <v>40480</v>
      </c>
      <c r="B14716" s="10">
        <v>45696.74443287037</v>
      </c>
      <c r="C14716" s="11" t="s">
        <v>40481</v>
      </c>
      <c r="D14716" s="12">
        <v>2.0</v>
      </c>
      <c r="E14716" s="10" t="s">
        <v>12</v>
      </c>
      <c r="F14716" s="12">
        <v>2025.0</v>
      </c>
      <c r="G14716" s="13" t="s">
        <v>13</v>
      </c>
      <c r="H14716" s="14" t="s">
        <v>14</v>
      </c>
      <c r="I14716" s="12">
        <v>22975.0</v>
      </c>
      <c r="J14716" s="15" t="str">
        <f t="shared" si="1"/>
        <v>Relevant</v>
      </c>
    </row>
    <row r="14717" ht="22.5" customHeight="1">
      <c r="A14717" s="9" t="s">
        <v>40482</v>
      </c>
      <c r="B14717" s="10">
        <v>45603.401655092595</v>
      </c>
      <c r="C14717" s="11" t="s">
        <v>10232</v>
      </c>
      <c r="D14717" s="12">
        <v>11.0</v>
      </c>
      <c r="E14717" s="10" t="s">
        <v>17</v>
      </c>
      <c r="F14717" s="12">
        <v>2024.0</v>
      </c>
      <c r="G14717" s="13" t="s">
        <v>40483</v>
      </c>
      <c r="H14717" s="14" t="s">
        <v>40484</v>
      </c>
      <c r="I14717" s="12">
        <v>3109247.0</v>
      </c>
      <c r="J14717" s="15" t="str">
        <f t="shared" si="1"/>
        <v>Relevant</v>
      </c>
    </row>
    <row r="14718" ht="22.5" customHeight="1">
      <c r="A14718" s="9" t="s">
        <v>40485</v>
      </c>
      <c r="B14718" s="10">
        <v>45696.80173611111</v>
      </c>
      <c r="C14718" s="11" t="s">
        <v>40486</v>
      </c>
      <c r="D14718" s="12">
        <v>2.0</v>
      </c>
      <c r="E14718" s="10" t="s">
        <v>12</v>
      </c>
      <c r="F14718" s="12">
        <v>2025.0</v>
      </c>
      <c r="G14718" s="13" t="s">
        <v>13</v>
      </c>
      <c r="H14718" s="14" t="s">
        <v>14</v>
      </c>
      <c r="I14718" s="12">
        <v>207.0</v>
      </c>
      <c r="J14718" s="15" t="str">
        <f t="shared" si="1"/>
        <v>Relevant</v>
      </c>
    </row>
    <row r="14719" ht="22.5" customHeight="1">
      <c r="A14719" s="9" t="s">
        <v>40487</v>
      </c>
      <c r="B14719" s="10">
        <v>45473.44579861111</v>
      </c>
      <c r="C14719" s="11" t="s">
        <v>23163</v>
      </c>
      <c r="D14719" s="12">
        <v>6.0</v>
      </c>
      <c r="E14719" s="10" t="s">
        <v>34</v>
      </c>
      <c r="F14719" s="12">
        <v>2024.0</v>
      </c>
      <c r="G14719" s="13" t="s">
        <v>13</v>
      </c>
      <c r="H14719" s="14" t="s">
        <v>56</v>
      </c>
      <c r="I14719" s="12">
        <v>2.0</v>
      </c>
      <c r="J14719" s="15" t="str">
        <f t="shared" si="1"/>
        <v>Relevant</v>
      </c>
    </row>
    <row r="14720" ht="22.5" customHeight="1">
      <c r="A14720" s="9" t="s">
        <v>40488</v>
      </c>
      <c r="B14720" s="10">
        <v>45472.87800925926</v>
      </c>
      <c r="C14720" s="11" t="s">
        <v>40489</v>
      </c>
      <c r="D14720" s="12">
        <v>6.0</v>
      </c>
      <c r="E14720" s="10" t="s">
        <v>34</v>
      </c>
      <c r="F14720" s="12">
        <v>2024.0</v>
      </c>
      <c r="G14720" s="13" t="s">
        <v>13</v>
      </c>
      <c r="H14720" s="14" t="s">
        <v>56</v>
      </c>
      <c r="I14720" s="12">
        <v>803.0</v>
      </c>
      <c r="J14720" s="15" t="str">
        <f t="shared" si="1"/>
        <v>Relevant</v>
      </c>
    </row>
    <row r="14721" ht="22.5" customHeight="1">
      <c r="A14721" s="9" t="s">
        <v>40490</v>
      </c>
      <c r="B14721" s="10">
        <v>45614.783634259256</v>
      </c>
      <c r="C14721" s="11" t="s">
        <v>40491</v>
      </c>
      <c r="D14721" s="12">
        <v>11.0</v>
      </c>
      <c r="E14721" s="10" t="s">
        <v>17</v>
      </c>
      <c r="F14721" s="12">
        <v>2024.0</v>
      </c>
      <c r="G14721" s="13" t="s">
        <v>13</v>
      </c>
      <c r="H14721" s="14" t="s">
        <v>423</v>
      </c>
      <c r="I14721" s="12">
        <v>4177.0</v>
      </c>
      <c r="J14721" s="15" t="str">
        <f t="shared" si="1"/>
        <v>Relevant</v>
      </c>
    </row>
    <row r="14722" ht="22.5" customHeight="1">
      <c r="A14722" s="9" t="s">
        <v>40492</v>
      </c>
      <c r="B14722" s="10">
        <v>45580.55915509259</v>
      </c>
      <c r="C14722" s="11" t="s">
        <v>40493</v>
      </c>
      <c r="D14722" s="12">
        <v>10.0</v>
      </c>
      <c r="E14722" s="10" t="s">
        <v>42</v>
      </c>
      <c r="F14722" s="12">
        <v>2024.0</v>
      </c>
      <c r="G14722" s="13" t="s">
        <v>13</v>
      </c>
      <c r="H14722" s="14" t="s">
        <v>642</v>
      </c>
      <c r="I14722" s="12">
        <v>71.0</v>
      </c>
      <c r="J14722" s="15" t="str">
        <f t="shared" si="1"/>
        <v>Relevant</v>
      </c>
    </row>
    <row r="14723" ht="22.5" customHeight="1">
      <c r="A14723" s="9" t="s">
        <v>40494</v>
      </c>
      <c r="B14723" s="10">
        <v>45623.50713789352</v>
      </c>
      <c r="C14723" s="11" t="s">
        <v>40495</v>
      </c>
      <c r="D14723" s="12">
        <v>11.0</v>
      </c>
      <c r="E14723" s="10" t="s">
        <v>17</v>
      </c>
      <c r="F14723" s="12">
        <v>2024.0</v>
      </c>
      <c r="G14723" s="13" t="s">
        <v>40496</v>
      </c>
      <c r="H14723" s="14" t="s">
        <v>40497</v>
      </c>
      <c r="I14723" s="12">
        <v>7850902.0</v>
      </c>
      <c r="J14723" s="15" t="str">
        <f t="shared" si="1"/>
        <v>Irrelevant</v>
      </c>
    </row>
    <row r="14724" ht="22.5" customHeight="1">
      <c r="A14724" s="9" t="s">
        <v>40498</v>
      </c>
      <c r="B14724" s="10">
        <v>45696.76893518519</v>
      </c>
      <c r="C14724" s="11" t="s">
        <v>40499</v>
      </c>
      <c r="D14724" s="12">
        <v>2.0</v>
      </c>
      <c r="E14724" s="10" t="s">
        <v>12</v>
      </c>
      <c r="F14724" s="12">
        <v>2025.0</v>
      </c>
      <c r="G14724" s="13" t="s">
        <v>13</v>
      </c>
      <c r="H14724" s="14" t="s">
        <v>14</v>
      </c>
      <c r="I14724" s="12">
        <v>816.0</v>
      </c>
      <c r="J14724" s="15" t="str">
        <f t="shared" si="1"/>
        <v>Relevant</v>
      </c>
    </row>
    <row r="14725" ht="22.5" customHeight="1">
      <c r="A14725" s="9" t="s">
        <v>40500</v>
      </c>
      <c r="B14725" s="10">
        <v>45592.39795138889</v>
      </c>
      <c r="C14725" s="11" t="s">
        <v>40501</v>
      </c>
      <c r="D14725" s="12">
        <v>10.0</v>
      </c>
      <c r="E14725" s="10" t="s">
        <v>42</v>
      </c>
      <c r="F14725" s="12">
        <v>2024.0</v>
      </c>
      <c r="G14725" s="13" t="s">
        <v>13</v>
      </c>
      <c r="H14725" s="14" t="s">
        <v>97</v>
      </c>
      <c r="I14725" s="12">
        <v>1525.0</v>
      </c>
      <c r="J14725" s="15" t="str">
        <f t="shared" si="1"/>
        <v>Relevant</v>
      </c>
    </row>
    <row r="14726" ht="22.5" customHeight="1">
      <c r="A14726" s="9" t="s">
        <v>40502</v>
      </c>
      <c r="B14726" s="10">
        <v>45602.40056712963</v>
      </c>
      <c r="C14726" s="11" t="s">
        <v>12933</v>
      </c>
      <c r="D14726" s="12">
        <v>11.0</v>
      </c>
      <c r="E14726" s="10" t="s">
        <v>17</v>
      </c>
      <c r="F14726" s="12">
        <v>2024.0</v>
      </c>
      <c r="G14726" s="13" t="s">
        <v>13</v>
      </c>
      <c r="H14726" s="14" t="s">
        <v>822</v>
      </c>
      <c r="I14726" s="12">
        <v>816.0</v>
      </c>
      <c r="J14726" s="15" t="str">
        <f t="shared" si="1"/>
        <v>Relevant</v>
      </c>
    </row>
    <row r="14727" ht="22.5" customHeight="1">
      <c r="A14727" s="9" t="s">
        <v>40503</v>
      </c>
      <c r="B14727" s="10">
        <v>45594.40738425926</v>
      </c>
      <c r="C14727" s="11" t="s">
        <v>40504</v>
      </c>
      <c r="D14727" s="12">
        <v>10.0</v>
      </c>
      <c r="E14727" s="10" t="s">
        <v>42</v>
      </c>
      <c r="F14727" s="12">
        <v>2024.0</v>
      </c>
      <c r="G14727" s="13" t="s">
        <v>40505</v>
      </c>
      <c r="H14727" s="14" t="s">
        <v>40506</v>
      </c>
      <c r="I14727" s="12">
        <v>0.0</v>
      </c>
      <c r="J14727" s="15" t="str">
        <f t="shared" si="1"/>
        <v>Irrelevant</v>
      </c>
    </row>
    <row r="14728" ht="22.5" customHeight="1">
      <c r="A14728" s="9" t="s">
        <v>40507</v>
      </c>
      <c r="B14728" s="10">
        <v>45590.42928240741</v>
      </c>
      <c r="C14728" s="11" t="s">
        <v>39011</v>
      </c>
      <c r="D14728" s="12">
        <v>10.0</v>
      </c>
      <c r="E14728" s="10" t="s">
        <v>42</v>
      </c>
      <c r="F14728" s="12">
        <v>2024.0</v>
      </c>
      <c r="G14728" s="13" t="s">
        <v>40508</v>
      </c>
      <c r="H14728" s="14" t="s">
        <v>40509</v>
      </c>
      <c r="I14728" s="12">
        <v>8494959.0</v>
      </c>
      <c r="J14728" s="15" t="str">
        <f t="shared" si="1"/>
        <v>Relevant</v>
      </c>
    </row>
    <row r="14729" ht="22.5" customHeight="1">
      <c r="A14729" s="9" t="s">
        <v>40510</v>
      </c>
      <c r="B14729" s="10">
        <v>45613.61835648148</v>
      </c>
      <c r="C14729" s="11" t="s">
        <v>40511</v>
      </c>
      <c r="D14729" s="12">
        <v>11.0</v>
      </c>
      <c r="E14729" s="10" t="s">
        <v>17</v>
      </c>
      <c r="F14729" s="12">
        <v>2024.0</v>
      </c>
      <c r="G14729" s="13" t="s">
        <v>13</v>
      </c>
      <c r="H14729" s="14" t="s">
        <v>40512</v>
      </c>
      <c r="I14729" s="12">
        <v>841.0</v>
      </c>
      <c r="J14729" s="15" t="str">
        <f t="shared" si="1"/>
        <v>Relevant</v>
      </c>
    </row>
    <row r="14730" ht="22.5" customHeight="1">
      <c r="A14730" s="9" t="s">
        <v>40513</v>
      </c>
      <c r="B14730" s="10">
        <v>45615.63136574074</v>
      </c>
      <c r="C14730" s="11" t="s">
        <v>40514</v>
      </c>
      <c r="D14730" s="12">
        <v>11.0</v>
      </c>
      <c r="E14730" s="10" t="s">
        <v>17</v>
      </c>
      <c r="F14730" s="12">
        <v>2024.0</v>
      </c>
      <c r="G14730" s="13" t="s">
        <v>13</v>
      </c>
      <c r="H14730" s="14" t="s">
        <v>511</v>
      </c>
      <c r="I14730" s="12">
        <v>692.0</v>
      </c>
      <c r="J14730" s="15" t="str">
        <f t="shared" si="1"/>
        <v>Relevant</v>
      </c>
    </row>
    <row r="14731" ht="22.5" customHeight="1">
      <c r="A14731" s="9" t="s">
        <v>40515</v>
      </c>
      <c r="B14731" s="10">
        <v>45697.899988425925</v>
      </c>
      <c r="C14731" s="11" t="s">
        <v>40516</v>
      </c>
      <c r="D14731" s="12">
        <v>2.0</v>
      </c>
      <c r="E14731" s="10" t="s">
        <v>12</v>
      </c>
      <c r="F14731" s="12">
        <v>2025.0</v>
      </c>
      <c r="G14731" s="13" t="s">
        <v>13</v>
      </c>
      <c r="H14731" s="14" t="s">
        <v>14</v>
      </c>
      <c r="I14731" s="12">
        <v>356.0</v>
      </c>
      <c r="J14731" s="15" t="str">
        <f t="shared" si="1"/>
        <v>Relevant</v>
      </c>
    </row>
    <row r="14732" ht="22.5" customHeight="1">
      <c r="A14732" s="9" t="s">
        <v>40517</v>
      </c>
      <c r="B14732" s="10">
        <v>45710.91616898148</v>
      </c>
      <c r="C14732" s="11" t="s">
        <v>40518</v>
      </c>
      <c r="D14732" s="12">
        <v>2.0</v>
      </c>
      <c r="E14732" s="10" t="s">
        <v>12</v>
      </c>
      <c r="F14732" s="12">
        <v>2025.0</v>
      </c>
      <c r="G14732" s="13" t="s">
        <v>13</v>
      </c>
      <c r="H14732" s="14" t="s">
        <v>1045</v>
      </c>
      <c r="I14732" s="12">
        <v>412.0</v>
      </c>
      <c r="J14732" s="15" t="str">
        <f t="shared" si="1"/>
        <v>Relevant</v>
      </c>
    </row>
    <row r="14733" ht="22.5" customHeight="1">
      <c r="A14733" s="9" t="s">
        <v>40519</v>
      </c>
      <c r="B14733" s="10">
        <v>45741.72136574074</v>
      </c>
      <c r="C14733" s="11" t="s">
        <v>40520</v>
      </c>
      <c r="D14733" s="12">
        <v>3.0</v>
      </c>
      <c r="E14733" s="10" t="s">
        <v>59</v>
      </c>
      <c r="F14733" s="12">
        <v>2025.0</v>
      </c>
      <c r="G14733" s="13" t="s">
        <v>40521</v>
      </c>
      <c r="H14733" s="14" t="str">
        <f>IFERROR(__xludf.DUMMYFUNCTION("TRIM(REGEXREPLACE(GOOGLETRANSLATE(G14733,""auto"",""en""),""(?i)\b(RT|QT)\s*@?\w*:?\s*|https?://\S+|@\w+|#\w+|[^\x00-\x7F]|[^\w\s]"",""""))"),"The air in the villages adjacent to the rack point has become toxic putting a population of 25000 at risk of cancer")</f>
        <v>The air in the villages adjacent to the rack point has become toxic putting a population of 25000 at risk of cancer</v>
      </c>
      <c r="I14733" s="12">
        <v>6532273.0</v>
      </c>
      <c r="J14733" s="15" t="str">
        <f t="shared" si="1"/>
        <v>Irrelevant</v>
      </c>
    </row>
    <row r="14734" ht="22.5" customHeight="1">
      <c r="A14734" s="9" t="s">
        <v>40522</v>
      </c>
      <c r="B14734" s="10">
        <v>45624.62144675926</v>
      </c>
      <c r="C14734" s="11" t="s">
        <v>40523</v>
      </c>
      <c r="D14734" s="12">
        <v>11.0</v>
      </c>
      <c r="E14734" s="10" t="s">
        <v>17</v>
      </c>
      <c r="F14734" s="12">
        <v>2024.0</v>
      </c>
      <c r="G14734" s="13" t="s">
        <v>40524</v>
      </c>
      <c r="H14734" s="14" t="s">
        <v>40525</v>
      </c>
      <c r="I14734" s="12">
        <v>592273.0</v>
      </c>
      <c r="J14734" s="15" t="str">
        <f t="shared" si="1"/>
        <v>Irrelevant</v>
      </c>
    </row>
    <row r="14735" ht="22.5" customHeight="1">
      <c r="A14735" s="9" t="s">
        <v>40526</v>
      </c>
      <c r="B14735" s="10">
        <v>45725.513194444444</v>
      </c>
      <c r="C14735" s="11" t="s">
        <v>6547</v>
      </c>
      <c r="D14735" s="12">
        <v>3.0</v>
      </c>
      <c r="E14735" s="10" t="s">
        <v>59</v>
      </c>
      <c r="F14735" s="12">
        <v>2025.0</v>
      </c>
      <c r="G14735" s="13" t="s">
        <v>13</v>
      </c>
      <c r="H14735" s="14" t="s">
        <v>420</v>
      </c>
      <c r="I14735" s="12">
        <v>412.0</v>
      </c>
      <c r="J14735" s="15" t="str">
        <f t="shared" si="1"/>
        <v>Irrelevant</v>
      </c>
    </row>
    <row r="14736" ht="22.5" customHeight="1">
      <c r="A14736" s="9" t="s">
        <v>40527</v>
      </c>
      <c r="B14736" s="10">
        <v>45388.855</v>
      </c>
      <c r="C14736" s="11" t="s">
        <v>40528</v>
      </c>
      <c r="D14736" s="12">
        <v>4.0</v>
      </c>
      <c r="E14736" s="10" t="s">
        <v>274</v>
      </c>
      <c r="F14736" s="12">
        <v>2024.0</v>
      </c>
      <c r="G14736" s="13" t="s">
        <v>13</v>
      </c>
      <c r="H14736" s="14" t="s">
        <v>40529</v>
      </c>
      <c r="I14736" s="12">
        <v>78.0</v>
      </c>
      <c r="J14736" s="15" t="str">
        <f t="shared" si="1"/>
        <v>Irrelevant</v>
      </c>
    </row>
    <row r="14737" ht="22.5" customHeight="1">
      <c r="A14737" s="9" t="s">
        <v>40530</v>
      </c>
      <c r="B14737" s="10">
        <v>45602.29424768518</v>
      </c>
      <c r="C14737" s="11" t="s">
        <v>40531</v>
      </c>
      <c r="D14737" s="12">
        <v>11.0</v>
      </c>
      <c r="E14737" s="10" t="s">
        <v>17</v>
      </c>
      <c r="F14737" s="12">
        <v>2024.0</v>
      </c>
      <c r="G14737" s="13" t="s">
        <v>40532</v>
      </c>
      <c r="H14737" s="14" t="s">
        <v>40533</v>
      </c>
      <c r="I14737" s="12">
        <v>8026530.0</v>
      </c>
      <c r="J14737" s="15" t="str">
        <f t="shared" si="1"/>
        <v>Relevant</v>
      </c>
    </row>
    <row r="14738" ht="22.5" customHeight="1">
      <c r="A14738" s="9" t="s">
        <v>40534</v>
      </c>
      <c r="B14738" s="10">
        <v>45608.806921296295</v>
      </c>
      <c r="C14738" s="11" t="s">
        <v>40535</v>
      </c>
      <c r="D14738" s="12">
        <v>11.0</v>
      </c>
      <c r="E14738" s="10" t="s">
        <v>17</v>
      </c>
      <c r="F14738" s="12">
        <v>2024.0</v>
      </c>
      <c r="G14738" s="13" t="s">
        <v>13</v>
      </c>
      <c r="H14738" s="14" t="s">
        <v>2369</v>
      </c>
      <c r="I14738" s="12">
        <v>200.0</v>
      </c>
      <c r="J14738" s="15" t="str">
        <f t="shared" si="1"/>
        <v>Relevant</v>
      </c>
    </row>
    <row r="14739" ht="22.5" customHeight="1">
      <c r="A14739" s="9" t="s">
        <v>40536</v>
      </c>
      <c r="B14739" s="10">
        <v>45628.68378472222</v>
      </c>
      <c r="C14739" s="11" t="s">
        <v>40537</v>
      </c>
      <c r="D14739" s="12">
        <v>12.0</v>
      </c>
      <c r="E14739" s="10" t="s">
        <v>26</v>
      </c>
      <c r="F14739" s="12">
        <v>2024.0</v>
      </c>
      <c r="G14739" s="13" t="s">
        <v>40538</v>
      </c>
      <c r="H14739" s="14" t="s">
        <v>40539</v>
      </c>
      <c r="I14739" s="12">
        <v>6831001.0</v>
      </c>
      <c r="J14739" s="15" t="str">
        <f t="shared" si="1"/>
        <v>Irrelevant</v>
      </c>
    </row>
    <row r="14740" ht="22.5" customHeight="1">
      <c r="A14740" s="9" t="s">
        <v>40540</v>
      </c>
      <c r="B14740" s="10">
        <v>45613.96650462963</v>
      </c>
      <c r="C14740" s="11" t="s">
        <v>40541</v>
      </c>
      <c r="D14740" s="12">
        <v>11.0</v>
      </c>
      <c r="E14740" s="10" t="s">
        <v>17</v>
      </c>
      <c r="F14740" s="12">
        <v>2024.0</v>
      </c>
      <c r="G14740" s="13" t="s">
        <v>13</v>
      </c>
      <c r="H14740" s="14" t="s">
        <v>3250</v>
      </c>
      <c r="I14740" s="12">
        <v>954.0</v>
      </c>
      <c r="J14740" s="15" t="str">
        <f t="shared" si="1"/>
        <v>Relevant</v>
      </c>
    </row>
    <row r="14741" ht="22.5" customHeight="1">
      <c r="A14741" s="9" t="s">
        <v>40542</v>
      </c>
      <c r="B14741" s="10">
        <v>45614.90494212963</v>
      </c>
      <c r="C14741" s="11" t="s">
        <v>40543</v>
      </c>
      <c r="D14741" s="12">
        <v>11.0</v>
      </c>
      <c r="E14741" s="10" t="s">
        <v>17</v>
      </c>
      <c r="F14741" s="12">
        <v>2024.0</v>
      </c>
      <c r="G14741" s="13" t="s">
        <v>13</v>
      </c>
      <c r="H14741" s="14" t="s">
        <v>423</v>
      </c>
      <c r="I14741" s="12">
        <v>791.0</v>
      </c>
      <c r="J14741" s="15" t="str">
        <f t="shared" si="1"/>
        <v>Relevant</v>
      </c>
    </row>
    <row r="14742" ht="22.5" customHeight="1">
      <c r="A14742" s="9" t="s">
        <v>40544</v>
      </c>
      <c r="B14742" s="10">
        <v>45615.384097222224</v>
      </c>
      <c r="C14742" s="11" t="s">
        <v>40545</v>
      </c>
      <c r="D14742" s="12">
        <v>11.0</v>
      </c>
      <c r="E14742" s="10" t="s">
        <v>17</v>
      </c>
      <c r="F14742" s="12">
        <v>2024.0</v>
      </c>
      <c r="G14742" s="13" t="s">
        <v>13</v>
      </c>
      <c r="H14742" s="14" t="s">
        <v>781</v>
      </c>
      <c r="I14742" s="12">
        <v>302.0</v>
      </c>
      <c r="J14742" s="15" t="str">
        <f t="shared" si="1"/>
        <v>Irrelevant</v>
      </c>
    </row>
    <row r="14743" ht="22.5" customHeight="1">
      <c r="A14743" s="9" t="s">
        <v>40546</v>
      </c>
      <c r="B14743" s="10">
        <v>45475.52922453704</v>
      </c>
      <c r="C14743" s="11" t="s">
        <v>40547</v>
      </c>
      <c r="D14743" s="12">
        <v>7.0</v>
      </c>
      <c r="E14743" s="10" t="s">
        <v>55</v>
      </c>
      <c r="F14743" s="12">
        <v>2024.0</v>
      </c>
      <c r="G14743" s="13" t="s">
        <v>13</v>
      </c>
      <c r="H14743" s="14" t="s">
        <v>56</v>
      </c>
      <c r="I14743" s="12">
        <v>114.0</v>
      </c>
      <c r="J14743" s="15" t="str">
        <f t="shared" si="1"/>
        <v>Relevant</v>
      </c>
    </row>
    <row r="14744" ht="22.5" customHeight="1">
      <c r="A14744" s="9" t="s">
        <v>40548</v>
      </c>
      <c r="B14744" s="10">
        <v>45615.384363425925</v>
      </c>
      <c r="C14744" s="11" t="s">
        <v>27890</v>
      </c>
      <c r="D14744" s="12">
        <v>11.0</v>
      </c>
      <c r="E14744" s="10" t="s">
        <v>17</v>
      </c>
      <c r="F14744" s="12">
        <v>2024.0</v>
      </c>
      <c r="G14744" s="13" t="s">
        <v>13</v>
      </c>
      <c r="H14744" s="14" t="s">
        <v>781</v>
      </c>
      <c r="I14744" s="12">
        <v>692.0</v>
      </c>
      <c r="J14744" s="15" t="str">
        <f t="shared" si="1"/>
        <v>Irrelevant</v>
      </c>
    </row>
    <row r="14745" ht="22.5" customHeight="1">
      <c r="A14745" s="9" t="s">
        <v>40549</v>
      </c>
      <c r="B14745" s="10">
        <v>45599.50337962963</v>
      </c>
      <c r="C14745" s="11" t="s">
        <v>29349</v>
      </c>
      <c r="D14745" s="12">
        <v>11.0</v>
      </c>
      <c r="E14745" s="10" t="s">
        <v>17</v>
      </c>
      <c r="F14745" s="12">
        <v>2024.0</v>
      </c>
      <c r="G14745" s="13" t="s">
        <v>40550</v>
      </c>
      <c r="H14745" s="14" t="s">
        <v>40551</v>
      </c>
      <c r="I14745" s="12">
        <v>194250.0</v>
      </c>
      <c r="J14745" s="15" t="str">
        <f t="shared" si="1"/>
        <v>Relevant</v>
      </c>
    </row>
    <row r="14746" ht="22.5" customHeight="1">
      <c r="A14746" s="9" t="s">
        <v>40552</v>
      </c>
      <c r="B14746" s="10">
        <v>45615.43032407408</v>
      </c>
      <c r="C14746" s="11" t="s">
        <v>40553</v>
      </c>
      <c r="D14746" s="12">
        <v>11.0</v>
      </c>
      <c r="E14746" s="10" t="s">
        <v>17</v>
      </c>
      <c r="F14746" s="12">
        <v>2024.0</v>
      </c>
      <c r="G14746" s="13" t="s">
        <v>13</v>
      </c>
      <c r="H14746" s="14" t="s">
        <v>8028</v>
      </c>
      <c r="I14746" s="12">
        <v>107.0</v>
      </c>
      <c r="J14746" s="15" t="str">
        <f t="shared" si="1"/>
        <v>Relevant</v>
      </c>
    </row>
    <row r="14747" ht="22.5" customHeight="1">
      <c r="A14747" s="9" t="s">
        <v>40554</v>
      </c>
      <c r="B14747" s="10">
        <v>45615.37788194444</v>
      </c>
      <c r="C14747" s="11" t="s">
        <v>40555</v>
      </c>
      <c r="D14747" s="12">
        <v>11.0</v>
      </c>
      <c r="E14747" s="10" t="s">
        <v>17</v>
      </c>
      <c r="F14747" s="12">
        <v>2024.0</v>
      </c>
      <c r="G14747" s="13" t="s">
        <v>13</v>
      </c>
      <c r="H14747" s="14" t="s">
        <v>781</v>
      </c>
      <c r="I14747" s="12">
        <v>35.0</v>
      </c>
      <c r="J14747" s="15" t="str">
        <f t="shared" si="1"/>
        <v>Irrelevant</v>
      </c>
    </row>
    <row r="14748" ht="22.5" customHeight="1">
      <c r="A14748" s="9" t="s">
        <v>40556</v>
      </c>
      <c r="B14748" s="10">
        <v>45731.75465277778</v>
      </c>
      <c r="C14748" s="11" t="s">
        <v>40557</v>
      </c>
      <c r="D14748" s="12">
        <v>3.0</v>
      </c>
      <c r="E14748" s="10" t="s">
        <v>59</v>
      </c>
      <c r="F14748" s="12">
        <v>2025.0</v>
      </c>
      <c r="G14748" s="13" t="s">
        <v>13</v>
      </c>
      <c r="H14748" s="14" t="s">
        <v>562</v>
      </c>
      <c r="I14748" s="12">
        <v>53.0</v>
      </c>
      <c r="J14748" s="15" t="str">
        <f t="shared" si="1"/>
        <v>Irrelevant</v>
      </c>
    </row>
    <row r="14749" ht="22.5" customHeight="1">
      <c r="A14749" s="9" t="s">
        <v>40558</v>
      </c>
      <c r="B14749" s="10">
        <v>45590.649502314816</v>
      </c>
      <c r="C14749" s="11" t="s">
        <v>40559</v>
      </c>
      <c r="D14749" s="12">
        <v>10.0</v>
      </c>
      <c r="E14749" s="10" t="s">
        <v>42</v>
      </c>
      <c r="F14749" s="12">
        <v>2024.0</v>
      </c>
      <c r="G14749" s="13" t="s">
        <v>13</v>
      </c>
      <c r="H14749" s="14" t="s">
        <v>40560</v>
      </c>
      <c r="I14749" s="12">
        <v>56.0</v>
      </c>
      <c r="J14749" s="15" t="str">
        <f t="shared" si="1"/>
        <v>Irrelevant</v>
      </c>
    </row>
    <row r="14750" ht="22.5" customHeight="1">
      <c r="A14750" s="9" t="s">
        <v>40561</v>
      </c>
      <c r="B14750" s="10">
        <v>45696.79269675926</v>
      </c>
      <c r="C14750" s="11" t="s">
        <v>40562</v>
      </c>
      <c r="D14750" s="12">
        <v>2.0</v>
      </c>
      <c r="E14750" s="10" t="s">
        <v>12</v>
      </c>
      <c r="F14750" s="12">
        <v>2025.0</v>
      </c>
      <c r="G14750" s="13" t="s">
        <v>13</v>
      </c>
      <c r="H14750" s="14" t="s">
        <v>14</v>
      </c>
      <c r="I14750" s="12">
        <v>3548.0</v>
      </c>
      <c r="J14750" s="15" t="str">
        <f t="shared" si="1"/>
        <v>Relevant</v>
      </c>
    </row>
    <row r="14751" ht="22.5" customHeight="1">
      <c r="A14751" s="9" t="s">
        <v>40563</v>
      </c>
      <c r="B14751" s="10">
        <v>45593.67631944444</v>
      </c>
      <c r="C14751" s="11" t="s">
        <v>40564</v>
      </c>
      <c r="D14751" s="12">
        <v>10.0</v>
      </c>
      <c r="E14751" s="10" t="s">
        <v>42</v>
      </c>
      <c r="F14751" s="12">
        <v>2024.0</v>
      </c>
      <c r="G14751" s="13" t="s">
        <v>13</v>
      </c>
      <c r="H14751" s="14" t="s">
        <v>131</v>
      </c>
      <c r="I14751" s="12">
        <v>2038.0</v>
      </c>
      <c r="J14751" s="15" t="str">
        <f t="shared" si="1"/>
        <v>Relevant</v>
      </c>
    </row>
    <row r="14752" ht="22.5" customHeight="1">
      <c r="A14752" s="9" t="s">
        <v>40565</v>
      </c>
      <c r="B14752" s="10">
        <v>45696.790451388886</v>
      </c>
      <c r="C14752" s="11" t="s">
        <v>40566</v>
      </c>
      <c r="D14752" s="12">
        <v>2.0</v>
      </c>
      <c r="E14752" s="10" t="s">
        <v>12</v>
      </c>
      <c r="F14752" s="12">
        <v>2025.0</v>
      </c>
      <c r="G14752" s="13" t="s">
        <v>13</v>
      </c>
      <c r="H14752" s="14" t="s">
        <v>14</v>
      </c>
      <c r="I14752" s="12">
        <v>157.0</v>
      </c>
      <c r="J14752" s="15" t="str">
        <f t="shared" si="1"/>
        <v>Relevant</v>
      </c>
    </row>
    <row r="14753" ht="22.5" customHeight="1">
      <c r="A14753" s="9" t="s">
        <v>40567</v>
      </c>
      <c r="B14753" s="10">
        <v>45434.37849537037</v>
      </c>
      <c r="C14753" s="11" t="s">
        <v>40568</v>
      </c>
      <c r="D14753" s="12">
        <v>5.0</v>
      </c>
      <c r="E14753" s="10" t="s">
        <v>21</v>
      </c>
      <c r="F14753" s="12">
        <v>2024.0</v>
      </c>
      <c r="G14753" s="13" t="s">
        <v>13</v>
      </c>
      <c r="H14753" s="14" t="s">
        <v>40569</v>
      </c>
      <c r="I14753" s="12">
        <v>76.0</v>
      </c>
      <c r="J14753" s="15" t="str">
        <f t="shared" si="1"/>
        <v>Irrelevant</v>
      </c>
    </row>
    <row r="14754" ht="22.5" customHeight="1">
      <c r="A14754" s="9" t="s">
        <v>40570</v>
      </c>
      <c r="B14754" s="10">
        <v>45492.41153935185</v>
      </c>
      <c r="C14754" s="11" t="s">
        <v>40571</v>
      </c>
      <c r="D14754" s="12">
        <v>7.0</v>
      </c>
      <c r="E14754" s="10" t="s">
        <v>55</v>
      </c>
      <c r="F14754" s="12">
        <v>2024.0</v>
      </c>
      <c r="G14754" s="13" t="s">
        <v>13</v>
      </c>
      <c r="H14754" s="14" t="s">
        <v>214</v>
      </c>
      <c r="I14754" s="12">
        <v>292.0</v>
      </c>
      <c r="J14754" s="15" t="str">
        <f t="shared" si="1"/>
        <v>Relevant</v>
      </c>
    </row>
    <row r="14755" ht="22.5" customHeight="1">
      <c r="A14755" s="9" t="s">
        <v>40572</v>
      </c>
      <c r="B14755" s="10">
        <v>45632.67696759259</v>
      </c>
      <c r="C14755" s="11" t="s">
        <v>40573</v>
      </c>
      <c r="D14755" s="12">
        <v>12.0</v>
      </c>
      <c r="E14755" s="10" t="s">
        <v>26</v>
      </c>
      <c r="F14755" s="12">
        <v>2024.0</v>
      </c>
      <c r="G14755" s="13" t="s">
        <v>13</v>
      </c>
      <c r="H14755" s="14" t="s">
        <v>8785</v>
      </c>
      <c r="I14755" s="12">
        <v>1290.0</v>
      </c>
      <c r="J14755" s="15" t="str">
        <f t="shared" si="1"/>
        <v>Relevant</v>
      </c>
    </row>
    <row r="14756" ht="22.5" customHeight="1">
      <c r="A14756" s="9" t="s">
        <v>40574</v>
      </c>
      <c r="B14756" s="10">
        <v>45605.47986111111</v>
      </c>
      <c r="C14756" s="11" t="s">
        <v>3309</v>
      </c>
      <c r="D14756" s="12">
        <v>11.0</v>
      </c>
      <c r="E14756" s="10" t="s">
        <v>17</v>
      </c>
      <c r="F14756" s="12">
        <v>2024.0</v>
      </c>
      <c r="G14756" s="13" t="s">
        <v>40575</v>
      </c>
      <c r="H14756" s="14" t="s">
        <v>40576</v>
      </c>
      <c r="I14756" s="12">
        <v>1.5232462E7</v>
      </c>
      <c r="J14756" s="15" t="str">
        <f t="shared" si="1"/>
        <v>Relevant</v>
      </c>
    </row>
    <row r="14757" ht="22.5" customHeight="1">
      <c r="A14757" s="9" t="s">
        <v>40577</v>
      </c>
      <c r="B14757" s="10">
        <v>45437.93863425926</v>
      </c>
      <c r="C14757" s="11" t="s">
        <v>40578</v>
      </c>
      <c r="D14757" s="12">
        <v>5.0</v>
      </c>
      <c r="E14757" s="10" t="s">
        <v>21</v>
      </c>
      <c r="F14757" s="12">
        <v>2024.0</v>
      </c>
      <c r="G14757" s="13" t="s">
        <v>13</v>
      </c>
      <c r="H14757" s="14" t="s">
        <v>484</v>
      </c>
      <c r="I14757" s="12">
        <v>2749.0</v>
      </c>
      <c r="J14757" s="15" t="str">
        <f t="shared" si="1"/>
        <v>Irrelevant</v>
      </c>
    </row>
    <row r="14758" ht="22.5" customHeight="1">
      <c r="A14758" s="9" t="s">
        <v>40579</v>
      </c>
      <c r="B14758" s="10">
        <v>45615.801574074074</v>
      </c>
      <c r="C14758" s="11" t="s">
        <v>40580</v>
      </c>
      <c r="D14758" s="12">
        <v>11.0</v>
      </c>
      <c r="E14758" s="10" t="s">
        <v>17</v>
      </c>
      <c r="F14758" s="12">
        <v>2024.0</v>
      </c>
      <c r="G14758" s="13" t="s">
        <v>13</v>
      </c>
      <c r="H14758" s="14" t="s">
        <v>31</v>
      </c>
      <c r="I14758" s="12">
        <v>21.0</v>
      </c>
      <c r="J14758" s="15" t="str">
        <f t="shared" si="1"/>
        <v>Relevant</v>
      </c>
    </row>
    <row r="14759" ht="22.5" customHeight="1">
      <c r="A14759" s="9" t="s">
        <v>40581</v>
      </c>
      <c r="B14759" s="10">
        <v>45587.46617366898</v>
      </c>
      <c r="C14759" s="11" t="s">
        <v>40582</v>
      </c>
      <c r="D14759" s="12">
        <v>10.0</v>
      </c>
      <c r="E14759" s="10" t="s">
        <v>42</v>
      </c>
      <c r="F14759" s="12">
        <v>2024.0</v>
      </c>
      <c r="G14759" s="13" t="s">
        <v>40583</v>
      </c>
      <c r="H14759" s="14" t="s">
        <v>40584</v>
      </c>
      <c r="I14759" s="12">
        <v>165181.0</v>
      </c>
      <c r="J14759" s="15" t="str">
        <f t="shared" si="1"/>
        <v>Relevant</v>
      </c>
    </row>
    <row r="14760" ht="22.5" customHeight="1">
      <c r="A14760" s="9" t="s">
        <v>40585</v>
      </c>
      <c r="B14760" s="10">
        <v>45618.34893518518</v>
      </c>
      <c r="C14760" s="11" t="s">
        <v>40586</v>
      </c>
      <c r="D14760" s="12">
        <v>11.0</v>
      </c>
      <c r="E14760" s="10" t="s">
        <v>17</v>
      </c>
      <c r="F14760" s="12">
        <v>2024.0</v>
      </c>
      <c r="G14760" s="13" t="s">
        <v>13</v>
      </c>
      <c r="H14760" s="14" t="s">
        <v>40587</v>
      </c>
      <c r="I14760" s="12">
        <v>48144.0</v>
      </c>
      <c r="J14760" s="15" t="str">
        <f t="shared" si="1"/>
        <v>Irrelevant</v>
      </c>
    </row>
    <row r="14761" ht="22.5" customHeight="1">
      <c r="A14761" s="9" t="s">
        <v>40588</v>
      </c>
      <c r="B14761" s="10">
        <v>45598.293020833335</v>
      </c>
      <c r="C14761" s="11" t="s">
        <v>40589</v>
      </c>
      <c r="D14761" s="12">
        <v>11.0</v>
      </c>
      <c r="E14761" s="10" t="s">
        <v>17</v>
      </c>
      <c r="F14761" s="12">
        <v>2024.0</v>
      </c>
      <c r="G14761" s="13" t="s">
        <v>40590</v>
      </c>
      <c r="H14761" s="14" t="s">
        <v>40591</v>
      </c>
      <c r="I14761" s="12">
        <v>2.1345286E7</v>
      </c>
      <c r="J14761" s="15" t="str">
        <f t="shared" si="1"/>
        <v>Irrelevant</v>
      </c>
    </row>
    <row r="14762" ht="22.5" customHeight="1">
      <c r="A14762" s="9" t="s">
        <v>40592</v>
      </c>
      <c r="B14762" s="10">
        <v>45593.724444444444</v>
      </c>
      <c r="C14762" s="11" t="s">
        <v>40593</v>
      </c>
      <c r="D14762" s="12">
        <v>10.0</v>
      </c>
      <c r="E14762" s="10" t="s">
        <v>42</v>
      </c>
      <c r="F14762" s="12">
        <v>2024.0</v>
      </c>
      <c r="G14762" s="13" t="s">
        <v>13</v>
      </c>
      <c r="H14762" s="14" t="s">
        <v>97</v>
      </c>
      <c r="I14762" s="12">
        <v>748.0</v>
      </c>
      <c r="J14762" s="15" t="str">
        <f t="shared" si="1"/>
        <v>Relevant</v>
      </c>
    </row>
    <row r="14763" ht="22.5" customHeight="1">
      <c r="A14763" s="9" t="s">
        <v>40594</v>
      </c>
      <c r="B14763" s="10">
        <v>45632.531863425924</v>
      </c>
      <c r="C14763" s="11" t="s">
        <v>40595</v>
      </c>
      <c r="D14763" s="12">
        <v>12.0</v>
      </c>
      <c r="E14763" s="10" t="s">
        <v>26</v>
      </c>
      <c r="F14763" s="12">
        <v>2024.0</v>
      </c>
      <c r="G14763" s="13" t="s">
        <v>40596</v>
      </c>
      <c r="H14763" s="14" t="s">
        <v>40597</v>
      </c>
      <c r="I14763" s="12">
        <v>2185.0</v>
      </c>
      <c r="J14763" s="15" t="str">
        <f t="shared" si="1"/>
        <v>Irrelevant</v>
      </c>
    </row>
    <row r="14764" ht="22.5" customHeight="1">
      <c r="A14764" s="9" t="s">
        <v>40598</v>
      </c>
      <c r="B14764" s="10">
        <v>45609.70371527778</v>
      </c>
      <c r="C14764" s="11" t="s">
        <v>40599</v>
      </c>
      <c r="D14764" s="12">
        <v>11.0</v>
      </c>
      <c r="E14764" s="10" t="s">
        <v>17</v>
      </c>
      <c r="F14764" s="12">
        <v>2024.0</v>
      </c>
      <c r="G14764" s="13" t="s">
        <v>13</v>
      </c>
      <c r="H14764" s="14" t="s">
        <v>131</v>
      </c>
      <c r="I14764" s="12">
        <v>66.0</v>
      </c>
      <c r="J14764" s="15" t="str">
        <f t="shared" si="1"/>
        <v>Relevant</v>
      </c>
    </row>
    <row r="14765" ht="22.5" customHeight="1">
      <c r="A14765" s="9" t="s">
        <v>40600</v>
      </c>
      <c r="B14765" s="10">
        <v>45697.47494212963</v>
      </c>
      <c r="C14765" s="11" t="s">
        <v>16851</v>
      </c>
      <c r="D14765" s="12">
        <v>2.0</v>
      </c>
      <c r="E14765" s="10" t="s">
        <v>12</v>
      </c>
      <c r="F14765" s="12">
        <v>2025.0</v>
      </c>
      <c r="G14765" s="13" t="s">
        <v>13</v>
      </c>
      <c r="H14765" s="14" t="s">
        <v>14</v>
      </c>
      <c r="I14765" s="12">
        <v>282.0</v>
      </c>
      <c r="J14765" s="15" t="str">
        <f t="shared" si="1"/>
        <v>Relevant</v>
      </c>
    </row>
    <row r="14766" ht="22.5" customHeight="1">
      <c r="A14766" s="9" t="s">
        <v>40601</v>
      </c>
      <c r="B14766" s="10">
        <v>45556.95050925926</v>
      </c>
      <c r="C14766" s="11" t="s">
        <v>40602</v>
      </c>
      <c r="D14766" s="12">
        <v>9.0</v>
      </c>
      <c r="E14766" s="10" t="s">
        <v>114</v>
      </c>
      <c r="F14766" s="12">
        <v>2024.0</v>
      </c>
      <c r="G14766" s="13" t="s">
        <v>40603</v>
      </c>
      <c r="H14766" s="14" t="s">
        <v>40604</v>
      </c>
      <c r="I14766" s="12">
        <v>2690790.0</v>
      </c>
      <c r="J14766" s="15" t="str">
        <f t="shared" si="1"/>
        <v>Irrelevant</v>
      </c>
    </row>
    <row r="14767" ht="22.5" customHeight="1">
      <c r="A14767" s="9" t="s">
        <v>40605</v>
      </c>
      <c r="B14767" s="10">
        <v>45635.475277777776</v>
      </c>
      <c r="C14767" s="11" t="s">
        <v>40606</v>
      </c>
      <c r="D14767" s="12">
        <v>12.0</v>
      </c>
      <c r="E14767" s="10" t="s">
        <v>26</v>
      </c>
      <c r="F14767" s="12">
        <v>2024.0</v>
      </c>
      <c r="G14767" s="13" t="s">
        <v>5319</v>
      </c>
      <c r="H14767" s="14" t="s">
        <v>40607</v>
      </c>
      <c r="I14767" s="12">
        <v>622887.0</v>
      </c>
      <c r="J14767" s="15" t="str">
        <f t="shared" si="1"/>
        <v>Irrelevant</v>
      </c>
    </row>
    <row r="14768" ht="22.5" customHeight="1">
      <c r="A14768" s="9" t="s">
        <v>40608</v>
      </c>
      <c r="B14768" s="10">
        <v>45644.18971064815</v>
      </c>
      <c r="C14768" s="11" t="s">
        <v>40609</v>
      </c>
      <c r="D14768" s="12">
        <v>12.0</v>
      </c>
      <c r="E14768" s="10" t="s">
        <v>26</v>
      </c>
      <c r="F14768" s="12">
        <v>2024.0</v>
      </c>
      <c r="G14768" s="13" t="s">
        <v>13</v>
      </c>
      <c r="H14768" s="14" t="s">
        <v>357</v>
      </c>
      <c r="I14768" s="12">
        <v>0.0</v>
      </c>
      <c r="J14768" s="15" t="str">
        <f t="shared" si="1"/>
        <v>Relevant</v>
      </c>
    </row>
    <row r="14769" ht="22.5" customHeight="1">
      <c r="A14769" s="9" t="s">
        <v>40610</v>
      </c>
      <c r="B14769" s="10">
        <v>45614.61409722222</v>
      </c>
      <c r="C14769" s="11" t="s">
        <v>40611</v>
      </c>
      <c r="D14769" s="12">
        <v>11.0</v>
      </c>
      <c r="E14769" s="10" t="s">
        <v>17</v>
      </c>
      <c r="F14769" s="12">
        <v>2024.0</v>
      </c>
      <c r="G14769" s="13" t="s">
        <v>13</v>
      </c>
      <c r="H14769" s="14" t="s">
        <v>423</v>
      </c>
      <c r="I14769" s="12">
        <v>228.0</v>
      </c>
      <c r="J14769" s="15" t="str">
        <f t="shared" si="1"/>
        <v>Relevant</v>
      </c>
    </row>
    <row r="14770" ht="22.5" customHeight="1">
      <c r="A14770" s="9" t="s">
        <v>40612</v>
      </c>
      <c r="B14770" s="10">
        <v>45619.953564814816</v>
      </c>
      <c r="C14770" s="11" t="s">
        <v>347</v>
      </c>
      <c r="D14770" s="12">
        <v>11.0</v>
      </c>
      <c r="E14770" s="10" t="s">
        <v>17</v>
      </c>
      <c r="F14770" s="12">
        <v>2024.0</v>
      </c>
      <c r="G14770" s="13" t="s">
        <v>40613</v>
      </c>
      <c r="H14770" s="14" t="s">
        <v>40614</v>
      </c>
      <c r="I14770" s="12">
        <v>288406.0</v>
      </c>
      <c r="J14770" s="15" t="str">
        <f t="shared" si="1"/>
        <v>Relevant</v>
      </c>
    </row>
    <row r="14771" ht="22.5" customHeight="1">
      <c r="A14771" s="9" t="s">
        <v>40615</v>
      </c>
      <c r="B14771" s="10">
        <v>45625.755266203705</v>
      </c>
      <c r="C14771" s="11" t="s">
        <v>40616</v>
      </c>
      <c r="D14771" s="12">
        <v>11.0</v>
      </c>
      <c r="E14771" s="10" t="s">
        <v>17</v>
      </c>
      <c r="F14771" s="12">
        <v>2024.0</v>
      </c>
      <c r="G14771" s="13" t="s">
        <v>13</v>
      </c>
      <c r="H14771" s="14" t="s">
        <v>40617</v>
      </c>
      <c r="I14771" s="12">
        <v>4627.0</v>
      </c>
      <c r="J14771" s="15" t="str">
        <f t="shared" si="1"/>
        <v>Relevant</v>
      </c>
    </row>
    <row r="14772" ht="22.5" customHeight="1">
      <c r="A14772" s="9" t="s">
        <v>40618</v>
      </c>
      <c r="B14772" s="10">
        <v>45587.44746527778</v>
      </c>
      <c r="C14772" s="11" t="s">
        <v>25191</v>
      </c>
      <c r="D14772" s="12">
        <v>10.0</v>
      </c>
      <c r="E14772" s="10" t="s">
        <v>42</v>
      </c>
      <c r="F14772" s="12">
        <v>2024.0</v>
      </c>
      <c r="G14772" s="13" t="s">
        <v>40619</v>
      </c>
      <c r="H14772" s="14" t="s">
        <v>40620</v>
      </c>
      <c r="I14772" s="12">
        <v>2793760.0</v>
      </c>
      <c r="J14772" s="15" t="str">
        <f t="shared" si="1"/>
        <v>Relevant</v>
      </c>
    </row>
    <row r="14773" ht="22.5" customHeight="1">
      <c r="A14773" s="9" t="s">
        <v>40621</v>
      </c>
      <c r="B14773" s="10">
        <v>45581.32596064815</v>
      </c>
      <c r="C14773" s="11" t="s">
        <v>40622</v>
      </c>
      <c r="D14773" s="12">
        <v>10.0</v>
      </c>
      <c r="E14773" s="10" t="s">
        <v>42</v>
      </c>
      <c r="F14773" s="12">
        <v>2024.0</v>
      </c>
      <c r="G14773" s="13" t="s">
        <v>13</v>
      </c>
      <c r="H14773" s="14" t="s">
        <v>2853</v>
      </c>
      <c r="I14773" s="12">
        <v>65.0</v>
      </c>
      <c r="J14773" s="15" t="str">
        <f t="shared" si="1"/>
        <v>Relevant</v>
      </c>
    </row>
    <row r="14774" ht="22.5" customHeight="1">
      <c r="A14774" s="9" t="s">
        <v>40623</v>
      </c>
      <c r="B14774" s="10">
        <v>45598.329247685186</v>
      </c>
      <c r="C14774" s="11" t="s">
        <v>40624</v>
      </c>
      <c r="D14774" s="12">
        <v>11.0</v>
      </c>
      <c r="E14774" s="10" t="s">
        <v>17</v>
      </c>
      <c r="F14774" s="12">
        <v>2024.0</v>
      </c>
      <c r="G14774" s="13" t="s">
        <v>13</v>
      </c>
      <c r="H14774" s="14" t="s">
        <v>40625</v>
      </c>
      <c r="I14774" s="12">
        <v>10.0</v>
      </c>
      <c r="J14774" s="15" t="str">
        <f t="shared" si="1"/>
        <v>Relevant</v>
      </c>
    </row>
    <row r="14775" ht="22.5" customHeight="1">
      <c r="A14775" s="9" t="s">
        <v>40626</v>
      </c>
      <c r="B14775" s="10">
        <v>45597.664393252315</v>
      </c>
      <c r="C14775" s="11" t="s">
        <v>40627</v>
      </c>
      <c r="D14775" s="12">
        <v>11.0</v>
      </c>
      <c r="E14775" s="10" t="s">
        <v>17</v>
      </c>
      <c r="F14775" s="12">
        <v>2024.0</v>
      </c>
      <c r="G14775" s="13" t="s">
        <v>40628</v>
      </c>
      <c r="H14775" s="14" t="s">
        <v>40629</v>
      </c>
      <c r="I14775" s="12">
        <v>6429.0</v>
      </c>
      <c r="J14775" s="15" t="str">
        <f t="shared" si="1"/>
        <v>Relevant</v>
      </c>
    </row>
    <row r="14776" ht="22.5" customHeight="1">
      <c r="A14776" s="9" t="s">
        <v>40630</v>
      </c>
      <c r="B14776" s="10">
        <v>45736.29015046296</v>
      </c>
      <c r="C14776" s="11" t="s">
        <v>40631</v>
      </c>
      <c r="D14776" s="12">
        <v>3.0</v>
      </c>
      <c r="E14776" s="10" t="s">
        <v>59</v>
      </c>
      <c r="F14776" s="12">
        <v>2025.0</v>
      </c>
      <c r="G14776" s="13" t="s">
        <v>40632</v>
      </c>
      <c r="H14776" s="14" t="s">
        <v>40633</v>
      </c>
      <c r="I14776" s="12">
        <v>28787.0</v>
      </c>
      <c r="J14776" s="15" t="str">
        <f t="shared" si="1"/>
        <v>Irrelevant</v>
      </c>
    </row>
    <row r="14777" ht="22.5" customHeight="1">
      <c r="A14777" s="9" t="s">
        <v>40634</v>
      </c>
      <c r="B14777" s="10">
        <v>45448.83994212963</v>
      </c>
      <c r="C14777" s="11" t="s">
        <v>40635</v>
      </c>
      <c r="D14777" s="12">
        <v>6.0</v>
      </c>
      <c r="E14777" s="10" t="s">
        <v>34</v>
      </c>
      <c r="F14777" s="12">
        <v>2024.0</v>
      </c>
      <c r="G14777" s="13" t="s">
        <v>13</v>
      </c>
      <c r="H14777" s="14" t="s">
        <v>40636</v>
      </c>
      <c r="I14777" s="12">
        <v>1577.0</v>
      </c>
      <c r="J14777" s="15" t="str">
        <f t="shared" si="1"/>
        <v>Relevant</v>
      </c>
    </row>
    <row r="14778" ht="22.5" customHeight="1">
      <c r="A14778" s="9" t="s">
        <v>40637</v>
      </c>
      <c r="B14778" s="10">
        <v>45696.79040509259</v>
      </c>
      <c r="C14778" s="11" t="s">
        <v>12501</v>
      </c>
      <c r="D14778" s="12">
        <v>2.0</v>
      </c>
      <c r="E14778" s="10" t="s">
        <v>12</v>
      </c>
      <c r="F14778" s="12">
        <v>2025.0</v>
      </c>
      <c r="G14778" s="13" t="s">
        <v>13</v>
      </c>
      <c r="H14778" s="14" t="s">
        <v>14</v>
      </c>
      <c r="I14778" s="12">
        <v>114.0</v>
      </c>
      <c r="J14778" s="15" t="str">
        <f t="shared" si="1"/>
        <v>Relevant</v>
      </c>
    </row>
    <row r="14779" ht="22.5" customHeight="1">
      <c r="A14779" s="9" t="s">
        <v>40638</v>
      </c>
      <c r="B14779" s="10">
        <v>45621.37403935185</v>
      </c>
      <c r="C14779" s="11" t="s">
        <v>40639</v>
      </c>
      <c r="D14779" s="12">
        <v>11.0</v>
      </c>
      <c r="E14779" s="10" t="s">
        <v>17</v>
      </c>
      <c r="F14779" s="12">
        <v>2024.0</v>
      </c>
      <c r="G14779" s="13" t="s">
        <v>13</v>
      </c>
      <c r="H14779" s="14" t="s">
        <v>9001</v>
      </c>
      <c r="I14779" s="12">
        <v>370.0</v>
      </c>
      <c r="J14779" s="15" t="str">
        <f t="shared" si="1"/>
        <v>Relevant</v>
      </c>
    </row>
    <row r="14780" ht="22.5" customHeight="1">
      <c r="A14780" s="9" t="s">
        <v>40640</v>
      </c>
      <c r="B14780" s="10">
        <v>45614.893472222226</v>
      </c>
      <c r="C14780" s="11" t="s">
        <v>40641</v>
      </c>
      <c r="D14780" s="12">
        <v>11.0</v>
      </c>
      <c r="E14780" s="10" t="s">
        <v>17</v>
      </c>
      <c r="F14780" s="12">
        <v>2024.0</v>
      </c>
      <c r="G14780" s="13" t="s">
        <v>13</v>
      </c>
      <c r="H14780" s="14" t="s">
        <v>423</v>
      </c>
      <c r="I14780" s="12">
        <v>14.0</v>
      </c>
      <c r="J14780" s="15" t="str">
        <f t="shared" si="1"/>
        <v>Relevant</v>
      </c>
    </row>
    <row r="14781" ht="22.5" customHeight="1">
      <c r="A14781" s="9" t="s">
        <v>40642</v>
      </c>
      <c r="B14781" s="10">
        <v>45442.875081018516</v>
      </c>
      <c r="C14781" s="11" t="s">
        <v>40643</v>
      </c>
      <c r="D14781" s="12">
        <v>5.0</v>
      </c>
      <c r="E14781" s="10" t="s">
        <v>21</v>
      </c>
      <c r="F14781" s="12">
        <v>2024.0</v>
      </c>
      <c r="G14781" s="13" t="s">
        <v>40644</v>
      </c>
      <c r="H14781" s="14" t="s">
        <v>40645</v>
      </c>
      <c r="I14781" s="12">
        <v>1.0657435E7</v>
      </c>
      <c r="J14781" s="15" t="str">
        <f t="shared" si="1"/>
        <v>Relevant</v>
      </c>
    </row>
    <row r="14782" ht="22.5" customHeight="1">
      <c r="A14782" s="9" t="s">
        <v>40646</v>
      </c>
      <c r="B14782" s="10">
        <v>45613.166666666664</v>
      </c>
      <c r="C14782" s="11" t="s">
        <v>374</v>
      </c>
      <c r="D14782" s="12">
        <v>11.0</v>
      </c>
      <c r="E14782" s="10" t="s">
        <v>17</v>
      </c>
      <c r="F14782" s="12">
        <v>2024.0</v>
      </c>
      <c r="G14782" s="13" t="s">
        <v>40647</v>
      </c>
      <c r="H14782" s="14" t="s">
        <v>40648</v>
      </c>
      <c r="I14782" s="12">
        <v>8494959.0</v>
      </c>
      <c r="J14782" s="15" t="str">
        <f t="shared" si="1"/>
        <v>Irrelevant</v>
      </c>
    </row>
    <row r="14783" ht="22.5" customHeight="1">
      <c r="A14783" s="9" t="s">
        <v>40649</v>
      </c>
      <c r="B14783" s="10">
        <v>45625.77824074074</v>
      </c>
      <c r="C14783" s="11" t="s">
        <v>40650</v>
      </c>
      <c r="D14783" s="12">
        <v>11.0</v>
      </c>
      <c r="E14783" s="10" t="s">
        <v>17</v>
      </c>
      <c r="F14783" s="12">
        <v>2024.0</v>
      </c>
      <c r="G14783" s="13" t="s">
        <v>13</v>
      </c>
      <c r="H14783" s="14" t="s">
        <v>13380</v>
      </c>
      <c r="I14783" s="12">
        <v>20059.0</v>
      </c>
      <c r="J14783" s="15" t="str">
        <f t="shared" si="1"/>
        <v>Relevant</v>
      </c>
    </row>
    <row r="14784" ht="22.5" customHeight="1">
      <c r="A14784" s="9" t="s">
        <v>40651</v>
      </c>
      <c r="B14784" s="10">
        <v>45599.96403638889</v>
      </c>
      <c r="C14784" s="11" t="s">
        <v>40652</v>
      </c>
      <c r="D14784" s="12">
        <v>11.0</v>
      </c>
      <c r="E14784" s="10" t="s">
        <v>17</v>
      </c>
      <c r="F14784" s="12">
        <v>2024.0</v>
      </c>
      <c r="G14784" s="13" t="s">
        <v>40653</v>
      </c>
      <c r="H14784" s="14" t="s">
        <v>40654</v>
      </c>
      <c r="I14784" s="12">
        <v>1.2767834E7</v>
      </c>
      <c r="J14784" s="15" t="str">
        <f t="shared" si="1"/>
        <v>Relevant</v>
      </c>
    </row>
    <row r="14785" ht="22.5" customHeight="1">
      <c r="A14785" s="9" t="s">
        <v>40655</v>
      </c>
      <c r="B14785" s="10">
        <v>45613.369722222225</v>
      </c>
      <c r="C14785" s="11" t="s">
        <v>40656</v>
      </c>
      <c r="D14785" s="12">
        <v>11.0</v>
      </c>
      <c r="E14785" s="10" t="s">
        <v>17</v>
      </c>
      <c r="F14785" s="12">
        <v>2024.0</v>
      </c>
      <c r="G14785" s="13" t="s">
        <v>13</v>
      </c>
      <c r="H14785" s="14" t="s">
        <v>100</v>
      </c>
      <c r="I14785" s="12">
        <v>3866.0</v>
      </c>
      <c r="J14785" s="15" t="str">
        <f t="shared" si="1"/>
        <v>Relevant</v>
      </c>
    </row>
    <row r="14786" ht="22.5" customHeight="1">
      <c r="A14786" s="9" t="s">
        <v>40657</v>
      </c>
      <c r="B14786" s="10">
        <v>45629.60105324074</v>
      </c>
      <c r="C14786" s="11" t="s">
        <v>40658</v>
      </c>
      <c r="D14786" s="12">
        <v>12.0</v>
      </c>
      <c r="E14786" s="10" t="s">
        <v>26</v>
      </c>
      <c r="F14786" s="12">
        <v>2024.0</v>
      </c>
      <c r="G14786" s="13" t="s">
        <v>13</v>
      </c>
      <c r="H14786" s="14" t="s">
        <v>237</v>
      </c>
      <c r="I14786" s="12">
        <v>264.0</v>
      </c>
      <c r="J14786" s="15" t="str">
        <f t="shared" si="1"/>
        <v>Relevant</v>
      </c>
    </row>
    <row r="14787" ht="22.5" customHeight="1">
      <c r="A14787" s="9" t="s">
        <v>40659</v>
      </c>
      <c r="B14787" s="10">
        <v>45614.1962037037</v>
      </c>
      <c r="C14787" s="11" t="s">
        <v>40660</v>
      </c>
      <c r="D14787" s="12">
        <v>11.0</v>
      </c>
      <c r="E14787" s="10" t="s">
        <v>17</v>
      </c>
      <c r="F14787" s="12">
        <v>2024.0</v>
      </c>
      <c r="G14787" s="13" t="s">
        <v>26646</v>
      </c>
      <c r="H14787" s="14" t="s">
        <v>40661</v>
      </c>
      <c r="I14787" s="12">
        <v>7163.0</v>
      </c>
      <c r="J14787" s="15" t="str">
        <f t="shared" si="1"/>
        <v>Relevant</v>
      </c>
    </row>
    <row r="14788" ht="22.5" customHeight="1">
      <c r="A14788" s="9" t="s">
        <v>40662</v>
      </c>
      <c r="B14788" s="10">
        <v>45674.64430555556</v>
      </c>
      <c r="C14788" s="11" t="s">
        <v>27558</v>
      </c>
      <c r="D14788" s="12">
        <v>1.0</v>
      </c>
      <c r="E14788" s="10" t="s">
        <v>70</v>
      </c>
      <c r="F14788" s="12">
        <v>2025.0</v>
      </c>
      <c r="G14788" s="13" t="s">
        <v>13</v>
      </c>
      <c r="H14788" s="14" t="s">
        <v>1447</v>
      </c>
      <c r="I14788" s="12">
        <v>712.0</v>
      </c>
      <c r="J14788" s="15" t="str">
        <f t="shared" si="1"/>
        <v>Relevant</v>
      </c>
    </row>
    <row r="14789" ht="22.5" customHeight="1">
      <c r="A14789" s="9" t="s">
        <v>40663</v>
      </c>
      <c r="B14789" s="10">
        <v>45646.54570601852</v>
      </c>
      <c r="C14789" s="11" t="s">
        <v>40664</v>
      </c>
      <c r="D14789" s="12">
        <v>12.0</v>
      </c>
      <c r="E14789" s="10" t="s">
        <v>26</v>
      </c>
      <c r="F14789" s="12">
        <v>2024.0</v>
      </c>
      <c r="G14789" s="13" t="s">
        <v>13</v>
      </c>
      <c r="H14789" s="14" t="s">
        <v>38679</v>
      </c>
      <c r="I14789" s="12">
        <v>293.0</v>
      </c>
      <c r="J14789" s="15" t="str">
        <f t="shared" si="1"/>
        <v>Irrelevant</v>
      </c>
    </row>
    <row r="14790" ht="22.5" customHeight="1">
      <c r="A14790" s="9" t="s">
        <v>40665</v>
      </c>
      <c r="B14790" s="10">
        <v>45590.46987399305</v>
      </c>
      <c r="C14790" s="11" t="s">
        <v>21005</v>
      </c>
      <c r="D14790" s="12">
        <v>10.0</v>
      </c>
      <c r="E14790" s="10" t="s">
        <v>42</v>
      </c>
      <c r="F14790" s="12">
        <v>2024.0</v>
      </c>
      <c r="G14790" s="13" t="s">
        <v>40666</v>
      </c>
      <c r="H14790" s="14" t="s">
        <v>40667</v>
      </c>
      <c r="I14790" s="12">
        <v>4793.0</v>
      </c>
      <c r="J14790" s="15" t="str">
        <f t="shared" si="1"/>
        <v>Relevant</v>
      </c>
    </row>
    <row r="14791" ht="22.5" customHeight="1">
      <c r="A14791" s="9" t="s">
        <v>40668</v>
      </c>
      <c r="B14791" s="10">
        <v>45592.458391203705</v>
      </c>
      <c r="C14791" s="11" t="s">
        <v>34274</v>
      </c>
      <c r="D14791" s="12">
        <v>10.0</v>
      </c>
      <c r="E14791" s="10" t="s">
        <v>42</v>
      </c>
      <c r="F14791" s="12">
        <v>2024.0</v>
      </c>
      <c r="G14791" s="13" t="s">
        <v>40669</v>
      </c>
      <c r="H14791" s="14" t="s">
        <v>40670</v>
      </c>
      <c r="I14791" s="12">
        <v>421.0</v>
      </c>
      <c r="J14791" s="15" t="str">
        <f t="shared" si="1"/>
        <v>Relevant</v>
      </c>
    </row>
    <row r="14792" ht="22.5" customHeight="1">
      <c r="A14792" s="9" t="s">
        <v>40671</v>
      </c>
      <c r="B14792" s="10">
        <v>45614.58608796296</v>
      </c>
      <c r="C14792" s="11" t="s">
        <v>40672</v>
      </c>
      <c r="D14792" s="12">
        <v>11.0</v>
      </c>
      <c r="E14792" s="10" t="s">
        <v>17</v>
      </c>
      <c r="F14792" s="12">
        <v>2024.0</v>
      </c>
      <c r="G14792" s="13" t="s">
        <v>40673</v>
      </c>
      <c r="H14792" s="14" t="s">
        <v>40674</v>
      </c>
      <c r="I14792" s="12">
        <v>1.8830927E7</v>
      </c>
      <c r="J14792" s="15" t="str">
        <f t="shared" si="1"/>
        <v>Relevant</v>
      </c>
    </row>
    <row r="14793" ht="22.5" customHeight="1">
      <c r="A14793" s="9" t="s">
        <v>40675</v>
      </c>
      <c r="B14793" s="10">
        <v>45591.08431712963</v>
      </c>
      <c r="C14793" s="11" t="s">
        <v>40676</v>
      </c>
      <c r="D14793" s="12">
        <v>10.0</v>
      </c>
      <c r="E14793" s="10" t="s">
        <v>42</v>
      </c>
      <c r="F14793" s="12">
        <v>2024.0</v>
      </c>
      <c r="G14793" s="13" t="s">
        <v>40677</v>
      </c>
      <c r="H14793" s="14" t="s">
        <v>40678</v>
      </c>
      <c r="I14793" s="12">
        <v>1492.0</v>
      </c>
      <c r="J14793" s="15" t="str">
        <f t="shared" si="1"/>
        <v>Relevant</v>
      </c>
    </row>
    <row r="14794" ht="22.5" customHeight="1">
      <c r="A14794" s="9" t="s">
        <v>40679</v>
      </c>
      <c r="B14794" s="10">
        <v>45609.562268518515</v>
      </c>
      <c r="C14794" s="11" t="s">
        <v>40680</v>
      </c>
      <c r="D14794" s="12">
        <v>11.0</v>
      </c>
      <c r="E14794" s="10" t="s">
        <v>17</v>
      </c>
      <c r="F14794" s="12">
        <v>2024.0</v>
      </c>
      <c r="G14794" s="13" t="s">
        <v>13</v>
      </c>
      <c r="H14794" s="14" t="s">
        <v>3706</v>
      </c>
      <c r="I14794" s="12">
        <v>148.0</v>
      </c>
      <c r="J14794" s="15" t="str">
        <f t="shared" si="1"/>
        <v>Relevant</v>
      </c>
    </row>
    <row r="14795" ht="22.5" customHeight="1">
      <c r="A14795" s="9" t="s">
        <v>40681</v>
      </c>
      <c r="B14795" s="10">
        <v>45587.3615162037</v>
      </c>
      <c r="C14795" s="11" t="s">
        <v>20220</v>
      </c>
      <c r="D14795" s="12">
        <v>10.0</v>
      </c>
      <c r="E14795" s="10" t="s">
        <v>42</v>
      </c>
      <c r="F14795" s="12">
        <v>2024.0</v>
      </c>
      <c r="G14795" s="13" t="s">
        <v>13</v>
      </c>
      <c r="H14795" s="14" t="s">
        <v>175</v>
      </c>
      <c r="I14795" s="12">
        <v>500.0</v>
      </c>
      <c r="J14795" s="15" t="str">
        <f t="shared" si="1"/>
        <v>Irrelevant</v>
      </c>
    </row>
    <row r="14796" ht="22.5" customHeight="1">
      <c r="A14796" s="9" t="s">
        <v>40682</v>
      </c>
      <c r="B14796" s="10">
        <v>45651.60574074074</v>
      </c>
      <c r="C14796" s="11" t="s">
        <v>40683</v>
      </c>
      <c r="D14796" s="12">
        <v>12.0</v>
      </c>
      <c r="E14796" s="10" t="s">
        <v>26</v>
      </c>
      <c r="F14796" s="12">
        <v>2024.0</v>
      </c>
      <c r="G14796" s="13" t="s">
        <v>13</v>
      </c>
      <c r="H14796" s="14" t="s">
        <v>4980</v>
      </c>
      <c r="I14796" s="12">
        <v>5052.0</v>
      </c>
      <c r="J14796" s="15" t="str">
        <f t="shared" si="1"/>
        <v>Relevant</v>
      </c>
    </row>
    <row r="14797" ht="22.5" customHeight="1">
      <c r="A14797" s="9" t="s">
        <v>40684</v>
      </c>
      <c r="B14797" s="10">
        <v>45614.91349537037</v>
      </c>
      <c r="C14797" s="11" t="s">
        <v>40685</v>
      </c>
      <c r="D14797" s="12">
        <v>11.0</v>
      </c>
      <c r="E14797" s="10" t="s">
        <v>17</v>
      </c>
      <c r="F14797" s="12">
        <v>2024.0</v>
      </c>
      <c r="G14797" s="13" t="s">
        <v>13</v>
      </c>
      <c r="H14797" s="14" t="s">
        <v>423</v>
      </c>
      <c r="I14797" s="12">
        <v>5.0</v>
      </c>
      <c r="J14797" s="15" t="str">
        <f t="shared" si="1"/>
        <v>Relevant</v>
      </c>
    </row>
    <row r="14798" ht="22.5" customHeight="1">
      <c r="A14798" s="9" t="s">
        <v>40686</v>
      </c>
      <c r="B14798" s="10">
        <v>45614.491631944446</v>
      </c>
      <c r="C14798" s="11" t="s">
        <v>40687</v>
      </c>
      <c r="D14798" s="12">
        <v>11.0</v>
      </c>
      <c r="E14798" s="10" t="s">
        <v>17</v>
      </c>
      <c r="F14798" s="12">
        <v>2024.0</v>
      </c>
      <c r="G14798" s="13" t="s">
        <v>13</v>
      </c>
      <c r="H14798" s="14" t="s">
        <v>40688</v>
      </c>
      <c r="I14798" s="12">
        <v>1167.0</v>
      </c>
      <c r="J14798" s="15" t="str">
        <f t="shared" si="1"/>
        <v>Relevant</v>
      </c>
    </row>
    <row r="14799" ht="22.5" customHeight="1">
      <c r="A14799" s="9" t="s">
        <v>40689</v>
      </c>
      <c r="B14799" s="10">
        <v>45707.34678240741</v>
      </c>
      <c r="C14799" s="11" t="s">
        <v>40690</v>
      </c>
      <c r="D14799" s="12">
        <v>2.0</v>
      </c>
      <c r="E14799" s="10" t="s">
        <v>12</v>
      </c>
      <c r="F14799" s="12">
        <v>2025.0</v>
      </c>
      <c r="G14799" s="13" t="s">
        <v>13</v>
      </c>
      <c r="H14799" s="14" t="s">
        <v>25984</v>
      </c>
      <c r="I14799" s="12">
        <v>768.0</v>
      </c>
      <c r="J14799" s="15" t="str">
        <f t="shared" si="1"/>
        <v>Irrelevant</v>
      </c>
    </row>
    <row r="14800" ht="22.5" customHeight="1">
      <c r="A14800" s="9" t="s">
        <v>40691</v>
      </c>
      <c r="B14800" s="10">
        <v>45615.768217592595</v>
      </c>
      <c r="C14800" s="11" t="s">
        <v>40692</v>
      </c>
      <c r="D14800" s="12">
        <v>11.0</v>
      </c>
      <c r="E14800" s="10" t="s">
        <v>17</v>
      </c>
      <c r="F14800" s="12">
        <v>2024.0</v>
      </c>
      <c r="G14800" s="13" t="s">
        <v>13</v>
      </c>
      <c r="H14800" s="14" t="s">
        <v>781</v>
      </c>
      <c r="I14800" s="12">
        <v>139.0</v>
      </c>
      <c r="J14800" s="15" t="str">
        <f t="shared" si="1"/>
        <v>Irrelevant</v>
      </c>
    </row>
    <row r="14801" ht="22.5" customHeight="1">
      <c r="A14801" s="9" t="s">
        <v>40693</v>
      </c>
      <c r="B14801" s="10">
        <v>45747.88862268518</v>
      </c>
      <c r="C14801" s="11" t="s">
        <v>37444</v>
      </c>
      <c r="D14801" s="12">
        <v>3.0</v>
      </c>
      <c r="E14801" s="10" t="s">
        <v>59</v>
      </c>
      <c r="F14801" s="12">
        <v>2025.0</v>
      </c>
      <c r="G14801" s="13" t="s">
        <v>13</v>
      </c>
      <c r="H14801" s="14" t="s">
        <v>1211</v>
      </c>
      <c r="I14801" s="12">
        <v>451.0</v>
      </c>
      <c r="J14801" s="15" t="str">
        <f t="shared" si="1"/>
        <v>Irrelevant</v>
      </c>
    </row>
    <row r="14802" ht="22.5" customHeight="1">
      <c r="A14802" s="9" t="s">
        <v>40694</v>
      </c>
      <c r="B14802" s="10">
        <v>45492.58707175926</v>
      </c>
      <c r="C14802" s="11" t="s">
        <v>40695</v>
      </c>
      <c r="D14802" s="12">
        <v>7.0</v>
      </c>
      <c r="E14802" s="10" t="s">
        <v>55</v>
      </c>
      <c r="F14802" s="12">
        <v>2024.0</v>
      </c>
      <c r="G14802" s="13" t="s">
        <v>13</v>
      </c>
      <c r="H14802" s="14" t="s">
        <v>214</v>
      </c>
      <c r="I14802" s="12">
        <v>196.0</v>
      </c>
      <c r="J14802" s="15" t="str">
        <f t="shared" si="1"/>
        <v>Relevant</v>
      </c>
    </row>
    <row r="14803" ht="22.5" customHeight="1">
      <c r="A14803" s="9" t="s">
        <v>40696</v>
      </c>
      <c r="B14803" s="10">
        <v>45724.60337962963</v>
      </c>
      <c r="C14803" s="11" t="s">
        <v>40697</v>
      </c>
      <c r="D14803" s="12">
        <v>3.0</v>
      </c>
      <c r="E14803" s="10" t="s">
        <v>59</v>
      </c>
      <c r="F14803" s="12">
        <v>2025.0</v>
      </c>
      <c r="G14803" s="13" t="s">
        <v>13</v>
      </c>
      <c r="H14803" s="14" t="s">
        <v>430</v>
      </c>
      <c r="I14803" s="12">
        <v>23.0</v>
      </c>
      <c r="J14803" s="15" t="str">
        <f t="shared" si="1"/>
        <v>Relevant</v>
      </c>
    </row>
    <row r="14804" ht="22.5" customHeight="1">
      <c r="A14804" s="9" t="s">
        <v>40698</v>
      </c>
      <c r="B14804" s="10">
        <v>45614.85047453704</v>
      </c>
      <c r="C14804" s="11" t="s">
        <v>40699</v>
      </c>
      <c r="D14804" s="12">
        <v>11.0</v>
      </c>
      <c r="E14804" s="10" t="s">
        <v>17</v>
      </c>
      <c r="F14804" s="12">
        <v>2024.0</v>
      </c>
      <c r="G14804" s="13" t="s">
        <v>13</v>
      </c>
      <c r="H14804" s="14" t="s">
        <v>40700</v>
      </c>
      <c r="I14804" s="12">
        <v>117.0</v>
      </c>
      <c r="J14804" s="15" t="str">
        <f t="shared" si="1"/>
        <v>Relevant</v>
      </c>
    </row>
    <row r="14805" ht="22.5" customHeight="1">
      <c r="A14805" s="9" t="s">
        <v>40701</v>
      </c>
      <c r="B14805" s="10">
        <v>45596.18105324074</v>
      </c>
      <c r="C14805" s="11" t="s">
        <v>40702</v>
      </c>
      <c r="D14805" s="12">
        <v>10.0</v>
      </c>
      <c r="E14805" s="10" t="s">
        <v>42</v>
      </c>
      <c r="F14805" s="12">
        <v>2024.0</v>
      </c>
      <c r="G14805" s="13" t="s">
        <v>13</v>
      </c>
      <c r="H14805" s="14" t="s">
        <v>40703</v>
      </c>
      <c r="I14805" s="12">
        <v>94.0</v>
      </c>
      <c r="J14805" s="15" t="str">
        <f t="shared" si="1"/>
        <v>Irrelevant</v>
      </c>
    </row>
    <row r="14806" ht="22.5" customHeight="1">
      <c r="A14806" s="9" t="s">
        <v>40704</v>
      </c>
      <c r="B14806" s="10">
        <v>45397.78658564815</v>
      </c>
      <c r="C14806" s="11" t="s">
        <v>40705</v>
      </c>
      <c r="D14806" s="12">
        <v>4.0</v>
      </c>
      <c r="E14806" s="10" t="s">
        <v>274</v>
      </c>
      <c r="F14806" s="12">
        <v>2024.0</v>
      </c>
      <c r="G14806" s="13" t="s">
        <v>13</v>
      </c>
      <c r="H14806" s="14" t="s">
        <v>26376</v>
      </c>
      <c r="I14806" s="12">
        <v>1.0</v>
      </c>
      <c r="J14806" s="15" t="str">
        <f t="shared" si="1"/>
        <v>Relevant</v>
      </c>
    </row>
    <row r="14807" ht="22.5" customHeight="1">
      <c r="A14807" s="9" t="s">
        <v>40706</v>
      </c>
      <c r="B14807" s="10">
        <v>45579.77148148148</v>
      </c>
      <c r="C14807" s="11" t="s">
        <v>40707</v>
      </c>
      <c r="D14807" s="12">
        <v>10.0</v>
      </c>
      <c r="E14807" s="10" t="s">
        <v>42</v>
      </c>
      <c r="F14807" s="12">
        <v>2024.0</v>
      </c>
      <c r="G14807" s="13" t="s">
        <v>13</v>
      </c>
      <c r="H14807" s="14" t="s">
        <v>642</v>
      </c>
      <c r="I14807" s="12">
        <v>99.0</v>
      </c>
      <c r="J14807" s="15" t="str">
        <f t="shared" si="1"/>
        <v>Relevant</v>
      </c>
    </row>
    <row r="14808" ht="22.5" customHeight="1">
      <c r="A14808" s="9" t="s">
        <v>40708</v>
      </c>
      <c r="B14808" s="10">
        <v>45625.986296296294</v>
      </c>
      <c r="C14808" s="11" t="s">
        <v>40709</v>
      </c>
      <c r="D14808" s="12">
        <v>11.0</v>
      </c>
      <c r="E14808" s="10" t="s">
        <v>17</v>
      </c>
      <c r="F14808" s="12">
        <v>2024.0</v>
      </c>
      <c r="G14808" s="13" t="s">
        <v>13</v>
      </c>
      <c r="H14808" s="14" t="s">
        <v>23741</v>
      </c>
      <c r="I14808" s="12">
        <v>116.0</v>
      </c>
      <c r="J14808" s="15" t="str">
        <f t="shared" si="1"/>
        <v>Relevant</v>
      </c>
    </row>
    <row r="14809" ht="22.5" customHeight="1">
      <c r="A14809" s="9" t="s">
        <v>40710</v>
      </c>
      <c r="B14809" s="10">
        <v>45681.979409722226</v>
      </c>
      <c r="C14809" s="11" t="s">
        <v>40711</v>
      </c>
      <c r="D14809" s="12">
        <v>1.0</v>
      </c>
      <c r="E14809" s="10" t="s">
        <v>70</v>
      </c>
      <c r="F14809" s="12">
        <v>2025.0</v>
      </c>
      <c r="G14809" s="13" t="s">
        <v>13</v>
      </c>
      <c r="H14809" s="14" t="s">
        <v>5037</v>
      </c>
      <c r="I14809" s="12">
        <v>5434.0</v>
      </c>
      <c r="J14809" s="15" t="str">
        <f t="shared" si="1"/>
        <v>Relevant</v>
      </c>
    </row>
    <row r="14810" ht="22.5" customHeight="1">
      <c r="A14810" s="9" t="s">
        <v>40712</v>
      </c>
      <c r="B14810" s="10">
        <v>45586.472592592596</v>
      </c>
      <c r="C14810" s="11" t="s">
        <v>40713</v>
      </c>
      <c r="D14810" s="12">
        <v>10.0</v>
      </c>
      <c r="E14810" s="10" t="s">
        <v>42</v>
      </c>
      <c r="F14810" s="12">
        <v>2024.0</v>
      </c>
      <c r="G14810" s="13" t="s">
        <v>13</v>
      </c>
      <c r="H14810" s="14" t="s">
        <v>40714</v>
      </c>
      <c r="I14810" s="12">
        <v>19.0</v>
      </c>
      <c r="J14810" s="15" t="str">
        <f t="shared" si="1"/>
        <v>Relevant</v>
      </c>
    </row>
    <row r="14811" ht="22.5" customHeight="1">
      <c r="A14811" s="9" t="s">
        <v>40715</v>
      </c>
      <c r="B14811" s="10">
        <v>45437.61115740741</v>
      </c>
      <c r="C14811" s="11" t="s">
        <v>40716</v>
      </c>
      <c r="D14811" s="12">
        <v>5.0</v>
      </c>
      <c r="E14811" s="10" t="s">
        <v>21</v>
      </c>
      <c r="F14811" s="12">
        <v>2024.0</v>
      </c>
      <c r="G14811" s="13" t="s">
        <v>13</v>
      </c>
      <c r="H14811" s="14" t="s">
        <v>1609</v>
      </c>
      <c r="I14811" s="12">
        <v>20.0</v>
      </c>
      <c r="J14811" s="15" t="str">
        <f t="shared" si="1"/>
        <v>Relevant</v>
      </c>
    </row>
    <row r="14812" ht="22.5" customHeight="1">
      <c r="A14812" s="9" t="s">
        <v>40717</v>
      </c>
      <c r="B14812" s="10">
        <v>45681.57306199074</v>
      </c>
      <c r="C14812" s="11" t="s">
        <v>40718</v>
      </c>
      <c r="D14812" s="12">
        <v>1.0</v>
      </c>
      <c r="E14812" s="10" t="s">
        <v>70</v>
      </c>
      <c r="F14812" s="12">
        <v>2025.0</v>
      </c>
      <c r="G14812" s="13" t="s">
        <v>40719</v>
      </c>
      <c r="H14812" s="14" t="s">
        <v>40720</v>
      </c>
      <c r="I14812" s="12">
        <v>715549.0</v>
      </c>
      <c r="J14812" s="15" t="str">
        <f t="shared" si="1"/>
        <v>Relevant</v>
      </c>
    </row>
    <row r="14813" ht="22.5" customHeight="1">
      <c r="A14813" s="9" t="s">
        <v>40721</v>
      </c>
      <c r="B14813" s="10">
        <v>45615.53655092593</v>
      </c>
      <c r="C14813" s="11" t="s">
        <v>40722</v>
      </c>
      <c r="D14813" s="12">
        <v>11.0</v>
      </c>
      <c r="E14813" s="10" t="s">
        <v>17</v>
      </c>
      <c r="F14813" s="12">
        <v>2024.0</v>
      </c>
      <c r="G14813" s="13" t="s">
        <v>13</v>
      </c>
      <c r="H14813" s="14" t="s">
        <v>1325</v>
      </c>
      <c r="I14813" s="12">
        <v>91.0</v>
      </c>
      <c r="J14813" s="15" t="str">
        <f t="shared" si="1"/>
        <v>Relevant</v>
      </c>
    </row>
    <row r="14814" ht="22.5" customHeight="1">
      <c r="A14814" s="9" t="s">
        <v>40723</v>
      </c>
      <c r="B14814" s="10">
        <v>45724.654857037036</v>
      </c>
      <c r="C14814" s="11" t="s">
        <v>40724</v>
      </c>
      <c r="D14814" s="12">
        <v>3.0</v>
      </c>
      <c r="E14814" s="10" t="s">
        <v>59</v>
      </c>
      <c r="F14814" s="12">
        <v>2025.0</v>
      </c>
      <c r="G14814" s="13" t="s">
        <v>40725</v>
      </c>
      <c r="H14814" s="14" t="s">
        <v>40726</v>
      </c>
      <c r="I14814" s="12">
        <v>28850.0</v>
      </c>
      <c r="J14814" s="15" t="str">
        <f t="shared" si="1"/>
        <v>Relevant</v>
      </c>
    </row>
    <row r="14815" ht="22.5" customHeight="1">
      <c r="A14815" s="9" t="s">
        <v>40727</v>
      </c>
      <c r="B14815" s="10">
        <v>45615.857511574075</v>
      </c>
      <c r="C14815" s="11" t="s">
        <v>20563</v>
      </c>
      <c r="D14815" s="12">
        <v>11.0</v>
      </c>
      <c r="E14815" s="10" t="s">
        <v>17</v>
      </c>
      <c r="F14815" s="12">
        <v>2024.0</v>
      </c>
      <c r="G14815" s="13" t="s">
        <v>13</v>
      </c>
      <c r="H14815" s="14" t="s">
        <v>943</v>
      </c>
      <c r="I14815" s="12">
        <v>246.0</v>
      </c>
      <c r="J14815" s="15" t="str">
        <f t="shared" si="1"/>
        <v>Relevant</v>
      </c>
    </row>
    <row r="14816" ht="22.5" customHeight="1">
      <c r="A14816" s="9" t="s">
        <v>40728</v>
      </c>
      <c r="B14816" s="10">
        <v>45747.79232731481</v>
      </c>
      <c r="C14816" s="11" t="s">
        <v>40729</v>
      </c>
      <c r="D14816" s="12">
        <v>3.0</v>
      </c>
      <c r="E14816" s="10" t="s">
        <v>59</v>
      </c>
      <c r="F14816" s="12">
        <v>2025.0</v>
      </c>
      <c r="G14816" s="13" t="s">
        <v>40730</v>
      </c>
      <c r="H14816" s="14" t="s">
        <v>40731</v>
      </c>
      <c r="I14816" s="12">
        <v>0.0</v>
      </c>
      <c r="J14816" s="15" t="str">
        <f t="shared" si="1"/>
        <v>Irrelevant</v>
      </c>
    </row>
    <row r="14817" ht="22.5" customHeight="1">
      <c r="A14817" s="9" t="s">
        <v>40732</v>
      </c>
      <c r="B14817" s="10">
        <v>45644.34559027778</v>
      </c>
      <c r="C14817" s="11" t="s">
        <v>40733</v>
      </c>
      <c r="D14817" s="12">
        <v>12.0</v>
      </c>
      <c r="E14817" s="10" t="s">
        <v>26</v>
      </c>
      <c r="F14817" s="12">
        <v>2024.0</v>
      </c>
      <c r="G14817" s="13" t="s">
        <v>40734</v>
      </c>
      <c r="H14817" s="14" t="s">
        <v>40735</v>
      </c>
      <c r="I14817" s="12">
        <v>1.850869E7</v>
      </c>
      <c r="J14817" s="15" t="str">
        <f t="shared" si="1"/>
        <v>Relevant</v>
      </c>
    </row>
    <row r="14818" ht="22.5" customHeight="1">
      <c r="A14818" s="9" t="s">
        <v>40736</v>
      </c>
      <c r="B14818" s="10">
        <v>45623.9109375</v>
      </c>
      <c r="C14818" s="11" t="s">
        <v>15274</v>
      </c>
      <c r="D14818" s="12">
        <v>11.0</v>
      </c>
      <c r="E14818" s="10" t="s">
        <v>17</v>
      </c>
      <c r="F14818" s="12">
        <v>2024.0</v>
      </c>
      <c r="G14818" s="13" t="s">
        <v>40737</v>
      </c>
      <c r="H14818" s="14" t="s">
        <v>40738</v>
      </c>
      <c r="I14818" s="12">
        <v>8443435.0</v>
      </c>
      <c r="J14818" s="15" t="str">
        <f t="shared" si="1"/>
        <v>Irrelevant</v>
      </c>
    </row>
    <row r="14819" ht="22.5" customHeight="1">
      <c r="A14819" s="9" t="s">
        <v>40739</v>
      </c>
      <c r="B14819" s="10">
        <v>45583.44268518518</v>
      </c>
      <c r="C14819" s="11" t="s">
        <v>40740</v>
      </c>
      <c r="D14819" s="12">
        <v>10.0</v>
      </c>
      <c r="E14819" s="10" t="s">
        <v>42</v>
      </c>
      <c r="F14819" s="12">
        <v>2024.0</v>
      </c>
      <c r="G14819" s="13" t="s">
        <v>13</v>
      </c>
      <c r="H14819" s="14" t="s">
        <v>24888</v>
      </c>
      <c r="I14819" s="12">
        <v>607.0</v>
      </c>
      <c r="J14819" s="15" t="str">
        <f t="shared" si="1"/>
        <v>Relevant</v>
      </c>
    </row>
    <row r="14820" ht="22.5" customHeight="1">
      <c r="A14820" s="9" t="s">
        <v>40741</v>
      </c>
      <c r="B14820" s="10">
        <v>45604.03915509259</v>
      </c>
      <c r="C14820" s="11" t="s">
        <v>40742</v>
      </c>
      <c r="D14820" s="12">
        <v>11.0</v>
      </c>
      <c r="E14820" s="10" t="s">
        <v>17</v>
      </c>
      <c r="F14820" s="12">
        <v>2024.0</v>
      </c>
      <c r="G14820" s="13" t="s">
        <v>13</v>
      </c>
      <c r="H14820" s="14" t="s">
        <v>40743</v>
      </c>
      <c r="I14820" s="12">
        <v>974.0</v>
      </c>
      <c r="J14820" s="15" t="str">
        <f t="shared" si="1"/>
        <v>Irrelevant</v>
      </c>
    </row>
    <row r="14821" ht="22.5" customHeight="1">
      <c r="A14821" s="9" t="s">
        <v>40744</v>
      </c>
      <c r="B14821" s="10">
        <v>45411.679131944446</v>
      </c>
      <c r="C14821" s="11" t="s">
        <v>40745</v>
      </c>
      <c r="D14821" s="12">
        <v>4.0</v>
      </c>
      <c r="E14821" s="10" t="s">
        <v>274</v>
      </c>
      <c r="F14821" s="12">
        <v>2024.0</v>
      </c>
      <c r="G14821" s="13" t="s">
        <v>40746</v>
      </c>
      <c r="H14821" s="14" t="s">
        <v>40747</v>
      </c>
      <c r="I14821" s="12">
        <v>87100.0</v>
      </c>
      <c r="J14821" s="15" t="str">
        <f t="shared" si="1"/>
        <v>Relevant</v>
      </c>
    </row>
    <row r="14822" ht="22.5" customHeight="1">
      <c r="A14822" s="9" t="s">
        <v>40748</v>
      </c>
      <c r="B14822" s="10">
        <v>45438.190104166664</v>
      </c>
      <c r="C14822" s="11" t="s">
        <v>40749</v>
      </c>
      <c r="D14822" s="12">
        <v>5.0</v>
      </c>
      <c r="E14822" s="10" t="s">
        <v>21</v>
      </c>
      <c r="F14822" s="12">
        <v>2024.0</v>
      </c>
      <c r="G14822" s="13" t="s">
        <v>13</v>
      </c>
      <c r="H14822" s="14" t="s">
        <v>484</v>
      </c>
      <c r="I14822" s="12">
        <v>233.0</v>
      </c>
      <c r="J14822" s="15" t="str">
        <f t="shared" si="1"/>
        <v>Irrelevant</v>
      </c>
    </row>
    <row r="14823" ht="22.5" customHeight="1">
      <c r="A14823" s="9" t="s">
        <v>40750</v>
      </c>
      <c r="B14823" s="10">
        <v>45642.85476851852</v>
      </c>
      <c r="C14823" s="11" t="s">
        <v>40751</v>
      </c>
      <c r="D14823" s="12">
        <v>12.0</v>
      </c>
      <c r="E14823" s="10" t="s">
        <v>26</v>
      </c>
      <c r="F14823" s="12">
        <v>2024.0</v>
      </c>
      <c r="G14823" s="13" t="s">
        <v>13</v>
      </c>
      <c r="H14823" s="14" t="s">
        <v>40752</v>
      </c>
      <c r="I14823" s="12">
        <v>7121.0</v>
      </c>
      <c r="J14823" s="15" t="str">
        <f t="shared" si="1"/>
        <v>Relevant</v>
      </c>
    </row>
    <row r="14824" ht="22.5" customHeight="1">
      <c r="A14824" s="9" t="s">
        <v>40753</v>
      </c>
      <c r="B14824" s="10">
        <v>45692.8453125</v>
      </c>
      <c r="C14824" s="11" t="s">
        <v>40754</v>
      </c>
      <c r="D14824" s="12">
        <v>2.0</v>
      </c>
      <c r="E14824" s="10" t="s">
        <v>12</v>
      </c>
      <c r="F14824" s="12">
        <v>2025.0</v>
      </c>
      <c r="G14824" s="13" t="s">
        <v>13</v>
      </c>
      <c r="H14824" s="14" t="s">
        <v>40755</v>
      </c>
      <c r="I14824" s="12">
        <v>19514.0</v>
      </c>
      <c r="J14824" s="15" t="str">
        <f t="shared" si="1"/>
        <v>Relevant</v>
      </c>
    </row>
    <row r="14825" ht="22.5" customHeight="1">
      <c r="A14825" s="9" t="s">
        <v>40756</v>
      </c>
      <c r="B14825" s="10">
        <v>45614.6947337963</v>
      </c>
      <c r="C14825" s="11" t="s">
        <v>40757</v>
      </c>
      <c r="D14825" s="12">
        <v>11.0</v>
      </c>
      <c r="E14825" s="10" t="s">
        <v>17</v>
      </c>
      <c r="F14825" s="12">
        <v>2024.0</v>
      </c>
      <c r="G14825" s="13" t="s">
        <v>13</v>
      </c>
      <c r="H14825" s="14" t="s">
        <v>423</v>
      </c>
      <c r="I14825" s="12">
        <v>123.0</v>
      </c>
      <c r="J14825" s="15" t="str">
        <f t="shared" si="1"/>
        <v>Relevant</v>
      </c>
    </row>
    <row r="14826" ht="22.5" customHeight="1">
      <c r="A14826" s="9" t="s">
        <v>40758</v>
      </c>
      <c r="B14826" s="10">
        <v>45615.80631944445</v>
      </c>
      <c r="C14826" s="11" t="s">
        <v>40759</v>
      </c>
      <c r="D14826" s="12">
        <v>11.0</v>
      </c>
      <c r="E14826" s="10" t="s">
        <v>17</v>
      </c>
      <c r="F14826" s="12">
        <v>2024.0</v>
      </c>
      <c r="G14826" s="13" t="s">
        <v>13</v>
      </c>
      <c r="H14826" s="14" t="s">
        <v>8209</v>
      </c>
      <c r="I14826" s="12">
        <v>205.0</v>
      </c>
      <c r="J14826" s="15" t="str">
        <f t="shared" si="1"/>
        <v>Relevant</v>
      </c>
    </row>
    <row r="14827" ht="22.5" customHeight="1">
      <c r="A14827" s="9" t="s">
        <v>40760</v>
      </c>
      <c r="B14827" s="10">
        <v>45417.72638888889</v>
      </c>
      <c r="C14827" s="11" t="s">
        <v>20517</v>
      </c>
      <c r="D14827" s="12">
        <v>5.0</v>
      </c>
      <c r="E14827" s="10" t="s">
        <v>21</v>
      </c>
      <c r="F14827" s="12">
        <v>2024.0</v>
      </c>
      <c r="G14827" s="13" t="s">
        <v>40761</v>
      </c>
      <c r="H14827" s="14" t="s">
        <v>40762</v>
      </c>
      <c r="I14827" s="12">
        <v>1.261664E7</v>
      </c>
      <c r="J14827" s="15" t="str">
        <f t="shared" si="1"/>
        <v>Irrelevant</v>
      </c>
    </row>
    <row r="14828" ht="22.5" customHeight="1">
      <c r="A14828" s="9" t="s">
        <v>40763</v>
      </c>
      <c r="B14828" s="10">
        <v>45610.918807870374</v>
      </c>
      <c r="C14828" s="11" t="s">
        <v>40764</v>
      </c>
      <c r="D14828" s="12">
        <v>11.0</v>
      </c>
      <c r="E14828" s="10" t="s">
        <v>17</v>
      </c>
      <c r="F14828" s="12">
        <v>2024.0</v>
      </c>
      <c r="G14828" s="13" t="s">
        <v>13</v>
      </c>
      <c r="H14828" s="14" t="s">
        <v>47</v>
      </c>
      <c r="I14828" s="12">
        <v>377.0</v>
      </c>
      <c r="J14828" s="15" t="str">
        <f t="shared" si="1"/>
        <v>Relevant</v>
      </c>
    </row>
    <row r="14829" ht="22.5" customHeight="1">
      <c r="A14829" s="9" t="s">
        <v>40765</v>
      </c>
      <c r="B14829" s="10">
        <v>45615.89960648148</v>
      </c>
      <c r="C14829" s="11" t="s">
        <v>10156</v>
      </c>
      <c r="D14829" s="12">
        <v>11.0</v>
      </c>
      <c r="E14829" s="10" t="s">
        <v>17</v>
      </c>
      <c r="F14829" s="12">
        <v>2024.0</v>
      </c>
      <c r="G14829" s="13" t="s">
        <v>40766</v>
      </c>
      <c r="H14829" s="14" t="s">
        <v>40767</v>
      </c>
      <c r="I14829" s="12">
        <v>0.0</v>
      </c>
      <c r="J14829" s="15" t="str">
        <f t="shared" si="1"/>
        <v>Irrelevant</v>
      </c>
    </row>
    <row r="14830" ht="22.5" customHeight="1">
      <c r="A14830" s="9" t="s">
        <v>40768</v>
      </c>
      <c r="B14830" s="10">
        <v>45558.39204861111</v>
      </c>
      <c r="C14830" s="11" t="s">
        <v>24016</v>
      </c>
      <c r="D14830" s="12">
        <v>9.0</v>
      </c>
      <c r="E14830" s="10" t="s">
        <v>114</v>
      </c>
      <c r="F14830" s="12">
        <v>2024.0</v>
      </c>
      <c r="G14830" s="13" t="s">
        <v>13</v>
      </c>
      <c r="H14830" s="14" t="s">
        <v>40769</v>
      </c>
      <c r="I14830" s="12">
        <v>720.0</v>
      </c>
      <c r="J14830" s="15" t="str">
        <f t="shared" si="1"/>
        <v>Relevant</v>
      </c>
    </row>
    <row r="14831" ht="22.5" customHeight="1">
      <c r="A14831" s="9" t="s">
        <v>40770</v>
      </c>
      <c r="B14831" s="10">
        <v>45696.7765162037</v>
      </c>
      <c r="C14831" s="11" t="s">
        <v>30649</v>
      </c>
      <c r="D14831" s="12">
        <v>2.0</v>
      </c>
      <c r="E14831" s="10" t="s">
        <v>12</v>
      </c>
      <c r="F14831" s="12">
        <v>2025.0</v>
      </c>
      <c r="G14831" s="13" t="s">
        <v>13</v>
      </c>
      <c r="H14831" s="14" t="s">
        <v>14</v>
      </c>
      <c r="I14831" s="12">
        <v>43.0</v>
      </c>
      <c r="J14831" s="15" t="str">
        <f t="shared" si="1"/>
        <v>Relevant</v>
      </c>
    </row>
    <row r="14832" ht="22.5" customHeight="1">
      <c r="A14832" s="9" t="s">
        <v>40771</v>
      </c>
      <c r="B14832" s="10">
        <v>45626.27027777778</v>
      </c>
      <c r="C14832" s="11" t="s">
        <v>40772</v>
      </c>
      <c r="D14832" s="12">
        <v>11.0</v>
      </c>
      <c r="E14832" s="10" t="s">
        <v>17</v>
      </c>
      <c r="F14832" s="12">
        <v>2024.0</v>
      </c>
      <c r="G14832" s="13" t="s">
        <v>13</v>
      </c>
      <c r="H14832" s="14" t="s">
        <v>40773</v>
      </c>
      <c r="I14832" s="12">
        <v>2536.0</v>
      </c>
      <c r="J14832" s="15" t="str">
        <f t="shared" si="1"/>
        <v>Irrelevant</v>
      </c>
    </row>
    <row r="14833" ht="22.5" customHeight="1">
      <c r="A14833" s="9" t="s">
        <v>40774</v>
      </c>
      <c r="B14833" s="10">
        <v>45615.61064814815</v>
      </c>
      <c r="C14833" s="11" t="s">
        <v>40775</v>
      </c>
      <c r="D14833" s="12">
        <v>11.0</v>
      </c>
      <c r="E14833" s="10" t="s">
        <v>17</v>
      </c>
      <c r="F14833" s="12">
        <v>2024.0</v>
      </c>
      <c r="G14833" s="13" t="s">
        <v>13</v>
      </c>
      <c r="H14833" s="14" t="s">
        <v>781</v>
      </c>
      <c r="I14833" s="12">
        <v>27467.0</v>
      </c>
      <c r="J14833" s="15" t="str">
        <f t="shared" si="1"/>
        <v>Irrelevant</v>
      </c>
    </row>
    <row r="14834" ht="22.5" customHeight="1">
      <c r="A14834" s="9" t="s">
        <v>40776</v>
      </c>
      <c r="B14834" s="10">
        <v>45734.83652777778</v>
      </c>
      <c r="C14834" s="11" t="s">
        <v>40777</v>
      </c>
      <c r="D14834" s="12">
        <v>3.0</v>
      </c>
      <c r="E14834" s="10" t="s">
        <v>59</v>
      </c>
      <c r="F14834" s="12">
        <v>2025.0</v>
      </c>
      <c r="G14834" s="13" t="s">
        <v>40778</v>
      </c>
      <c r="H14834" s="14" t="s">
        <v>40779</v>
      </c>
      <c r="I14834" s="12">
        <v>509.0</v>
      </c>
      <c r="J14834" s="15" t="str">
        <f t="shared" si="1"/>
        <v>Relevant</v>
      </c>
    </row>
    <row r="14835" ht="22.5" customHeight="1">
      <c r="A14835" s="9" t="s">
        <v>40780</v>
      </c>
      <c r="B14835" s="10">
        <v>45615.644895833335</v>
      </c>
      <c r="C14835" s="11" t="s">
        <v>40781</v>
      </c>
      <c r="D14835" s="12">
        <v>11.0</v>
      </c>
      <c r="E14835" s="10" t="s">
        <v>17</v>
      </c>
      <c r="F14835" s="12">
        <v>2024.0</v>
      </c>
      <c r="G14835" s="13" t="s">
        <v>13</v>
      </c>
      <c r="H14835" s="14" t="s">
        <v>489</v>
      </c>
      <c r="I14835" s="12">
        <v>1458.0</v>
      </c>
      <c r="J14835" s="15" t="str">
        <f t="shared" si="1"/>
        <v>Relevant</v>
      </c>
    </row>
    <row r="14836" ht="22.5" customHeight="1">
      <c r="A14836" s="9" t="s">
        <v>40782</v>
      </c>
      <c r="B14836" s="10">
        <v>45614.66527777778</v>
      </c>
      <c r="C14836" s="11" t="s">
        <v>40783</v>
      </c>
      <c r="D14836" s="12">
        <v>11.0</v>
      </c>
      <c r="E14836" s="10" t="s">
        <v>17</v>
      </c>
      <c r="F14836" s="12">
        <v>2024.0</v>
      </c>
      <c r="G14836" s="13" t="s">
        <v>13</v>
      </c>
      <c r="H14836" s="14" t="s">
        <v>423</v>
      </c>
      <c r="I14836" s="12">
        <v>397.0</v>
      </c>
      <c r="J14836" s="15" t="str">
        <f t="shared" si="1"/>
        <v>Relevant</v>
      </c>
    </row>
    <row r="14837" ht="22.5" customHeight="1">
      <c r="A14837" s="9" t="s">
        <v>40784</v>
      </c>
      <c r="B14837" s="10">
        <v>45697.349490740744</v>
      </c>
      <c r="C14837" s="11" t="s">
        <v>8266</v>
      </c>
      <c r="D14837" s="12">
        <v>2.0</v>
      </c>
      <c r="E14837" s="10" t="s">
        <v>12</v>
      </c>
      <c r="F14837" s="12">
        <v>2025.0</v>
      </c>
      <c r="G14837" s="13" t="s">
        <v>13</v>
      </c>
      <c r="H14837" s="14" t="s">
        <v>14</v>
      </c>
      <c r="I14837" s="12">
        <v>753.0</v>
      </c>
      <c r="J14837" s="15" t="str">
        <f t="shared" si="1"/>
        <v>Relevant</v>
      </c>
    </row>
    <row r="14838" ht="22.5" customHeight="1">
      <c r="A14838" s="9" t="s">
        <v>40785</v>
      </c>
      <c r="B14838" s="10">
        <v>45566.59563657407</v>
      </c>
      <c r="C14838" s="11" t="s">
        <v>40786</v>
      </c>
      <c r="D14838" s="12">
        <v>10.0</v>
      </c>
      <c r="E14838" s="10" t="s">
        <v>42</v>
      </c>
      <c r="F14838" s="12">
        <v>2024.0</v>
      </c>
      <c r="G14838" s="13" t="s">
        <v>13</v>
      </c>
      <c r="H14838" s="14" t="s">
        <v>20814</v>
      </c>
      <c r="I14838" s="12">
        <v>20494.0</v>
      </c>
      <c r="J14838" s="15" t="str">
        <f t="shared" si="1"/>
        <v>Irrelevant</v>
      </c>
    </row>
    <row r="14839" ht="22.5" customHeight="1">
      <c r="A14839" s="9" t="s">
        <v>40787</v>
      </c>
      <c r="B14839" s="10">
        <v>45618.718981481485</v>
      </c>
      <c r="C14839" s="11" t="s">
        <v>40788</v>
      </c>
      <c r="D14839" s="12">
        <v>11.0</v>
      </c>
      <c r="E14839" s="10" t="s">
        <v>17</v>
      </c>
      <c r="F14839" s="12">
        <v>2024.0</v>
      </c>
      <c r="G14839" s="13" t="s">
        <v>13</v>
      </c>
      <c r="H14839" s="14" t="s">
        <v>965</v>
      </c>
      <c r="I14839" s="12">
        <v>631.0</v>
      </c>
      <c r="J14839" s="15" t="str">
        <f t="shared" si="1"/>
        <v>Relevant</v>
      </c>
    </row>
    <row r="14840" ht="22.5" customHeight="1">
      <c r="A14840" s="9" t="s">
        <v>40789</v>
      </c>
      <c r="B14840" s="10">
        <v>45597.65305555556</v>
      </c>
      <c r="C14840" s="11" t="s">
        <v>40790</v>
      </c>
      <c r="D14840" s="12">
        <v>11.0</v>
      </c>
      <c r="E14840" s="10" t="s">
        <v>17</v>
      </c>
      <c r="F14840" s="12">
        <v>2024.0</v>
      </c>
      <c r="G14840" s="13" t="s">
        <v>40791</v>
      </c>
      <c r="H14840" s="14" t="s">
        <v>40792</v>
      </c>
      <c r="I14840" s="12">
        <v>1400.0</v>
      </c>
      <c r="J14840" s="15" t="str">
        <f t="shared" si="1"/>
        <v>Relevant</v>
      </c>
    </row>
    <row r="14841" ht="22.5" customHeight="1">
      <c r="A14841" s="9" t="s">
        <v>40793</v>
      </c>
      <c r="B14841" s="10">
        <v>45596.85549768519</v>
      </c>
      <c r="C14841" s="11" t="s">
        <v>40794</v>
      </c>
      <c r="D14841" s="12">
        <v>10.0</v>
      </c>
      <c r="E14841" s="10" t="s">
        <v>42</v>
      </c>
      <c r="F14841" s="12">
        <v>2024.0</v>
      </c>
      <c r="G14841" s="13" t="s">
        <v>13</v>
      </c>
      <c r="H14841" s="14" t="s">
        <v>124</v>
      </c>
      <c r="I14841" s="12">
        <v>4.0</v>
      </c>
      <c r="J14841" s="15" t="str">
        <f t="shared" si="1"/>
        <v>Relevant</v>
      </c>
    </row>
    <row r="14842" ht="22.5" customHeight="1">
      <c r="A14842" s="9" t="s">
        <v>40795</v>
      </c>
      <c r="B14842" s="10">
        <v>45606.42443287037</v>
      </c>
      <c r="C14842" s="11" t="s">
        <v>40796</v>
      </c>
      <c r="D14842" s="12">
        <v>11.0</v>
      </c>
      <c r="E14842" s="10" t="s">
        <v>17</v>
      </c>
      <c r="F14842" s="12">
        <v>2024.0</v>
      </c>
      <c r="G14842" s="13" t="s">
        <v>40797</v>
      </c>
      <c r="H14842" s="14" t="s">
        <v>40798</v>
      </c>
      <c r="I14842" s="12">
        <v>8494959.0</v>
      </c>
      <c r="J14842" s="15" t="str">
        <f t="shared" si="1"/>
        <v>Irrelevant</v>
      </c>
    </row>
    <row r="14843" ht="22.5" customHeight="1">
      <c r="A14843" s="9" t="s">
        <v>40799</v>
      </c>
      <c r="B14843" s="10">
        <v>45614.93712962963</v>
      </c>
      <c r="C14843" s="11" t="s">
        <v>40800</v>
      </c>
      <c r="D14843" s="12">
        <v>11.0</v>
      </c>
      <c r="E14843" s="10" t="s">
        <v>17</v>
      </c>
      <c r="F14843" s="12">
        <v>2024.0</v>
      </c>
      <c r="G14843" s="13" t="s">
        <v>13</v>
      </c>
      <c r="H14843" s="14" t="s">
        <v>423</v>
      </c>
      <c r="I14843" s="12">
        <v>445.0</v>
      </c>
      <c r="J14843" s="15" t="str">
        <f t="shared" si="1"/>
        <v>Relevant</v>
      </c>
    </row>
    <row r="14844" ht="22.5" customHeight="1">
      <c r="A14844" s="9" t="s">
        <v>40801</v>
      </c>
      <c r="B14844" s="10">
        <v>45614.59394675926</v>
      </c>
      <c r="C14844" s="11" t="s">
        <v>25700</v>
      </c>
      <c r="D14844" s="12">
        <v>11.0</v>
      </c>
      <c r="E14844" s="10" t="s">
        <v>17</v>
      </c>
      <c r="F14844" s="12">
        <v>2024.0</v>
      </c>
      <c r="G14844" s="13" t="s">
        <v>13</v>
      </c>
      <c r="H14844" s="14" t="s">
        <v>423</v>
      </c>
      <c r="I14844" s="12">
        <v>7987.0</v>
      </c>
      <c r="J14844" s="15" t="str">
        <f t="shared" si="1"/>
        <v>Relevant</v>
      </c>
    </row>
    <row r="14845" ht="22.5" customHeight="1">
      <c r="A14845" s="9" t="s">
        <v>40802</v>
      </c>
      <c r="B14845" s="10">
        <v>45615.31398148148</v>
      </c>
      <c r="C14845" s="11" t="s">
        <v>40803</v>
      </c>
      <c r="D14845" s="12">
        <v>11.0</v>
      </c>
      <c r="E14845" s="10" t="s">
        <v>17</v>
      </c>
      <c r="F14845" s="12">
        <v>2024.0</v>
      </c>
      <c r="G14845" s="13" t="s">
        <v>13</v>
      </c>
      <c r="H14845" s="14" t="s">
        <v>40804</v>
      </c>
      <c r="I14845" s="12">
        <v>7.0</v>
      </c>
      <c r="J14845" s="15" t="str">
        <f t="shared" si="1"/>
        <v>Relevant</v>
      </c>
    </row>
    <row r="14846" ht="22.5" customHeight="1">
      <c r="A14846" s="9" t="s">
        <v>40805</v>
      </c>
      <c r="B14846" s="10">
        <v>45612.77769675926</v>
      </c>
      <c r="C14846" s="11" t="s">
        <v>40806</v>
      </c>
      <c r="D14846" s="12">
        <v>11.0</v>
      </c>
      <c r="E14846" s="10" t="s">
        <v>17</v>
      </c>
      <c r="F14846" s="12">
        <v>2024.0</v>
      </c>
      <c r="G14846" s="13" t="s">
        <v>40807</v>
      </c>
      <c r="H14846" s="14" t="s">
        <v>40808</v>
      </c>
      <c r="I14846" s="12">
        <v>3353645.0</v>
      </c>
      <c r="J14846" s="15" t="str">
        <f t="shared" si="1"/>
        <v>Relevant</v>
      </c>
    </row>
    <row r="14847" ht="22.5" customHeight="1">
      <c r="A14847" s="9" t="s">
        <v>40809</v>
      </c>
      <c r="B14847" s="10">
        <v>45604.64224743056</v>
      </c>
      <c r="C14847" s="11" t="s">
        <v>40810</v>
      </c>
      <c r="D14847" s="12">
        <v>11.0</v>
      </c>
      <c r="E14847" s="10" t="s">
        <v>17</v>
      </c>
      <c r="F14847" s="12">
        <v>2024.0</v>
      </c>
      <c r="G14847" s="13" t="s">
        <v>40811</v>
      </c>
      <c r="H14847" s="14" t="s">
        <v>40812</v>
      </c>
      <c r="I14847" s="12">
        <v>29040.0</v>
      </c>
      <c r="J14847" s="15" t="str">
        <f t="shared" si="1"/>
        <v>Relevant</v>
      </c>
    </row>
    <row r="14848" ht="22.5" customHeight="1">
      <c r="A14848" s="9" t="s">
        <v>40813</v>
      </c>
      <c r="B14848" s="10">
        <v>45631.38866898148</v>
      </c>
      <c r="C14848" s="11" t="s">
        <v>40814</v>
      </c>
      <c r="D14848" s="12">
        <v>12.0</v>
      </c>
      <c r="E14848" s="10" t="s">
        <v>26</v>
      </c>
      <c r="F14848" s="12">
        <v>2024.0</v>
      </c>
      <c r="G14848" s="13" t="s">
        <v>13</v>
      </c>
      <c r="H14848" s="14" t="s">
        <v>29885</v>
      </c>
      <c r="I14848" s="12">
        <v>505.0</v>
      </c>
      <c r="J14848" s="15" t="str">
        <f t="shared" si="1"/>
        <v>Relevant</v>
      </c>
    </row>
    <row r="14849" ht="22.5" customHeight="1">
      <c r="A14849" s="9" t="s">
        <v>40815</v>
      </c>
      <c r="B14849" s="10">
        <v>45627.8821875</v>
      </c>
      <c r="C14849" s="11" t="s">
        <v>40816</v>
      </c>
      <c r="D14849" s="12">
        <v>12.0</v>
      </c>
      <c r="E14849" s="10" t="s">
        <v>26</v>
      </c>
      <c r="F14849" s="12">
        <v>2024.0</v>
      </c>
      <c r="G14849" s="13" t="s">
        <v>13</v>
      </c>
      <c r="H14849" s="14" t="s">
        <v>3120</v>
      </c>
      <c r="I14849" s="12">
        <v>167.0</v>
      </c>
      <c r="J14849" s="15" t="str">
        <f t="shared" si="1"/>
        <v>Relevant</v>
      </c>
    </row>
    <row r="14850" ht="22.5" customHeight="1">
      <c r="A14850" s="9" t="s">
        <v>40817</v>
      </c>
      <c r="B14850" s="10">
        <v>45616.46380787037</v>
      </c>
      <c r="C14850" s="11" t="s">
        <v>10105</v>
      </c>
      <c r="D14850" s="12">
        <v>11.0</v>
      </c>
      <c r="E14850" s="10" t="s">
        <v>17</v>
      </c>
      <c r="F14850" s="12">
        <v>2024.0</v>
      </c>
      <c r="G14850" s="13" t="s">
        <v>40818</v>
      </c>
      <c r="H14850" s="14" t="s">
        <v>40819</v>
      </c>
      <c r="I14850" s="12">
        <v>0.0</v>
      </c>
      <c r="J14850" s="15" t="str">
        <f t="shared" si="1"/>
        <v>Relevant</v>
      </c>
    </row>
    <row r="14851" ht="22.5" customHeight="1">
      <c r="A14851" s="9" t="s">
        <v>40820</v>
      </c>
      <c r="B14851" s="10">
        <v>45696.87184027778</v>
      </c>
      <c r="C14851" s="11" t="s">
        <v>40821</v>
      </c>
      <c r="D14851" s="12">
        <v>2.0</v>
      </c>
      <c r="E14851" s="10" t="s">
        <v>12</v>
      </c>
      <c r="F14851" s="12">
        <v>2025.0</v>
      </c>
      <c r="G14851" s="13" t="s">
        <v>13</v>
      </c>
      <c r="H14851" s="14" t="s">
        <v>2483</v>
      </c>
      <c r="I14851" s="12">
        <v>3543.0</v>
      </c>
      <c r="J14851" s="15" t="str">
        <f t="shared" si="1"/>
        <v>Relevant</v>
      </c>
    </row>
    <row r="14852" ht="22.5" customHeight="1">
      <c r="A14852" s="9" t="s">
        <v>40822</v>
      </c>
      <c r="B14852" s="10">
        <v>45622.37777777778</v>
      </c>
      <c r="C14852" s="11" t="s">
        <v>40823</v>
      </c>
      <c r="D14852" s="12">
        <v>11.0</v>
      </c>
      <c r="E14852" s="10" t="s">
        <v>17</v>
      </c>
      <c r="F14852" s="12">
        <v>2024.0</v>
      </c>
      <c r="G14852" s="13" t="s">
        <v>40824</v>
      </c>
      <c r="H14852" s="14" t="s">
        <v>40825</v>
      </c>
      <c r="I14852" s="12">
        <v>1.3972868E7</v>
      </c>
      <c r="J14852" s="15" t="str">
        <f t="shared" si="1"/>
        <v>Relevant</v>
      </c>
    </row>
    <row r="14853" ht="22.5" customHeight="1">
      <c r="A14853" s="9" t="s">
        <v>40826</v>
      </c>
      <c r="B14853" s="10">
        <v>45696.95180555555</v>
      </c>
      <c r="C14853" s="11" t="s">
        <v>6420</v>
      </c>
      <c r="D14853" s="12">
        <v>2.0</v>
      </c>
      <c r="E14853" s="10" t="s">
        <v>12</v>
      </c>
      <c r="F14853" s="12">
        <v>2025.0</v>
      </c>
      <c r="G14853" s="13" t="s">
        <v>13</v>
      </c>
      <c r="H14853" s="14" t="s">
        <v>14</v>
      </c>
      <c r="I14853" s="12">
        <v>107.0</v>
      </c>
      <c r="J14853" s="15" t="str">
        <f t="shared" si="1"/>
        <v>Relevant</v>
      </c>
    </row>
    <row r="14854" ht="22.5" customHeight="1">
      <c r="A14854" s="9" t="s">
        <v>40827</v>
      </c>
      <c r="B14854" s="10">
        <v>45576.49930555555</v>
      </c>
      <c r="C14854" s="11" t="s">
        <v>40828</v>
      </c>
      <c r="D14854" s="12">
        <v>10.0</v>
      </c>
      <c r="E14854" s="10" t="s">
        <v>42</v>
      </c>
      <c r="F14854" s="12">
        <v>2024.0</v>
      </c>
      <c r="G14854" s="13" t="s">
        <v>40829</v>
      </c>
      <c r="H14854" s="14" t="s">
        <v>40830</v>
      </c>
      <c r="I14854" s="12">
        <v>1.6242846E7</v>
      </c>
      <c r="J14854" s="15" t="str">
        <f t="shared" si="1"/>
        <v>Irrelevant</v>
      </c>
    </row>
    <row r="14855" ht="22.5" customHeight="1">
      <c r="A14855" s="9" t="s">
        <v>40831</v>
      </c>
      <c r="B14855" s="10">
        <v>45423.38390046296</v>
      </c>
      <c r="C14855" s="11" t="s">
        <v>40832</v>
      </c>
      <c r="D14855" s="12">
        <v>5.0</v>
      </c>
      <c r="E14855" s="10" t="s">
        <v>21</v>
      </c>
      <c r="F14855" s="12">
        <v>2024.0</v>
      </c>
      <c r="G14855" s="13" t="s">
        <v>13</v>
      </c>
      <c r="H14855" s="14" t="s">
        <v>30116</v>
      </c>
      <c r="I14855" s="12">
        <v>157.0</v>
      </c>
      <c r="J14855" s="15" t="str">
        <f t="shared" si="1"/>
        <v>Relevant</v>
      </c>
    </row>
    <row r="14856" ht="22.5" customHeight="1">
      <c r="A14856" s="9" t="s">
        <v>40833</v>
      </c>
      <c r="B14856" s="10">
        <v>45697.023668981485</v>
      </c>
      <c r="C14856" s="11" t="s">
        <v>40834</v>
      </c>
      <c r="D14856" s="12">
        <v>2.0</v>
      </c>
      <c r="E14856" s="10" t="s">
        <v>12</v>
      </c>
      <c r="F14856" s="12">
        <v>2025.0</v>
      </c>
      <c r="G14856" s="13" t="s">
        <v>13</v>
      </c>
      <c r="H14856" s="14" t="s">
        <v>14</v>
      </c>
      <c r="I14856" s="12">
        <v>66.0</v>
      </c>
      <c r="J14856" s="15" t="str">
        <f t="shared" si="1"/>
        <v>Relevant</v>
      </c>
    </row>
    <row r="14857" ht="22.5" customHeight="1">
      <c r="A14857" s="9" t="s">
        <v>40835</v>
      </c>
      <c r="B14857" s="10">
        <v>45601.834699074076</v>
      </c>
      <c r="C14857" s="11" t="s">
        <v>40836</v>
      </c>
      <c r="D14857" s="12">
        <v>11.0</v>
      </c>
      <c r="E14857" s="10" t="s">
        <v>17</v>
      </c>
      <c r="F14857" s="12">
        <v>2024.0</v>
      </c>
      <c r="G14857" s="13" t="s">
        <v>13</v>
      </c>
      <c r="H14857" s="14" t="s">
        <v>40837</v>
      </c>
      <c r="I14857" s="12">
        <v>1323.0</v>
      </c>
      <c r="J14857" s="15" t="str">
        <f t="shared" si="1"/>
        <v>Relevant</v>
      </c>
    </row>
    <row r="14858" ht="22.5" customHeight="1">
      <c r="A14858" s="9" t="s">
        <v>40838</v>
      </c>
      <c r="B14858" s="10">
        <v>45597.18534722222</v>
      </c>
      <c r="C14858" s="11" t="s">
        <v>40839</v>
      </c>
      <c r="D14858" s="12">
        <v>11.0</v>
      </c>
      <c r="E14858" s="10" t="s">
        <v>17</v>
      </c>
      <c r="F14858" s="12">
        <v>2024.0</v>
      </c>
      <c r="G14858" s="13" t="s">
        <v>13</v>
      </c>
      <c r="H14858" s="14" t="s">
        <v>40840</v>
      </c>
      <c r="I14858" s="12">
        <v>417.0</v>
      </c>
      <c r="J14858" s="15" t="str">
        <f t="shared" si="1"/>
        <v>Relevant</v>
      </c>
    </row>
    <row r="14859" ht="22.5" customHeight="1">
      <c r="A14859" s="9" t="s">
        <v>40841</v>
      </c>
      <c r="B14859" s="10">
        <v>45625.513032407405</v>
      </c>
      <c r="C14859" s="11" t="s">
        <v>40842</v>
      </c>
      <c r="D14859" s="12">
        <v>11.0</v>
      </c>
      <c r="E14859" s="10" t="s">
        <v>17</v>
      </c>
      <c r="F14859" s="12">
        <v>2024.0</v>
      </c>
      <c r="G14859" s="13" t="s">
        <v>13</v>
      </c>
      <c r="H14859" s="14" t="s">
        <v>199</v>
      </c>
      <c r="I14859" s="12">
        <v>791.0</v>
      </c>
      <c r="J14859" s="15" t="str">
        <f t="shared" si="1"/>
        <v>Relevant</v>
      </c>
    </row>
    <row r="14860" ht="22.5" customHeight="1">
      <c r="A14860" s="9" t="s">
        <v>40843</v>
      </c>
      <c r="B14860" s="10">
        <v>45614.97930555556</v>
      </c>
      <c r="C14860" s="11" t="s">
        <v>32463</v>
      </c>
      <c r="D14860" s="12">
        <v>11.0</v>
      </c>
      <c r="E14860" s="10" t="s">
        <v>17</v>
      </c>
      <c r="F14860" s="12">
        <v>2024.0</v>
      </c>
      <c r="G14860" s="13" t="s">
        <v>13</v>
      </c>
      <c r="H14860" s="14" t="s">
        <v>423</v>
      </c>
      <c r="I14860" s="12">
        <v>50.0</v>
      </c>
      <c r="J14860" s="15" t="str">
        <f t="shared" si="1"/>
        <v>Relevant</v>
      </c>
    </row>
    <row r="14861" ht="22.5" customHeight="1">
      <c r="A14861" s="9" t="s">
        <v>40844</v>
      </c>
      <c r="B14861" s="10">
        <v>45612.457291666666</v>
      </c>
      <c r="C14861" s="11" t="s">
        <v>40845</v>
      </c>
      <c r="D14861" s="12">
        <v>11.0</v>
      </c>
      <c r="E14861" s="10" t="s">
        <v>17</v>
      </c>
      <c r="F14861" s="12">
        <v>2024.0</v>
      </c>
      <c r="G14861" s="13" t="s">
        <v>13</v>
      </c>
      <c r="H14861" s="14" t="s">
        <v>40846</v>
      </c>
      <c r="I14861" s="12">
        <v>1237981.0</v>
      </c>
      <c r="J14861" s="15" t="str">
        <f t="shared" si="1"/>
        <v>Relevant</v>
      </c>
    </row>
    <row r="14862" ht="22.5" customHeight="1">
      <c r="A14862" s="9" t="s">
        <v>40847</v>
      </c>
      <c r="B14862" s="10">
        <v>45529.760775462964</v>
      </c>
      <c r="C14862" s="11" t="s">
        <v>40848</v>
      </c>
      <c r="D14862" s="12">
        <v>8.0</v>
      </c>
      <c r="E14862" s="10" t="s">
        <v>167</v>
      </c>
      <c r="F14862" s="12">
        <v>2024.0</v>
      </c>
      <c r="G14862" s="13" t="s">
        <v>13</v>
      </c>
      <c r="H14862" s="14" t="s">
        <v>40849</v>
      </c>
      <c r="I14862" s="12">
        <v>33.0</v>
      </c>
      <c r="J14862" s="15" t="str">
        <f t="shared" si="1"/>
        <v>Relevant</v>
      </c>
    </row>
    <row r="14863" ht="22.5" customHeight="1">
      <c r="A14863" s="9" t="s">
        <v>40850</v>
      </c>
      <c r="B14863" s="10">
        <v>45607.65373842593</v>
      </c>
      <c r="C14863" s="11" t="s">
        <v>40851</v>
      </c>
      <c r="D14863" s="12">
        <v>11.0</v>
      </c>
      <c r="E14863" s="10" t="s">
        <v>17</v>
      </c>
      <c r="F14863" s="12">
        <v>2024.0</v>
      </c>
      <c r="G14863" s="13" t="s">
        <v>13</v>
      </c>
      <c r="H14863" s="14" t="s">
        <v>8190</v>
      </c>
      <c r="I14863" s="12">
        <v>353293.0</v>
      </c>
      <c r="J14863" s="15" t="str">
        <f t="shared" si="1"/>
        <v>Relevant</v>
      </c>
    </row>
    <row r="14864" ht="22.5" customHeight="1">
      <c r="A14864" s="9" t="s">
        <v>40852</v>
      </c>
      <c r="B14864" s="10">
        <v>45620.79099537037</v>
      </c>
      <c r="C14864" s="11" t="s">
        <v>40853</v>
      </c>
      <c r="D14864" s="12">
        <v>11.0</v>
      </c>
      <c r="E14864" s="10" t="s">
        <v>17</v>
      </c>
      <c r="F14864" s="12">
        <v>2024.0</v>
      </c>
      <c r="G14864" s="13" t="s">
        <v>13</v>
      </c>
      <c r="H14864" s="14" t="s">
        <v>38558</v>
      </c>
      <c r="I14864" s="12">
        <v>62.0</v>
      </c>
      <c r="J14864" s="15" t="str">
        <f t="shared" si="1"/>
        <v>Relevant</v>
      </c>
    </row>
    <row r="14865" ht="22.5" customHeight="1">
      <c r="A14865" s="9" t="s">
        <v>40854</v>
      </c>
      <c r="B14865" s="10">
        <v>45627.916666666664</v>
      </c>
      <c r="C14865" s="11" t="s">
        <v>40855</v>
      </c>
      <c r="D14865" s="12">
        <v>12.0</v>
      </c>
      <c r="E14865" s="10" t="s">
        <v>26</v>
      </c>
      <c r="F14865" s="12">
        <v>2024.0</v>
      </c>
      <c r="G14865" s="13" t="s">
        <v>40856</v>
      </c>
      <c r="H14865" s="14" t="s">
        <v>28732</v>
      </c>
      <c r="I14865" s="12">
        <v>2161306.0</v>
      </c>
      <c r="J14865" s="15" t="str">
        <f t="shared" si="1"/>
        <v>Irrelevant</v>
      </c>
    </row>
    <row r="14866" ht="22.5" customHeight="1">
      <c r="A14866" s="9" t="s">
        <v>40857</v>
      </c>
      <c r="B14866" s="10">
        <v>45561.79560185185</v>
      </c>
      <c r="C14866" s="11" t="s">
        <v>36206</v>
      </c>
      <c r="D14866" s="12">
        <v>9.0</v>
      </c>
      <c r="E14866" s="10" t="s">
        <v>114</v>
      </c>
      <c r="F14866" s="12">
        <v>2024.0</v>
      </c>
      <c r="G14866" s="13" t="s">
        <v>13</v>
      </c>
      <c r="H14866" s="14" t="s">
        <v>2700</v>
      </c>
      <c r="I14866" s="12">
        <v>1178.0</v>
      </c>
      <c r="J14866" s="15" t="str">
        <f t="shared" si="1"/>
        <v>Irrelevant</v>
      </c>
    </row>
    <row r="14867" ht="22.5" customHeight="1">
      <c r="A14867" s="9" t="s">
        <v>40858</v>
      </c>
      <c r="B14867" s="10">
        <v>45696.750185185185</v>
      </c>
      <c r="C14867" s="11" t="s">
        <v>11460</v>
      </c>
      <c r="D14867" s="12">
        <v>2.0</v>
      </c>
      <c r="E14867" s="10" t="s">
        <v>12</v>
      </c>
      <c r="F14867" s="12">
        <v>2025.0</v>
      </c>
      <c r="G14867" s="13" t="s">
        <v>13</v>
      </c>
      <c r="H14867" s="14" t="s">
        <v>40859</v>
      </c>
      <c r="I14867" s="12">
        <v>3592.0</v>
      </c>
      <c r="J14867" s="15" t="str">
        <f t="shared" si="1"/>
        <v>Relevant</v>
      </c>
    </row>
    <row r="14868" ht="22.5" customHeight="1">
      <c r="A14868" s="9" t="s">
        <v>40860</v>
      </c>
      <c r="B14868" s="10">
        <v>45596.37693303241</v>
      </c>
      <c r="C14868" s="11" t="s">
        <v>40861</v>
      </c>
      <c r="D14868" s="12">
        <v>10.0</v>
      </c>
      <c r="E14868" s="10" t="s">
        <v>42</v>
      </c>
      <c r="F14868" s="12">
        <v>2024.0</v>
      </c>
      <c r="G14868" s="13" t="s">
        <v>40862</v>
      </c>
      <c r="H14868" s="14" t="str">
        <f>IFERROR(__xludf.DUMMYFUNCTION("TRIM(REGEXREPLACE(GOOGLETRANSLATE(G14868,""auto"",""en""),""(?i)\b(RT|QT)\s*@?\w*:?\s*|https?://\S+|@\w+|#\w+|[^\x00-\x7F]|[^\w\s]"",""""))"),"Taking Small Precautions While Using Fireworks On The Festival Of Lights Diwali Will Ensure A Happy Festival Be Careful While Using Fireworks Kanpur News Kanpur News Taking Small Precautions While Using Fireworks On The Festival Of Lights Diwali Will Ensu"&amp;"re A Happy Festival Be Careful While Using Fireworks")</f>
        <v>Taking Small Precautions While Using Fireworks On The Festival Of Lights Diwali Will Ensure A Happy Festival Be Careful While Using Fireworks Kanpur News Kanpur News Taking Small Precautions While Using Fireworks On The Festival Of Lights Diwali Will Ensure A Happy Festival Be Careful While Using Fireworks</v>
      </c>
      <c r="I14868" s="12">
        <v>1.2767834E7</v>
      </c>
      <c r="J14868" s="15" t="str">
        <f t="shared" si="1"/>
        <v>Irrelevant</v>
      </c>
    </row>
    <row r="14869" ht="22.5" customHeight="1">
      <c r="A14869" s="9" t="s">
        <v>40863</v>
      </c>
      <c r="B14869" s="10">
        <v>45743.514502314814</v>
      </c>
      <c r="C14869" s="11" t="s">
        <v>40864</v>
      </c>
      <c r="D14869" s="12">
        <v>3.0</v>
      </c>
      <c r="E14869" s="10" t="s">
        <v>59</v>
      </c>
      <c r="F14869" s="12">
        <v>2025.0</v>
      </c>
      <c r="G14869" s="13" t="s">
        <v>13</v>
      </c>
      <c r="H14869" s="14" t="s">
        <v>204</v>
      </c>
      <c r="I14869" s="12">
        <v>218.0</v>
      </c>
      <c r="J14869" s="15" t="str">
        <f t="shared" si="1"/>
        <v>Relevant</v>
      </c>
    </row>
    <row r="14870" ht="22.5" customHeight="1">
      <c r="A14870" s="9" t="s">
        <v>40865</v>
      </c>
      <c r="B14870" s="10">
        <v>45635.601273148146</v>
      </c>
      <c r="C14870" s="11" t="s">
        <v>40866</v>
      </c>
      <c r="D14870" s="12">
        <v>12.0</v>
      </c>
      <c r="E14870" s="10" t="s">
        <v>26</v>
      </c>
      <c r="F14870" s="12">
        <v>2024.0</v>
      </c>
      <c r="G14870" s="13" t="s">
        <v>13</v>
      </c>
      <c r="H14870" s="14" t="s">
        <v>220</v>
      </c>
      <c r="I14870" s="12">
        <v>1275.0</v>
      </c>
      <c r="J14870" s="15" t="str">
        <f t="shared" si="1"/>
        <v>Relevant</v>
      </c>
    </row>
    <row r="14871" ht="22.5" customHeight="1">
      <c r="A14871" s="9" t="s">
        <v>40867</v>
      </c>
      <c r="B14871" s="10">
        <v>45435.40798611111</v>
      </c>
      <c r="C14871" s="11" t="s">
        <v>40868</v>
      </c>
      <c r="D14871" s="12">
        <v>5.0</v>
      </c>
      <c r="E14871" s="10" t="s">
        <v>21</v>
      </c>
      <c r="F14871" s="12">
        <v>2024.0</v>
      </c>
      <c r="G14871" s="13" t="s">
        <v>40869</v>
      </c>
      <c r="H14871" s="14" t="s">
        <v>40870</v>
      </c>
      <c r="I14871" s="12">
        <v>79504.0</v>
      </c>
      <c r="J14871" s="15" t="str">
        <f t="shared" si="1"/>
        <v>Irrelevant</v>
      </c>
    </row>
    <row r="14872" ht="22.5" customHeight="1">
      <c r="A14872" s="9" t="s">
        <v>40871</v>
      </c>
      <c r="B14872" s="10">
        <v>45443.44741898148</v>
      </c>
      <c r="C14872" s="11" t="s">
        <v>40872</v>
      </c>
      <c r="D14872" s="12">
        <v>5.0</v>
      </c>
      <c r="E14872" s="10" t="s">
        <v>21</v>
      </c>
      <c r="F14872" s="12">
        <v>2024.0</v>
      </c>
      <c r="G14872" s="13" t="s">
        <v>13</v>
      </c>
      <c r="H14872" s="14" t="s">
        <v>40873</v>
      </c>
      <c r="I14872" s="12">
        <v>1757780.0</v>
      </c>
      <c r="J14872" s="15" t="str">
        <f t="shared" si="1"/>
        <v>Relevant</v>
      </c>
    </row>
    <row r="14873" ht="22.5" customHeight="1">
      <c r="A14873" s="9" t="s">
        <v>40874</v>
      </c>
      <c r="B14873" s="10">
        <v>45615.610289351855</v>
      </c>
      <c r="C14873" s="11" t="s">
        <v>40875</v>
      </c>
      <c r="D14873" s="12">
        <v>11.0</v>
      </c>
      <c r="E14873" s="10" t="s">
        <v>17</v>
      </c>
      <c r="F14873" s="12">
        <v>2024.0</v>
      </c>
      <c r="G14873" s="13" t="s">
        <v>13</v>
      </c>
      <c r="H14873" s="14" t="s">
        <v>489</v>
      </c>
      <c r="I14873" s="12">
        <v>65.0</v>
      </c>
      <c r="J14873" s="15" t="str">
        <f t="shared" si="1"/>
        <v>Relevant</v>
      </c>
    </row>
    <row r="14874" ht="22.5" customHeight="1">
      <c r="A14874" s="9" t="s">
        <v>40876</v>
      </c>
      <c r="B14874" s="10">
        <v>45614.45790509259</v>
      </c>
      <c r="C14874" s="11" t="s">
        <v>40877</v>
      </c>
      <c r="D14874" s="12">
        <v>11.0</v>
      </c>
      <c r="E14874" s="10" t="s">
        <v>17</v>
      </c>
      <c r="F14874" s="12">
        <v>2024.0</v>
      </c>
      <c r="G14874" s="13" t="s">
        <v>13</v>
      </c>
      <c r="H14874" s="14" t="s">
        <v>12559</v>
      </c>
      <c r="I14874" s="12">
        <v>8968.0</v>
      </c>
      <c r="J14874" s="15" t="str">
        <f t="shared" si="1"/>
        <v>Relevant</v>
      </c>
    </row>
    <row r="14875" ht="22.5" customHeight="1">
      <c r="A14875" s="9" t="s">
        <v>40878</v>
      </c>
      <c r="B14875" s="10">
        <v>45615.36982638889</v>
      </c>
      <c r="C14875" s="11" t="s">
        <v>40879</v>
      </c>
      <c r="D14875" s="12">
        <v>11.0</v>
      </c>
      <c r="E14875" s="10" t="s">
        <v>17</v>
      </c>
      <c r="F14875" s="12">
        <v>2024.0</v>
      </c>
      <c r="G14875" s="13" t="s">
        <v>13</v>
      </c>
      <c r="H14875" s="14" t="s">
        <v>40880</v>
      </c>
      <c r="I14875" s="12">
        <v>10584.0</v>
      </c>
      <c r="J14875" s="15" t="str">
        <f t="shared" si="1"/>
        <v>Relevant</v>
      </c>
    </row>
    <row r="14876" ht="22.5" customHeight="1">
      <c r="A14876" s="9" t="s">
        <v>40881</v>
      </c>
      <c r="B14876" s="10">
        <v>45599.48793981481</v>
      </c>
      <c r="C14876" s="11" t="s">
        <v>40882</v>
      </c>
      <c r="D14876" s="12">
        <v>11.0</v>
      </c>
      <c r="E14876" s="10" t="s">
        <v>17</v>
      </c>
      <c r="F14876" s="12">
        <v>2024.0</v>
      </c>
      <c r="G14876" s="13" t="s">
        <v>13</v>
      </c>
      <c r="H14876" s="14" t="s">
        <v>17572</v>
      </c>
      <c r="I14876" s="12">
        <v>2421.0</v>
      </c>
      <c r="J14876" s="15" t="str">
        <f t="shared" si="1"/>
        <v>Relevant</v>
      </c>
    </row>
    <row r="14877" ht="22.5" customHeight="1">
      <c r="A14877" s="9" t="s">
        <v>40883</v>
      </c>
      <c r="B14877" s="10">
        <v>45406.04284722222</v>
      </c>
      <c r="C14877" s="11" t="s">
        <v>40884</v>
      </c>
      <c r="D14877" s="12">
        <v>4.0</v>
      </c>
      <c r="E14877" s="10" t="s">
        <v>274</v>
      </c>
      <c r="F14877" s="12">
        <v>2024.0</v>
      </c>
      <c r="G14877" s="13" t="s">
        <v>40885</v>
      </c>
      <c r="H14877" s="14" t="s">
        <v>40886</v>
      </c>
      <c r="I14877" s="12">
        <v>184953.0</v>
      </c>
      <c r="J14877" s="15" t="str">
        <f t="shared" si="1"/>
        <v>Irrelevant</v>
      </c>
    </row>
    <row r="14878" ht="22.5" customHeight="1">
      <c r="A14878" s="9" t="s">
        <v>40887</v>
      </c>
      <c r="B14878" s="10">
        <v>45606.65273148148</v>
      </c>
      <c r="C14878" s="11" t="s">
        <v>40888</v>
      </c>
      <c r="D14878" s="12">
        <v>11.0</v>
      </c>
      <c r="E14878" s="10" t="s">
        <v>17</v>
      </c>
      <c r="F14878" s="12">
        <v>2024.0</v>
      </c>
      <c r="G14878" s="13" t="s">
        <v>13</v>
      </c>
      <c r="H14878" s="14" t="s">
        <v>100</v>
      </c>
      <c r="I14878" s="12">
        <v>98.0</v>
      </c>
      <c r="J14878" s="15" t="str">
        <f t="shared" si="1"/>
        <v>Relevant</v>
      </c>
    </row>
    <row r="14879" ht="22.5" customHeight="1">
      <c r="A14879" s="9" t="s">
        <v>40889</v>
      </c>
      <c r="B14879" s="10">
        <v>45597.50854166667</v>
      </c>
      <c r="C14879" s="11" t="s">
        <v>40890</v>
      </c>
      <c r="D14879" s="12">
        <v>11.0</v>
      </c>
      <c r="E14879" s="10" t="s">
        <v>17</v>
      </c>
      <c r="F14879" s="12">
        <v>2024.0</v>
      </c>
      <c r="G14879" s="13" t="s">
        <v>13</v>
      </c>
      <c r="H14879" s="14" t="s">
        <v>1797</v>
      </c>
      <c r="I14879" s="12">
        <v>4107.0</v>
      </c>
      <c r="J14879" s="15" t="str">
        <f t="shared" si="1"/>
        <v>Relevant</v>
      </c>
    </row>
    <row r="14880" ht="22.5" customHeight="1">
      <c r="A14880" s="9" t="s">
        <v>40891</v>
      </c>
      <c r="B14880" s="10">
        <v>45698.606145833335</v>
      </c>
      <c r="C14880" s="11" t="s">
        <v>40892</v>
      </c>
      <c r="D14880" s="12">
        <v>2.0</v>
      </c>
      <c r="E14880" s="10" t="s">
        <v>12</v>
      </c>
      <c r="F14880" s="12">
        <v>2025.0</v>
      </c>
      <c r="G14880" s="13" t="s">
        <v>13</v>
      </c>
      <c r="H14880" s="14" t="s">
        <v>691</v>
      </c>
      <c r="I14880" s="12">
        <v>355.0</v>
      </c>
      <c r="J14880" s="15" t="str">
        <f t="shared" si="1"/>
        <v>Relevant</v>
      </c>
    </row>
    <row r="14881" ht="22.5" customHeight="1">
      <c r="A14881" s="9" t="s">
        <v>40893</v>
      </c>
      <c r="B14881" s="10">
        <v>45632.3709375</v>
      </c>
      <c r="C14881" s="11" t="s">
        <v>40894</v>
      </c>
      <c r="D14881" s="12">
        <v>12.0</v>
      </c>
      <c r="E14881" s="10" t="s">
        <v>26</v>
      </c>
      <c r="F14881" s="12">
        <v>2024.0</v>
      </c>
      <c r="G14881" s="13" t="s">
        <v>13</v>
      </c>
      <c r="H14881" s="14" t="s">
        <v>1809</v>
      </c>
      <c r="I14881" s="12">
        <v>87.0</v>
      </c>
      <c r="J14881" s="15" t="str">
        <f t="shared" si="1"/>
        <v>Relevant</v>
      </c>
    </row>
    <row r="14882" ht="22.5" customHeight="1">
      <c r="A14882" s="9" t="s">
        <v>40895</v>
      </c>
      <c r="B14882" s="10">
        <v>45631.94929398148</v>
      </c>
      <c r="C14882" s="11" t="s">
        <v>2550</v>
      </c>
      <c r="D14882" s="12">
        <v>12.0</v>
      </c>
      <c r="E14882" s="10" t="s">
        <v>26</v>
      </c>
      <c r="F14882" s="12">
        <v>2024.0</v>
      </c>
      <c r="G14882" s="13" t="s">
        <v>13</v>
      </c>
      <c r="H14882" s="14" t="s">
        <v>1809</v>
      </c>
      <c r="I14882" s="12">
        <v>140.0</v>
      </c>
      <c r="J14882" s="15" t="str">
        <f t="shared" si="1"/>
        <v>Relevant</v>
      </c>
    </row>
    <row r="14883" ht="22.5" customHeight="1">
      <c r="A14883" s="9" t="s">
        <v>40896</v>
      </c>
      <c r="B14883" s="10">
        <v>45696.84</v>
      </c>
      <c r="C14883" s="11" t="s">
        <v>40897</v>
      </c>
      <c r="D14883" s="12">
        <v>2.0</v>
      </c>
      <c r="E14883" s="10" t="s">
        <v>12</v>
      </c>
      <c r="F14883" s="12">
        <v>2025.0</v>
      </c>
      <c r="G14883" s="13" t="s">
        <v>13</v>
      </c>
      <c r="H14883" s="14" t="s">
        <v>2483</v>
      </c>
      <c r="I14883" s="12">
        <v>36.0</v>
      </c>
      <c r="J14883" s="15" t="str">
        <f t="shared" si="1"/>
        <v>Relevant</v>
      </c>
    </row>
    <row r="14884" ht="22.5" customHeight="1">
      <c r="A14884" s="9" t="s">
        <v>40898</v>
      </c>
      <c r="B14884" s="10">
        <v>45598.87273148148</v>
      </c>
      <c r="C14884" s="11" t="s">
        <v>40899</v>
      </c>
      <c r="D14884" s="12">
        <v>11.0</v>
      </c>
      <c r="E14884" s="10" t="s">
        <v>17</v>
      </c>
      <c r="F14884" s="12">
        <v>2024.0</v>
      </c>
      <c r="G14884" s="13" t="s">
        <v>40900</v>
      </c>
      <c r="H14884" s="14" t="s">
        <v>40901</v>
      </c>
      <c r="I14884" s="12">
        <v>9292977.0</v>
      </c>
      <c r="J14884" s="15" t="str">
        <f t="shared" si="1"/>
        <v>Relevant</v>
      </c>
    </row>
    <row r="14885" ht="22.5" customHeight="1">
      <c r="A14885" s="9" t="s">
        <v>40902</v>
      </c>
      <c r="B14885" s="10">
        <v>45605.37280414352</v>
      </c>
      <c r="C14885" s="11" t="s">
        <v>40903</v>
      </c>
      <c r="D14885" s="12">
        <v>11.0</v>
      </c>
      <c r="E14885" s="10" t="s">
        <v>17</v>
      </c>
      <c r="F14885" s="12">
        <v>2024.0</v>
      </c>
      <c r="G14885" s="13" t="s">
        <v>40904</v>
      </c>
      <c r="H14885" s="14" t="s">
        <v>40905</v>
      </c>
      <c r="I14885" s="12">
        <v>0.0</v>
      </c>
      <c r="J14885" s="15" t="str">
        <f t="shared" si="1"/>
        <v>Irrelevant</v>
      </c>
    </row>
    <row r="14886" ht="22.5" customHeight="1">
      <c r="A14886" s="9" t="s">
        <v>40906</v>
      </c>
      <c r="B14886" s="10">
        <v>45579.80482321759</v>
      </c>
      <c r="C14886" s="11" t="s">
        <v>40907</v>
      </c>
      <c r="D14886" s="12">
        <v>10.0</v>
      </c>
      <c r="E14886" s="10" t="s">
        <v>42</v>
      </c>
      <c r="F14886" s="12">
        <v>2024.0</v>
      </c>
      <c r="G14886" s="13" t="s">
        <v>40908</v>
      </c>
      <c r="H14886" s="14" t="s">
        <v>40909</v>
      </c>
      <c r="I14886" s="12">
        <v>1.2767834E7</v>
      </c>
      <c r="J14886" s="15" t="str">
        <f t="shared" si="1"/>
        <v>Relevant</v>
      </c>
    </row>
    <row r="14887" ht="22.5" customHeight="1">
      <c r="A14887" s="9" t="s">
        <v>40910</v>
      </c>
      <c r="B14887" s="10">
        <v>45491.69865740741</v>
      </c>
      <c r="C14887" s="11" t="s">
        <v>40911</v>
      </c>
      <c r="D14887" s="12">
        <v>7.0</v>
      </c>
      <c r="E14887" s="10" t="s">
        <v>55</v>
      </c>
      <c r="F14887" s="12">
        <v>2024.0</v>
      </c>
      <c r="G14887" s="13" t="s">
        <v>40912</v>
      </c>
      <c r="H14887" s="14" t="s">
        <v>40913</v>
      </c>
      <c r="I14887" s="12">
        <v>3780.0</v>
      </c>
      <c r="J14887" s="15" t="str">
        <f t="shared" si="1"/>
        <v>Irrelevant</v>
      </c>
    </row>
    <row r="14888" ht="22.5" customHeight="1">
      <c r="A14888" s="9" t="s">
        <v>40914</v>
      </c>
      <c r="B14888" s="10">
        <v>45623.686219027775</v>
      </c>
      <c r="C14888" s="11" t="s">
        <v>10642</v>
      </c>
      <c r="D14888" s="12">
        <v>11.0</v>
      </c>
      <c r="E14888" s="10" t="s">
        <v>17</v>
      </c>
      <c r="F14888" s="12">
        <v>2024.0</v>
      </c>
      <c r="G14888" s="13" t="s">
        <v>10376</v>
      </c>
      <c r="H14888" s="14" t="s">
        <v>40915</v>
      </c>
      <c r="I14888" s="12">
        <v>0.0</v>
      </c>
      <c r="J14888" s="15" t="str">
        <f t="shared" si="1"/>
        <v>Relevant</v>
      </c>
    </row>
    <row r="14889" ht="22.5" customHeight="1">
      <c r="A14889" s="9" t="s">
        <v>40916</v>
      </c>
      <c r="B14889" s="10">
        <v>45747.70710648148</v>
      </c>
      <c r="C14889" s="11" t="s">
        <v>40917</v>
      </c>
      <c r="D14889" s="12">
        <v>3.0</v>
      </c>
      <c r="E14889" s="10" t="s">
        <v>59</v>
      </c>
      <c r="F14889" s="12">
        <v>2025.0</v>
      </c>
      <c r="G14889" s="13" t="s">
        <v>13</v>
      </c>
      <c r="H14889" s="14" t="s">
        <v>6760</v>
      </c>
      <c r="I14889" s="12">
        <v>3292.0</v>
      </c>
      <c r="J14889" s="15" t="str">
        <f t="shared" si="1"/>
        <v>Relevant</v>
      </c>
    </row>
    <row r="14890" ht="22.5" customHeight="1">
      <c r="A14890" s="9" t="s">
        <v>40918</v>
      </c>
      <c r="B14890" s="10">
        <v>45609.49288194445</v>
      </c>
      <c r="C14890" s="11" t="s">
        <v>40919</v>
      </c>
      <c r="D14890" s="12">
        <v>11.0</v>
      </c>
      <c r="E14890" s="10" t="s">
        <v>17</v>
      </c>
      <c r="F14890" s="12">
        <v>2024.0</v>
      </c>
      <c r="G14890" s="13" t="s">
        <v>13</v>
      </c>
      <c r="H14890" s="14" t="s">
        <v>3706</v>
      </c>
      <c r="I14890" s="12">
        <v>59.0</v>
      </c>
      <c r="J14890" s="15" t="str">
        <f t="shared" si="1"/>
        <v>Relevant</v>
      </c>
    </row>
    <row r="14891" ht="22.5" customHeight="1">
      <c r="A14891" s="9" t="s">
        <v>40920</v>
      </c>
      <c r="B14891" s="10">
        <v>45555.355532407404</v>
      </c>
      <c r="C14891" s="11" t="s">
        <v>40921</v>
      </c>
      <c r="D14891" s="12">
        <v>9.0</v>
      </c>
      <c r="E14891" s="10" t="s">
        <v>114</v>
      </c>
      <c r="F14891" s="12">
        <v>2024.0</v>
      </c>
      <c r="G14891" s="13" t="s">
        <v>40922</v>
      </c>
      <c r="H14891" s="14" t="s">
        <v>40923</v>
      </c>
      <c r="I14891" s="12">
        <v>916289.0</v>
      </c>
      <c r="J14891" s="15" t="str">
        <f t="shared" si="1"/>
        <v>Irrelevant</v>
      </c>
    </row>
    <row r="14892" ht="22.5" customHeight="1">
      <c r="A14892" s="9" t="s">
        <v>40924</v>
      </c>
      <c r="B14892" s="10">
        <v>45653.34315972222</v>
      </c>
      <c r="C14892" s="11" t="s">
        <v>40925</v>
      </c>
      <c r="D14892" s="12">
        <v>12.0</v>
      </c>
      <c r="E14892" s="10" t="s">
        <v>26</v>
      </c>
      <c r="F14892" s="12">
        <v>2024.0</v>
      </c>
      <c r="G14892" s="13" t="s">
        <v>40926</v>
      </c>
      <c r="H14892" s="14" t="s">
        <v>40927</v>
      </c>
      <c r="I14892" s="12">
        <v>833.0</v>
      </c>
      <c r="J14892" s="15" t="str">
        <f t="shared" si="1"/>
        <v>Relevant</v>
      </c>
    </row>
    <row r="14893" ht="22.5" customHeight="1">
      <c r="A14893" s="9" t="s">
        <v>40928</v>
      </c>
      <c r="B14893" s="10">
        <v>45686.25250631945</v>
      </c>
      <c r="C14893" s="11" t="s">
        <v>40929</v>
      </c>
      <c r="D14893" s="12">
        <v>1.0</v>
      </c>
      <c r="E14893" s="10" t="s">
        <v>70</v>
      </c>
      <c r="F14893" s="12">
        <v>2025.0</v>
      </c>
      <c r="G14893" s="13" t="s">
        <v>40930</v>
      </c>
      <c r="H14893" s="14" t="s">
        <v>40931</v>
      </c>
      <c r="I14893" s="12">
        <v>2579376.0</v>
      </c>
      <c r="J14893" s="15" t="str">
        <f t="shared" si="1"/>
        <v>Relevant</v>
      </c>
    </row>
    <row r="14894" ht="22.5" customHeight="1">
      <c r="A14894" s="9" t="s">
        <v>40932</v>
      </c>
      <c r="B14894" s="10">
        <v>45698.05179398148</v>
      </c>
      <c r="C14894" s="11" t="s">
        <v>40933</v>
      </c>
      <c r="D14894" s="12">
        <v>2.0</v>
      </c>
      <c r="E14894" s="10" t="s">
        <v>12</v>
      </c>
      <c r="F14894" s="12">
        <v>2025.0</v>
      </c>
      <c r="G14894" s="13" t="s">
        <v>13</v>
      </c>
      <c r="H14894" s="14" t="s">
        <v>14</v>
      </c>
      <c r="I14894" s="12">
        <v>230.0</v>
      </c>
      <c r="J14894" s="15" t="str">
        <f t="shared" si="1"/>
        <v>Relevant</v>
      </c>
    </row>
    <row r="14895" ht="22.5" customHeight="1">
      <c r="A14895" s="9" t="s">
        <v>40934</v>
      </c>
      <c r="B14895" s="10">
        <v>45699.53494212963</v>
      </c>
      <c r="C14895" s="11" t="s">
        <v>40935</v>
      </c>
      <c r="D14895" s="12">
        <v>2.0</v>
      </c>
      <c r="E14895" s="10" t="s">
        <v>12</v>
      </c>
      <c r="F14895" s="12">
        <v>2025.0</v>
      </c>
      <c r="G14895" s="13" t="s">
        <v>13</v>
      </c>
      <c r="H14895" s="14" t="s">
        <v>3328</v>
      </c>
      <c r="I14895" s="12">
        <v>5920.0</v>
      </c>
      <c r="J14895" s="15" t="str">
        <f t="shared" si="1"/>
        <v>Irrelevant</v>
      </c>
    </row>
    <row r="14896" ht="22.5" customHeight="1">
      <c r="A14896" s="9" t="s">
        <v>40936</v>
      </c>
      <c r="B14896" s="10">
        <v>45618.33253472222</v>
      </c>
      <c r="C14896" s="11" t="s">
        <v>40937</v>
      </c>
      <c r="D14896" s="12">
        <v>11.0</v>
      </c>
      <c r="E14896" s="10" t="s">
        <v>17</v>
      </c>
      <c r="F14896" s="12">
        <v>2024.0</v>
      </c>
      <c r="G14896" s="13" t="s">
        <v>13</v>
      </c>
      <c r="H14896" s="14" t="s">
        <v>91</v>
      </c>
      <c r="I14896" s="12">
        <v>1113.0</v>
      </c>
      <c r="J14896" s="15" t="str">
        <f t="shared" si="1"/>
        <v>Relevant</v>
      </c>
    </row>
    <row r="14897" ht="22.5" customHeight="1">
      <c r="A14897" s="9" t="s">
        <v>40938</v>
      </c>
      <c r="B14897" s="10">
        <v>45562.5727002662</v>
      </c>
      <c r="C14897" s="11" t="s">
        <v>40939</v>
      </c>
      <c r="D14897" s="12">
        <v>9.0</v>
      </c>
      <c r="E14897" s="10" t="s">
        <v>114</v>
      </c>
      <c r="F14897" s="12">
        <v>2024.0</v>
      </c>
      <c r="G14897" s="13" t="s">
        <v>40940</v>
      </c>
      <c r="H14897" s="14" t="s">
        <v>40941</v>
      </c>
      <c r="I14897" s="12">
        <v>9486916.0</v>
      </c>
      <c r="J14897" s="15" t="str">
        <f t="shared" si="1"/>
        <v>Irrelevant</v>
      </c>
    </row>
    <row r="14898" ht="22.5" customHeight="1">
      <c r="A14898" s="9" t="s">
        <v>40942</v>
      </c>
      <c r="B14898" s="10">
        <v>45602.63900462963</v>
      </c>
      <c r="C14898" s="11" t="s">
        <v>40943</v>
      </c>
      <c r="D14898" s="12">
        <v>11.0</v>
      </c>
      <c r="E14898" s="10" t="s">
        <v>17</v>
      </c>
      <c r="F14898" s="12">
        <v>2024.0</v>
      </c>
      <c r="G14898" s="13" t="s">
        <v>13</v>
      </c>
      <c r="H14898" s="14" t="s">
        <v>124</v>
      </c>
      <c r="I14898" s="12">
        <v>153.0</v>
      </c>
      <c r="J14898" s="15" t="str">
        <f t="shared" si="1"/>
        <v>Relevant</v>
      </c>
    </row>
    <row r="14899" ht="22.5" customHeight="1">
      <c r="A14899" s="9" t="s">
        <v>40944</v>
      </c>
      <c r="B14899" s="10">
        <v>45727.61078703704</v>
      </c>
      <c r="C14899" s="11" t="s">
        <v>40945</v>
      </c>
      <c r="D14899" s="12">
        <v>3.0</v>
      </c>
      <c r="E14899" s="10" t="s">
        <v>59</v>
      </c>
      <c r="F14899" s="12">
        <v>2025.0</v>
      </c>
      <c r="G14899" s="13" t="s">
        <v>40946</v>
      </c>
      <c r="H14899" s="14" t="s">
        <v>40947</v>
      </c>
      <c r="I14899" s="12">
        <v>1890832.0</v>
      </c>
      <c r="J14899" s="15" t="str">
        <f t="shared" si="1"/>
        <v>Relevant</v>
      </c>
    </row>
    <row r="14900" ht="22.5" customHeight="1">
      <c r="A14900" s="9" t="s">
        <v>40948</v>
      </c>
      <c r="B14900" s="10">
        <v>45574.85815972222</v>
      </c>
      <c r="C14900" s="11" t="s">
        <v>40949</v>
      </c>
      <c r="D14900" s="12">
        <v>10.0</v>
      </c>
      <c r="E14900" s="10" t="s">
        <v>42</v>
      </c>
      <c r="F14900" s="12">
        <v>2024.0</v>
      </c>
      <c r="G14900" s="13" t="s">
        <v>40950</v>
      </c>
      <c r="H14900" s="14" t="s">
        <v>40951</v>
      </c>
      <c r="I14900" s="12">
        <v>2279.0</v>
      </c>
      <c r="J14900" s="15" t="str">
        <f t="shared" si="1"/>
        <v>Irrelevant</v>
      </c>
    </row>
    <row r="14901" ht="22.5" customHeight="1">
      <c r="A14901" s="9" t="s">
        <v>40952</v>
      </c>
      <c r="B14901" s="10">
        <v>45705.802094907405</v>
      </c>
      <c r="C14901" s="11" t="s">
        <v>40953</v>
      </c>
      <c r="D14901" s="12">
        <v>2.0</v>
      </c>
      <c r="E14901" s="10" t="s">
        <v>12</v>
      </c>
      <c r="F14901" s="12">
        <v>2025.0</v>
      </c>
      <c r="G14901" s="13" t="s">
        <v>13</v>
      </c>
      <c r="H14901" s="14" t="s">
        <v>40954</v>
      </c>
      <c r="I14901" s="12">
        <v>69.0</v>
      </c>
      <c r="J14901" s="15" t="str">
        <f t="shared" si="1"/>
        <v>Irrelevant</v>
      </c>
    </row>
    <row r="14902" ht="22.5" customHeight="1">
      <c r="A14902" s="9" t="s">
        <v>40955</v>
      </c>
      <c r="B14902" s="10">
        <v>45434.679930555554</v>
      </c>
      <c r="C14902" s="11" t="s">
        <v>40956</v>
      </c>
      <c r="D14902" s="12">
        <v>5.0</v>
      </c>
      <c r="E14902" s="10" t="s">
        <v>21</v>
      </c>
      <c r="F14902" s="12">
        <v>2024.0</v>
      </c>
      <c r="G14902" s="13" t="s">
        <v>13</v>
      </c>
      <c r="H14902" s="14" t="s">
        <v>189</v>
      </c>
      <c r="I14902" s="12">
        <v>83.0</v>
      </c>
      <c r="J14902" s="15" t="str">
        <f t="shared" si="1"/>
        <v>Relevant</v>
      </c>
    </row>
    <row r="14903" ht="22.5" customHeight="1">
      <c r="A14903" s="9" t="s">
        <v>40957</v>
      </c>
      <c r="B14903" s="10">
        <v>45743.67605324074</v>
      </c>
      <c r="C14903" s="11" t="s">
        <v>40958</v>
      </c>
      <c r="D14903" s="12">
        <v>3.0</v>
      </c>
      <c r="E14903" s="10" t="s">
        <v>59</v>
      </c>
      <c r="F14903" s="12">
        <v>2025.0</v>
      </c>
      <c r="G14903" s="13" t="s">
        <v>13</v>
      </c>
      <c r="H14903" s="14" t="s">
        <v>40959</v>
      </c>
      <c r="I14903" s="12">
        <v>89.0</v>
      </c>
      <c r="J14903" s="15" t="str">
        <f t="shared" si="1"/>
        <v>Irrelevant</v>
      </c>
    </row>
    <row r="14904" ht="22.5" customHeight="1">
      <c r="A14904" s="9" t="s">
        <v>40960</v>
      </c>
      <c r="B14904" s="10">
        <v>45586.50103009259</v>
      </c>
      <c r="C14904" s="11" t="s">
        <v>40961</v>
      </c>
      <c r="D14904" s="12">
        <v>10.0</v>
      </c>
      <c r="E14904" s="10" t="s">
        <v>42</v>
      </c>
      <c r="F14904" s="12">
        <v>2024.0</v>
      </c>
      <c r="G14904" s="13" t="s">
        <v>13</v>
      </c>
      <c r="H14904" s="14" t="s">
        <v>172</v>
      </c>
      <c r="I14904" s="12">
        <v>242.0</v>
      </c>
      <c r="J14904" s="15" t="str">
        <f t="shared" si="1"/>
        <v>Irrelevant</v>
      </c>
    </row>
    <row r="14905" ht="22.5" customHeight="1">
      <c r="A14905" s="9" t="s">
        <v>40962</v>
      </c>
      <c r="B14905" s="10">
        <v>45588.59960648148</v>
      </c>
      <c r="C14905" s="11" t="s">
        <v>40963</v>
      </c>
      <c r="D14905" s="12">
        <v>10.0</v>
      </c>
      <c r="E14905" s="10" t="s">
        <v>42</v>
      </c>
      <c r="F14905" s="12">
        <v>2024.0</v>
      </c>
      <c r="G14905" s="13" t="s">
        <v>13</v>
      </c>
      <c r="H14905" s="14" t="s">
        <v>10009</v>
      </c>
      <c r="I14905" s="12">
        <v>101.0</v>
      </c>
      <c r="J14905" s="15" t="str">
        <f t="shared" si="1"/>
        <v>Relevant</v>
      </c>
    </row>
    <row r="14906" ht="22.5" customHeight="1">
      <c r="A14906" s="9" t="s">
        <v>40964</v>
      </c>
      <c r="B14906" s="10">
        <v>45597.75795138889</v>
      </c>
      <c r="C14906" s="11" t="s">
        <v>40965</v>
      </c>
      <c r="D14906" s="12">
        <v>11.0</v>
      </c>
      <c r="E14906" s="10" t="s">
        <v>17</v>
      </c>
      <c r="F14906" s="12">
        <v>2024.0</v>
      </c>
      <c r="G14906" s="13" t="s">
        <v>13</v>
      </c>
      <c r="H14906" s="14" t="s">
        <v>29330</v>
      </c>
      <c r="I14906" s="12">
        <v>185.0</v>
      </c>
      <c r="J14906" s="15" t="str">
        <f t="shared" si="1"/>
        <v>Relevant</v>
      </c>
    </row>
    <row r="14907" ht="22.5" customHeight="1">
      <c r="A14907" s="9" t="s">
        <v>40966</v>
      </c>
      <c r="B14907" s="10">
        <v>45498.907326388886</v>
      </c>
      <c r="C14907" s="11" t="s">
        <v>40967</v>
      </c>
      <c r="D14907" s="12">
        <v>7.0</v>
      </c>
      <c r="E14907" s="10" t="s">
        <v>55</v>
      </c>
      <c r="F14907" s="12">
        <v>2024.0</v>
      </c>
      <c r="G14907" s="13" t="s">
        <v>13</v>
      </c>
      <c r="H14907" s="14" t="s">
        <v>40968</v>
      </c>
      <c r="I14907" s="12">
        <v>88.0</v>
      </c>
      <c r="J14907" s="15" t="str">
        <f t="shared" si="1"/>
        <v>Relevant</v>
      </c>
    </row>
    <row r="14908" ht="22.5" customHeight="1">
      <c r="A14908" s="9" t="s">
        <v>40969</v>
      </c>
      <c r="B14908" s="10">
        <v>45632.89984953704</v>
      </c>
      <c r="C14908" s="11" t="s">
        <v>27961</v>
      </c>
      <c r="D14908" s="12">
        <v>12.0</v>
      </c>
      <c r="E14908" s="10" t="s">
        <v>26</v>
      </c>
      <c r="F14908" s="12">
        <v>2024.0</v>
      </c>
      <c r="G14908" s="13" t="s">
        <v>13</v>
      </c>
      <c r="H14908" s="14" t="s">
        <v>634</v>
      </c>
      <c r="I14908" s="12">
        <v>1178.0</v>
      </c>
      <c r="J14908" s="15" t="str">
        <f t="shared" si="1"/>
        <v>Relevant</v>
      </c>
    </row>
    <row r="14909" ht="22.5" customHeight="1">
      <c r="A14909" s="9" t="s">
        <v>40970</v>
      </c>
      <c r="B14909" s="10">
        <v>45583.641597222224</v>
      </c>
      <c r="C14909" s="11" t="s">
        <v>9788</v>
      </c>
      <c r="D14909" s="12">
        <v>10.0</v>
      </c>
      <c r="E14909" s="10" t="s">
        <v>42</v>
      </c>
      <c r="F14909" s="12">
        <v>2024.0</v>
      </c>
      <c r="G14909" s="13" t="s">
        <v>13</v>
      </c>
      <c r="H14909" s="14" t="s">
        <v>40971</v>
      </c>
      <c r="I14909" s="12">
        <v>183.0</v>
      </c>
      <c r="J14909" s="15" t="str">
        <f t="shared" si="1"/>
        <v>Relevant</v>
      </c>
    </row>
    <row r="14910" ht="22.5" customHeight="1">
      <c r="A14910" s="9" t="s">
        <v>40972</v>
      </c>
      <c r="B14910" s="10">
        <v>45655.984247685185</v>
      </c>
      <c r="C14910" s="11" t="s">
        <v>40973</v>
      </c>
      <c r="D14910" s="12">
        <v>12.0</v>
      </c>
      <c r="E14910" s="10" t="s">
        <v>26</v>
      </c>
      <c r="F14910" s="12">
        <v>2024.0</v>
      </c>
      <c r="G14910" s="13" t="s">
        <v>13</v>
      </c>
      <c r="H14910" s="14" t="s">
        <v>40974</v>
      </c>
      <c r="I14910" s="12">
        <v>845.0</v>
      </c>
      <c r="J14910" s="15" t="str">
        <f t="shared" si="1"/>
        <v>Relevant</v>
      </c>
    </row>
    <row r="14911" ht="22.5" customHeight="1">
      <c r="A14911" s="9" t="s">
        <v>40975</v>
      </c>
      <c r="B14911" s="10">
        <v>45599.70271990741</v>
      </c>
      <c r="C14911" s="11" t="s">
        <v>40976</v>
      </c>
      <c r="D14911" s="12">
        <v>11.0</v>
      </c>
      <c r="E14911" s="10" t="s">
        <v>17</v>
      </c>
      <c r="F14911" s="12">
        <v>2024.0</v>
      </c>
      <c r="G14911" s="13" t="s">
        <v>40977</v>
      </c>
      <c r="H14911" s="14" t="s">
        <v>40978</v>
      </c>
      <c r="I14911" s="12">
        <v>126688.0</v>
      </c>
      <c r="J14911" s="15" t="str">
        <f t="shared" si="1"/>
        <v>Irrelevant</v>
      </c>
    </row>
    <row r="14912" ht="22.5" customHeight="1">
      <c r="A14912" s="9" t="s">
        <v>40979</v>
      </c>
      <c r="B14912" s="10">
        <v>45592.74363425926</v>
      </c>
      <c r="C14912" s="11" t="s">
        <v>40980</v>
      </c>
      <c r="D14912" s="12">
        <v>10.0</v>
      </c>
      <c r="E14912" s="10" t="s">
        <v>42</v>
      </c>
      <c r="F14912" s="12">
        <v>2024.0</v>
      </c>
      <c r="G14912" s="13" t="s">
        <v>13</v>
      </c>
      <c r="H14912" s="14" t="s">
        <v>97</v>
      </c>
      <c r="I14912" s="12">
        <v>222.0</v>
      </c>
      <c r="J14912" s="15" t="str">
        <f t="shared" si="1"/>
        <v>Relevant</v>
      </c>
    </row>
    <row r="14913" ht="22.5" customHeight="1">
      <c r="A14913" s="9" t="s">
        <v>40981</v>
      </c>
      <c r="B14913" s="10">
        <v>45701.59501157407</v>
      </c>
      <c r="C14913" s="11" t="s">
        <v>40982</v>
      </c>
      <c r="D14913" s="12">
        <v>2.0</v>
      </c>
      <c r="E14913" s="10" t="s">
        <v>12</v>
      </c>
      <c r="F14913" s="12">
        <v>2025.0</v>
      </c>
      <c r="G14913" s="13" t="s">
        <v>13</v>
      </c>
      <c r="H14913" s="14" t="s">
        <v>7025</v>
      </c>
      <c r="I14913" s="12">
        <v>2.0</v>
      </c>
      <c r="J14913" s="15" t="str">
        <f t="shared" si="1"/>
        <v>Irrelevant</v>
      </c>
    </row>
    <row r="14914" ht="22.5" customHeight="1">
      <c r="A14914" s="9" t="s">
        <v>40983</v>
      </c>
      <c r="B14914" s="10">
        <v>45619.11909373842</v>
      </c>
      <c r="C14914" s="11" t="s">
        <v>40984</v>
      </c>
      <c r="D14914" s="12">
        <v>11.0</v>
      </c>
      <c r="E14914" s="10" t="s">
        <v>17</v>
      </c>
      <c r="F14914" s="12">
        <v>2024.0</v>
      </c>
      <c r="G14914" s="13" t="s">
        <v>40985</v>
      </c>
      <c r="H14914" s="14" t="s">
        <v>40986</v>
      </c>
      <c r="I14914" s="12">
        <v>1.0830293E7</v>
      </c>
      <c r="J14914" s="15" t="str">
        <f t="shared" si="1"/>
        <v>Relevant</v>
      </c>
    </row>
    <row r="14915" ht="22.5" customHeight="1">
      <c r="A14915" s="9" t="s">
        <v>40987</v>
      </c>
      <c r="B14915" s="10">
        <v>45646.507247037036</v>
      </c>
      <c r="C14915" s="11" t="s">
        <v>40988</v>
      </c>
      <c r="D14915" s="12">
        <v>12.0</v>
      </c>
      <c r="E14915" s="10" t="s">
        <v>26</v>
      </c>
      <c r="F14915" s="12">
        <v>2024.0</v>
      </c>
      <c r="G14915" s="13" t="s">
        <v>40989</v>
      </c>
      <c r="H14915" s="14" t="s">
        <v>40990</v>
      </c>
      <c r="I14915" s="12">
        <v>440838.0</v>
      </c>
      <c r="J14915" s="15" t="str">
        <f t="shared" si="1"/>
        <v>Relevant</v>
      </c>
    </row>
    <row r="14916" ht="22.5" customHeight="1">
      <c r="A14916" s="9" t="s">
        <v>40991</v>
      </c>
      <c r="B14916" s="10">
        <v>45593.178298611114</v>
      </c>
      <c r="C14916" s="11" t="s">
        <v>40992</v>
      </c>
      <c r="D14916" s="12">
        <v>10.0</v>
      </c>
      <c r="E14916" s="10" t="s">
        <v>42</v>
      </c>
      <c r="F14916" s="12">
        <v>2024.0</v>
      </c>
      <c r="G14916" s="13" t="s">
        <v>40993</v>
      </c>
      <c r="H14916" s="14" t="s">
        <v>40994</v>
      </c>
      <c r="I14916" s="12">
        <v>1669912.0</v>
      </c>
      <c r="J14916" s="15" t="str">
        <f t="shared" si="1"/>
        <v>Relevant</v>
      </c>
    </row>
    <row r="14917" ht="22.5" customHeight="1">
      <c r="A14917" s="9" t="s">
        <v>40995</v>
      </c>
      <c r="B14917" s="10">
        <v>45497.433796296296</v>
      </c>
      <c r="C14917" s="11" t="s">
        <v>3048</v>
      </c>
      <c r="D14917" s="12">
        <v>7.0</v>
      </c>
      <c r="E14917" s="10" t="s">
        <v>55</v>
      </c>
      <c r="F14917" s="12">
        <v>2024.0</v>
      </c>
      <c r="G14917" s="13" t="s">
        <v>13</v>
      </c>
      <c r="H14917" s="14" t="s">
        <v>5711</v>
      </c>
      <c r="I14917" s="12">
        <v>1722.0</v>
      </c>
      <c r="J14917" s="15" t="str">
        <f t="shared" si="1"/>
        <v>Irrelevant</v>
      </c>
    </row>
    <row r="14918" ht="22.5" customHeight="1">
      <c r="A14918" s="9" t="s">
        <v>40996</v>
      </c>
      <c r="B14918" s="10">
        <v>45556.80434027778</v>
      </c>
      <c r="C14918" s="11" t="s">
        <v>40997</v>
      </c>
      <c r="D14918" s="12">
        <v>9.0</v>
      </c>
      <c r="E14918" s="10" t="s">
        <v>114</v>
      </c>
      <c r="F14918" s="12">
        <v>2024.0</v>
      </c>
      <c r="G14918" s="13" t="s">
        <v>13</v>
      </c>
      <c r="H14918" s="14" t="s">
        <v>40998</v>
      </c>
      <c r="I14918" s="12">
        <v>85816.0</v>
      </c>
      <c r="J14918" s="15" t="str">
        <f t="shared" si="1"/>
        <v>Irrelevant</v>
      </c>
    </row>
    <row r="14919" ht="22.5" customHeight="1">
      <c r="A14919" s="9" t="s">
        <v>40999</v>
      </c>
      <c r="B14919" s="10">
        <v>45601.27454861111</v>
      </c>
      <c r="C14919" s="11" t="s">
        <v>41000</v>
      </c>
      <c r="D14919" s="12">
        <v>11.0</v>
      </c>
      <c r="E14919" s="10" t="s">
        <v>17</v>
      </c>
      <c r="F14919" s="12">
        <v>2024.0</v>
      </c>
      <c r="G14919" s="13" t="s">
        <v>13</v>
      </c>
      <c r="H14919" s="14" t="s">
        <v>815</v>
      </c>
      <c r="I14919" s="12">
        <v>24824.0</v>
      </c>
      <c r="J14919" s="15" t="str">
        <f t="shared" si="1"/>
        <v>Relevant</v>
      </c>
    </row>
    <row r="14920" ht="22.5" customHeight="1">
      <c r="A14920" s="9" t="s">
        <v>41001</v>
      </c>
      <c r="B14920" s="10">
        <v>45600.43817129629</v>
      </c>
      <c r="C14920" s="11" t="s">
        <v>41002</v>
      </c>
      <c r="D14920" s="12">
        <v>11.0</v>
      </c>
      <c r="E14920" s="10" t="s">
        <v>17</v>
      </c>
      <c r="F14920" s="12">
        <v>2024.0</v>
      </c>
      <c r="G14920" s="13" t="s">
        <v>41003</v>
      </c>
      <c r="H14920" s="14" t="s">
        <v>41004</v>
      </c>
      <c r="I14920" s="12">
        <v>0.0</v>
      </c>
      <c r="J14920" s="15" t="str">
        <f t="shared" si="1"/>
        <v>Relevant</v>
      </c>
    </row>
    <row r="14921" ht="22.5" customHeight="1">
      <c r="A14921" s="9" t="s">
        <v>41005</v>
      </c>
      <c r="B14921" s="10">
        <v>45615.571122685185</v>
      </c>
      <c r="C14921" s="11" t="s">
        <v>9307</v>
      </c>
      <c r="D14921" s="12">
        <v>11.0</v>
      </c>
      <c r="E14921" s="10" t="s">
        <v>17</v>
      </c>
      <c r="F14921" s="12">
        <v>2024.0</v>
      </c>
      <c r="G14921" s="13" t="s">
        <v>41006</v>
      </c>
      <c r="H14921" s="14" t="s">
        <v>41007</v>
      </c>
      <c r="I14921" s="12">
        <v>1220614.0</v>
      </c>
      <c r="J14921" s="15" t="str">
        <f t="shared" si="1"/>
        <v>Relevant</v>
      </c>
    </row>
    <row r="14922" ht="22.5" customHeight="1">
      <c r="A14922" s="9" t="s">
        <v>41008</v>
      </c>
      <c r="B14922" s="10">
        <v>45725.82378472222</v>
      </c>
      <c r="C14922" s="11" t="s">
        <v>41009</v>
      </c>
      <c r="D14922" s="12">
        <v>3.0</v>
      </c>
      <c r="E14922" s="10" t="s">
        <v>59</v>
      </c>
      <c r="F14922" s="12">
        <v>2025.0</v>
      </c>
      <c r="G14922" s="13" t="s">
        <v>13</v>
      </c>
      <c r="H14922" s="14" t="s">
        <v>41010</v>
      </c>
      <c r="I14922" s="12">
        <v>7.0</v>
      </c>
      <c r="J14922" s="15" t="str">
        <f t="shared" si="1"/>
        <v>Relevant</v>
      </c>
    </row>
    <row r="14923" ht="22.5" customHeight="1">
      <c r="A14923" s="9" t="s">
        <v>41011</v>
      </c>
      <c r="B14923" s="10">
        <v>45597.431296296294</v>
      </c>
      <c r="C14923" s="11" t="s">
        <v>15955</v>
      </c>
      <c r="D14923" s="12">
        <v>11.0</v>
      </c>
      <c r="E14923" s="10" t="s">
        <v>17</v>
      </c>
      <c r="F14923" s="12">
        <v>2024.0</v>
      </c>
      <c r="G14923" s="13" t="s">
        <v>13</v>
      </c>
      <c r="H14923" s="14" t="s">
        <v>41012</v>
      </c>
      <c r="I14923" s="12">
        <v>166881.0</v>
      </c>
      <c r="J14923" s="15" t="str">
        <f t="shared" si="1"/>
        <v>Relevant</v>
      </c>
    </row>
    <row r="14924" ht="22.5" customHeight="1">
      <c r="A14924" s="9" t="s">
        <v>41013</v>
      </c>
      <c r="B14924" s="10">
        <v>45595.87163194444</v>
      </c>
      <c r="C14924" s="11" t="s">
        <v>41014</v>
      </c>
      <c r="D14924" s="12">
        <v>10.0</v>
      </c>
      <c r="E14924" s="10" t="s">
        <v>42</v>
      </c>
      <c r="F14924" s="12">
        <v>2024.0</v>
      </c>
      <c r="G14924" s="13" t="s">
        <v>13</v>
      </c>
      <c r="H14924" s="14" t="s">
        <v>41015</v>
      </c>
      <c r="I14924" s="12">
        <v>2827.0</v>
      </c>
      <c r="J14924" s="15" t="str">
        <f t="shared" si="1"/>
        <v>Relevant</v>
      </c>
    </row>
    <row r="14925" ht="22.5" customHeight="1">
      <c r="A14925" s="9" t="s">
        <v>41016</v>
      </c>
      <c r="B14925" s="10">
        <v>45579.002384259256</v>
      </c>
      <c r="C14925" s="11" t="s">
        <v>41017</v>
      </c>
      <c r="D14925" s="12">
        <v>10.0</v>
      </c>
      <c r="E14925" s="10" t="s">
        <v>42</v>
      </c>
      <c r="F14925" s="12">
        <v>2024.0</v>
      </c>
      <c r="G14925" s="13" t="s">
        <v>13</v>
      </c>
      <c r="H14925" s="14" t="s">
        <v>383</v>
      </c>
      <c r="I14925" s="12">
        <v>175.0</v>
      </c>
      <c r="J14925" s="15" t="str">
        <f t="shared" si="1"/>
        <v>Relevant</v>
      </c>
    </row>
    <row r="14926" ht="22.5" customHeight="1">
      <c r="A14926" s="9" t="s">
        <v>41018</v>
      </c>
      <c r="B14926" s="10">
        <v>45450.783101851855</v>
      </c>
      <c r="C14926" s="11" t="s">
        <v>41019</v>
      </c>
      <c r="D14926" s="12">
        <v>6.0</v>
      </c>
      <c r="E14926" s="10" t="s">
        <v>34</v>
      </c>
      <c r="F14926" s="12">
        <v>2024.0</v>
      </c>
      <c r="G14926" s="13" t="s">
        <v>41020</v>
      </c>
      <c r="H14926" s="14" t="str">
        <f>IFERROR(__xludf.DUMMYFUNCTION("TRIM(REGEXREPLACE(GOOGLETRANSLATE(G14926,""auto"",""en""),""(?i)\b(RT|QT)\s*@?\w*:?\s*|https?://\S+|@\w+|#\w+|[^\x00-\x7F]|[^\w\s]"",""""))"),"Speech on World Environment Day Speech in Easy Hindi Language for Students")</f>
        <v>Speech on World Environment Day Speech in Easy Hindi Language for Students</v>
      </c>
      <c r="I14926" s="12">
        <v>3252.0</v>
      </c>
      <c r="J14926" s="15" t="str">
        <f t="shared" si="1"/>
        <v>Irrelevant</v>
      </c>
    </row>
    <row r="14927" ht="22.5" customHeight="1">
      <c r="A14927" s="9" t="s">
        <v>41021</v>
      </c>
      <c r="B14927" s="10">
        <v>45616.166666666664</v>
      </c>
      <c r="C14927" s="11" t="s">
        <v>374</v>
      </c>
      <c r="D14927" s="12">
        <v>11.0</v>
      </c>
      <c r="E14927" s="10" t="s">
        <v>17</v>
      </c>
      <c r="F14927" s="12">
        <v>2024.0</v>
      </c>
      <c r="G14927" s="13" t="s">
        <v>41022</v>
      </c>
      <c r="H14927" s="14" t="s">
        <v>41023</v>
      </c>
      <c r="I14927" s="12">
        <v>8494959.0</v>
      </c>
      <c r="J14927" s="15" t="str">
        <f t="shared" si="1"/>
        <v>Relevant</v>
      </c>
    </row>
    <row r="14928" ht="22.5" customHeight="1">
      <c r="A14928" s="9" t="s">
        <v>41024</v>
      </c>
      <c r="B14928" s="10">
        <v>45585.758206018516</v>
      </c>
      <c r="C14928" s="11" t="s">
        <v>41025</v>
      </c>
      <c r="D14928" s="12">
        <v>10.0</v>
      </c>
      <c r="E14928" s="10" t="s">
        <v>42</v>
      </c>
      <c r="F14928" s="12">
        <v>2024.0</v>
      </c>
      <c r="G14928" s="13" t="s">
        <v>13</v>
      </c>
      <c r="H14928" s="14" t="s">
        <v>645</v>
      </c>
      <c r="I14928" s="12">
        <v>40.0</v>
      </c>
      <c r="J14928" s="15" t="str">
        <f t="shared" si="1"/>
        <v>Relevant</v>
      </c>
    </row>
    <row r="14929" ht="22.5" customHeight="1">
      <c r="A14929" s="9" t="s">
        <v>41026</v>
      </c>
      <c r="B14929" s="10">
        <v>45701.465949074074</v>
      </c>
      <c r="C14929" s="11" t="s">
        <v>41027</v>
      </c>
      <c r="D14929" s="12">
        <v>2.0</v>
      </c>
      <c r="E14929" s="10" t="s">
        <v>12</v>
      </c>
      <c r="F14929" s="12">
        <v>2025.0</v>
      </c>
      <c r="G14929" s="13" t="s">
        <v>13</v>
      </c>
      <c r="H14929" s="14" t="s">
        <v>253</v>
      </c>
      <c r="I14929" s="12">
        <v>36.0</v>
      </c>
      <c r="J14929" s="15" t="str">
        <f t="shared" si="1"/>
        <v>Irrelevant</v>
      </c>
    </row>
    <row r="14930" ht="22.5" customHeight="1">
      <c r="A14930" s="9" t="s">
        <v>41028</v>
      </c>
      <c r="B14930" s="10">
        <v>45711.87217592593</v>
      </c>
      <c r="C14930" s="11" t="s">
        <v>41029</v>
      </c>
      <c r="D14930" s="12">
        <v>2.0</v>
      </c>
      <c r="E14930" s="10" t="s">
        <v>12</v>
      </c>
      <c r="F14930" s="12">
        <v>2025.0</v>
      </c>
      <c r="G14930" s="13" t="s">
        <v>13</v>
      </c>
      <c r="H14930" s="14" t="s">
        <v>8085</v>
      </c>
      <c r="I14930" s="12">
        <v>0.0</v>
      </c>
      <c r="J14930" s="15" t="str">
        <f t="shared" si="1"/>
        <v>Relevant</v>
      </c>
    </row>
    <row r="14931" ht="22.5" customHeight="1">
      <c r="A14931" s="9" t="s">
        <v>41030</v>
      </c>
      <c r="B14931" s="10">
        <v>45622.77866898148</v>
      </c>
      <c r="C14931" s="11" t="s">
        <v>41031</v>
      </c>
      <c r="D14931" s="12">
        <v>11.0</v>
      </c>
      <c r="E14931" s="10" t="s">
        <v>17</v>
      </c>
      <c r="F14931" s="12">
        <v>2024.0</v>
      </c>
      <c r="G14931" s="13" t="s">
        <v>13</v>
      </c>
      <c r="H14931" s="14" t="s">
        <v>220</v>
      </c>
      <c r="I14931" s="12">
        <v>14.0</v>
      </c>
      <c r="J14931" s="15" t="str">
        <f t="shared" si="1"/>
        <v>Relevant</v>
      </c>
    </row>
    <row r="14932" ht="22.5" customHeight="1">
      <c r="A14932" s="9" t="s">
        <v>41032</v>
      </c>
      <c r="B14932" s="10">
        <v>45622.62252314815</v>
      </c>
      <c r="C14932" s="11" t="s">
        <v>41033</v>
      </c>
      <c r="D14932" s="12">
        <v>11.0</v>
      </c>
      <c r="E14932" s="10" t="s">
        <v>17</v>
      </c>
      <c r="F14932" s="12">
        <v>2024.0</v>
      </c>
      <c r="G14932" s="13" t="s">
        <v>41034</v>
      </c>
      <c r="H14932" s="14" t="s">
        <v>41035</v>
      </c>
      <c r="I14932" s="12">
        <v>34849.0</v>
      </c>
      <c r="J14932" s="15" t="str">
        <f t="shared" si="1"/>
        <v>Irrelevant</v>
      </c>
    </row>
    <row r="14933" ht="22.5" customHeight="1">
      <c r="A14933" s="9" t="s">
        <v>41036</v>
      </c>
      <c r="B14933" s="10">
        <v>45459.534097222226</v>
      </c>
      <c r="C14933" s="11" t="s">
        <v>41037</v>
      </c>
      <c r="D14933" s="12">
        <v>6.0</v>
      </c>
      <c r="E14933" s="10" t="s">
        <v>34</v>
      </c>
      <c r="F14933" s="12">
        <v>2024.0</v>
      </c>
      <c r="G14933" s="13" t="s">
        <v>13</v>
      </c>
      <c r="H14933" s="14" t="s">
        <v>41038</v>
      </c>
      <c r="I14933" s="12">
        <v>260.0</v>
      </c>
      <c r="J14933" s="15" t="str">
        <f t="shared" si="1"/>
        <v>Relevant</v>
      </c>
    </row>
    <row r="14934" ht="22.5" customHeight="1">
      <c r="A14934" s="9" t="s">
        <v>41039</v>
      </c>
      <c r="B14934" s="10">
        <v>45618.79688657408</v>
      </c>
      <c r="C14934" s="11" t="s">
        <v>41040</v>
      </c>
      <c r="D14934" s="12">
        <v>11.0</v>
      </c>
      <c r="E14934" s="10" t="s">
        <v>17</v>
      </c>
      <c r="F14934" s="12">
        <v>2024.0</v>
      </c>
      <c r="G14934" s="13" t="s">
        <v>13</v>
      </c>
      <c r="H14934" s="14" t="s">
        <v>965</v>
      </c>
      <c r="I14934" s="12">
        <v>508.0</v>
      </c>
      <c r="J14934" s="15" t="str">
        <f t="shared" si="1"/>
        <v>Relevant</v>
      </c>
    </row>
    <row r="14935" ht="22.5" customHeight="1">
      <c r="A14935" s="9" t="s">
        <v>41041</v>
      </c>
      <c r="B14935" s="10">
        <v>45603.611979166664</v>
      </c>
      <c r="C14935" s="11" t="s">
        <v>41042</v>
      </c>
      <c r="D14935" s="12">
        <v>11.0</v>
      </c>
      <c r="E14935" s="10" t="s">
        <v>17</v>
      </c>
      <c r="F14935" s="12">
        <v>2024.0</v>
      </c>
      <c r="G14935" s="13" t="s">
        <v>41043</v>
      </c>
      <c r="H14935" s="14" t="s">
        <v>41044</v>
      </c>
      <c r="I14935" s="12">
        <v>288406.0</v>
      </c>
      <c r="J14935" s="15" t="str">
        <f t="shared" si="1"/>
        <v>Relevant</v>
      </c>
    </row>
    <row r="14936" ht="22.5" customHeight="1">
      <c r="A14936" s="9" t="s">
        <v>41045</v>
      </c>
      <c r="B14936" s="10">
        <v>45614.73767361111</v>
      </c>
      <c r="C14936" s="11" t="s">
        <v>41046</v>
      </c>
      <c r="D14936" s="12">
        <v>11.0</v>
      </c>
      <c r="E14936" s="10" t="s">
        <v>17</v>
      </c>
      <c r="F14936" s="12">
        <v>2024.0</v>
      </c>
      <c r="G14936" s="13" t="s">
        <v>13</v>
      </c>
      <c r="H14936" s="14" t="s">
        <v>423</v>
      </c>
      <c r="I14936" s="12">
        <v>134.0</v>
      </c>
      <c r="J14936" s="15" t="str">
        <f t="shared" si="1"/>
        <v>Relevant</v>
      </c>
    </row>
    <row r="14937" ht="22.5" customHeight="1">
      <c r="A14937" s="9" t="s">
        <v>41047</v>
      </c>
      <c r="B14937" s="10">
        <v>45737.939930555556</v>
      </c>
      <c r="C14937" s="11" t="s">
        <v>41048</v>
      </c>
      <c r="D14937" s="12">
        <v>3.0</v>
      </c>
      <c r="E14937" s="10" t="s">
        <v>59</v>
      </c>
      <c r="F14937" s="12">
        <v>2025.0</v>
      </c>
      <c r="G14937" s="13" t="s">
        <v>13</v>
      </c>
      <c r="H14937" s="14" t="s">
        <v>75</v>
      </c>
      <c r="I14937" s="12">
        <v>1010.0</v>
      </c>
      <c r="J14937" s="15" t="str">
        <f t="shared" si="1"/>
        <v>Relevant</v>
      </c>
    </row>
    <row r="14938" ht="22.5" customHeight="1">
      <c r="A14938" s="9" t="s">
        <v>41049</v>
      </c>
      <c r="B14938" s="10">
        <v>45689.341527777775</v>
      </c>
      <c r="C14938" s="11" t="s">
        <v>37997</v>
      </c>
      <c r="D14938" s="12">
        <v>2.0</v>
      </c>
      <c r="E14938" s="10" t="s">
        <v>12</v>
      </c>
      <c r="F14938" s="12">
        <v>2025.0</v>
      </c>
      <c r="G14938" s="13" t="s">
        <v>13</v>
      </c>
      <c r="H14938" s="14" t="s">
        <v>41050</v>
      </c>
      <c r="I14938" s="12">
        <v>11274.0</v>
      </c>
      <c r="J14938" s="15" t="str">
        <f t="shared" si="1"/>
        <v>Relevant</v>
      </c>
    </row>
    <row r="14939" ht="22.5" customHeight="1">
      <c r="A14939" s="9" t="s">
        <v>41051</v>
      </c>
      <c r="B14939" s="10">
        <v>45576.7944212963</v>
      </c>
      <c r="C14939" s="11" t="s">
        <v>41052</v>
      </c>
      <c r="D14939" s="12">
        <v>10.0</v>
      </c>
      <c r="E14939" s="10" t="s">
        <v>42</v>
      </c>
      <c r="F14939" s="12">
        <v>2024.0</v>
      </c>
      <c r="G14939" s="13" t="s">
        <v>41053</v>
      </c>
      <c r="H14939" s="14" t="s">
        <v>41054</v>
      </c>
      <c r="I14939" s="12">
        <v>9292977.0</v>
      </c>
      <c r="J14939" s="15" t="str">
        <f t="shared" si="1"/>
        <v>Relevant</v>
      </c>
    </row>
    <row r="14940" ht="22.5" customHeight="1">
      <c r="A14940" s="9" t="s">
        <v>41055</v>
      </c>
      <c r="B14940" s="10">
        <v>45618.87689814815</v>
      </c>
      <c r="C14940" s="11" t="s">
        <v>41056</v>
      </c>
      <c r="D14940" s="12">
        <v>11.0</v>
      </c>
      <c r="E14940" s="10" t="s">
        <v>17</v>
      </c>
      <c r="F14940" s="12">
        <v>2024.0</v>
      </c>
      <c r="G14940" s="13" t="s">
        <v>13</v>
      </c>
      <c r="H14940" s="14" t="s">
        <v>965</v>
      </c>
      <c r="I14940" s="12">
        <v>61.0</v>
      </c>
      <c r="J14940" s="15" t="str">
        <f t="shared" si="1"/>
        <v>Relevant</v>
      </c>
    </row>
    <row r="14941" ht="22.5" customHeight="1">
      <c r="A14941" s="9" t="s">
        <v>41057</v>
      </c>
      <c r="B14941" s="10">
        <v>45595.54429398148</v>
      </c>
      <c r="C14941" s="11" t="s">
        <v>41058</v>
      </c>
      <c r="D14941" s="12">
        <v>10.0</v>
      </c>
      <c r="E14941" s="10" t="s">
        <v>42</v>
      </c>
      <c r="F14941" s="12">
        <v>2024.0</v>
      </c>
      <c r="G14941" s="13" t="s">
        <v>13</v>
      </c>
      <c r="H14941" s="14" t="s">
        <v>32290</v>
      </c>
      <c r="I14941" s="12">
        <v>2999.0</v>
      </c>
      <c r="J14941" s="15" t="str">
        <f t="shared" si="1"/>
        <v>Relevant</v>
      </c>
    </row>
    <row r="14942" ht="22.5" customHeight="1">
      <c r="A14942" s="9" t="s">
        <v>41059</v>
      </c>
      <c r="B14942" s="10">
        <v>45632.88327546296</v>
      </c>
      <c r="C14942" s="11" t="s">
        <v>30729</v>
      </c>
      <c r="D14942" s="12">
        <v>12.0</v>
      </c>
      <c r="E14942" s="10" t="s">
        <v>26</v>
      </c>
      <c r="F14942" s="12">
        <v>2024.0</v>
      </c>
      <c r="G14942" s="13" t="s">
        <v>13</v>
      </c>
      <c r="H14942" s="14" t="s">
        <v>634</v>
      </c>
      <c r="I14942" s="12">
        <v>407.0</v>
      </c>
      <c r="J14942" s="15" t="str">
        <f t="shared" si="1"/>
        <v>Relevant</v>
      </c>
    </row>
    <row r="14943" ht="22.5" customHeight="1">
      <c r="A14943" s="9" t="s">
        <v>41060</v>
      </c>
      <c r="B14943" s="10">
        <v>45448.94818287037</v>
      </c>
      <c r="C14943" s="11" t="s">
        <v>41061</v>
      </c>
      <c r="D14943" s="12">
        <v>6.0</v>
      </c>
      <c r="E14943" s="10" t="s">
        <v>34</v>
      </c>
      <c r="F14943" s="12">
        <v>2024.0</v>
      </c>
      <c r="G14943" s="13" t="s">
        <v>41062</v>
      </c>
      <c r="H14943" s="14" t="s">
        <v>41063</v>
      </c>
      <c r="I14943" s="12">
        <v>1.1414016E7</v>
      </c>
      <c r="J14943" s="15" t="str">
        <f t="shared" si="1"/>
        <v>Irrelevant</v>
      </c>
    </row>
    <row r="14944" ht="22.5" customHeight="1">
      <c r="A14944" s="9" t="s">
        <v>41064</v>
      </c>
      <c r="B14944" s="10">
        <v>45641.34710648148</v>
      </c>
      <c r="C14944" s="11" t="s">
        <v>41065</v>
      </c>
      <c r="D14944" s="12">
        <v>12.0</v>
      </c>
      <c r="E14944" s="10" t="s">
        <v>26</v>
      </c>
      <c r="F14944" s="12">
        <v>2024.0</v>
      </c>
      <c r="G14944" s="13" t="s">
        <v>13</v>
      </c>
      <c r="H14944" s="14" t="s">
        <v>41066</v>
      </c>
      <c r="I14944" s="12">
        <v>50880.0</v>
      </c>
      <c r="J14944" s="15" t="str">
        <f t="shared" si="1"/>
        <v>Relevant</v>
      </c>
    </row>
    <row r="14945" ht="22.5" customHeight="1">
      <c r="A14945" s="9" t="s">
        <v>41067</v>
      </c>
      <c r="B14945" s="10">
        <v>45618.740625</v>
      </c>
      <c r="C14945" s="11" t="s">
        <v>41068</v>
      </c>
      <c r="D14945" s="12">
        <v>11.0</v>
      </c>
      <c r="E14945" s="10" t="s">
        <v>17</v>
      </c>
      <c r="F14945" s="12">
        <v>2024.0</v>
      </c>
      <c r="G14945" s="13" t="s">
        <v>13</v>
      </c>
      <c r="H14945" s="14" t="s">
        <v>965</v>
      </c>
      <c r="I14945" s="12">
        <v>352.0</v>
      </c>
      <c r="J14945" s="15" t="str">
        <f t="shared" si="1"/>
        <v>Relevant</v>
      </c>
    </row>
    <row r="14946" ht="22.5" customHeight="1">
      <c r="A14946" s="9" t="s">
        <v>41069</v>
      </c>
      <c r="B14946" s="10">
        <v>45579.576898148145</v>
      </c>
      <c r="C14946" s="11" t="s">
        <v>41070</v>
      </c>
      <c r="D14946" s="12">
        <v>10.0</v>
      </c>
      <c r="E14946" s="10" t="s">
        <v>42</v>
      </c>
      <c r="F14946" s="12">
        <v>2024.0</v>
      </c>
      <c r="G14946" s="13" t="s">
        <v>23019</v>
      </c>
      <c r="H14946" s="14" t="s">
        <v>23020</v>
      </c>
      <c r="I14946" s="12">
        <v>0.0</v>
      </c>
      <c r="J14946" s="15" t="str">
        <f t="shared" si="1"/>
        <v>Irrelevant</v>
      </c>
    </row>
    <row r="14947" ht="22.5" customHeight="1">
      <c r="A14947" s="9" t="s">
        <v>41071</v>
      </c>
      <c r="B14947" s="10">
        <v>45606.62097222222</v>
      </c>
      <c r="C14947" s="11" t="s">
        <v>41072</v>
      </c>
      <c r="D14947" s="12">
        <v>11.0</v>
      </c>
      <c r="E14947" s="10" t="s">
        <v>17</v>
      </c>
      <c r="F14947" s="12">
        <v>2024.0</v>
      </c>
      <c r="G14947" s="13" t="s">
        <v>13</v>
      </c>
      <c r="H14947" s="14" t="s">
        <v>100</v>
      </c>
      <c r="I14947" s="12">
        <v>445.0</v>
      </c>
      <c r="J14947" s="15" t="str">
        <f t="shared" si="1"/>
        <v>Relevant</v>
      </c>
    </row>
    <row r="14948" ht="22.5" customHeight="1">
      <c r="A14948" s="9" t="s">
        <v>41073</v>
      </c>
      <c r="B14948" s="10">
        <v>45670.3341530787</v>
      </c>
      <c r="C14948" s="11" t="s">
        <v>41074</v>
      </c>
      <c r="D14948" s="12">
        <v>1.0</v>
      </c>
      <c r="E14948" s="10" t="s">
        <v>70</v>
      </c>
      <c r="F14948" s="12">
        <v>2025.0</v>
      </c>
      <c r="G14948" s="13" t="s">
        <v>41075</v>
      </c>
      <c r="H14948" s="14" t="s">
        <v>41076</v>
      </c>
      <c r="I14948" s="12">
        <v>26686.0</v>
      </c>
      <c r="J14948" s="15" t="str">
        <f t="shared" si="1"/>
        <v>Relevant</v>
      </c>
    </row>
    <row r="14949" ht="22.5" customHeight="1">
      <c r="A14949" s="9" t="s">
        <v>41077</v>
      </c>
      <c r="B14949" s="10">
        <v>45620.853993055556</v>
      </c>
      <c r="C14949" s="11" t="s">
        <v>41078</v>
      </c>
      <c r="D14949" s="12">
        <v>11.0</v>
      </c>
      <c r="E14949" s="10" t="s">
        <v>17</v>
      </c>
      <c r="F14949" s="12">
        <v>2024.0</v>
      </c>
      <c r="G14949" s="13" t="s">
        <v>13</v>
      </c>
      <c r="H14949" s="14" t="s">
        <v>41079</v>
      </c>
      <c r="I14949" s="12">
        <v>25962.0</v>
      </c>
      <c r="J14949" s="15" t="str">
        <f t="shared" si="1"/>
        <v>Relevant</v>
      </c>
    </row>
    <row r="14950" ht="22.5" customHeight="1">
      <c r="A14950" s="9" t="s">
        <v>41080</v>
      </c>
      <c r="B14950" s="10">
        <v>45643.67700231481</v>
      </c>
      <c r="C14950" s="11" t="s">
        <v>41081</v>
      </c>
      <c r="D14950" s="12">
        <v>12.0</v>
      </c>
      <c r="E14950" s="10" t="s">
        <v>26</v>
      </c>
      <c r="F14950" s="12">
        <v>2024.0</v>
      </c>
      <c r="G14950" s="13" t="s">
        <v>13</v>
      </c>
      <c r="H14950" s="14" t="s">
        <v>1646</v>
      </c>
      <c r="I14950" s="12">
        <v>183817.0</v>
      </c>
      <c r="J14950" s="15" t="str">
        <f t="shared" si="1"/>
        <v>Irrelevant</v>
      </c>
    </row>
    <row r="14951" ht="22.5" customHeight="1">
      <c r="A14951" s="9" t="s">
        <v>41082</v>
      </c>
      <c r="B14951" s="10">
        <v>45585.7221412037</v>
      </c>
      <c r="C14951" s="11" t="s">
        <v>41083</v>
      </c>
      <c r="D14951" s="12">
        <v>10.0</v>
      </c>
      <c r="E14951" s="10" t="s">
        <v>42</v>
      </c>
      <c r="F14951" s="12">
        <v>2024.0</v>
      </c>
      <c r="G14951" s="13" t="s">
        <v>13</v>
      </c>
      <c r="H14951" s="14" t="s">
        <v>1119</v>
      </c>
      <c r="I14951" s="12">
        <v>172.0</v>
      </c>
      <c r="J14951" s="15" t="str">
        <f t="shared" si="1"/>
        <v>Relevant</v>
      </c>
    </row>
    <row r="14952" ht="22.5" customHeight="1">
      <c r="A14952" s="9" t="s">
        <v>41084</v>
      </c>
      <c r="B14952" s="10">
        <v>45732.42365740741</v>
      </c>
      <c r="C14952" s="11" t="s">
        <v>41085</v>
      </c>
      <c r="D14952" s="12">
        <v>3.0</v>
      </c>
      <c r="E14952" s="10" t="s">
        <v>59</v>
      </c>
      <c r="F14952" s="12">
        <v>2025.0</v>
      </c>
      <c r="G14952" s="13" t="s">
        <v>13</v>
      </c>
      <c r="H14952" s="14" t="s">
        <v>9438</v>
      </c>
      <c r="I14952" s="12">
        <v>98.0</v>
      </c>
      <c r="J14952" s="15" t="str">
        <f t="shared" si="1"/>
        <v>Relevant</v>
      </c>
    </row>
    <row r="14953" ht="22.5" customHeight="1">
      <c r="A14953" s="9" t="s">
        <v>41086</v>
      </c>
      <c r="B14953" s="10">
        <v>45564.430974236115</v>
      </c>
      <c r="C14953" s="11" t="s">
        <v>41087</v>
      </c>
      <c r="D14953" s="12">
        <v>9.0</v>
      </c>
      <c r="E14953" s="10" t="s">
        <v>114</v>
      </c>
      <c r="F14953" s="12">
        <v>2024.0</v>
      </c>
      <c r="G14953" s="13" t="s">
        <v>41088</v>
      </c>
      <c r="H14953" s="14" t="s">
        <v>41089</v>
      </c>
      <c r="I14953" s="12">
        <v>5618.0</v>
      </c>
      <c r="J14953" s="15" t="str">
        <f t="shared" si="1"/>
        <v>Relevant</v>
      </c>
    </row>
    <row r="14954" ht="22.5" customHeight="1">
      <c r="A14954" s="9" t="s">
        <v>41090</v>
      </c>
      <c r="B14954" s="10">
        <v>45586.841770833336</v>
      </c>
      <c r="C14954" s="11" t="s">
        <v>41091</v>
      </c>
      <c r="D14954" s="12">
        <v>10.0</v>
      </c>
      <c r="E14954" s="10" t="s">
        <v>42</v>
      </c>
      <c r="F14954" s="12">
        <v>2024.0</v>
      </c>
      <c r="G14954" s="13" t="s">
        <v>13</v>
      </c>
      <c r="H14954" s="14" t="s">
        <v>175</v>
      </c>
      <c r="I14954" s="12">
        <v>10192.0</v>
      </c>
      <c r="J14954" s="15" t="str">
        <f t="shared" si="1"/>
        <v>Irrelevant</v>
      </c>
    </row>
    <row r="14955" ht="22.5" customHeight="1">
      <c r="A14955" s="9" t="s">
        <v>41092</v>
      </c>
      <c r="B14955" s="10">
        <v>45736.81949074074</v>
      </c>
      <c r="C14955" s="11" t="s">
        <v>31513</v>
      </c>
      <c r="D14955" s="12">
        <v>3.0</v>
      </c>
      <c r="E14955" s="10" t="s">
        <v>59</v>
      </c>
      <c r="F14955" s="12">
        <v>2025.0</v>
      </c>
      <c r="G14955" s="13" t="s">
        <v>41093</v>
      </c>
      <c r="H14955" s="14" t="s">
        <v>41094</v>
      </c>
      <c r="I14955" s="12">
        <v>7894642.0</v>
      </c>
      <c r="J14955" s="15" t="str">
        <f t="shared" si="1"/>
        <v>Irrelevant</v>
      </c>
    </row>
    <row r="14956" ht="22.5" customHeight="1">
      <c r="A14956" s="9" t="s">
        <v>41095</v>
      </c>
      <c r="B14956" s="10">
        <v>45423.353993055556</v>
      </c>
      <c r="C14956" s="11" t="s">
        <v>41096</v>
      </c>
      <c r="D14956" s="12">
        <v>5.0</v>
      </c>
      <c r="E14956" s="10" t="s">
        <v>21</v>
      </c>
      <c r="F14956" s="12">
        <v>2024.0</v>
      </c>
      <c r="G14956" s="13" t="s">
        <v>13</v>
      </c>
      <c r="H14956" s="14" t="s">
        <v>41097</v>
      </c>
      <c r="I14956" s="12">
        <v>734.0</v>
      </c>
      <c r="J14956" s="15" t="str">
        <f t="shared" si="1"/>
        <v>Relevant</v>
      </c>
    </row>
    <row r="14957" ht="22.5" customHeight="1">
      <c r="A14957" s="9" t="s">
        <v>41098</v>
      </c>
      <c r="B14957" s="10">
        <v>45615.53744894676</v>
      </c>
      <c r="C14957" s="11" t="s">
        <v>41099</v>
      </c>
      <c r="D14957" s="12">
        <v>11.0</v>
      </c>
      <c r="E14957" s="10" t="s">
        <v>17</v>
      </c>
      <c r="F14957" s="12">
        <v>2024.0</v>
      </c>
      <c r="G14957" s="13" t="s">
        <v>41100</v>
      </c>
      <c r="H14957" s="14" t="s">
        <v>41101</v>
      </c>
      <c r="I14957" s="12">
        <v>1.1946612E7</v>
      </c>
      <c r="J14957" s="15" t="str">
        <f t="shared" si="1"/>
        <v>Irrelevant</v>
      </c>
    </row>
    <row r="14958" ht="22.5" customHeight="1">
      <c r="A14958" s="9" t="s">
        <v>41102</v>
      </c>
      <c r="B14958" s="10">
        <v>45617.68722222222</v>
      </c>
      <c r="C14958" s="11" t="s">
        <v>41103</v>
      </c>
      <c r="D14958" s="12">
        <v>11.0</v>
      </c>
      <c r="E14958" s="10" t="s">
        <v>17</v>
      </c>
      <c r="F14958" s="12">
        <v>2024.0</v>
      </c>
      <c r="G14958" s="13" t="s">
        <v>41104</v>
      </c>
      <c r="H14958" s="14" t="s">
        <v>30419</v>
      </c>
      <c r="I14958" s="12">
        <v>787.0</v>
      </c>
      <c r="J14958" s="15" t="str">
        <f t="shared" si="1"/>
        <v>Relevant</v>
      </c>
    </row>
    <row r="14959" ht="22.5" customHeight="1">
      <c r="A14959" s="9" t="s">
        <v>41105</v>
      </c>
      <c r="B14959" s="10">
        <v>45479.472169872686</v>
      </c>
      <c r="C14959" s="11" t="s">
        <v>41106</v>
      </c>
      <c r="D14959" s="12">
        <v>7.0</v>
      </c>
      <c r="E14959" s="10" t="s">
        <v>55</v>
      </c>
      <c r="F14959" s="12">
        <v>2024.0</v>
      </c>
      <c r="G14959" s="13" t="s">
        <v>41107</v>
      </c>
      <c r="H14959" s="14" t="s">
        <v>41108</v>
      </c>
      <c r="I14959" s="12">
        <v>3514.0</v>
      </c>
      <c r="J14959" s="15" t="str">
        <f t="shared" si="1"/>
        <v>Irrelevant</v>
      </c>
    </row>
    <row r="14960" ht="22.5" customHeight="1">
      <c r="A14960" s="9" t="s">
        <v>41109</v>
      </c>
      <c r="B14960" s="10">
        <v>45614.524560185186</v>
      </c>
      <c r="C14960" s="11" t="s">
        <v>41110</v>
      </c>
      <c r="D14960" s="12">
        <v>11.0</v>
      </c>
      <c r="E14960" s="10" t="s">
        <v>17</v>
      </c>
      <c r="F14960" s="12">
        <v>2024.0</v>
      </c>
      <c r="G14960" s="13" t="s">
        <v>41111</v>
      </c>
      <c r="H14960" s="14" t="s">
        <v>41112</v>
      </c>
      <c r="I14960" s="12">
        <v>0.0</v>
      </c>
      <c r="J14960" s="15" t="str">
        <f t="shared" si="1"/>
        <v>Relevant</v>
      </c>
    </row>
    <row r="14961" ht="22.5" customHeight="1">
      <c r="A14961" s="9" t="s">
        <v>41113</v>
      </c>
      <c r="B14961" s="10">
        <v>45586.510671296295</v>
      </c>
      <c r="C14961" s="11" t="s">
        <v>41114</v>
      </c>
      <c r="D14961" s="12">
        <v>10.0</v>
      </c>
      <c r="E14961" s="10" t="s">
        <v>42</v>
      </c>
      <c r="F14961" s="12">
        <v>2024.0</v>
      </c>
      <c r="G14961" s="13" t="s">
        <v>13</v>
      </c>
      <c r="H14961" s="14" t="s">
        <v>1119</v>
      </c>
      <c r="I14961" s="12">
        <v>213.0</v>
      </c>
      <c r="J14961" s="15" t="str">
        <f t="shared" si="1"/>
        <v>Relevant</v>
      </c>
    </row>
    <row r="14962" ht="22.5" customHeight="1">
      <c r="A14962" s="9" t="s">
        <v>41115</v>
      </c>
      <c r="B14962" s="10">
        <v>45697.389328703706</v>
      </c>
      <c r="C14962" s="11" t="s">
        <v>41116</v>
      </c>
      <c r="D14962" s="12">
        <v>2.0</v>
      </c>
      <c r="E14962" s="10" t="s">
        <v>12</v>
      </c>
      <c r="F14962" s="12">
        <v>2025.0</v>
      </c>
      <c r="G14962" s="13" t="s">
        <v>13</v>
      </c>
      <c r="H14962" s="14" t="s">
        <v>41117</v>
      </c>
      <c r="I14962" s="12">
        <v>36.0</v>
      </c>
      <c r="J14962" s="15" t="str">
        <f t="shared" si="1"/>
        <v>Relevant</v>
      </c>
    </row>
    <row r="14963" ht="22.5" customHeight="1">
      <c r="A14963" s="9" t="s">
        <v>41118</v>
      </c>
      <c r="B14963" s="10">
        <v>45497.0396412037</v>
      </c>
      <c r="C14963" s="11" t="s">
        <v>41119</v>
      </c>
      <c r="D14963" s="12">
        <v>7.0</v>
      </c>
      <c r="E14963" s="10" t="s">
        <v>55</v>
      </c>
      <c r="F14963" s="12">
        <v>2024.0</v>
      </c>
      <c r="G14963" s="13" t="s">
        <v>13</v>
      </c>
      <c r="H14963" s="14" t="s">
        <v>9662</v>
      </c>
      <c r="I14963" s="12">
        <v>2611.0</v>
      </c>
      <c r="J14963" s="15" t="str">
        <f t="shared" si="1"/>
        <v>Relevant</v>
      </c>
    </row>
    <row r="14964" ht="22.5" customHeight="1">
      <c r="A14964" s="9" t="s">
        <v>41120</v>
      </c>
      <c r="B14964" s="10">
        <v>45608.540347222224</v>
      </c>
      <c r="C14964" s="11" t="s">
        <v>41121</v>
      </c>
      <c r="D14964" s="12">
        <v>11.0</v>
      </c>
      <c r="E14964" s="10" t="s">
        <v>17</v>
      </c>
      <c r="F14964" s="12">
        <v>2024.0</v>
      </c>
      <c r="G14964" s="13" t="s">
        <v>41122</v>
      </c>
      <c r="H14964" s="14" t="s">
        <v>41123</v>
      </c>
      <c r="I14964" s="12">
        <v>2823088.0</v>
      </c>
      <c r="J14964" s="15" t="str">
        <f t="shared" si="1"/>
        <v>Irrelevant</v>
      </c>
    </row>
    <row r="14965" ht="22.5" customHeight="1">
      <c r="A14965" s="9" t="s">
        <v>41124</v>
      </c>
      <c r="B14965" s="10">
        <v>45562.72626157408</v>
      </c>
      <c r="C14965" s="11" t="s">
        <v>37044</v>
      </c>
      <c r="D14965" s="12">
        <v>9.0</v>
      </c>
      <c r="E14965" s="10" t="s">
        <v>114</v>
      </c>
      <c r="F14965" s="12">
        <v>2024.0</v>
      </c>
      <c r="G14965" s="13" t="s">
        <v>41125</v>
      </c>
      <c r="H14965" s="14" t="s">
        <v>41126</v>
      </c>
      <c r="I14965" s="12">
        <v>161120.0</v>
      </c>
      <c r="J14965" s="15" t="str">
        <f t="shared" si="1"/>
        <v>Irrelevant</v>
      </c>
    </row>
    <row r="14966" ht="22.5" customHeight="1">
      <c r="A14966" s="9" t="s">
        <v>41127</v>
      </c>
      <c r="B14966" s="10">
        <v>45588.66974537037</v>
      </c>
      <c r="C14966" s="11" t="s">
        <v>41128</v>
      </c>
      <c r="D14966" s="12">
        <v>10.0</v>
      </c>
      <c r="E14966" s="10" t="s">
        <v>42</v>
      </c>
      <c r="F14966" s="12">
        <v>2024.0</v>
      </c>
      <c r="G14966" s="13" t="s">
        <v>13</v>
      </c>
      <c r="H14966" s="14" t="s">
        <v>338</v>
      </c>
      <c r="I14966" s="12">
        <v>21.0</v>
      </c>
      <c r="J14966" s="15" t="str">
        <f t="shared" si="1"/>
        <v>Relevant</v>
      </c>
    </row>
    <row r="14967" ht="22.5" customHeight="1">
      <c r="A14967" s="9" t="s">
        <v>41129</v>
      </c>
      <c r="B14967" s="10">
        <v>45593.040671296294</v>
      </c>
      <c r="C14967" s="11" t="s">
        <v>41130</v>
      </c>
      <c r="D14967" s="12">
        <v>10.0</v>
      </c>
      <c r="E14967" s="10" t="s">
        <v>42</v>
      </c>
      <c r="F14967" s="12">
        <v>2024.0</v>
      </c>
      <c r="G14967" s="13" t="s">
        <v>13</v>
      </c>
      <c r="H14967" s="14" t="s">
        <v>97</v>
      </c>
      <c r="I14967" s="12">
        <v>5537.0</v>
      </c>
      <c r="J14967" s="15" t="str">
        <f t="shared" si="1"/>
        <v>Relevant</v>
      </c>
    </row>
    <row r="14968" ht="22.5" customHeight="1">
      <c r="A14968" s="9" t="s">
        <v>41131</v>
      </c>
      <c r="B14968" s="10">
        <v>45583.782488425924</v>
      </c>
      <c r="C14968" s="11" t="s">
        <v>41132</v>
      </c>
      <c r="D14968" s="12">
        <v>10.0</v>
      </c>
      <c r="E14968" s="10" t="s">
        <v>42</v>
      </c>
      <c r="F14968" s="12">
        <v>2024.0</v>
      </c>
      <c r="G14968" s="13" t="s">
        <v>13</v>
      </c>
      <c r="H14968" s="14" t="s">
        <v>2841</v>
      </c>
      <c r="I14968" s="12">
        <v>1293.0</v>
      </c>
      <c r="J14968" s="15" t="str">
        <f t="shared" si="1"/>
        <v>Relevant</v>
      </c>
    </row>
    <row r="14969" ht="22.5" customHeight="1">
      <c r="A14969" s="9" t="s">
        <v>41133</v>
      </c>
      <c r="B14969" s="10">
        <v>45696.74172453704</v>
      </c>
      <c r="C14969" s="11" t="s">
        <v>41134</v>
      </c>
      <c r="D14969" s="12">
        <v>2.0</v>
      </c>
      <c r="E14969" s="10" t="s">
        <v>12</v>
      </c>
      <c r="F14969" s="12">
        <v>2025.0</v>
      </c>
      <c r="G14969" s="13" t="s">
        <v>13</v>
      </c>
      <c r="H14969" s="14" t="s">
        <v>1264</v>
      </c>
      <c r="I14969" s="12">
        <v>570.0</v>
      </c>
      <c r="J14969" s="15" t="str">
        <f t="shared" si="1"/>
        <v>Relevant</v>
      </c>
    </row>
    <row r="14970" ht="22.5" customHeight="1">
      <c r="A14970" s="9" t="s">
        <v>41135</v>
      </c>
      <c r="B14970" s="10">
        <v>45647.435844907406</v>
      </c>
      <c r="C14970" s="11" t="s">
        <v>41136</v>
      </c>
      <c r="D14970" s="12">
        <v>12.0</v>
      </c>
      <c r="E14970" s="10" t="s">
        <v>26</v>
      </c>
      <c r="F14970" s="12">
        <v>2024.0</v>
      </c>
      <c r="G14970" s="13" t="s">
        <v>13</v>
      </c>
      <c r="H14970" s="14" t="s">
        <v>41137</v>
      </c>
      <c r="I14970" s="12">
        <v>5634.0</v>
      </c>
      <c r="J14970" s="15" t="str">
        <f t="shared" si="1"/>
        <v>Relevant</v>
      </c>
    </row>
    <row r="14971" ht="22.5" customHeight="1">
      <c r="A14971" s="9" t="s">
        <v>41138</v>
      </c>
      <c r="B14971" s="10">
        <v>45620.41956018518</v>
      </c>
      <c r="C14971" s="11" t="s">
        <v>41139</v>
      </c>
      <c r="D14971" s="12">
        <v>11.0</v>
      </c>
      <c r="E14971" s="10" t="s">
        <v>17</v>
      </c>
      <c r="F14971" s="12">
        <v>2024.0</v>
      </c>
      <c r="G14971" s="13" t="s">
        <v>41140</v>
      </c>
      <c r="H14971" s="14" t="s">
        <v>41141</v>
      </c>
      <c r="I14971" s="12">
        <v>273656.0</v>
      </c>
      <c r="J14971" s="15" t="str">
        <f t="shared" si="1"/>
        <v>Relevant</v>
      </c>
    </row>
    <row r="14972" ht="22.5" customHeight="1">
      <c r="A14972" s="9" t="s">
        <v>41142</v>
      </c>
      <c r="B14972" s="10">
        <v>45496.42505787037</v>
      </c>
      <c r="C14972" s="11" t="s">
        <v>41143</v>
      </c>
      <c r="D14972" s="12">
        <v>7.0</v>
      </c>
      <c r="E14972" s="10" t="s">
        <v>55</v>
      </c>
      <c r="F14972" s="12">
        <v>2024.0</v>
      </c>
      <c r="G14972" s="13" t="s">
        <v>41144</v>
      </c>
      <c r="H14972" s="14" t="s">
        <v>41145</v>
      </c>
      <c r="I14972" s="12">
        <v>1295785.0</v>
      </c>
      <c r="J14972" s="15" t="str">
        <f t="shared" si="1"/>
        <v>Relevant</v>
      </c>
    </row>
    <row r="14973" ht="22.5" customHeight="1">
      <c r="A14973" s="9" t="s">
        <v>41146</v>
      </c>
      <c r="B14973" s="10">
        <v>45482.34988425926</v>
      </c>
      <c r="C14973" s="11" t="s">
        <v>41147</v>
      </c>
      <c r="D14973" s="12">
        <v>7.0</v>
      </c>
      <c r="E14973" s="10" t="s">
        <v>55</v>
      </c>
      <c r="F14973" s="12">
        <v>2024.0</v>
      </c>
      <c r="G14973" s="13" t="s">
        <v>13</v>
      </c>
      <c r="H14973" s="14" t="s">
        <v>41148</v>
      </c>
      <c r="I14973" s="12">
        <v>927.0</v>
      </c>
      <c r="J14973" s="15" t="str">
        <f t="shared" si="1"/>
        <v>Irrelevant</v>
      </c>
    </row>
    <row r="14974" ht="22.5" customHeight="1">
      <c r="A14974" s="9" t="s">
        <v>41149</v>
      </c>
      <c r="B14974" s="10">
        <v>45405.49097222222</v>
      </c>
      <c r="C14974" s="11" t="s">
        <v>32871</v>
      </c>
      <c r="D14974" s="12">
        <v>4.0</v>
      </c>
      <c r="E14974" s="10" t="s">
        <v>274</v>
      </c>
      <c r="F14974" s="12">
        <v>2024.0</v>
      </c>
      <c r="G14974" s="13" t="s">
        <v>41150</v>
      </c>
      <c r="H14974" s="14" t="s">
        <v>41151</v>
      </c>
      <c r="I14974" s="12">
        <v>1.2620616E7</v>
      </c>
      <c r="J14974" s="15" t="str">
        <f t="shared" si="1"/>
        <v>Irrelevant</v>
      </c>
    </row>
    <row r="14975" ht="22.5" customHeight="1">
      <c r="A14975" s="9" t="s">
        <v>41152</v>
      </c>
      <c r="B14975" s="10">
        <v>45615.58284722222</v>
      </c>
      <c r="C14975" s="11" t="s">
        <v>41153</v>
      </c>
      <c r="D14975" s="12">
        <v>11.0</v>
      </c>
      <c r="E14975" s="10" t="s">
        <v>17</v>
      </c>
      <c r="F14975" s="12">
        <v>2024.0</v>
      </c>
      <c r="G14975" s="13" t="s">
        <v>13</v>
      </c>
      <c r="H14975" s="14" t="s">
        <v>1325</v>
      </c>
      <c r="I14975" s="12">
        <v>84.0</v>
      </c>
      <c r="J14975" s="15" t="str">
        <f t="shared" si="1"/>
        <v>Relevant</v>
      </c>
    </row>
    <row r="14976" ht="22.5" customHeight="1">
      <c r="A14976" s="9" t="s">
        <v>41154</v>
      </c>
      <c r="B14976" s="10">
        <v>45601.58965890046</v>
      </c>
      <c r="C14976" s="11" t="s">
        <v>41155</v>
      </c>
      <c r="D14976" s="12">
        <v>11.0</v>
      </c>
      <c r="E14976" s="10" t="s">
        <v>17</v>
      </c>
      <c r="F14976" s="12">
        <v>2024.0</v>
      </c>
      <c r="G14976" s="13" t="s">
        <v>41156</v>
      </c>
      <c r="H14976" s="14" t="s">
        <v>41157</v>
      </c>
      <c r="I14976" s="12">
        <v>522538.0</v>
      </c>
      <c r="J14976" s="15" t="str">
        <f t="shared" si="1"/>
        <v>Relevant</v>
      </c>
    </row>
    <row r="14977" ht="22.5" customHeight="1">
      <c r="A14977" s="9" t="s">
        <v>41158</v>
      </c>
      <c r="B14977" s="10">
        <v>45615.98467592592</v>
      </c>
      <c r="C14977" s="11" t="s">
        <v>5648</v>
      </c>
      <c r="D14977" s="12">
        <v>11.0</v>
      </c>
      <c r="E14977" s="10" t="s">
        <v>17</v>
      </c>
      <c r="F14977" s="12">
        <v>2024.0</v>
      </c>
      <c r="G14977" s="13" t="s">
        <v>13</v>
      </c>
      <c r="H14977" s="14" t="s">
        <v>781</v>
      </c>
      <c r="I14977" s="12">
        <v>107.0</v>
      </c>
      <c r="J14977" s="15" t="str">
        <f t="shared" si="1"/>
        <v>Irrelevant</v>
      </c>
    </row>
    <row r="14978" ht="22.5" customHeight="1">
      <c r="A14978" s="9" t="s">
        <v>41159</v>
      </c>
      <c r="B14978" s="10">
        <v>45642.77868055556</v>
      </c>
      <c r="C14978" s="11" t="s">
        <v>41160</v>
      </c>
      <c r="D14978" s="12">
        <v>12.0</v>
      </c>
      <c r="E14978" s="10" t="s">
        <v>26</v>
      </c>
      <c r="F14978" s="12">
        <v>2024.0</v>
      </c>
      <c r="G14978" s="13" t="s">
        <v>41161</v>
      </c>
      <c r="H14978" s="14" t="s">
        <v>41162</v>
      </c>
      <c r="I14978" s="12">
        <v>8149206.0</v>
      </c>
      <c r="J14978" s="15" t="str">
        <f t="shared" si="1"/>
        <v>Irrelevant</v>
      </c>
    </row>
    <row r="14979" ht="22.5" customHeight="1">
      <c r="A14979" s="9" t="s">
        <v>41163</v>
      </c>
      <c r="B14979" s="10">
        <v>45472.72157407407</v>
      </c>
      <c r="C14979" s="11" t="s">
        <v>20755</v>
      </c>
      <c r="D14979" s="12">
        <v>6.0</v>
      </c>
      <c r="E14979" s="10" t="s">
        <v>34</v>
      </c>
      <c r="F14979" s="12">
        <v>2024.0</v>
      </c>
      <c r="G14979" s="13" t="s">
        <v>13</v>
      </c>
      <c r="H14979" s="14" t="s">
        <v>41164</v>
      </c>
      <c r="I14979" s="12">
        <v>347.0</v>
      </c>
      <c r="J14979" s="15" t="str">
        <f t="shared" si="1"/>
        <v>Relevant</v>
      </c>
    </row>
    <row r="14980" ht="22.5" customHeight="1">
      <c r="A14980" s="9" t="s">
        <v>41165</v>
      </c>
      <c r="B14980" s="10">
        <v>45651.44844907407</v>
      </c>
      <c r="C14980" s="11" t="s">
        <v>41166</v>
      </c>
      <c r="D14980" s="12">
        <v>12.0</v>
      </c>
      <c r="E14980" s="10" t="s">
        <v>26</v>
      </c>
      <c r="F14980" s="12">
        <v>2024.0</v>
      </c>
      <c r="G14980" s="13" t="s">
        <v>13</v>
      </c>
      <c r="H14980" s="14" t="s">
        <v>121</v>
      </c>
      <c r="I14980" s="12">
        <v>289.0</v>
      </c>
      <c r="J14980" s="15" t="str">
        <f t="shared" si="1"/>
        <v>Irrelevant</v>
      </c>
    </row>
    <row r="14981" ht="22.5" customHeight="1">
      <c r="A14981" s="9" t="s">
        <v>41167</v>
      </c>
      <c r="B14981" s="10">
        <v>45610.563055555554</v>
      </c>
      <c r="C14981" s="11" t="s">
        <v>41168</v>
      </c>
      <c r="D14981" s="12">
        <v>11.0</v>
      </c>
      <c r="E14981" s="10" t="s">
        <v>17</v>
      </c>
      <c r="F14981" s="12">
        <v>2024.0</v>
      </c>
      <c r="G14981" s="13" t="s">
        <v>41169</v>
      </c>
      <c r="H14981" s="14" t="s">
        <v>41170</v>
      </c>
      <c r="I14981" s="12">
        <v>414568.0</v>
      </c>
      <c r="J14981" s="15" t="str">
        <f t="shared" si="1"/>
        <v>Relevant</v>
      </c>
    </row>
    <row r="14982" ht="22.5" customHeight="1">
      <c r="A14982" s="9" t="s">
        <v>41171</v>
      </c>
      <c r="B14982" s="10">
        <v>45602.38076388889</v>
      </c>
      <c r="C14982" s="11" t="s">
        <v>41172</v>
      </c>
      <c r="D14982" s="12">
        <v>11.0</v>
      </c>
      <c r="E14982" s="10" t="s">
        <v>17</v>
      </c>
      <c r="F14982" s="12">
        <v>2024.0</v>
      </c>
      <c r="G14982" s="13" t="s">
        <v>41173</v>
      </c>
      <c r="H14982" s="14" t="s">
        <v>41174</v>
      </c>
      <c r="I14982" s="12">
        <v>2495345.0</v>
      </c>
      <c r="J14982" s="15" t="str">
        <f t="shared" si="1"/>
        <v>Irrelevant</v>
      </c>
    </row>
    <row r="14983" ht="22.5" customHeight="1">
      <c r="A14983" s="9" t="s">
        <v>41175</v>
      </c>
      <c r="B14983" s="10">
        <v>45632.837233796294</v>
      </c>
      <c r="C14983" s="11" t="s">
        <v>41176</v>
      </c>
      <c r="D14983" s="12">
        <v>12.0</v>
      </c>
      <c r="E14983" s="10" t="s">
        <v>26</v>
      </c>
      <c r="F14983" s="12">
        <v>2024.0</v>
      </c>
      <c r="G14983" s="13" t="s">
        <v>13</v>
      </c>
      <c r="H14983" s="14" t="s">
        <v>634</v>
      </c>
      <c r="I14983" s="12">
        <v>369.0</v>
      </c>
      <c r="J14983" s="15" t="str">
        <f t="shared" si="1"/>
        <v>Relevant</v>
      </c>
    </row>
    <row r="14984" ht="22.5" customHeight="1">
      <c r="A14984" s="9" t="s">
        <v>41177</v>
      </c>
      <c r="B14984" s="10">
        <v>45697.279502314814</v>
      </c>
      <c r="C14984" s="11" t="s">
        <v>41178</v>
      </c>
      <c r="D14984" s="12">
        <v>2.0</v>
      </c>
      <c r="E14984" s="10" t="s">
        <v>12</v>
      </c>
      <c r="F14984" s="12">
        <v>2025.0</v>
      </c>
      <c r="G14984" s="13" t="s">
        <v>13</v>
      </c>
      <c r="H14984" s="14" t="s">
        <v>14</v>
      </c>
      <c r="I14984" s="12">
        <v>528.0</v>
      </c>
      <c r="J14984" s="15" t="str">
        <f t="shared" si="1"/>
        <v>Relevant</v>
      </c>
    </row>
    <row r="14985" ht="22.5" customHeight="1">
      <c r="A14985" s="9" t="s">
        <v>41179</v>
      </c>
      <c r="B14985" s="10">
        <v>45586.48060185185</v>
      </c>
      <c r="C14985" s="11" t="s">
        <v>41180</v>
      </c>
      <c r="D14985" s="12">
        <v>10.0</v>
      </c>
      <c r="E14985" s="10" t="s">
        <v>42</v>
      </c>
      <c r="F14985" s="12">
        <v>2024.0</v>
      </c>
      <c r="G14985" s="13" t="s">
        <v>13</v>
      </c>
      <c r="H14985" s="14" t="s">
        <v>41181</v>
      </c>
      <c r="I14985" s="12">
        <v>12.0</v>
      </c>
      <c r="J14985" s="15" t="str">
        <f t="shared" si="1"/>
        <v>Relevant</v>
      </c>
    </row>
    <row r="14986" ht="22.5" customHeight="1">
      <c r="A14986" s="9" t="s">
        <v>41182</v>
      </c>
      <c r="B14986" s="10">
        <v>45603.617118055554</v>
      </c>
      <c r="C14986" s="11" t="s">
        <v>41183</v>
      </c>
      <c r="D14986" s="12">
        <v>11.0</v>
      </c>
      <c r="E14986" s="10" t="s">
        <v>17</v>
      </c>
      <c r="F14986" s="12">
        <v>2024.0</v>
      </c>
      <c r="G14986" s="13" t="s">
        <v>13</v>
      </c>
      <c r="H14986" s="14" t="s">
        <v>5687</v>
      </c>
      <c r="I14986" s="12">
        <v>160.0</v>
      </c>
      <c r="J14986" s="15" t="str">
        <f t="shared" si="1"/>
        <v>Relevant</v>
      </c>
    </row>
    <row r="14987" ht="22.5" customHeight="1">
      <c r="A14987" s="9" t="s">
        <v>41184</v>
      </c>
      <c r="B14987" s="10">
        <v>45623.298842592594</v>
      </c>
      <c r="C14987" s="11" t="s">
        <v>41185</v>
      </c>
      <c r="D14987" s="12">
        <v>11.0</v>
      </c>
      <c r="E14987" s="10" t="s">
        <v>17</v>
      </c>
      <c r="F14987" s="12">
        <v>2024.0</v>
      </c>
      <c r="G14987" s="13" t="s">
        <v>41186</v>
      </c>
      <c r="H14987" s="14" t="s">
        <v>41187</v>
      </c>
      <c r="I14987" s="12">
        <v>34849.0</v>
      </c>
      <c r="J14987" s="15" t="str">
        <f t="shared" si="1"/>
        <v>Relevant</v>
      </c>
    </row>
    <row r="14988" ht="22.5" customHeight="1">
      <c r="A14988" s="9" t="s">
        <v>41188</v>
      </c>
      <c r="B14988" s="10">
        <v>45615.66365740741</v>
      </c>
      <c r="C14988" s="11" t="s">
        <v>41189</v>
      </c>
      <c r="D14988" s="12">
        <v>11.0</v>
      </c>
      <c r="E14988" s="10" t="s">
        <v>17</v>
      </c>
      <c r="F14988" s="12">
        <v>2024.0</v>
      </c>
      <c r="G14988" s="13" t="s">
        <v>13</v>
      </c>
      <c r="H14988" s="14" t="s">
        <v>41190</v>
      </c>
      <c r="I14988" s="12">
        <v>284.0</v>
      </c>
      <c r="J14988" s="15" t="str">
        <f t="shared" si="1"/>
        <v>Relevant</v>
      </c>
    </row>
    <row r="14989" ht="22.5" customHeight="1">
      <c r="A14989" s="9" t="s">
        <v>41191</v>
      </c>
      <c r="B14989" s="10">
        <v>45597.589594907404</v>
      </c>
      <c r="C14989" s="11" t="s">
        <v>41192</v>
      </c>
      <c r="D14989" s="12">
        <v>11.0</v>
      </c>
      <c r="E14989" s="10" t="s">
        <v>17</v>
      </c>
      <c r="F14989" s="12">
        <v>2024.0</v>
      </c>
      <c r="G14989" s="13" t="s">
        <v>41193</v>
      </c>
      <c r="H14989" s="14" t="s">
        <v>41194</v>
      </c>
      <c r="I14989" s="12">
        <v>9292977.0</v>
      </c>
      <c r="J14989" s="15" t="str">
        <f t="shared" si="1"/>
        <v>Relevant</v>
      </c>
    </row>
    <row r="14990" ht="22.5" customHeight="1">
      <c r="A14990" s="9" t="s">
        <v>41195</v>
      </c>
      <c r="B14990" s="10">
        <v>45697.625925925924</v>
      </c>
      <c r="C14990" s="11" t="s">
        <v>41196</v>
      </c>
      <c r="D14990" s="12">
        <v>2.0</v>
      </c>
      <c r="E14990" s="10" t="s">
        <v>12</v>
      </c>
      <c r="F14990" s="12">
        <v>2025.0</v>
      </c>
      <c r="G14990" s="13" t="s">
        <v>13</v>
      </c>
      <c r="H14990" s="14" t="s">
        <v>14</v>
      </c>
      <c r="I14990" s="12">
        <v>159.0</v>
      </c>
      <c r="J14990" s="15" t="str">
        <f t="shared" si="1"/>
        <v>Relevant</v>
      </c>
    </row>
    <row r="14991" ht="22.5" customHeight="1">
      <c r="A14991" s="9" t="s">
        <v>41197</v>
      </c>
      <c r="B14991" s="10">
        <v>45630.896365740744</v>
      </c>
      <c r="C14991" s="11" t="s">
        <v>41198</v>
      </c>
      <c r="D14991" s="12">
        <v>12.0</v>
      </c>
      <c r="E14991" s="10" t="s">
        <v>26</v>
      </c>
      <c r="F14991" s="12">
        <v>2024.0</v>
      </c>
      <c r="G14991" s="13" t="s">
        <v>13</v>
      </c>
      <c r="H14991" s="14" t="s">
        <v>181</v>
      </c>
      <c r="I14991" s="12">
        <v>86.0</v>
      </c>
      <c r="J14991" s="15" t="str">
        <f t="shared" si="1"/>
        <v>Irrelevant</v>
      </c>
    </row>
    <row r="14992" ht="22.5" customHeight="1">
      <c r="A14992" s="9" t="s">
        <v>41199</v>
      </c>
      <c r="B14992" s="10">
        <v>45598.75791666667</v>
      </c>
      <c r="C14992" s="11" t="s">
        <v>9233</v>
      </c>
      <c r="D14992" s="12">
        <v>11.0</v>
      </c>
      <c r="E14992" s="10" t="s">
        <v>17</v>
      </c>
      <c r="F14992" s="12">
        <v>2024.0</v>
      </c>
      <c r="G14992" s="13" t="s">
        <v>13</v>
      </c>
      <c r="H14992" s="14" t="s">
        <v>642</v>
      </c>
      <c r="I14992" s="12">
        <v>1.0</v>
      </c>
      <c r="J14992" s="15" t="str">
        <f t="shared" si="1"/>
        <v>Relevant</v>
      </c>
    </row>
    <row r="14993" ht="22.5" customHeight="1">
      <c r="A14993" s="9" t="s">
        <v>41200</v>
      </c>
      <c r="B14993" s="10">
        <v>45571.6278125</v>
      </c>
      <c r="C14993" s="11" t="s">
        <v>41201</v>
      </c>
      <c r="D14993" s="12">
        <v>10.0</v>
      </c>
      <c r="E14993" s="10" t="s">
        <v>42</v>
      </c>
      <c r="F14993" s="12">
        <v>2024.0</v>
      </c>
      <c r="G14993" s="13" t="s">
        <v>13</v>
      </c>
      <c r="H14993" s="14" t="s">
        <v>825</v>
      </c>
      <c r="I14993" s="12">
        <v>188.0</v>
      </c>
      <c r="J14993" s="15" t="str">
        <f t="shared" si="1"/>
        <v>Irrelevant</v>
      </c>
    </row>
    <row r="14994" ht="22.5" customHeight="1">
      <c r="A14994" s="9" t="s">
        <v>41202</v>
      </c>
      <c r="B14994" s="10">
        <v>45585.703831018516</v>
      </c>
      <c r="C14994" s="11" t="s">
        <v>41203</v>
      </c>
      <c r="D14994" s="12">
        <v>10.0</v>
      </c>
      <c r="E14994" s="10" t="s">
        <v>42</v>
      </c>
      <c r="F14994" s="12">
        <v>2024.0</v>
      </c>
      <c r="G14994" s="13" t="s">
        <v>13</v>
      </c>
      <c r="H14994" s="14" t="s">
        <v>1119</v>
      </c>
      <c r="I14994" s="12">
        <v>302.0</v>
      </c>
      <c r="J14994" s="15" t="str">
        <f t="shared" si="1"/>
        <v>Relevant</v>
      </c>
    </row>
    <row r="14995" ht="22.5" customHeight="1">
      <c r="A14995" s="9" t="s">
        <v>41204</v>
      </c>
      <c r="B14995" s="10">
        <v>45473.74916666667</v>
      </c>
      <c r="C14995" s="11" t="s">
        <v>41205</v>
      </c>
      <c r="D14995" s="12">
        <v>6.0</v>
      </c>
      <c r="E14995" s="10" t="s">
        <v>34</v>
      </c>
      <c r="F14995" s="12">
        <v>2024.0</v>
      </c>
      <c r="G14995" s="13" t="s">
        <v>13</v>
      </c>
      <c r="H14995" s="14" t="s">
        <v>56</v>
      </c>
      <c r="I14995" s="12">
        <v>3.0</v>
      </c>
      <c r="J14995" s="15" t="str">
        <f t="shared" si="1"/>
        <v>Relevant</v>
      </c>
    </row>
    <row r="14996" ht="22.5" customHeight="1">
      <c r="A14996" s="9" t="s">
        <v>41206</v>
      </c>
      <c r="B14996" s="10">
        <v>45589.85710648148</v>
      </c>
      <c r="C14996" s="11" t="s">
        <v>41207</v>
      </c>
      <c r="D14996" s="12">
        <v>10.0</v>
      </c>
      <c r="E14996" s="10" t="s">
        <v>42</v>
      </c>
      <c r="F14996" s="12">
        <v>2024.0</v>
      </c>
      <c r="G14996" s="13" t="s">
        <v>41208</v>
      </c>
      <c r="H14996" s="14" t="s">
        <v>41209</v>
      </c>
      <c r="I14996" s="12">
        <v>1.2258608E7</v>
      </c>
      <c r="J14996" s="15" t="str">
        <f t="shared" si="1"/>
        <v>Relevant</v>
      </c>
    </row>
    <row r="14997" ht="22.5" customHeight="1">
      <c r="A14997" s="9" t="s">
        <v>41210</v>
      </c>
      <c r="B14997" s="10">
        <v>45733.72996527778</v>
      </c>
      <c r="C14997" s="11" t="s">
        <v>16934</v>
      </c>
      <c r="D14997" s="12">
        <v>3.0</v>
      </c>
      <c r="E14997" s="10" t="s">
        <v>59</v>
      </c>
      <c r="F14997" s="12">
        <v>2025.0</v>
      </c>
      <c r="G14997" s="13" t="s">
        <v>13</v>
      </c>
      <c r="H14997" s="14" t="s">
        <v>41211</v>
      </c>
      <c r="I14997" s="12">
        <v>1588210.0</v>
      </c>
      <c r="J14997" s="15" t="str">
        <f t="shared" si="1"/>
        <v>Relevant</v>
      </c>
    </row>
    <row r="14998" ht="22.5" customHeight="1">
      <c r="A14998" s="9" t="s">
        <v>41212</v>
      </c>
      <c r="B14998" s="10">
        <v>45707.49055555555</v>
      </c>
      <c r="C14998" s="11" t="s">
        <v>41213</v>
      </c>
      <c r="D14998" s="12">
        <v>2.0</v>
      </c>
      <c r="E14998" s="10" t="s">
        <v>12</v>
      </c>
      <c r="F14998" s="12">
        <v>2025.0</v>
      </c>
      <c r="G14998" s="13" t="s">
        <v>13</v>
      </c>
      <c r="H14998" s="14" t="s">
        <v>3340</v>
      </c>
      <c r="I14998" s="12">
        <v>14295.0</v>
      </c>
      <c r="J14998" s="15" t="str">
        <f t="shared" si="1"/>
        <v>Relevant</v>
      </c>
    </row>
    <row r="14999" ht="22.5" customHeight="1">
      <c r="A14999" s="9" t="s">
        <v>41214</v>
      </c>
      <c r="B14999" s="10">
        <v>45596.657488425924</v>
      </c>
      <c r="C14999" s="11" t="s">
        <v>41215</v>
      </c>
      <c r="D14999" s="12">
        <v>10.0</v>
      </c>
      <c r="E14999" s="10" t="s">
        <v>42</v>
      </c>
      <c r="F14999" s="12">
        <v>2024.0</v>
      </c>
      <c r="G14999" s="13" t="s">
        <v>13</v>
      </c>
      <c r="H14999" s="14" t="s">
        <v>37849</v>
      </c>
      <c r="I14999" s="12">
        <v>35.0</v>
      </c>
      <c r="J14999" s="15" t="str">
        <f t="shared" si="1"/>
        <v>Relevant</v>
      </c>
    </row>
    <row r="15000" ht="22.5" customHeight="1">
      <c r="A15000" s="9" t="s">
        <v>41216</v>
      </c>
      <c r="B15000" s="10">
        <v>45614.94611111111</v>
      </c>
      <c r="C15000" s="11" t="s">
        <v>41217</v>
      </c>
      <c r="D15000" s="12">
        <v>11.0</v>
      </c>
      <c r="E15000" s="10" t="s">
        <v>17</v>
      </c>
      <c r="F15000" s="12">
        <v>2024.0</v>
      </c>
      <c r="G15000" s="13" t="s">
        <v>13</v>
      </c>
      <c r="H15000" s="14" t="s">
        <v>41218</v>
      </c>
      <c r="I15000" s="12">
        <v>11568.0</v>
      </c>
      <c r="J15000" s="15" t="str">
        <f t="shared" si="1"/>
        <v>Relevant</v>
      </c>
    </row>
    <row r="15001" ht="22.5" customHeight="1">
      <c r="A15001" s="9" t="s">
        <v>41219</v>
      </c>
      <c r="B15001" s="10">
        <v>45588.619722222225</v>
      </c>
      <c r="C15001" s="11" t="s">
        <v>41220</v>
      </c>
      <c r="D15001" s="12">
        <v>10.0</v>
      </c>
      <c r="E15001" s="10" t="s">
        <v>42</v>
      </c>
      <c r="F15001" s="12">
        <v>2024.0</v>
      </c>
      <c r="G15001" s="13" t="s">
        <v>13</v>
      </c>
      <c r="H15001" s="14" t="s">
        <v>338</v>
      </c>
      <c r="I15001" s="12">
        <v>253.0</v>
      </c>
      <c r="J15001" s="15" t="str">
        <f t="shared" si="1"/>
        <v>Relevant</v>
      </c>
    </row>
    <row r="15002" ht="22.5" customHeight="1">
      <c r="A15002" s="9" t="s">
        <v>41221</v>
      </c>
      <c r="B15002" s="10">
        <v>45588.599282407406</v>
      </c>
      <c r="C15002" s="11" t="s">
        <v>41222</v>
      </c>
      <c r="D15002" s="12">
        <v>10.0</v>
      </c>
      <c r="E15002" s="10" t="s">
        <v>42</v>
      </c>
      <c r="F15002" s="12">
        <v>2024.0</v>
      </c>
      <c r="G15002" s="13" t="s">
        <v>13</v>
      </c>
      <c r="H15002" s="14" t="s">
        <v>338</v>
      </c>
      <c r="I15002" s="12">
        <v>53.0</v>
      </c>
      <c r="J15002" s="15" t="str">
        <f t="shared" si="1"/>
        <v>Relevant</v>
      </c>
    </row>
    <row r="15003" ht="22.5" customHeight="1">
      <c r="A15003" s="9" t="s">
        <v>41223</v>
      </c>
      <c r="B15003" s="10">
        <v>45547.9912962963</v>
      </c>
      <c r="C15003" s="11" t="s">
        <v>41224</v>
      </c>
      <c r="D15003" s="12">
        <v>9.0</v>
      </c>
      <c r="E15003" s="10" t="s">
        <v>114</v>
      </c>
      <c r="F15003" s="12">
        <v>2024.0</v>
      </c>
      <c r="G15003" s="13" t="s">
        <v>13</v>
      </c>
      <c r="H15003" s="14" t="s">
        <v>41225</v>
      </c>
      <c r="I15003" s="12">
        <v>1214190.0</v>
      </c>
      <c r="J15003" s="15" t="str">
        <f t="shared" si="1"/>
        <v>Relevant</v>
      </c>
    </row>
    <row r="15004" ht="22.5" customHeight="1">
      <c r="A15004" s="9" t="s">
        <v>41226</v>
      </c>
      <c r="B15004" s="10">
        <v>45618.01495370371</v>
      </c>
      <c r="C15004" s="11" t="s">
        <v>41227</v>
      </c>
      <c r="D15004" s="12">
        <v>11.0</v>
      </c>
      <c r="E15004" s="10" t="s">
        <v>17</v>
      </c>
      <c r="F15004" s="12">
        <v>2024.0</v>
      </c>
      <c r="G15004" s="13" t="s">
        <v>41228</v>
      </c>
      <c r="H15004" s="14" t="s">
        <v>41229</v>
      </c>
      <c r="I15004" s="12">
        <v>8443435.0</v>
      </c>
      <c r="J15004" s="15" t="str">
        <f t="shared" si="1"/>
        <v>Relevant</v>
      </c>
    </row>
    <row r="15005" ht="22.5" customHeight="1">
      <c r="A15005" s="9" t="s">
        <v>41230</v>
      </c>
      <c r="B15005" s="10">
        <v>45615.74565972222</v>
      </c>
      <c r="C15005" s="11" t="s">
        <v>32323</v>
      </c>
      <c r="D15005" s="12">
        <v>11.0</v>
      </c>
      <c r="E15005" s="10" t="s">
        <v>17</v>
      </c>
      <c r="F15005" s="12">
        <v>2024.0</v>
      </c>
      <c r="G15005" s="13" t="s">
        <v>13</v>
      </c>
      <c r="H15005" s="14" t="s">
        <v>5590</v>
      </c>
      <c r="I15005" s="12">
        <v>11528.0</v>
      </c>
      <c r="J15005" s="15" t="str">
        <f t="shared" si="1"/>
        <v>Relevant</v>
      </c>
    </row>
    <row r="15006" ht="22.5" customHeight="1">
      <c r="A15006" s="9" t="s">
        <v>41231</v>
      </c>
      <c r="B15006" s="10">
        <v>45643.502233796295</v>
      </c>
      <c r="C15006" s="11" t="s">
        <v>41232</v>
      </c>
      <c r="D15006" s="12">
        <v>12.0</v>
      </c>
      <c r="E15006" s="10" t="s">
        <v>26</v>
      </c>
      <c r="F15006" s="12">
        <v>2024.0</v>
      </c>
      <c r="G15006" s="13" t="s">
        <v>13</v>
      </c>
      <c r="H15006" s="14" t="s">
        <v>357</v>
      </c>
      <c r="I15006" s="12">
        <v>78.0</v>
      </c>
      <c r="J15006" s="15" t="str">
        <f t="shared" si="1"/>
        <v>Relevant</v>
      </c>
    </row>
    <row r="15007" ht="22.5" customHeight="1">
      <c r="A15007" s="9" t="s">
        <v>41233</v>
      </c>
      <c r="B15007" s="10">
        <v>45616.53077546296</v>
      </c>
      <c r="C15007" s="11" t="s">
        <v>41234</v>
      </c>
      <c r="D15007" s="12">
        <v>11.0</v>
      </c>
      <c r="E15007" s="10" t="s">
        <v>17</v>
      </c>
      <c r="F15007" s="12">
        <v>2024.0</v>
      </c>
      <c r="G15007" s="13" t="s">
        <v>13</v>
      </c>
      <c r="H15007" s="14" t="s">
        <v>4401</v>
      </c>
      <c r="I15007" s="12">
        <v>106.0</v>
      </c>
      <c r="J15007" s="15" t="str">
        <f t="shared" si="1"/>
        <v>Relevant</v>
      </c>
    </row>
    <row r="15008" ht="22.5" customHeight="1">
      <c r="A15008" s="9" t="s">
        <v>41235</v>
      </c>
      <c r="B15008" s="10">
        <v>45696.763136574074</v>
      </c>
      <c r="C15008" s="11" t="s">
        <v>41236</v>
      </c>
      <c r="D15008" s="12">
        <v>2.0</v>
      </c>
      <c r="E15008" s="10" t="s">
        <v>12</v>
      </c>
      <c r="F15008" s="12">
        <v>2025.0</v>
      </c>
      <c r="G15008" s="13" t="s">
        <v>13</v>
      </c>
      <c r="H15008" s="14" t="s">
        <v>14</v>
      </c>
      <c r="I15008" s="12">
        <v>490.0</v>
      </c>
      <c r="J15008" s="15" t="str">
        <f t="shared" si="1"/>
        <v>Relevant</v>
      </c>
    </row>
    <row r="15009" ht="22.5" customHeight="1">
      <c r="A15009" s="9" t="s">
        <v>41237</v>
      </c>
      <c r="B15009" s="10">
        <v>45593.46574074074</v>
      </c>
      <c r="C15009" s="11" t="s">
        <v>41238</v>
      </c>
      <c r="D15009" s="12">
        <v>10.0</v>
      </c>
      <c r="E15009" s="10" t="s">
        <v>42</v>
      </c>
      <c r="F15009" s="12">
        <v>2024.0</v>
      </c>
      <c r="G15009" s="13" t="s">
        <v>13</v>
      </c>
      <c r="H15009" s="14" t="s">
        <v>97</v>
      </c>
      <c r="I15009" s="12">
        <v>67.0</v>
      </c>
      <c r="J15009" s="15" t="str">
        <f t="shared" si="1"/>
        <v>Relevant</v>
      </c>
    </row>
    <row r="15010" ht="22.5" customHeight="1">
      <c r="A15010" s="9" t="s">
        <v>41239</v>
      </c>
      <c r="B15010" s="10">
        <v>45588.53466435185</v>
      </c>
      <c r="C15010" s="11" t="s">
        <v>41240</v>
      </c>
      <c r="D15010" s="12">
        <v>10.0</v>
      </c>
      <c r="E15010" s="10" t="s">
        <v>42</v>
      </c>
      <c r="F15010" s="12">
        <v>2024.0</v>
      </c>
      <c r="G15010" s="13" t="s">
        <v>13</v>
      </c>
      <c r="H15010" s="14" t="s">
        <v>642</v>
      </c>
      <c r="I15010" s="12">
        <v>83.0</v>
      </c>
      <c r="J15010" s="15" t="str">
        <f t="shared" si="1"/>
        <v>Relevant</v>
      </c>
    </row>
    <row r="15011" ht="22.5" customHeight="1">
      <c r="A15011" s="9" t="s">
        <v>41241</v>
      </c>
      <c r="B15011" s="10">
        <v>45499.82396922454</v>
      </c>
      <c r="C15011" s="11" t="s">
        <v>41242</v>
      </c>
      <c r="D15011" s="12">
        <v>7.0</v>
      </c>
      <c r="E15011" s="10" t="s">
        <v>55</v>
      </c>
      <c r="F15011" s="12">
        <v>2024.0</v>
      </c>
      <c r="G15011" s="13" t="s">
        <v>41243</v>
      </c>
      <c r="H15011" s="14" t="s">
        <v>41244</v>
      </c>
      <c r="I15011" s="12">
        <v>5490.0</v>
      </c>
      <c r="J15011" s="15" t="str">
        <f t="shared" si="1"/>
        <v>Irrelevant</v>
      </c>
    </row>
    <row r="15012" ht="22.5" customHeight="1">
      <c r="A15012" s="9" t="s">
        <v>41245</v>
      </c>
      <c r="B15012" s="10">
        <v>45616.260983796295</v>
      </c>
      <c r="C15012" s="11" t="s">
        <v>41246</v>
      </c>
      <c r="D15012" s="12">
        <v>11.0</v>
      </c>
      <c r="E15012" s="10" t="s">
        <v>17</v>
      </c>
      <c r="F15012" s="12">
        <v>2024.0</v>
      </c>
      <c r="G15012" s="13" t="s">
        <v>13</v>
      </c>
      <c r="H15012" s="14" t="s">
        <v>1257</v>
      </c>
      <c r="I15012" s="12">
        <v>888.0</v>
      </c>
      <c r="J15012" s="15" t="str">
        <f t="shared" si="1"/>
        <v>Relevant</v>
      </c>
    </row>
    <row r="15013" ht="22.5" customHeight="1">
      <c r="A15013" s="9" t="s">
        <v>41247</v>
      </c>
      <c r="B15013" s="10">
        <v>45587.45858796296</v>
      </c>
      <c r="C15013" s="11" t="s">
        <v>41248</v>
      </c>
      <c r="D15013" s="12">
        <v>10.0</v>
      </c>
      <c r="E15013" s="10" t="s">
        <v>42</v>
      </c>
      <c r="F15013" s="12">
        <v>2024.0</v>
      </c>
      <c r="G15013" s="13" t="s">
        <v>41249</v>
      </c>
      <c r="H15013" s="14" t="s">
        <v>41250</v>
      </c>
      <c r="I15013" s="12">
        <v>6822.0</v>
      </c>
      <c r="J15013" s="15" t="str">
        <f t="shared" si="1"/>
        <v>Irrelevant</v>
      </c>
    </row>
    <row r="15014" ht="22.5" customHeight="1">
      <c r="A15014" s="9" t="s">
        <v>41251</v>
      </c>
      <c r="B15014" s="10">
        <v>45493.739953703705</v>
      </c>
      <c r="C15014" s="11" t="s">
        <v>41252</v>
      </c>
      <c r="D15014" s="12">
        <v>7.0</v>
      </c>
      <c r="E15014" s="10" t="s">
        <v>55</v>
      </c>
      <c r="F15014" s="12">
        <v>2024.0</v>
      </c>
      <c r="G15014" s="13" t="s">
        <v>41253</v>
      </c>
      <c r="H15014" s="14" t="s">
        <v>41254</v>
      </c>
      <c r="I15014" s="12">
        <v>1054901.0</v>
      </c>
      <c r="J15014" s="15" t="str">
        <f t="shared" si="1"/>
        <v>Irrelevant</v>
      </c>
    </row>
    <row r="15015" ht="22.5" customHeight="1">
      <c r="A15015" s="9" t="s">
        <v>41255</v>
      </c>
      <c r="B15015" s="10">
        <v>45605.80731481482</v>
      </c>
      <c r="C15015" s="11" t="s">
        <v>41256</v>
      </c>
      <c r="D15015" s="12">
        <v>11.0</v>
      </c>
      <c r="E15015" s="10" t="s">
        <v>17</v>
      </c>
      <c r="F15015" s="12">
        <v>2024.0</v>
      </c>
      <c r="G15015" s="13" t="s">
        <v>13</v>
      </c>
      <c r="H15015" s="14" t="s">
        <v>8319</v>
      </c>
      <c r="I15015" s="12">
        <v>68.0</v>
      </c>
      <c r="J15015" s="15" t="str">
        <f t="shared" si="1"/>
        <v>Relevant</v>
      </c>
    </row>
    <row r="15016" ht="22.5" customHeight="1">
      <c r="A15016" s="9" t="s">
        <v>41257</v>
      </c>
      <c r="B15016" s="10">
        <v>45619.45077546296</v>
      </c>
      <c r="C15016" s="11" t="s">
        <v>41258</v>
      </c>
      <c r="D15016" s="12">
        <v>11.0</v>
      </c>
      <c r="E15016" s="10" t="s">
        <v>17</v>
      </c>
      <c r="F15016" s="12">
        <v>2024.0</v>
      </c>
      <c r="G15016" s="13" t="s">
        <v>41259</v>
      </c>
      <c r="H15016" s="14" t="s">
        <v>41260</v>
      </c>
      <c r="I15016" s="12">
        <v>3568.0</v>
      </c>
      <c r="J15016" s="15" t="str">
        <f t="shared" si="1"/>
        <v>Relevant</v>
      </c>
    </row>
    <row r="15017" ht="22.5" customHeight="1">
      <c r="A15017" s="9" t="s">
        <v>41261</v>
      </c>
      <c r="B15017" s="10">
        <v>45585.96894675926</v>
      </c>
      <c r="C15017" s="11" t="s">
        <v>41262</v>
      </c>
      <c r="D15017" s="12">
        <v>10.0</v>
      </c>
      <c r="E15017" s="10" t="s">
        <v>42</v>
      </c>
      <c r="F15017" s="12">
        <v>2024.0</v>
      </c>
      <c r="G15017" s="13" t="s">
        <v>13</v>
      </c>
      <c r="H15017" s="14" t="s">
        <v>1119</v>
      </c>
      <c r="I15017" s="12">
        <v>2174.0</v>
      </c>
      <c r="J15017" s="15" t="str">
        <f t="shared" si="1"/>
        <v>Relevant</v>
      </c>
    </row>
    <row r="15018" ht="22.5" customHeight="1">
      <c r="A15018" s="9" t="s">
        <v>41263</v>
      </c>
      <c r="B15018" s="10">
        <v>45579.85037037037</v>
      </c>
      <c r="C15018" s="11" t="s">
        <v>41264</v>
      </c>
      <c r="D15018" s="12">
        <v>10.0</v>
      </c>
      <c r="E15018" s="10" t="s">
        <v>42</v>
      </c>
      <c r="F15018" s="12">
        <v>2024.0</v>
      </c>
      <c r="G15018" s="13" t="s">
        <v>13</v>
      </c>
      <c r="H15018" s="14" t="s">
        <v>642</v>
      </c>
      <c r="I15018" s="12">
        <v>113.0</v>
      </c>
      <c r="J15018" s="15" t="str">
        <f t="shared" si="1"/>
        <v>Relevant</v>
      </c>
    </row>
    <row r="15019" ht="22.5" customHeight="1">
      <c r="A15019" s="9" t="s">
        <v>41265</v>
      </c>
      <c r="B15019" s="10">
        <v>45434.54618055555</v>
      </c>
      <c r="C15019" s="11" t="s">
        <v>34725</v>
      </c>
      <c r="D15019" s="12">
        <v>5.0</v>
      </c>
      <c r="E15019" s="10" t="s">
        <v>21</v>
      </c>
      <c r="F15019" s="12">
        <v>2024.0</v>
      </c>
      <c r="G15019" s="13" t="s">
        <v>13</v>
      </c>
      <c r="H15019" s="14" t="s">
        <v>189</v>
      </c>
      <c r="I15019" s="12">
        <v>45.0</v>
      </c>
      <c r="J15019" s="15" t="str">
        <f t="shared" si="1"/>
        <v>Relevant</v>
      </c>
    </row>
    <row r="15020" ht="22.5" customHeight="1">
      <c r="A15020" s="9" t="s">
        <v>41266</v>
      </c>
      <c r="B15020" s="10">
        <v>45592.777291666665</v>
      </c>
      <c r="C15020" s="11" t="s">
        <v>41267</v>
      </c>
      <c r="D15020" s="12">
        <v>10.0</v>
      </c>
      <c r="E15020" s="10" t="s">
        <v>42</v>
      </c>
      <c r="F15020" s="12">
        <v>2024.0</v>
      </c>
      <c r="G15020" s="13" t="s">
        <v>13</v>
      </c>
      <c r="H15020" s="14" t="s">
        <v>31126</v>
      </c>
      <c r="I15020" s="12">
        <v>135.0</v>
      </c>
      <c r="J15020" s="15" t="str">
        <f t="shared" si="1"/>
        <v>Relevant</v>
      </c>
    </row>
    <row r="15021" ht="22.5" customHeight="1">
      <c r="A15021" s="9" t="s">
        <v>41268</v>
      </c>
      <c r="B15021" s="10">
        <v>45562.906875</v>
      </c>
      <c r="C15021" s="11" t="s">
        <v>41269</v>
      </c>
      <c r="D15021" s="12">
        <v>9.0</v>
      </c>
      <c r="E15021" s="10" t="s">
        <v>114</v>
      </c>
      <c r="F15021" s="12">
        <v>2024.0</v>
      </c>
      <c r="G15021" s="13" t="s">
        <v>13</v>
      </c>
      <c r="H15021" s="14" t="s">
        <v>2700</v>
      </c>
      <c r="I15021" s="12">
        <v>71.0</v>
      </c>
      <c r="J15021" s="15" t="str">
        <f t="shared" si="1"/>
        <v>Irrelevant</v>
      </c>
    </row>
    <row r="15022" ht="22.5" customHeight="1">
      <c r="A15022" s="9" t="s">
        <v>41270</v>
      </c>
      <c r="B15022" s="10">
        <v>45585.88560185185</v>
      </c>
      <c r="C15022" s="11" t="s">
        <v>28109</v>
      </c>
      <c r="D15022" s="12">
        <v>10.0</v>
      </c>
      <c r="E15022" s="10" t="s">
        <v>42</v>
      </c>
      <c r="F15022" s="12">
        <v>2024.0</v>
      </c>
      <c r="G15022" s="13" t="s">
        <v>13</v>
      </c>
      <c r="H15022" s="14" t="s">
        <v>1391</v>
      </c>
      <c r="I15022" s="12">
        <v>678.0</v>
      </c>
      <c r="J15022" s="15" t="str">
        <f t="shared" si="1"/>
        <v>Relevant</v>
      </c>
    </row>
    <row r="15023" ht="22.5" customHeight="1">
      <c r="A15023" s="9" t="s">
        <v>41271</v>
      </c>
      <c r="B15023" s="10">
        <v>45615.945069444446</v>
      </c>
      <c r="C15023" s="11" t="s">
        <v>41272</v>
      </c>
      <c r="D15023" s="12">
        <v>11.0</v>
      </c>
      <c r="E15023" s="10" t="s">
        <v>17</v>
      </c>
      <c r="F15023" s="12">
        <v>2024.0</v>
      </c>
      <c r="G15023" s="13" t="s">
        <v>13</v>
      </c>
      <c r="H15023" s="14" t="s">
        <v>781</v>
      </c>
      <c r="I15023" s="12">
        <v>1275.0</v>
      </c>
      <c r="J15023" s="15" t="str">
        <f t="shared" si="1"/>
        <v>Irrelevant</v>
      </c>
    </row>
    <row r="15024" ht="22.5" customHeight="1">
      <c r="A15024" s="9" t="s">
        <v>41273</v>
      </c>
      <c r="B15024" s="10">
        <v>45614.23353009259</v>
      </c>
      <c r="C15024" s="11" t="s">
        <v>41274</v>
      </c>
      <c r="D15024" s="12">
        <v>11.0</v>
      </c>
      <c r="E15024" s="10" t="s">
        <v>17</v>
      </c>
      <c r="F15024" s="12">
        <v>2024.0</v>
      </c>
      <c r="G15024" s="13" t="s">
        <v>21435</v>
      </c>
      <c r="H15024" s="14" t="s">
        <v>21436</v>
      </c>
      <c r="I15024" s="12">
        <v>0.0</v>
      </c>
      <c r="J15024" s="15" t="str">
        <f t="shared" si="1"/>
        <v>Relevant</v>
      </c>
    </row>
    <row r="15025" ht="22.5" customHeight="1">
      <c r="A15025" s="9" t="s">
        <v>41275</v>
      </c>
      <c r="B15025" s="10">
        <v>45745.50273148148</v>
      </c>
      <c r="C15025" s="11" t="s">
        <v>11994</v>
      </c>
      <c r="D15025" s="12">
        <v>3.0</v>
      </c>
      <c r="E15025" s="10" t="s">
        <v>59</v>
      </c>
      <c r="F15025" s="12">
        <v>2025.0</v>
      </c>
      <c r="G15025" s="13" t="s">
        <v>41276</v>
      </c>
      <c r="H15025" s="14" t="s">
        <v>41277</v>
      </c>
      <c r="I15025" s="12">
        <v>0.0</v>
      </c>
      <c r="J15025" s="15" t="str">
        <f t="shared" si="1"/>
        <v>Irrelevant</v>
      </c>
    </row>
    <row r="15026" ht="22.5" customHeight="1">
      <c r="A15026" s="9" t="s">
        <v>41278</v>
      </c>
      <c r="B15026" s="10">
        <v>45614.69527777778</v>
      </c>
      <c r="C15026" s="11" t="s">
        <v>41279</v>
      </c>
      <c r="D15026" s="12">
        <v>11.0</v>
      </c>
      <c r="E15026" s="10" t="s">
        <v>17</v>
      </c>
      <c r="F15026" s="12">
        <v>2024.0</v>
      </c>
      <c r="G15026" s="13" t="s">
        <v>13</v>
      </c>
      <c r="H15026" s="14" t="s">
        <v>423</v>
      </c>
      <c r="I15026" s="12">
        <v>140.0</v>
      </c>
      <c r="J15026" s="15" t="str">
        <f t="shared" si="1"/>
        <v>Relevant</v>
      </c>
    </row>
    <row r="15027" ht="22.5" customHeight="1">
      <c r="A15027" s="9" t="s">
        <v>41280</v>
      </c>
      <c r="B15027" s="10">
        <v>45615.90972222222</v>
      </c>
      <c r="C15027" s="11" t="s">
        <v>41281</v>
      </c>
      <c r="D15027" s="12">
        <v>11.0</v>
      </c>
      <c r="E15027" s="10" t="s">
        <v>17</v>
      </c>
      <c r="F15027" s="12">
        <v>2024.0</v>
      </c>
      <c r="G15027" s="13" t="s">
        <v>13</v>
      </c>
      <c r="H15027" s="14" t="s">
        <v>1325</v>
      </c>
      <c r="I15027" s="12">
        <v>410.0</v>
      </c>
      <c r="J15027" s="15" t="str">
        <f t="shared" si="1"/>
        <v>Relevant</v>
      </c>
    </row>
    <row r="15028" ht="22.5" customHeight="1">
      <c r="A15028" s="9" t="s">
        <v>41282</v>
      </c>
      <c r="B15028" s="10">
        <v>45621.76107638889</v>
      </c>
      <c r="C15028" s="11" t="s">
        <v>41283</v>
      </c>
      <c r="D15028" s="12">
        <v>11.0</v>
      </c>
      <c r="E15028" s="10" t="s">
        <v>17</v>
      </c>
      <c r="F15028" s="12">
        <v>2024.0</v>
      </c>
      <c r="G15028" s="13" t="s">
        <v>13</v>
      </c>
      <c r="H15028" s="14" t="s">
        <v>220</v>
      </c>
      <c r="I15028" s="12">
        <v>82.0</v>
      </c>
      <c r="J15028" s="15" t="str">
        <f t="shared" si="1"/>
        <v>Relevant</v>
      </c>
    </row>
    <row r="15029" ht="22.5" customHeight="1">
      <c r="A15029" s="9" t="s">
        <v>41284</v>
      </c>
      <c r="B15029" s="10">
        <v>45696.755</v>
      </c>
      <c r="C15029" s="11" t="s">
        <v>41285</v>
      </c>
      <c r="D15029" s="12">
        <v>2.0</v>
      </c>
      <c r="E15029" s="10" t="s">
        <v>12</v>
      </c>
      <c r="F15029" s="12">
        <v>2025.0</v>
      </c>
      <c r="G15029" s="13" t="s">
        <v>13</v>
      </c>
      <c r="H15029" s="14" t="s">
        <v>14</v>
      </c>
      <c r="I15029" s="12">
        <v>93.0</v>
      </c>
      <c r="J15029" s="15" t="str">
        <f t="shared" si="1"/>
        <v>Relevant</v>
      </c>
    </row>
    <row r="15030" ht="22.5" customHeight="1">
      <c r="A15030" s="9" t="s">
        <v>41286</v>
      </c>
      <c r="B15030" s="10">
        <v>45618.71561342593</v>
      </c>
      <c r="C15030" s="11" t="s">
        <v>41287</v>
      </c>
      <c r="D15030" s="12">
        <v>11.0</v>
      </c>
      <c r="E15030" s="10" t="s">
        <v>17</v>
      </c>
      <c r="F15030" s="12">
        <v>2024.0</v>
      </c>
      <c r="G15030" s="13" t="s">
        <v>13</v>
      </c>
      <c r="H15030" s="14" t="s">
        <v>965</v>
      </c>
      <c r="I15030" s="12">
        <v>313.0</v>
      </c>
      <c r="J15030" s="15" t="str">
        <f t="shared" si="1"/>
        <v>Relevant</v>
      </c>
    </row>
    <row r="15031" ht="22.5" customHeight="1">
      <c r="A15031" s="9" t="s">
        <v>41288</v>
      </c>
      <c r="B15031" s="10">
        <v>45439.26318287037</v>
      </c>
      <c r="C15031" s="11" t="s">
        <v>41289</v>
      </c>
      <c r="D15031" s="12">
        <v>5.0</v>
      </c>
      <c r="E15031" s="10" t="s">
        <v>21</v>
      </c>
      <c r="F15031" s="12">
        <v>2024.0</v>
      </c>
      <c r="G15031" s="13" t="s">
        <v>13</v>
      </c>
      <c r="H15031" s="14" t="s">
        <v>484</v>
      </c>
      <c r="I15031" s="12">
        <v>454.0</v>
      </c>
      <c r="J15031" s="15" t="str">
        <f t="shared" si="1"/>
        <v>Irrelevant</v>
      </c>
    </row>
    <row r="15032" ht="22.5" customHeight="1">
      <c r="A15032" s="9" t="s">
        <v>41290</v>
      </c>
      <c r="B15032" s="10">
        <v>45585.504166666666</v>
      </c>
      <c r="C15032" s="11" t="s">
        <v>5799</v>
      </c>
      <c r="D15032" s="12">
        <v>10.0</v>
      </c>
      <c r="E15032" s="10" t="s">
        <v>42</v>
      </c>
      <c r="F15032" s="12">
        <v>2024.0</v>
      </c>
      <c r="G15032" s="13" t="s">
        <v>41291</v>
      </c>
      <c r="H15032" s="14" t="s">
        <v>41292</v>
      </c>
      <c r="I15032" s="12">
        <v>1.6242846E7</v>
      </c>
      <c r="J15032" s="15" t="str">
        <f t="shared" si="1"/>
        <v>Irrelevant</v>
      </c>
    </row>
    <row r="15033" ht="22.5" customHeight="1">
      <c r="A15033" s="9" t="s">
        <v>41293</v>
      </c>
      <c r="B15033" s="10">
        <v>45644.333090277774</v>
      </c>
      <c r="C15033" s="11" t="s">
        <v>41294</v>
      </c>
      <c r="D15033" s="12">
        <v>12.0</v>
      </c>
      <c r="E15033" s="10" t="s">
        <v>26</v>
      </c>
      <c r="F15033" s="12">
        <v>2024.0</v>
      </c>
      <c r="G15033" s="13" t="s">
        <v>13</v>
      </c>
      <c r="H15033" s="14" t="s">
        <v>41295</v>
      </c>
      <c r="I15033" s="12">
        <v>2073.0</v>
      </c>
      <c r="J15033" s="15" t="str">
        <f t="shared" si="1"/>
        <v>Relevant</v>
      </c>
    </row>
    <row r="15034" ht="22.5" customHeight="1">
      <c r="A15034" s="9" t="s">
        <v>41296</v>
      </c>
      <c r="B15034" s="10">
        <v>45696.84079861111</v>
      </c>
      <c r="C15034" s="11" t="s">
        <v>41297</v>
      </c>
      <c r="D15034" s="12">
        <v>2.0</v>
      </c>
      <c r="E15034" s="10" t="s">
        <v>12</v>
      </c>
      <c r="F15034" s="12">
        <v>2025.0</v>
      </c>
      <c r="G15034" s="13" t="s">
        <v>13</v>
      </c>
      <c r="H15034" s="14" t="s">
        <v>2483</v>
      </c>
      <c r="I15034" s="12">
        <v>3327.0</v>
      </c>
      <c r="J15034" s="15" t="str">
        <f t="shared" si="1"/>
        <v>Relevant</v>
      </c>
    </row>
    <row r="15035" ht="22.5" customHeight="1">
      <c r="A15035" s="9" t="s">
        <v>41298</v>
      </c>
      <c r="B15035" s="10">
        <v>45614.96273148148</v>
      </c>
      <c r="C15035" s="11" t="s">
        <v>41299</v>
      </c>
      <c r="D15035" s="12">
        <v>11.0</v>
      </c>
      <c r="E15035" s="10" t="s">
        <v>17</v>
      </c>
      <c r="F15035" s="12">
        <v>2024.0</v>
      </c>
      <c r="G15035" s="13" t="s">
        <v>13</v>
      </c>
      <c r="H15035" s="14" t="s">
        <v>41300</v>
      </c>
      <c r="I15035" s="12">
        <v>144.0</v>
      </c>
      <c r="J15035" s="15" t="str">
        <f t="shared" si="1"/>
        <v>Relevant</v>
      </c>
    </row>
    <row r="15036" ht="22.5" customHeight="1">
      <c r="A15036" s="9" t="s">
        <v>41301</v>
      </c>
      <c r="B15036" s="10">
        <v>45487.50179398148</v>
      </c>
      <c r="C15036" s="11" t="s">
        <v>41302</v>
      </c>
      <c r="D15036" s="12">
        <v>7.0</v>
      </c>
      <c r="E15036" s="10" t="s">
        <v>55</v>
      </c>
      <c r="F15036" s="12">
        <v>2024.0</v>
      </c>
      <c r="G15036" s="13" t="s">
        <v>13</v>
      </c>
      <c r="H15036" s="14" t="s">
        <v>13661</v>
      </c>
      <c r="I15036" s="12">
        <v>6534.0</v>
      </c>
      <c r="J15036" s="15" t="str">
        <f t="shared" si="1"/>
        <v>Irrelevant</v>
      </c>
    </row>
    <row r="15037" ht="22.5" customHeight="1">
      <c r="A15037" s="9" t="s">
        <v>41303</v>
      </c>
      <c r="B15037" s="10">
        <v>45579.607569444444</v>
      </c>
      <c r="C15037" s="11" t="s">
        <v>41304</v>
      </c>
      <c r="D15037" s="12">
        <v>10.0</v>
      </c>
      <c r="E15037" s="10" t="s">
        <v>42</v>
      </c>
      <c r="F15037" s="12">
        <v>2024.0</v>
      </c>
      <c r="G15037" s="13" t="s">
        <v>13</v>
      </c>
      <c r="H15037" s="14" t="s">
        <v>642</v>
      </c>
      <c r="I15037" s="12">
        <v>434.0</v>
      </c>
      <c r="J15037" s="15" t="str">
        <f t="shared" si="1"/>
        <v>Relevant</v>
      </c>
    </row>
    <row r="15038" ht="22.5" customHeight="1">
      <c r="A15038" s="9" t="s">
        <v>41305</v>
      </c>
      <c r="B15038" s="10">
        <v>45697.025555555556</v>
      </c>
      <c r="C15038" s="11" t="s">
        <v>41306</v>
      </c>
      <c r="D15038" s="12">
        <v>2.0</v>
      </c>
      <c r="E15038" s="10" t="s">
        <v>12</v>
      </c>
      <c r="F15038" s="12">
        <v>2025.0</v>
      </c>
      <c r="G15038" s="13" t="s">
        <v>13</v>
      </c>
      <c r="H15038" s="14" t="s">
        <v>14</v>
      </c>
      <c r="I15038" s="12">
        <v>833.0</v>
      </c>
      <c r="J15038" s="15" t="str">
        <f t="shared" si="1"/>
        <v>Relevant</v>
      </c>
    </row>
    <row r="15039" ht="22.5" customHeight="1">
      <c r="A15039" s="9" t="s">
        <v>41307</v>
      </c>
      <c r="B15039" s="10">
        <v>45697.44532407408</v>
      </c>
      <c r="C15039" s="11" t="s">
        <v>41308</v>
      </c>
      <c r="D15039" s="12">
        <v>2.0</v>
      </c>
      <c r="E15039" s="10" t="s">
        <v>12</v>
      </c>
      <c r="F15039" s="12">
        <v>2025.0</v>
      </c>
      <c r="G15039" s="13" t="s">
        <v>13</v>
      </c>
      <c r="H15039" s="14" t="s">
        <v>14</v>
      </c>
      <c r="I15039" s="12">
        <v>6.0</v>
      </c>
      <c r="J15039" s="15" t="str">
        <f t="shared" si="1"/>
        <v>Relevant</v>
      </c>
    </row>
    <row r="15040" ht="22.5" customHeight="1">
      <c r="A15040" s="9" t="s">
        <v>41309</v>
      </c>
      <c r="B15040" s="10">
        <v>45611.60903935185</v>
      </c>
      <c r="C15040" s="11" t="s">
        <v>41310</v>
      </c>
      <c r="D15040" s="12">
        <v>11.0</v>
      </c>
      <c r="E15040" s="10" t="s">
        <v>17</v>
      </c>
      <c r="F15040" s="12">
        <v>2024.0</v>
      </c>
      <c r="G15040" s="13" t="s">
        <v>13</v>
      </c>
      <c r="H15040" s="14" t="s">
        <v>47</v>
      </c>
      <c r="I15040" s="12">
        <v>84.0</v>
      </c>
      <c r="J15040" s="15" t="str">
        <f t="shared" si="1"/>
        <v>Relevant</v>
      </c>
    </row>
    <row r="15041" ht="22.5" customHeight="1">
      <c r="A15041" s="9" t="s">
        <v>41311</v>
      </c>
      <c r="B15041" s="10">
        <v>45584.34935185185</v>
      </c>
      <c r="C15041" s="11" t="s">
        <v>41312</v>
      </c>
      <c r="D15041" s="12">
        <v>10.0</v>
      </c>
      <c r="E15041" s="10" t="s">
        <v>42</v>
      </c>
      <c r="F15041" s="12">
        <v>2024.0</v>
      </c>
      <c r="G15041" s="13" t="s">
        <v>13</v>
      </c>
      <c r="H15041" s="14" t="s">
        <v>41313</v>
      </c>
      <c r="I15041" s="12">
        <v>4223455.0</v>
      </c>
      <c r="J15041" s="15" t="str">
        <f t="shared" si="1"/>
        <v>Relevant</v>
      </c>
    </row>
    <row r="15042" ht="22.5" customHeight="1">
      <c r="A15042" s="9" t="s">
        <v>41314</v>
      </c>
      <c r="B15042" s="10">
        <v>45710.82934027778</v>
      </c>
      <c r="C15042" s="11" t="s">
        <v>13099</v>
      </c>
      <c r="D15042" s="12">
        <v>2.0</v>
      </c>
      <c r="E15042" s="10" t="s">
        <v>12</v>
      </c>
      <c r="F15042" s="12">
        <v>2025.0</v>
      </c>
      <c r="G15042" s="13" t="s">
        <v>13</v>
      </c>
      <c r="H15042" s="14" t="s">
        <v>52</v>
      </c>
      <c r="I15042" s="12">
        <v>1020.0</v>
      </c>
      <c r="J15042" s="15" t="str">
        <f t="shared" si="1"/>
        <v>Relevant</v>
      </c>
    </row>
    <row r="15043" ht="22.5" customHeight="1">
      <c r="A15043" s="9" t="s">
        <v>41315</v>
      </c>
      <c r="B15043" s="10">
        <v>45707.37975694444</v>
      </c>
      <c r="C15043" s="11" t="s">
        <v>2177</v>
      </c>
      <c r="D15043" s="12">
        <v>2.0</v>
      </c>
      <c r="E15043" s="10" t="s">
        <v>12</v>
      </c>
      <c r="F15043" s="12">
        <v>2025.0</v>
      </c>
      <c r="G15043" s="13" t="s">
        <v>13</v>
      </c>
      <c r="H15043" s="14" t="s">
        <v>11492</v>
      </c>
      <c r="I15043" s="12">
        <v>638.0</v>
      </c>
      <c r="J15043" s="15" t="str">
        <f t="shared" si="1"/>
        <v>Irrelevant</v>
      </c>
    </row>
    <row r="15044" ht="22.5" customHeight="1">
      <c r="A15044" s="9" t="s">
        <v>41316</v>
      </c>
      <c r="B15044" s="10">
        <v>45599.65699074074</v>
      </c>
      <c r="C15044" s="11" t="s">
        <v>41317</v>
      </c>
      <c r="D15044" s="12">
        <v>11.0</v>
      </c>
      <c r="E15044" s="10" t="s">
        <v>17</v>
      </c>
      <c r="F15044" s="12">
        <v>2024.0</v>
      </c>
      <c r="G15044" s="13" t="s">
        <v>13</v>
      </c>
      <c r="H15044" s="14" t="s">
        <v>41318</v>
      </c>
      <c r="I15044" s="12">
        <v>207.0</v>
      </c>
      <c r="J15044" s="15" t="str">
        <f t="shared" si="1"/>
        <v>Relevant</v>
      </c>
    </row>
    <row r="15045" ht="22.5" customHeight="1">
      <c r="A15045" s="9" t="s">
        <v>41319</v>
      </c>
      <c r="B15045" s="10">
        <v>45741.9422337963</v>
      </c>
      <c r="C15045" s="11" t="s">
        <v>41320</v>
      </c>
      <c r="D15045" s="12">
        <v>3.0</v>
      </c>
      <c r="E15045" s="10" t="s">
        <v>59</v>
      </c>
      <c r="F15045" s="12">
        <v>2025.0</v>
      </c>
      <c r="G15045" s="13" t="s">
        <v>13</v>
      </c>
      <c r="H15045" s="14" t="s">
        <v>41321</v>
      </c>
      <c r="I15045" s="12">
        <v>2030142.0</v>
      </c>
      <c r="J15045" s="15" t="str">
        <f t="shared" si="1"/>
        <v>Relevant</v>
      </c>
    </row>
    <row r="15046" ht="22.5" customHeight="1">
      <c r="A15046" s="9" t="s">
        <v>41322</v>
      </c>
      <c r="B15046" s="10">
        <v>45723.85055555555</v>
      </c>
      <c r="C15046" s="11" t="s">
        <v>41323</v>
      </c>
      <c r="D15046" s="12">
        <v>3.0</v>
      </c>
      <c r="E15046" s="10" t="s">
        <v>59</v>
      </c>
      <c r="F15046" s="12">
        <v>2025.0</v>
      </c>
      <c r="G15046" s="13" t="s">
        <v>13</v>
      </c>
      <c r="H15046" s="14" t="s">
        <v>430</v>
      </c>
      <c r="I15046" s="12">
        <v>878.0</v>
      </c>
      <c r="J15046" s="15" t="str">
        <f t="shared" si="1"/>
        <v>Relevant</v>
      </c>
    </row>
    <row r="15047" ht="22.5" customHeight="1">
      <c r="A15047" s="9" t="s">
        <v>41324</v>
      </c>
      <c r="B15047" s="10">
        <v>45697.4325</v>
      </c>
      <c r="C15047" s="11" t="s">
        <v>41325</v>
      </c>
      <c r="D15047" s="12">
        <v>2.0</v>
      </c>
      <c r="E15047" s="10" t="s">
        <v>12</v>
      </c>
      <c r="F15047" s="12">
        <v>2025.0</v>
      </c>
      <c r="G15047" s="13" t="s">
        <v>13</v>
      </c>
      <c r="H15047" s="14" t="s">
        <v>14</v>
      </c>
      <c r="I15047" s="12">
        <v>297.0</v>
      </c>
      <c r="J15047" s="15" t="str">
        <f t="shared" si="1"/>
        <v>Relevant</v>
      </c>
    </row>
    <row r="15048" ht="22.5" customHeight="1">
      <c r="A15048" s="9" t="s">
        <v>41326</v>
      </c>
      <c r="B15048" s="10">
        <v>45656.46257063658</v>
      </c>
      <c r="C15048" s="11" t="s">
        <v>41327</v>
      </c>
      <c r="D15048" s="12">
        <v>12.0</v>
      </c>
      <c r="E15048" s="10" t="s">
        <v>26</v>
      </c>
      <c r="F15048" s="12">
        <v>2024.0</v>
      </c>
      <c r="G15048" s="13" t="s">
        <v>41328</v>
      </c>
      <c r="H15048" s="14" t="s">
        <v>41329</v>
      </c>
      <c r="I15048" s="12">
        <v>0.0</v>
      </c>
      <c r="J15048" s="15" t="str">
        <f t="shared" si="1"/>
        <v>Irrelevant</v>
      </c>
    </row>
    <row r="15049" ht="22.5" customHeight="1">
      <c r="A15049" s="9" t="s">
        <v>41330</v>
      </c>
      <c r="B15049" s="10">
        <v>45741.40493055555</v>
      </c>
      <c r="C15049" s="11" t="s">
        <v>41331</v>
      </c>
      <c r="D15049" s="12">
        <v>3.0</v>
      </c>
      <c r="E15049" s="10" t="s">
        <v>59</v>
      </c>
      <c r="F15049" s="12">
        <v>2025.0</v>
      </c>
      <c r="G15049" s="13" t="s">
        <v>13</v>
      </c>
      <c r="H15049" s="14" t="s">
        <v>980</v>
      </c>
      <c r="I15049" s="12">
        <v>36626.0</v>
      </c>
      <c r="J15049" s="15" t="str">
        <f t="shared" si="1"/>
        <v>Relevant</v>
      </c>
    </row>
    <row r="15050" ht="22.5" customHeight="1">
      <c r="A15050" s="9" t="s">
        <v>41332</v>
      </c>
      <c r="B15050" s="10">
        <v>45457.303402777776</v>
      </c>
      <c r="C15050" s="11" t="s">
        <v>41333</v>
      </c>
      <c r="D15050" s="12">
        <v>6.0</v>
      </c>
      <c r="E15050" s="10" t="s">
        <v>34</v>
      </c>
      <c r="F15050" s="12">
        <v>2024.0</v>
      </c>
      <c r="G15050" s="13" t="s">
        <v>13</v>
      </c>
      <c r="H15050" s="14" t="s">
        <v>11623</v>
      </c>
      <c r="I15050" s="12">
        <v>1087.0</v>
      </c>
      <c r="J15050" s="15" t="str">
        <f t="shared" si="1"/>
        <v>Relevant</v>
      </c>
    </row>
    <row r="15051" ht="22.5" customHeight="1">
      <c r="A15051" s="9" t="s">
        <v>41334</v>
      </c>
      <c r="B15051" s="10">
        <v>45621.799722222226</v>
      </c>
      <c r="C15051" s="11" t="s">
        <v>41335</v>
      </c>
      <c r="D15051" s="12">
        <v>11.0</v>
      </c>
      <c r="E15051" s="10" t="s">
        <v>17</v>
      </c>
      <c r="F15051" s="12">
        <v>2024.0</v>
      </c>
      <c r="G15051" s="13" t="s">
        <v>13</v>
      </c>
      <c r="H15051" s="14" t="s">
        <v>220</v>
      </c>
      <c r="I15051" s="12">
        <v>27.0</v>
      </c>
      <c r="J15051" s="15" t="str">
        <f t="shared" si="1"/>
        <v>Relevant</v>
      </c>
    </row>
    <row r="15052" ht="22.5" customHeight="1">
      <c r="A15052" s="9" t="s">
        <v>41336</v>
      </c>
      <c r="B15052" s="10">
        <v>45586.86207175926</v>
      </c>
      <c r="C15052" s="11" t="s">
        <v>41337</v>
      </c>
      <c r="D15052" s="12">
        <v>10.0</v>
      </c>
      <c r="E15052" s="10" t="s">
        <v>42</v>
      </c>
      <c r="F15052" s="12">
        <v>2024.0</v>
      </c>
      <c r="G15052" s="13" t="s">
        <v>13</v>
      </c>
      <c r="H15052" s="14" t="s">
        <v>175</v>
      </c>
      <c r="I15052" s="12">
        <v>589.0</v>
      </c>
      <c r="J15052" s="15" t="str">
        <f t="shared" si="1"/>
        <v>Irrelevant</v>
      </c>
    </row>
    <row r="15053" ht="22.5" customHeight="1">
      <c r="A15053" s="9" t="s">
        <v>41338</v>
      </c>
      <c r="B15053" s="10">
        <v>45588.63002314815</v>
      </c>
      <c r="C15053" s="11" t="s">
        <v>41339</v>
      </c>
      <c r="D15053" s="12">
        <v>10.0</v>
      </c>
      <c r="E15053" s="10" t="s">
        <v>42</v>
      </c>
      <c r="F15053" s="12">
        <v>2024.0</v>
      </c>
      <c r="G15053" s="13" t="s">
        <v>13</v>
      </c>
      <c r="H15053" s="14" t="s">
        <v>2991</v>
      </c>
      <c r="I15053" s="12">
        <v>308.0</v>
      </c>
      <c r="J15053" s="15" t="str">
        <f t="shared" si="1"/>
        <v>Relevant</v>
      </c>
    </row>
    <row r="15054" ht="22.5" customHeight="1">
      <c r="A15054" s="9" t="s">
        <v>41340</v>
      </c>
      <c r="B15054" s="10">
        <v>45610.62731481482</v>
      </c>
      <c r="C15054" s="11" t="s">
        <v>21581</v>
      </c>
      <c r="D15054" s="12">
        <v>11.0</v>
      </c>
      <c r="E15054" s="10" t="s">
        <v>17</v>
      </c>
      <c r="F15054" s="12">
        <v>2024.0</v>
      </c>
      <c r="G15054" s="13" t="s">
        <v>13</v>
      </c>
      <c r="H15054" s="14" t="s">
        <v>47</v>
      </c>
      <c r="I15054" s="12">
        <v>238.0</v>
      </c>
      <c r="J15054" s="15" t="str">
        <f t="shared" si="1"/>
        <v>Relevant</v>
      </c>
    </row>
    <row r="15055" ht="22.5" customHeight="1">
      <c r="A15055" s="9" t="s">
        <v>41341</v>
      </c>
      <c r="B15055" s="10">
        <v>45408.82440972222</v>
      </c>
      <c r="C15055" s="11" t="s">
        <v>21786</v>
      </c>
      <c r="D15055" s="12">
        <v>4.0</v>
      </c>
      <c r="E15055" s="10" t="s">
        <v>274</v>
      </c>
      <c r="F15055" s="12">
        <v>2024.0</v>
      </c>
      <c r="G15055" s="13" t="s">
        <v>41342</v>
      </c>
      <c r="H15055" s="14" t="s">
        <v>41343</v>
      </c>
      <c r="I15055" s="12">
        <v>0.0</v>
      </c>
      <c r="J15055" s="15" t="str">
        <f t="shared" si="1"/>
        <v>Irrelevant</v>
      </c>
    </row>
    <row r="15056" ht="22.5" customHeight="1">
      <c r="A15056" s="9" t="s">
        <v>41344</v>
      </c>
      <c r="B15056" s="10">
        <v>45435.87659344907</v>
      </c>
      <c r="C15056" s="11" t="s">
        <v>41345</v>
      </c>
      <c r="D15056" s="12">
        <v>5.0</v>
      </c>
      <c r="E15056" s="10" t="s">
        <v>21</v>
      </c>
      <c r="F15056" s="12">
        <v>2024.0</v>
      </c>
      <c r="G15056" s="13" t="s">
        <v>26169</v>
      </c>
      <c r="H15056" s="14" t="s">
        <v>41346</v>
      </c>
      <c r="I15056" s="12">
        <v>0.0</v>
      </c>
      <c r="J15056" s="15" t="str">
        <f t="shared" si="1"/>
        <v>Relevant</v>
      </c>
    </row>
    <row r="15057" ht="22.5" customHeight="1">
      <c r="A15057" s="9" t="s">
        <v>41347</v>
      </c>
      <c r="B15057" s="10">
        <v>45733.16335040509</v>
      </c>
      <c r="C15057" s="11" t="s">
        <v>41348</v>
      </c>
      <c r="D15057" s="12">
        <v>3.0</v>
      </c>
      <c r="E15057" s="10" t="s">
        <v>59</v>
      </c>
      <c r="F15057" s="12">
        <v>2025.0</v>
      </c>
      <c r="G15057" s="13" t="s">
        <v>41349</v>
      </c>
      <c r="H15057" s="14" t="s">
        <v>41350</v>
      </c>
      <c r="I15057" s="12">
        <v>0.0</v>
      </c>
      <c r="J15057" s="15" t="str">
        <f t="shared" si="1"/>
        <v>Relevant</v>
      </c>
    </row>
    <row r="15058" ht="22.5" customHeight="1">
      <c r="A15058" s="9" t="s">
        <v>41351</v>
      </c>
      <c r="B15058" s="10">
        <v>45600.7909375</v>
      </c>
      <c r="C15058" s="11" t="s">
        <v>41352</v>
      </c>
      <c r="D15058" s="12">
        <v>11.0</v>
      </c>
      <c r="E15058" s="10" t="s">
        <v>17</v>
      </c>
      <c r="F15058" s="12">
        <v>2024.0</v>
      </c>
      <c r="G15058" s="13" t="s">
        <v>41353</v>
      </c>
      <c r="H15058" s="14" t="s">
        <v>41354</v>
      </c>
      <c r="I15058" s="12">
        <v>8443435.0</v>
      </c>
      <c r="J15058" s="15" t="str">
        <f t="shared" si="1"/>
        <v>Relevant</v>
      </c>
    </row>
    <row r="15059" ht="22.5" customHeight="1">
      <c r="A15059" s="9" t="s">
        <v>41355</v>
      </c>
      <c r="B15059" s="10">
        <v>45591.610925925925</v>
      </c>
      <c r="C15059" s="11" t="s">
        <v>41356</v>
      </c>
      <c r="D15059" s="12">
        <v>10.0</v>
      </c>
      <c r="E15059" s="10" t="s">
        <v>42</v>
      </c>
      <c r="F15059" s="12">
        <v>2024.0</v>
      </c>
      <c r="G15059" s="13" t="s">
        <v>13</v>
      </c>
      <c r="H15059" s="14" t="s">
        <v>131</v>
      </c>
      <c r="I15059" s="12">
        <v>301.0</v>
      </c>
      <c r="J15059" s="15" t="str">
        <f t="shared" si="1"/>
        <v>Relevant</v>
      </c>
    </row>
    <row r="15060" ht="22.5" customHeight="1">
      <c r="A15060" s="9" t="s">
        <v>41357</v>
      </c>
      <c r="B15060" s="10">
        <v>45630.83347222222</v>
      </c>
      <c r="C15060" s="11" t="s">
        <v>41358</v>
      </c>
      <c r="D15060" s="12">
        <v>12.0</v>
      </c>
      <c r="E15060" s="10" t="s">
        <v>26</v>
      </c>
      <c r="F15060" s="12">
        <v>2024.0</v>
      </c>
      <c r="G15060" s="13" t="s">
        <v>13</v>
      </c>
      <c r="H15060" s="14" t="s">
        <v>1907</v>
      </c>
      <c r="I15060" s="12">
        <v>2877.0</v>
      </c>
      <c r="J15060" s="15" t="str">
        <f t="shared" si="1"/>
        <v>Relevant</v>
      </c>
    </row>
    <row r="15061" ht="22.5" customHeight="1">
      <c r="A15061" s="9" t="s">
        <v>41359</v>
      </c>
      <c r="B15061" s="10">
        <v>45597.5453125</v>
      </c>
      <c r="C15061" s="11" t="s">
        <v>41360</v>
      </c>
      <c r="D15061" s="12">
        <v>11.0</v>
      </c>
      <c r="E15061" s="10" t="s">
        <v>17</v>
      </c>
      <c r="F15061" s="12">
        <v>2024.0</v>
      </c>
      <c r="G15061" s="13" t="s">
        <v>13</v>
      </c>
      <c r="H15061" s="14" t="s">
        <v>41361</v>
      </c>
      <c r="I15061" s="12">
        <v>9389.0</v>
      </c>
      <c r="J15061" s="15" t="str">
        <f t="shared" si="1"/>
        <v>Relevant</v>
      </c>
    </row>
    <row r="15062" ht="22.5" customHeight="1">
      <c r="A15062" s="9" t="s">
        <v>41362</v>
      </c>
      <c r="B15062" s="10">
        <v>45598.685115740744</v>
      </c>
      <c r="C15062" s="11" t="s">
        <v>41363</v>
      </c>
      <c r="D15062" s="12">
        <v>11.0</v>
      </c>
      <c r="E15062" s="10" t="s">
        <v>17</v>
      </c>
      <c r="F15062" s="12">
        <v>2024.0</v>
      </c>
      <c r="G15062" s="13" t="s">
        <v>13</v>
      </c>
      <c r="H15062" s="14" t="s">
        <v>6629</v>
      </c>
      <c r="I15062" s="12">
        <v>6681.0</v>
      </c>
      <c r="J15062" s="15" t="str">
        <f t="shared" si="1"/>
        <v>Irrelevant</v>
      </c>
    </row>
    <row r="15063" ht="22.5" customHeight="1">
      <c r="A15063" s="9" t="s">
        <v>41364</v>
      </c>
      <c r="B15063" s="10">
        <v>45642.56079861111</v>
      </c>
      <c r="C15063" s="11" t="s">
        <v>41365</v>
      </c>
      <c r="D15063" s="12">
        <v>12.0</v>
      </c>
      <c r="E15063" s="10" t="s">
        <v>26</v>
      </c>
      <c r="F15063" s="12">
        <v>2024.0</v>
      </c>
      <c r="G15063" s="13" t="s">
        <v>13</v>
      </c>
      <c r="H15063" s="14" t="s">
        <v>18820</v>
      </c>
      <c r="I15063" s="12">
        <v>2204.0</v>
      </c>
      <c r="J15063" s="15" t="str">
        <f t="shared" si="1"/>
        <v>Relevant</v>
      </c>
    </row>
    <row r="15064" ht="22.5" customHeight="1">
      <c r="A15064" s="9" t="s">
        <v>41366</v>
      </c>
      <c r="B15064" s="10">
        <v>45646.4221875</v>
      </c>
      <c r="C15064" s="11" t="s">
        <v>41367</v>
      </c>
      <c r="D15064" s="12">
        <v>12.0</v>
      </c>
      <c r="E15064" s="10" t="s">
        <v>26</v>
      </c>
      <c r="F15064" s="12">
        <v>2024.0</v>
      </c>
      <c r="G15064" s="13" t="s">
        <v>41368</v>
      </c>
      <c r="H15064" s="14" t="s">
        <v>41369</v>
      </c>
      <c r="I15064" s="12">
        <v>622887.0</v>
      </c>
      <c r="J15064" s="15" t="str">
        <f t="shared" si="1"/>
        <v>Relevant</v>
      </c>
    </row>
    <row r="15065" ht="22.5" customHeight="1">
      <c r="A15065" s="9" t="s">
        <v>41370</v>
      </c>
      <c r="B15065" s="10">
        <v>45606.591469907406</v>
      </c>
      <c r="C15065" s="11" t="s">
        <v>41371</v>
      </c>
      <c r="D15065" s="12">
        <v>11.0</v>
      </c>
      <c r="E15065" s="10" t="s">
        <v>17</v>
      </c>
      <c r="F15065" s="12">
        <v>2024.0</v>
      </c>
      <c r="G15065" s="13" t="s">
        <v>41372</v>
      </c>
      <c r="H15065" s="14" t="s">
        <v>41373</v>
      </c>
      <c r="I15065" s="12">
        <v>8026530.0</v>
      </c>
      <c r="J15065" s="15" t="str">
        <f t="shared" si="1"/>
        <v>Relevant</v>
      </c>
    </row>
    <row r="15066" ht="22.5" customHeight="1">
      <c r="A15066" s="9" t="s">
        <v>41374</v>
      </c>
      <c r="B15066" s="10">
        <v>45444.61789556713</v>
      </c>
      <c r="C15066" s="11" t="s">
        <v>41375</v>
      </c>
      <c r="D15066" s="12">
        <v>6.0</v>
      </c>
      <c r="E15066" s="10" t="s">
        <v>34</v>
      </c>
      <c r="F15066" s="12">
        <v>2024.0</v>
      </c>
      <c r="G15066" s="13" t="s">
        <v>41376</v>
      </c>
      <c r="H15066" s="14" t="s">
        <v>41377</v>
      </c>
      <c r="I15066" s="12">
        <v>909.0</v>
      </c>
      <c r="J15066" s="15" t="str">
        <f t="shared" si="1"/>
        <v>Irrelevant</v>
      </c>
    </row>
    <row r="15067" ht="22.5" customHeight="1">
      <c r="A15067" s="9" t="s">
        <v>41378</v>
      </c>
      <c r="B15067" s="10">
        <v>45596.66490740741</v>
      </c>
      <c r="C15067" s="11" t="s">
        <v>12950</v>
      </c>
      <c r="D15067" s="12">
        <v>10.0</v>
      </c>
      <c r="E15067" s="10" t="s">
        <v>42</v>
      </c>
      <c r="F15067" s="12">
        <v>2024.0</v>
      </c>
      <c r="G15067" s="13" t="s">
        <v>13</v>
      </c>
      <c r="H15067" s="14" t="s">
        <v>124</v>
      </c>
      <c r="I15067" s="12">
        <v>4.0</v>
      </c>
      <c r="J15067" s="15" t="str">
        <f t="shared" si="1"/>
        <v>Relevant</v>
      </c>
    </row>
    <row r="15068" ht="22.5" customHeight="1">
      <c r="A15068" s="9" t="s">
        <v>41379</v>
      </c>
      <c r="B15068" s="10">
        <v>45559.583391203705</v>
      </c>
      <c r="C15068" s="11" t="s">
        <v>41380</v>
      </c>
      <c r="D15068" s="12">
        <v>9.0</v>
      </c>
      <c r="E15068" s="10" t="s">
        <v>114</v>
      </c>
      <c r="F15068" s="12">
        <v>2024.0</v>
      </c>
      <c r="G15068" s="13" t="s">
        <v>13</v>
      </c>
      <c r="H15068" s="14" t="s">
        <v>7047</v>
      </c>
      <c r="I15068" s="12">
        <v>2027.0</v>
      </c>
      <c r="J15068" s="15" t="str">
        <f t="shared" si="1"/>
        <v>Relevant</v>
      </c>
    </row>
    <row r="15069" ht="22.5" customHeight="1">
      <c r="A15069" s="9" t="s">
        <v>41381</v>
      </c>
      <c r="B15069" s="10">
        <v>45633.418969907405</v>
      </c>
      <c r="C15069" s="11" t="s">
        <v>4974</v>
      </c>
      <c r="D15069" s="12">
        <v>12.0</v>
      </c>
      <c r="E15069" s="10" t="s">
        <v>26</v>
      </c>
      <c r="F15069" s="12">
        <v>2024.0</v>
      </c>
      <c r="G15069" s="13" t="s">
        <v>13</v>
      </c>
      <c r="H15069" s="14" t="s">
        <v>514</v>
      </c>
      <c r="I15069" s="12">
        <v>77.0</v>
      </c>
      <c r="J15069" s="15" t="str">
        <f t="shared" si="1"/>
        <v>Relevant</v>
      </c>
    </row>
    <row r="15070" ht="22.5" customHeight="1">
      <c r="A15070" s="9" t="s">
        <v>41382</v>
      </c>
      <c r="B15070" s="10">
        <v>45631.72997685185</v>
      </c>
      <c r="C15070" s="11" t="s">
        <v>22551</v>
      </c>
      <c r="D15070" s="12">
        <v>12.0</v>
      </c>
      <c r="E15070" s="10" t="s">
        <v>26</v>
      </c>
      <c r="F15070" s="12">
        <v>2024.0</v>
      </c>
      <c r="G15070" s="13" t="s">
        <v>13</v>
      </c>
      <c r="H15070" s="14" t="s">
        <v>338</v>
      </c>
      <c r="I15070" s="12">
        <v>18.0</v>
      </c>
      <c r="J15070" s="15" t="str">
        <f t="shared" si="1"/>
        <v>Relevant</v>
      </c>
    </row>
    <row r="15071" ht="22.5" customHeight="1">
      <c r="A15071" s="9" t="s">
        <v>41383</v>
      </c>
      <c r="B15071" s="10">
        <v>45589.41679398148</v>
      </c>
      <c r="C15071" s="11" t="s">
        <v>41384</v>
      </c>
      <c r="D15071" s="12">
        <v>10.0</v>
      </c>
      <c r="E15071" s="10" t="s">
        <v>42</v>
      </c>
      <c r="F15071" s="12">
        <v>2024.0</v>
      </c>
      <c r="G15071" s="13" t="s">
        <v>13</v>
      </c>
      <c r="H15071" s="14" t="s">
        <v>2991</v>
      </c>
      <c r="I15071" s="12">
        <v>1140.0</v>
      </c>
      <c r="J15071" s="15" t="str">
        <f t="shared" si="1"/>
        <v>Relevant</v>
      </c>
    </row>
    <row r="15072" ht="22.5" customHeight="1">
      <c r="A15072" s="9" t="s">
        <v>41385</v>
      </c>
      <c r="B15072" s="10">
        <v>45623.83158564815</v>
      </c>
      <c r="C15072" s="11" t="s">
        <v>41386</v>
      </c>
      <c r="D15072" s="12">
        <v>11.0</v>
      </c>
      <c r="E15072" s="10" t="s">
        <v>17</v>
      </c>
      <c r="F15072" s="12">
        <v>2024.0</v>
      </c>
      <c r="G15072" s="13" t="s">
        <v>13</v>
      </c>
      <c r="H15072" s="14" t="s">
        <v>41387</v>
      </c>
      <c r="I15072" s="12">
        <v>1187.0</v>
      </c>
      <c r="J15072" s="15" t="str">
        <f t="shared" si="1"/>
        <v>Irrelevant</v>
      </c>
    </row>
    <row r="15073" ht="22.5" customHeight="1">
      <c r="A15073" s="9" t="s">
        <v>41388</v>
      </c>
      <c r="B15073" s="10">
        <v>45625.72619212963</v>
      </c>
      <c r="C15073" s="11" t="s">
        <v>41389</v>
      </c>
      <c r="D15073" s="12">
        <v>11.0</v>
      </c>
      <c r="E15073" s="10" t="s">
        <v>17</v>
      </c>
      <c r="F15073" s="12">
        <v>2024.0</v>
      </c>
      <c r="G15073" s="13" t="s">
        <v>13</v>
      </c>
      <c r="H15073" s="14" t="s">
        <v>6143</v>
      </c>
      <c r="I15073" s="12">
        <v>11.0</v>
      </c>
      <c r="J15073" s="15" t="str">
        <f t="shared" si="1"/>
        <v>Relevant</v>
      </c>
    </row>
    <row r="15074" ht="22.5" customHeight="1">
      <c r="A15074" s="9" t="s">
        <v>41390</v>
      </c>
      <c r="B15074" s="10">
        <v>45614.38166666667</v>
      </c>
      <c r="C15074" s="11" t="s">
        <v>4441</v>
      </c>
      <c r="D15074" s="12">
        <v>11.0</v>
      </c>
      <c r="E15074" s="10" t="s">
        <v>17</v>
      </c>
      <c r="F15074" s="12">
        <v>2024.0</v>
      </c>
      <c r="G15074" s="13" t="s">
        <v>13</v>
      </c>
      <c r="H15074" s="14" t="s">
        <v>67</v>
      </c>
      <c r="I15074" s="12">
        <v>840.0</v>
      </c>
      <c r="J15074" s="15" t="str">
        <f t="shared" si="1"/>
        <v>Relevant</v>
      </c>
    </row>
    <row r="15075" ht="22.5" customHeight="1">
      <c r="A15075" s="9" t="s">
        <v>41391</v>
      </c>
      <c r="B15075" s="10">
        <v>45433.42873842592</v>
      </c>
      <c r="C15075" s="11" t="s">
        <v>35644</v>
      </c>
      <c r="D15075" s="12">
        <v>5.0</v>
      </c>
      <c r="E15075" s="10" t="s">
        <v>21</v>
      </c>
      <c r="F15075" s="12">
        <v>2024.0</v>
      </c>
      <c r="G15075" s="13" t="s">
        <v>13</v>
      </c>
      <c r="H15075" s="14" t="s">
        <v>41392</v>
      </c>
      <c r="I15075" s="12">
        <v>26.0</v>
      </c>
      <c r="J15075" s="15" t="str">
        <f t="shared" si="1"/>
        <v>Relevant</v>
      </c>
    </row>
    <row r="15076" ht="22.5" customHeight="1">
      <c r="A15076" s="9" t="s">
        <v>41393</v>
      </c>
      <c r="B15076" s="10">
        <v>45600.88752314815</v>
      </c>
      <c r="C15076" s="11" t="s">
        <v>41394</v>
      </c>
      <c r="D15076" s="12">
        <v>11.0</v>
      </c>
      <c r="E15076" s="10" t="s">
        <v>17</v>
      </c>
      <c r="F15076" s="12">
        <v>2024.0</v>
      </c>
      <c r="G15076" s="13" t="s">
        <v>13</v>
      </c>
      <c r="H15076" s="14" t="s">
        <v>259</v>
      </c>
      <c r="I15076" s="12">
        <v>38.0</v>
      </c>
      <c r="J15076" s="15" t="str">
        <f t="shared" si="1"/>
        <v>Relevant</v>
      </c>
    </row>
    <row r="15077" ht="22.5" customHeight="1">
      <c r="A15077" s="9" t="s">
        <v>41395</v>
      </c>
      <c r="B15077" s="10">
        <v>45503.344560185185</v>
      </c>
      <c r="C15077" s="11" t="s">
        <v>41396</v>
      </c>
      <c r="D15077" s="12">
        <v>7.0</v>
      </c>
      <c r="E15077" s="10" t="s">
        <v>55</v>
      </c>
      <c r="F15077" s="12">
        <v>2024.0</v>
      </c>
      <c r="G15077" s="13" t="s">
        <v>13</v>
      </c>
      <c r="H15077" s="14" t="s">
        <v>14722</v>
      </c>
      <c r="I15077" s="12">
        <v>2937.0</v>
      </c>
      <c r="J15077" s="15" t="str">
        <f t="shared" si="1"/>
        <v>Irrelevant</v>
      </c>
    </row>
    <row r="15078" ht="22.5" customHeight="1">
      <c r="A15078" s="9" t="s">
        <v>41397</v>
      </c>
      <c r="B15078" s="10">
        <v>45615.880474537036</v>
      </c>
      <c r="C15078" s="11" t="s">
        <v>41398</v>
      </c>
      <c r="D15078" s="12">
        <v>11.0</v>
      </c>
      <c r="E15078" s="10" t="s">
        <v>17</v>
      </c>
      <c r="F15078" s="12">
        <v>2024.0</v>
      </c>
      <c r="G15078" s="13" t="s">
        <v>13</v>
      </c>
      <c r="H15078" s="14" t="s">
        <v>489</v>
      </c>
      <c r="I15078" s="12">
        <v>266.0</v>
      </c>
      <c r="J15078" s="15" t="str">
        <f t="shared" si="1"/>
        <v>Relevant</v>
      </c>
    </row>
    <row r="15079" ht="22.5" customHeight="1">
      <c r="A15079" s="9" t="s">
        <v>41399</v>
      </c>
      <c r="B15079" s="10">
        <v>45696.710011574076</v>
      </c>
      <c r="C15079" s="11" t="s">
        <v>41400</v>
      </c>
      <c r="D15079" s="12">
        <v>2.0</v>
      </c>
      <c r="E15079" s="10" t="s">
        <v>12</v>
      </c>
      <c r="F15079" s="12">
        <v>2025.0</v>
      </c>
      <c r="G15079" s="13" t="s">
        <v>13</v>
      </c>
      <c r="H15079" s="14" t="s">
        <v>1264</v>
      </c>
      <c r="I15079" s="12">
        <v>403.0</v>
      </c>
      <c r="J15079" s="15" t="str">
        <f t="shared" si="1"/>
        <v>Relevant</v>
      </c>
    </row>
    <row r="15080" ht="22.5" customHeight="1">
      <c r="A15080" s="9" t="s">
        <v>41401</v>
      </c>
      <c r="B15080" s="10">
        <v>45615.76405092593</v>
      </c>
      <c r="C15080" s="11" t="s">
        <v>41402</v>
      </c>
      <c r="D15080" s="12">
        <v>11.0</v>
      </c>
      <c r="E15080" s="10" t="s">
        <v>17</v>
      </c>
      <c r="F15080" s="12">
        <v>2024.0</v>
      </c>
      <c r="G15080" s="13" t="s">
        <v>13</v>
      </c>
      <c r="H15080" s="14" t="s">
        <v>781</v>
      </c>
      <c r="I15080" s="12">
        <v>954.0</v>
      </c>
      <c r="J15080" s="15" t="str">
        <f t="shared" si="1"/>
        <v>Irrelevant</v>
      </c>
    </row>
    <row r="15081" ht="22.5" customHeight="1">
      <c r="A15081" s="9" t="s">
        <v>41403</v>
      </c>
      <c r="B15081" s="10">
        <v>45636.26525462963</v>
      </c>
      <c r="C15081" s="11" t="s">
        <v>41404</v>
      </c>
      <c r="D15081" s="12">
        <v>12.0</v>
      </c>
      <c r="E15081" s="10" t="s">
        <v>26</v>
      </c>
      <c r="F15081" s="12">
        <v>2024.0</v>
      </c>
      <c r="G15081" s="13" t="s">
        <v>41405</v>
      </c>
      <c r="H15081" s="14" t="s">
        <v>41406</v>
      </c>
      <c r="I15081" s="12">
        <v>8468849.0</v>
      </c>
      <c r="J15081" s="15" t="str">
        <f t="shared" si="1"/>
        <v>Relevant</v>
      </c>
    </row>
    <row r="15082" ht="22.5" customHeight="1">
      <c r="A15082" s="9" t="s">
        <v>41407</v>
      </c>
      <c r="B15082" s="10">
        <v>45618.326527777775</v>
      </c>
      <c r="C15082" s="11" t="s">
        <v>5534</v>
      </c>
      <c r="D15082" s="12">
        <v>11.0</v>
      </c>
      <c r="E15082" s="10" t="s">
        <v>17</v>
      </c>
      <c r="F15082" s="12">
        <v>2024.0</v>
      </c>
      <c r="G15082" s="13" t="s">
        <v>41408</v>
      </c>
      <c r="H15082" s="14" t="s">
        <v>41409</v>
      </c>
      <c r="I15082" s="12">
        <v>1.1946612E7</v>
      </c>
      <c r="J15082" s="15" t="str">
        <f t="shared" si="1"/>
        <v>Relevant</v>
      </c>
    </row>
    <row r="15083" ht="22.5" customHeight="1">
      <c r="A15083" s="9" t="s">
        <v>41410</v>
      </c>
      <c r="B15083" s="10">
        <v>45564.068506944444</v>
      </c>
      <c r="C15083" s="11" t="s">
        <v>41411</v>
      </c>
      <c r="D15083" s="12">
        <v>9.0</v>
      </c>
      <c r="E15083" s="10" t="s">
        <v>114</v>
      </c>
      <c r="F15083" s="12">
        <v>2024.0</v>
      </c>
      <c r="G15083" s="13" t="s">
        <v>13</v>
      </c>
      <c r="H15083" s="14" t="s">
        <v>2700</v>
      </c>
      <c r="I15083" s="12">
        <v>96.0</v>
      </c>
      <c r="J15083" s="15" t="str">
        <f t="shared" si="1"/>
        <v>Irrelevant</v>
      </c>
    </row>
    <row r="15084" ht="22.5" customHeight="1">
      <c r="A15084" s="9" t="s">
        <v>41412</v>
      </c>
      <c r="B15084" s="10">
        <v>45597.342673611114</v>
      </c>
      <c r="C15084" s="11" t="s">
        <v>41413</v>
      </c>
      <c r="D15084" s="12">
        <v>11.0</v>
      </c>
      <c r="E15084" s="10" t="s">
        <v>17</v>
      </c>
      <c r="F15084" s="12">
        <v>2024.0</v>
      </c>
      <c r="G15084" s="13" t="s">
        <v>13</v>
      </c>
      <c r="H15084" s="14" t="s">
        <v>4028</v>
      </c>
      <c r="I15084" s="12">
        <v>1375.0</v>
      </c>
      <c r="J15084" s="15" t="str">
        <f t="shared" si="1"/>
        <v>Irrelevant</v>
      </c>
    </row>
    <row r="15085" ht="22.5" customHeight="1">
      <c r="A15085" s="9" t="s">
        <v>41414</v>
      </c>
      <c r="B15085" s="10">
        <v>45443.44886574074</v>
      </c>
      <c r="C15085" s="11" t="s">
        <v>9460</v>
      </c>
      <c r="D15085" s="12">
        <v>5.0</v>
      </c>
      <c r="E15085" s="10" t="s">
        <v>21</v>
      </c>
      <c r="F15085" s="12">
        <v>2024.0</v>
      </c>
      <c r="G15085" s="13" t="s">
        <v>13</v>
      </c>
      <c r="H15085" s="14" t="s">
        <v>41415</v>
      </c>
      <c r="I15085" s="12">
        <v>479.0</v>
      </c>
      <c r="J15085" s="15" t="str">
        <f t="shared" si="1"/>
        <v>Relevant</v>
      </c>
    </row>
    <row r="15086" ht="22.5" customHeight="1">
      <c r="A15086" s="9" t="s">
        <v>41416</v>
      </c>
      <c r="B15086" s="10">
        <v>45638.263136574074</v>
      </c>
      <c r="C15086" s="11" t="s">
        <v>41417</v>
      </c>
      <c r="D15086" s="12">
        <v>12.0</v>
      </c>
      <c r="E15086" s="10" t="s">
        <v>26</v>
      </c>
      <c r="F15086" s="12">
        <v>2024.0</v>
      </c>
      <c r="G15086" s="13" t="s">
        <v>41418</v>
      </c>
      <c r="H15086" s="14" t="s">
        <v>41419</v>
      </c>
      <c r="I15086" s="12">
        <v>3593546.0</v>
      </c>
      <c r="J15086" s="15" t="str">
        <f t="shared" si="1"/>
        <v>Relevant</v>
      </c>
    </row>
    <row r="15087" ht="22.5" customHeight="1">
      <c r="A15087" s="9" t="s">
        <v>41420</v>
      </c>
      <c r="B15087" s="10">
        <v>45587.508055555554</v>
      </c>
      <c r="C15087" s="11" t="s">
        <v>41421</v>
      </c>
      <c r="D15087" s="12">
        <v>10.0</v>
      </c>
      <c r="E15087" s="10" t="s">
        <v>42</v>
      </c>
      <c r="F15087" s="12">
        <v>2024.0</v>
      </c>
      <c r="G15087" s="13" t="s">
        <v>13</v>
      </c>
      <c r="H15087" s="14" t="s">
        <v>41422</v>
      </c>
      <c r="I15087" s="12">
        <v>9320.0</v>
      </c>
      <c r="J15087" s="15" t="str">
        <f t="shared" si="1"/>
        <v>Relevant</v>
      </c>
    </row>
    <row r="15088" ht="22.5" customHeight="1">
      <c r="A15088" s="9" t="s">
        <v>41423</v>
      </c>
      <c r="B15088" s="10">
        <v>45620.46778935185</v>
      </c>
      <c r="C15088" s="11" t="s">
        <v>41424</v>
      </c>
      <c r="D15088" s="12">
        <v>11.0</v>
      </c>
      <c r="E15088" s="10" t="s">
        <v>17</v>
      </c>
      <c r="F15088" s="12">
        <v>2024.0</v>
      </c>
      <c r="G15088" s="13" t="s">
        <v>13</v>
      </c>
      <c r="H15088" s="14" t="s">
        <v>7963</v>
      </c>
      <c r="I15088" s="12">
        <v>19510.0</v>
      </c>
      <c r="J15088" s="15" t="str">
        <f t="shared" si="1"/>
        <v>Relevant</v>
      </c>
    </row>
    <row r="15089" ht="22.5" customHeight="1">
      <c r="A15089" s="9" t="s">
        <v>41425</v>
      </c>
      <c r="B15089" s="10">
        <v>45614.83137731482</v>
      </c>
      <c r="C15089" s="11" t="s">
        <v>41426</v>
      </c>
      <c r="D15089" s="12">
        <v>11.0</v>
      </c>
      <c r="E15089" s="10" t="s">
        <v>17</v>
      </c>
      <c r="F15089" s="12">
        <v>2024.0</v>
      </c>
      <c r="G15089" s="13" t="s">
        <v>13</v>
      </c>
      <c r="H15089" s="14" t="s">
        <v>41427</v>
      </c>
      <c r="I15089" s="12">
        <v>154.0</v>
      </c>
      <c r="J15089" s="15" t="str">
        <f t="shared" si="1"/>
        <v>Relevant</v>
      </c>
    </row>
    <row r="15090" ht="22.5" customHeight="1">
      <c r="A15090" s="9" t="s">
        <v>41428</v>
      </c>
      <c r="B15090" s="10">
        <v>45651.85417824074</v>
      </c>
      <c r="C15090" s="11" t="s">
        <v>41429</v>
      </c>
      <c r="D15090" s="12">
        <v>12.0</v>
      </c>
      <c r="E15090" s="10" t="s">
        <v>26</v>
      </c>
      <c r="F15090" s="12">
        <v>2024.0</v>
      </c>
      <c r="G15090" s="13" t="s">
        <v>13</v>
      </c>
      <c r="H15090" s="14" t="s">
        <v>121</v>
      </c>
      <c r="I15090" s="12">
        <v>501.0</v>
      </c>
      <c r="J15090" s="15" t="str">
        <f t="shared" si="1"/>
        <v>Irrelevant</v>
      </c>
    </row>
    <row r="15091" ht="22.5" customHeight="1">
      <c r="A15091" s="9" t="s">
        <v>41430</v>
      </c>
      <c r="B15091" s="10">
        <v>45618.75400462963</v>
      </c>
      <c r="C15091" s="11" t="s">
        <v>41431</v>
      </c>
      <c r="D15091" s="12">
        <v>11.0</v>
      </c>
      <c r="E15091" s="10" t="s">
        <v>17</v>
      </c>
      <c r="F15091" s="12">
        <v>2024.0</v>
      </c>
      <c r="G15091" s="13" t="s">
        <v>13</v>
      </c>
      <c r="H15091" s="14" t="s">
        <v>965</v>
      </c>
      <c r="I15091" s="12">
        <v>2165.0</v>
      </c>
      <c r="J15091" s="15" t="str">
        <f t="shared" si="1"/>
        <v>Relevant</v>
      </c>
    </row>
    <row r="15092" ht="22.5" customHeight="1">
      <c r="A15092" s="9" t="s">
        <v>41432</v>
      </c>
      <c r="B15092" s="10">
        <v>45608.86430555556</v>
      </c>
      <c r="C15092" s="11" t="s">
        <v>41433</v>
      </c>
      <c r="D15092" s="12">
        <v>11.0</v>
      </c>
      <c r="E15092" s="10" t="s">
        <v>17</v>
      </c>
      <c r="F15092" s="12">
        <v>2024.0</v>
      </c>
      <c r="G15092" s="13" t="s">
        <v>13</v>
      </c>
      <c r="H15092" s="14" t="s">
        <v>1877</v>
      </c>
      <c r="I15092" s="12">
        <v>1269.0</v>
      </c>
      <c r="J15092" s="15" t="str">
        <f t="shared" si="1"/>
        <v>Irrelevant</v>
      </c>
    </row>
    <row r="15093" ht="22.5" customHeight="1">
      <c r="A15093" s="9" t="s">
        <v>41434</v>
      </c>
      <c r="B15093" s="10">
        <v>45618.618796296294</v>
      </c>
      <c r="C15093" s="11" t="s">
        <v>41435</v>
      </c>
      <c r="D15093" s="12">
        <v>11.0</v>
      </c>
      <c r="E15093" s="10" t="s">
        <v>17</v>
      </c>
      <c r="F15093" s="12">
        <v>2024.0</v>
      </c>
      <c r="G15093" s="13" t="s">
        <v>13</v>
      </c>
      <c r="H15093" s="14" t="s">
        <v>5532</v>
      </c>
      <c r="I15093" s="12">
        <v>0.0</v>
      </c>
      <c r="J15093" s="15" t="str">
        <f t="shared" si="1"/>
        <v>Relevant</v>
      </c>
    </row>
    <row r="15094" ht="22.5" customHeight="1">
      <c r="A15094" s="9" t="s">
        <v>41436</v>
      </c>
      <c r="B15094" s="10">
        <v>45699.294594907406</v>
      </c>
      <c r="C15094" s="11" t="s">
        <v>41437</v>
      </c>
      <c r="D15094" s="12">
        <v>2.0</v>
      </c>
      <c r="E15094" s="10" t="s">
        <v>12</v>
      </c>
      <c r="F15094" s="12">
        <v>2025.0</v>
      </c>
      <c r="G15094" s="13" t="s">
        <v>41438</v>
      </c>
      <c r="H15094" s="14" t="s">
        <v>41439</v>
      </c>
      <c r="I15094" s="12">
        <v>7790395.0</v>
      </c>
      <c r="J15094" s="15" t="str">
        <f t="shared" si="1"/>
        <v>Irrelevant</v>
      </c>
    </row>
    <row r="15095" ht="22.5" customHeight="1">
      <c r="A15095" s="9" t="s">
        <v>41440</v>
      </c>
      <c r="B15095" s="10">
        <v>45395.60519675926</v>
      </c>
      <c r="C15095" s="11" t="s">
        <v>41441</v>
      </c>
      <c r="D15095" s="12">
        <v>4.0</v>
      </c>
      <c r="E15095" s="10" t="s">
        <v>274</v>
      </c>
      <c r="F15095" s="12">
        <v>2024.0</v>
      </c>
      <c r="G15095" s="13" t="s">
        <v>13</v>
      </c>
      <c r="H15095" s="14" t="s">
        <v>1453</v>
      </c>
      <c r="I15095" s="12">
        <v>1242.0</v>
      </c>
      <c r="J15095" s="15" t="str">
        <f t="shared" si="1"/>
        <v>Irrelevant</v>
      </c>
    </row>
    <row r="15096" ht="22.5" customHeight="1">
      <c r="A15096" s="9" t="s">
        <v>41442</v>
      </c>
      <c r="B15096" s="10">
        <v>45713.771527777775</v>
      </c>
      <c r="C15096" s="11" t="s">
        <v>41443</v>
      </c>
      <c r="D15096" s="12">
        <v>2.0</v>
      </c>
      <c r="E15096" s="10" t="s">
        <v>12</v>
      </c>
      <c r="F15096" s="12">
        <v>2025.0</v>
      </c>
      <c r="G15096" s="13" t="s">
        <v>41444</v>
      </c>
      <c r="H15096" s="14" t="s">
        <v>41445</v>
      </c>
      <c r="I15096" s="12">
        <v>2269952.0</v>
      </c>
      <c r="J15096" s="15" t="str">
        <f t="shared" si="1"/>
        <v>Relevant</v>
      </c>
    </row>
    <row r="15097" ht="22.5" customHeight="1">
      <c r="A15097" s="9" t="s">
        <v>41446</v>
      </c>
      <c r="B15097" s="10">
        <v>45592.31555555556</v>
      </c>
      <c r="C15097" s="11" t="s">
        <v>41447</v>
      </c>
      <c r="D15097" s="12">
        <v>10.0</v>
      </c>
      <c r="E15097" s="10" t="s">
        <v>42</v>
      </c>
      <c r="F15097" s="12">
        <v>2024.0</v>
      </c>
      <c r="G15097" s="13" t="s">
        <v>13</v>
      </c>
      <c r="H15097" s="14" t="s">
        <v>131</v>
      </c>
      <c r="I15097" s="12">
        <v>116.0</v>
      </c>
      <c r="J15097" s="15" t="str">
        <f t="shared" si="1"/>
        <v>Relevant</v>
      </c>
    </row>
    <row r="15098" ht="22.5" customHeight="1">
      <c r="A15098" s="9" t="s">
        <v>41448</v>
      </c>
      <c r="B15098" s="10">
        <v>45587.495717592596</v>
      </c>
      <c r="C15098" s="11" t="s">
        <v>41449</v>
      </c>
      <c r="D15098" s="12">
        <v>10.0</v>
      </c>
      <c r="E15098" s="10" t="s">
        <v>42</v>
      </c>
      <c r="F15098" s="12">
        <v>2024.0</v>
      </c>
      <c r="G15098" s="13" t="s">
        <v>13</v>
      </c>
      <c r="H15098" s="14" t="s">
        <v>175</v>
      </c>
      <c r="I15098" s="12">
        <v>253.0</v>
      </c>
      <c r="J15098" s="15" t="str">
        <f t="shared" si="1"/>
        <v>Irrelevant</v>
      </c>
    </row>
    <row r="15099" ht="22.5" customHeight="1">
      <c r="A15099" s="9" t="s">
        <v>41450</v>
      </c>
      <c r="B15099" s="10">
        <v>45622.865648148145</v>
      </c>
      <c r="C15099" s="11" t="s">
        <v>41451</v>
      </c>
      <c r="D15099" s="12">
        <v>11.0</v>
      </c>
      <c r="E15099" s="10" t="s">
        <v>17</v>
      </c>
      <c r="F15099" s="12">
        <v>2024.0</v>
      </c>
      <c r="G15099" s="13" t="s">
        <v>13</v>
      </c>
      <c r="H15099" s="14" t="s">
        <v>220</v>
      </c>
      <c r="I15099" s="12">
        <v>24.0</v>
      </c>
      <c r="J15099" s="15" t="str">
        <f t="shared" si="1"/>
        <v>Relevant</v>
      </c>
    </row>
    <row r="15100" ht="22.5" customHeight="1">
      <c r="A15100" s="9" t="s">
        <v>41452</v>
      </c>
      <c r="B15100" s="10">
        <v>45610.81353009259</v>
      </c>
      <c r="C15100" s="11" t="s">
        <v>41453</v>
      </c>
      <c r="D15100" s="12">
        <v>11.0</v>
      </c>
      <c r="E15100" s="10" t="s">
        <v>17</v>
      </c>
      <c r="F15100" s="12">
        <v>2024.0</v>
      </c>
      <c r="G15100" s="13" t="s">
        <v>13</v>
      </c>
      <c r="H15100" s="14" t="s">
        <v>41454</v>
      </c>
      <c r="I15100" s="12">
        <v>12386.0</v>
      </c>
      <c r="J15100" s="15" t="str">
        <f t="shared" si="1"/>
        <v>Relevant</v>
      </c>
    </row>
    <row r="15101" ht="22.5" customHeight="1">
      <c r="A15101" s="9" t="s">
        <v>41455</v>
      </c>
      <c r="B15101" s="10">
        <v>45611.739989664355</v>
      </c>
      <c r="C15101" s="11" t="s">
        <v>37821</v>
      </c>
      <c r="D15101" s="12">
        <v>11.0</v>
      </c>
      <c r="E15101" s="10" t="s">
        <v>17</v>
      </c>
      <c r="F15101" s="12">
        <v>2024.0</v>
      </c>
      <c r="G15101" s="13" t="s">
        <v>41456</v>
      </c>
      <c r="H15101" s="14" t="s">
        <v>41457</v>
      </c>
      <c r="I15101" s="12">
        <v>424.0</v>
      </c>
      <c r="J15101" s="15" t="str">
        <f t="shared" si="1"/>
        <v>Relevant</v>
      </c>
    </row>
    <row r="15102" ht="22.5" customHeight="1">
      <c r="A15102" s="9" t="s">
        <v>41458</v>
      </c>
      <c r="B15102" s="10">
        <v>45614.85208333333</v>
      </c>
      <c r="C15102" s="11" t="s">
        <v>31533</v>
      </c>
      <c r="D15102" s="12">
        <v>11.0</v>
      </c>
      <c r="E15102" s="10" t="s">
        <v>17</v>
      </c>
      <c r="F15102" s="12">
        <v>2024.0</v>
      </c>
      <c r="G15102" s="13" t="s">
        <v>41459</v>
      </c>
      <c r="H15102" s="14" t="s">
        <v>41460</v>
      </c>
      <c r="I15102" s="12">
        <v>1.5232462E7</v>
      </c>
      <c r="J15102" s="15" t="str">
        <f t="shared" si="1"/>
        <v>Relevant</v>
      </c>
    </row>
    <row r="15103" ht="22.5" customHeight="1">
      <c r="A15103" s="9" t="s">
        <v>41461</v>
      </c>
      <c r="B15103" s="10">
        <v>45567.65304398148</v>
      </c>
      <c r="C15103" s="11" t="s">
        <v>41462</v>
      </c>
      <c r="D15103" s="12">
        <v>10.0</v>
      </c>
      <c r="E15103" s="10" t="s">
        <v>42</v>
      </c>
      <c r="F15103" s="12">
        <v>2024.0</v>
      </c>
      <c r="G15103" s="13" t="s">
        <v>41463</v>
      </c>
      <c r="H15103" s="14" t="s">
        <v>41464</v>
      </c>
      <c r="I15103" s="12">
        <v>1568.0</v>
      </c>
      <c r="J15103" s="15" t="str">
        <f t="shared" si="1"/>
        <v>Irrelevant</v>
      </c>
    </row>
    <row r="15104" ht="22.5" customHeight="1">
      <c r="A15104" s="9" t="s">
        <v>41465</v>
      </c>
      <c r="B15104" s="10">
        <v>45744.465995370374</v>
      </c>
      <c r="C15104" s="11" t="s">
        <v>41466</v>
      </c>
      <c r="D15104" s="12">
        <v>3.0</v>
      </c>
      <c r="E15104" s="10" t="s">
        <v>59</v>
      </c>
      <c r="F15104" s="12">
        <v>2025.0</v>
      </c>
      <c r="G15104" s="13" t="s">
        <v>41467</v>
      </c>
      <c r="H15104" s="14" t="s">
        <v>41468</v>
      </c>
      <c r="I15104" s="12">
        <v>0.0</v>
      </c>
      <c r="J15104" s="15" t="str">
        <f t="shared" si="1"/>
        <v>Relevant</v>
      </c>
    </row>
    <row r="15105" ht="22.5" customHeight="1">
      <c r="A15105" s="9" t="s">
        <v>41469</v>
      </c>
      <c r="B15105" s="10">
        <v>45404.75914351852</v>
      </c>
      <c r="C15105" s="11" t="s">
        <v>7257</v>
      </c>
      <c r="D15105" s="12">
        <v>4.0</v>
      </c>
      <c r="E15105" s="10" t="s">
        <v>274</v>
      </c>
      <c r="F15105" s="12">
        <v>2024.0</v>
      </c>
      <c r="G15105" s="13" t="s">
        <v>41470</v>
      </c>
      <c r="H15105" s="14" t="s">
        <v>41471</v>
      </c>
      <c r="I15105" s="12">
        <v>8456392.0</v>
      </c>
      <c r="J15105" s="15" t="str">
        <f t="shared" si="1"/>
        <v>Irrelevant</v>
      </c>
    </row>
    <row r="15106" ht="22.5" customHeight="1">
      <c r="A15106" s="9" t="s">
        <v>41472</v>
      </c>
      <c r="B15106" s="10">
        <v>45613.38040509259</v>
      </c>
      <c r="C15106" s="11" t="s">
        <v>41473</v>
      </c>
      <c r="D15106" s="12">
        <v>11.0</v>
      </c>
      <c r="E15106" s="10" t="s">
        <v>17</v>
      </c>
      <c r="F15106" s="12">
        <v>2024.0</v>
      </c>
      <c r="G15106" s="13" t="s">
        <v>13</v>
      </c>
      <c r="H15106" s="14" t="s">
        <v>41474</v>
      </c>
      <c r="I15106" s="12">
        <v>119.0</v>
      </c>
      <c r="J15106" s="15" t="str">
        <f t="shared" si="1"/>
        <v>Relevant</v>
      </c>
    </row>
    <row r="15107" ht="22.5" customHeight="1">
      <c r="A15107" s="9" t="s">
        <v>41475</v>
      </c>
      <c r="B15107" s="10">
        <v>45475.616064814814</v>
      </c>
      <c r="C15107" s="11" t="s">
        <v>41476</v>
      </c>
      <c r="D15107" s="12">
        <v>7.0</v>
      </c>
      <c r="E15107" s="10" t="s">
        <v>55</v>
      </c>
      <c r="F15107" s="12">
        <v>2024.0</v>
      </c>
      <c r="G15107" s="13" t="s">
        <v>13</v>
      </c>
      <c r="H15107" s="14" t="s">
        <v>41477</v>
      </c>
      <c r="I15107" s="12">
        <v>6282.0</v>
      </c>
      <c r="J15107" s="15" t="str">
        <f t="shared" si="1"/>
        <v>Relevant</v>
      </c>
    </row>
    <row r="15108" ht="22.5" customHeight="1">
      <c r="A15108" s="9" t="s">
        <v>41478</v>
      </c>
      <c r="B15108" s="10">
        <v>45701.35393518519</v>
      </c>
      <c r="C15108" s="11" t="s">
        <v>41479</v>
      </c>
      <c r="D15108" s="12">
        <v>2.0</v>
      </c>
      <c r="E15108" s="10" t="s">
        <v>12</v>
      </c>
      <c r="F15108" s="12">
        <v>2025.0</v>
      </c>
      <c r="G15108" s="13" t="s">
        <v>13</v>
      </c>
      <c r="H15108" s="14" t="s">
        <v>8902</v>
      </c>
      <c r="I15108" s="12">
        <v>107.0</v>
      </c>
      <c r="J15108" s="15" t="str">
        <f t="shared" si="1"/>
        <v>Irrelevant</v>
      </c>
    </row>
    <row r="15109" ht="22.5" customHeight="1">
      <c r="A15109" s="9" t="s">
        <v>41480</v>
      </c>
      <c r="B15109" s="10">
        <v>45622.75591435185</v>
      </c>
      <c r="C15109" s="11" t="s">
        <v>36782</v>
      </c>
      <c r="D15109" s="12">
        <v>11.0</v>
      </c>
      <c r="E15109" s="10" t="s">
        <v>17</v>
      </c>
      <c r="F15109" s="12">
        <v>2024.0</v>
      </c>
      <c r="G15109" s="13" t="s">
        <v>13</v>
      </c>
      <c r="H15109" s="14" t="s">
        <v>220</v>
      </c>
      <c r="I15109" s="12">
        <v>29.0</v>
      </c>
      <c r="J15109" s="15" t="str">
        <f t="shared" si="1"/>
        <v>Relevant</v>
      </c>
    </row>
    <row r="15110" ht="22.5" customHeight="1">
      <c r="A15110" s="9" t="s">
        <v>41481</v>
      </c>
      <c r="B15110" s="10">
        <v>45588.84872685185</v>
      </c>
      <c r="C15110" s="11" t="s">
        <v>41482</v>
      </c>
      <c r="D15110" s="12">
        <v>10.0</v>
      </c>
      <c r="E15110" s="10" t="s">
        <v>42</v>
      </c>
      <c r="F15110" s="12">
        <v>2024.0</v>
      </c>
      <c r="G15110" s="13" t="s">
        <v>13</v>
      </c>
      <c r="H15110" s="14" t="s">
        <v>642</v>
      </c>
      <c r="I15110" s="12">
        <v>0.0</v>
      </c>
      <c r="J15110" s="15" t="str">
        <f t="shared" si="1"/>
        <v>Relevant</v>
      </c>
    </row>
    <row r="15111" ht="22.5" customHeight="1">
      <c r="A15111" s="9" t="s">
        <v>41483</v>
      </c>
      <c r="B15111" s="10">
        <v>45630.97520833334</v>
      </c>
      <c r="C15111" s="11" t="s">
        <v>32671</v>
      </c>
      <c r="D15111" s="12">
        <v>12.0</v>
      </c>
      <c r="E15111" s="10" t="s">
        <v>26</v>
      </c>
      <c r="F15111" s="12">
        <v>2024.0</v>
      </c>
      <c r="G15111" s="13" t="s">
        <v>13</v>
      </c>
      <c r="H15111" s="14" t="s">
        <v>181</v>
      </c>
      <c r="I15111" s="12">
        <v>292.0</v>
      </c>
      <c r="J15111" s="15" t="str">
        <f t="shared" si="1"/>
        <v>Irrelevant</v>
      </c>
    </row>
    <row r="15112" ht="22.5" customHeight="1">
      <c r="A15112" s="9" t="s">
        <v>41484</v>
      </c>
      <c r="B15112" s="10">
        <v>45591.923310185186</v>
      </c>
      <c r="C15112" s="11" t="s">
        <v>31876</v>
      </c>
      <c r="D15112" s="12">
        <v>10.0</v>
      </c>
      <c r="E15112" s="10" t="s">
        <v>42</v>
      </c>
      <c r="F15112" s="12">
        <v>2024.0</v>
      </c>
      <c r="G15112" s="13" t="s">
        <v>13</v>
      </c>
      <c r="H15112" s="14" t="s">
        <v>41485</v>
      </c>
      <c r="I15112" s="12">
        <v>19643.0</v>
      </c>
      <c r="J15112" s="15" t="str">
        <f t="shared" si="1"/>
        <v>Relevant</v>
      </c>
    </row>
    <row r="15113" ht="22.5" customHeight="1">
      <c r="A15113" s="9" t="s">
        <v>41486</v>
      </c>
      <c r="B15113" s="10">
        <v>45590.670798611114</v>
      </c>
      <c r="C15113" s="11" t="s">
        <v>41487</v>
      </c>
      <c r="D15113" s="12">
        <v>10.0</v>
      </c>
      <c r="E15113" s="10" t="s">
        <v>42</v>
      </c>
      <c r="F15113" s="12">
        <v>2024.0</v>
      </c>
      <c r="G15113" s="13" t="s">
        <v>41488</v>
      </c>
      <c r="H15113" s="14" t="s">
        <v>41489</v>
      </c>
      <c r="I15113" s="12">
        <v>104840.0</v>
      </c>
      <c r="J15113" s="15" t="str">
        <f t="shared" si="1"/>
        <v>Irrelevant</v>
      </c>
    </row>
    <row r="15114" ht="22.5" customHeight="1">
      <c r="A15114" s="9" t="s">
        <v>41490</v>
      </c>
      <c r="B15114" s="10">
        <v>45609.88601851852</v>
      </c>
      <c r="C15114" s="11" t="s">
        <v>41491</v>
      </c>
      <c r="D15114" s="12">
        <v>11.0</v>
      </c>
      <c r="E15114" s="10" t="s">
        <v>17</v>
      </c>
      <c r="F15114" s="12">
        <v>2024.0</v>
      </c>
      <c r="G15114" s="13" t="s">
        <v>13</v>
      </c>
      <c r="H15114" s="14" t="s">
        <v>41492</v>
      </c>
      <c r="I15114" s="12">
        <v>231.0</v>
      </c>
      <c r="J15114" s="15" t="str">
        <f t="shared" si="1"/>
        <v>Irrelevant</v>
      </c>
    </row>
    <row r="15115" ht="22.5" customHeight="1">
      <c r="A15115" s="9" t="s">
        <v>41493</v>
      </c>
      <c r="B15115" s="10">
        <v>45613.89511574074</v>
      </c>
      <c r="C15115" s="11" t="s">
        <v>41494</v>
      </c>
      <c r="D15115" s="12">
        <v>11.0</v>
      </c>
      <c r="E15115" s="10" t="s">
        <v>17</v>
      </c>
      <c r="F15115" s="12">
        <v>2024.0</v>
      </c>
      <c r="G15115" s="13" t="s">
        <v>13</v>
      </c>
      <c r="H15115" s="14" t="s">
        <v>41495</v>
      </c>
      <c r="I15115" s="12">
        <v>798.0</v>
      </c>
      <c r="J15115" s="15" t="str">
        <f t="shared" si="1"/>
        <v>Relevant</v>
      </c>
    </row>
    <row r="15116" ht="22.5" customHeight="1">
      <c r="A15116" s="9" t="s">
        <v>41496</v>
      </c>
      <c r="B15116" s="10">
        <v>45739.554131944446</v>
      </c>
      <c r="C15116" s="11" t="s">
        <v>41497</v>
      </c>
      <c r="D15116" s="12">
        <v>3.0</v>
      </c>
      <c r="E15116" s="10" t="s">
        <v>59</v>
      </c>
      <c r="F15116" s="12">
        <v>2025.0</v>
      </c>
      <c r="G15116" s="13" t="s">
        <v>41498</v>
      </c>
      <c r="H15116" s="14" t="s">
        <v>41499</v>
      </c>
      <c r="I15116" s="12">
        <v>386309.0</v>
      </c>
      <c r="J15116" s="15" t="str">
        <f t="shared" si="1"/>
        <v>Irrelevant</v>
      </c>
    </row>
    <row r="15117" ht="22.5" customHeight="1">
      <c r="A15117" s="9" t="s">
        <v>41500</v>
      </c>
      <c r="B15117" s="10">
        <v>45434.91711805556</v>
      </c>
      <c r="C15117" s="11" t="s">
        <v>41501</v>
      </c>
      <c r="D15117" s="12">
        <v>5.0</v>
      </c>
      <c r="E15117" s="10" t="s">
        <v>21</v>
      </c>
      <c r="F15117" s="12">
        <v>2024.0</v>
      </c>
      <c r="G15117" s="13" t="s">
        <v>13</v>
      </c>
      <c r="H15117" s="14" t="s">
        <v>41502</v>
      </c>
      <c r="I15117" s="12">
        <v>607.0</v>
      </c>
      <c r="J15117" s="15" t="str">
        <f t="shared" si="1"/>
        <v>Relevant</v>
      </c>
    </row>
    <row r="15118" ht="22.5" customHeight="1">
      <c r="A15118" s="9" t="s">
        <v>41503</v>
      </c>
      <c r="B15118" s="10">
        <v>45614.92238425926</v>
      </c>
      <c r="C15118" s="11" t="s">
        <v>41504</v>
      </c>
      <c r="D15118" s="12">
        <v>11.0</v>
      </c>
      <c r="E15118" s="10" t="s">
        <v>17</v>
      </c>
      <c r="F15118" s="12">
        <v>2024.0</v>
      </c>
      <c r="G15118" s="13" t="s">
        <v>13</v>
      </c>
      <c r="H15118" s="14" t="s">
        <v>94</v>
      </c>
      <c r="I15118" s="12">
        <v>3186.0</v>
      </c>
      <c r="J15118" s="15" t="str">
        <f t="shared" si="1"/>
        <v>Relevant</v>
      </c>
    </row>
    <row r="15119" ht="22.5" customHeight="1">
      <c r="A15119" s="9" t="s">
        <v>41505</v>
      </c>
      <c r="B15119" s="10">
        <v>45610.59203703704</v>
      </c>
      <c r="C15119" s="11" t="s">
        <v>41506</v>
      </c>
      <c r="D15119" s="12">
        <v>11.0</v>
      </c>
      <c r="E15119" s="10" t="s">
        <v>17</v>
      </c>
      <c r="F15119" s="12">
        <v>2024.0</v>
      </c>
      <c r="G15119" s="13" t="s">
        <v>13</v>
      </c>
      <c r="H15119" s="14" t="s">
        <v>47</v>
      </c>
      <c r="I15119" s="12">
        <v>1123.0</v>
      </c>
      <c r="J15119" s="15" t="str">
        <f t="shared" si="1"/>
        <v>Relevant</v>
      </c>
    </row>
    <row r="15120" ht="22.5" customHeight="1">
      <c r="A15120" s="9" t="s">
        <v>41507</v>
      </c>
      <c r="B15120" s="10">
        <v>45597.77411726852</v>
      </c>
      <c r="C15120" s="11" t="s">
        <v>41508</v>
      </c>
      <c r="D15120" s="12">
        <v>11.0</v>
      </c>
      <c r="E15120" s="10" t="s">
        <v>17</v>
      </c>
      <c r="F15120" s="12">
        <v>2024.0</v>
      </c>
      <c r="G15120" s="13" t="s">
        <v>40282</v>
      </c>
      <c r="H15120" s="14" t="s">
        <v>40283</v>
      </c>
      <c r="I15120" s="12">
        <v>0.0</v>
      </c>
      <c r="J15120" s="15" t="str">
        <f t="shared" si="1"/>
        <v>Relevant</v>
      </c>
    </row>
    <row r="15121" ht="22.5" customHeight="1">
      <c r="A15121" s="9" t="s">
        <v>41509</v>
      </c>
      <c r="B15121" s="10">
        <v>45618.59442129629</v>
      </c>
      <c r="C15121" s="11" t="s">
        <v>41510</v>
      </c>
      <c r="D15121" s="12">
        <v>11.0</v>
      </c>
      <c r="E15121" s="10" t="s">
        <v>17</v>
      </c>
      <c r="F15121" s="12">
        <v>2024.0</v>
      </c>
      <c r="G15121" s="13" t="s">
        <v>13</v>
      </c>
      <c r="H15121" s="14" t="s">
        <v>31</v>
      </c>
      <c r="I15121" s="12">
        <v>71.0</v>
      </c>
      <c r="J15121" s="15" t="str">
        <f t="shared" si="1"/>
        <v>Relevant</v>
      </c>
    </row>
    <row r="15122" ht="22.5" customHeight="1">
      <c r="A15122" s="9" t="s">
        <v>41511</v>
      </c>
      <c r="B15122" s="10">
        <v>45407.53194444445</v>
      </c>
      <c r="C15122" s="11" t="s">
        <v>3495</v>
      </c>
      <c r="D15122" s="12">
        <v>4.0</v>
      </c>
      <c r="E15122" s="10" t="s">
        <v>274</v>
      </c>
      <c r="F15122" s="12">
        <v>2024.0</v>
      </c>
      <c r="G15122" s="13" t="s">
        <v>41512</v>
      </c>
      <c r="H15122" s="14" t="str">
        <f>IFERROR(__xludf.DUMMYFUNCTION("TRIM(REGEXREPLACE(GOOGLETRANSLATE(G15122,""auto"",""en""),""(?i)\b(RT|QT)\s*@?\w*:?\s*|https?://\S+|@\w+|#\w+|[^\x00-\x7F]|[^\w\s]"",""""))"),"The heat of summer will end when the best ACs are installed in the house The dust filter will clean the dust and dirt and give clean and cool air Best AC with dust filter to collect dirt over time and give clean fresh and cool air")</f>
        <v>The heat of summer will end when the best ACs are installed in the house The dust filter will clean the dust and dirt and give clean and cool air Best AC with dust filter to collect dirt over time and give clean fresh and cool air</v>
      </c>
      <c r="I15122" s="12">
        <v>1.2620616E7</v>
      </c>
      <c r="J15122" s="15" t="str">
        <f t="shared" si="1"/>
        <v>Irrelevant</v>
      </c>
    </row>
    <row r="15123" ht="22.5" customHeight="1">
      <c r="A15123" s="9" t="s">
        <v>41513</v>
      </c>
      <c r="B15123" s="10">
        <v>45655.34097222222</v>
      </c>
      <c r="C15123" s="11" t="s">
        <v>731</v>
      </c>
      <c r="D15123" s="12">
        <v>12.0</v>
      </c>
      <c r="E15123" s="10" t="s">
        <v>26</v>
      </c>
      <c r="F15123" s="12">
        <v>2024.0</v>
      </c>
      <c r="G15123" s="13" t="s">
        <v>41514</v>
      </c>
      <c r="H15123" s="14" t="s">
        <v>41515</v>
      </c>
      <c r="I15123" s="12">
        <v>1.2251969E7</v>
      </c>
      <c r="J15123" s="15" t="str">
        <f t="shared" si="1"/>
        <v>Irrelevant</v>
      </c>
    </row>
    <row r="15124" ht="22.5" customHeight="1">
      <c r="A15124" s="9" t="s">
        <v>41516</v>
      </c>
      <c r="B15124" s="10">
        <v>45586.5934375</v>
      </c>
      <c r="C15124" s="11" t="s">
        <v>41517</v>
      </c>
      <c r="D15124" s="12">
        <v>10.0</v>
      </c>
      <c r="E15124" s="10" t="s">
        <v>42</v>
      </c>
      <c r="F15124" s="12">
        <v>2024.0</v>
      </c>
      <c r="G15124" s="13" t="s">
        <v>13</v>
      </c>
      <c r="H15124" s="14" t="s">
        <v>41518</v>
      </c>
      <c r="I15124" s="12">
        <v>1.0</v>
      </c>
      <c r="J15124" s="15" t="str">
        <f t="shared" si="1"/>
        <v>Relevant</v>
      </c>
    </row>
    <row r="15125" ht="22.5" customHeight="1">
      <c r="A15125" s="9" t="s">
        <v>41519</v>
      </c>
      <c r="B15125" s="10">
        <v>45642.569548611114</v>
      </c>
      <c r="C15125" s="11" t="s">
        <v>41520</v>
      </c>
      <c r="D15125" s="12">
        <v>12.0</v>
      </c>
      <c r="E15125" s="10" t="s">
        <v>26</v>
      </c>
      <c r="F15125" s="12">
        <v>2024.0</v>
      </c>
      <c r="G15125" s="13" t="s">
        <v>13</v>
      </c>
      <c r="H15125" s="14" t="s">
        <v>232</v>
      </c>
      <c r="I15125" s="12">
        <v>569.0</v>
      </c>
      <c r="J15125" s="15" t="str">
        <f t="shared" si="1"/>
        <v>Relevant</v>
      </c>
    </row>
    <row r="15126" ht="22.5" customHeight="1">
      <c r="A15126" s="9" t="s">
        <v>41521</v>
      </c>
      <c r="B15126" s="10">
        <v>45600.79222222222</v>
      </c>
      <c r="C15126" s="11" t="s">
        <v>41522</v>
      </c>
      <c r="D15126" s="12">
        <v>11.0</v>
      </c>
      <c r="E15126" s="10" t="s">
        <v>17</v>
      </c>
      <c r="F15126" s="12">
        <v>2024.0</v>
      </c>
      <c r="G15126" s="13" t="s">
        <v>13</v>
      </c>
      <c r="H15126" s="14" t="s">
        <v>259</v>
      </c>
      <c r="I15126" s="12">
        <v>1243.0</v>
      </c>
      <c r="J15126" s="15" t="str">
        <f t="shared" si="1"/>
        <v>Relevant</v>
      </c>
    </row>
    <row r="15127" ht="22.5" customHeight="1">
      <c r="A15127" s="9" t="s">
        <v>41523</v>
      </c>
      <c r="B15127" s="10">
        <v>45599.36805557871</v>
      </c>
      <c r="C15127" s="11" t="s">
        <v>27726</v>
      </c>
      <c r="D15127" s="12">
        <v>11.0</v>
      </c>
      <c r="E15127" s="10" t="s">
        <v>17</v>
      </c>
      <c r="F15127" s="12">
        <v>2024.0</v>
      </c>
      <c r="G15127" s="13" t="s">
        <v>41524</v>
      </c>
      <c r="H15127" s="14" t="s">
        <v>41525</v>
      </c>
      <c r="I15127" s="12">
        <v>0.0</v>
      </c>
      <c r="J15127" s="15" t="str">
        <f t="shared" si="1"/>
        <v>Relevant</v>
      </c>
    </row>
    <row r="15128" ht="22.5" customHeight="1">
      <c r="A15128" s="9" t="s">
        <v>41526</v>
      </c>
      <c r="B15128" s="10">
        <v>45499.86537037037</v>
      </c>
      <c r="C15128" s="11" t="s">
        <v>41527</v>
      </c>
      <c r="D15128" s="12">
        <v>7.0</v>
      </c>
      <c r="E15128" s="10" t="s">
        <v>55</v>
      </c>
      <c r="F15128" s="12">
        <v>2024.0</v>
      </c>
      <c r="G15128" s="13" t="s">
        <v>13</v>
      </c>
      <c r="H15128" s="14" t="s">
        <v>41528</v>
      </c>
      <c r="I15128" s="12">
        <v>101.0</v>
      </c>
      <c r="J15128" s="15" t="str">
        <f t="shared" si="1"/>
        <v>Irrelevant</v>
      </c>
    </row>
    <row r="15129" ht="22.5" customHeight="1">
      <c r="A15129" s="9" t="s">
        <v>41529</v>
      </c>
      <c r="B15129" s="10">
        <v>45588.622824074075</v>
      </c>
      <c r="C15129" s="11" t="s">
        <v>41530</v>
      </c>
      <c r="D15129" s="12">
        <v>10.0</v>
      </c>
      <c r="E15129" s="10" t="s">
        <v>42</v>
      </c>
      <c r="F15129" s="12">
        <v>2024.0</v>
      </c>
      <c r="G15129" s="13" t="s">
        <v>13</v>
      </c>
      <c r="H15129" s="14" t="s">
        <v>7688</v>
      </c>
      <c r="I15129" s="12">
        <v>7089.0</v>
      </c>
      <c r="J15129" s="15" t="str">
        <f t="shared" si="1"/>
        <v>Relevant</v>
      </c>
    </row>
    <row r="15130" ht="22.5" customHeight="1">
      <c r="A15130" s="9" t="s">
        <v>41531</v>
      </c>
      <c r="B15130" s="10">
        <v>45614.78282407407</v>
      </c>
      <c r="C15130" s="11" t="s">
        <v>31351</v>
      </c>
      <c r="D15130" s="12">
        <v>11.0</v>
      </c>
      <c r="E15130" s="10" t="s">
        <v>17</v>
      </c>
      <c r="F15130" s="12">
        <v>2024.0</v>
      </c>
      <c r="G15130" s="13" t="s">
        <v>13</v>
      </c>
      <c r="H15130" s="14" t="s">
        <v>423</v>
      </c>
      <c r="I15130" s="12">
        <v>1755.0</v>
      </c>
      <c r="J15130" s="15" t="str">
        <f t="shared" si="1"/>
        <v>Relevant</v>
      </c>
    </row>
    <row r="15131" ht="22.5" customHeight="1">
      <c r="A15131" s="9" t="s">
        <v>41532</v>
      </c>
      <c r="B15131" s="10">
        <v>45619.89954861111</v>
      </c>
      <c r="C15131" s="11" t="s">
        <v>41533</v>
      </c>
      <c r="D15131" s="12">
        <v>11.0</v>
      </c>
      <c r="E15131" s="10" t="s">
        <v>17</v>
      </c>
      <c r="F15131" s="12">
        <v>2024.0</v>
      </c>
      <c r="G15131" s="13" t="s">
        <v>13</v>
      </c>
      <c r="H15131" s="14" t="s">
        <v>6812</v>
      </c>
      <c r="I15131" s="12">
        <v>3521.0</v>
      </c>
      <c r="J15131" s="15" t="str">
        <f t="shared" si="1"/>
        <v>Relevant</v>
      </c>
    </row>
    <row r="15132" ht="22.5" customHeight="1">
      <c r="A15132" s="9" t="s">
        <v>41534</v>
      </c>
      <c r="B15132" s="10">
        <v>45586.378587962965</v>
      </c>
      <c r="C15132" s="11" t="s">
        <v>41535</v>
      </c>
      <c r="D15132" s="12">
        <v>10.0</v>
      </c>
      <c r="E15132" s="10" t="s">
        <v>42</v>
      </c>
      <c r="F15132" s="12">
        <v>2024.0</v>
      </c>
      <c r="G15132" s="13" t="s">
        <v>13</v>
      </c>
      <c r="H15132" s="14" t="s">
        <v>41536</v>
      </c>
      <c r="I15132" s="12">
        <v>2796.0</v>
      </c>
      <c r="J15132" s="15" t="str">
        <f t="shared" si="1"/>
        <v>Relevant</v>
      </c>
    </row>
    <row r="15133" ht="22.5" customHeight="1">
      <c r="A15133" s="9" t="s">
        <v>41537</v>
      </c>
      <c r="B15133" s="10">
        <v>45615.84680555556</v>
      </c>
      <c r="C15133" s="11" t="s">
        <v>41538</v>
      </c>
      <c r="D15133" s="12">
        <v>11.0</v>
      </c>
      <c r="E15133" s="10" t="s">
        <v>17</v>
      </c>
      <c r="F15133" s="12">
        <v>2024.0</v>
      </c>
      <c r="G15133" s="13" t="s">
        <v>13</v>
      </c>
      <c r="H15133" s="14" t="s">
        <v>31</v>
      </c>
      <c r="I15133" s="12">
        <v>675.0</v>
      </c>
      <c r="J15133" s="15" t="str">
        <f t="shared" si="1"/>
        <v>Relevant</v>
      </c>
    </row>
    <row r="15134" ht="22.5" customHeight="1">
      <c r="A15134" s="9" t="s">
        <v>41539</v>
      </c>
      <c r="B15134" s="10">
        <v>45616.77458333333</v>
      </c>
      <c r="C15134" s="11" t="s">
        <v>41540</v>
      </c>
      <c r="D15134" s="12">
        <v>11.0</v>
      </c>
      <c r="E15134" s="10" t="s">
        <v>17</v>
      </c>
      <c r="F15134" s="12">
        <v>2024.0</v>
      </c>
      <c r="G15134" s="13" t="s">
        <v>13</v>
      </c>
      <c r="H15134" s="14" t="s">
        <v>31</v>
      </c>
      <c r="I15134" s="12">
        <v>56.0</v>
      </c>
      <c r="J15134" s="15" t="str">
        <f t="shared" si="1"/>
        <v>Relevant</v>
      </c>
    </row>
    <row r="15135" ht="22.5" customHeight="1">
      <c r="A15135" s="9" t="s">
        <v>41541</v>
      </c>
      <c r="B15135" s="10">
        <v>45615.867731481485</v>
      </c>
      <c r="C15135" s="11" t="s">
        <v>41542</v>
      </c>
      <c r="D15135" s="12">
        <v>11.0</v>
      </c>
      <c r="E15135" s="10" t="s">
        <v>17</v>
      </c>
      <c r="F15135" s="12">
        <v>2024.0</v>
      </c>
      <c r="G15135" s="13" t="s">
        <v>13</v>
      </c>
      <c r="H15135" s="14" t="s">
        <v>943</v>
      </c>
      <c r="I15135" s="12">
        <v>8493.0</v>
      </c>
      <c r="J15135" s="15" t="str">
        <f t="shared" si="1"/>
        <v>Relevant</v>
      </c>
    </row>
    <row r="15136" ht="22.5" customHeight="1">
      <c r="A15136" s="9" t="s">
        <v>41543</v>
      </c>
      <c r="B15136" s="10">
        <v>45644.27569444444</v>
      </c>
      <c r="C15136" s="11" t="s">
        <v>37051</v>
      </c>
      <c r="D15136" s="12">
        <v>12.0</v>
      </c>
      <c r="E15136" s="10" t="s">
        <v>26</v>
      </c>
      <c r="F15136" s="12">
        <v>2024.0</v>
      </c>
      <c r="G15136" s="13" t="s">
        <v>41544</v>
      </c>
      <c r="H15136" s="14" t="s">
        <v>41545</v>
      </c>
      <c r="I15136" s="12">
        <v>2077333.0</v>
      </c>
      <c r="J15136" s="15" t="str">
        <f t="shared" si="1"/>
        <v>Relevant</v>
      </c>
    </row>
    <row r="15137" ht="22.5" customHeight="1">
      <c r="A15137" s="9" t="s">
        <v>41546</v>
      </c>
      <c r="B15137" s="10">
        <v>45623.32946759259</v>
      </c>
      <c r="C15137" s="11" t="s">
        <v>41547</v>
      </c>
      <c r="D15137" s="12">
        <v>11.0</v>
      </c>
      <c r="E15137" s="10" t="s">
        <v>17</v>
      </c>
      <c r="F15137" s="12">
        <v>2024.0</v>
      </c>
      <c r="G15137" s="13" t="s">
        <v>41548</v>
      </c>
      <c r="H15137" s="14" t="s">
        <v>41549</v>
      </c>
      <c r="I15137" s="12">
        <v>8468849.0</v>
      </c>
      <c r="J15137" s="15" t="str">
        <f t="shared" si="1"/>
        <v>Irrelevant</v>
      </c>
    </row>
    <row r="15138" ht="22.5" customHeight="1">
      <c r="A15138" s="9" t="s">
        <v>41550</v>
      </c>
      <c r="B15138" s="10">
        <v>45603.60298611111</v>
      </c>
      <c r="C15138" s="11" t="s">
        <v>41551</v>
      </c>
      <c r="D15138" s="12">
        <v>11.0</v>
      </c>
      <c r="E15138" s="10" t="s">
        <v>17</v>
      </c>
      <c r="F15138" s="12">
        <v>2024.0</v>
      </c>
      <c r="G15138" s="13" t="s">
        <v>41552</v>
      </c>
      <c r="H15138" s="14" t="s">
        <v>41553</v>
      </c>
      <c r="I15138" s="12">
        <v>4169.0</v>
      </c>
      <c r="J15138" s="15" t="str">
        <f t="shared" si="1"/>
        <v>Relevant</v>
      </c>
    </row>
    <row r="15139" ht="22.5" customHeight="1">
      <c r="A15139" s="9" t="s">
        <v>41554</v>
      </c>
      <c r="B15139" s="10">
        <v>45732.41122685185</v>
      </c>
      <c r="C15139" s="11" t="s">
        <v>41555</v>
      </c>
      <c r="D15139" s="12">
        <v>3.0</v>
      </c>
      <c r="E15139" s="10" t="s">
        <v>59</v>
      </c>
      <c r="F15139" s="12">
        <v>2025.0</v>
      </c>
      <c r="G15139" s="13" t="s">
        <v>13</v>
      </c>
      <c r="H15139" s="14" t="s">
        <v>562</v>
      </c>
      <c r="I15139" s="12">
        <v>142.0</v>
      </c>
      <c r="J15139" s="15" t="str">
        <f t="shared" si="1"/>
        <v>Irrelevant</v>
      </c>
    </row>
    <row r="15140" ht="22.5" customHeight="1">
      <c r="A15140" s="9" t="s">
        <v>41556</v>
      </c>
      <c r="B15140" s="10">
        <v>45625.781493055554</v>
      </c>
      <c r="C15140" s="11" t="s">
        <v>41557</v>
      </c>
      <c r="D15140" s="12">
        <v>11.0</v>
      </c>
      <c r="E15140" s="10" t="s">
        <v>17</v>
      </c>
      <c r="F15140" s="12">
        <v>2024.0</v>
      </c>
      <c r="G15140" s="13" t="s">
        <v>13</v>
      </c>
      <c r="H15140" s="14" t="s">
        <v>199</v>
      </c>
      <c r="I15140" s="12">
        <v>3400.0</v>
      </c>
      <c r="J15140" s="15" t="str">
        <f t="shared" si="1"/>
        <v>Relevant</v>
      </c>
    </row>
    <row r="15141" ht="22.5" customHeight="1">
      <c r="A15141" s="9" t="s">
        <v>41558</v>
      </c>
      <c r="B15141" s="10">
        <v>45615.97326388889</v>
      </c>
      <c r="C15141" s="11" t="s">
        <v>41559</v>
      </c>
      <c r="D15141" s="12">
        <v>11.0</v>
      </c>
      <c r="E15141" s="10" t="s">
        <v>17</v>
      </c>
      <c r="F15141" s="12">
        <v>2024.0</v>
      </c>
      <c r="G15141" s="13" t="s">
        <v>13</v>
      </c>
      <c r="H15141" s="14" t="s">
        <v>489</v>
      </c>
      <c r="I15141" s="12">
        <v>283.0</v>
      </c>
      <c r="J15141" s="15" t="str">
        <f t="shared" si="1"/>
        <v>Relevant</v>
      </c>
    </row>
    <row r="15142" ht="22.5" customHeight="1">
      <c r="A15142" s="9" t="s">
        <v>41560</v>
      </c>
      <c r="B15142" s="10">
        <v>45599.381747685184</v>
      </c>
      <c r="C15142" s="11" t="s">
        <v>41561</v>
      </c>
      <c r="D15142" s="12">
        <v>11.0</v>
      </c>
      <c r="E15142" s="10" t="s">
        <v>17</v>
      </c>
      <c r="F15142" s="12">
        <v>2024.0</v>
      </c>
      <c r="G15142" s="13" t="s">
        <v>13</v>
      </c>
      <c r="H15142" s="14" t="s">
        <v>41562</v>
      </c>
      <c r="I15142" s="12">
        <v>547.0</v>
      </c>
      <c r="J15142" s="15" t="str">
        <f t="shared" si="1"/>
        <v>Irrelevant</v>
      </c>
    </row>
    <row r="15143" ht="22.5" customHeight="1">
      <c r="A15143" s="9" t="s">
        <v>41563</v>
      </c>
      <c r="B15143" s="10">
        <v>45713.345659722225</v>
      </c>
      <c r="C15143" s="11" t="s">
        <v>41564</v>
      </c>
      <c r="D15143" s="12">
        <v>2.0</v>
      </c>
      <c r="E15143" s="10" t="s">
        <v>12</v>
      </c>
      <c r="F15143" s="12">
        <v>2025.0</v>
      </c>
      <c r="G15143" s="13" t="s">
        <v>41565</v>
      </c>
      <c r="H15143" s="14" t="s">
        <v>41566</v>
      </c>
      <c r="I15143" s="12">
        <v>1186596.0</v>
      </c>
      <c r="J15143" s="15" t="str">
        <f t="shared" si="1"/>
        <v>Irrelevant</v>
      </c>
    </row>
    <row r="15144" ht="22.5" customHeight="1">
      <c r="A15144" s="9" t="s">
        <v>41567</v>
      </c>
      <c r="B15144" s="10">
        <v>45734.00666666667</v>
      </c>
      <c r="C15144" s="11" t="s">
        <v>41568</v>
      </c>
      <c r="D15144" s="12">
        <v>3.0</v>
      </c>
      <c r="E15144" s="10" t="s">
        <v>59</v>
      </c>
      <c r="F15144" s="12">
        <v>2025.0</v>
      </c>
      <c r="G15144" s="13" t="s">
        <v>13</v>
      </c>
      <c r="H15144" s="14" t="s">
        <v>41569</v>
      </c>
      <c r="I15144" s="12">
        <v>16158.0</v>
      </c>
      <c r="J15144" s="15" t="str">
        <f t="shared" si="1"/>
        <v>Relevant</v>
      </c>
    </row>
    <row r="15145" ht="22.5" customHeight="1">
      <c r="A15145" s="9" t="s">
        <v>41570</v>
      </c>
      <c r="B15145" s="10">
        <v>45630.77984953704</v>
      </c>
      <c r="C15145" s="11" t="s">
        <v>41571</v>
      </c>
      <c r="D15145" s="12">
        <v>12.0</v>
      </c>
      <c r="E15145" s="10" t="s">
        <v>26</v>
      </c>
      <c r="F15145" s="12">
        <v>2024.0</v>
      </c>
      <c r="G15145" s="13" t="s">
        <v>13</v>
      </c>
      <c r="H15145" s="14" t="s">
        <v>181</v>
      </c>
      <c r="I15145" s="12">
        <v>135.0</v>
      </c>
      <c r="J15145" s="15" t="str">
        <f t="shared" si="1"/>
        <v>Irrelevant</v>
      </c>
    </row>
    <row r="15146" ht="22.5" customHeight="1">
      <c r="A15146" s="9" t="s">
        <v>41572</v>
      </c>
      <c r="B15146" s="10">
        <v>45660.431435185186</v>
      </c>
      <c r="C15146" s="11" t="s">
        <v>41573</v>
      </c>
      <c r="D15146" s="12">
        <v>1.0</v>
      </c>
      <c r="E15146" s="10" t="s">
        <v>70</v>
      </c>
      <c r="F15146" s="12">
        <v>2025.0</v>
      </c>
      <c r="G15146" s="13" t="s">
        <v>13</v>
      </c>
      <c r="H15146" s="14" t="s">
        <v>11733</v>
      </c>
      <c r="I15146" s="12">
        <v>2.0</v>
      </c>
      <c r="J15146" s="15" t="str">
        <f t="shared" si="1"/>
        <v>Relevant</v>
      </c>
    </row>
    <row r="15147" ht="22.5" customHeight="1">
      <c r="A15147" s="9" t="s">
        <v>41574</v>
      </c>
      <c r="B15147" s="10">
        <v>45629.97584490741</v>
      </c>
      <c r="C15147" s="11" t="s">
        <v>41575</v>
      </c>
      <c r="D15147" s="12">
        <v>12.0</v>
      </c>
      <c r="E15147" s="10" t="s">
        <v>26</v>
      </c>
      <c r="F15147" s="12">
        <v>2024.0</v>
      </c>
      <c r="G15147" s="13" t="s">
        <v>13</v>
      </c>
      <c r="H15147" s="14" t="s">
        <v>778</v>
      </c>
      <c r="I15147" s="12">
        <v>21.0</v>
      </c>
      <c r="J15147" s="15" t="str">
        <f t="shared" si="1"/>
        <v>Irrelevant</v>
      </c>
    </row>
    <row r="15148" ht="22.5" customHeight="1">
      <c r="A15148" s="9" t="s">
        <v>41576</v>
      </c>
      <c r="B15148" s="10">
        <v>45617.69641203704</v>
      </c>
      <c r="C15148" s="11" t="s">
        <v>41577</v>
      </c>
      <c r="D15148" s="12">
        <v>11.0</v>
      </c>
      <c r="E15148" s="10" t="s">
        <v>17</v>
      </c>
      <c r="F15148" s="12">
        <v>2024.0</v>
      </c>
      <c r="G15148" s="13" t="s">
        <v>13</v>
      </c>
      <c r="H15148" s="14" t="s">
        <v>41578</v>
      </c>
      <c r="I15148" s="12">
        <v>1895.0</v>
      </c>
      <c r="J15148" s="15" t="str">
        <f t="shared" si="1"/>
        <v>Irrelevant</v>
      </c>
    </row>
    <row r="15149" ht="22.5" customHeight="1">
      <c r="A15149" s="9" t="s">
        <v>41579</v>
      </c>
      <c r="B15149" s="10">
        <v>45696.697962962964</v>
      </c>
      <c r="C15149" s="11" t="s">
        <v>41580</v>
      </c>
      <c r="D15149" s="12">
        <v>2.0</v>
      </c>
      <c r="E15149" s="10" t="s">
        <v>12</v>
      </c>
      <c r="F15149" s="12">
        <v>2025.0</v>
      </c>
      <c r="G15149" s="13" t="s">
        <v>13</v>
      </c>
      <c r="H15149" s="14" t="s">
        <v>2923</v>
      </c>
      <c r="I15149" s="12">
        <v>704.0</v>
      </c>
      <c r="J15149" s="15" t="str">
        <f t="shared" si="1"/>
        <v>Relevant</v>
      </c>
    </row>
    <row r="15150" ht="22.5" customHeight="1">
      <c r="A15150" s="9" t="s">
        <v>41581</v>
      </c>
      <c r="B15150" s="10">
        <v>45595.47332175926</v>
      </c>
      <c r="C15150" s="11" t="s">
        <v>41582</v>
      </c>
      <c r="D15150" s="12">
        <v>10.0</v>
      </c>
      <c r="E15150" s="10" t="s">
        <v>42</v>
      </c>
      <c r="F15150" s="12">
        <v>2024.0</v>
      </c>
      <c r="G15150" s="13" t="s">
        <v>41583</v>
      </c>
      <c r="H15150" s="14" t="s">
        <v>2889</v>
      </c>
      <c r="I15150" s="12">
        <v>842.0</v>
      </c>
      <c r="J15150" s="15" t="str">
        <f t="shared" si="1"/>
        <v>Irrelevant</v>
      </c>
    </row>
    <row r="15151" ht="22.5" customHeight="1">
      <c r="A15151" s="9" t="s">
        <v>41584</v>
      </c>
      <c r="B15151" s="10">
        <v>45628.35947916667</v>
      </c>
      <c r="C15151" s="11" t="s">
        <v>41585</v>
      </c>
      <c r="D15151" s="12">
        <v>12.0</v>
      </c>
      <c r="E15151" s="10" t="s">
        <v>26</v>
      </c>
      <c r="F15151" s="12">
        <v>2024.0</v>
      </c>
      <c r="G15151" s="13" t="s">
        <v>13</v>
      </c>
      <c r="H15151" s="14" t="s">
        <v>41586</v>
      </c>
      <c r="I15151" s="12">
        <v>205.0</v>
      </c>
      <c r="J15151" s="15" t="str">
        <f t="shared" si="1"/>
        <v>Relevant</v>
      </c>
    </row>
    <row r="15152" ht="22.5" customHeight="1">
      <c r="A15152" s="9" t="s">
        <v>41587</v>
      </c>
      <c r="B15152" s="10">
        <v>45437.74480324074</v>
      </c>
      <c r="C15152" s="11" t="s">
        <v>41588</v>
      </c>
      <c r="D15152" s="12">
        <v>5.0</v>
      </c>
      <c r="E15152" s="10" t="s">
        <v>21</v>
      </c>
      <c r="F15152" s="12">
        <v>2024.0</v>
      </c>
      <c r="G15152" s="13" t="s">
        <v>41589</v>
      </c>
      <c r="H15152" s="14" t="s">
        <v>41590</v>
      </c>
      <c r="I15152" s="12">
        <v>790620.0</v>
      </c>
      <c r="J15152" s="15" t="str">
        <f t="shared" si="1"/>
        <v>Irrelevant</v>
      </c>
    </row>
    <row r="15153" ht="22.5" customHeight="1">
      <c r="A15153" s="9" t="s">
        <v>41591</v>
      </c>
      <c r="B15153" s="10">
        <v>45586.83828703704</v>
      </c>
      <c r="C15153" s="11" t="s">
        <v>16653</v>
      </c>
      <c r="D15153" s="12">
        <v>10.0</v>
      </c>
      <c r="E15153" s="10" t="s">
        <v>42</v>
      </c>
      <c r="F15153" s="12">
        <v>2024.0</v>
      </c>
      <c r="G15153" s="13" t="s">
        <v>13</v>
      </c>
      <c r="H15153" s="14" t="s">
        <v>175</v>
      </c>
      <c r="I15153" s="12">
        <v>187.0</v>
      </c>
      <c r="J15153" s="15" t="str">
        <f t="shared" si="1"/>
        <v>Irrelevant</v>
      </c>
    </row>
    <row r="15154" ht="22.5" customHeight="1">
      <c r="A15154" s="9" t="s">
        <v>41592</v>
      </c>
      <c r="B15154" s="10">
        <v>45509.44872685185</v>
      </c>
      <c r="C15154" s="11" t="s">
        <v>41593</v>
      </c>
      <c r="D15154" s="12">
        <v>8.0</v>
      </c>
      <c r="E15154" s="10" t="s">
        <v>167</v>
      </c>
      <c r="F15154" s="12">
        <v>2024.0</v>
      </c>
      <c r="G15154" s="13" t="s">
        <v>41594</v>
      </c>
      <c r="H15154" s="14" t="s">
        <v>41595</v>
      </c>
      <c r="I15154" s="12">
        <v>1278.0</v>
      </c>
      <c r="J15154" s="15" t="str">
        <f t="shared" si="1"/>
        <v>Relevant</v>
      </c>
    </row>
    <row r="15155" ht="22.5" customHeight="1">
      <c r="A15155" s="9" t="s">
        <v>41596</v>
      </c>
      <c r="B15155" s="10">
        <v>45487.539664351854</v>
      </c>
      <c r="C15155" s="11" t="s">
        <v>41597</v>
      </c>
      <c r="D15155" s="12">
        <v>7.0</v>
      </c>
      <c r="E15155" s="10" t="s">
        <v>55</v>
      </c>
      <c r="F15155" s="12">
        <v>2024.0</v>
      </c>
      <c r="G15155" s="13" t="s">
        <v>13</v>
      </c>
      <c r="H15155" s="14" t="s">
        <v>13661</v>
      </c>
      <c r="I15155" s="12">
        <v>2118.0</v>
      </c>
      <c r="J15155" s="15" t="str">
        <f t="shared" si="1"/>
        <v>Irrelevant</v>
      </c>
    </row>
    <row r="15156" ht="22.5" customHeight="1">
      <c r="A15156" s="9" t="s">
        <v>41598</v>
      </c>
      <c r="B15156" s="10">
        <v>45448.395578703705</v>
      </c>
      <c r="C15156" s="11" t="s">
        <v>33733</v>
      </c>
      <c r="D15156" s="12">
        <v>6.0</v>
      </c>
      <c r="E15156" s="10" t="s">
        <v>34</v>
      </c>
      <c r="F15156" s="12">
        <v>2024.0</v>
      </c>
      <c r="G15156" s="13" t="s">
        <v>13</v>
      </c>
      <c r="H15156" s="14" t="s">
        <v>759</v>
      </c>
      <c r="I15156" s="12">
        <v>965.0</v>
      </c>
      <c r="J15156" s="15" t="str">
        <f t="shared" si="1"/>
        <v>Relevant</v>
      </c>
    </row>
    <row r="15157" ht="22.5" customHeight="1">
      <c r="A15157" s="9" t="s">
        <v>41599</v>
      </c>
      <c r="B15157" s="10">
        <v>45614.70862268518</v>
      </c>
      <c r="C15157" s="11" t="s">
        <v>41600</v>
      </c>
      <c r="D15157" s="12">
        <v>11.0</v>
      </c>
      <c r="E15157" s="10" t="s">
        <v>17</v>
      </c>
      <c r="F15157" s="12">
        <v>2024.0</v>
      </c>
      <c r="G15157" s="13" t="s">
        <v>13</v>
      </c>
      <c r="H15157" s="14" t="s">
        <v>41601</v>
      </c>
      <c r="I15157" s="12">
        <v>119.0</v>
      </c>
      <c r="J15157" s="15" t="str">
        <f t="shared" si="1"/>
        <v>Relevant</v>
      </c>
    </row>
    <row r="15158" ht="22.5" customHeight="1">
      <c r="A15158" s="9" t="s">
        <v>41602</v>
      </c>
      <c r="B15158" s="10">
        <v>45456.88329861111</v>
      </c>
      <c r="C15158" s="11" t="s">
        <v>38452</v>
      </c>
      <c r="D15158" s="12">
        <v>6.0</v>
      </c>
      <c r="E15158" s="10" t="s">
        <v>34</v>
      </c>
      <c r="F15158" s="12">
        <v>2024.0</v>
      </c>
      <c r="G15158" s="13" t="s">
        <v>13</v>
      </c>
      <c r="H15158" s="14" t="s">
        <v>27189</v>
      </c>
      <c r="I15158" s="12">
        <v>4227.0</v>
      </c>
      <c r="J15158" s="15" t="str">
        <f t="shared" si="1"/>
        <v>Relevant</v>
      </c>
    </row>
    <row r="15159" ht="22.5" customHeight="1">
      <c r="A15159" s="9" t="s">
        <v>41603</v>
      </c>
      <c r="B15159" s="10">
        <v>45641.208333333336</v>
      </c>
      <c r="C15159" s="11" t="s">
        <v>5894</v>
      </c>
      <c r="D15159" s="12">
        <v>12.0</v>
      </c>
      <c r="E15159" s="10" t="s">
        <v>26</v>
      </c>
      <c r="F15159" s="12">
        <v>2024.0</v>
      </c>
      <c r="G15159" s="13" t="s">
        <v>41604</v>
      </c>
      <c r="H15159" s="14" t="s">
        <v>41605</v>
      </c>
      <c r="I15159" s="12">
        <v>8468849.0</v>
      </c>
      <c r="J15159" s="15" t="str">
        <f t="shared" si="1"/>
        <v>Irrelevant</v>
      </c>
    </row>
    <row r="15160" ht="22.5" customHeight="1">
      <c r="A15160" s="9" t="s">
        <v>41606</v>
      </c>
      <c r="B15160" s="10">
        <v>45618.80428240741</v>
      </c>
      <c r="C15160" s="11" t="s">
        <v>41607</v>
      </c>
      <c r="D15160" s="12">
        <v>11.0</v>
      </c>
      <c r="E15160" s="10" t="s">
        <v>17</v>
      </c>
      <c r="F15160" s="12">
        <v>2024.0</v>
      </c>
      <c r="G15160" s="13" t="s">
        <v>13</v>
      </c>
      <c r="H15160" s="14" t="s">
        <v>11730</v>
      </c>
      <c r="I15160" s="12">
        <v>76.0</v>
      </c>
      <c r="J15160" s="15" t="str">
        <f t="shared" si="1"/>
        <v>Relevant</v>
      </c>
    </row>
    <row r="15161" ht="22.5" customHeight="1">
      <c r="A15161" s="9" t="s">
        <v>41608</v>
      </c>
      <c r="B15161" s="10">
        <v>45589.989340277774</v>
      </c>
      <c r="C15161" s="11" t="s">
        <v>41609</v>
      </c>
      <c r="D15161" s="12">
        <v>10.0</v>
      </c>
      <c r="E15161" s="10" t="s">
        <v>42</v>
      </c>
      <c r="F15161" s="12">
        <v>2024.0</v>
      </c>
      <c r="G15161" s="13" t="s">
        <v>13</v>
      </c>
      <c r="H15161" s="14" t="s">
        <v>41610</v>
      </c>
      <c r="I15161" s="12">
        <v>216.0</v>
      </c>
      <c r="J15161" s="15" t="str">
        <f t="shared" si="1"/>
        <v>Relevant</v>
      </c>
    </row>
    <row r="15162" ht="22.5" customHeight="1">
      <c r="A15162" s="9" t="s">
        <v>41611</v>
      </c>
      <c r="B15162" s="10">
        <v>45653.7315625</v>
      </c>
      <c r="C15162" s="11" t="s">
        <v>41612</v>
      </c>
      <c r="D15162" s="12">
        <v>12.0</v>
      </c>
      <c r="E15162" s="10" t="s">
        <v>26</v>
      </c>
      <c r="F15162" s="12">
        <v>2024.0</v>
      </c>
      <c r="G15162" s="13" t="s">
        <v>41613</v>
      </c>
      <c r="H15162" s="14" t="s">
        <v>41614</v>
      </c>
      <c r="I15162" s="12">
        <v>0.0</v>
      </c>
      <c r="J15162" s="15" t="str">
        <f t="shared" si="1"/>
        <v>Relevant</v>
      </c>
    </row>
    <row r="15163" ht="22.5" customHeight="1">
      <c r="A15163" s="9" t="s">
        <v>41615</v>
      </c>
      <c r="B15163" s="10">
        <v>45696.84039351852</v>
      </c>
      <c r="C15163" s="11" t="s">
        <v>41616</v>
      </c>
      <c r="D15163" s="12">
        <v>2.0</v>
      </c>
      <c r="E15163" s="10" t="s">
        <v>12</v>
      </c>
      <c r="F15163" s="12">
        <v>2025.0</v>
      </c>
      <c r="G15163" s="13" t="s">
        <v>13</v>
      </c>
      <c r="H15163" s="14" t="s">
        <v>2483</v>
      </c>
      <c r="I15163" s="12">
        <v>2347.0</v>
      </c>
      <c r="J15163" s="15" t="str">
        <f t="shared" si="1"/>
        <v>Relevant</v>
      </c>
    </row>
    <row r="15164" ht="22.5" customHeight="1">
      <c r="A15164" s="9" t="s">
        <v>41617</v>
      </c>
      <c r="B15164" s="10">
        <v>45615.540555555555</v>
      </c>
      <c r="C15164" s="11" t="s">
        <v>41618</v>
      </c>
      <c r="D15164" s="12">
        <v>11.0</v>
      </c>
      <c r="E15164" s="10" t="s">
        <v>17</v>
      </c>
      <c r="F15164" s="12">
        <v>2024.0</v>
      </c>
      <c r="G15164" s="13" t="s">
        <v>13</v>
      </c>
      <c r="H15164" s="14" t="s">
        <v>2781</v>
      </c>
      <c r="I15164" s="12">
        <v>13.0</v>
      </c>
      <c r="J15164" s="15" t="str">
        <f t="shared" si="1"/>
        <v>Relevant</v>
      </c>
    </row>
    <row r="15165" ht="22.5" customHeight="1">
      <c r="A15165" s="9" t="s">
        <v>41619</v>
      </c>
      <c r="B15165" s="10">
        <v>45579.83997685185</v>
      </c>
      <c r="C15165" s="11" t="s">
        <v>41620</v>
      </c>
      <c r="D15165" s="12">
        <v>10.0</v>
      </c>
      <c r="E15165" s="10" t="s">
        <v>42</v>
      </c>
      <c r="F15165" s="12">
        <v>2024.0</v>
      </c>
      <c r="G15165" s="13" t="s">
        <v>13</v>
      </c>
      <c r="H15165" s="14" t="s">
        <v>642</v>
      </c>
      <c r="I15165" s="12">
        <v>1411.0</v>
      </c>
      <c r="J15165" s="15" t="str">
        <f t="shared" si="1"/>
        <v>Relevant</v>
      </c>
    </row>
    <row r="15166" ht="22.5" customHeight="1">
      <c r="A15166" s="9" t="s">
        <v>41621</v>
      </c>
      <c r="B15166" s="10">
        <v>45492.44130787037</v>
      </c>
      <c r="C15166" s="11" t="s">
        <v>41622</v>
      </c>
      <c r="D15166" s="12">
        <v>7.0</v>
      </c>
      <c r="E15166" s="10" t="s">
        <v>55</v>
      </c>
      <c r="F15166" s="12">
        <v>2024.0</v>
      </c>
      <c r="G15166" s="13" t="s">
        <v>13</v>
      </c>
      <c r="H15166" s="14" t="s">
        <v>214</v>
      </c>
      <c r="I15166" s="12">
        <v>477.0</v>
      </c>
      <c r="J15166" s="15" t="str">
        <f t="shared" si="1"/>
        <v>Relevant</v>
      </c>
    </row>
    <row r="15167" ht="22.5" customHeight="1">
      <c r="A15167" s="9" t="s">
        <v>41623</v>
      </c>
      <c r="B15167" s="10">
        <v>45584.394108796296</v>
      </c>
      <c r="C15167" s="11" t="s">
        <v>41624</v>
      </c>
      <c r="D15167" s="12">
        <v>10.0</v>
      </c>
      <c r="E15167" s="10" t="s">
        <v>42</v>
      </c>
      <c r="F15167" s="12">
        <v>2024.0</v>
      </c>
      <c r="G15167" s="13" t="s">
        <v>41625</v>
      </c>
      <c r="H15167" s="14" t="s">
        <v>41626</v>
      </c>
      <c r="I15167" s="12">
        <v>27642.0</v>
      </c>
      <c r="J15167" s="15" t="str">
        <f t="shared" si="1"/>
        <v>Relevant</v>
      </c>
    </row>
    <row r="15168" ht="22.5" customHeight="1">
      <c r="A15168" s="9" t="s">
        <v>41627</v>
      </c>
      <c r="B15168" s="10">
        <v>45587.534375</v>
      </c>
      <c r="C15168" s="11" t="s">
        <v>4939</v>
      </c>
      <c r="D15168" s="12">
        <v>10.0</v>
      </c>
      <c r="E15168" s="10" t="s">
        <v>42</v>
      </c>
      <c r="F15168" s="12">
        <v>2024.0</v>
      </c>
      <c r="G15168" s="13" t="s">
        <v>13</v>
      </c>
      <c r="H15168" s="14" t="s">
        <v>175</v>
      </c>
      <c r="I15168" s="12">
        <v>3001.0</v>
      </c>
      <c r="J15168" s="15" t="str">
        <f t="shared" si="1"/>
        <v>Irrelevant</v>
      </c>
    </row>
    <row r="15169" ht="22.5" customHeight="1">
      <c r="A15169" s="9" t="s">
        <v>41628</v>
      </c>
      <c r="B15169" s="10">
        <v>45457.90238425926</v>
      </c>
      <c r="C15169" s="11" t="s">
        <v>35168</v>
      </c>
      <c r="D15169" s="12">
        <v>6.0</v>
      </c>
      <c r="E15169" s="10" t="s">
        <v>34</v>
      </c>
      <c r="F15169" s="12">
        <v>2024.0</v>
      </c>
      <c r="G15169" s="13" t="s">
        <v>13</v>
      </c>
      <c r="H15169" s="14" t="s">
        <v>41629</v>
      </c>
      <c r="I15169" s="12">
        <v>2.0</v>
      </c>
      <c r="J15169" s="15" t="str">
        <f t="shared" si="1"/>
        <v>Irrelevant</v>
      </c>
    </row>
    <row r="15170" ht="22.5" customHeight="1">
      <c r="A15170" s="9" t="s">
        <v>41630</v>
      </c>
      <c r="B15170" s="10">
        <v>45585.55087962963</v>
      </c>
      <c r="C15170" s="11" t="s">
        <v>41631</v>
      </c>
      <c r="D15170" s="12">
        <v>10.0</v>
      </c>
      <c r="E15170" s="10" t="s">
        <v>42</v>
      </c>
      <c r="F15170" s="12">
        <v>2024.0</v>
      </c>
      <c r="G15170" s="13" t="s">
        <v>13</v>
      </c>
      <c r="H15170" s="14" t="s">
        <v>172</v>
      </c>
      <c r="I15170" s="12">
        <v>337.0</v>
      </c>
      <c r="J15170" s="15" t="str">
        <f t="shared" si="1"/>
        <v>Irrelevant</v>
      </c>
    </row>
    <row r="15171" ht="22.5" customHeight="1">
      <c r="A15171" s="9" t="s">
        <v>41632</v>
      </c>
      <c r="B15171" s="10">
        <v>45712.1375</v>
      </c>
      <c r="C15171" s="11" t="s">
        <v>41633</v>
      </c>
      <c r="D15171" s="12">
        <v>2.0</v>
      </c>
      <c r="E15171" s="10" t="s">
        <v>12</v>
      </c>
      <c r="F15171" s="12">
        <v>2025.0</v>
      </c>
      <c r="G15171" s="13" t="s">
        <v>41634</v>
      </c>
      <c r="H15171" s="14" t="s">
        <v>41635</v>
      </c>
      <c r="I15171" s="12">
        <v>0.0</v>
      </c>
      <c r="J15171" s="15" t="str">
        <f t="shared" si="1"/>
        <v>Irrelevant</v>
      </c>
    </row>
    <row r="15172" ht="22.5" customHeight="1">
      <c r="A15172" s="9" t="s">
        <v>41636</v>
      </c>
      <c r="B15172" s="10">
        <v>45632.19436342592</v>
      </c>
      <c r="C15172" s="11" t="s">
        <v>41637</v>
      </c>
      <c r="D15172" s="12">
        <v>12.0</v>
      </c>
      <c r="E15172" s="10" t="s">
        <v>26</v>
      </c>
      <c r="F15172" s="12">
        <v>2024.0</v>
      </c>
      <c r="G15172" s="13" t="s">
        <v>13</v>
      </c>
      <c r="H15172" s="14" t="s">
        <v>1809</v>
      </c>
      <c r="I15172" s="12">
        <v>109.0</v>
      </c>
      <c r="J15172" s="15" t="str">
        <f t="shared" si="1"/>
        <v>Relevant</v>
      </c>
    </row>
    <row r="15173" ht="22.5" customHeight="1">
      <c r="A15173" s="9" t="s">
        <v>41638</v>
      </c>
      <c r="B15173" s="10">
        <v>45724.49513888889</v>
      </c>
      <c r="C15173" s="11" t="s">
        <v>41639</v>
      </c>
      <c r="D15173" s="12">
        <v>3.0</v>
      </c>
      <c r="E15173" s="10" t="s">
        <v>59</v>
      </c>
      <c r="F15173" s="12">
        <v>2025.0</v>
      </c>
      <c r="G15173" s="13" t="s">
        <v>41640</v>
      </c>
      <c r="H15173" s="14" t="s">
        <v>41641</v>
      </c>
      <c r="I15173" s="12">
        <v>0.0</v>
      </c>
      <c r="J15173" s="15" t="str">
        <f t="shared" si="1"/>
        <v>Irrelevant</v>
      </c>
    </row>
    <row r="15174" ht="22.5" customHeight="1">
      <c r="A15174" s="9" t="s">
        <v>41642</v>
      </c>
      <c r="B15174" s="10">
        <v>45710.644212962965</v>
      </c>
      <c r="C15174" s="11" t="s">
        <v>41643</v>
      </c>
      <c r="D15174" s="12">
        <v>2.0</v>
      </c>
      <c r="E15174" s="10" t="s">
        <v>12</v>
      </c>
      <c r="F15174" s="12">
        <v>2025.0</v>
      </c>
      <c r="G15174" s="13" t="s">
        <v>13</v>
      </c>
      <c r="H15174" s="14" t="s">
        <v>52</v>
      </c>
      <c r="I15174" s="12">
        <v>0.0</v>
      </c>
      <c r="J15174" s="15" t="str">
        <f t="shared" si="1"/>
        <v>Relevant</v>
      </c>
    </row>
    <row r="15175" ht="22.5" customHeight="1">
      <c r="A15175" s="9" t="s">
        <v>41644</v>
      </c>
      <c r="B15175" s="10">
        <v>45615.78820601852</v>
      </c>
      <c r="C15175" s="11" t="s">
        <v>41645</v>
      </c>
      <c r="D15175" s="12">
        <v>11.0</v>
      </c>
      <c r="E15175" s="10" t="s">
        <v>17</v>
      </c>
      <c r="F15175" s="12">
        <v>2024.0</v>
      </c>
      <c r="G15175" s="13" t="s">
        <v>13</v>
      </c>
      <c r="H15175" s="14" t="s">
        <v>423</v>
      </c>
      <c r="I15175" s="12">
        <v>75.0</v>
      </c>
      <c r="J15175" s="15" t="str">
        <f t="shared" si="1"/>
        <v>Relevant</v>
      </c>
    </row>
    <row r="15176" ht="22.5" customHeight="1">
      <c r="A15176" s="9" t="s">
        <v>41646</v>
      </c>
      <c r="B15176" s="10">
        <v>45703.35068287037</v>
      </c>
      <c r="C15176" s="11" t="s">
        <v>41647</v>
      </c>
      <c r="D15176" s="12">
        <v>2.0</v>
      </c>
      <c r="E15176" s="10" t="s">
        <v>12</v>
      </c>
      <c r="F15176" s="12">
        <v>2025.0</v>
      </c>
      <c r="G15176" s="13" t="s">
        <v>41648</v>
      </c>
      <c r="H15176" s="14" t="s">
        <v>41649</v>
      </c>
      <c r="I15176" s="12">
        <v>7790395.0</v>
      </c>
      <c r="J15176" s="15" t="str">
        <f t="shared" si="1"/>
        <v>Irrelevant</v>
      </c>
    </row>
    <row r="15177" ht="22.5" customHeight="1">
      <c r="A15177" s="9" t="s">
        <v>41650</v>
      </c>
      <c r="B15177" s="10">
        <v>45729.595138888886</v>
      </c>
      <c r="C15177" s="11" t="s">
        <v>41651</v>
      </c>
      <c r="D15177" s="12">
        <v>3.0</v>
      </c>
      <c r="E15177" s="10" t="s">
        <v>59</v>
      </c>
      <c r="F15177" s="12">
        <v>2025.0</v>
      </c>
      <c r="G15177" s="13" t="s">
        <v>41652</v>
      </c>
      <c r="H15177" s="14" t="s">
        <v>41653</v>
      </c>
      <c r="I15177" s="12">
        <v>0.0</v>
      </c>
      <c r="J15177" s="15" t="str">
        <f t="shared" si="1"/>
        <v>Relevant</v>
      </c>
    </row>
    <row r="15178" ht="22.5" customHeight="1">
      <c r="A15178" s="9" t="s">
        <v>41654</v>
      </c>
      <c r="B15178" s="10">
        <v>45535.848033773145</v>
      </c>
      <c r="C15178" s="11" t="s">
        <v>41655</v>
      </c>
      <c r="D15178" s="12">
        <v>8.0</v>
      </c>
      <c r="E15178" s="10" t="s">
        <v>167</v>
      </c>
      <c r="F15178" s="12">
        <v>2024.0</v>
      </c>
      <c r="G15178" s="13" t="s">
        <v>41656</v>
      </c>
      <c r="H15178" s="14" t="s">
        <v>41657</v>
      </c>
      <c r="I15178" s="12">
        <v>1.4438863E7</v>
      </c>
      <c r="J15178" s="15" t="str">
        <f t="shared" si="1"/>
        <v>Irrelevant</v>
      </c>
    </row>
    <row r="15179" ht="22.5" customHeight="1">
      <c r="A15179" s="9" t="s">
        <v>41658</v>
      </c>
      <c r="B15179" s="10">
        <v>45697.031875</v>
      </c>
      <c r="C15179" s="11" t="s">
        <v>41659</v>
      </c>
      <c r="D15179" s="12">
        <v>2.0</v>
      </c>
      <c r="E15179" s="10" t="s">
        <v>12</v>
      </c>
      <c r="F15179" s="12">
        <v>2025.0</v>
      </c>
      <c r="G15179" s="13" t="s">
        <v>13</v>
      </c>
      <c r="H15179" s="14" t="s">
        <v>14</v>
      </c>
      <c r="I15179" s="12">
        <v>260.0</v>
      </c>
      <c r="J15179" s="15" t="str">
        <f t="shared" si="1"/>
        <v>Relevant</v>
      </c>
    </row>
    <row r="15180" ht="22.5" customHeight="1">
      <c r="A15180" s="9" t="s">
        <v>41660</v>
      </c>
      <c r="B15180" s="10">
        <v>45697.38259259259</v>
      </c>
      <c r="C15180" s="11" t="s">
        <v>41661</v>
      </c>
      <c r="D15180" s="12">
        <v>2.0</v>
      </c>
      <c r="E15180" s="10" t="s">
        <v>12</v>
      </c>
      <c r="F15180" s="12">
        <v>2025.0</v>
      </c>
      <c r="G15180" s="13" t="s">
        <v>13</v>
      </c>
      <c r="H15180" s="14" t="s">
        <v>2483</v>
      </c>
      <c r="I15180" s="12">
        <v>51.0</v>
      </c>
      <c r="J15180" s="15" t="str">
        <f t="shared" si="1"/>
        <v>Relevant</v>
      </c>
    </row>
    <row r="15181" ht="22.5" customHeight="1">
      <c r="A15181" s="9" t="s">
        <v>41662</v>
      </c>
      <c r="B15181" s="10">
        <v>45707.714583333334</v>
      </c>
      <c r="C15181" s="11" t="s">
        <v>2692</v>
      </c>
      <c r="D15181" s="12">
        <v>2.0</v>
      </c>
      <c r="E15181" s="10" t="s">
        <v>12</v>
      </c>
      <c r="F15181" s="12">
        <v>2025.0</v>
      </c>
      <c r="G15181" s="13" t="s">
        <v>41663</v>
      </c>
      <c r="H15181" s="14" t="s">
        <v>41664</v>
      </c>
      <c r="I15181" s="12">
        <v>0.0</v>
      </c>
      <c r="J15181" s="15" t="str">
        <f t="shared" si="1"/>
        <v>Relevant</v>
      </c>
    </row>
    <row r="15182" ht="22.5" customHeight="1">
      <c r="A15182" s="9" t="s">
        <v>41665</v>
      </c>
      <c r="B15182" s="10">
        <v>45512.73981481481</v>
      </c>
      <c r="C15182" s="11" t="s">
        <v>41666</v>
      </c>
      <c r="D15182" s="12">
        <v>8.0</v>
      </c>
      <c r="E15182" s="10" t="s">
        <v>167</v>
      </c>
      <c r="F15182" s="12">
        <v>2024.0</v>
      </c>
      <c r="G15182" s="13" t="s">
        <v>41667</v>
      </c>
      <c r="H15182" s="14" t="s">
        <v>41668</v>
      </c>
      <c r="I15182" s="12">
        <v>7489320.0</v>
      </c>
      <c r="J15182" s="15" t="str">
        <f t="shared" si="1"/>
        <v>Irrelevant</v>
      </c>
    </row>
    <row r="15183" ht="22.5" customHeight="1">
      <c r="A15183" s="9" t="s">
        <v>41669</v>
      </c>
      <c r="B15183" s="10">
        <v>45585.37559027778</v>
      </c>
      <c r="C15183" s="11" t="s">
        <v>14730</v>
      </c>
      <c r="D15183" s="12">
        <v>10.0</v>
      </c>
      <c r="E15183" s="10" t="s">
        <v>42</v>
      </c>
      <c r="F15183" s="12">
        <v>2024.0</v>
      </c>
      <c r="G15183" s="13" t="s">
        <v>41670</v>
      </c>
      <c r="H15183" s="14" t="s">
        <v>41671</v>
      </c>
      <c r="I15183" s="12">
        <v>90630.0</v>
      </c>
      <c r="J15183" s="15" t="str">
        <f t="shared" si="1"/>
        <v>Irrelevant</v>
      </c>
    </row>
    <row r="15184" ht="22.5" customHeight="1">
      <c r="A15184" s="9" t="s">
        <v>41672</v>
      </c>
      <c r="B15184" s="10">
        <v>45620.20822612268</v>
      </c>
      <c r="C15184" s="11" t="s">
        <v>41673</v>
      </c>
      <c r="D15184" s="12">
        <v>11.0</v>
      </c>
      <c r="E15184" s="10" t="s">
        <v>17</v>
      </c>
      <c r="F15184" s="12">
        <v>2024.0</v>
      </c>
      <c r="G15184" s="13" t="s">
        <v>41674</v>
      </c>
      <c r="H15184" s="14" t="s">
        <v>41675</v>
      </c>
      <c r="I15184" s="12">
        <v>90162.0</v>
      </c>
      <c r="J15184" s="15" t="str">
        <f t="shared" si="1"/>
        <v>Relevant</v>
      </c>
    </row>
    <row r="15185" ht="22.5" customHeight="1">
      <c r="A15185" s="9" t="s">
        <v>41676</v>
      </c>
      <c r="B15185" s="10">
        <v>45440.866747685184</v>
      </c>
      <c r="C15185" s="11" t="s">
        <v>41677</v>
      </c>
      <c r="D15185" s="12">
        <v>5.0</v>
      </c>
      <c r="E15185" s="10" t="s">
        <v>21</v>
      </c>
      <c r="F15185" s="12">
        <v>2024.0</v>
      </c>
      <c r="G15185" s="13" t="s">
        <v>13</v>
      </c>
      <c r="H15185" s="14" t="s">
        <v>41678</v>
      </c>
      <c r="I15185" s="12">
        <v>337.0</v>
      </c>
      <c r="J15185" s="15" t="str">
        <f t="shared" si="1"/>
        <v>Relevant</v>
      </c>
    </row>
    <row r="15186" ht="22.5" customHeight="1">
      <c r="A15186" s="9" t="s">
        <v>41679</v>
      </c>
      <c r="B15186" s="10">
        <v>45697.82983796296</v>
      </c>
      <c r="C15186" s="11" t="s">
        <v>41680</v>
      </c>
      <c r="D15186" s="12">
        <v>2.0</v>
      </c>
      <c r="E15186" s="10" t="s">
        <v>12</v>
      </c>
      <c r="F15186" s="12">
        <v>2025.0</v>
      </c>
      <c r="G15186" s="13" t="s">
        <v>13</v>
      </c>
      <c r="H15186" s="14" t="s">
        <v>14</v>
      </c>
      <c r="I15186" s="12">
        <v>49574.0</v>
      </c>
      <c r="J15186" s="15" t="str">
        <f t="shared" si="1"/>
        <v>Relevant</v>
      </c>
    </row>
    <row r="15187" ht="22.5" customHeight="1">
      <c r="A15187" s="9" t="s">
        <v>41681</v>
      </c>
      <c r="B15187" s="10">
        <v>45607.42570601852</v>
      </c>
      <c r="C15187" s="11" t="s">
        <v>41682</v>
      </c>
      <c r="D15187" s="12">
        <v>11.0</v>
      </c>
      <c r="E15187" s="10" t="s">
        <v>17</v>
      </c>
      <c r="F15187" s="12">
        <v>2024.0</v>
      </c>
      <c r="G15187" s="13" t="s">
        <v>41683</v>
      </c>
      <c r="H15187" s="14" t="s">
        <v>41684</v>
      </c>
      <c r="I15187" s="12">
        <v>288406.0</v>
      </c>
      <c r="J15187" s="15" t="str">
        <f t="shared" si="1"/>
        <v>Relevant</v>
      </c>
    </row>
    <row r="15188" ht="22.5" customHeight="1">
      <c r="A15188" s="9" t="s">
        <v>41685</v>
      </c>
      <c r="B15188" s="10">
        <v>45733.55428240741</v>
      </c>
      <c r="C15188" s="11" t="s">
        <v>20585</v>
      </c>
      <c r="D15188" s="12">
        <v>3.0</v>
      </c>
      <c r="E15188" s="10" t="s">
        <v>59</v>
      </c>
      <c r="F15188" s="12">
        <v>2025.0</v>
      </c>
      <c r="G15188" s="13" t="s">
        <v>13</v>
      </c>
      <c r="H15188" s="14" t="s">
        <v>9438</v>
      </c>
      <c r="I15188" s="12">
        <v>0.0</v>
      </c>
      <c r="J15188" s="15" t="str">
        <f t="shared" si="1"/>
        <v>Relevant</v>
      </c>
    </row>
    <row r="15189" ht="22.5" customHeight="1">
      <c r="A15189" s="9" t="s">
        <v>41686</v>
      </c>
      <c r="B15189" s="10">
        <v>45496.50033564815</v>
      </c>
      <c r="C15189" s="11" t="s">
        <v>34259</v>
      </c>
      <c r="D15189" s="12">
        <v>7.0</v>
      </c>
      <c r="E15189" s="10" t="s">
        <v>55</v>
      </c>
      <c r="F15189" s="12">
        <v>2024.0</v>
      </c>
      <c r="G15189" s="13" t="s">
        <v>41687</v>
      </c>
      <c r="H15189" s="14" t="s">
        <v>41688</v>
      </c>
      <c r="I15189" s="12">
        <v>1295785.0</v>
      </c>
      <c r="J15189" s="15" t="str">
        <f t="shared" si="1"/>
        <v>Irrelevant</v>
      </c>
    </row>
    <row r="15190" ht="22.5" customHeight="1">
      <c r="A15190" s="9" t="s">
        <v>41689</v>
      </c>
      <c r="B15190" s="10">
        <v>45387.96674768518</v>
      </c>
      <c r="C15190" s="11" t="s">
        <v>40363</v>
      </c>
      <c r="D15190" s="12">
        <v>4.0</v>
      </c>
      <c r="E15190" s="10" t="s">
        <v>274</v>
      </c>
      <c r="F15190" s="12">
        <v>2024.0</v>
      </c>
      <c r="G15190" s="13" t="s">
        <v>13</v>
      </c>
      <c r="H15190" s="14" t="s">
        <v>41690</v>
      </c>
      <c r="I15190" s="12">
        <v>0.0</v>
      </c>
      <c r="J15190" s="15" t="str">
        <f t="shared" si="1"/>
        <v>Relevant</v>
      </c>
    </row>
    <row r="15191" ht="22.5" customHeight="1">
      <c r="A15191" s="9" t="s">
        <v>41691</v>
      </c>
      <c r="B15191" s="10">
        <v>45619.402766203704</v>
      </c>
      <c r="C15191" s="11" t="s">
        <v>38161</v>
      </c>
      <c r="D15191" s="12">
        <v>11.0</v>
      </c>
      <c r="E15191" s="10" t="s">
        <v>17</v>
      </c>
      <c r="F15191" s="12">
        <v>2024.0</v>
      </c>
      <c r="G15191" s="13" t="s">
        <v>13</v>
      </c>
      <c r="H15191" s="14" t="s">
        <v>965</v>
      </c>
      <c r="I15191" s="12">
        <v>143.0</v>
      </c>
      <c r="J15191" s="15" t="str">
        <f t="shared" si="1"/>
        <v>Relevant</v>
      </c>
    </row>
    <row r="15192" ht="22.5" customHeight="1">
      <c r="A15192" s="9" t="s">
        <v>41692</v>
      </c>
      <c r="B15192" s="10">
        <v>45427.98263888889</v>
      </c>
      <c r="C15192" s="11" t="s">
        <v>41693</v>
      </c>
      <c r="D15192" s="12">
        <v>5.0</v>
      </c>
      <c r="E15192" s="10" t="s">
        <v>21</v>
      </c>
      <c r="F15192" s="12">
        <v>2024.0</v>
      </c>
      <c r="G15192" s="13" t="s">
        <v>41694</v>
      </c>
      <c r="H15192" s="14" t="s">
        <v>41695</v>
      </c>
      <c r="I15192" s="12">
        <v>1.261664E7</v>
      </c>
      <c r="J15192" s="15" t="str">
        <f t="shared" si="1"/>
        <v>Relevant</v>
      </c>
    </row>
    <row r="15193" ht="22.5" customHeight="1">
      <c r="A15193" s="9" t="s">
        <v>41696</v>
      </c>
      <c r="B15193" s="10">
        <v>45406.788819444446</v>
      </c>
      <c r="C15193" s="11" t="s">
        <v>41697</v>
      </c>
      <c r="D15193" s="12">
        <v>4.0</v>
      </c>
      <c r="E15193" s="10" t="s">
        <v>274</v>
      </c>
      <c r="F15193" s="12">
        <v>2024.0</v>
      </c>
      <c r="G15193" s="13" t="s">
        <v>41698</v>
      </c>
      <c r="H15193" s="14" t="s">
        <v>41699</v>
      </c>
      <c r="I15193" s="12">
        <v>4915390.0</v>
      </c>
      <c r="J15193" s="15" t="str">
        <f t="shared" si="1"/>
        <v>Relevant</v>
      </c>
    </row>
    <row r="15194" ht="22.5" customHeight="1">
      <c r="A15194" s="9" t="s">
        <v>41700</v>
      </c>
      <c r="B15194" s="10">
        <v>45493.54027777778</v>
      </c>
      <c r="C15194" s="11" t="s">
        <v>41701</v>
      </c>
      <c r="D15194" s="12">
        <v>7.0</v>
      </c>
      <c r="E15194" s="10" t="s">
        <v>55</v>
      </c>
      <c r="F15194" s="12">
        <v>2024.0</v>
      </c>
      <c r="G15194" s="13" t="s">
        <v>41702</v>
      </c>
      <c r="H15194" s="14" t="s">
        <v>41703</v>
      </c>
      <c r="I15194" s="12">
        <v>0.0</v>
      </c>
      <c r="J15194" s="15" t="str">
        <f t="shared" si="1"/>
        <v>Irrelevant</v>
      </c>
    </row>
    <row r="15195" ht="22.5" customHeight="1">
      <c r="A15195" s="9" t="s">
        <v>41704</v>
      </c>
      <c r="B15195" s="10">
        <v>45633.3903125</v>
      </c>
      <c r="C15195" s="11" t="s">
        <v>41705</v>
      </c>
      <c r="D15195" s="12">
        <v>12.0</v>
      </c>
      <c r="E15195" s="10" t="s">
        <v>26</v>
      </c>
      <c r="F15195" s="12">
        <v>2024.0</v>
      </c>
      <c r="G15195" s="13" t="s">
        <v>13</v>
      </c>
      <c r="H15195" s="14" t="s">
        <v>41706</v>
      </c>
      <c r="I15195" s="12">
        <v>461.0</v>
      </c>
      <c r="J15195" s="15" t="str">
        <f t="shared" si="1"/>
        <v>Relevant</v>
      </c>
    </row>
    <row r="15196" ht="22.5" customHeight="1">
      <c r="A15196" s="9" t="s">
        <v>41707</v>
      </c>
      <c r="B15196" s="10">
        <v>45698.810011574074</v>
      </c>
      <c r="C15196" s="11" t="s">
        <v>4396</v>
      </c>
      <c r="D15196" s="12">
        <v>2.0</v>
      </c>
      <c r="E15196" s="10" t="s">
        <v>12</v>
      </c>
      <c r="F15196" s="12">
        <v>2025.0</v>
      </c>
      <c r="G15196" s="13" t="s">
        <v>13</v>
      </c>
      <c r="H15196" s="14" t="s">
        <v>691</v>
      </c>
      <c r="I15196" s="12">
        <v>313.0</v>
      </c>
      <c r="J15196" s="15" t="str">
        <f t="shared" si="1"/>
        <v>Relevant</v>
      </c>
    </row>
    <row r="15197" ht="22.5" customHeight="1">
      <c r="A15197" s="9" t="s">
        <v>41708</v>
      </c>
      <c r="B15197" s="10">
        <v>45652.69752314815</v>
      </c>
      <c r="C15197" s="11" t="s">
        <v>41709</v>
      </c>
      <c r="D15197" s="12">
        <v>12.0</v>
      </c>
      <c r="E15197" s="10" t="s">
        <v>26</v>
      </c>
      <c r="F15197" s="12">
        <v>2024.0</v>
      </c>
      <c r="G15197" s="13" t="s">
        <v>13</v>
      </c>
      <c r="H15197" s="14" t="s">
        <v>41710</v>
      </c>
      <c r="I15197" s="12">
        <v>352.0</v>
      </c>
      <c r="J15197" s="15" t="str">
        <f t="shared" si="1"/>
        <v>Relevant</v>
      </c>
    </row>
    <row r="15198" ht="22.5" customHeight="1">
      <c r="A15198" s="9" t="s">
        <v>41711</v>
      </c>
      <c r="B15198" s="10">
        <v>45477.66873754629</v>
      </c>
      <c r="C15198" s="11" t="s">
        <v>41712</v>
      </c>
      <c r="D15198" s="12">
        <v>7.0</v>
      </c>
      <c r="E15198" s="10" t="s">
        <v>55</v>
      </c>
      <c r="F15198" s="12">
        <v>2024.0</v>
      </c>
      <c r="G15198" s="13" t="s">
        <v>41713</v>
      </c>
      <c r="H15198" s="14" t="s">
        <v>41714</v>
      </c>
      <c r="I15198" s="12">
        <v>48831.0</v>
      </c>
      <c r="J15198" s="15" t="str">
        <f t="shared" si="1"/>
        <v>Relevant</v>
      </c>
    </row>
    <row r="15199" ht="22.5" customHeight="1">
      <c r="A15199" s="9" t="s">
        <v>41715</v>
      </c>
      <c r="B15199" s="10">
        <v>45696.838738425926</v>
      </c>
      <c r="C15199" s="11" t="s">
        <v>41716</v>
      </c>
      <c r="D15199" s="12">
        <v>2.0</v>
      </c>
      <c r="E15199" s="10" t="s">
        <v>12</v>
      </c>
      <c r="F15199" s="12">
        <v>2025.0</v>
      </c>
      <c r="G15199" s="13" t="s">
        <v>13</v>
      </c>
      <c r="H15199" s="14" t="s">
        <v>14</v>
      </c>
      <c r="I15199" s="12">
        <v>70.0</v>
      </c>
      <c r="J15199" s="15" t="str">
        <f t="shared" si="1"/>
        <v>Relevant</v>
      </c>
    </row>
    <row r="15200" ht="22.5" customHeight="1">
      <c r="A15200" s="9" t="s">
        <v>41717</v>
      </c>
      <c r="B15200" s="10">
        <v>45588.31412054398</v>
      </c>
      <c r="C15200" s="11" t="s">
        <v>41718</v>
      </c>
      <c r="D15200" s="12">
        <v>10.0</v>
      </c>
      <c r="E15200" s="10" t="s">
        <v>42</v>
      </c>
      <c r="F15200" s="12">
        <v>2024.0</v>
      </c>
      <c r="G15200" s="13" t="s">
        <v>41719</v>
      </c>
      <c r="H15200" s="13" t="s">
        <v>41720</v>
      </c>
      <c r="I15200" s="12">
        <v>1.2767834E7</v>
      </c>
      <c r="J15200" s="15" t="str">
        <f t="shared" si="1"/>
        <v>Relevant</v>
      </c>
    </row>
    <row r="15201" ht="22.5" customHeight="1">
      <c r="A15201" s="9" t="s">
        <v>41721</v>
      </c>
      <c r="B15201" s="10">
        <v>45616.49657407407</v>
      </c>
      <c r="C15201" s="11" t="s">
        <v>41722</v>
      </c>
      <c r="D15201" s="12">
        <v>11.0</v>
      </c>
      <c r="E15201" s="10" t="s">
        <v>17</v>
      </c>
      <c r="F15201" s="12">
        <v>2024.0</v>
      </c>
      <c r="G15201" s="13" t="s">
        <v>13</v>
      </c>
      <c r="H15201" s="14" t="s">
        <v>2781</v>
      </c>
      <c r="I15201" s="12">
        <v>1385.0</v>
      </c>
      <c r="J15201" s="15" t="str">
        <f t="shared" si="1"/>
        <v>Relevant</v>
      </c>
    </row>
    <row r="15202" ht="22.5" customHeight="1">
      <c r="A15202" s="9" t="s">
        <v>41723</v>
      </c>
      <c r="B15202" s="10">
        <v>45696.85238425926</v>
      </c>
      <c r="C15202" s="11" t="s">
        <v>30399</v>
      </c>
      <c r="D15202" s="12">
        <v>2.0</v>
      </c>
      <c r="E15202" s="10" t="s">
        <v>12</v>
      </c>
      <c r="F15202" s="12">
        <v>2025.0</v>
      </c>
      <c r="G15202" s="13" t="s">
        <v>13</v>
      </c>
      <c r="H15202" s="14" t="s">
        <v>41724</v>
      </c>
      <c r="I15202" s="12">
        <v>119.0</v>
      </c>
      <c r="J15202" s="15" t="str">
        <f t="shared" si="1"/>
        <v>Relevant</v>
      </c>
    </row>
    <row r="15203" ht="22.5" customHeight="1">
      <c r="A15203" s="9" t="s">
        <v>41725</v>
      </c>
      <c r="B15203" s="10">
        <v>45398.54520833334</v>
      </c>
      <c r="C15203" s="11" t="s">
        <v>41726</v>
      </c>
      <c r="D15203" s="12">
        <v>4.0</v>
      </c>
      <c r="E15203" s="10" t="s">
        <v>274</v>
      </c>
      <c r="F15203" s="12">
        <v>2024.0</v>
      </c>
      <c r="G15203" s="13" t="s">
        <v>13</v>
      </c>
      <c r="H15203" s="14" t="s">
        <v>1609</v>
      </c>
      <c r="I15203" s="12">
        <v>25.0</v>
      </c>
      <c r="J15203" s="15" t="str">
        <f t="shared" si="1"/>
        <v>Relevant</v>
      </c>
    </row>
    <row r="15204" ht="22.5" customHeight="1">
      <c r="A15204" s="9" t="s">
        <v>41727</v>
      </c>
      <c r="B15204" s="10">
        <v>45608.090022592594</v>
      </c>
      <c r="C15204" s="11" t="s">
        <v>41728</v>
      </c>
      <c r="D15204" s="12">
        <v>11.0</v>
      </c>
      <c r="E15204" s="10" t="s">
        <v>17</v>
      </c>
      <c r="F15204" s="12">
        <v>2024.0</v>
      </c>
      <c r="G15204" s="13" t="s">
        <v>41729</v>
      </c>
      <c r="H15204" s="14" t="s">
        <v>41730</v>
      </c>
      <c r="I15204" s="12">
        <v>1.0830293E7</v>
      </c>
      <c r="J15204" s="15" t="str">
        <f t="shared" si="1"/>
        <v>Relevant</v>
      </c>
    </row>
    <row r="15205" ht="22.5" customHeight="1">
      <c r="A15205" s="9" t="s">
        <v>41731</v>
      </c>
      <c r="B15205" s="10">
        <v>45696.63101851852</v>
      </c>
      <c r="C15205" s="11" t="s">
        <v>41732</v>
      </c>
      <c r="D15205" s="12">
        <v>2.0</v>
      </c>
      <c r="E15205" s="10" t="s">
        <v>12</v>
      </c>
      <c r="F15205" s="12">
        <v>2025.0</v>
      </c>
      <c r="G15205" s="13" t="s">
        <v>13</v>
      </c>
      <c r="H15205" s="14" t="s">
        <v>41733</v>
      </c>
      <c r="I15205" s="12">
        <v>43.0</v>
      </c>
      <c r="J15205" s="15" t="str">
        <f t="shared" si="1"/>
        <v>Relevant</v>
      </c>
    </row>
    <row r="15206" ht="22.5" customHeight="1">
      <c r="A15206" s="9" t="s">
        <v>41734</v>
      </c>
      <c r="B15206" s="10">
        <v>45437.970983796295</v>
      </c>
      <c r="C15206" s="11" t="s">
        <v>41735</v>
      </c>
      <c r="D15206" s="12">
        <v>5.0</v>
      </c>
      <c r="E15206" s="10" t="s">
        <v>21</v>
      </c>
      <c r="F15206" s="12">
        <v>2024.0</v>
      </c>
      <c r="G15206" s="13" t="s">
        <v>13</v>
      </c>
      <c r="H15206" s="14" t="s">
        <v>484</v>
      </c>
      <c r="I15206" s="12">
        <v>34.0</v>
      </c>
      <c r="J15206" s="15" t="str">
        <f t="shared" si="1"/>
        <v>Irrelevant</v>
      </c>
    </row>
    <row r="15207" ht="22.5" customHeight="1">
      <c r="A15207" s="9" t="s">
        <v>41736</v>
      </c>
      <c r="B15207" s="10">
        <v>45554.651296296295</v>
      </c>
      <c r="C15207" s="11" t="s">
        <v>34403</v>
      </c>
      <c r="D15207" s="12">
        <v>9.0</v>
      </c>
      <c r="E15207" s="10" t="s">
        <v>114</v>
      </c>
      <c r="F15207" s="12">
        <v>2024.0</v>
      </c>
      <c r="G15207" s="13" t="s">
        <v>41737</v>
      </c>
      <c r="H15207" s="14" t="s">
        <v>41738</v>
      </c>
      <c r="I15207" s="12">
        <v>9489482.0</v>
      </c>
      <c r="J15207" s="15" t="str">
        <f t="shared" si="1"/>
        <v>Irrelevant</v>
      </c>
    </row>
    <row r="15208" ht="22.5" customHeight="1">
      <c r="A15208" s="9" t="s">
        <v>41739</v>
      </c>
      <c r="B15208" s="10">
        <v>45617.98998842593</v>
      </c>
      <c r="C15208" s="11" t="s">
        <v>41740</v>
      </c>
      <c r="D15208" s="12">
        <v>11.0</v>
      </c>
      <c r="E15208" s="10" t="s">
        <v>17</v>
      </c>
      <c r="F15208" s="12">
        <v>2024.0</v>
      </c>
      <c r="G15208" s="13" t="s">
        <v>41741</v>
      </c>
      <c r="H15208" s="14" t="s">
        <v>41742</v>
      </c>
      <c r="I15208" s="12">
        <v>288406.0</v>
      </c>
      <c r="J15208" s="15" t="str">
        <f t="shared" si="1"/>
        <v>Relevant</v>
      </c>
    </row>
    <row r="15209" ht="22.5" customHeight="1">
      <c r="A15209" s="9" t="s">
        <v>41743</v>
      </c>
      <c r="B15209" s="10">
        <v>45437.6495162963</v>
      </c>
      <c r="C15209" s="11" t="s">
        <v>41744</v>
      </c>
      <c r="D15209" s="12">
        <v>5.0</v>
      </c>
      <c r="E15209" s="10" t="s">
        <v>21</v>
      </c>
      <c r="F15209" s="12">
        <v>2024.0</v>
      </c>
      <c r="G15209" s="13" t="s">
        <v>41745</v>
      </c>
      <c r="H15209" s="14" t="s">
        <v>41746</v>
      </c>
      <c r="I15209" s="12">
        <v>0.0</v>
      </c>
      <c r="J15209" s="15" t="str">
        <f t="shared" si="1"/>
        <v>Relevant</v>
      </c>
    </row>
    <row r="15210" ht="22.5" customHeight="1">
      <c r="A15210" s="9" t="s">
        <v>41747</v>
      </c>
      <c r="B15210" s="10">
        <v>45710.755694444444</v>
      </c>
      <c r="C15210" s="11" t="s">
        <v>41748</v>
      </c>
      <c r="D15210" s="12">
        <v>2.0</v>
      </c>
      <c r="E15210" s="10" t="s">
        <v>12</v>
      </c>
      <c r="F15210" s="12">
        <v>2025.0</v>
      </c>
      <c r="G15210" s="13" t="s">
        <v>13</v>
      </c>
      <c r="H15210" s="14" t="s">
        <v>52</v>
      </c>
      <c r="I15210" s="12">
        <v>1982.0</v>
      </c>
      <c r="J15210" s="15" t="str">
        <f t="shared" si="1"/>
        <v>Relevant</v>
      </c>
    </row>
    <row r="15211" ht="22.5" customHeight="1">
      <c r="A15211" s="9" t="s">
        <v>41749</v>
      </c>
      <c r="B15211" s="10">
        <v>45497.47479166667</v>
      </c>
      <c r="C15211" s="11" t="s">
        <v>41750</v>
      </c>
      <c r="D15211" s="12">
        <v>7.0</v>
      </c>
      <c r="E15211" s="10" t="s">
        <v>55</v>
      </c>
      <c r="F15211" s="12">
        <v>2024.0</v>
      </c>
      <c r="G15211" s="13" t="s">
        <v>13</v>
      </c>
      <c r="H15211" s="14" t="s">
        <v>5711</v>
      </c>
      <c r="I15211" s="12">
        <v>18357.0</v>
      </c>
      <c r="J15211" s="15" t="str">
        <f t="shared" si="1"/>
        <v>Irrelevant</v>
      </c>
    </row>
    <row r="15212" ht="22.5" customHeight="1">
      <c r="A15212" s="9" t="s">
        <v>41751</v>
      </c>
      <c r="B15212" s="10">
        <v>45583.342094907406</v>
      </c>
      <c r="C15212" s="11" t="s">
        <v>41752</v>
      </c>
      <c r="D15212" s="12">
        <v>10.0</v>
      </c>
      <c r="E15212" s="10" t="s">
        <v>42</v>
      </c>
      <c r="F15212" s="12">
        <v>2024.0</v>
      </c>
      <c r="G15212" s="13" t="s">
        <v>13</v>
      </c>
      <c r="H15212" s="14" t="s">
        <v>32701</v>
      </c>
      <c r="I15212" s="12">
        <v>2916.0</v>
      </c>
      <c r="J15212" s="15" t="str">
        <f t="shared" si="1"/>
        <v>Relevant</v>
      </c>
    </row>
    <row r="15213" ht="22.5" customHeight="1">
      <c r="A15213" s="9" t="s">
        <v>41753</v>
      </c>
      <c r="B15213" s="10">
        <v>45616.504016203704</v>
      </c>
      <c r="C15213" s="11" t="s">
        <v>41754</v>
      </c>
      <c r="D15213" s="12">
        <v>11.0</v>
      </c>
      <c r="E15213" s="10" t="s">
        <v>17</v>
      </c>
      <c r="F15213" s="12">
        <v>2024.0</v>
      </c>
      <c r="G15213" s="13" t="s">
        <v>41755</v>
      </c>
      <c r="H15213" s="14" t="s">
        <v>41756</v>
      </c>
      <c r="I15213" s="12">
        <v>659.0</v>
      </c>
      <c r="J15213" s="15" t="str">
        <f t="shared" si="1"/>
        <v>Irrelevant</v>
      </c>
    </row>
    <row r="15214" ht="22.5" customHeight="1">
      <c r="A15214" s="9" t="s">
        <v>41757</v>
      </c>
      <c r="B15214" s="10">
        <v>45600.41165509259</v>
      </c>
      <c r="C15214" s="11" t="s">
        <v>41758</v>
      </c>
      <c r="D15214" s="12">
        <v>11.0</v>
      </c>
      <c r="E15214" s="10" t="s">
        <v>17</v>
      </c>
      <c r="F15214" s="12">
        <v>2024.0</v>
      </c>
      <c r="G15214" s="13" t="s">
        <v>41759</v>
      </c>
      <c r="H15214" s="14" t="s">
        <v>7192</v>
      </c>
      <c r="I15214" s="12">
        <v>0.0</v>
      </c>
      <c r="J15214" s="15" t="str">
        <f t="shared" si="1"/>
        <v>Irrelevant</v>
      </c>
    </row>
    <row r="15215" ht="22.5" customHeight="1">
      <c r="A15215" s="9" t="s">
        <v>41760</v>
      </c>
      <c r="B15215" s="10">
        <v>45567.572222222225</v>
      </c>
      <c r="C15215" s="11" t="s">
        <v>41761</v>
      </c>
      <c r="D15215" s="12">
        <v>10.0</v>
      </c>
      <c r="E15215" s="10" t="s">
        <v>42</v>
      </c>
      <c r="F15215" s="12">
        <v>2024.0</v>
      </c>
      <c r="G15215" s="13" t="s">
        <v>41762</v>
      </c>
      <c r="H15215" s="14" t="s">
        <v>41763</v>
      </c>
      <c r="I15215" s="12">
        <v>1.6242846E7</v>
      </c>
      <c r="J15215" s="15" t="str">
        <f t="shared" si="1"/>
        <v>Relevant</v>
      </c>
    </row>
    <row r="15216" ht="22.5" customHeight="1">
      <c r="A15216" s="9" t="s">
        <v>41764</v>
      </c>
      <c r="B15216" s="10">
        <v>45613.62537957176</v>
      </c>
      <c r="C15216" s="11" t="s">
        <v>41765</v>
      </c>
      <c r="D15216" s="12">
        <v>11.0</v>
      </c>
      <c r="E15216" s="10" t="s">
        <v>17</v>
      </c>
      <c r="F15216" s="12">
        <v>2024.0</v>
      </c>
      <c r="G15216" s="13" t="s">
        <v>41766</v>
      </c>
      <c r="H15216" s="14" t="s">
        <v>41767</v>
      </c>
      <c r="I15216" s="12">
        <v>2530249.0</v>
      </c>
      <c r="J15216" s="15" t="str">
        <f t="shared" si="1"/>
        <v>Relevant</v>
      </c>
    </row>
    <row r="15217" ht="22.5" customHeight="1">
      <c r="A15217" s="9" t="s">
        <v>41768</v>
      </c>
      <c r="B15217" s="10">
        <v>45631.008680555555</v>
      </c>
      <c r="C15217" s="11" t="s">
        <v>41769</v>
      </c>
      <c r="D15217" s="12">
        <v>12.0</v>
      </c>
      <c r="E15217" s="10" t="s">
        <v>26</v>
      </c>
      <c r="F15217" s="12">
        <v>2024.0</v>
      </c>
      <c r="G15217" s="13" t="s">
        <v>13</v>
      </c>
      <c r="H15217" s="14" t="s">
        <v>181</v>
      </c>
      <c r="I15217" s="12">
        <v>493.0</v>
      </c>
      <c r="J15217" s="15" t="str">
        <f t="shared" si="1"/>
        <v>Irrelevant</v>
      </c>
    </row>
    <row r="15218" ht="22.5" customHeight="1">
      <c r="A15218" s="9" t="s">
        <v>41770</v>
      </c>
      <c r="B15218" s="10">
        <v>45698.807534722226</v>
      </c>
      <c r="C15218" s="11" t="s">
        <v>4165</v>
      </c>
      <c r="D15218" s="12">
        <v>2.0</v>
      </c>
      <c r="E15218" s="10" t="s">
        <v>12</v>
      </c>
      <c r="F15218" s="12">
        <v>2025.0</v>
      </c>
      <c r="G15218" s="13" t="s">
        <v>13</v>
      </c>
      <c r="H15218" s="14" t="s">
        <v>691</v>
      </c>
      <c r="I15218" s="12">
        <v>684.0</v>
      </c>
      <c r="J15218" s="15" t="str">
        <f t="shared" si="1"/>
        <v>Relevant</v>
      </c>
    </row>
    <row r="15219" ht="22.5" customHeight="1">
      <c r="A15219" s="9" t="s">
        <v>41771</v>
      </c>
      <c r="B15219" s="10">
        <v>45642.73582175926</v>
      </c>
      <c r="C15219" s="11" t="s">
        <v>41772</v>
      </c>
      <c r="D15219" s="12">
        <v>12.0</v>
      </c>
      <c r="E15219" s="10" t="s">
        <v>26</v>
      </c>
      <c r="F15219" s="12">
        <v>2024.0</v>
      </c>
      <c r="G15219" s="13" t="s">
        <v>13</v>
      </c>
      <c r="H15219" s="14" t="s">
        <v>232</v>
      </c>
      <c r="I15219" s="12">
        <v>3895.0</v>
      </c>
      <c r="J15219" s="15" t="str">
        <f t="shared" si="1"/>
        <v>Relevant</v>
      </c>
    </row>
    <row r="15220" ht="22.5" customHeight="1">
      <c r="A15220" s="9" t="s">
        <v>41773</v>
      </c>
      <c r="B15220" s="10">
        <v>45478.909538368054</v>
      </c>
      <c r="C15220" s="11" t="s">
        <v>41774</v>
      </c>
      <c r="D15220" s="12">
        <v>7.0</v>
      </c>
      <c r="E15220" s="10" t="s">
        <v>55</v>
      </c>
      <c r="F15220" s="12">
        <v>2024.0</v>
      </c>
      <c r="G15220" s="13" t="s">
        <v>41775</v>
      </c>
      <c r="H15220" s="14" t="str">
        <f>IFERROR(__xludf.DUMMYFUNCTION("TRIM(REGEXREPLACE(GOOGLETRANSLATE(G15220,""auto"",""en""),""(?i)\b(RT|QT)\s*@?\w*:?\s*|https?://\S+|@\w+|#\w+|[^\x00-\x7F]|[^\w\s]"",""""))"),"This tree is home to Brahma Vishnu and Shiva and is a treasure trove of medicinal properties")</f>
        <v>This tree is home to Brahma Vishnu and Shiva and is a treasure trove of medicinal properties</v>
      </c>
      <c r="I15220" s="12">
        <v>0.0</v>
      </c>
      <c r="J15220" s="15" t="str">
        <f t="shared" si="1"/>
        <v>Irrelevant</v>
      </c>
    </row>
    <row r="15221" ht="22.5" customHeight="1">
      <c r="A15221" s="9" t="s">
        <v>41776</v>
      </c>
      <c r="B15221" s="10">
        <v>45629.28461805556</v>
      </c>
      <c r="C15221" s="11" t="s">
        <v>41777</v>
      </c>
      <c r="D15221" s="12">
        <v>12.0</v>
      </c>
      <c r="E15221" s="10" t="s">
        <v>26</v>
      </c>
      <c r="F15221" s="12">
        <v>2024.0</v>
      </c>
      <c r="G15221" s="13" t="s">
        <v>41778</v>
      </c>
      <c r="H15221" s="14" t="s">
        <v>41779</v>
      </c>
      <c r="I15221" s="12">
        <v>8468849.0</v>
      </c>
      <c r="J15221" s="15" t="str">
        <f t="shared" si="1"/>
        <v>Relevant</v>
      </c>
    </row>
    <row r="15222" ht="22.5" customHeight="1">
      <c r="A15222" s="9" t="s">
        <v>41780</v>
      </c>
      <c r="B15222" s="10">
        <v>45590.9109837963</v>
      </c>
      <c r="C15222" s="11" t="s">
        <v>41781</v>
      </c>
      <c r="D15222" s="12">
        <v>10.0</v>
      </c>
      <c r="E15222" s="10" t="s">
        <v>42</v>
      </c>
      <c r="F15222" s="12">
        <v>2024.0</v>
      </c>
      <c r="G15222" s="13" t="s">
        <v>13</v>
      </c>
      <c r="H15222" s="14" t="s">
        <v>338</v>
      </c>
      <c r="I15222" s="12">
        <v>262.0</v>
      </c>
      <c r="J15222" s="15" t="str">
        <f t="shared" si="1"/>
        <v>Relevant</v>
      </c>
    </row>
    <row r="15223" ht="22.5" customHeight="1">
      <c r="A15223" s="9" t="s">
        <v>41782</v>
      </c>
      <c r="B15223" s="10">
        <v>45727.65767361111</v>
      </c>
      <c r="C15223" s="11" t="s">
        <v>41783</v>
      </c>
      <c r="D15223" s="12">
        <v>3.0</v>
      </c>
      <c r="E15223" s="10" t="s">
        <v>59</v>
      </c>
      <c r="F15223" s="12">
        <v>2025.0</v>
      </c>
      <c r="G15223" s="13" t="s">
        <v>41784</v>
      </c>
      <c r="H15223" s="14" t="s">
        <v>41785</v>
      </c>
      <c r="I15223" s="12">
        <v>43360.0</v>
      </c>
      <c r="J15223" s="15" t="str">
        <f t="shared" si="1"/>
        <v>Relevant</v>
      </c>
    </row>
    <row r="15224" ht="22.5" customHeight="1">
      <c r="A15224" s="9" t="s">
        <v>41786</v>
      </c>
      <c r="B15224" s="10">
        <v>45614.665</v>
      </c>
      <c r="C15224" s="11" t="s">
        <v>41787</v>
      </c>
      <c r="D15224" s="12">
        <v>11.0</v>
      </c>
      <c r="E15224" s="10" t="s">
        <v>17</v>
      </c>
      <c r="F15224" s="12">
        <v>2024.0</v>
      </c>
      <c r="G15224" s="13" t="s">
        <v>13</v>
      </c>
      <c r="H15224" s="14" t="s">
        <v>423</v>
      </c>
      <c r="I15224" s="12">
        <v>76.0</v>
      </c>
      <c r="J15224" s="15" t="str">
        <f t="shared" si="1"/>
        <v>Relevant</v>
      </c>
    </row>
    <row r="15225" ht="22.5" customHeight="1">
      <c r="A15225" s="9" t="s">
        <v>41788</v>
      </c>
      <c r="B15225" s="10">
        <v>45707.35042824074</v>
      </c>
      <c r="C15225" s="11" t="s">
        <v>41789</v>
      </c>
      <c r="D15225" s="12">
        <v>2.0</v>
      </c>
      <c r="E15225" s="10" t="s">
        <v>12</v>
      </c>
      <c r="F15225" s="12">
        <v>2025.0</v>
      </c>
      <c r="G15225" s="13" t="s">
        <v>13</v>
      </c>
      <c r="H15225" s="14" t="s">
        <v>41790</v>
      </c>
      <c r="I15225" s="12">
        <v>361.0</v>
      </c>
      <c r="J15225" s="15" t="str">
        <f t="shared" si="1"/>
        <v>Irrelevant</v>
      </c>
    </row>
    <row r="15226" ht="22.5" customHeight="1">
      <c r="A15226" s="9" t="s">
        <v>41791</v>
      </c>
      <c r="B15226" s="10">
        <v>45644.69231481481</v>
      </c>
      <c r="C15226" s="11" t="s">
        <v>41792</v>
      </c>
      <c r="D15226" s="12">
        <v>12.0</v>
      </c>
      <c r="E15226" s="10" t="s">
        <v>26</v>
      </c>
      <c r="F15226" s="12">
        <v>2024.0</v>
      </c>
      <c r="G15226" s="13" t="s">
        <v>41793</v>
      </c>
      <c r="H15226" s="14" t="s">
        <v>41794</v>
      </c>
      <c r="I15226" s="12">
        <v>622887.0</v>
      </c>
      <c r="J15226" s="15" t="str">
        <f t="shared" si="1"/>
        <v>Irrelevant</v>
      </c>
    </row>
    <row r="15227" ht="22.5" customHeight="1">
      <c r="A15227" s="9" t="s">
        <v>41795</v>
      </c>
      <c r="B15227" s="10">
        <v>45707.49290509259</v>
      </c>
      <c r="C15227" s="11" t="s">
        <v>37061</v>
      </c>
      <c r="D15227" s="12">
        <v>2.0</v>
      </c>
      <c r="E15227" s="10" t="s">
        <v>12</v>
      </c>
      <c r="F15227" s="12">
        <v>2025.0</v>
      </c>
      <c r="G15227" s="13" t="s">
        <v>13</v>
      </c>
      <c r="H15227" s="14" t="s">
        <v>41796</v>
      </c>
      <c r="I15227" s="12">
        <v>921.0</v>
      </c>
      <c r="J15227" s="15" t="str">
        <f t="shared" si="1"/>
        <v>Relevant</v>
      </c>
    </row>
    <row r="15228" ht="22.5" customHeight="1">
      <c r="A15228" s="9" t="s">
        <v>41797</v>
      </c>
      <c r="B15228" s="10">
        <v>45481.64121712963</v>
      </c>
      <c r="C15228" s="11" t="s">
        <v>10280</v>
      </c>
      <c r="D15228" s="12">
        <v>7.0</v>
      </c>
      <c r="E15228" s="10" t="s">
        <v>55</v>
      </c>
      <c r="F15228" s="12">
        <v>2024.0</v>
      </c>
      <c r="G15228" s="13" t="s">
        <v>41798</v>
      </c>
      <c r="H15228" s="14" t="s">
        <v>41799</v>
      </c>
      <c r="I15228" s="12">
        <v>3514.0</v>
      </c>
      <c r="J15228" s="15" t="str">
        <f t="shared" si="1"/>
        <v>Relevant</v>
      </c>
    </row>
    <row r="15229" ht="22.5" customHeight="1">
      <c r="A15229" s="9" t="s">
        <v>41800</v>
      </c>
      <c r="B15229" s="10">
        <v>45615.31366898148</v>
      </c>
      <c r="C15229" s="11" t="s">
        <v>41801</v>
      </c>
      <c r="D15229" s="12">
        <v>11.0</v>
      </c>
      <c r="E15229" s="10" t="s">
        <v>17</v>
      </c>
      <c r="F15229" s="12">
        <v>2024.0</v>
      </c>
      <c r="G15229" s="13" t="s">
        <v>13</v>
      </c>
      <c r="H15229" s="14" t="s">
        <v>13839</v>
      </c>
      <c r="I15229" s="12">
        <v>106.0</v>
      </c>
      <c r="J15229" s="15" t="str">
        <f t="shared" si="1"/>
        <v>Relevant</v>
      </c>
    </row>
    <row r="15230" ht="22.5" customHeight="1">
      <c r="A15230" s="9" t="s">
        <v>41802</v>
      </c>
      <c r="B15230" s="10">
        <v>45555.87769675926</v>
      </c>
      <c r="C15230" s="11" t="s">
        <v>41803</v>
      </c>
      <c r="D15230" s="12">
        <v>9.0</v>
      </c>
      <c r="E15230" s="10" t="s">
        <v>114</v>
      </c>
      <c r="F15230" s="12">
        <v>2024.0</v>
      </c>
      <c r="G15230" s="13" t="s">
        <v>41804</v>
      </c>
      <c r="H15230" s="14" t="s">
        <v>41805</v>
      </c>
      <c r="I15230" s="12">
        <v>72495.0</v>
      </c>
      <c r="J15230" s="15" t="str">
        <f t="shared" si="1"/>
        <v>Relevant</v>
      </c>
    </row>
    <row r="15231" ht="22.5" customHeight="1">
      <c r="A15231" s="9" t="s">
        <v>41806</v>
      </c>
      <c r="B15231" s="10">
        <v>45600.957141203704</v>
      </c>
      <c r="C15231" s="11" t="s">
        <v>41807</v>
      </c>
      <c r="D15231" s="12">
        <v>11.0</v>
      </c>
      <c r="E15231" s="10" t="s">
        <v>17</v>
      </c>
      <c r="F15231" s="12">
        <v>2024.0</v>
      </c>
      <c r="G15231" s="13" t="s">
        <v>13</v>
      </c>
      <c r="H15231" s="14" t="s">
        <v>259</v>
      </c>
      <c r="I15231" s="12">
        <v>380.0</v>
      </c>
      <c r="J15231" s="15" t="str">
        <f t="shared" si="1"/>
        <v>Relevant</v>
      </c>
    </row>
    <row r="15232" ht="22.5" customHeight="1">
      <c r="A15232" s="9" t="s">
        <v>41808</v>
      </c>
      <c r="B15232" s="10">
        <v>45615.811944444446</v>
      </c>
      <c r="C15232" s="11" t="s">
        <v>41809</v>
      </c>
      <c r="D15232" s="12">
        <v>11.0</v>
      </c>
      <c r="E15232" s="10" t="s">
        <v>17</v>
      </c>
      <c r="F15232" s="12">
        <v>2024.0</v>
      </c>
      <c r="G15232" s="13" t="s">
        <v>13</v>
      </c>
      <c r="H15232" s="14" t="s">
        <v>14373</v>
      </c>
      <c r="I15232" s="12">
        <v>2371.0</v>
      </c>
      <c r="J15232" s="15" t="str">
        <f t="shared" si="1"/>
        <v>Relevant</v>
      </c>
    </row>
    <row r="15233" ht="22.5" customHeight="1">
      <c r="A15233" s="9" t="s">
        <v>41810</v>
      </c>
      <c r="B15233" s="10">
        <v>45696.98960648148</v>
      </c>
      <c r="C15233" s="11" t="s">
        <v>41811</v>
      </c>
      <c r="D15233" s="12">
        <v>2.0</v>
      </c>
      <c r="E15233" s="10" t="s">
        <v>12</v>
      </c>
      <c r="F15233" s="12">
        <v>2025.0</v>
      </c>
      <c r="G15233" s="13" t="s">
        <v>13</v>
      </c>
      <c r="H15233" s="14" t="s">
        <v>14</v>
      </c>
      <c r="I15233" s="12">
        <v>110.0</v>
      </c>
      <c r="J15233" s="15" t="str">
        <f t="shared" si="1"/>
        <v>Relevant</v>
      </c>
    </row>
    <row r="15234" ht="22.5" customHeight="1">
      <c r="A15234" s="9" t="s">
        <v>41812</v>
      </c>
      <c r="B15234" s="10">
        <v>45610.87167824074</v>
      </c>
      <c r="C15234" s="11" t="s">
        <v>41813</v>
      </c>
      <c r="D15234" s="12">
        <v>11.0</v>
      </c>
      <c r="E15234" s="10" t="s">
        <v>17</v>
      </c>
      <c r="F15234" s="12">
        <v>2024.0</v>
      </c>
      <c r="G15234" s="13" t="s">
        <v>13</v>
      </c>
      <c r="H15234" s="14" t="s">
        <v>47</v>
      </c>
      <c r="I15234" s="12">
        <v>107.0</v>
      </c>
      <c r="J15234" s="15" t="str">
        <f t="shared" si="1"/>
        <v>Relevant</v>
      </c>
    </row>
    <row r="15235" ht="22.5" customHeight="1">
      <c r="A15235" s="9" t="s">
        <v>41814</v>
      </c>
      <c r="B15235" s="10">
        <v>45615.485763888886</v>
      </c>
      <c r="C15235" s="11" t="s">
        <v>41815</v>
      </c>
      <c r="D15235" s="12">
        <v>11.0</v>
      </c>
      <c r="E15235" s="10" t="s">
        <v>17</v>
      </c>
      <c r="F15235" s="12">
        <v>2024.0</v>
      </c>
      <c r="G15235" s="13" t="s">
        <v>13</v>
      </c>
      <c r="H15235" s="14" t="s">
        <v>6154</v>
      </c>
      <c r="I15235" s="12">
        <v>63.0</v>
      </c>
      <c r="J15235" s="15" t="str">
        <f t="shared" si="1"/>
        <v>Relevant</v>
      </c>
    </row>
    <row r="15236" ht="22.5" customHeight="1">
      <c r="A15236" s="9" t="s">
        <v>41816</v>
      </c>
      <c r="B15236" s="10">
        <v>45737.434166666666</v>
      </c>
      <c r="C15236" s="11" t="s">
        <v>16733</v>
      </c>
      <c r="D15236" s="12">
        <v>3.0</v>
      </c>
      <c r="E15236" s="10" t="s">
        <v>59</v>
      </c>
      <c r="F15236" s="12">
        <v>2025.0</v>
      </c>
      <c r="G15236" s="13" t="s">
        <v>13</v>
      </c>
      <c r="H15236" s="14" t="s">
        <v>75</v>
      </c>
      <c r="I15236" s="12">
        <v>1773.0</v>
      </c>
      <c r="J15236" s="15" t="str">
        <f t="shared" si="1"/>
        <v>Relevant</v>
      </c>
    </row>
    <row r="15237" ht="22.5" customHeight="1">
      <c r="A15237" s="9" t="s">
        <v>41817</v>
      </c>
      <c r="B15237" s="10">
        <v>45615.0687962963</v>
      </c>
      <c r="C15237" s="11" t="s">
        <v>41818</v>
      </c>
      <c r="D15237" s="12">
        <v>11.0</v>
      </c>
      <c r="E15237" s="10" t="s">
        <v>17</v>
      </c>
      <c r="F15237" s="12">
        <v>2024.0</v>
      </c>
      <c r="G15237" s="13" t="s">
        <v>13</v>
      </c>
      <c r="H15237" s="14" t="s">
        <v>423</v>
      </c>
      <c r="I15237" s="12">
        <v>319.0</v>
      </c>
      <c r="J15237" s="15" t="str">
        <f t="shared" si="1"/>
        <v>Relevant</v>
      </c>
    </row>
    <row r="15238" ht="22.5" customHeight="1">
      <c r="A15238" s="9" t="s">
        <v>41819</v>
      </c>
      <c r="B15238" s="10">
        <v>45642.72576388889</v>
      </c>
      <c r="C15238" s="11" t="s">
        <v>41820</v>
      </c>
      <c r="D15238" s="12">
        <v>12.0</v>
      </c>
      <c r="E15238" s="10" t="s">
        <v>26</v>
      </c>
      <c r="F15238" s="12">
        <v>2024.0</v>
      </c>
      <c r="G15238" s="13" t="s">
        <v>41821</v>
      </c>
      <c r="H15238" s="14" t="s">
        <v>41822</v>
      </c>
      <c r="I15238" s="12">
        <v>247032.0</v>
      </c>
      <c r="J15238" s="15" t="str">
        <f t="shared" si="1"/>
        <v>Relevant</v>
      </c>
    </row>
    <row r="15239" ht="22.5" customHeight="1">
      <c r="A15239" s="9" t="s">
        <v>41823</v>
      </c>
      <c r="B15239" s="10">
        <v>45482.7571875</v>
      </c>
      <c r="C15239" s="11" t="s">
        <v>41824</v>
      </c>
      <c r="D15239" s="12">
        <v>7.0</v>
      </c>
      <c r="E15239" s="10" t="s">
        <v>55</v>
      </c>
      <c r="F15239" s="12">
        <v>2024.0</v>
      </c>
      <c r="G15239" s="13" t="s">
        <v>13</v>
      </c>
      <c r="H15239" s="14" t="s">
        <v>5908</v>
      </c>
      <c r="I15239" s="12">
        <v>146.0</v>
      </c>
      <c r="J15239" s="15" t="str">
        <f t="shared" si="1"/>
        <v>Irrelevant</v>
      </c>
    </row>
    <row r="15240" ht="22.5" customHeight="1">
      <c r="A15240" s="9" t="s">
        <v>41825</v>
      </c>
      <c r="B15240" s="10">
        <v>45706.81133101852</v>
      </c>
      <c r="C15240" s="11" t="s">
        <v>41826</v>
      </c>
      <c r="D15240" s="12">
        <v>2.0</v>
      </c>
      <c r="E15240" s="10" t="s">
        <v>12</v>
      </c>
      <c r="F15240" s="12">
        <v>2025.0</v>
      </c>
      <c r="G15240" s="13" t="s">
        <v>13</v>
      </c>
      <c r="H15240" s="14" t="s">
        <v>832</v>
      </c>
      <c r="I15240" s="12">
        <v>302.0</v>
      </c>
      <c r="J15240" s="15" t="str">
        <f t="shared" si="1"/>
        <v>Irrelevant</v>
      </c>
    </row>
    <row r="15241" ht="22.5" customHeight="1">
      <c r="A15241" s="9" t="s">
        <v>41827</v>
      </c>
      <c r="B15241" s="10">
        <v>45597.32696759259</v>
      </c>
      <c r="C15241" s="11" t="s">
        <v>41828</v>
      </c>
      <c r="D15241" s="12">
        <v>11.0</v>
      </c>
      <c r="E15241" s="10" t="s">
        <v>17</v>
      </c>
      <c r="F15241" s="12">
        <v>2024.0</v>
      </c>
      <c r="G15241" s="13" t="s">
        <v>41829</v>
      </c>
      <c r="H15241" s="14" t="s">
        <v>41830</v>
      </c>
      <c r="I15241" s="12">
        <v>9292977.0</v>
      </c>
      <c r="J15241" s="15" t="str">
        <f t="shared" si="1"/>
        <v>Relevant</v>
      </c>
    </row>
    <row r="15242" ht="22.5" customHeight="1">
      <c r="A15242" s="9" t="s">
        <v>41831</v>
      </c>
      <c r="B15242" s="10">
        <v>45415.90902777778</v>
      </c>
      <c r="C15242" s="11" t="s">
        <v>41832</v>
      </c>
      <c r="D15242" s="12">
        <v>5.0</v>
      </c>
      <c r="E15242" s="10" t="s">
        <v>21</v>
      </c>
      <c r="F15242" s="12">
        <v>2024.0</v>
      </c>
      <c r="G15242" s="13" t="s">
        <v>41833</v>
      </c>
      <c r="H15242" s="14" t="s">
        <v>23836</v>
      </c>
      <c r="I15242" s="12">
        <v>0.0</v>
      </c>
      <c r="J15242" s="15" t="str">
        <f t="shared" si="1"/>
        <v>Relevant</v>
      </c>
    </row>
    <row r="15243" ht="22.5" customHeight="1">
      <c r="A15243" s="9" t="s">
        <v>41834</v>
      </c>
      <c r="B15243" s="10">
        <v>45510.46980813657</v>
      </c>
      <c r="C15243" s="11" t="s">
        <v>13663</v>
      </c>
      <c r="D15243" s="12">
        <v>8.0</v>
      </c>
      <c r="E15243" s="10" t="s">
        <v>167</v>
      </c>
      <c r="F15243" s="12">
        <v>2024.0</v>
      </c>
      <c r="G15243" s="13" t="s">
        <v>41835</v>
      </c>
      <c r="H15243" s="14" t="s">
        <v>41836</v>
      </c>
      <c r="I15243" s="12">
        <v>8462111.0</v>
      </c>
      <c r="J15243" s="15" t="str">
        <f t="shared" si="1"/>
        <v>Irrelevant</v>
      </c>
    </row>
    <row r="15244" ht="22.5" customHeight="1">
      <c r="A15244" s="9" t="s">
        <v>41837</v>
      </c>
      <c r="B15244" s="10">
        <v>45632.00983796296</v>
      </c>
      <c r="C15244" s="11" t="s">
        <v>41838</v>
      </c>
      <c r="D15244" s="12">
        <v>12.0</v>
      </c>
      <c r="E15244" s="10" t="s">
        <v>26</v>
      </c>
      <c r="F15244" s="12">
        <v>2024.0</v>
      </c>
      <c r="G15244" s="13" t="s">
        <v>13</v>
      </c>
      <c r="H15244" s="14" t="s">
        <v>1809</v>
      </c>
      <c r="I15244" s="12">
        <v>691.0</v>
      </c>
      <c r="J15244" s="15" t="str">
        <f t="shared" si="1"/>
        <v>Relevant</v>
      </c>
    </row>
    <row r="15245" ht="22.5" customHeight="1">
      <c r="A15245" s="9" t="s">
        <v>41839</v>
      </c>
      <c r="B15245" s="10">
        <v>45608.78585378472</v>
      </c>
      <c r="C15245" s="11" t="s">
        <v>16340</v>
      </c>
      <c r="D15245" s="12">
        <v>11.0</v>
      </c>
      <c r="E15245" s="10" t="s">
        <v>17</v>
      </c>
      <c r="F15245" s="12">
        <v>2024.0</v>
      </c>
      <c r="G15245" s="13" t="s">
        <v>41840</v>
      </c>
      <c r="H15245" s="14" t="s">
        <v>41841</v>
      </c>
      <c r="I15245" s="12">
        <v>376003.0</v>
      </c>
      <c r="J15245" s="15" t="str">
        <f t="shared" si="1"/>
        <v>Irrelevant</v>
      </c>
    </row>
    <row r="15246" ht="22.5" customHeight="1">
      <c r="A15246" s="9" t="s">
        <v>41842</v>
      </c>
      <c r="B15246" s="10">
        <v>45729.45109953704</v>
      </c>
      <c r="C15246" s="11" t="s">
        <v>41843</v>
      </c>
      <c r="D15246" s="12">
        <v>3.0</v>
      </c>
      <c r="E15246" s="10" t="s">
        <v>59</v>
      </c>
      <c r="F15246" s="12">
        <v>2025.0</v>
      </c>
      <c r="G15246" s="13" t="s">
        <v>13</v>
      </c>
      <c r="H15246" s="14" t="s">
        <v>41844</v>
      </c>
      <c r="I15246" s="12">
        <v>118189.0</v>
      </c>
      <c r="J15246" s="15" t="str">
        <f t="shared" si="1"/>
        <v>Relevant</v>
      </c>
    </row>
    <row r="15247" ht="22.5" customHeight="1">
      <c r="A15247" s="9" t="s">
        <v>41845</v>
      </c>
      <c r="B15247" s="10">
        <v>45634.82644675926</v>
      </c>
      <c r="C15247" s="11" t="s">
        <v>41846</v>
      </c>
      <c r="D15247" s="12">
        <v>12.0</v>
      </c>
      <c r="E15247" s="10" t="s">
        <v>26</v>
      </c>
      <c r="F15247" s="12">
        <v>2024.0</v>
      </c>
      <c r="G15247" s="13" t="s">
        <v>13</v>
      </c>
      <c r="H15247" s="14" t="s">
        <v>1126</v>
      </c>
      <c r="I15247" s="12">
        <v>1827.0</v>
      </c>
      <c r="J15247" s="15" t="str">
        <f t="shared" si="1"/>
        <v>Irrelevant</v>
      </c>
    </row>
    <row r="15248" ht="22.5" customHeight="1">
      <c r="A15248" s="9" t="s">
        <v>41847</v>
      </c>
      <c r="B15248" s="10">
        <v>45585.952418981484</v>
      </c>
      <c r="C15248" s="11" t="s">
        <v>41848</v>
      </c>
      <c r="D15248" s="12">
        <v>10.0</v>
      </c>
      <c r="E15248" s="10" t="s">
        <v>42</v>
      </c>
      <c r="F15248" s="12">
        <v>2024.0</v>
      </c>
      <c r="G15248" s="13" t="s">
        <v>13</v>
      </c>
      <c r="H15248" s="14" t="s">
        <v>642</v>
      </c>
      <c r="I15248" s="12">
        <v>96.0</v>
      </c>
      <c r="J15248" s="15" t="str">
        <f t="shared" si="1"/>
        <v>Relevant</v>
      </c>
    </row>
    <row r="15249" ht="22.5" customHeight="1">
      <c r="A15249" s="9" t="s">
        <v>41849</v>
      </c>
      <c r="B15249" s="10">
        <v>45452.65423611111</v>
      </c>
      <c r="C15249" s="11" t="s">
        <v>41850</v>
      </c>
      <c r="D15249" s="12">
        <v>6.0</v>
      </c>
      <c r="E15249" s="10" t="s">
        <v>34</v>
      </c>
      <c r="F15249" s="12">
        <v>2024.0</v>
      </c>
      <c r="G15249" s="13" t="s">
        <v>41851</v>
      </c>
      <c r="H15249" s="14" t="s">
        <v>41852</v>
      </c>
      <c r="I15249" s="12">
        <v>384.0</v>
      </c>
      <c r="J15249" s="15" t="str">
        <f t="shared" si="1"/>
        <v>Irrelevant</v>
      </c>
    </row>
    <row r="15250" ht="22.5" customHeight="1">
      <c r="A15250" s="9" t="s">
        <v>41853</v>
      </c>
      <c r="B15250" s="10">
        <v>45604.43059027778</v>
      </c>
      <c r="C15250" s="11" t="s">
        <v>41854</v>
      </c>
      <c r="D15250" s="12">
        <v>11.0</v>
      </c>
      <c r="E15250" s="10" t="s">
        <v>17</v>
      </c>
      <c r="F15250" s="12">
        <v>2024.0</v>
      </c>
      <c r="G15250" s="13" t="s">
        <v>13</v>
      </c>
      <c r="H15250" s="14" t="s">
        <v>4809</v>
      </c>
      <c r="I15250" s="12">
        <v>332.0</v>
      </c>
      <c r="J15250" s="15" t="str">
        <f t="shared" si="1"/>
        <v>Relevant</v>
      </c>
    </row>
    <row r="15251" ht="22.5" customHeight="1">
      <c r="A15251" s="9" t="s">
        <v>41855</v>
      </c>
      <c r="B15251" s="10">
        <v>45615.46873842592</v>
      </c>
      <c r="C15251" s="11" t="s">
        <v>41856</v>
      </c>
      <c r="D15251" s="12">
        <v>11.0</v>
      </c>
      <c r="E15251" s="10" t="s">
        <v>17</v>
      </c>
      <c r="F15251" s="12">
        <v>2024.0</v>
      </c>
      <c r="G15251" s="13" t="s">
        <v>13</v>
      </c>
      <c r="H15251" s="14" t="s">
        <v>41857</v>
      </c>
      <c r="I15251" s="12">
        <v>7804.0</v>
      </c>
      <c r="J15251" s="15" t="str">
        <f t="shared" si="1"/>
        <v>Relevant</v>
      </c>
    </row>
    <row r="15252" ht="22.5" customHeight="1">
      <c r="A15252" s="9" t="s">
        <v>41858</v>
      </c>
      <c r="B15252" s="10">
        <v>45621.756944444445</v>
      </c>
      <c r="C15252" s="11" t="s">
        <v>24193</v>
      </c>
      <c r="D15252" s="12">
        <v>11.0</v>
      </c>
      <c r="E15252" s="10" t="s">
        <v>17</v>
      </c>
      <c r="F15252" s="12">
        <v>2024.0</v>
      </c>
      <c r="G15252" s="13" t="s">
        <v>13</v>
      </c>
      <c r="H15252" s="14" t="s">
        <v>220</v>
      </c>
      <c r="I15252" s="12">
        <v>9.0</v>
      </c>
      <c r="J15252" s="15" t="str">
        <f t="shared" si="1"/>
        <v>Relevant</v>
      </c>
    </row>
    <row r="15253" ht="22.5" customHeight="1">
      <c r="A15253" s="9" t="s">
        <v>41859</v>
      </c>
      <c r="B15253" s="10">
        <v>45580.82121527778</v>
      </c>
      <c r="C15253" s="11" t="s">
        <v>41860</v>
      </c>
      <c r="D15253" s="12">
        <v>10.0</v>
      </c>
      <c r="E15253" s="10" t="s">
        <v>42</v>
      </c>
      <c r="F15253" s="12">
        <v>2024.0</v>
      </c>
      <c r="G15253" s="13" t="s">
        <v>13</v>
      </c>
      <c r="H15253" s="14" t="s">
        <v>642</v>
      </c>
      <c r="I15253" s="12">
        <v>37.0</v>
      </c>
      <c r="J15253" s="15" t="str">
        <f t="shared" si="1"/>
        <v>Relevant</v>
      </c>
    </row>
    <row r="15254" ht="22.5" customHeight="1">
      <c r="A15254" s="9" t="s">
        <v>41861</v>
      </c>
      <c r="B15254" s="10">
        <v>45555.51326388889</v>
      </c>
      <c r="C15254" s="11" t="s">
        <v>41862</v>
      </c>
      <c r="D15254" s="12">
        <v>9.0</v>
      </c>
      <c r="E15254" s="10" t="s">
        <v>114</v>
      </c>
      <c r="F15254" s="12">
        <v>2024.0</v>
      </c>
      <c r="G15254" s="13" t="s">
        <v>13</v>
      </c>
      <c r="H15254" s="14" t="s">
        <v>56</v>
      </c>
      <c r="I15254" s="12">
        <v>1.0</v>
      </c>
      <c r="J15254" s="15" t="str">
        <f t="shared" si="1"/>
        <v>Relevant</v>
      </c>
    </row>
    <row r="15255" ht="22.5" customHeight="1">
      <c r="A15255" s="9" t="s">
        <v>41863</v>
      </c>
      <c r="B15255" s="10">
        <v>45614.999872685185</v>
      </c>
      <c r="C15255" s="11" t="s">
        <v>41864</v>
      </c>
      <c r="D15255" s="12">
        <v>11.0</v>
      </c>
      <c r="E15255" s="10" t="s">
        <v>17</v>
      </c>
      <c r="F15255" s="12">
        <v>2024.0</v>
      </c>
      <c r="G15255" s="13" t="s">
        <v>41865</v>
      </c>
      <c r="H15255" s="14" t="s">
        <v>41866</v>
      </c>
      <c r="I15255" s="12">
        <v>0.0</v>
      </c>
      <c r="J15255" s="15" t="str">
        <f t="shared" si="1"/>
        <v>Relevant</v>
      </c>
    </row>
    <row r="15256" ht="22.5" customHeight="1">
      <c r="A15256" s="9" t="s">
        <v>41867</v>
      </c>
      <c r="B15256" s="10">
        <v>45605.628599537034</v>
      </c>
      <c r="C15256" s="11" t="s">
        <v>41868</v>
      </c>
      <c r="D15256" s="12">
        <v>11.0</v>
      </c>
      <c r="E15256" s="10" t="s">
        <v>17</v>
      </c>
      <c r="F15256" s="12">
        <v>2024.0</v>
      </c>
      <c r="G15256" s="13" t="s">
        <v>41869</v>
      </c>
      <c r="H15256" s="14" t="s">
        <v>41870</v>
      </c>
      <c r="I15256" s="12">
        <v>1400.0</v>
      </c>
      <c r="J15256" s="15" t="str">
        <f t="shared" si="1"/>
        <v>Irrelevant</v>
      </c>
    </row>
    <row r="15257" ht="22.5" customHeight="1">
      <c r="A15257" s="9" t="s">
        <v>41871</v>
      </c>
      <c r="B15257" s="10">
        <v>45473.6434375</v>
      </c>
      <c r="C15257" s="11" t="s">
        <v>41872</v>
      </c>
      <c r="D15257" s="12">
        <v>6.0</v>
      </c>
      <c r="E15257" s="10" t="s">
        <v>34</v>
      </c>
      <c r="F15257" s="12">
        <v>2024.0</v>
      </c>
      <c r="G15257" s="13" t="s">
        <v>13</v>
      </c>
      <c r="H15257" s="14" t="s">
        <v>56</v>
      </c>
      <c r="I15257" s="12">
        <v>4.0</v>
      </c>
      <c r="J15257" s="15" t="str">
        <f t="shared" si="1"/>
        <v>Relevant</v>
      </c>
    </row>
    <row r="15258" ht="22.5" customHeight="1">
      <c r="A15258" s="9" t="s">
        <v>41873</v>
      </c>
      <c r="B15258" s="10">
        <v>45526.18034921296</v>
      </c>
      <c r="C15258" s="11" t="s">
        <v>41874</v>
      </c>
      <c r="D15258" s="12">
        <v>8.0</v>
      </c>
      <c r="E15258" s="10" t="s">
        <v>167</v>
      </c>
      <c r="F15258" s="12">
        <v>2024.0</v>
      </c>
      <c r="G15258" s="13" t="s">
        <v>41875</v>
      </c>
      <c r="H15258" s="14" t="s">
        <v>41876</v>
      </c>
      <c r="I15258" s="12">
        <v>1.4438863E7</v>
      </c>
      <c r="J15258" s="15" t="str">
        <f t="shared" si="1"/>
        <v>Relevant</v>
      </c>
    </row>
    <row r="15259" ht="22.5" customHeight="1">
      <c r="A15259" s="9" t="s">
        <v>41877</v>
      </c>
      <c r="B15259" s="10">
        <v>45583.890346712964</v>
      </c>
      <c r="C15259" s="11" t="s">
        <v>41878</v>
      </c>
      <c r="D15259" s="12">
        <v>10.0</v>
      </c>
      <c r="E15259" s="10" t="s">
        <v>42</v>
      </c>
      <c r="F15259" s="12">
        <v>2024.0</v>
      </c>
      <c r="G15259" s="13" t="s">
        <v>41879</v>
      </c>
      <c r="H15259" s="14" t="s">
        <v>41880</v>
      </c>
      <c r="I15259" s="12">
        <v>1.2258608E7</v>
      </c>
      <c r="J15259" s="15" t="str">
        <f t="shared" si="1"/>
        <v>Irrelevant</v>
      </c>
    </row>
    <row r="15260" ht="22.5" customHeight="1">
      <c r="A15260" s="9" t="s">
        <v>41881</v>
      </c>
      <c r="B15260" s="10">
        <v>45616.66166666667</v>
      </c>
      <c r="C15260" s="11" t="s">
        <v>1598</v>
      </c>
      <c r="D15260" s="12">
        <v>11.0</v>
      </c>
      <c r="E15260" s="10" t="s">
        <v>17</v>
      </c>
      <c r="F15260" s="12">
        <v>2024.0</v>
      </c>
      <c r="G15260" s="13" t="s">
        <v>13</v>
      </c>
      <c r="H15260" s="14" t="s">
        <v>41882</v>
      </c>
      <c r="I15260" s="12">
        <v>1400.0</v>
      </c>
      <c r="J15260" s="15" t="str">
        <f t="shared" si="1"/>
        <v>Relevant</v>
      </c>
    </row>
    <row r="15261" ht="22.5" customHeight="1">
      <c r="A15261" s="9" t="s">
        <v>41883</v>
      </c>
      <c r="B15261" s="10">
        <v>45579.190092592595</v>
      </c>
      <c r="C15261" s="11" t="s">
        <v>41884</v>
      </c>
      <c r="D15261" s="12">
        <v>10.0</v>
      </c>
      <c r="E15261" s="10" t="s">
        <v>42</v>
      </c>
      <c r="F15261" s="12">
        <v>2024.0</v>
      </c>
      <c r="G15261" s="13" t="s">
        <v>13</v>
      </c>
      <c r="H15261" s="14" t="s">
        <v>2853</v>
      </c>
      <c r="I15261" s="12">
        <v>843.0</v>
      </c>
      <c r="J15261" s="15" t="str">
        <f t="shared" si="1"/>
        <v>Relevant</v>
      </c>
    </row>
    <row r="15262" ht="22.5" customHeight="1">
      <c r="A15262" s="9" t="s">
        <v>41885</v>
      </c>
      <c r="B15262" s="10">
        <v>45629.636041666665</v>
      </c>
      <c r="C15262" s="11" t="s">
        <v>41886</v>
      </c>
      <c r="D15262" s="12">
        <v>12.0</v>
      </c>
      <c r="E15262" s="10" t="s">
        <v>26</v>
      </c>
      <c r="F15262" s="12">
        <v>2024.0</v>
      </c>
      <c r="G15262" s="13" t="s">
        <v>13</v>
      </c>
      <c r="H15262" s="14" t="s">
        <v>1685</v>
      </c>
      <c r="I15262" s="12">
        <v>1073.0</v>
      </c>
      <c r="J15262" s="15" t="str">
        <f t="shared" si="1"/>
        <v>Relevant</v>
      </c>
    </row>
    <row r="15263" ht="22.5" customHeight="1">
      <c r="A15263" s="9" t="s">
        <v>41887</v>
      </c>
      <c r="B15263" s="10">
        <v>45558.547619351855</v>
      </c>
      <c r="C15263" s="11" t="s">
        <v>41888</v>
      </c>
      <c r="D15263" s="12">
        <v>9.0</v>
      </c>
      <c r="E15263" s="10" t="s">
        <v>114</v>
      </c>
      <c r="F15263" s="12">
        <v>2024.0</v>
      </c>
      <c r="G15263" s="13" t="s">
        <v>41889</v>
      </c>
      <c r="H15263" s="14" t="s">
        <v>41890</v>
      </c>
      <c r="I15263" s="12">
        <v>0.0</v>
      </c>
      <c r="J15263" s="15" t="str">
        <f t="shared" si="1"/>
        <v>Irrelevant</v>
      </c>
    </row>
    <row r="15264" ht="22.5" customHeight="1">
      <c r="A15264" s="9" t="s">
        <v>41891</v>
      </c>
      <c r="B15264" s="10">
        <v>45609.772835648146</v>
      </c>
      <c r="C15264" s="11" t="s">
        <v>41892</v>
      </c>
      <c r="D15264" s="12">
        <v>11.0</v>
      </c>
      <c r="E15264" s="10" t="s">
        <v>17</v>
      </c>
      <c r="F15264" s="12">
        <v>2024.0</v>
      </c>
      <c r="G15264" s="13" t="s">
        <v>13</v>
      </c>
      <c r="H15264" s="14" t="s">
        <v>2892</v>
      </c>
      <c r="I15264" s="12">
        <v>1685.0</v>
      </c>
      <c r="J15264" s="15" t="str">
        <f t="shared" si="1"/>
        <v>Relevant</v>
      </c>
    </row>
    <row r="15265" ht="22.5" customHeight="1">
      <c r="A15265" s="9" t="s">
        <v>41893</v>
      </c>
      <c r="B15265" s="10">
        <v>45518.64244212963</v>
      </c>
      <c r="C15265" s="11" t="s">
        <v>41894</v>
      </c>
      <c r="D15265" s="12">
        <v>8.0</v>
      </c>
      <c r="E15265" s="10" t="s">
        <v>167</v>
      </c>
      <c r="F15265" s="12">
        <v>2024.0</v>
      </c>
      <c r="G15265" s="13" t="s">
        <v>41895</v>
      </c>
      <c r="H15265" s="14" t="s">
        <v>41896</v>
      </c>
      <c r="I15265" s="12">
        <v>78.0</v>
      </c>
      <c r="J15265" s="15" t="str">
        <f t="shared" si="1"/>
        <v>Irrelevant</v>
      </c>
    </row>
    <row r="15266" ht="22.5" customHeight="1">
      <c r="A15266" s="9" t="s">
        <v>41897</v>
      </c>
      <c r="B15266" s="10">
        <v>45550.65662037037</v>
      </c>
      <c r="C15266" s="11" t="s">
        <v>41898</v>
      </c>
      <c r="D15266" s="12">
        <v>9.0</v>
      </c>
      <c r="E15266" s="10" t="s">
        <v>114</v>
      </c>
      <c r="F15266" s="12">
        <v>2024.0</v>
      </c>
      <c r="G15266" s="13" t="s">
        <v>13</v>
      </c>
      <c r="H15266" s="14" t="s">
        <v>41899</v>
      </c>
      <c r="I15266" s="12">
        <v>4416.0</v>
      </c>
      <c r="J15266" s="15" t="str">
        <f t="shared" si="1"/>
        <v>Irrelevant</v>
      </c>
    </row>
    <row r="15267" ht="22.5" customHeight="1">
      <c r="A15267" s="9" t="s">
        <v>41900</v>
      </c>
      <c r="B15267" s="10">
        <v>45592.598032407404</v>
      </c>
      <c r="C15267" s="11" t="s">
        <v>41901</v>
      </c>
      <c r="D15267" s="12">
        <v>10.0</v>
      </c>
      <c r="E15267" s="10" t="s">
        <v>42</v>
      </c>
      <c r="F15267" s="12">
        <v>2024.0</v>
      </c>
      <c r="G15267" s="13" t="s">
        <v>13</v>
      </c>
      <c r="H15267" s="14" t="s">
        <v>97</v>
      </c>
      <c r="I15267" s="12">
        <v>241.0</v>
      </c>
      <c r="J15267" s="15" t="str">
        <f t="shared" si="1"/>
        <v>Relevant</v>
      </c>
    </row>
    <row r="15268" ht="22.5" customHeight="1">
      <c r="A15268" s="9" t="s">
        <v>41902</v>
      </c>
      <c r="B15268" s="10">
        <v>45615.443703703706</v>
      </c>
      <c r="C15268" s="11" t="s">
        <v>41903</v>
      </c>
      <c r="D15268" s="12">
        <v>11.0</v>
      </c>
      <c r="E15268" s="10" t="s">
        <v>17</v>
      </c>
      <c r="F15268" s="12">
        <v>2024.0</v>
      </c>
      <c r="G15268" s="13" t="s">
        <v>13</v>
      </c>
      <c r="H15268" s="14" t="s">
        <v>41904</v>
      </c>
      <c r="I15268" s="12">
        <v>43300.0</v>
      </c>
      <c r="J15268" s="15" t="str">
        <f t="shared" si="1"/>
        <v>Relevant</v>
      </c>
    </row>
    <row r="15269" ht="22.5" customHeight="1">
      <c r="A15269" s="9" t="s">
        <v>41905</v>
      </c>
      <c r="B15269" s="10">
        <v>45404.91771731481</v>
      </c>
      <c r="C15269" s="11" t="s">
        <v>41906</v>
      </c>
      <c r="D15269" s="12">
        <v>4.0</v>
      </c>
      <c r="E15269" s="10" t="s">
        <v>274</v>
      </c>
      <c r="F15269" s="12">
        <v>2024.0</v>
      </c>
      <c r="G15269" s="13" t="s">
        <v>41907</v>
      </c>
      <c r="H15269" s="14" t="s">
        <v>41908</v>
      </c>
      <c r="I15269" s="12">
        <v>0.0</v>
      </c>
      <c r="J15269" s="15" t="str">
        <f t="shared" si="1"/>
        <v>Irrelevant</v>
      </c>
    </row>
    <row r="15270" ht="22.5" customHeight="1">
      <c r="A15270" s="9" t="s">
        <v>41909</v>
      </c>
      <c r="B15270" s="10">
        <v>45599.784550717595</v>
      </c>
      <c r="C15270" s="11" t="s">
        <v>41910</v>
      </c>
      <c r="D15270" s="12">
        <v>11.0</v>
      </c>
      <c r="E15270" s="10" t="s">
        <v>17</v>
      </c>
      <c r="F15270" s="12">
        <v>2024.0</v>
      </c>
      <c r="G15270" s="13" t="s">
        <v>41911</v>
      </c>
      <c r="H15270" s="14" t="s">
        <v>41912</v>
      </c>
      <c r="I15270" s="12">
        <v>497.0</v>
      </c>
      <c r="J15270" s="15" t="str">
        <f t="shared" si="1"/>
        <v>Relevant</v>
      </c>
    </row>
    <row r="15271" ht="22.5" customHeight="1">
      <c r="A15271" s="9" t="s">
        <v>41913</v>
      </c>
      <c r="B15271" s="10">
        <v>45699.3546875</v>
      </c>
      <c r="C15271" s="11" t="s">
        <v>41914</v>
      </c>
      <c r="D15271" s="12">
        <v>2.0</v>
      </c>
      <c r="E15271" s="10" t="s">
        <v>12</v>
      </c>
      <c r="F15271" s="12">
        <v>2025.0</v>
      </c>
      <c r="G15271" s="13" t="s">
        <v>13</v>
      </c>
      <c r="H15271" s="14" t="s">
        <v>41915</v>
      </c>
      <c r="I15271" s="12">
        <v>979.0</v>
      </c>
      <c r="J15271" s="15" t="str">
        <f t="shared" si="1"/>
        <v>Relevant</v>
      </c>
    </row>
    <row r="15272" ht="22.5" customHeight="1">
      <c r="A15272" s="9" t="s">
        <v>41916</v>
      </c>
      <c r="B15272" s="10">
        <v>45659.14645707176</v>
      </c>
      <c r="C15272" s="11" t="s">
        <v>41917</v>
      </c>
      <c r="D15272" s="12">
        <v>1.0</v>
      </c>
      <c r="E15272" s="10" t="s">
        <v>70</v>
      </c>
      <c r="F15272" s="12">
        <v>2025.0</v>
      </c>
      <c r="G15272" s="13" t="s">
        <v>41918</v>
      </c>
      <c r="H15272" s="14" t="s">
        <v>41919</v>
      </c>
      <c r="I15272" s="12">
        <v>0.0</v>
      </c>
      <c r="J15272" s="15" t="str">
        <f t="shared" si="1"/>
        <v>Irrelevant</v>
      </c>
    </row>
    <row r="15273" ht="22.5" customHeight="1">
      <c r="A15273" s="9" t="s">
        <v>41920</v>
      </c>
      <c r="B15273" s="10">
        <v>45628.82215277778</v>
      </c>
      <c r="C15273" s="11" t="s">
        <v>41921</v>
      </c>
      <c r="D15273" s="12">
        <v>12.0</v>
      </c>
      <c r="E15273" s="10" t="s">
        <v>26</v>
      </c>
      <c r="F15273" s="12">
        <v>2024.0</v>
      </c>
      <c r="G15273" s="13" t="s">
        <v>41922</v>
      </c>
      <c r="H15273" s="14" t="s">
        <v>41923</v>
      </c>
      <c r="I15273" s="12">
        <v>1130585.0</v>
      </c>
      <c r="J15273" s="15" t="str">
        <f t="shared" si="1"/>
        <v>Relevant</v>
      </c>
    </row>
    <row r="15274" ht="22.5" customHeight="1">
      <c r="A15274" s="9" t="s">
        <v>41924</v>
      </c>
      <c r="B15274" s="10">
        <v>45419.61875</v>
      </c>
      <c r="C15274" s="11" t="s">
        <v>4389</v>
      </c>
      <c r="D15274" s="12">
        <v>5.0</v>
      </c>
      <c r="E15274" s="10" t="s">
        <v>21</v>
      </c>
      <c r="F15274" s="12">
        <v>2024.0</v>
      </c>
      <c r="G15274" s="13" t="s">
        <v>41925</v>
      </c>
      <c r="H15274" s="14" t="s">
        <v>41926</v>
      </c>
      <c r="I15274" s="12">
        <v>1.261664E7</v>
      </c>
      <c r="J15274" s="15" t="str">
        <f t="shared" si="1"/>
        <v>Irrelevant</v>
      </c>
    </row>
    <row r="15275" ht="22.5" customHeight="1">
      <c r="A15275" s="9" t="s">
        <v>41927</v>
      </c>
      <c r="B15275" s="10">
        <v>45614.78208333333</v>
      </c>
      <c r="C15275" s="11" t="s">
        <v>41928</v>
      </c>
      <c r="D15275" s="12">
        <v>11.0</v>
      </c>
      <c r="E15275" s="10" t="s">
        <v>17</v>
      </c>
      <c r="F15275" s="12">
        <v>2024.0</v>
      </c>
      <c r="G15275" s="13" t="s">
        <v>13</v>
      </c>
      <c r="H15275" s="14" t="s">
        <v>423</v>
      </c>
      <c r="I15275" s="12">
        <v>5261.0</v>
      </c>
      <c r="J15275" s="15" t="str">
        <f t="shared" si="1"/>
        <v>Relevant</v>
      </c>
    </row>
    <row r="15276" ht="22.5" customHeight="1">
      <c r="A15276" s="9" t="s">
        <v>41929</v>
      </c>
      <c r="B15276" s="10">
        <v>45413.909537037034</v>
      </c>
      <c r="C15276" s="11" t="s">
        <v>41774</v>
      </c>
      <c r="D15276" s="12">
        <v>5.0</v>
      </c>
      <c r="E15276" s="10" t="s">
        <v>21</v>
      </c>
      <c r="F15276" s="12">
        <v>2024.0</v>
      </c>
      <c r="G15276" s="13" t="s">
        <v>41930</v>
      </c>
      <c r="H15276" s="14" t="s">
        <v>41931</v>
      </c>
      <c r="I15276" s="12">
        <v>3775915.0</v>
      </c>
      <c r="J15276" s="15" t="str">
        <f t="shared" si="1"/>
        <v>Relevant</v>
      </c>
    </row>
    <row r="15277" ht="22.5" customHeight="1">
      <c r="A15277" s="9" t="s">
        <v>41932</v>
      </c>
      <c r="B15277" s="10">
        <v>45647.344105208336</v>
      </c>
      <c r="C15277" s="11" t="s">
        <v>41933</v>
      </c>
      <c r="D15277" s="12">
        <v>12.0</v>
      </c>
      <c r="E15277" s="10" t="s">
        <v>26</v>
      </c>
      <c r="F15277" s="12">
        <v>2024.0</v>
      </c>
      <c r="G15277" s="13" t="s">
        <v>41934</v>
      </c>
      <c r="H15277" s="14" t="s">
        <v>41935</v>
      </c>
      <c r="I15277" s="12">
        <v>6195.0</v>
      </c>
      <c r="J15277" s="15" t="str">
        <f t="shared" si="1"/>
        <v>Relevant</v>
      </c>
    </row>
    <row r="15278" ht="22.5" customHeight="1">
      <c r="A15278" s="9" t="s">
        <v>41936</v>
      </c>
      <c r="B15278" s="10">
        <v>45478.52361111111</v>
      </c>
      <c r="C15278" s="11" t="s">
        <v>14605</v>
      </c>
      <c r="D15278" s="12">
        <v>7.0</v>
      </c>
      <c r="E15278" s="10" t="s">
        <v>55</v>
      </c>
      <c r="F15278" s="12">
        <v>2024.0</v>
      </c>
      <c r="G15278" s="13" t="s">
        <v>41937</v>
      </c>
      <c r="H15278" s="14" t="s">
        <v>41938</v>
      </c>
      <c r="I15278" s="12">
        <v>0.0</v>
      </c>
      <c r="J15278" s="15" t="str">
        <f t="shared" si="1"/>
        <v>Irrelevant</v>
      </c>
    </row>
    <row r="15279" ht="22.5" customHeight="1">
      <c r="A15279" s="9" t="s">
        <v>41939</v>
      </c>
      <c r="B15279" s="10">
        <v>45712.9150881713</v>
      </c>
      <c r="C15279" s="11" t="s">
        <v>513</v>
      </c>
      <c r="D15279" s="12">
        <v>2.0</v>
      </c>
      <c r="E15279" s="10" t="s">
        <v>12</v>
      </c>
      <c r="F15279" s="12">
        <v>2025.0</v>
      </c>
      <c r="G15279" s="13" t="s">
        <v>28030</v>
      </c>
      <c r="H15279" s="14" t="s">
        <v>41940</v>
      </c>
      <c r="I15279" s="12">
        <v>3154.0</v>
      </c>
      <c r="J15279" s="15" t="str">
        <f t="shared" si="1"/>
        <v>Irrelevant</v>
      </c>
    </row>
    <row r="15280" ht="22.5" customHeight="1">
      <c r="A15280" s="9" t="s">
        <v>41941</v>
      </c>
      <c r="B15280" s="10">
        <v>45595.654814814814</v>
      </c>
      <c r="C15280" s="11" t="s">
        <v>41942</v>
      </c>
      <c r="D15280" s="12">
        <v>10.0</v>
      </c>
      <c r="E15280" s="10" t="s">
        <v>42</v>
      </c>
      <c r="F15280" s="12">
        <v>2024.0</v>
      </c>
      <c r="G15280" s="13" t="s">
        <v>13</v>
      </c>
      <c r="H15280" s="14" t="s">
        <v>4589</v>
      </c>
      <c r="I15280" s="12">
        <v>27.0</v>
      </c>
      <c r="J15280" s="15" t="str">
        <f t="shared" si="1"/>
        <v>Relevant</v>
      </c>
    </row>
    <row r="15281" ht="22.5" customHeight="1">
      <c r="A15281" s="9" t="s">
        <v>41943</v>
      </c>
      <c r="B15281" s="10">
        <v>45602.0196875</v>
      </c>
      <c r="C15281" s="11" t="s">
        <v>41944</v>
      </c>
      <c r="D15281" s="12">
        <v>11.0</v>
      </c>
      <c r="E15281" s="10" t="s">
        <v>17</v>
      </c>
      <c r="F15281" s="12">
        <v>2024.0</v>
      </c>
      <c r="G15281" s="13" t="s">
        <v>13</v>
      </c>
      <c r="H15281" s="14" t="s">
        <v>41945</v>
      </c>
      <c r="I15281" s="12">
        <v>10477.0</v>
      </c>
      <c r="J15281" s="15" t="str">
        <f t="shared" si="1"/>
        <v>Irrelevant</v>
      </c>
    </row>
    <row r="15282" ht="22.5" customHeight="1">
      <c r="A15282" s="9" t="s">
        <v>41946</v>
      </c>
      <c r="B15282" s="10">
        <v>45571.80300925926</v>
      </c>
      <c r="C15282" s="11" t="s">
        <v>41947</v>
      </c>
      <c r="D15282" s="12">
        <v>10.0</v>
      </c>
      <c r="E15282" s="10" t="s">
        <v>42</v>
      </c>
      <c r="F15282" s="12">
        <v>2024.0</v>
      </c>
      <c r="G15282" s="13" t="s">
        <v>41948</v>
      </c>
      <c r="H15282" s="14" t="s">
        <v>41949</v>
      </c>
      <c r="I15282" s="12">
        <v>253820.0</v>
      </c>
      <c r="J15282" s="15" t="str">
        <f t="shared" si="1"/>
        <v>Relevant</v>
      </c>
    </row>
    <row r="15283" ht="22.5" customHeight="1">
      <c r="A15283" s="9" t="s">
        <v>41950</v>
      </c>
      <c r="B15283" s="10">
        <v>45618.703356481485</v>
      </c>
      <c r="C15283" s="11" t="s">
        <v>41951</v>
      </c>
      <c r="D15283" s="12">
        <v>11.0</v>
      </c>
      <c r="E15283" s="10" t="s">
        <v>17</v>
      </c>
      <c r="F15283" s="12">
        <v>2024.0</v>
      </c>
      <c r="G15283" s="13" t="s">
        <v>13</v>
      </c>
      <c r="H15283" s="14" t="s">
        <v>41952</v>
      </c>
      <c r="I15283" s="12">
        <v>144.0</v>
      </c>
      <c r="J15283" s="15" t="str">
        <f t="shared" si="1"/>
        <v>Relevant</v>
      </c>
    </row>
    <row r="15284" ht="22.5" customHeight="1">
      <c r="A15284" s="9" t="s">
        <v>41953</v>
      </c>
      <c r="B15284" s="10">
        <v>45734.27244212963</v>
      </c>
      <c r="C15284" s="11" t="s">
        <v>41954</v>
      </c>
      <c r="D15284" s="12">
        <v>3.0</v>
      </c>
      <c r="E15284" s="10" t="s">
        <v>59</v>
      </c>
      <c r="F15284" s="12">
        <v>2025.0</v>
      </c>
      <c r="G15284" s="13" t="s">
        <v>41955</v>
      </c>
      <c r="H15284" s="14" t="s">
        <v>41956</v>
      </c>
      <c r="I15284" s="12">
        <v>7894642.0</v>
      </c>
      <c r="J15284" s="15" t="str">
        <f t="shared" si="1"/>
        <v>Irrelevant</v>
      </c>
    </row>
    <row r="15285" ht="22.5" customHeight="1">
      <c r="A15285" s="9" t="s">
        <v>41957</v>
      </c>
      <c r="B15285" s="10">
        <v>45655.94961805556</v>
      </c>
      <c r="C15285" s="11" t="s">
        <v>41958</v>
      </c>
      <c r="D15285" s="12">
        <v>12.0</v>
      </c>
      <c r="E15285" s="10" t="s">
        <v>26</v>
      </c>
      <c r="F15285" s="12">
        <v>2024.0</v>
      </c>
      <c r="G15285" s="13" t="s">
        <v>13</v>
      </c>
      <c r="H15285" s="14" t="s">
        <v>17409</v>
      </c>
      <c r="I15285" s="12">
        <v>698.0</v>
      </c>
      <c r="J15285" s="15" t="str">
        <f t="shared" si="1"/>
        <v>Relevant</v>
      </c>
    </row>
    <row r="15286" ht="22.5" customHeight="1">
      <c r="A15286" s="9" t="s">
        <v>41959</v>
      </c>
      <c r="B15286" s="10">
        <v>45443.45269675926</v>
      </c>
      <c r="C15286" s="11" t="s">
        <v>16508</v>
      </c>
      <c r="D15286" s="12">
        <v>5.0</v>
      </c>
      <c r="E15286" s="10" t="s">
        <v>21</v>
      </c>
      <c r="F15286" s="12">
        <v>2024.0</v>
      </c>
      <c r="G15286" s="13" t="s">
        <v>13</v>
      </c>
      <c r="H15286" s="14" t="s">
        <v>41960</v>
      </c>
      <c r="I15286" s="12">
        <v>524.0</v>
      </c>
      <c r="J15286" s="15" t="str">
        <f t="shared" si="1"/>
        <v>Relevant</v>
      </c>
    </row>
    <row r="15287" ht="22.5" customHeight="1">
      <c r="A15287" s="9" t="s">
        <v>41961</v>
      </c>
      <c r="B15287" s="10">
        <v>45614.73087962963</v>
      </c>
      <c r="C15287" s="11" t="s">
        <v>41962</v>
      </c>
      <c r="D15287" s="12">
        <v>11.0</v>
      </c>
      <c r="E15287" s="10" t="s">
        <v>17</v>
      </c>
      <c r="F15287" s="12">
        <v>2024.0</v>
      </c>
      <c r="G15287" s="13" t="s">
        <v>13</v>
      </c>
      <c r="H15287" s="14" t="s">
        <v>423</v>
      </c>
      <c r="I15287" s="12">
        <v>1581.0</v>
      </c>
      <c r="J15287" s="15" t="str">
        <f t="shared" si="1"/>
        <v>Relevant</v>
      </c>
    </row>
    <row r="15288" ht="22.5" customHeight="1">
      <c r="A15288" s="9" t="s">
        <v>41963</v>
      </c>
      <c r="B15288" s="10">
        <v>45640.667129629626</v>
      </c>
      <c r="C15288" s="11" t="s">
        <v>41964</v>
      </c>
      <c r="D15288" s="12">
        <v>12.0</v>
      </c>
      <c r="E15288" s="10" t="s">
        <v>26</v>
      </c>
      <c r="F15288" s="12">
        <v>2024.0</v>
      </c>
      <c r="G15288" s="13" t="s">
        <v>41965</v>
      </c>
      <c r="H15288" s="14" t="s">
        <v>41966</v>
      </c>
      <c r="I15288" s="12">
        <v>6831001.0</v>
      </c>
      <c r="J15288" s="15" t="str">
        <f t="shared" si="1"/>
        <v>Relevant</v>
      </c>
    </row>
    <row r="15289" ht="22.5" customHeight="1">
      <c r="A15289" s="9" t="s">
        <v>41967</v>
      </c>
      <c r="B15289" s="10">
        <v>45579.0387962963</v>
      </c>
      <c r="C15289" s="11" t="s">
        <v>41968</v>
      </c>
      <c r="D15289" s="12">
        <v>10.0</v>
      </c>
      <c r="E15289" s="10" t="s">
        <v>42</v>
      </c>
      <c r="F15289" s="12">
        <v>2024.0</v>
      </c>
      <c r="G15289" s="13" t="s">
        <v>13</v>
      </c>
      <c r="H15289" s="14" t="s">
        <v>4261</v>
      </c>
      <c r="I15289" s="12">
        <v>75.0</v>
      </c>
      <c r="J15289" s="15" t="str">
        <f t="shared" si="1"/>
        <v>Relevant</v>
      </c>
    </row>
    <row r="15290" ht="22.5" customHeight="1">
      <c r="A15290" s="9" t="s">
        <v>41969</v>
      </c>
      <c r="B15290" s="10">
        <v>45697.25146990741</v>
      </c>
      <c r="C15290" s="11" t="s">
        <v>41970</v>
      </c>
      <c r="D15290" s="12">
        <v>2.0</v>
      </c>
      <c r="E15290" s="10" t="s">
        <v>12</v>
      </c>
      <c r="F15290" s="12">
        <v>2025.0</v>
      </c>
      <c r="G15290" s="13" t="s">
        <v>13</v>
      </c>
      <c r="H15290" s="14" t="s">
        <v>14</v>
      </c>
      <c r="I15290" s="12">
        <v>66.0</v>
      </c>
      <c r="J15290" s="15" t="str">
        <f t="shared" si="1"/>
        <v>Relevant</v>
      </c>
    </row>
    <row r="15291" ht="22.5" customHeight="1">
      <c r="A15291" s="9" t="s">
        <v>41971</v>
      </c>
      <c r="B15291" s="10">
        <v>45581.41775462963</v>
      </c>
      <c r="C15291" s="11" t="s">
        <v>41972</v>
      </c>
      <c r="D15291" s="12">
        <v>10.0</v>
      </c>
      <c r="E15291" s="10" t="s">
        <v>42</v>
      </c>
      <c r="F15291" s="12">
        <v>2024.0</v>
      </c>
      <c r="G15291" s="13" t="s">
        <v>13</v>
      </c>
      <c r="H15291" s="14" t="s">
        <v>41973</v>
      </c>
      <c r="I15291" s="12">
        <v>394.0</v>
      </c>
      <c r="J15291" s="15" t="str">
        <f t="shared" si="1"/>
        <v>Relevant</v>
      </c>
    </row>
    <row r="15292" ht="22.5" customHeight="1">
      <c r="A15292" s="9" t="s">
        <v>41974</v>
      </c>
      <c r="B15292" s="10">
        <v>45585.62373842593</v>
      </c>
      <c r="C15292" s="11" t="s">
        <v>41975</v>
      </c>
      <c r="D15292" s="12">
        <v>10.0</v>
      </c>
      <c r="E15292" s="10" t="s">
        <v>42</v>
      </c>
      <c r="F15292" s="12">
        <v>2024.0</v>
      </c>
      <c r="G15292" s="13" t="s">
        <v>13</v>
      </c>
      <c r="H15292" s="14" t="s">
        <v>1442</v>
      </c>
      <c r="I15292" s="12">
        <v>210.0</v>
      </c>
      <c r="J15292" s="15" t="str">
        <f t="shared" si="1"/>
        <v>Relevant</v>
      </c>
    </row>
    <row r="15293" ht="22.5" customHeight="1">
      <c r="A15293" s="9" t="s">
        <v>41976</v>
      </c>
      <c r="B15293" s="10">
        <v>45493.33222222222</v>
      </c>
      <c r="C15293" s="11" t="s">
        <v>41977</v>
      </c>
      <c r="D15293" s="12">
        <v>7.0</v>
      </c>
      <c r="E15293" s="10" t="s">
        <v>55</v>
      </c>
      <c r="F15293" s="12">
        <v>2024.0</v>
      </c>
      <c r="G15293" s="13" t="s">
        <v>13</v>
      </c>
      <c r="H15293" s="14" t="s">
        <v>214</v>
      </c>
      <c r="I15293" s="12">
        <v>255.0</v>
      </c>
      <c r="J15293" s="15" t="str">
        <f t="shared" si="1"/>
        <v>Relevant</v>
      </c>
    </row>
    <row r="15294" ht="22.5" customHeight="1">
      <c r="A15294" s="9" t="s">
        <v>41978</v>
      </c>
      <c r="B15294" s="10">
        <v>45561.256944444445</v>
      </c>
      <c r="C15294" s="11" t="s">
        <v>41979</v>
      </c>
      <c r="D15294" s="12">
        <v>9.0</v>
      </c>
      <c r="E15294" s="10" t="s">
        <v>114</v>
      </c>
      <c r="F15294" s="12">
        <v>2024.0</v>
      </c>
      <c r="G15294" s="13" t="s">
        <v>41980</v>
      </c>
      <c r="H15294" s="14" t="s">
        <v>41981</v>
      </c>
      <c r="I15294" s="12">
        <v>9611136.0</v>
      </c>
      <c r="J15294" s="15" t="str">
        <f t="shared" si="1"/>
        <v>Irrelevant</v>
      </c>
    </row>
    <row r="15295" ht="22.5" customHeight="1">
      <c r="A15295" s="9" t="s">
        <v>41982</v>
      </c>
      <c r="B15295" s="10">
        <v>45511.5343287037</v>
      </c>
      <c r="C15295" s="11" t="s">
        <v>41983</v>
      </c>
      <c r="D15295" s="12">
        <v>8.0</v>
      </c>
      <c r="E15295" s="10" t="s">
        <v>167</v>
      </c>
      <c r="F15295" s="12">
        <v>2024.0</v>
      </c>
      <c r="G15295" s="13" t="s">
        <v>41984</v>
      </c>
      <c r="H15295" s="14" t="s">
        <v>41985</v>
      </c>
      <c r="I15295" s="12">
        <v>0.0</v>
      </c>
      <c r="J15295" s="15" t="str">
        <f t="shared" si="1"/>
        <v>Irrelevant</v>
      </c>
    </row>
    <row r="15296" ht="22.5" customHeight="1">
      <c r="A15296" s="9" t="s">
        <v>41986</v>
      </c>
      <c r="B15296" s="10">
        <v>45540.64357638889</v>
      </c>
      <c r="C15296" s="11" t="s">
        <v>41987</v>
      </c>
      <c r="D15296" s="12">
        <v>9.0</v>
      </c>
      <c r="E15296" s="10" t="s">
        <v>114</v>
      </c>
      <c r="F15296" s="12">
        <v>2024.0</v>
      </c>
      <c r="G15296" s="13" t="s">
        <v>13</v>
      </c>
      <c r="H15296" s="14" t="s">
        <v>115</v>
      </c>
      <c r="I15296" s="12">
        <v>453.0</v>
      </c>
      <c r="J15296" s="15" t="str">
        <f t="shared" si="1"/>
        <v>Relevant</v>
      </c>
    </row>
    <row r="15297" ht="22.5" customHeight="1">
      <c r="A15297" s="9" t="s">
        <v>41988</v>
      </c>
      <c r="B15297" s="10">
        <v>45403.29777777778</v>
      </c>
      <c r="C15297" s="11" t="s">
        <v>41989</v>
      </c>
      <c r="D15297" s="12">
        <v>4.0</v>
      </c>
      <c r="E15297" s="10" t="s">
        <v>274</v>
      </c>
      <c r="F15297" s="12">
        <v>2024.0</v>
      </c>
      <c r="G15297" s="13" t="s">
        <v>41990</v>
      </c>
      <c r="H15297" s="14" t="s">
        <v>41991</v>
      </c>
      <c r="I15297" s="12">
        <v>1.0029689E7</v>
      </c>
      <c r="J15297" s="15" t="str">
        <f t="shared" si="1"/>
        <v>Irrelevant</v>
      </c>
    </row>
    <row r="15298" ht="22.5" customHeight="1">
      <c r="A15298" s="9" t="s">
        <v>41992</v>
      </c>
      <c r="B15298" s="10">
        <v>45705.29168981482</v>
      </c>
      <c r="C15298" s="11" t="s">
        <v>18170</v>
      </c>
      <c r="D15298" s="12">
        <v>2.0</v>
      </c>
      <c r="E15298" s="10" t="s">
        <v>12</v>
      </c>
      <c r="F15298" s="12">
        <v>2025.0</v>
      </c>
      <c r="G15298" s="13" t="s">
        <v>41993</v>
      </c>
      <c r="H15298" s="14" t="s">
        <v>41994</v>
      </c>
      <c r="I15298" s="12">
        <v>7790395.0</v>
      </c>
      <c r="J15298" s="15" t="str">
        <f t="shared" si="1"/>
        <v>Relevant</v>
      </c>
    </row>
    <row r="15299" ht="22.5" customHeight="1">
      <c r="A15299" s="9" t="s">
        <v>41995</v>
      </c>
      <c r="B15299" s="10">
        <v>45587.74833333334</v>
      </c>
      <c r="C15299" s="11" t="s">
        <v>41996</v>
      </c>
      <c r="D15299" s="12">
        <v>10.0</v>
      </c>
      <c r="E15299" s="10" t="s">
        <v>42</v>
      </c>
      <c r="F15299" s="12">
        <v>2024.0</v>
      </c>
      <c r="G15299" s="13" t="s">
        <v>13</v>
      </c>
      <c r="H15299" s="14" t="s">
        <v>175</v>
      </c>
      <c r="I15299" s="12">
        <v>14.0</v>
      </c>
      <c r="J15299" s="15" t="str">
        <f t="shared" si="1"/>
        <v>Irrelevant</v>
      </c>
    </row>
    <row r="15300" ht="22.5" customHeight="1">
      <c r="A15300" s="9" t="s">
        <v>41997</v>
      </c>
      <c r="B15300" s="10">
        <v>45596.3065625</v>
      </c>
      <c r="C15300" s="11" t="s">
        <v>41998</v>
      </c>
      <c r="D15300" s="12">
        <v>10.0</v>
      </c>
      <c r="E15300" s="10" t="s">
        <v>42</v>
      </c>
      <c r="F15300" s="12">
        <v>2024.0</v>
      </c>
      <c r="G15300" s="13" t="s">
        <v>13</v>
      </c>
      <c r="H15300" s="14" t="s">
        <v>41999</v>
      </c>
      <c r="I15300" s="12">
        <v>1621.0</v>
      </c>
      <c r="J15300" s="15" t="str">
        <f t="shared" si="1"/>
        <v>Irrelevant</v>
      </c>
    </row>
    <row r="15301" ht="22.5" customHeight="1">
      <c r="A15301" s="9" t="s">
        <v>42000</v>
      </c>
      <c r="B15301" s="10">
        <v>45711.39363425926</v>
      </c>
      <c r="C15301" s="11" t="s">
        <v>42001</v>
      </c>
      <c r="D15301" s="12">
        <v>2.0</v>
      </c>
      <c r="E15301" s="10" t="s">
        <v>12</v>
      </c>
      <c r="F15301" s="12">
        <v>2025.0</v>
      </c>
      <c r="G15301" s="13" t="s">
        <v>13</v>
      </c>
      <c r="H15301" s="14" t="s">
        <v>52</v>
      </c>
      <c r="I15301" s="12">
        <v>65.0</v>
      </c>
      <c r="J15301" s="15" t="str">
        <f t="shared" si="1"/>
        <v>Relevant</v>
      </c>
    </row>
    <row r="15302" ht="22.5" customHeight="1">
      <c r="A15302" s="9" t="s">
        <v>42002</v>
      </c>
      <c r="B15302" s="10">
        <v>45701.97797453704</v>
      </c>
      <c r="C15302" s="11" t="s">
        <v>42003</v>
      </c>
      <c r="D15302" s="12">
        <v>2.0</v>
      </c>
      <c r="E15302" s="10" t="s">
        <v>12</v>
      </c>
      <c r="F15302" s="12">
        <v>2025.0</v>
      </c>
      <c r="G15302" s="13" t="s">
        <v>13</v>
      </c>
      <c r="H15302" s="14" t="s">
        <v>42004</v>
      </c>
      <c r="I15302" s="12">
        <v>7.0</v>
      </c>
      <c r="J15302" s="15" t="str">
        <f t="shared" si="1"/>
        <v>Relevant</v>
      </c>
    </row>
    <row r="15303" ht="22.5" customHeight="1">
      <c r="A15303" s="9" t="s">
        <v>42005</v>
      </c>
      <c r="B15303" s="10">
        <v>45630.85422453703</v>
      </c>
      <c r="C15303" s="11" t="s">
        <v>42006</v>
      </c>
      <c r="D15303" s="12">
        <v>12.0</v>
      </c>
      <c r="E15303" s="10" t="s">
        <v>26</v>
      </c>
      <c r="F15303" s="12">
        <v>2024.0</v>
      </c>
      <c r="G15303" s="13" t="s">
        <v>13</v>
      </c>
      <c r="H15303" s="14" t="s">
        <v>181</v>
      </c>
      <c r="I15303" s="12">
        <v>60.0</v>
      </c>
      <c r="J15303" s="15" t="str">
        <f t="shared" si="1"/>
        <v>Irrelevant</v>
      </c>
    </row>
    <row r="15304" ht="22.5" customHeight="1">
      <c r="A15304" s="9" t="s">
        <v>42007</v>
      </c>
      <c r="B15304" s="10">
        <v>45502.49244212963</v>
      </c>
      <c r="C15304" s="11" t="s">
        <v>42008</v>
      </c>
      <c r="D15304" s="12">
        <v>7.0</v>
      </c>
      <c r="E15304" s="10" t="s">
        <v>55</v>
      </c>
      <c r="F15304" s="12">
        <v>2024.0</v>
      </c>
      <c r="G15304" s="13" t="s">
        <v>42009</v>
      </c>
      <c r="H15304" s="14" t="s">
        <v>42010</v>
      </c>
      <c r="I15304" s="12">
        <v>1156.0</v>
      </c>
      <c r="J15304" s="15" t="str">
        <f t="shared" si="1"/>
        <v>Relevant</v>
      </c>
    </row>
    <row r="15305" ht="22.5" customHeight="1">
      <c r="A15305" s="9" t="s">
        <v>42011</v>
      </c>
      <c r="B15305" s="10">
        <v>45610.44326388889</v>
      </c>
      <c r="C15305" s="11" t="s">
        <v>42012</v>
      </c>
      <c r="D15305" s="12">
        <v>11.0</v>
      </c>
      <c r="E15305" s="10" t="s">
        <v>17</v>
      </c>
      <c r="F15305" s="12">
        <v>2024.0</v>
      </c>
      <c r="G15305" s="13" t="s">
        <v>42013</v>
      </c>
      <c r="H15305" s="14" t="s">
        <v>42014</v>
      </c>
      <c r="I15305" s="12">
        <v>3568.0</v>
      </c>
      <c r="J15305" s="15" t="str">
        <f t="shared" si="1"/>
        <v>Relevant</v>
      </c>
    </row>
    <row r="15306" ht="22.5" customHeight="1">
      <c r="A15306" s="9" t="s">
        <v>42015</v>
      </c>
      <c r="B15306" s="10">
        <v>45598.5578125</v>
      </c>
      <c r="C15306" s="11" t="s">
        <v>42016</v>
      </c>
      <c r="D15306" s="12">
        <v>11.0</v>
      </c>
      <c r="E15306" s="10" t="s">
        <v>17</v>
      </c>
      <c r="F15306" s="12">
        <v>2024.0</v>
      </c>
      <c r="G15306" s="13" t="s">
        <v>13</v>
      </c>
      <c r="H15306" s="14" t="s">
        <v>42017</v>
      </c>
      <c r="I15306" s="12">
        <v>2.0</v>
      </c>
      <c r="J15306" s="15" t="str">
        <f t="shared" si="1"/>
        <v>Relevant</v>
      </c>
    </row>
    <row r="15307" ht="22.5" customHeight="1">
      <c r="A15307" s="9" t="s">
        <v>42018</v>
      </c>
      <c r="B15307" s="10">
        <v>45588.84625</v>
      </c>
      <c r="C15307" s="11" t="s">
        <v>42019</v>
      </c>
      <c r="D15307" s="12">
        <v>10.0</v>
      </c>
      <c r="E15307" s="10" t="s">
        <v>42</v>
      </c>
      <c r="F15307" s="12">
        <v>2024.0</v>
      </c>
      <c r="G15307" s="13" t="s">
        <v>13</v>
      </c>
      <c r="H15307" s="14" t="s">
        <v>42020</v>
      </c>
      <c r="I15307" s="12">
        <v>7562.0</v>
      </c>
      <c r="J15307" s="15" t="str">
        <f t="shared" si="1"/>
        <v>Relevant</v>
      </c>
    </row>
    <row r="15308" ht="22.5" customHeight="1">
      <c r="A15308" s="9" t="s">
        <v>42021</v>
      </c>
      <c r="B15308" s="10">
        <v>45600.69210648148</v>
      </c>
      <c r="C15308" s="11" t="s">
        <v>42022</v>
      </c>
      <c r="D15308" s="12">
        <v>11.0</v>
      </c>
      <c r="E15308" s="10" t="s">
        <v>17</v>
      </c>
      <c r="F15308" s="12">
        <v>2024.0</v>
      </c>
      <c r="G15308" s="13" t="s">
        <v>13</v>
      </c>
      <c r="H15308" s="14" t="s">
        <v>259</v>
      </c>
      <c r="I15308" s="12">
        <v>463.0</v>
      </c>
      <c r="J15308" s="15" t="str">
        <f t="shared" si="1"/>
        <v>Relevant</v>
      </c>
    </row>
    <row r="15309" ht="22.5" customHeight="1">
      <c r="A15309" s="9" t="s">
        <v>42023</v>
      </c>
      <c r="B15309" s="10">
        <v>45625.36337962963</v>
      </c>
      <c r="C15309" s="11" t="s">
        <v>42024</v>
      </c>
      <c r="D15309" s="12">
        <v>11.0</v>
      </c>
      <c r="E15309" s="10" t="s">
        <v>17</v>
      </c>
      <c r="F15309" s="12">
        <v>2024.0</v>
      </c>
      <c r="G15309" s="13" t="s">
        <v>10207</v>
      </c>
      <c r="H15309" s="14" t="s">
        <v>42025</v>
      </c>
      <c r="I15309" s="12">
        <v>622887.0</v>
      </c>
      <c r="J15309" s="15" t="str">
        <f t="shared" si="1"/>
        <v>Irrelevant</v>
      </c>
    </row>
    <row r="15310" ht="22.5" customHeight="1">
      <c r="A15310" s="9" t="s">
        <v>42026</v>
      </c>
      <c r="B15310" s="10">
        <v>45712.76053240741</v>
      </c>
      <c r="C15310" s="11" t="s">
        <v>42027</v>
      </c>
      <c r="D15310" s="12">
        <v>2.0</v>
      </c>
      <c r="E15310" s="10" t="s">
        <v>12</v>
      </c>
      <c r="F15310" s="12">
        <v>2025.0</v>
      </c>
      <c r="G15310" s="13" t="s">
        <v>1980</v>
      </c>
      <c r="H15310" s="14" t="s">
        <v>42028</v>
      </c>
      <c r="I15310" s="12">
        <v>0.0</v>
      </c>
      <c r="J15310" s="15" t="str">
        <f t="shared" si="1"/>
        <v>Irrelevant</v>
      </c>
    </row>
    <row r="15311" ht="22.5" customHeight="1">
      <c r="A15311" s="9" t="s">
        <v>42029</v>
      </c>
      <c r="B15311" s="10">
        <v>45591.79859953704</v>
      </c>
      <c r="C15311" s="11" t="s">
        <v>42030</v>
      </c>
      <c r="D15311" s="12">
        <v>10.0</v>
      </c>
      <c r="E15311" s="10" t="s">
        <v>42</v>
      </c>
      <c r="F15311" s="12">
        <v>2024.0</v>
      </c>
      <c r="G15311" s="13" t="s">
        <v>13</v>
      </c>
      <c r="H15311" s="14" t="s">
        <v>131</v>
      </c>
      <c r="I15311" s="12">
        <v>6.0</v>
      </c>
      <c r="J15311" s="15" t="str">
        <f t="shared" si="1"/>
        <v>Relevant</v>
      </c>
    </row>
    <row r="15312" ht="22.5" customHeight="1">
      <c r="A15312" s="9" t="s">
        <v>42031</v>
      </c>
      <c r="B15312" s="10">
        <v>45626.632835648146</v>
      </c>
      <c r="C15312" s="11" t="s">
        <v>42032</v>
      </c>
      <c r="D15312" s="12">
        <v>11.0</v>
      </c>
      <c r="E15312" s="10" t="s">
        <v>17</v>
      </c>
      <c r="F15312" s="12">
        <v>2024.0</v>
      </c>
      <c r="G15312" s="13" t="s">
        <v>42033</v>
      </c>
      <c r="H15312" s="14" t="s">
        <v>42034</v>
      </c>
      <c r="I15312" s="12">
        <v>0.0</v>
      </c>
      <c r="J15312" s="15" t="str">
        <f t="shared" si="1"/>
        <v>Relevant</v>
      </c>
    </row>
    <row r="15313" ht="22.5" customHeight="1">
      <c r="A15313" s="9" t="s">
        <v>42035</v>
      </c>
      <c r="B15313" s="10">
        <v>45579.79231481482</v>
      </c>
      <c r="C15313" s="11" t="s">
        <v>34622</v>
      </c>
      <c r="D15313" s="12">
        <v>10.0</v>
      </c>
      <c r="E15313" s="10" t="s">
        <v>42</v>
      </c>
      <c r="F15313" s="12">
        <v>2024.0</v>
      </c>
      <c r="G15313" s="13" t="s">
        <v>13</v>
      </c>
      <c r="H15313" s="14" t="s">
        <v>642</v>
      </c>
      <c r="I15313" s="12">
        <v>26.0</v>
      </c>
      <c r="J15313" s="15" t="str">
        <f t="shared" si="1"/>
        <v>Relevant</v>
      </c>
    </row>
    <row r="15314" ht="22.5" customHeight="1">
      <c r="A15314" s="9" t="s">
        <v>42036</v>
      </c>
      <c r="B15314" s="10">
        <v>45644.544016203705</v>
      </c>
      <c r="C15314" s="11" t="s">
        <v>42037</v>
      </c>
      <c r="D15314" s="12">
        <v>12.0</v>
      </c>
      <c r="E15314" s="10" t="s">
        <v>26</v>
      </c>
      <c r="F15314" s="12">
        <v>2024.0</v>
      </c>
      <c r="G15314" s="13" t="s">
        <v>42038</v>
      </c>
      <c r="H15314" s="14" t="s">
        <v>42039</v>
      </c>
      <c r="I15314" s="12">
        <v>596.0</v>
      </c>
      <c r="J15314" s="15" t="str">
        <f t="shared" si="1"/>
        <v>Relevant</v>
      </c>
    </row>
    <row r="15315" ht="22.5" customHeight="1">
      <c r="A15315" s="9" t="s">
        <v>42040</v>
      </c>
      <c r="B15315" s="10">
        <v>45615.578993055555</v>
      </c>
      <c r="C15315" s="11" t="s">
        <v>42041</v>
      </c>
      <c r="D15315" s="12">
        <v>11.0</v>
      </c>
      <c r="E15315" s="10" t="s">
        <v>17</v>
      </c>
      <c r="F15315" s="12">
        <v>2024.0</v>
      </c>
      <c r="G15315" s="13" t="s">
        <v>13</v>
      </c>
      <c r="H15315" s="14" t="s">
        <v>1325</v>
      </c>
      <c r="I15315" s="12">
        <v>1984.0</v>
      </c>
      <c r="J15315" s="15" t="str">
        <f t="shared" si="1"/>
        <v>Relevant</v>
      </c>
    </row>
    <row r="15316" ht="22.5" customHeight="1">
      <c r="A15316" s="9" t="s">
        <v>42042</v>
      </c>
      <c r="B15316" s="10">
        <v>45607.76827425926</v>
      </c>
      <c r="C15316" s="11" t="s">
        <v>42043</v>
      </c>
      <c r="D15316" s="12">
        <v>11.0</v>
      </c>
      <c r="E15316" s="10" t="s">
        <v>17</v>
      </c>
      <c r="F15316" s="12">
        <v>2024.0</v>
      </c>
      <c r="G15316" s="13" t="s">
        <v>42044</v>
      </c>
      <c r="H15316" s="14" t="s">
        <v>42045</v>
      </c>
      <c r="I15316" s="12">
        <v>30308.0</v>
      </c>
      <c r="J15316" s="15" t="str">
        <f t="shared" si="1"/>
        <v>Relevant</v>
      </c>
    </row>
    <row r="15317" ht="22.5" customHeight="1">
      <c r="A15317" s="9" t="s">
        <v>42046</v>
      </c>
      <c r="B15317" s="10">
        <v>45618.704976851855</v>
      </c>
      <c r="C15317" s="11" t="s">
        <v>42047</v>
      </c>
      <c r="D15317" s="12">
        <v>11.0</v>
      </c>
      <c r="E15317" s="10" t="s">
        <v>17</v>
      </c>
      <c r="F15317" s="12">
        <v>2024.0</v>
      </c>
      <c r="G15317" s="13" t="s">
        <v>13</v>
      </c>
      <c r="H15317" s="14" t="s">
        <v>965</v>
      </c>
      <c r="I15317" s="12">
        <v>330.0</v>
      </c>
      <c r="J15317" s="15" t="str">
        <f t="shared" si="1"/>
        <v>Relevant</v>
      </c>
    </row>
    <row r="15318" ht="22.5" customHeight="1">
      <c r="A15318" s="9" t="s">
        <v>42048</v>
      </c>
      <c r="B15318" s="10">
        <v>45595.38324074074</v>
      </c>
      <c r="C15318" s="11" t="s">
        <v>42049</v>
      </c>
      <c r="D15318" s="12">
        <v>10.0</v>
      </c>
      <c r="E15318" s="10" t="s">
        <v>42</v>
      </c>
      <c r="F15318" s="12">
        <v>2024.0</v>
      </c>
      <c r="G15318" s="13" t="s">
        <v>13</v>
      </c>
      <c r="H15318" s="14" t="s">
        <v>42050</v>
      </c>
      <c r="I15318" s="12">
        <v>384.0</v>
      </c>
      <c r="J15318" s="15" t="str">
        <f t="shared" si="1"/>
        <v>Relevant</v>
      </c>
    </row>
    <row r="15319" ht="22.5" customHeight="1">
      <c r="A15319" s="9" t="s">
        <v>42051</v>
      </c>
      <c r="B15319" s="10">
        <v>45590.123023368054</v>
      </c>
      <c r="C15319" s="11" t="s">
        <v>42052</v>
      </c>
      <c r="D15319" s="12">
        <v>10.0</v>
      </c>
      <c r="E15319" s="10" t="s">
        <v>42</v>
      </c>
      <c r="F15319" s="12">
        <v>2024.0</v>
      </c>
      <c r="G15319" s="13" t="s">
        <v>42053</v>
      </c>
      <c r="H15319" s="14" t="s">
        <v>42054</v>
      </c>
      <c r="I15319" s="12">
        <v>1.2767834E7</v>
      </c>
      <c r="J15319" s="15" t="str">
        <f t="shared" si="1"/>
        <v>Relevant</v>
      </c>
    </row>
    <row r="15320" ht="22.5" customHeight="1">
      <c r="A15320" s="9" t="s">
        <v>42055</v>
      </c>
      <c r="B15320" s="10">
        <v>45615.821180555555</v>
      </c>
      <c r="C15320" s="11" t="s">
        <v>42056</v>
      </c>
      <c r="D15320" s="12">
        <v>11.0</v>
      </c>
      <c r="E15320" s="10" t="s">
        <v>17</v>
      </c>
      <c r="F15320" s="12">
        <v>2024.0</v>
      </c>
      <c r="G15320" s="13" t="s">
        <v>42057</v>
      </c>
      <c r="H15320" s="14" t="s">
        <v>42058</v>
      </c>
      <c r="I15320" s="12">
        <v>1504239.0</v>
      </c>
      <c r="J15320" s="15" t="str">
        <f t="shared" si="1"/>
        <v>Relevant</v>
      </c>
    </row>
    <row r="15321" ht="22.5" customHeight="1">
      <c r="A15321" s="9" t="s">
        <v>42059</v>
      </c>
      <c r="B15321" s="10">
        <v>45578.433958333335</v>
      </c>
      <c r="C15321" s="11" t="s">
        <v>42060</v>
      </c>
      <c r="D15321" s="12">
        <v>10.0</v>
      </c>
      <c r="E15321" s="10" t="s">
        <v>42</v>
      </c>
      <c r="F15321" s="12">
        <v>2024.0</v>
      </c>
      <c r="G15321" s="13" t="s">
        <v>13</v>
      </c>
      <c r="H15321" s="14" t="s">
        <v>2879</v>
      </c>
      <c r="I15321" s="12">
        <v>3585.0</v>
      </c>
      <c r="J15321" s="15" t="str">
        <f t="shared" si="1"/>
        <v>Relevant</v>
      </c>
    </row>
    <row r="15322" ht="22.5" customHeight="1">
      <c r="A15322" s="9" t="s">
        <v>42061</v>
      </c>
      <c r="B15322" s="10">
        <v>45611.325590277775</v>
      </c>
      <c r="C15322" s="11" t="s">
        <v>42062</v>
      </c>
      <c r="D15322" s="12">
        <v>11.0</v>
      </c>
      <c r="E15322" s="10" t="s">
        <v>17</v>
      </c>
      <c r="F15322" s="12">
        <v>2024.0</v>
      </c>
      <c r="G15322" s="13" t="s">
        <v>13</v>
      </c>
      <c r="H15322" s="14" t="s">
        <v>47</v>
      </c>
      <c r="I15322" s="12">
        <v>36.0</v>
      </c>
      <c r="J15322" s="15" t="str">
        <f t="shared" si="1"/>
        <v>Relevant</v>
      </c>
    </row>
    <row r="15323" ht="22.5" customHeight="1">
      <c r="A15323" s="9" t="s">
        <v>42063</v>
      </c>
      <c r="B15323" s="10">
        <v>45410.701214166664</v>
      </c>
      <c r="C15323" s="11" t="s">
        <v>42064</v>
      </c>
      <c r="D15323" s="12">
        <v>4.0</v>
      </c>
      <c r="E15323" s="10" t="s">
        <v>274</v>
      </c>
      <c r="F15323" s="12">
        <v>2024.0</v>
      </c>
      <c r="G15323" s="13" t="s">
        <v>42065</v>
      </c>
      <c r="H15323" s="14" t="s">
        <v>42066</v>
      </c>
      <c r="I15323" s="12">
        <v>1.068519E7</v>
      </c>
      <c r="J15323" s="15" t="str">
        <f t="shared" si="1"/>
        <v>Irrelevant</v>
      </c>
    </row>
    <row r="15324" ht="22.5" customHeight="1">
      <c r="A15324" s="9" t="s">
        <v>42067</v>
      </c>
      <c r="B15324" s="10">
        <v>45712.01268518518</v>
      </c>
      <c r="C15324" s="11" t="s">
        <v>42068</v>
      </c>
      <c r="D15324" s="12">
        <v>2.0</v>
      </c>
      <c r="E15324" s="10" t="s">
        <v>12</v>
      </c>
      <c r="F15324" s="12">
        <v>2025.0</v>
      </c>
      <c r="G15324" s="13" t="s">
        <v>13</v>
      </c>
      <c r="H15324" s="14" t="s">
        <v>52</v>
      </c>
      <c r="I15324" s="12">
        <v>94.0</v>
      </c>
      <c r="J15324" s="15" t="str">
        <f t="shared" si="1"/>
        <v>Relevant</v>
      </c>
    </row>
    <row r="15325" ht="22.5" customHeight="1">
      <c r="A15325" s="9" t="s">
        <v>42069</v>
      </c>
      <c r="B15325" s="10">
        <v>45609.935532407406</v>
      </c>
      <c r="C15325" s="11" t="s">
        <v>42070</v>
      </c>
      <c r="D15325" s="12">
        <v>11.0</v>
      </c>
      <c r="E15325" s="10" t="s">
        <v>17</v>
      </c>
      <c r="F15325" s="12">
        <v>2024.0</v>
      </c>
      <c r="G15325" s="13" t="s">
        <v>13</v>
      </c>
      <c r="H15325" s="14" t="s">
        <v>10086</v>
      </c>
      <c r="I15325" s="12">
        <v>1520.0</v>
      </c>
      <c r="J15325" s="15" t="str">
        <f t="shared" si="1"/>
        <v>Irrelevant</v>
      </c>
    </row>
    <row r="15326" ht="22.5" customHeight="1">
      <c r="A15326" s="9" t="s">
        <v>42071</v>
      </c>
      <c r="B15326" s="10">
        <v>45536.32386574074</v>
      </c>
      <c r="C15326" s="11" t="s">
        <v>24797</v>
      </c>
      <c r="D15326" s="12">
        <v>9.0</v>
      </c>
      <c r="E15326" s="10" t="s">
        <v>114</v>
      </c>
      <c r="F15326" s="12">
        <v>2024.0</v>
      </c>
      <c r="G15326" s="13" t="s">
        <v>13</v>
      </c>
      <c r="H15326" s="14" t="s">
        <v>42072</v>
      </c>
      <c r="I15326" s="12">
        <v>6067.0</v>
      </c>
      <c r="J15326" s="15" t="str">
        <f t="shared" si="1"/>
        <v>Relevant</v>
      </c>
    </row>
    <row r="15327" ht="22.5" customHeight="1">
      <c r="A15327" s="9" t="s">
        <v>42073</v>
      </c>
      <c r="B15327" s="10">
        <v>45532.84731481481</v>
      </c>
      <c r="C15327" s="11" t="s">
        <v>42074</v>
      </c>
      <c r="D15327" s="12">
        <v>8.0</v>
      </c>
      <c r="E15327" s="10" t="s">
        <v>167</v>
      </c>
      <c r="F15327" s="12">
        <v>2024.0</v>
      </c>
      <c r="G15327" s="13" t="s">
        <v>13</v>
      </c>
      <c r="H15327" s="14" t="s">
        <v>348</v>
      </c>
      <c r="I15327" s="12">
        <v>688.0</v>
      </c>
      <c r="J15327" s="15" t="str">
        <f t="shared" si="1"/>
        <v>Relevant</v>
      </c>
    </row>
    <row r="15328" ht="22.5" customHeight="1">
      <c r="A15328" s="9" t="s">
        <v>42075</v>
      </c>
      <c r="B15328" s="10">
        <v>45614.702685185184</v>
      </c>
      <c r="C15328" s="11" t="s">
        <v>42076</v>
      </c>
      <c r="D15328" s="12">
        <v>11.0</v>
      </c>
      <c r="E15328" s="10" t="s">
        <v>17</v>
      </c>
      <c r="F15328" s="12">
        <v>2024.0</v>
      </c>
      <c r="G15328" s="13" t="s">
        <v>13</v>
      </c>
      <c r="H15328" s="14" t="s">
        <v>423</v>
      </c>
      <c r="I15328" s="12">
        <v>67.0</v>
      </c>
      <c r="J15328" s="15" t="str">
        <f t="shared" si="1"/>
        <v>Relevant</v>
      </c>
    </row>
    <row r="15329" ht="22.5" customHeight="1">
      <c r="A15329" s="9" t="s">
        <v>42077</v>
      </c>
      <c r="B15329" s="10">
        <v>45573.809652777774</v>
      </c>
      <c r="C15329" s="11" t="s">
        <v>42078</v>
      </c>
      <c r="D15329" s="12">
        <v>10.0</v>
      </c>
      <c r="E15329" s="10" t="s">
        <v>42</v>
      </c>
      <c r="F15329" s="12">
        <v>2024.0</v>
      </c>
      <c r="G15329" s="13" t="s">
        <v>42079</v>
      </c>
      <c r="H15329" s="14" t="s">
        <v>42080</v>
      </c>
      <c r="I15329" s="12">
        <v>253820.0</v>
      </c>
      <c r="J15329" s="15" t="str">
        <f t="shared" si="1"/>
        <v>Relevant</v>
      </c>
    </row>
    <row r="15330" ht="22.5" customHeight="1">
      <c r="A15330" s="9" t="s">
        <v>42081</v>
      </c>
      <c r="B15330" s="10">
        <v>45706.36052840278</v>
      </c>
      <c r="C15330" s="11" t="s">
        <v>18212</v>
      </c>
      <c r="D15330" s="12">
        <v>2.0</v>
      </c>
      <c r="E15330" s="10" t="s">
        <v>12</v>
      </c>
      <c r="F15330" s="12">
        <v>2025.0</v>
      </c>
      <c r="G15330" s="13" t="s">
        <v>42082</v>
      </c>
      <c r="H15330" s="14" t="s">
        <v>42083</v>
      </c>
      <c r="I15330" s="12">
        <v>16328.0</v>
      </c>
      <c r="J15330" s="15" t="str">
        <f t="shared" si="1"/>
        <v>Relevant</v>
      </c>
    </row>
    <row r="15331" ht="22.5" customHeight="1">
      <c r="A15331" s="9" t="s">
        <v>42084</v>
      </c>
      <c r="B15331" s="10">
        <v>45617.982939814814</v>
      </c>
      <c r="C15331" s="11" t="s">
        <v>42085</v>
      </c>
      <c r="D15331" s="12">
        <v>11.0</v>
      </c>
      <c r="E15331" s="10" t="s">
        <v>17</v>
      </c>
      <c r="F15331" s="12">
        <v>2024.0</v>
      </c>
      <c r="G15331" s="13" t="s">
        <v>13</v>
      </c>
      <c r="H15331" s="14" t="s">
        <v>91</v>
      </c>
      <c r="I15331" s="12">
        <v>1083.0</v>
      </c>
      <c r="J15331" s="15" t="str">
        <f t="shared" si="1"/>
        <v>Relevant</v>
      </c>
    </row>
    <row r="15332" ht="22.5" customHeight="1">
      <c r="A15332" s="9" t="s">
        <v>42086</v>
      </c>
      <c r="B15332" s="10">
        <v>45440.618750023146</v>
      </c>
      <c r="C15332" s="11" t="s">
        <v>4389</v>
      </c>
      <c r="D15332" s="12">
        <v>5.0</v>
      </c>
      <c r="E15332" s="10" t="s">
        <v>21</v>
      </c>
      <c r="F15332" s="12">
        <v>2024.0</v>
      </c>
      <c r="G15332" s="13" t="s">
        <v>42087</v>
      </c>
      <c r="H15332" s="14" t="s">
        <v>42088</v>
      </c>
      <c r="I15332" s="12">
        <v>377.0</v>
      </c>
      <c r="J15332" s="15" t="str">
        <f t="shared" si="1"/>
        <v>Irrelevant</v>
      </c>
    </row>
    <row r="15333" ht="22.5" customHeight="1">
      <c r="A15333" s="9" t="s">
        <v>42089</v>
      </c>
      <c r="B15333" s="10">
        <v>45434.67003472222</v>
      </c>
      <c r="C15333" s="11" t="s">
        <v>42090</v>
      </c>
      <c r="D15333" s="12">
        <v>5.0</v>
      </c>
      <c r="E15333" s="10" t="s">
        <v>21</v>
      </c>
      <c r="F15333" s="12">
        <v>2024.0</v>
      </c>
      <c r="G15333" s="13" t="s">
        <v>13</v>
      </c>
      <c r="H15333" s="14" t="s">
        <v>189</v>
      </c>
      <c r="I15333" s="12">
        <v>2.0</v>
      </c>
      <c r="J15333" s="15" t="str">
        <f t="shared" si="1"/>
        <v>Relevant</v>
      </c>
    </row>
    <row r="15334" ht="22.5" customHeight="1">
      <c r="A15334" s="9" t="s">
        <v>42091</v>
      </c>
      <c r="B15334" s="10">
        <v>45696.88599537037</v>
      </c>
      <c r="C15334" s="11" t="s">
        <v>42092</v>
      </c>
      <c r="D15334" s="12">
        <v>2.0</v>
      </c>
      <c r="E15334" s="10" t="s">
        <v>12</v>
      </c>
      <c r="F15334" s="12">
        <v>2025.0</v>
      </c>
      <c r="G15334" s="13" t="s">
        <v>13</v>
      </c>
      <c r="H15334" s="14" t="s">
        <v>14</v>
      </c>
      <c r="I15334" s="12">
        <v>885.0</v>
      </c>
      <c r="J15334" s="15" t="str">
        <f t="shared" si="1"/>
        <v>Relevant</v>
      </c>
    </row>
    <row r="15335" ht="22.5" customHeight="1">
      <c r="A15335" s="9" t="s">
        <v>42093</v>
      </c>
      <c r="B15335" s="10">
        <v>45611.6737037037</v>
      </c>
      <c r="C15335" s="11" t="s">
        <v>42094</v>
      </c>
      <c r="D15335" s="12">
        <v>11.0</v>
      </c>
      <c r="E15335" s="10" t="s">
        <v>17</v>
      </c>
      <c r="F15335" s="12">
        <v>2024.0</v>
      </c>
      <c r="G15335" s="13" t="s">
        <v>13</v>
      </c>
      <c r="H15335" s="14" t="s">
        <v>642</v>
      </c>
      <c r="I15335" s="12">
        <v>22.0</v>
      </c>
      <c r="J15335" s="15" t="str">
        <f t="shared" si="1"/>
        <v>Relevant</v>
      </c>
    </row>
    <row r="15336" ht="22.5" customHeight="1">
      <c r="A15336" s="9" t="s">
        <v>42095</v>
      </c>
      <c r="B15336" s="10">
        <v>45596.93607638889</v>
      </c>
      <c r="C15336" s="11" t="s">
        <v>42096</v>
      </c>
      <c r="D15336" s="12">
        <v>10.0</v>
      </c>
      <c r="E15336" s="10" t="s">
        <v>42</v>
      </c>
      <c r="F15336" s="12">
        <v>2024.0</v>
      </c>
      <c r="G15336" s="13" t="s">
        <v>13</v>
      </c>
      <c r="H15336" s="14" t="s">
        <v>338</v>
      </c>
      <c r="I15336" s="12">
        <v>1859.0</v>
      </c>
      <c r="J15336" s="15" t="str">
        <f t="shared" si="1"/>
        <v>Relevant</v>
      </c>
    </row>
    <row r="15337" ht="22.5" customHeight="1">
      <c r="A15337" s="9" t="s">
        <v>42097</v>
      </c>
      <c r="B15337" s="10">
        <v>45577.587534722225</v>
      </c>
      <c r="C15337" s="11" t="s">
        <v>42098</v>
      </c>
      <c r="D15337" s="12">
        <v>10.0</v>
      </c>
      <c r="E15337" s="10" t="s">
        <v>42</v>
      </c>
      <c r="F15337" s="12">
        <v>2024.0</v>
      </c>
      <c r="G15337" s="13" t="s">
        <v>13</v>
      </c>
      <c r="H15337" s="14" t="s">
        <v>42099</v>
      </c>
      <c r="I15337" s="12">
        <v>2485.0</v>
      </c>
      <c r="J15337" s="15" t="str">
        <f t="shared" si="1"/>
        <v>Relevant</v>
      </c>
    </row>
    <row r="15338" ht="22.5" customHeight="1">
      <c r="A15338" s="9" t="s">
        <v>42100</v>
      </c>
      <c r="B15338" s="10">
        <v>45622.92518518519</v>
      </c>
      <c r="C15338" s="11" t="s">
        <v>42101</v>
      </c>
      <c r="D15338" s="12">
        <v>11.0</v>
      </c>
      <c r="E15338" s="10" t="s">
        <v>17</v>
      </c>
      <c r="F15338" s="12">
        <v>2024.0</v>
      </c>
      <c r="G15338" s="13" t="s">
        <v>13</v>
      </c>
      <c r="H15338" s="14" t="s">
        <v>42102</v>
      </c>
      <c r="I15338" s="12">
        <v>8.0</v>
      </c>
      <c r="J15338" s="15" t="str">
        <f t="shared" si="1"/>
        <v>Relevant</v>
      </c>
    </row>
    <row r="15339" ht="22.5" customHeight="1">
      <c r="A15339" s="9" t="s">
        <v>42103</v>
      </c>
      <c r="B15339" s="10">
        <v>45445.66149305556</v>
      </c>
      <c r="C15339" s="11" t="s">
        <v>42104</v>
      </c>
      <c r="D15339" s="12">
        <v>6.0</v>
      </c>
      <c r="E15339" s="10" t="s">
        <v>34</v>
      </c>
      <c r="F15339" s="12">
        <v>2024.0</v>
      </c>
      <c r="G15339" s="13" t="s">
        <v>13</v>
      </c>
      <c r="H15339" s="14" t="s">
        <v>5140</v>
      </c>
      <c r="I15339" s="12">
        <v>138.0</v>
      </c>
      <c r="J15339" s="15" t="str">
        <f t="shared" si="1"/>
        <v>Relevant</v>
      </c>
    </row>
    <row r="15340" ht="22.5" customHeight="1">
      <c r="A15340" s="9" t="s">
        <v>42105</v>
      </c>
      <c r="B15340" s="10">
        <v>45583.26580230324</v>
      </c>
      <c r="C15340" s="11" t="s">
        <v>42106</v>
      </c>
      <c r="D15340" s="12">
        <v>10.0</v>
      </c>
      <c r="E15340" s="10" t="s">
        <v>42</v>
      </c>
      <c r="F15340" s="12">
        <v>2024.0</v>
      </c>
      <c r="G15340" s="13" t="s">
        <v>42107</v>
      </c>
      <c r="H15340" s="14" t="s">
        <v>42108</v>
      </c>
      <c r="I15340" s="12">
        <v>2.1345286E7</v>
      </c>
      <c r="J15340" s="15" t="str">
        <f t="shared" si="1"/>
        <v>Relevant</v>
      </c>
    </row>
    <row r="15341" ht="22.5" customHeight="1">
      <c r="A15341" s="9" t="s">
        <v>42109</v>
      </c>
      <c r="B15341" s="10">
        <v>45633.776770833334</v>
      </c>
      <c r="C15341" s="11" t="s">
        <v>42110</v>
      </c>
      <c r="D15341" s="12">
        <v>12.0</v>
      </c>
      <c r="E15341" s="10" t="s">
        <v>26</v>
      </c>
      <c r="F15341" s="12">
        <v>2024.0</v>
      </c>
      <c r="G15341" s="13" t="s">
        <v>13</v>
      </c>
      <c r="H15341" s="14" t="s">
        <v>42111</v>
      </c>
      <c r="I15341" s="12">
        <v>2569.0</v>
      </c>
      <c r="J15341" s="15" t="str">
        <f t="shared" si="1"/>
        <v>Relevant</v>
      </c>
    </row>
    <row r="15342" ht="22.5" customHeight="1">
      <c r="A15342" s="9" t="s">
        <v>42112</v>
      </c>
      <c r="B15342" s="10">
        <v>45615.77025462963</v>
      </c>
      <c r="C15342" s="11" t="s">
        <v>37830</v>
      </c>
      <c r="D15342" s="12">
        <v>11.0</v>
      </c>
      <c r="E15342" s="10" t="s">
        <v>17</v>
      </c>
      <c r="F15342" s="12">
        <v>2024.0</v>
      </c>
      <c r="G15342" s="13" t="s">
        <v>13</v>
      </c>
      <c r="H15342" s="14" t="s">
        <v>42113</v>
      </c>
      <c r="I15342" s="12">
        <v>2049.0</v>
      </c>
      <c r="J15342" s="15" t="str">
        <f t="shared" si="1"/>
        <v>Relevant</v>
      </c>
    </row>
    <row r="15343" ht="22.5" customHeight="1">
      <c r="A15343" s="9" t="s">
        <v>42114</v>
      </c>
      <c r="B15343" s="10">
        <v>45595.45861111111</v>
      </c>
      <c r="C15343" s="11" t="s">
        <v>22624</v>
      </c>
      <c r="D15343" s="12">
        <v>10.0</v>
      </c>
      <c r="E15343" s="10" t="s">
        <v>42</v>
      </c>
      <c r="F15343" s="12">
        <v>2024.0</v>
      </c>
      <c r="G15343" s="13" t="s">
        <v>13</v>
      </c>
      <c r="H15343" s="14" t="s">
        <v>2062</v>
      </c>
      <c r="I15343" s="12">
        <v>273.0</v>
      </c>
      <c r="J15343" s="15" t="str">
        <f t="shared" si="1"/>
        <v>Relevant</v>
      </c>
    </row>
    <row r="15344" ht="22.5" customHeight="1">
      <c r="A15344" s="9" t="s">
        <v>42115</v>
      </c>
      <c r="B15344" s="10">
        <v>45578.872928240744</v>
      </c>
      <c r="C15344" s="11" t="s">
        <v>9055</v>
      </c>
      <c r="D15344" s="12">
        <v>10.0</v>
      </c>
      <c r="E15344" s="10" t="s">
        <v>42</v>
      </c>
      <c r="F15344" s="12">
        <v>2024.0</v>
      </c>
      <c r="G15344" s="13" t="s">
        <v>13</v>
      </c>
      <c r="H15344" s="14" t="s">
        <v>4261</v>
      </c>
      <c r="I15344" s="12">
        <v>136.0</v>
      </c>
      <c r="J15344" s="15" t="str">
        <f t="shared" si="1"/>
        <v>Relevant</v>
      </c>
    </row>
    <row r="15345" ht="22.5" customHeight="1">
      <c r="A15345" s="9" t="s">
        <v>42116</v>
      </c>
      <c r="B15345" s="10">
        <v>45585.56355324074</v>
      </c>
      <c r="C15345" s="11" t="s">
        <v>42117</v>
      </c>
      <c r="D15345" s="12">
        <v>10.0</v>
      </c>
      <c r="E15345" s="10" t="s">
        <v>42</v>
      </c>
      <c r="F15345" s="12">
        <v>2024.0</v>
      </c>
      <c r="G15345" s="13" t="s">
        <v>13</v>
      </c>
      <c r="H15345" s="14" t="s">
        <v>15941</v>
      </c>
      <c r="I15345" s="12">
        <v>2757.0</v>
      </c>
      <c r="J15345" s="15" t="str">
        <f t="shared" si="1"/>
        <v>Relevant</v>
      </c>
    </row>
    <row r="15346" ht="22.5" customHeight="1">
      <c r="A15346" s="9" t="s">
        <v>42118</v>
      </c>
      <c r="B15346" s="10">
        <v>45592.37268518518</v>
      </c>
      <c r="C15346" s="11" t="s">
        <v>33921</v>
      </c>
      <c r="D15346" s="12">
        <v>10.0</v>
      </c>
      <c r="E15346" s="10" t="s">
        <v>42</v>
      </c>
      <c r="F15346" s="12">
        <v>2024.0</v>
      </c>
      <c r="G15346" s="13" t="s">
        <v>42119</v>
      </c>
      <c r="H15346" s="14" t="s">
        <v>42120</v>
      </c>
      <c r="I15346" s="12">
        <v>637883.0</v>
      </c>
      <c r="J15346" s="15" t="str">
        <f t="shared" si="1"/>
        <v>Irrelevant</v>
      </c>
    </row>
    <row r="15347" ht="22.5" customHeight="1">
      <c r="A15347" s="9" t="s">
        <v>42121</v>
      </c>
      <c r="B15347" s="10">
        <v>45623.049988425926</v>
      </c>
      <c r="C15347" s="11" t="s">
        <v>42122</v>
      </c>
      <c r="D15347" s="12">
        <v>11.0</v>
      </c>
      <c r="E15347" s="10" t="s">
        <v>17</v>
      </c>
      <c r="F15347" s="12">
        <v>2024.0</v>
      </c>
      <c r="G15347" s="13" t="s">
        <v>13</v>
      </c>
      <c r="H15347" s="14" t="s">
        <v>42123</v>
      </c>
      <c r="I15347" s="12">
        <v>291.0</v>
      </c>
      <c r="J15347" s="15" t="str">
        <f t="shared" si="1"/>
        <v>Relevant</v>
      </c>
    </row>
    <row r="15348" ht="22.5" customHeight="1">
      <c r="A15348" s="9" t="s">
        <v>42124</v>
      </c>
      <c r="B15348" s="10">
        <v>45704.32757107639</v>
      </c>
      <c r="C15348" s="11" t="s">
        <v>42125</v>
      </c>
      <c r="D15348" s="12">
        <v>2.0</v>
      </c>
      <c r="E15348" s="10" t="s">
        <v>12</v>
      </c>
      <c r="F15348" s="12">
        <v>2025.0</v>
      </c>
      <c r="G15348" s="13" t="s">
        <v>42126</v>
      </c>
      <c r="H15348" s="14" t="s">
        <v>42127</v>
      </c>
      <c r="I15348" s="12">
        <v>16328.0</v>
      </c>
      <c r="J15348" s="15" t="str">
        <f t="shared" si="1"/>
        <v>Relevant</v>
      </c>
    </row>
    <row r="15349" ht="22.5" customHeight="1">
      <c r="A15349" s="9" t="s">
        <v>42128</v>
      </c>
      <c r="B15349" s="10">
        <v>45609.14937275463</v>
      </c>
      <c r="C15349" s="11" t="s">
        <v>15287</v>
      </c>
      <c r="D15349" s="12">
        <v>11.0</v>
      </c>
      <c r="E15349" s="10" t="s">
        <v>17</v>
      </c>
      <c r="F15349" s="12">
        <v>2024.0</v>
      </c>
      <c r="G15349" s="13" t="s">
        <v>42129</v>
      </c>
      <c r="H15349" s="14" t="s">
        <v>42130</v>
      </c>
      <c r="I15349" s="12">
        <v>7850902.0</v>
      </c>
      <c r="J15349" s="15" t="str">
        <f t="shared" si="1"/>
        <v>Irrelevant</v>
      </c>
    </row>
    <row r="15350" ht="22.5" customHeight="1">
      <c r="A15350" s="9" t="s">
        <v>42131</v>
      </c>
      <c r="B15350" s="10">
        <v>45580.313622685186</v>
      </c>
      <c r="C15350" s="11" t="s">
        <v>42132</v>
      </c>
      <c r="D15350" s="12">
        <v>10.0</v>
      </c>
      <c r="E15350" s="10" t="s">
        <v>42</v>
      </c>
      <c r="F15350" s="12">
        <v>2024.0</v>
      </c>
      <c r="G15350" s="13" t="s">
        <v>13</v>
      </c>
      <c r="H15350" s="14" t="s">
        <v>642</v>
      </c>
      <c r="I15350" s="12">
        <v>2809.0</v>
      </c>
      <c r="J15350" s="15" t="str">
        <f t="shared" si="1"/>
        <v>Relevant</v>
      </c>
    </row>
    <row r="15351" ht="22.5" customHeight="1">
      <c r="A15351" s="9" t="s">
        <v>42133</v>
      </c>
      <c r="B15351" s="10">
        <v>45602.514548611114</v>
      </c>
      <c r="C15351" s="11" t="s">
        <v>42134</v>
      </c>
      <c r="D15351" s="12">
        <v>11.0</v>
      </c>
      <c r="E15351" s="10" t="s">
        <v>17</v>
      </c>
      <c r="F15351" s="12">
        <v>2024.0</v>
      </c>
      <c r="G15351" s="13" t="s">
        <v>13</v>
      </c>
      <c r="H15351" s="14" t="s">
        <v>5509</v>
      </c>
      <c r="I15351" s="12">
        <v>5409.0</v>
      </c>
      <c r="J15351" s="15" t="str">
        <f t="shared" si="1"/>
        <v>Irrelevant</v>
      </c>
    </row>
    <row r="15352" ht="22.5" customHeight="1">
      <c r="A15352" s="9" t="s">
        <v>42135</v>
      </c>
      <c r="B15352" s="10">
        <v>45712.85040509259</v>
      </c>
      <c r="C15352" s="11" t="s">
        <v>42136</v>
      </c>
      <c r="D15352" s="12">
        <v>2.0</v>
      </c>
      <c r="E15352" s="10" t="s">
        <v>12</v>
      </c>
      <c r="F15352" s="12">
        <v>2025.0</v>
      </c>
      <c r="G15352" s="13" t="s">
        <v>13</v>
      </c>
      <c r="H15352" s="14" t="s">
        <v>3882</v>
      </c>
      <c r="I15352" s="12">
        <v>872.0</v>
      </c>
      <c r="J15352" s="15" t="str">
        <f t="shared" si="1"/>
        <v>Relevant</v>
      </c>
    </row>
    <row r="15353" ht="22.5" customHeight="1">
      <c r="A15353" s="9" t="s">
        <v>42137</v>
      </c>
      <c r="B15353" s="10">
        <v>45587.36236111111</v>
      </c>
      <c r="C15353" s="11" t="s">
        <v>42138</v>
      </c>
      <c r="D15353" s="12">
        <v>10.0</v>
      </c>
      <c r="E15353" s="10" t="s">
        <v>42</v>
      </c>
      <c r="F15353" s="12">
        <v>2024.0</v>
      </c>
      <c r="G15353" s="13" t="s">
        <v>13</v>
      </c>
      <c r="H15353" s="14" t="s">
        <v>175</v>
      </c>
      <c r="I15353" s="12">
        <v>49.0</v>
      </c>
      <c r="J15353" s="15" t="str">
        <f t="shared" si="1"/>
        <v>Irrelevant</v>
      </c>
    </row>
    <row r="15354" ht="22.5" customHeight="1">
      <c r="A15354" s="9" t="s">
        <v>42139</v>
      </c>
      <c r="B15354" s="10">
        <v>45643.66960648148</v>
      </c>
      <c r="C15354" s="11" t="s">
        <v>42140</v>
      </c>
      <c r="D15354" s="12">
        <v>12.0</v>
      </c>
      <c r="E15354" s="10" t="s">
        <v>26</v>
      </c>
      <c r="F15354" s="12">
        <v>2024.0</v>
      </c>
      <c r="G15354" s="13" t="s">
        <v>13</v>
      </c>
      <c r="H15354" s="14" t="s">
        <v>1646</v>
      </c>
      <c r="I15354" s="12">
        <v>292.0</v>
      </c>
      <c r="J15354" s="15" t="str">
        <f t="shared" si="1"/>
        <v>Irrelevant</v>
      </c>
    </row>
    <row r="15355" ht="22.5" customHeight="1">
      <c r="A15355" s="9" t="s">
        <v>42141</v>
      </c>
      <c r="B15355" s="10">
        <v>45638.84886574074</v>
      </c>
      <c r="C15355" s="11" t="s">
        <v>42142</v>
      </c>
      <c r="D15355" s="12">
        <v>12.0</v>
      </c>
      <c r="E15355" s="10" t="s">
        <v>26</v>
      </c>
      <c r="F15355" s="12">
        <v>2024.0</v>
      </c>
      <c r="G15355" s="13" t="s">
        <v>42143</v>
      </c>
      <c r="H15355" s="14" t="s">
        <v>42144</v>
      </c>
      <c r="I15355" s="12">
        <v>622887.0</v>
      </c>
      <c r="J15355" s="15" t="str">
        <f t="shared" si="1"/>
        <v>Relevant</v>
      </c>
    </row>
    <row r="15356" ht="22.5" customHeight="1">
      <c r="A15356" s="9" t="s">
        <v>42145</v>
      </c>
      <c r="B15356" s="10">
        <v>45697.00645833334</v>
      </c>
      <c r="C15356" s="11" t="s">
        <v>42146</v>
      </c>
      <c r="D15356" s="12">
        <v>2.0</v>
      </c>
      <c r="E15356" s="10" t="s">
        <v>12</v>
      </c>
      <c r="F15356" s="12">
        <v>2025.0</v>
      </c>
      <c r="G15356" s="13" t="s">
        <v>13</v>
      </c>
      <c r="H15356" s="14" t="s">
        <v>14</v>
      </c>
      <c r="I15356" s="12">
        <v>913.0</v>
      </c>
      <c r="J15356" s="15" t="str">
        <f t="shared" si="1"/>
        <v>Relevant</v>
      </c>
    </row>
    <row r="15357" ht="22.5" customHeight="1">
      <c r="A15357" s="9" t="s">
        <v>42147</v>
      </c>
      <c r="B15357" s="10">
        <v>45446.635243055556</v>
      </c>
      <c r="C15357" s="11" t="s">
        <v>34942</v>
      </c>
      <c r="D15357" s="12">
        <v>6.0</v>
      </c>
      <c r="E15357" s="10" t="s">
        <v>34</v>
      </c>
      <c r="F15357" s="12">
        <v>2024.0</v>
      </c>
      <c r="G15357" s="13" t="s">
        <v>13</v>
      </c>
      <c r="H15357" s="14" t="s">
        <v>5140</v>
      </c>
      <c r="I15357" s="12">
        <v>1.0</v>
      </c>
      <c r="J15357" s="15" t="str">
        <f t="shared" si="1"/>
        <v>Relevant</v>
      </c>
    </row>
    <row r="15358" ht="22.5" customHeight="1">
      <c r="A15358" s="9" t="s">
        <v>42148</v>
      </c>
      <c r="B15358" s="10">
        <v>45585.45560185185</v>
      </c>
      <c r="C15358" s="11" t="s">
        <v>42149</v>
      </c>
      <c r="D15358" s="12">
        <v>10.0</v>
      </c>
      <c r="E15358" s="10" t="s">
        <v>42</v>
      </c>
      <c r="F15358" s="12">
        <v>2024.0</v>
      </c>
      <c r="G15358" s="13" t="s">
        <v>13</v>
      </c>
      <c r="H15358" s="14" t="s">
        <v>7549</v>
      </c>
      <c r="I15358" s="12">
        <v>886.0</v>
      </c>
      <c r="J15358" s="15" t="str">
        <f t="shared" si="1"/>
        <v>Relevant</v>
      </c>
    </row>
    <row r="15359" ht="22.5" customHeight="1">
      <c r="A15359" s="9" t="s">
        <v>42150</v>
      </c>
      <c r="B15359" s="10">
        <v>45722.73025462963</v>
      </c>
      <c r="C15359" s="11" t="s">
        <v>42151</v>
      </c>
      <c r="D15359" s="12">
        <v>3.0</v>
      </c>
      <c r="E15359" s="10" t="s">
        <v>59</v>
      </c>
      <c r="F15359" s="12">
        <v>2025.0</v>
      </c>
      <c r="G15359" s="13" t="s">
        <v>42152</v>
      </c>
      <c r="H15359" s="14" t="s">
        <v>42153</v>
      </c>
      <c r="I15359" s="12">
        <v>0.0</v>
      </c>
      <c r="J15359" s="15" t="str">
        <f t="shared" si="1"/>
        <v>Relevant</v>
      </c>
    </row>
    <row r="15360" ht="22.5" customHeight="1">
      <c r="A15360" s="9" t="s">
        <v>42154</v>
      </c>
      <c r="B15360" s="10">
        <v>45696.79565972222</v>
      </c>
      <c r="C15360" s="11" t="s">
        <v>4178</v>
      </c>
      <c r="D15360" s="12">
        <v>2.0</v>
      </c>
      <c r="E15360" s="10" t="s">
        <v>12</v>
      </c>
      <c r="F15360" s="12">
        <v>2025.0</v>
      </c>
      <c r="G15360" s="13" t="s">
        <v>13</v>
      </c>
      <c r="H15360" s="14" t="s">
        <v>14</v>
      </c>
      <c r="I15360" s="12">
        <v>11.0</v>
      </c>
      <c r="J15360" s="15" t="str">
        <f t="shared" si="1"/>
        <v>Relevant</v>
      </c>
    </row>
    <row r="15361" ht="22.5" customHeight="1">
      <c r="A15361" s="9" t="s">
        <v>42155</v>
      </c>
      <c r="B15361" s="10">
        <v>45562.565034722225</v>
      </c>
      <c r="C15361" s="11" t="s">
        <v>42156</v>
      </c>
      <c r="D15361" s="12">
        <v>9.0</v>
      </c>
      <c r="E15361" s="10" t="s">
        <v>114</v>
      </c>
      <c r="F15361" s="12">
        <v>2024.0</v>
      </c>
      <c r="G15361" s="13" t="s">
        <v>42157</v>
      </c>
      <c r="H15361" s="14" t="s">
        <v>42158</v>
      </c>
      <c r="I15361" s="12">
        <v>4721.0</v>
      </c>
      <c r="J15361" s="15" t="str">
        <f t="shared" si="1"/>
        <v>Irrelevant</v>
      </c>
    </row>
    <row r="15362" ht="22.5" customHeight="1">
      <c r="A15362" s="9" t="s">
        <v>42159</v>
      </c>
      <c r="B15362" s="10">
        <v>45617.59843730324</v>
      </c>
      <c r="C15362" s="11" t="s">
        <v>42160</v>
      </c>
      <c r="D15362" s="12">
        <v>11.0</v>
      </c>
      <c r="E15362" s="10" t="s">
        <v>17</v>
      </c>
      <c r="F15362" s="12">
        <v>2024.0</v>
      </c>
      <c r="G15362" s="13" t="s">
        <v>37022</v>
      </c>
      <c r="H15362" s="14" t="s">
        <v>37023</v>
      </c>
      <c r="I15362" s="12">
        <v>0.0</v>
      </c>
      <c r="J15362" s="15" t="str">
        <f t="shared" si="1"/>
        <v>Relevant</v>
      </c>
    </row>
    <row r="15363" ht="22.5" customHeight="1">
      <c r="A15363" s="9" t="s">
        <v>42161</v>
      </c>
      <c r="B15363" s="10">
        <v>45599.693344907406</v>
      </c>
      <c r="C15363" s="11" t="s">
        <v>42162</v>
      </c>
      <c r="D15363" s="12">
        <v>11.0</v>
      </c>
      <c r="E15363" s="10" t="s">
        <v>17</v>
      </c>
      <c r="F15363" s="12">
        <v>2024.0</v>
      </c>
      <c r="G15363" s="13" t="s">
        <v>13</v>
      </c>
      <c r="H15363" s="14" t="s">
        <v>338</v>
      </c>
      <c r="I15363" s="12">
        <v>60.0</v>
      </c>
      <c r="J15363" s="15" t="str">
        <f t="shared" si="1"/>
        <v>Relevant</v>
      </c>
    </row>
    <row r="15364" ht="22.5" customHeight="1">
      <c r="A15364" s="9" t="s">
        <v>42163</v>
      </c>
      <c r="B15364" s="10">
        <v>45696.996828703705</v>
      </c>
      <c r="C15364" s="11" t="s">
        <v>42164</v>
      </c>
      <c r="D15364" s="12">
        <v>2.0</v>
      </c>
      <c r="E15364" s="10" t="s">
        <v>12</v>
      </c>
      <c r="F15364" s="12">
        <v>2025.0</v>
      </c>
      <c r="G15364" s="13" t="s">
        <v>13</v>
      </c>
      <c r="H15364" s="14" t="s">
        <v>14</v>
      </c>
      <c r="I15364" s="12">
        <v>34.0</v>
      </c>
      <c r="J15364" s="15" t="str">
        <f t="shared" si="1"/>
        <v>Relevant</v>
      </c>
    </row>
    <row r="15365" ht="22.5" customHeight="1">
      <c r="A15365" s="9" t="s">
        <v>42165</v>
      </c>
      <c r="B15365" s="10">
        <v>45584.434212962966</v>
      </c>
      <c r="C15365" s="11" t="s">
        <v>3485</v>
      </c>
      <c r="D15365" s="12">
        <v>10.0</v>
      </c>
      <c r="E15365" s="10" t="s">
        <v>42</v>
      </c>
      <c r="F15365" s="12">
        <v>2024.0</v>
      </c>
      <c r="G15365" s="13" t="s">
        <v>13</v>
      </c>
      <c r="H15365" s="14" t="s">
        <v>2841</v>
      </c>
      <c r="I15365" s="12">
        <v>256.0</v>
      </c>
      <c r="J15365" s="15" t="str">
        <f t="shared" si="1"/>
        <v>Relevant</v>
      </c>
    </row>
    <row r="15366" ht="22.5" customHeight="1">
      <c r="A15366" s="9" t="s">
        <v>42166</v>
      </c>
      <c r="B15366" s="10">
        <v>45729.819710648146</v>
      </c>
      <c r="C15366" s="11" t="s">
        <v>42167</v>
      </c>
      <c r="D15366" s="12">
        <v>3.0</v>
      </c>
      <c r="E15366" s="10" t="s">
        <v>59</v>
      </c>
      <c r="F15366" s="12">
        <v>2025.0</v>
      </c>
      <c r="G15366" s="13" t="s">
        <v>42168</v>
      </c>
      <c r="H15366" s="14" t="s">
        <v>42169</v>
      </c>
      <c r="I15366" s="12">
        <v>6532273.0</v>
      </c>
      <c r="J15366" s="15" t="str">
        <f t="shared" si="1"/>
        <v>Irrelevant</v>
      </c>
    </row>
    <row r="15367" ht="22.5" customHeight="1">
      <c r="A15367" s="9" t="s">
        <v>42170</v>
      </c>
      <c r="B15367" s="10">
        <v>45644.170069444444</v>
      </c>
      <c r="C15367" s="11" t="s">
        <v>42171</v>
      </c>
      <c r="D15367" s="12">
        <v>12.0</v>
      </c>
      <c r="E15367" s="10" t="s">
        <v>26</v>
      </c>
      <c r="F15367" s="12">
        <v>2024.0</v>
      </c>
      <c r="G15367" s="13" t="s">
        <v>13</v>
      </c>
      <c r="H15367" s="14" t="s">
        <v>357</v>
      </c>
      <c r="I15367" s="12">
        <v>0.0</v>
      </c>
      <c r="J15367" s="15" t="str">
        <f t="shared" si="1"/>
        <v>Relevant</v>
      </c>
    </row>
    <row r="15368" ht="22.5" customHeight="1">
      <c r="A15368" s="9" t="s">
        <v>42172</v>
      </c>
      <c r="B15368" s="10">
        <v>45639.35330851852</v>
      </c>
      <c r="C15368" s="11" t="s">
        <v>42173</v>
      </c>
      <c r="D15368" s="12">
        <v>12.0</v>
      </c>
      <c r="E15368" s="10" t="s">
        <v>26</v>
      </c>
      <c r="F15368" s="12">
        <v>2024.0</v>
      </c>
      <c r="G15368" s="13" t="s">
        <v>42174</v>
      </c>
      <c r="H15368" s="14" t="s">
        <v>42175</v>
      </c>
      <c r="I15368" s="12">
        <v>6195.0</v>
      </c>
      <c r="J15368" s="15" t="str">
        <f t="shared" si="1"/>
        <v>Relevant</v>
      </c>
    </row>
    <row r="15369" ht="22.5" customHeight="1">
      <c r="A15369" s="9" t="s">
        <v>42176</v>
      </c>
      <c r="B15369" s="10">
        <v>45622.66134344907</v>
      </c>
      <c r="C15369" s="11" t="s">
        <v>378</v>
      </c>
      <c r="D15369" s="12">
        <v>11.0</v>
      </c>
      <c r="E15369" s="10" t="s">
        <v>17</v>
      </c>
      <c r="F15369" s="12">
        <v>2024.0</v>
      </c>
      <c r="G15369" s="13" t="s">
        <v>42177</v>
      </c>
      <c r="H15369" s="14" t="s">
        <v>42178</v>
      </c>
      <c r="I15369" s="12">
        <v>2510589.0</v>
      </c>
      <c r="J15369" s="15" t="str">
        <f t="shared" si="1"/>
        <v>Relevant</v>
      </c>
    </row>
    <row r="15370" ht="22.5" customHeight="1">
      <c r="A15370" s="9" t="s">
        <v>42179</v>
      </c>
      <c r="B15370" s="10">
        <v>45650.113078703704</v>
      </c>
      <c r="C15370" s="11" t="s">
        <v>42180</v>
      </c>
      <c r="D15370" s="12">
        <v>12.0</v>
      </c>
      <c r="E15370" s="10" t="s">
        <v>26</v>
      </c>
      <c r="F15370" s="12">
        <v>2024.0</v>
      </c>
      <c r="G15370" s="13" t="s">
        <v>13</v>
      </c>
      <c r="H15370" s="14" t="s">
        <v>42181</v>
      </c>
      <c r="I15370" s="12">
        <v>1301.0</v>
      </c>
      <c r="J15370" s="15" t="str">
        <f t="shared" si="1"/>
        <v>Relevant</v>
      </c>
    </row>
    <row r="15371" ht="22.5" customHeight="1">
      <c r="A15371" s="9" t="s">
        <v>42182</v>
      </c>
      <c r="B15371" s="10">
        <v>45615.456296296295</v>
      </c>
      <c r="C15371" s="11" t="s">
        <v>42183</v>
      </c>
      <c r="D15371" s="12">
        <v>11.0</v>
      </c>
      <c r="E15371" s="10" t="s">
        <v>17</v>
      </c>
      <c r="F15371" s="12">
        <v>2024.0</v>
      </c>
      <c r="G15371" s="13" t="s">
        <v>42184</v>
      </c>
      <c r="H15371" s="14" t="s">
        <v>42185</v>
      </c>
      <c r="I15371" s="12">
        <v>8443435.0</v>
      </c>
      <c r="J15371" s="15" t="str">
        <f t="shared" si="1"/>
        <v>Relevant</v>
      </c>
    </row>
    <row r="15372" ht="22.5" customHeight="1">
      <c r="A15372" s="9" t="s">
        <v>42186</v>
      </c>
      <c r="B15372" s="10">
        <v>45611.80978628472</v>
      </c>
      <c r="C15372" s="11" t="s">
        <v>21557</v>
      </c>
      <c r="D15372" s="12">
        <v>11.0</v>
      </c>
      <c r="E15372" s="10" t="s">
        <v>17</v>
      </c>
      <c r="F15372" s="12">
        <v>2024.0</v>
      </c>
      <c r="G15372" s="13" t="s">
        <v>42187</v>
      </c>
      <c r="H15372" s="14" t="s">
        <v>42188</v>
      </c>
      <c r="I15372" s="12">
        <v>1.8830927E7</v>
      </c>
      <c r="J15372" s="15" t="str">
        <f t="shared" si="1"/>
        <v>Relevant</v>
      </c>
    </row>
    <row r="15373" ht="22.5" customHeight="1">
      <c r="A15373" s="9" t="s">
        <v>42189</v>
      </c>
      <c r="B15373" s="10">
        <v>45597.812314814815</v>
      </c>
      <c r="C15373" s="11" t="s">
        <v>42190</v>
      </c>
      <c r="D15373" s="12">
        <v>11.0</v>
      </c>
      <c r="E15373" s="10" t="s">
        <v>17</v>
      </c>
      <c r="F15373" s="12">
        <v>2024.0</v>
      </c>
      <c r="G15373" s="13" t="s">
        <v>13</v>
      </c>
      <c r="H15373" s="14" t="s">
        <v>131</v>
      </c>
      <c r="I15373" s="12">
        <v>50.0</v>
      </c>
      <c r="J15373" s="15" t="str">
        <f t="shared" si="1"/>
        <v>Relevant</v>
      </c>
    </row>
    <row r="15374" ht="22.5" customHeight="1">
      <c r="A15374" s="9" t="s">
        <v>42191</v>
      </c>
      <c r="B15374" s="10">
        <v>45434.596354166664</v>
      </c>
      <c r="C15374" s="11" t="s">
        <v>42192</v>
      </c>
      <c r="D15374" s="12">
        <v>5.0</v>
      </c>
      <c r="E15374" s="10" t="s">
        <v>21</v>
      </c>
      <c r="F15374" s="12">
        <v>2024.0</v>
      </c>
      <c r="G15374" s="13" t="s">
        <v>13</v>
      </c>
      <c r="H15374" s="14" t="s">
        <v>189</v>
      </c>
      <c r="I15374" s="12">
        <v>135.0</v>
      </c>
      <c r="J15374" s="15" t="str">
        <f t="shared" si="1"/>
        <v>Relevant</v>
      </c>
    </row>
    <row r="15375" ht="22.5" customHeight="1">
      <c r="A15375" s="9" t="s">
        <v>42193</v>
      </c>
      <c r="B15375" s="10">
        <v>45599.166666666664</v>
      </c>
      <c r="C15375" s="11" t="s">
        <v>374</v>
      </c>
      <c r="D15375" s="12">
        <v>11.0</v>
      </c>
      <c r="E15375" s="10" t="s">
        <v>17</v>
      </c>
      <c r="F15375" s="12">
        <v>2024.0</v>
      </c>
      <c r="G15375" s="13" t="s">
        <v>42194</v>
      </c>
      <c r="H15375" s="14" t="s">
        <v>42195</v>
      </c>
      <c r="I15375" s="12">
        <v>8494959.0</v>
      </c>
      <c r="J15375" s="15" t="str">
        <f t="shared" si="1"/>
        <v>Relevant</v>
      </c>
    </row>
    <row r="15376" ht="22.5" customHeight="1">
      <c r="A15376" s="9" t="s">
        <v>42196</v>
      </c>
      <c r="B15376" s="10">
        <v>45614.88707175926</v>
      </c>
      <c r="C15376" s="11" t="s">
        <v>42197</v>
      </c>
      <c r="D15376" s="12">
        <v>11.0</v>
      </c>
      <c r="E15376" s="10" t="s">
        <v>17</v>
      </c>
      <c r="F15376" s="12">
        <v>2024.0</v>
      </c>
      <c r="G15376" s="13" t="s">
        <v>13</v>
      </c>
      <c r="H15376" s="14" t="s">
        <v>423</v>
      </c>
      <c r="I15376" s="12">
        <v>200.0</v>
      </c>
      <c r="J15376" s="15" t="str">
        <f t="shared" si="1"/>
        <v>Relevant</v>
      </c>
    </row>
    <row r="15377" ht="22.5" customHeight="1">
      <c r="A15377" s="9" t="s">
        <v>42198</v>
      </c>
      <c r="B15377" s="10">
        <v>45586.41857638889</v>
      </c>
      <c r="C15377" s="11" t="s">
        <v>42199</v>
      </c>
      <c r="D15377" s="12">
        <v>10.0</v>
      </c>
      <c r="E15377" s="10" t="s">
        <v>42</v>
      </c>
      <c r="F15377" s="12">
        <v>2024.0</v>
      </c>
      <c r="G15377" s="13" t="s">
        <v>13</v>
      </c>
      <c r="H15377" s="14" t="s">
        <v>38258</v>
      </c>
      <c r="I15377" s="12">
        <v>7030.0</v>
      </c>
      <c r="J15377" s="15" t="str">
        <f t="shared" si="1"/>
        <v>Relevant</v>
      </c>
    </row>
    <row r="15378" ht="22.5" customHeight="1">
      <c r="A15378" s="9" t="s">
        <v>42200</v>
      </c>
      <c r="B15378" s="10">
        <v>45615.854837962965</v>
      </c>
      <c r="C15378" s="11" t="s">
        <v>42201</v>
      </c>
      <c r="D15378" s="12">
        <v>11.0</v>
      </c>
      <c r="E15378" s="10" t="s">
        <v>17</v>
      </c>
      <c r="F15378" s="12">
        <v>2024.0</v>
      </c>
      <c r="G15378" s="13" t="s">
        <v>13</v>
      </c>
      <c r="H15378" s="14" t="s">
        <v>2781</v>
      </c>
      <c r="I15378" s="12">
        <v>60.0</v>
      </c>
      <c r="J15378" s="15" t="str">
        <f t="shared" si="1"/>
        <v>Relevant</v>
      </c>
    </row>
    <row r="15379" ht="22.5" customHeight="1">
      <c r="A15379" s="9" t="s">
        <v>42202</v>
      </c>
      <c r="B15379" s="10">
        <v>45696.753067129626</v>
      </c>
      <c r="C15379" s="11" t="s">
        <v>42203</v>
      </c>
      <c r="D15379" s="12">
        <v>2.0</v>
      </c>
      <c r="E15379" s="10" t="s">
        <v>12</v>
      </c>
      <c r="F15379" s="12">
        <v>2025.0</v>
      </c>
      <c r="G15379" s="13" t="s">
        <v>13</v>
      </c>
      <c r="H15379" s="14" t="s">
        <v>14</v>
      </c>
      <c r="I15379" s="12">
        <v>151.0</v>
      </c>
      <c r="J15379" s="15" t="str">
        <f t="shared" si="1"/>
        <v>Relevant</v>
      </c>
    </row>
    <row r="15380" ht="22.5" customHeight="1">
      <c r="A15380" s="9" t="s">
        <v>42204</v>
      </c>
      <c r="B15380" s="10">
        <v>45681.56496527778</v>
      </c>
      <c r="C15380" s="11" t="s">
        <v>42205</v>
      </c>
      <c r="D15380" s="12">
        <v>1.0</v>
      </c>
      <c r="E15380" s="10" t="s">
        <v>70</v>
      </c>
      <c r="F15380" s="12">
        <v>2025.0</v>
      </c>
      <c r="G15380" s="13" t="s">
        <v>13</v>
      </c>
      <c r="H15380" s="14" t="s">
        <v>42206</v>
      </c>
      <c r="I15380" s="12">
        <v>12037.0</v>
      </c>
      <c r="J15380" s="15" t="str">
        <f t="shared" si="1"/>
        <v>Relevant</v>
      </c>
    </row>
    <row r="15381" ht="22.5" customHeight="1">
      <c r="A15381" s="9" t="s">
        <v>42207</v>
      </c>
      <c r="B15381" s="10">
        <v>45586.500393518516</v>
      </c>
      <c r="C15381" s="11" t="s">
        <v>42208</v>
      </c>
      <c r="D15381" s="12">
        <v>10.0</v>
      </c>
      <c r="E15381" s="10" t="s">
        <v>42</v>
      </c>
      <c r="F15381" s="12">
        <v>2024.0</v>
      </c>
      <c r="G15381" s="13" t="s">
        <v>13</v>
      </c>
      <c r="H15381" s="14" t="s">
        <v>42209</v>
      </c>
      <c r="I15381" s="12">
        <v>1939.0</v>
      </c>
      <c r="J15381" s="15" t="str">
        <f t="shared" si="1"/>
        <v>Irrelevant</v>
      </c>
    </row>
    <row r="15382" ht="22.5" customHeight="1">
      <c r="A15382" s="9" t="s">
        <v>42210</v>
      </c>
      <c r="B15382" s="10">
        <v>45723.74487268519</v>
      </c>
      <c r="C15382" s="11" t="s">
        <v>42211</v>
      </c>
      <c r="D15382" s="12">
        <v>3.0</v>
      </c>
      <c r="E15382" s="10" t="s">
        <v>59</v>
      </c>
      <c r="F15382" s="12">
        <v>2025.0</v>
      </c>
      <c r="G15382" s="13" t="s">
        <v>13</v>
      </c>
      <c r="H15382" s="14" t="s">
        <v>430</v>
      </c>
      <c r="I15382" s="12">
        <v>5914.0</v>
      </c>
      <c r="J15382" s="15" t="str">
        <f t="shared" si="1"/>
        <v>Relevant</v>
      </c>
    </row>
    <row r="15383" ht="22.5" customHeight="1">
      <c r="A15383" s="9" t="s">
        <v>42212</v>
      </c>
      <c r="B15383" s="10">
        <v>45591.405497685184</v>
      </c>
      <c r="C15383" s="11" t="s">
        <v>42213</v>
      </c>
      <c r="D15383" s="12">
        <v>10.0</v>
      </c>
      <c r="E15383" s="10" t="s">
        <v>42</v>
      </c>
      <c r="F15383" s="12">
        <v>2024.0</v>
      </c>
      <c r="G15383" s="13" t="s">
        <v>13</v>
      </c>
      <c r="H15383" s="14" t="s">
        <v>26946</v>
      </c>
      <c r="I15383" s="12">
        <v>121.0</v>
      </c>
      <c r="J15383" s="15" t="str">
        <f t="shared" si="1"/>
        <v>Relevant</v>
      </c>
    </row>
    <row r="15384" ht="22.5" customHeight="1">
      <c r="A15384" s="9" t="s">
        <v>42214</v>
      </c>
      <c r="B15384" s="10">
        <v>45699.18604166667</v>
      </c>
      <c r="C15384" s="11" t="s">
        <v>42215</v>
      </c>
      <c r="D15384" s="12">
        <v>2.0</v>
      </c>
      <c r="E15384" s="10" t="s">
        <v>12</v>
      </c>
      <c r="F15384" s="12">
        <v>2025.0</v>
      </c>
      <c r="G15384" s="13" t="s">
        <v>13</v>
      </c>
      <c r="H15384" s="14" t="s">
        <v>691</v>
      </c>
      <c r="I15384" s="12">
        <v>115.0</v>
      </c>
      <c r="J15384" s="15" t="str">
        <f t="shared" si="1"/>
        <v>Relevant</v>
      </c>
    </row>
    <row r="15385" ht="22.5" customHeight="1">
      <c r="A15385" s="9" t="s">
        <v>42216</v>
      </c>
      <c r="B15385" s="10">
        <v>45696.90269675926</v>
      </c>
      <c r="C15385" s="11" t="s">
        <v>42217</v>
      </c>
      <c r="D15385" s="12">
        <v>2.0</v>
      </c>
      <c r="E15385" s="10" t="s">
        <v>12</v>
      </c>
      <c r="F15385" s="12">
        <v>2025.0</v>
      </c>
      <c r="G15385" s="13" t="s">
        <v>13</v>
      </c>
      <c r="H15385" s="14" t="s">
        <v>1264</v>
      </c>
      <c r="I15385" s="12">
        <v>177.0</v>
      </c>
      <c r="J15385" s="15" t="str">
        <f t="shared" si="1"/>
        <v>Relevant</v>
      </c>
    </row>
    <row r="15386" ht="22.5" customHeight="1">
      <c r="A15386" s="9" t="s">
        <v>42218</v>
      </c>
      <c r="B15386" s="10">
        <v>45438.30609953704</v>
      </c>
      <c r="C15386" s="11" t="s">
        <v>42219</v>
      </c>
      <c r="D15386" s="12">
        <v>5.0</v>
      </c>
      <c r="E15386" s="10" t="s">
        <v>21</v>
      </c>
      <c r="F15386" s="12">
        <v>2024.0</v>
      </c>
      <c r="G15386" s="13" t="s">
        <v>13</v>
      </c>
      <c r="H15386" s="14" t="s">
        <v>484</v>
      </c>
      <c r="I15386" s="12">
        <v>13.0</v>
      </c>
      <c r="J15386" s="15" t="str">
        <f t="shared" si="1"/>
        <v>Irrelevant</v>
      </c>
    </row>
    <row r="15387" ht="22.5" customHeight="1">
      <c r="A15387" s="9" t="s">
        <v>42220</v>
      </c>
      <c r="B15387" s="10">
        <v>45655.69625</v>
      </c>
      <c r="C15387" s="11" t="s">
        <v>42221</v>
      </c>
      <c r="D15387" s="12">
        <v>12.0</v>
      </c>
      <c r="E15387" s="10" t="s">
        <v>26</v>
      </c>
      <c r="F15387" s="12">
        <v>2024.0</v>
      </c>
      <c r="G15387" s="13" t="s">
        <v>13</v>
      </c>
      <c r="H15387" s="14" t="s">
        <v>17409</v>
      </c>
      <c r="I15387" s="12">
        <v>33.0</v>
      </c>
      <c r="J15387" s="15" t="str">
        <f t="shared" si="1"/>
        <v>Relevant</v>
      </c>
    </row>
    <row r="15388" ht="22.5" customHeight="1">
      <c r="A15388" s="9" t="s">
        <v>42222</v>
      </c>
      <c r="B15388" s="10">
        <v>45600.3843287037</v>
      </c>
      <c r="C15388" s="11" t="s">
        <v>42223</v>
      </c>
      <c r="D15388" s="12">
        <v>11.0</v>
      </c>
      <c r="E15388" s="10" t="s">
        <v>17</v>
      </c>
      <c r="F15388" s="12">
        <v>2024.0</v>
      </c>
      <c r="G15388" s="13" t="s">
        <v>42224</v>
      </c>
      <c r="H15388" s="14" t="s">
        <v>42225</v>
      </c>
      <c r="I15388" s="12">
        <v>8443435.0</v>
      </c>
      <c r="J15388" s="15" t="str">
        <f t="shared" si="1"/>
        <v>Relevant</v>
      </c>
    </row>
    <row r="15389" ht="22.5" customHeight="1">
      <c r="A15389" s="9" t="s">
        <v>42226</v>
      </c>
      <c r="B15389" s="10">
        <v>45429.72775462963</v>
      </c>
      <c r="C15389" s="11" t="s">
        <v>42227</v>
      </c>
      <c r="D15389" s="12">
        <v>5.0</v>
      </c>
      <c r="E15389" s="10" t="s">
        <v>21</v>
      </c>
      <c r="F15389" s="12">
        <v>2024.0</v>
      </c>
      <c r="G15389" s="13" t="s">
        <v>13</v>
      </c>
      <c r="H15389" s="14" t="s">
        <v>3225</v>
      </c>
      <c r="I15389" s="12">
        <v>5529.0</v>
      </c>
      <c r="J15389" s="15" t="str">
        <f t="shared" si="1"/>
        <v>Irrelevant</v>
      </c>
    </row>
    <row r="15390" ht="22.5" customHeight="1">
      <c r="A15390" s="9" t="s">
        <v>42228</v>
      </c>
      <c r="B15390" s="10">
        <v>45624.87671296296</v>
      </c>
      <c r="C15390" s="11" t="s">
        <v>29596</v>
      </c>
      <c r="D15390" s="12">
        <v>11.0</v>
      </c>
      <c r="E15390" s="10" t="s">
        <v>17</v>
      </c>
      <c r="F15390" s="12">
        <v>2024.0</v>
      </c>
      <c r="G15390" s="13" t="s">
        <v>13</v>
      </c>
      <c r="H15390" s="14" t="s">
        <v>220</v>
      </c>
      <c r="I15390" s="12">
        <v>2262.0</v>
      </c>
      <c r="J15390" s="15" t="str">
        <f t="shared" si="1"/>
        <v>Relevant</v>
      </c>
    </row>
    <row r="15391" ht="22.5" customHeight="1">
      <c r="A15391" s="9" t="s">
        <v>42229</v>
      </c>
      <c r="B15391" s="10">
        <v>45696.90436342593</v>
      </c>
      <c r="C15391" s="11" t="s">
        <v>37790</v>
      </c>
      <c r="D15391" s="12">
        <v>2.0</v>
      </c>
      <c r="E15391" s="10" t="s">
        <v>12</v>
      </c>
      <c r="F15391" s="12">
        <v>2025.0</v>
      </c>
      <c r="G15391" s="13" t="s">
        <v>13</v>
      </c>
      <c r="H15391" s="14" t="s">
        <v>14</v>
      </c>
      <c r="I15391" s="12">
        <v>1158.0</v>
      </c>
      <c r="J15391" s="15" t="str">
        <f t="shared" si="1"/>
        <v>Relevant</v>
      </c>
    </row>
    <row r="15392" ht="22.5" customHeight="1">
      <c r="A15392" s="9" t="s">
        <v>42230</v>
      </c>
      <c r="B15392" s="10">
        <v>45518.85549768519</v>
      </c>
      <c r="C15392" s="11" t="s">
        <v>40794</v>
      </c>
      <c r="D15392" s="12">
        <v>8.0</v>
      </c>
      <c r="E15392" s="10" t="s">
        <v>167</v>
      </c>
      <c r="F15392" s="12">
        <v>2024.0</v>
      </c>
      <c r="G15392" s="13" t="s">
        <v>13</v>
      </c>
      <c r="H15392" s="14" t="s">
        <v>648</v>
      </c>
      <c r="I15392" s="12">
        <v>273.0</v>
      </c>
      <c r="J15392" s="15" t="str">
        <f t="shared" si="1"/>
        <v>Relevant</v>
      </c>
    </row>
    <row r="15393" ht="22.5" customHeight="1">
      <c r="A15393" s="9" t="s">
        <v>42231</v>
      </c>
      <c r="B15393" s="10">
        <v>45588.92986111111</v>
      </c>
      <c r="C15393" s="11" t="s">
        <v>42232</v>
      </c>
      <c r="D15393" s="12">
        <v>10.0</v>
      </c>
      <c r="E15393" s="10" t="s">
        <v>42</v>
      </c>
      <c r="F15393" s="12">
        <v>2024.0</v>
      </c>
      <c r="G15393" s="13" t="s">
        <v>42233</v>
      </c>
      <c r="H15393" s="14" t="s">
        <v>42234</v>
      </c>
      <c r="I15393" s="12">
        <v>1.6242846E7</v>
      </c>
      <c r="J15393" s="15" t="str">
        <f t="shared" si="1"/>
        <v>Relevant</v>
      </c>
    </row>
    <row r="15394" ht="22.5" customHeight="1">
      <c r="A15394" s="9" t="s">
        <v>42235</v>
      </c>
      <c r="B15394" s="10">
        <v>45621.65806712963</v>
      </c>
      <c r="C15394" s="11" t="s">
        <v>42236</v>
      </c>
      <c r="D15394" s="12">
        <v>11.0</v>
      </c>
      <c r="E15394" s="10" t="s">
        <v>17</v>
      </c>
      <c r="F15394" s="12">
        <v>2024.0</v>
      </c>
      <c r="G15394" s="13" t="s">
        <v>42237</v>
      </c>
      <c r="H15394" s="14" t="s">
        <v>42238</v>
      </c>
      <c r="I15394" s="12">
        <v>2823088.0</v>
      </c>
      <c r="J15394" s="15" t="str">
        <f t="shared" si="1"/>
        <v>Relevant</v>
      </c>
    </row>
    <row r="15395" ht="22.5" customHeight="1">
      <c r="A15395" s="9" t="s">
        <v>42239</v>
      </c>
      <c r="B15395" s="10">
        <v>45578.36193287037</v>
      </c>
      <c r="C15395" s="11" t="s">
        <v>42240</v>
      </c>
      <c r="D15395" s="12">
        <v>10.0</v>
      </c>
      <c r="E15395" s="10" t="s">
        <v>42</v>
      </c>
      <c r="F15395" s="12">
        <v>2024.0</v>
      </c>
      <c r="G15395" s="13" t="s">
        <v>13</v>
      </c>
      <c r="H15395" s="14" t="s">
        <v>4261</v>
      </c>
      <c r="I15395" s="12">
        <v>43.0</v>
      </c>
      <c r="J15395" s="15" t="str">
        <f t="shared" si="1"/>
        <v>Relevant</v>
      </c>
    </row>
    <row r="15396" ht="22.5" customHeight="1">
      <c r="A15396" s="9" t="s">
        <v>42241</v>
      </c>
      <c r="B15396" s="10">
        <v>45442.81449074074</v>
      </c>
      <c r="C15396" s="11" t="s">
        <v>42242</v>
      </c>
      <c r="D15396" s="12">
        <v>5.0</v>
      </c>
      <c r="E15396" s="10" t="s">
        <v>21</v>
      </c>
      <c r="F15396" s="12">
        <v>2024.0</v>
      </c>
      <c r="G15396" s="13" t="s">
        <v>13</v>
      </c>
      <c r="H15396" s="14" t="s">
        <v>42243</v>
      </c>
      <c r="I15396" s="12">
        <v>56.0</v>
      </c>
      <c r="J15396" s="15" t="str">
        <f t="shared" si="1"/>
        <v>Irrelevant</v>
      </c>
    </row>
    <row r="15397" ht="22.5" customHeight="1">
      <c r="A15397" s="9" t="s">
        <v>42244</v>
      </c>
      <c r="B15397" s="10">
        <v>45580.46105278935</v>
      </c>
      <c r="C15397" s="11" t="s">
        <v>27461</v>
      </c>
      <c r="D15397" s="12">
        <v>10.0</v>
      </c>
      <c r="E15397" s="10" t="s">
        <v>42</v>
      </c>
      <c r="F15397" s="12">
        <v>2024.0</v>
      </c>
      <c r="G15397" s="13" t="s">
        <v>42245</v>
      </c>
      <c r="H15397" s="14" t="s">
        <v>42246</v>
      </c>
      <c r="I15397" s="12">
        <v>4793.0</v>
      </c>
      <c r="J15397" s="15" t="str">
        <f t="shared" si="1"/>
        <v>Irrelevant</v>
      </c>
    </row>
    <row r="15398" ht="22.5" customHeight="1">
      <c r="A15398" s="9" t="s">
        <v>42247</v>
      </c>
      <c r="B15398" s="10">
        <v>45588.50609953704</v>
      </c>
      <c r="C15398" s="11" t="s">
        <v>42248</v>
      </c>
      <c r="D15398" s="12">
        <v>10.0</v>
      </c>
      <c r="E15398" s="10" t="s">
        <v>42</v>
      </c>
      <c r="F15398" s="12">
        <v>2024.0</v>
      </c>
      <c r="G15398" s="13" t="s">
        <v>13</v>
      </c>
      <c r="H15398" s="14" t="s">
        <v>42249</v>
      </c>
      <c r="I15398" s="12">
        <v>6336.0</v>
      </c>
      <c r="J15398" s="15" t="str">
        <f t="shared" si="1"/>
        <v>Irrelevant</v>
      </c>
    </row>
    <row r="15399" ht="22.5" customHeight="1">
      <c r="A15399" s="9" t="s">
        <v>42250</v>
      </c>
      <c r="B15399" s="10">
        <v>45614.673159722224</v>
      </c>
      <c r="C15399" s="11" t="s">
        <v>42251</v>
      </c>
      <c r="D15399" s="12">
        <v>11.0</v>
      </c>
      <c r="E15399" s="10" t="s">
        <v>17</v>
      </c>
      <c r="F15399" s="12">
        <v>2024.0</v>
      </c>
      <c r="G15399" s="13" t="s">
        <v>13</v>
      </c>
      <c r="H15399" s="14" t="s">
        <v>423</v>
      </c>
      <c r="I15399" s="12">
        <v>81.0</v>
      </c>
      <c r="J15399" s="15" t="str">
        <f t="shared" si="1"/>
        <v>Relevant</v>
      </c>
    </row>
    <row r="15400" ht="22.5" customHeight="1">
      <c r="A15400" s="9" t="s">
        <v>42252</v>
      </c>
      <c r="B15400" s="10">
        <v>45602.26898148148</v>
      </c>
      <c r="C15400" s="11" t="s">
        <v>42253</v>
      </c>
      <c r="D15400" s="12">
        <v>11.0</v>
      </c>
      <c r="E15400" s="10" t="s">
        <v>17</v>
      </c>
      <c r="F15400" s="12">
        <v>2024.0</v>
      </c>
      <c r="G15400" s="13" t="s">
        <v>13</v>
      </c>
      <c r="H15400" s="14" t="s">
        <v>5687</v>
      </c>
      <c r="I15400" s="12">
        <v>92.0</v>
      </c>
      <c r="J15400" s="15" t="str">
        <f t="shared" si="1"/>
        <v>Relevant</v>
      </c>
    </row>
    <row r="15401" ht="22.5" customHeight="1">
      <c r="A15401" s="9" t="s">
        <v>42254</v>
      </c>
      <c r="B15401" s="10">
        <v>45593.34384259259</v>
      </c>
      <c r="C15401" s="11" t="s">
        <v>42255</v>
      </c>
      <c r="D15401" s="12">
        <v>10.0</v>
      </c>
      <c r="E15401" s="10" t="s">
        <v>42</v>
      </c>
      <c r="F15401" s="12">
        <v>2024.0</v>
      </c>
      <c r="G15401" s="13" t="s">
        <v>42256</v>
      </c>
      <c r="H15401" s="14" t="s">
        <v>42257</v>
      </c>
      <c r="I15401" s="12">
        <v>9816024.0</v>
      </c>
      <c r="J15401" s="15" t="str">
        <f t="shared" si="1"/>
        <v>Relevant</v>
      </c>
    </row>
    <row r="15402" ht="22.5" customHeight="1">
      <c r="A15402" s="9" t="s">
        <v>42258</v>
      </c>
      <c r="B15402" s="10">
        <v>45606.38543981482</v>
      </c>
      <c r="C15402" s="11" t="s">
        <v>8487</v>
      </c>
      <c r="D15402" s="12">
        <v>11.0</v>
      </c>
      <c r="E15402" s="10" t="s">
        <v>17</v>
      </c>
      <c r="F15402" s="12">
        <v>2024.0</v>
      </c>
      <c r="G15402" s="13" t="s">
        <v>42259</v>
      </c>
      <c r="H15402" s="14" t="s">
        <v>42260</v>
      </c>
      <c r="I15402" s="12">
        <v>76952.0</v>
      </c>
      <c r="J15402" s="15" t="str">
        <f t="shared" si="1"/>
        <v>Relevant</v>
      </c>
    </row>
    <row r="15403" ht="22.5" customHeight="1">
      <c r="A15403" s="9" t="s">
        <v>42261</v>
      </c>
      <c r="B15403" s="10">
        <v>45625.45892361111</v>
      </c>
      <c r="C15403" s="11" t="s">
        <v>42262</v>
      </c>
      <c r="D15403" s="12">
        <v>11.0</v>
      </c>
      <c r="E15403" s="10" t="s">
        <v>17</v>
      </c>
      <c r="F15403" s="12">
        <v>2024.0</v>
      </c>
      <c r="G15403" s="13" t="s">
        <v>13</v>
      </c>
      <c r="H15403" s="14" t="s">
        <v>13380</v>
      </c>
      <c r="I15403" s="12">
        <v>60.0</v>
      </c>
      <c r="J15403" s="15" t="str">
        <f t="shared" si="1"/>
        <v>Relevant</v>
      </c>
    </row>
    <row r="15404" ht="22.5" customHeight="1">
      <c r="A15404" s="9" t="s">
        <v>42263</v>
      </c>
      <c r="B15404" s="10">
        <v>45585.7430787037</v>
      </c>
      <c r="C15404" s="11" t="s">
        <v>42264</v>
      </c>
      <c r="D15404" s="12">
        <v>10.0</v>
      </c>
      <c r="E15404" s="10" t="s">
        <v>42</v>
      </c>
      <c r="F15404" s="12">
        <v>2024.0</v>
      </c>
      <c r="G15404" s="13" t="s">
        <v>13</v>
      </c>
      <c r="H15404" s="14" t="s">
        <v>1119</v>
      </c>
      <c r="I15404" s="12">
        <v>2795.0</v>
      </c>
      <c r="J15404" s="15" t="str">
        <f t="shared" si="1"/>
        <v>Relevant</v>
      </c>
    </row>
    <row r="15405" ht="22.5" customHeight="1">
      <c r="A15405" s="9" t="s">
        <v>42265</v>
      </c>
      <c r="B15405" s="10">
        <v>45623.94851851852</v>
      </c>
      <c r="C15405" s="11" t="s">
        <v>42266</v>
      </c>
      <c r="D15405" s="12">
        <v>11.0</v>
      </c>
      <c r="E15405" s="10" t="s">
        <v>17</v>
      </c>
      <c r="F15405" s="12">
        <v>2024.0</v>
      </c>
      <c r="G15405" s="13" t="s">
        <v>42267</v>
      </c>
      <c r="H15405" s="14" t="s">
        <v>42268</v>
      </c>
      <c r="I15405" s="12">
        <v>622887.0</v>
      </c>
      <c r="J15405" s="15" t="str">
        <f t="shared" si="1"/>
        <v>Relevant</v>
      </c>
    </row>
    <row r="15406" ht="22.5" customHeight="1">
      <c r="A15406" s="9" t="s">
        <v>42269</v>
      </c>
      <c r="B15406" s="10">
        <v>45599.75050925926</v>
      </c>
      <c r="C15406" s="11" t="s">
        <v>18281</v>
      </c>
      <c r="D15406" s="12">
        <v>11.0</v>
      </c>
      <c r="E15406" s="10" t="s">
        <v>17</v>
      </c>
      <c r="F15406" s="12">
        <v>2024.0</v>
      </c>
      <c r="G15406" s="13" t="s">
        <v>13</v>
      </c>
      <c r="H15406" s="14" t="s">
        <v>42270</v>
      </c>
      <c r="I15406" s="12">
        <v>6187.0</v>
      </c>
      <c r="J15406" s="15" t="str">
        <f t="shared" si="1"/>
        <v>Relevant</v>
      </c>
    </row>
    <row r="15407" ht="22.5" customHeight="1">
      <c r="A15407" s="9" t="s">
        <v>42271</v>
      </c>
      <c r="B15407" s="10">
        <v>45473.859143518515</v>
      </c>
      <c r="C15407" s="11" t="s">
        <v>42272</v>
      </c>
      <c r="D15407" s="12">
        <v>6.0</v>
      </c>
      <c r="E15407" s="10" t="s">
        <v>34</v>
      </c>
      <c r="F15407" s="12">
        <v>2024.0</v>
      </c>
      <c r="G15407" s="13" t="s">
        <v>13</v>
      </c>
      <c r="H15407" s="14" t="s">
        <v>56</v>
      </c>
      <c r="I15407" s="12">
        <v>732.0</v>
      </c>
      <c r="J15407" s="15" t="str">
        <f t="shared" si="1"/>
        <v>Relevant</v>
      </c>
    </row>
    <row r="15408" ht="22.5" customHeight="1">
      <c r="A15408" s="9" t="s">
        <v>42273</v>
      </c>
      <c r="B15408" s="10">
        <v>45594.32150462963</v>
      </c>
      <c r="C15408" s="11" t="s">
        <v>42274</v>
      </c>
      <c r="D15408" s="12">
        <v>10.0</v>
      </c>
      <c r="E15408" s="10" t="s">
        <v>42</v>
      </c>
      <c r="F15408" s="12">
        <v>2024.0</v>
      </c>
      <c r="G15408" s="13" t="s">
        <v>13</v>
      </c>
      <c r="H15408" s="14" t="s">
        <v>11458</v>
      </c>
      <c r="I15408" s="12">
        <v>17957.0</v>
      </c>
      <c r="J15408" s="15" t="str">
        <f t="shared" si="1"/>
        <v>Relevant</v>
      </c>
    </row>
    <row r="15409" ht="22.5" customHeight="1">
      <c r="A15409" s="9" t="s">
        <v>42275</v>
      </c>
      <c r="B15409" s="10">
        <v>45454.600127314814</v>
      </c>
      <c r="C15409" s="11" t="s">
        <v>42276</v>
      </c>
      <c r="D15409" s="12">
        <v>6.0</v>
      </c>
      <c r="E15409" s="10" t="s">
        <v>34</v>
      </c>
      <c r="F15409" s="12">
        <v>2024.0</v>
      </c>
      <c r="G15409" s="13" t="s">
        <v>13</v>
      </c>
      <c r="H15409" s="14" t="s">
        <v>2127</v>
      </c>
      <c r="I15409" s="12">
        <v>5198.0</v>
      </c>
      <c r="J15409" s="15" t="str">
        <f t="shared" si="1"/>
        <v>Irrelevant</v>
      </c>
    </row>
    <row r="15410" ht="22.5" customHeight="1">
      <c r="A15410" s="9" t="s">
        <v>42277</v>
      </c>
      <c r="B15410" s="10">
        <v>45618.83362268518</v>
      </c>
      <c r="C15410" s="11" t="s">
        <v>42278</v>
      </c>
      <c r="D15410" s="12">
        <v>11.0</v>
      </c>
      <c r="E15410" s="10" t="s">
        <v>17</v>
      </c>
      <c r="F15410" s="12">
        <v>2024.0</v>
      </c>
      <c r="G15410" s="13" t="s">
        <v>13</v>
      </c>
      <c r="H15410" s="14" t="s">
        <v>965</v>
      </c>
      <c r="I15410" s="12">
        <v>185.0</v>
      </c>
      <c r="J15410" s="15" t="str">
        <f t="shared" si="1"/>
        <v>Relevant</v>
      </c>
    </row>
    <row r="15411" ht="22.5" customHeight="1">
      <c r="A15411" s="9" t="s">
        <v>42279</v>
      </c>
      <c r="B15411" s="10">
        <v>45592.95292824074</v>
      </c>
      <c r="C15411" s="11" t="s">
        <v>42280</v>
      </c>
      <c r="D15411" s="12">
        <v>10.0</v>
      </c>
      <c r="E15411" s="10" t="s">
        <v>42</v>
      </c>
      <c r="F15411" s="12">
        <v>2024.0</v>
      </c>
      <c r="G15411" s="13" t="s">
        <v>13</v>
      </c>
      <c r="H15411" s="14" t="s">
        <v>97</v>
      </c>
      <c r="I15411" s="12">
        <v>513.0</v>
      </c>
      <c r="J15411" s="15" t="str">
        <f t="shared" si="1"/>
        <v>Relevant</v>
      </c>
    </row>
    <row r="15412" ht="22.5" customHeight="1">
      <c r="A15412" s="9" t="s">
        <v>42281</v>
      </c>
      <c r="B15412" s="10">
        <v>45736.73195601852</v>
      </c>
      <c r="C15412" s="11" t="s">
        <v>42282</v>
      </c>
      <c r="D15412" s="12">
        <v>3.0</v>
      </c>
      <c r="E15412" s="10" t="s">
        <v>59</v>
      </c>
      <c r="F15412" s="12">
        <v>2025.0</v>
      </c>
      <c r="G15412" s="13" t="s">
        <v>42283</v>
      </c>
      <c r="H15412" s="14" t="s">
        <v>42284</v>
      </c>
      <c r="I15412" s="12">
        <v>35302.0</v>
      </c>
      <c r="J15412" s="15" t="str">
        <f t="shared" si="1"/>
        <v>Relevant</v>
      </c>
    </row>
    <row r="15413" ht="22.5" customHeight="1">
      <c r="A15413" s="9" t="s">
        <v>42285</v>
      </c>
      <c r="B15413" s="10">
        <v>45727.45454861111</v>
      </c>
      <c r="C15413" s="11" t="s">
        <v>42286</v>
      </c>
      <c r="D15413" s="12">
        <v>3.0</v>
      </c>
      <c r="E15413" s="10" t="s">
        <v>59</v>
      </c>
      <c r="F15413" s="12">
        <v>2025.0</v>
      </c>
      <c r="G15413" s="13" t="s">
        <v>42287</v>
      </c>
      <c r="H15413" s="14" t="s">
        <v>42288</v>
      </c>
      <c r="I15413" s="12">
        <v>6532273.0</v>
      </c>
      <c r="J15413" s="15" t="str">
        <f t="shared" si="1"/>
        <v>Irrelevant</v>
      </c>
    </row>
    <row r="15414" ht="22.5" customHeight="1">
      <c r="A15414" s="9" t="s">
        <v>42289</v>
      </c>
      <c r="B15414" s="10">
        <v>45618.891076388885</v>
      </c>
      <c r="C15414" s="11" t="s">
        <v>42290</v>
      </c>
      <c r="D15414" s="12">
        <v>11.0</v>
      </c>
      <c r="E15414" s="10" t="s">
        <v>17</v>
      </c>
      <c r="F15414" s="12">
        <v>2024.0</v>
      </c>
      <c r="G15414" s="13" t="s">
        <v>13</v>
      </c>
      <c r="H15414" s="14" t="s">
        <v>965</v>
      </c>
      <c r="I15414" s="12">
        <v>182.0</v>
      </c>
      <c r="J15414" s="15" t="str">
        <f t="shared" si="1"/>
        <v>Relevant</v>
      </c>
    </row>
    <row r="15415" ht="22.5" customHeight="1">
      <c r="A15415" s="9" t="s">
        <v>42291</v>
      </c>
      <c r="B15415" s="10">
        <v>45574.52013894676</v>
      </c>
      <c r="C15415" s="11" t="s">
        <v>42292</v>
      </c>
      <c r="D15415" s="12">
        <v>10.0</v>
      </c>
      <c r="E15415" s="10" t="s">
        <v>42</v>
      </c>
      <c r="F15415" s="12">
        <v>2024.0</v>
      </c>
      <c r="G15415" s="13" t="s">
        <v>42293</v>
      </c>
      <c r="H15415" s="14" t="s">
        <v>42294</v>
      </c>
      <c r="I15415" s="12">
        <v>54912.0</v>
      </c>
      <c r="J15415" s="15" t="str">
        <f t="shared" si="1"/>
        <v>Irrelevant</v>
      </c>
    </row>
    <row r="15416" ht="22.5" customHeight="1">
      <c r="A15416" s="9" t="s">
        <v>42295</v>
      </c>
      <c r="B15416" s="10">
        <v>45557.54709726852</v>
      </c>
      <c r="C15416" s="11" t="s">
        <v>12396</v>
      </c>
      <c r="D15416" s="12">
        <v>9.0</v>
      </c>
      <c r="E15416" s="10" t="s">
        <v>114</v>
      </c>
      <c r="F15416" s="12">
        <v>2024.0</v>
      </c>
      <c r="G15416" s="13" t="s">
        <v>42296</v>
      </c>
      <c r="H15416" s="14" t="s">
        <v>42297</v>
      </c>
      <c r="I15416" s="12">
        <v>1460600.0</v>
      </c>
      <c r="J15416" s="15" t="str">
        <f t="shared" si="1"/>
        <v>Relevant</v>
      </c>
    </row>
    <row r="15417" ht="22.5" customHeight="1">
      <c r="A15417" s="9" t="s">
        <v>42298</v>
      </c>
      <c r="B15417" s="10">
        <v>45696.748194444444</v>
      </c>
      <c r="C15417" s="11" t="s">
        <v>42299</v>
      </c>
      <c r="D15417" s="12">
        <v>2.0</v>
      </c>
      <c r="E15417" s="10" t="s">
        <v>12</v>
      </c>
      <c r="F15417" s="12">
        <v>2025.0</v>
      </c>
      <c r="G15417" s="13" t="s">
        <v>13</v>
      </c>
      <c r="H15417" s="14" t="s">
        <v>14</v>
      </c>
      <c r="I15417" s="12">
        <v>79.0</v>
      </c>
      <c r="J15417" s="15" t="str">
        <f t="shared" si="1"/>
        <v>Relevant</v>
      </c>
    </row>
    <row r="15418" ht="22.5" customHeight="1">
      <c r="A15418" s="9" t="s">
        <v>42300</v>
      </c>
      <c r="B15418" s="10">
        <v>45595.53922453704</v>
      </c>
      <c r="C15418" s="11" t="s">
        <v>42301</v>
      </c>
      <c r="D15418" s="12">
        <v>10.0</v>
      </c>
      <c r="E15418" s="10" t="s">
        <v>42</v>
      </c>
      <c r="F15418" s="12">
        <v>2024.0</v>
      </c>
      <c r="G15418" s="13" t="s">
        <v>13</v>
      </c>
      <c r="H15418" s="14" t="s">
        <v>42302</v>
      </c>
      <c r="I15418" s="12">
        <v>10.0</v>
      </c>
      <c r="J15418" s="15" t="str">
        <f t="shared" si="1"/>
        <v>Relevant</v>
      </c>
    </row>
    <row r="15419" ht="22.5" customHeight="1">
      <c r="A15419" s="9" t="s">
        <v>42303</v>
      </c>
      <c r="B15419" s="10">
        <v>45696.74361111111</v>
      </c>
      <c r="C15419" s="11" t="s">
        <v>42304</v>
      </c>
      <c r="D15419" s="12">
        <v>2.0</v>
      </c>
      <c r="E15419" s="10" t="s">
        <v>12</v>
      </c>
      <c r="F15419" s="12">
        <v>2025.0</v>
      </c>
      <c r="G15419" s="13" t="s">
        <v>13</v>
      </c>
      <c r="H15419" s="14" t="s">
        <v>14</v>
      </c>
      <c r="I15419" s="12">
        <v>413.0</v>
      </c>
      <c r="J15419" s="15" t="str">
        <f t="shared" si="1"/>
        <v>Relevant</v>
      </c>
    </row>
    <row r="15420" ht="22.5" customHeight="1">
      <c r="A15420" s="9" t="s">
        <v>42305</v>
      </c>
      <c r="B15420" s="10">
        <v>45660.673854166664</v>
      </c>
      <c r="C15420" s="11" t="s">
        <v>42306</v>
      </c>
      <c r="D15420" s="12">
        <v>1.0</v>
      </c>
      <c r="E15420" s="10" t="s">
        <v>70</v>
      </c>
      <c r="F15420" s="12">
        <v>2025.0</v>
      </c>
      <c r="G15420" s="13" t="s">
        <v>13</v>
      </c>
      <c r="H15420" s="14" t="s">
        <v>2417</v>
      </c>
      <c r="I15420" s="12">
        <v>89.0</v>
      </c>
      <c r="J15420" s="15" t="str">
        <f t="shared" si="1"/>
        <v>Irrelevant</v>
      </c>
    </row>
    <row r="15421" ht="22.5" customHeight="1">
      <c r="A15421" s="9" t="s">
        <v>42307</v>
      </c>
      <c r="B15421" s="10">
        <v>45710.649675925924</v>
      </c>
      <c r="C15421" s="11" t="s">
        <v>42308</v>
      </c>
      <c r="D15421" s="12">
        <v>2.0</v>
      </c>
      <c r="E15421" s="10" t="s">
        <v>12</v>
      </c>
      <c r="F15421" s="12">
        <v>2025.0</v>
      </c>
      <c r="G15421" s="13" t="s">
        <v>13</v>
      </c>
      <c r="H15421" s="14" t="s">
        <v>52</v>
      </c>
      <c r="I15421" s="12">
        <v>0.0</v>
      </c>
      <c r="J15421" s="15" t="str">
        <f t="shared" si="1"/>
        <v>Relevant</v>
      </c>
    </row>
    <row r="15422" ht="22.5" customHeight="1">
      <c r="A15422" s="9" t="s">
        <v>42309</v>
      </c>
      <c r="B15422" s="10">
        <v>45710.666342592594</v>
      </c>
      <c r="C15422" s="11" t="s">
        <v>42310</v>
      </c>
      <c r="D15422" s="12">
        <v>2.0</v>
      </c>
      <c r="E15422" s="10" t="s">
        <v>12</v>
      </c>
      <c r="F15422" s="12">
        <v>2025.0</v>
      </c>
      <c r="G15422" s="13" t="s">
        <v>13</v>
      </c>
      <c r="H15422" s="14" t="s">
        <v>52</v>
      </c>
      <c r="I15422" s="12">
        <v>116.0</v>
      </c>
      <c r="J15422" s="15" t="str">
        <f t="shared" si="1"/>
        <v>Relevant</v>
      </c>
    </row>
    <row r="15423" ht="22.5" customHeight="1">
      <c r="A15423" s="9" t="s">
        <v>42311</v>
      </c>
      <c r="B15423" s="10">
        <v>45622.66844907407</v>
      </c>
      <c r="C15423" s="11" t="s">
        <v>42312</v>
      </c>
      <c r="D15423" s="12">
        <v>11.0</v>
      </c>
      <c r="E15423" s="10" t="s">
        <v>17</v>
      </c>
      <c r="F15423" s="12">
        <v>2024.0</v>
      </c>
      <c r="G15423" s="13" t="s">
        <v>13</v>
      </c>
      <c r="H15423" s="14" t="s">
        <v>220</v>
      </c>
      <c r="I15423" s="12">
        <v>283.0</v>
      </c>
      <c r="J15423" s="15" t="str">
        <f t="shared" si="1"/>
        <v>Relevant</v>
      </c>
    </row>
    <row r="15424" ht="22.5" customHeight="1">
      <c r="A15424" s="9" t="s">
        <v>42313</v>
      </c>
      <c r="B15424" s="10">
        <v>45594.65791666666</v>
      </c>
      <c r="C15424" s="11" t="s">
        <v>42314</v>
      </c>
      <c r="D15424" s="12">
        <v>10.0</v>
      </c>
      <c r="E15424" s="10" t="s">
        <v>42</v>
      </c>
      <c r="F15424" s="12">
        <v>2024.0</v>
      </c>
      <c r="G15424" s="13" t="s">
        <v>42315</v>
      </c>
      <c r="H15424" s="14" t="s">
        <v>42316</v>
      </c>
      <c r="I15424" s="12">
        <v>0.0</v>
      </c>
      <c r="J15424" s="15" t="str">
        <f t="shared" si="1"/>
        <v>Relevant</v>
      </c>
    </row>
    <row r="15425" ht="22.5" customHeight="1">
      <c r="A15425" s="9" t="s">
        <v>42317</v>
      </c>
      <c r="B15425" s="10">
        <v>45639.899305555555</v>
      </c>
      <c r="C15425" s="11" t="s">
        <v>10081</v>
      </c>
      <c r="D15425" s="12">
        <v>12.0</v>
      </c>
      <c r="E15425" s="10" t="s">
        <v>26</v>
      </c>
      <c r="F15425" s="12">
        <v>2024.0</v>
      </c>
      <c r="G15425" s="13" t="s">
        <v>42318</v>
      </c>
      <c r="H15425" s="14" t="s">
        <v>42319</v>
      </c>
      <c r="I15425" s="12">
        <v>1.3972868E7</v>
      </c>
      <c r="J15425" s="15" t="str">
        <f t="shared" si="1"/>
        <v>Relevant</v>
      </c>
    </row>
    <row r="15426" ht="22.5" customHeight="1">
      <c r="A15426" s="9" t="s">
        <v>42320</v>
      </c>
      <c r="B15426" s="10">
        <v>45635.30069444444</v>
      </c>
      <c r="C15426" s="11" t="s">
        <v>42321</v>
      </c>
      <c r="D15426" s="12">
        <v>12.0</v>
      </c>
      <c r="E15426" s="10" t="s">
        <v>26</v>
      </c>
      <c r="F15426" s="12">
        <v>2024.0</v>
      </c>
      <c r="G15426" s="13" t="s">
        <v>42322</v>
      </c>
      <c r="H15426" s="14" t="s">
        <v>42323</v>
      </c>
      <c r="I15426" s="12">
        <v>1.3972868E7</v>
      </c>
      <c r="J15426" s="15" t="str">
        <f t="shared" si="1"/>
        <v>Irrelevant</v>
      </c>
    </row>
    <row r="15427" ht="22.5" customHeight="1">
      <c r="A15427" s="9" t="s">
        <v>42324</v>
      </c>
      <c r="B15427" s="10">
        <v>45740.29236111111</v>
      </c>
      <c r="C15427" s="11" t="s">
        <v>42325</v>
      </c>
      <c r="D15427" s="12">
        <v>3.0</v>
      </c>
      <c r="E15427" s="10" t="s">
        <v>59</v>
      </c>
      <c r="F15427" s="12">
        <v>2025.0</v>
      </c>
      <c r="G15427" s="13" t="s">
        <v>42326</v>
      </c>
      <c r="H15427" s="14" t="s">
        <v>42327</v>
      </c>
      <c r="I15427" s="12">
        <v>2945843.0</v>
      </c>
      <c r="J15427" s="15" t="str">
        <f t="shared" si="1"/>
        <v>Irrelevant</v>
      </c>
    </row>
    <row r="15428" ht="22.5" customHeight="1">
      <c r="A15428" s="9" t="s">
        <v>42328</v>
      </c>
      <c r="B15428" s="10">
        <v>45586.448483796295</v>
      </c>
      <c r="C15428" s="11" t="s">
        <v>42329</v>
      </c>
      <c r="D15428" s="12">
        <v>10.0</v>
      </c>
      <c r="E15428" s="10" t="s">
        <v>42</v>
      </c>
      <c r="F15428" s="12">
        <v>2024.0</v>
      </c>
      <c r="G15428" s="13" t="s">
        <v>13</v>
      </c>
      <c r="H15428" s="14" t="s">
        <v>1119</v>
      </c>
      <c r="I15428" s="12">
        <v>7724.0</v>
      </c>
      <c r="J15428" s="15" t="str">
        <f t="shared" si="1"/>
        <v>Relevant</v>
      </c>
    </row>
    <row r="15429" ht="22.5" customHeight="1">
      <c r="A15429" s="9" t="s">
        <v>42330</v>
      </c>
      <c r="B15429" s="10">
        <v>45645.36215277778</v>
      </c>
      <c r="C15429" s="11" t="s">
        <v>42331</v>
      </c>
      <c r="D15429" s="12">
        <v>12.0</v>
      </c>
      <c r="E15429" s="10" t="s">
        <v>26</v>
      </c>
      <c r="F15429" s="12">
        <v>2024.0</v>
      </c>
      <c r="G15429" s="13" t="s">
        <v>42332</v>
      </c>
      <c r="H15429" s="14" t="s">
        <v>42333</v>
      </c>
      <c r="I15429" s="12">
        <v>4838.0</v>
      </c>
      <c r="J15429" s="15" t="str">
        <f t="shared" si="1"/>
        <v>Relevant</v>
      </c>
    </row>
    <row r="15430" ht="22.5" customHeight="1">
      <c r="A15430" s="9" t="s">
        <v>42334</v>
      </c>
      <c r="B15430" s="10">
        <v>45640.28994212963</v>
      </c>
      <c r="C15430" s="11" t="s">
        <v>42335</v>
      </c>
      <c r="D15430" s="12">
        <v>12.0</v>
      </c>
      <c r="E15430" s="10" t="s">
        <v>26</v>
      </c>
      <c r="F15430" s="12">
        <v>2024.0</v>
      </c>
      <c r="G15430" s="13" t="s">
        <v>42336</v>
      </c>
      <c r="H15430" s="14" t="str">
        <f>IFERROR(__xludf.DUMMYFUNCTION("TRIM(REGEXREPLACE(GOOGLETRANSLATE(G15430,""auto"",""en""),""(?i)\b(RT|QT)\s*@?\w*:?\s*|https?://\S+|@\w+|#\w+|[^\x00-\x7F]|[^\w\s]"",""""))"),"Todays weather Cold picks up pace in DelhiNCR temperature drops due to cold wave read todays weather update Todays weather forecast 14 December 2024 Saturday")</f>
        <v>Todays weather Cold picks up pace in DelhiNCR temperature drops due to cold wave read todays weather update Todays weather forecast 14 December 2024 Saturday</v>
      </c>
      <c r="I15430" s="12">
        <v>2221.0</v>
      </c>
      <c r="J15430" s="15" t="str">
        <f t="shared" si="1"/>
        <v>Irrelevant</v>
      </c>
    </row>
    <row r="15431" ht="22.5" customHeight="1">
      <c r="A15431" s="9" t="s">
        <v>42337</v>
      </c>
      <c r="B15431" s="10">
        <v>45600.67701388889</v>
      </c>
      <c r="C15431" s="11" t="s">
        <v>42338</v>
      </c>
      <c r="D15431" s="12">
        <v>11.0</v>
      </c>
      <c r="E15431" s="10" t="s">
        <v>17</v>
      </c>
      <c r="F15431" s="12">
        <v>2024.0</v>
      </c>
      <c r="G15431" s="13" t="s">
        <v>13</v>
      </c>
      <c r="H15431" s="14" t="s">
        <v>259</v>
      </c>
      <c r="I15431" s="12">
        <v>398.0</v>
      </c>
      <c r="J15431" s="15" t="str">
        <f t="shared" si="1"/>
        <v>Relevant</v>
      </c>
    </row>
    <row r="15432" ht="22.5" customHeight="1">
      <c r="A15432" s="9" t="s">
        <v>42339</v>
      </c>
      <c r="B15432" s="10">
        <v>45615.56502314815</v>
      </c>
      <c r="C15432" s="11" t="s">
        <v>42340</v>
      </c>
      <c r="D15432" s="12">
        <v>11.0</v>
      </c>
      <c r="E15432" s="10" t="s">
        <v>17</v>
      </c>
      <c r="F15432" s="12">
        <v>2024.0</v>
      </c>
      <c r="G15432" s="13" t="s">
        <v>13</v>
      </c>
      <c r="H15432" s="14" t="s">
        <v>489</v>
      </c>
      <c r="I15432" s="12">
        <v>1212.0</v>
      </c>
      <c r="J15432" s="15" t="str">
        <f t="shared" si="1"/>
        <v>Relevant</v>
      </c>
    </row>
    <row r="15433" ht="22.5" customHeight="1">
      <c r="A15433" s="9" t="s">
        <v>42341</v>
      </c>
      <c r="B15433" s="10">
        <v>45588.549050925925</v>
      </c>
      <c r="C15433" s="11" t="s">
        <v>42342</v>
      </c>
      <c r="D15433" s="12">
        <v>10.0</v>
      </c>
      <c r="E15433" s="10" t="s">
        <v>42</v>
      </c>
      <c r="F15433" s="12">
        <v>2024.0</v>
      </c>
      <c r="G15433" s="13" t="s">
        <v>13</v>
      </c>
      <c r="H15433" s="14" t="s">
        <v>2991</v>
      </c>
      <c r="I15433" s="12">
        <v>6.0</v>
      </c>
      <c r="J15433" s="15" t="str">
        <f t="shared" si="1"/>
        <v>Relevant</v>
      </c>
    </row>
    <row r="15434" ht="22.5" customHeight="1">
      <c r="A15434" s="9" t="s">
        <v>42343</v>
      </c>
      <c r="B15434" s="10">
        <v>45542.63976244213</v>
      </c>
      <c r="C15434" s="11" t="s">
        <v>42344</v>
      </c>
      <c r="D15434" s="12">
        <v>9.0</v>
      </c>
      <c r="E15434" s="10" t="s">
        <v>114</v>
      </c>
      <c r="F15434" s="12">
        <v>2024.0</v>
      </c>
      <c r="G15434" s="13" t="s">
        <v>42345</v>
      </c>
      <c r="H15434" s="14" t="s">
        <v>42346</v>
      </c>
      <c r="I15434" s="12">
        <v>0.0</v>
      </c>
      <c r="J15434" s="15" t="str">
        <f t="shared" si="1"/>
        <v>Irrelevant</v>
      </c>
    </row>
    <row r="15435" ht="22.5" customHeight="1">
      <c r="A15435" s="9" t="s">
        <v>42347</v>
      </c>
      <c r="B15435" s="10">
        <v>45646.34516203704</v>
      </c>
      <c r="C15435" s="11" t="s">
        <v>42348</v>
      </c>
      <c r="D15435" s="12">
        <v>12.0</v>
      </c>
      <c r="E15435" s="10" t="s">
        <v>26</v>
      </c>
      <c r="F15435" s="12">
        <v>2024.0</v>
      </c>
      <c r="G15435" s="13" t="s">
        <v>13</v>
      </c>
      <c r="H15435" s="14" t="s">
        <v>11746</v>
      </c>
      <c r="I15435" s="12">
        <v>518.0</v>
      </c>
      <c r="J15435" s="15" t="str">
        <f t="shared" si="1"/>
        <v>Irrelevant</v>
      </c>
    </row>
    <row r="15436" ht="22.5" customHeight="1">
      <c r="A15436" s="9" t="s">
        <v>42349</v>
      </c>
      <c r="B15436" s="10">
        <v>45621.381203703706</v>
      </c>
      <c r="C15436" s="11" t="s">
        <v>42350</v>
      </c>
      <c r="D15436" s="12">
        <v>11.0</v>
      </c>
      <c r="E15436" s="10" t="s">
        <v>17</v>
      </c>
      <c r="F15436" s="12">
        <v>2024.0</v>
      </c>
      <c r="G15436" s="13" t="s">
        <v>13</v>
      </c>
      <c r="H15436" s="14" t="s">
        <v>9001</v>
      </c>
      <c r="I15436" s="12">
        <v>2112.0</v>
      </c>
      <c r="J15436" s="15" t="str">
        <f t="shared" si="1"/>
        <v>Relevant</v>
      </c>
    </row>
    <row r="15437" ht="22.5" customHeight="1">
      <c r="A15437" s="9" t="s">
        <v>42351</v>
      </c>
      <c r="B15437" s="10">
        <v>45549.229421296295</v>
      </c>
      <c r="C15437" s="11" t="s">
        <v>42352</v>
      </c>
      <c r="D15437" s="12">
        <v>9.0</v>
      </c>
      <c r="E15437" s="10" t="s">
        <v>114</v>
      </c>
      <c r="F15437" s="12">
        <v>2024.0</v>
      </c>
      <c r="G15437" s="13" t="s">
        <v>42353</v>
      </c>
      <c r="H15437" s="14" t="s">
        <v>42354</v>
      </c>
      <c r="I15437" s="12">
        <v>9486916.0</v>
      </c>
      <c r="J15437" s="15" t="str">
        <f t="shared" si="1"/>
        <v>Irrelevant</v>
      </c>
    </row>
    <row r="15438" ht="22.5" customHeight="1">
      <c r="A15438" s="9" t="s">
        <v>42355</v>
      </c>
      <c r="B15438" s="10">
        <v>45696.77736111111</v>
      </c>
      <c r="C15438" s="11" t="s">
        <v>42356</v>
      </c>
      <c r="D15438" s="12">
        <v>2.0</v>
      </c>
      <c r="E15438" s="10" t="s">
        <v>12</v>
      </c>
      <c r="F15438" s="12">
        <v>2025.0</v>
      </c>
      <c r="G15438" s="13" t="s">
        <v>13</v>
      </c>
      <c r="H15438" s="14" t="s">
        <v>14</v>
      </c>
      <c r="I15438" s="12">
        <v>972.0</v>
      </c>
      <c r="J15438" s="15" t="str">
        <f t="shared" si="1"/>
        <v>Relevant</v>
      </c>
    </row>
    <row r="15439" ht="22.5" customHeight="1">
      <c r="A15439" s="9" t="s">
        <v>42357</v>
      </c>
      <c r="B15439" s="10">
        <v>45614.83025462963</v>
      </c>
      <c r="C15439" s="11" t="s">
        <v>42358</v>
      </c>
      <c r="D15439" s="12">
        <v>11.0</v>
      </c>
      <c r="E15439" s="10" t="s">
        <v>17</v>
      </c>
      <c r="F15439" s="12">
        <v>2024.0</v>
      </c>
      <c r="G15439" s="13" t="s">
        <v>13</v>
      </c>
      <c r="H15439" s="14" t="s">
        <v>42359</v>
      </c>
      <c r="I15439" s="12">
        <v>691.0</v>
      </c>
      <c r="J15439" s="15" t="str">
        <f t="shared" si="1"/>
        <v>Relevant</v>
      </c>
    </row>
    <row r="15440" ht="22.5" customHeight="1">
      <c r="A15440" s="9" t="s">
        <v>42360</v>
      </c>
      <c r="B15440" s="10">
        <v>45629.64215277778</v>
      </c>
      <c r="C15440" s="11" t="s">
        <v>42361</v>
      </c>
      <c r="D15440" s="12">
        <v>12.0</v>
      </c>
      <c r="E15440" s="10" t="s">
        <v>26</v>
      </c>
      <c r="F15440" s="12">
        <v>2024.0</v>
      </c>
      <c r="G15440" s="13" t="s">
        <v>42362</v>
      </c>
      <c r="H15440" s="14" t="s">
        <v>42363</v>
      </c>
      <c r="I15440" s="12">
        <v>3932.0</v>
      </c>
      <c r="J15440" s="15" t="str">
        <f t="shared" si="1"/>
        <v>Irrelevant</v>
      </c>
    </row>
    <row r="15441" ht="22.5" customHeight="1">
      <c r="A15441" s="9" t="s">
        <v>42364</v>
      </c>
      <c r="B15441" s="10">
        <v>45461.49166666667</v>
      </c>
      <c r="C15441" s="11" t="s">
        <v>34747</v>
      </c>
      <c r="D15441" s="12">
        <v>6.0</v>
      </c>
      <c r="E15441" s="10" t="s">
        <v>34</v>
      </c>
      <c r="F15441" s="12">
        <v>2024.0</v>
      </c>
      <c r="G15441" s="13" t="s">
        <v>42365</v>
      </c>
      <c r="H15441" s="14" t="s">
        <v>42366</v>
      </c>
      <c r="I15441" s="12">
        <v>1.261664E7</v>
      </c>
      <c r="J15441" s="15" t="str">
        <f t="shared" si="1"/>
        <v>Irrelevant</v>
      </c>
    </row>
    <row r="15442" ht="22.5" customHeight="1">
      <c r="A15442" s="9" t="s">
        <v>42367</v>
      </c>
      <c r="B15442" s="10">
        <v>45580.75027777778</v>
      </c>
      <c r="C15442" s="11" t="s">
        <v>42368</v>
      </c>
      <c r="D15442" s="12">
        <v>10.0</v>
      </c>
      <c r="E15442" s="10" t="s">
        <v>42</v>
      </c>
      <c r="F15442" s="12">
        <v>2024.0</v>
      </c>
      <c r="G15442" s="13" t="s">
        <v>13</v>
      </c>
      <c r="H15442" s="14" t="s">
        <v>642</v>
      </c>
      <c r="I15442" s="12">
        <v>2.0</v>
      </c>
      <c r="J15442" s="15" t="str">
        <f t="shared" si="1"/>
        <v>Relevant</v>
      </c>
    </row>
    <row r="15443" ht="22.5" customHeight="1">
      <c r="A15443" s="9" t="s">
        <v>42369</v>
      </c>
      <c r="B15443" s="10">
        <v>45700.67653984953</v>
      </c>
      <c r="C15443" s="11" t="s">
        <v>42370</v>
      </c>
      <c r="D15443" s="12">
        <v>2.0</v>
      </c>
      <c r="E15443" s="10" t="s">
        <v>12</v>
      </c>
      <c r="F15443" s="12">
        <v>2025.0</v>
      </c>
      <c r="G15443" s="13" t="s">
        <v>42371</v>
      </c>
      <c r="H15443" s="14" t="s">
        <v>42372</v>
      </c>
      <c r="I15443" s="12">
        <v>104243.0</v>
      </c>
      <c r="J15443" s="15" t="str">
        <f t="shared" si="1"/>
        <v>Irrelevant</v>
      </c>
    </row>
    <row r="15444" ht="22.5" customHeight="1">
      <c r="A15444" s="9" t="s">
        <v>42373</v>
      </c>
      <c r="B15444" s="10">
        <v>45701.33675925926</v>
      </c>
      <c r="C15444" s="11" t="s">
        <v>42374</v>
      </c>
      <c r="D15444" s="12">
        <v>2.0</v>
      </c>
      <c r="E15444" s="10" t="s">
        <v>12</v>
      </c>
      <c r="F15444" s="12">
        <v>2025.0</v>
      </c>
      <c r="G15444" s="13" t="s">
        <v>13</v>
      </c>
      <c r="H15444" s="14" t="s">
        <v>253</v>
      </c>
      <c r="I15444" s="12">
        <v>23.0</v>
      </c>
      <c r="J15444" s="15" t="str">
        <f t="shared" si="1"/>
        <v>Irrelevant</v>
      </c>
    </row>
    <row r="15445" ht="22.5" customHeight="1">
      <c r="A15445" s="9" t="s">
        <v>42375</v>
      </c>
      <c r="B15445" s="10">
        <v>45592.38384259259</v>
      </c>
      <c r="C15445" s="11" t="s">
        <v>42376</v>
      </c>
      <c r="D15445" s="12">
        <v>10.0</v>
      </c>
      <c r="E15445" s="10" t="s">
        <v>42</v>
      </c>
      <c r="F15445" s="12">
        <v>2024.0</v>
      </c>
      <c r="G15445" s="13" t="s">
        <v>13</v>
      </c>
      <c r="H15445" s="14" t="s">
        <v>97</v>
      </c>
      <c r="I15445" s="12">
        <v>3824.0</v>
      </c>
      <c r="J15445" s="15" t="str">
        <f t="shared" si="1"/>
        <v>Relevant</v>
      </c>
    </row>
    <row r="15446" ht="22.5" customHeight="1">
      <c r="A15446" s="9" t="s">
        <v>42377</v>
      </c>
      <c r="B15446" s="10">
        <v>45502.63125</v>
      </c>
      <c r="C15446" s="11" t="s">
        <v>42378</v>
      </c>
      <c r="D15446" s="12">
        <v>7.0</v>
      </c>
      <c r="E15446" s="10" t="s">
        <v>55</v>
      </c>
      <c r="F15446" s="12">
        <v>2024.0</v>
      </c>
      <c r="G15446" s="13" t="s">
        <v>42379</v>
      </c>
      <c r="H15446" s="14" t="s">
        <v>42380</v>
      </c>
      <c r="I15446" s="12">
        <v>9222631.0</v>
      </c>
      <c r="J15446" s="15" t="str">
        <f t="shared" si="1"/>
        <v>Irrelevant</v>
      </c>
    </row>
    <row r="15447" ht="22.5" customHeight="1">
      <c r="A15447" s="9" t="s">
        <v>42381</v>
      </c>
      <c r="B15447" s="10">
        <v>45716.455462962964</v>
      </c>
      <c r="C15447" s="11" t="s">
        <v>10647</v>
      </c>
      <c r="D15447" s="12">
        <v>2.0</v>
      </c>
      <c r="E15447" s="10" t="s">
        <v>12</v>
      </c>
      <c r="F15447" s="12">
        <v>2025.0</v>
      </c>
      <c r="G15447" s="13" t="s">
        <v>13</v>
      </c>
      <c r="H15447" s="14" t="s">
        <v>18572</v>
      </c>
      <c r="I15447" s="12">
        <v>7243.0</v>
      </c>
      <c r="J15447" s="15" t="str">
        <f t="shared" si="1"/>
        <v>Irrelevant</v>
      </c>
    </row>
    <row r="15448" ht="22.5" customHeight="1">
      <c r="A15448" s="9" t="s">
        <v>42382</v>
      </c>
      <c r="B15448" s="10">
        <v>45438.62421296296</v>
      </c>
      <c r="C15448" s="11" t="s">
        <v>42383</v>
      </c>
      <c r="D15448" s="12">
        <v>5.0</v>
      </c>
      <c r="E15448" s="10" t="s">
        <v>21</v>
      </c>
      <c r="F15448" s="12">
        <v>2024.0</v>
      </c>
      <c r="G15448" s="13" t="s">
        <v>13</v>
      </c>
      <c r="H15448" s="14" t="s">
        <v>484</v>
      </c>
      <c r="I15448" s="12">
        <v>192.0</v>
      </c>
      <c r="J15448" s="15" t="str">
        <f t="shared" si="1"/>
        <v>Irrelevant</v>
      </c>
    </row>
    <row r="15449" ht="22.5" customHeight="1">
      <c r="A15449" s="9" t="s">
        <v>42384</v>
      </c>
      <c r="B15449" s="10">
        <v>45615.36413194444</v>
      </c>
      <c r="C15449" s="11" t="s">
        <v>42385</v>
      </c>
      <c r="D15449" s="12">
        <v>11.0</v>
      </c>
      <c r="E15449" s="10" t="s">
        <v>17</v>
      </c>
      <c r="F15449" s="12">
        <v>2024.0</v>
      </c>
      <c r="G15449" s="13" t="s">
        <v>13</v>
      </c>
      <c r="H15449" s="14" t="s">
        <v>423</v>
      </c>
      <c r="I15449" s="12">
        <v>628.0</v>
      </c>
      <c r="J15449" s="15" t="str">
        <f t="shared" si="1"/>
        <v>Relevant</v>
      </c>
    </row>
    <row r="15450" ht="22.5" customHeight="1">
      <c r="A15450" s="9" t="s">
        <v>42386</v>
      </c>
      <c r="B15450" s="10">
        <v>45610.49689814815</v>
      </c>
      <c r="C15450" s="11" t="s">
        <v>42387</v>
      </c>
      <c r="D15450" s="12">
        <v>11.0</v>
      </c>
      <c r="E15450" s="10" t="s">
        <v>17</v>
      </c>
      <c r="F15450" s="12">
        <v>2024.0</v>
      </c>
      <c r="G15450" s="13" t="s">
        <v>42388</v>
      </c>
      <c r="H15450" s="14" t="s">
        <v>42389</v>
      </c>
      <c r="I15450" s="12">
        <v>197575.0</v>
      </c>
      <c r="J15450" s="15" t="str">
        <f t="shared" si="1"/>
        <v>Relevant</v>
      </c>
    </row>
    <row r="15451" ht="22.5" customHeight="1">
      <c r="A15451" s="9" t="s">
        <v>42390</v>
      </c>
      <c r="B15451" s="10">
        <v>45614.91427083333</v>
      </c>
      <c r="C15451" s="11" t="s">
        <v>42391</v>
      </c>
      <c r="D15451" s="12">
        <v>11.0</v>
      </c>
      <c r="E15451" s="10" t="s">
        <v>17</v>
      </c>
      <c r="F15451" s="12">
        <v>2024.0</v>
      </c>
      <c r="G15451" s="13" t="s">
        <v>13</v>
      </c>
      <c r="H15451" s="14" t="s">
        <v>423</v>
      </c>
      <c r="I15451" s="12">
        <v>427.0</v>
      </c>
      <c r="J15451" s="15" t="str">
        <f t="shared" si="1"/>
        <v>Relevant</v>
      </c>
    </row>
    <row r="15452" ht="22.5" customHeight="1">
      <c r="A15452" s="9" t="s">
        <v>42392</v>
      </c>
      <c r="B15452" s="10">
        <v>45448.64270833333</v>
      </c>
      <c r="C15452" s="11" t="s">
        <v>18197</v>
      </c>
      <c r="D15452" s="12">
        <v>6.0</v>
      </c>
      <c r="E15452" s="10" t="s">
        <v>34</v>
      </c>
      <c r="F15452" s="12">
        <v>2024.0</v>
      </c>
      <c r="G15452" s="13" t="s">
        <v>13</v>
      </c>
      <c r="H15452" s="14" t="s">
        <v>2876</v>
      </c>
      <c r="I15452" s="12">
        <v>359.0</v>
      </c>
      <c r="J15452" s="15" t="str">
        <f t="shared" si="1"/>
        <v>Relevant</v>
      </c>
    </row>
    <row r="15453" ht="22.5" customHeight="1">
      <c r="A15453" s="9" t="s">
        <v>42393</v>
      </c>
      <c r="B15453" s="10">
        <v>45588.469976851855</v>
      </c>
      <c r="C15453" s="11" t="s">
        <v>42394</v>
      </c>
      <c r="D15453" s="12">
        <v>10.0</v>
      </c>
      <c r="E15453" s="10" t="s">
        <v>42</v>
      </c>
      <c r="F15453" s="12">
        <v>2024.0</v>
      </c>
      <c r="G15453" s="13" t="s">
        <v>13</v>
      </c>
      <c r="H15453" s="14" t="s">
        <v>338</v>
      </c>
      <c r="I15453" s="12">
        <v>16.0</v>
      </c>
      <c r="J15453" s="15" t="str">
        <f t="shared" si="1"/>
        <v>Relevant</v>
      </c>
    </row>
    <row r="15454" ht="22.5" customHeight="1">
      <c r="A15454" s="9" t="s">
        <v>42395</v>
      </c>
      <c r="B15454" s="10">
        <v>45708.91181712963</v>
      </c>
      <c r="C15454" s="11" t="s">
        <v>42396</v>
      </c>
      <c r="D15454" s="12">
        <v>2.0</v>
      </c>
      <c r="E15454" s="10" t="s">
        <v>12</v>
      </c>
      <c r="F15454" s="12">
        <v>2025.0</v>
      </c>
      <c r="G15454" s="13" t="s">
        <v>42397</v>
      </c>
      <c r="H15454" s="14" t="str">
        <f>IFERROR(__xludf.DUMMYFUNCTION("TRIM(REGEXREPLACE(GOOGLETRANSLATE(G15454,""auto"",""en""),""(?i)\b(RT|QT)\s*@?\w*:?\s*|https?://\S+|@\w+|#\w+|[^\x00-\x7F]|[^\w\s]"",""""))"),"Bihars cities top the pollution charts with the AQI in Rajgir reaching 330")</f>
        <v>Bihars cities top the pollution charts with the AQI in Rajgir reaching 330</v>
      </c>
      <c r="I15454" s="12">
        <v>0.0</v>
      </c>
      <c r="J15454" s="15" t="str">
        <f t="shared" si="1"/>
        <v>Relevant</v>
      </c>
    </row>
    <row r="15455" ht="22.5" customHeight="1">
      <c r="A15455" s="9" t="s">
        <v>42398</v>
      </c>
      <c r="B15455" s="10">
        <v>45557.38003472222</v>
      </c>
      <c r="C15455" s="11" t="s">
        <v>42399</v>
      </c>
      <c r="D15455" s="12">
        <v>9.0</v>
      </c>
      <c r="E15455" s="10" t="s">
        <v>114</v>
      </c>
      <c r="F15455" s="12">
        <v>2024.0</v>
      </c>
      <c r="G15455" s="13" t="s">
        <v>42400</v>
      </c>
      <c r="H15455" s="14" t="s">
        <v>42401</v>
      </c>
      <c r="I15455" s="12">
        <v>916289.0</v>
      </c>
      <c r="J15455" s="15" t="str">
        <f t="shared" si="1"/>
        <v>Irrelevant</v>
      </c>
    </row>
    <row r="15456" ht="22.5" customHeight="1">
      <c r="A15456" s="9" t="s">
        <v>42402</v>
      </c>
      <c r="B15456" s="10">
        <v>45620.94699074074</v>
      </c>
      <c r="C15456" s="11" t="s">
        <v>42403</v>
      </c>
      <c r="D15456" s="12">
        <v>11.0</v>
      </c>
      <c r="E15456" s="10" t="s">
        <v>17</v>
      </c>
      <c r="F15456" s="12">
        <v>2024.0</v>
      </c>
      <c r="G15456" s="13" t="s">
        <v>13</v>
      </c>
      <c r="H15456" s="14" t="s">
        <v>42404</v>
      </c>
      <c r="I15456" s="12">
        <v>283.0</v>
      </c>
      <c r="J15456" s="15" t="str">
        <f t="shared" si="1"/>
        <v>Relevant</v>
      </c>
    </row>
    <row r="15457" ht="22.5" customHeight="1">
      <c r="A15457" s="9" t="s">
        <v>42405</v>
      </c>
      <c r="B15457" s="10">
        <v>45723.74081018518</v>
      </c>
      <c r="C15457" s="11" t="s">
        <v>42406</v>
      </c>
      <c r="D15457" s="12">
        <v>3.0</v>
      </c>
      <c r="E15457" s="10" t="s">
        <v>59</v>
      </c>
      <c r="F15457" s="12">
        <v>2025.0</v>
      </c>
      <c r="G15457" s="13" t="s">
        <v>13</v>
      </c>
      <c r="H15457" s="14" t="s">
        <v>430</v>
      </c>
      <c r="I15457" s="12">
        <v>2575.0</v>
      </c>
      <c r="J15457" s="15" t="str">
        <f t="shared" si="1"/>
        <v>Relevant</v>
      </c>
    </row>
    <row r="15458" ht="22.5" customHeight="1">
      <c r="A15458" s="9" t="s">
        <v>42407</v>
      </c>
      <c r="B15458" s="10">
        <v>45687.40290509259</v>
      </c>
      <c r="C15458" s="11" t="s">
        <v>42408</v>
      </c>
      <c r="D15458" s="12">
        <v>1.0</v>
      </c>
      <c r="E15458" s="10" t="s">
        <v>70</v>
      </c>
      <c r="F15458" s="12">
        <v>2025.0</v>
      </c>
      <c r="G15458" s="13" t="s">
        <v>42409</v>
      </c>
      <c r="H15458" s="14" t="s">
        <v>42410</v>
      </c>
      <c r="I15458" s="12">
        <v>1.6620158E7</v>
      </c>
      <c r="J15458" s="15" t="str">
        <f t="shared" si="1"/>
        <v>Relevant</v>
      </c>
    </row>
    <row r="15459" ht="22.5" customHeight="1">
      <c r="A15459" s="9" t="s">
        <v>42411</v>
      </c>
      <c r="B15459" s="10">
        <v>45607.65043981482</v>
      </c>
      <c r="C15459" s="11" t="s">
        <v>42412</v>
      </c>
      <c r="D15459" s="12">
        <v>11.0</v>
      </c>
      <c r="E15459" s="10" t="s">
        <v>17</v>
      </c>
      <c r="F15459" s="12">
        <v>2024.0</v>
      </c>
      <c r="G15459" s="13" t="s">
        <v>42413</v>
      </c>
      <c r="H15459" s="14" t="s">
        <v>42414</v>
      </c>
      <c r="I15459" s="12">
        <v>288406.0</v>
      </c>
      <c r="J15459" s="15" t="str">
        <f t="shared" si="1"/>
        <v>Irrelevant</v>
      </c>
    </row>
    <row r="15460" ht="22.5" customHeight="1">
      <c r="A15460" s="9" t="s">
        <v>42415</v>
      </c>
      <c r="B15460" s="10">
        <v>45548.89113425926</v>
      </c>
      <c r="C15460" s="11" t="s">
        <v>42416</v>
      </c>
      <c r="D15460" s="12">
        <v>9.0</v>
      </c>
      <c r="E15460" s="10" t="s">
        <v>114</v>
      </c>
      <c r="F15460" s="12">
        <v>2024.0</v>
      </c>
      <c r="G15460" s="13" t="s">
        <v>13</v>
      </c>
      <c r="H15460" s="14" t="s">
        <v>2566</v>
      </c>
      <c r="I15460" s="12">
        <v>5178.0</v>
      </c>
      <c r="J15460" s="15" t="str">
        <f t="shared" si="1"/>
        <v>Relevant</v>
      </c>
    </row>
    <row r="15461" ht="22.5" customHeight="1">
      <c r="A15461" s="9" t="s">
        <v>42417</v>
      </c>
      <c r="B15461" s="10">
        <v>45696.741793981484</v>
      </c>
      <c r="C15461" s="11" t="s">
        <v>42418</v>
      </c>
      <c r="D15461" s="12">
        <v>2.0</v>
      </c>
      <c r="E15461" s="10" t="s">
        <v>12</v>
      </c>
      <c r="F15461" s="12">
        <v>2025.0</v>
      </c>
      <c r="G15461" s="13" t="s">
        <v>13</v>
      </c>
      <c r="H15461" s="14" t="s">
        <v>14</v>
      </c>
      <c r="I15461" s="12">
        <v>122.0</v>
      </c>
      <c r="J15461" s="15" t="str">
        <f t="shared" si="1"/>
        <v>Relevant</v>
      </c>
    </row>
    <row r="15462" ht="22.5" customHeight="1">
      <c r="A15462" s="9" t="s">
        <v>42419</v>
      </c>
      <c r="B15462" s="10">
        <v>45593.390439814815</v>
      </c>
      <c r="C15462" s="11" t="s">
        <v>42420</v>
      </c>
      <c r="D15462" s="12">
        <v>10.0</v>
      </c>
      <c r="E15462" s="10" t="s">
        <v>42</v>
      </c>
      <c r="F15462" s="12">
        <v>2024.0</v>
      </c>
      <c r="G15462" s="13" t="s">
        <v>42421</v>
      </c>
      <c r="H15462" s="14" t="s">
        <v>42422</v>
      </c>
      <c r="I15462" s="12">
        <v>31583.0</v>
      </c>
      <c r="J15462" s="15" t="str">
        <f t="shared" si="1"/>
        <v>Relevant</v>
      </c>
    </row>
    <row r="15463" ht="22.5" customHeight="1">
      <c r="A15463" s="9" t="s">
        <v>42423</v>
      </c>
      <c r="B15463" s="10">
        <v>45474.96885416667</v>
      </c>
      <c r="C15463" s="11" t="s">
        <v>42424</v>
      </c>
      <c r="D15463" s="12">
        <v>7.0</v>
      </c>
      <c r="E15463" s="10" t="s">
        <v>55</v>
      </c>
      <c r="F15463" s="12">
        <v>2024.0</v>
      </c>
      <c r="G15463" s="13" t="s">
        <v>42425</v>
      </c>
      <c r="H15463" s="14" t="s">
        <v>42426</v>
      </c>
      <c r="I15463" s="12">
        <v>1.17687E7</v>
      </c>
      <c r="J15463" s="15" t="str">
        <f t="shared" si="1"/>
        <v>Irrelevant</v>
      </c>
    </row>
    <row r="15464" ht="22.5" customHeight="1">
      <c r="A15464" s="9" t="s">
        <v>42427</v>
      </c>
      <c r="B15464" s="10">
        <v>45434.55116898148</v>
      </c>
      <c r="C15464" s="11" t="s">
        <v>42428</v>
      </c>
      <c r="D15464" s="12">
        <v>5.0</v>
      </c>
      <c r="E15464" s="10" t="s">
        <v>21</v>
      </c>
      <c r="F15464" s="12">
        <v>2024.0</v>
      </c>
      <c r="G15464" s="13" t="s">
        <v>13</v>
      </c>
      <c r="H15464" s="14" t="s">
        <v>189</v>
      </c>
      <c r="I15464" s="12">
        <v>192.0</v>
      </c>
      <c r="J15464" s="15" t="str">
        <f t="shared" si="1"/>
        <v>Relevant</v>
      </c>
    </row>
    <row r="15465" ht="22.5" customHeight="1">
      <c r="A15465" s="9" t="s">
        <v>42429</v>
      </c>
      <c r="B15465" s="10">
        <v>45588.74652777778</v>
      </c>
      <c r="C15465" s="11" t="s">
        <v>42430</v>
      </c>
      <c r="D15465" s="12">
        <v>10.0</v>
      </c>
      <c r="E15465" s="10" t="s">
        <v>42</v>
      </c>
      <c r="F15465" s="12">
        <v>2024.0</v>
      </c>
      <c r="G15465" s="13" t="s">
        <v>13</v>
      </c>
      <c r="H15465" s="14" t="s">
        <v>42431</v>
      </c>
      <c r="I15465" s="12">
        <v>2000.0</v>
      </c>
      <c r="J15465" s="15" t="str">
        <f t="shared" si="1"/>
        <v>Relevant</v>
      </c>
    </row>
    <row r="15466" ht="22.5" customHeight="1">
      <c r="A15466" s="9" t="s">
        <v>42432</v>
      </c>
      <c r="B15466" s="10">
        <v>45607.39180208333</v>
      </c>
      <c r="C15466" s="11" t="s">
        <v>42433</v>
      </c>
      <c r="D15466" s="12">
        <v>11.0</v>
      </c>
      <c r="E15466" s="10" t="s">
        <v>17</v>
      </c>
      <c r="F15466" s="12">
        <v>2024.0</v>
      </c>
      <c r="G15466" s="13" t="s">
        <v>42434</v>
      </c>
      <c r="H15466" s="14" t="s">
        <v>42435</v>
      </c>
      <c r="I15466" s="12">
        <v>558.0</v>
      </c>
      <c r="J15466" s="15" t="str">
        <f t="shared" si="1"/>
        <v>Irrelevant</v>
      </c>
    </row>
    <row r="15467" ht="22.5" customHeight="1">
      <c r="A15467" s="9" t="s">
        <v>42436</v>
      </c>
      <c r="B15467" s="10">
        <v>45562.427241006946</v>
      </c>
      <c r="C15467" s="11" t="s">
        <v>42437</v>
      </c>
      <c r="D15467" s="12">
        <v>9.0</v>
      </c>
      <c r="E15467" s="10" t="s">
        <v>114</v>
      </c>
      <c r="F15467" s="12">
        <v>2024.0</v>
      </c>
      <c r="G15467" s="13" t="s">
        <v>42438</v>
      </c>
      <c r="H15467" s="14" t="s">
        <v>42439</v>
      </c>
      <c r="I15467" s="12">
        <v>1.2767834E7</v>
      </c>
      <c r="J15467" s="15" t="str">
        <f t="shared" si="1"/>
        <v>Relevant</v>
      </c>
    </row>
    <row r="15468" ht="22.5" customHeight="1">
      <c r="A15468" s="9" t="s">
        <v>42440</v>
      </c>
      <c r="B15468" s="10">
        <v>45588.545902777776</v>
      </c>
      <c r="C15468" s="11" t="s">
        <v>42441</v>
      </c>
      <c r="D15468" s="12">
        <v>10.0</v>
      </c>
      <c r="E15468" s="10" t="s">
        <v>42</v>
      </c>
      <c r="F15468" s="12">
        <v>2024.0</v>
      </c>
      <c r="G15468" s="13" t="s">
        <v>13</v>
      </c>
      <c r="H15468" s="14" t="s">
        <v>3169</v>
      </c>
      <c r="I15468" s="12">
        <v>15.0</v>
      </c>
      <c r="J15468" s="15" t="str">
        <f t="shared" si="1"/>
        <v>Relevant</v>
      </c>
    </row>
    <row r="15469" ht="22.5" customHeight="1">
      <c r="A15469" s="9" t="s">
        <v>42442</v>
      </c>
      <c r="B15469" s="10">
        <v>45710.705555555556</v>
      </c>
      <c r="C15469" s="11" t="s">
        <v>2673</v>
      </c>
      <c r="D15469" s="12">
        <v>2.0</v>
      </c>
      <c r="E15469" s="10" t="s">
        <v>12</v>
      </c>
      <c r="F15469" s="12">
        <v>2025.0</v>
      </c>
      <c r="G15469" s="13" t="s">
        <v>13</v>
      </c>
      <c r="H15469" s="14" t="s">
        <v>52</v>
      </c>
      <c r="I15469" s="12">
        <v>430.0</v>
      </c>
      <c r="J15469" s="15" t="str">
        <f t="shared" si="1"/>
        <v>Relevant</v>
      </c>
    </row>
    <row r="15470" ht="22.5" customHeight="1">
      <c r="A15470" s="9" t="s">
        <v>42443</v>
      </c>
      <c r="B15470" s="10">
        <v>45615.37811288195</v>
      </c>
      <c r="C15470" s="11" t="s">
        <v>33750</v>
      </c>
      <c r="D15470" s="12">
        <v>11.0</v>
      </c>
      <c r="E15470" s="10" t="s">
        <v>17</v>
      </c>
      <c r="F15470" s="12">
        <v>2024.0</v>
      </c>
      <c r="G15470" s="13" t="s">
        <v>42444</v>
      </c>
      <c r="H15470" s="14" t="s">
        <v>42445</v>
      </c>
      <c r="I15470" s="12">
        <v>189499.0</v>
      </c>
      <c r="J15470" s="15" t="str">
        <f t="shared" si="1"/>
        <v>Relevant</v>
      </c>
    </row>
    <row r="15471" ht="22.5" customHeight="1">
      <c r="A15471" s="9" t="s">
        <v>42446</v>
      </c>
      <c r="B15471" s="10">
        <v>45587.757418981484</v>
      </c>
      <c r="C15471" s="11" t="s">
        <v>42447</v>
      </c>
      <c r="D15471" s="12">
        <v>10.0</v>
      </c>
      <c r="E15471" s="10" t="s">
        <v>42</v>
      </c>
      <c r="F15471" s="12">
        <v>2024.0</v>
      </c>
      <c r="G15471" s="13" t="s">
        <v>13</v>
      </c>
      <c r="H15471" s="14" t="s">
        <v>338</v>
      </c>
      <c r="I15471" s="12">
        <v>5.0</v>
      </c>
      <c r="J15471" s="15" t="str">
        <f t="shared" si="1"/>
        <v>Relevant</v>
      </c>
    </row>
    <row r="15472" ht="22.5" customHeight="1">
      <c r="A15472" s="9" t="s">
        <v>42448</v>
      </c>
      <c r="B15472" s="10">
        <v>45622.613986412034</v>
      </c>
      <c r="C15472" s="11" t="s">
        <v>42449</v>
      </c>
      <c r="D15472" s="12">
        <v>11.0</v>
      </c>
      <c r="E15472" s="10" t="s">
        <v>17</v>
      </c>
      <c r="F15472" s="12">
        <v>2024.0</v>
      </c>
      <c r="G15472" s="13" t="s">
        <v>42450</v>
      </c>
      <c r="H15472" s="14" t="s">
        <v>42451</v>
      </c>
      <c r="I15472" s="12">
        <v>90162.0</v>
      </c>
      <c r="J15472" s="15" t="str">
        <f t="shared" si="1"/>
        <v>Relevant</v>
      </c>
    </row>
    <row r="15473" ht="22.5" customHeight="1">
      <c r="A15473" s="9" t="s">
        <v>42452</v>
      </c>
      <c r="B15473" s="10">
        <v>45608.36864583333</v>
      </c>
      <c r="C15473" s="11" t="s">
        <v>42453</v>
      </c>
      <c r="D15473" s="12">
        <v>11.0</v>
      </c>
      <c r="E15473" s="10" t="s">
        <v>17</v>
      </c>
      <c r="F15473" s="12">
        <v>2024.0</v>
      </c>
      <c r="G15473" s="13" t="s">
        <v>13</v>
      </c>
      <c r="H15473" s="14" t="s">
        <v>2369</v>
      </c>
      <c r="I15473" s="12">
        <v>326.0</v>
      </c>
      <c r="J15473" s="15" t="str">
        <f t="shared" si="1"/>
        <v>Relevant</v>
      </c>
    </row>
    <row r="15474" ht="22.5" customHeight="1">
      <c r="A15474" s="9" t="s">
        <v>42454</v>
      </c>
      <c r="B15474" s="10">
        <v>45538.76739583333</v>
      </c>
      <c r="C15474" s="11" t="s">
        <v>9564</v>
      </c>
      <c r="D15474" s="12">
        <v>9.0</v>
      </c>
      <c r="E15474" s="10" t="s">
        <v>114</v>
      </c>
      <c r="F15474" s="12">
        <v>2024.0</v>
      </c>
      <c r="G15474" s="13" t="s">
        <v>42455</v>
      </c>
      <c r="H15474" s="14" t="s">
        <v>42456</v>
      </c>
      <c r="I15474" s="12">
        <v>2690790.0</v>
      </c>
      <c r="J15474" s="15" t="str">
        <f t="shared" si="1"/>
        <v>Relevant</v>
      </c>
    </row>
    <row r="15475" ht="22.5" customHeight="1">
      <c r="A15475" s="9" t="s">
        <v>42457</v>
      </c>
      <c r="B15475" s="10">
        <v>45442.40347222222</v>
      </c>
      <c r="C15475" s="11" t="s">
        <v>42458</v>
      </c>
      <c r="D15475" s="12">
        <v>5.0</v>
      </c>
      <c r="E15475" s="10" t="s">
        <v>21</v>
      </c>
      <c r="F15475" s="12">
        <v>2024.0</v>
      </c>
      <c r="G15475" s="13" t="s">
        <v>13</v>
      </c>
      <c r="H15475" s="14" t="s">
        <v>10033</v>
      </c>
      <c r="I15475" s="12">
        <v>7.0</v>
      </c>
      <c r="J15475" s="15" t="str">
        <f t="shared" si="1"/>
        <v>Irrelevant</v>
      </c>
    </row>
    <row r="15476" ht="22.5" customHeight="1">
      <c r="A15476" s="9" t="s">
        <v>42459</v>
      </c>
      <c r="B15476" s="10">
        <v>45582.27497012731</v>
      </c>
      <c r="C15476" s="11" t="s">
        <v>42460</v>
      </c>
      <c r="D15476" s="12">
        <v>10.0</v>
      </c>
      <c r="E15476" s="10" t="s">
        <v>42</v>
      </c>
      <c r="F15476" s="12">
        <v>2024.0</v>
      </c>
      <c r="G15476" s="13" t="s">
        <v>42461</v>
      </c>
      <c r="H15476" s="14" t="s">
        <v>42462</v>
      </c>
      <c r="I15476" s="12">
        <v>1.2767834E7</v>
      </c>
      <c r="J15476" s="15" t="str">
        <f t="shared" si="1"/>
        <v>Relevant</v>
      </c>
    </row>
    <row r="15477" ht="22.5" customHeight="1">
      <c r="A15477" s="9" t="s">
        <v>42463</v>
      </c>
      <c r="B15477" s="10">
        <v>45489.83118071759</v>
      </c>
      <c r="C15477" s="11" t="s">
        <v>42464</v>
      </c>
      <c r="D15477" s="12">
        <v>7.0</v>
      </c>
      <c r="E15477" s="10" t="s">
        <v>55</v>
      </c>
      <c r="F15477" s="12">
        <v>2024.0</v>
      </c>
      <c r="G15477" s="13" t="s">
        <v>42465</v>
      </c>
      <c r="H15477" s="14" t="str">
        <f>IFERROR(__xludf.DUMMYFUNCTION("TRIM(REGEXREPLACE(GOOGLETRANSLATE(G15477,""auto"",""en""),""(?i)\b(RT|QT)\s*@?\w*:?\s*|https?://\S+|@\w+|#\w+|[^\x00-\x7F]|[^\w\s]"",""""))"),"In Kumher Pradhan Rashmi Faujdar planted 101 saplings in the Panchayat Samiti premises Khaskhabar")</f>
        <v>In Kumher Pradhan Rashmi Faujdar planted 101 saplings in the Panchayat Samiti premises Khaskhabar</v>
      </c>
      <c r="I15477" s="12">
        <v>5177.0</v>
      </c>
      <c r="J15477" s="15" t="str">
        <f t="shared" si="1"/>
        <v>Irrelevant</v>
      </c>
    </row>
    <row r="15478" ht="22.5" customHeight="1">
      <c r="A15478" s="9" t="s">
        <v>42466</v>
      </c>
      <c r="B15478" s="10">
        <v>45592.98626157407</v>
      </c>
      <c r="C15478" s="11" t="s">
        <v>5225</v>
      </c>
      <c r="D15478" s="12">
        <v>10.0</v>
      </c>
      <c r="E15478" s="10" t="s">
        <v>42</v>
      </c>
      <c r="F15478" s="12">
        <v>2024.0</v>
      </c>
      <c r="G15478" s="13" t="s">
        <v>13</v>
      </c>
      <c r="H15478" s="14" t="s">
        <v>97</v>
      </c>
      <c r="I15478" s="12">
        <v>2445.0</v>
      </c>
      <c r="J15478" s="15" t="str">
        <f t="shared" si="1"/>
        <v>Relevant</v>
      </c>
    </row>
    <row r="15479" ht="22.5" customHeight="1">
      <c r="A15479" s="9" t="s">
        <v>42467</v>
      </c>
      <c r="B15479" s="10">
        <v>45620.86640046296</v>
      </c>
      <c r="C15479" s="11" t="s">
        <v>42468</v>
      </c>
      <c r="D15479" s="12">
        <v>11.0</v>
      </c>
      <c r="E15479" s="10" t="s">
        <v>17</v>
      </c>
      <c r="F15479" s="12">
        <v>2024.0</v>
      </c>
      <c r="G15479" s="13" t="s">
        <v>13</v>
      </c>
      <c r="H15479" s="14" t="s">
        <v>1292</v>
      </c>
      <c r="I15479" s="12">
        <v>6307.0</v>
      </c>
      <c r="J15479" s="15" t="str">
        <f t="shared" si="1"/>
        <v>Relevant</v>
      </c>
    </row>
    <row r="15480" ht="22.5" customHeight="1">
      <c r="A15480" s="9" t="s">
        <v>42469</v>
      </c>
      <c r="B15480" s="10">
        <v>45696.85162037037</v>
      </c>
      <c r="C15480" s="11" t="s">
        <v>42470</v>
      </c>
      <c r="D15480" s="12">
        <v>2.0</v>
      </c>
      <c r="E15480" s="10" t="s">
        <v>12</v>
      </c>
      <c r="F15480" s="12">
        <v>2025.0</v>
      </c>
      <c r="G15480" s="13" t="s">
        <v>13</v>
      </c>
      <c r="H15480" s="14" t="s">
        <v>14</v>
      </c>
      <c r="I15480" s="12">
        <v>25.0</v>
      </c>
      <c r="J15480" s="15" t="str">
        <f t="shared" si="1"/>
        <v>Relevant</v>
      </c>
    </row>
    <row r="15481" ht="22.5" customHeight="1">
      <c r="A15481" s="9" t="s">
        <v>42471</v>
      </c>
      <c r="B15481" s="10">
        <v>45626.793333333335</v>
      </c>
      <c r="C15481" s="11" t="s">
        <v>42472</v>
      </c>
      <c r="D15481" s="12">
        <v>11.0</v>
      </c>
      <c r="E15481" s="10" t="s">
        <v>17</v>
      </c>
      <c r="F15481" s="12">
        <v>2024.0</v>
      </c>
      <c r="G15481" s="13" t="s">
        <v>13</v>
      </c>
      <c r="H15481" s="14" t="s">
        <v>740</v>
      </c>
      <c r="I15481" s="12">
        <v>21023.0</v>
      </c>
      <c r="J15481" s="15" t="str">
        <f t="shared" si="1"/>
        <v>Relevant</v>
      </c>
    </row>
    <row r="15482" ht="22.5" customHeight="1">
      <c r="A15482" s="9" t="s">
        <v>42473</v>
      </c>
      <c r="B15482" s="10">
        <v>45599.96302322917</v>
      </c>
      <c r="C15482" s="11" t="s">
        <v>42474</v>
      </c>
      <c r="D15482" s="12">
        <v>11.0</v>
      </c>
      <c r="E15482" s="10" t="s">
        <v>17</v>
      </c>
      <c r="F15482" s="12">
        <v>2024.0</v>
      </c>
      <c r="G15482" s="13" t="s">
        <v>42475</v>
      </c>
      <c r="H15482" s="14" t="s">
        <v>42476</v>
      </c>
      <c r="I15482" s="12">
        <v>11386.0</v>
      </c>
      <c r="J15482" s="15" t="str">
        <f t="shared" si="1"/>
        <v>Relevant</v>
      </c>
    </row>
    <row r="15483" ht="22.5" customHeight="1">
      <c r="A15483" s="9" t="s">
        <v>42477</v>
      </c>
      <c r="B15483" s="10">
        <v>45597.45112268518</v>
      </c>
      <c r="C15483" s="11" t="s">
        <v>42478</v>
      </c>
      <c r="D15483" s="12">
        <v>11.0</v>
      </c>
      <c r="E15483" s="10" t="s">
        <v>17</v>
      </c>
      <c r="F15483" s="12">
        <v>2024.0</v>
      </c>
      <c r="G15483" s="13" t="s">
        <v>13</v>
      </c>
      <c r="H15483" s="14" t="s">
        <v>42479</v>
      </c>
      <c r="I15483" s="12">
        <v>10954.0</v>
      </c>
      <c r="J15483" s="15" t="str">
        <f t="shared" si="1"/>
        <v>Relevant</v>
      </c>
    </row>
    <row r="15484" ht="22.5" customHeight="1">
      <c r="A15484" s="9" t="s">
        <v>42480</v>
      </c>
      <c r="B15484" s="10">
        <v>45705.917233796295</v>
      </c>
      <c r="C15484" s="11" t="s">
        <v>5740</v>
      </c>
      <c r="D15484" s="12">
        <v>2.0</v>
      </c>
      <c r="E15484" s="10" t="s">
        <v>12</v>
      </c>
      <c r="F15484" s="12">
        <v>2025.0</v>
      </c>
      <c r="G15484" s="13" t="s">
        <v>13</v>
      </c>
      <c r="H15484" s="14" t="s">
        <v>4383</v>
      </c>
      <c r="I15484" s="12">
        <v>95.0</v>
      </c>
      <c r="J15484" s="15" t="str">
        <f t="shared" si="1"/>
        <v>Irrelevant</v>
      </c>
    </row>
    <row r="15485" ht="22.5" customHeight="1">
      <c r="A15485" s="9" t="s">
        <v>42481</v>
      </c>
      <c r="B15485" s="10">
        <v>45602.39061342592</v>
      </c>
      <c r="C15485" s="11" t="s">
        <v>42482</v>
      </c>
      <c r="D15485" s="12">
        <v>11.0</v>
      </c>
      <c r="E15485" s="10" t="s">
        <v>17</v>
      </c>
      <c r="F15485" s="12">
        <v>2024.0</v>
      </c>
      <c r="G15485" s="13" t="s">
        <v>13</v>
      </c>
      <c r="H15485" s="14" t="s">
        <v>42483</v>
      </c>
      <c r="I15485" s="12">
        <v>10477.0</v>
      </c>
      <c r="J15485" s="15" t="str">
        <f t="shared" si="1"/>
        <v>Relevant</v>
      </c>
    </row>
    <row r="15486" ht="22.5" customHeight="1">
      <c r="A15486" s="9" t="s">
        <v>42484</v>
      </c>
      <c r="B15486" s="10">
        <v>45696.78810185185</v>
      </c>
      <c r="C15486" s="11" t="s">
        <v>42485</v>
      </c>
      <c r="D15486" s="12">
        <v>2.0</v>
      </c>
      <c r="E15486" s="10" t="s">
        <v>12</v>
      </c>
      <c r="F15486" s="12">
        <v>2025.0</v>
      </c>
      <c r="G15486" s="13" t="s">
        <v>13</v>
      </c>
      <c r="H15486" s="14" t="s">
        <v>14</v>
      </c>
      <c r="I15486" s="12">
        <v>41.0</v>
      </c>
      <c r="J15486" s="15" t="str">
        <f t="shared" si="1"/>
        <v>Relevant</v>
      </c>
    </row>
    <row r="15487" ht="22.5" customHeight="1">
      <c r="A15487" s="9" t="s">
        <v>42486</v>
      </c>
      <c r="B15487" s="10">
        <v>45428.74352157408</v>
      </c>
      <c r="C15487" s="11" t="s">
        <v>42487</v>
      </c>
      <c r="D15487" s="12">
        <v>5.0</v>
      </c>
      <c r="E15487" s="10" t="s">
        <v>21</v>
      </c>
      <c r="F15487" s="12">
        <v>2024.0</v>
      </c>
      <c r="G15487" s="13" t="s">
        <v>42488</v>
      </c>
      <c r="H15487" s="14" t="s">
        <v>42489</v>
      </c>
      <c r="I15487" s="12">
        <v>48923.0</v>
      </c>
      <c r="J15487" s="15" t="str">
        <f t="shared" si="1"/>
        <v>Irrelevant</v>
      </c>
    </row>
    <row r="15488" ht="22.5" customHeight="1">
      <c r="A15488" s="9" t="s">
        <v>42490</v>
      </c>
      <c r="B15488" s="10">
        <v>45616.56644675926</v>
      </c>
      <c r="C15488" s="11" t="s">
        <v>42491</v>
      </c>
      <c r="D15488" s="12">
        <v>11.0</v>
      </c>
      <c r="E15488" s="10" t="s">
        <v>17</v>
      </c>
      <c r="F15488" s="12">
        <v>2024.0</v>
      </c>
      <c r="G15488" s="13" t="s">
        <v>13</v>
      </c>
      <c r="H15488" s="14" t="s">
        <v>42492</v>
      </c>
      <c r="I15488" s="12">
        <v>0.0</v>
      </c>
      <c r="J15488" s="15" t="str">
        <f t="shared" si="1"/>
        <v>Irrelevant</v>
      </c>
    </row>
    <row r="15489" ht="22.5" customHeight="1">
      <c r="A15489" s="9" t="s">
        <v>42493</v>
      </c>
      <c r="B15489" s="10">
        <v>45546.64121527778</v>
      </c>
      <c r="C15489" s="11" t="s">
        <v>10280</v>
      </c>
      <c r="D15489" s="12">
        <v>9.0</v>
      </c>
      <c r="E15489" s="10" t="s">
        <v>114</v>
      </c>
      <c r="F15489" s="12">
        <v>2024.0</v>
      </c>
      <c r="G15489" s="13" t="s">
        <v>13</v>
      </c>
      <c r="H15489" s="14" t="s">
        <v>42494</v>
      </c>
      <c r="I15489" s="12">
        <v>84446.0</v>
      </c>
      <c r="J15489" s="15" t="str">
        <f t="shared" si="1"/>
        <v>Relevant</v>
      </c>
    </row>
    <row r="15490" ht="22.5" customHeight="1">
      <c r="A15490" s="9" t="s">
        <v>42495</v>
      </c>
      <c r="B15490" s="10">
        <v>45696.84153935185</v>
      </c>
      <c r="C15490" s="11" t="s">
        <v>42496</v>
      </c>
      <c r="D15490" s="12">
        <v>2.0</v>
      </c>
      <c r="E15490" s="10" t="s">
        <v>12</v>
      </c>
      <c r="F15490" s="12">
        <v>2025.0</v>
      </c>
      <c r="G15490" s="13" t="s">
        <v>13</v>
      </c>
      <c r="H15490" s="14" t="s">
        <v>14</v>
      </c>
      <c r="I15490" s="12">
        <v>56.0</v>
      </c>
      <c r="J15490" s="15" t="str">
        <f t="shared" si="1"/>
        <v>Relevant</v>
      </c>
    </row>
    <row r="15491" ht="22.5" customHeight="1">
      <c r="A15491" s="9" t="s">
        <v>42497</v>
      </c>
      <c r="B15491" s="10">
        <v>45589.83611111111</v>
      </c>
      <c r="C15491" s="11" t="s">
        <v>42498</v>
      </c>
      <c r="D15491" s="12">
        <v>10.0</v>
      </c>
      <c r="E15491" s="10" t="s">
        <v>42</v>
      </c>
      <c r="F15491" s="12">
        <v>2024.0</v>
      </c>
      <c r="G15491" s="13" t="s">
        <v>42499</v>
      </c>
      <c r="H15491" s="14" t="s">
        <v>42500</v>
      </c>
      <c r="I15491" s="12">
        <v>0.0</v>
      </c>
      <c r="J15491" s="15" t="str">
        <f t="shared" si="1"/>
        <v>Relevant</v>
      </c>
    </row>
    <row r="15492" ht="22.5" customHeight="1">
      <c r="A15492" s="9" t="s">
        <v>42501</v>
      </c>
      <c r="B15492" s="10">
        <v>45616.51577546296</v>
      </c>
      <c r="C15492" s="11" t="s">
        <v>42502</v>
      </c>
      <c r="D15492" s="12">
        <v>11.0</v>
      </c>
      <c r="E15492" s="10" t="s">
        <v>17</v>
      </c>
      <c r="F15492" s="12">
        <v>2024.0</v>
      </c>
      <c r="G15492" s="13" t="s">
        <v>13</v>
      </c>
      <c r="H15492" s="14" t="s">
        <v>907</v>
      </c>
      <c r="I15492" s="12">
        <v>793.0</v>
      </c>
      <c r="J15492" s="15" t="str">
        <f t="shared" si="1"/>
        <v>Relevant</v>
      </c>
    </row>
    <row r="15493" ht="22.5" customHeight="1">
      <c r="A15493" s="9" t="s">
        <v>42503</v>
      </c>
      <c r="B15493" s="10">
        <v>45510.696921296294</v>
      </c>
      <c r="C15493" s="11" t="s">
        <v>42504</v>
      </c>
      <c r="D15493" s="12">
        <v>8.0</v>
      </c>
      <c r="E15493" s="10" t="s">
        <v>167</v>
      </c>
      <c r="F15493" s="12">
        <v>2024.0</v>
      </c>
      <c r="G15493" s="13" t="s">
        <v>42505</v>
      </c>
      <c r="H15493" s="14" t="s">
        <v>42506</v>
      </c>
      <c r="I15493" s="12">
        <v>9714997.0</v>
      </c>
      <c r="J15493" s="15" t="str">
        <f t="shared" si="1"/>
        <v>Irrelevant</v>
      </c>
    </row>
    <row r="15494" ht="22.5" customHeight="1">
      <c r="A15494" s="9" t="s">
        <v>42507</v>
      </c>
      <c r="B15494" s="10">
        <v>45490.76805556713</v>
      </c>
      <c r="C15494" s="11" t="s">
        <v>42508</v>
      </c>
      <c r="D15494" s="12">
        <v>7.0</v>
      </c>
      <c r="E15494" s="10" t="s">
        <v>55</v>
      </c>
      <c r="F15494" s="12">
        <v>2024.0</v>
      </c>
      <c r="G15494" s="13" t="s">
        <v>42509</v>
      </c>
      <c r="H15494" s="14" t="s">
        <v>42510</v>
      </c>
      <c r="I15494" s="12">
        <v>0.0</v>
      </c>
      <c r="J15494" s="15" t="str">
        <f t="shared" si="1"/>
        <v>Irrelevant</v>
      </c>
    </row>
    <row r="15495" ht="22.5" customHeight="1">
      <c r="A15495" s="9" t="s">
        <v>42511</v>
      </c>
      <c r="B15495" s="10">
        <v>45643.47724537037</v>
      </c>
      <c r="C15495" s="11" t="s">
        <v>42512</v>
      </c>
      <c r="D15495" s="12">
        <v>12.0</v>
      </c>
      <c r="E15495" s="10" t="s">
        <v>26</v>
      </c>
      <c r="F15495" s="12">
        <v>2024.0</v>
      </c>
      <c r="G15495" s="13" t="s">
        <v>13</v>
      </c>
      <c r="H15495" s="14" t="s">
        <v>5408</v>
      </c>
      <c r="I15495" s="12">
        <v>5663.0</v>
      </c>
      <c r="J15495" s="15" t="str">
        <f t="shared" si="1"/>
        <v>Relevant</v>
      </c>
    </row>
    <row r="15496" ht="22.5" customHeight="1">
      <c r="A15496" s="9" t="s">
        <v>42513</v>
      </c>
      <c r="B15496" s="10">
        <v>45660.97262731481</v>
      </c>
      <c r="C15496" s="11" t="s">
        <v>42514</v>
      </c>
      <c r="D15496" s="12">
        <v>1.0</v>
      </c>
      <c r="E15496" s="10" t="s">
        <v>70</v>
      </c>
      <c r="F15496" s="12">
        <v>2025.0</v>
      </c>
      <c r="G15496" s="13" t="s">
        <v>13</v>
      </c>
      <c r="H15496" s="14" t="s">
        <v>38362</v>
      </c>
      <c r="I15496" s="12">
        <v>54.0</v>
      </c>
      <c r="J15496" s="15" t="str">
        <f t="shared" si="1"/>
        <v>Irrelevant</v>
      </c>
    </row>
    <row r="15497" ht="22.5" customHeight="1">
      <c r="A15497" s="9" t="s">
        <v>42515</v>
      </c>
      <c r="B15497" s="10">
        <v>45697.35585648148</v>
      </c>
      <c r="C15497" s="11" t="s">
        <v>42516</v>
      </c>
      <c r="D15497" s="12">
        <v>2.0</v>
      </c>
      <c r="E15497" s="10" t="s">
        <v>12</v>
      </c>
      <c r="F15497" s="12">
        <v>2025.0</v>
      </c>
      <c r="G15497" s="13" t="s">
        <v>13</v>
      </c>
      <c r="H15497" s="14" t="s">
        <v>2923</v>
      </c>
      <c r="I15497" s="12">
        <v>1130.0</v>
      </c>
      <c r="J15497" s="15" t="str">
        <f t="shared" si="1"/>
        <v>Relevant</v>
      </c>
    </row>
    <row r="15498" ht="22.5" customHeight="1">
      <c r="A15498" s="9" t="s">
        <v>42517</v>
      </c>
      <c r="B15498" s="10">
        <v>45616.40798611111</v>
      </c>
      <c r="C15498" s="11" t="s">
        <v>40868</v>
      </c>
      <c r="D15498" s="12">
        <v>11.0</v>
      </c>
      <c r="E15498" s="10" t="s">
        <v>17</v>
      </c>
      <c r="F15498" s="12">
        <v>2024.0</v>
      </c>
      <c r="G15498" s="13" t="s">
        <v>13</v>
      </c>
      <c r="H15498" s="14" t="s">
        <v>42518</v>
      </c>
      <c r="I15498" s="12">
        <v>490.0</v>
      </c>
      <c r="J15498" s="15" t="str">
        <f t="shared" si="1"/>
        <v>Irrelevant</v>
      </c>
    </row>
    <row r="15499" ht="22.5" customHeight="1">
      <c r="A15499" s="9" t="s">
        <v>42519</v>
      </c>
      <c r="B15499" s="10">
        <v>45696.76832175926</v>
      </c>
      <c r="C15499" s="11" t="s">
        <v>11949</v>
      </c>
      <c r="D15499" s="12">
        <v>2.0</v>
      </c>
      <c r="E15499" s="10" t="s">
        <v>12</v>
      </c>
      <c r="F15499" s="12">
        <v>2025.0</v>
      </c>
      <c r="G15499" s="13" t="s">
        <v>13</v>
      </c>
      <c r="H15499" s="14" t="s">
        <v>1264</v>
      </c>
      <c r="I15499" s="12">
        <v>34.0</v>
      </c>
      <c r="J15499" s="15" t="str">
        <f t="shared" si="1"/>
        <v>Relevant</v>
      </c>
    </row>
    <row r="15500" ht="22.5" customHeight="1">
      <c r="A15500" s="9" t="s">
        <v>42520</v>
      </c>
      <c r="B15500" s="10">
        <v>45717.94978009259</v>
      </c>
      <c r="C15500" s="11" t="s">
        <v>42521</v>
      </c>
      <c r="D15500" s="12">
        <v>3.0</v>
      </c>
      <c r="E15500" s="10" t="s">
        <v>59</v>
      </c>
      <c r="F15500" s="12">
        <v>2025.0</v>
      </c>
      <c r="G15500" s="13" t="s">
        <v>42522</v>
      </c>
      <c r="H15500" s="14" t="s">
        <v>42523</v>
      </c>
      <c r="I15500" s="12">
        <v>16041.0</v>
      </c>
      <c r="J15500" s="15" t="str">
        <f t="shared" si="1"/>
        <v>Irrelevant</v>
      </c>
    </row>
    <row r="15501" ht="22.5" customHeight="1">
      <c r="A15501" s="9" t="s">
        <v>42524</v>
      </c>
      <c r="B15501" s="10">
        <v>45716.59646990741</v>
      </c>
      <c r="C15501" s="11" t="s">
        <v>42525</v>
      </c>
      <c r="D15501" s="12">
        <v>2.0</v>
      </c>
      <c r="E15501" s="10" t="s">
        <v>12</v>
      </c>
      <c r="F15501" s="12">
        <v>2025.0</v>
      </c>
      <c r="G15501" s="13" t="s">
        <v>13</v>
      </c>
      <c r="H15501" s="14" t="s">
        <v>18572</v>
      </c>
      <c r="I15501" s="12">
        <v>506.0</v>
      </c>
      <c r="J15501" s="15" t="str">
        <f t="shared" si="1"/>
        <v>Irrelevant</v>
      </c>
    </row>
    <row r="15502" ht="22.5" customHeight="1">
      <c r="A15502" s="9" t="s">
        <v>42526</v>
      </c>
      <c r="B15502" s="10">
        <v>45577.506585648145</v>
      </c>
      <c r="C15502" s="11" t="s">
        <v>42527</v>
      </c>
      <c r="D15502" s="12">
        <v>10.0</v>
      </c>
      <c r="E15502" s="10" t="s">
        <v>42</v>
      </c>
      <c r="F15502" s="12">
        <v>2024.0</v>
      </c>
      <c r="G15502" s="13" t="s">
        <v>42528</v>
      </c>
      <c r="H15502" s="14" t="s">
        <v>42529</v>
      </c>
      <c r="I15502" s="12">
        <v>252183.0</v>
      </c>
      <c r="J15502" s="15" t="str">
        <f t="shared" si="1"/>
        <v>Irrelevant</v>
      </c>
    </row>
    <row r="15503" ht="22.5" customHeight="1">
      <c r="A15503" s="9" t="s">
        <v>42530</v>
      </c>
      <c r="B15503" s="10">
        <v>45628.76204861111</v>
      </c>
      <c r="C15503" s="11" t="s">
        <v>42531</v>
      </c>
      <c r="D15503" s="12">
        <v>12.0</v>
      </c>
      <c r="E15503" s="10" t="s">
        <v>26</v>
      </c>
      <c r="F15503" s="12">
        <v>2024.0</v>
      </c>
      <c r="G15503" s="13" t="s">
        <v>13</v>
      </c>
      <c r="H15503" s="14" t="s">
        <v>1483</v>
      </c>
      <c r="I15503" s="12">
        <v>14.0</v>
      </c>
      <c r="J15503" s="15" t="str">
        <f t="shared" si="1"/>
        <v>Relevant</v>
      </c>
    </row>
    <row r="15504" ht="22.5" customHeight="1">
      <c r="A15504" s="9" t="s">
        <v>42532</v>
      </c>
      <c r="B15504" s="10">
        <v>45631.98769675926</v>
      </c>
      <c r="C15504" s="11" t="s">
        <v>42533</v>
      </c>
      <c r="D15504" s="12">
        <v>12.0</v>
      </c>
      <c r="E15504" s="10" t="s">
        <v>26</v>
      </c>
      <c r="F15504" s="12">
        <v>2024.0</v>
      </c>
      <c r="G15504" s="13" t="s">
        <v>13</v>
      </c>
      <c r="H15504" s="14" t="s">
        <v>514</v>
      </c>
      <c r="I15504" s="12">
        <v>98.0</v>
      </c>
      <c r="J15504" s="15" t="str">
        <f t="shared" si="1"/>
        <v>Relevant</v>
      </c>
    </row>
    <row r="15505" ht="22.5" customHeight="1">
      <c r="A15505" s="9" t="s">
        <v>42534</v>
      </c>
      <c r="B15505" s="10">
        <v>45536.55894675926</v>
      </c>
      <c r="C15505" s="11" t="s">
        <v>13172</v>
      </c>
      <c r="D15505" s="12">
        <v>9.0</v>
      </c>
      <c r="E15505" s="10" t="s">
        <v>114</v>
      </c>
      <c r="F15505" s="12">
        <v>2024.0</v>
      </c>
      <c r="G15505" s="13" t="s">
        <v>13</v>
      </c>
      <c r="H15505" s="14" t="s">
        <v>42535</v>
      </c>
      <c r="I15505" s="12">
        <v>124.0</v>
      </c>
      <c r="J15505" s="15" t="str">
        <f t="shared" si="1"/>
        <v>Relevant</v>
      </c>
    </row>
    <row r="15506" ht="22.5" customHeight="1">
      <c r="A15506" s="9" t="s">
        <v>42536</v>
      </c>
      <c r="B15506" s="10">
        <v>45583.898831018516</v>
      </c>
      <c r="C15506" s="11" t="s">
        <v>11244</v>
      </c>
      <c r="D15506" s="12">
        <v>10.0</v>
      </c>
      <c r="E15506" s="10" t="s">
        <v>42</v>
      </c>
      <c r="F15506" s="12">
        <v>2024.0</v>
      </c>
      <c r="G15506" s="13" t="s">
        <v>42537</v>
      </c>
      <c r="H15506" s="14" t="s">
        <v>42538</v>
      </c>
      <c r="I15506" s="12">
        <v>253820.0</v>
      </c>
      <c r="J15506" s="15" t="str">
        <f t="shared" si="1"/>
        <v>Relevant</v>
      </c>
    </row>
    <row r="15507" ht="22.5" customHeight="1">
      <c r="A15507" s="9" t="s">
        <v>42539</v>
      </c>
      <c r="B15507" s="10">
        <v>45729.613759733795</v>
      </c>
      <c r="C15507" s="11" t="s">
        <v>42540</v>
      </c>
      <c r="D15507" s="12">
        <v>3.0</v>
      </c>
      <c r="E15507" s="10" t="s">
        <v>59</v>
      </c>
      <c r="F15507" s="12">
        <v>2025.0</v>
      </c>
      <c r="G15507" s="13" t="s">
        <v>42541</v>
      </c>
      <c r="H15507" s="14" t="s">
        <v>42542</v>
      </c>
      <c r="I15507" s="12">
        <v>2325048.0</v>
      </c>
      <c r="J15507" s="15" t="str">
        <f t="shared" si="1"/>
        <v>Relevant</v>
      </c>
    </row>
    <row r="15508" ht="22.5" customHeight="1">
      <c r="A15508" s="9" t="s">
        <v>42543</v>
      </c>
      <c r="B15508" s="10">
        <v>45589.05143518518</v>
      </c>
      <c r="C15508" s="11" t="s">
        <v>42544</v>
      </c>
      <c r="D15508" s="12">
        <v>10.0</v>
      </c>
      <c r="E15508" s="10" t="s">
        <v>42</v>
      </c>
      <c r="F15508" s="12">
        <v>2024.0</v>
      </c>
      <c r="G15508" s="13" t="s">
        <v>13</v>
      </c>
      <c r="H15508" s="14" t="s">
        <v>2991</v>
      </c>
      <c r="I15508" s="12">
        <v>52.0</v>
      </c>
      <c r="J15508" s="15" t="str">
        <f t="shared" si="1"/>
        <v>Relevant</v>
      </c>
    </row>
    <row r="15509" ht="22.5" customHeight="1">
      <c r="A15509" s="9" t="s">
        <v>42545</v>
      </c>
      <c r="B15509" s="10">
        <v>45645.01844064815</v>
      </c>
      <c r="C15509" s="11" t="s">
        <v>42546</v>
      </c>
      <c r="D15509" s="12">
        <v>12.0</v>
      </c>
      <c r="E15509" s="10" t="s">
        <v>26</v>
      </c>
      <c r="F15509" s="12">
        <v>2024.0</v>
      </c>
      <c r="G15509" s="13" t="s">
        <v>42547</v>
      </c>
      <c r="H15509" s="14" t="s">
        <v>42548</v>
      </c>
      <c r="I15509" s="12">
        <v>9205384.0</v>
      </c>
      <c r="J15509" s="15" t="str">
        <f t="shared" si="1"/>
        <v>Irrelevant</v>
      </c>
    </row>
    <row r="15510" ht="22.5" customHeight="1">
      <c r="A15510" s="9" t="s">
        <v>42549</v>
      </c>
      <c r="B15510" s="10">
        <v>45732.409479166665</v>
      </c>
      <c r="C15510" s="11" t="s">
        <v>3324</v>
      </c>
      <c r="D15510" s="12">
        <v>3.0</v>
      </c>
      <c r="E15510" s="10" t="s">
        <v>59</v>
      </c>
      <c r="F15510" s="12">
        <v>2025.0</v>
      </c>
      <c r="G15510" s="13" t="s">
        <v>13</v>
      </c>
      <c r="H15510" s="14" t="s">
        <v>8973</v>
      </c>
      <c r="I15510" s="12">
        <v>1369.0</v>
      </c>
      <c r="J15510" s="15" t="str">
        <f t="shared" si="1"/>
        <v>Irrelevant</v>
      </c>
    </row>
    <row r="15511" ht="22.5" customHeight="1">
      <c r="A15511" s="9" t="s">
        <v>42550</v>
      </c>
      <c r="B15511" s="10">
        <v>45615.51159722222</v>
      </c>
      <c r="C15511" s="11" t="s">
        <v>42551</v>
      </c>
      <c r="D15511" s="12">
        <v>11.0</v>
      </c>
      <c r="E15511" s="10" t="s">
        <v>17</v>
      </c>
      <c r="F15511" s="12">
        <v>2024.0</v>
      </c>
      <c r="G15511" s="13" t="s">
        <v>42552</v>
      </c>
      <c r="H15511" s="14" t="s">
        <v>42553</v>
      </c>
      <c r="I15511" s="12">
        <v>1146.0</v>
      </c>
      <c r="J15511" s="15" t="str">
        <f t="shared" si="1"/>
        <v>Relevant</v>
      </c>
    </row>
    <row r="15512" ht="22.5" customHeight="1">
      <c r="A15512" s="9" t="s">
        <v>42554</v>
      </c>
      <c r="B15512" s="10">
        <v>45609.64445601852</v>
      </c>
      <c r="C15512" s="11" t="s">
        <v>42555</v>
      </c>
      <c r="D15512" s="12">
        <v>11.0</v>
      </c>
      <c r="E15512" s="10" t="s">
        <v>17</v>
      </c>
      <c r="F15512" s="12">
        <v>2024.0</v>
      </c>
      <c r="G15512" s="13" t="s">
        <v>13</v>
      </c>
      <c r="H15512" s="14" t="s">
        <v>42556</v>
      </c>
      <c r="I15512" s="12">
        <v>593.0</v>
      </c>
      <c r="J15512" s="15" t="str">
        <f t="shared" si="1"/>
        <v>Relevant</v>
      </c>
    </row>
    <row r="15513" ht="22.5" customHeight="1">
      <c r="A15513" s="9" t="s">
        <v>42557</v>
      </c>
      <c r="B15513" s="10">
        <v>45615.59700231482</v>
      </c>
      <c r="C15513" s="11" t="s">
        <v>42558</v>
      </c>
      <c r="D15513" s="12">
        <v>11.0</v>
      </c>
      <c r="E15513" s="10" t="s">
        <v>17</v>
      </c>
      <c r="F15513" s="12">
        <v>2024.0</v>
      </c>
      <c r="G15513" s="13" t="s">
        <v>13</v>
      </c>
      <c r="H15513" s="14" t="s">
        <v>31</v>
      </c>
      <c r="I15513" s="12">
        <v>119.0</v>
      </c>
      <c r="J15513" s="15" t="str">
        <f t="shared" si="1"/>
        <v>Relevant</v>
      </c>
    </row>
    <row r="15514" ht="22.5" customHeight="1">
      <c r="A15514" s="9" t="s">
        <v>42559</v>
      </c>
      <c r="B15514" s="10">
        <v>45585.85189814815</v>
      </c>
      <c r="C15514" s="11" t="s">
        <v>42560</v>
      </c>
      <c r="D15514" s="12">
        <v>10.0</v>
      </c>
      <c r="E15514" s="10" t="s">
        <v>42</v>
      </c>
      <c r="F15514" s="12">
        <v>2024.0</v>
      </c>
      <c r="G15514" s="13" t="s">
        <v>13</v>
      </c>
      <c r="H15514" s="14" t="s">
        <v>42561</v>
      </c>
      <c r="I15514" s="12">
        <v>4.0</v>
      </c>
      <c r="J15514" s="15" t="str">
        <f t="shared" si="1"/>
        <v>Relevant</v>
      </c>
    </row>
    <row r="15515" ht="22.5" customHeight="1">
      <c r="A15515" s="9" t="s">
        <v>42562</v>
      </c>
      <c r="B15515" s="10">
        <v>45533.23829861111</v>
      </c>
      <c r="C15515" s="11" t="s">
        <v>42563</v>
      </c>
      <c r="D15515" s="12">
        <v>8.0</v>
      </c>
      <c r="E15515" s="10" t="s">
        <v>167</v>
      </c>
      <c r="F15515" s="12">
        <v>2024.0</v>
      </c>
      <c r="G15515" s="13" t="s">
        <v>42564</v>
      </c>
      <c r="H15515" s="14" t="str">
        <f>IFERROR(__xludf.DUMMYFUNCTION("TRIM(REGEXREPLACE(GOOGLETRANSLATE(G15515,""auto"",""en""),""(?i)\b(RT|QT)\s*@?\w*:?\s*|https?://\S+|@\w+|#\w+|[^\x00-\x7F]|[^\w\s]"",""""))"),"Air pollution could reduce life expectancy of Delhiites by 12 years Report")</f>
        <v>Air pollution could reduce life expectancy of Delhiites by 12 years Report</v>
      </c>
      <c r="I15515" s="12">
        <v>1.0048539E7</v>
      </c>
      <c r="J15515" s="15" t="str">
        <f t="shared" si="1"/>
        <v>Relevant</v>
      </c>
    </row>
    <row r="15516" ht="22.5" customHeight="1">
      <c r="A15516" s="9" t="s">
        <v>42565</v>
      </c>
      <c r="B15516" s="10">
        <v>45591.772569444445</v>
      </c>
      <c r="C15516" s="11" t="s">
        <v>33932</v>
      </c>
      <c r="D15516" s="12">
        <v>10.0</v>
      </c>
      <c r="E15516" s="10" t="s">
        <v>42</v>
      </c>
      <c r="F15516" s="12">
        <v>2024.0</v>
      </c>
      <c r="G15516" s="13" t="s">
        <v>13</v>
      </c>
      <c r="H15516" s="14" t="s">
        <v>131</v>
      </c>
      <c r="I15516" s="12">
        <v>12598.0</v>
      </c>
      <c r="J15516" s="15" t="str">
        <f t="shared" si="1"/>
        <v>Relevant</v>
      </c>
    </row>
    <row r="15517" ht="22.5" customHeight="1">
      <c r="A15517" s="9" t="s">
        <v>42566</v>
      </c>
      <c r="B15517" s="10">
        <v>45697.47895833333</v>
      </c>
      <c r="C15517" s="11" t="s">
        <v>42567</v>
      </c>
      <c r="D15517" s="12">
        <v>2.0</v>
      </c>
      <c r="E15517" s="10" t="s">
        <v>12</v>
      </c>
      <c r="F15517" s="12">
        <v>2025.0</v>
      </c>
      <c r="G15517" s="13" t="s">
        <v>13</v>
      </c>
      <c r="H15517" s="14" t="s">
        <v>14</v>
      </c>
      <c r="I15517" s="12">
        <v>69.0</v>
      </c>
      <c r="J15517" s="15" t="str">
        <f t="shared" si="1"/>
        <v>Relevant</v>
      </c>
    </row>
    <row r="15518" ht="22.5" customHeight="1">
      <c r="A15518" s="9" t="s">
        <v>42568</v>
      </c>
      <c r="B15518" s="10">
        <v>45656.312951388885</v>
      </c>
      <c r="C15518" s="11" t="s">
        <v>42569</v>
      </c>
      <c r="D15518" s="12">
        <v>12.0</v>
      </c>
      <c r="E15518" s="10" t="s">
        <v>26</v>
      </c>
      <c r="F15518" s="12">
        <v>2024.0</v>
      </c>
      <c r="G15518" s="13" t="s">
        <v>13</v>
      </c>
      <c r="H15518" s="14" t="s">
        <v>2462</v>
      </c>
      <c r="I15518" s="12">
        <v>1664.0</v>
      </c>
      <c r="J15518" s="15" t="str">
        <f t="shared" si="1"/>
        <v>Relevant</v>
      </c>
    </row>
    <row r="15519" ht="22.5" customHeight="1">
      <c r="A15519" s="9" t="s">
        <v>42570</v>
      </c>
      <c r="B15519" s="10">
        <v>45632.5359375</v>
      </c>
      <c r="C15519" s="11" t="s">
        <v>42571</v>
      </c>
      <c r="D15519" s="12">
        <v>12.0</v>
      </c>
      <c r="E15519" s="10" t="s">
        <v>26</v>
      </c>
      <c r="F15519" s="12">
        <v>2024.0</v>
      </c>
      <c r="G15519" s="13" t="s">
        <v>13</v>
      </c>
      <c r="H15519" s="14" t="s">
        <v>42572</v>
      </c>
      <c r="I15519" s="12">
        <v>21637.0</v>
      </c>
      <c r="J15519" s="15" t="str">
        <f t="shared" si="1"/>
        <v>Irrelevant</v>
      </c>
    </row>
    <row r="15520" ht="22.5" customHeight="1">
      <c r="A15520" s="9" t="s">
        <v>42573</v>
      </c>
      <c r="B15520" s="10">
        <v>45625.548726851855</v>
      </c>
      <c r="C15520" s="11" t="s">
        <v>42574</v>
      </c>
      <c r="D15520" s="12">
        <v>11.0</v>
      </c>
      <c r="E15520" s="10" t="s">
        <v>17</v>
      </c>
      <c r="F15520" s="12">
        <v>2024.0</v>
      </c>
      <c r="G15520" s="13" t="s">
        <v>13</v>
      </c>
      <c r="H15520" s="14" t="s">
        <v>199</v>
      </c>
      <c r="I15520" s="12">
        <v>922.0</v>
      </c>
      <c r="J15520" s="15" t="str">
        <f t="shared" si="1"/>
        <v>Relevant</v>
      </c>
    </row>
    <row r="15521" ht="22.5" customHeight="1">
      <c r="A15521" s="9" t="s">
        <v>42575</v>
      </c>
      <c r="B15521" s="10">
        <v>45743.5005787037</v>
      </c>
      <c r="C15521" s="11" t="s">
        <v>42576</v>
      </c>
      <c r="D15521" s="12">
        <v>3.0</v>
      </c>
      <c r="E15521" s="10" t="s">
        <v>59</v>
      </c>
      <c r="F15521" s="12">
        <v>2025.0</v>
      </c>
      <c r="G15521" s="13" t="s">
        <v>13</v>
      </c>
      <c r="H15521" s="14" t="s">
        <v>204</v>
      </c>
      <c r="I15521" s="12">
        <v>3422.0</v>
      </c>
      <c r="J15521" s="15" t="str">
        <f t="shared" si="1"/>
        <v>Relevant</v>
      </c>
    </row>
    <row r="15522" ht="22.5" customHeight="1">
      <c r="A15522" s="9" t="s">
        <v>42577</v>
      </c>
      <c r="B15522" s="10">
        <v>45423.01422453704</v>
      </c>
      <c r="C15522" s="11" t="s">
        <v>42578</v>
      </c>
      <c r="D15522" s="12">
        <v>5.0</v>
      </c>
      <c r="E15522" s="10" t="s">
        <v>21</v>
      </c>
      <c r="F15522" s="12">
        <v>2024.0</v>
      </c>
      <c r="G15522" s="13" t="s">
        <v>13</v>
      </c>
      <c r="H15522" s="14" t="s">
        <v>42579</v>
      </c>
      <c r="I15522" s="12">
        <v>799.0</v>
      </c>
      <c r="J15522" s="15" t="str">
        <f t="shared" si="1"/>
        <v>Relevant</v>
      </c>
    </row>
    <row r="15523" ht="22.5" customHeight="1">
      <c r="A15523" s="9" t="s">
        <v>42580</v>
      </c>
      <c r="B15523" s="10">
        <v>45493.51431712963</v>
      </c>
      <c r="C15523" s="11" t="s">
        <v>42581</v>
      </c>
      <c r="D15523" s="12">
        <v>7.0</v>
      </c>
      <c r="E15523" s="10" t="s">
        <v>55</v>
      </c>
      <c r="F15523" s="12">
        <v>2024.0</v>
      </c>
      <c r="G15523" s="13" t="s">
        <v>13</v>
      </c>
      <c r="H15523" s="14" t="s">
        <v>787</v>
      </c>
      <c r="I15523" s="12">
        <v>474.0</v>
      </c>
      <c r="J15523" s="15" t="str">
        <f t="shared" si="1"/>
        <v>Relevant</v>
      </c>
    </row>
    <row r="15524" ht="22.5" customHeight="1">
      <c r="A15524" s="9" t="s">
        <v>42582</v>
      </c>
      <c r="B15524" s="10">
        <v>45652.30049768519</v>
      </c>
      <c r="C15524" s="11" t="s">
        <v>42583</v>
      </c>
      <c r="D15524" s="12">
        <v>12.0</v>
      </c>
      <c r="E15524" s="10" t="s">
        <v>26</v>
      </c>
      <c r="F15524" s="12">
        <v>2024.0</v>
      </c>
      <c r="G15524" s="13" t="s">
        <v>42584</v>
      </c>
      <c r="H15524" s="14" t="s">
        <v>42585</v>
      </c>
      <c r="I15524" s="12">
        <v>1.0474812E7</v>
      </c>
      <c r="J15524" s="15" t="str">
        <f t="shared" si="1"/>
        <v>Irrelevant</v>
      </c>
    </row>
    <row r="15525" ht="22.5" customHeight="1">
      <c r="A15525" s="9" t="s">
        <v>42586</v>
      </c>
      <c r="B15525" s="10">
        <v>45616.63054398148</v>
      </c>
      <c r="C15525" s="11" t="s">
        <v>42587</v>
      </c>
      <c r="D15525" s="12">
        <v>11.0</v>
      </c>
      <c r="E15525" s="10" t="s">
        <v>17</v>
      </c>
      <c r="F15525" s="12">
        <v>2024.0</v>
      </c>
      <c r="G15525" s="13" t="s">
        <v>26566</v>
      </c>
      <c r="H15525" s="14" t="s">
        <v>26567</v>
      </c>
      <c r="I15525" s="12">
        <v>0.0</v>
      </c>
      <c r="J15525" s="15" t="str">
        <f t="shared" si="1"/>
        <v>Relevant</v>
      </c>
    </row>
    <row r="15526" ht="22.5" customHeight="1">
      <c r="A15526" s="9" t="s">
        <v>42588</v>
      </c>
      <c r="B15526" s="10">
        <v>45579.74146990741</v>
      </c>
      <c r="C15526" s="11" t="s">
        <v>42589</v>
      </c>
      <c r="D15526" s="12">
        <v>10.0</v>
      </c>
      <c r="E15526" s="10" t="s">
        <v>42</v>
      </c>
      <c r="F15526" s="12">
        <v>2024.0</v>
      </c>
      <c r="G15526" s="13" t="s">
        <v>13</v>
      </c>
      <c r="H15526" s="14" t="s">
        <v>642</v>
      </c>
      <c r="I15526" s="12">
        <v>18.0</v>
      </c>
      <c r="J15526" s="15" t="str">
        <f t="shared" si="1"/>
        <v>Relevant</v>
      </c>
    </row>
    <row r="15527" ht="22.5" customHeight="1">
      <c r="A15527" s="9" t="s">
        <v>42590</v>
      </c>
      <c r="B15527" s="10">
        <v>45614.40325231481</v>
      </c>
      <c r="C15527" s="11" t="s">
        <v>42591</v>
      </c>
      <c r="D15527" s="12">
        <v>11.0</v>
      </c>
      <c r="E15527" s="10" t="s">
        <v>17</v>
      </c>
      <c r="F15527" s="12">
        <v>2024.0</v>
      </c>
      <c r="G15527" s="13" t="s">
        <v>42592</v>
      </c>
      <c r="H15527" s="14" t="s">
        <v>42593</v>
      </c>
      <c r="I15527" s="12">
        <v>2008062.0</v>
      </c>
      <c r="J15527" s="15" t="str">
        <f t="shared" si="1"/>
        <v>Irrelevant</v>
      </c>
    </row>
    <row r="15528" ht="22.5" customHeight="1">
      <c r="A15528" s="9" t="s">
        <v>42594</v>
      </c>
      <c r="B15528" s="10">
        <v>45591.40759259259</v>
      </c>
      <c r="C15528" s="11" t="s">
        <v>42595</v>
      </c>
      <c r="D15528" s="12">
        <v>10.0</v>
      </c>
      <c r="E15528" s="10" t="s">
        <v>42</v>
      </c>
      <c r="F15528" s="12">
        <v>2024.0</v>
      </c>
      <c r="G15528" s="13" t="s">
        <v>13</v>
      </c>
      <c r="H15528" s="14" t="s">
        <v>42596</v>
      </c>
      <c r="I15528" s="12">
        <v>21.0</v>
      </c>
      <c r="J15528" s="15" t="str">
        <f t="shared" si="1"/>
        <v>Relevant</v>
      </c>
    </row>
    <row r="15529" ht="22.5" customHeight="1">
      <c r="A15529" s="9" t="s">
        <v>42597</v>
      </c>
      <c r="B15529" s="10">
        <v>45702.52689814815</v>
      </c>
      <c r="C15529" s="11" t="s">
        <v>42598</v>
      </c>
      <c r="D15529" s="12">
        <v>2.0</v>
      </c>
      <c r="E15529" s="10" t="s">
        <v>12</v>
      </c>
      <c r="F15529" s="12">
        <v>2025.0</v>
      </c>
      <c r="G15529" s="13" t="s">
        <v>13</v>
      </c>
      <c r="H15529" s="14" t="s">
        <v>6928</v>
      </c>
      <c r="I15529" s="12">
        <v>40.0</v>
      </c>
      <c r="J15529" s="15" t="str">
        <f t="shared" si="1"/>
        <v>Relevant</v>
      </c>
    </row>
    <row r="15530" ht="22.5" customHeight="1">
      <c r="A15530" s="9" t="s">
        <v>42599</v>
      </c>
      <c r="B15530" s="10">
        <v>45589.527395833335</v>
      </c>
      <c r="C15530" s="11" t="s">
        <v>10049</v>
      </c>
      <c r="D15530" s="12">
        <v>10.0</v>
      </c>
      <c r="E15530" s="10" t="s">
        <v>42</v>
      </c>
      <c r="F15530" s="12">
        <v>2024.0</v>
      </c>
      <c r="G15530" s="13" t="s">
        <v>13</v>
      </c>
      <c r="H15530" s="14" t="s">
        <v>2991</v>
      </c>
      <c r="I15530" s="12">
        <v>729.0</v>
      </c>
      <c r="J15530" s="15" t="str">
        <f t="shared" si="1"/>
        <v>Relevant</v>
      </c>
    </row>
    <row r="15531" ht="22.5" customHeight="1">
      <c r="A15531" s="9" t="s">
        <v>42600</v>
      </c>
      <c r="B15531" s="10">
        <v>45596.47099537037</v>
      </c>
      <c r="C15531" s="11" t="s">
        <v>42601</v>
      </c>
      <c r="D15531" s="12">
        <v>10.0</v>
      </c>
      <c r="E15531" s="10" t="s">
        <v>42</v>
      </c>
      <c r="F15531" s="12">
        <v>2024.0</v>
      </c>
      <c r="G15531" s="13" t="s">
        <v>42602</v>
      </c>
      <c r="H15531" s="14" t="s">
        <v>42603</v>
      </c>
      <c r="I15531" s="12">
        <v>8026530.0</v>
      </c>
      <c r="J15531" s="15" t="str">
        <f t="shared" si="1"/>
        <v>Irrelevant</v>
      </c>
    </row>
    <row r="15532" ht="22.5" customHeight="1">
      <c r="A15532" s="9" t="s">
        <v>42604</v>
      </c>
      <c r="B15532" s="10">
        <v>45697.78638888889</v>
      </c>
      <c r="C15532" s="11" t="s">
        <v>42605</v>
      </c>
      <c r="D15532" s="12">
        <v>2.0</v>
      </c>
      <c r="E15532" s="10" t="s">
        <v>12</v>
      </c>
      <c r="F15532" s="12">
        <v>2025.0</v>
      </c>
      <c r="G15532" s="13" t="s">
        <v>13</v>
      </c>
      <c r="H15532" s="14" t="s">
        <v>14</v>
      </c>
      <c r="I15532" s="12">
        <v>110.0</v>
      </c>
      <c r="J15532" s="15" t="str">
        <f t="shared" si="1"/>
        <v>Relevant</v>
      </c>
    </row>
    <row r="15533" ht="22.5" customHeight="1">
      <c r="A15533" s="9" t="s">
        <v>42606</v>
      </c>
      <c r="B15533" s="10">
        <v>45742.727314814816</v>
      </c>
      <c r="C15533" s="11" t="s">
        <v>42607</v>
      </c>
      <c r="D15533" s="12">
        <v>3.0</v>
      </c>
      <c r="E15533" s="10" t="s">
        <v>59</v>
      </c>
      <c r="F15533" s="12">
        <v>2025.0</v>
      </c>
      <c r="G15533" s="13" t="s">
        <v>13</v>
      </c>
      <c r="H15533" s="14" t="s">
        <v>42608</v>
      </c>
      <c r="I15533" s="12">
        <v>1028.0</v>
      </c>
      <c r="J15533" s="15" t="str">
        <f t="shared" si="1"/>
        <v>Relevant</v>
      </c>
    </row>
    <row r="15534" ht="22.5" customHeight="1">
      <c r="A15534" s="9" t="s">
        <v>42609</v>
      </c>
      <c r="B15534" s="10">
        <v>45615.62018518519</v>
      </c>
      <c r="C15534" s="11" t="s">
        <v>42610</v>
      </c>
      <c r="D15534" s="12">
        <v>11.0</v>
      </c>
      <c r="E15534" s="10" t="s">
        <v>17</v>
      </c>
      <c r="F15534" s="12">
        <v>2024.0</v>
      </c>
      <c r="G15534" s="13" t="s">
        <v>13</v>
      </c>
      <c r="H15534" s="14" t="s">
        <v>42611</v>
      </c>
      <c r="I15534" s="12">
        <v>2652.0</v>
      </c>
      <c r="J15534" s="15" t="str">
        <f t="shared" si="1"/>
        <v>Relevant</v>
      </c>
    </row>
    <row r="15535" ht="22.5" customHeight="1">
      <c r="A15535" s="9" t="s">
        <v>42612</v>
      </c>
      <c r="B15535" s="10">
        <v>45696.84489583333</v>
      </c>
      <c r="C15535" s="11" t="s">
        <v>42613</v>
      </c>
      <c r="D15535" s="12">
        <v>2.0</v>
      </c>
      <c r="E15535" s="10" t="s">
        <v>12</v>
      </c>
      <c r="F15535" s="12">
        <v>2025.0</v>
      </c>
      <c r="G15535" s="13" t="s">
        <v>13</v>
      </c>
      <c r="H15535" s="14" t="s">
        <v>14</v>
      </c>
      <c r="I15535" s="12">
        <v>135.0</v>
      </c>
      <c r="J15535" s="15" t="str">
        <f t="shared" si="1"/>
        <v>Relevant</v>
      </c>
    </row>
    <row r="15536" ht="22.5" customHeight="1">
      <c r="A15536" s="9" t="s">
        <v>42614</v>
      </c>
      <c r="B15536" s="10">
        <v>45697.44903935185</v>
      </c>
      <c r="C15536" s="11" t="s">
        <v>42615</v>
      </c>
      <c r="D15536" s="12">
        <v>2.0</v>
      </c>
      <c r="E15536" s="10" t="s">
        <v>12</v>
      </c>
      <c r="F15536" s="12">
        <v>2025.0</v>
      </c>
      <c r="G15536" s="13" t="s">
        <v>13</v>
      </c>
      <c r="H15536" s="14" t="s">
        <v>14</v>
      </c>
      <c r="I15536" s="12">
        <v>570.0</v>
      </c>
      <c r="J15536" s="15" t="str">
        <f t="shared" si="1"/>
        <v>Relevant</v>
      </c>
    </row>
    <row r="15537" ht="22.5" customHeight="1">
      <c r="A15537" s="9" t="s">
        <v>42616</v>
      </c>
      <c r="B15537" s="10">
        <v>45473.57104166667</v>
      </c>
      <c r="C15537" s="11" t="s">
        <v>42617</v>
      </c>
      <c r="D15537" s="12">
        <v>6.0</v>
      </c>
      <c r="E15537" s="10" t="s">
        <v>34</v>
      </c>
      <c r="F15537" s="12">
        <v>2024.0</v>
      </c>
      <c r="G15537" s="13" t="s">
        <v>13</v>
      </c>
      <c r="H15537" s="14" t="s">
        <v>56</v>
      </c>
      <c r="I15537" s="12">
        <v>61.0</v>
      </c>
      <c r="J15537" s="15" t="str">
        <f t="shared" si="1"/>
        <v>Relevant</v>
      </c>
    </row>
    <row r="15538" ht="22.5" customHeight="1">
      <c r="A15538" s="9" t="s">
        <v>42618</v>
      </c>
      <c r="B15538" s="10">
        <v>45611.647835648146</v>
      </c>
      <c r="C15538" s="11" t="s">
        <v>42619</v>
      </c>
      <c r="D15538" s="12">
        <v>11.0</v>
      </c>
      <c r="E15538" s="10" t="s">
        <v>17</v>
      </c>
      <c r="F15538" s="12">
        <v>2024.0</v>
      </c>
      <c r="G15538" s="13" t="s">
        <v>42620</v>
      </c>
      <c r="H15538" s="14" t="s">
        <v>42621</v>
      </c>
      <c r="I15538" s="12">
        <v>288406.0</v>
      </c>
      <c r="J15538" s="15" t="str">
        <f t="shared" si="1"/>
        <v>Relevant</v>
      </c>
    </row>
    <row r="15539" ht="22.5" customHeight="1">
      <c r="A15539" s="9" t="s">
        <v>42622</v>
      </c>
      <c r="B15539" s="10">
        <v>45615.052835648145</v>
      </c>
      <c r="C15539" s="11" t="s">
        <v>42623</v>
      </c>
      <c r="D15539" s="12">
        <v>11.0</v>
      </c>
      <c r="E15539" s="10" t="s">
        <v>17</v>
      </c>
      <c r="F15539" s="12">
        <v>2024.0</v>
      </c>
      <c r="G15539" s="13" t="s">
        <v>13</v>
      </c>
      <c r="H15539" s="14" t="s">
        <v>1295</v>
      </c>
      <c r="I15539" s="12">
        <v>157.0</v>
      </c>
      <c r="J15539" s="15" t="str">
        <f t="shared" si="1"/>
        <v>Relevant</v>
      </c>
    </row>
    <row r="15540" ht="22.5" customHeight="1">
      <c r="A15540" s="9" t="s">
        <v>42624</v>
      </c>
      <c r="B15540" s="10">
        <v>45505.58641642361</v>
      </c>
      <c r="C15540" s="11" t="s">
        <v>42625</v>
      </c>
      <c r="D15540" s="12">
        <v>8.0</v>
      </c>
      <c r="E15540" s="10" t="s">
        <v>167</v>
      </c>
      <c r="F15540" s="12">
        <v>2024.0</v>
      </c>
      <c r="G15540" s="13" t="s">
        <v>42626</v>
      </c>
      <c r="H15540" s="14" t="s">
        <v>42627</v>
      </c>
      <c r="I15540" s="12">
        <v>1.4438863E7</v>
      </c>
      <c r="J15540" s="15" t="str">
        <f t="shared" si="1"/>
        <v>Irrelevant</v>
      </c>
    </row>
    <row r="15541" ht="22.5" customHeight="1">
      <c r="A15541" s="9" t="s">
        <v>42628</v>
      </c>
      <c r="B15541" s="10">
        <v>45616.91322916667</v>
      </c>
      <c r="C15541" s="11" t="s">
        <v>42629</v>
      </c>
      <c r="D15541" s="12">
        <v>11.0</v>
      </c>
      <c r="E15541" s="10" t="s">
        <v>17</v>
      </c>
      <c r="F15541" s="12">
        <v>2024.0</v>
      </c>
      <c r="G15541" s="13" t="s">
        <v>13</v>
      </c>
      <c r="H15541" s="14" t="s">
        <v>31</v>
      </c>
      <c r="I15541" s="12">
        <v>245.0</v>
      </c>
      <c r="J15541" s="15" t="str">
        <f t="shared" si="1"/>
        <v>Relevant</v>
      </c>
    </row>
    <row r="15542" ht="22.5" customHeight="1">
      <c r="A15542" s="9" t="s">
        <v>42630</v>
      </c>
      <c r="B15542" s="10">
        <v>45617.58945601852</v>
      </c>
      <c r="C15542" s="11" t="s">
        <v>42631</v>
      </c>
      <c r="D15542" s="12">
        <v>11.0</v>
      </c>
      <c r="E15542" s="10" t="s">
        <v>17</v>
      </c>
      <c r="F15542" s="12">
        <v>2024.0</v>
      </c>
      <c r="G15542" s="13" t="s">
        <v>42632</v>
      </c>
      <c r="H15542" s="14" t="s">
        <v>42633</v>
      </c>
      <c r="I15542" s="12">
        <v>1146.0</v>
      </c>
      <c r="J15542" s="15" t="str">
        <f t="shared" si="1"/>
        <v>Relevant</v>
      </c>
    </row>
    <row r="15543" ht="22.5" customHeight="1">
      <c r="A15543" s="9" t="s">
        <v>42634</v>
      </c>
      <c r="B15543" s="10">
        <v>45712.395206180554</v>
      </c>
      <c r="C15543" s="11" t="s">
        <v>42635</v>
      </c>
      <c r="D15543" s="12">
        <v>2.0</v>
      </c>
      <c r="E15543" s="10" t="s">
        <v>12</v>
      </c>
      <c r="F15543" s="12">
        <v>2025.0</v>
      </c>
      <c r="G15543" s="13" t="s">
        <v>42636</v>
      </c>
      <c r="H15543" s="14" t="s">
        <v>42637</v>
      </c>
      <c r="I15543" s="12">
        <v>80729.0</v>
      </c>
      <c r="J15543" s="15" t="str">
        <f t="shared" si="1"/>
        <v>Irrelevant</v>
      </c>
    </row>
    <row r="15544" ht="22.5" customHeight="1">
      <c r="A15544" s="9" t="s">
        <v>42638</v>
      </c>
      <c r="B15544" s="10">
        <v>45649.35511574074</v>
      </c>
      <c r="C15544" s="11" t="s">
        <v>42639</v>
      </c>
      <c r="D15544" s="12">
        <v>12.0</v>
      </c>
      <c r="E15544" s="10" t="s">
        <v>26</v>
      </c>
      <c r="F15544" s="12">
        <v>2024.0</v>
      </c>
      <c r="G15544" s="13" t="s">
        <v>13</v>
      </c>
      <c r="H15544" s="14" t="s">
        <v>2804</v>
      </c>
      <c r="I15544" s="12">
        <v>318.0</v>
      </c>
      <c r="J15544" s="15" t="str">
        <f t="shared" si="1"/>
        <v>Relevant</v>
      </c>
    </row>
    <row r="15545" ht="22.5" customHeight="1">
      <c r="A15545" s="9" t="s">
        <v>42640</v>
      </c>
      <c r="B15545" s="10">
        <v>45653.40547453704</v>
      </c>
      <c r="C15545" s="11" t="s">
        <v>42641</v>
      </c>
      <c r="D15545" s="12">
        <v>12.0</v>
      </c>
      <c r="E15545" s="10" t="s">
        <v>26</v>
      </c>
      <c r="F15545" s="12">
        <v>2024.0</v>
      </c>
      <c r="G15545" s="13" t="s">
        <v>13</v>
      </c>
      <c r="H15545" s="14" t="s">
        <v>2976</v>
      </c>
      <c r="I15545" s="12">
        <v>5679.0</v>
      </c>
      <c r="J15545" s="15" t="str">
        <f t="shared" si="1"/>
        <v>Irrelevant</v>
      </c>
    </row>
    <row r="15546" ht="22.5" customHeight="1">
      <c r="A15546" s="9" t="s">
        <v>42642</v>
      </c>
      <c r="B15546" s="10">
        <v>45614.76511574074</v>
      </c>
      <c r="C15546" s="11" t="s">
        <v>42643</v>
      </c>
      <c r="D15546" s="12">
        <v>11.0</v>
      </c>
      <c r="E15546" s="10" t="s">
        <v>17</v>
      </c>
      <c r="F15546" s="12">
        <v>2024.0</v>
      </c>
      <c r="G15546" s="13" t="s">
        <v>13</v>
      </c>
      <c r="H15546" s="14" t="s">
        <v>423</v>
      </c>
      <c r="I15546" s="12">
        <v>20.0</v>
      </c>
      <c r="J15546" s="15" t="str">
        <f t="shared" si="1"/>
        <v>Relevant</v>
      </c>
    </row>
    <row r="15547" ht="22.5" customHeight="1">
      <c r="A15547" s="9" t="s">
        <v>42644</v>
      </c>
      <c r="B15547" s="10">
        <v>45588.59575231482</v>
      </c>
      <c r="C15547" s="11" t="s">
        <v>42645</v>
      </c>
      <c r="D15547" s="12">
        <v>10.0</v>
      </c>
      <c r="E15547" s="10" t="s">
        <v>42</v>
      </c>
      <c r="F15547" s="12">
        <v>2024.0</v>
      </c>
      <c r="G15547" s="13" t="s">
        <v>13</v>
      </c>
      <c r="H15547" s="14" t="s">
        <v>338</v>
      </c>
      <c r="I15547" s="12">
        <v>789.0</v>
      </c>
      <c r="J15547" s="15" t="str">
        <f t="shared" si="1"/>
        <v>Relevant</v>
      </c>
    </row>
    <row r="15548" ht="22.5" customHeight="1">
      <c r="A15548" s="9" t="s">
        <v>42646</v>
      </c>
      <c r="B15548" s="10">
        <v>45533.427719907406</v>
      </c>
      <c r="C15548" s="11" t="s">
        <v>42647</v>
      </c>
      <c r="D15548" s="12">
        <v>8.0</v>
      </c>
      <c r="E15548" s="10" t="s">
        <v>167</v>
      </c>
      <c r="F15548" s="12">
        <v>2024.0</v>
      </c>
      <c r="G15548" s="13" t="s">
        <v>42648</v>
      </c>
      <c r="H15548" s="14" t="s">
        <v>42649</v>
      </c>
      <c r="I15548" s="12">
        <v>165258.0</v>
      </c>
      <c r="J15548" s="15" t="str">
        <f t="shared" si="1"/>
        <v>Relevant</v>
      </c>
    </row>
    <row r="15549" ht="22.5" customHeight="1">
      <c r="A15549" s="9" t="s">
        <v>42650</v>
      </c>
      <c r="B15549" s="10">
        <v>45586.39876157408</v>
      </c>
      <c r="C15549" s="11" t="s">
        <v>42651</v>
      </c>
      <c r="D15549" s="12">
        <v>10.0</v>
      </c>
      <c r="E15549" s="10" t="s">
        <v>42</v>
      </c>
      <c r="F15549" s="12">
        <v>2024.0</v>
      </c>
      <c r="G15549" s="13" t="s">
        <v>13</v>
      </c>
      <c r="H15549" s="14" t="s">
        <v>15941</v>
      </c>
      <c r="I15549" s="12">
        <v>2880.0</v>
      </c>
      <c r="J15549" s="15" t="str">
        <f t="shared" si="1"/>
        <v>Relevant</v>
      </c>
    </row>
    <row r="15550" ht="22.5" customHeight="1">
      <c r="A15550" s="9" t="s">
        <v>42652</v>
      </c>
      <c r="B15550" s="10">
        <v>45626.2319212963</v>
      </c>
      <c r="C15550" s="11" t="s">
        <v>42653</v>
      </c>
      <c r="D15550" s="12">
        <v>11.0</v>
      </c>
      <c r="E15550" s="10" t="s">
        <v>17</v>
      </c>
      <c r="F15550" s="12">
        <v>2024.0</v>
      </c>
      <c r="G15550" s="13" t="s">
        <v>13</v>
      </c>
      <c r="H15550" s="14" t="s">
        <v>42654</v>
      </c>
      <c r="I15550" s="12">
        <v>8.0</v>
      </c>
      <c r="J15550" s="15" t="str">
        <f t="shared" si="1"/>
        <v>Irrelevant</v>
      </c>
    </row>
    <row r="15551" ht="22.5" customHeight="1">
      <c r="A15551" s="9" t="s">
        <v>42655</v>
      </c>
      <c r="B15551" s="10">
        <v>45649.432916666665</v>
      </c>
      <c r="C15551" s="11" t="s">
        <v>42656</v>
      </c>
      <c r="D15551" s="12">
        <v>12.0</v>
      </c>
      <c r="E15551" s="10" t="s">
        <v>26</v>
      </c>
      <c r="F15551" s="12">
        <v>2024.0</v>
      </c>
      <c r="G15551" s="13" t="s">
        <v>42657</v>
      </c>
      <c r="H15551" s="14" t="s">
        <v>42658</v>
      </c>
      <c r="I15551" s="12">
        <v>622887.0</v>
      </c>
      <c r="J15551" s="15" t="str">
        <f t="shared" si="1"/>
        <v>Relevant</v>
      </c>
    </row>
    <row r="15552" ht="22.5" customHeight="1">
      <c r="A15552" s="9" t="s">
        <v>42659</v>
      </c>
      <c r="B15552" s="10">
        <v>45580.59280092592</v>
      </c>
      <c r="C15552" s="11" t="s">
        <v>32675</v>
      </c>
      <c r="D15552" s="12">
        <v>10.0</v>
      </c>
      <c r="E15552" s="10" t="s">
        <v>42</v>
      </c>
      <c r="F15552" s="12">
        <v>2024.0</v>
      </c>
      <c r="G15552" s="13" t="s">
        <v>13</v>
      </c>
      <c r="H15552" s="14" t="s">
        <v>642</v>
      </c>
      <c r="I15552" s="12">
        <v>518.0</v>
      </c>
      <c r="J15552" s="15" t="str">
        <f t="shared" si="1"/>
        <v>Relevant</v>
      </c>
    </row>
    <row r="15553" ht="22.5" customHeight="1">
      <c r="A15553" s="9" t="s">
        <v>42660</v>
      </c>
      <c r="B15553" s="10">
        <v>45591.74450231482</v>
      </c>
      <c r="C15553" s="11" t="s">
        <v>42661</v>
      </c>
      <c r="D15553" s="12">
        <v>10.0</v>
      </c>
      <c r="E15553" s="10" t="s">
        <v>42</v>
      </c>
      <c r="F15553" s="12">
        <v>2024.0</v>
      </c>
      <c r="G15553" s="13" t="s">
        <v>13</v>
      </c>
      <c r="H15553" s="14" t="s">
        <v>131</v>
      </c>
      <c r="I15553" s="12">
        <v>79.0</v>
      </c>
      <c r="J15553" s="15" t="str">
        <f t="shared" si="1"/>
        <v>Relevant</v>
      </c>
    </row>
    <row r="15554" ht="22.5" customHeight="1">
      <c r="A15554" s="9" t="s">
        <v>42662</v>
      </c>
      <c r="B15554" s="10">
        <v>45609.42972222222</v>
      </c>
      <c r="C15554" s="11" t="s">
        <v>42663</v>
      </c>
      <c r="D15554" s="12">
        <v>11.0</v>
      </c>
      <c r="E15554" s="10" t="s">
        <v>17</v>
      </c>
      <c r="F15554" s="12">
        <v>2024.0</v>
      </c>
      <c r="G15554" s="13" t="s">
        <v>13</v>
      </c>
      <c r="H15554" s="14" t="s">
        <v>19939</v>
      </c>
      <c r="I15554" s="12">
        <v>324.0</v>
      </c>
      <c r="J15554" s="15" t="str">
        <f t="shared" si="1"/>
        <v>Relevant</v>
      </c>
    </row>
    <row r="15555" ht="22.5" customHeight="1">
      <c r="A15555" s="9" t="s">
        <v>42664</v>
      </c>
      <c r="B15555" s="10">
        <v>45597.294641203705</v>
      </c>
      <c r="C15555" s="11" t="s">
        <v>42665</v>
      </c>
      <c r="D15555" s="12">
        <v>11.0</v>
      </c>
      <c r="E15555" s="10" t="s">
        <v>17</v>
      </c>
      <c r="F15555" s="12">
        <v>2024.0</v>
      </c>
      <c r="G15555" s="13" t="s">
        <v>13</v>
      </c>
      <c r="H15555" s="14" t="s">
        <v>15866</v>
      </c>
      <c r="I15555" s="12">
        <v>73.0</v>
      </c>
      <c r="J15555" s="15" t="str">
        <f t="shared" si="1"/>
        <v>Relevant</v>
      </c>
    </row>
    <row r="15556" ht="22.5" customHeight="1">
      <c r="A15556" s="9" t="s">
        <v>42666</v>
      </c>
      <c r="B15556" s="10">
        <v>45625.825902777775</v>
      </c>
      <c r="C15556" s="11" t="s">
        <v>42667</v>
      </c>
      <c r="D15556" s="12">
        <v>11.0</v>
      </c>
      <c r="E15556" s="10" t="s">
        <v>17</v>
      </c>
      <c r="F15556" s="12">
        <v>2024.0</v>
      </c>
      <c r="G15556" s="13" t="s">
        <v>13</v>
      </c>
      <c r="H15556" s="14" t="s">
        <v>8953</v>
      </c>
      <c r="I15556" s="12">
        <v>4608.0</v>
      </c>
      <c r="J15556" s="15" t="str">
        <f t="shared" si="1"/>
        <v>Relevant</v>
      </c>
    </row>
    <row r="15557" ht="22.5" customHeight="1">
      <c r="A15557" s="9" t="s">
        <v>42668</v>
      </c>
      <c r="B15557" s="10">
        <v>45642.27446759259</v>
      </c>
      <c r="C15557" s="11" t="s">
        <v>42669</v>
      </c>
      <c r="D15557" s="12">
        <v>12.0</v>
      </c>
      <c r="E15557" s="10" t="s">
        <v>26</v>
      </c>
      <c r="F15557" s="12">
        <v>2024.0</v>
      </c>
      <c r="G15557" s="13" t="s">
        <v>42670</v>
      </c>
      <c r="H15557" s="14" t="s">
        <v>42671</v>
      </c>
      <c r="I15557" s="12">
        <v>8149206.0</v>
      </c>
      <c r="J15557" s="15" t="str">
        <f t="shared" si="1"/>
        <v>Relevant</v>
      </c>
    </row>
    <row r="15558" ht="22.5" customHeight="1">
      <c r="A15558" s="9" t="s">
        <v>42672</v>
      </c>
      <c r="B15558" s="10">
        <v>45625.43320601852</v>
      </c>
      <c r="C15558" s="11" t="s">
        <v>42673</v>
      </c>
      <c r="D15558" s="12">
        <v>11.0</v>
      </c>
      <c r="E15558" s="10" t="s">
        <v>17</v>
      </c>
      <c r="F15558" s="12">
        <v>2024.0</v>
      </c>
      <c r="G15558" s="13" t="s">
        <v>42674</v>
      </c>
      <c r="H15558" s="14" t="s">
        <v>42675</v>
      </c>
      <c r="I15558" s="12">
        <v>808856.0</v>
      </c>
      <c r="J15558" s="15" t="str">
        <f t="shared" si="1"/>
        <v>Relevant</v>
      </c>
    </row>
    <row r="15559" ht="22.5" customHeight="1">
      <c r="A15559" s="9" t="s">
        <v>42676</v>
      </c>
      <c r="B15559" s="10">
        <v>45556.29582175926</v>
      </c>
      <c r="C15559" s="11" t="s">
        <v>42677</v>
      </c>
      <c r="D15559" s="12">
        <v>9.0</v>
      </c>
      <c r="E15559" s="10" t="s">
        <v>114</v>
      </c>
      <c r="F15559" s="12">
        <v>2024.0</v>
      </c>
      <c r="G15559" s="13" t="s">
        <v>42678</v>
      </c>
      <c r="H15559" s="14" t="s">
        <v>42679</v>
      </c>
      <c r="I15559" s="12">
        <v>9486916.0</v>
      </c>
      <c r="J15559" s="15" t="str">
        <f t="shared" si="1"/>
        <v>Irrelevant</v>
      </c>
    </row>
    <row r="15560" ht="22.5" customHeight="1">
      <c r="A15560" s="9" t="s">
        <v>42680</v>
      </c>
      <c r="B15560" s="10">
        <v>45630.75373842593</v>
      </c>
      <c r="C15560" s="11" t="s">
        <v>42681</v>
      </c>
      <c r="D15560" s="12">
        <v>12.0</v>
      </c>
      <c r="E15560" s="10" t="s">
        <v>26</v>
      </c>
      <c r="F15560" s="12">
        <v>2024.0</v>
      </c>
      <c r="G15560" s="13" t="s">
        <v>13</v>
      </c>
      <c r="H15560" s="14" t="s">
        <v>181</v>
      </c>
      <c r="I15560" s="12">
        <v>21.0</v>
      </c>
      <c r="J15560" s="15" t="str">
        <f t="shared" si="1"/>
        <v>Irrelevant</v>
      </c>
    </row>
    <row r="15561" ht="22.5" customHeight="1">
      <c r="A15561" s="9" t="s">
        <v>42682</v>
      </c>
      <c r="B15561" s="10">
        <v>45621.67679194445</v>
      </c>
      <c r="C15561" s="11" t="s">
        <v>23743</v>
      </c>
      <c r="D15561" s="12">
        <v>11.0</v>
      </c>
      <c r="E15561" s="10" t="s">
        <v>17</v>
      </c>
      <c r="F15561" s="12">
        <v>2024.0</v>
      </c>
      <c r="G15561" s="13" t="s">
        <v>42683</v>
      </c>
      <c r="H15561" s="14" t="s">
        <v>42684</v>
      </c>
      <c r="I15561" s="12">
        <v>1.0830293E7</v>
      </c>
      <c r="J15561" s="15" t="str">
        <f t="shared" si="1"/>
        <v>Relevant</v>
      </c>
    </row>
    <row r="15562" ht="22.5" customHeight="1">
      <c r="A15562" s="9" t="s">
        <v>42685</v>
      </c>
      <c r="B15562" s="10">
        <v>45587.85586805556</v>
      </c>
      <c r="C15562" s="11" t="s">
        <v>42686</v>
      </c>
      <c r="D15562" s="12">
        <v>10.0</v>
      </c>
      <c r="E15562" s="10" t="s">
        <v>42</v>
      </c>
      <c r="F15562" s="12">
        <v>2024.0</v>
      </c>
      <c r="G15562" s="13" t="s">
        <v>13</v>
      </c>
      <c r="H15562" s="14" t="s">
        <v>338</v>
      </c>
      <c r="I15562" s="12">
        <v>75.0</v>
      </c>
      <c r="J15562" s="15" t="str">
        <f t="shared" si="1"/>
        <v>Relevant</v>
      </c>
    </row>
    <row r="15563" ht="22.5" customHeight="1">
      <c r="A15563" s="9" t="s">
        <v>42687</v>
      </c>
      <c r="B15563" s="10">
        <v>45609.38780092593</v>
      </c>
      <c r="C15563" s="11" t="s">
        <v>42688</v>
      </c>
      <c r="D15563" s="12">
        <v>11.0</v>
      </c>
      <c r="E15563" s="10" t="s">
        <v>17</v>
      </c>
      <c r="F15563" s="12">
        <v>2024.0</v>
      </c>
      <c r="G15563" s="13" t="s">
        <v>42689</v>
      </c>
      <c r="H15563" s="14" t="s">
        <v>42690</v>
      </c>
      <c r="I15563" s="12">
        <v>277654.0</v>
      </c>
      <c r="J15563" s="15" t="str">
        <f t="shared" si="1"/>
        <v>Relevant</v>
      </c>
    </row>
    <row r="15564" ht="22.5" customHeight="1">
      <c r="A15564" s="9" t="s">
        <v>42691</v>
      </c>
      <c r="B15564" s="10">
        <v>45615.569197743054</v>
      </c>
      <c r="C15564" s="11" t="s">
        <v>42692</v>
      </c>
      <c r="D15564" s="12">
        <v>11.0</v>
      </c>
      <c r="E15564" s="10" t="s">
        <v>17</v>
      </c>
      <c r="F15564" s="12">
        <v>2024.0</v>
      </c>
      <c r="G15564" s="13" t="s">
        <v>42693</v>
      </c>
      <c r="H15564" s="14" t="s">
        <v>42694</v>
      </c>
      <c r="I15564" s="12">
        <v>7850902.0</v>
      </c>
      <c r="J15564" s="15" t="str">
        <f t="shared" si="1"/>
        <v>Relevant</v>
      </c>
    </row>
    <row r="15565" ht="22.5" customHeight="1">
      <c r="A15565" s="9" t="s">
        <v>42695</v>
      </c>
      <c r="B15565" s="10">
        <v>45625.69613425926</v>
      </c>
      <c r="C15565" s="11" t="s">
        <v>42696</v>
      </c>
      <c r="D15565" s="12">
        <v>11.0</v>
      </c>
      <c r="E15565" s="10" t="s">
        <v>17</v>
      </c>
      <c r="F15565" s="12">
        <v>2024.0</v>
      </c>
      <c r="G15565" s="13" t="s">
        <v>13</v>
      </c>
      <c r="H15565" s="14" t="s">
        <v>902</v>
      </c>
      <c r="I15565" s="12">
        <v>3220.0</v>
      </c>
      <c r="J15565" s="15" t="str">
        <f t="shared" si="1"/>
        <v>Irrelevant</v>
      </c>
    </row>
    <row r="15566" ht="22.5" customHeight="1">
      <c r="A15566" s="9" t="s">
        <v>42697</v>
      </c>
      <c r="B15566" s="10">
        <v>45429.73826388889</v>
      </c>
      <c r="C15566" s="11" t="s">
        <v>42698</v>
      </c>
      <c r="D15566" s="12">
        <v>5.0</v>
      </c>
      <c r="E15566" s="10" t="s">
        <v>21</v>
      </c>
      <c r="F15566" s="12">
        <v>2024.0</v>
      </c>
      <c r="G15566" s="13" t="s">
        <v>13</v>
      </c>
      <c r="H15566" s="14" t="s">
        <v>42699</v>
      </c>
      <c r="I15566" s="12">
        <v>9.0</v>
      </c>
      <c r="J15566" s="15" t="str">
        <f t="shared" si="1"/>
        <v>Irrelevant</v>
      </c>
    </row>
    <row r="15567" ht="22.5" customHeight="1">
      <c r="A15567" s="9" t="s">
        <v>42700</v>
      </c>
      <c r="B15567" s="10">
        <v>45438.345717592594</v>
      </c>
      <c r="C15567" s="11" t="s">
        <v>18138</v>
      </c>
      <c r="D15567" s="12">
        <v>5.0</v>
      </c>
      <c r="E15567" s="10" t="s">
        <v>21</v>
      </c>
      <c r="F15567" s="12">
        <v>2024.0</v>
      </c>
      <c r="G15567" s="13" t="s">
        <v>13</v>
      </c>
      <c r="H15567" s="14" t="s">
        <v>484</v>
      </c>
      <c r="I15567" s="12">
        <v>106.0</v>
      </c>
      <c r="J15567" s="15" t="str">
        <f t="shared" si="1"/>
        <v>Irrelevant</v>
      </c>
    </row>
    <row r="15568" ht="22.5" customHeight="1">
      <c r="A15568" s="9" t="s">
        <v>42701</v>
      </c>
      <c r="B15568" s="10">
        <v>45597.68072916667</v>
      </c>
      <c r="C15568" s="11" t="s">
        <v>42702</v>
      </c>
      <c r="D15568" s="12">
        <v>11.0</v>
      </c>
      <c r="E15568" s="10" t="s">
        <v>17</v>
      </c>
      <c r="F15568" s="12">
        <v>2024.0</v>
      </c>
      <c r="G15568" s="13" t="s">
        <v>42703</v>
      </c>
      <c r="H15568" s="14" t="s">
        <v>42704</v>
      </c>
      <c r="I15568" s="12">
        <v>1053.0</v>
      </c>
      <c r="J15568" s="15" t="str">
        <f t="shared" si="1"/>
        <v>Relevant</v>
      </c>
    </row>
    <row r="15569" ht="22.5" customHeight="1">
      <c r="A15569" s="9" t="s">
        <v>42705</v>
      </c>
      <c r="B15569" s="10">
        <v>45596.7078587963</v>
      </c>
      <c r="C15569" s="11" t="s">
        <v>42706</v>
      </c>
      <c r="D15569" s="12">
        <v>10.0</v>
      </c>
      <c r="E15569" s="10" t="s">
        <v>42</v>
      </c>
      <c r="F15569" s="12">
        <v>2024.0</v>
      </c>
      <c r="G15569" s="13" t="s">
        <v>13</v>
      </c>
      <c r="H15569" s="14" t="s">
        <v>124</v>
      </c>
      <c r="I15569" s="12">
        <v>90.0</v>
      </c>
      <c r="J15569" s="15" t="str">
        <f t="shared" si="1"/>
        <v>Relevant</v>
      </c>
    </row>
    <row r="15570" ht="22.5" customHeight="1">
      <c r="A15570" s="9" t="s">
        <v>42707</v>
      </c>
      <c r="B15570" s="10">
        <v>45437.96099537037</v>
      </c>
      <c r="C15570" s="11" t="s">
        <v>42708</v>
      </c>
      <c r="D15570" s="12">
        <v>5.0</v>
      </c>
      <c r="E15570" s="10" t="s">
        <v>21</v>
      </c>
      <c r="F15570" s="12">
        <v>2024.0</v>
      </c>
      <c r="G15570" s="13" t="s">
        <v>13</v>
      </c>
      <c r="H15570" s="14" t="s">
        <v>484</v>
      </c>
      <c r="I15570" s="12">
        <v>3569.0</v>
      </c>
      <c r="J15570" s="15" t="str">
        <f t="shared" si="1"/>
        <v>Irrelevant</v>
      </c>
    </row>
    <row r="15571" ht="22.5" customHeight="1">
      <c r="A15571" s="9" t="s">
        <v>42709</v>
      </c>
      <c r="B15571" s="10">
        <v>45615.972779965276</v>
      </c>
      <c r="C15571" s="11" t="s">
        <v>42710</v>
      </c>
      <c r="D15571" s="12">
        <v>11.0</v>
      </c>
      <c r="E15571" s="10" t="s">
        <v>17</v>
      </c>
      <c r="F15571" s="12">
        <v>2024.0</v>
      </c>
      <c r="G15571" s="13" t="s">
        <v>42711</v>
      </c>
      <c r="H15571" s="14" t="s">
        <v>42712</v>
      </c>
      <c r="I15571" s="12">
        <v>424.0</v>
      </c>
      <c r="J15571" s="15" t="str">
        <f t="shared" si="1"/>
        <v>Relevant</v>
      </c>
    </row>
    <row r="15572" ht="22.5" customHeight="1">
      <c r="A15572" s="9" t="s">
        <v>42713</v>
      </c>
      <c r="B15572" s="10">
        <v>45591.436886574076</v>
      </c>
      <c r="C15572" s="11" t="s">
        <v>42714</v>
      </c>
      <c r="D15572" s="12">
        <v>10.0</v>
      </c>
      <c r="E15572" s="10" t="s">
        <v>42</v>
      </c>
      <c r="F15572" s="12">
        <v>2024.0</v>
      </c>
      <c r="G15572" s="13" t="s">
        <v>13</v>
      </c>
      <c r="H15572" s="14" t="s">
        <v>34980</v>
      </c>
      <c r="I15572" s="12">
        <v>0.0</v>
      </c>
      <c r="J15572" s="15" t="str">
        <f t="shared" si="1"/>
        <v>Relevant</v>
      </c>
    </row>
    <row r="15573" ht="22.5" customHeight="1">
      <c r="A15573" s="9" t="s">
        <v>42715</v>
      </c>
      <c r="B15573" s="10">
        <v>45592.43476851852</v>
      </c>
      <c r="C15573" s="11" t="s">
        <v>42716</v>
      </c>
      <c r="D15573" s="12">
        <v>10.0</v>
      </c>
      <c r="E15573" s="10" t="s">
        <v>42</v>
      </c>
      <c r="F15573" s="12">
        <v>2024.0</v>
      </c>
      <c r="G15573" s="13" t="s">
        <v>13</v>
      </c>
      <c r="H15573" s="14" t="s">
        <v>97</v>
      </c>
      <c r="I15573" s="12">
        <v>388.0</v>
      </c>
      <c r="J15573" s="15" t="str">
        <f t="shared" si="1"/>
        <v>Relevant</v>
      </c>
    </row>
    <row r="15574" ht="22.5" customHeight="1">
      <c r="A15574" s="9" t="s">
        <v>42717</v>
      </c>
      <c r="B15574" s="10">
        <v>45641.60803899306</v>
      </c>
      <c r="C15574" s="11" t="s">
        <v>42718</v>
      </c>
      <c r="D15574" s="12">
        <v>12.0</v>
      </c>
      <c r="E15574" s="10" t="s">
        <v>26</v>
      </c>
      <c r="F15574" s="12">
        <v>2024.0</v>
      </c>
      <c r="G15574" s="13" t="s">
        <v>42719</v>
      </c>
      <c r="H15574" s="14" t="s">
        <v>42720</v>
      </c>
      <c r="I15574" s="12">
        <v>10486.0</v>
      </c>
      <c r="J15574" s="15" t="str">
        <f t="shared" si="1"/>
        <v>Relevant</v>
      </c>
    </row>
    <row r="15575" ht="22.5" customHeight="1">
      <c r="A15575" s="9" t="s">
        <v>42721</v>
      </c>
      <c r="B15575" s="10">
        <v>45631.91196759259</v>
      </c>
      <c r="C15575" s="11" t="s">
        <v>42722</v>
      </c>
      <c r="D15575" s="12">
        <v>12.0</v>
      </c>
      <c r="E15575" s="10" t="s">
        <v>26</v>
      </c>
      <c r="F15575" s="12">
        <v>2024.0</v>
      </c>
      <c r="G15575" s="13" t="s">
        <v>13</v>
      </c>
      <c r="H15575" s="14" t="s">
        <v>514</v>
      </c>
      <c r="I15575" s="12">
        <v>102.0</v>
      </c>
      <c r="J15575" s="15" t="str">
        <f t="shared" si="1"/>
        <v>Relevant</v>
      </c>
    </row>
    <row r="15576" ht="22.5" customHeight="1">
      <c r="A15576" s="9" t="s">
        <v>42723</v>
      </c>
      <c r="B15576" s="10">
        <v>45629.556550925925</v>
      </c>
      <c r="C15576" s="11" t="s">
        <v>854</v>
      </c>
      <c r="D15576" s="12">
        <v>12.0</v>
      </c>
      <c r="E15576" s="10" t="s">
        <v>26</v>
      </c>
      <c r="F15576" s="12">
        <v>2024.0</v>
      </c>
      <c r="G15576" s="13" t="s">
        <v>13</v>
      </c>
      <c r="H15576" s="14" t="s">
        <v>237</v>
      </c>
      <c r="I15576" s="12">
        <v>1316.0</v>
      </c>
      <c r="J15576" s="15" t="str">
        <f t="shared" si="1"/>
        <v>Relevant</v>
      </c>
    </row>
    <row r="15577" ht="22.5" customHeight="1">
      <c r="A15577" s="9" t="s">
        <v>42724</v>
      </c>
      <c r="B15577" s="10">
        <v>45696.75813657408</v>
      </c>
      <c r="C15577" s="11" t="s">
        <v>15387</v>
      </c>
      <c r="D15577" s="12">
        <v>2.0</v>
      </c>
      <c r="E15577" s="10" t="s">
        <v>12</v>
      </c>
      <c r="F15577" s="12">
        <v>2025.0</v>
      </c>
      <c r="G15577" s="13" t="s">
        <v>13</v>
      </c>
      <c r="H15577" s="14" t="s">
        <v>14</v>
      </c>
      <c r="I15577" s="12">
        <v>446.0</v>
      </c>
      <c r="J15577" s="15" t="str">
        <f t="shared" si="1"/>
        <v>Relevant</v>
      </c>
    </row>
    <row r="15578" ht="22.5" customHeight="1">
      <c r="A15578" s="9" t="s">
        <v>42725</v>
      </c>
      <c r="B15578" s="10">
        <v>45545.71121527778</v>
      </c>
      <c r="C15578" s="11" t="s">
        <v>42726</v>
      </c>
      <c r="D15578" s="12">
        <v>9.0</v>
      </c>
      <c r="E15578" s="10" t="s">
        <v>114</v>
      </c>
      <c r="F15578" s="12">
        <v>2024.0</v>
      </c>
      <c r="G15578" s="13" t="s">
        <v>13</v>
      </c>
      <c r="H15578" s="14" t="s">
        <v>14435</v>
      </c>
      <c r="I15578" s="12">
        <v>2295.0</v>
      </c>
      <c r="J15578" s="15" t="str">
        <f t="shared" si="1"/>
        <v>Relevant</v>
      </c>
    </row>
    <row r="15579" ht="22.5" customHeight="1">
      <c r="A15579" s="9" t="s">
        <v>42727</v>
      </c>
      <c r="B15579" s="10">
        <v>45591.71212962963</v>
      </c>
      <c r="C15579" s="11" t="s">
        <v>42728</v>
      </c>
      <c r="D15579" s="12">
        <v>10.0</v>
      </c>
      <c r="E15579" s="10" t="s">
        <v>42</v>
      </c>
      <c r="F15579" s="12">
        <v>2024.0</v>
      </c>
      <c r="G15579" s="13" t="s">
        <v>13</v>
      </c>
      <c r="H15579" s="14" t="s">
        <v>131</v>
      </c>
      <c r="I15579" s="12">
        <v>52.0</v>
      </c>
      <c r="J15579" s="15" t="str">
        <f t="shared" si="1"/>
        <v>Relevant</v>
      </c>
    </row>
    <row r="15580" ht="22.5" customHeight="1">
      <c r="A15580" s="9" t="s">
        <v>42729</v>
      </c>
      <c r="B15580" s="10">
        <v>45651.61047453704</v>
      </c>
      <c r="C15580" s="11" t="s">
        <v>42730</v>
      </c>
      <c r="D15580" s="12">
        <v>12.0</v>
      </c>
      <c r="E15580" s="10" t="s">
        <v>26</v>
      </c>
      <c r="F15580" s="12">
        <v>2024.0</v>
      </c>
      <c r="G15580" s="13" t="s">
        <v>13</v>
      </c>
      <c r="H15580" s="14" t="s">
        <v>4980</v>
      </c>
      <c r="I15580" s="12">
        <v>10726.0</v>
      </c>
      <c r="J15580" s="15" t="str">
        <f t="shared" si="1"/>
        <v>Relevant</v>
      </c>
    </row>
    <row r="15581" ht="22.5" customHeight="1">
      <c r="A15581" s="9" t="s">
        <v>42731</v>
      </c>
      <c r="B15581" s="10">
        <v>45650.92806712963</v>
      </c>
      <c r="C15581" s="11" t="s">
        <v>42732</v>
      </c>
      <c r="D15581" s="12">
        <v>12.0</v>
      </c>
      <c r="E15581" s="10" t="s">
        <v>26</v>
      </c>
      <c r="F15581" s="12">
        <v>2024.0</v>
      </c>
      <c r="G15581" s="13" t="s">
        <v>42733</v>
      </c>
      <c r="H15581" s="14" t="s">
        <v>42734</v>
      </c>
      <c r="I15581" s="12">
        <v>8149206.0</v>
      </c>
      <c r="J15581" s="15" t="str">
        <f t="shared" si="1"/>
        <v>Irrelevant</v>
      </c>
    </row>
    <row r="15582" ht="22.5" customHeight="1">
      <c r="A15582" s="9" t="s">
        <v>42735</v>
      </c>
      <c r="B15582" s="10">
        <v>45623.755011574074</v>
      </c>
      <c r="C15582" s="11" t="s">
        <v>42736</v>
      </c>
      <c r="D15582" s="12">
        <v>11.0</v>
      </c>
      <c r="E15582" s="10" t="s">
        <v>17</v>
      </c>
      <c r="F15582" s="12">
        <v>2024.0</v>
      </c>
      <c r="G15582" s="13" t="s">
        <v>13</v>
      </c>
      <c r="H15582" s="14" t="s">
        <v>220</v>
      </c>
      <c r="I15582" s="12">
        <v>56.0</v>
      </c>
      <c r="J15582" s="15" t="str">
        <f t="shared" si="1"/>
        <v>Relevant</v>
      </c>
    </row>
    <row r="15583" ht="22.5" customHeight="1">
      <c r="A15583" s="9" t="s">
        <v>42737</v>
      </c>
      <c r="B15583" s="10">
        <v>45611.89318287037</v>
      </c>
      <c r="C15583" s="11" t="s">
        <v>42738</v>
      </c>
      <c r="D15583" s="12">
        <v>11.0</v>
      </c>
      <c r="E15583" s="10" t="s">
        <v>17</v>
      </c>
      <c r="F15583" s="12">
        <v>2024.0</v>
      </c>
      <c r="G15583" s="13" t="s">
        <v>13</v>
      </c>
      <c r="H15583" s="14" t="s">
        <v>1636</v>
      </c>
      <c r="I15583" s="12">
        <v>129.0</v>
      </c>
      <c r="J15583" s="15" t="str">
        <f t="shared" si="1"/>
        <v>Relevant</v>
      </c>
    </row>
    <row r="15584" ht="22.5" customHeight="1">
      <c r="A15584" s="9" t="s">
        <v>42739</v>
      </c>
      <c r="B15584" s="10">
        <v>45397.446747685186</v>
      </c>
      <c r="C15584" s="11" t="s">
        <v>42740</v>
      </c>
      <c r="D15584" s="12">
        <v>4.0</v>
      </c>
      <c r="E15584" s="10" t="s">
        <v>274</v>
      </c>
      <c r="F15584" s="12">
        <v>2024.0</v>
      </c>
      <c r="G15584" s="13" t="s">
        <v>13</v>
      </c>
      <c r="H15584" s="14" t="s">
        <v>28553</v>
      </c>
      <c r="I15584" s="12">
        <v>1022.0</v>
      </c>
      <c r="J15584" s="15" t="str">
        <f t="shared" si="1"/>
        <v>Relevant</v>
      </c>
    </row>
    <row r="15585" ht="22.5" customHeight="1">
      <c r="A15585" s="9" t="s">
        <v>42741</v>
      </c>
      <c r="B15585" s="10">
        <v>45592.468935185185</v>
      </c>
      <c r="C15585" s="11" t="s">
        <v>42742</v>
      </c>
      <c r="D15585" s="12">
        <v>10.0</v>
      </c>
      <c r="E15585" s="10" t="s">
        <v>42</v>
      </c>
      <c r="F15585" s="12">
        <v>2024.0</v>
      </c>
      <c r="G15585" s="13" t="s">
        <v>13</v>
      </c>
      <c r="H15585" s="14" t="s">
        <v>97</v>
      </c>
      <c r="I15585" s="12">
        <v>5495.0</v>
      </c>
      <c r="J15585" s="15" t="str">
        <f t="shared" si="1"/>
        <v>Relevant</v>
      </c>
    </row>
    <row r="15586" ht="22.5" customHeight="1">
      <c r="A15586" s="9" t="s">
        <v>42743</v>
      </c>
      <c r="B15586" s="10">
        <v>45610.534537037034</v>
      </c>
      <c r="C15586" s="11" t="s">
        <v>42744</v>
      </c>
      <c r="D15586" s="12">
        <v>11.0</v>
      </c>
      <c r="E15586" s="10" t="s">
        <v>17</v>
      </c>
      <c r="F15586" s="12">
        <v>2024.0</v>
      </c>
      <c r="G15586" s="13" t="s">
        <v>13</v>
      </c>
      <c r="H15586" s="14" t="s">
        <v>42745</v>
      </c>
      <c r="I15586" s="12">
        <v>20524.0</v>
      </c>
      <c r="J15586" s="15" t="str">
        <f t="shared" si="1"/>
        <v>Relevant</v>
      </c>
    </row>
    <row r="15587" ht="22.5" customHeight="1">
      <c r="A15587" s="9" t="s">
        <v>42746</v>
      </c>
      <c r="B15587" s="10">
        <v>45582.52123842593</v>
      </c>
      <c r="C15587" s="11" t="s">
        <v>10659</v>
      </c>
      <c r="D15587" s="12">
        <v>10.0</v>
      </c>
      <c r="E15587" s="10" t="s">
        <v>42</v>
      </c>
      <c r="F15587" s="12">
        <v>2024.0</v>
      </c>
      <c r="G15587" s="13" t="s">
        <v>42747</v>
      </c>
      <c r="H15587" s="14" t="s">
        <v>42748</v>
      </c>
      <c r="I15587" s="12">
        <v>8032.0</v>
      </c>
      <c r="J15587" s="15" t="str">
        <f t="shared" si="1"/>
        <v>Relevant</v>
      </c>
    </row>
    <row r="15588" ht="22.5" customHeight="1">
      <c r="A15588" s="9" t="s">
        <v>42749</v>
      </c>
      <c r="B15588" s="10">
        <v>45449.83378472222</v>
      </c>
      <c r="C15588" s="11" t="s">
        <v>16758</v>
      </c>
      <c r="D15588" s="12">
        <v>6.0</v>
      </c>
      <c r="E15588" s="10" t="s">
        <v>34</v>
      </c>
      <c r="F15588" s="12">
        <v>2024.0</v>
      </c>
      <c r="G15588" s="13" t="s">
        <v>42750</v>
      </c>
      <c r="H15588" s="14" t="s">
        <v>42751</v>
      </c>
      <c r="I15588" s="12">
        <v>1.0657435E7</v>
      </c>
      <c r="J15588" s="15" t="str">
        <f t="shared" si="1"/>
        <v>Irrelevant</v>
      </c>
    </row>
    <row r="15589" ht="22.5" customHeight="1">
      <c r="A15589" s="9" t="s">
        <v>42752</v>
      </c>
      <c r="B15589" s="10">
        <v>45594.17488425926</v>
      </c>
      <c r="C15589" s="11" t="s">
        <v>26924</v>
      </c>
      <c r="D15589" s="12">
        <v>10.0</v>
      </c>
      <c r="E15589" s="10" t="s">
        <v>42</v>
      </c>
      <c r="F15589" s="12">
        <v>2024.0</v>
      </c>
      <c r="G15589" s="13" t="s">
        <v>42753</v>
      </c>
      <c r="H15589" s="14" t="s">
        <v>42754</v>
      </c>
      <c r="I15589" s="12">
        <v>8494959.0</v>
      </c>
      <c r="J15589" s="15" t="str">
        <f t="shared" si="1"/>
        <v>Relevant</v>
      </c>
    </row>
    <row r="15590" ht="22.5" customHeight="1">
      <c r="A15590" s="9" t="s">
        <v>42755</v>
      </c>
      <c r="B15590" s="10">
        <v>45467.14151335648</v>
      </c>
      <c r="C15590" s="11" t="s">
        <v>42756</v>
      </c>
      <c r="D15590" s="12">
        <v>6.0</v>
      </c>
      <c r="E15590" s="10" t="s">
        <v>34</v>
      </c>
      <c r="F15590" s="12">
        <v>2024.0</v>
      </c>
      <c r="G15590" s="13" t="s">
        <v>42757</v>
      </c>
      <c r="H15590" s="14" t="s">
        <v>42758</v>
      </c>
      <c r="I15590" s="12">
        <v>1.2767834E7</v>
      </c>
      <c r="J15590" s="15" t="str">
        <f t="shared" si="1"/>
        <v>Relevant</v>
      </c>
    </row>
    <row r="15591" ht="22.5" customHeight="1">
      <c r="A15591" s="9" t="s">
        <v>42759</v>
      </c>
      <c r="B15591" s="10">
        <v>45601.39908144676</v>
      </c>
      <c r="C15591" s="11" t="s">
        <v>42760</v>
      </c>
      <c r="D15591" s="12">
        <v>11.0</v>
      </c>
      <c r="E15591" s="10" t="s">
        <v>17</v>
      </c>
      <c r="F15591" s="12">
        <v>2024.0</v>
      </c>
      <c r="G15591" s="13" t="s">
        <v>42761</v>
      </c>
      <c r="H15591" s="14" t="s">
        <v>42762</v>
      </c>
      <c r="I15591" s="12">
        <v>11386.0</v>
      </c>
      <c r="J15591" s="15" t="str">
        <f t="shared" si="1"/>
        <v>Relevant</v>
      </c>
    </row>
    <row r="15592" ht="22.5" customHeight="1">
      <c r="A15592" s="9" t="s">
        <v>42763</v>
      </c>
      <c r="B15592" s="10">
        <v>45585.89396990741</v>
      </c>
      <c r="C15592" s="11" t="s">
        <v>42764</v>
      </c>
      <c r="D15592" s="12">
        <v>10.0</v>
      </c>
      <c r="E15592" s="10" t="s">
        <v>42</v>
      </c>
      <c r="F15592" s="12">
        <v>2024.0</v>
      </c>
      <c r="G15592" s="13" t="s">
        <v>13</v>
      </c>
      <c r="H15592" s="14" t="s">
        <v>35688</v>
      </c>
      <c r="I15592" s="12">
        <v>4826.0</v>
      </c>
      <c r="J15592" s="15" t="str">
        <f t="shared" si="1"/>
        <v>Relevant</v>
      </c>
    </row>
    <row r="15593" ht="22.5" customHeight="1">
      <c r="A15593" s="9" t="s">
        <v>42765</v>
      </c>
      <c r="B15593" s="10">
        <v>45549.57865740741</v>
      </c>
      <c r="C15593" s="11" t="s">
        <v>42766</v>
      </c>
      <c r="D15593" s="12">
        <v>9.0</v>
      </c>
      <c r="E15593" s="10" t="s">
        <v>114</v>
      </c>
      <c r="F15593" s="12">
        <v>2024.0</v>
      </c>
      <c r="G15593" s="13" t="s">
        <v>13</v>
      </c>
      <c r="H15593" s="14" t="s">
        <v>1426</v>
      </c>
      <c r="I15593" s="12">
        <v>188.0</v>
      </c>
      <c r="J15593" s="15" t="str">
        <f t="shared" si="1"/>
        <v>Irrelevant</v>
      </c>
    </row>
    <row r="15594" ht="22.5" customHeight="1">
      <c r="A15594" s="9" t="s">
        <v>42767</v>
      </c>
      <c r="B15594" s="10">
        <v>45585.01805556713</v>
      </c>
      <c r="C15594" s="11" t="s">
        <v>42768</v>
      </c>
      <c r="D15594" s="12">
        <v>10.0</v>
      </c>
      <c r="E15594" s="10" t="s">
        <v>42</v>
      </c>
      <c r="F15594" s="12">
        <v>2024.0</v>
      </c>
      <c r="G15594" s="13" t="s">
        <v>5698</v>
      </c>
      <c r="H15594" s="14" t="s">
        <v>5699</v>
      </c>
      <c r="I15594" s="12">
        <v>0.0</v>
      </c>
      <c r="J15594" s="15" t="str">
        <f t="shared" si="1"/>
        <v>Relevant</v>
      </c>
    </row>
    <row r="15595" ht="22.5" customHeight="1">
      <c r="A15595" s="9" t="s">
        <v>42769</v>
      </c>
      <c r="B15595" s="10">
        <v>45611.47491898148</v>
      </c>
      <c r="C15595" s="11" t="s">
        <v>42770</v>
      </c>
      <c r="D15595" s="12">
        <v>11.0</v>
      </c>
      <c r="E15595" s="10" t="s">
        <v>17</v>
      </c>
      <c r="F15595" s="12">
        <v>2024.0</v>
      </c>
      <c r="G15595" s="13" t="s">
        <v>42771</v>
      </c>
      <c r="H15595" s="14" t="s">
        <v>42772</v>
      </c>
      <c r="I15595" s="12">
        <v>2823088.0</v>
      </c>
      <c r="J15595" s="15" t="str">
        <f t="shared" si="1"/>
        <v>Relevant</v>
      </c>
    </row>
    <row r="15596" ht="22.5" customHeight="1">
      <c r="A15596" s="9" t="s">
        <v>42773</v>
      </c>
      <c r="B15596" s="10">
        <v>45404.93127681713</v>
      </c>
      <c r="C15596" s="11" t="s">
        <v>42774</v>
      </c>
      <c r="D15596" s="12">
        <v>4.0</v>
      </c>
      <c r="E15596" s="10" t="s">
        <v>274</v>
      </c>
      <c r="F15596" s="12">
        <v>2024.0</v>
      </c>
      <c r="G15596" s="13" t="s">
        <v>42775</v>
      </c>
      <c r="H15596" s="14" t="s">
        <v>42776</v>
      </c>
      <c r="I15596" s="12">
        <v>12089.0</v>
      </c>
      <c r="J15596" s="15" t="str">
        <f t="shared" si="1"/>
        <v>Irrelevant</v>
      </c>
    </row>
    <row r="15597" ht="22.5" customHeight="1">
      <c r="A15597" s="9" t="s">
        <v>42777</v>
      </c>
      <c r="B15597" s="10">
        <v>45412.531069212964</v>
      </c>
      <c r="C15597" s="11" t="s">
        <v>33132</v>
      </c>
      <c r="D15597" s="12">
        <v>4.0</v>
      </c>
      <c r="E15597" s="10" t="s">
        <v>274</v>
      </c>
      <c r="F15597" s="12">
        <v>2024.0</v>
      </c>
      <c r="G15597" s="13" t="s">
        <v>42778</v>
      </c>
      <c r="H15597" s="14" t="s">
        <v>42779</v>
      </c>
      <c r="I15597" s="12">
        <v>582157.0</v>
      </c>
      <c r="J15597" s="15" t="str">
        <f t="shared" si="1"/>
        <v>Relevant</v>
      </c>
    </row>
    <row r="15598" ht="22.5" customHeight="1">
      <c r="A15598" s="9" t="s">
        <v>42780</v>
      </c>
      <c r="B15598" s="10">
        <v>45614.90440972222</v>
      </c>
      <c r="C15598" s="11" t="s">
        <v>42781</v>
      </c>
      <c r="D15598" s="12">
        <v>11.0</v>
      </c>
      <c r="E15598" s="10" t="s">
        <v>17</v>
      </c>
      <c r="F15598" s="12">
        <v>2024.0</v>
      </c>
      <c r="G15598" s="13" t="s">
        <v>13</v>
      </c>
      <c r="H15598" s="14" t="s">
        <v>423</v>
      </c>
      <c r="I15598" s="12">
        <v>197.0</v>
      </c>
      <c r="J15598" s="15" t="str">
        <f t="shared" si="1"/>
        <v>Relevant</v>
      </c>
    </row>
    <row r="15599" ht="22.5" customHeight="1">
      <c r="A15599" s="9" t="s">
        <v>42782</v>
      </c>
      <c r="B15599" s="10">
        <v>45589.96686342593</v>
      </c>
      <c r="C15599" s="11" t="s">
        <v>42783</v>
      </c>
      <c r="D15599" s="12">
        <v>10.0</v>
      </c>
      <c r="E15599" s="10" t="s">
        <v>42</v>
      </c>
      <c r="F15599" s="12">
        <v>2024.0</v>
      </c>
      <c r="G15599" s="13" t="s">
        <v>42784</v>
      </c>
      <c r="H15599" s="14" t="s">
        <v>42785</v>
      </c>
      <c r="I15599" s="12">
        <v>9292977.0</v>
      </c>
      <c r="J15599" s="15" t="str">
        <f t="shared" si="1"/>
        <v>Relevant</v>
      </c>
    </row>
    <row r="15600" ht="22.5" customHeight="1">
      <c r="A15600" s="9" t="s">
        <v>42786</v>
      </c>
      <c r="B15600" s="10">
        <v>45599.4146412037</v>
      </c>
      <c r="C15600" s="11" t="s">
        <v>35953</v>
      </c>
      <c r="D15600" s="12">
        <v>11.0</v>
      </c>
      <c r="E15600" s="10" t="s">
        <v>17</v>
      </c>
      <c r="F15600" s="12">
        <v>2024.0</v>
      </c>
      <c r="G15600" s="13" t="s">
        <v>13</v>
      </c>
      <c r="H15600" s="14" t="s">
        <v>4875</v>
      </c>
      <c r="I15600" s="12">
        <v>137.0</v>
      </c>
      <c r="J15600" s="15" t="str">
        <f t="shared" si="1"/>
        <v>Relevant</v>
      </c>
    </row>
    <row r="15601" ht="22.5" customHeight="1">
      <c r="A15601" s="9" t="s">
        <v>42787</v>
      </c>
      <c r="B15601" s="10">
        <v>45591.53335648148</v>
      </c>
      <c r="C15601" s="11" t="s">
        <v>42788</v>
      </c>
      <c r="D15601" s="12">
        <v>10.0</v>
      </c>
      <c r="E15601" s="10" t="s">
        <v>42</v>
      </c>
      <c r="F15601" s="12">
        <v>2024.0</v>
      </c>
      <c r="G15601" s="13" t="s">
        <v>42789</v>
      </c>
      <c r="H15601" s="14" t="s">
        <v>42790</v>
      </c>
      <c r="I15601" s="12">
        <v>8494959.0</v>
      </c>
      <c r="J15601" s="15" t="str">
        <f t="shared" si="1"/>
        <v>Relevant</v>
      </c>
    </row>
    <row r="15602" ht="22.5" customHeight="1">
      <c r="A15602" s="9" t="s">
        <v>42791</v>
      </c>
      <c r="B15602" s="10">
        <v>45618.61614583333</v>
      </c>
      <c r="C15602" s="11" t="s">
        <v>42792</v>
      </c>
      <c r="D15602" s="12">
        <v>11.0</v>
      </c>
      <c r="E15602" s="10" t="s">
        <v>17</v>
      </c>
      <c r="F15602" s="12">
        <v>2024.0</v>
      </c>
      <c r="G15602" s="13" t="s">
        <v>13</v>
      </c>
      <c r="H15602" s="14" t="s">
        <v>91</v>
      </c>
      <c r="I15602" s="12">
        <v>749.0</v>
      </c>
      <c r="J15602" s="15" t="str">
        <f t="shared" si="1"/>
        <v>Relevant</v>
      </c>
    </row>
    <row r="15603" ht="22.5" customHeight="1">
      <c r="A15603" s="9" t="s">
        <v>42793</v>
      </c>
      <c r="B15603" s="10">
        <v>45696.993472222224</v>
      </c>
      <c r="C15603" s="11" t="s">
        <v>42794</v>
      </c>
      <c r="D15603" s="12">
        <v>2.0</v>
      </c>
      <c r="E15603" s="10" t="s">
        <v>12</v>
      </c>
      <c r="F15603" s="12">
        <v>2025.0</v>
      </c>
      <c r="G15603" s="13" t="s">
        <v>13</v>
      </c>
      <c r="H15603" s="14" t="s">
        <v>14</v>
      </c>
      <c r="I15603" s="12">
        <v>293.0</v>
      </c>
      <c r="J15603" s="15" t="str">
        <f t="shared" si="1"/>
        <v>Relevant</v>
      </c>
    </row>
    <row r="15604" ht="22.5" customHeight="1">
      <c r="A15604" s="9" t="s">
        <v>42795</v>
      </c>
      <c r="B15604" s="10">
        <v>45587.91135416667</v>
      </c>
      <c r="C15604" s="11" t="s">
        <v>42796</v>
      </c>
      <c r="D15604" s="12">
        <v>10.0</v>
      </c>
      <c r="E15604" s="10" t="s">
        <v>42</v>
      </c>
      <c r="F15604" s="12">
        <v>2024.0</v>
      </c>
      <c r="G15604" s="13" t="s">
        <v>13</v>
      </c>
      <c r="H15604" s="14" t="s">
        <v>338</v>
      </c>
      <c r="I15604" s="12">
        <v>1243.0</v>
      </c>
      <c r="J15604" s="15" t="str">
        <f t="shared" si="1"/>
        <v>Relevant</v>
      </c>
    </row>
    <row r="15605" ht="22.5" customHeight="1">
      <c r="A15605" s="9" t="s">
        <v>42797</v>
      </c>
      <c r="B15605" s="10">
        <v>45584.78807785879</v>
      </c>
      <c r="C15605" s="11" t="s">
        <v>42798</v>
      </c>
      <c r="D15605" s="12">
        <v>10.0</v>
      </c>
      <c r="E15605" s="10" t="s">
        <v>42</v>
      </c>
      <c r="F15605" s="12">
        <v>2024.0</v>
      </c>
      <c r="G15605" s="13" t="s">
        <v>42799</v>
      </c>
      <c r="H15605" s="14" t="s">
        <v>42800</v>
      </c>
      <c r="I15605" s="12">
        <v>165181.0</v>
      </c>
      <c r="J15605" s="15" t="str">
        <f t="shared" si="1"/>
        <v>Irrelevant</v>
      </c>
    </row>
    <row r="15606" ht="22.5" customHeight="1">
      <c r="A15606" s="9" t="s">
        <v>42801</v>
      </c>
      <c r="B15606" s="10">
        <v>45616.49643518519</v>
      </c>
      <c r="C15606" s="11" t="s">
        <v>42802</v>
      </c>
      <c r="D15606" s="12">
        <v>11.0</v>
      </c>
      <c r="E15606" s="10" t="s">
        <v>17</v>
      </c>
      <c r="F15606" s="12">
        <v>2024.0</v>
      </c>
      <c r="G15606" s="13" t="s">
        <v>42803</v>
      </c>
      <c r="H15606" s="14" t="s">
        <v>42804</v>
      </c>
      <c r="I15606" s="12">
        <v>31597.0</v>
      </c>
      <c r="J15606" s="15" t="str">
        <f t="shared" si="1"/>
        <v>Relevant</v>
      </c>
    </row>
    <row r="15607" ht="22.5" customHeight="1">
      <c r="A15607" s="9" t="s">
        <v>42805</v>
      </c>
      <c r="B15607" s="10">
        <v>45657.71711805555</v>
      </c>
      <c r="C15607" s="11" t="s">
        <v>42806</v>
      </c>
      <c r="D15607" s="12">
        <v>12.0</v>
      </c>
      <c r="E15607" s="10" t="s">
        <v>26</v>
      </c>
      <c r="F15607" s="12">
        <v>2024.0</v>
      </c>
      <c r="G15607" s="13" t="s">
        <v>13</v>
      </c>
      <c r="H15607" s="14" t="s">
        <v>42807</v>
      </c>
      <c r="I15607" s="12">
        <v>51191.0</v>
      </c>
      <c r="J15607" s="15" t="str">
        <f t="shared" si="1"/>
        <v>Relevant</v>
      </c>
    </row>
    <row r="15608" ht="22.5" customHeight="1">
      <c r="A15608" s="9" t="s">
        <v>42808</v>
      </c>
      <c r="B15608" s="10">
        <v>45747.41619212963</v>
      </c>
      <c r="C15608" s="11" t="s">
        <v>2111</v>
      </c>
      <c r="D15608" s="12">
        <v>3.0</v>
      </c>
      <c r="E15608" s="10" t="s">
        <v>59</v>
      </c>
      <c r="F15608" s="12">
        <v>2025.0</v>
      </c>
      <c r="G15608" s="13" t="s">
        <v>13</v>
      </c>
      <c r="H15608" s="14" t="s">
        <v>1211</v>
      </c>
      <c r="I15608" s="12">
        <v>469.0</v>
      </c>
      <c r="J15608" s="15" t="str">
        <f t="shared" si="1"/>
        <v>Irrelevant</v>
      </c>
    </row>
    <row r="15609" ht="22.5" customHeight="1">
      <c r="A15609" s="9" t="s">
        <v>42809</v>
      </c>
      <c r="B15609" s="10">
        <v>45703.56586805556</v>
      </c>
      <c r="C15609" s="11" t="s">
        <v>42810</v>
      </c>
      <c r="D15609" s="12">
        <v>2.0</v>
      </c>
      <c r="E15609" s="10" t="s">
        <v>12</v>
      </c>
      <c r="F15609" s="12">
        <v>2025.0</v>
      </c>
      <c r="G15609" s="13" t="s">
        <v>13</v>
      </c>
      <c r="H15609" s="14" t="s">
        <v>6260</v>
      </c>
      <c r="I15609" s="12">
        <v>604.0</v>
      </c>
      <c r="J15609" s="15" t="str">
        <f t="shared" si="1"/>
        <v>Relevant</v>
      </c>
    </row>
    <row r="15610" ht="22.5" customHeight="1">
      <c r="A15610" s="9" t="s">
        <v>42811</v>
      </c>
      <c r="B15610" s="10">
        <v>45615.72809027778</v>
      </c>
      <c r="C15610" s="11" t="s">
        <v>42812</v>
      </c>
      <c r="D15610" s="12">
        <v>11.0</v>
      </c>
      <c r="E15610" s="10" t="s">
        <v>17</v>
      </c>
      <c r="F15610" s="12">
        <v>2024.0</v>
      </c>
      <c r="G15610" s="13" t="s">
        <v>13</v>
      </c>
      <c r="H15610" s="14" t="s">
        <v>31</v>
      </c>
      <c r="I15610" s="12">
        <v>84.0</v>
      </c>
      <c r="J15610" s="15" t="str">
        <f t="shared" si="1"/>
        <v>Relevant</v>
      </c>
    </row>
    <row r="15611" ht="22.5" customHeight="1">
      <c r="A15611" s="9" t="s">
        <v>42813</v>
      </c>
      <c r="B15611" s="10">
        <v>45611.49424768519</v>
      </c>
      <c r="C15611" s="11" t="s">
        <v>42814</v>
      </c>
      <c r="D15611" s="12">
        <v>11.0</v>
      </c>
      <c r="E15611" s="10" t="s">
        <v>17</v>
      </c>
      <c r="F15611" s="12">
        <v>2024.0</v>
      </c>
      <c r="G15611" s="13" t="s">
        <v>13</v>
      </c>
      <c r="H15611" s="14" t="s">
        <v>47</v>
      </c>
      <c r="I15611" s="12">
        <v>41.0</v>
      </c>
      <c r="J15611" s="15" t="str">
        <f t="shared" si="1"/>
        <v>Relevant</v>
      </c>
    </row>
    <row r="15612" ht="22.5" customHeight="1">
      <c r="A15612" s="9" t="s">
        <v>42815</v>
      </c>
      <c r="B15612" s="10">
        <v>45423.261400462965</v>
      </c>
      <c r="C15612" s="11" t="s">
        <v>35231</v>
      </c>
      <c r="D15612" s="12">
        <v>5.0</v>
      </c>
      <c r="E15612" s="10" t="s">
        <v>21</v>
      </c>
      <c r="F15612" s="12">
        <v>2024.0</v>
      </c>
      <c r="G15612" s="13" t="s">
        <v>42816</v>
      </c>
      <c r="H15612" s="14" t="s">
        <v>42817</v>
      </c>
      <c r="I15612" s="12">
        <v>0.0</v>
      </c>
      <c r="J15612" s="15" t="str">
        <f t="shared" si="1"/>
        <v>Relevant</v>
      </c>
    </row>
    <row r="15613" ht="22.5" customHeight="1">
      <c r="A15613" s="9" t="s">
        <v>42818</v>
      </c>
      <c r="B15613" s="10">
        <v>45710.743796296294</v>
      </c>
      <c r="C15613" s="11" t="s">
        <v>42819</v>
      </c>
      <c r="D15613" s="12">
        <v>2.0</v>
      </c>
      <c r="E15613" s="10" t="s">
        <v>12</v>
      </c>
      <c r="F15613" s="12">
        <v>2025.0</v>
      </c>
      <c r="G15613" s="13" t="s">
        <v>13</v>
      </c>
      <c r="H15613" s="14" t="s">
        <v>52</v>
      </c>
      <c r="I15613" s="12">
        <v>1867.0</v>
      </c>
      <c r="J15613" s="15" t="str">
        <f t="shared" si="1"/>
        <v>Relevant</v>
      </c>
    </row>
    <row r="15614" ht="22.5" customHeight="1">
      <c r="A15614" s="9" t="s">
        <v>42820</v>
      </c>
      <c r="B15614" s="10">
        <v>45638.53055555555</v>
      </c>
      <c r="C15614" s="11" t="s">
        <v>42821</v>
      </c>
      <c r="D15614" s="12">
        <v>12.0</v>
      </c>
      <c r="E15614" s="10" t="s">
        <v>26</v>
      </c>
      <c r="F15614" s="12">
        <v>2024.0</v>
      </c>
      <c r="G15614" s="13" t="s">
        <v>42822</v>
      </c>
      <c r="H15614" s="14" t="s">
        <v>42823</v>
      </c>
      <c r="I15614" s="12">
        <v>28789.0</v>
      </c>
      <c r="J15614" s="15" t="str">
        <f t="shared" si="1"/>
        <v>Irrelevant</v>
      </c>
    </row>
    <row r="15615" ht="22.5" customHeight="1">
      <c r="A15615" s="9" t="s">
        <v>42824</v>
      </c>
      <c r="B15615" s="10">
        <v>45532.52761725694</v>
      </c>
      <c r="C15615" s="11" t="s">
        <v>42825</v>
      </c>
      <c r="D15615" s="12">
        <v>8.0</v>
      </c>
      <c r="E15615" s="10" t="s">
        <v>167</v>
      </c>
      <c r="F15615" s="12">
        <v>2024.0</v>
      </c>
      <c r="G15615" s="13" t="s">
        <v>42826</v>
      </c>
      <c r="H15615" s="14" t="s">
        <v>42827</v>
      </c>
      <c r="I15615" s="12">
        <v>7223.0</v>
      </c>
      <c r="J15615" s="15" t="str">
        <f t="shared" si="1"/>
        <v>Relevant</v>
      </c>
    </row>
    <row r="15616" ht="22.5" customHeight="1">
      <c r="A15616" s="9" t="s">
        <v>42828</v>
      </c>
      <c r="B15616" s="10">
        <v>45616.963738425926</v>
      </c>
      <c r="C15616" s="11" t="s">
        <v>42829</v>
      </c>
      <c r="D15616" s="12">
        <v>11.0</v>
      </c>
      <c r="E15616" s="10" t="s">
        <v>17</v>
      </c>
      <c r="F15616" s="12">
        <v>2024.0</v>
      </c>
      <c r="G15616" s="13" t="s">
        <v>13</v>
      </c>
      <c r="H15616" s="14" t="s">
        <v>4920</v>
      </c>
      <c r="I15616" s="12">
        <v>0.0</v>
      </c>
      <c r="J15616" s="15" t="str">
        <f t="shared" si="1"/>
        <v>Relevant</v>
      </c>
    </row>
    <row r="15617" ht="22.5" customHeight="1">
      <c r="A15617" s="9" t="s">
        <v>42830</v>
      </c>
      <c r="B15617" s="10">
        <v>45605.802939814814</v>
      </c>
      <c r="C15617" s="11" t="s">
        <v>42831</v>
      </c>
      <c r="D15617" s="12">
        <v>11.0</v>
      </c>
      <c r="E15617" s="10" t="s">
        <v>17</v>
      </c>
      <c r="F15617" s="12">
        <v>2024.0</v>
      </c>
      <c r="G15617" s="13" t="s">
        <v>34324</v>
      </c>
      <c r="H15617" s="14" t="s">
        <v>34325</v>
      </c>
      <c r="I15617" s="12">
        <v>1400.0</v>
      </c>
      <c r="J15617" s="15" t="str">
        <f t="shared" si="1"/>
        <v>Irrelevant</v>
      </c>
    </row>
    <row r="15618" ht="22.5" customHeight="1">
      <c r="A15618" s="9" t="s">
        <v>42832</v>
      </c>
      <c r="B15618" s="10">
        <v>45389.75037037037</v>
      </c>
      <c r="C15618" s="11" t="s">
        <v>42833</v>
      </c>
      <c r="D15618" s="12">
        <v>4.0</v>
      </c>
      <c r="E15618" s="10" t="s">
        <v>274</v>
      </c>
      <c r="F15618" s="12">
        <v>2024.0</v>
      </c>
      <c r="G15618" s="13" t="s">
        <v>13</v>
      </c>
      <c r="H15618" s="14" t="s">
        <v>1609</v>
      </c>
      <c r="I15618" s="12">
        <v>569.0</v>
      </c>
      <c r="J15618" s="15" t="str">
        <f t="shared" si="1"/>
        <v>Relevant</v>
      </c>
    </row>
    <row r="15619" ht="22.5" customHeight="1">
      <c r="A15619" s="9" t="s">
        <v>42834</v>
      </c>
      <c r="B15619" s="10">
        <v>45593.333865740744</v>
      </c>
      <c r="C15619" s="11" t="s">
        <v>42835</v>
      </c>
      <c r="D15619" s="12">
        <v>10.0</v>
      </c>
      <c r="E15619" s="10" t="s">
        <v>42</v>
      </c>
      <c r="F15619" s="12">
        <v>2024.0</v>
      </c>
      <c r="G15619" s="13" t="s">
        <v>13</v>
      </c>
      <c r="H15619" s="14" t="s">
        <v>2011</v>
      </c>
      <c r="I15619" s="12">
        <v>3221.0</v>
      </c>
      <c r="J15619" s="15" t="str">
        <f t="shared" si="1"/>
        <v>Relevant</v>
      </c>
    </row>
    <row r="15620" ht="22.5" customHeight="1">
      <c r="A15620" s="9" t="s">
        <v>42836</v>
      </c>
      <c r="B15620" s="10">
        <v>45609.42108796296</v>
      </c>
      <c r="C15620" s="11" t="s">
        <v>42837</v>
      </c>
      <c r="D15620" s="12">
        <v>11.0</v>
      </c>
      <c r="E15620" s="10" t="s">
        <v>17</v>
      </c>
      <c r="F15620" s="12">
        <v>2024.0</v>
      </c>
      <c r="G15620" s="13" t="s">
        <v>13</v>
      </c>
      <c r="H15620" s="14" t="s">
        <v>1877</v>
      </c>
      <c r="I15620" s="12">
        <v>1139.0</v>
      </c>
      <c r="J15620" s="15" t="str">
        <f t="shared" si="1"/>
        <v>Irrelevant</v>
      </c>
    </row>
    <row r="15621" ht="22.5" customHeight="1">
      <c r="A15621" s="9" t="s">
        <v>42838</v>
      </c>
      <c r="B15621" s="10">
        <v>45416.746822835645</v>
      </c>
      <c r="C15621" s="11" t="s">
        <v>42839</v>
      </c>
      <c r="D15621" s="12">
        <v>5.0</v>
      </c>
      <c r="E15621" s="10" t="s">
        <v>21</v>
      </c>
      <c r="F15621" s="12">
        <v>2024.0</v>
      </c>
      <c r="G15621" s="13" t="s">
        <v>42840</v>
      </c>
      <c r="H15621" s="14" t="s">
        <v>42841</v>
      </c>
      <c r="I15621" s="12">
        <v>119544.0</v>
      </c>
      <c r="J15621" s="15" t="str">
        <f t="shared" si="1"/>
        <v>Irrelevant</v>
      </c>
    </row>
    <row r="15622" ht="22.5" customHeight="1">
      <c r="A15622" s="9" t="s">
        <v>42842</v>
      </c>
      <c r="B15622" s="10">
        <v>45632.10823337963</v>
      </c>
      <c r="C15622" s="11" t="s">
        <v>42843</v>
      </c>
      <c r="D15622" s="12">
        <v>12.0</v>
      </c>
      <c r="E15622" s="10" t="s">
        <v>26</v>
      </c>
      <c r="F15622" s="12">
        <v>2024.0</v>
      </c>
      <c r="G15622" s="13" t="s">
        <v>42844</v>
      </c>
      <c r="H15622" s="14" t="s">
        <v>42845</v>
      </c>
      <c r="I15622" s="12">
        <v>1.0830293E7</v>
      </c>
      <c r="J15622" s="15" t="str">
        <f t="shared" si="1"/>
        <v>Relevant</v>
      </c>
    </row>
    <row r="15623" ht="22.5" customHeight="1">
      <c r="A15623" s="9" t="s">
        <v>42846</v>
      </c>
      <c r="B15623" s="10">
        <v>45728.94730324074</v>
      </c>
      <c r="C15623" s="11" t="s">
        <v>42847</v>
      </c>
      <c r="D15623" s="12">
        <v>3.0</v>
      </c>
      <c r="E15623" s="10" t="s">
        <v>59</v>
      </c>
      <c r="F15623" s="12">
        <v>2025.0</v>
      </c>
      <c r="G15623" s="13" t="s">
        <v>13</v>
      </c>
      <c r="H15623" s="14" t="s">
        <v>3449</v>
      </c>
      <c r="I15623" s="12">
        <v>75.0</v>
      </c>
      <c r="J15623" s="15" t="str">
        <f t="shared" si="1"/>
        <v>Relevant</v>
      </c>
    </row>
    <row r="15624" ht="22.5" customHeight="1">
      <c r="A15624" s="9" t="s">
        <v>42848</v>
      </c>
      <c r="B15624" s="10">
        <v>45742.96269515046</v>
      </c>
      <c r="C15624" s="11" t="s">
        <v>42849</v>
      </c>
      <c r="D15624" s="12">
        <v>3.0</v>
      </c>
      <c r="E15624" s="10" t="s">
        <v>59</v>
      </c>
      <c r="F15624" s="12">
        <v>2025.0</v>
      </c>
      <c r="G15624" s="13" t="s">
        <v>42850</v>
      </c>
      <c r="H15624" s="14" t="s">
        <v>42851</v>
      </c>
      <c r="I15624" s="12">
        <v>1.2672124E7</v>
      </c>
      <c r="J15624" s="15" t="str">
        <f t="shared" si="1"/>
        <v>Irrelevant</v>
      </c>
    </row>
    <row r="15625" ht="22.5" customHeight="1">
      <c r="A15625" s="9" t="s">
        <v>42852</v>
      </c>
      <c r="B15625" s="10">
        <v>45603.70630787037</v>
      </c>
      <c r="C15625" s="11" t="s">
        <v>10226</v>
      </c>
      <c r="D15625" s="12">
        <v>11.0</v>
      </c>
      <c r="E15625" s="10" t="s">
        <v>17</v>
      </c>
      <c r="F15625" s="12">
        <v>2024.0</v>
      </c>
      <c r="G15625" s="13" t="s">
        <v>42853</v>
      </c>
      <c r="H15625" s="14" t="s">
        <v>42854</v>
      </c>
      <c r="I15625" s="12">
        <v>288406.0</v>
      </c>
      <c r="J15625" s="15" t="str">
        <f t="shared" si="1"/>
        <v>Relevant</v>
      </c>
    </row>
    <row r="15626" ht="22.5" customHeight="1">
      <c r="A15626" s="9" t="s">
        <v>42855</v>
      </c>
      <c r="B15626" s="10">
        <v>45564.899305555555</v>
      </c>
      <c r="C15626" s="11" t="s">
        <v>10081</v>
      </c>
      <c r="D15626" s="12">
        <v>9.0</v>
      </c>
      <c r="E15626" s="10" t="s">
        <v>114</v>
      </c>
      <c r="F15626" s="12">
        <v>2024.0</v>
      </c>
      <c r="G15626" s="13" t="s">
        <v>42856</v>
      </c>
      <c r="H15626" s="14" t="s">
        <v>42857</v>
      </c>
      <c r="I15626" s="12">
        <v>1.6242846E7</v>
      </c>
      <c r="J15626" s="15" t="str">
        <f t="shared" si="1"/>
        <v>Relevant</v>
      </c>
    </row>
    <row r="15627" ht="22.5" customHeight="1">
      <c r="A15627" s="9" t="s">
        <v>42858</v>
      </c>
      <c r="B15627" s="10">
        <v>45437.986597222225</v>
      </c>
      <c r="C15627" s="11" t="s">
        <v>42859</v>
      </c>
      <c r="D15627" s="12">
        <v>5.0</v>
      </c>
      <c r="E15627" s="10" t="s">
        <v>21</v>
      </c>
      <c r="F15627" s="12">
        <v>2024.0</v>
      </c>
      <c r="G15627" s="13" t="s">
        <v>13</v>
      </c>
      <c r="H15627" s="14" t="s">
        <v>484</v>
      </c>
      <c r="I15627" s="12">
        <v>801.0</v>
      </c>
      <c r="J15627" s="15" t="str">
        <f t="shared" si="1"/>
        <v>Irrelevant</v>
      </c>
    </row>
    <row r="15628" ht="22.5" customHeight="1">
      <c r="A15628" s="9" t="s">
        <v>42860</v>
      </c>
      <c r="B15628" s="10">
        <v>45610.86002894676</v>
      </c>
      <c r="C15628" s="11" t="s">
        <v>42861</v>
      </c>
      <c r="D15628" s="12">
        <v>11.0</v>
      </c>
      <c r="E15628" s="10" t="s">
        <v>17</v>
      </c>
      <c r="F15628" s="12">
        <v>2024.0</v>
      </c>
      <c r="G15628" s="13" t="s">
        <v>42862</v>
      </c>
      <c r="H15628" s="14" t="s">
        <v>42863</v>
      </c>
      <c r="I15628" s="12">
        <v>27642.0</v>
      </c>
      <c r="J15628" s="15" t="str">
        <f t="shared" si="1"/>
        <v>Relevant</v>
      </c>
    </row>
    <row r="15629" ht="22.5" customHeight="1">
      <c r="A15629" s="9" t="s">
        <v>42864</v>
      </c>
      <c r="B15629" s="10">
        <v>45607.57219907407</v>
      </c>
      <c r="C15629" s="11" t="s">
        <v>42865</v>
      </c>
      <c r="D15629" s="12">
        <v>11.0</v>
      </c>
      <c r="E15629" s="10" t="s">
        <v>17</v>
      </c>
      <c r="F15629" s="12">
        <v>2024.0</v>
      </c>
      <c r="G15629" s="13" t="s">
        <v>13</v>
      </c>
      <c r="H15629" s="14" t="s">
        <v>100</v>
      </c>
      <c r="I15629" s="12">
        <v>130.0</v>
      </c>
      <c r="J15629" s="15" t="str">
        <f t="shared" si="1"/>
        <v>Relevant</v>
      </c>
    </row>
    <row r="15630" ht="22.5" customHeight="1">
      <c r="A15630" s="9" t="s">
        <v>42866</v>
      </c>
      <c r="B15630" s="10">
        <v>45589.49034304398</v>
      </c>
      <c r="C15630" s="11" t="s">
        <v>42867</v>
      </c>
      <c r="D15630" s="12">
        <v>10.0</v>
      </c>
      <c r="E15630" s="10" t="s">
        <v>42</v>
      </c>
      <c r="F15630" s="12">
        <v>2024.0</v>
      </c>
      <c r="G15630" s="13" t="s">
        <v>42868</v>
      </c>
      <c r="H15630" s="14" t="s">
        <v>42869</v>
      </c>
      <c r="I15630" s="12">
        <v>153613.0</v>
      </c>
      <c r="J15630" s="15" t="str">
        <f t="shared" si="1"/>
        <v>Relevant</v>
      </c>
    </row>
    <row r="15631" ht="22.5" customHeight="1">
      <c r="A15631" s="9" t="s">
        <v>42870</v>
      </c>
      <c r="B15631" s="10">
        <v>45696.83763888889</v>
      </c>
      <c r="C15631" s="11" t="s">
        <v>42871</v>
      </c>
      <c r="D15631" s="12">
        <v>2.0</v>
      </c>
      <c r="E15631" s="10" t="s">
        <v>12</v>
      </c>
      <c r="F15631" s="12">
        <v>2025.0</v>
      </c>
      <c r="G15631" s="13" t="s">
        <v>13</v>
      </c>
      <c r="H15631" s="14" t="s">
        <v>2483</v>
      </c>
      <c r="I15631" s="12">
        <v>1303.0</v>
      </c>
      <c r="J15631" s="15" t="str">
        <f t="shared" si="1"/>
        <v>Relevant</v>
      </c>
    </row>
    <row r="15632" ht="22.5" customHeight="1">
      <c r="A15632" s="9" t="s">
        <v>42872</v>
      </c>
      <c r="B15632" s="10">
        <v>45553.46131944445</v>
      </c>
      <c r="C15632" s="11" t="s">
        <v>42873</v>
      </c>
      <c r="D15632" s="12">
        <v>9.0</v>
      </c>
      <c r="E15632" s="10" t="s">
        <v>114</v>
      </c>
      <c r="F15632" s="12">
        <v>2024.0</v>
      </c>
      <c r="G15632" s="13" t="s">
        <v>13</v>
      </c>
      <c r="H15632" s="14" t="s">
        <v>42874</v>
      </c>
      <c r="I15632" s="12">
        <v>3648.0</v>
      </c>
      <c r="J15632" s="15" t="str">
        <f t="shared" si="1"/>
        <v>Relevant</v>
      </c>
    </row>
    <row r="15633" ht="22.5" customHeight="1">
      <c r="A15633" s="9" t="s">
        <v>42875</v>
      </c>
      <c r="B15633" s="10">
        <v>45643.471134259256</v>
      </c>
      <c r="C15633" s="11" t="s">
        <v>42876</v>
      </c>
      <c r="D15633" s="12">
        <v>12.0</v>
      </c>
      <c r="E15633" s="10" t="s">
        <v>26</v>
      </c>
      <c r="F15633" s="12">
        <v>2024.0</v>
      </c>
      <c r="G15633" s="13" t="s">
        <v>13</v>
      </c>
      <c r="H15633" s="14" t="s">
        <v>5408</v>
      </c>
      <c r="I15633" s="12">
        <v>2682.0</v>
      </c>
      <c r="J15633" s="15" t="str">
        <f t="shared" si="1"/>
        <v>Relevant</v>
      </c>
    </row>
    <row r="15634" ht="22.5" customHeight="1">
      <c r="A15634" s="9" t="s">
        <v>42877</v>
      </c>
      <c r="B15634" s="10">
        <v>45492.42306712963</v>
      </c>
      <c r="C15634" s="11" t="s">
        <v>42878</v>
      </c>
      <c r="D15634" s="12">
        <v>7.0</v>
      </c>
      <c r="E15634" s="10" t="s">
        <v>55</v>
      </c>
      <c r="F15634" s="12">
        <v>2024.0</v>
      </c>
      <c r="G15634" s="13" t="s">
        <v>13</v>
      </c>
      <c r="H15634" s="14" t="s">
        <v>214</v>
      </c>
      <c r="I15634" s="12">
        <v>222.0</v>
      </c>
      <c r="J15634" s="15" t="str">
        <f t="shared" si="1"/>
        <v>Relevant</v>
      </c>
    </row>
    <row r="15635" ht="22.5" customHeight="1">
      <c r="A15635" s="9" t="s">
        <v>42879</v>
      </c>
      <c r="B15635" s="10">
        <v>45492.58021990741</v>
      </c>
      <c r="C15635" s="11" t="s">
        <v>35192</v>
      </c>
      <c r="D15635" s="12">
        <v>7.0</v>
      </c>
      <c r="E15635" s="10" t="s">
        <v>55</v>
      </c>
      <c r="F15635" s="12">
        <v>2024.0</v>
      </c>
      <c r="G15635" s="13" t="s">
        <v>42880</v>
      </c>
      <c r="H15635" s="14" t="s">
        <v>42881</v>
      </c>
      <c r="I15635" s="12">
        <v>1536112.0</v>
      </c>
      <c r="J15635" s="15" t="str">
        <f t="shared" si="1"/>
        <v>Relevant</v>
      </c>
    </row>
    <row r="15636" ht="22.5" customHeight="1">
      <c r="A15636" s="9" t="s">
        <v>42882</v>
      </c>
      <c r="B15636" s="10">
        <v>45721.25188625</v>
      </c>
      <c r="C15636" s="11" t="s">
        <v>34796</v>
      </c>
      <c r="D15636" s="12">
        <v>3.0</v>
      </c>
      <c r="E15636" s="10" t="s">
        <v>59</v>
      </c>
      <c r="F15636" s="12">
        <v>2025.0</v>
      </c>
      <c r="G15636" s="13" t="s">
        <v>42883</v>
      </c>
      <c r="H15636" s="14" t="s">
        <v>42884</v>
      </c>
      <c r="I15636" s="12">
        <v>0.0</v>
      </c>
      <c r="J15636" s="15" t="str">
        <f t="shared" si="1"/>
        <v>Irrelevant</v>
      </c>
    </row>
    <row r="15637" ht="22.5" customHeight="1">
      <c r="A15637" s="9" t="s">
        <v>42885</v>
      </c>
      <c r="B15637" s="10">
        <v>45657.51658564815</v>
      </c>
      <c r="C15637" s="11" t="s">
        <v>42886</v>
      </c>
      <c r="D15637" s="12">
        <v>12.0</v>
      </c>
      <c r="E15637" s="10" t="s">
        <v>26</v>
      </c>
      <c r="F15637" s="12">
        <v>2024.0</v>
      </c>
      <c r="G15637" s="13" t="s">
        <v>42887</v>
      </c>
      <c r="H15637" s="14" t="s">
        <v>42888</v>
      </c>
      <c r="I15637" s="12">
        <v>7662.0</v>
      </c>
      <c r="J15637" s="15" t="str">
        <f t="shared" si="1"/>
        <v>Irrelevant</v>
      </c>
    </row>
    <row r="15638" ht="22.5" customHeight="1">
      <c r="A15638" s="9" t="s">
        <v>42889</v>
      </c>
      <c r="B15638" s="10">
        <v>45619.924942129626</v>
      </c>
      <c r="C15638" s="11" t="s">
        <v>14072</v>
      </c>
      <c r="D15638" s="12">
        <v>11.0</v>
      </c>
      <c r="E15638" s="10" t="s">
        <v>17</v>
      </c>
      <c r="F15638" s="12">
        <v>2024.0</v>
      </c>
      <c r="G15638" s="13" t="s">
        <v>13</v>
      </c>
      <c r="H15638" s="14" t="s">
        <v>6812</v>
      </c>
      <c r="I15638" s="12">
        <v>13169.0</v>
      </c>
      <c r="J15638" s="15" t="str">
        <f t="shared" si="1"/>
        <v>Relevant</v>
      </c>
    </row>
    <row r="15639" ht="22.5" customHeight="1">
      <c r="A15639" s="9" t="s">
        <v>42890</v>
      </c>
      <c r="B15639" s="10">
        <v>45458.80755787037</v>
      </c>
      <c r="C15639" s="11" t="s">
        <v>42891</v>
      </c>
      <c r="D15639" s="12">
        <v>6.0</v>
      </c>
      <c r="E15639" s="10" t="s">
        <v>34</v>
      </c>
      <c r="F15639" s="12">
        <v>2024.0</v>
      </c>
      <c r="G15639" s="13" t="s">
        <v>13</v>
      </c>
      <c r="H15639" s="14" t="s">
        <v>42892</v>
      </c>
      <c r="I15639" s="12">
        <v>3.0</v>
      </c>
      <c r="J15639" s="15" t="str">
        <f t="shared" si="1"/>
        <v>Relevant</v>
      </c>
    </row>
    <row r="15640" ht="22.5" customHeight="1">
      <c r="A15640" s="9" t="s">
        <v>42893</v>
      </c>
      <c r="B15640" s="10">
        <v>45717.864224537036</v>
      </c>
      <c r="C15640" s="11" t="s">
        <v>42894</v>
      </c>
      <c r="D15640" s="12">
        <v>3.0</v>
      </c>
      <c r="E15640" s="10" t="s">
        <v>59</v>
      </c>
      <c r="F15640" s="12">
        <v>2025.0</v>
      </c>
      <c r="G15640" s="13" t="s">
        <v>13</v>
      </c>
      <c r="H15640" s="14" t="s">
        <v>42895</v>
      </c>
      <c r="I15640" s="12">
        <v>4271.0</v>
      </c>
      <c r="J15640" s="15" t="str">
        <f t="shared" si="1"/>
        <v>Irrelevant</v>
      </c>
    </row>
    <row r="15641" ht="22.5" customHeight="1">
      <c r="A15641" s="9" t="s">
        <v>42896</v>
      </c>
      <c r="B15641" s="10">
        <v>45616.351689814815</v>
      </c>
      <c r="C15641" s="11" t="s">
        <v>42897</v>
      </c>
      <c r="D15641" s="12">
        <v>11.0</v>
      </c>
      <c r="E15641" s="10" t="s">
        <v>17</v>
      </c>
      <c r="F15641" s="12">
        <v>2024.0</v>
      </c>
      <c r="G15641" s="13" t="s">
        <v>13</v>
      </c>
      <c r="H15641" s="14" t="s">
        <v>1659</v>
      </c>
      <c r="I15641" s="12">
        <v>201.0</v>
      </c>
      <c r="J15641" s="15" t="str">
        <f t="shared" si="1"/>
        <v>Relevant</v>
      </c>
    </row>
    <row r="15642" ht="22.5" customHeight="1">
      <c r="A15642" s="9" t="s">
        <v>42898</v>
      </c>
      <c r="B15642" s="10">
        <v>45743.44614583333</v>
      </c>
      <c r="C15642" s="11" t="s">
        <v>42899</v>
      </c>
      <c r="D15642" s="12">
        <v>3.0</v>
      </c>
      <c r="E15642" s="10" t="s">
        <v>59</v>
      </c>
      <c r="F15642" s="12">
        <v>2025.0</v>
      </c>
      <c r="G15642" s="13" t="s">
        <v>42900</v>
      </c>
      <c r="H15642" s="14" t="s">
        <v>42901</v>
      </c>
      <c r="I15642" s="12">
        <v>6532273.0</v>
      </c>
      <c r="J15642" s="15" t="str">
        <f t="shared" si="1"/>
        <v>Irrelevant</v>
      </c>
    </row>
    <row r="15643" ht="22.5" customHeight="1">
      <c r="A15643" s="9" t="s">
        <v>42902</v>
      </c>
      <c r="B15643" s="10">
        <v>45615.43412037037</v>
      </c>
      <c r="C15643" s="11" t="s">
        <v>18760</v>
      </c>
      <c r="D15643" s="12">
        <v>11.0</v>
      </c>
      <c r="E15643" s="10" t="s">
        <v>17</v>
      </c>
      <c r="F15643" s="12">
        <v>2024.0</v>
      </c>
      <c r="G15643" s="13" t="s">
        <v>13</v>
      </c>
      <c r="H15643" s="14" t="s">
        <v>781</v>
      </c>
      <c r="I15643" s="12">
        <v>187.0</v>
      </c>
      <c r="J15643" s="15" t="str">
        <f t="shared" si="1"/>
        <v>Irrelevant</v>
      </c>
    </row>
    <row r="15644" ht="22.5" customHeight="1">
      <c r="A15644" s="9" t="s">
        <v>42903</v>
      </c>
      <c r="B15644" s="10">
        <v>45473.52596064815</v>
      </c>
      <c r="C15644" s="11" t="s">
        <v>22064</v>
      </c>
      <c r="D15644" s="12">
        <v>6.0</v>
      </c>
      <c r="E15644" s="10" t="s">
        <v>34</v>
      </c>
      <c r="F15644" s="12">
        <v>2024.0</v>
      </c>
      <c r="G15644" s="13" t="s">
        <v>13</v>
      </c>
      <c r="H15644" s="14" t="s">
        <v>56</v>
      </c>
      <c r="I15644" s="12">
        <v>26.0</v>
      </c>
      <c r="J15644" s="15" t="str">
        <f t="shared" si="1"/>
        <v>Relevant</v>
      </c>
    </row>
    <row r="15645" ht="22.5" customHeight="1">
      <c r="A15645" s="9" t="s">
        <v>42904</v>
      </c>
      <c r="B15645" s="10">
        <v>45696.87467592592</v>
      </c>
      <c r="C15645" s="11" t="s">
        <v>42905</v>
      </c>
      <c r="D15645" s="12">
        <v>2.0</v>
      </c>
      <c r="E15645" s="10" t="s">
        <v>12</v>
      </c>
      <c r="F15645" s="12">
        <v>2025.0</v>
      </c>
      <c r="G15645" s="13" t="s">
        <v>13</v>
      </c>
      <c r="H15645" s="14" t="s">
        <v>14</v>
      </c>
      <c r="I15645" s="12">
        <v>34.0</v>
      </c>
      <c r="J15645" s="15" t="str">
        <f t="shared" si="1"/>
        <v>Relevant</v>
      </c>
    </row>
    <row r="15646" ht="22.5" customHeight="1">
      <c r="A15646" s="9" t="s">
        <v>42906</v>
      </c>
      <c r="B15646" s="10">
        <v>45589.727268518516</v>
      </c>
      <c r="C15646" s="11" t="s">
        <v>38853</v>
      </c>
      <c r="D15646" s="12">
        <v>10.0</v>
      </c>
      <c r="E15646" s="10" t="s">
        <v>42</v>
      </c>
      <c r="F15646" s="12">
        <v>2024.0</v>
      </c>
      <c r="G15646" s="13" t="s">
        <v>13</v>
      </c>
      <c r="H15646" s="14" t="s">
        <v>2991</v>
      </c>
      <c r="I15646" s="12">
        <v>9.0</v>
      </c>
      <c r="J15646" s="15" t="str">
        <f t="shared" si="1"/>
        <v>Relevant</v>
      </c>
    </row>
    <row r="15647" ht="22.5" customHeight="1">
      <c r="A15647" s="9" t="s">
        <v>42907</v>
      </c>
      <c r="B15647" s="10">
        <v>45384.7159375</v>
      </c>
      <c r="C15647" s="11" t="s">
        <v>42908</v>
      </c>
      <c r="D15647" s="12">
        <v>4.0</v>
      </c>
      <c r="E15647" s="10" t="s">
        <v>274</v>
      </c>
      <c r="F15647" s="12">
        <v>2024.0</v>
      </c>
      <c r="G15647" s="13" t="s">
        <v>13</v>
      </c>
      <c r="H15647" s="14" t="s">
        <v>13684</v>
      </c>
      <c r="I15647" s="12">
        <v>1664.0</v>
      </c>
      <c r="J15647" s="15" t="str">
        <f t="shared" si="1"/>
        <v>Irrelevant</v>
      </c>
    </row>
    <row r="15648" ht="22.5" customHeight="1">
      <c r="A15648" s="9" t="s">
        <v>42909</v>
      </c>
      <c r="B15648" s="10">
        <v>45597.38418981482</v>
      </c>
      <c r="C15648" s="11" t="s">
        <v>42910</v>
      </c>
      <c r="D15648" s="12">
        <v>11.0</v>
      </c>
      <c r="E15648" s="10" t="s">
        <v>17</v>
      </c>
      <c r="F15648" s="12">
        <v>2024.0</v>
      </c>
      <c r="G15648" s="13" t="s">
        <v>42911</v>
      </c>
      <c r="H15648" s="14" t="s">
        <v>42912</v>
      </c>
      <c r="I15648" s="12">
        <v>8494959.0</v>
      </c>
      <c r="J15648" s="15" t="str">
        <f t="shared" si="1"/>
        <v>Relevant</v>
      </c>
    </row>
    <row r="15649" ht="22.5" customHeight="1">
      <c r="A15649" s="9" t="s">
        <v>42913</v>
      </c>
      <c r="B15649" s="10">
        <v>45645.42631944444</v>
      </c>
      <c r="C15649" s="11" t="s">
        <v>42914</v>
      </c>
      <c r="D15649" s="12">
        <v>12.0</v>
      </c>
      <c r="E15649" s="10" t="s">
        <v>26</v>
      </c>
      <c r="F15649" s="12">
        <v>2024.0</v>
      </c>
      <c r="G15649" s="13" t="s">
        <v>42915</v>
      </c>
      <c r="H15649" s="14" t="s">
        <v>42916</v>
      </c>
      <c r="I15649" s="12">
        <v>1153668.0</v>
      </c>
      <c r="J15649" s="15" t="str">
        <f t="shared" si="1"/>
        <v>Relevant</v>
      </c>
    </row>
    <row r="15650" ht="22.5" customHeight="1">
      <c r="A15650" s="9" t="s">
        <v>42917</v>
      </c>
      <c r="B15650" s="10">
        <v>45607.48771990741</v>
      </c>
      <c r="C15650" s="11" t="s">
        <v>42918</v>
      </c>
      <c r="D15650" s="12">
        <v>11.0</v>
      </c>
      <c r="E15650" s="10" t="s">
        <v>17</v>
      </c>
      <c r="F15650" s="12">
        <v>2024.0</v>
      </c>
      <c r="G15650" s="13" t="s">
        <v>13</v>
      </c>
      <c r="H15650" s="14" t="s">
        <v>100</v>
      </c>
      <c r="I15650" s="12">
        <v>1291.0</v>
      </c>
      <c r="J15650" s="15" t="str">
        <f t="shared" si="1"/>
        <v>Relevant</v>
      </c>
    </row>
    <row r="15651" ht="22.5" customHeight="1">
      <c r="A15651" s="9" t="s">
        <v>42919</v>
      </c>
      <c r="B15651" s="10">
        <v>45697.05483796296</v>
      </c>
      <c r="C15651" s="11" t="s">
        <v>42920</v>
      </c>
      <c r="D15651" s="12">
        <v>2.0</v>
      </c>
      <c r="E15651" s="10" t="s">
        <v>12</v>
      </c>
      <c r="F15651" s="12">
        <v>2025.0</v>
      </c>
      <c r="G15651" s="13" t="s">
        <v>13</v>
      </c>
      <c r="H15651" s="14" t="s">
        <v>14</v>
      </c>
      <c r="I15651" s="12">
        <v>68.0</v>
      </c>
      <c r="J15651" s="15" t="str">
        <f t="shared" si="1"/>
        <v>Relevant</v>
      </c>
    </row>
    <row r="15652" ht="22.5" customHeight="1">
      <c r="A15652" s="9" t="s">
        <v>42921</v>
      </c>
      <c r="B15652" s="10">
        <v>45615.36618055555</v>
      </c>
      <c r="C15652" s="11" t="s">
        <v>42922</v>
      </c>
      <c r="D15652" s="12">
        <v>11.0</v>
      </c>
      <c r="E15652" s="10" t="s">
        <v>17</v>
      </c>
      <c r="F15652" s="12">
        <v>2024.0</v>
      </c>
      <c r="G15652" s="13" t="s">
        <v>13</v>
      </c>
      <c r="H15652" s="14" t="s">
        <v>781</v>
      </c>
      <c r="I15652" s="12">
        <v>146.0</v>
      </c>
      <c r="J15652" s="15" t="str">
        <f t="shared" si="1"/>
        <v>Irrelevant</v>
      </c>
    </row>
    <row r="15653" ht="22.5" customHeight="1">
      <c r="A15653" s="9" t="s">
        <v>42923</v>
      </c>
      <c r="B15653" s="10">
        <v>45606.91974537037</v>
      </c>
      <c r="C15653" s="11" t="s">
        <v>42924</v>
      </c>
      <c r="D15653" s="12">
        <v>11.0</v>
      </c>
      <c r="E15653" s="10" t="s">
        <v>17</v>
      </c>
      <c r="F15653" s="12">
        <v>2024.0</v>
      </c>
      <c r="G15653" s="13" t="s">
        <v>42925</v>
      </c>
      <c r="H15653" s="14" t="s">
        <v>42926</v>
      </c>
      <c r="I15653" s="12">
        <v>27642.0</v>
      </c>
      <c r="J15653" s="15" t="str">
        <f t="shared" si="1"/>
        <v>Relevant</v>
      </c>
    </row>
    <row r="15654" ht="22.5" customHeight="1">
      <c r="A15654" s="9" t="s">
        <v>42927</v>
      </c>
      <c r="B15654" s="10">
        <v>45599.01053449074</v>
      </c>
      <c r="C15654" s="11" t="s">
        <v>42928</v>
      </c>
      <c r="D15654" s="12">
        <v>11.0</v>
      </c>
      <c r="E15654" s="10" t="s">
        <v>17</v>
      </c>
      <c r="F15654" s="12">
        <v>2024.0</v>
      </c>
      <c r="G15654" s="13" t="s">
        <v>42929</v>
      </c>
      <c r="H15654" s="14" t="s">
        <v>42930</v>
      </c>
      <c r="I15654" s="12">
        <v>1.2767834E7</v>
      </c>
      <c r="J15654" s="15" t="str">
        <f t="shared" si="1"/>
        <v>Relevant</v>
      </c>
    </row>
    <row r="15655" ht="22.5" customHeight="1">
      <c r="A15655" s="9" t="s">
        <v>42931</v>
      </c>
      <c r="B15655" s="10">
        <v>45582.57114583333</v>
      </c>
      <c r="C15655" s="11" t="s">
        <v>39083</v>
      </c>
      <c r="D15655" s="12">
        <v>10.0</v>
      </c>
      <c r="E15655" s="10" t="s">
        <v>42</v>
      </c>
      <c r="F15655" s="12">
        <v>2024.0</v>
      </c>
      <c r="G15655" s="13" t="s">
        <v>42932</v>
      </c>
      <c r="H15655" s="14" t="s">
        <v>42933</v>
      </c>
      <c r="I15655" s="12">
        <v>253820.0</v>
      </c>
      <c r="J15655" s="15" t="str">
        <f t="shared" si="1"/>
        <v>Irrelevant</v>
      </c>
    </row>
    <row r="15656" ht="22.5" customHeight="1">
      <c r="A15656" s="9" t="s">
        <v>42934</v>
      </c>
      <c r="B15656" s="10">
        <v>45651.74853009259</v>
      </c>
      <c r="C15656" s="11" t="s">
        <v>42935</v>
      </c>
      <c r="D15656" s="12">
        <v>12.0</v>
      </c>
      <c r="E15656" s="10" t="s">
        <v>26</v>
      </c>
      <c r="F15656" s="12">
        <v>2024.0</v>
      </c>
      <c r="G15656" s="13" t="s">
        <v>13</v>
      </c>
      <c r="H15656" s="14" t="s">
        <v>121</v>
      </c>
      <c r="I15656" s="12">
        <v>1826.0</v>
      </c>
      <c r="J15656" s="15" t="str">
        <f t="shared" si="1"/>
        <v>Irrelevant</v>
      </c>
    </row>
    <row r="15657" ht="22.5" customHeight="1">
      <c r="A15657" s="9" t="s">
        <v>42936</v>
      </c>
      <c r="B15657" s="10">
        <v>45696.93125</v>
      </c>
      <c r="C15657" s="11" t="s">
        <v>29604</v>
      </c>
      <c r="D15657" s="12">
        <v>2.0</v>
      </c>
      <c r="E15657" s="10" t="s">
        <v>12</v>
      </c>
      <c r="F15657" s="12">
        <v>2025.0</v>
      </c>
      <c r="G15657" s="13" t="s">
        <v>13</v>
      </c>
      <c r="H15657" s="14" t="s">
        <v>42937</v>
      </c>
      <c r="I15657" s="12">
        <v>291.0</v>
      </c>
      <c r="J15657" s="15" t="str">
        <f t="shared" si="1"/>
        <v>Relevant</v>
      </c>
    </row>
    <row r="15658" ht="22.5" customHeight="1">
      <c r="A15658" s="9" t="s">
        <v>42938</v>
      </c>
      <c r="B15658" s="10">
        <v>45653.38712962963</v>
      </c>
      <c r="C15658" s="11" t="s">
        <v>42939</v>
      </c>
      <c r="D15658" s="12">
        <v>12.0</v>
      </c>
      <c r="E15658" s="10" t="s">
        <v>26</v>
      </c>
      <c r="F15658" s="12">
        <v>2024.0</v>
      </c>
      <c r="G15658" s="13" t="s">
        <v>13</v>
      </c>
      <c r="H15658" s="14" t="s">
        <v>2976</v>
      </c>
      <c r="I15658" s="12">
        <v>19946.0</v>
      </c>
      <c r="J15658" s="15" t="str">
        <f t="shared" si="1"/>
        <v>Irrelevant</v>
      </c>
    </row>
    <row r="15659" ht="22.5" customHeight="1">
      <c r="A15659" s="9" t="s">
        <v>42940</v>
      </c>
      <c r="B15659" s="10">
        <v>45683.99940972222</v>
      </c>
      <c r="C15659" s="11" t="s">
        <v>42941</v>
      </c>
      <c r="D15659" s="12">
        <v>1.0</v>
      </c>
      <c r="E15659" s="10" t="s">
        <v>70</v>
      </c>
      <c r="F15659" s="12">
        <v>2025.0</v>
      </c>
      <c r="G15659" s="13" t="s">
        <v>42942</v>
      </c>
      <c r="H15659" s="14" t="s">
        <v>42943</v>
      </c>
      <c r="I15659" s="12">
        <v>2178297.0</v>
      </c>
      <c r="J15659" s="15" t="str">
        <f t="shared" si="1"/>
        <v>Relevant</v>
      </c>
    </row>
    <row r="15660" ht="22.5" customHeight="1">
      <c r="A15660" s="9" t="s">
        <v>42944</v>
      </c>
      <c r="B15660" s="10">
        <v>45696.76550925926</v>
      </c>
      <c r="C15660" s="11" t="s">
        <v>11960</v>
      </c>
      <c r="D15660" s="12">
        <v>2.0</v>
      </c>
      <c r="E15660" s="10" t="s">
        <v>12</v>
      </c>
      <c r="F15660" s="12">
        <v>2025.0</v>
      </c>
      <c r="G15660" s="13" t="s">
        <v>13</v>
      </c>
      <c r="H15660" s="14" t="s">
        <v>14</v>
      </c>
      <c r="I15660" s="12">
        <v>177.0</v>
      </c>
      <c r="J15660" s="15" t="str">
        <f t="shared" si="1"/>
        <v>Relevant</v>
      </c>
    </row>
    <row r="15661" ht="22.5" customHeight="1">
      <c r="A15661" s="9" t="s">
        <v>42945</v>
      </c>
      <c r="B15661" s="10">
        <v>45609.62898148148</v>
      </c>
      <c r="C15661" s="11" t="s">
        <v>10311</v>
      </c>
      <c r="D15661" s="12">
        <v>11.0</v>
      </c>
      <c r="E15661" s="10" t="s">
        <v>17</v>
      </c>
      <c r="F15661" s="12">
        <v>2024.0</v>
      </c>
      <c r="G15661" s="13" t="s">
        <v>16192</v>
      </c>
      <c r="H15661" s="14" t="s">
        <v>16193</v>
      </c>
      <c r="I15661" s="12">
        <v>0.0</v>
      </c>
      <c r="J15661" s="15" t="str">
        <f t="shared" si="1"/>
        <v>Relevant</v>
      </c>
    </row>
    <row r="15662" ht="22.5" customHeight="1">
      <c r="A15662" s="9" t="s">
        <v>42946</v>
      </c>
      <c r="B15662" s="10">
        <v>45614.76435185185</v>
      </c>
      <c r="C15662" s="11" t="s">
        <v>7874</v>
      </c>
      <c r="D15662" s="12">
        <v>11.0</v>
      </c>
      <c r="E15662" s="10" t="s">
        <v>17</v>
      </c>
      <c r="F15662" s="12">
        <v>2024.0</v>
      </c>
      <c r="G15662" s="13" t="s">
        <v>13</v>
      </c>
      <c r="H15662" s="14" t="s">
        <v>423</v>
      </c>
      <c r="I15662" s="12">
        <v>4504.0</v>
      </c>
      <c r="J15662" s="15" t="str">
        <f t="shared" si="1"/>
        <v>Relevant</v>
      </c>
    </row>
    <row r="15663" ht="22.5" customHeight="1">
      <c r="A15663" s="9" t="s">
        <v>42947</v>
      </c>
      <c r="B15663" s="10">
        <v>45624.83362268518</v>
      </c>
      <c r="C15663" s="11" t="s">
        <v>42278</v>
      </c>
      <c r="D15663" s="12">
        <v>11.0</v>
      </c>
      <c r="E15663" s="10" t="s">
        <v>17</v>
      </c>
      <c r="F15663" s="12">
        <v>2024.0</v>
      </c>
      <c r="G15663" s="13" t="s">
        <v>42948</v>
      </c>
      <c r="H15663" s="14" t="s">
        <v>42949</v>
      </c>
      <c r="I15663" s="12">
        <v>6831001.0</v>
      </c>
      <c r="J15663" s="15" t="str">
        <f t="shared" si="1"/>
        <v>Relevant</v>
      </c>
    </row>
    <row r="15664" ht="22.5" customHeight="1">
      <c r="A15664" s="9" t="s">
        <v>42950</v>
      </c>
      <c r="B15664" s="10">
        <v>45644.34328375</v>
      </c>
      <c r="C15664" s="11" t="s">
        <v>42951</v>
      </c>
      <c r="D15664" s="12">
        <v>12.0</v>
      </c>
      <c r="E15664" s="10" t="s">
        <v>26</v>
      </c>
      <c r="F15664" s="12">
        <v>2024.0</v>
      </c>
      <c r="G15664" s="13" t="s">
        <v>42952</v>
      </c>
      <c r="H15664" s="14" t="s">
        <v>42953</v>
      </c>
      <c r="I15664" s="12">
        <v>6195.0</v>
      </c>
      <c r="J15664" s="15" t="str">
        <f t="shared" si="1"/>
        <v>Relevant</v>
      </c>
    </row>
    <row r="15665" ht="22.5" customHeight="1">
      <c r="A15665" s="9" t="s">
        <v>42954</v>
      </c>
      <c r="B15665" s="10">
        <v>45613.376122685186</v>
      </c>
      <c r="C15665" s="11" t="s">
        <v>42955</v>
      </c>
      <c r="D15665" s="12">
        <v>11.0</v>
      </c>
      <c r="E15665" s="10" t="s">
        <v>17</v>
      </c>
      <c r="F15665" s="12">
        <v>2024.0</v>
      </c>
      <c r="G15665" s="13" t="s">
        <v>13</v>
      </c>
      <c r="H15665" s="14" t="s">
        <v>33856</v>
      </c>
      <c r="I15665" s="12">
        <v>2784.0</v>
      </c>
      <c r="J15665" s="15" t="str">
        <f t="shared" si="1"/>
        <v>Irrelevant</v>
      </c>
    </row>
    <row r="15666" ht="22.5" customHeight="1">
      <c r="A15666" s="9" t="s">
        <v>42956</v>
      </c>
      <c r="B15666" s="10">
        <v>45646.03854166667</v>
      </c>
      <c r="C15666" s="11" t="s">
        <v>42957</v>
      </c>
      <c r="D15666" s="12">
        <v>12.0</v>
      </c>
      <c r="E15666" s="10" t="s">
        <v>26</v>
      </c>
      <c r="F15666" s="12">
        <v>2024.0</v>
      </c>
      <c r="G15666" s="13" t="s">
        <v>42958</v>
      </c>
      <c r="H15666" s="14" t="s">
        <v>42959</v>
      </c>
      <c r="I15666" s="12">
        <v>141082.0</v>
      </c>
      <c r="J15666" s="15" t="str">
        <f t="shared" si="1"/>
        <v>Irrelevant</v>
      </c>
    </row>
    <row r="15667" ht="22.5" customHeight="1">
      <c r="A15667" s="9" t="s">
        <v>42960</v>
      </c>
      <c r="B15667" s="10">
        <v>45608.78636574074</v>
      </c>
      <c r="C15667" s="11" t="s">
        <v>19830</v>
      </c>
      <c r="D15667" s="12">
        <v>11.0</v>
      </c>
      <c r="E15667" s="10" t="s">
        <v>17</v>
      </c>
      <c r="F15667" s="12">
        <v>2024.0</v>
      </c>
      <c r="G15667" s="13" t="s">
        <v>13</v>
      </c>
      <c r="H15667" s="14" t="s">
        <v>1877</v>
      </c>
      <c r="I15667" s="12">
        <v>207.0</v>
      </c>
      <c r="J15667" s="15" t="str">
        <f t="shared" si="1"/>
        <v>Irrelevant</v>
      </c>
    </row>
    <row r="15668" ht="22.5" customHeight="1">
      <c r="A15668" s="9" t="s">
        <v>42961</v>
      </c>
      <c r="B15668" s="10">
        <v>45648.235983796294</v>
      </c>
      <c r="C15668" s="11" t="s">
        <v>42962</v>
      </c>
      <c r="D15668" s="12">
        <v>12.0</v>
      </c>
      <c r="E15668" s="10" t="s">
        <v>26</v>
      </c>
      <c r="F15668" s="12">
        <v>2024.0</v>
      </c>
      <c r="G15668" s="13" t="s">
        <v>42963</v>
      </c>
      <c r="H15668" s="14" t="s">
        <v>42964</v>
      </c>
      <c r="I15668" s="12">
        <v>8149206.0</v>
      </c>
      <c r="J15668" s="15" t="str">
        <f t="shared" si="1"/>
        <v>Irrelevant</v>
      </c>
    </row>
    <row r="15669" ht="22.5" customHeight="1">
      <c r="A15669" s="9" t="s">
        <v>42965</v>
      </c>
      <c r="B15669" s="10">
        <v>45617.48165509259</v>
      </c>
      <c r="C15669" s="11" t="s">
        <v>42966</v>
      </c>
      <c r="D15669" s="12">
        <v>11.0</v>
      </c>
      <c r="E15669" s="10" t="s">
        <v>17</v>
      </c>
      <c r="F15669" s="12">
        <v>2024.0</v>
      </c>
      <c r="G15669" s="13" t="s">
        <v>13</v>
      </c>
      <c r="H15669" s="14" t="s">
        <v>42967</v>
      </c>
      <c r="I15669" s="12">
        <v>84702.0</v>
      </c>
      <c r="J15669" s="15" t="str">
        <f t="shared" si="1"/>
        <v>Relevant</v>
      </c>
    </row>
    <row r="15670" ht="22.5" customHeight="1">
      <c r="A15670" s="9" t="s">
        <v>42968</v>
      </c>
      <c r="B15670" s="10">
        <v>45523.77332175926</v>
      </c>
      <c r="C15670" s="11" t="s">
        <v>42969</v>
      </c>
      <c r="D15670" s="12">
        <v>8.0</v>
      </c>
      <c r="E15670" s="10" t="s">
        <v>167</v>
      </c>
      <c r="F15670" s="12">
        <v>2024.0</v>
      </c>
      <c r="G15670" s="13" t="s">
        <v>42970</v>
      </c>
      <c r="H15670" s="14" t="s">
        <v>42971</v>
      </c>
      <c r="I15670" s="12">
        <v>2.4078325E7</v>
      </c>
      <c r="J15670" s="15" t="str">
        <f t="shared" si="1"/>
        <v>Irrelevant</v>
      </c>
    </row>
    <row r="15671" ht="22.5" customHeight="1">
      <c r="A15671" s="9" t="s">
        <v>42972</v>
      </c>
      <c r="B15671" s="10">
        <v>45595.62908564815</v>
      </c>
      <c r="C15671" s="11" t="s">
        <v>42973</v>
      </c>
      <c r="D15671" s="12">
        <v>10.0</v>
      </c>
      <c r="E15671" s="10" t="s">
        <v>42</v>
      </c>
      <c r="F15671" s="12">
        <v>2024.0</v>
      </c>
      <c r="G15671" s="13" t="s">
        <v>13</v>
      </c>
      <c r="H15671" s="14" t="s">
        <v>2062</v>
      </c>
      <c r="I15671" s="12">
        <v>545.0</v>
      </c>
      <c r="J15671" s="15" t="str">
        <f t="shared" si="1"/>
        <v>Relevant</v>
      </c>
    </row>
    <row r="15672" ht="22.5" customHeight="1">
      <c r="A15672" s="9" t="s">
        <v>42974</v>
      </c>
      <c r="B15672" s="10">
        <v>45725.38805555556</v>
      </c>
      <c r="C15672" s="11" t="s">
        <v>42975</v>
      </c>
      <c r="D15672" s="12">
        <v>3.0</v>
      </c>
      <c r="E15672" s="10" t="s">
        <v>59</v>
      </c>
      <c r="F15672" s="12">
        <v>2025.0</v>
      </c>
      <c r="G15672" s="13" t="s">
        <v>42976</v>
      </c>
      <c r="H15672" s="14" t="s">
        <v>42977</v>
      </c>
      <c r="I15672" s="12">
        <v>9277467.0</v>
      </c>
      <c r="J15672" s="15" t="str">
        <f t="shared" si="1"/>
        <v>Irrelevant</v>
      </c>
    </row>
    <row r="15673" ht="22.5" customHeight="1">
      <c r="A15673" s="9" t="s">
        <v>42978</v>
      </c>
      <c r="B15673" s="10">
        <v>45532.44240097222</v>
      </c>
      <c r="C15673" s="11" t="s">
        <v>42979</v>
      </c>
      <c r="D15673" s="12">
        <v>8.0</v>
      </c>
      <c r="E15673" s="10" t="s">
        <v>167</v>
      </c>
      <c r="F15673" s="12">
        <v>2024.0</v>
      </c>
      <c r="G15673" s="13" t="s">
        <v>42980</v>
      </c>
      <c r="H15673" s="14" t="s">
        <v>2425</v>
      </c>
      <c r="I15673" s="12">
        <v>7223.0</v>
      </c>
      <c r="J15673" s="15" t="str">
        <f t="shared" si="1"/>
        <v>Relevant</v>
      </c>
    </row>
    <row r="15674" ht="22.5" customHeight="1">
      <c r="A15674" s="9" t="s">
        <v>42981</v>
      </c>
      <c r="B15674" s="10">
        <v>45701.53298611111</v>
      </c>
      <c r="C15674" s="11" t="s">
        <v>42982</v>
      </c>
      <c r="D15674" s="12">
        <v>2.0</v>
      </c>
      <c r="E15674" s="10" t="s">
        <v>12</v>
      </c>
      <c r="F15674" s="12">
        <v>2025.0</v>
      </c>
      <c r="G15674" s="13" t="s">
        <v>42983</v>
      </c>
      <c r="H15674" s="14" t="s">
        <v>42984</v>
      </c>
      <c r="I15674" s="12">
        <v>7790395.0</v>
      </c>
      <c r="J15674" s="15" t="str">
        <f t="shared" si="1"/>
        <v>Irrelevant</v>
      </c>
    </row>
    <row r="15675" ht="22.5" customHeight="1">
      <c r="A15675" s="9" t="s">
        <v>42985</v>
      </c>
      <c r="B15675" s="10">
        <v>45564.41525462963</v>
      </c>
      <c r="C15675" s="11" t="s">
        <v>42986</v>
      </c>
      <c r="D15675" s="12">
        <v>9.0</v>
      </c>
      <c r="E15675" s="10" t="s">
        <v>114</v>
      </c>
      <c r="F15675" s="12">
        <v>2024.0</v>
      </c>
      <c r="G15675" s="13" t="s">
        <v>13</v>
      </c>
      <c r="H15675" s="14" t="s">
        <v>16614</v>
      </c>
      <c r="I15675" s="12">
        <v>21.0</v>
      </c>
      <c r="J15675" s="15" t="str">
        <f t="shared" si="1"/>
        <v>Relevant</v>
      </c>
    </row>
    <row r="15676" ht="22.5" customHeight="1">
      <c r="A15676" s="9" t="s">
        <v>42987</v>
      </c>
      <c r="B15676" s="10">
        <v>45549.78706018518</v>
      </c>
      <c r="C15676" s="11" t="s">
        <v>42988</v>
      </c>
      <c r="D15676" s="12">
        <v>9.0</v>
      </c>
      <c r="E15676" s="10" t="s">
        <v>114</v>
      </c>
      <c r="F15676" s="12">
        <v>2024.0</v>
      </c>
      <c r="G15676" s="13" t="s">
        <v>42989</v>
      </c>
      <c r="H15676" s="14" t="s">
        <v>42990</v>
      </c>
      <c r="I15676" s="12">
        <v>2101175.0</v>
      </c>
      <c r="J15676" s="15" t="str">
        <f t="shared" si="1"/>
        <v>Relevant</v>
      </c>
    </row>
    <row r="15677" ht="22.5" customHeight="1">
      <c r="A15677" s="9" t="s">
        <v>42991</v>
      </c>
      <c r="B15677" s="10">
        <v>45617.1502662037</v>
      </c>
      <c r="C15677" s="11" t="s">
        <v>42992</v>
      </c>
      <c r="D15677" s="12">
        <v>11.0</v>
      </c>
      <c r="E15677" s="10" t="s">
        <v>17</v>
      </c>
      <c r="F15677" s="12">
        <v>2024.0</v>
      </c>
      <c r="G15677" s="13" t="s">
        <v>42993</v>
      </c>
      <c r="H15677" s="14" t="s">
        <v>42994</v>
      </c>
      <c r="I15677" s="12">
        <v>0.0</v>
      </c>
      <c r="J15677" s="15" t="str">
        <f t="shared" si="1"/>
        <v>Relevant</v>
      </c>
    </row>
    <row r="15678" ht="22.5" customHeight="1">
      <c r="A15678" s="9" t="s">
        <v>42995</v>
      </c>
      <c r="B15678" s="10">
        <v>45747.76565972222</v>
      </c>
      <c r="C15678" s="11" t="s">
        <v>3415</v>
      </c>
      <c r="D15678" s="12">
        <v>3.0</v>
      </c>
      <c r="E15678" s="10" t="s">
        <v>59</v>
      </c>
      <c r="F15678" s="12">
        <v>2025.0</v>
      </c>
      <c r="G15678" s="13" t="s">
        <v>42996</v>
      </c>
      <c r="H15678" s="14" t="str">
        <f>IFERROR(__xludf.DUMMYFUNCTION("TRIM(REGEXREPLACE(GOOGLETRANSLATE(G15678,""auto"",""en""),""(?i)\b(RT|QT)\s*@?\w*:?\s*|https?://\S+|@\w+|#\w+|[^\x00-\x7F]|[^\w\s]"",""""))"),"Ghaziabad Weather Temperature dropped due to strong winds in Ghaziabad air quality improved")</f>
        <v>Ghaziabad Weather Temperature dropped due to strong winds in Ghaziabad air quality improved</v>
      </c>
      <c r="I15678" s="12">
        <v>6035476.0</v>
      </c>
      <c r="J15678" s="15" t="str">
        <f t="shared" si="1"/>
        <v>Relevant</v>
      </c>
    </row>
    <row r="15679" ht="22.5" customHeight="1">
      <c r="A15679" s="9" t="s">
        <v>42997</v>
      </c>
      <c r="B15679" s="10">
        <v>45632.34841435185</v>
      </c>
      <c r="C15679" s="11" t="s">
        <v>8067</v>
      </c>
      <c r="D15679" s="12">
        <v>12.0</v>
      </c>
      <c r="E15679" s="10" t="s">
        <v>26</v>
      </c>
      <c r="F15679" s="12">
        <v>2024.0</v>
      </c>
      <c r="G15679" s="13" t="s">
        <v>13</v>
      </c>
      <c r="H15679" s="14" t="s">
        <v>514</v>
      </c>
      <c r="I15679" s="12">
        <v>739.0</v>
      </c>
      <c r="J15679" s="15" t="str">
        <f t="shared" si="1"/>
        <v>Relevant</v>
      </c>
    </row>
    <row r="15680" ht="22.5" customHeight="1">
      <c r="A15680" s="9" t="s">
        <v>42998</v>
      </c>
      <c r="B15680" s="10">
        <v>45600.74652777778</v>
      </c>
      <c r="C15680" s="11" t="s">
        <v>42430</v>
      </c>
      <c r="D15680" s="12">
        <v>11.0</v>
      </c>
      <c r="E15680" s="10" t="s">
        <v>17</v>
      </c>
      <c r="F15680" s="12">
        <v>2024.0</v>
      </c>
      <c r="G15680" s="13" t="s">
        <v>42999</v>
      </c>
      <c r="H15680" s="14" t="s">
        <v>43000</v>
      </c>
      <c r="I15680" s="12">
        <v>90568.0</v>
      </c>
      <c r="J15680" s="15" t="str">
        <f t="shared" si="1"/>
        <v>Irrelevant</v>
      </c>
    </row>
    <row r="15681" ht="22.5" customHeight="1">
      <c r="A15681" s="9" t="s">
        <v>43001</v>
      </c>
      <c r="B15681" s="10">
        <v>45597.61398148148</v>
      </c>
      <c r="C15681" s="11" t="s">
        <v>42449</v>
      </c>
      <c r="D15681" s="12">
        <v>11.0</v>
      </c>
      <c r="E15681" s="10" t="s">
        <v>17</v>
      </c>
      <c r="F15681" s="12">
        <v>2024.0</v>
      </c>
      <c r="G15681" s="13" t="s">
        <v>13</v>
      </c>
      <c r="H15681" s="14" t="s">
        <v>43002</v>
      </c>
      <c r="I15681" s="12">
        <v>401.0</v>
      </c>
      <c r="J15681" s="15" t="str">
        <f t="shared" si="1"/>
        <v>Relevant</v>
      </c>
    </row>
    <row r="15682" ht="22.5" customHeight="1">
      <c r="A15682" s="9" t="s">
        <v>43003</v>
      </c>
      <c r="B15682" s="10">
        <v>45588.29655092592</v>
      </c>
      <c r="C15682" s="11" t="s">
        <v>43004</v>
      </c>
      <c r="D15682" s="12">
        <v>10.0</v>
      </c>
      <c r="E15682" s="10" t="s">
        <v>42</v>
      </c>
      <c r="F15682" s="12">
        <v>2024.0</v>
      </c>
      <c r="G15682" s="13" t="s">
        <v>13</v>
      </c>
      <c r="H15682" s="14" t="s">
        <v>3169</v>
      </c>
      <c r="I15682" s="12">
        <v>440.0</v>
      </c>
      <c r="J15682" s="15" t="str">
        <f t="shared" si="1"/>
        <v>Relevant</v>
      </c>
    </row>
    <row r="15683" ht="22.5" customHeight="1">
      <c r="A15683" s="9" t="s">
        <v>43005</v>
      </c>
      <c r="B15683" s="10">
        <v>45595.39224537037</v>
      </c>
      <c r="C15683" s="11" t="s">
        <v>43006</v>
      </c>
      <c r="D15683" s="12">
        <v>10.0</v>
      </c>
      <c r="E15683" s="10" t="s">
        <v>42</v>
      </c>
      <c r="F15683" s="12">
        <v>2024.0</v>
      </c>
      <c r="G15683" s="13" t="s">
        <v>13</v>
      </c>
      <c r="H15683" s="14" t="s">
        <v>5813</v>
      </c>
      <c r="I15683" s="12">
        <v>160.0</v>
      </c>
      <c r="J15683" s="15" t="str">
        <f t="shared" si="1"/>
        <v>Relevant</v>
      </c>
    </row>
    <row r="15684" ht="22.5" customHeight="1">
      <c r="A15684" s="9" t="s">
        <v>43007</v>
      </c>
      <c r="B15684" s="10">
        <v>45610.685208333336</v>
      </c>
      <c r="C15684" s="11" t="s">
        <v>43008</v>
      </c>
      <c r="D15684" s="12">
        <v>11.0</v>
      </c>
      <c r="E15684" s="10" t="s">
        <v>17</v>
      </c>
      <c r="F15684" s="12">
        <v>2024.0</v>
      </c>
      <c r="G15684" s="13" t="s">
        <v>13</v>
      </c>
      <c r="H15684" s="14" t="s">
        <v>43009</v>
      </c>
      <c r="I15684" s="12">
        <v>232.0</v>
      </c>
      <c r="J15684" s="15" t="str">
        <f t="shared" si="1"/>
        <v>Irrelevant</v>
      </c>
    </row>
    <row r="15685" ht="22.5" customHeight="1">
      <c r="A15685" s="9" t="s">
        <v>43010</v>
      </c>
      <c r="B15685" s="10">
        <v>45586.90864583333</v>
      </c>
      <c r="C15685" s="11" t="s">
        <v>43011</v>
      </c>
      <c r="D15685" s="12">
        <v>10.0</v>
      </c>
      <c r="E15685" s="10" t="s">
        <v>42</v>
      </c>
      <c r="F15685" s="12">
        <v>2024.0</v>
      </c>
      <c r="G15685" s="13" t="s">
        <v>13</v>
      </c>
      <c r="H15685" s="14" t="s">
        <v>43012</v>
      </c>
      <c r="I15685" s="12">
        <v>25.0</v>
      </c>
      <c r="J15685" s="15" t="str">
        <f t="shared" si="1"/>
        <v>Relevant</v>
      </c>
    </row>
    <row r="15686" ht="22.5" customHeight="1">
      <c r="A15686" s="9" t="s">
        <v>43013</v>
      </c>
      <c r="B15686" s="10">
        <v>45620.17997189815</v>
      </c>
      <c r="C15686" s="11" t="s">
        <v>43014</v>
      </c>
      <c r="D15686" s="12">
        <v>11.0</v>
      </c>
      <c r="E15686" s="10" t="s">
        <v>17</v>
      </c>
      <c r="F15686" s="12">
        <v>2024.0</v>
      </c>
      <c r="G15686" s="13" t="s">
        <v>43015</v>
      </c>
      <c r="H15686" s="14" t="s">
        <v>43016</v>
      </c>
      <c r="I15686" s="12">
        <v>1.0830293E7</v>
      </c>
      <c r="J15686" s="15" t="str">
        <f t="shared" si="1"/>
        <v>Relevant</v>
      </c>
    </row>
    <row r="15687" ht="22.5" customHeight="1">
      <c r="A15687" s="9" t="s">
        <v>43017</v>
      </c>
      <c r="B15687" s="10">
        <v>45696.78197916667</v>
      </c>
      <c r="C15687" s="11" t="s">
        <v>43018</v>
      </c>
      <c r="D15687" s="12">
        <v>2.0</v>
      </c>
      <c r="E15687" s="10" t="s">
        <v>12</v>
      </c>
      <c r="F15687" s="12">
        <v>2025.0</v>
      </c>
      <c r="G15687" s="13" t="s">
        <v>13</v>
      </c>
      <c r="H15687" s="14" t="s">
        <v>14</v>
      </c>
      <c r="I15687" s="12">
        <v>246.0</v>
      </c>
      <c r="J15687" s="15" t="str">
        <f t="shared" si="1"/>
        <v>Relevant</v>
      </c>
    </row>
    <row r="15688" ht="22.5" customHeight="1">
      <c r="A15688" s="9" t="s">
        <v>43019</v>
      </c>
      <c r="B15688" s="10">
        <v>45606.50739583333</v>
      </c>
      <c r="C15688" s="11" t="s">
        <v>39115</v>
      </c>
      <c r="D15688" s="12">
        <v>11.0</v>
      </c>
      <c r="E15688" s="10" t="s">
        <v>17</v>
      </c>
      <c r="F15688" s="12">
        <v>2024.0</v>
      </c>
      <c r="G15688" s="13" t="s">
        <v>26246</v>
      </c>
      <c r="H15688" s="14" t="s">
        <v>26247</v>
      </c>
      <c r="I15688" s="12">
        <v>0.0</v>
      </c>
      <c r="J15688" s="15" t="str">
        <f t="shared" si="1"/>
        <v>Relevant</v>
      </c>
    </row>
    <row r="15689" ht="22.5" customHeight="1">
      <c r="A15689" s="9" t="s">
        <v>43020</v>
      </c>
      <c r="B15689" s="10">
        <v>45615.450844907406</v>
      </c>
      <c r="C15689" s="11" t="s">
        <v>43021</v>
      </c>
      <c r="D15689" s="12">
        <v>11.0</v>
      </c>
      <c r="E15689" s="10" t="s">
        <v>17</v>
      </c>
      <c r="F15689" s="12">
        <v>2024.0</v>
      </c>
      <c r="G15689" s="13" t="s">
        <v>13</v>
      </c>
      <c r="H15689" s="14" t="s">
        <v>8209</v>
      </c>
      <c r="I15689" s="12">
        <v>184.0</v>
      </c>
      <c r="J15689" s="15" t="str">
        <f t="shared" si="1"/>
        <v>Relevant</v>
      </c>
    </row>
    <row r="15690" ht="22.5" customHeight="1">
      <c r="A15690" s="9" t="s">
        <v>43022</v>
      </c>
      <c r="B15690" s="10">
        <v>45632.38774305556</v>
      </c>
      <c r="C15690" s="11" t="s">
        <v>43023</v>
      </c>
      <c r="D15690" s="12">
        <v>12.0</v>
      </c>
      <c r="E15690" s="10" t="s">
        <v>26</v>
      </c>
      <c r="F15690" s="12">
        <v>2024.0</v>
      </c>
      <c r="G15690" s="13" t="s">
        <v>13</v>
      </c>
      <c r="H15690" s="14" t="s">
        <v>1809</v>
      </c>
      <c r="I15690" s="12">
        <v>2132.0</v>
      </c>
      <c r="J15690" s="15" t="str">
        <f t="shared" si="1"/>
        <v>Relevant</v>
      </c>
    </row>
    <row r="15691" ht="22.5" customHeight="1">
      <c r="A15691" s="9" t="s">
        <v>43024</v>
      </c>
      <c r="B15691" s="10">
        <v>45399.685789745374</v>
      </c>
      <c r="C15691" s="11" t="s">
        <v>43025</v>
      </c>
      <c r="D15691" s="12">
        <v>4.0</v>
      </c>
      <c r="E15691" s="10" t="s">
        <v>274</v>
      </c>
      <c r="F15691" s="12">
        <v>2024.0</v>
      </c>
      <c r="G15691" s="13" t="s">
        <v>43026</v>
      </c>
      <c r="H15691" s="14" t="s">
        <v>43027</v>
      </c>
      <c r="I15691" s="12">
        <v>0.0</v>
      </c>
      <c r="J15691" s="15" t="str">
        <f t="shared" si="1"/>
        <v>Irrelevant</v>
      </c>
    </row>
    <row r="15692" ht="22.5" customHeight="1">
      <c r="A15692" s="9" t="s">
        <v>43028</v>
      </c>
      <c r="B15692" s="10">
        <v>45696.79063657407</v>
      </c>
      <c r="C15692" s="11" t="s">
        <v>19693</v>
      </c>
      <c r="D15692" s="12">
        <v>2.0</v>
      </c>
      <c r="E15692" s="10" t="s">
        <v>12</v>
      </c>
      <c r="F15692" s="12">
        <v>2025.0</v>
      </c>
      <c r="G15692" s="13" t="s">
        <v>13</v>
      </c>
      <c r="H15692" s="14" t="s">
        <v>14</v>
      </c>
      <c r="I15692" s="12">
        <v>72.0</v>
      </c>
      <c r="J15692" s="15" t="str">
        <f t="shared" si="1"/>
        <v>Relevant</v>
      </c>
    </row>
    <row r="15693" ht="22.5" customHeight="1">
      <c r="A15693" s="9" t="s">
        <v>43029</v>
      </c>
      <c r="B15693" s="10">
        <v>45535.79751157408</v>
      </c>
      <c r="C15693" s="11" t="s">
        <v>43030</v>
      </c>
      <c r="D15693" s="12">
        <v>8.0</v>
      </c>
      <c r="E15693" s="10" t="s">
        <v>167</v>
      </c>
      <c r="F15693" s="12">
        <v>2024.0</v>
      </c>
      <c r="G15693" s="13" t="s">
        <v>13</v>
      </c>
      <c r="H15693" s="14" t="s">
        <v>43031</v>
      </c>
      <c r="I15693" s="12">
        <v>2063.0</v>
      </c>
      <c r="J15693" s="15" t="str">
        <f t="shared" si="1"/>
        <v>Irrelevant</v>
      </c>
    </row>
    <row r="15694" ht="22.5" customHeight="1">
      <c r="A15694" s="9" t="s">
        <v>43032</v>
      </c>
      <c r="B15694" s="10">
        <v>45615.59587962963</v>
      </c>
      <c r="C15694" s="11" t="s">
        <v>43033</v>
      </c>
      <c r="D15694" s="12">
        <v>11.0</v>
      </c>
      <c r="E15694" s="10" t="s">
        <v>17</v>
      </c>
      <c r="F15694" s="12">
        <v>2024.0</v>
      </c>
      <c r="G15694" s="13" t="s">
        <v>13</v>
      </c>
      <c r="H15694" s="14" t="s">
        <v>504</v>
      </c>
      <c r="I15694" s="12">
        <v>312.0</v>
      </c>
      <c r="J15694" s="15" t="str">
        <f t="shared" si="1"/>
        <v>Relevant</v>
      </c>
    </row>
    <row r="15695" ht="22.5" customHeight="1">
      <c r="A15695" s="9" t="s">
        <v>43034</v>
      </c>
      <c r="B15695" s="10">
        <v>45660.6616087963</v>
      </c>
      <c r="C15695" s="11" t="s">
        <v>43035</v>
      </c>
      <c r="D15695" s="12">
        <v>1.0</v>
      </c>
      <c r="E15695" s="10" t="s">
        <v>70</v>
      </c>
      <c r="F15695" s="12">
        <v>2025.0</v>
      </c>
      <c r="G15695" s="13" t="s">
        <v>13</v>
      </c>
      <c r="H15695" s="14" t="s">
        <v>2417</v>
      </c>
      <c r="I15695" s="12">
        <v>282.0</v>
      </c>
      <c r="J15695" s="15" t="str">
        <f t="shared" si="1"/>
        <v>Irrelevant</v>
      </c>
    </row>
    <row r="15696" ht="22.5" customHeight="1">
      <c r="A15696" s="9" t="s">
        <v>43036</v>
      </c>
      <c r="B15696" s="10">
        <v>45608.399618055555</v>
      </c>
      <c r="C15696" s="11" t="s">
        <v>43037</v>
      </c>
      <c r="D15696" s="12">
        <v>11.0</v>
      </c>
      <c r="E15696" s="10" t="s">
        <v>17</v>
      </c>
      <c r="F15696" s="12">
        <v>2024.0</v>
      </c>
      <c r="G15696" s="13" t="s">
        <v>13</v>
      </c>
      <c r="H15696" s="14" t="s">
        <v>43038</v>
      </c>
      <c r="I15696" s="12">
        <v>1167.0</v>
      </c>
      <c r="J15696" s="15" t="str">
        <f t="shared" si="1"/>
        <v>Relevant</v>
      </c>
    </row>
    <row r="15697" ht="22.5" customHeight="1">
      <c r="A15697" s="9" t="s">
        <v>43039</v>
      </c>
      <c r="B15697" s="10">
        <v>45699.90001157407</v>
      </c>
      <c r="C15697" s="11" t="s">
        <v>43040</v>
      </c>
      <c r="D15697" s="12">
        <v>2.0</v>
      </c>
      <c r="E15697" s="10" t="s">
        <v>12</v>
      </c>
      <c r="F15697" s="12">
        <v>2025.0</v>
      </c>
      <c r="G15697" s="13" t="s">
        <v>13</v>
      </c>
      <c r="H15697" s="14" t="s">
        <v>43041</v>
      </c>
      <c r="I15697" s="12">
        <v>7.0</v>
      </c>
      <c r="J15697" s="15" t="str">
        <f t="shared" si="1"/>
        <v>Irrelevant</v>
      </c>
    </row>
    <row r="15698" ht="22.5" customHeight="1">
      <c r="A15698" s="9" t="s">
        <v>43042</v>
      </c>
      <c r="B15698" s="10">
        <v>45615.33390046296</v>
      </c>
      <c r="C15698" s="11" t="s">
        <v>43043</v>
      </c>
      <c r="D15698" s="12">
        <v>11.0</v>
      </c>
      <c r="E15698" s="10" t="s">
        <v>17</v>
      </c>
      <c r="F15698" s="12">
        <v>2024.0</v>
      </c>
      <c r="G15698" s="13" t="s">
        <v>13</v>
      </c>
      <c r="H15698" s="14" t="s">
        <v>43044</v>
      </c>
      <c r="I15698" s="12">
        <v>7017.0</v>
      </c>
      <c r="J15698" s="15" t="str">
        <f t="shared" si="1"/>
        <v>Relevant</v>
      </c>
    </row>
    <row r="15699" ht="22.5" customHeight="1">
      <c r="A15699" s="9" t="s">
        <v>43045</v>
      </c>
      <c r="B15699" s="10">
        <v>45732.38207175926</v>
      </c>
      <c r="C15699" s="11" t="s">
        <v>43046</v>
      </c>
      <c r="D15699" s="12">
        <v>3.0</v>
      </c>
      <c r="E15699" s="10" t="s">
        <v>59</v>
      </c>
      <c r="F15699" s="12">
        <v>2025.0</v>
      </c>
      <c r="G15699" s="13" t="s">
        <v>13</v>
      </c>
      <c r="H15699" s="14" t="s">
        <v>43047</v>
      </c>
      <c r="I15699" s="12">
        <v>1603.0</v>
      </c>
      <c r="J15699" s="15" t="str">
        <f t="shared" si="1"/>
        <v>Irrelevant</v>
      </c>
    </row>
    <row r="15700" ht="22.5" customHeight="1">
      <c r="A15700" s="9" t="s">
        <v>43048</v>
      </c>
      <c r="B15700" s="10">
        <v>45595.46087962963</v>
      </c>
      <c r="C15700" s="11" t="s">
        <v>43049</v>
      </c>
      <c r="D15700" s="12">
        <v>10.0</v>
      </c>
      <c r="E15700" s="10" t="s">
        <v>42</v>
      </c>
      <c r="F15700" s="12">
        <v>2024.0</v>
      </c>
      <c r="G15700" s="13" t="s">
        <v>13</v>
      </c>
      <c r="H15700" s="14" t="s">
        <v>2062</v>
      </c>
      <c r="I15700" s="12">
        <v>1198.0</v>
      </c>
      <c r="J15700" s="15" t="str">
        <f t="shared" si="1"/>
        <v>Relevant</v>
      </c>
    </row>
    <row r="15701" ht="22.5" customHeight="1">
      <c r="A15701" s="9" t="s">
        <v>43050</v>
      </c>
      <c r="B15701" s="10">
        <v>45436.19158564815</v>
      </c>
      <c r="C15701" s="11" t="s">
        <v>43051</v>
      </c>
      <c r="D15701" s="12">
        <v>5.0</v>
      </c>
      <c r="E15701" s="10" t="s">
        <v>21</v>
      </c>
      <c r="F15701" s="12">
        <v>2024.0</v>
      </c>
      <c r="G15701" s="13" t="s">
        <v>43052</v>
      </c>
      <c r="H15701" s="14" t="s">
        <v>43053</v>
      </c>
      <c r="I15701" s="12">
        <v>7456164.0</v>
      </c>
      <c r="J15701" s="15" t="str">
        <f t="shared" si="1"/>
        <v>Irrelevant</v>
      </c>
    </row>
    <row r="15702" ht="22.5" customHeight="1">
      <c r="A15702" s="9" t="s">
        <v>43054</v>
      </c>
      <c r="B15702" s="10">
        <v>45697.73265046296</v>
      </c>
      <c r="C15702" s="11" t="s">
        <v>43055</v>
      </c>
      <c r="D15702" s="12">
        <v>2.0</v>
      </c>
      <c r="E15702" s="10" t="s">
        <v>12</v>
      </c>
      <c r="F15702" s="12">
        <v>2025.0</v>
      </c>
      <c r="G15702" s="13" t="s">
        <v>13</v>
      </c>
      <c r="H15702" s="14" t="s">
        <v>2923</v>
      </c>
      <c r="I15702" s="12">
        <v>134.0</v>
      </c>
      <c r="J15702" s="15" t="str">
        <f t="shared" si="1"/>
        <v>Relevant</v>
      </c>
    </row>
    <row r="15703" ht="22.5" customHeight="1">
      <c r="A15703" s="9" t="s">
        <v>43056</v>
      </c>
      <c r="B15703" s="10">
        <v>45604.686273148145</v>
      </c>
      <c r="C15703" s="11" t="s">
        <v>43057</v>
      </c>
      <c r="D15703" s="12">
        <v>11.0</v>
      </c>
      <c r="E15703" s="10" t="s">
        <v>17</v>
      </c>
      <c r="F15703" s="12">
        <v>2024.0</v>
      </c>
      <c r="G15703" s="13" t="s">
        <v>13</v>
      </c>
      <c r="H15703" s="14" t="s">
        <v>43058</v>
      </c>
      <c r="I15703" s="12">
        <v>90.0</v>
      </c>
      <c r="J15703" s="15" t="str">
        <f t="shared" si="1"/>
        <v>Relevant</v>
      </c>
    </row>
    <row r="15704" ht="22.5" customHeight="1">
      <c r="A15704" s="9" t="s">
        <v>43059</v>
      </c>
      <c r="B15704" s="10">
        <v>45736.682905092595</v>
      </c>
      <c r="C15704" s="11" t="s">
        <v>43060</v>
      </c>
      <c r="D15704" s="12">
        <v>3.0</v>
      </c>
      <c r="E15704" s="10" t="s">
        <v>59</v>
      </c>
      <c r="F15704" s="12">
        <v>2025.0</v>
      </c>
      <c r="G15704" s="13" t="s">
        <v>13</v>
      </c>
      <c r="H15704" s="14" t="s">
        <v>7500</v>
      </c>
      <c r="I15704" s="12">
        <v>114.0</v>
      </c>
      <c r="J15704" s="15" t="str">
        <f t="shared" si="1"/>
        <v>Irrelevant</v>
      </c>
    </row>
    <row r="15705" ht="22.5" customHeight="1">
      <c r="A15705" s="9" t="s">
        <v>43061</v>
      </c>
      <c r="B15705" s="10">
        <v>45434.71251157407</v>
      </c>
      <c r="C15705" s="11" t="s">
        <v>43062</v>
      </c>
      <c r="D15705" s="12">
        <v>5.0</v>
      </c>
      <c r="E15705" s="10" t="s">
        <v>21</v>
      </c>
      <c r="F15705" s="12">
        <v>2024.0</v>
      </c>
      <c r="G15705" s="13" t="s">
        <v>13</v>
      </c>
      <c r="H15705" s="14" t="s">
        <v>189</v>
      </c>
      <c r="I15705" s="12">
        <v>71.0</v>
      </c>
      <c r="J15705" s="15" t="str">
        <f t="shared" si="1"/>
        <v>Relevant</v>
      </c>
    </row>
    <row r="15706" ht="22.5" customHeight="1">
      <c r="A15706" s="9" t="s">
        <v>43063</v>
      </c>
      <c r="B15706" s="10">
        <v>45585.65692129629</v>
      </c>
      <c r="C15706" s="11" t="s">
        <v>43064</v>
      </c>
      <c r="D15706" s="12">
        <v>10.0</v>
      </c>
      <c r="E15706" s="10" t="s">
        <v>42</v>
      </c>
      <c r="F15706" s="12">
        <v>2024.0</v>
      </c>
      <c r="G15706" s="13" t="s">
        <v>13</v>
      </c>
      <c r="H15706" s="14" t="s">
        <v>1442</v>
      </c>
      <c r="I15706" s="12">
        <v>189.0</v>
      </c>
      <c r="J15706" s="15" t="str">
        <f t="shared" si="1"/>
        <v>Relevant</v>
      </c>
    </row>
    <row r="15707" ht="22.5" customHeight="1">
      <c r="A15707" s="9" t="s">
        <v>43065</v>
      </c>
      <c r="B15707" s="10">
        <v>45588.3287037037</v>
      </c>
      <c r="C15707" s="11" t="s">
        <v>43066</v>
      </c>
      <c r="D15707" s="12">
        <v>10.0</v>
      </c>
      <c r="E15707" s="10" t="s">
        <v>42</v>
      </c>
      <c r="F15707" s="12">
        <v>2024.0</v>
      </c>
      <c r="G15707" s="13" t="s">
        <v>13</v>
      </c>
      <c r="H15707" s="14" t="s">
        <v>848</v>
      </c>
      <c r="I15707" s="12">
        <v>19263.0</v>
      </c>
      <c r="J15707" s="15" t="str">
        <f t="shared" si="1"/>
        <v>Relevant</v>
      </c>
    </row>
    <row r="15708" ht="22.5" customHeight="1">
      <c r="A15708" s="9" t="s">
        <v>43067</v>
      </c>
      <c r="B15708" s="10">
        <v>45631.52836377315</v>
      </c>
      <c r="C15708" s="11" t="s">
        <v>43068</v>
      </c>
      <c r="D15708" s="12">
        <v>12.0</v>
      </c>
      <c r="E15708" s="10" t="s">
        <v>26</v>
      </c>
      <c r="F15708" s="12">
        <v>2024.0</v>
      </c>
      <c r="G15708" s="13" t="s">
        <v>43069</v>
      </c>
      <c r="H15708" s="14" t="s">
        <v>43070</v>
      </c>
      <c r="I15708" s="12">
        <v>6195.0</v>
      </c>
      <c r="J15708" s="15" t="str">
        <f t="shared" si="1"/>
        <v>Relevant</v>
      </c>
    </row>
    <row r="15709" ht="22.5" customHeight="1">
      <c r="A15709" s="9" t="s">
        <v>43071</v>
      </c>
      <c r="B15709" s="10">
        <v>45586.00320601852</v>
      </c>
      <c r="C15709" s="11" t="s">
        <v>43072</v>
      </c>
      <c r="D15709" s="12">
        <v>10.0</v>
      </c>
      <c r="E15709" s="10" t="s">
        <v>42</v>
      </c>
      <c r="F15709" s="12">
        <v>2024.0</v>
      </c>
      <c r="G15709" s="13" t="s">
        <v>13</v>
      </c>
      <c r="H15709" s="14" t="s">
        <v>1391</v>
      </c>
      <c r="I15709" s="12">
        <v>1053.0</v>
      </c>
      <c r="J15709" s="15" t="str">
        <f t="shared" si="1"/>
        <v>Relevant</v>
      </c>
    </row>
    <row r="15710" ht="22.5" customHeight="1">
      <c r="A15710" s="9" t="s">
        <v>43073</v>
      </c>
      <c r="B15710" s="10">
        <v>45606.697604166664</v>
      </c>
      <c r="C15710" s="11" t="s">
        <v>43074</v>
      </c>
      <c r="D15710" s="12">
        <v>11.0</v>
      </c>
      <c r="E15710" s="10" t="s">
        <v>17</v>
      </c>
      <c r="F15710" s="12">
        <v>2024.0</v>
      </c>
      <c r="G15710" s="13" t="s">
        <v>13</v>
      </c>
      <c r="H15710" s="14" t="s">
        <v>131</v>
      </c>
      <c r="I15710" s="12">
        <v>8.0</v>
      </c>
      <c r="J15710" s="15" t="str">
        <f t="shared" si="1"/>
        <v>Relevant</v>
      </c>
    </row>
    <row r="15711" ht="22.5" customHeight="1">
      <c r="A15711" s="9" t="s">
        <v>43075</v>
      </c>
      <c r="B15711" s="10">
        <v>45556.39283564815</v>
      </c>
      <c r="C15711" s="11" t="s">
        <v>3618</v>
      </c>
      <c r="D15711" s="12">
        <v>9.0</v>
      </c>
      <c r="E15711" s="10" t="s">
        <v>114</v>
      </c>
      <c r="F15711" s="12">
        <v>2024.0</v>
      </c>
      <c r="G15711" s="13" t="s">
        <v>3619</v>
      </c>
      <c r="H15711" s="14" t="s">
        <v>3620</v>
      </c>
      <c r="I15711" s="12">
        <v>916289.0</v>
      </c>
      <c r="J15711" s="15" t="str">
        <f t="shared" si="1"/>
        <v>Irrelevant</v>
      </c>
    </row>
    <row r="15712" ht="22.5" customHeight="1">
      <c r="A15712" s="9" t="s">
        <v>43076</v>
      </c>
      <c r="B15712" s="10">
        <v>45711.45449074074</v>
      </c>
      <c r="C15712" s="11" t="s">
        <v>36518</v>
      </c>
      <c r="D15712" s="12">
        <v>2.0</v>
      </c>
      <c r="E15712" s="10" t="s">
        <v>12</v>
      </c>
      <c r="F15712" s="12">
        <v>2025.0</v>
      </c>
      <c r="G15712" s="13" t="s">
        <v>13</v>
      </c>
      <c r="H15712" s="14" t="s">
        <v>52</v>
      </c>
      <c r="I15712" s="12">
        <v>153.0</v>
      </c>
      <c r="J15712" s="15" t="str">
        <f t="shared" si="1"/>
        <v>Relevant</v>
      </c>
    </row>
    <row r="15713" ht="22.5" customHeight="1">
      <c r="A15713" s="9" t="s">
        <v>43077</v>
      </c>
      <c r="B15713" s="10">
        <v>45649.72520833334</v>
      </c>
      <c r="C15713" s="11" t="s">
        <v>43078</v>
      </c>
      <c r="D15713" s="12">
        <v>12.0</v>
      </c>
      <c r="E15713" s="10" t="s">
        <v>26</v>
      </c>
      <c r="F15713" s="12">
        <v>2024.0</v>
      </c>
      <c r="G15713" s="13" t="s">
        <v>13</v>
      </c>
      <c r="H15713" s="14" t="s">
        <v>43079</v>
      </c>
      <c r="I15713" s="12">
        <v>12.0</v>
      </c>
      <c r="J15713" s="15" t="str">
        <f t="shared" si="1"/>
        <v>Irrelevant</v>
      </c>
    </row>
    <row r="15714" ht="22.5" customHeight="1">
      <c r="A15714" s="9" t="s">
        <v>43080</v>
      </c>
      <c r="B15714" s="10">
        <v>45420.294444444444</v>
      </c>
      <c r="C15714" s="11" t="s">
        <v>930</v>
      </c>
      <c r="D15714" s="12">
        <v>5.0</v>
      </c>
      <c r="E15714" s="10" t="s">
        <v>21</v>
      </c>
      <c r="F15714" s="12">
        <v>2024.0</v>
      </c>
      <c r="G15714" s="13" t="s">
        <v>43081</v>
      </c>
      <c r="H15714" s="14" t="s">
        <v>43082</v>
      </c>
      <c r="I15714" s="12">
        <v>520751.0</v>
      </c>
      <c r="J15714" s="15" t="str">
        <f t="shared" si="1"/>
        <v>Irrelevant</v>
      </c>
    </row>
    <row r="15715" ht="22.5" customHeight="1">
      <c r="A15715" s="9" t="s">
        <v>43083</v>
      </c>
      <c r="B15715" s="10">
        <v>45697.08789351852</v>
      </c>
      <c r="C15715" s="11" t="s">
        <v>43084</v>
      </c>
      <c r="D15715" s="12">
        <v>2.0</v>
      </c>
      <c r="E15715" s="10" t="s">
        <v>12</v>
      </c>
      <c r="F15715" s="12">
        <v>2025.0</v>
      </c>
      <c r="G15715" s="13" t="s">
        <v>13</v>
      </c>
      <c r="H15715" s="14" t="s">
        <v>14</v>
      </c>
      <c r="I15715" s="12">
        <v>945.0</v>
      </c>
      <c r="J15715" s="15" t="str">
        <f t="shared" si="1"/>
        <v>Relevant</v>
      </c>
    </row>
    <row r="15716" ht="22.5" customHeight="1">
      <c r="A15716" s="9" t="s">
        <v>43085</v>
      </c>
      <c r="B15716" s="10">
        <v>45653.79603009259</v>
      </c>
      <c r="C15716" s="11" t="s">
        <v>43086</v>
      </c>
      <c r="D15716" s="12">
        <v>12.0</v>
      </c>
      <c r="E15716" s="10" t="s">
        <v>26</v>
      </c>
      <c r="F15716" s="12">
        <v>2024.0</v>
      </c>
      <c r="G15716" s="13" t="s">
        <v>43087</v>
      </c>
      <c r="H15716" s="14" t="s">
        <v>43088</v>
      </c>
      <c r="I15716" s="12">
        <v>4858292.0</v>
      </c>
      <c r="J15716" s="15" t="str">
        <f t="shared" si="1"/>
        <v>Irrelevant</v>
      </c>
    </row>
    <row r="15717" ht="22.5" customHeight="1">
      <c r="A15717" s="9" t="s">
        <v>43089</v>
      </c>
      <c r="B15717" s="10">
        <v>45696.954050925924</v>
      </c>
      <c r="C15717" s="11" t="s">
        <v>43090</v>
      </c>
      <c r="D15717" s="12">
        <v>2.0</v>
      </c>
      <c r="E15717" s="10" t="s">
        <v>12</v>
      </c>
      <c r="F15717" s="12">
        <v>2025.0</v>
      </c>
      <c r="G15717" s="13" t="s">
        <v>13</v>
      </c>
      <c r="H15717" s="14" t="s">
        <v>2483</v>
      </c>
      <c r="I15717" s="12">
        <v>141.0</v>
      </c>
      <c r="J15717" s="15" t="str">
        <f t="shared" si="1"/>
        <v>Relevant</v>
      </c>
    </row>
    <row r="15718" ht="22.5" customHeight="1">
      <c r="A15718" s="9" t="s">
        <v>43091</v>
      </c>
      <c r="B15718" s="10">
        <v>45643.467342048614</v>
      </c>
      <c r="C15718" s="11" t="s">
        <v>43092</v>
      </c>
      <c r="D15718" s="12">
        <v>12.0</v>
      </c>
      <c r="E15718" s="10" t="s">
        <v>26</v>
      </c>
      <c r="F15718" s="12">
        <v>2024.0</v>
      </c>
      <c r="G15718" s="13" t="s">
        <v>43093</v>
      </c>
      <c r="H15718" s="14" t="s">
        <v>43094</v>
      </c>
      <c r="I15718" s="12">
        <v>6195.0</v>
      </c>
      <c r="J15718" s="15" t="str">
        <f t="shared" si="1"/>
        <v>Irrelevant</v>
      </c>
    </row>
    <row r="15719" ht="22.5" customHeight="1">
      <c r="A15719" s="9" t="s">
        <v>43095</v>
      </c>
      <c r="B15719" s="10">
        <v>45609.77291666667</v>
      </c>
      <c r="C15719" s="11" t="s">
        <v>43096</v>
      </c>
      <c r="D15719" s="12">
        <v>11.0</v>
      </c>
      <c r="E15719" s="10" t="s">
        <v>17</v>
      </c>
      <c r="F15719" s="12">
        <v>2024.0</v>
      </c>
      <c r="G15719" s="13" t="s">
        <v>43097</v>
      </c>
      <c r="H15719" s="14" t="s">
        <v>43098</v>
      </c>
      <c r="I15719" s="12">
        <v>0.0</v>
      </c>
      <c r="J15719" s="15" t="str">
        <f t="shared" si="1"/>
        <v>Relevant</v>
      </c>
    </row>
    <row r="15720" ht="22.5" customHeight="1">
      <c r="A15720" s="9" t="s">
        <v>43099</v>
      </c>
      <c r="B15720" s="10">
        <v>45630.57716435185</v>
      </c>
      <c r="C15720" s="11" t="s">
        <v>43100</v>
      </c>
      <c r="D15720" s="12">
        <v>12.0</v>
      </c>
      <c r="E15720" s="10" t="s">
        <v>26</v>
      </c>
      <c r="F15720" s="12">
        <v>2024.0</v>
      </c>
      <c r="G15720" s="13" t="s">
        <v>13</v>
      </c>
      <c r="H15720" s="14" t="s">
        <v>181</v>
      </c>
      <c r="I15720" s="12">
        <v>308.0</v>
      </c>
      <c r="J15720" s="15" t="str">
        <f t="shared" si="1"/>
        <v>Irrelevant</v>
      </c>
    </row>
    <row r="15721" ht="22.5" customHeight="1">
      <c r="A15721" s="9" t="s">
        <v>43101</v>
      </c>
      <c r="B15721" s="10">
        <v>45598.152427361114</v>
      </c>
      <c r="C15721" s="11" t="s">
        <v>43102</v>
      </c>
      <c r="D15721" s="12">
        <v>11.0</v>
      </c>
      <c r="E15721" s="10" t="s">
        <v>17</v>
      </c>
      <c r="F15721" s="12">
        <v>2024.0</v>
      </c>
      <c r="G15721" s="13" t="s">
        <v>43103</v>
      </c>
      <c r="H15721" s="14" t="s">
        <v>43104</v>
      </c>
      <c r="I15721" s="12">
        <v>1.2767834E7</v>
      </c>
      <c r="J15721" s="15" t="str">
        <f t="shared" si="1"/>
        <v>Relevant</v>
      </c>
    </row>
    <row r="15722" ht="22.5" customHeight="1">
      <c r="A15722" s="9" t="s">
        <v>43105</v>
      </c>
      <c r="B15722" s="10">
        <v>45606.63936342593</v>
      </c>
      <c r="C15722" s="11" t="s">
        <v>8988</v>
      </c>
      <c r="D15722" s="12">
        <v>11.0</v>
      </c>
      <c r="E15722" s="10" t="s">
        <v>17</v>
      </c>
      <c r="F15722" s="12">
        <v>2024.0</v>
      </c>
      <c r="G15722" s="13" t="s">
        <v>13</v>
      </c>
      <c r="H15722" s="14" t="s">
        <v>9406</v>
      </c>
      <c r="I15722" s="12">
        <v>3978.0</v>
      </c>
      <c r="J15722" s="15" t="str">
        <f t="shared" si="1"/>
        <v>Relevant</v>
      </c>
    </row>
    <row r="15723" ht="22.5" customHeight="1">
      <c r="A15723" s="9" t="s">
        <v>43106</v>
      </c>
      <c r="B15723" s="10">
        <v>45608.052176296296</v>
      </c>
      <c r="C15723" s="11" t="s">
        <v>43107</v>
      </c>
      <c r="D15723" s="12">
        <v>11.0</v>
      </c>
      <c r="E15723" s="10" t="s">
        <v>17</v>
      </c>
      <c r="F15723" s="12">
        <v>2024.0</v>
      </c>
      <c r="G15723" s="13" t="s">
        <v>43108</v>
      </c>
      <c r="H15723" s="14" t="s">
        <v>43109</v>
      </c>
      <c r="I15723" s="12">
        <v>1.0830293E7</v>
      </c>
      <c r="J15723" s="15" t="str">
        <f t="shared" si="1"/>
        <v>Relevant</v>
      </c>
    </row>
    <row r="15724" ht="22.5" customHeight="1">
      <c r="A15724" s="9" t="s">
        <v>43110</v>
      </c>
      <c r="B15724" s="10">
        <v>45720.38611111111</v>
      </c>
      <c r="C15724" s="11" t="s">
        <v>43111</v>
      </c>
      <c r="D15724" s="12">
        <v>3.0</v>
      </c>
      <c r="E15724" s="10" t="s">
        <v>59</v>
      </c>
      <c r="F15724" s="12">
        <v>2025.0</v>
      </c>
      <c r="G15724" s="13" t="s">
        <v>43112</v>
      </c>
      <c r="H15724" s="14" t="s">
        <v>43113</v>
      </c>
      <c r="I15724" s="12">
        <v>1.776086E7</v>
      </c>
      <c r="J15724" s="15" t="str">
        <f t="shared" si="1"/>
        <v>Relevant</v>
      </c>
    </row>
    <row r="15725" ht="22.5" customHeight="1">
      <c r="A15725" s="9" t="s">
        <v>43114</v>
      </c>
      <c r="B15725" s="10">
        <v>45600.90346025463</v>
      </c>
      <c r="C15725" s="11" t="s">
        <v>43115</v>
      </c>
      <c r="D15725" s="12">
        <v>11.0</v>
      </c>
      <c r="E15725" s="10" t="s">
        <v>17</v>
      </c>
      <c r="F15725" s="12">
        <v>2024.0</v>
      </c>
      <c r="G15725" s="13" t="s">
        <v>43116</v>
      </c>
      <c r="H15725" s="14" t="s">
        <v>43117</v>
      </c>
      <c r="I15725" s="12">
        <v>1.2767834E7</v>
      </c>
      <c r="J15725" s="15" t="str">
        <f t="shared" si="1"/>
        <v>Relevant</v>
      </c>
    </row>
    <row r="15726" ht="22.5" customHeight="1">
      <c r="A15726" s="9" t="s">
        <v>43118</v>
      </c>
      <c r="B15726" s="10">
        <v>45569.77480324074</v>
      </c>
      <c r="C15726" s="11" t="s">
        <v>43119</v>
      </c>
      <c r="D15726" s="12">
        <v>10.0</v>
      </c>
      <c r="E15726" s="10" t="s">
        <v>42</v>
      </c>
      <c r="F15726" s="12">
        <v>2024.0</v>
      </c>
      <c r="G15726" s="13" t="s">
        <v>13</v>
      </c>
      <c r="H15726" s="14" t="s">
        <v>256</v>
      </c>
      <c r="I15726" s="12">
        <v>372.0</v>
      </c>
      <c r="J15726" s="15" t="str">
        <f t="shared" si="1"/>
        <v>Relevant</v>
      </c>
    </row>
    <row r="15727" ht="22.5" customHeight="1">
      <c r="A15727" s="9" t="s">
        <v>43120</v>
      </c>
      <c r="B15727" s="10">
        <v>45619.022256944445</v>
      </c>
      <c r="C15727" s="11" t="s">
        <v>43121</v>
      </c>
      <c r="D15727" s="12">
        <v>11.0</v>
      </c>
      <c r="E15727" s="10" t="s">
        <v>17</v>
      </c>
      <c r="F15727" s="12">
        <v>2024.0</v>
      </c>
      <c r="G15727" s="13" t="s">
        <v>13</v>
      </c>
      <c r="H15727" s="14" t="s">
        <v>965</v>
      </c>
      <c r="I15727" s="12">
        <v>6181.0</v>
      </c>
      <c r="J15727" s="15" t="str">
        <f t="shared" si="1"/>
        <v>Relevant</v>
      </c>
    </row>
    <row r="15728" ht="22.5" customHeight="1">
      <c r="A15728" s="9" t="s">
        <v>43122</v>
      </c>
      <c r="B15728" s="10">
        <v>45482.40277777778</v>
      </c>
      <c r="C15728" s="11" t="s">
        <v>9540</v>
      </c>
      <c r="D15728" s="12">
        <v>7.0</v>
      </c>
      <c r="E15728" s="10" t="s">
        <v>55</v>
      </c>
      <c r="F15728" s="12">
        <v>2024.0</v>
      </c>
      <c r="G15728" s="13" t="s">
        <v>13</v>
      </c>
      <c r="H15728" s="14" t="s">
        <v>5908</v>
      </c>
      <c r="I15728" s="12">
        <v>404.0</v>
      </c>
      <c r="J15728" s="15" t="str">
        <f t="shared" si="1"/>
        <v>Irrelevant</v>
      </c>
    </row>
    <row r="15729" ht="22.5" customHeight="1">
      <c r="A15729" s="9" t="s">
        <v>43123</v>
      </c>
      <c r="B15729" s="10">
        <v>45431.94236111111</v>
      </c>
      <c r="C15729" s="11" t="s">
        <v>23083</v>
      </c>
      <c r="D15729" s="12">
        <v>5.0</v>
      </c>
      <c r="E15729" s="10" t="s">
        <v>21</v>
      </c>
      <c r="F15729" s="12">
        <v>2024.0</v>
      </c>
      <c r="G15729" s="13" t="s">
        <v>43124</v>
      </c>
      <c r="H15729" s="14" t="s">
        <v>43125</v>
      </c>
      <c r="I15729" s="12">
        <v>1.261664E7</v>
      </c>
      <c r="J15729" s="15" t="str">
        <f t="shared" si="1"/>
        <v>Irrelevant</v>
      </c>
    </row>
    <row r="15730" ht="22.5" customHeight="1">
      <c r="A15730" s="9" t="s">
        <v>43126</v>
      </c>
      <c r="B15730" s="10">
        <v>45496.53806712963</v>
      </c>
      <c r="C15730" s="11" t="s">
        <v>43127</v>
      </c>
      <c r="D15730" s="12">
        <v>7.0</v>
      </c>
      <c r="E15730" s="10" t="s">
        <v>55</v>
      </c>
      <c r="F15730" s="12">
        <v>2024.0</v>
      </c>
      <c r="G15730" s="13" t="s">
        <v>13</v>
      </c>
      <c r="H15730" s="14" t="s">
        <v>43128</v>
      </c>
      <c r="I15730" s="12">
        <v>57.0</v>
      </c>
      <c r="J15730" s="15" t="str">
        <f t="shared" si="1"/>
        <v>Irrelevant</v>
      </c>
    </row>
    <row r="15731" ht="22.5" customHeight="1">
      <c r="A15731" s="9" t="s">
        <v>43129</v>
      </c>
      <c r="B15731" s="10">
        <v>45597.698425925926</v>
      </c>
      <c r="C15731" s="11" t="s">
        <v>43130</v>
      </c>
      <c r="D15731" s="12">
        <v>11.0</v>
      </c>
      <c r="E15731" s="10" t="s">
        <v>17</v>
      </c>
      <c r="F15731" s="12">
        <v>2024.0</v>
      </c>
      <c r="G15731" s="13" t="s">
        <v>13</v>
      </c>
      <c r="H15731" s="14" t="s">
        <v>124</v>
      </c>
      <c r="I15731" s="12">
        <v>52.0</v>
      </c>
      <c r="J15731" s="15" t="str">
        <f t="shared" si="1"/>
        <v>Relevant</v>
      </c>
    </row>
    <row r="15732" ht="22.5" customHeight="1">
      <c r="A15732" s="9" t="s">
        <v>43131</v>
      </c>
      <c r="B15732" s="10">
        <v>45615.606041666666</v>
      </c>
      <c r="C15732" s="11" t="s">
        <v>34455</v>
      </c>
      <c r="D15732" s="12">
        <v>11.0</v>
      </c>
      <c r="E15732" s="10" t="s">
        <v>17</v>
      </c>
      <c r="F15732" s="12">
        <v>2024.0</v>
      </c>
      <c r="G15732" s="13" t="s">
        <v>43132</v>
      </c>
      <c r="H15732" s="14" t="s">
        <v>43133</v>
      </c>
      <c r="I15732" s="12">
        <v>592273.0</v>
      </c>
      <c r="J15732" s="15" t="str">
        <f t="shared" si="1"/>
        <v>Relevant</v>
      </c>
    </row>
    <row r="15733" ht="22.5" customHeight="1">
      <c r="A15733" s="9" t="s">
        <v>43134</v>
      </c>
      <c r="B15733" s="10">
        <v>45644.64082175926</v>
      </c>
      <c r="C15733" s="11" t="s">
        <v>43135</v>
      </c>
      <c r="D15733" s="12">
        <v>12.0</v>
      </c>
      <c r="E15733" s="10" t="s">
        <v>26</v>
      </c>
      <c r="F15733" s="12">
        <v>2024.0</v>
      </c>
      <c r="G15733" s="13" t="s">
        <v>13</v>
      </c>
      <c r="H15733" s="14" t="s">
        <v>357</v>
      </c>
      <c r="I15733" s="12">
        <v>8.0</v>
      </c>
      <c r="J15733" s="15" t="str">
        <f t="shared" si="1"/>
        <v>Relevant</v>
      </c>
    </row>
    <row r="15734" ht="22.5" customHeight="1">
      <c r="A15734" s="9" t="s">
        <v>43136</v>
      </c>
      <c r="B15734" s="10">
        <v>45621.35693954861</v>
      </c>
      <c r="C15734" s="11" t="s">
        <v>43137</v>
      </c>
      <c r="D15734" s="12">
        <v>11.0</v>
      </c>
      <c r="E15734" s="10" t="s">
        <v>17</v>
      </c>
      <c r="F15734" s="12">
        <v>2024.0</v>
      </c>
      <c r="G15734" s="13" t="s">
        <v>43138</v>
      </c>
      <c r="H15734" s="14" t="s">
        <v>43139</v>
      </c>
      <c r="I15734" s="12">
        <v>1315.0</v>
      </c>
      <c r="J15734" s="15" t="str">
        <f t="shared" si="1"/>
        <v>Relevant</v>
      </c>
    </row>
    <row r="15735" ht="22.5" customHeight="1">
      <c r="A15735" s="9" t="s">
        <v>43140</v>
      </c>
      <c r="B15735" s="10">
        <v>45587.374768518515</v>
      </c>
      <c r="C15735" s="11" t="s">
        <v>43141</v>
      </c>
      <c r="D15735" s="12">
        <v>10.0</v>
      </c>
      <c r="E15735" s="10" t="s">
        <v>42</v>
      </c>
      <c r="F15735" s="12">
        <v>2024.0</v>
      </c>
      <c r="G15735" s="13" t="s">
        <v>43142</v>
      </c>
      <c r="H15735" s="14" t="s">
        <v>43143</v>
      </c>
      <c r="I15735" s="12">
        <v>253820.0</v>
      </c>
      <c r="J15735" s="15" t="str">
        <f t="shared" si="1"/>
        <v>Relevant</v>
      </c>
    </row>
    <row r="15736" ht="22.5" customHeight="1">
      <c r="A15736" s="9" t="s">
        <v>43144</v>
      </c>
      <c r="B15736" s="10">
        <v>45615.371030092596</v>
      </c>
      <c r="C15736" s="11" t="s">
        <v>43145</v>
      </c>
      <c r="D15736" s="12">
        <v>11.0</v>
      </c>
      <c r="E15736" s="10" t="s">
        <v>17</v>
      </c>
      <c r="F15736" s="12">
        <v>2024.0</v>
      </c>
      <c r="G15736" s="13" t="s">
        <v>13</v>
      </c>
      <c r="H15736" s="14" t="s">
        <v>781</v>
      </c>
      <c r="I15736" s="12">
        <v>1577.0</v>
      </c>
      <c r="J15736" s="15" t="str">
        <f t="shared" si="1"/>
        <v>Irrelevant</v>
      </c>
    </row>
    <row r="15737" ht="22.5" customHeight="1">
      <c r="A15737" s="9" t="s">
        <v>43146</v>
      </c>
      <c r="B15737" s="10">
        <v>45614.68040509259</v>
      </c>
      <c r="C15737" s="11" t="s">
        <v>43147</v>
      </c>
      <c r="D15737" s="12">
        <v>11.0</v>
      </c>
      <c r="E15737" s="10" t="s">
        <v>17</v>
      </c>
      <c r="F15737" s="12">
        <v>2024.0</v>
      </c>
      <c r="G15737" s="13" t="s">
        <v>13</v>
      </c>
      <c r="H15737" s="14" t="s">
        <v>423</v>
      </c>
      <c r="I15737" s="12">
        <v>187.0</v>
      </c>
      <c r="J15737" s="15" t="str">
        <f t="shared" si="1"/>
        <v>Relevant</v>
      </c>
    </row>
    <row r="15738" ht="22.5" customHeight="1">
      <c r="A15738" s="9" t="s">
        <v>43148</v>
      </c>
      <c r="B15738" s="10">
        <v>45659.55860070602</v>
      </c>
      <c r="C15738" s="11" t="s">
        <v>43149</v>
      </c>
      <c r="D15738" s="12">
        <v>1.0</v>
      </c>
      <c r="E15738" s="10" t="s">
        <v>70</v>
      </c>
      <c r="F15738" s="12">
        <v>2025.0</v>
      </c>
      <c r="G15738" s="13" t="s">
        <v>43150</v>
      </c>
      <c r="H15738" s="14" t="s">
        <v>43151</v>
      </c>
      <c r="I15738" s="12">
        <v>37229.0</v>
      </c>
      <c r="J15738" s="15" t="str">
        <f t="shared" si="1"/>
        <v>Irrelevant</v>
      </c>
    </row>
    <row r="15739" ht="22.5" customHeight="1">
      <c r="A15739" s="9" t="s">
        <v>43152</v>
      </c>
      <c r="B15739" s="10">
        <v>45616.039826388886</v>
      </c>
      <c r="C15739" s="11" t="s">
        <v>43153</v>
      </c>
      <c r="D15739" s="12">
        <v>11.0</v>
      </c>
      <c r="E15739" s="10" t="s">
        <v>17</v>
      </c>
      <c r="F15739" s="12">
        <v>2024.0</v>
      </c>
      <c r="G15739" s="13" t="s">
        <v>43154</v>
      </c>
      <c r="H15739" s="14" t="s">
        <v>43155</v>
      </c>
      <c r="I15739" s="12">
        <v>69334.0</v>
      </c>
      <c r="J15739" s="15" t="str">
        <f t="shared" si="1"/>
        <v>Relevant</v>
      </c>
    </row>
    <row r="15740" ht="22.5" customHeight="1">
      <c r="A15740" s="9" t="s">
        <v>43156</v>
      </c>
      <c r="B15740" s="10">
        <v>45426.59172453704</v>
      </c>
      <c r="C15740" s="11" t="s">
        <v>43157</v>
      </c>
      <c r="D15740" s="12">
        <v>5.0</v>
      </c>
      <c r="E15740" s="10" t="s">
        <v>21</v>
      </c>
      <c r="F15740" s="12">
        <v>2024.0</v>
      </c>
      <c r="G15740" s="13" t="s">
        <v>13</v>
      </c>
      <c r="H15740" s="14" t="s">
        <v>43158</v>
      </c>
      <c r="I15740" s="12">
        <v>935.0</v>
      </c>
      <c r="J15740" s="15" t="str">
        <f t="shared" si="1"/>
        <v>Relevant</v>
      </c>
    </row>
    <row r="15741" ht="22.5" customHeight="1">
      <c r="A15741" s="9" t="s">
        <v>43159</v>
      </c>
      <c r="B15741" s="10">
        <v>45567.68666666667</v>
      </c>
      <c r="C15741" s="11" t="s">
        <v>43160</v>
      </c>
      <c r="D15741" s="12">
        <v>10.0</v>
      </c>
      <c r="E15741" s="10" t="s">
        <v>42</v>
      </c>
      <c r="F15741" s="12">
        <v>2024.0</v>
      </c>
      <c r="G15741" s="13" t="s">
        <v>13</v>
      </c>
      <c r="H15741" s="14" t="s">
        <v>43161</v>
      </c>
      <c r="I15741" s="12">
        <v>92.0</v>
      </c>
      <c r="J15741" s="15" t="str">
        <f t="shared" si="1"/>
        <v>Irrelevant</v>
      </c>
    </row>
    <row r="15742" ht="22.5" customHeight="1">
      <c r="A15742" s="9" t="s">
        <v>43162</v>
      </c>
      <c r="B15742" s="10">
        <v>45696.79384259259</v>
      </c>
      <c r="C15742" s="11" t="s">
        <v>43163</v>
      </c>
      <c r="D15742" s="12">
        <v>2.0</v>
      </c>
      <c r="E15742" s="10" t="s">
        <v>12</v>
      </c>
      <c r="F15742" s="12">
        <v>2025.0</v>
      </c>
      <c r="G15742" s="13" t="s">
        <v>13</v>
      </c>
      <c r="H15742" s="14" t="s">
        <v>14</v>
      </c>
      <c r="I15742" s="12">
        <v>18.0</v>
      </c>
      <c r="J15742" s="15" t="str">
        <f t="shared" si="1"/>
        <v>Relevant</v>
      </c>
    </row>
    <row r="15743" ht="22.5" customHeight="1">
      <c r="A15743" s="9" t="s">
        <v>43164</v>
      </c>
      <c r="B15743" s="10">
        <v>45435.707604166666</v>
      </c>
      <c r="C15743" s="11" t="s">
        <v>43165</v>
      </c>
      <c r="D15743" s="12">
        <v>5.0</v>
      </c>
      <c r="E15743" s="10" t="s">
        <v>21</v>
      </c>
      <c r="F15743" s="12">
        <v>2024.0</v>
      </c>
      <c r="G15743" s="13" t="s">
        <v>13</v>
      </c>
      <c r="H15743" s="14" t="s">
        <v>43166</v>
      </c>
      <c r="I15743" s="12">
        <v>630.0</v>
      </c>
      <c r="J15743" s="15" t="str">
        <f t="shared" si="1"/>
        <v>Irrelevant</v>
      </c>
    </row>
    <row r="15744" ht="22.5" customHeight="1">
      <c r="A15744" s="9" t="s">
        <v>43167</v>
      </c>
      <c r="B15744" s="10">
        <v>45619.37369212963</v>
      </c>
      <c r="C15744" s="11" t="s">
        <v>43168</v>
      </c>
      <c r="D15744" s="12">
        <v>11.0</v>
      </c>
      <c r="E15744" s="10" t="s">
        <v>17</v>
      </c>
      <c r="F15744" s="12">
        <v>2024.0</v>
      </c>
      <c r="G15744" s="13" t="s">
        <v>43169</v>
      </c>
      <c r="H15744" s="14" t="s">
        <v>43170</v>
      </c>
      <c r="I15744" s="12">
        <v>3658.0</v>
      </c>
      <c r="J15744" s="15" t="str">
        <f t="shared" si="1"/>
        <v>Irrelevant</v>
      </c>
    </row>
    <row r="15745" ht="22.5" customHeight="1">
      <c r="A15745" s="9" t="s">
        <v>43171</v>
      </c>
      <c r="B15745" s="10">
        <v>45621.67681712963</v>
      </c>
      <c r="C15745" s="11" t="s">
        <v>10060</v>
      </c>
      <c r="D15745" s="12">
        <v>11.0</v>
      </c>
      <c r="E15745" s="10" t="s">
        <v>17</v>
      </c>
      <c r="F15745" s="12">
        <v>2024.0</v>
      </c>
      <c r="G15745" s="13" t="s">
        <v>43172</v>
      </c>
      <c r="H15745" s="14" t="s">
        <v>43173</v>
      </c>
      <c r="I15745" s="12">
        <v>0.0</v>
      </c>
      <c r="J15745" s="15" t="str">
        <f t="shared" si="1"/>
        <v>Relevant</v>
      </c>
    </row>
    <row r="15746" ht="22.5" customHeight="1">
      <c r="A15746" s="9" t="s">
        <v>43174</v>
      </c>
      <c r="B15746" s="10">
        <v>45615.43582175926</v>
      </c>
      <c r="C15746" s="11" t="s">
        <v>43175</v>
      </c>
      <c r="D15746" s="12">
        <v>11.0</v>
      </c>
      <c r="E15746" s="10" t="s">
        <v>17</v>
      </c>
      <c r="F15746" s="12">
        <v>2024.0</v>
      </c>
      <c r="G15746" s="13" t="s">
        <v>43176</v>
      </c>
      <c r="H15746" s="14" t="s">
        <v>43177</v>
      </c>
      <c r="I15746" s="12">
        <v>171616.0</v>
      </c>
      <c r="J15746" s="15" t="str">
        <f t="shared" si="1"/>
        <v>Relevant</v>
      </c>
    </row>
    <row r="15747" ht="22.5" customHeight="1">
      <c r="A15747" s="9" t="s">
        <v>43178</v>
      </c>
      <c r="B15747" s="10">
        <v>45707.83363425926</v>
      </c>
      <c r="C15747" s="11" t="s">
        <v>43179</v>
      </c>
      <c r="D15747" s="12">
        <v>2.0</v>
      </c>
      <c r="E15747" s="10" t="s">
        <v>12</v>
      </c>
      <c r="F15747" s="12">
        <v>2025.0</v>
      </c>
      <c r="G15747" s="13" t="s">
        <v>13</v>
      </c>
      <c r="H15747" s="14" t="s">
        <v>41796</v>
      </c>
      <c r="I15747" s="12">
        <v>38067.0</v>
      </c>
      <c r="J15747" s="15" t="str">
        <f t="shared" si="1"/>
        <v>Relevant</v>
      </c>
    </row>
    <row r="15748" ht="22.5" customHeight="1">
      <c r="A15748" s="9" t="s">
        <v>43180</v>
      </c>
      <c r="B15748" s="10">
        <v>45410.958333333336</v>
      </c>
      <c r="C15748" s="11" t="s">
        <v>6379</v>
      </c>
      <c r="D15748" s="12">
        <v>4.0</v>
      </c>
      <c r="E15748" s="10" t="s">
        <v>274</v>
      </c>
      <c r="F15748" s="12">
        <v>2024.0</v>
      </c>
      <c r="G15748" s="13" t="s">
        <v>43181</v>
      </c>
      <c r="H15748" s="14" t="s">
        <v>43182</v>
      </c>
      <c r="I15748" s="12">
        <v>192.0</v>
      </c>
      <c r="J15748" s="15" t="str">
        <f t="shared" si="1"/>
        <v>Irrelevant</v>
      </c>
    </row>
    <row r="15749" ht="22.5" customHeight="1">
      <c r="A15749" s="9" t="s">
        <v>43183</v>
      </c>
      <c r="B15749" s="10">
        <v>45739.340104166666</v>
      </c>
      <c r="C15749" s="11" t="s">
        <v>24345</v>
      </c>
      <c r="D15749" s="12">
        <v>3.0</v>
      </c>
      <c r="E15749" s="10" t="s">
        <v>59</v>
      </c>
      <c r="F15749" s="12">
        <v>2025.0</v>
      </c>
      <c r="G15749" s="13" t="s">
        <v>13</v>
      </c>
      <c r="H15749" s="14" t="s">
        <v>43184</v>
      </c>
      <c r="I15749" s="12">
        <v>436.0</v>
      </c>
      <c r="J15749" s="15" t="str">
        <f t="shared" si="1"/>
        <v>Relevant</v>
      </c>
    </row>
    <row r="15750" ht="22.5" customHeight="1">
      <c r="A15750" s="9" t="s">
        <v>43185</v>
      </c>
      <c r="B15750" s="10">
        <v>45609.34554398148</v>
      </c>
      <c r="C15750" s="11" t="s">
        <v>43186</v>
      </c>
      <c r="D15750" s="12">
        <v>11.0</v>
      </c>
      <c r="E15750" s="10" t="s">
        <v>17</v>
      </c>
      <c r="F15750" s="12">
        <v>2024.0</v>
      </c>
      <c r="G15750" s="13" t="s">
        <v>13</v>
      </c>
      <c r="H15750" s="14" t="s">
        <v>27215</v>
      </c>
      <c r="I15750" s="12">
        <v>0.0</v>
      </c>
      <c r="J15750" s="15" t="str">
        <f t="shared" si="1"/>
        <v>Relevant</v>
      </c>
    </row>
    <row r="15751" ht="22.5" customHeight="1">
      <c r="A15751" s="9" t="s">
        <v>43187</v>
      </c>
      <c r="B15751" s="10">
        <v>45592.58188657407</v>
      </c>
      <c r="C15751" s="11" t="s">
        <v>43188</v>
      </c>
      <c r="D15751" s="12">
        <v>10.0</v>
      </c>
      <c r="E15751" s="10" t="s">
        <v>42</v>
      </c>
      <c r="F15751" s="12">
        <v>2024.0</v>
      </c>
      <c r="G15751" s="13" t="s">
        <v>13</v>
      </c>
      <c r="H15751" s="14" t="s">
        <v>97</v>
      </c>
      <c r="I15751" s="12">
        <v>400.0</v>
      </c>
      <c r="J15751" s="15" t="str">
        <f t="shared" si="1"/>
        <v>Relevant</v>
      </c>
    </row>
    <row r="15752" ht="22.5" customHeight="1">
      <c r="A15752" s="9" t="s">
        <v>43189</v>
      </c>
      <c r="B15752" s="10">
        <v>45610.71988425926</v>
      </c>
      <c r="C15752" s="11" t="s">
        <v>43190</v>
      </c>
      <c r="D15752" s="12">
        <v>11.0</v>
      </c>
      <c r="E15752" s="10" t="s">
        <v>17</v>
      </c>
      <c r="F15752" s="12">
        <v>2024.0</v>
      </c>
      <c r="G15752" s="13" t="s">
        <v>13</v>
      </c>
      <c r="H15752" s="14" t="s">
        <v>2198</v>
      </c>
      <c r="I15752" s="12">
        <v>4856.0</v>
      </c>
      <c r="J15752" s="15" t="str">
        <f t="shared" si="1"/>
        <v>Relevant</v>
      </c>
    </row>
    <row r="15753" ht="22.5" customHeight="1">
      <c r="A15753" s="9" t="s">
        <v>43191</v>
      </c>
      <c r="B15753" s="10">
        <v>45616.8659837963</v>
      </c>
      <c r="C15753" s="11" t="s">
        <v>43192</v>
      </c>
      <c r="D15753" s="12">
        <v>11.0</v>
      </c>
      <c r="E15753" s="10" t="s">
        <v>17</v>
      </c>
      <c r="F15753" s="12">
        <v>2024.0</v>
      </c>
      <c r="G15753" s="13" t="s">
        <v>13</v>
      </c>
      <c r="H15753" s="14" t="s">
        <v>1437</v>
      </c>
      <c r="I15753" s="12">
        <v>426.0</v>
      </c>
      <c r="J15753" s="15" t="str">
        <f t="shared" si="1"/>
        <v>Relevant</v>
      </c>
    </row>
    <row r="15754" ht="22.5" customHeight="1">
      <c r="A15754" s="9" t="s">
        <v>43193</v>
      </c>
      <c r="B15754" s="10">
        <v>45609.61377314815</v>
      </c>
      <c r="C15754" s="11" t="s">
        <v>43194</v>
      </c>
      <c r="D15754" s="12">
        <v>11.0</v>
      </c>
      <c r="E15754" s="10" t="s">
        <v>17</v>
      </c>
      <c r="F15754" s="12">
        <v>2024.0</v>
      </c>
      <c r="G15754" s="13" t="s">
        <v>43195</v>
      </c>
      <c r="H15754" s="14" t="s">
        <v>43196</v>
      </c>
      <c r="I15754" s="12">
        <v>3353645.0</v>
      </c>
      <c r="J15754" s="15" t="str">
        <f t="shared" si="1"/>
        <v>Relevant</v>
      </c>
    </row>
    <row r="15755" ht="22.5" customHeight="1">
      <c r="A15755" s="9" t="s">
        <v>43197</v>
      </c>
      <c r="B15755" s="10">
        <v>45616.59584490741</v>
      </c>
      <c r="C15755" s="11" t="s">
        <v>43198</v>
      </c>
      <c r="D15755" s="12">
        <v>11.0</v>
      </c>
      <c r="E15755" s="10" t="s">
        <v>17</v>
      </c>
      <c r="F15755" s="12">
        <v>2024.0</v>
      </c>
      <c r="G15755" s="13" t="s">
        <v>13</v>
      </c>
      <c r="H15755" s="14" t="s">
        <v>31</v>
      </c>
      <c r="I15755" s="12">
        <v>31.0</v>
      </c>
      <c r="J15755" s="15" t="str">
        <f t="shared" si="1"/>
        <v>Relevant</v>
      </c>
    </row>
    <row r="15756" ht="22.5" customHeight="1">
      <c r="A15756" s="9" t="s">
        <v>43199</v>
      </c>
      <c r="B15756" s="10">
        <v>45587.396215277775</v>
      </c>
      <c r="C15756" s="11" t="s">
        <v>43200</v>
      </c>
      <c r="D15756" s="12">
        <v>10.0</v>
      </c>
      <c r="E15756" s="10" t="s">
        <v>42</v>
      </c>
      <c r="F15756" s="12">
        <v>2024.0</v>
      </c>
      <c r="G15756" s="13" t="s">
        <v>13</v>
      </c>
      <c r="H15756" s="14" t="s">
        <v>1119</v>
      </c>
      <c r="I15756" s="12">
        <v>120.0</v>
      </c>
      <c r="J15756" s="15" t="str">
        <f t="shared" si="1"/>
        <v>Relevant</v>
      </c>
    </row>
    <row r="15757" ht="22.5" customHeight="1">
      <c r="A15757" s="9" t="s">
        <v>43201</v>
      </c>
      <c r="B15757" s="10">
        <v>45589.78527777778</v>
      </c>
      <c r="C15757" s="11" t="s">
        <v>317</v>
      </c>
      <c r="D15757" s="12">
        <v>10.0</v>
      </c>
      <c r="E15757" s="10" t="s">
        <v>42</v>
      </c>
      <c r="F15757" s="12">
        <v>2024.0</v>
      </c>
      <c r="G15757" s="13" t="s">
        <v>13</v>
      </c>
      <c r="H15757" s="14" t="s">
        <v>32580</v>
      </c>
      <c r="I15757" s="12">
        <v>118.0</v>
      </c>
      <c r="J15757" s="15" t="str">
        <f t="shared" si="1"/>
        <v>Relevant</v>
      </c>
    </row>
    <row r="15758" ht="22.5" customHeight="1">
      <c r="A15758" s="9" t="s">
        <v>43202</v>
      </c>
      <c r="B15758" s="10">
        <v>45696.766331018516</v>
      </c>
      <c r="C15758" s="11" t="s">
        <v>43203</v>
      </c>
      <c r="D15758" s="12">
        <v>2.0</v>
      </c>
      <c r="E15758" s="10" t="s">
        <v>12</v>
      </c>
      <c r="F15758" s="12">
        <v>2025.0</v>
      </c>
      <c r="G15758" s="13" t="s">
        <v>13</v>
      </c>
      <c r="H15758" s="14" t="s">
        <v>14</v>
      </c>
      <c r="I15758" s="12">
        <v>761.0</v>
      </c>
      <c r="J15758" s="15" t="str">
        <f t="shared" si="1"/>
        <v>Relevant</v>
      </c>
    </row>
    <row r="15759" ht="22.5" customHeight="1">
      <c r="A15759" s="9" t="s">
        <v>43204</v>
      </c>
      <c r="B15759" s="10">
        <v>45602.566666666666</v>
      </c>
      <c r="C15759" s="11" t="s">
        <v>2453</v>
      </c>
      <c r="D15759" s="12">
        <v>11.0</v>
      </c>
      <c r="E15759" s="10" t="s">
        <v>17</v>
      </c>
      <c r="F15759" s="12">
        <v>2024.0</v>
      </c>
      <c r="G15759" s="13" t="s">
        <v>43205</v>
      </c>
      <c r="H15759" s="14" t="s">
        <v>43206</v>
      </c>
      <c r="I15759" s="12">
        <v>2254164.0</v>
      </c>
      <c r="J15759" s="15" t="str">
        <f t="shared" si="1"/>
        <v>Relevant</v>
      </c>
    </row>
    <row r="15760" ht="22.5" customHeight="1">
      <c r="A15760" s="9" t="s">
        <v>43207</v>
      </c>
      <c r="B15760" s="10">
        <v>45493.648125</v>
      </c>
      <c r="C15760" s="11" t="s">
        <v>43208</v>
      </c>
      <c r="D15760" s="12">
        <v>7.0</v>
      </c>
      <c r="E15760" s="10" t="s">
        <v>55</v>
      </c>
      <c r="F15760" s="12">
        <v>2024.0</v>
      </c>
      <c r="G15760" s="13" t="s">
        <v>13</v>
      </c>
      <c r="H15760" s="14" t="s">
        <v>787</v>
      </c>
      <c r="I15760" s="12">
        <v>4419.0</v>
      </c>
      <c r="J15760" s="15" t="str">
        <f t="shared" si="1"/>
        <v>Relevant</v>
      </c>
    </row>
    <row r="15761" ht="22.5" customHeight="1">
      <c r="A15761" s="9" t="s">
        <v>43209</v>
      </c>
      <c r="B15761" s="10">
        <v>45611.57548402778</v>
      </c>
      <c r="C15761" s="11" t="s">
        <v>30862</v>
      </c>
      <c r="D15761" s="12">
        <v>11.0</v>
      </c>
      <c r="E15761" s="10" t="s">
        <v>17</v>
      </c>
      <c r="F15761" s="12">
        <v>2024.0</v>
      </c>
      <c r="G15761" s="13" t="s">
        <v>43210</v>
      </c>
      <c r="H15761" s="14" t="s">
        <v>43211</v>
      </c>
      <c r="I15761" s="12">
        <v>1.1946612E7</v>
      </c>
      <c r="J15761" s="15" t="str">
        <f t="shared" si="1"/>
        <v>Relevant</v>
      </c>
    </row>
    <row r="15762" ht="22.5" customHeight="1">
      <c r="A15762" s="9" t="s">
        <v>43212</v>
      </c>
      <c r="B15762" s="10">
        <v>45697.103217592594</v>
      </c>
      <c r="C15762" s="11" t="s">
        <v>43213</v>
      </c>
      <c r="D15762" s="12">
        <v>2.0</v>
      </c>
      <c r="E15762" s="10" t="s">
        <v>12</v>
      </c>
      <c r="F15762" s="12">
        <v>2025.0</v>
      </c>
      <c r="G15762" s="13" t="s">
        <v>13</v>
      </c>
      <c r="H15762" s="14" t="s">
        <v>14</v>
      </c>
      <c r="I15762" s="12">
        <v>507.0</v>
      </c>
      <c r="J15762" s="15" t="str">
        <f t="shared" si="1"/>
        <v>Relevant</v>
      </c>
    </row>
    <row r="15763" ht="22.5" customHeight="1">
      <c r="A15763" s="9" t="s">
        <v>43214</v>
      </c>
      <c r="B15763" s="10">
        <v>45655.0</v>
      </c>
      <c r="C15763" s="11" t="s">
        <v>16203</v>
      </c>
      <c r="D15763" s="12">
        <v>12.0</v>
      </c>
      <c r="E15763" s="10" t="s">
        <v>26</v>
      </c>
      <c r="F15763" s="12">
        <v>2024.0</v>
      </c>
      <c r="G15763" s="13" t="s">
        <v>43215</v>
      </c>
      <c r="H15763" s="14" t="s">
        <v>43216</v>
      </c>
      <c r="I15763" s="12">
        <v>0.0</v>
      </c>
      <c r="J15763" s="15" t="str">
        <f t="shared" si="1"/>
        <v>Irrelevant</v>
      </c>
    </row>
    <row r="15764" ht="22.5" customHeight="1">
      <c r="A15764" s="9" t="s">
        <v>43217</v>
      </c>
      <c r="B15764" s="10">
        <v>45696.97425925926</v>
      </c>
      <c r="C15764" s="11" t="s">
        <v>43218</v>
      </c>
      <c r="D15764" s="12">
        <v>2.0</v>
      </c>
      <c r="E15764" s="10" t="s">
        <v>12</v>
      </c>
      <c r="F15764" s="12">
        <v>2025.0</v>
      </c>
      <c r="G15764" s="13" t="s">
        <v>13</v>
      </c>
      <c r="H15764" s="14" t="s">
        <v>14</v>
      </c>
      <c r="I15764" s="12">
        <v>896.0</v>
      </c>
      <c r="J15764" s="15" t="str">
        <f t="shared" si="1"/>
        <v>Relevant</v>
      </c>
    </row>
    <row r="15765" ht="22.5" customHeight="1">
      <c r="A15765" s="9" t="s">
        <v>43219</v>
      </c>
      <c r="B15765" s="10">
        <v>45560.330555555556</v>
      </c>
      <c r="C15765" s="11" t="s">
        <v>174</v>
      </c>
      <c r="D15765" s="12">
        <v>9.0</v>
      </c>
      <c r="E15765" s="10" t="s">
        <v>114</v>
      </c>
      <c r="F15765" s="12">
        <v>2024.0</v>
      </c>
      <c r="G15765" s="13" t="s">
        <v>43220</v>
      </c>
      <c r="H15765" s="14" t="str">
        <f>IFERROR(__xludf.DUMMYFUNCTION("TRIM(REGEXREPLACE(GOOGLETRANSLATE(G15765,""auto"",""en""),""(?i)\b(RT|QT)\s*@?\w*:?\s*|https?://\S+|@\w+|#\w+|[^\x00-\x7F]|[^\w\s]"",""""))"),"Delhi Weather Will the weather in Delhi change The monsoon season is on the verge of ending the air in the capital has become bad")</f>
        <v>Delhi Weather Will the weather in Delhi change The monsoon season is on the verge of ending the air in the capital has become bad</v>
      </c>
      <c r="I15765" s="12">
        <v>1.140782E7</v>
      </c>
      <c r="J15765" s="15" t="str">
        <f t="shared" si="1"/>
        <v>Irrelevant</v>
      </c>
    </row>
    <row r="15766" ht="22.5" customHeight="1">
      <c r="A15766" s="9" t="s">
        <v>43221</v>
      </c>
      <c r="B15766" s="10">
        <v>45614.768958333334</v>
      </c>
      <c r="C15766" s="11" t="s">
        <v>43222</v>
      </c>
      <c r="D15766" s="12">
        <v>11.0</v>
      </c>
      <c r="E15766" s="10" t="s">
        <v>17</v>
      </c>
      <c r="F15766" s="12">
        <v>2024.0</v>
      </c>
      <c r="G15766" s="13" t="s">
        <v>13</v>
      </c>
      <c r="H15766" s="14" t="s">
        <v>423</v>
      </c>
      <c r="I15766" s="12">
        <v>418.0</v>
      </c>
      <c r="J15766" s="15" t="str">
        <f t="shared" si="1"/>
        <v>Relevant</v>
      </c>
    </row>
    <row r="15767" ht="22.5" customHeight="1">
      <c r="A15767" s="9" t="s">
        <v>43223</v>
      </c>
      <c r="B15767" s="10">
        <v>45588.72982638889</v>
      </c>
      <c r="C15767" s="11" t="s">
        <v>43224</v>
      </c>
      <c r="D15767" s="12">
        <v>10.0</v>
      </c>
      <c r="E15767" s="10" t="s">
        <v>42</v>
      </c>
      <c r="F15767" s="12">
        <v>2024.0</v>
      </c>
      <c r="G15767" s="13" t="s">
        <v>13</v>
      </c>
      <c r="H15767" s="14" t="s">
        <v>338</v>
      </c>
      <c r="I15767" s="12">
        <v>50.0</v>
      </c>
      <c r="J15767" s="15" t="str">
        <f t="shared" si="1"/>
        <v>Relevant</v>
      </c>
    </row>
    <row r="15768" ht="22.5" customHeight="1">
      <c r="A15768" s="9" t="s">
        <v>43225</v>
      </c>
      <c r="B15768" s="10">
        <v>45615.73636574074</v>
      </c>
      <c r="C15768" s="11" t="s">
        <v>43226</v>
      </c>
      <c r="D15768" s="12">
        <v>11.0</v>
      </c>
      <c r="E15768" s="10" t="s">
        <v>17</v>
      </c>
      <c r="F15768" s="12">
        <v>2024.0</v>
      </c>
      <c r="G15768" s="13" t="s">
        <v>13</v>
      </c>
      <c r="H15768" s="14" t="s">
        <v>4401</v>
      </c>
      <c r="I15768" s="12">
        <v>107.0</v>
      </c>
      <c r="J15768" s="15" t="str">
        <f t="shared" si="1"/>
        <v>Relevant</v>
      </c>
    </row>
    <row r="15769" ht="22.5" customHeight="1">
      <c r="A15769" s="9" t="s">
        <v>43227</v>
      </c>
      <c r="B15769" s="10">
        <v>45587.74346064815</v>
      </c>
      <c r="C15769" s="11" t="s">
        <v>43228</v>
      </c>
      <c r="D15769" s="12">
        <v>10.0</v>
      </c>
      <c r="E15769" s="10" t="s">
        <v>42</v>
      </c>
      <c r="F15769" s="12">
        <v>2024.0</v>
      </c>
      <c r="G15769" s="13" t="s">
        <v>13</v>
      </c>
      <c r="H15769" s="14" t="s">
        <v>43229</v>
      </c>
      <c r="I15769" s="12">
        <v>608.0</v>
      </c>
      <c r="J15769" s="15" t="str">
        <f t="shared" si="1"/>
        <v>Relevant</v>
      </c>
    </row>
    <row r="15770" ht="22.5" customHeight="1">
      <c r="A15770" s="9" t="s">
        <v>43230</v>
      </c>
      <c r="B15770" s="10">
        <v>45611.518677974535</v>
      </c>
      <c r="C15770" s="11" t="s">
        <v>43231</v>
      </c>
      <c r="D15770" s="12">
        <v>11.0</v>
      </c>
      <c r="E15770" s="10" t="s">
        <v>17</v>
      </c>
      <c r="F15770" s="12">
        <v>2024.0</v>
      </c>
      <c r="G15770" s="13" t="s">
        <v>43232</v>
      </c>
      <c r="H15770" s="14" t="s">
        <v>43233</v>
      </c>
      <c r="I15770" s="12">
        <v>29040.0</v>
      </c>
      <c r="J15770" s="15" t="str">
        <f t="shared" si="1"/>
        <v>Relevant</v>
      </c>
    </row>
    <row r="15771" ht="22.5" customHeight="1">
      <c r="A15771" s="9" t="s">
        <v>43234</v>
      </c>
      <c r="B15771" s="10">
        <v>45565.84127314815</v>
      </c>
      <c r="C15771" s="11" t="s">
        <v>43235</v>
      </c>
      <c r="D15771" s="12">
        <v>9.0</v>
      </c>
      <c r="E15771" s="10" t="s">
        <v>114</v>
      </c>
      <c r="F15771" s="12">
        <v>2024.0</v>
      </c>
      <c r="G15771" s="13" t="s">
        <v>13</v>
      </c>
      <c r="H15771" s="14" t="s">
        <v>43236</v>
      </c>
      <c r="I15771" s="12">
        <v>7870.0</v>
      </c>
      <c r="J15771" s="15" t="str">
        <f t="shared" si="1"/>
        <v>Relevant</v>
      </c>
    </row>
    <row r="15772" ht="22.5" customHeight="1">
      <c r="A15772" s="9" t="s">
        <v>43237</v>
      </c>
      <c r="B15772" s="10">
        <v>45705.6684837963</v>
      </c>
      <c r="C15772" s="11" t="s">
        <v>43238</v>
      </c>
      <c r="D15772" s="12">
        <v>2.0</v>
      </c>
      <c r="E15772" s="10" t="s">
        <v>12</v>
      </c>
      <c r="F15772" s="12">
        <v>2025.0</v>
      </c>
      <c r="G15772" s="13" t="s">
        <v>13</v>
      </c>
      <c r="H15772" s="14" t="s">
        <v>1973</v>
      </c>
      <c r="I15772" s="12">
        <v>20749.0</v>
      </c>
      <c r="J15772" s="15" t="str">
        <f t="shared" si="1"/>
        <v>Relevant</v>
      </c>
    </row>
    <row r="15773" ht="22.5" customHeight="1">
      <c r="A15773" s="9" t="s">
        <v>43239</v>
      </c>
      <c r="B15773" s="10">
        <v>45720.29312122685</v>
      </c>
      <c r="C15773" s="11" t="s">
        <v>43240</v>
      </c>
      <c r="D15773" s="12">
        <v>3.0</v>
      </c>
      <c r="E15773" s="10" t="s">
        <v>59</v>
      </c>
      <c r="F15773" s="12">
        <v>2025.0</v>
      </c>
      <c r="G15773" s="13" t="s">
        <v>43241</v>
      </c>
      <c r="H15773" s="14" t="s">
        <v>43242</v>
      </c>
      <c r="I15773" s="12">
        <v>28850.0</v>
      </c>
      <c r="J15773" s="15" t="str">
        <f t="shared" si="1"/>
        <v>Relevant</v>
      </c>
    </row>
    <row r="15774" ht="22.5" customHeight="1">
      <c r="A15774" s="9" t="s">
        <v>43243</v>
      </c>
      <c r="B15774" s="10">
        <v>45614.80018518519</v>
      </c>
      <c r="C15774" s="11" t="s">
        <v>43244</v>
      </c>
      <c r="D15774" s="12">
        <v>11.0</v>
      </c>
      <c r="E15774" s="10" t="s">
        <v>17</v>
      </c>
      <c r="F15774" s="12">
        <v>2024.0</v>
      </c>
      <c r="G15774" s="13" t="s">
        <v>13</v>
      </c>
      <c r="H15774" s="14" t="s">
        <v>423</v>
      </c>
      <c r="I15774" s="12">
        <v>93.0</v>
      </c>
      <c r="J15774" s="15" t="str">
        <f t="shared" si="1"/>
        <v>Relevant</v>
      </c>
    </row>
    <row r="15775" ht="22.5" customHeight="1">
      <c r="A15775" s="9" t="s">
        <v>43245</v>
      </c>
      <c r="B15775" s="10">
        <v>45646.427881944444</v>
      </c>
      <c r="C15775" s="11" t="s">
        <v>18315</v>
      </c>
      <c r="D15775" s="12">
        <v>12.0</v>
      </c>
      <c r="E15775" s="10" t="s">
        <v>26</v>
      </c>
      <c r="F15775" s="12">
        <v>2024.0</v>
      </c>
      <c r="G15775" s="13" t="s">
        <v>43246</v>
      </c>
      <c r="H15775" s="14" t="s">
        <v>43247</v>
      </c>
      <c r="I15775" s="12">
        <v>622887.0</v>
      </c>
      <c r="J15775" s="15" t="str">
        <f t="shared" si="1"/>
        <v>Relevant</v>
      </c>
    </row>
    <row r="15776" ht="22.5" customHeight="1">
      <c r="A15776" s="9" t="s">
        <v>43248</v>
      </c>
      <c r="B15776" s="10">
        <v>45743.30232638889</v>
      </c>
      <c r="C15776" s="11" t="s">
        <v>43249</v>
      </c>
      <c r="D15776" s="12">
        <v>3.0</v>
      </c>
      <c r="E15776" s="10" t="s">
        <v>59</v>
      </c>
      <c r="F15776" s="12">
        <v>2025.0</v>
      </c>
      <c r="G15776" s="13" t="s">
        <v>13</v>
      </c>
      <c r="H15776" s="14" t="s">
        <v>204</v>
      </c>
      <c r="I15776" s="12">
        <v>360.0</v>
      </c>
      <c r="J15776" s="15" t="str">
        <f t="shared" si="1"/>
        <v>Relevant</v>
      </c>
    </row>
    <row r="15777" ht="22.5" customHeight="1">
      <c r="A15777" s="9" t="s">
        <v>43250</v>
      </c>
      <c r="B15777" s="10">
        <v>45611.45657407407</v>
      </c>
      <c r="C15777" s="11" t="s">
        <v>23532</v>
      </c>
      <c r="D15777" s="12">
        <v>11.0</v>
      </c>
      <c r="E15777" s="10" t="s">
        <v>17</v>
      </c>
      <c r="F15777" s="12">
        <v>2024.0</v>
      </c>
      <c r="G15777" s="13" t="s">
        <v>13</v>
      </c>
      <c r="H15777" s="14" t="s">
        <v>1636</v>
      </c>
      <c r="I15777" s="12">
        <v>35.0</v>
      </c>
      <c r="J15777" s="15" t="str">
        <f t="shared" si="1"/>
        <v>Relevant</v>
      </c>
    </row>
    <row r="15778" ht="22.5" customHeight="1">
      <c r="A15778" s="9" t="s">
        <v>43251</v>
      </c>
      <c r="B15778" s="10">
        <v>45583.6087862037</v>
      </c>
      <c r="C15778" s="11" t="s">
        <v>43252</v>
      </c>
      <c r="D15778" s="12">
        <v>10.0</v>
      </c>
      <c r="E15778" s="10" t="s">
        <v>42</v>
      </c>
      <c r="F15778" s="12">
        <v>2024.0</v>
      </c>
      <c r="G15778" s="13" t="s">
        <v>43253</v>
      </c>
      <c r="H15778" s="14" t="s">
        <v>43254</v>
      </c>
      <c r="I15778" s="12">
        <v>1760.0</v>
      </c>
      <c r="J15778" s="15" t="str">
        <f t="shared" si="1"/>
        <v>Relevant</v>
      </c>
    </row>
    <row r="15779" ht="22.5" customHeight="1">
      <c r="A15779" s="9" t="s">
        <v>43255</v>
      </c>
      <c r="B15779" s="10">
        <v>45653.406909722224</v>
      </c>
      <c r="C15779" s="11" t="s">
        <v>43256</v>
      </c>
      <c r="D15779" s="12">
        <v>12.0</v>
      </c>
      <c r="E15779" s="10" t="s">
        <v>26</v>
      </c>
      <c r="F15779" s="12">
        <v>2024.0</v>
      </c>
      <c r="G15779" s="13" t="s">
        <v>13</v>
      </c>
      <c r="H15779" s="14" t="s">
        <v>2976</v>
      </c>
      <c r="I15779" s="12">
        <v>6767.0</v>
      </c>
      <c r="J15779" s="15" t="str">
        <f t="shared" si="1"/>
        <v>Irrelevant</v>
      </c>
    </row>
    <row r="15780" ht="22.5" customHeight="1">
      <c r="A15780" s="9" t="s">
        <v>43257</v>
      </c>
      <c r="B15780" s="10">
        <v>45609.683958333335</v>
      </c>
      <c r="C15780" s="11" t="s">
        <v>43258</v>
      </c>
      <c r="D15780" s="12">
        <v>11.0</v>
      </c>
      <c r="E15780" s="10" t="s">
        <v>17</v>
      </c>
      <c r="F15780" s="12">
        <v>2024.0</v>
      </c>
      <c r="G15780" s="13" t="s">
        <v>13</v>
      </c>
      <c r="H15780" s="14" t="s">
        <v>3706</v>
      </c>
      <c r="I15780" s="12">
        <v>539.0</v>
      </c>
      <c r="J15780" s="15" t="str">
        <f t="shared" si="1"/>
        <v>Relevant</v>
      </c>
    </row>
    <row r="15781" ht="22.5" customHeight="1">
      <c r="A15781" s="9" t="s">
        <v>43259</v>
      </c>
      <c r="B15781" s="10">
        <v>45639.39919787037</v>
      </c>
      <c r="C15781" s="11" t="s">
        <v>43260</v>
      </c>
      <c r="D15781" s="12">
        <v>12.0</v>
      </c>
      <c r="E15781" s="10" t="s">
        <v>26</v>
      </c>
      <c r="F15781" s="12">
        <v>2024.0</v>
      </c>
      <c r="G15781" s="13" t="s">
        <v>43261</v>
      </c>
      <c r="H15781" s="14" t="s">
        <v>43262</v>
      </c>
      <c r="I15781" s="12">
        <v>32328.0</v>
      </c>
      <c r="J15781" s="15" t="str">
        <f t="shared" si="1"/>
        <v>Relevant</v>
      </c>
    </row>
    <row r="15782" ht="22.5" customHeight="1">
      <c r="A15782" s="9" t="s">
        <v>43263</v>
      </c>
      <c r="B15782" s="10">
        <v>45632.829976851855</v>
      </c>
      <c r="C15782" s="11" t="s">
        <v>43264</v>
      </c>
      <c r="D15782" s="12">
        <v>12.0</v>
      </c>
      <c r="E15782" s="10" t="s">
        <v>26</v>
      </c>
      <c r="F15782" s="12">
        <v>2024.0</v>
      </c>
      <c r="G15782" s="13" t="s">
        <v>13</v>
      </c>
      <c r="H15782" s="14" t="s">
        <v>634</v>
      </c>
      <c r="I15782" s="12">
        <v>23.0</v>
      </c>
      <c r="J15782" s="15" t="str">
        <f t="shared" si="1"/>
        <v>Relevant</v>
      </c>
    </row>
    <row r="15783" ht="22.5" customHeight="1">
      <c r="A15783" s="9" t="s">
        <v>43265</v>
      </c>
      <c r="B15783" s="10">
        <v>45423.32326388889</v>
      </c>
      <c r="C15783" s="11" t="s">
        <v>43266</v>
      </c>
      <c r="D15783" s="12">
        <v>5.0</v>
      </c>
      <c r="E15783" s="10" t="s">
        <v>21</v>
      </c>
      <c r="F15783" s="12">
        <v>2024.0</v>
      </c>
      <c r="G15783" s="13" t="s">
        <v>13</v>
      </c>
      <c r="H15783" s="14" t="s">
        <v>1708</v>
      </c>
      <c r="I15783" s="12">
        <v>47.0</v>
      </c>
      <c r="J15783" s="15" t="str">
        <f t="shared" si="1"/>
        <v>Relevant</v>
      </c>
    </row>
    <row r="15784" ht="22.5" customHeight="1">
      <c r="A15784" s="9" t="s">
        <v>43267</v>
      </c>
      <c r="B15784" s="10">
        <v>45629.887662037036</v>
      </c>
      <c r="C15784" s="11" t="s">
        <v>43268</v>
      </c>
      <c r="D15784" s="12">
        <v>12.0</v>
      </c>
      <c r="E15784" s="10" t="s">
        <v>26</v>
      </c>
      <c r="F15784" s="12">
        <v>2024.0</v>
      </c>
      <c r="G15784" s="13" t="s">
        <v>13</v>
      </c>
      <c r="H15784" s="14" t="s">
        <v>3394</v>
      </c>
      <c r="I15784" s="12">
        <v>643.0</v>
      </c>
      <c r="J15784" s="15" t="str">
        <f t="shared" si="1"/>
        <v>Relevant</v>
      </c>
    </row>
    <row r="15785" ht="22.5" customHeight="1">
      <c r="A15785" s="9" t="s">
        <v>43269</v>
      </c>
      <c r="B15785" s="10">
        <v>45542.62329861111</v>
      </c>
      <c r="C15785" s="11" t="s">
        <v>43270</v>
      </c>
      <c r="D15785" s="12">
        <v>9.0</v>
      </c>
      <c r="E15785" s="10" t="s">
        <v>114</v>
      </c>
      <c r="F15785" s="12">
        <v>2024.0</v>
      </c>
      <c r="G15785" s="13" t="s">
        <v>13</v>
      </c>
      <c r="H15785" s="14" t="s">
        <v>43271</v>
      </c>
      <c r="I15785" s="12">
        <v>7148.0</v>
      </c>
      <c r="J15785" s="15" t="str">
        <f t="shared" si="1"/>
        <v>Relevant</v>
      </c>
    </row>
    <row r="15786" ht="22.5" customHeight="1">
      <c r="A15786" s="9" t="s">
        <v>43272</v>
      </c>
      <c r="B15786" s="10">
        <v>45698.038622685184</v>
      </c>
      <c r="C15786" s="11" t="s">
        <v>43273</v>
      </c>
      <c r="D15786" s="12">
        <v>2.0</v>
      </c>
      <c r="E15786" s="10" t="s">
        <v>12</v>
      </c>
      <c r="F15786" s="12">
        <v>2025.0</v>
      </c>
      <c r="G15786" s="13" t="s">
        <v>13</v>
      </c>
      <c r="H15786" s="14" t="s">
        <v>14</v>
      </c>
      <c r="I15786" s="12">
        <v>68.0</v>
      </c>
      <c r="J15786" s="15" t="str">
        <f t="shared" si="1"/>
        <v>Relevant</v>
      </c>
    </row>
    <row r="15787" ht="22.5" customHeight="1">
      <c r="A15787" s="9" t="s">
        <v>43274</v>
      </c>
      <c r="B15787" s="10">
        <v>45609.686793981484</v>
      </c>
      <c r="C15787" s="11" t="s">
        <v>43275</v>
      </c>
      <c r="D15787" s="12">
        <v>11.0</v>
      </c>
      <c r="E15787" s="10" t="s">
        <v>17</v>
      </c>
      <c r="F15787" s="12">
        <v>2024.0</v>
      </c>
      <c r="G15787" s="13" t="s">
        <v>43276</v>
      </c>
      <c r="H15787" s="14" t="s">
        <v>43277</v>
      </c>
      <c r="I15787" s="12">
        <v>8026530.0</v>
      </c>
      <c r="J15787" s="15" t="str">
        <f t="shared" si="1"/>
        <v>Relevant</v>
      </c>
    </row>
    <row r="15788" ht="22.5" customHeight="1">
      <c r="A15788" s="9" t="s">
        <v>43278</v>
      </c>
      <c r="B15788" s="10">
        <v>45696.69605324074</v>
      </c>
      <c r="C15788" s="11" t="s">
        <v>43279</v>
      </c>
      <c r="D15788" s="12">
        <v>2.0</v>
      </c>
      <c r="E15788" s="10" t="s">
        <v>12</v>
      </c>
      <c r="F15788" s="12">
        <v>2025.0</v>
      </c>
      <c r="G15788" s="13" t="s">
        <v>13</v>
      </c>
      <c r="H15788" s="14" t="s">
        <v>2923</v>
      </c>
      <c r="I15788" s="12">
        <v>3708.0</v>
      </c>
      <c r="J15788" s="15" t="str">
        <f t="shared" si="1"/>
        <v>Relevant</v>
      </c>
    </row>
    <row r="15789" ht="22.5" customHeight="1">
      <c r="A15789" s="9" t="s">
        <v>43280</v>
      </c>
      <c r="B15789" s="10">
        <v>45592.35565972222</v>
      </c>
      <c r="C15789" s="11" t="s">
        <v>43281</v>
      </c>
      <c r="D15789" s="12">
        <v>10.0</v>
      </c>
      <c r="E15789" s="10" t="s">
        <v>42</v>
      </c>
      <c r="F15789" s="12">
        <v>2024.0</v>
      </c>
      <c r="G15789" s="13" t="s">
        <v>13</v>
      </c>
      <c r="H15789" s="14" t="s">
        <v>43282</v>
      </c>
      <c r="I15789" s="12">
        <v>19.0</v>
      </c>
      <c r="J15789" s="15" t="str">
        <f t="shared" si="1"/>
        <v>Irrelevant</v>
      </c>
    </row>
    <row r="15790" ht="22.5" customHeight="1">
      <c r="A15790" s="9" t="s">
        <v>43283</v>
      </c>
      <c r="B15790" s="10">
        <v>45614.78034722222</v>
      </c>
      <c r="C15790" s="11" t="s">
        <v>43284</v>
      </c>
      <c r="D15790" s="12">
        <v>11.0</v>
      </c>
      <c r="E15790" s="10" t="s">
        <v>17</v>
      </c>
      <c r="F15790" s="12">
        <v>2024.0</v>
      </c>
      <c r="G15790" s="13" t="s">
        <v>13</v>
      </c>
      <c r="H15790" s="14" t="s">
        <v>43285</v>
      </c>
      <c r="I15790" s="12">
        <v>6248.0</v>
      </c>
      <c r="J15790" s="15" t="str">
        <f t="shared" si="1"/>
        <v>Relevant</v>
      </c>
    </row>
    <row r="15791" ht="22.5" customHeight="1">
      <c r="A15791" s="9" t="s">
        <v>43286</v>
      </c>
      <c r="B15791" s="10">
        <v>45585.90783564815</v>
      </c>
      <c r="C15791" s="11" t="s">
        <v>43287</v>
      </c>
      <c r="D15791" s="12">
        <v>10.0</v>
      </c>
      <c r="E15791" s="10" t="s">
        <v>42</v>
      </c>
      <c r="F15791" s="12">
        <v>2024.0</v>
      </c>
      <c r="G15791" s="13" t="s">
        <v>13</v>
      </c>
      <c r="H15791" s="14" t="s">
        <v>1391</v>
      </c>
      <c r="I15791" s="12">
        <v>306.0</v>
      </c>
      <c r="J15791" s="15" t="str">
        <f t="shared" si="1"/>
        <v>Relevant</v>
      </c>
    </row>
    <row r="15792" ht="22.5" customHeight="1">
      <c r="A15792" s="9" t="s">
        <v>43288</v>
      </c>
      <c r="B15792" s="10">
        <v>45645.778761574074</v>
      </c>
      <c r="C15792" s="11" t="s">
        <v>25364</v>
      </c>
      <c r="D15792" s="12">
        <v>12.0</v>
      </c>
      <c r="E15792" s="10" t="s">
        <v>26</v>
      </c>
      <c r="F15792" s="12">
        <v>2024.0</v>
      </c>
      <c r="G15792" s="13" t="s">
        <v>13</v>
      </c>
      <c r="H15792" s="14" t="s">
        <v>43289</v>
      </c>
      <c r="I15792" s="12">
        <v>7683.0</v>
      </c>
      <c r="J15792" s="15" t="str">
        <f t="shared" si="1"/>
        <v>Relevant</v>
      </c>
    </row>
    <row r="15793" ht="22.5" customHeight="1">
      <c r="A15793" s="9" t="s">
        <v>43290</v>
      </c>
      <c r="B15793" s="10">
        <v>45696.82045138889</v>
      </c>
      <c r="C15793" s="11" t="s">
        <v>6095</v>
      </c>
      <c r="D15793" s="12">
        <v>2.0</v>
      </c>
      <c r="E15793" s="10" t="s">
        <v>12</v>
      </c>
      <c r="F15793" s="12">
        <v>2025.0</v>
      </c>
      <c r="G15793" s="13" t="s">
        <v>13</v>
      </c>
      <c r="H15793" s="14" t="s">
        <v>14</v>
      </c>
      <c r="I15793" s="12">
        <v>76.0</v>
      </c>
      <c r="J15793" s="15" t="str">
        <f t="shared" si="1"/>
        <v>Relevant</v>
      </c>
    </row>
    <row r="15794" ht="22.5" customHeight="1">
      <c r="A15794" s="9" t="s">
        <v>43291</v>
      </c>
      <c r="B15794" s="10">
        <v>45583.12777518519</v>
      </c>
      <c r="C15794" s="11" t="s">
        <v>43292</v>
      </c>
      <c r="D15794" s="12">
        <v>10.0</v>
      </c>
      <c r="E15794" s="10" t="s">
        <v>42</v>
      </c>
      <c r="F15794" s="12">
        <v>2024.0</v>
      </c>
      <c r="G15794" s="13" t="s">
        <v>43293</v>
      </c>
      <c r="H15794" s="14" t="s">
        <v>43294</v>
      </c>
      <c r="I15794" s="12">
        <v>2209689.0</v>
      </c>
      <c r="J15794" s="15" t="str">
        <f t="shared" si="1"/>
        <v>Irrelevant</v>
      </c>
    </row>
    <row r="15795" ht="22.5" customHeight="1">
      <c r="A15795" s="9" t="s">
        <v>43295</v>
      </c>
      <c r="B15795" s="10">
        <v>45710.71512731481</v>
      </c>
      <c r="C15795" s="11" t="s">
        <v>43296</v>
      </c>
      <c r="D15795" s="12">
        <v>2.0</v>
      </c>
      <c r="E15795" s="10" t="s">
        <v>12</v>
      </c>
      <c r="F15795" s="12">
        <v>2025.0</v>
      </c>
      <c r="G15795" s="13" t="s">
        <v>13</v>
      </c>
      <c r="H15795" s="14" t="s">
        <v>52</v>
      </c>
      <c r="I15795" s="12">
        <v>290.0</v>
      </c>
      <c r="J15795" s="15" t="str">
        <f t="shared" si="1"/>
        <v>Relevant</v>
      </c>
    </row>
    <row r="15796" ht="22.5" customHeight="1">
      <c r="A15796" s="9" t="s">
        <v>43297</v>
      </c>
      <c r="B15796" s="10">
        <v>45636.70167824074</v>
      </c>
      <c r="C15796" s="11" t="s">
        <v>43298</v>
      </c>
      <c r="D15796" s="12">
        <v>12.0</v>
      </c>
      <c r="E15796" s="10" t="s">
        <v>26</v>
      </c>
      <c r="F15796" s="12">
        <v>2024.0</v>
      </c>
      <c r="G15796" s="13" t="s">
        <v>43299</v>
      </c>
      <c r="H15796" s="14" t="s">
        <v>43300</v>
      </c>
      <c r="I15796" s="12">
        <v>0.0</v>
      </c>
      <c r="J15796" s="15" t="str">
        <f t="shared" si="1"/>
        <v>Irrelevant</v>
      </c>
    </row>
    <row r="15797" ht="22.5" customHeight="1">
      <c r="A15797" s="9" t="s">
        <v>43301</v>
      </c>
      <c r="B15797" s="10">
        <v>45725.34321759259</v>
      </c>
      <c r="C15797" s="11" t="s">
        <v>43302</v>
      </c>
      <c r="D15797" s="12">
        <v>3.0</v>
      </c>
      <c r="E15797" s="10" t="s">
        <v>59</v>
      </c>
      <c r="F15797" s="12">
        <v>2025.0</v>
      </c>
      <c r="G15797" s="13" t="s">
        <v>13</v>
      </c>
      <c r="H15797" s="14" t="s">
        <v>43303</v>
      </c>
      <c r="I15797" s="12">
        <v>634.0</v>
      </c>
      <c r="J15797" s="15" t="str">
        <f t="shared" si="1"/>
        <v>Irrelevant</v>
      </c>
    </row>
    <row r="15798" ht="22.5" customHeight="1">
      <c r="A15798" s="9" t="s">
        <v>43304</v>
      </c>
      <c r="B15798" s="10">
        <v>45614.372719907406</v>
      </c>
      <c r="C15798" s="11" t="s">
        <v>43305</v>
      </c>
      <c r="D15798" s="12">
        <v>11.0</v>
      </c>
      <c r="E15798" s="10" t="s">
        <v>17</v>
      </c>
      <c r="F15798" s="12">
        <v>2024.0</v>
      </c>
      <c r="G15798" s="13" t="s">
        <v>43306</v>
      </c>
      <c r="H15798" s="14" t="s">
        <v>43307</v>
      </c>
      <c r="I15798" s="12">
        <v>0.0</v>
      </c>
      <c r="J15798" s="15" t="str">
        <f t="shared" si="1"/>
        <v>Relevant</v>
      </c>
    </row>
    <row r="15799" ht="22.5" customHeight="1">
      <c r="A15799" s="9" t="s">
        <v>43308</v>
      </c>
      <c r="B15799" s="10">
        <v>45473.7033912037</v>
      </c>
      <c r="C15799" s="11" t="s">
        <v>43309</v>
      </c>
      <c r="D15799" s="12">
        <v>6.0</v>
      </c>
      <c r="E15799" s="10" t="s">
        <v>34</v>
      </c>
      <c r="F15799" s="12">
        <v>2024.0</v>
      </c>
      <c r="G15799" s="13" t="s">
        <v>13</v>
      </c>
      <c r="H15799" s="14" t="s">
        <v>56</v>
      </c>
      <c r="I15799" s="12">
        <v>2112.0</v>
      </c>
      <c r="J15799" s="15" t="str">
        <f t="shared" si="1"/>
        <v>Relevant</v>
      </c>
    </row>
    <row r="15800" ht="22.5" customHeight="1">
      <c r="A15800" s="9" t="s">
        <v>43310</v>
      </c>
      <c r="B15800" s="10">
        <v>45494.399363425924</v>
      </c>
      <c r="C15800" s="11" t="s">
        <v>16890</v>
      </c>
      <c r="D15800" s="12">
        <v>7.0</v>
      </c>
      <c r="E15800" s="10" t="s">
        <v>55</v>
      </c>
      <c r="F15800" s="12">
        <v>2024.0</v>
      </c>
      <c r="G15800" s="13" t="s">
        <v>13</v>
      </c>
      <c r="H15800" s="14" t="s">
        <v>39664</v>
      </c>
      <c r="I15800" s="12">
        <v>323.0</v>
      </c>
      <c r="J15800" s="15" t="str">
        <f t="shared" si="1"/>
        <v>Relevant</v>
      </c>
    </row>
    <row r="15801" ht="22.5" customHeight="1">
      <c r="A15801" s="9" t="s">
        <v>43311</v>
      </c>
      <c r="B15801" s="10">
        <v>45600.43363425926</v>
      </c>
      <c r="C15801" s="11" t="s">
        <v>37307</v>
      </c>
      <c r="D15801" s="12">
        <v>11.0</v>
      </c>
      <c r="E15801" s="10" t="s">
        <v>17</v>
      </c>
      <c r="F15801" s="12">
        <v>2024.0</v>
      </c>
      <c r="G15801" s="13" t="s">
        <v>43312</v>
      </c>
      <c r="H15801" s="14" t="s">
        <v>43313</v>
      </c>
      <c r="I15801" s="12">
        <v>2424.0</v>
      </c>
      <c r="J15801" s="15" t="str">
        <f t="shared" si="1"/>
        <v>Relevant</v>
      </c>
    </row>
    <row r="15802" ht="22.5" customHeight="1">
      <c r="A15802" s="9" t="s">
        <v>43314</v>
      </c>
      <c r="B15802" s="10">
        <v>45725.87122685185</v>
      </c>
      <c r="C15802" s="11" t="s">
        <v>43315</v>
      </c>
      <c r="D15802" s="12">
        <v>3.0</v>
      </c>
      <c r="E15802" s="10" t="s">
        <v>59</v>
      </c>
      <c r="F15802" s="12">
        <v>2025.0</v>
      </c>
      <c r="G15802" s="13" t="s">
        <v>43316</v>
      </c>
      <c r="H15802" s="14" t="s">
        <v>43317</v>
      </c>
      <c r="I15802" s="12">
        <v>0.0</v>
      </c>
      <c r="J15802" s="15" t="str">
        <f t="shared" si="1"/>
        <v>Relevant</v>
      </c>
    </row>
    <row r="15803" ht="22.5" customHeight="1">
      <c r="A15803" s="9" t="s">
        <v>43318</v>
      </c>
      <c r="B15803" s="10">
        <v>45614.642233796294</v>
      </c>
      <c r="C15803" s="11" t="s">
        <v>43319</v>
      </c>
      <c r="D15803" s="12">
        <v>11.0</v>
      </c>
      <c r="E15803" s="10" t="s">
        <v>17</v>
      </c>
      <c r="F15803" s="12">
        <v>2024.0</v>
      </c>
      <c r="G15803" s="13" t="s">
        <v>13</v>
      </c>
      <c r="H15803" s="14" t="s">
        <v>423</v>
      </c>
      <c r="I15803" s="12">
        <v>84.0</v>
      </c>
      <c r="J15803" s="15" t="str">
        <f t="shared" si="1"/>
        <v>Relevant</v>
      </c>
    </row>
    <row r="15804" ht="22.5" customHeight="1">
      <c r="A15804" s="9" t="s">
        <v>43320</v>
      </c>
      <c r="B15804" s="10">
        <v>45635.81420138889</v>
      </c>
      <c r="C15804" s="11" t="s">
        <v>25596</v>
      </c>
      <c r="D15804" s="12">
        <v>12.0</v>
      </c>
      <c r="E15804" s="10" t="s">
        <v>26</v>
      </c>
      <c r="F15804" s="12">
        <v>2024.0</v>
      </c>
      <c r="G15804" s="13" t="s">
        <v>13</v>
      </c>
      <c r="H15804" s="14" t="s">
        <v>4374</v>
      </c>
      <c r="I15804" s="12">
        <v>110.0</v>
      </c>
      <c r="J15804" s="15" t="str">
        <f t="shared" si="1"/>
        <v>Irrelevant</v>
      </c>
    </row>
    <row r="15805" ht="22.5" customHeight="1">
      <c r="A15805" s="9" t="s">
        <v>43321</v>
      </c>
      <c r="B15805" s="10">
        <v>45626.79131944444</v>
      </c>
      <c r="C15805" s="11" t="s">
        <v>43322</v>
      </c>
      <c r="D15805" s="12">
        <v>11.0</v>
      </c>
      <c r="E15805" s="10" t="s">
        <v>17</v>
      </c>
      <c r="F15805" s="12">
        <v>2024.0</v>
      </c>
      <c r="G15805" s="13" t="s">
        <v>13</v>
      </c>
      <c r="H15805" s="14" t="s">
        <v>220</v>
      </c>
      <c r="I15805" s="12">
        <v>23.0</v>
      </c>
      <c r="J15805" s="15" t="str">
        <f t="shared" si="1"/>
        <v>Relevant</v>
      </c>
    </row>
    <row r="15806" ht="22.5" customHeight="1">
      <c r="A15806" s="9" t="s">
        <v>43323</v>
      </c>
      <c r="B15806" s="10">
        <v>45563.68131640046</v>
      </c>
      <c r="C15806" s="11" t="s">
        <v>9443</v>
      </c>
      <c r="D15806" s="12">
        <v>9.0</v>
      </c>
      <c r="E15806" s="10" t="s">
        <v>114</v>
      </c>
      <c r="F15806" s="12">
        <v>2024.0</v>
      </c>
      <c r="G15806" s="13" t="s">
        <v>13</v>
      </c>
      <c r="H15806" s="14" t="s">
        <v>43324</v>
      </c>
      <c r="I15806" s="12">
        <v>1760.0</v>
      </c>
      <c r="J15806" s="15" t="str">
        <f t="shared" si="1"/>
        <v>Irrelevant</v>
      </c>
    </row>
    <row r="15807" ht="22.5" customHeight="1">
      <c r="A15807" s="9" t="s">
        <v>43325</v>
      </c>
      <c r="B15807" s="10">
        <v>45616.806875</v>
      </c>
      <c r="C15807" s="11" t="s">
        <v>43326</v>
      </c>
      <c r="D15807" s="12">
        <v>11.0</v>
      </c>
      <c r="E15807" s="10" t="s">
        <v>17</v>
      </c>
      <c r="F15807" s="12">
        <v>2024.0</v>
      </c>
      <c r="G15807" s="13" t="s">
        <v>13</v>
      </c>
      <c r="H15807" s="14" t="s">
        <v>1437</v>
      </c>
      <c r="I15807" s="12">
        <v>7204.0</v>
      </c>
      <c r="J15807" s="15" t="str">
        <f t="shared" si="1"/>
        <v>Relevant</v>
      </c>
    </row>
    <row r="15808" ht="22.5" customHeight="1">
      <c r="A15808" s="9" t="s">
        <v>43327</v>
      </c>
      <c r="B15808" s="10">
        <v>45618.61444611111</v>
      </c>
      <c r="C15808" s="11" t="s">
        <v>43328</v>
      </c>
      <c r="D15808" s="12">
        <v>11.0</v>
      </c>
      <c r="E15808" s="10" t="s">
        <v>17</v>
      </c>
      <c r="F15808" s="12">
        <v>2024.0</v>
      </c>
      <c r="G15808" s="13" t="s">
        <v>30357</v>
      </c>
      <c r="H15808" s="14" t="s">
        <v>43329</v>
      </c>
      <c r="I15808" s="12">
        <v>235998.0</v>
      </c>
      <c r="J15808" s="15" t="str">
        <f t="shared" si="1"/>
        <v>Relevant</v>
      </c>
    </row>
    <row r="15809" ht="22.5" customHeight="1">
      <c r="A15809" s="9" t="s">
        <v>43330</v>
      </c>
      <c r="B15809" s="10">
        <v>45494.99048611111</v>
      </c>
      <c r="C15809" s="11" t="s">
        <v>16855</v>
      </c>
      <c r="D15809" s="12">
        <v>7.0</v>
      </c>
      <c r="E15809" s="10" t="s">
        <v>55</v>
      </c>
      <c r="F15809" s="12">
        <v>2024.0</v>
      </c>
      <c r="G15809" s="13" t="s">
        <v>13</v>
      </c>
      <c r="H15809" s="14" t="s">
        <v>3060</v>
      </c>
      <c r="I15809" s="12">
        <v>3163.0</v>
      </c>
      <c r="J15809" s="15" t="str">
        <f t="shared" si="1"/>
        <v>Relevant</v>
      </c>
    </row>
    <row r="15810" ht="22.5" customHeight="1">
      <c r="A15810" s="9" t="s">
        <v>43331</v>
      </c>
      <c r="B15810" s="10">
        <v>45442.349953703706</v>
      </c>
      <c r="C15810" s="11" t="s">
        <v>17406</v>
      </c>
      <c r="D15810" s="12">
        <v>5.0</v>
      </c>
      <c r="E15810" s="10" t="s">
        <v>21</v>
      </c>
      <c r="F15810" s="12">
        <v>2024.0</v>
      </c>
      <c r="G15810" s="13" t="s">
        <v>13</v>
      </c>
      <c r="H15810" s="14" t="s">
        <v>43332</v>
      </c>
      <c r="I15810" s="12">
        <v>9702.0</v>
      </c>
      <c r="J15810" s="15" t="str">
        <f t="shared" si="1"/>
        <v>Irrelevant</v>
      </c>
    </row>
    <row r="15811" ht="22.5" customHeight="1">
      <c r="A15811" s="9" t="s">
        <v>43333</v>
      </c>
      <c r="B15811" s="10">
        <v>45506.52075231481</v>
      </c>
      <c r="C15811" s="11" t="s">
        <v>43334</v>
      </c>
      <c r="D15811" s="12">
        <v>8.0</v>
      </c>
      <c r="E15811" s="10" t="s">
        <v>167</v>
      </c>
      <c r="F15811" s="12">
        <v>2024.0</v>
      </c>
      <c r="G15811" s="13" t="s">
        <v>13</v>
      </c>
      <c r="H15811" s="14" t="s">
        <v>43335</v>
      </c>
      <c r="I15811" s="12">
        <v>3943.0</v>
      </c>
      <c r="J15811" s="15" t="str">
        <f t="shared" si="1"/>
        <v>Irrelevant</v>
      </c>
    </row>
    <row r="15812" ht="22.5" customHeight="1">
      <c r="A15812" s="9" t="s">
        <v>43336</v>
      </c>
      <c r="B15812" s="10">
        <v>45593.8632196875</v>
      </c>
      <c r="C15812" s="11" t="s">
        <v>10972</v>
      </c>
      <c r="D15812" s="12">
        <v>10.0</v>
      </c>
      <c r="E15812" s="10" t="s">
        <v>42</v>
      </c>
      <c r="F15812" s="12">
        <v>2024.0</v>
      </c>
      <c r="G15812" s="13" t="s">
        <v>43337</v>
      </c>
      <c r="H15812" s="14" t="s">
        <v>43338</v>
      </c>
      <c r="I15812" s="12">
        <v>0.0</v>
      </c>
      <c r="J15812" s="15" t="str">
        <f t="shared" si="1"/>
        <v>Relevant</v>
      </c>
    </row>
    <row r="15813" ht="22.5" customHeight="1">
      <c r="A15813" s="9" t="s">
        <v>43339</v>
      </c>
      <c r="B15813" s="10">
        <v>45562.755474537036</v>
      </c>
      <c r="C15813" s="11" t="s">
        <v>43340</v>
      </c>
      <c r="D15813" s="12">
        <v>9.0</v>
      </c>
      <c r="E15813" s="10" t="s">
        <v>114</v>
      </c>
      <c r="F15813" s="12">
        <v>2024.0</v>
      </c>
      <c r="G15813" s="13" t="s">
        <v>13</v>
      </c>
      <c r="H15813" s="14" t="s">
        <v>43341</v>
      </c>
      <c r="I15813" s="12">
        <v>2023177.0</v>
      </c>
      <c r="J15813" s="15" t="str">
        <f t="shared" si="1"/>
        <v>Relevant</v>
      </c>
    </row>
    <row r="15814" ht="22.5" customHeight="1">
      <c r="A15814" s="9" t="s">
        <v>43342</v>
      </c>
      <c r="B15814" s="10">
        <v>45625.03773148148</v>
      </c>
      <c r="C15814" s="11" t="s">
        <v>43343</v>
      </c>
      <c r="D15814" s="12">
        <v>11.0</v>
      </c>
      <c r="E15814" s="10" t="s">
        <v>17</v>
      </c>
      <c r="F15814" s="12">
        <v>2024.0</v>
      </c>
      <c r="G15814" s="13" t="s">
        <v>13</v>
      </c>
      <c r="H15814" s="14" t="s">
        <v>43344</v>
      </c>
      <c r="I15814" s="12">
        <v>1205.0</v>
      </c>
      <c r="J15814" s="15" t="str">
        <f t="shared" si="1"/>
        <v>Relevant</v>
      </c>
    </row>
    <row r="15815" ht="22.5" customHeight="1">
      <c r="A15815" s="9" t="s">
        <v>43345</v>
      </c>
      <c r="B15815" s="10">
        <v>45608.87204861111</v>
      </c>
      <c r="C15815" s="11" t="s">
        <v>43346</v>
      </c>
      <c r="D15815" s="12">
        <v>11.0</v>
      </c>
      <c r="E15815" s="10" t="s">
        <v>17</v>
      </c>
      <c r="F15815" s="12">
        <v>2024.0</v>
      </c>
      <c r="G15815" s="13" t="s">
        <v>13</v>
      </c>
      <c r="H15815" s="14" t="s">
        <v>43347</v>
      </c>
      <c r="I15815" s="12">
        <v>74.0</v>
      </c>
      <c r="J15815" s="15" t="str">
        <f t="shared" si="1"/>
        <v>Irrelevant</v>
      </c>
    </row>
    <row r="15816" ht="22.5" customHeight="1">
      <c r="A15816" s="9" t="s">
        <v>43348</v>
      </c>
      <c r="B15816" s="10">
        <v>45633.32954861111</v>
      </c>
      <c r="C15816" s="11" t="s">
        <v>43349</v>
      </c>
      <c r="D15816" s="12">
        <v>12.0</v>
      </c>
      <c r="E15816" s="10" t="s">
        <v>26</v>
      </c>
      <c r="F15816" s="12">
        <v>2024.0</v>
      </c>
      <c r="G15816" s="13" t="s">
        <v>43350</v>
      </c>
      <c r="H15816" s="14" t="s">
        <v>43351</v>
      </c>
      <c r="I15816" s="12">
        <v>8468849.0</v>
      </c>
      <c r="J15816" s="15" t="str">
        <f t="shared" si="1"/>
        <v>Irrelevant</v>
      </c>
    </row>
    <row r="15817" ht="22.5" customHeight="1">
      <c r="A15817" s="9" t="s">
        <v>43352</v>
      </c>
      <c r="B15817" s="10">
        <v>45724.24427083333</v>
      </c>
      <c r="C15817" s="11" t="s">
        <v>43353</v>
      </c>
      <c r="D15817" s="12">
        <v>3.0</v>
      </c>
      <c r="E15817" s="10" t="s">
        <v>59</v>
      </c>
      <c r="F15817" s="12">
        <v>2025.0</v>
      </c>
      <c r="G15817" s="13" t="s">
        <v>13</v>
      </c>
      <c r="H15817" s="14" t="s">
        <v>430</v>
      </c>
      <c r="I15817" s="12">
        <v>47.0</v>
      </c>
      <c r="J15817" s="15" t="str">
        <f t="shared" si="1"/>
        <v>Relevant</v>
      </c>
    </row>
    <row r="15818" ht="22.5" customHeight="1">
      <c r="A15818" s="9" t="s">
        <v>43354</v>
      </c>
      <c r="B15818" s="10">
        <v>45628.30196759259</v>
      </c>
      <c r="C15818" s="11" t="s">
        <v>43355</v>
      </c>
      <c r="D15818" s="12">
        <v>12.0</v>
      </c>
      <c r="E15818" s="10" t="s">
        <v>26</v>
      </c>
      <c r="F15818" s="12">
        <v>2024.0</v>
      </c>
      <c r="G15818" s="13" t="s">
        <v>43356</v>
      </c>
      <c r="H15818" s="14" t="s">
        <v>43357</v>
      </c>
      <c r="I15818" s="12">
        <v>3593546.0</v>
      </c>
      <c r="J15818" s="15" t="str">
        <f t="shared" si="1"/>
        <v>Relevant</v>
      </c>
    </row>
    <row r="15819" ht="22.5" customHeight="1">
      <c r="A15819" s="9" t="s">
        <v>43358</v>
      </c>
      <c r="B15819" s="10">
        <v>45626.47209490741</v>
      </c>
      <c r="C15819" s="11" t="s">
        <v>5260</v>
      </c>
      <c r="D15819" s="12">
        <v>11.0</v>
      </c>
      <c r="E15819" s="10" t="s">
        <v>17</v>
      </c>
      <c r="F15819" s="12">
        <v>2024.0</v>
      </c>
      <c r="G15819" s="13" t="s">
        <v>43359</v>
      </c>
      <c r="H15819" s="14" t="s">
        <v>43360</v>
      </c>
      <c r="I15819" s="12">
        <v>622887.0</v>
      </c>
      <c r="J15819" s="15" t="str">
        <f t="shared" si="1"/>
        <v>Irrelevant</v>
      </c>
    </row>
    <row r="15820" ht="22.5" customHeight="1">
      <c r="A15820" s="9" t="s">
        <v>43361</v>
      </c>
      <c r="B15820" s="10">
        <v>45632.785949074074</v>
      </c>
      <c r="C15820" s="11" t="s">
        <v>43362</v>
      </c>
      <c r="D15820" s="12">
        <v>12.0</v>
      </c>
      <c r="E15820" s="10" t="s">
        <v>26</v>
      </c>
      <c r="F15820" s="12">
        <v>2024.0</v>
      </c>
      <c r="G15820" s="13" t="s">
        <v>13</v>
      </c>
      <c r="H15820" s="14" t="s">
        <v>43363</v>
      </c>
      <c r="I15820" s="12">
        <v>3765.0</v>
      </c>
      <c r="J15820" s="15" t="str">
        <f t="shared" si="1"/>
        <v>Relevant</v>
      </c>
    </row>
    <row r="15821" ht="22.5" customHeight="1">
      <c r="A15821" s="9" t="s">
        <v>43364</v>
      </c>
      <c r="B15821" s="10">
        <v>45603.666597222225</v>
      </c>
      <c r="C15821" s="11" t="s">
        <v>43365</v>
      </c>
      <c r="D15821" s="12">
        <v>11.0</v>
      </c>
      <c r="E15821" s="10" t="s">
        <v>17</v>
      </c>
      <c r="F15821" s="12">
        <v>2024.0</v>
      </c>
      <c r="G15821" s="13" t="s">
        <v>43366</v>
      </c>
      <c r="H15821" s="14" t="s">
        <v>43367</v>
      </c>
      <c r="I15821" s="12">
        <v>8026530.0</v>
      </c>
      <c r="J15821" s="15" t="str">
        <f t="shared" si="1"/>
        <v>Relevant</v>
      </c>
    </row>
    <row r="15822" ht="22.5" customHeight="1">
      <c r="A15822" s="9" t="s">
        <v>43368</v>
      </c>
      <c r="B15822" s="10">
        <v>45533.44195601852</v>
      </c>
      <c r="C15822" s="11" t="s">
        <v>43369</v>
      </c>
      <c r="D15822" s="12">
        <v>8.0</v>
      </c>
      <c r="E15822" s="10" t="s">
        <v>167</v>
      </c>
      <c r="F15822" s="12">
        <v>2024.0</v>
      </c>
      <c r="G15822" s="13" t="s">
        <v>43370</v>
      </c>
      <c r="H15822" s="14" t="s">
        <v>43371</v>
      </c>
      <c r="I15822" s="12">
        <v>9489482.0</v>
      </c>
      <c r="J15822" s="15" t="str">
        <f t="shared" si="1"/>
        <v>Irrelevant</v>
      </c>
    </row>
    <row r="15823" ht="22.5" customHeight="1">
      <c r="A15823" s="9" t="s">
        <v>43372</v>
      </c>
      <c r="B15823" s="10">
        <v>45615.12945601852</v>
      </c>
      <c r="C15823" s="11" t="s">
        <v>43373</v>
      </c>
      <c r="D15823" s="12">
        <v>11.0</v>
      </c>
      <c r="E15823" s="10" t="s">
        <v>17</v>
      </c>
      <c r="F15823" s="12">
        <v>2024.0</v>
      </c>
      <c r="G15823" s="13" t="s">
        <v>13</v>
      </c>
      <c r="H15823" s="14" t="s">
        <v>423</v>
      </c>
      <c r="I15823" s="12">
        <v>580.0</v>
      </c>
      <c r="J15823" s="15" t="str">
        <f t="shared" si="1"/>
        <v>Relevant</v>
      </c>
    </row>
    <row r="15824" ht="22.5" customHeight="1">
      <c r="A15824" s="9" t="s">
        <v>43374</v>
      </c>
      <c r="B15824" s="10">
        <v>45591.804502314815</v>
      </c>
      <c r="C15824" s="11" t="s">
        <v>43375</v>
      </c>
      <c r="D15824" s="12">
        <v>10.0</v>
      </c>
      <c r="E15824" s="10" t="s">
        <v>42</v>
      </c>
      <c r="F15824" s="12">
        <v>2024.0</v>
      </c>
      <c r="G15824" s="13" t="s">
        <v>13</v>
      </c>
      <c r="H15824" s="14" t="s">
        <v>131</v>
      </c>
      <c r="I15824" s="12">
        <v>10.0</v>
      </c>
      <c r="J15824" s="15" t="str">
        <f t="shared" si="1"/>
        <v>Relevant</v>
      </c>
    </row>
    <row r="15825" ht="22.5" customHeight="1">
      <c r="A15825" s="9" t="s">
        <v>43376</v>
      </c>
      <c r="B15825" s="10">
        <v>45701.51002314815</v>
      </c>
      <c r="C15825" s="11" t="s">
        <v>43377</v>
      </c>
      <c r="D15825" s="12">
        <v>2.0</v>
      </c>
      <c r="E15825" s="10" t="s">
        <v>12</v>
      </c>
      <c r="F15825" s="12">
        <v>2025.0</v>
      </c>
      <c r="G15825" s="13" t="s">
        <v>13</v>
      </c>
      <c r="H15825" s="14" t="s">
        <v>43378</v>
      </c>
      <c r="I15825" s="12">
        <v>140.0</v>
      </c>
      <c r="J15825" s="15" t="str">
        <f t="shared" si="1"/>
        <v>Relevant</v>
      </c>
    </row>
    <row r="15826" ht="22.5" customHeight="1">
      <c r="A15826" s="9" t="s">
        <v>43379</v>
      </c>
      <c r="B15826" s="10">
        <v>45594.81657407407</v>
      </c>
      <c r="C15826" s="11" t="s">
        <v>43380</v>
      </c>
      <c r="D15826" s="12">
        <v>10.0</v>
      </c>
      <c r="E15826" s="10" t="s">
        <v>42</v>
      </c>
      <c r="F15826" s="12">
        <v>2024.0</v>
      </c>
      <c r="G15826" s="13" t="s">
        <v>13</v>
      </c>
      <c r="H15826" s="14" t="s">
        <v>293</v>
      </c>
      <c r="I15826" s="12">
        <v>585.0</v>
      </c>
      <c r="J15826" s="15" t="str">
        <f t="shared" si="1"/>
        <v>Relevant</v>
      </c>
    </row>
    <row r="15827" ht="22.5" customHeight="1">
      <c r="A15827" s="9" t="s">
        <v>43381</v>
      </c>
      <c r="B15827" s="10">
        <v>45732.97659722222</v>
      </c>
      <c r="C15827" s="11" t="s">
        <v>39971</v>
      </c>
      <c r="D15827" s="12">
        <v>3.0</v>
      </c>
      <c r="E15827" s="10" t="s">
        <v>59</v>
      </c>
      <c r="F15827" s="12">
        <v>2025.0</v>
      </c>
      <c r="G15827" s="13" t="s">
        <v>13</v>
      </c>
      <c r="H15827" s="14" t="s">
        <v>29144</v>
      </c>
      <c r="I15827" s="12">
        <v>5414.0</v>
      </c>
      <c r="J15827" s="15" t="str">
        <f t="shared" si="1"/>
        <v>Relevant</v>
      </c>
    </row>
    <row r="15828" ht="22.5" customHeight="1">
      <c r="A15828" s="9" t="s">
        <v>43382</v>
      </c>
      <c r="B15828" s="10">
        <v>45600.32105324074</v>
      </c>
      <c r="C15828" s="11" t="s">
        <v>43383</v>
      </c>
      <c r="D15828" s="12">
        <v>11.0</v>
      </c>
      <c r="E15828" s="10" t="s">
        <v>17</v>
      </c>
      <c r="F15828" s="12">
        <v>2024.0</v>
      </c>
      <c r="G15828" s="13" t="s">
        <v>13</v>
      </c>
      <c r="H15828" s="14" t="s">
        <v>43384</v>
      </c>
      <c r="I15828" s="12">
        <v>3366.0</v>
      </c>
      <c r="J15828" s="15" t="str">
        <f t="shared" si="1"/>
        <v>Relevant</v>
      </c>
    </row>
    <row r="15829" ht="22.5" customHeight="1">
      <c r="A15829" s="9" t="s">
        <v>43385</v>
      </c>
      <c r="B15829" s="10">
        <v>45696.80273148148</v>
      </c>
      <c r="C15829" s="11" t="s">
        <v>27873</v>
      </c>
      <c r="D15829" s="12">
        <v>2.0</v>
      </c>
      <c r="E15829" s="10" t="s">
        <v>12</v>
      </c>
      <c r="F15829" s="12">
        <v>2025.0</v>
      </c>
      <c r="G15829" s="13" t="s">
        <v>13</v>
      </c>
      <c r="H15829" s="14" t="s">
        <v>14</v>
      </c>
      <c r="I15829" s="12">
        <v>119.0</v>
      </c>
      <c r="J15829" s="15" t="str">
        <f t="shared" si="1"/>
        <v>Relevant</v>
      </c>
    </row>
    <row r="15830" ht="22.5" customHeight="1">
      <c r="A15830" s="9" t="s">
        <v>43386</v>
      </c>
      <c r="B15830" s="10">
        <v>45698.693877314814</v>
      </c>
      <c r="C15830" s="11" t="s">
        <v>43387</v>
      </c>
      <c r="D15830" s="12">
        <v>2.0</v>
      </c>
      <c r="E15830" s="10" t="s">
        <v>12</v>
      </c>
      <c r="F15830" s="12">
        <v>2025.0</v>
      </c>
      <c r="G15830" s="13" t="s">
        <v>13</v>
      </c>
      <c r="H15830" s="14" t="s">
        <v>14</v>
      </c>
      <c r="I15830" s="12">
        <v>56.0</v>
      </c>
      <c r="J15830" s="15" t="str">
        <f t="shared" si="1"/>
        <v>Relevant</v>
      </c>
    </row>
    <row r="15831" ht="22.5" customHeight="1">
      <c r="A15831" s="9" t="s">
        <v>43388</v>
      </c>
      <c r="B15831" s="10">
        <v>45612.92791666667</v>
      </c>
      <c r="C15831" s="11" t="s">
        <v>43389</v>
      </c>
      <c r="D15831" s="12">
        <v>11.0</v>
      </c>
      <c r="E15831" s="10" t="s">
        <v>17</v>
      </c>
      <c r="F15831" s="12">
        <v>2024.0</v>
      </c>
      <c r="G15831" s="13" t="s">
        <v>43390</v>
      </c>
      <c r="H15831" s="14" t="s">
        <v>43391</v>
      </c>
      <c r="I15831" s="12">
        <v>35239.0</v>
      </c>
      <c r="J15831" s="15" t="str">
        <f t="shared" si="1"/>
        <v>Relevant</v>
      </c>
    </row>
    <row r="15832" ht="22.5" customHeight="1">
      <c r="A15832" s="9" t="s">
        <v>43392</v>
      </c>
      <c r="B15832" s="10">
        <v>45586.863020833334</v>
      </c>
      <c r="C15832" s="11" t="s">
        <v>43393</v>
      </c>
      <c r="D15832" s="12">
        <v>10.0</v>
      </c>
      <c r="E15832" s="10" t="s">
        <v>42</v>
      </c>
      <c r="F15832" s="12">
        <v>2024.0</v>
      </c>
      <c r="G15832" s="13" t="s">
        <v>13</v>
      </c>
      <c r="H15832" s="14" t="s">
        <v>175</v>
      </c>
      <c r="I15832" s="12">
        <v>249.0</v>
      </c>
      <c r="J15832" s="15" t="str">
        <f t="shared" si="1"/>
        <v>Irrelevant</v>
      </c>
    </row>
    <row r="15833" ht="22.5" customHeight="1">
      <c r="A15833" s="9" t="s">
        <v>43394</v>
      </c>
      <c r="B15833" s="10">
        <v>45615.94574074074</v>
      </c>
      <c r="C15833" s="11" t="s">
        <v>43395</v>
      </c>
      <c r="D15833" s="12">
        <v>11.0</v>
      </c>
      <c r="E15833" s="10" t="s">
        <v>17</v>
      </c>
      <c r="F15833" s="12">
        <v>2024.0</v>
      </c>
      <c r="G15833" s="13" t="s">
        <v>13</v>
      </c>
      <c r="H15833" s="14" t="s">
        <v>423</v>
      </c>
      <c r="I15833" s="12">
        <v>2595.0</v>
      </c>
      <c r="J15833" s="15" t="str">
        <f t="shared" si="1"/>
        <v>Relevant</v>
      </c>
    </row>
    <row r="15834" ht="22.5" customHeight="1">
      <c r="A15834" s="9" t="s">
        <v>43396</v>
      </c>
      <c r="B15834" s="10">
        <v>45577.84461383102</v>
      </c>
      <c r="C15834" s="11" t="s">
        <v>43397</v>
      </c>
      <c r="D15834" s="12">
        <v>10.0</v>
      </c>
      <c r="E15834" s="10" t="s">
        <v>42</v>
      </c>
      <c r="F15834" s="12">
        <v>2024.0</v>
      </c>
      <c r="G15834" s="13" t="s">
        <v>9011</v>
      </c>
      <c r="H15834" s="14" t="s">
        <v>43398</v>
      </c>
      <c r="I15834" s="12">
        <v>165181.0</v>
      </c>
      <c r="J15834" s="15" t="str">
        <f t="shared" si="1"/>
        <v>Irrelevant</v>
      </c>
    </row>
    <row r="15835" ht="22.5" customHeight="1">
      <c r="A15835" s="9" t="s">
        <v>43399</v>
      </c>
      <c r="B15835" s="10">
        <v>45532.592361111114</v>
      </c>
      <c r="C15835" s="11" t="s">
        <v>43400</v>
      </c>
      <c r="D15835" s="12">
        <v>8.0</v>
      </c>
      <c r="E15835" s="10" t="s">
        <v>167</v>
      </c>
      <c r="F15835" s="12">
        <v>2024.0</v>
      </c>
      <c r="G15835" s="13" t="s">
        <v>43401</v>
      </c>
      <c r="H15835" s="14" t="s">
        <v>43402</v>
      </c>
      <c r="I15835" s="12">
        <v>0.0</v>
      </c>
      <c r="J15835" s="15" t="str">
        <f t="shared" si="1"/>
        <v>Irrelevant</v>
      </c>
    </row>
    <row r="15836" ht="22.5" customHeight="1">
      <c r="A15836" s="9" t="s">
        <v>43403</v>
      </c>
      <c r="B15836" s="10">
        <v>45626.4194212963</v>
      </c>
      <c r="C15836" s="11" t="s">
        <v>2920</v>
      </c>
      <c r="D15836" s="12">
        <v>11.0</v>
      </c>
      <c r="E15836" s="10" t="s">
        <v>17</v>
      </c>
      <c r="F15836" s="12">
        <v>2024.0</v>
      </c>
      <c r="G15836" s="13" t="s">
        <v>43404</v>
      </c>
      <c r="H15836" s="14" t="str">
        <f>IFERROR(__xludf.DUMMYFUNCTION("TRIM(REGEXREPLACE(GOOGLETRANSLATE(G15836,""auto"",""en""),""(?i)\b(RT|QT)\s*@?\w*:?\s*|https?://\S+|@\w+|#\w+|[^\x00-\x7F]|[^\w\s]"",""""))"),"Situation not improving in DelhiNCR air quality remains in very poor category")</f>
        <v>Situation not improving in DelhiNCR air quality remains in very poor category</v>
      </c>
      <c r="I15836" s="12">
        <v>34849.0</v>
      </c>
      <c r="J15836" s="15" t="str">
        <f t="shared" si="1"/>
        <v>Relevant</v>
      </c>
    </row>
    <row r="15837" ht="22.5" customHeight="1">
      <c r="A15837" s="9" t="s">
        <v>43405</v>
      </c>
      <c r="B15837" s="10">
        <v>45626.47325682871</v>
      </c>
      <c r="C15837" s="11" t="s">
        <v>43406</v>
      </c>
      <c r="D15837" s="12">
        <v>11.0</v>
      </c>
      <c r="E15837" s="10" t="s">
        <v>17</v>
      </c>
      <c r="F15837" s="12">
        <v>2024.0</v>
      </c>
      <c r="G15837" s="13" t="s">
        <v>43407</v>
      </c>
      <c r="H15837" s="14" t="s">
        <v>43408</v>
      </c>
      <c r="I15837" s="12">
        <v>0.0</v>
      </c>
      <c r="J15837" s="15" t="str">
        <f t="shared" si="1"/>
        <v>Relevant</v>
      </c>
    </row>
    <row r="15838" ht="22.5" customHeight="1">
      <c r="A15838" s="9" t="s">
        <v>43409</v>
      </c>
      <c r="B15838" s="10">
        <v>45615.01181712963</v>
      </c>
      <c r="C15838" s="11" t="s">
        <v>43410</v>
      </c>
      <c r="D15838" s="12">
        <v>11.0</v>
      </c>
      <c r="E15838" s="10" t="s">
        <v>17</v>
      </c>
      <c r="F15838" s="12">
        <v>2024.0</v>
      </c>
      <c r="G15838" s="13" t="s">
        <v>13</v>
      </c>
      <c r="H15838" s="14" t="s">
        <v>32511</v>
      </c>
      <c r="I15838" s="12">
        <v>7391.0</v>
      </c>
      <c r="J15838" s="15" t="str">
        <f t="shared" si="1"/>
        <v>Relevant</v>
      </c>
    </row>
    <row r="15839" ht="22.5" customHeight="1">
      <c r="A15839" s="9" t="s">
        <v>43411</v>
      </c>
      <c r="B15839" s="10">
        <v>45549.01665509259</v>
      </c>
      <c r="C15839" s="11" t="s">
        <v>43412</v>
      </c>
      <c r="D15839" s="12">
        <v>9.0</v>
      </c>
      <c r="E15839" s="10" t="s">
        <v>114</v>
      </c>
      <c r="F15839" s="12">
        <v>2024.0</v>
      </c>
      <c r="G15839" s="13" t="s">
        <v>13</v>
      </c>
      <c r="H15839" s="14" t="s">
        <v>43413</v>
      </c>
      <c r="I15839" s="12">
        <v>1890.0</v>
      </c>
      <c r="J15839" s="15" t="str">
        <f t="shared" si="1"/>
        <v>Irrelevant</v>
      </c>
    </row>
    <row r="15840" ht="22.5" customHeight="1">
      <c r="A15840" s="9" t="s">
        <v>43414</v>
      </c>
      <c r="B15840" s="10">
        <v>45588.847395833334</v>
      </c>
      <c r="C15840" s="11" t="s">
        <v>43415</v>
      </c>
      <c r="D15840" s="12">
        <v>10.0</v>
      </c>
      <c r="E15840" s="10" t="s">
        <v>42</v>
      </c>
      <c r="F15840" s="12">
        <v>2024.0</v>
      </c>
      <c r="G15840" s="13" t="s">
        <v>13</v>
      </c>
      <c r="H15840" s="14" t="s">
        <v>338</v>
      </c>
      <c r="I15840" s="12">
        <v>96.0</v>
      </c>
      <c r="J15840" s="15" t="str">
        <f t="shared" si="1"/>
        <v>Relevant</v>
      </c>
    </row>
    <row r="15841" ht="22.5" customHeight="1">
      <c r="A15841" s="9" t="s">
        <v>43416</v>
      </c>
      <c r="B15841" s="10">
        <v>45626.45636574074</v>
      </c>
      <c r="C15841" s="11" t="s">
        <v>43417</v>
      </c>
      <c r="D15841" s="12">
        <v>11.0</v>
      </c>
      <c r="E15841" s="10" t="s">
        <v>17</v>
      </c>
      <c r="F15841" s="12">
        <v>2024.0</v>
      </c>
      <c r="G15841" s="13" t="s">
        <v>43418</v>
      </c>
      <c r="H15841" s="14" t="s">
        <v>43419</v>
      </c>
      <c r="I15841" s="12">
        <v>409.0</v>
      </c>
      <c r="J15841" s="15" t="str">
        <f t="shared" si="1"/>
        <v>Relevant</v>
      </c>
    </row>
    <row r="15842" ht="22.5" customHeight="1">
      <c r="A15842" s="9" t="s">
        <v>43420</v>
      </c>
      <c r="B15842" s="10">
        <v>45723.87373842593</v>
      </c>
      <c r="C15842" s="11" t="s">
        <v>43421</v>
      </c>
      <c r="D15842" s="12">
        <v>3.0</v>
      </c>
      <c r="E15842" s="10" t="s">
        <v>59</v>
      </c>
      <c r="F15842" s="12">
        <v>2025.0</v>
      </c>
      <c r="G15842" s="13" t="s">
        <v>13</v>
      </c>
      <c r="H15842" s="14" t="s">
        <v>430</v>
      </c>
      <c r="I15842" s="12">
        <v>18755.0</v>
      </c>
      <c r="J15842" s="15" t="str">
        <f t="shared" si="1"/>
        <v>Relevant</v>
      </c>
    </row>
    <row r="15843" ht="22.5" customHeight="1">
      <c r="A15843" s="9" t="s">
        <v>43422</v>
      </c>
      <c r="B15843" s="10">
        <v>45629.495833333334</v>
      </c>
      <c r="C15843" s="11" t="s">
        <v>43423</v>
      </c>
      <c r="D15843" s="12">
        <v>12.0</v>
      </c>
      <c r="E15843" s="10" t="s">
        <v>26</v>
      </c>
      <c r="F15843" s="12">
        <v>2024.0</v>
      </c>
      <c r="G15843" s="13" t="s">
        <v>43424</v>
      </c>
      <c r="H15843" s="14" t="s">
        <v>43425</v>
      </c>
      <c r="I15843" s="12">
        <v>2258850.0</v>
      </c>
      <c r="J15843" s="15" t="str">
        <f t="shared" si="1"/>
        <v>Relevant</v>
      </c>
    </row>
    <row r="15844" ht="22.5" customHeight="1">
      <c r="A15844" s="9" t="s">
        <v>43426</v>
      </c>
      <c r="B15844" s="10">
        <v>45697.93934027778</v>
      </c>
      <c r="C15844" s="11" t="s">
        <v>11896</v>
      </c>
      <c r="D15844" s="12">
        <v>2.0</v>
      </c>
      <c r="E15844" s="10" t="s">
        <v>12</v>
      </c>
      <c r="F15844" s="12">
        <v>2025.0</v>
      </c>
      <c r="G15844" s="13" t="s">
        <v>13</v>
      </c>
      <c r="H15844" s="14" t="s">
        <v>43427</v>
      </c>
      <c r="I15844" s="12">
        <v>576.0</v>
      </c>
      <c r="J15844" s="15" t="str">
        <f t="shared" si="1"/>
        <v>Relevant</v>
      </c>
    </row>
    <row r="15845" ht="22.5" customHeight="1">
      <c r="A15845" s="9" t="s">
        <v>43428</v>
      </c>
      <c r="B15845" s="10">
        <v>45395.463796296295</v>
      </c>
      <c r="C15845" s="11" t="s">
        <v>33147</v>
      </c>
      <c r="D15845" s="12">
        <v>4.0</v>
      </c>
      <c r="E15845" s="10" t="s">
        <v>274</v>
      </c>
      <c r="F15845" s="12">
        <v>2024.0</v>
      </c>
      <c r="G15845" s="13" t="s">
        <v>43429</v>
      </c>
      <c r="H15845" s="14" t="s">
        <v>43430</v>
      </c>
      <c r="I15845" s="12">
        <v>688223.0</v>
      </c>
      <c r="J15845" s="15" t="str">
        <f t="shared" si="1"/>
        <v>Irrelevant</v>
      </c>
    </row>
    <row r="15846" ht="22.5" customHeight="1">
      <c r="A15846" s="9" t="s">
        <v>43431</v>
      </c>
      <c r="B15846" s="10">
        <v>45535.486921296295</v>
      </c>
      <c r="C15846" s="11" t="s">
        <v>43432</v>
      </c>
      <c r="D15846" s="12">
        <v>8.0</v>
      </c>
      <c r="E15846" s="10" t="s">
        <v>167</v>
      </c>
      <c r="F15846" s="12">
        <v>2024.0</v>
      </c>
      <c r="G15846" s="13" t="s">
        <v>13</v>
      </c>
      <c r="H15846" s="14" t="s">
        <v>43433</v>
      </c>
      <c r="I15846" s="12">
        <v>222.0</v>
      </c>
      <c r="J15846" s="15" t="str">
        <f t="shared" si="1"/>
        <v>Irrelevant</v>
      </c>
    </row>
    <row r="15847" ht="22.5" customHeight="1">
      <c r="A15847" s="9" t="s">
        <v>43434</v>
      </c>
      <c r="B15847" s="10">
        <v>45606.63003472222</v>
      </c>
      <c r="C15847" s="11" t="s">
        <v>43435</v>
      </c>
      <c r="D15847" s="12">
        <v>11.0</v>
      </c>
      <c r="E15847" s="10" t="s">
        <v>17</v>
      </c>
      <c r="F15847" s="12">
        <v>2024.0</v>
      </c>
      <c r="G15847" s="13" t="s">
        <v>13</v>
      </c>
      <c r="H15847" s="14" t="s">
        <v>100</v>
      </c>
      <c r="I15847" s="12">
        <v>17811.0</v>
      </c>
      <c r="J15847" s="15" t="str">
        <f t="shared" si="1"/>
        <v>Relevant</v>
      </c>
    </row>
    <row r="15848" ht="22.5" customHeight="1">
      <c r="A15848" s="9" t="s">
        <v>43436</v>
      </c>
      <c r="B15848" s="10">
        <v>45710.90109953703</v>
      </c>
      <c r="C15848" s="11" t="s">
        <v>43437</v>
      </c>
      <c r="D15848" s="12">
        <v>2.0</v>
      </c>
      <c r="E15848" s="10" t="s">
        <v>12</v>
      </c>
      <c r="F15848" s="12">
        <v>2025.0</v>
      </c>
      <c r="G15848" s="13" t="s">
        <v>13</v>
      </c>
      <c r="H15848" s="14" t="s">
        <v>52</v>
      </c>
      <c r="I15848" s="12">
        <v>9.0</v>
      </c>
      <c r="J15848" s="15" t="str">
        <f t="shared" si="1"/>
        <v>Relevant</v>
      </c>
    </row>
    <row r="15849" ht="22.5" customHeight="1">
      <c r="A15849" s="9" t="s">
        <v>43438</v>
      </c>
      <c r="B15849" s="10">
        <v>45615.400821759256</v>
      </c>
      <c r="C15849" s="11" t="s">
        <v>43439</v>
      </c>
      <c r="D15849" s="12">
        <v>11.0</v>
      </c>
      <c r="E15849" s="10" t="s">
        <v>17</v>
      </c>
      <c r="F15849" s="12">
        <v>2024.0</v>
      </c>
      <c r="G15849" s="13" t="s">
        <v>13</v>
      </c>
      <c r="H15849" s="14" t="s">
        <v>781</v>
      </c>
      <c r="I15849" s="12">
        <v>262.0</v>
      </c>
      <c r="J15849" s="15" t="str">
        <f t="shared" si="1"/>
        <v>Irrelevant</v>
      </c>
    </row>
    <row r="15850" ht="22.5" customHeight="1">
      <c r="A15850" s="9" t="s">
        <v>43440</v>
      </c>
      <c r="B15850" s="10">
        <v>45610.6141087963</v>
      </c>
      <c r="C15850" s="11" t="s">
        <v>27761</v>
      </c>
      <c r="D15850" s="12">
        <v>11.0</v>
      </c>
      <c r="E15850" s="10" t="s">
        <v>17</v>
      </c>
      <c r="F15850" s="12">
        <v>2024.0</v>
      </c>
      <c r="G15850" s="13" t="s">
        <v>13</v>
      </c>
      <c r="H15850" s="14" t="s">
        <v>43441</v>
      </c>
      <c r="I15850" s="12">
        <v>639413.0</v>
      </c>
      <c r="J15850" s="15" t="str">
        <f t="shared" si="1"/>
        <v>Relevant</v>
      </c>
    </row>
    <row r="15851" ht="22.5" customHeight="1">
      <c r="A15851" s="9" t="s">
        <v>43442</v>
      </c>
      <c r="B15851" s="10">
        <v>45546.02862268518</v>
      </c>
      <c r="C15851" s="11" t="s">
        <v>43443</v>
      </c>
      <c r="D15851" s="12">
        <v>9.0</v>
      </c>
      <c r="E15851" s="10" t="s">
        <v>114</v>
      </c>
      <c r="F15851" s="12">
        <v>2024.0</v>
      </c>
      <c r="G15851" s="13" t="s">
        <v>13</v>
      </c>
      <c r="H15851" s="14" t="s">
        <v>43444</v>
      </c>
      <c r="I15851" s="12">
        <v>104990.0</v>
      </c>
      <c r="J15851" s="15" t="str">
        <f t="shared" si="1"/>
        <v>Relevant</v>
      </c>
    </row>
    <row r="15852" ht="22.5" customHeight="1">
      <c r="A15852" s="9" t="s">
        <v>43445</v>
      </c>
      <c r="B15852" s="10">
        <v>45590.603101851855</v>
      </c>
      <c r="C15852" s="11" t="s">
        <v>43446</v>
      </c>
      <c r="D15852" s="12">
        <v>10.0</v>
      </c>
      <c r="E15852" s="10" t="s">
        <v>42</v>
      </c>
      <c r="F15852" s="12">
        <v>2024.0</v>
      </c>
      <c r="G15852" s="13" t="s">
        <v>13</v>
      </c>
      <c r="H15852" s="14" t="s">
        <v>338</v>
      </c>
      <c r="I15852" s="12">
        <v>7.0</v>
      </c>
      <c r="J15852" s="15" t="str">
        <f t="shared" si="1"/>
        <v>Relevant</v>
      </c>
    </row>
    <row r="15853" ht="22.5" customHeight="1">
      <c r="A15853" s="9" t="s">
        <v>43447</v>
      </c>
      <c r="B15853" s="10">
        <v>45597.76430555555</v>
      </c>
      <c r="C15853" s="11" t="s">
        <v>34242</v>
      </c>
      <c r="D15853" s="12">
        <v>11.0</v>
      </c>
      <c r="E15853" s="10" t="s">
        <v>17</v>
      </c>
      <c r="F15853" s="12">
        <v>2024.0</v>
      </c>
      <c r="G15853" s="13" t="s">
        <v>32407</v>
      </c>
      <c r="H15853" s="14" t="s">
        <v>32408</v>
      </c>
      <c r="I15853" s="12">
        <v>9292977.0</v>
      </c>
      <c r="J15853" s="15" t="str">
        <f t="shared" si="1"/>
        <v>Relevant</v>
      </c>
    </row>
    <row r="15854" ht="22.5" customHeight="1">
      <c r="A15854" s="9" t="s">
        <v>43448</v>
      </c>
      <c r="B15854" s="10">
        <v>45644.08940972222</v>
      </c>
      <c r="C15854" s="11" t="s">
        <v>43449</v>
      </c>
      <c r="D15854" s="12">
        <v>12.0</v>
      </c>
      <c r="E15854" s="10" t="s">
        <v>26</v>
      </c>
      <c r="F15854" s="12">
        <v>2024.0</v>
      </c>
      <c r="G15854" s="13" t="s">
        <v>13</v>
      </c>
      <c r="H15854" s="14" t="s">
        <v>357</v>
      </c>
      <c r="I15854" s="12">
        <v>1.0</v>
      </c>
      <c r="J15854" s="15" t="str">
        <f t="shared" si="1"/>
        <v>Relevant</v>
      </c>
    </row>
    <row r="15855" ht="22.5" customHeight="1">
      <c r="A15855" s="9" t="s">
        <v>43450</v>
      </c>
      <c r="B15855" s="10">
        <v>45643.48403935185</v>
      </c>
      <c r="C15855" s="11" t="s">
        <v>43451</v>
      </c>
      <c r="D15855" s="12">
        <v>12.0</v>
      </c>
      <c r="E15855" s="10" t="s">
        <v>26</v>
      </c>
      <c r="F15855" s="12">
        <v>2024.0</v>
      </c>
      <c r="G15855" s="13" t="s">
        <v>13</v>
      </c>
      <c r="H15855" s="14" t="s">
        <v>5408</v>
      </c>
      <c r="I15855" s="12">
        <v>9916.0</v>
      </c>
      <c r="J15855" s="15" t="str">
        <f t="shared" si="1"/>
        <v>Relevant</v>
      </c>
    </row>
    <row r="15856" ht="22.5" customHeight="1">
      <c r="A15856" s="9" t="s">
        <v>43452</v>
      </c>
      <c r="B15856" s="10">
        <v>45631.81527777778</v>
      </c>
      <c r="C15856" s="11" t="s">
        <v>43453</v>
      </c>
      <c r="D15856" s="12">
        <v>12.0</v>
      </c>
      <c r="E15856" s="10" t="s">
        <v>26</v>
      </c>
      <c r="F15856" s="12">
        <v>2024.0</v>
      </c>
      <c r="G15856" s="13" t="s">
        <v>43454</v>
      </c>
      <c r="H15856" s="14" t="s">
        <v>43455</v>
      </c>
      <c r="I15856" s="12">
        <v>1.3972868E7</v>
      </c>
      <c r="J15856" s="15" t="str">
        <f t="shared" si="1"/>
        <v>Relevant</v>
      </c>
    </row>
    <row r="15857" ht="22.5" customHeight="1">
      <c r="A15857" s="9" t="s">
        <v>43456</v>
      </c>
      <c r="B15857" s="10">
        <v>45596.8103587963</v>
      </c>
      <c r="C15857" s="11" t="s">
        <v>43457</v>
      </c>
      <c r="D15857" s="12">
        <v>10.0</v>
      </c>
      <c r="E15857" s="10" t="s">
        <v>42</v>
      </c>
      <c r="F15857" s="12">
        <v>2024.0</v>
      </c>
      <c r="G15857" s="13" t="s">
        <v>13</v>
      </c>
      <c r="H15857" s="14" t="s">
        <v>10426</v>
      </c>
      <c r="I15857" s="12">
        <v>29283.0</v>
      </c>
      <c r="J15857" s="15" t="str">
        <f t="shared" si="1"/>
        <v>Relevant</v>
      </c>
    </row>
    <row r="15858" ht="22.5" customHeight="1">
      <c r="A15858" s="9" t="s">
        <v>43458</v>
      </c>
      <c r="B15858" s="10">
        <v>45616.93239583333</v>
      </c>
      <c r="C15858" s="11" t="s">
        <v>8102</v>
      </c>
      <c r="D15858" s="12">
        <v>11.0</v>
      </c>
      <c r="E15858" s="10" t="s">
        <v>17</v>
      </c>
      <c r="F15858" s="12">
        <v>2024.0</v>
      </c>
      <c r="G15858" s="13" t="s">
        <v>13</v>
      </c>
      <c r="H15858" s="14" t="s">
        <v>972</v>
      </c>
      <c r="I15858" s="12">
        <v>35.0</v>
      </c>
      <c r="J15858" s="15" t="str">
        <f t="shared" si="1"/>
        <v>Irrelevant</v>
      </c>
    </row>
    <row r="15859" ht="22.5" customHeight="1">
      <c r="A15859" s="9" t="s">
        <v>43459</v>
      </c>
      <c r="B15859" s="10">
        <v>45710.70415509259</v>
      </c>
      <c r="C15859" s="11" t="s">
        <v>43460</v>
      </c>
      <c r="D15859" s="12">
        <v>2.0</v>
      </c>
      <c r="E15859" s="10" t="s">
        <v>12</v>
      </c>
      <c r="F15859" s="12">
        <v>2025.0</v>
      </c>
      <c r="G15859" s="13" t="s">
        <v>13</v>
      </c>
      <c r="H15859" s="14" t="s">
        <v>52</v>
      </c>
      <c r="I15859" s="12">
        <v>43.0</v>
      </c>
      <c r="J15859" s="15" t="str">
        <f t="shared" si="1"/>
        <v>Relevant</v>
      </c>
    </row>
    <row r="15860" ht="22.5" customHeight="1">
      <c r="A15860" s="9" t="s">
        <v>43461</v>
      </c>
      <c r="B15860" s="10">
        <v>45612.361979166664</v>
      </c>
      <c r="C15860" s="11" t="s">
        <v>43462</v>
      </c>
      <c r="D15860" s="12">
        <v>11.0</v>
      </c>
      <c r="E15860" s="10" t="s">
        <v>17</v>
      </c>
      <c r="F15860" s="12">
        <v>2024.0</v>
      </c>
      <c r="G15860" s="13" t="s">
        <v>13</v>
      </c>
      <c r="H15860" s="14" t="s">
        <v>1301</v>
      </c>
      <c r="I15860" s="12">
        <v>1040.0</v>
      </c>
      <c r="J15860" s="15" t="str">
        <f t="shared" si="1"/>
        <v>Irrelevant</v>
      </c>
    </row>
    <row r="15861" ht="22.5" customHeight="1">
      <c r="A15861" s="9" t="s">
        <v>43463</v>
      </c>
      <c r="B15861" s="10">
        <v>45730.338368055556</v>
      </c>
      <c r="C15861" s="11" t="s">
        <v>43464</v>
      </c>
      <c r="D15861" s="12">
        <v>3.0</v>
      </c>
      <c r="E15861" s="10" t="s">
        <v>59</v>
      </c>
      <c r="F15861" s="12">
        <v>2025.0</v>
      </c>
      <c r="G15861" s="13" t="s">
        <v>43465</v>
      </c>
      <c r="H15861" s="14" t="s">
        <v>43466</v>
      </c>
      <c r="I15861" s="12">
        <v>7894642.0</v>
      </c>
      <c r="J15861" s="15" t="str">
        <f t="shared" si="1"/>
        <v>Irrelevant</v>
      </c>
    </row>
    <row r="15862" ht="22.5" customHeight="1">
      <c r="A15862" s="9" t="s">
        <v>43467</v>
      </c>
      <c r="B15862" s="10">
        <v>45696.9659837963</v>
      </c>
      <c r="C15862" s="11" t="s">
        <v>43468</v>
      </c>
      <c r="D15862" s="12">
        <v>2.0</v>
      </c>
      <c r="E15862" s="10" t="s">
        <v>12</v>
      </c>
      <c r="F15862" s="12">
        <v>2025.0</v>
      </c>
      <c r="G15862" s="13" t="s">
        <v>13</v>
      </c>
      <c r="H15862" s="14" t="s">
        <v>14</v>
      </c>
      <c r="I15862" s="12">
        <v>164.0</v>
      </c>
      <c r="J15862" s="15" t="str">
        <f t="shared" si="1"/>
        <v>Relevant</v>
      </c>
    </row>
    <row r="15863" ht="22.5" customHeight="1">
      <c r="A15863" s="9" t="s">
        <v>43469</v>
      </c>
      <c r="B15863" s="10">
        <v>45601.97074074074</v>
      </c>
      <c r="C15863" s="11" t="s">
        <v>43470</v>
      </c>
      <c r="D15863" s="12">
        <v>11.0</v>
      </c>
      <c r="E15863" s="10" t="s">
        <v>17</v>
      </c>
      <c r="F15863" s="12">
        <v>2024.0</v>
      </c>
      <c r="G15863" s="13" t="s">
        <v>43471</v>
      </c>
      <c r="H15863" s="14" t="s">
        <v>43472</v>
      </c>
      <c r="I15863" s="12">
        <v>8443435.0</v>
      </c>
      <c r="J15863" s="15" t="str">
        <f t="shared" si="1"/>
        <v>Relevant</v>
      </c>
    </row>
    <row r="15864" ht="22.5" customHeight="1">
      <c r="A15864" s="9" t="s">
        <v>43473</v>
      </c>
      <c r="B15864" s="10">
        <v>45614.5915625</v>
      </c>
      <c r="C15864" s="11" t="s">
        <v>43474</v>
      </c>
      <c r="D15864" s="12">
        <v>11.0</v>
      </c>
      <c r="E15864" s="10" t="s">
        <v>17</v>
      </c>
      <c r="F15864" s="12">
        <v>2024.0</v>
      </c>
      <c r="G15864" s="13" t="s">
        <v>13</v>
      </c>
      <c r="H15864" s="14" t="s">
        <v>423</v>
      </c>
      <c r="I15864" s="12">
        <v>131.0</v>
      </c>
      <c r="J15864" s="15" t="str">
        <f t="shared" si="1"/>
        <v>Relevant</v>
      </c>
    </row>
    <row r="15865" ht="22.5" customHeight="1">
      <c r="A15865" s="9" t="s">
        <v>43475</v>
      </c>
      <c r="B15865" s="10">
        <v>45692.4753125</v>
      </c>
      <c r="C15865" s="11" t="s">
        <v>43476</v>
      </c>
      <c r="D15865" s="12">
        <v>2.0</v>
      </c>
      <c r="E15865" s="10" t="s">
        <v>12</v>
      </c>
      <c r="F15865" s="12">
        <v>2025.0</v>
      </c>
      <c r="G15865" s="13" t="s">
        <v>13</v>
      </c>
      <c r="H15865" s="14" t="s">
        <v>43477</v>
      </c>
      <c r="I15865" s="12">
        <v>96.0</v>
      </c>
      <c r="J15865" s="15" t="str">
        <f t="shared" si="1"/>
        <v>Relevant</v>
      </c>
    </row>
    <row r="15866" ht="22.5" customHeight="1">
      <c r="A15866" s="9" t="s">
        <v>43478</v>
      </c>
      <c r="B15866" s="10">
        <v>45423.65688657408</v>
      </c>
      <c r="C15866" s="11" t="s">
        <v>24410</v>
      </c>
      <c r="D15866" s="12">
        <v>5.0</v>
      </c>
      <c r="E15866" s="10" t="s">
        <v>21</v>
      </c>
      <c r="F15866" s="12">
        <v>2024.0</v>
      </c>
      <c r="G15866" s="13" t="s">
        <v>13</v>
      </c>
      <c r="H15866" s="14" t="s">
        <v>5425</v>
      </c>
      <c r="I15866" s="12">
        <v>210.0</v>
      </c>
      <c r="J15866" s="15" t="str">
        <f t="shared" si="1"/>
        <v>Relevant</v>
      </c>
    </row>
    <row r="15867" ht="22.5" customHeight="1">
      <c r="A15867" s="9" t="s">
        <v>43479</v>
      </c>
      <c r="B15867" s="10">
        <v>45588.289988425924</v>
      </c>
      <c r="C15867" s="11" t="s">
        <v>43480</v>
      </c>
      <c r="D15867" s="12">
        <v>10.0</v>
      </c>
      <c r="E15867" s="10" t="s">
        <v>42</v>
      </c>
      <c r="F15867" s="12">
        <v>2024.0</v>
      </c>
      <c r="G15867" s="13" t="s">
        <v>13</v>
      </c>
      <c r="H15867" s="14" t="s">
        <v>338</v>
      </c>
      <c r="I15867" s="12">
        <v>53.0</v>
      </c>
      <c r="J15867" s="15" t="str">
        <f t="shared" si="1"/>
        <v>Relevant</v>
      </c>
    </row>
    <row r="15868" ht="22.5" customHeight="1">
      <c r="A15868" s="9" t="s">
        <v>43481</v>
      </c>
      <c r="B15868" s="10">
        <v>45712.758336597224</v>
      </c>
      <c r="C15868" s="11" t="s">
        <v>26722</v>
      </c>
      <c r="D15868" s="12">
        <v>2.0</v>
      </c>
      <c r="E15868" s="10" t="s">
        <v>12</v>
      </c>
      <c r="F15868" s="12">
        <v>2025.0</v>
      </c>
      <c r="G15868" s="13" t="s">
        <v>43482</v>
      </c>
      <c r="H15868" s="14" t="s">
        <v>43483</v>
      </c>
      <c r="I15868" s="12">
        <v>80729.0</v>
      </c>
      <c r="J15868" s="15" t="str">
        <f t="shared" si="1"/>
        <v>Relevant</v>
      </c>
    </row>
    <row r="15869" ht="22.5" customHeight="1">
      <c r="A15869" s="9" t="s">
        <v>43484</v>
      </c>
      <c r="B15869" s="10">
        <v>45496.715</v>
      </c>
      <c r="C15869" s="11" t="s">
        <v>43485</v>
      </c>
      <c r="D15869" s="12">
        <v>7.0</v>
      </c>
      <c r="E15869" s="10" t="s">
        <v>55</v>
      </c>
      <c r="F15869" s="12">
        <v>2024.0</v>
      </c>
      <c r="G15869" s="13" t="s">
        <v>43486</v>
      </c>
      <c r="H15869" s="14" t="s">
        <v>43487</v>
      </c>
      <c r="I15869" s="12">
        <v>144.0</v>
      </c>
      <c r="J15869" s="15" t="str">
        <f t="shared" si="1"/>
        <v>Relevant</v>
      </c>
    </row>
    <row r="15870" ht="22.5" customHeight="1">
      <c r="A15870" s="9" t="s">
        <v>43488</v>
      </c>
      <c r="B15870" s="10">
        <v>45434.54584490741</v>
      </c>
      <c r="C15870" s="11" t="s">
        <v>43489</v>
      </c>
      <c r="D15870" s="12">
        <v>5.0</v>
      </c>
      <c r="E15870" s="10" t="s">
        <v>21</v>
      </c>
      <c r="F15870" s="12">
        <v>2024.0</v>
      </c>
      <c r="G15870" s="13" t="s">
        <v>13</v>
      </c>
      <c r="H15870" s="14" t="s">
        <v>189</v>
      </c>
      <c r="I15870" s="12">
        <v>531.0</v>
      </c>
      <c r="J15870" s="15" t="str">
        <f t="shared" si="1"/>
        <v>Relevant</v>
      </c>
    </row>
    <row r="15871" ht="22.5" customHeight="1">
      <c r="A15871" s="9" t="s">
        <v>43490</v>
      </c>
      <c r="B15871" s="10">
        <v>45705.758425925924</v>
      </c>
      <c r="C15871" s="11" t="s">
        <v>21014</v>
      </c>
      <c r="D15871" s="12">
        <v>2.0</v>
      </c>
      <c r="E15871" s="10" t="s">
        <v>12</v>
      </c>
      <c r="F15871" s="12">
        <v>2025.0</v>
      </c>
      <c r="G15871" s="13" t="s">
        <v>13</v>
      </c>
      <c r="H15871" s="14" t="s">
        <v>1973</v>
      </c>
      <c r="I15871" s="12">
        <v>5671.0</v>
      </c>
      <c r="J15871" s="15" t="str">
        <f t="shared" si="1"/>
        <v>Relevant</v>
      </c>
    </row>
    <row r="15872" ht="22.5" customHeight="1">
      <c r="A15872" s="9" t="s">
        <v>43491</v>
      </c>
      <c r="B15872" s="10">
        <v>45635.79369212963</v>
      </c>
      <c r="C15872" s="11" t="s">
        <v>43492</v>
      </c>
      <c r="D15872" s="12">
        <v>12.0</v>
      </c>
      <c r="E15872" s="10" t="s">
        <v>26</v>
      </c>
      <c r="F15872" s="12">
        <v>2024.0</v>
      </c>
      <c r="G15872" s="13" t="s">
        <v>13</v>
      </c>
      <c r="H15872" s="14" t="s">
        <v>4374</v>
      </c>
      <c r="I15872" s="12">
        <v>441.0</v>
      </c>
      <c r="J15872" s="15" t="str">
        <f t="shared" si="1"/>
        <v>Irrelevant</v>
      </c>
    </row>
    <row r="15873" ht="22.5" customHeight="1">
      <c r="A15873" s="9" t="s">
        <v>43493</v>
      </c>
      <c r="B15873" s="10">
        <v>45621.335011574076</v>
      </c>
      <c r="C15873" s="11" t="s">
        <v>43494</v>
      </c>
      <c r="D15873" s="12">
        <v>11.0</v>
      </c>
      <c r="E15873" s="10" t="s">
        <v>17</v>
      </c>
      <c r="F15873" s="12">
        <v>2024.0</v>
      </c>
      <c r="G15873" s="13" t="s">
        <v>43495</v>
      </c>
      <c r="H15873" s="14" t="s">
        <v>43496</v>
      </c>
      <c r="I15873" s="12">
        <v>1.1946612E7</v>
      </c>
      <c r="J15873" s="15" t="str">
        <f t="shared" si="1"/>
        <v>Relevant</v>
      </c>
    </row>
    <row r="15874" ht="22.5" customHeight="1">
      <c r="A15874" s="9" t="s">
        <v>43497</v>
      </c>
      <c r="B15874" s="10">
        <v>45696.95465277778</v>
      </c>
      <c r="C15874" s="11" t="s">
        <v>43498</v>
      </c>
      <c r="D15874" s="12">
        <v>2.0</v>
      </c>
      <c r="E15874" s="10" t="s">
        <v>12</v>
      </c>
      <c r="F15874" s="12">
        <v>2025.0</v>
      </c>
      <c r="G15874" s="13" t="s">
        <v>13</v>
      </c>
      <c r="H15874" s="14" t="s">
        <v>14</v>
      </c>
      <c r="I15874" s="12">
        <v>119.0</v>
      </c>
      <c r="J15874" s="15" t="str">
        <f t="shared" si="1"/>
        <v>Relevant</v>
      </c>
    </row>
    <row r="15875" ht="22.5" customHeight="1">
      <c r="A15875" s="9" t="s">
        <v>43499</v>
      </c>
      <c r="B15875" s="10">
        <v>45616.908101851855</v>
      </c>
      <c r="C15875" s="11" t="s">
        <v>13991</v>
      </c>
      <c r="D15875" s="12">
        <v>11.0</v>
      </c>
      <c r="E15875" s="10" t="s">
        <v>17</v>
      </c>
      <c r="F15875" s="12">
        <v>2024.0</v>
      </c>
      <c r="G15875" s="13" t="s">
        <v>13</v>
      </c>
      <c r="H15875" s="14" t="s">
        <v>43500</v>
      </c>
      <c r="I15875" s="12">
        <v>51.0</v>
      </c>
      <c r="J15875" s="15" t="str">
        <f t="shared" si="1"/>
        <v>Relevant</v>
      </c>
    </row>
    <row r="15876" ht="22.5" customHeight="1">
      <c r="A15876" s="9" t="s">
        <v>43501</v>
      </c>
      <c r="B15876" s="10">
        <v>45581.906909722224</v>
      </c>
      <c r="C15876" s="11" t="s">
        <v>43502</v>
      </c>
      <c r="D15876" s="12">
        <v>10.0</v>
      </c>
      <c r="E15876" s="10" t="s">
        <v>42</v>
      </c>
      <c r="F15876" s="12">
        <v>2024.0</v>
      </c>
      <c r="G15876" s="13" t="s">
        <v>13</v>
      </c>
      <c r="H15876" s="14" t="s">
        <v>642</v>
      </c>
      <c r="I15876" s="12">
        <v>50.0</v>
      </c>
      <c r="J15876" s="15" t="str">
        <f t="shared" si="1"/>
        <v>Relevant</v>
      </c>
    </row>
    <row r="15877" ht="22.5" customHeight="1">
      <c r="A15877" s="9" t="s">
        <v>43503</v>
      </c>
      <c r="B15877" s="10">
        <v>45615.524050925924</v>
      </c>
      <c r="C15877" s="11" t="s">
        <v>43504</v>
      </c>
      <c r="D15877" s="12">
        <v>11.0</v>
      </c>
      <c r="E15877" s="10" t="s">
        <v>17</v>
      </c>
      <c r="F15877" s="12">
        <v>2024.0</v>
      </c>
      <c r="G15877" s="13" t="s">
        <v>13</v>
      </c>
      <c r="H15877" s="14" t="s">
        <v>489</v>
      </c>
      <c r="I15877" s="12">
        <v>635.0</v>
      </c>
      <c r="J15877" s="15" t="str">
        <f t="shared" si="1"/>
        <v>Relevant</v>
      </c>
    </row>
    <row r="15878" ht="22.5" customHeight="1">
      <c r="A15878" s="9" t="s">
        <v>43505</v>
      </c>
      <c r="B15878" s="10">
        <v>45599.39434027778</v>
      </c>
      <c r="C15878" s="11" t="s">
        <v>33044</v>
      </c>
      <c r="D15878" s="12">
        <v>11.0</v>
      </c>
      <c r="E15878" s="10" t="s">
        <v>17</v>
      </c>
      <c r="F15878" s="12">
        <v>2024.0</v>
      </c>
      <c r="G15878" s="13" t="s">
        <v>13</v>
      </c>
      <c r="H15878" s="14" t="s">
        <v>43506</v>
      </c>
      <c r="I15878" s="12">
        <v>21470.0</v>
      </c>
      <c r="J15878" s="15" t="str">
        <f t="shared" si="1"/>
        <v>Relevant</v>
      </c>
    </row>
    <row r="15879" ht="22.5" customHeight="1">
      <c r="A15879" s="9" t="s">
        <v>43507</v>
      </c>
      <c r="B15879" s="10">
        <v>45583.900092592594</v>
      </c>
      <c r="C15879" s="11" t="s">
        <v>10130</v>
      </c>
      <c r="D15879" s="12">
        <v>10.0</v>
      </c>
      <c r="E15879" s="10" t="s">
        <v>42</v>
      </c>
      <c r="F15879" s="12">
        <v>2024.0</v>
      </c>
      <c r="G15879" s="13" t="s">
        <v>13</v>
      </c>
      <c r="H15879" s="14" t="s">
        <v>43508</v>
      </c>
      <c r="I15879" s="12">
        <v>119.0</v>
      </c>
      <c r="J15879" s="15" t="str">
        <f t="shared" si="1"/>
        <v>Relevant</v>
      </c>
    </row>
    <row r="15880" ht="22.5" customHeight="1">
      <c r="A15880" s="9" t="s">
        <v>43509</v>
      </c>
      <c r="B15880" s="10">
        <v>45714.60951388889</v>
      </c>
      <c r="C15880" s="11" t="s">
        <v>43510</v>
      </c>
      <c r="D15880" s="12">
        <v>2.0</v>
      </c>
      <c r="E15880" s="10" t="s">
        <v>12</v>
      </c>
      <c r="F15880" s="12">
        <v>2025.0</v>
      </c>
      <c r="G15880" s="13" t="s">
        <v>43511</v>
      </c>
      <c r="H15880" s="14" t="s">
        <v>43512</v>
      </c>
      <c r="I15880" s="12">
        <v>5414418.0</v>
      </c>
      <c r="J15880" s="15" t="str">
        <f t="shared" si="1"/>
        <v>Relevant</v>
      </c>
    </row>
    <row r="15881" ht="22.5" customHeight="1">
      <c r="A15881" s="9" t="s">
        <v>43513</v>
      </c>
      <c r="B15881" s="10">
        <v>45588.72640046296</v>
      </c>
      <c r="C15881" s="11" t="s">
        <v>27304</v>
      </c>
      <c r="D15881" s="12">
        <v>10.0</v>
      </c>
      <c r="E15881" s="10" t="s">
        <v>42</v>
      </c>
      <c r="F15881" s="12">
        <v>2024.0</v>
      </c>
      <c r="G15881" s="13" t="s">
        <v>13</v>
      </c>
      <c r="H15881" s="14" t="s">
        <v>338</v>
      </c>
      <c r="I15881" s="12">
        <v>46.0</v>
      </c>
      <c r="J15881" s="15" t="str">
        <f t="shared" si="1"/>
        <v>Relevant</v>
      </c>
    </row>
    <row r="15882" ht="22.5" customHeight="1">
      <c r="A15882" s="9" t="s">
        <v>43514</v>
      </c>
      <c r="B15882" s="10">
        <v>45696.76327546296</v>
      </c>
      <c r="C15882" s="11" t="s">
        <v>20918</v>
      </c>
      <c r="D15882" s="12">
        <v>2.0</v>
      </c>
      <c r="E15882" s="10" t="s">
        <v>12</v>
      </c>
      <c r="F15882" s="12">
        <v>2025.0</v>
      </c>
      <c r="G15882" s="13" t="s">
        <v>13</v>
      </c>
      <c r="H15882" s="14" t="s">
        <v>14</v>
      </c>
      <c r="I15882" s="12">
        <v>311.0</v>
      </c>
      <c r="J15882" s="15" t="str">
        <f t="shared" si="1"/>
        <v>Relevant</v>
      </c>
    </row>
    <row r="15883" ht="22.5" customHeight="1">
      <c r="A15883" s="9" t="s">
        <v>43515</v>
      </c>
      <c r="B15883" s="10">
        <v>45718.4187962963</v>
      </c>
      <c r="C15883" s="11" t="s">
        <v>43516</v>
      </c>
      <c r="D15883" s="12">
        <v>3.0</v>
      </c>
      <c r="E15883" s="10" t="s">
        <v>59</v>
      </c>
      <c r="F15883" s="12">
        <v>2025.0</v>
      </c>
      <c r="G15883" s="13" t="s">
        <v>43517</v>
      </c>
      <c r="H15883" s="14" t="s">
        <v>43518</v>
      </c>
      <c r="I15883" s="12">
        <v>249093.0</v>
      </c>
      <c r="J15883" s="15" t="str">
        <f t="shared" si="1"/>
        <v>Relevant</v>
      </c>
    </row>
    <row r="15884" ht="22.5" customHeight="1">
      <c r="A15884" s="9" t="s">
        <v>43519</v>
      </c>
      <c r="B15884" s="10">
        <v>45616.29546296296</v>
      </c>
      <c r="C15884" s="11" t="s">
        <v>34722</v>
      </c>
      <c r="D15884" s="12">
        <v>11.0</v>
      </c>
      <c r="E15884" s="10" t="s">
        <v>17</v>
      </c>
      <c r="F15884" s="12">
        <v>2024.0</v>
      </c>
      <c r="G15884" s="13" t="s">
        <v>43520</v>
      </c>
      <c r="H15884" s="14" t="s">
        <v>43521</v>
      </c>
      <c r="I15884" s="12">
        <v>8026530.0</v>
      </c>
      <c r="J15884" s="15" t="str">
        <f t="shared" si="1"/>
        <v>Irrelevant</v>
      </c>
    </row>
    <row r="15885" ht="22.5" customHeight="1">
      <c r="A15885" s="9" t="s">
        <v>43522</v>
      </c>
      <c r="B15885" s="10">
        <v>45614.67275462963</v>
      </c>
      <c r="C15885" s="11" t="s">
        <v>43523</v>
      </c>
      <c r="D15885" s="12">
        <v>11.0</v>
      </c>
      <c r="E15885" s="10" t="s">
        <v>17</v>
      </c>
      <c r="F15885" s="12">
        <v>2024.0</v>
      </c>
      <c r="G15885" s="13" t="s">
        <v>13</v>
      </c>
      <c r="H15885" s="14" t="s">
        <v>43524</v>
      </c>
      <c r="I15885" s="12">
        <v>35.0</v>
      </c>
      <c r="J15885" s="15" t="str">
        <f t="shared" si="1"/>
        <v>Relevant</v>
      </c>
    </row>
    <row r="15886" ht="22.5" customHeight="1">
      <c r="A15886" s="9" t="s">
        <v>43525</v>
      </c>
      <c r="B15886" s="10">
        <v>45715.292974537035</v>
      </c>
      <c r="C15886" s="11" t="s">
        <v>43526</v>
      </c>
      <c r="D15886" s="12">
        <v>2.0</v>
      </c>
      <c r="E15886" s="10" t="s">
        <v>12</v>
      </c>
      <c r="F15886" s="12">
        <v>2025.0</v>
      </c>
      <c r="G15886" s="13" t="s">
        <v>43527</v>
      </c>
      <c r="H15886" s="14" t="s">
        <v>43528</v>
      </c>
      <c r="I15886" s="12">
        <v>7790395.0</v>
      </c>
      <c r="J15886" s="15" t="str">
        <f t="shared" si="1"/>
        <v>Relevant</v>
      </c>
    </row>
    <row r="15887" ht="22.5" customHeight="1">
      <c r="A15887" s="9" t="s">
        <v>43529</v>
      </c>
      <c r="B15887" s="10">
        <v>45588.817083333335</v>
      </c>
      <c r="C15887" s="11" t="s">
        <v>43530</v>
      </c>
      <c r="D15887" s="12">
        <v>10.0</v>
      </c>
      <c r="E15887" s="10" t="s">
        <v>42</v>
      </c>
      <c r="F15887" s="12">
        <v>2024.0</v>
      </c>
      <c r="G15887" s="13" t="s">
        <v>13</v>
      </c>
      <c r="H15887" s="14" t="s">
        <v>2991</v>
      </c>
      <c r="I15887" s="12">
        <v>45.0</v>
      </c>
      <c r="J15887" s="15" t="str">
        <f t="shared" si="1"/>
        <v>Relevant</v>
      </c>
    </row>
    <row r="15888" ht="22.5" customHeight="1">
      <c r="A15888" s="9" t="s">
        <v>43531</v>
      </c>
      <c r="B15888" s="10">
        <v>45619.879479166666</v>
      </c>
      <c r="C15888" s="11" t="s">
        <v>43532</v>
      </c>
      <c r="D15888" s="12">
        <v>11.0</v>
      </c>
      <c r="E15888" s="10" t="s">
        <v>17</v>
      </c>
      <c r="F15888" s="12">
        <v>2024.0</v>
      </c>
      <c r="G15888" s="13" t="s">
        <v>43533</v>
      </c>
      <c r="H15888" s="14" t="str">
        <f>IFERROR(__xludf.DUMMYFUNCTION("TRIM(REGEXREPLACE(GOOGLETRANSLATE(G15888,""auto"",""en""),""(?i)\b(RT|QT)\s*@?\w*:?\s*|https?://\S+|@\w+|#\w+|[^\x00-\x7F]|[^\w\s]"",""""))"),"Bihar News Pollution levels rise in Muzaffarpur AQI doubles in eight days")</f>
        <v>Bihar News Pollution levels rise in Muzaffarpur AQI doubles in eight days</v>
      </c>
      <c r="I15888" s="12">
        <v>2161306.0</v>
      </c>
      <c r="J15888" s="15" t="str">
        <f t="shared" si="1"/>
        <v>Relevant</v>
      </c>
    </row>
    <row r="15889" ht="22.5" customHeight="1">
      <c r="A15889" s="9" t="s">
        <v>43534</v>
      </c>
      <c r="B15889" s="10">
        <v>45614.37869212963</v>
      </c>
      <c r="C15889" s="11" t="s">
        <v>43535</v>
      </c>
      <c r="D15889" s="12">
        <v>11.0</v>
      </c>
      <c r="E15889" s="10" t="s">
        <v>17</v>
      </c>
      <c r="F15889" s="12">
        <v>2024.0</v>
      </c>
      <c r="G15889" s="13" t="s">
        <v>43536</v>
      </c>
      <c r="H15889" s="14" t="str">
        <f>IFERROR(__xludf.DUMMYFUNCTION("TRIM(REGEXREPLACE(GOOGLETRANSLATE(G15889,""auto"",""en""),""(?i)\b(RT|QT)\s*@?\w*:?\s*|https?://\S+|@\w+|#\w+|[^\x00-\x7F]|[^\w\s]"",""""))"),"Fog blankets Delhi turning it into a gas chamber When will severe cold strike Uttar Pradesh and Bihar Learn the weather updates")</f>
        <v>Fog blankets Delhi turning it into a gas chamber When will severe cold strike Uttar Pradesh and Bihar Learn the weather updates</v>
      </c>
      <c r="I15889" s="12">
        <v>424.0</v>
      </c>
      <c r="J15889" s="15" t="str">
        <f t="shared" si="1"/>
        <v>Irrelevant</v>
      </c>
    </row>
    <row r="15890" ht="22.5" customHeight="1">
      <c r="A15890" s="9" t="s">
        <v>43537</v>
      </c>
      <c r="B15890" s="10">
        <v>45608.79174768519</v>
      </c>
      <c r="C15890" s="11" t="s">
        <v>43538</v>
      </c>
      <c r="D15890" s="12">
        <v>11.0</v>
      </c>
      <c r="E15890" s="10" t="s">
        <v>17</v>
      </c>
      <c r="F15890" s="12">
        <v>2024.0</v>
      </c>
      <c r="G15890" s="13" t="s">
        <v>13</v>
      </c>
      <c r="H15890" s="14" t="s">
        <v>1877</v>
      </c>
      <c r="I15890" s="12">
        <v>5586.0</v>
      </c>
      <c r="J15890" s="15" t="str">
        <f t="shared" si="1"/>
        <v>Irrelevant</v>
      </c>
    </row>
    <row r="15891" ht="22.5" customHeight="1">
      <c r="A15891" s="9" t="s">
        <v>43539</v>
      </c>
      <c r="B15891" s="10">
        <v>45600.693923611114</v>
      </c>
      <c r="C15891" s="11" t="s">
        <v>43540</v>
      </c>
      <c r="D15891" s="12">
        <v>11.0</v>
      </c>
      <c r="E15891" s="10" t="s">
        <v>17</v>
      </c>
      <c r="F15891" s="12">
        <v>2024.0</v>
      </c>
      <c r="G15891" s="13" t="s">
        <v>13</v>
      </c>
      <c r="H15891" s="14" t="s">
        <v>259</v>
      </c>
      <c r="I15891" s="12">
        <v>2914.0</v>
      </c>
      <c r="J15891" s="15" t="str">
        <f t="shared" si="1"/>
        <v>Relevant</v>
      </c>
    </row>
    <row r="15892" ht="22.5" customHeight="1">
      <c r="A15892" s="9" t="s">
        <v>43541</v>
      </c>
      <c r="B15892" s="10">
        <v>45607.47491898148</v>
      </c>
      <c r="C15892" s="11" t="s">
        <v>42770</v>
      </c>
      <c r="D15892" s="12">
        <v>11.0</v>
      </c>
      <c r="E15892" s="10" t="s">
        <v>17</v>
      </c>
      <c r="F15892" s="12">
        <v>2024.0</v>
      </c>
      <c r="G15892" s="13" t="s">
        <v>43542</v>
      </c>
      <c r="H15892" s="14" t="s">
        <v>5975</v>
      </c>
      <c r="I15892" s="12">
        <v>0.0</v>
      </c>
      <c r="J15892" s="15" t="str">
        <f t="shared" si="1"/>
        <v>Relevant</v>
      </c>
    </row>
    <row r="15893" ht="22.5" customHeight="1">
      <c r="A15893" s="9" t="s">
        <v>43543</v>
      </c>
      <c r="B15893" s="10">
        <v>45644.52657407407</v>
      </c>
      <c r="C15893" s="11" t="s">
        <v>43544</v>
      </c>
      <c r="D15893" s="12">
        <v>12.0</v>
      </c>
      <c r="E15893" s="10" t="s">
        <v>26</v>
      </c>
      <c r="F15893" s="12">
        <v>2024.0</v>
      </c>
      <c r="G15893" s="13" t="s">
        <v>13</v>
      </c>
      <c r="H15893" s="14" t="s">
        <v>9650</v>
      </c>
      <c r="I15893" s="12">
        <v>70.0</v>
      </c>
      <c r="J15893" s="15" t="str">
        <f t="shared" si="1"/>
        <v>Relevant</v>
      </c>
    </row>
    <row r="15894" ht="22.5" customHeight="1">
      <c r="A15894" s="9" t="s">
        <v>43545</v>
      </c>
      <c r="B15894" s="10">
        <v>45608.69074074074</v>
      </c>
      <c r="C15894" s="11" t="s">
        <v>43546</v>
      </c>
      <c r="D15894" s="12">
        <v>11.0</v>
      </c>
      <c r="E15894" s="10" t="s">
        <v>17</v>
      </c>
      <c r="F15894" s="12">
        <v>2024.0</v>
      </c>
      <c r="G15894" s="13" t="s">
        <v>13</v>
      </c>
      <c r="H15894" s="14" t="s">
        <v>124</v>
      </c>
      <c r="I15894" s="12">
        <v>306.0</v>
      </c>
      <c r="J15894" s="15" t="str">
        <f t="shared" si="1"/>
        <v>Relevant</v>
      </c>
    </row>
    <row r="15895" ht="22.5" customHeight="1">
      <c r="A15895" s="9" t="s">
        <v>43547</v>
      </c>
      <c r="B15895" s="10">
        <v>45696.824016203704</v>
      </c>
      <c r="C15895" s="11" t="s">
        <v>43548</v>
      </c>
      <c r="D15895" s="12">
        <v>2.0</v>
      </c>
      <c r="E15895" s="10" t="s">
        <v>12</v>
      </c>
      <c r="F15895" s="12">
        <v>2025.0</v>
      </c>
      <c r="G15895" s="13" t="s">
        <v>13</v>
      </c>
      <c r="H15895" s="14" t="s">
        <v>14</v>
      </c>
      <c r="I15895" s="12">
        <v>1877.0</v>
      </c>
      <c r="J15895" s="15" t="str">
        <f t="shared" si="1"/>
        <v>Relevant</v>
      </c>
    </row>
    <row r="15896" ht="22.5" customHeight="1">
      <c r="A15896" s="9" t="s">
        <v>43549</v>
      </c>
      <c r="B15896" s="10">
        <v>45737.425983796296</v>
      </c>
      <c r="C15896" s="11" t="s">
        <v>6099</v>
      </c>
      <c r="D15896" s="12">
        <v>3.0</v>
      </c>
      <c r="E15896" s="10" t="s">
        <v>59</v>
      </c>
      <c r="F15896" s="12">
        <v>2025.0</v>
      </c>
      <c r="G15896" s="13" t="s">
        <v>13</v>
      </c>
      <c r="H15896" s="14" t="s">
        <v>75</v>
      </c>
      <c r="I15896" s="12">
        <v>6347.0</v>
      </c>
      <c r="J15896" s="15" t="str">
        <f t="shared" si="1"/>
        <v>Relevant</v>
      </c>
    </row>
    <row r="15897" ht="22.5" customHeight="1">
      <c r="A15897" s="9" t="s">
        <v>43550</v>
      </c>
      <c r="B15897" s="10">
        <v>45697.04248842593</v>
      </c>
      <c r="C15897" s="11" t="s">
        <v>43551</v>
      </c>
      <c r="D15897" s="12">
        <v>2.0</v>
      </c>
      <c r="E15897" s="10" t="s">
        <v>12</v>
      </c>
      <c r="F15897" s="12">
        <v>2025.0</v>
      </c>
      <c r="G15897" s="13" t="s">
        <v>13</v>
      </c>
      <c r="H15897" s="14" t="s">
        <v>2483</v>
      </c>
      <c r="I15897" s="12">
        <v>126.0</v>
      </c>
      <c r="J15897" s="15" t="str">
        <f t="shared" si="1"/>
        <v>Relevant</v>
      </c>
    </row>
    <row r="15898" ht="22.5" customHeight="1">
      <c r="A15898" s="9" t="s">
        <v>43552</v>
      </c>
      <c r="B15898" s="10">
        <v>45612.46545138889</v>
      </c>
      <c r="C15898" s="11" t="s">
        <v>43553</v>
      </c>
      <c r="D15898" s="12">
        <v>11.0</v>
      </c>
      <c r="E15898" s="10" t="s">
        <v>17</v>
      </c>
      <c r="F15898" s="12">
        <v>2024.0</v>
      </c>
      <c r="G15898" s="13" t="s">
        <v>43554</v>
      </c>
      <c r="H15898" s="14" t="s">
        <v>43555</v>
      </c>
      <c r="I15898" s="12">
        <v>29566.0</v>
      </c>
      <c r="J15898" s="15" t="str">
        <f t="shared" si="1"/>
        <v>Relevant</v>
      </c>
    </row>
    <row r="15899" ht="22.5" customHeight="1">
      <c r="A15899" s="9" t="s">
        <v>43556</v>
      </c>
      <c r="B15899" s="10">
        <v>45574.79493055555</v>
      </c>
      <c r="C15899" s="11" t="s">
        <v>14518</v>
      </c>
      <c r="D15899" s="12">
        <v>10.0</v>
      </c>
      <c r="E15899" s="10" t="s">
        <v>42</v>
      </c>
      <c r="F15899" s="12">
        <v>2024.0</v>
      </c>
      <c r="G15899" s="13" t="s">
        <v>13</v>
      </c>
      <c r="H15899" s="14" t="s">
        <v>9482</v>
      </c>
      <c r="I15899" s="12">
        <v>8.0</v>
      </c>
      <c r="J15899" s="15" t="str">
        <f t="shared" si="1"/>
        <v>Relevant</v>
      </c>
    </row>
    <row r="15900" ht="22.5" customHeight="1">
      <c r="A15900" s="9" t="s">
        <v>43557</v>
      </c>
      <c r="B15900" s="10">
        <v>45696.73952546297</v>
      </c>
      <c r="C15900" s="11" t="s">
        <v>43558</v>
      </c>
      <c r="D15900" s="12">
        <v>2.0</v>
      </c>
      <c r="E15900" s="10" t="s">
        <v>12</v>
      </c>
      <c r="F15900" s="12">
        <v>2025.0</v>
      </c>
      <c r="G15900" s="13" t="s">
        <v>13</v>
      </c>
      <c r="H15900" s="14" t="s">
        <v>14</v>
      </c>
      <c r="I15900" s="12">
        <v>81.0</v>
      </c>
      <c r="J15900" s="15" t="str">
        <f t="shared" si="1"/>
        <v>Relevant</v>
      </c>
    </row>
    <row r="15901" ht="22.5" customHeight="1">
      <c r="A15901" s="9" t="s">
        <v>43559</v>
      </c>
      <c r="B15901" s="10">
        <v>45588.597349537034</v>
      </c>
      <c r="C15901" s="11" t="s">
        <v>43560</v>
      </c>
      <c r="D15901" s="12">
        <v>10.0</v>
      </c>
      <c r="E15901" s="10" t="s">
        <v>42</v>
      </c>
      <c r="F15901" s="12">
        <v>2024.0</v>
      </c>
      <c r="G15901" s="13" t="s">
        <v>13</v>
      </c>
      <c r="H15901" s="14" t="s">
        <v>338</v>
      </c>
      <c r="I15901" s="12">
        <v>56.0</v>
      </c>
      <c r="J15901" s="15" t="str">
        <f t="shared" si="1"/>
        <v>Relevant</v>
      </c>
    </row>
    <row r="15902" ht="22.5" customHeight="1">
      <c r="A15902" s="9" t="s">
        <v>43561</v>
      </c>
      <c r="B15902" s="10">
        <v>45587.44920138889</v>
      </c>
      <c r="C15902" s="11" t="s">
        <v>43562</v>
      </c>
      <c r="D15902" s="12">
        <v>10.0</v>
      </c>
      <c r="E15902" s="10" t="s">
        <v>42</v>
      </c>
      <c r="F15902" s="12">
        <v>2024.0</v>
      </c>
      <c r="G15902" s="13" t="s">
        <v>43563</v>
      </c>
      <c r="H15902" s="14" t="s">
        <v>43564</v>
      </c>
      <c r="I15902" s="12">
        <v>0.0</v>
      </c>
      <c r="J15902" s="15" t="str">
        <f t="shared" si="1"/>
        <v>Irrelevant</v>
      </c>
    </row>
    <row r="15903" ht="22.5" customHeight="1">
      <c r="A15903" s="9" t="s">
        <v>43565</v>
      </c>
      <c r="B15903" s="10">
        <v>45443.535891203705</v>
      </c>
      <c r="C15903" s="11" t="s">
        <v>43566</v>
      </c>
      <c r="D15903" s="12">
        <v>5.0</v>
      </c>
      <c r="E15903" s="10" t="s">
        <v>21</v>
      </c>
      <c r="F15903" s="12">
        <v>2024.0</v>
      </c>
      <c r="G15903" s="13" t="s">
        <v>43567</v>
      </c>
      <c r="H15903" s="14" t="s">
        <v>43568</v>
      </c>
      <c r="I15903" s="12">
        <v>131055.0</v>
      </c>
      <c r="J15903" s="15" t="str">
        <f t="shared" si="1"/>
        <v>Irrelevant</v>
      </c>
    </row>
    <row r="15904" ht="22.5" customHeight="1">
      <c r="A15904" s="9" t="s">
        <v>43569</v>
      </c>
      <c r="B15904" s="10">
        <v>45617.808587962965</v>
      </c>
      <c r="C15904" s="11" t="s">
        <v>43570</v>
      </c>
      <c r="D15904" s="12">
        <v>11.0</v>
      </c>
      <c r="E15904" s="10" t="s">
        <v>17</v>
      </c>
      <c r="F15904" s="12">
        <v>2024.0</v>
      </c>
      <c r="G15904" s="13" t="s">
        <v>13</v>
      </c>
      <c r="H15904" s="14" t="s">
        <v>43571</v>
      </c>
      <c r="I15904" s="12">
        <v>2385.0</v>
      </c>
      <c r="J15904" s="15" t="str">
        <f t="shared" si="1"/>
        <v>Relevant</v>
      </c>
    </row>
    <row r="15905" ht="22.5" customHeight="1">
      <c r="A15905" s="9" t="s">
        <v>43572</v>
      </c>
      <c r="B15905" s="10">
        <v>45617.65211805556</v>
      </c>
      <c r="C15905" s="11" t="s">
        <v>27911</v>
      </c>
      <c r="D15905" s="12">
        <v>11.0</v>
      </c>
      <c r="E15905" s="10" t="s">
        <v>17</v>
      </c>
      <c r="F15905" s="12">
        <v>2024.0</v>
      </c>
      <c r="G15905" s="13" t="s">
        <v>43573</v>
      </c>
      <c r="H15905" s="14" t="s">
        <v>43574</v>
      </c>
      <c r="I15905" s="12">
        <v>414568.0</v>
      </c>
      <c r="J15905" s="15" t="str">
        <f t="shared" si="1"/>
        <v>Relevant</v>
      </c>
    </row>
    <row r="15906" ht="22.5" customHeight="1">
      <c r="A15906" s="9" t="s">
        <v>43575</v>
      </c>
      <c r="B15906" s="10">
        <v>45593.33982638889</v>
      </c>
      <c r="C15906" s="11" t="s">
        <v>43576</v>
      </c>
      <c r="D15906" s="12">
        <v>10.0</v>
      </c>
      <c r="E15906" s="10" t="s">
        <v>42</v>
      </c>
      <c r="F15906" s="12">
        <v>2024.0</v>
      </c>
      <c r="G15906" s="13" t="s">
        <v>13</v>
      </c>
      <c r="H15906" s="14" t="s">
        <v>3222</v>
      </c>
      <c r="I15906" s="12">
        <v>201.0</v>
      </c>
      <c r="J15906" s="15" t="str">
        <f t="shared" si="1"/>
        <v>Irrelevant</v>
      </c>
    </row>
    <row r="15907" ht="22.5" customHeight="1">
      <c r="A15907" s="9" t="s">
        <v>43577</v>
      </c>
      <c r="B15907" s="10">
        <v>45614.80892361111</v>
      </c>
      <c r="C15907" s="11" t="s">
        <v>3191</v>
      </c>
      <c r="D15907" s="12">
        <v>11.0</v>
      </c>
      <c r="E15907" s="10" t="s">
        <v>17</v>
      </c>
      <c r="F15907" s="12">
        <v>2024.0</v>
      </c>
      <c r="G15907" s="13" t="s">
        <v>13</v>
      </c>
      <c r="H15907" s="14" t="s">
        <v>31</v>
      </c>
      <c r="I15907" s="12">
        <v>24.0</v>
      </c>
      <c r="J15907" s="15" t="str">
        <f t="shared" si="1"/>
        <v>Relevant</v>
      </c>
    </row>
    <row r="15908" ht="22.5" customHeight="1">
      <c r="A15908" s="9" t="s">
        <v>43578</v>
      </c>
      <c r="B15908" s="10">
        <v>45617.56103009259</v>
      </c>
      <c r="C15908" s="11" t="s">
        <v>43579</v>
      </c>
      <c r="D15908" s="12">
        <v>11.0</v>
      </c>
      <c r="E15908" s="10" t="s">
        <v>17</v>
      </c>
      <c r="F15908" s="12">
        <v>2024.0</v>
      </c>
      <c r="G15908" s="13" t="s">
        <v>13</v>
      </c>
      <c r="H15908" s="14" t="s">
        <v>13839</v>
      </c>
      <c r="I15908" s="12">
        <v>107.0</v>
      </c>
      <c r="J15908" s="15" t="str">
        <f t="shared" si="1"/>
        <v>Relevant</v>
      </c>
    </row>
    <row r="15909" ht="22.5" customHeight="1">
      <c r="A15909" s="9" t="s">
        <v>43580</v>
      </c>
      <c r="B15909" s="10">
        <v>45535.79765046296</v>
      </c>
      <c r="C15909" s="11" t="s">
        <v>43581</v>
      </c>
      <c r="D15909" s="12">
        <v>8.0</v>
      </c>
      <c r="E15909" s="10" t="s">
        <v>167</v>
      </c>
      <c r="F15909" s="12">
        <v>2024.0</v>
      </c>
      <c r="G15909" s="13" t="s">
        <v>13</v>
      </c>
      <c r="H15909" s="14" t="s">
        <v>3166</v>
      </c>
      <c r="I15909" s="12">
        <v>1587.0</v>
      </c>
      <c r="J15909" s="15" t="str">
        <f t="shared" si="1"/>
        <v>Irrelevant</v>
      </c>
    </row>
    <row r="15910" ht="22.5" customHeight="1">
      <c r="A15910" s="9" t="s">
        <v>43582</v>
      </c>
      <c r="B15910" s="10">
        <v>45555.777233796296</v>
      </c>
      <c r="C15910" s="11" t="s">
        <v>43583</v>
      </c>
      <c r="D15910" s="12">
        <v>9.0</v>
      </c>
      <c r="E15910" s="10" t="s">
        <v>114</v>
      </c>
      <c r="F15910" s="12">
        <v>2024.0</v>
      </c>
      <c r="G15910" s="13" t="s">
        <v>43584</v>
      </c>
      <c r="H15910" s="14" t="s">
        <v>43585</v>
      </c>
      <c r="I15910" s="12">
        <v>1.0066E7</v>
      </c>
      <c r="J15910" s="15" t="str">
        <f t="shared" si="1"/>
        <v>Irrelevant</v>
      </c>
    </row>
    <row r="15911" ht="22.5" customHeight="1">
      <c r="A15911" s="9" t="s">
        <v>43586</v>
      </c>
      <c r="B15911" s="10">
        <v>45579.61740740741</v>
      </c>
      <c r="C15911" s="11" t="s">
        <v>43587</v>
      </c>
      <c r="D15911" s="12">
        <v>10.0</v>
      </c>
      <c r="E15911" s="10" t="s">
        <v>42</v>
      </c>
      <c r="F15911" s="12">
        <v>2024.0</v>
      </c>
      <c r="G15911" s="13" t="s">
        <v>13</v>
      </c>
      <c r="H15911" s="14" t="s">
        <v>642</v>
      </c>
      <c r="I15911" s="12">
        <v>237.0</v>
      </c>
      <c r="J15911" s="15" t="str">
        <f t="shared" si="1"/>
        <v>Relevant</v>
      </c>
    </row>
    <row r="15912" ht="22.5" customHeight="1">
      <c r="A15912" s="9" t="s">
        <v>43588</v>
      </c>
      <c r="B15912" s="10">
        <v>45388.936111111114</v>
      </c>
      <c r="C15912" s="11" t="s">
        <v>43589</v>
      </c>
      <c r="D15912" s="12">
        <v>4.0</v>
      </c>
      <c r="E15912" s="10" t="s">
        <v>274</v>
      </c>
      <c r="F15912" s="12">
        <v>2024.0</v>
      </c>
      <c r="G15912" s="13" t="s">
        <v>43590</v>
      </c>
      <c r="H15912" s="14" t="s">
        <v>43591</v>
      </c>
      <c r="I15912" s="12">
        <v>0.0</v>
      </c>
      <c r="J15912" s="15" t="str">
        <f t="shared" si="1"/>
        <v>Irrelevant</v>
      </c>
    </row>
    <row r="15913" ht="22.5" customHeight="1">
      <c r="A15913" s="9" t="s">
        <v>43592</v>
      </c>
      <c r="B15913" s="10">
        <v>45616.488530092596</v>
      </c>
      <c r="C15913" s="11" t="s">
        <v>43593</v>
      </c>
      <c r="D15913" s="12">
        <v>11.0</v>
      </c>
      <c r="E15913" s="10" t="s">
        <v>17</v>
      </c>
      <c r="F15913" s="12">
        <v>2024.0</v>
      </c>
      <c r="G15913" s="13" t="s">
        <v>13</v>
      </c>
      <c r="H15913" s="14" t="s">
        <v>94</v>
      </c>
      <c r="I15913" s="12">
        <v>19.0</v>
      </c>
      <c r="J15913" s="15" t="str">
        <f t="shared" si="1"/>
        <v>Relevant</v>
      </c>
    </row>
    <row r="15914" ht="22.5" customHeight="1">
      <c r="A15914" s="9" t="s">
        <v>43594</v>
      </c>
      <c r="B15914" s="10">
        <v>45606.71396990741</v>
      </c>
      <c r="C15914" s="11" t="s">
        <v>43595</v>
      </c>
      <c r="D15914" s="12">
        <v>11.0</v>
      </c>
      <c r="E15914" s="10" t="s">
        <v>17</v>
      </c>
      <c r="F15914" s="12">
        <v>2024.0</v>
      </c>
      <c r="G15914" s="13" t="s">
        <v>13</v>
      </c>
      <c r="H15914" s="14" t="s">
        <v>100</v>
      </c>
      <c r="I15914" s="12">
        <v>347.0</v>
      </c>
      <c r="J15914" s="15" t="str">
        <f t="shared" si="1"/>
        <v>Relevant</v>
      </c>
    </row>
    <row r="15915" ht="22.5" customHeight="1">
      <c r="A15915" s="9" t="s">
        <v>43596</v>
      </c>
      <c r="B15915" s="10">
        <v>45493.95072916667</v>
      </c>
      <c r="C15915" s="11" t="s">
        <v>33407</v>
      </c>
      <c r="D15915" s="12">
        <v>7.0</v>
      </c>
      <c r="E15915" s="10" t="s">
        <v>55</v>
      </c>
      <c r="F15915" s="12">
        <v>2024.0</v>
      </c>
      <c r="G15915" s="13" t="s">
        <v>43597</v>
      </c>
      <c r="H15915" s="14" t="s">
        <v>43598</v>
      </c>
      <c r="I15915" s="12">
        <v>108364.0</v>
      </c>
      <c r="J15915" s="15" t="str">
        <f t="shared" si="1"/>
        <v>Relevant</v>
      </c>
    </row>
    <row r="15916" ht="22.5" customHeight="1">
      <c r="A15916" s="9" t="s">
        <v>43599</v>
      </c>
      <c r="B15916" s="10">
        <v>45644.07675925926</v>
      </c>
      <c r="C15916" s="11" t="s">
        <v>43600</v>
      </c>
      <c r="D15916" s="12">
        <v>12.0</v>
      </c>
      <c r="E15916" s="10" t="s">
        <v>26</v>
      </c>
      <c r="F15916" s="12">
        <v>2024.0</v>
      </c>
      <c r="G15916" s="13" t="s">
        <v>13</v>
      </c>
      <c r="H15916" s="14" t="s">
        <v>357</v>
      </c>
      <c r="I15916" s="12">
        <v>0.0</v>
      </c>
      <c r="J15916" s="15" t="str">
        <f t="shared" si="1"/>
        <v>Relevant</v>
      </c>
    </row>
    <row r="15917" ht="22.5" customHeight="1">
      <c r="A15917" s="9" t="s">
        <v>43601</v>
      </c>
      <c r="B15917" s="10">
        <v>45616.90021990741</v>
      </c>
      <c r="C15917" s="11" t="s">
        <v>43602</v>
      </c>
      <c r="D15917" s="12">
        <v>11.0</v>
      </c>
      <c r="E15917" s="10" t="s">
        <v>17</v>
      </c>
      <c r="F15917" s="12">
        <v>2024.0</v>
      </c>
      <c r="G15917" s="13" t="s">
        <v>13</v>
      </c>
      <c r="H15917" s="14" t="s">
        <v>1437</v>
      </c>
      <c r="I15917" s="12">
        <v>13169.0</v>
      </c>
      <c r="J15917" s="15" t="str">
        <f t="shared" si="1"/>
        <v>Relevant</v>
      </c>
    </row>
    <row r="15918" ht="22.5" customHeight="1">
      <c r="A15918" s="9" t="s">
        <v>43603</v>
      </c>
      <c r="B15918" s="10">
        <v>45561.919583333336</v>
      </c>
      <c r="C15918" s="11" t="s">
        <v>43604</v>
      </c>
      <c r="D15918" s="12">
        <v>9.0</v>
      </c>
      <c r="E15918" s="10" t="s">
        <v>114</v>
      </c>
      <c r="F15918" s="12">
        <v>2024.0</v>
      </c>
      <c r="G15918" s="13" t="s">
        <v>13</v>
      </c>
      <c r="H15918" s="14" t="s">
        <v>2700</v>
      </c>
      <c r="I15918" s="12">
        <v>137.0</v>
      </c>
      <c r="J15918" s="15" t="str">
        <f t="shared" si="1"/>
        <v>Irrelevant</v>
      </c>
    </row>
    <row r="15919" ht="22.5" customHeight="1">
      <c r="A15919" s="9" t="s">
        <v>43605</v>
      </c>
      <c r="B15919" s="10">
        <v>45599.313993055555</v>
      </c>
      <c r="C15919" s="11" t="s">
        <v>43606</v>
      </c>
      <c r="D15919" s="12">
        <v>11.0</v>
      </c>
      <c r="E15919" s="10" t="s">
        <v>17</v>
      </c>
      <c r="F15919" s="12">
        <v>2024.0</v>
      </c>
      <c r="G15919" s="13" t="s">
        <v>43607</v>
      </c>
      <c r="H15919" s="14" t="s">
        <v>43608</v>
      </c>
      <c r="I15919" s="12">
        <v>3353645.0</v>
      </c>
      <c r="J15919" s="15" t="str">
        <f t="shared" si="1"/>
        <v>Relevant</v>
      </c>
    </row>
    <row r="15920" ht="22.5" customHeight="1">
      <c r="A15920" s="9" t="s">
        <v>43609</v>
      </c>
      <c r="B15920" s="10">
        <v>45614.8122337963</v>
      </c>
      <c r="C15920" s="11" t="s">
        <v>27988</v>
      </c>
      <c r="D15920" s="12">
        <v>11.0</v>
      </c>
      <c r="E15920" s="10" t="s">
        <v>17</v>
      </c>
      <c r="F15920" s="12">
        <v>2024.0</v>
      </c>
      <c r="G15920" s="13" t="s">
        <v>13</v>
      </c>
      <c r="H15920" s="14" t="s">
        <v>423</v>
      </c>
      <c r="I15920" s="12">
        <v>8182.0</v>
      </c>
      <c r="J15920" s="15" t="str">
        <f t="shared" si="1"/>
        <v>Relevant</v>
      </c>
    </row>
    <row r="15921" ht="22.5" customHeight="1">
      <c r="A15921" s="9" t="s">
        <v>43610</v>
      </c>
      <c r="B15921" s="10">
        <v>45697.41400462963</v>
      </c>
      <c r="C15921" s="11" t="s">
        <v>43611</v>
      </c>
      <c r="D15921" s="12">
        <v>2.0</v>
      </c>
      <c r="E15921" s="10" t="s">
        <v>12</v>
      </c>
      <c r="F15921" s="12">
        <v>2025.0</v>
      </c>
      <c r="G15921" s="13" t="s">
        <v>13</v>
      </c>
      <c r="H15921" s="14" t="s">
        <v>14</v>
      </c>
      <c r="I15921" s="12">
        <v>158.0</v>
      </c>
      <c r="J15921" s="15" t="str">
        <f t="shared" si="1"/>
        <v>Relevant</v>
      </c>
    </row>
    <row r="15922" ht="22.5" customHeight="1">
      <c r="A15922" s="9" t="s">
        <v>43612</v>
      </c>
      <c r="B15922" s="10">
        <v>45737.59140046296</v>
      </c>
      <c r="C15922" s="11" t="s">
        <v>43613</v>
      </c>
      <c r="D15922" s="12">
        <v>3.0</v>
      </c>
      <c r="E15922" s="10" t="s">
        <v>59</v>
      </c>
      <c r="F15922" s="12">
        <v>2025.0</v>
      </c>
      <c r="G15922" s="13" t="s">
        <v>13</v>
      </c>
      <c r="H15922" s="14" t="s">
        <v>75</v>
      </c>
      <c r="I15922" s="12">
        <v>44.0</v>
      </c>
      <c r="J15922" s="15" t="str">
        <f t="shared" si="1"/>
        <v>Relevant</v>
      </c>
    </row>
    <row r="15923" ht="22.5" customHeight="1">
      <c r="A15923" s="9" t="s">
        <v>43614</v>
      </c>
      <c r="B15923" s="10">
        <v>45581.48170138889</v>
      </c>
      <c r="C15923" s="11" t="s">
        <v>43615</v>
      </c>
      <c r="D15923" s="12">
        <v>10.0</v>
      </c>
      <c r="E15923" s="10" t="s">
        <v>42</v>
      </c>
      <c r="F15923" s="12">
        <v>2024.0</v>
      </c>
      <c r="G15923" s="13" t="s">
        <v>13</v>
      </c>
      <c r="H15923" s="14" t="s">
        <v>642</v>
      </c>
      <c r="I15923" s="12">
        <v>9.0</v>
      </c>
      <c r="J15923" s="15" t="str">
        <f t="shared" si="1"/>
        <v>Relevant</v>
      </c>
    </row>
    <row r="15924" ht="22.5" customHeight="1">
      <c r="A15924" s="9" t="s">
        <v>43616</v>
      </c>
      <c r="B15924" s="10">
        <v>45696.81519675926</v>
      </c>
      <c r="C15924" s="11" t="s">
        <v>12431</v>
      </c>
      <c r="D15924" s="12">
        <v>2.0</v>
      </c>
      <c r="E15924" s="10" t="s">
        <v>12</v>
      </c>
      <c r="F15924" s="12">
        <v>2025.0</v>
      </c>
      <c r="G15924" s="13" t="s">
        <v>13</v>
      </c>
      <c r="H15924" s="14" t="s">
        <v>14</v>
      </c>
      <c r="I15924" s="12">
        <v>908.0</v>
      </c>
      <c r="J15924" s="15" t="str">
        <f t="shared" si="1"/>
        <v>Relevant</v>
      </c>
    </row>
    <row r="15925" ht="22.5" customHeight="1">
      <c r="A15925" s="9" t="s">
        <v>43617</v>
      </c>
      <c r="B15925" s="10">
        <v>45727.68991891204</v>
      </c>
      <c r="C15925" s="11" t="s">
        <v>43618</v>
      </c>
      <c r="D15925" s="12">
        <v>3.0</v>
      </c>
      <c r="E15925" s="10" t="s">
        <v>59</v>
      </c>
      <c r="F15925" s="12">
        <v>2025.0</v>
      </c>
      <c r="G15925" s="13" t="s">
        <v>43619</v>
      </c>
      <c r="H15925" s="14" t="s">
        <v>43620</v>
      </c>
      <c r="I15925" s="12">
        <v>481430.0</v>
      </c>
      <c r="J15925" s="15" t="str">
        <f t="shared" si="1"/>
        <v>Relevant</v>
      </c>
    </row>
    <row r="15926" ht="22.5" customHeight="1">
      <c r="A15926" s="9" t="s">
        <v>43621</v>
      </c>
      <c r="B15926" s="10">
        <v>45594.84045138889</v>
      </c>
      <c r="C15926" s="11" t="s">
        <v>43622</v>
      </c>
      <c r="D15926" s="12">
        <v>10.0</v>
      </c>
      <c r="E15926" s="10" t="s">
        <v>42</v>
      </c>
      <c r="F15926" s="12">
        <v>2024.0</v>
      </c>
      <c r="G15926" s="13" t="s">
        <v>13</v>
      </c>
      <c r="H15926" s="14" t="s">
        <v>131</v>
      </c>
      <c r="I15926" s="12">
        <v>125.0</v>
      </c>
      <c r="J15926" s="15" t="str">
        <f t="shared" si="1"/>
        <v>Relevant</v>
      </c>
    </row>
    <row r="15927" ht="22.5" customHeight="1">
      <c r="A15927" s="9" t="s">
        <v>43623</v>
      </c>
      <c r="B15927" s="10">
        <v>45473.55395833333</v>
      </c>
      <c r="C15927" s="11" t="s">
        <v>43624</v>
      </c>
      <c r="D15927" s="12">
        <v>6.0</v>
      </c>
      <c r="E15927" s="10" t="s">
        <v>34</v>
      </c>
      <c r="F15927" s="12">
        <v>2024.0</v>
      </c>
      <c r="G15927" s="13" t="s">
        <v>13</v>
      </c>
      <c r="H15927" s="14" t="s">
        <v>56</v>
      </c>
      <c r="I15927" s="12">
        <v>86.0</v>
      </c>
      <c r="J15927" s="15" t="str">
        <f t="shared" si="1"/>
        <v>Relevant</v>
      </c>
    </row>
    <row r="15928" ht="22.5" customHeight="1">
      <c r="A15928" s="9" t="s">
        <v>43625</v>
      </c>
      <c r="B15928" s="10">
        <v>45629.40274305556</v>
      </c>
      <c r="C15928" s="11" t="s">
        <v>43626</v>
      </c>
      <c r="D15928" s="12">
        <v>12.0</v>
      </c>
      <c r="E15928" s="10" t="s">
        <v>26</v>
      </c>
      <c r="F15928" s="12">
        <v>2024.0</v>
      </c>
      <c r="G15928" s="13" t="s">
        <v>13</v>
      </c>
      <c r="H15928" s="14" t="s">
        <v>43627</v>
      </c>
      <c r="I15928" s="12">
        <v>2168549.0</v>
      </c>
      <c r="J15928" s="15" t="str">
        <f t="shared" si="1"/>
        <v>Relevant</v>
      </c>
    </row>
    <row r="15929" ht="22.5" customHeight="1">
      <c r="A15929" s="9" t="s">
        <v>43628</v>
      </c>
      <c r="B15929" s="10">
        <v>45646.40244212963</v>
      </c>
      <c r="C15929" s="11" t="s">
        <v>43629</v>
      </c>
      <c r="D15929" s="12">
        <v>12.0</v>
      </c>
      <c r="E15929" s="10" t="s">
        <v>26</v>
      </c>
      <c r="F15929" s="12">
        <v>2024.0</v>
      </c>
      <c r="G15929" s="13" t="s">
        <v>13</v>
      </c>
      <c r="H15929" s="14" t="s">
        <v>11746</v>
      </c>
      <c r="I15929" s="12">
        <v>1167.0</v>
      </c>
      <c r="J15929" s="15" t="str">
        <f t="shared" si="1"/>
        <v>Irrelevant</v>
      </c>
    </row>
    <row r="15930" ht="22.5" customHeight="1">
      <c r="A15930" s="9" t="s">
        <v>43630</v>
      </c>
      <c r="B15930" s="10">
        <v>45609.772314814814</v>
      </c>
      <c r="C15930" s="11" t="s">
        <v>7393</v>
      </c>
      <c r="D15930" s="12">
        <v>11.0</v>
      </c>
      <c r="E15930" s="10" t="s">
        <v>17</v>
      </c>
      <c r="F15930" s="12">
        <v>2024.0</v>
      </c>
      <c r="G15930" s="13" t="s">
        <v>13</v>
      </c>
      <c r="H15930" s="14" t="s">
        <v>2892</v>
      </c>
      <c r="I15930" s="12">
        <v>5485.0</v>
      </c>
      <c r="J15930" s="15" t="str">
        <f t="shared" si="1"/>
        <v>Relevant</v>
      </c>
    </row>
    <row r="15931" ht="22.5" customHeight="1">
      <c r="A15931" s="9" t="s">
        <v>43631</v>
      </c>
      <c r="B15931" s="10">
        <v>45696.791342592594</v>
      </c>
      <c r="C15931" s="11" t="s">
        <v>34982</v>
      </c>
      <c r="D15931" s="12">
        <v>2.0</v>
      </c>
      <c r="E15931" s="10" t="s">
        <v>12</v>
      </c>
      <c r="F15931" s="12">
        <v>2025.0</v>
      </c>
      <c r="G15931" s="13" t="s">
        <v>13</v>
      </c>
      <c r="H15931" s="14" t="s">
        <v>14</v>
      </c>
      <c r="I15931" s="12">
        <v>1287.0</v>
      </c>
      <c r="J15931" s="15" t="str">
        <f t="shared" si="1"/>
        <v>Relevant</v>
      </c>
    </row>
    <row r="15932" ht="22.5" customHeight="1">
      <c r="A15932" s="9" t="s">
        <v>43632</v>
      </c>
      <c r="B15932" s="10">
        <v>45593.7334837963</v>
      </c>
      <c r="C15932" s="11" t="s">
        <v>43633</v>
      </c>
      <c r="D15932" s="12">
        <v>10.0</v>
      </c>
      <c r="E15932" s="10" t="s">
        <v>42</v>
      </c>
      <c r="F15932" s="12">
        <v>2024.0</v>
      </c>
      <c r="G15932" s="13" t="s">
        <v>13</v>
      </c>
      <c r="H15932" s="14" t="s">
        <v>97</v>
      </c>
      <c r="I15932" s="12">
        <v>1425.0</v>
      </c>
      <c r="J15932" s="15" t="str">
        <f t="shared" si="1"/>
        <v>Relevant</v>
      </c>
    </row>
    <row r="15933" ht="22.5" customHeight="1">
      <c r="A15933" s="9" t="s">
        <v>43634</v>
      </c>
      <c r="B15933" s="10">
        <v>45596.781226851854</v>
      </c>
      <c r="C15933" s="11" t="s">
        <v>43635</v>
      </c>
      <c r="D15933" s="12">
        <v>10.0</v>
      </c>
      <c r="E15933" s="10" t="s">
        <v>42</v>
      </c>
      <c r="F15933" s="12">
        <v>2024.0</v>
      </c>
      <c r="G15933" s="13" t="s">
        <v>13</v>
      </c>
      <c r="H15933" s="14" t="s">
        <v>124</v>
      </c>
      <c r="I15933" s="12">
        <v>2158.0</v>
      </c>
      <c r="J15933" s="15" t="str">
        <f t="shared" si="1"/>
        <v>Relevant</v>
      </c>
    </row>
    <row r="15934" ht="22.5" customHeight="1">
      <c r="A15934" s="9" t="s">
        <v>43636</v>
      </c>
      <c r="B15934" s="10">
        <v>45638.696226851855</v>
      </c>
      <c r="C15934" s="11" t="s">
        <v>43637</v>
      </c>
      <c r="D15934" s="12">
        <v>12.0</v>
      </c>
      <c r="E15934" s="10" t="s">
        <v>26</v>
      </c>
      <c r="F15934" s="12">
        <v>2024.0</v>
      </c>
      <c r="G15934" s="13" t="s">
        <v>43638</v>
      </c>
      <c r="H15934" s="14" t="s">
        <v>43639</v>
      </c>
      <c r="I15934" s="12">
        <v>2410885.0</v>
      </c>
      <c r="J15934" s="15" t="str">
        <f t="shared" si="1"/>
        <v>Irrelevant</v>
      </c>
    </row>
    <row r="15935" ht="22.5" customHeight="1">
      <c r="A15935" s="9" t="s">
        <v>43640</v>
      </c>
      <c r="B15935" s="10">
        <v>45597.84162037037</v>
      </c>
      <c r="C15935" s="11" t="s">
        <v>43641</v>
      </c>
      <c r="D15935" s="12">
        <v>11.0</v>
      </c>
      <c r="E15935" s="10" t="s">
        <v>17</v>
      </c>
      <c r="F15935" s="12">
        <v>2024.0</v>
      </c>
      <c r="G15935" s="13" t="s">
        <v>13</v>
      </c>
      <c r="H15935" s="14" t="s">
        <v>43642</v>
      </c>
      <c r="I15935" s="12">
        <v>100.0</v>
      </c>
      <c r="J15935" s="15" t="str">
        <f t="shared" si="1"/>
        <v>Relevant</v>
      </c>
    </row>
    <row r="15936" ht="22.5" customHeight="1">
      <c r="A15936" s="9" t="s">
        <v>43643</v>
      </c>
      <c r="B15936" s="10">
        <v>45696.7496875</v>
      </c>
      <c r="C15936" s="11" t="s">
        <v>43644</v>
      </c>
      <c r="D15936" s="12">
        <v>2.0</v>
      </c>
      <c r="E15936" s="10" t="s">
        <v>12</v>
      </c>
      <c r="F15936" s="12">
        <v>2025.0</v>
      </c>
      <c r="G15936" s="13" t="s">
        <v>13</v>
      </c>
      <c r="H15936" s="14" t="s">
        <v>2923</v>
      </c>
      <c r="I15936" s="12">
        <v>3817.0</v>
      </c>
      <c r="J15936" s="15" t="str">
        <f t="shared" si="1"/>
        <v>Relevant</v>
      </c>
    </row>
    <row r="15937" ht="22.5" customHeight="1">
      <c r="A15937" s="9" t="s">
        <v>43645</v>
      </c>
      <c r="B15937" s="10">
        <v>45598.857037037036</v>
      </c>
      <c r="C15937" s="11" t="s">
        <v>43646</v>
      </c>
      <c r="D15937" s="12">
        <v>11.0</v>
      </c>
      <c r="E15937" s="10" t="s">
        <v>17</v>
      </c>
      <c r="F15937" s="12">
        <v>2024.0</v>
      </c>
      <c r="G15937" s="13" t="s">
        <v>43647</v>
      </c>
      <c r="H15937" s="14" t="s">
        <v>43648</v>
      </c>
      <c r="I15937" s="12">
        <v>10364.0</v>
      </c>
      <c r="J15937" s="15" t="str">
        <f t="shared" si="1"/>
        <v>Relevant</v>
      </c>
    </row>
    <row r="15938" ht="22.5" customHeight="1">
      <c r="A15938" s="9" t="s">
        <v>43649</v>
      </c>
      <c r="B15938" s="10">
        <v>45618.988217592596</v>
      </c>
      <c r="C15938" s="11" t="s">
        <v>43650</v>
      </c>
      <c r="D15938" s="12">
        <v>11.0</v>
      </c>
      <c r="E15938" s="10" t="s">
        <v>17</v>
      </c>
      <c r="F15938" s="12">
        <v>2024.0</v>
      </c>
      <c r="G15938" s="13" t="s">
        <v>13</v>
      </c>
      <c r="H15938" s="14" t="s">
        <v>965</v>
      </c>
      <c r="I15938" s="12">
        <v>1714.0</v>
      </c>
      <c r="J15938" s="15" t="str">
        <f t="shared" si="1"/>
        <v>Relevant</v>
      </c>
    </row>
    <row r="15939" ht="22.5" customHeight="1">
      <c r="A15939" s="9" t="s">
        <v>43651</v>
      </c>
      <c r="B15939" s="10">
        <v>45423.72439814815</v>
      </c>
      <c r="C15939" s="11" t="s">
        <v>43652</v>
      </c>
      <c r="D15939" s="12">
        <v>5.0</v>
      </c>
      <c r="E15939" s="10" t="s">
        <v>21</v>
      </c>
      <c r="F15939" s="12">
        <v>2024.0</v>
      </c>
      <c r="G15939" s="13" t="s">
        <v>43653</v>
      </c>
      <c r="H15939" s="14" t="s">
        <v>43654</v>
      </c>
      <c r="I15939" s="12">
        <v>2761668.0</v>
      </c>
      <c r="J15939" s="15" t="str">
        <f t="shared" si="1"/>
        <v>Irrelevant</v>
      </c>
    </row>
    <row r="15940" ht="22.5" customHeight="1">
      <c r="A15940" s="9" t="s">
        <v>43655</v>
      </c>
      <c r="B15940" s="10">
        <v>45599.3503587963</v>
      </c>
      <c r="C15940" s="11" t="s">
        <v>43656</v>
      </c>
      <c r="D15940" s="12">
        <v>11.0</v>
      </c>
      <c r="E15940" s="10" t="s">
        <v>17</v>
      </c>
      <c r="F15940" s="12">
        <v>2024.0</v>
      </c>
      <c r="G15940" s="13" t="s">
        <v>13</v>
      </c>
      <c r="H15940" s="14" t="s">
        <v>43657</v>
      </c>
      <c r="I15940" s="12">
        <v>105632.0</v>
      </c>
      <c r="J15940" s="15" t="str">
        <f t="shared" si="1"/>
        <v>Relevant</v>
      </c>
    </row>
    <row r="15941" ht="22.5" customHeight="1">
      <c r="A15941" s="9" t="s">
        <v>43658</v>
      </c>
      <c r="B15941" s="10">
        <v>45614.575833333336</v>
      </c>
      <c r="C15941" s="11" t="s">
        <v>43659</v>
      </c>
      <c r="D15941" s="12">
        <v>11.0</v>
      </c>
      <c r="E15941" s="10" t="s">
        <v>17</v>
      </c>
      <c r="F15941" s="12">
        <v>2024.0</v>
      </c>
      <c r="G15941" s="13" t="s">
        <v>13</v>
      </c>
      <c r="H15941" s="14" t="s">
        <v>67</v>
      </c>
      <c r="I15941" s="12">
        <v>488.0</v>
      </c>
      <c r="J15941" s="15" t="str">
        <f t="shared" si="1"/>
        <v>Relevant</v>
      </c>
    </row>
    <row r="15942" ht="22.5" customHeight="1">
      <c r="A15942" s="9" t="s">
        <v>43660</v>
      </c>
      <c r="B15942" s="10">
        <v>45586.49866898148</v>
      </c>
      <c r="C15942" s="11" t="s">
        <v>43661</v>
      </c>
      <c r="D15942" s="12">
        <v>10.0</v>
      </c>
      <c r="E15942" s="10" t="s">
        <v>42</v>
      </c>
      <c r="F15942" s="12">
        <v>2024.0</v>
      </c>
      <c r="G15942" s="13" t="s">
        <v>13</v>
      </c>
      <c r="H15942" s="14" t="s">
        <v>23476</v>
      </c>
      <c r="I15942" s="12">
        <v>168.0</v>
      </c>
      <c r="J15942" s="15" t="str">
        <f t="shared" si="1"/>
        <v>Relevant</v>
      </c>
    </row>
    <row r="15943" ht="22.5" customHeight="1">
      <c r="A15943" s="9" t="s">
        <v>43662</v>
      </c>
      <c r="B15943" s="10">
        <v>45717.72006944445</v>
      </c>
      <c r="C15943" s="11" t="s">
        <v>5857</v>
      </c>
      <c r="D15943" s="12">
        <v>3.0</v>
      </c>
      <c r="E15943" s="10" t="s">
        <v>59</v>
      </c>
      <c r="F15943" s="12">
        <v>2025.0</v>
      </c>
      <c r="G15943" s="13" t="s">
        <v>43663</v>
      </c>
      <c r="H15943" s="14" t="s">
        <v>43664</v>
      </c>
      <c r="I15943" s="12">
        <v>2238620.0</v>
      </c>
      <c r="J15943" s="15" t="str">
        <f t="shared" si="1"/>
        <v>Irrelevant</v>
      </c>
    </row>
    <row r="15944" ht="22.5" customHeight="1">
      <c r="A15944" s="9" t="s">
        <v>43665</v>
      </c>
      <c r="B15944" s="10">
        <v>45548.82587962963</v>
      </c>
      <c r="C15944" s="11" t="s">
        <v>43666</v>
      </c>
      <c r="D15944" s="12">
        <v>9.0</v>
      </c>
      <c r="E15944" s="10" t="s">
        <v>114</v>
      </c>
      <c r="F15944" s="12">
        <v>2024.0</v>
      </c>
      <c r="G15944" s="13" t="s">
        <v>13</v>
      </c>
      <c r="H15944" s="14" t="s">
        <v>2566</v>
      </c>
      <c r="I15944" s="12">
        <v>2855.0</v>
      </c>
      <c r="J15944" s="15" t="str">
        <f t="shared" si="1"/>
        <v>Relevant</v>
      </c>
    </row>
    <row r="15945" ht="22.5" customHeight="1">
      <c r="A15945" s="9" t="s">
        <v>43667</v>
      </c>
      <c r="B15945" s="10">
        <v>45615.70170138889</v>
      </c>
      <c r="C15945" s="11" t="s">
        <v>24747</v>
      </c>
      <c r="D15945" s="12">
        <v>11.0</v>
      </c>
      <c r="E15945" s="10" t="s">
        <v>17</v>
      </c>
      <c r="F15945" s="12">
        <v>2024.0</v>
      </c>
      <c r="G15945" s="13" t="s">
        <v>13</v>
      </c>
      <c r="H15945" s="14" t="s">
        <v>1325</v>
      </c>
      <c r="I15945" s="12">
        <v>450.0</v>
      </c>
      <c r="J15945" s="15" t="str">
        <f t="shared" si="1"/>
        <v>Relevant</v>
      </c>
    </row>
    <row r="15946" ht="22.5" customHeight="1">
      <c r="A15946" s="9" t="s">
        <v>43668</v>
      </c>
      <c r="B15946" s="10">
        <v>45448.39129629629</v>
      </c>
      <c r="C15946" s="11" t="s">
        <v>43669</v>
      </c>
      <c r="D15946" s="12">
        <v>6.0</v>
      </c>
      <c r="E15946" s="10" t="s">
        <v>34</v>
      </c>
      <c r="F15946" s="12">
        <v>2024.0</v>
      </c>
      <c r="G15946" s="13" t="s">
        <v>13</v>
      </c>
      <c r="H15946" s="14" t="s">
        <v>759</v>
      </c>
      <c r="I15946" s="12">
        <v>849.0</v>
      </c>
      <c r="J15946" s="15" t="str">
        <f t="shared" si="1"/>
        <v>Relevant</v>
      </c>
    </row>
    <row r="15947" ht="22.5" customHeight="1">
      <c r="A15947" s="9" t="s">
        <v>43670</v>
      </c>
      <c r="B15947" s="10">
        <v>45423.497037037036</v>
      </c>
      <c r="C15947" s="11" t="s">
        <v>43671</v>
      </c>
      <c r="D15947" s="12">
        <v>5.0</v>
      </c>
      <c r="E15947" s="10" t="s">
        <v>21</v>
      </c>
      <c r="F15947" s="12">
        <v>2024.0</v>
      </c>
      <c r="G15947" s="13" t="s">
        <v>13</v>
      </c>
      <c r="H15947" s="14" t="s">
        <v>11072</v>
      </c>
      <c r="I15947" s="12">
        <v>711.0</v>
      </c>
      <c r="J15947" s="15" t="str">
        <f t="shared" si="1"/>
        <v>Relevant</v>
      </c>
    </row>
    <row r="15948" ht="22.5" customHeight="1">
      <c r="A15948" s="9" t="s">
        <v>43672</v>
      </c>
      <c r="B15948" s="10">
        <v>45610.61599537037</v>
      </c>
      <c r="C15948" s="11" t="s">
        <v>3645</v>
      </c>
      <c r="D15948" s="12">
        <v>11.0</v>
      </c>
      <c r="E15948" s="10" t="s">
        <v>17</v>
      </c>
      <c r="F15948" s="12">
        <v>2024.0</v>
      </c>
      <c r="G15948" s="13" t="s">
        <v>13</v>
      </c>
      <c r="H15948" s="14" t="s">
        <v>47</v>
      </c>
      <c r="I15948" s="12">
        <v>282.0</v>
      </c>
      <c r="J15948" s="15" t="str">
        <f t="shared" si="1"/>
        <v>Relevant</v>
      </c>
    </row>
    <row r="15949" ht="22.5" customHeight="1">
      <c r="A15949" s="9" t="s">
        <v>43673</v>
      </c>
      <c r="B15949" s="10">
        <v>45611.41998842593</v>
      </c>
      <c r="C15949" s="11" t="s">
        <v>43674</v>
      </c>
      <c r="D15949" s="12">
        <v>11.0</v>
      </c>
      <c r="E15949" s="10" t="s">
        <v>17</v>
      </c>
      <c r="F15949" s="12">
        <v>2024.0</v>
      </c>
      <c r="G15949" s="13" t="s">
        <v>13</v>
      </c>
      <c r="H15949" s="14" t="s">
        <v>2744</v>
      </c>
      <c r="I15949" s="12">
        <v>69.0</v>
      </c>
      <c r="J15949" s="15" t="str">
        <f t="shared" si="1"/>
        <v>Relevant</v>
      </c>
    </row>
    <row r="15950" ht="22.5" customHeight="1">
      <c r="A15950" s="9" t="s">
        <v>43675</v>
      </c>
      <c r="B15950" s="10">
        <v>45579.26604166667</v>
      </c>
      <c r="C15950" s="11" t="s">
        <v>43676</v>
      </c>
      <c r="D15950" s="12">
        <v>10.0</v>
      </c>
      <c r="E15950" s="10" t="s">
        <v>42</v>
      </c>
      <c r="F15950" s="12">
        <v>2024.0</v>
      </c>
      <c r="G15950" s="13" t="s">
        <v>13</v>
      </c>
      <c r="H15950" s="14" t="s">
        <v>2853</v>
      </c>
      <c r="I15950" s="12">
        <v>162.0</v>
      </c>
      <c r="J15950" s="15" t="str">
        <f t="shared" si="1"/>
        <v>Relevant</v>
      </c>
    </row>
    <row r="15951" ht="22.5" customHeight="1">
      <c r="A15951" s="9" t="s">
        <v>43677</v>
      </c>
      <c r="B15951" s="10">
        <v>45717.743055555555</v>
      </c>
      <c r="C15951" s="11" t="s">
        <v>43678</v>
      </c>
      <c r="D15951" s="12">
        <v>3.0</v>
      </c>
      <c r="E15951" s="10" t="s">
        <v>59</v>
      </c>
      <c r="F15951" s="12">
        <v>2025.0</v>
      </c>
      <c r="G15951" s="13" t="s">
        <v>13</v>
      </c>
      <c r="H15951" s="14" t="s">
        <v>43679</v>
      </c>
      <c r="I15951" s="12">
        <v>19606.0</v>
      </c>
      <c r="J15951" s="15" t="str">
        <f t="shared" si="1"/>
        <v>Relevant</v>
      </c>
    </row>
    <row r="15952" ht="22.5" customHeight="1">
      <c r="A15952" s="9" t="s">
        <v>43680</v>
      </c>
      <c r="B15952" s="10">
        <v>45592.43817129629</v>
      </c>
      <c r="C15952" s="11" t="s">
        <v>41002</v>
      </c>
      <c r="D15952" s="12">
        <v>10.0</v>
      </c>
      <c r="E15952" s="10" t="s">
        <v>42</v>
      </c>
      <c r="F15952" s="12">
        <v>2024.0</v>
      </c>
      <c r="G15952" s="13" t="s">
        <v>13</v>
      </c>
      <c r="H15952" s="14" t="s">
        <v>9053</v>
      </c>
      <c r="I15952" s="12">
        <v>266.0</v>
      </c>
      <c r="J15952" s="15" t="str">
        <f t="shared" si="1"/>
        <v>Relevant</v>
      </c>
    </row>
    <row r="15953" ht="22.5" customHeight="1">
      <c r="A15953" s="9" t="s">
        <v>43681</v>
      </c>
      <c r="B15953" s="10">
        <v>45696.97887731482</v>
      </c>
      <c r="C15953" s="11" t="s">
        <v>43682</v>
      </c>
      <c r="D15953" s="12">
        <v>2.0</v>
      </c>
      <c r="E15953" s="10" t="s">
        <v>12</v>
      </c>
      <c r="F15953" s="12">
        <v>2025.0</v>
      </c>
      <c r="G15953" s="13" t="s">
        <v>13</v>
      </c>
      <c r="H15953" s="14" t="s">
        <v>2923</v>
      </c>
      <c r="I15953" s="12">
        <v>54.0</v>
      </c>
      <c r="J15953" s="15" t="str">
        <f t="shared" si="1"/>
        <v>Relevant</v>
      </c>
    </row>
    <row r="15954" ht="22.5" customHeight="1">
      <c r="A15954" s="9" t="s">
        <v>43683</v>
      </c>
      <c r="B15954" s="10">
        <v>45696.83820601852</v>
      </c>
      <c r="C15954" s="11" t="s">
        <v>43684</v>
      </c>
      <c r="D15954" s="12">
        <v>2.0</v>
      </c>
      <c r="E15954" s="10" t="s">
        <v>12</v>
      </c>
      <c r="F15954" s="12">
        <v>2025.0</v>
      </c>
      <c r="G15954" s="13" t="s">
        <v>13</v>
      </c>
      <c r="H15954" s="14" t="s">
        <v>14</v>
      </c>
      <c r="I15954" s="12">
        <v>4.0</v>
      </c>
      <c r="J15954" s="15" t="str">
        <f t="shared" si="1"/>
        <v>Relevant</v>
      </c>
    </row>
    <row r="15955" ht="22.5" customHeight="1">
      <c r="A15955" s="9" t="s">
        <v>43685</v>
      </c>
      <c r="B15955" s="10">
        <v>45469.46855324074</v>
      </c>
      <c r="C15955" s="11" t="s">
        <v>28275</v>
      </c>
      <c r="D15955" s="12">
        <v>6.0</v>
      </c>
      <c r="E15955" s="10" t="s">
        <v>34</v>
      </c>
      <c r="F15955" s="12">
        <v>2024.0</v>
      </c>
      <c r="G15955" s="13" t="s">
        <v>43686</v>
      </c>
      <c r="H15955" s="14" t="s">
        <v>43687</v>
      </c>
      <c r="I15955" s="12">
        <v>1.1406854E7</v>
      </c>
      <c r="J15955" s="15" t="str">
        <f t="shared" si="1"/>
        <v>Relevant</v>
      </c>
    </row>
    <row r="15956" ht="22.5" customHeight="1">
      <c r="A15956" s="9" t="s">
        <v>43688</v>
      </c>
      <c r="B15956" s="10">
        <v>45586.510416666664</v>
      </c>
      <c r="C15956" s="11" t="s">
        <v>32203</v>
      </c>
      <c r="D15956" s="12">
        <v>10.0</v>
      </c>
      <c r="E15956" s="10" t="s">
        <v>42</v>
      </c>
      <c r="F15956" s="12">
        <v>2024.0</v>
      </c>
      <c r="G15956" s="13" t="s">
        <v>13</v>
      </c>
      <c r="H15956" s="14" t="s">
        <v>1391</v>
      </c>
      <c r="I15956" s="12">
        <v>470.0</v>
      </c>
      <c r="J15956" s="15" t="str">
        <f t="shared" si="1"/>
        <v>Relevant</v>
      </c>
    </row>
    <row r="15957" ht="22.5" customHeight="1">
      <c r="A15957" s="9" t="s">
        <v>43689</v>
      </c>
      <c r="B15957" s="10">
        <v>45622.30045138889</v>
      </c>
      <c r="C15957" s="11" t="s">
        <v>43690</v>
      </c>
      <c r="D15957" s="12">
        <v>11.0</v>
      </c>
      <c r="E15957" s="10" t="s">
        <v>17</v>
      </c>
      <c r="F15957" s="12">
        <v>2024.0</v>
      </c>
      <c r="G15957" s="13" t="s">
        <v>13</v>
      </c>
      <c r="H15957" s="14" t="s">
        <v>220</v>
      </c>
      <c r="I15957" s="12">
        <v>24.0</v>
      </c>
      <c r="J15957" s="15" t="str">
        <f t="shared" si="1"/>
        <v>Relevant</v>
      </c>
    </row>
    <row r="15958" ht="22.5" customHeight="1">
      <c r="A15958" s="9" t="s">
        <v>43691</v>
      </c>
      <c r="B15958" s="10">
        <v>45472.868113425924</v>
      </c>
      <c r="C15958" s="11" t="s">
        <v>43692</v>
      </c>
      <c r="D15958" s="12">
        <v>6.0</v>
      </c>
      <c r="E15958" s="10" t="s">
        <v>34</v>
      </c>
      <c r="F15958" s="12">
        <v>2024.0</v>
      </c>
      <c r="G15958" s="13" t="s">
        <v>13</v>
      </c>
      <c r="H15958" s="14" t="s">
        <v>56</v>
      </c>
      <c r="I15958" s="12">
        <v>204.0</v>
      </c>
      <c r="J15958" s="15" t="str">
        <f t="shared" si="1"/>
        <v>Relevant</v>
      </c>
    </row>
    <row r="15959" ht="22.5" customHeight="1">
      <c r="A15959" s="9" t="s">
        <v>43693</v>
      </c>
      <c r="B15959" s="10">
        <v>45613.6784837963</v>
      </c>
      <c r="C15959" s="11" t="s">
        <v>43694</v>
      </c>
      <c r="D15959" s="12">
        <v>11.0</v>
      </c>
      <c r="E15959" s="10" t="s">
        <v>17</v>
      </c>
      <c r="F15959" s="12">
        <v>2024.0</v>
      </c>
      <c r="G15959" s="13" t="s">
        <v>43695</v>
      </c>
      <c r="H15959" s="14" t="s">
        <v>43696</v>
      </c>
      <c r="I15959" s="12">
        <v>2044972.0</v>
      </c>
      <c r="J15959" s="15" t="str">
        <f t="shared" si="1"/>
        <v>Relevant</v>
      </c>
    </row>
    <row r="15960" ht="22.5" customHeight="1">
      <c r="A15960" s="9" t="s">
        <v>43697</v>
      </c>
      <c r="B15960" s="10">
        <v>45473.52846064815</v>
      </c>
      <c r="C15960" s="11" t="s">
        <v>43698</v>
      </c>
      <c r="D15960" s="12">
        <v>6.0</v>
      </c>
      <c r="E15960" s="10" t="s">
        <v>34</v>
      </c>
      <c r="F15960" s="12">
        <v>2024.0</v>
      </c>
      <c r="G15960" s="13" t="s">
        <v>13</v>
      </c>
      <c r="H15960" s="14" t="s">
        <v>56</v>
      </c>
      <c r="I15960" s="12">
        <v>23.0</v>
      </c>
      <c r="J15960" s="15" t="str">
        <f t="shared" si="1"/>
        <v>Relevant</v>
      </c>
    </row>
    <row r="15961" ht="22.5" customHeight="1">
      <c r="A15961" s="9" t="s">
        <v>43699</v>
      </c>
      <c r="B15961" s="10">
        <v>45615.38376157408</v>
      </c>
      <c r="C15961" s="11" t="s">
        <v>43700</v>
      </c>
      <c r="D15961" s="12">
        <v>11.0</v>
      </c>
      <c r="E15961" s="10" t="s">
        <v>17</v>
      </c>
      <c r="F15961" s="12">
        <v>2024.0</v>
      </c>
      <c r="G15961" s="13" t="s">
        <v>13</v>
      </c>
      <c r="H15961" s="14" t="s">
        <v>43701</v>
      </c>
      <c r="I15961" s="12">
        <v>475.0</v>
      </c>
      <c r="J15961" s="15" t="str">
        <f t="shared" si="1"/>
        <v>Irrelevant</v>
      </c>
    </row>
    <row r="15962" ht="22.5" customHeight="1">
      <c r="A15962" s="9" t="s">
        <v>43702</v>
      </c>
      <c r="B15962" s="10">
        <v>45599.66075231481</v>
      </c>
      <c r="C15962" s="11" t="s">
        <v>43703</v>
      </c>
      <c r="D15962" s="12">
        <v>11.0</v>
      </c>
      <c r="E15962" s="10" t="s">
        <v>17</v>
      </c>
      <c r="F15962" s="12">
        <v>2024.0</v>
      </c>
      <c r="G15962" s="13" t="s">
        <v>13</v>
      </c>
      <c r="H15962" s="14" t="s">
        <v>131</v>
      </c>
      <c r="I15962" s="12">
        <v>69.0</v>
      </c>
      <c r="J15962" s="15" t="str">
        <f t="shared" si="1"/>
        <v>Relevant</v>
      </c>
    </row>
    <row r="15963" ht="22.5" customHeight="1">
      <c r="A15963" s="9" t="s">
        <v>43704</v>
      </c>
      <c r="B15963" s="10">
        <v>45696.83568287037</v>
      </c>
      <c r="C15963" s="11" t="s">
        <v>27925</v>
      </c>
      <c r="D15963" s="12">
        <v>2.0</v>
      </c>
      <c r="E15963" s="10" t="s">
        <v>12</v>
      </c>
      <c r="F15963" s="12">
        <v>2025.0</v>
      </c>
      <c r="G15963" s="13" t="s">
        <v>13</v>
      </c>
      <c r="H15963" s="14" t="s">
        <v>14</v>
      </c>
      <c r="I15963" s="12">
        <v>275.0</v>
      </c>
      <c r="J15963" s="15" t="str">
        <f t="shared" si="1"/>
        <v>Relevant</v>
      </c>
    </row>
    <row r="15964" ht="22.5" customHeight="1">
      <c r="A15964" s="9" t="s">
        <v>43705</v>
      </c>
      <c r="B15964" s="10">
        <v>45586.804756944446</v>
      </c>
      <c r="C15964" s="11" t="s">
        <v>43706</v>
      </c>
      <c r="D15964" s="12">
        <v>10.0</v>
      </c>
      <c r="E15964" s="10" t="s">
        <v>42</v>
      </c>
      <c r="F15964" s="12">
        <v>2024.0</v>
      </c>
      <c r="G15964" s="13" t="s">
        <v>13</v>
      </c>
      <c r="H15964" s="14" t="s">
        <v>175</v>
      </c>
      <c r="I15964" s="12">
        <v>801.0</v>
      </c>
      <c r="J15964" s="15" t="str">
        <f t="shared" si="1"/>
        <v>Irrelevant</v>
      </c>
    </row>
    <row r="15965" ht="22.5" customHeight="1">
      <c r="A15965" s="9" t="s">
        <v>43707</v>
      </c>
      <c r="B15965" s="10">
        <v>45697.324479166666</v>
      </c>
      <c r="C15965" s="11" t="s">
        <v>43708</v>
      </c>
      <c r="D15965" s="12">
        <v>2.0</v>
      </c>
      <c r="E15965" s="10" t="s">
        <v>12</v>
      </c>
      <c r="F15965" s="12">
        <v>2025.0</v>
      </c>
      <c r="G15965" s="13" t="s">
        <v>13</v>
      </c>
      <c r="H15965" s="14" t="s">
        <v>14</v>
      </c>
      <c r="I15965" s="12">
        <v>94.0</v>
      </c>
      <c r="J15965" s="15" t="str">
        <f t="shared" si="1"/>
        <v>Relevant</v>
      </c>
    </row>
    <row r="15966" ht="22.5" customHeight="1">
      <c r="A15966" s="9" t="s">
        <v>43709</v>
      </c>
      <c r="B15966" s="10">
        <v>45609.37567129629</v>
      </c>
      <c r="C15966" s="11" t="s">
        <v>43710</v>
      </c>
      <c r="D15966" s="12">
        <v>11.0</v>
      </c>
      <c r="E15966" s="10" t="s">
        <v>17</v>
      </c>
      <c r="F15966" s="12">
        <v>2024.0</v>
      </c>
      <c r="G15966" s="13" t="s">
        <v>13</v>
      </c>
      <c r="H15966" s="14" t="s">
        <v>1877</v>
      </c>
      <c r="I15966" s="12">
        <v>17877.0</v>
      </c>
      <c r="J15966" s="15" t="str">
        <f t="shared" si="1"/>
        <v>Irrelevant</v>
      </c>
    </row>
    <row r="15967" ht="22.5" customHeight="1">
      <c r="A15967" s="9" t="s">
        <v>43711</v>
      </c>
      <c r="B15967" s="10">
        <v>45543.71722222222</v>
      </c>
      <c r="C15967" s="11" t="s">
        <v>43712</v>
      </c>
      <c r="D15967" s="12">
        <v>9.0</v>
      </c>
      <c r="E15967" s="10" t="s">
        <v>114</v>
      </c>
      <c r="F15967" s="12">
        <v>2024.0</v>
      </c>
      <c r="G15967" s="13" t="s">
        <v>13</v>
      </c>
      <c r="H15967" s="14" t="s">
        <v>39455</v>
      </c>
      <c r="I15967" s="12">
        <v>577.0</v>
      </c>
      <c r="J15967" s="15" t="str">
        <f t="shared" si="1"/>
        <v>Irrelevant</v>
      </c>
    </row>
    <row r="15968" ht="22.5" customHeight="1">
      <c r="A15968" s="9" t="s">
        <v>43713</v>
      </c>
      <c r="B15968" s="10">
        <v>45617.76247685185</v>
      </c>
      <c r="C15968" s="11" t="s">
        <v>43714</v>
      </c>
      <c r="D15968" s="12">
        <v>11.0</v>
      </c>
      <c r="E15968" s="10" t="s">
        <v>17</v>
      </c>
      <c r="F15968" s="12">
        <v>2024.0</v>
      </c>
      <c r="G15968" s="13" t="s">
        <v>43715</v>
      </c>
      <c r="H15968" s="14" t="s">
        <v>43716</v>
      </c>
      <c r="I15968" s="12">
        <v>0.0</v>
      </c>
      <c r="J15968" s="15" t="str">
        <f t="shared" si="1"/>
        <v>Relevant</v>
      </c>
    </row>
    <row r="15969" ht="22.5" customHeight="1">
      <c r="A15969" s="9" t="s">
        <v>43717</v>
      </c>
      <c r="B15969" s="10">
        <v>45588.76546296296</v>
      </c>
      <c r="C15969" s="11" t="s">
        <v>43718</v>
      </c>
      <c r="D15969" s="12">
        <v>10.0</v>
      </c>
      <c r="E15969" s="10" t="s">
        <v>42</v>
      </c>
      <c r="F15969" s="12">
        <v>2024.0</v>
      </c>
      <c r="G15969" s="13" t="s">
        <v>13</v>
      </c>
      <c r="H15969" s="14" t="s">
        <v>338</v>
      </c>
      <c r="I15969" s="12">
        <v>631.0</v>
      </c>
      <c r="J15969" s="15" t="str">
        <f t="shared" si="1"/>
        <v>Relevant</v>
      </c>
    </row>
    <row r="15970" ht="22.5" customHeight="1">
      <c r="A15970" s="9" t="s">
        <v>43719</v>
      </c>
      <c r="B15970" s="10">
        <v>45595.42585648148</v>
      </c>
      <c r="C15970" s="11" t="s">
        <v>43720</v>
      </c>
      <c r="D15970" s="12">
        <v>10.0</v>
      </c>
      <c r="E15970" s="10" t="s">
        <v>42</v>
      </c>
      <c r="F15970" s="12">
        <v>2024.0</v>
      </c>
      <c r="G15970" s="13" t="s">
        <v>43721</v>
      </c>
      <c r="H15970" s="14" t="s">
        <v>43722</v>
      </c>
      <c r="I15970" s="12">
        <v>3353645.0</v>
      </c>
      <c r="J15970" s="15" t="str">
        <f t="shared" si="1"/>
        <v>Irrelevant</v>
      </c>
    </row>
    <row r="15971" ht="22.5" customHeight="1">
      <c r="A15971" s="9" t="s">
        <v>43723</v>
      </c>
      <c r="B15971" s="10">
        <v>45604.60365740741</v>
      </c>
      <c r="C15971" s="11" t="s">
        <v>6875</v>
      </c>
      <c r="D15971" s="12">
        <v>11.0</v>
      </c>
      <c r="E15971" s="10" t="s">
        <v>17</v>
      </c>
      <c r="F15971" s="12">
        <v>2024.0</v>
      </c>
      <c r="G15971" s="13" t="s">
        <v>13</v>
      </c>
      <c r="H15971" s="14" t="s">
        <v>6402</v>
      </c>
      <c r="I15971" s="12">
        <v>2812.0</v>
      </c>
      <c r="J15971" s="15" t="str">
        <f t="shared" si="1"/>
        <v>Relevant</v>
      </c>
    </row>
    <row r="15972" ht="22.5" customHeight="1">
      <c r="A15972" s="9" t="s">
        <v>43724</v>
      </c>
      <c r="B15972" s="10">
        <v>45651.57135416667</v>
      </c>
      <c r="C15972" s="11" t="s">
        <v>43725</v>
      </c>
      <c r="D15972" s="12">
        <v>12.0</v>
      </c>
      <c r="E15972" s="10" t="s">
        <v>26</v>
      </c>
      <c r="F15972" s="12">
        <v>2024.0</v>
      </c>
      <c r="G15972" s="13" t="s">
        <v>13</v>
      </c>
      <c r="H15972" s="14" t="s">
        <v>4980</v>
      </c>
      <c r="I15972" s="12">
        <v>5844.0</v>
      </c>
      <c r="J15972" s="15" t="str">
        <f t="shared" si="1"/>
        <v>Relevant</v>
      </c>
    </row>
    <row r="15973" ht="22.5" customHeight="1">
      <c r="A15973" s="9" t="s">
        <v>43726</v>
      </c>
      <c r="B15973" s="10">
        <v>45492.604583333334</v>
      </c>
      <c r="C15973" s="11" t="s">
        <v>43727</v>
      </c>
      <c r="D15973" s="12">
        <v>7.0</v>
      </c>
      <c r="E15973" s="10" t="s">
        <v>55</v>
      </c>
      <c r="F15973" s="12">
        <v>2024.0</v>
      </c>
      <c r="G15973" s="13" t="s">
        <v>13</v>
      </c>
      <c r="H15973" s="14" t="s">
        <v>27563</v>
      </c>
      <c r="I15973" s="12">
        <v>55.0</v>
      </c>
      <c r="J15973" s="15" t="str">
        <f t="shared" si="1"/>
        <v>Irrelevant</v>
      </c>
    </row>
    <row r="15974" ht="22.5" customHeight="1">
      <c r="A15974" s="9" t="s">
        <v>43728</v>
      </c>
      <c r="B15974" s="10">
        <v>45518.44986111111</v>
      </c>
      <c r="C15974" s="11" t="s">
        <v>43729</v>
      </c>
      <c r="D15974" s="12">
        <v>8.0</v>
      </c>
      <c r="E15974" s="10" t="s">
        <v>167</v>
      </c>
      <c r="F15974" s="12">
        <v>2024.0</v>
      </c>
      <c r="G15974" s="13" t="s">
        <v>13</v>
      </c>
      <c r="H15974" s="14" t="s">
        <v>648</v>
      </c>
      <c r="I15974" s="12">
        <v>10327.0</v>
      </c>
      <c r="J15974" s="15" t="str">
        <f t="shared" si="1"/>
        <v>Relevant</v>
      </c>
    </row>
    <row r="15975" ht="22.5" customHeight="1">
      <c r="A15975" s="9" t="s">
        <v>43730</v>
      </c>
      <c r="B15975" s="10">
        <v>45585.64796296296</v>
      </c>
      <c r="C15975" s="11" t="s">
        <v>43731</v>
      </c>
      <c r="D15975" s="12">
        <v>10.0</v>
      </c>
      <c r="E15975" s="10" t="s">
        <v>42</v>
      </c>
      <c r="F15975" s="12">
        <v>2024.0</v>
      </c>
      <c r="G15975" s="13" t="s">
        <v>13</v>
      </c>
      <c r="H15975" s="14" t="s">
        <v>1119</v>
      </c>
      <c r="I15975" s="12">
        <v>350.0</v>
      </c>
      <c r="J15975" s="15" t="str">
        <f t="shared" si="1"/>
        <v>Relevant</v>
      </c>
    </row>
    <row r="15976" ht="22.5" customHeight="1">
      <c r="A15976" s="9" t="s">
        <v>43732</v>
      </c>
      <c r="B15976" s="10">
        <v>45624.33194444444</v>
      </c>
      <c r="C15976" s="11" t="s">
        <v>8891</v>
      </c>
      <c r="D15976" s="12">
        <v>11.0</v>
      </c>
      <c r="E15976" s="10" t="s">
        <v>17</v>
      </c>
      <c r="F15976" s="12">
        <v>2024.0</v>
      </c>
      <c r="G15976" s="13" t="s">
        <v>43733</v>
      </c>
      <c r="H15976" s="14" t="s">
        <v>43734</v>
      </c>
      <c r="I15976" s="12">
        <v>1.3972868E7</v>
      </c>
      <c r="J15976" s="15" t="str">
        <f t="shared" si="1"/>
        <v>Relevant</v>
      </c>
    </row>
    <row r="15977" ht="22.5" customHeight="1">
      <c r="A15977" s="9" t="s">
        <v>43735</v>
      </c>
      <c r="B15977" s="10">
        <v>45642.54064814815</v>
      </c>
      <c r="C15977" s="11" t="s">
        <v>43736</v>
      </c>
      <c r="D15977" s="12">
        <v>12.0</v>
      </c>
      <c r="E15977" s="10" t="s">
        <v>26</v>
      </c>
      <c r="F15977" s="12">
        <v>2024.0</v>
      </c>
      <c r="G15977" s="13" t="s">
        <v>13</v>
      </c>
      <c r="H15977" s="14" t="s">
        <v>232</v>
      </c>
      <c r="I15977" s="12">
        <v>1580.0</v>
      </c>
      <c r="J15977" s="15" t="str">
        <f t="shared" si="1"/>
        <v>Relevant</v>
      </c>
    </row>
    <row r="15978" ht="22.5" customHeight="1">
      <c r="A15978" s="9" t="s">
        <v>43737</v>
      </c>
      <c r="B15978" s="10">
        <v>45583.7344212963</v>
      </c>
      <c r="C15978" s="11" t="s">
        <v>22259</v>
      </c>
      <c r="D15978" s="12">
        <v>10.0</v>
      </c>
      <c r="E15978" s="10" t="s">
        <v>42</v>
      </c>
      <c r="F15978" s="12">
        <v>2024.0</v>
      </c>
      <c r="G15978" s="13" t="s">
        <v>13</v>
      </c>
      <c r="H15978" s="14" t="s">
        <v>43738</v>
      </c>
      <c r="I15978" s="12">
        <v>289.0</v>
      </c>
      <c r="J15978" s="15" t="str">
        <f t="shared" si="1"/>
        <v>Relevant</v>
      </c>
    </row>
    <row r="15979" ht="22.5" customHeight="1">
      <c r="A15979" s="9" t="s">
        <v>43739</v>
      </c>
      <c r="B15979" s="10">
        <v>45647.86319444444</v>
      </c>
      <c r="C15979" s="11" t="s">
        <v>43740</v>
      </c>
      <c r="D15979" s="12">
        <v>12.0</v>
      </c>
      <c r="E15979" s="10" t="s">
        <v>26</v>
      </c>
      <c r="F15979" s="12">
        <v>2024.0</v>
      </c>
      <c r="G15979" s="13" t="s">
        <v>13</v>
      </c>
      <c r="H15979" s="14" t="s">
        <v>43741</v>
      </c>
      <c r="I15979" s="12">
        <v>12837.0</v>
      </c>
      <c r="J15979" s="15" t="str">
        <f t="shared" si="1"/>
        <v>Relevant</v>
      </c>
    </row>
    <row r="15980" ht="22.5" customHeight="1">
      <c r="A15980" s="9" t="s">
        <v>43742</v>
      </c>
      <c r="B15980" s="10">
        <v>45423.638194444444</v>
      </c>
      <c r="C15980" s="11" t="s">
        <v>43743</v>
      </c>
      <c r="D15980" s="12">
        <v>5.0</v>
      </c>
      <c r="E15980" s="10" t="s">
        <v>21</v>
      </c>
      <c r="F15980" s="12">
        <v>2024.0</v>
      </c>
      <c r="G15980" s="13" t="s">
        <v>43744</v>
      </c>
      <c r="H15980" s="14" t="s">
        <v>43745</v>
      </c>
      <c r="I15980" s="12">
        <v>137043.0</v>
      </c>
      <c r="J15980" s="15" t="str">
        <f t="shared" si="1"/>
        <v>Irrelevant</v>
      </c>
    </row>
    <row r="15981" ht="22.5" customHeight="1">
      <c r="A15981" s="9" t="s">
        <v>43746</v>
      </c>
      <c r="B15981" s="10">
        <v>45597.520833333336</v>
      </c>
      <c r="C15981" s="11" t="s">
        <v>43747</v>
      </c>
      <c r="D15981" s="12">
        <v>11.0</v>
      </c>
      <c r="E15981" s="10" t="s">
        <v>17</v>
      </c>
      <c r="F15981" s="12">
        <v>2024.0</v>
      </c>
      <c r="G15981" s="13" t="s">
        <v>43748</v>
      </c>
      <c r="H15981" s="14" t="s">
        <v>43749</v>
      </c>
      <c r="I15981" s="12">
        <v>842.0</v>
      </c>
      <c r="J15981" s="15" t="str">
        <f t="shared" si="1"/>
        <v>Relevant</v>
      </c>
    </row>
    <row r="15982" ht="22.5" customHeight="1">
      <c r="A15982" s="9" t="s">
        <v>43750</v>
      </c>
      <c r="B15982" s="10">
        <v>45583.58495370371</v>
      </c>
      <c r="C15982" s="11" t="s">
        <v>30508</v>
      </c>
      <c r="D15982" s="12">
        <v>10.0</v>
      </c>
      <c r="E15982" s="10" t="s">
        <v>42</v>
      </c>
      <c r="F15982" s="12">
        <v>2024.0</v>
      </c>
      <c r="G15982" s="13" t="s">
        <v>13</v>
      </c>
      <c r="H15982" s="14" t="s">
        <v>8796</v>
      </c>
      <c r="I15982" s="12">
        <v>5.0</v>
      </c>
      <c r="J15982" s="15" t="str">
        <f t="shared" si="1"/>
        <v>Relevant</v>
      </c>
    </row>
    <row r="15983" ht="22.5" customHeight="1">
      <c r="A15983" s="9" t="s">
        <v>43751</v>
      </c>
      <c r="B15983" s="10">
        <v>45396.75953909722</v>
      </c>
      <c r="C15983" s="11" t="s">
        <v>43752</v>
      </c>
      <c r="D15983" s="12">
        <v>4.0</v>
      </c>
      <c r="E15983" s="10" t="s">
        <v>274</v>
      </c>
      <c r="F15983" s="12">
        <v>2024.0</v>
      </c>
      <c r="G15983" s="13" t="s">
        <v>43753</v>
      </c>
      <c r="H15983" s="14" t="s">
        <v>43754</v>
      </c>
      <c r="I15983" s="12">
        <v>582157.0</v>
      </c>
      <c r="J15983" s="15" t="str">
        <f t="shared" si="1"/>
        <v>Relevant</v>
      </c>
    </row>
    <row r="15984" ht="22.5" customHeight="1">
      <c r="A15984" s="9" t="s">
        <v>43755</v>
      </c>
      <c r="B15984" s="10">
        <v>45602.433530092596</v>
      </c>
      <c r="C15984" s="11" t="s">
        <v>25818</v>
      </c>
      <c r="D15984" s="12">
        <v>11.0</v>
      </c>
      <c r="E15984" s="10" t="s">
        <v>17</v>
      </c>
      <c r="F15984" s="12">
        <v>2024.0</v>
      </c>
      <c r="G15984" s="13" t="s">
        <v>43756</v>
      </c>
      <c r="H15984" s="14" t="s">
        <v>43757</v>
      </c>
      <c r="I15984" s="12">
        <v>288406.0</v>
      </c>
      <c r="J15984" s="15" t="str">
        <f t="shared" si="1"/>
        <v>Irrelevant</v>
      </c>
    </row>
    <row r="15985" ht="22.5" customHeight="1">
      <c r="A15985" s="9" t="s">
        <v>43758</v>
      </c>
      <c r="B15985" s="10">
        <v>45645.84719907407</v>
      </c>
      <c r="C15985" s="11" t="s">
        <v>43759</v>
      </c>
      <c r="D15985" s="12">
        <v>12.0</v>
      </c>
      <c r="E15985" s="10" t="s">
        <v>26</v>
      </c>
      <c r="F15985" s="12">
        <v>2024.0</v>
      </c>
      <c r="G15985" s="13" t="s">
        <v>43760</v>
      </c>
      <c r="H15985" s="14" t="s">
        <v>43761</v>
      </c>
      <c r="I15985" s="12">
        <v>0.0</v>
      </c>
      <c r="J15985" s="15" t="str">
        <f t="shared" si="1"/>
        <v>Irrelevant</v>
      </c>
    </row>
    <row r="15986" ht="22.5" customHeight="1">
      <c r="A15986" s="9" t="s">
        <v>43762</v>
      </c>
      <c r="B15986" s="10">
        <v>45633.14258795139</v>
      </c>
      <c r="C15986" s="11" t="s">
        <v>43763</v>
      </c>
      <c r="D15986" s="12">
        <v>12.0</v>
      </c>
      <c r="E15986" s="10" t="s">
        <v>26</v>
      </c>
      <c r="F15986" s="12">
        <v>2024.0</v>
      </c>
      <c r="G15986" s="13" t="s">
        <v>43764</v>
      </c>
      <c r="H15986" s="14" t="s">
        <v>43765</v>
      </c>
      <c r="I15986" s="12">
        <v>0.0</v>
      </c>
      <c r="J15986" s="15" t="str">
        <f t="shared" si="1"/>
        <v>Relevant</v>
      </c>
    </row>
    <row r="15987" ht="22.5" customHeight="1">
      <c r="A15987" s="9" t="s">
        <v>43766</v>
      </c>
      <c r="B15987" s="10">
        <v>45593.353993055556</v>
      </c>
      <c r="C15987" s="11" t="s">
        <v>41096</v>
      </c>
      <c r="D15987" s="12">
        <v>10.0</v>
      </c>
      <c r="E15987" s="10" t="s">
        <v>42</v>
      </c>
      <c r="F15987" s="12">
        <v>2024.0</v>
      </c>
      <c r="G15987" s="13" t="s">
        <v>13</v>
      </c>
      <c r="H15987" s="14" t="s">
        <v>35824</v>
      </c>
      <c r="I15987" s="12">
        <v>4040.0</v>
      </c>
      <c r="J15987" s="15" t="str">
        <f t="shared" si="1"/>
        <v>Irrelevant</v>
      </c>
    </row>
    <row r="15988" ht="22.5" customHeight="1">
      <c r="A15988" s="9" t="s">
        <v>43767</v>
      </c>
      <c r="B15988" s="10">
        <v>45428.87443287037</v>
      </c>
      <c r="C15988" s="11" t="s">
        <v>43768</v>
      </c>
      <c r="D15988" s="12">
        <v>5.0</v>
      </c>
      <c r="E15988" s="10" t="s">
        <v>21</v>
      </c>
      <c r="F15988" s="12">
        <v>2024.0</v>
      </c>
      <c r="G15988" s="13" t="s">
        <v>13</v>
      </c>
      <c r="H15988" s="14" t="s">
        <v>34723</v>
      </c>
      <c r="I15988" s="12">
        <v>4.0</v>
      </c>
      <c r="J15988" s="15" t="str">
        <f t="shared" si="1"/>
        <v>Relevant</v>
      </c>
    </row>
    <row r="15989" ht="22.5" customHeight="1">
      <c r="A15989" s="9" t="s">
        <v>43769</v>
      </c>
      <c r="B15989" s="10">
        <v>45696.886921296296</v>
      </c>
      <c r="C15989" s="11" t="s">
        <v>43770</v>
      </c>
      <c r="D15989" s="12">
        <v>2.0</v>
      </c>
      <c r="E15989" s="10" t="s">
        <v>12</v>
      </c>
      <c r="F15989" s="12">
        <v>2025.0</v>
      </c>
      <c r="G15989" s="13" t="s">
        <v>13</v>
      </c>
      <c r="H15989" s="14" t="s">
        <v>14</v>
      </c>
      <c r="I15989" s="12">
        <v>84.0</v>
      </c>
      <c r="J15989" s="15" t="str">
        <f t="shared" si="1"/>
        <v>Relevant</v>
      </c>
    </row>
    <row r="15990" ht="22.5" customHeight="1">
      <c r="A15990" s="9" t="s">
        <v>43771</v>
      </c>
      <c r="B15990" s="10">
        <v>45594.309779421295</v>
      </c>
      <c r="C15990" s="11" t="s">
        <v>43772</v>
      </c>
      <c r="D15990" s="12">
        <v>10.0</v>
      </c>
      <c r="E15990" s="10" t="s">
        <v>42</v>
      </c>
      <c r="F15990" s="12">
        <v>2024.0</v>
      </c>
      <c r="G15990" s="13" t="s">
        <v>43773</v>
      </c>
      <c r="H15990" s="14" t="s">
        <v>43774</v>
      </c>
      <c r="I15990" s="12">
        <v>11386.0</v>
      </c>
      <c r="J15990" s="15" t="str">
        <f t="shared" si="1"/>
        <v>Relevant</v>
      </c>
    </row>
    <row r="15991" ht="22.5" customHeight="1">
      <c r="A15991" s="9" t="s">
        <v>43775</v>
      </c>
      <c r="B15991" s="10">
        <v>45617.62229166667</v>
      </c>
      <c r="C15991" s="11" t="s">
        <v>43776</v>
      </c>
      <c r="D15991" s="12">
        <v>11.0</v>
      </c>
      <c r="E15991" s="10" t="s">
        <v>17</v>
      </c>
      <c r="F15991" s="12">
        <v>2024.0</v>
      </c>
      <c r="G15991" s="13" t="s">
        <v>13</v>
      </c>
      <c r="H15991" s="14" t="s">
        <v>31</v>
      </c>
      <c r="I15991" s="12">
        <v>306.0</v>
      </c>
      <c r="J15991" s="15" t="str">
        <f t="shared" si="1"/>
        <v>Relevant</v>
      </c>
    </row>
    <row r="15992" ht="22.5" customHeight="1">
      <c r="A15992" s="9" t="s">
        <v>43777</v>
      </c>
      <c r="B15992" s="10">
        <v>45586.67097222222</v>
      </c>
      <c r="C15992" s="11" t="s">
        <v>23350</v>
      </c>
      <c r="D15992" s="12">
        <v>10.0</v>
      </c>
      <c r="E15992" s="10" t="s">
        <v>42</v>
      </c>
      <c r="F15992" s="12">
        <v>2024.0</v>
      </c>
      <c r="G15992" s="13" t="s">
        <v>43778</v>
      </c>
      <c r="H15992" s="14" t="s">
        <v>43779</v>
      </c>
      <c r="I15992" s="12">
        <v>3209941.0</v>
      </c>
      <c r="J15992" s="15" t="str">
        <f t="shared" si="1"/>
        <v>Irrelevant</v>
      </c>
    </row>
    <row r="15993" ht="22.5" customHeight="1">
      <c r="A15993" s="9" t="s">
        <v>43780</v>
      </c>
      <c r="B15993" s="10">
        <v>45602.57005787037</v>
      </c>
      <c r="C15993" s="11" t="s">
        <v>43781</v>
      </c>
      <c r="D15993" s="12">
        <v>11.0</v>
      </c>
      <c r="E15993" s="10" t="s">
        <v>17</v>
      </c>
      <c r="F15993" s="12">
        <v>2024.0</v>
      </c>
      <c r="G15993" s="13" t="s">
        <v>13</v>
      </c>
      <c r="H15993" s="14" t="s">
        <v>5687</v>
      </c>
      <c r="I15993" s="12">
        <v>45.0</v>
      </c>
      <c r="J15993" s="15" t="str">
        <f t="shared" si="1"/>
        <v>Relevant</v>
      </c>
    </row>
    <row r="15994" ht="22.5" customHeight="1">
      <c r="A15994" s="9" t="s">
        <v>43782</v>
      </c>
      <c r="B15994" s="10">
        <v>45609.87366898148</v>
      </c>
      <c r="C15994" s="11" t="s">
        <v>43783</v>
      </c>
      <c r="D15994" s="12">
        <v>11.0</v>
      </c>
      <c r="E15994" s="10" t="s">
        <v>17</v>
      </c>
      <c r="F15994" s="12">
        <v>2024.0</v>
      </c>
      <c r="G15994" s="13" t="s">
        <v>13</v>
      </c>
      <c r="H15994" s="14" t="s">
        <v>3314</v>
      </c>
      <c r="I15994" s="12">
        <v>510.0</v>
      </c>
      <c r="J15994" s="15" t="str">
        <f t="shared" si="1"/>
        <v>Relevant</v>
      </c>
    </row>
    <row r="15995" ht="22.5" customHeight="1">
      <c r="A15995" s="9" t="s">
        <v>43784</v>
      </c>
      <c r="B15995" s="10">
        <v>45608.38982638889</v>
      </c>
      <c r="C15995" s="11" t="s">
        <v>43785</v>
      </c>
      <c r="D15995" s="12">
        <v>11.0</v>
      </c>
      <c r="E15995" s="10" t="s">
        <v>17</v>
      </c>
      <c r="F15995" s="12">
        <v>2024.0</v>
      </c>
      <c r="G15995" s="13" t="s">
        <v>13</v>
      </c>
      <c r="H15995" s="14" t="s">
        <v>2369</v>
      </c>
      <c r="I15995" s="12">
        <v>4055.0</v>
      </c>
      <c r="J15995" s="15" t="str">
        <f t="shared" si="1"/>
        <v>Relevant</v>
      </c>
    </row>
    <row r="15996" ht="22.5" customHeight="1">
      <c r="A15996" s="9" t="s">
        <v>43786</v>
      </c>
      <c r="B15996" s="10">
        <v>45646.341319444444</v>
      </c>
      <c r="C15996" s="11" t="s">
        <v>43787</v>
      </c>
      <c r="D15996" s="12">
        <v>12.0</v>
      </c>
      <c r="E15996" s="10" t="s">
        <v>26</v>
      </c>
      <c r="F15996" s="12">
        <v>2024.0</v>
      </c>
      <c r="G15996" s="13" t="s">
        <v>13</v>
      </c>
      <c r="H15996" s="14" t="s">
        <v>38679</v>
      </c>
      <c r="I15996" s="12">
        <v>171.0</v>
      </c>
      <c r="J15996" s="15" t="str">
        <f t="shared" si="1"/>
        <v>Irrelevant</v>
      </c>
    </row>
    <row r="15997" ht="22.5" customHeight="1">
      <c r="A15997" s="9" t="s">
        <v>43788</v>
      </c>
      <c r="B15997" s="10">
        <v>45617.48898148148</v>
      </c>
      <c r="C15997" s="11" t="s">
        <v>43789</v>
      </c>
      <c r="D15997" s="12">
        <v>11.0</v>
      </c>
      <c r="E15997" s="10" t="s">
        <v>17</v>
      </c>
      <c r="F15997" s="12">
        <v>2024.0</v>
      </c>
      <c r="G15997" s="13" t="s">
        <v>33189</v>
      </c>
      <c r="H15997" s="14" t="s">
        <v>33190</v>
      </c>
      <c r="I15997" s="12">
        <v>0.0</v>
      </c>
      <c r="J15997" s="15" t="str">
        <f t="shared" si="1"/>
        <v>Relevant</v>
      </c>
    </row>
    <row r="15998" ht="22.5" customHeight="1">
      <c r="A15998" s="9" t="s">
        <v>43790</v>
      </c>
      <c r="B15998" s="10">
        <v>45701.71638888889</v>
      </c>
      <c r="C15998" s="11" t="s">
        <v>43791</v>
      </c>
      <c r="D15998" s="12">
        <v>2.0</v>
      </c>
      <c r="E15998" s="10" t="s">
        <v>12</v>
      </c>
      <c r="F15998" s="12">
        <v>2025.0</v>
      </c>
      <c r="G15998" s="13" t="s">
        <v>13</v>
      </c>
      <c r="H15998" s="14" t="s">
        <v>253</v>
      </c>
      <c r="I15998" s="12">
        <v>3790.0</v>
      </c>
      <c r="J15998" s="15" t="str">
        <f t="shared" si="1"/>
        <v>Irrelevant</v>
      </c>
    </row>
    <row r="15999" ht="22.5" customHeight="1">
      <c r="A15999" s="9" t="s">
        <v>43792</v>
      </c>
      <c r="B15999" s="10">
        <v>45593.475381944445</v>
      </c>
      <c r="C15999" s="11" t="s">
        <v>43793</v>
      </c>
      <c r="D15999" s="12">
        <v>10.0</v>
      </c>
      <c r="E15999" s="10" t="s">
        <v>42</v>
      </c>
      <c r="F15999" s="12">
        <v>2024.0</v>
      </c>
      <c r="G15999" s="13" t="s">
        <v>13</v>
      </c>
      <c r="H15999" s="14" t="s">
        <v>3222</v>
      </c>
      <c r="I15999" s="12">
        <v>639.0</v>
      </c>
      <c r="J15999" s="15" t="str">
        <f t="shared" si="1"/>
        <v>Irrelevant</v>
      </c>
    </row>
    <row r="16000" ht="22.5" customHeight="1">
      <c r="A16000" s="9" t="s">
        <v>43794</v>
      </c>
      <c r="B16000" s="10">
        <v>45456.95181712963</v>
      </c>
      <c r="C16000" s="11" t="s">
        <v>43795</v>
      </c>
      <c r="D16000" s="12">
        <v>6.0</v>
      </c>
      <c r="E16000" s="10" t="s">
        <v>34</v>
      </c>
      <c r="F16000" s="12">
        <v>2024.0</v>
      </c>
      <c r="G16000" s="13" t="s">
        <v>13</v>
      </c>
      <c r="H16000" s="14" t="s">
        <v>13877</v>
      </c>
      <c r="I16000" s="12">
        <v>1980.0</v>
      </c>
      <c r="J16000" s="15" t="str">
        <f t="shared" si="1"/>
        <v>Relevant</v>
      </c>
    </row>
    <row r="16001" ht="22.5" customHeight="1">
      <c r="A16001" s="9" t="s">
        <v>43796</v>
      </c>
      <c r="B16001" s="10">
        <v>45610.39959490741</v>
      </c>
      <c r="C16001" s="11" t="s">
        <v>43797</v>
      </c>
      <c r="D16001" s="12">
        <v>11.0</v>
      </c>
      <c r="E16001" s="10" t="s">
        <v>17</v>
      </c>
      <c r="F16001" s="12">
        <v>2024.0</v>
      </c>
      <c r="G16001" s="13" t="s">
        <v>13</v>
      </c>
      <c r="H16001" s="14" t="s">
        <v>7823</v>
      </c>
      <c r="I16001" s="12">
        <v>92.0</v>
      </c>
      <c r="J16001" s="15" t="str">
        <f t="shared" si="1"/>
        <v>Relevant</v>
      </c>
    </row>
    <row r="16002" ht="22.5" customHeight="1">
      <c r="A16002" s="9" t="s">
        <v>43798</v>
      </c>
      <c r="B16002" s="10">
        <v>45423.87396990741</v>
      </c>
      <c r="C16002" s="11" t="s">
        <v>43799</v>
      </c>
      <c r="D16002" s="12">
        <v>5.0</v>
      </c>
      <c r="E16002" s="10" t="s">
        <v>21</v>
      </c>
      <c r="F16002" s="12">
        <v>2024.0</v>
      </c>
      <c r="G16002" s="13" t="s">
        <v>43800</v>
      </c>
      <c r="H16002" s="14" t="s">
        <v>43801</v>
      </c>
      <c r="I16002" s="12">
        <v>2761668.0</v>
      </c>
      <c r="J16002" s="15" t="str">
        <f t="shared" si="1"/>
        <v>Irrelevant</v>
      </c>
    </row>
    <row r="16003" ht="22.5" customHeight="1">
      <c r="A16003" s="9" t="s">
        <v>43802</v>
      </c>
      <c r="B16003" s="10">
        <v>45613.23173611111</v>
      </c>
      <c r="C16003" s="11" t="s">
        <v>43803</v>
      </c>
      <c r="D16003" s="12">
        <v>11.0</v>
      </c>
      <c r="E16003" s="10" t="s">
        <v>17</v>
      </c>
      <c r="F16003" s="12">
        <v>2024.0</v>
      </c>
      <c r="G16003" s="13" t="s">
        <v>43804</v>
      </c>
      <c r="H16003" s="14" t="s">
        <v>43805</v>
      </c>
      <c r="I16003" s="12">
        <v>8494959.0</v>
      </c>
      <c r="J16003" s="15" t="str">
        <f t="shared" si="1"/>
        <v>Irrelevant</v>
      </c>
    </row>
    <row r="16004" ht="22.5" customHeight="1">
      <c r="A16004" s="9" t="s">
        <v>43806</v>
      </c>
      <c r="B16004" s="10">
        <v>45696.785219907404</v>
      </c>
      <c r="C16004" s="11" t="s">
        <v>43807</v>
      </c>
      <c r="D16004" s="12">
        <v>2.0</v>
      </c>
      <c r="E16004" s="10" t="s">
        <v>12</v>
      </c>
      <c r="F16004" s="12">
        <v>2025.0</v>
      </c>
      <c r="G16004" s="13" t="s">
        <v>13</v>
      </c>
      <c r="H16004" s="14" t="s">
        <v>14</v>
      </c>
      <c r="I16004" s="12">
        <v>17.0</v>
      </c>
      <c r="J16004" s="15" t="str">
        <f t="shared" si="1"/>
        <v>Relevant</v>
      </c>
    </row>
    <row r="16005" ht="22.5" customHeight="1">
      <c r="A16005" s="9" t="s">
        <v>43808</v>
      </c>
      <c r="B16005" s="10">
        <v>45579.44758101852</v>
      </c>
      <c r="C16005" s="11" t="s">
        <v>43809</v>
      </c>
      <c r="D16005" s="12">
        <v>10.0</v>
      </c>
      <c r="E16005" s="10" t="s">
        <v>42</v>
      </c>
      <c r="F16005" s="12">
        <v>2024.0</v>
      </c>
      <c r="G16005" s="13" t="s">
        <v>13</v>
      </c>
      <c r="H16005" s="14" t="s">
        <v>4418</v>
      </c>
      <c r="I16005" s="12">
        <v>17138.0</v>
      </c>
      <c r="J16005" s="15" t="str">
        <f t="shared" si="1"/>
        <v>Relevant</v>
      </c>
    </row>
    <row r="16006" ht="22.5" customHeight="1">
      <c r="A16006" s="9" t="s">
        <v>43810</v>
      </c>
      <c r="B16006" s="10">
        <v>45585.80537037037</v>
      </c>
      <c r="C16006" s="11" t="s">
        <v>43811</v>
      </c>
      <c r="D16006" s="12">
        <v>10.0</v>
      </c>
      <c r="E16006" s="10" t="s">
        <v>42</v>
      </c>
      <c r="F16006" s="12">
        <v>2024.0</v>
      </c>
      <c r="G16006" s="13" t="s">
        <v>13</v>
      </c>
      <c r="H16006" s="14" t="s">
        <v>1119</v>
      </c>
      <c r="I16006" s="12">
        <v>3.0</v>
      </c>
      <c r="J16006" s="15" t="str">
        <f t="shared" si="1"/>
        <v>Relevant</v>
      </c>
    </row>
    <row r="16007" ht="22.5" customHeight="1">
      <c r="A16007" s="9" t="s">
        <v>43812</v>
      </c>
      <c r="B16007" s="10">
        <v>45619.3904916088</v>
      </c>
      <c r="C16007" s="11" t="s">
        <v>43813</v>
      </c>
      <c r="D16007" s="12">
        <v>11.0</v>
      </c>
      <c r="E16007" s="10" t="s">
        <v>17</v>
      </c>
      <c r="F16007" s="12">
        <v>2024.0</v>
      </c>
      <c r="G16007" s="13" t="s">
        <v>43814</v>
      </c>
      <c r="H16007" s="14" t="s">
        <v>43815</v>
      </c>
      <c r="I16007" s="12">
        <v>11386.0</v>
      </c>
      <c r="J16007" s="15" t="str">
        <f t="shared" si="1"/>
        <v>Relevant</v>
      </c>
    </row>
    <row r="16008" ht="22.5" customHeight="1">
      <c r="A16008" s="9" t="s">
        <v>43816</v>
      </c>
      <c r="B16008" s="10">
        <v>45442.504166666666</v>
      </c>
      <c r="C16008" s="11" t="s">
        <v>5799</v>
      </c>
      <c r="D16008" s="12">
        <v>5.0</v>
      </c>
      <c r="E16008" s="10" t="s">
        <v>21</v>
      </c>
      <c r="F16008" s="12">
        <v>2024.0</v>
      </c>
      <c r="G16008" s="13" t="s">
        <v>13</v>
      </c>
      <c r="H16008" s="14" t="s">
        <v>43817</v>
      </c>
      <c r="I16008" s="12">
        <v>0.0</v>
      </c>
      <c r="J16008" s="15" t="str">
        <f t="shared" si="1"/>
        <v>Relevant</v>
      </c>
    </row>
    <row r="16009" ht="22.5" customHeight="1">
      <c r="A16009" s="9" t="s">
        <v>43818</v>
      </c>
      <c r="B16009" s="10">
        <v>45624.602800925924</v>
      </c>
      <c r="C16009" s="11" t="s">
        <v>43819</v>
      </c>
      <c r="D16009" s="12">
        <v>11.0</v>
      </c>
      <c r="E16009" s="10" t="s">
        <v>17</v>
      </c>
      <c r="F16009" s="12">
        <v>2024.0</v>
      </c>
      <c r="G16009" s="13" t="s">
        <v>13</v>
      </c>
      <c r="H16009" s="14" t="s">
        <v>902</v>
      </c>
      <c r="I16009" s="12">
        <v>0.0</v>
      </c>
      <c r="J16009" s="15" t="str">
        <f t="shared" si="1"/>
        <v>Irrelevant</v>
      </c>
    </row>
    <row r="16010" ht="22.5" customHeight="1">
      <c r="A16010" s="9" t="s">
        <v>43820</v>
      </c>
      <c r="B16010" s="10">
        <v>45597.29320601852</v>
      </c>
      <c r="C16010" s="11" t="s">
        <v>43821</v>
      </c>
      <c r="D16010" s="12">
        <v>11.0</v>
      </c>
      <c r="E16010" s="10" t="s">
        <v>17</v>
      </c>
      <c r="F16010" s="12">
        <v>2024.0</v>
      </c>
      <c r="G16010" s="13" t="s">
        <v>13</v>
      </c>
      <c r="H16010" s="14" t="s">
        <v>15866</v>
      </c>
      <c r="I16010" s="12">
        <v>844.0</v>
      </c>
      <c r="J16010" s="15" t="str">
        <f t="shared" si="1"/>
        <v>Relevant</v>
      </c>
    </row>
    <row r="16011" ht="22.5" customHeight="1">
      <c r="A16011" s="9" t="s">
        <v>43822</v>
      </c>
      <c r="B16011" s="10">
        <v>45596.656168981484</v>
      </c>
      <c r="C16011" s="11" t="s">
        <v>43823</v>
      </c>
      <c r="D16011" s="12">
        <v>10.0</v>
      </c>
      <c r="E16011" s="10" t="s">
        <v>42</v>
      </c>
      <c r="F16011" s="12">
        <v>2024.0</v>
      </c>
      <c r="G16011" s="13" t="s">
        <v>13</v>
      </c>
      <c r="H16011" s="14" t="s">
        <v>124</v>
      </c>
      <c r="I16011" s="12">
        <v>1.0</v>
      </c>
      <c r="J16011" s="15" t="str">
        <f t="shared" si="1"/>
        <v>Relevant</v>
      </c>
    </row>
    <row r="16012" ht="22.5" customHeight="1">
      <c r="A16012" s="9" t="s">
        <v>43824</v>
      </c>
      <c r="B16012" s="10">
        <v>45624.48373842592</v>
      </c>
      <c r="C16012" s="11" t="s">
        <v>8870</v>
      </c>
      <c r="D16012" s="12">
        <v>11.0</v>
      </c>
      <c r="E16012" s="10" t="s">
        <v>17</v>
      </c>
      <c r="F16012" s="12">
        <v>2024.0</v>
      </c>
      <c r="G16012" s="13" t="s">
        <v>13</v>
      </c>
      <c r="H16012" s="14" t="s">
        <v>43825</v>
      </c>
      <c r="I16012" s="12">
        <v>2488.0</v>
      </c>
      <c r="J16012" s="15" t="str">
        <f t="shared" si="1"/>
        <v>Relevant</v>
      </c>
    </row>
    <row r="16013" ht="22.5" customHeight="1">
      <c r="A16013" s="9" t="s">
        <v>43826</v>
      </c>
      <c r="B16013" s="10">
        <v>45628.30167824074</v>
      </c>
      <c r="C16013" s="11" t="s">
        <v>43827</v>
      </c>
      <c r="D16013" s="12">
        <v>12.0</v>
      </c>
      <c r="E16013" s="10" t="s">
        <v>26</v>
      </c>
      <c r="F16013" s="12">
        <v>2024.0</v>
      </c>
      <c r="G16013" s="13" t="s">
        <v>43828</v>
      </c>
      <c r="H16013" s="14" t="s">
        <v>43829</v>
      </c>
      <c r="I16013" s="12">
        <v>8468849.0</v>
      </c>
      <c r="J16013" s="15" t="str">
        <f t="shared" si="1"/>
        <v>Irrelevant</v>
      </c>
    </row>
    <row r="16014" ht="22.5" customHeight="1">
      <c r="A16014" s="9" t="s">
        <v>43830</v>
      </c>
      <c r="B16014" s="10">
        <v>45584.631944444445</v>
      </c>
      <c r="C16014" s="11" t="s">
        <v>3964</v>
      </c>
      <c r="D16014" s="12">
        <v>10.0</v>
      </c>
      <c r="E16014" s="10" t="s">
        <v>42</v>
      </c>
      <c r="F16014" s="12">
        <v>2024.0</v>
      </c>
      <c r="G16014" s="13" t="s">
        <v>43831</v>
      </c>
      <c r="H16014" s="14" t="s">
        <v>43832</v>
      </c>
      <c r="I16014" s="12">
        <v>1.6242846E7</v>
      </c>
      <c r="J16014" s="15" t="str">
        <f t="shared" si="1"/>
        <v>Relevant</v>
      </c>
    </row>
    <row r="16015" ht="22.5" customHeight="1">
      <c r="A16015" s="9" t="s">
        <v>43833</v>
      </c>
      <c r="B16015" s="10">
        <v>45614.64386574074</v>
      </c>
      <c r="C16015" s="11" t="s">
        <v>43834</v>
      </c>
      <c r="D16015" s="12">
        <v>11.0</v>
      </c>
      <c r="E16015" s="10" t="s">
        <v>17</v>
      </c>
      <c r="F16015" s="12">
        <v>2024.0</v>
      </c>
      <c r="G16015" s="13" t="s">
        <v>13</v>
      </c>
      <c r="H16015" s="14" t="s">
        <v>423</v>
      </c>
      <c r="I16015" s="12">
        <v>840.0</v>
      </c>
      <c r="J16015" s="15" t="str">
        <f t="shared" si="1"/>
        <v>Relevant</v>
      </c>
    </row>
    <row r="16016" ht="22.5" customHeight="1">
      <c r="A16016" s="9" t="s">
        <v>43835</v>
      </c>
      <c r="B16016" s="10">
        <v>45596.71527777778</v>
      </c>
      <c r="C16016" s="11" t="s">
        <v>21032</v>
      </c>
      <c r="D16016" s="12">
        <v>10.0</v>
      </c>
      <c r="E16016" s="10" t="s">
        <v>42</v>
      </c>
      <c r="F16016" s="12">
        <v>2024.0</v>
      </c>
      <c r="G16016" s="13" t="s">
        <v>13</v>
      </c>
      <c r="H16016" s="14" t="s">
        <v>124</v>
      </c>
      <c r="I16016" s="12">
        <v>727.0</v>
      </c>
      <c r="J16016" s="15" t="str">
        <f t="shared" si="1"/>
        <v>Relevant</v>
      </c>
    </row>
    <row r="16017" ht="22.5" customHeight="1">
      <c r="A16017" s="9" t="s">
        <v>43836</v>
      </c>
      <c r="B16017" s="10">
        <v>45586.802303240744</v>
      </c>
      <c r="C16017" s="11" t="s">
        <v>43837</v>
      </c>
      <c r="D16017" s="12">
        <v>10.0</v>
      </c>
      <c r="E16017" s="10" t="s">
        <v>42</v>
      </c>
      <c r="F16017" s="12">
        <v>2024.0</v>
      </c>
      <c r="G16017" s="13" t="s">
        <v>13</v>
      </c>
      <c r="H16017" s="14" t="s">
        <v>175</v>
      </c>
      <c r="I16017" s="12">
        <v>522.0</v>
      </c>
      <c r="J16017" s="15" t="str">
        <f t="shared" si="1"/>
        <v>Irrelevant</v>
      </c>
    </row>
    <row r="16018" ht="22.5" customHeight="1">
      <c r="A16018" s="9" t="s">
        <v>43838</v>
      </c>
      <c r="B16018" s="10">
        <v>45602.709074074075</v>
      </c>
      <c r="C16018" s="11" t="s">
        <v>43839</v>
      </c>
      <c r="D16018" s="12">
        <v>11.0</v>
      </c>
      <c r="E16018" s="10" t="s">
        <v>17</v>
      </c>
      <c r="F16018" s="12">
        <v>2024.0</v>
      </c>
      <c r="G16018" s="13" t="s">
        <v>13</v>
      </c>
      <c r="H16018" s="14" t="s">
        <v>6901</v>
      </c>
      <c r="I16018" s="12">
        <v>7262.0</v>
      </c>
      <c r="J16018" s="15" t="str">
        <f t="shared" si="1"/>
        <v>Relevant</v>
      </c>
    </row>
    <row r="16019" ht="22.5" customHeight="1">
      <c r="A16019" s="9" t="s">
        <v>43840</v>
      </c>
      <c r="B16019" s="10">
        <v>45639.824134016206</v>
      </c>
      <c r="C16019" s="11" t="s">
        <v>43841</v>
      </c>
      <c r="D16019" s="12">
        <v>12.0</v>
      </c>
      <c r="E16019" s="10" t="s">
        <v>26</v>
      </c>
      <c r="F16019" s="12">
        <v>2024.0</v>
      </c>
      <c r="G16019" s="13" t="s">
        <v>43842</v>
      </c>
      <c r="H16019" s="14" t="s">
        <v>43843</v>
      </c>
      <c r="I16019" s="12">
        <v>10486.0</v>
      </c>
      <c r="J16019" s="15" t="str">
        <f t="shared" si="1"/>
        <v>Relevant</v>
      </c>
    </row>
    <row r="16020" ht="22.5" customHeight="1">
      <c r="A16020" s="9" t="s">
        <v>43844</v>
      </c>
      <c r="B16020" s="10">
        <v>45608.971238425926</v>
      </c>
      <c r="C16020" s="11" t="s">
        <v>43845</v>
      </c>
      <c r="D16020" s="12">
        <v>11.0</v>
      </c>
      <c r="E16020" s="10" t="s">
        <v>17</v>
      </c>
      <c r="F16020" s="12">
        <v>2024.0</v>
      </c>
      <c r="G16020" s="13" t="s">
        <v>43846</v>
      </c>
      <c r="H16020" s="14" t="s">
        <v>43847</v>
      </c>
      <c r="I16020" s="12">
        <v>0.0</v>
      </c>
      <c r="J16020" s="15" t="str">
        <f t="shared" si="1"/>
        <v>Relevant</v>
      </c>
    </row>
    <row r="16021" ht="22.5" customHeight="1">
      <c r="A16021" s="9" t="s">
        <v>43848</v>
      </c>
      <c r="B16021" s="10">
        <v>45585.70349537037</v>
      </c>
      <c r="C16021" s="11" t="s">
        <v>43849</v>
      </c>
      <c r="D16021" s="12">
        <v>10.0</v>
      </c>
      <c r="E16021" s="10" t="s">
        <v>42</v>
      </c>
      <c r="F16021" s="12">
        <v>2024.0</v>
      </c>
      <c r="G16021" s="13" t="s">
        <v>13</v>
      </c>
      <c r="H16021" s="14" t="s">
        <v>1119</v>
      </c>
      <c r="I16021" s="12">
        <v>917.0</v>
      </c>
      <c r="J16021" s="15" t="str">
        <f t="shared" si="1"/>
        <v>Relevant</v>
      </c>
    </row>
    <row r="16022" ht="22.5" customHeight="1">
      <c r="A16022" s="9" t="s">
        <v>43850</v>
      </c>
      <c r="B16022" s="10">
        <v>45602.524143518516</v>
      </c>
      <c r="C16022" s="11" t="s">
        <v>43851</v>
      </c>
      <c r="D16022" s="12">
        <v>11.0</v>
      </c>
      <c r="E16022" s="10" t="s">
        <v>17</v>
      </c>
      <c r="F16022" s="12">
        <v>2024.0</v>
      </c>
      <c r="G16022" s="13" t="s">
        <v>13</v>
      </c>
      <c r="H16022" s="14" t="s">
        <v>43852</v>
      </c>
      <c r="I16022" s="12">
        <v>0.0</v>
      </c>
      <c r="J16022" s="15" t="str">
        <f t="shared" si="1"/>
        <v>Relevant</v>
      </c>
    </row>
    <row r="16023" ht="22.5" customHeight="1">
      <c r="A16023" s="9" t="s">
        <v>43853</v>
      </c>
      <c r="B16023" s="10">
        <v>45627.39229166666</v>
      </c>
      <c r="C16023" s="11" t="s">
        <v>43854</v>
      </c>
      <c r="D16023" s="12">
        <v>12.0</v>
      </c>
      <c r="E16023" s="10" t="s">
        <v>26</v>
      </c>
      <c r="F16023" s="12">
        <v>2024.0</v>
      </c>
      <c r="G16023" s="13" t="s">
        <v>43855</v>
      </c>
      <c r="H16023" s="14" t="s">
        <v>43856</v>
      </c>
      <c r="I16023" s="12">
        <v>949.0</v>
      </c>
      <c r="J16023" s="15" t="str">
        <f t="shared" si="1"/>
        <v>Irrelevant</v>
      </c>
    </row>
    <row r="16024" ht="22.5" customHeight="1">
      <c r="A16024" s="9" t="s">
        <v>43857</v>
      </c>
      <c r="B16024" s="10">
        <v>45589.26126157407</v>
      </c>
      <c r="C16024" s="11" t="s">
        <v>43858</v>
      </c>
      <c r="D16024" s="12">
        <v>10.0</v>
      </c>
      <c r="E16024" s="10" t="s">
        <v>42</v>
      </c>
      <c r="F16024" s="12">
        <v>2024.0</v>
      </c>
      <c r="G16024" s="13" t="s">
        <v>13</v>
      </c>
      <c r="H16024" s="14" t="s">
        <v>43859</v>
      </c>
      <c r="I16024" s="12">
        <v>1173.0</v>
      </c>
      <c r="J16024" s="15" t="str">
        <f t="shared" si="1"/>
        <v>Relevant</v>
      </c>
    </row>
    <row r="16025" ht="22.5" customHeight="1">
      <c r="A16025" s="9" t="s">
        <v>43860</v>
      </c>
      <c r="B16025" s="10">
        <v>45619.72377063658</v>
      </c>
      <c r="C16025" s="11" t="s">
        <v>43861</v>
      </c>
      <c r="D16025" s="12">
        <v>11.0</v>
      </c>
      <c r="E16025" s="10" t="s">
        <v>17</v>
      </c>
      <c r="F16025" s="12">
        <v>2024.0</v>
      </c>
      <c r="G16025" s="13" t="s">
        <v>43862</v>
      </c>
      <c r="H16025" s="14" t="s">
        <v>43863</v>
      </c>
      <c r="I16025" s="12">
        <v>0.0</v>
      </c>
      <c r="J16025" s="15" t="str">
        <f t="shared" si="1"/>
        <v>Relevant</v>
      </c>
    </row>
    <row r="16026" ht="22.5" customHeight="1">
      <c r="A16026" s="9" t="s">
        <v>43864</v>
      </c>
      <c r="B16026" s="10">
        <v>45607.53474537037</v>
      </c>
      <c r="C16026" s="11" t="s">
        <v>43865</v>
      </c>
      <c r="D16026" s="12">
        <v>11.0</v>
      </c>
      <c r="E16026" s="10" t="s">
        <v>17</v>
      </c>
      <c r="F16026" s="12">
        <v>2024.0</v>
      </c>
      <c r="G16026" s="13" t="s">
        <v>13</v>
      </c>
      <c r="H16026" s="14" t="s">
        <v>43866</v>
      </c>
      <c r="I16026" s="12">
        <v>182.0</v>
      </c>
      <c r="J16026" s="15" t="str">
        <f t="shared" si="1"/>
        <v>Relevant</v>
      </c>
    </row>
    <row r="16027" ht="22.5" customHeight="1">
      <c r="A16027" s="9" t="s">
        <v>43867</v>
      </c>
      <c r="B16027" s="10">
        <v>45615.67090207176</v>
      </c>
      <c r="C16027" s="11" t="s">
        <v>43868</v>
      </c>
      <c r="D16027" s="12">
        <v>11.0</v>
      </c>
      <c r="E16027" s="10" t="s">
        <v>17</v>
      </c>
      <c r="F16027" s="12">
        <v>2024.0</v>
      </c>
      <c r="G16027" s="13" t="s">
        <v>43869</v>
      </c>
      <c r="H16027" s="14" t="s">
        <v>43870</v>
      </c>
      <c r="I16027" s="12">
        <v>1146.0</v>
      </c>
      <c r="J16027" s="15" t="str">
        <f t="shared" si="1"/>
        <v>Relevant</v>
      </c>
    </row>
    <row r="16028" ht="22.5" customHeight="1">
      <c r="A16028" s="9" t="s">
        <v>43871</v>
      </c>
      <c r="B16028" s="10">
        <v>45616.741064814814</v>
      </c>
      <c r="C16028" s="11" t="s">
        <v>43872</v>
      </c>
      <c r="D16028" s="12">
        <v>11.0</v>
      </c>
      <c r="E16028" s="10" t="s">
        <v>17</v>
      </c>
      <c r="F16028" s="12">
        <v>2024.0</v>
      </c>
      <c r="G16028" s="13" t="s">
        <v>13</v>
      </c>
      <c r="H16028" s="14" t="s">
        <v>43873</v>
      </c>
      <c r="I16028" s="12">
        <v>4233.0</v>
      </c>
      <c r="J16028" s="15" t="str">
        <f t="shared" si="1"/>
        <v>Relevant</v>
      </c>
    </row>
    <row r="16029" ht="22.5" customHeight="1">
      <c r="A16029" s="9" t="s">
        <v>43874</v>
      </c>
      <c r="B16029" s="10">
        <v>45624.86833333333</v>
      </c>
      <c r="C16029" s="11" t="s">
        <v>43875</v>
      </c>
      <c r="D16029" s="12">
        <v>11.0</v>
      </c>
      <c r="E16029" s="10" t="s">
        <v>17</v>
      </c>
      <c r="F16029" s="12">
        <v>2024.0</v>
      </c>
      <c r="G16029" s="13" t="s">
        <v>13</v>
      </c>
      <c r="H16029" s="14" t="s">
        <v>902</v>
      </c>
      <c r="I16029" s="12">
        <v>1314.0</v>
      </c>
      <c r="J16029" s="15" t="str">
        <f t="shared" si="1"/>
        <v>Irrelevant</v>
      </c>
    </row>
    <row r="16030" ht="22.5" customHeight="1">
      <c r="A16030" s="9" t="s">
        <v>43876</v>
      </c>
      <c r="B16030" s="10">
        <v>45409.998255555554</v>
      </c>
      <c r="C16030" s="11" t="s">
        <v>43877</v>
      </c>
      <c r="D16030" s="12">
        <v>4.0</v>
      </c>
      <c r="E16030" s="10" t="s">
        <v>274</v>
      </c>
      <c r="F16030" s="12">
        <v>2024.0</v>
      </c>
      <c r="G16030" s="13" t="s">
        <v>43878</v>
      </c>
      <c r="H16030" s="14" t="s">
        <v>43879</v>
      </c>
      <c r="I16030" s="12">
        <v>1.0442369E7</v>
      </c>
      <c r="J16030" s="15" t="str">
        <f t="shared" si="1"/>
        <v>Irrelevant</v>
      </c>
    </row>
    <row r="16031" ht="22.5" customHeight="1">
      <c r="A16031" s="9" t="s">
        <v>43880</v>
      </c>
      <c r="B16031" s="10">
        <v>45492.34983796296</v>
      </c>
      <c r="C16031" s="11" t="s">
        <v>43881</v>
      </c>
      <c r="D16031" s="12">
        <v>7.0</v>
      </c>
      <c r="E16031" s="10" t="s">
        <v>55</v>
      </c>
      <c r="F16031" s="12">
        <v>2024.0</v>
      </c>
      <c r="G16031" s="13" t="s">
        <v>13</v>
      </c>
      <c r="H16031" s="14" t="s">
        <v>43882</v>
      </c>
      <c r="I16031" s="12">
        <v>0.0</v>
      </c>
      <c r="J16031" s="15" t="str">
        <f t="shared" si="1"/>
        <v>Relevant</v>
      </c>
    </row>
    <row r="16032" ht="22.5" customHeight="1">
      <c r="A16032" s="9" t="s">
        <v>43883</v>
      </c>
      <c r="B16032" s="10">
        <v>45626.968125</v>
      </c>
      <c r="C16032" s="11" t="s">
        <v>7389</v>
      </c>
      <c r="D16032" s="12">
        <v>11.0</v>
      </c>
      <c r="E16032" s="10" t="s">
        <v>17</v>
      </c>
      <c r="F16032" s="12">
        <v>2024.0</v>
      </c>
      <c r="G16032" s="13" t="s">
        <v>43884</v>
      </c>
      <c r="H16032" s="14" t="s">
        <v>43885</v>
      </c>
      <c r="I16032" s="12">
        <v>38154.0</v>
      </c>
      <c r="J16032" s="15" t="str">
        <f t="shared" si="1"/>
        <v>Relevant</v>
      </c>
    </row>
    <row r="16033" ht="22.5" customHeight="1">
      <c r="A16033" s="9" t="s">
        <v>43886</v>
      </c>
      <c r="B16033" s="10">
        <v>45745.1675</v>
      </c>
      <c r="C16033" s="11" t="s">
        <v>43887</v>
      </c>
      <c r="D16033" s="12">
        <v>3.0</v>
      </c>
      <c r="E16033" s="10" t="s">
        <v>59</v>
      </c>
      <c r="F16033" s="12">
        <v>2025.0</v>
      </c>
      <c r="G16033" s="13" t="s">
        <v>13</v>
      </c>
      <c r="H16033" s="14" t="s">
        <v>43888</v>
      </c>
      <c r="I16033" s="12">
        <v>25.0</v>
      </c>
      <c r="J16033" s="15" t="str">
        <f t="shared" si="1"/>
        <v>Irrelevant</v>
      </c>
    </row>
    <row r="16034" ht="22.5" customHeight="1">
      <c r="A16034" s="9" t="s">
        <v>43889</v>
      </c>
      <c r="B16034" s="10">
        <v>45640.58923611111</v>
      </c>
      <c r="C16034" s="11" t="s">
        <v>43890</v>
      </c>
      <c r="D16034" s="12">
        <v>12.0</v>
      </c>
      <c r="E16034" s="10" t="s">
        <v>26</v>
      </c>
      <c r="F16034" s="12">
        <v>2024.0</v>
      </c>
      <c r="G16034" s="13" t="s">
        <v>13</v>
      </c>
      <c r="H16034" s="14" t="s">
        <v>20821</v>
      </c>
      <c r="I16034" s="12">
        <v>450.0</v>
      </c>
      <c r="J16034" s="15" t="str">
        <f t="shared" si="1"/>
        <v>Irrelevant</v>
      </c>
    </row>
    <row r="16035" ht="22.5" customHeight="1">
      <c r="A16035" s="9" t="s">
        <v>43891</v>
      </c>
      <c r="B16035" s="10">
        <v>45614.4053587963</v>
      </c>
      <c r="C16035" s="11" t="s">
        <v>43892</v>
      </c>
      <c r="D16035" s="12">
        <v>11.0</v>
      </c>
      <c r="E16035" s="10" t="s">
        <v>17</v>
      </c>
      <c r="F16035" s="12">
        <v>2024.0</v>
      </c>
      <c r="G16035" s="13" t="s">
        <v>13</v>
      </c>
      <c r="H16035" s="14" t="s">
        <v>67</v>
      </c>
      <c r="I16035" s="12">
        <v>284.0</v>
      </c>
      <c r="J16035" s="15" t="str">
        <f t="shared" si="1"/>
        <v>Relevant</v>
      </c>
    </row>
    <row r="16036" ht="22.5" customHeight="1">
      <c r="A16036" s="9" t="s">
        <v>43893</v>
      </c>
      <c r="B16036" s="10">
        <v>45625.7546875</v>
      </c>
      <c r="C16036" s="11" t="s">
        <v>43894</v>
      </c>
      <c r="D16036" s="12">
        <v>11.0</v>
      </c>
      <c r="E16036" s="10" t="s">
        <v>17</v>
      </c>
      <c r="F16036" s="12">
        <v>2024.0</v>
      </c>
      <c r="G16036" s="13" t="s">
        <v>13</v>
      </c>
      <c r="H16036" s="14" t="s">
        <v>84</v>
      </c>
      <c r="I16036" s="12">
        <v>2624.0</v>
      </c>
      <c r="J16036" s="15" t="str">
        <f t="shared" si="1"/>
        <v>Relevant</v>
      </c>
    </row>
    <row r="16037" ht="22.5" customHeight="1">
      <c r="A16037" s="9" t="s">
        <v>43895</v>
      </c>
      <c r="B16037" s="10">
        <v>45732.63528288194</v>
      </c>
      <c r="C16037" s="11" t="s">
        <v>43896</v>
      </c>
      <c r="D16037" s="12">
        <v>3.0</v>
      </c>
      <c r="E16037" s="10" t="s">
        <v>59</v>
      </c>
      <c r="F16037" s="12">
        <v>2025.0</v>
      </c>
      <c r="G16037" s="13" t="s">
        <v>43897</v>
      </c>
      <c r="H16037" s="14" t="s">
        <v>43898</v>
      </c>
      <c r="I16037" s="12">
        <v>9538700.0</v>
      </c>
      <c r="J16037" s="15" t="str">
        <f t="shared" si="1"/>
        <v>Relevant</v>
      </c>
    </row>
    <row r="16038" ht="22.5" customHeight="1">
      <c r="A16038" s="9" t="s">
        <v>43899</v>
      </c>
      <c r="B16038" s="10">
        <v>45660.696597222224</v>
      </c>
      <c r="C16038" s="11" t="s">
        <v>43900</v>
      </c>
      <c r="D16038" s="12">
        <v>1.0</v>
      </c>
      <c r="E16038" s="10" t="s">
        <v>70</v>
      </c>
      <c r="F16038" s="12">
        <v>2025.0</v>
      </c>
      <c r="G16038" s="13" t="s">
        <v>13</v>
      </c>
      <c r="H16038" s="14" t="s">
        <v>9705</v>
      </c>
      <c r="I16038" s="12">
        <v>956.0</v>
      </c>
      <c r="J16038" s="15" t="str">
        <f t="shared" si="1"/>
        <v>Irrelevant</v>
      </c>
    </row>
    <row r="16039" ht="22.5" customHeight="1">
      <c r="A16039" s="9" t="s">
        <v>43901</v>
      </c>
      <c r="B16039" s="10">
        <v>45602.9206746412</v>
      </c>
      <c r="C16039" s="11" t="s">
        <v>28045</v>
      </c>
      <c r="D16039" s="12">
        <v>11.0</v>
      </c>
      <c r="E16039" s="10" t="s">
        <v>17</v>
      </c>
      <c r="F16039" s="12">
        <v>2024.0</v>
      </c>
      <c r="G16039" s="13" t="s">
        <v>43902</v>
      </c>
      <c r="H16039" s="14" t="s">
        <v>43903</v>
      </c>
      <c r="I16039" s="12">
        <v>670197.0</v>
      </c>
      <c r="J16039" s="15" t="str">
        <f t="shared" si="1"/>
        <v>Relevant</v>
      </c>
    </row>
    <row r="16040" ht="22.5" customHeight="1">
      <c r="A16040" s="9" t="s">
        <v>43904</v>
      </c>
      <c r="B16040" s="10">
        <v>45442.42486111111</v>
      </c>
      <c r="C16040" s="11" t="s">
        <v>24103</v>
      </c>
      <c r="D16040" s="12">
        <v>5.0</v>
      </c>
      <c r="E16040" s="10" t="s">
        <v>21</v>
      </c>
      <c r="F16040" s="12">
        <v>2024.0</v>
      </c>
      <c r="G16040" s="13" t="s">
        <v>13</v>
      </c>
      <c r="H16040" s="14" t="s">
        <v>10033</v>
      </c>
      <c r="I16040" s="12">
        <v>4037.0</v>
      </c>
      <c r="J16040" s="15" t="str">
        <f t="shared" si="1"/>
        <v>Irrelevant</v>
      </c>
    </row>
    <row r="16041" ht="22.5" customHeight="1">
      <c r="A16041" s="9" t="s">
        <v>43905</v>
      </c>
      <c r="B16041" s="10">
        <v>45652.47226851852</v>
      </c>
      <c r="C16041" s="11" t="s">
        <v>43906</v>
      </c>
      <c r="D16041" s="12">
        <v>12.0</v>
      </c>
      <c r="E16041" s="10" t="s">
        <v>26</v>
      </c>
      <c r="F16041" s="12">
        <v>2024.0</v>
      </c>
      <c r="G16041" s="13" t="s">
        <v>13</v>
      </c>
      <c r="H16041" s="14" t="s">
        <v>43907</v>
      </c>
      <c r="I16041" s="12">
        <v>1.0</v>
      </c>
      <c r="J16041" s="15" t="str">
        <f t="shared" si="1"/>
        <v>Relevant</v>
      </c>
    </row>
    <row r="16042" ht="22.5" customHeight="1">
      <c r="A16042" s="9" t="s">
        <v>43908</v>
      </c>
      <c r="B16042" s="10">
        <v>45632.676666666666</v>
      </c>
      <c r="C16042" s="11" t="s">
        <v>43909</v>
      </c>
      <c r="D16042" s="12">
        <v>12.0</v>
      </c>
      <c r="E16042" s="10" t="s">
        <v>26</v>
      </c>
      <c r="F16042" s="12">
        <v>2024.0</v>
      </c>
      <c r="G16042" s="13" t="s">
        <v>43910</v>
      </c>
      <c r="H16042" s="14" t="s">
        <v>43911</v>
      </c>
      <c r="I16042" s="12">
        <v>2185.0</v>
      </c>
      <c r="J16042" s="15" t="str">
        <f t="shared" si="1"/>
        <v>Irrelevant</v>
      </c>
    </row>
    <row r="16043" ht="22.5" customHeight="1">
      <c r="A16043" s="9" t="s">
        <v>43912</v>
      </c>
      <c r="B16043" s="10">
        <v>45630.83394675926</v>
      </c>
      <c r="C16043" s="11" t="s">
        <v>26463</v>
      </c>
      <c r="D16043" s="12">
        <v>12.0</v>
      </c>
      <c r="E16043" s="10" t="s">
        <v>26</v>
      </c>
      <c r="F16043" s="12">
        <v>2024.0</v>
      </c>
      <c r="G16043" s="13" t="s">
        <v>13</v>
      </c>
      <c r="H16043" s="14" t="s">
        <v>1907</v>
      </c>
      <c r="I16043" s="12">
        <v>319.0</v>
      </c>
      <c r="J16043" s="15" t="str">
        <f t="shared" si="1"/>
        <v>Relevant</v>
      </c>
    </row>
    <row r="16044" ht="22.5" customHeight="1">
      <c r="A16044" s="9" t="s">
        <v>43913</v>
      </c>
      <c r="B16044" s="10">
        <v>45586.91892361111</v>
      </c>
      <c r="C16044" s="11" t="s">
        <v>43914</v>
      </c>
      <c r="D16044" s="12">
        <v>10.0</v>
      </c>
      <c r="E16044" s="10" t="s">
        <v>42</v>
      </c>
      <c r="F16044" s="12">
        <v>2024.0</v>
      </c>
      <c r="G16044" s="13" t="s">
        <v>13</v>
      </c>
      <c r="H16044" s="14" t="s">
        <v>175</v>
      </c>
      <c r="I16044" s="12">
        <v>2967.0</v>
      </c>
      <c r="J16044" s="15" t="str">
        <f t="shared" si="1"/>
        <v>Irrelevant</v>
      </c>
    </row>
    <row r="16045" ht="22.5" customHeight="1">
      <c r="A16045" s="9" t="s">
        <v>43915</v>
      </c>
      <c r="B16045" s="10">
        <v>45639.40417488426</v>
      </c>
      <c r="C16045" s="11" t="s">
        <v>43916</v>
      </c>
      <c r="D16045" s="12">
        <v>12.0</v>
      </c>
      <c r="E16045" s="10" t="s">
        <v>26</v>
      </c>
      <c r="F16045" s="12">
        <v>2024.0</v>
      </c>
      <c r="G16045" s="13" t="s">
        <v>43917</v>
      </c>
      <c r="H16045" s="14" t="s">
        <v>43918</v>
      </c>
      <c r="I16045" s="12">
        <v>6195.0</v>
      </c>
      <c r="J16045" s="15" t="str">
        <f t="shared" si="1"/>
        <v>Relevant</v>
      </c>
    </row>
    <row r="16046" ht="22.5" customHeight="1">
      <c r="A16046" s="9" t="s">
        <v>43919</v>
      </c>
      <c r="B16046" s="10">
        <v>45423.44206018518</v>
      </c>
      <c r="C16046" s="11" t="s">
        <v>43920</v>
      </c>
      <c r="D16046" s="12">
        <v>5.0</v>
      </c>
      <c r="E16046" s="10" t="s">
        <v>21</v>
      </c>
      <c r="F16046" s="12">
        <v>2024.0</v>
      </c>
      <c r="G16046" s="13" t="s">
        <v>43921</v>
      </c>
      <c r="H16046" s="14" t="s">
        <v>43922</v>
      </c>
      <c r="I16046" s="12">
        <v>179812.0</v>
      </c>
      <c r="J16046" s="15" t="str">
        <f t="shared" si="1"/>
        <v>Irrelevant</v>
      </c>
    </row>
    <row r="16047" ht="22.5" customHeight="1">
      <c r="A16047" s="9" t="s">
        <v>43923</v>
      </c>
      <c r="B16047" s="10">
        <v>45614.73373842592</v>
      </c>
      <c r="C16047" s="11" t="s">
        <v>43924</v>
      </c>
      <c r="D16047" s="12">
        <v>11.0</v>
      </c>
      <c r="E16047" s="10" t="s">
        <v>17</v>
      </c>
      <c r="F16047" s="12">
        <v>2024.0</v>
      </c>
      <c r="G16047" s="13" t="s">
        <v>43925</v>
      </c>
      <c r="H16047" s="14" t="s">
        <v>43926</v>
      </c>
      <c r="I16047" s="12">
        <v>2138957.0</v>
      </c>
      <c r="J16047" s="15" t="str">
        <f t="shared" si="1"/>
        <v>Relevant</v>
      </c>
    </row>
    <row r="16048" ht="22.5" customHeight="1">
      <c r="A16048" s="9" t="s">
        <v>43927</v>
      </c>
      <c r="B16048" s="10">
        <v>45696.742731481485</v>
      </c>
      <c r="C16048" s="11" t="s">
        <v>43928</v>
      </c>
      <c r="D16048" s="12">
        <v>2.0</v>
      </c>
      <c r="E16048" s="10" t="s">
        <v>12</v>
      </c>
      <c r="F16048" s="12">
        <v>2025.0</v>
      </c>
      <c r="G16048" s="13" t="s">
        <v>13</v>
      </c>
      <c r="H16048" s="14" t="s">
        <v>14</v>
      </c>
      <c r="I16048" s="12">
        <v>70.0</v>
      </c>
      <c r="J16048" s="15" t="str">
        <f t="shared" si="1"/>
        <v>Relevant</v>
      </c>
    </row>
    <row r="16049" ht="22.5" customHeight="1">
      <c r="A16049" s="9" t="s">
        <v>43929</v>
      </c>
      <c r="B16049" s="10">
        <v>45696.76961805556</v>
      </c>
      <c r="C16049" s="11" t="s">
        <v>43930</v>
      </c>
      <c r="D16049" s="12">
        <v>2.0</v>
      </c>
      <c r="E16049" s="10" t="s">
        <v>12</v>
      </c>
      <c r="F16049" s="12">
        <v>2025.0</v>
      </c>
      <c r="G16049" s="13" t="s">
        <v>13</v>
      </c>
      <c r="H16049" s="14" t="s">
        <v>14</v>
      </c>
      <c r="I16049" s="12">
        <v>77.0</v>
      </c>
      <c r="J16049" s="15" t="str">
        <f t="shared" si="1"/>
        <v>Relevant</v>
      </c>
    </row>
    <row r="16050" ht="22.5" customHeight="1">
      <c r="A16050" s="9" t="s">
        <v>43931</v>
      </c>
      <c r="B16050" s="10">
        <v>45434.714895833335</v>
      </c>
      <c r="C16050" s="11" t="s">
        <v>21565</v>
      </c>
      <c r="D16050" s="12">
        <v>5.0</v>
      </c>
      <c r="E16050" s="10" t="s">
        <v>21</v>
      </c>
      <c r="F16050" s="12">
        <v>2024.0</v>
      </c>
      <c r="G16050" s="13" t="s">
        <v>13</v>
      </c>
      <c r="H16050" s="14" t="s">
        <v>189</v>
      </c>
      <c r="I16050" s="12">
        <v>80.0</v>
      </c>
      <c r="J16050" s="15" t="str">
        <f t="shared" si="1"/>
        <v>Relevant</v>
      </c>
    </row>
    <row r="16051" ht="22.5" customHeight="1">
      <c r="A16051" s="9" t="s">
        <v>43932</v>
      </c>
      <c r="B16051" s="10">
        <v>45574.64244212963</v>
      </c>
      <c r="C16051" s="11" t="s">
        <v>41894</v>
      </c>
      <c r="D16051" s="12">
        <v>10.0</v>
      </c>
      <c r="E16051" s="10" t="s">
        <v>42</v>
      </c>
      <c r="F16051" s="12">
        <v>2024.0</v>
      </c>
      <c r="G16051" s="13" t="s">
        <v>43933</v>
      </c>
      <c r="H16051" s="14" t="s">
        <v>43934</v>
      </c>
      <c r="I16051" s="12">
        <v>308.0</v>
      </c>
      <c r="J16051" s="15" t="str">
        <f t="shared" si="1"/>
        <v>Irrelevant</v>
      </c>
    </row>
    <row r="16052" ht="22.5" customHeight="1">
      <c r="A16052" s="9" t="s">
        <v>43935</v>
      </c>
      <c r="B16052" s="10">
        <v>45696.82173611111</v>
      </c>
      <c r="C16052" s="11" t="s">
        <v>43936</v>
      </c>
      <c r="D16052" s="12">
        <v>2.0</v>
      </c>
      <c r="E16052" s="10" t="s">
        <v>12</v>
      </c>
      <c r="F16052" s="12">
        <v>2025.0</v>
      </c>
      <c r="G16052" s="13" t="s">
        <v>13</v>
      </c>
      <c r="H16052" s="14" t="s">
        <v>14</v>
      </c>
      <c r="I16052" s="12">
        <v>114.0</v>
      </c>
      <c r="J16052" s="15" t="str">
        <f t="shared" si="1"/>
        <v>Relevant</v>
      </c>
    </row>
    <row r="16053" ht="22.5" customHeight="1">
      <c r="A16053" s="9" t="s">
        <v>43937</v>
      </c>
      <c r="B16053" s="10">
        <v>45472.94730324074</v>
      </c>
      <c r="C16053" s="11" t="s">
        <v>42847</v>
      </c>
      <c r="D16053" s="12">
        <v>6.0</v>
      </c>
      <c r="E16053" s="10" t="s">
        <v>34</v>
      </c>
      <c r="F16053" s="12">
        <v>2024.0</v>
      </c>
      <c r="G16053" s="13" t="s">
        <v>13</v>
      </c>
      <c r="H16053" s="14" t="s">
        <v>56</v>
      </c>
      <c r="I16053" s="12">
        <v>46.0</v>
      </c>
      <c r="J16053" s="15" t="str">
        <f t="shared" si="1"/>
        <v>Relevant</v>
      </c>
    </row>
    <row r="16054" ht="22.5" customHeight="1">
      <c r="A16054" s="9" t="s">
        <v>43938</v>
      </c>
      <c r="B16054" s="10">
        <v>45697.35780092593</v>
      </c>
      <c r="C16054" s="11" t="s">
        <v>43939</v>
      </c>
      <c r="D16054" s="12">
        <v>2.0</v>
      </c>
      <c r="E16054" s="10" t="s">
        <v>12</v>
      </c>
      <c r="F16054" s="12">
        <v>2025.0</v>
      </c>
      <c r="G16054" s="13" t="s">
        <v>13</v>
      </c>
      <c r="H16054" s="14" t="s">
        <v>14</v>
      </c>
      <c r="I16054" s="12">
        <v>640.0</v>
      </c>
      <c r="J16054" s="15" t="str">
        <f t="shared" si="1"/>
        <v>Relevant</v>
      </c>
    </row>
    <row r="16055" ht="22.5" customHeight="1">
      <c r="A16055" s="9" t="s">
        <v>43940</v>
      </c>
      <c r="B16055" s="10">
        <v>45610.3821875</v>
      </c>
      <c r="C16055" s="11" t="s">
        <v>43941</v>
      </c>
      <c r="D16055" s="12">
        <v>11.0</v>
      </c>
      <c r="E16055" s="10" t="s">
        <v>17</v>
      </c>
      <c r="F16055" s="12">
        <v>2024.0</v>
      </c>
      <c r="G16055" s="13" t="s">
        <v>43942</v>
      </c>
      <c r="H16055" s="14" t="s">
        <v>43943</v>
      </c>
      <c r="I16055" s="12">
        <v>1414149.0</v>
      </c>
      <c r="J16055" s="15" t="str">
        <f t="shared" si="1"/>
        <v>Relevant</v>
      </c>
    </row>
    <row r="16056" ht="22.5" customHeight="1">
      <c r="A16056" s="9" t="s">
        <v>43944</v>
      </c>
      <c r="B16056" s="10">
        <v>45601.853472222225</v>
      </c>
      <c r="C16056" s="11" t="s">
        <v>43945</v>
      </c>
      <c r="D16056" s="12">
        <v>11.0</v>
      </c>
      <c r="E16056" s="10" t="s">
        <v>17</v>
      </c>
      <c r="F16056" s="12">
        <v>2024.0</v>
      </c>
      <c r="G16056" s="13" t="s">
        <v>43946</v>
      </c>
      <c r="H16056" s="14" t="s">
        <v>43947</v>
      </c>
      <c r="I16056" s="12">
        <v>0.0</v>
      </c>
      <c r="J16056" s="15" t="str">
        <f t="shared" si="1"/>
        <v>Irrelevant</v>
      </c>
    </row>
    <row r="16057" ht="22.5" customHeight="1">
      <c r="A16057" s="9" t="s">
        <v>43948</v>
      </c>
      <c r="B16057" s="10">
        <v>45458.45082175926</v>
      </c>
      <c r="C16057" s="11" t="s">
        <v>43949</v>
      </c>
      <c r="D16057" s="12">
        <v>6.0</v>
      </c>
      <c r="E16057" s="10" t="s">
        <v>34</v>
      </c>
      <c r="F16057" s="12">
        <v>2024.0</v>
      </c>
      <c r="G16057" s="13" t="s">
        <v>13</v>
      </c>
      <c r="H16057" s="14" t="s">
        <v>13877</v>
      </c>
      <c r="I16057" s="12">
        <v>202.0</v>
      </c>
      <c r="J16057" s="15" t="str">
        <f t="shared" si="1"/>
        <v>Relevant</v>
      </c>
    </row>
    <row r="16058" ht="22.5" customHeight="1">
      <c r="A16058" s="9" t="s">
        <v>43950</v>
      </c>
      <c r="B16058" s="10">
        <v>45614.62982638889</v>
      </c>
      <c r="C16058" s="11" t="s">
        <v>23530</v>
      </c>
      <c r="D16058" s="12">
        <v>11.0</v>
      </c>
      <c r="E16058" s="10" t="s">
        <v>17</v>
      </c>
      <c r="F16058" s="12">
        <v>2024.0</v>
      </c>
      <c r="G16058" s="13" t="s">
        <v>13</v>
      </c>
      <c r="H16058" s="14" t="s">
        <v>423</v>
      </c>
      <c r="I16058" s="12">
        <v>130.0</v>
      </c>
      <c r="J16058" s="15" t="str">
        <f t="shared" si="1"/>
        <v>Relevant</v>
      </c>
    </row>
    <row r="16059" ht="22.5" customHeight="1">
      <c r="A16059" s="9" t="s">
        <v>43951</v>
      </c>
      <c r="B16059" s="10">
        <v>45586.7621875</v>
      </c>
      <c r="C16059" s="11" t="s">
        <v>30089</v>
      </c>
      <c r="D16059" s="12">
        <v>10.0</v>
      </c>
      <c r="E16059" s="10" t="s">
        <v>42</v>
      </c>
      <c r="F16059" s="12">
        <v>2024.0</v>
      </c>
      <c r="G16059" s="13" t="s">
        <v>13</v>
      </c>
      <c r="H16059" s="14" t="s">
        <v>1391</v>
      </c>
      <c r="I16059" s="12">
        <v>5474.0</v>
      </c>
      <c r="J16059" s="15" t="str">
        <f t="shared" si="1"/>
        <v>Relevant</v>
      </c>
    </row>
    <row r="16060" ht="22.5" customHeight="1">
      <c r="A16060" s="9" t="s">
        <v>43952</v>
      </c>
      <c r="B16060" s="10">
        <v>45599.31331162037</v>
      </c>
      <c r="C16060" s="11" t="s">
        <v>43953</v>
      </c>
      <c r="D16060" s="12">
        <v>11.0</v>
      </c>
      <c r="E16060" s="10" t="s">
        <v>17</v>
      </c>
      <c r="F16060" s="12">
        <v>2024.0</v>
      </c>
      <c r="G16060" s="13" t="s">
        <v>43954</v>
      </c>
      <c r="H16060" s="14" t="s">
        <v>43955</v>
      </c>
      <c r="I16060" s="12">
        <v>1.2258608E7</v>
      </c>
      <c r="J16060" s="15" t="str">
        <f t="shared" si="1"/>
        <v>Relevant</v>
      </c>
    </row>
    <row r="16061" ht="22.5" customHeight="1">
      <c r="A16061" s="9" t="s">
        <v>43956</v>
      </c>
      <c r="B16061" s="10">
        <v>45592.302083333336</v>
      </c>
      <c r="C16061" s="11" t="s">
        <v>8431</v>
      </c>
      <c r="D16061" s="12">
        <v>10.0</v>
      </c>
      <c r="E16061" s="10" t="s">
        <v>42</v>
      </c>
      <c r="F16061" s="12">
        <v>2024.0</v>
      </c>
      <c r="G16061" s="13" t="s">
        <v>43957</v>
      </c>
      <c r="H16061" s="14" t="s">
        <v>43958</v>
      </c>
      <c r="I16061" s="12">
        <v>165181.0</v>
      </c>
      <c r="J16061" s="15" t="str">
        <f t="shared" si="1"/>
        <v>Irrelevant</v>
      </c>
    </row>
    <row r="16062" ht="22.5" customHeight="1">
      <c r="A16062" s="9" t="s">
        <v>43959</v>
      </c>
      <c r="B16062" s="10">
        <v>45617.58322916667</v>
      </c>
      <c r="C16062" s="11" t="s">
        <v>9269</v>
      </c>
      <c r="D16062" s="12">
        <v>11.0</v>
      </c>
      <c r="E16062" s="10" t="s">
        <v>17</v>
      </c>
      <c r="F16062" s="12">
        <v>2024.0</v>
      </c>
      <c r="G16062" s="13" t="s">
        <v>13</v>
      </c>
      <c r="H16062" s="14" t="s">
        <v>31</v>
      </c>
      <c r="I16062" s="12">
        <v>25.0</v>
      </c>
      <c r="J16062" s="15" t="str">
        <f t="shared" si="1"/>
        <v>Relevant</v>
      </c>
    </row>
    <row r="16063" ht="22.5" customHeight="1">
      <c r="A16063" s="9" t="s">
        <v>43960</v>
      </c>
      <c r="B16063" s="10">
        <v>45602.464907407404</v>
      </c>
      <c r="C16063" s="11" t="s">
        <v>43961</v>
      </c>
      <c r="D16063" s="12">
        <v>11.0</v>
      </c>
      <c r="E16063" s="10" t="s">
        <v>17</v>
      </c>
      <c r="F16063" s="12">
        <v>2024.0</v>
      </c>
      <c r="G16063" s="13" t="s">
        <v>13</v>
      </c>
      <c r="H16063" s="14" t="s">
        <v>43962</v>
      </c>
      <c r="I16063" s="12">
        <v>333.0</v>
      </c>
      <c r="J16063" s="15" t="str">
        <f t="shared" si="1"/>
        <v>Relevant</v>
      </c>
    </row>
    <row r="16064" ht="22.5" customHeight="1">
      <c r="A16064" s="9" t="s">
        <v>43963</v>
      </c>
      <c r="B16064" s="10">
        <v>45723.907858796294</v>
      </c>
      <c r="C16064" s="11" t="s">
        <v>43964</v>
      </c>
      <c r="D16064" s="12">
        <v>3.0</v>
      </c>
      <c r="E16064" s="10" t="s">
        <v>59</v>
      </c>
      <c r="F16064" s="12">
        <v>2025.0</v>
      </c>
      <c r="G16064" s="13" t="s">
        <v>13</v>
      </c>
      <c r="H16064" s="14" t="s">
        <v>430</v>
      </c>
      <c r="I16064" s="12">
        <v>43.0</v>
      </c>
      <c r="J16064" s="15" t="str">
        <f t="shared" si="1"/>
        <v>Relevant</v>
      </c>
    </row>
    <row r="16065" ht="22.5" customHeight="1">
      <c r="A16065" s="9" t="s">
        <v>43965</v>
      </c>
      <c r="B16065" s="10">
        <v>45696.76641203704</v>
      </c>
      <c r="C16065" s="11" t="s">
        <v>43966</v>
      </c>
      <c r="D16065" s="12">
        <v>2.0</v>
      </c>
      <c r="E16065" s="10" t="s">
        <v>12</v>
      </c>
      <c r="F16065" s="12">
        <v>2025.0</v>
      </c>
      <c r="G16065" s="13" t="s">
        <v>13</v>
      </c>
      <c r="H16065" s="14" t="s">
        <v>14</v>
      </c>
      <c r="I16065" s="12">
        <v>729.0</v>
      </c>
      <c r="J16065" s="15" t="str">
        <f t="shared" si="1"/>
        <v>Relevant</v>
      </c>
    </row>
    <row r="16066" ht="22.5" customHeight="1">
      <c r="A16066" s="9" t="s">
        <v>43967</v>
      </c>
      <c r="B16066" s="10">
        <v>45619.06412037037</v>
      </c>
      <c r="C16066" s="11" t="s">
        <v>43968</v>
      </c>
      <c r="D16066" s="12">
        <v>11.0</v>
      </c>
      <c r="E16066" s="10" t="s">
        <v>17</v>
      </c>
      <c r="F16066" s="12">
        <v>2024.0</v>
      </c>
      <c r="G16066" s="13" t="s">
        <v>13</v>
      </c>
      <c r="H16066" s="14" t="s">
        <v>5532</v>
      </c>
      <c r="I16066" s="12">
        <v>1.0</v>
      </c>
      <c r="J16066" s="15" t="str">
        <f t="shared" si="1"/>
        <v>Relevant</v>
      </c>
    </row>
    <row r="16067" ht="22.5" customHeight="1">
      <c r="A16067" s="9" t="s">
        <v>43969</v>
      </c>
      <c r="B16067" s="10">
        <v>45592.414768518516</v>
      </c>
      <c r="C16067" s="11" t="s">
        <v>43970</v>
      </c>
      <c r="D16067" s="12">
        <v>10.0</v>
      </c>
      <c r="E16067" s="10" t="s">
        <v>42</v>
      </c>
      <c r="F16067" s="12">
        <v>2024.0</v>
      </c>
      <c r="G16067" s="13" t="s">
        <v>13</v>
      </c>
      <c r="H16067" s="14" t="s">
        <v>43971</v>
      </c>
      <c r="I16067" s="12">
        <v>3274082.0</v>
      </c>
      <c r="J16067" s="15" t="str">
        <f t="shared" si="1"/>
        <v>Relevant</v>
      </c>
    </row>
    <row r="16068" ht="22.5" customHeight="1">
      <c r="A16068" s="9" t="s">
        <v>43972</v>
      </c>
      <c r="B16068" s="10">
        <v>45579.77857638889</v>
      </c>
      <c r="C16068" s="11" t="s">
        <v>43973</v>
      </c>
      <c r="D16068" s="12">
        <v>10.0</v>
      </c>
      <c r="E16068" s="10" t="s">
        <v>42</v>
      </c>
      <c r="F16068" s="12">
        <v>2024.0</v>
      </c>
      <c r="G16068" s="13" t="s">
        <v>13</v>
      </c>
      <c r="H16068" s="14" t="s">
        <v>642</v>
      </c>
      <c r="I16068" s="12">
        <v>12.0</v>
      </c>
      <c r="J16068" s="15" t="str">
        <f t="shared" si="1"/>
        <v>Relevant</v>
      </c>
    </row>
    <row r="16069" ht="22.5" customHeight="1">
      <c r="A16069" s="9" t="s">
        <v>43974</v>
      </c>
      <c r="B16069" s="10">
        <v>45587.747199074074</v>
      </c>
      <c r="C16069" s="11" t="s">
        <v>43975</v>
      </c>
      <c r="D16069" s="12">
        <v>10.0</v>
      </c>
      <c r="E16069" s="10" t="s">
        <v>42</v>
      </c>
      <c r="F16069" s="12">
        <v>2024.0</v>
      </c>
      <c r="G16069" s="13" t="s">
        <v>13</v>
      </c>
      <c r="H16069" s="14" t="s">
        <v>338</v>
      </c>
      <c r="I16069" s="12">
        <v>69.0</v>
      </c>
      <c r="J16069" s="15" t="str">
        <f t="shared" si="1"/>
        <v>Relevant</v>
      </c>
    </row>
    <row r="16070" ht="22.5" customHeight="1">
      <c r="A16070" s="9" t="s">
        <v>43976</v>
      </c>
      <c r="B16070" s="10">
        <v>45706.735</v>
      </c>
      <c r="C16070" s="11" t="s">
        <v>43977</v>
      </c>
      <c r="D16070" s="12">
        <v>2.0</v>
      </c>
      <c r="E16070" s="10" t="s">
        <v>12</v>
      </c>
      <c r="F16070" s="12">
        <v>2025.0</v>
      </c>
      <c r="G16070" s="13" t="s">
        <v>13</v>
      </c>
      <c r="H16070" s="14" t="s">
        <v>4383</v>
      </c>
      <c r="I16070" s="12">
        <v>3191.0</v>
      </c>
      <c r="J16070" s="15" t="str">
        <f t="shared" si="1"/>
        <v>Irrelevant</v>
      </c>
    </row>
    <row r="16071" ht="22.5" customHeight="1">
      <c r="A16071" s="9" t="s">
        <v>43978</v>
      </c>
      <c r="B16071" s="10">
        <v>45446.621145833335</v>
      </c>
      <c r="C16071" s="11" t="s">
        <v>43979</v>
      </c>
      <c r="D16071" s="12">
        <v>6.0</v>
      </c>
      <c r="E16071" s="10" t="s">
        <v>34</v>
      </c>
      <c r="F16071" s="12">
        <v>2024.0</v>
      </c>
      <c r="G16071" s="13" t="s">
        <v>13</v>
      </c>
      <c r="H16071" s="14" t="s">
        <v>43980</v>
      </c>
      <c r="I16071" s="12">
        <v>120.0</v>
      </c>
      <c r="J16071" s="15" t="str">
        <f t="shared" si="1"/>
        <v>Relevant</v>
      </c>
    </row>
    <row r="16072" ht="22.5" customHeight="1">
      <c r="A16072" s="9" t="s">
        <v>43981</v>
      </c>
      <c r="B16072" s="10">
        <v>45655.410046296296</v>
      </c>
      <c r="C16072" s="11" t="s">
        <v>28912</v>
      </c>
      <c r="D16072" s="12">
        <v>12.0</v>
      </c>
      <c r="E16072" s="10" t="s">
        <v>26</v>
      </c>
      <c r="F16072" s="12">
        <v>2024.0</v>
      </c>
      <c r="G16072" s="13" t="s">
        <v>13</v>
      </c>
      <c r="H16072" s="14" t="s">
        <v>17409</v>
      </c>
      <c r="I16072" s="12">
        <v>375.0</v>
      </c>
      <c r="J16072" s="15" t="str">
        <f t="shared" si="1"/>
        <v>Relevant</v>
      </c>
    </row>
    <row r="16073" ht="22.5" customHeight="1">
      <c r="A16073" s="9" t="s">
        <v>43982</v>
      </c>
      <c r="B16073" s="10">
        <v>45712.97954861111</v>
      </c>
      <c r="C16073" s="11" t="s">
        <v>43983</v>
      </c>
      <c r="D16073" s="12">
        <v>2.0</v>
      </c>
      <c r="E16073" s="10" t="s">
        <v>12</v>
      </c>
      <c r="F16073" s="12">
        <v>2025.0</v>
      </c>
      <c r="G16073" s="13" t="s">
        <v>13</v>
      </c>
      <c r="H16073" s="14" t="s">
        <v>43984</v>
      </c>
      <c r="I16073" s="12">
        <v>355.0</v>
      </c>
      <c r="J16073" s="15" t="str">
        <f t="shared" si="1"/>
        <v>Irrelevant</v>
      </c>
    </row>
    <row r="16074" ht="22.5" customHeight="1">
      <c r="A16074" s="9" t="s">
        <v>43985</v>
      </c>
      <c r="B16074" s="10">
        <v>45618.748449074075</v>
      </c>
      <c r="C16074" s="11" t="s">
        <v>43986</v>
      </c>
      <c r="D16074" s="12">
        <v>11.0</v>
      </c>
      <c r="E16074" s="10" t="s">
        <v>17</v>
      </c>
      <c r="F16074" s="12">
        <v>2024.0</v>
      </c>
      <c r="G16074" s="13" t="s">
        <v>13</v>
      </c>
      <c r="H16074" s="14" t="s">
        <v>965</v>
      </c>
      <c r="I16074" s="12">
        <v>2321.0</v>
      </c>
      <c r="J16074" s="15" t="str">
        <f t="shared" si="1"/>
        <v>Relevant</v>
      </c>
    </row>
    <row r="16075" ht="22.5" customHeight="1">
      <c r="A16075" s="9" t="s">
        <v>43987</v>
      </c>
      <c r="B16075" s="10">
        <v>45696.76337962963</v>
      </c>
      <c r="C16075" s="11" t="s">
        <v>43988</v>
      </c>
      <c r="D16075" s="12">
        <v>2.0</v>
      </c>
      <c r="E16075" s="10" t="s">
        <v>12</v>
      </c>
      <c r="F16075" s="12">
        <v>2025.0</v>
      </c>
      <c r="G16075" s="13" t="s">
        <v>13</v>
      </c>
      <c r="H16075" s="14" t="s">
        <v>14</v>
      </c>
      <c r="I16075" s="12">
        <v>6587.0</v>
      </c>
      <c r="J16075" s="15" t="str">
        <f t="shared" si="1"/>
        <v>Relevant</v>
      </c>
    </row>
    <row r="16076" ht="22.5" customHeight="1">
      <c r="A16076" s="9" t="s">
        <v>43989</v>
      </c>
      <c r="B16076" s="10">
        <v>45646.48210648148</v>
      </c>
      <c r="C16076" s="11" t="s">
        <v>13790</v>
      </c>
      <c r="D16076" s="12">
        <v>12.0</v>
      </c>
      <c r="E16076" s="10" t="s">
        <v>26</v>
      </c>
      <c r="F16076" s="12">
        <v>2024.0</v>
      </c>
      <c r="G16076" s="13" t="s">
        <v>13</v>
      </c>
      <c r="H16076" s="14" t="s">
        <v>11746</v>
      </c>
      <c r="I16076" s="12">
        <v>29.0</v>
      </c>
      <c r="J16076" s="15" t="str">
        <f t="shared" si="1"/>
        <v>Irrelevant</v>
      </c>
    </row>
    <row r="16077" ht="22.5" customHeight="1">
      <c r="A16077" s="9" t="s">
        <v>43990</v>
      </c>
      <c r="B16077" s="10">
        <v>45643.54509259259</v>
      </c>
      <c r="C16077" s="11" t="s">
        <v>43991</v>
      </c>
      <c r="D16077" s="12">
        <v>12.0</v>
      </c>
      <c r="E16077" s="10" t="s">
        <v>26</v>
      </c>
      <c r="F16077" s="12">
        <v>2024.0</v>
      </c>
      <c r="G16077" s="13" t="s">
        <v>43992</v>
      </c>
      <c r="H16077" s="14" t="s">
        <v>43993</v>
      </c>
      <c r="I16077" s="12">
        <v>3593546.0</v>
      </c>
      <c r="J16077" s="15" t="str">
        <f t="shared" si="1"/>
        <v>Relevant</v>
      </c>
    </row>
    <row r="16078" ht="22.5" customHeight="1">
      <c r="A16078" s="9" t="s">
        <v>43994</v>
      </c>
      <c r="B16078" s="10">
        <v>45698.923171296294</v>
      </c>
      <c r="C16078" s="11" t="s">
        <v>43995</v>
      </c>
      <c r="D16078" s="12">
        <v>2.0</v>
      </c>
      <c r="E16078" s="10" t="s">
        <v>12</v>
      </c>
      <c r="F16078" s="12">
        <v>2025.0</v>
      </c>
      <c r="G16078" s="13" t="s">
        <v>13</v>
      </c>
      <c r="H16078" s="14" t="s">
        <v>691</v>
      </c>
      <c r="I16078" s="12">
        <v>2635.0</v>
      </c>
      <c r="J16078" s="15" t="str">
        <f t="shared" si="1"/>
        <v>Relevant</v>
      </c>
    </row>
    <row r="16079" ht="22.5" customHeight="1">
      <c r="A16079" s="9" t="s">
        <v>43996</v>
      </c>
      <c r="B16079" s="10">
        <v>45691.67549768519</v>
      </c>
      <c r="C16079" s="11" t="s">
        <v>43997</v>
      </c>
      <c r="D16079" s="12">
        <v>2.0</v>
      </c>
      <c r="E16079" s="10" t="s">
        <v>12</v>
      </c>
      <c r="F16079" s="12">
        <v>2025.0</v>
      </c>
      <c r="G16079" s="13" t="s">
        <v>13</v>
      </c>
      <c r="H16079" s="14" t="s">
        <v>43998</v>
      </c>
      <c r="I16079" s="12">
        <v>3472.0</v>
      </c>
      <c r="J16079" s="15" t="str">
        <f t="shared" si="1"/>
        <v>Relevant</v>
      </c>
    </row>
    <row r="16080" ht="22.5" customHeight="1">
      <c r="A16080" s="9" t="s">
        <v>43999</v>
      </c>
      <c r="B16080" s="10">
        <v>45633.003229166665</v>
      </c>
      <c r="C16080" s="11" t="s">
        <v>44000</v>
      </c>
      <c r="D16080" s="12">
        <v>12.0</v>
      </c>
      <c r="E16080" s="10" t="s">
        <v>26</v>
      </c>
      <c r="F16080" s="12">
        <v>2024.0</v>
      </c>
      <c r="G16080" s="13" t="s">
        <v>44001</v>
      </c>
      <c r="H16080" s="14" t="s">
        <v>44002</v>
      </c>
      <c r="I16080" s="12">
        <v>98758.0</v>
      </c>
      <c r="J16080" s="15" t="str">
        <f t="shared" si="1"/>
        <v>Relevant</v>
      </c>
    </row>
    <row r="16081" ht="22.5" customHeight="1">
      <c r="A16081" s="9" t="s">
        <v>44003</v>
      </c>
      <c r="B16081" s="10">
        <v>45477.42518518519</v>
      </c>
      <c r="C16081" s="11" t="s">
        <v>44004</v>
      </c>
      <c r="D16081" s="12">
        <v>7.0</v>
      </c>
      <c r="E16081" s="10" t="s">
        <v>55</v>
      </c>
      <c r="F16081" s="12">
        <v>2024.0</v>
      </c>
      <c r="G16081" s="13" t="s">
        <v>44005</v>
      </c>
      <c r="H16081" s="14" t="s">
        <v>44006</v>
      </c>
      <c r="I16081" s="12">
        <v>2.2926973E7</v>
      </c>
      <c r="J16081" s="15" t="str">
        <f t="shared" si="1"/>
        <v>Relevant</v>
      </c>
    </row>
    <row r="16082" ht="22.5" customHeight="1">
      <c r="A16082" s="9" t="s">
        <v>44007</v>
      </c>
      <c r="B16082" s="10">
        <v>45625.99532407407</v>
      </c>
      <c r="C16082" s="11" t="s">
        <v>44008</v>
      </c>
      <c r="D16082" s="12">
        <v>11.0</v>
      </c>
      <c r="E16082" s="10" t="s">
        <v>17</v>
      </c>
      <c r="F16082" s="12">
        <v>2024.0</v>
      </c>
      <c r="G16082" s="13" t="s">
        <v>13</v>
      </c>
      <c r="H16082" s="14" t="s">
        <v>138</v>
      </c>
      <c r="I16082" s="12">
        <v>207.0</v>
      </c>
      <c r="J16082" s="15" t="str">
        <f t="shared" si="1"/>
        <v>Relevant</v>
      </c>
    </row>
    <row r="16083" ht="22.5" customHeight="1">
      <c r="A16083" s="9" t="s">
        <v>44009</v>
      </c>
      <c r="B16083" s="10">
        <v>45741.33898148148</v>
      </c>
      <c r="C16083" s="11" t="s">
        <v>44010</v>
      </c>
      <c r="D16083" s="12">
        <v>3.0</v>
      </c>
      <c r="E16083" s="10" t="s">
        <v>59</v>
      </c>
      <c r="F16083" s="12">
        <v>2025.0</v>
      </c>
      <c r="G16083" s="13" t="s">
        <v>13</v>
      </c>
      <c r="H16083" s="14" t="s">
        <v>980</v>
      </c>
      <c r="I16083" s="12">
        <v>10121.0</v>
      </c>
      <c r="J16083" s="15" t="str">
        <f t="shared" si="1"/>
        <v>Relevant</v>
      </c>
    </row>
    <row r="16084" ht="22.5" customHeight="1">
      <c r="A16084" s="9" t="s">
        <v>44011</v>
      </c>
      <c r="B16084" s="10">
        <v>45626.84590277778</v>
      </c>
      <c r="C16084" s="11" t="s">
        <v>44012</v>
      </c>
      <c r="D16084" s="12">
        <v>11.0</v>
      </c>
      <c r="E16084" s="10" t="s">
        <v>17</v>
      </c>
      <c r="F16084" s="12">
        <v>2024.0</v>
      </c>
      <c r="G16084" s="13" t="s">
        <v>44013</v>
      </c>
      <c r="H16084" s="14" t="s">
        <v>44014</v>
      </c>
      <c r="I16084" s="12">
        <v>7163.0</v>
      </c>
      <c r="J16084" s="15" t="str">
        <f t="shared" si="1"/>
        <v>Irrelevant</v>
      </c>
    </row>
    <row r="16085" ht="22.5" customHeight="1">
      <c r="A16085" s="9" t="s">
        <v>44015</v>
      </c>
      <c r="B16085" s="10">
        <v>45617.493738425925</v>
      </c>
      <c r="C16085" s="11" t="s">
        <v>44016</v>
      </c>
      <c r="D16085" s="12">
        <v>11.0</v>
      </c>
      <c r="E16085" s="10" t="s">
        <v>17</v>
      </c>
      <c r="F16085" s="12">
        <v>2024.0</v>
      </c>
      <c r="G16085" s="13" t="s">
        <v>13</v>
      </c>
      <c r="H16085" s="14" t="s">
        <v>31</v>
      </c>
      <c r="I16085" s="12">
        <v>168.0</v>
      </c>
      <c r="J16085" s="15" t="str">
        <f t="shared" si="1"/>
        <v>Relevant</v>
      </c>
    </row>
    <row r="16086" ht="22.5" customHeight="1">
      <c r="A16086" s="9" t="s">
        <v>44017</v>
      </c>
      <c r="B16086" s="10">
        <v>45616.630891203706</v>
      </c>
      <c r="C16086" s="11" t="s">
        <v>44018</v>
      </c>
      <c r="D16086" s="12">
        <v>11.0</v>
      </c>
      <c r="E16086" s="10" t="s">
        <v>17</v>
      </c>
      <c r="F16086" s="12">
        <v>2024.0</v>
      </c>
      <c r="G16086" s="13" t="s">
        <v>13</v>
      </c>
      <c r="H16086" s="14" t="s">
        <v>1378</v>
      </c>
      <c r="I16086" s="12">
        <v>3109.0</v>
      </c>
      <c r="J16086" s="15" t="str">
        <f t="shared" si="1"/>
        <v>Relevant</v>
      </c>
    </row>
    <row r="16087" ht="22.5" customHeight="1">
      <c r="A16087" s="9" t="s">
        <v>44019</v>
      </c>
      <c r="B16087" s="10">
        <v>45697.50570601852</v>
      </c>
      <c r="C16087" s="11" t="s">
        <v>15491</v>
      </c>
      <c r="D16087" s="12">
        <v>2.0</v>
      </c>
      <c r="E16087" s="10" t="s">
        <v>12</v>
      </c>
      <c r="F16087" s="12">
        <v>2025.0</v>
      </c>
      <c r="G16087" s="13" t="s">
        <v>13</v>
      </c>
      <c r="H16087" s="14" t="s">
        <v>14</v>
      </c>
      <c r="I16087" s="12">
        <v>267.0</v>
      </c>
      <c r="J16087" s="15" t="str">
        <f t="shared" si="1"/>
        <v>Relevant</v>
      </c>
    </row>
    <row r="16088" ht="22.5" customHeight="1">
      <c r="A16088" s="9" t="s">
        <v>44020</v>
      </c>
      <c r="B16088" s="10">
        <v>45614.61143518519</v>
      </c>
      <c r="C16088" s="11" t="s">
        <v>44021</v>
      </c>
      <c r="D16088" s="12">
        <v>11.0</v>
      </c>
      <c r="E16088" s="10" t="s">
        <v>17</v>
      </c>
      <c r="F16088" s="12">
        <v>2024.0</v>
      </c>
      <c r="G16088" s="13" t="s">
        <v>13</v>
      </c>
      <c r="H16088" s="14" t="s">
        <v>44022</v>
      </c>
      <c r="I16088" s="12">
        <v>1214.0</v>
      </c>
      <c r="J16088" s="15" t="str">
        <f t="shared" si="1"/>
        <v>Relevant</v>
      </c>
    </row>
    <row r="16089" ht="22.5" customHeight="1">
      <c r="A16089" s="9" t="s">
        <v>44023</v>
      </c>
      <c r="B16089" s="10">
        <v>45596.34531383102</v>
      </c>
      <c r="C16089" s="11" t="s">
        <v>44024</v>
      </c>
      <c r="D16089" s="12">
        <v>10.0</v>
      </c>
      <c r="E16089" s="10" t="s">
        <v>42</v>
      </c>
      <c r="F16089" s="12">
        <v>2024.0</v>
      </c>
      <c r="G16089" s="13" t="s">
        <v>44025</v>
      </c>
      <c r="H16089" s="14" t="s">
        <v>44026</v>
      </c>
      <c r="I16089" s="12">
        <v>12034.0</v>
      </c>
      <c r="J16089" s="15" t="str">
        <f t="shared" si="1"/>
        <v>Relevant</v>
      </c>
    </row>
    <row r="16090" ht="22.5" customHeight="1">
      <c r="A16090" s="9" t="s">
        <v>44027</v>
      </c>
      <c r="B16090" s="10">
        <v>45591.29418981481</v>
      </c>
      <c r="C16090" s="11" t="s">
        <v>3157</v>
      </c>
      <c r="D16090" s="12">
        <v>10.0</v>
      </c>
      <c r="E16090" s="10" t="s">
        <v>42</v>
      </c>
      <c r="F16090" s="12">
        <v>2024.0</v>
      </c>
      <c r="G16090" s="13" t="s">
        <v>44028</v>
      </c>
      <c r="H16090" s="14" t="s">
        <v>44029</v>
      </c>
      <c r="I16090" s="12">
        <v>9292977.0</v>
      </c>
      <c r="J16090" s="15" t="str">
        <f t="shared" si="1"/>
        <v>Irrelevant</v>
      </c>
    </row>
    <row r="16091" ht="22.5" customHeight="1">
      <c r="A16091" s="9" t="s">
        <v>44030</v>
      </c>
      <c r="B16091" s="10">
        <v>45701.32641203704</v>
      </c>
      <c r="C16091" s="11" t="s">
        <v>44031</v>
      </c>
      <c r="D16091" s="12">
        <v>2.0</v>
      </c>
      <c r="E16091" s="10" t="s">
        <v>12</v>
      </c>
      <c r="F16091" s="12">
        <v>2025.0</v>
      </c>
      <c r="G16091" s="13" t="s">
        <v>13</v>
      </c>
      <c r="H16091" s="14" t="s">
        <v>253</v>
      </c>
      <c r="I16091" s="12">
        <v>61.0</v>
      </c>
      <c r="J16091" s="15" t="str">
        <f t="shared" si="1"/>
        <v>Irrelevant</v>
      </c>
    </row>
    <row r="16092" ht="22.5" customHeight="1">
      <c r="A16092" s="9" t="s">
        <v>44032</v>
      </c>
      <c r="B16092" s="10">
        <v>45583.47790509259</v>
      </c>
      <c r="C16092" s="11" t="s">
        <v>21904</v>
      </c>
      <c r="D16092" s="12">
        <v>10.0</v>
      </c>
      <c r="E16092" s="10" t="s">
        <v>42</v>
      </c>
      <c r="F16092" s="12">
        <v>2024.0</v>
      </c>
      <c r="G16092" s="13" t="s">
        <v>13</v>
      </c>
      <c r="H16092" s="14" t="s">
        <v>2841</v>
      </c>
      <c r="I16092" s="12">
        <v>199.0</v>
      </c>
      <c r="J16092" s="15" t="str">
        <f t="shared" si="1"/>
        <v>Relevant</v>
      </c>
    </row>
    <row r="16093" ht="22.5" customHeight="1">
      <c r="A16093" s="9" t="s">
        <v>44033</v>
      </c>
      <c r="B16093" s="10">
        <v>45602.70693287037</v>
      </c>
      <c r="C16093" s="11" t="s">
        <v>44034</v>
      </c>
      <c r="D16093" s="12">
        <v>11.0</v>
      </c>
      <c r="E16093" s="10" t="s">
        <v>17</v>
      </c>
      <c r="F16093" s="12">
        <v>2024.0</v>
      </c>
      <c r="G16093" s="13" t="s">
        <v>44035</v>
      </c>
      <c r="H16093" s="14" t="s">
        <v>44036</v>
      </c>
      <c r="I16093" s="12">
        <v>0.0</v>
      </c>
      <c r="J16093" s="15" t="str">
        <f t="shared" si="1"/>
        <v>Irrelevant</v>
      </c>
    </row>
    <row r="16094" ht="22.5" customHeight="1">
      <c r="A16094" s="9" t="s">
        <v>44037</v>
      </c>
      <c r="B16094" s="10">
        <v>45610.878854166665</v>
      </c>
      <c r="C16094" s="11" t="s">
        <v>2687</v>
      </c>
      <c r="D16094" s="12">
        <v>11.0</v>
      </c>
      <c r="E16094" s="10" t="s">
        <v>17</v>
      </c>
      <c r="F16094" s="12">
        <v>2024.0</v>
      </c>
      <c r="G16094" s="13" t="s">
        <v>13</v>
      </c>
      <c r="H16094" s="14" t="s">
        <v>47</v>
      </c>
      <c r="I16094" s="12">
        <v>54.0</v>
      </c>
      <c r="J16094" s="15" t="str">
        <f t="shared" si="1"/>
        <v>Relevant</v>
      </c>
    </row>
    <row r="16095" ht="22.5" customHeight="1">
      <c r="A16095" s="9" t="s">
        <v>44038</v>
      </c>
      <c r="B16095" s="10">
        <v>45737.26415509259</v>
      </c>
      <c r="C16095" s="11" t="s">
        <v>44039</v>
      </c>
      <c r="D16095" s="12">
        <v>3.0</v>
      </c>
      <c r="E16095" s="10" t="s">
        <v>59</v>
      </c>
      <c r="F16095" s="12">
        <v>2025.0</v>
      </c>
      <c r="G16095" s="13" t="s">
        <v>44040</v>
      </c>
      <c r="H16095" s="14" t="s">
        <v>44041</v>
      </c>
      <c r="I16095" s="12">
        <v>7894642.0</v>
      </c>
      <c r="J16095" s="15" t="str">
        <f t="shared" si="1"/>
        <v>Irrelevant</v>
      </c>
    </row>
    <row r="16096" ht="22.5" customHeight="1">
      <c r="A16096" s="9" t="s">
        <v>44042</v>
      </c>
      <c r="B16096" s="10">
        <v>45641.045636574076</v>
      </c>
      <c r="C16096" s="11" t="s">
        <v>44043</v>
      </c>
      <c r="D16096" s="12">
        <v>12.0</v>
      </c>
      <c r="E16096" s="10" t="s">
        <v>26</v>
      </c>
      <c r="F16096" s="12">
        <v>2024.0</v>
      </c>
      <c r="G16096" s="13" t="s">
        <v>13</v>
      </c>
      <c r="H16096" s="14" t="s">
        <v>1067</v>
      </c>
      <c r="I16096" s="12">
        <v>120.0</v>
      </c>
      <c r="J16096" s="15" t="str">
        <f t="shared" si="1"/>
        <v>Relevant</v>
      </c>
    </row>
    <row r="16097" ht="22.5" customHeight="1">
      <c r="A16097" s="9" t="s">
        <v>44044</v>
      </c>
      <c r="B16097" s="10">
        <v>45603.50082175926</v>
      </c>
      <c r="C16097" s="11" t="s">
        <v>44045</v>
      </c>
      <c r="D16097" s="12">
        <v>11.0</v>
      </c>
      <c r="E16097" s="10" t="s">
        <v>17</v>
      </c>
      <c r="F16097" s="12">
        <v>2024.0</v>
      </c>
      <c r="G16097" s="13" t="s">
        <v>44046</v>
      </c>
      <c r="H16097" s="14" t="s">
        <v>44047</v>
      </c>
      <c r="I16097" s="12">
        <v>2044972.0</v>
      </c>
      <c r="J16097" s="15" t="str">
        <f t="shared" si="1"/>
        <v>Relevant</v>
      </c>
    </row>
    <row r="16098" ht="22.5" customHeight="1">
      <c r="A16098" s="9" t="s">
        <v>44048</v>
      </c>
      <c r="B16098" s="10">
        <v>45528.88263888889</v>
      </c>
      <c r="C16098" s="11" t="s">
        <v>44049</v>
      </c>
      <c r="D16098" s="12">
        <v>8.0</v>
      </c>
      <c r="E16098" s="10" t="s">
        <v>167</v>
      </c>
      <c r="F16098" s="12">
        <v>2024.0</v>
      </c>
      <c r="G16098" s="13" t="s">
        <v>44050</v>
      </c>
      <c r="H16098" s="14" t="s">
        <v>44051</v>
      </c>
      <c r="I16098" s="12">
        <v>9222631.0</v>
      </c>
      <c r="J16098" s="15" t="str">
        <f t="shared" si="1"/>
        <v>Irrelevant</v>
      </c>
    </row>
    <row r="16099" ht="22.5" customHeight="1">
      <c r="A16099" s="9" t="s">
        <v>44052</v>
      </c>
      <c r="B16099" s="10">
        <v>45586.66269675926</v>
      </c>
      <c r="C16099" s="11" t="s">
        <v>44053</v>
      </c>
      <c r="D16099" s="12">
        <v>10.0</v>
      </c>
      <c r="E16099" s="10" t="s">
        <v>42</v>
      </c>
      <c r="F16099" s="12">
        <v>2024.0</v>
      </c>
      <c r="G16099" s="13" t="s">
        <v>13</v>
      </c>
      <c r="H16099" s="14" t="s">
        <v>15941</v>
      </c>
      <c r="I16099" s="12">
        <v>2619.0</v>
      </c>
      <c r="J16099" s="15" t="str">
        <f t="shared" si="1"/>
        <v>Relevant</v>
      </c>
    </row>
    <row r="16100" ht="22.5" customHeight="1">
      <c r="A16100" s="9" t="s">
        <v>44054</v>
      </c>
      <c r="B16100" s="10">
        <v>45625.45732638889</v>
      </c>
      <c r="C16100" s="11" t="s">
        <v>44055</v>
      </c>
      <c r="D16100" s="12">
        <v>11.0</v>
      </c>
      <c r="E16100" s="10" t="s">
        <v>17</v>
      </c>
      <c r="F16100" s="12">
        <v>2024.0</v>
      </c>
      <c r="G16100" s="13" t="s">
        <v>13</v>
      </c>
      <c r="H16100" s="14" t="s">
        <v>199</v>
      </c>
      <c r="I16100" s="12">
        <v>712.0</v>
      </c>
      <c r="J16100" s="15" t="str">
        <f t="shared" si="1"/>
        <v>Relevant</v>
      </c>
    </row>
    <row r="16101" ht="22.5" customHeight="1">
      <c r="A16101" s="9" t="s">
        <v>44056</v>
      </c>
      <c r="B16101" s="10">
        <v>45597.82833333333</v>
      </c>
      <c r="C16101" s="11" t="s">
        <v>44057</v>
      </c>
      <c r="D16101" s="12">
        <v>11.0</v>
      </c>
      <c r="E16101" s="10" t="s">
        <v>17</v>
      </c>
      <c r="F16101" s="12">
        <v>2024.0</v>
      </c>
      <c r="G16101" s="13" t="s">
        <v>13</v>
      </c>
      <c r="H16101" s="14" t="s">
        <v>124</v>
      </c>
      <c r="I16101" s="12">
        <v>30.0</v>
      </c>
      <c r="J16101" s="15" t="str">
        <f t="shared" si="1"/>
        <v>Relevant</v>
      </c>
    </row>
    <row r="16102" ht="22.5" customHeight="1">
      <c r="A16102" s="9" t="s">
        <v>44058</v>
      </c>
      <c r="B16102" s="10">
        <v>45609.31071759259</v>
      </c>
      <c r="C16102" s="11" t="s">
        <v>44059</v>
      </c>
      <c r="D16102" s="12">
        <v>11.0</v>
      </c>
      <c r="E16102" s="10" t="s">
        <v>17</v>
      </c>
      <c r="F16102" s="12">
        <v>2024.0</v>
      </c>
      <c r="G16102" s="13" t="s">
        <v>44060</v>
      </c>
      <c r="H16102" s="14" t="s">
        <v>44061</v>
      </c>
      <c r="I16102" s="12">
        <v>8494959.0</v>
      </c>
      <c r="J16102" s="15" t="str">
        <f t="shared" si="1"/>
        <v>Relevant</v>
      </c>
    </row>
    <row r="16103" ht="22.5" customHeight="1">
      <c r="A16103" s="9" t="s">
        <v>44062</v>
      </c>
      <c r="B16103" s="10">
        <v>45711.518796296295</v>
      </c>
      <c r="C16103" s="11" t="s">
        <v>44063</v>
      </c>
      <c r="D16103" s="12">
        <v>2.0</v>
      </c>
      <c r="E16103" s="10" t="s">
        <v>12</v>
      </c>
      <c r="F16103" s="12">
        <v>2025.0</v>
      </c>
      <c r="G16103" s="13" t="s">
        <v>44064</v>
      </c>
      <c r="H16103" s="14" t="s">
        <v>44065</v>
      </c>
      <c r="I16103" s="12">
        <v>5061.0</v>
      </c>
      <c r="J16103" s="15" t="str">
        <f t="shared" si="1"/>
        <v>Irrelevant</v>
      </c>
    </row>
    <row r="16104" ht="22.5" customHeight="1">
      <c r="A16104" s="9" t="s">
        <v>44066</v>
      </c>
      <c r="B16104" s="10">
        <v>45434.665810185186</v>
      </c>
      <c r="C16104" s="11" t="s">
        <v>44067</v>
      </c>
      <c r="D16104" s="12">
        <v>5.0</v>
      </c>
      <c r="E16104" s="10" t="s">
        <v>21</v>
      </c>
      <c r="F16104" s="12">
        <v>2024.0</v>
      </c>
      <c r="G16104" s="13" t="s">
        <v>13</v>
      </c>
      <c r="H16104" s="14" t="s">
        <v>189</v>
      </c>
      <c r="I16104" s="12">
        <v>322.0</v>
      </c>
      <c r="J16104" s="15" t="str">
        <f t="shared" si="1"/>
        <v>Relevant</v>
      </c>
    </row>
    <row r="16105" ht="22.5" customHeight="1">
      <c r="A16105" s="9" t="s">
        <v>44068</v>
      </c>
      <c r="B16105" s="10">
        <v>45615.65011574074</v>
      </c>
      <c r="C16105" s="11" t="s">
        <v>44069</v>
      </c>
      <c r="D16105" s="12">
        <v>11.0</v>
      </c>
      <c r="E16105" s="10" t="s">
        <v>17</v>
      </c>
      <c r="F16105" s="12">
        <v>2024.0</v>
      </c>
      <c r="G16105" s="13" t="s">
        <v>13</v>
      </c>
      <c r="H16105" s="14" t="s">
        <v>2781</v>
      </c>
      <c r="I16105" s="12">
        <v>368.0</v>
      </c>
      <c r="J16105" s="15" t="str">
        <f t="shared" si="1"/>
        <v>Relevant</v>
      </c>
    </row>
    <row r="16106" ht="22.5" customHeight="1">
      <c r="A16106" s="9" t="s">
        <v>44070</v>
      </c>
      <c r="B16106" s="10">
        <v>45721.33457175926</v>
      </c>
      <c r="C16106" s="11" t="s">
        <v>44071</v>
      </c>
      <c r="D16106" s="12">
        <v>3.0</v>
      </c>
      <c r="E16106" s="10" t="s">
        <v>59</v>
      </c>
      <c r="F16106" s="12">
        <v>2025.0</v>
      </c>
      <c r="G16106" s="13" t="s">
        <v>13</v>
      </c>
      <c r="H16106" s="14" t="s">
        <v>44072</v>
      </c>
      <c r="I16106" s="12">
        <v>1322.0</v>
      </c>
      <c r="J16106" s="15" t="str">
        <f t="shared" si="1"/>
        <v>Irrelevant</v>
      </c>
    </row>
    <row r="16107" ht="22.5" customHeight="1">
      <c r="A16107" s="9" t="s">
        <v>44073</v>
      </c>
      <c r="B16107" s="10">
        <v>45617.51094907407</v>
      </c>
      <c r="C16107" s="11" t="s">
        <v>21105</v>
      </c>
      <c r="D16107" s="12">
        <v>11.0</v>
      </c>
      <c r="E16107" s="10" t="s">
        <v>17</v>
      </c>
      <c r="F16107" s="12">
        <v>2024.0</v>
      </c>
      <c r="G16107" s="13" t="s">
        <v>44074</v>
      </c>
      <c r="H16107" s="14" t="s">
        <v>44075</v>
      </c>
      <c r="I16107" s="12">
        <v>8443435.0</v>
      </c>
      <c r="J16107" s="15" t="str">
        <f t="shared" si="1"/>
        <v>Relevant</v>
      </c>
    </row>
    <row r="16108" ht="22.5" customHeight="1">
      <c r="A16108" s="9" t="s">
        <v>44076</v>
      </c>
      <c r="B16108" s="10">
        <v>45437.25466435185</v>
      </c>
      <c r="C16108" s="11" t="s">
        <v>44077</v>
      </c>
      <c r="D16108" s="12">
        <v>5.0</v>
      </c>
      <c r="E16108" s="10" t="s">
        <v>21</v>
      </c>
      <c r="F16108" s="12">
        <v>2024.0</v>
      </c>
      <c r="G16108" s="13" t="s">
        <v>44078</v>
      </c>
      <c r="H16108" s="14" t="s">
        <v>44079</v>
      </c>
      <c r="I16108" s="12">
        <v>7456164.0</v>
      </c>
      <c r="J16108" s="15" t="str">
        <f t="shared" si="1"/>
        <v>Irrelevant</v>
      </c>
    </row>
    <row r="16109" ht="22.5" customHeight="1">
      <c r="A16109" s="9" t="s">
        <v>44080</v>
      </c>
      <c r="B16109" s="10">
        <v>45646.294444444444</v>
      </c>
      <c r="C16109" s="11" t="s">
        <v>930</v>
      </c>
      <c r="D16109" s="12">
        <v>12.0</v>
      </c>
      <c r="E16109" s="10" t="s">
        <v>26</v>
      </c>
      <c r="F16109" s="12">
        <v>2024.0</v>
      </c>
      <c r="G16109" s="13" t="s">
        <v>44081</v>
      </c>
      <c r="H16109" s="14" t="s">
        <v>44082</v>
      </c>
      <c r="I16109" s="12">
        <v>6195.0</v>
      </c>
      <c r="J16109" s="15" t="str">
        <f t="shared" si="1"/>
        <v>Relevant</v>
      </c>
    </row>
    <row r="16110" ht="22.5" customHeight="1">
      <c r="A16110" s="9" t="s">
        <v>44083</v>
      </c>
      <c r="B16110" s="10">
        <v>45608.53221064815</v>
      </c>
      <c r="C16110" s="11" t="s">
        <v>44084</v>
      </c>
      <c r="D16110" s="12">
        <v>11.0</v>
      </c>
      <c r="E16110" s="10" t="s">
        <v>17</v>
      </c>
      <c r="F16110" s="12">
        <v>2024.0</v>
      </c>
      <c r="G16110" s="13" t="s">
        <v>13</v>
      </c>
      <c r="H16110" s="14" t="s">
        <v>2369</v>
      </c>
      <c r="I16110" s="12">
        <v>574.0</v>
      </c>
      <c r="J16110" s="15" t="str">
        <f t="shared" si="1"/>
        <v>Relevant</v>
      </c>
    </row>
    <row r="16111" ht="22.5" customHeight="1">
      <c r="A16111" s="9" t="s">
        <v>44085</v>
      </c>
      <c r="B16111" s="10">
        <v>45608.38346064815</v>
      </c>
      <c r="C16111" s="11" t="s">
        <v>28249</v>
      </c>
      <c r="D16111" s="12">
        <v>11.0</v>
      </c>
      <c r="E16111" s="10" t="s">
        <v>17</v>
      </c>
      <c r="F16111" s="12">
        <v>2024.0</v>
      </c>
      <c r="G16111" s="13" t="s">
        <v>13</v>
      </c>
      <c r="H16111" s="14" t="s">
        <v>2369</v>
      </c>
      <c r="I16111" s="12">
        <v>752.0</v>
      </c>
      <c r="J16111" s="15" t="str">
        <f t="shared" si="1"/>
        <v>Relevant</v>
      </c>
    </row>
    <row r="16112" ht="22.5" customHeight="1">
      <c r="A16112" s="9" t="s">
        <v>44086</v>
      </c>
      <c r="B16112" s="10">
        <v>45566.66614259259</v>
      </c>
      <c r="C16112" s="11" t="s">
        <v>44087</v>
      </c>
      <c r="D16112" s="12">
        <v>10.0</v>
      </c>
      <c r="E16112" s="10" t="s">
        <v>42</v>
      </c>
      <c r="F16112" s="12">
        <v>2024.0</v>
      </c>
      <c r="G16112" s="13" t="s">
        <v>44088</v>
      </c>
      <c r="H16112" s="14" t="s">
        <v>44089</v>
      </c>
      <c r="I16112" s="12">
        <v>8232.0</v>
      </c>
      <c r="J16112" s="15" t="str">
        <f t="shared" si="1"/>
        <v>Irrelevant</v>
      </c>
    </row>
    <row r="16113" ht="22.5" customHeight="1">
      <c r="A16113" s="9" t="s">
        <v>44090</v>
      </c>
      <c r="B16113" s="10">
        <v>45696.86865740741</v>
      </c>
      <c r="C16113" s="11" t="s">
        <v>11524</v>
      </c>
      <c r="D16113" s="12">
        <v>2.0</v>
      </c>
      <c r="E16113" s="10" t="s">
        <v>12</v>
      </c>
      <c r="F16113" s="12">
        <v>2025.0</v>
      </c>
      <c r="G16113" s="13" t="s">
        <v>13</v>
      </c>
      <c r="H16113" s="14" t="s">
        <v>14</v>
      </c>
      <c r="I16113" s="12">
        <v>145.0</v>
      </c>
      <c r="J16113" s="15" t="str">
        <f t="shared" si="1"/>
        <v>Relevant</v>
      </c>
    </row>
    <row r="16114" ht="22.5" customHeight="1">
      <c r="A16114" s="9" t="s">
        <v>44091</v>
      </c>
      <c r="B16114" s="10">
        <v>45625.632106481484</v>
      </c>
      <c r="C16114" s="11" t="s">
        <v>44092</v>
      </c>
      <c r="D16114" s="12">
        <v>11.0</v>
      </c>
      <c r="E16114" s="10" t="s">
        <v>17</v>
      </c>
      <c r="F16114" s="12">
        <v>2024.0</v>
      </c>
      <c r="G16114" s="13" t="s">
        <v>13</v>
      </c>
      <c r="H16114" s="14" t="s">
        <v>199</v>
      </c>
      <c r="I16114" s="12">
        <v>134.0</v>
      </c>
      <c r="J16114" s="15" t="str">
        <f t="shared" si="1"/>
        <v>Relevant</v>
      </c>
    </row>
    <row r="16115" ht="22.5" customHeight="1">
      <c r="A16115" s="9" t="s">
        <v>44093</v>
      </c>
      <c r="B16115" s="10">
        <v>45696.738217592596</v>
      </c>
      <c r="C16115" s="11" t="s">
        <v>44094</v>
      </c>
      <c r="D16115" s="12">
        <v>2.0</v>
      </c>
      <c r="E16115" s="10" t="s">
        <v>12</v>
      </c>
      <c r="F16115" s="12">
        <v>2025.0</v>
      </c>
      <c r="G16115" s="13" t="s">
        <v>13</v>
      </c>
      <c r="H16115" s="14" t="s">
        <v>1264</v>
      </c>
      <c r="I16115" s="12">
        <v>765.0</v>
      </c>
      <c r="J16115" s="15" t="str">
        <f t="shared" si="1"/>
        <v>Relevant</v>
      </c>
    </row>
    <row r="16116" ht="22.5" customHeight="1">
      <c r="A16116" s="9" t="s">
        <v>44095</v>
      </c>
      <c r="B16116" s="10">
        <v>45698.992893518516</v>
      </c>
      <c r="C16116" s="11" t="s">
        <v>44096</v>
      </c>
      <c r="D16116" s="12">
        <v>2.0</v>
      </c>
      <c r="E16116" s="10" t="s">
        <v>12</v>
      </c>
      <c r="F16116" s="12">
        <v>2025.0</v>
      </c>
      <c r="G16116" s="13" t="s">
        <v>13</v>
      </c>
      <c r="H16116" s="14" t="s">
        <v>691</v>
      </c>
      <c r="I16116" s="12">
        <v>189.0</v>
      </c>
      <c r="J16116" s="15" t="str">
        <f t="shared" si="1"/>
        <v>Relevant</v>
      </c>
    </row>
    <row r="16117" ht="22.5" customHeight="1">
      <c r="A16117" s="9" t="s">
        <v>44097</v>
      </c>
      <c r="B16117" s="10">
        <v>45615.30273148148</v>
      </c>
      <c r="C16117" s="11" t="s">
        <v>44098</v>
      </c>
      <c r="D16117" s="12">
        <v>11.0</v>
      </c>
      <c r="E16117" s="10" t="s">
        <v>17</v>
      </c>
      <c r="F16117" s="12">
        <v>2024.0</v>
      </c>
      <c r="G16117" s="13" t="s">
        <v>44099</v>
      </c>
      <c r="H16117" s="14" t="s">
        <v>44100</v>
      </c>
      <c r="I16117" s="12">
        <v>1.8830927E7</v>
      </c>
      <c r="J16117" s="15" t="str">
        <f t="shared" si="1"/>
        <v>Irrelevant</v>
      </c>
    </row>
    <row r="16118" ht="22.5" customHeight="1">
      <c r="A16118" s="9" t="s">
        <v>44101</v>
      </c>
      <c r="B16118" s="10">
        <v>45688.78755787037</v>
      </c>
      <c r="C16118" s="11" t="s">
        <v>18960</v>
      </c>
      <c r="D16118" s="12">
        <v>1.0</v>
      </c>
      <c r="E16118" s="10" t="s">
        <v>70</v>
      </c>
      <c r="F16118" s="12">
        <v>2025.0</v>
      </c>
      <c r="G16118" s="13" t="s">
        <v>13</v>
      </c>
      <c r="H16118" s="14" t="s">
        <v>1733</v>
      </c>
      <c r="I16118" s="12">
        <v>249.0</v>
      </c>
      <c r="J16118" s="15" t="str">
        <f t="shared" si="1"/>
        <v>Relevant</v>
      </c>
    </row>
    <row r="16119" ht="22.5" customHeight="1">
      <c r="A16119" s="9" t="s">
        <v>44102</v>
      </c>
      <c r="B16119" s="10">
        <v>45673.44399305555</v>
      </c>
      <c r="C16119" s="11" t="s">
        <v>27709</v>
      </c>
      <c r="D16119" s="12">
        <v>1.0</v>
      </c>
      <c r="E16119" s="10" t="s">
        <v>70</v>
      </c>
      <c r="F16119" s="12">
        <v>2025.0</v>
      </c>
      <c r="G16119" s="13" t="s">
        <v>13</v>
      </c>
      <c r="H16119" s="14" t="s">
        <v>1999</v>
      </c>
      <c r="I16119" s="12">
        <v>495.0</v>
      </c>
      <c r="J16119" s="15" t="str">
        <f t="shared" si="1"/>
        <v>Relevant</v>
      </c>
    </row>
    <row r="16120" ht="22.5" customHeight="1">
      <c r="A16120" s="9" t="s">
        <v>44103</v>
      </c>
      <c r="B16120" s="10">
        <v>45723.94207175926</v>
      </c>
      <c r="C16120" s="11" t="s">
        <v>44104</v>
      </c>
      <c r="D16120" s="12">
        <v>3.0</v>
      </c>
      <c r="E16120" s="10" t="s">
        <v>59</v>
      </c>
      <c r="F16120" s="12">
        <v>2025.0</v>
      </c>
      <c r="G16120" s="13" t="s">
        <v>13</v>
      </c>
      <c r="H16120" s="14" t="s">
        <v>430</v>
      </c>
      <c r="I16120" s="12">
        <v>36.0</v>
      </c>
      <c r="J16120" s="15" t="str">
        <f t="shared" si="1"/>
        <v>Relevant</v>
      </c>
    </row>
    <row r="16121" ht="22.5" customHeight="1">
      <c r="A16121" s="9" t="s">
        <v>44105</v>
      </c>
      <c r="B16121" s="10">
        <v>45579.43488425926</v>
      </c>
      <c r="C16121" s="11" t="s">
        <v>44106</v>
      </c>
      <c r="D16121" s="12">
        <v>10.0</v>
      </c>
      <c r="E16121" s="10" t="s">
        <v>42</v>
      </c>
      <c r="F16121" s="12">
        <v>2024.0</v>
      </c>
      <c r="G16121" s="13" t="s">
        <v>13</v>
      </c>
      <c r="H16121" s="14" t="s">
        <v>383</v>
      </c>
      <c r="I16121" s="12">
        <v>226.0</v>
      </c>
      <c r="J16121" s="15" t="str">
        <f t="shared" si="1"/>
        <v>Relevant</v>
      </c>
    </row>
    <row r="16122" ht="22.5" customHeight="1">
      <c r="A16122" s="9" t="s">
        <v>44107</v>
      </c>
      <c r="B16122" s="10">
        <v>45532.56693287037</v>
      </c>
      <c r="C16122" s="11" t="s">
        <v>44108</v>
      </c>
      <c r="D16122" s="12">
        <v>8.0</v>
      </c>
      <c r="E16122" s="10" t="s">
        <v>167</v>
      </c>
      <c r="F16122" s="12">
        <v>2024.0</v>
      </c>
      <c r="G16122" s="13" t="s">
        <v>13</v>
      </c>
      <c r="H16122" s="14" t="s">
        <v>44109</v>
      </c>
      <c r="I16122" s="12">
        <v>48637.0</v>
      </c>
      <c r="J16122" s="15" t="str">
        <f t="shared" si="1"/>
        <v>Relevant</v>
      </c>
    </row>
    <row r="16123" ht="22.5" customHeight="1">
      <c r="A16123" s="9" t="s">
        <v>44110</v>
      </c>
      <c r="B16123" s="10">
        <v>45600.61634259259</v>
      </c>
      <c r="C16123" s="11" t="s">
        <v>44111</v>
      </c>
      <c r="D16123" s="12">
        <v>11.0</v>
      </c>
      <c r="E16123" s="10" t="s">
        <v>17</v>
      </c>
      <c r="F16123" s="12">
        <v>2024.0</v>
      </c>
      <c r="G16123" s="13" t="s">
        <v>13</v>
      </c>
      <c r="H16123" s="14" t="s">
        <v>44112</v>
      </c>
      <c r="I16123" s="12">
        <v>172.0</v>
      </c>
      <c r="J16123" s="15" t="str">
        <f t="shared" si="1"/>
        <v>Relevant</v>
      </c>
    </row>
    <row r="16124" ht="22.5" customHeight="1">
      <c r="A16124" s="9" t="s">
        <v>44113</v>
      </c>
      <c r="B16124" s="10">
        <v>45615.68424768518</v>
      </c>
      <c r="C16124" s="11" t="s">
        <v>44114</v>
      </c>
      <c r="D16124" s="12">
        <v>11.0</v>
      </c>
      <c r="E16124" s="10" t="s">
        <v>17</v>
      </c>
      <c r="F16124" s="12">
        <v>2024.0</v>
      </c>
      <c r="G16124" s="13" t="s">
        <v>13</v>
      </c>
      <c r="H16124" s="14" t="s">
        <v>1325</v>
      </c>
      <c r="I16124" s="12">
        <v>201.0</v>
      </c>
      <c r="J16124" s="15" t="str">
        <f t="shared" si="1"/>
        <v>Relevant</v>
      </c>
    </row>
    <row r="16125" ht="22.5" customHeight="1">
      <c r="A16125" s="9" t="s">
        <v>44115</v>
      </c>
      <c r="B16125" s="10">
        <v>45696.71703703704</v>
      </c>
      <c r="C16125" s="11" t="s">
        <v>44116</v>
      </c>
      <c r="D16125" s="12">
        <v>2.0</v>
      </c>
      <c r="E16125" s="10" t="s">
        <v>12</v>
      </c>
      <c r="F16125" s="12">
        <v>2025.0</v>
      </c>
      <c r="G16125" s="13" t="s">
        <v>13</v>
      </c>
      <c r="H16125" s="14" t="s">
        <v>44117</v>
      </c>
      <c r="I16125" s="12">
        <v>466.0</v>
      </c>
      <c r="J16125" s="15" t="str">
        <f t="shared" si="1"/>
        <v>Relevant</v>
      </c>
    </row>
    <row r="16126" ht="22.5" customHeight="1">
      <c r="A16126" s="9" t="s">
        <v>44118</v>
      </c>
      <c r="B16126" s="10">
        <v>45655.79561342593</v>
      </c>
      <c r="C16126" s="11" t="s">
        <v>44119</v>
      </c>
      <c r="D16126" s="12">
        <v>12.0</v>
      </c>
      <c r="E16126" s="10" t="s">
        <v>26</v>
      </c>
      <c r="F16126" s="12">
        <v>2024.0</v>
      </c>
      <c r="G16126" s="13" t="s">
        <v>13</v>
      </c>
      <c r="H16126" s="14" t="s">
        <v>44120</v>
      </c>
      <c r="I16126" s="12">
        <v>306.0</v>
      </c>
      <c r="J16126" s="15" t="str">
        <f t="shared" si="1"/>
        <v>Irrelevant</v>
      </c>
    </row>
    <row r="16127" ht="22.5" customHeight="1">
      <c r="A16127" s="9" t="s">
        <v>44121</v>
      </c>
      <c r="B16127" s="10">
        <v>45601.50965277778</v>
      </c>
      <c r="C16127" s="11" t="s">
        <v>32341</v>
      </c>
      <c r="D16127" s="12">
        <v>11.0</v>
      </c>
      <c r="E16127" s="10" t="s">
        <v>17</v>
      </c>
      <c r="F16127" s="12">
        <v>2024.0</v>
      </c>
      <c r="G16127" s="13" t="s">
        <v>13</v>
      </c>
      <c r="H16127" s="14" t="s">
        <v>12646</v>
      </c>
      <c r="I16127" s="12">
        <v>1.0</v>
      </c>
      <c r="J16127" s="15" t="str">
        <f t="shared" si="1"/>
        <v>Relevant</v>
      </c>
    </row>
    <row r="16128" ht="22.5" customHeight="1">
      <c r="A16128" s="9" t="s">
        <v>44122</v>
      </c>
      <c r="B16128" s="10">
        <v>45487.22046875</v>
      </c>
      <c r="C16128" s="11" t="s">
        <v>44123</v>
      </c>
      <c r="D16128" s="12">
        <v>7.0</v>
      </c>
      <c r="E16128" s="10" t="s">
        <v>55</v>
      </c>
      <c r="F16128" s="12">
        <v>2024.0</v>
      </c>
      <c r="G16128" s="13" t="s">
        <v>44124</v>
      </c>
      <c r="H16128" s="14" t="s">
        <v>44125</v>
      </c>
      <c r="I16128" s="12">
        <v>0.0</v>
      </c>
      <c r="J16128" s="15" t="str">
        <f t="shared" si="1"/>
        <v>Relevant</v>
      </c>
    </row>
    <row r="16129" ht="22.5" customHeight="1">
      <c r="A16129" s="9" t="s">
        <v>44126</v>
      </c>
      <c r="B16129" s="10">
        <v>45588.57331018519</v>
      </c>
      <c r="C16129" s="11" t="s">
        <v>44127</v>
      </c>
      <c r="D16129" s="12">
        <v>10.0</v>
      </c>
      <c r="E16129" s="10" t="s">
        <v>42</v>
      </c>
      <c r="F16129" s="12">
        <v>2024.0</v>
      </c>
      <c r="G16129" s="13" t="s">
        <v>13</v>
      </c>
      <c r="H16129" s="14" t="s">
        <v>338</v>
      </c>
      <c r="I16129" s="12">
        <v>325.0</v>
      </c>
      <c r="J16129" s="15" t="str">
        <f t="shared" si="1"/>
        <v>Relevant</v>
      </c>
    </row>
    <row r="16130" ht="22.5" customHeight="1">
      <c r="A16130" s="9" t="s">
        <v>44128</v>
      </c>
      <c r="B16130" s="10">
        <v>45616.688113425924</v>
      </c>
      <c r="C16130" s="11" t="s">
        <v>44129</v>
      </c>
      <c r="D16130" s="12">
        <v>11.0</v>
      </c>
      <c r="E16130" s="10" t="s">
        <v>17</v>
      </c>
      <c r="F16130" s="12">
        <v>2024.0</v>
      </c>
      <c r="G16130" s="13" t="s">
        <v>13</v>
      </c>
      <c r="H16130" s="14" t="s">
        <v>44130</v>
      </c>
      <c r="I16130" s="12">
        <v>10087.0</v>
      </c>
      <c r="J16130" s="15" t="str">
        <f t="shared" si="1"/>
        <v>Irrelevant</v>
      </c>
    </row>
    <row r="16131" ht="22.5" customHeight="1">
      <c r="A16131" s="9" t="s">
        <v>44131</v>
      </c>
      <c r="B16131" s="10">
        <v>45598.90972222222</v>
      </c>
      <c r="C16131" s="11" t="s">
        <v>41281</v>
      </c>
      <c r="D16131" s="12">
        <v>11.0</v>
      </c>
      <c r="E16131" s="10" t="s">
        <v>17</v>
      </c>
      <c r="F16131" s="12">
        <v>2024.0</v>
      </c>
      <c r="G16131" s="13" t="s">
        <v>44132</v>
      </c>
      <c r="H16131" s="14" t="s">
        <v>44133</v>
      </c>
      <c r="I16131" s="12">
        <v>1.5232462E7</v>
      </c>
      <c r="J16131" s="15" t="str">
        <f t="shared" si="1"/>
        <v>Relevant</v>
      </c>
    </row>
    <row r="16132" ht="22.5" customHeight="1">
      <c r="A16132" s="9" t="s">
        <v>44134</v>
      </c>
      <c r="B16132" s="10">
        <v>45697.72457175926</v>
      </c>
      <c r="C16132" s="11" t="s">
        <v>44135</v>
      </c>
      <c r="D16132" s="12">
        <v>2.0</v>
      </c>
      <c r="E16132" s="10" t="s">
        <v>12</v>
      </c>
      <c r="F16132" s="12">
        <v>2025.0</v>
      </c>
      <c r="G16132" s="13" t="s">
        <v>13</v>
      </c>
      <c r="H16132" s="14" t="s">
        <v>14</v>
      </c>
      <c r="I16132" s="12">
        <v>40.0</v>
      </c>
      <c r="J16132" s="15" t="str">
        <f t="shared" si="1"/>
        <v>Relevant</v>
      </c>
    </row>
    <row r="16133" ht="22.5" customHeight="1">
      <c r="A16133" s="9" t="s">
        <v>44136</v>
      </c>
      <c r="B16133" s="10">
        <v>45643.49457462963</v>
      </c>
      <c r="C16133" s="11" t="s">
        <v>44137</v>
      </c>
      <c r="D16133" s="12">
        <v>12.0</v>
      </c>
      <c r="E16133" s="10" t="s">
        <v>26</v>
      </c>
      <c r="F16133" s="12">
        <v>2024.0</v>
      </c>
      <c r="G16133" s="13" t="s">
        <v>44138</v>
      </c>
      <c r="H16133" s="14" t="s">
        <v>44139</v>
      </c>
      <c r="I16133" s="12">
        <v>1.1946612E7</v>
      </c>
      <c r="J16133" s="15" t="str">
        <f t="shared" si="1"/>
        <v>Relevant</v>
      </c>
    </row>
    <row r="16134" ht="22.5" customHeight="1">
      <c r="A16134" s="9" t="s">
        <v>44140</v>
      </c>
      <c r="B16134" s="10">
        <v>45616.79969907407</v>
      </c>
      <c r="C16134" s="11" t="s">
        <v>44141</v>
      </c>
      <c r="D16134" s="12">
        <v>11.0</v>
      </c>
      <c r="E16134" s="10" t="s">
        <v>17</v>
      </c>
      <c r="F16134" s="12">
        <v>2024.0</v>
      </c>
      <c r="G16134" s="13" t="s">
        <v>13</v>
      </c>
      <c r="H16134" s="14" t="s">
        <v>1437</v>
      </c>
      <c r="I16134" s="12">
        <v>7137.0</v>
      </c>
      <c r="J16134" s="15" t="str">
        <f t="shared" si="1"/>
        <v>Relevant</v>
      </c>
    </row>
    <row r="16135" ht="22.5" customHeight="1">
      <c r="A16135" s="9" t="s">
        <v>44142</v>
      </c>
      <c r="B16135" s="10">
        <v>45738.44080153935</v>
      </c>
      <c r="C16135" s="11" t="s">
        <v>44143</v>
      </c>
      <c r="D16135" s="12">
        <v>3.0</v>
      </c>
      <c r="E16135" s="10" t="s">
        <v>59</v>
      </c>
      <c r="F16135" s="12">
        <v>2025.0</v>
      </c>
      <c r="G16135" s="13" t="s">
        <v>44144</v>
      </c>
      <c r="H16135" s="14" t="s">
        <v>44145</v>
      </c>
      <c r="I16135" s="12">
        <v>1928.0</v>
      </c>
      <c r="J16135" s="15" t="str">
        <f t="shared" si="1"/>
        <v>Irrelevant</v>
      </c>
    </row>
    <row r="16136" ht="22.5" customHeight="1">
      <c r="A16136" s="9" t="s">
        <v>44146</v>
      </c>
      <c r="B16136" s="10">
        <v>45437.804293981484</v>
      </c>
      <c r="C16136" s="11" t="s">
        <v>44147</v>
      </c>
      <c r="D16136" s="12">
        <v>5.0</v>
      </c>
      <c r="E16136" s="10" t="s">
        <v>21</v>
      </c>
      <c r="F16136" s="12">
        <v>2024.0</v>
      </c>
      <c r="G16136" s="13" t="s">
        <v>13</v>
      </c>
      <c r="H16136" s="14" t="s">
        <v>1744</v>
      </c>
      <c r="I16136" s="12">
        <v>431.0</v>
      </c>
      <c r="J16136" s="15" t="str">
        <f t="shared" si="1"/>
        <v>Relevant</v>
      </c>
    </row>
    <row r="16137" ht="22.5" customHeight="1">
      <c r="A16137" s="9" t="s">
        <v>44148</v>
      </c>
      <c r="B16137" s="10">
        <v>45696.76592592592</v>
      </c>
      <c r="C16137" s="11" t="s">
        <v>44149</v>
      </c>
      <c r="D16137" s="12">
        <v>2.0</v>
      </c>
      <c r="E16137" s="10" t="s">
        <v>12</v>
      </c>
      <c r="F16137" s="12">
        <v>2025.0</v>
      </c>
      <c r="G16137" s="13" t="s">
        <v>13</v>
      </c>
      <c r="H16137" s="14" t="s">
        <v>14</v>
      </c>
      <c r="I16137" s="12">
        <v>3692.0</v>
      </c>
      <c r="J16137" s="15" t="str">
        <f t="shared" si="1"/>
        <v>Relevant</v>
      </c>
    </row>
    <row r="16138" ht="22.5" customHeight="1">
      <c r="A16138" s="9" t="s">
        <v>44150</v>
      </c>
      <c r="B16138" s="10">
        <v>45597.35306712963</v>
      </c>
      <c r="C16138" s="11" t="s">
        <v>44151</v>
      </c>
      <c r="D16138" s="12">
        <v>11.0</v>
      </c>
      <c r="E16138" s="10" t="s">
        <v>17</v>
      </c>
      <c r="F16138" s="12">
        <v>2024.0</v>
      </c>
      <c r="G16138" s="13" t="s">
        <v>44152</v>
      </c>
      <c r="H16138" s="14" t="s">
        <v>44153</v>
      </c>
      <c r="I16138" s="12">
        <v>27642.0</v>
      </c>
      <c r="J16138" s="15" t="str">
        <f t="shared" si="1"/>
        <v>Relevant</v>
      </c>
    </row>
    <row r="16139" ht="22.5" customHeight="1">
      <c r="A16139" s="9" t="s">
        <v>44154</v>
      </c>
      <c r="B16139" s="10">
        <v>45598.48663194444</v>
      </c>
      <c r="C16139" s="11" t="s">
        <v>44155</v>
      </c>
      <c r="D16139" s="12">
        <v>11.0</v>
      </c>
      <c r="E16139" s="10" t="s">
        <v>17</v>
      </c>
      <c r="F16139" s="12">
        <v>2024.0</v>
      </c>
      <c r="G16139" s="13" t="s">
        <v>44156</v>
      </c>
      <c r="H16139" s="14" t="s">
        <v>44157</v>
      </c>
      <c r="I16139" s="12">
        <v>8026530.0</v>
      </c>
      <c r="J16139" s="15" t="str">
        <f t="shared" si="1"/>
        <v>Relevant</v>
      </c>
    </row>
    <row r="16140" ht="22.5" customHeight="1">
      <c r="A16140" s="9" t="s">
        <v>44158</v>
      </c>
      <c r="B16140" s="10">
        <v>45563.72221797454</v>
      </c>
      <c r="C16140" s="11" t="s">
        <v>19006</v>
      </c>
      <c r="D16140" s="12">
        <v>9.0</v>
      </c>
      <c r="E16140" s="10" t="s">
        <v>114</v>
      </c>
      <c r="F16140" s="12">
        <v>2024.0</v>
      </c>
      <c r="G16140" s="13" t="s">
        <v>44159</v>
      </c>
      <c r="H16140" s="14" t="s">
        <v>44160</v>
      </c>
      <c r="I16140" s="12">
        <v>1.2767834E7</v>
      </c>
      <c r="J16140" s="15" t="str">
        <f t="shared" si="1"/>
        <v>Relevant</v>
      </c>
    </row>
    <row r="16141" ht="22.5" customHeight="1">
      <c r="A16141" s="9" t="s">
        <v>44161</v>
      </c>
      <c r="B16141" s="10">
        <v>45608.44988425926</v>
      </c>
      <c r="C16141" s="11" t="s">
        <v>44162</v>
      </c>
      <c r="D16141" s="12">
        <v>11.0</v>
      </c>
      <c r="E16141" s="10" t="s">
        <v>17</v>
      </c>
      <c r="F16141" s="12">
        <v>2024.0</v>
      </c>
      <c r="G16141" s="13" t="s">
        <v>13</v>
      </c>
      <c r="H16141" s="14" t="s">
        <v>2369</v>
      </c>
      <c r="I16141" s="12">
        <v>3355.0</v>
      </c>
      <c r="J16141" s="15" t="str">
        <f t="shared" si="1"/>
        <v>Relevant</v>
      </c>
    </row>
    <row r="16142" ht="22.5" customHeight="1">
      <c r="A16142" s="9" t="s">
        <v>44163</v>
      </c>
      <c r="B16142" s="10">
        <v>45493.98202546296</v>
      </c>
      <c r="C16142" s="11" t="s">
        <v>44164</v>
      </c>
      <c r="D16142" s="12">
        <v>7.0</v>
      </c>
      <c r="E16142" s="10" t="s">
        <v>55</v>
      </c>
      <c r="F16142" s="12">
        <v>2024.0</v>
      </c>
      <c r="G16142" s="13" t="s">
        <v>44165</v>
      </c>
      <c r="H16142" s="14" t="s">
        <v>44166</v>
      </c>
      <c r="I16142" s="12">
        <v>289517.0</v>
      </c>
      <c r="J16142" s="15" t="str">
        <f t="shared" si="1"/>
        <v>Irrelevant</v>
      </c>
    </row>
    <row r="16143" ht="22.5" customHeight="1">
      <c r="A16143" s="9" t="s">
        <v>44167</v>
      </c>
      <c r="B16143" s="10">
        <v>45615.370833333334</v>
      </c>
      <c r="C16143" s="11" t="s">
        <v>44168</v>
      </c>
      <c r="D16143" s="12">
        <v>11.0</v>
      </c>
      <c r="E16143" s="10" t="s">
        <v>17</v>
      </c>
      <c r="F16143" s="12">
        <v>2024.0</v>
      </c>
      <c r="G16143" s="13" t="s">
        <v>13</v>
      </c>
      <c r="H16143" s="14" t="s">
        <v>781</v>
      </c>
      <c r="I16143" s="12">
        <v>8.0</v>
      </c>
      <c r="J16143" s="15" t="str">
        <f t="shared" si="1"/>
        <v>Irrelevant</v>
      </c>
    </row>
    <row r="16144" ht="22.5" customHeight="1">
      <c r="A16144" s="9" t="s">
        <v>44169</v>
      </c>
      <c r="B16144" s="10">
        <v>45625.779027777775</v>
      </c>
      <c r="C16144" s="11" t="s">
        <v>27963</v>
      </c>
      <c r="D16144" s="12">
        <v>11.0</v>
      </c>
      <c r="E16144" s="10" t="s">
        <v>17</v>
      </c>
      <c r="F16144" s="12">
        <v>2024.0</v>
      </c>
      <c r="G16144" s="13" t="s">
        <v>13</v>
      </c>
      <c r="H16144" s="14" t="s">
        <v>13380</v>
      </c>
      <c r="I16144" s="12">
        <v>1667.0</v>
      </c>
      <c r="J16144" s="15" t="str">
        <f t="shared" si="1"/>
        <v>Relevant</v>
      </c>
    </row>
    <row r="16145" ht="22.5" customHeight="1">
      <c r="A16145" s="9" t="s">
        <v>44170</v>
      </c>
      <c r="B16145" s="10">
        <v>45587.38439733796</v>
      </c>
      <c r="C16145" s="11" t="s">
        <v>9214</v>
      </c>
      <c r="D16145" s="12">
        <v>10.0</v>
      </c>
      <c r="E16145" s="10" t="s">
        <v>42</v>
      </c>
      <c r="F16145" s="12">
        <v>2024.0</v>
      </c>
      <c r="G16145" s="13" t="s">
        <v>44171</v>
      </c>
      <c r="H16145" s="14" t="s">
        <v>44172</v>
      </c>
      <c r="I16145" s="12">
        <v>1736725.0</v>
      </c>
      <c r="J16145" s="15" t="str">
        <f t="shared" si="1"/>
        <v>Relevant</v>
      </c>
    </row>
    <row r="16146" ht="22.5" customHeight="1">
      <c r="A16146" s="9" t="s">
        <v>44173</v>
      </c>
      <c r="B16146" s="10">
        <v>45619.76986111111</v>
      </c>
      <c r="C16146" s="11" t="s">
        <v>44174</v>
      </c>
      <c r="D16146" s="12">
        <v>11.0</v>
      </c>
      <c r="E16146" s="10" t="s">
        <v>17</v>
      </c>
      <c r="F16146" s="12">
        <v>2024.0</v>
      </c>
      <c r="G16146" s="13" t="s">
        <v>13</v>
      </c>
      <c r="H16146" s="14" t="s">
        <v>44175</v>
      </c>
      <c r="I16146" s="12">
        <v>985.0</v>
      </c>
      <c r="J16146" s="15" t="str">
        <f t="shared" si="1"/>
        <v>Relevant</v>
      </c>
    </row>
    <row r="16147" ht="22.5" customHeight="1">
      <c r="A16147" s="9" t="s">
        <v>44176</v>
      </c>
      <c r="B16147" s="10">
        <v>45601.75815202546</v>
      </c>
      <c r="C16147" s="11" t="s">
        <v>26054</v>
      </c>
      <c r="D16147" s="12">
        <v>11.0</v>
      </c>
      <c r="E16147" s="10" t="s">
        <v>17</v>
      </c>
      <c r="F16147" s="12">
        <v>2024.0</v>
      </c>
      <c r="G16147" s="13" t="s">
        <v>44177</v>
      </c>
      <c r="H16147" s="14" t="s">
        <v>44178</v>
      </c>
      <c r="I16147" s="12">
        <v>0.0</v>
      </c>
      <c r="J16147" s="15" t="str">
        <f t="shared" si="1"/>
        <v>Relevant</v>
      </c>
    </row>
    <row r="16148" ht="22.5" customHeight="1">
      <c r="A16148" s="9" t="s">
        <v>44179</v>
      </c>
      <c r="B16148" s="10">
        <v>45607.472291666665</v>
      </c>
      <c r="C16148" s="11" t="s">
        <v>44180</v>
      </c>
      <c r="D16148" s="12">
        <v>11.0</v>
      </c>
      <c r="E16148" s="10" t="s">
        <v>17</v>
      </c>
      <c r="F16148" s="12">
        <v>2024.0</v>
      </c>
      <c r="G16148" s="13" t="s">
        <v>13</v>
      </c>
      <c r="H16148" s="14" t="s">
        <v>100</v>
      </c>
      <c r="I16148" s="12">
        <v>152.0</v>
      </c>
      <c r="J16148" s="15" t="str">
        <f t="shared" si="1"/>
        <v>Relevant</v>
      </c>
    </row>
    <row r="16149" ht="22.5" customHeight="1">
      <c r="A16149" s="9" t="s">
        <v>44181</v>
      </c>
      <c r="B16149" s="10">
        <v>45701.18822916667</v>
      </c>
      <c r="C16149" s="11" t="s">
        <v>2999</v>
      </c>
      <c r="D16149" s="12">
        <v>2.0</v>
      </c>
      <c r="E16149" s="10" t="s">
        <v>12</v>
      </c>
      <c r="F16149" s="12">
        <v>2025.0</v>
      </c>
      <c r="G16149" s="13" t="s">
        <v>44182</v>
      </c>
      <c r="H16149" s="14" t="s">
        <v>44183</v>
      </c>
      <c r="I16149" s="12">
        <v>7338541.0</v>
      </c>
      <c r="J16149" s="15" t="str">
        <f t="shared" si="1"/>
        <v>Irrelevant</v>
      </c>
    </row>
    <row r="16150" ht="22.5" customHeight="1">
      <c r="A16150" s="9" t="s">
        <v>44184</v>
      </c>
      <c r="B16150" s="10">
        <v>45541.476793981485</v>
      </c>
      <c r="C16150" s="11" t="s">
        <v>44185</v>
      </c>
      <c r="D16150" s="12">
        <v>9.0</v>
      </c>
      <c r="E16150" s="10" t="s">
        <v>114</v>
      </c>
      <c r="F16150" s="12">
        <v>2024.0</v>
      </c>
      <c r="G16150" s="13" t="s">
        <v>44186</v>
      </c>
      <c r="H16150" s="14" t="s">
        <v>44187</v>
      </c>
      <c r="I16150" s="12">
        <v>916289.0</v>
      </c>
      <c r="J16150" s="15" t="str">
        <f t="shared" si="1"/>
        <v>Relevant</v>
      </c>
    </row>
    <row r="16151" ht="22.5" customHeight="1">
      <c r="A16151" s="9" t="s">
        <v>44188</v>
      </c>
      <c r="B16151" s="10">
        <v>45615.694027777776</v>
      </c>
      <c r="C16151" s="11" t="s">
        <v>44189</v>
      </c>
      <c r="D16151" s="12">
        <v>11.0</v>
      </c>
      <c r="E16151" s="10" t="s">
        <v>17</v>
      </c>
      <c r="F16151" s="12">
        <v>2024.0</v>
      </c>
      <c r="G16151" s="13" t="s">
        <v>13</v>
      </c>
      <c r="H16151" s="14" t="s">
        <v>781</v>
      </c>
      <c r="I16151" s="12">
        <v>227.0</v>
      </c>
      <c r="J16151" s="15" t="str">
        <f t="shared" si="1"/>
        <v>Irrelevant</v>
      </c>
    </row>
    <row r="16152" ht="22.5" customHeight="1">
      <c r="A16152" s="9" t="s">
        <v>44190</v>
      </c>
      <c r="B16152" s="10">
        <v>45642.59310185185</v>
      </c>
      <c r="C16152" s="11" t="s">
        <v>4446</v>
      </c>
      <c r="D16152" s="12">
        <v>12.0</v>
      </c>
      <c r="E16152" s="10" t="s">
        <v>26</v>
      </c>
      <c r="F16152" s="12">
        <v>2024.0</v>
      </c>
      <c r="G16152" s="13" t="s">
        <v>13</v>
      </c>
      <c r="H16152" s="14" t="s">
        <v>44191</v>
      </c>
      <c r="I16152" s="12">
        <v>2624.0</v>
      </c>
      <c r="J16152" s="15" t="str">
        <f t="shared" si="1"/>
        <v>Relevant</v>
      </c>
    </row>
    <row r="16153" ht="22.5" customHeight="1">
      <c r="A16153" s="9" t="s">
        <v>44192</v>
      </c>
      <c r="B16153" s="10">
        <v>45621.903715277775</v>
      </c>
      <c r="C16153" s="11" t="s">
        <v>44193</v>
      </c>
      <c r="D16153" s="12">
        <v>11.0</v>
      </c>
      <c r="E16153" s="10" t="s">
        <v>17</v>
      </c>
      <c r="F16153" s="12">
        <v>2024.0</v>
      </c>
      <c r="G16153" s="13" t="s">
        <v>13</v>
      </c>
      <c r="H16153" s="14" t="s">
        <v>220</v>
      </c>
      <c r="I16153" s="12">
        <v>67.0</v>
      </c>
      <c r="J16153" s="15" t="str">
        <f t="shared" si="1"/>
        <v>Relevant</v>
      </c>
    </row>
    <row r="16154" ht="22.5" customHeight="1">
      <c r="A16154" s="9" t="s">
        <v>44194</v>
      </c>
      <c r="B16154" s="10">
        <v>45599.93402777778</v>
      </c>
      <c r="C16154" s="11" t="s">
        <v>19460</v>
      </c>
      <c r="D16154" s="12">
        <v>11.0</v>
      </c>
      <c r="E16154" s="10" t="s">
        <v>17</v>
      </c>
      <c r="F16154" s="12">
        <v>2024.0</v>
      </c>
      <c r="G16154" s="13" t="s">
        <v>44195</v>
      </c>
      <c r="H16154" s="14" t="s">
        <v>44196</v>
      </c>
      <c r="I16154" s="12">
        <v>1.5232462E7</v>
      </c>
      <c r="J16154" s="15" t="str">
        <f t="shared" si="1"/>
        <v>Relevant</v>
      </c>
    </row>
    <row r="16155" ht="22.5" customHeight="1">
      <c r="A16155" s="9" t="s">
        <v>44197</v>
      </c>
      <c r="B16155" s="10">
        <v>45611.442824074074</v>
      </c>
      <c r="C16155" s="11" t="s">
        <v>22560</v>
      </c>
      <c r="D16155" s="12">
        <v>11.0</v>
      </c>
      <c r="E16155" s="10" t="s">
        <v>17</v>
      </c>
      <c r="F16155" s="12">
        <v>2024.0</v>
      </c>
      <c r="G16155" s="13" t="s">
        <v>44198</v>
      </c>
      <c r="H16155" s="14" t="s">
        <v>44199</v>
      </c>
      <c r="I16155" s="12">
        <v>288406.0</v>
      </c>
      <c r="J16155" s="15" t="str">
        <f t="shared" si="1"/>
        <v>Relevant</v>
      </c>
    </row>
    <row r="16156" ht="22.5" customHeight="1">
      <c r="A16156" s="9" t="s">
        <v>44200</v>
      </c>
      <c r="B16156" s="10">
        <v>45419.29677083333</v>
      </c>
      <c r="C16156" s="11" t="s">
        <v>44201</v>
      </c>
      <c r="D16156" s="12">
        <v>5.0</v>
      </c>
      <c r="E16156" s="10" t="s">
        <v>21</v>
      </c>
      <c r="F16156" s="12">
        <v>2024.0</v>
      </c>
      <c r="G16156" s="13" t="s">
        <v>13</v>
      </c>
      <c r="H16156" s="14" t="s">
        <v>5867</v>
      </c>
      <c r="I16156" s="12">
        <v>278.0</v>
      </c>
      <c r="J16156" s="15" t="str">
        <f t="shared" si="1"/>
        <v>Relevant</v>
      </c>
    </row>
    <row r="16157" ht="22.5" customHeight="1">
      <c r="A16157" s="9" t="s">
        <v>44202</v>
      </c>
      <c r="B16157" s="10">
        <v>45597.95568287037</v>
      </c>
      <c r="C16157" s="11" t="s">
        <v>29934</v>
      </c>
      <c r="D16157" s="12">
        <v>11.0</v>
      </c>
      <c r="E16157" s="10" t="s">
        <v>17</v>
      </c>
      <c r="F16157" s="12">
        <v>2024.0</v>
      </c>
      <c r="G16157" s="13" t="s">
        <v>13</v>
      </c>
      <c r="H16157" s="14" t="s">
        <v>44203</v>
      </c>
      <c r="I16157" s="12">
        <v>2987.0</v>
      </c>
      <c r="J16157" s="15" t="str">
        <f t="shared" si="1"/>
        <v>Relevant</v>
      </c>
    </row>
    <row r="16158" ht="22.5" customHeight="1">
      <c r="A16158" s="9" t="s">
        <v>44204</v>
      </c>
      <c r="B16158" s="10">
        <v>45599.51540509259</v>
      </c>
      <c r="C16158" s="11" t="s">
        <v>44205</v>
      </c>
      <c r="D16158" s="12">
        <v>11.0</v>
      </c>
      <c r="E16158" s="10" t="s">
        <v>17</v>
      </c>
      <c r="F16158" s="12">
        <v>2024.0</v>
      </c>
      <c r="G16158" s="13" t="s">
        <v>44206</v>
      </c>
      <c r="H16158" s="14" t="s">
        <v>44207</v>
      </c>
      <c r="I16158" s="12">
        <v>3658.0</v>
      </c>
      <c r="J16158" s="15" t="str">
        <f t="shared" si="1"/>
        <v>Relevant</v>
      </c>
    </row>
    <row r="16159" ht="22.5" customHeight="1">
      <c r="A16159" s="9" t="s">
        <v>44208</v>
      </c>
      <c r="B16159" s="10">
        <v>45746.479166666664</v>
      </c>
      <c r="C16159" s="11" t="s">
        <v>33512</v>
      </c>
      <c r="D16159" s="12">
        <v>3.0</v>
      </c>
      <c r="E16159" s="10" t="s">
        <v>59</v>
      </c>
      <c r="F16159" s="12">
        <v>2025.0</v>
      </c>
      <c r="G16159" s="13" t="s">
        <v>44209</v>
      </c>
      <c r="H16159" s="14" t="s">
        <v>44210</v>
      </c>
      <c r="I16159" s="12">
        <v>0.0</v>
      </c>
      <c r="J16159" s="15" t="str">
        <f t="shared" si="1"/>
        <v>Irrelevant</v>
      </c>
    </row>
    <row r="16160" ht="22.5" customHeight="1">
      <c r="A16160" s="9" t="s">
        <v>44211</v>
      </c>
      <c r="B16160" s="10">
        <v>45597.84538194445</v>
      </c>
      <c r="C16160" s="11" t="s">
        <v>44212</v>
      </c>
      <c r="D16160" s="12">
        <v>11.0</v>
      </c>
      <c r="E16160" s="10" t="s">
        <v>17</v>
      </c>
      <c r="F16160" s="12">
        <v>2024.0</v>
      </c>
      <c r="G16160" s="13" t="s">
        <v>44213</v>
      </c>
      <c r="H16160" s="14" t="s">
        <v>44214</v>
      </c>
      <c r="I16160" s="12">
        <v>27642.0</v>
      </c>
      <c r="J16160" s="15" t="str">
        <f t="shared" si="1"/>
        <v>Relevant</v>
      </c>
    </row>
    <row r="16161" ht="22.5" customHeight="1">
      <c r="A16161" s="9" t="s">
        <v>44215</v>
      </c>
      <c r="B16161" s="10">
        <v>45569.68622685185</v>
      </c>
      <c r="C16161" s="11" t="s">
        <v>44216</v>
      </c>
      <c r="D16161" s="12">
        <v>10.0</v>
      </c>
      <c r="E16161" s="10" t="s">
        <v>42</v>
      </c>
      <c r="F16161" s="12">
        <v>2024.0</v>
      </c>
      <c r="G16161" s="13" t="s">
        <v>13</v>
      </c>
      <c r="H16161" s="14" t="s">
        <v>44217</v>
      </c>
      <c r="I16161" s="12">
        <v>4264.0</v>
      </c>
      <c r="J16161" s="15" t="str">
        <f t="shared" si="1"/>
        <v>Relevant</v>
      </c>
    </row>
    <row r="16162" ht="22.5" customHeight="1">
      <c r="A16162" s="9" t="s">
        <v>44218</v>
      </c>
      <c r="B16162" s="10">
        <v>45697.49356481482</v>
      </c>
      <c r="C16162" s="11" t="s">
        <v>419</v>
      </c>
      <c r="D16162" s="12">
        <v>2.0</v>
      </c>
      <c r="E16162" s="10" t="s">
        <v>12</v>
      </c>
      <c r="F16162" s="12">
        <v>2025.0</v>
      </c>
      <c r="G16162" s="13" t="s">
        <v>13</v>
      </c>
      <c r="H16162" s="14" t="s">
        <v>14</v>
      </c>
      <c r="I16162" s="12">
        <v>185.0</v>
      </c>
      <c r="J16162" s="15" t="str">
        <f t="shared" si="1"/>
        <v>Relevant</v>
      </c>
    </row>
    <row r="16163" ht="22.5" customHeight="1">
      <c r="A16163" s="9" t="s">
        <v>44219</v>
      </c>
      <c r="B16163" s="10">
        <v>45579.87185185185</v>
      </c>
      <c r="C16163" s="11" t="s">
        <v>18387</v>
      </c>
      <c r="D16163" s="12">
        <v>10.0</v>
      </c>
      <c r="E16163" s="10" t="s">
        <v>42</v>
      </c>
      <c r="F16163" s="12">
        <v>2024.0</v>
      </c>
      <c r="G16163" s="13" t="s">
        <v>13</v>
      </c>
      <c r="H16163" s="14" t="s">
        <v>642</v>
      </c>
      <c r="I16163" s="12">
        <v>9.0</v>
      </c>
      <c r="J16163" s="15" t="str">
        <f t="shared" si="1"/>
        <v>Relevant</v>
      </c>
    </row>
    <row r="16164" ht="22.5" customHeight="1">
      <c r="A16164" s="9" t="s">
        <v>44220</v>
      </c>
      <c r="B16164" s="10">
        <v>45588.58615740741</v>
      </c>
      <c r="C16164" s="11" t="s">
        <v>44221</v>
      </c>
      <c r="D16164" s="12">
        <v>10.0</v>
      </c>
      <c r="E16164" s="10" t="s">
        <v>42</v>
      </c>
      <c r="F16164" s="12">
        <v>2024.0</v>
      </c>
      <c r="G16164" s="13" t="s">
        <v>13</v>
      </c>
      <c r="H16164" s="14" t="s">
        <v>10009</v>
      </c>
      <c r="I16164" s="12">
        <v>22.0</v>
      </c>
      <c r="J16164" s="15" t="str">
        <f t="shared" si="1"/>
        <v>Relevant</v>
      </c>
    </row>
    <row r="16165" ht="22.5" customHeight="1">
      <c r="A16165" s="9" t="s">
        <v>44222</v>
      </c>
      <c r="B16165" s="10">
        <v>45639.70486111111</v>
      </c>
      <c r="C16165" s="11" t="s">
        <v>44223</v>
      </c>
      <c r="D16165" s="12">
        <v>12.0</v>
      </c>
      <c r="E16165" s="10" t="s">
        <v>26</v>
      </c>
      <c r="F16165" s="12">
        <v>2024.0</v>
      </c>
      <c r="G16165" s="13" t="s">
        <v>44224</v>
      </c>
      <c r="H16165" s="14" t="s">
        <v>44225</v>
      </c>
      <c r="I16165" s="12">
        <v>2258850.0</v>
      </c>
      <c r="J16165" s="15" t="str">
        <f t="shared" si="1"/>
        <v>Relevant</v>
      </c>
    </row>
    <row r="16166" ht="22.5" customHeight="1">
      <c r="A16166" s="9" t="s">
        <v>44226</v>
      </c>
      <c r="B16166" s="10">
        <v>45621.76149305556</v>
      </c>
      <c r="C16166" s="11" t="s">
        <v>44227</v>
      </c>
      <c r="D16166" s="12">
        <v>11.0</v>
      </c>
      <c r="E16166" s="10" t="s">
        <v>17</v>
      </c>
      <c r="F16166" s="12">
        <v>2024.0</v>
      </c>
      <c r="G16166" s="13" t="s">
        <v>13</v>
      </c>
      <c r="H16166" s="14" t="s">
        <v>9001</v>
      </c>
      <c r="I16166" s="12">
        <v>92.0</v>
      </c>
      <c r="J16166" s="15" t="str">
        <f t="shared" si="1"/>
        <v>Relevant</v>
      </c>
    </row>
    <row r="16167" ht="22.5" customHeight="1">
      <c r="A16167" s="9" t="s">
        <v>44228</v>
      </c>
      <c r="B16167" s="10">
        <v>45614.74177083333</v>
      </c>
      <c r="C16167" s="11" t="s">
        <v>12635</v>
      </c>
      <c r="D16167" s="12">
        <v>11.0</v>
      </c>
      <c r="E16167" s="10" t="s">
        <v>17</v>
      </c>
      <c r="F16167" s="12">
        <v>2024.0</v>
      </c>
      <c r="G16167" s="13" t="s">
        <v>44229</v>
      </c>
      <c r="H16167" s="14" t="s">
        <v>44230</v>
      </c>
      <c r="I16167" s="12">
        <v>1504239.0</v>
      </c>
      <c r="J16167" s="15" t="str">
        <f t="shared" si="1"/>
        <v>Relevant</v>
      </c>
    </row>
    <row r="16168" ht="22.5" customHeight="1">
      <c r="A16168" s="9" t="s">
        <v>44231</v>
      </c>
      <c r="B16168" s="10">
        <v>45514.83412037037</v>
      </c>
      <c r="C16168" s="11" t="s">
        <v>29485</v>
      </c>
      <c r="D16168" s="12">
        <v>8.0</v>
      </c>
      <c r="E16168" s="10" t="s">
        <v>167</v>
      </c>
      <c r="F16168" s="12">
        <v>2024.0</v>
      </c>
      <c r="G16168" s="13" t="s">
        <v>13</v>
      </c>
      <c r="H16168" s="14" t="s">
        <v>56</v>
      </c>
      <c r="I16168" s="12">
        <v>133.0</v>
      </c>
      <c r="J16168" s="15" t="str">
        <f t="shared" si="1"/>
        <v>Relevant</v>
      </c>
    </row>
    <row r="16169" ht="22.5" customHeight="1">
      <c r="A16169" s="9" t="s">
        <v>44232</v>
      </c>
      <c r="B16169" s="10">
        <v>45602.50745370371</v>
      </c>
      <c r="C16169" s="11" t="s">
        <v>44233</v>
      </c>
      <c r="D16169" s="12">
        <v>11.0</v>
      </c>
      <c r="E16169" s="10" t="s">
        <v>17</v>
      </c>
      <c r="F16169" s="12">
        <v>2024.0</v>
      </c>
      <c r="G16169" s="13" t="s">
        <v>13</v>
      </c>
      <c r="H16169" s="14" t="s">
        <v>44234</v>
      </c>
      <c r="I16169" s="12">
        <v>7609.0</v>
      </c>
      <c r="J16169" s="15" t="str">
        <f t="shared" si="1"/>
        <v>Irrelevant</v>
      </c>
    </row>
    <row r="16170" ht="22.5" customHeight="1">
      <c r="A16170" s="9" t="s">
        <v>44235</v>
      </c>
      <c r="B16170" s="10">
        <v>45617.84128472222</v>
      </c>
      <c r="C16170" s="11" t="s">
        <v>29565</v>
      </c>
      <c r="D16170" s="12">
        <v>11.0</v>
      </c>
      <c r="E16170" s="10" t="s">
        <v>17</v>
      </c>
      <c r="F16170" s="12">
        <v>2024.0</v>
      </c>
      <c r="G16170" s="13" t="s">
        <v>13</v>
      </c>
      <c r="H16170" s="14" t="s">
        <v>44236</v>
      </c>
      <c r="I16170" s="12">
        <v>50517.0</v>
      </c>
      <c r="J16170" s="15" t="str">
        <f t="shared" si="1"/>
        <v>Relevant</v>
      </c>
    </row>
    <row r="16171" ht="22.5" customHeight="1">
      <c r="A16171" s="9" t="s">
        <v>44237</v>
      </c>
      <c r="B16171" s="10">
        <v>45698.834641203706</v>
      </c>
      <c r="C16171" s="11" t="s">
        <v>44238</v>
      </c>
      <c r="D16171" s="12">
        <v>2.0</v>
      </c>
      <c r="E16171" s="10" t="s">
        <v>12</v>
      </c>
      <c r="F16171" s="12">
        <v>2025.0</v>
      </c>
      <c r="G16171" s="13" t="s">
        <v>13</v>
      </c>
      <c r="H16171" s="14" t="s">
        <v>44239</v>
      </c>
      <c r="I16171" s="12">
        <v>38.0</v>
      </c>
      <c r="J16171" s="15" t="str">
        <f t="shared" si="1"/>
        <v>Relevant</v>
      </c>
    </row>
    <row r="16172" ht="22.5" customHeight="1">
      <c r="A16172" s="9" t="s">
        <v>44240</v>
      </c>
      <c r="B16172" s="10">
        <v>45634.42125</v>
      </c>
      <c r="C16172" s="11" t="s">
        <v>44241</v>
      </c>
      <c r="D16172" s="12">
        <v>12.0</v>
      </c>
      <c r="E16172" s="10" t="s">
        <v>26</v>
      </c>
      <c r="F16172" s="12">
        <v>2024.0</v>
      </c>
      <c r="G16172" s="13" t="s">
        <v>13</v>
      </c>
      <c r="H16172" s="14" t="s">
        <v>634</v>
      </c>
      <c r="I16172" s="12">
        <v>51.0</v>
      </c>
      <c r="J16172" s="15" t="str">
        <f t="shared" si="1"/>
        <v>Relevant</v>
      </c>
    </row>
    <row r="16173" ht="22.5" customHeight="1">
      <c r="A16173" s="9" t="s">
        <v>44242</v>
      </c>
      <c r="B16173" s="10">
        <v>45401.517800925925</v>
      </c>
      <c r="C16173" s="11" t="s">
        <v>44243</v>
      </c>
      <c r="D16173" s="12">
        <v>4.0</v>
      </c>
      <c r="E16173" s="10" t="s">
        <v>274</v>
      </c>
      <c r="F16173" s="12">
        <v>2024.0</v>
      </c>
      <c r="G16173" s="13" t="s">
        <v>13</v>
      </c>
      <c r="H16173" s="14" t="s">
        <v>2067</v>
      </c>
      <c r="I16173" s="12">
        <v>6176.0</v>
      </c>
      <c r="J16173" s="15" t="str">
        <f t="shared" si="1"/>
        <v>Relevant</v>
      </c>
    </row>
    <row r="16174" ht="22.5" customHeight="1">
      <c r="A16174" s="9" t="s">
        <v>44244</v>
      </c>
      <c r="B16174" s="10">
        <v>45632.05902777778</v>
      </c>
      <c r="C16174" s="11" t="s">
        <v>44245</v>
      </c>
      <c r="D16174" s="12">
        <v>12.0</v>
      </c>
      <c r="E16174" s="10" t="s">
        <v>26</v>
      </c>
      <c r="F16174" s="12">
        <v>2024.0</v>
      </c>
      <c r="G16174" s="13" t="s">
        <v>13</v>
      </c>
      <c r="H16174" s="14" t="s">
        <v>514</v>
      </c>
      <c r="I16174" s="12">
        <v>427.0</v>
      </c>
      <c r="J16174" s="15" t="str">
        <f t="shared" si="1"/>
        <v>Relevant</v>
      </c>
    </row>
    <row r="16175" ht="22.5" customHeight="1">
      <c r="A16175" s="9" t="s">
        <v>44246</v>
      </c>
      <c r="B16175" s="10">
        <v>45506.63935185185</v>
      </c>
      <c r="C16175" s="11" t="s">
        <v>44247</v>
      </c>
      <c r="D16175" s="12">
        <v>8.0</v>
      </c>
      <c r="E16175" s="10" t="s">
        <v>167</v>
      </c>
      <c r="F16175" s="12">
        <v>2024.0</v>
      </c>
      <c r="G16175" s="13" t="s">
        <v>44248</v>
      </c>
      <c r="H16175" s="14" t="s">
        <v>44249</v>
      </c>
      <c r="I16175" s="12">
        <v>34825.0</v>
      </c>
      <c r="J16175" s="15" t="str">
        <f t="shared" si="1"/>
        <v>Relevant</v>
      </c>
    </row>
    <row r="16176" ht="22.5" customHeight="1">
      <c r="A16176" s="9" t="s">
        <v>44250</v>
      </c>
      <c r="B16176" s="10">
        <v>45589.17317967593</v>
      </c>
      <c r="C16176" s="11" t="s">
        <v>44251</v>
      </c>
      <c r="D16176" s="12">
        <v>10.0</v>
      </c>
      <c r="E16176" s="10" t="s">
        <v>42</v>
      </c>
      <c r="F16176" s="12">
        <v>2024.0</v>
      </c>
      <c r="G16176" s="13" t="s">
        <v>44252</v>
      </c>
      <c r="H16176" s="14" t="s">
        <v>44253</v>
      </c>
      <c r="I16176" s="12">
        <v>1.2767834E7</v>
      </c>
      <c r="J16176" s="15" t="str">
        <f t="shared" si="1"/>
        <v>Relevant</v>
      </c>
    </row>
    <row r="16177" ht="22.5" customHeight="1">
      <c r="A16177" s="9" t="s">
        <v>44254</v>
      </c>
      <c r="B16177" s="10">
        <v>45651.579375</v>
      </c>
      <c r="C16177" s="11" t="s">
        <v>44255</v>
      </c>
      <c r="D16177" s="12">
        <v>12.0</v>
      </c>
      <c r="E16177" s="10" t="s">
        <v>26</v>
      </c>
      <c r="F16177" s="12">
        <v>2024.0</v>
      </c>
      <c r="G16177" s="13" t="s">
        <v>13</v>
      </c>
      <c r="H16177" s="14" t="s">
        <v>4980</v>
      </c>
      <c r="I16177" s="12">
        <v>7113.0</v>
      </c>
      <c r="J16177" s="15" t="str">
        <f t="shared" si="1"/>
        <v>Relevant</v>
      </c>
    </row>
    <row r="16178" ht="22.5" customHeight="1">
      <c r="A16178" s="9" t="s">
        <v>44256</v>
      </c>
      <c r="B16178" s="10">
        <v>45628.3797337963</v>
      </c>
      <c r="C16178" s="11" t="s">
        <v>44257</v>
      </c>
      <c r="D16178" s="12">
        <v>12.0</v>
      </c>
      <c r="E16178" s="10" t="s">
        <v>26</v>
      </c>
      <c r="F16178" s="12">
        <v>2024.0</v>
      </c>
      <c r="G16178" s="13" t="s">
        <v>13</v>
      </c>
      <c r="H16178" s="14" t="s">
        <v>30818</v>
      </c>
      <c r="I16178" s="12">
        <v>179.0</v>
      </c>
      <c r="J16178" s="15" t="str">
        <f t="shared" si="1"/>
        <v>Relevant</v>
      </c>
    </row>
    <row r="16179" ht="22.5" customHeight="1">
      <c r="A16179" s="9" t="s">
        <v>44258</v>
      </c>
      <c r="B16179" s="10">
        <v>45697.78467592593</v>
      </c>
      <c r="C16179" s="11" t="s">
        <v>44259</v>
      </c>
      <c r="D16179" s="12">
        <v>2.0</v>
      </c>
      <c r="E16179" s="10" t="s">
        <v>12</v>
      </c>
      <c r="F16179" s="12">
        <v>2025.0</v>
      </c>
      <c r="G16179" s="13" t="s">
        <v>13</v>
      </c>
      <c r="H16179" s="14" t="s">
        <v>7552</v>
      </c>
      <c r="I16179" s="12">
        <v>2116.0</v>
      </c>
      <c r="J16179" s="15" t="str">
        <f t="shared" si="1"/>
        <v>Relevant</v>
      </c>
    </row>
    <row r="16180" ht="22.5" customHeight="1">
      <c r="A16180" s="9" t="s">
        <v>44260</v>
      </c>
      <c r="B16180" s="10">
        <v>45474.46969907408</v>
      </c>
      <c r="C16180" s="11" t="s">
        <v>1050</v>
      </c>
      <c r="D16180" s="12">
        <v>7.0</v>
      </c>
      <c r="E16180" s="10" t="s">
        <v>55</v>
      </c>
      <c r="F16180" s="12">
        <v>2024.0</v>
      </c>
      <c r="G16180" s="13" t="s">
        <v>13</v>
      </c>
      <c r="H16180" s="14" t="s">
        <v>56</v>
      </c>
      <c r="I16180" s="12">
        <v>85.0</v>
      </c>
      <c r="J16180" s="15" t="str">
        <f t="shared" si="1"/>
        <v>Relevant</v>
      </c>
    </row>
    <row r="16181" ht="22.5" customHeight="1">
      <c r="A16181" s="9" t="s">
        <v>44261</v>
      </c>
      <c r="B16181" s="10">
        <v>45564.60186342592</v>
      </c>
      <c r="C16181" s="11" t="s">
        <v>44262</v>
      </c>
      <c r="D16181" s="12">
        <v>9.0</v>
      </c>
      <c r="E16181" s="10" t="s">
        <v>114</v>
      </c>
      <c r="F16181" s="12">
        <v>2024.0</v>
      </c>
      <c r="G16181" s="13" t="s">
        <v>13</v>
      </c>
      <c r="H16181" s="14" t="s">
        <v>15451</v>
      </c>
      <c r="I16181" s="12">
        <v>95.0</v>
      </c>
      <c r="J16181" s="15" t="str">
        <f t="shared" si="1"/>
        <v>Irrelevant</v>
      </c>
    </row>
    <row r="16182" ht="22.5" customHeight="1">
      <c r="A16182" s="9" t="s">
        <v>44263</v>
      </c>
      <c r="B16182" s="10">
        <v>45493.78234953704</v>
      </c>
      <c r="C16182" s="11" t="s">
        <v>44264</v>
      </c>
      <c r="D16182" s="12">
        <v>7.0</v>
      </c>
      <c r="E16182" s="10" t="s">
        <v>55</v>
      </c>
      <c r="F16182" s="12">
        <v>2024.0</v>
      </c>
      <c r="G16182" s="13" t="s">
        <v>13</v>
      </c>
      <c r="H16182" s="14" t="s">
        <v>787</v>
      </c>
      <c r="I16182" s="12">
        <v>1045.0</v>
      </c>
      <c r="J16182" s="15" t="str">
        <f t="shared" si="1"/>
        <v>Relevant</v>
      </c>
    </row>
    <row r="16183" ht="22.5" customHeight="1">
      <c r="A16183" s="9" t="s">
        <v>44265</v>
      </c>
      <c r="B16183" s="10">
        <v>45603.859618055554</v>
      </c>
      <c r="C16183" s="11" t="s">
        <v>44266</v>
      </c>
      <c r="D16183" s="12">
        <v>11.0</v>
      </c>
      <c r="E16183" s="10" t="s">
        <v>17</v>
      </c>
      <c r="F16183" s="12">
        <v>2024.0</v>
      </c>
      <c r="G16183" s="13" t="s">
        <v>44267</v>
      </c>
      <c r="H16183" s="14" t="s">
        <v>44268</v>
      </c>
      <c r="I16183" s="12">
        <v>4541731.0</v>
      </c>
      <c r="J16183" s="15" t="str">
        <f t="shared" si="1"/>
        <v>Relevant</v>
      </c>
    </row>
    <row r="16184" ht="22.5" customHeight="1">
      <c r="A16184" s="9" t="s">
        <v>44269</v>
      </c>
      <c r="B16184" s="10">
        <v>45588.382743055554</v>
      </c>
      <c r="C16184" s="11" t="s">
        <v>44270</v>
      </c>
      <c r="D16184" s="12">
        <v>10.0</v>
      </c>
      <c r="E16184" s="10" t="s">
        <v>42</v>
      </c>
      <c r="F16184" s="12">
        <v>2024.0</v>
      </c>
      <c r="G16184" s="13" t="s">
        <v>13</v>
      </c>
      <c r="H16184" s="14" t="s">
        <v>175</v>
      </c>
      <c r="I16184" s="12">
        <v>60.0</v>
      </c>
      <c r="J16184" s="15" t="str">
        <f t="shared" si="1"/>
        <v>Irrelevant</v>
      </c>
    </row>
    <row r="16185" ht="22.5" customHeight="1">
      <c r="A16185" s="9" t="s">
        <v>44271</v>
      </c>
      <c r="B16185" s="10">
        <v>45594.461851851855</v>
      </c>
      <c r="C16185" s="11" t="s">
        <v>19742</v>
      </c>
      <c r="D16185" s="12">
        <v>10.0</v>
      </c>
      <c r="E16185" s="10" t="s">
        <v>42</v>
      </c>
      <c r="F16185" s="12">
        <v>2024.0</v>
      </c>
      <c r="G16185" s="13" t="s">
        <v>13</v>
      </c>
      <c r="H16185" s="14" t="s">
        <v>44272</v>
      </c>
      <c r="I16185" s="12">
        <v>91.0</v>
      </c>
      <c r="J16185" s="15" t="str">
        <f t="shared" si="1"/>
        <v>Relevant</v>
      </c>
    </row>
    <row r="16186" ht="22.5" customHeight="1">
      <c r="A16186" s="9" t="s">
        <v>44273</v>
      </c>
      <c r="B16186" s="10">
        <v>45616.70265393519</v>
      </c>
      <c r="C16186" s="11" t="s">
        <v>44274</v>
      </c>
      <c r="D16186" s="12">
        <v>11.0</v>
      </c>
      <c r="E16186" s="10" t="s">
        <v>17</v>
      </c>
      <c r="F16186" s="12">
        <v>2024.0</v>
      </c>
      <c r="G16186" s="13" t="s">
        <v>44275</v>
      </c>
      <c r="H16186" s="14" t="s">
        <v>44276</v>
      </c>
      <c r="I16186" s="12">
        <v>1212539.0</v>
      </c>
      <c r="J16186" s="15" t="str">
        <f t="shared" si="1"/>
        <v>Relevant</v>
      </c>
    </row>
    <row r="16187" ht="22.5" customHeight="1">
      <c r="A16187" s="9" t="s">
        <v>44277</v>
      </c>
      <c r="B16187" s="10">
        <v>45614.70276620371</v>
      </c>
      <c r="C16187" s="11" t="s">
        <v>44278</v>
      </c>
      <c r="D16187" s="12">
        <v>11.0</v>
      </c>
      <c r="E16187" s="10" t="s">
        <v>17</v>
      </c>
      <c r="F16187" s="12">
        <v>2024.0</v>
      </c>
      <c r="G16187" s="13" t="s">
        <v>13</v>
      </c>
      <c r="H16187" s="14" t="s">
        <v>1375</v>
      </c>
      <c r="I16187" s="12">
        <v>513.0</v>
      </c>
      <c r="J16187" s="15" t="str">
        <f t="shared" si="1"/>
        <v>Relevant</v>
      </c>
    </row>
    <row r="16188" ht="22.5" customHeight="1">
      <c r="A16188" s="9" t="s">
        <v>44279</v>
      </c>
      <c r="B16188" s="10">
        <v>45697.662083333336</v>
      </c>
      <c r="C16188" s="11" t="s">
        <v>14581</v>
      </c>
      <c r="D16188" s="12">
        <v>2.0</v>
      </c>
      <c r="E16188" s="10" t="s">
        <v>12</v>
      </c>
      <c r="F16188" s="12">
        <v>2025.0</v>
      </c>
      <c r="G16188" s="13" t="s">
        <v>13</v>
      </c>
      <c r="H16188" s="14" t="s">
        <v>14</v>
      </c>
      <c r="I16188" s="12">
        <v>608.0</v>
      </c>
      <c r="J16188" s="15" t="str">
        <f t="shared" si="1"/>
        <v>Relevant</v>
      </c>
    </row>
    <row r="16189" ht="22.5" customHeight="1">
      <c r="A16189" s="9" t="s">
        <v>44280</v>
      </c>
      <c r="B16189" s="10">
        <v>45588.80409722222</v>
      </c>
      <c r="C16189" s="11" t="s">
        <v>6296</v>
      </c>
      <c r="D16189" s="12">
        <v>10.0</v>
      </c>
      <c r="E16189" s="10" t="s">
        <v>42</v>
      </c>
      <c r="F16189" s="12">
        <v>2024.0</v>
      </c>
      <c r="G16189" s="13" t="s">
        <v>13</v>
      </c>
      <c r="H16189" s="14" t="s">
        <v>44281</v>
      </c>
      <c r="I16189" s="12">
        <v>715.0</v>
      </c>
      <c r="J16189" s="15" t="str">
        <f t="shared" si="1"/>
        <v>Relevant</v>
      </c>
    </row>
    <row r="16190" ht="22.5" customHeight="1">
      <c r="A16190" s="9" t="s">
        <v>44282</v>
      </c>
      <c r="B16190" s="10">
        <v>45614.01174768519</v>
      </c>
      <c r="C16190" s="11" t="s">
        <v>44283</v>
      </c>
      <c r="D16190" s="12">
        <v>11.0</v>
      </c>
      <c r="E16190" s="10" t="s">
        <v>17</v>
      </c>
      <c r="F16190" s="12">
        <v>2024.0</v>
      </c>
      <c r="G16190" s="13" t="s">
        <v>13</v>
      </c>
      <c r="H16190" s="14" t="s">
        <v>1375</v>
      </c>
      <c r="I16190" s="12">
        <v>224.0</v>
      </c>
      <c r="J16190" s="15" t="str">
        <f t="shared" si="1"/>
        <v>Relevant</v>
      </c>
    </row>
    <row r="16191" ht="22.5" customHeight="1">
      <c r="A16191" s="9" t="s">
        <v>44284</v>
      </c>
      <c r="B16191" s="10">
        <v>45697.00959490741</v>
      </c>
      <c r="C16191" s="11" t="s">
        <v>44285</v>
      </c>
      <c r="D16191" s="12">
        <v>2.0</v>
      </c>
      <c r="E16191" s="10" t="s">
        <v>12</v>
      </c>
      <c r="F16191" s="12">
        <v>2025.0</v>
      </c>
      <c r="G16191" s="13" t="s">
        <v>13</v>
      </c>
      <c r="H16191" s="14" t="s">
        <v>14</v>
      </c>
      <c r="I16191" s="12">
        <v>1331.0</v>
      </c>
      <c r="J16191" s="15" t="str">
        <f t="shared" si="1"/>
        <v>Relevant</v>
      </c>
    </row>
    <row r="16192" ht="22.5" customHeight="1">
      <c r="A16192" s="9" t="s">
        <v>44286</v>
      </c>
      <c r="B16192" s="10">
        <v>45434.79510416667</v>
      </c>
      <c r="C16192" s="11" t="s">
        <v>44287</v>
      </c>
      <c r="D16192" s="12">
        <v>5.0</v>
      </c>
      <c r="E16192" s="10" t="s">
        <v>21</v>
      </c>
      <c r="F16192" s="12">
        <v>2024.0</v>
      </c>
      <c r="G16192" s="13" t="s">
        <v>13</v>
      </c>
      <c r="H16192" s="14" t="s">
        <v>189</v>
      </c>
      <c r="I16192" s="12">
        <v>2689.0</v>
      </c>
      <c r="J16192" s="15" t="str">
        <f t="shared" si="1"/>
        <v>Relevant</v>
      </c>
    </row>
    <row r="16193" ht="22.5" customHeight="1">
      <c r="A16193" s="9" t="s">
        <v>44288</v>
      </c>
      <c r="B16193" s="10">
        <v>45623.622569444444</v>
      </c>
      <c r="C16193" s="11" t="s">
        <v>44289</v>
      </c>
      <c r="D16193" s="12">
        <v>11.0</v>
      </c>
      <c r="E16193" s="10" t="s">
        <v>17</v>
      </c>
      <c r="F16193" s="12">
        <v>2024.0</v>
      </c>
      <c r="G16193" s="13" t="s">
        <v>13</v>
      </c>
      <c r="H16193" s="14" t="s">
        <v>44290</v>
      </c>
      <c r="I16193" s="12">
        <v>34578.0</v>
      </c>
      <c r="J16193" s="15" t="str">
        <f t="shared" si="1"/>
        <v>Relevant</v>
      </c>
    </row>
    <row r="16194" ht="22.5" customHeight="1">
      <c r="A16194" s="9" t="s">
        <v>44291</v>
      </c>
      <c r="B16194" s="10">
        <v>45615.784097222226</v>
      </c>
      <c r="C16194" s="11" t="s">
        <v>17190</v>
      </c>
      <c r="D16194" s="12">
        <v>11.0</v>
      </c>
      <c r="E16194" s="10" t="s">
        <v>17</v>
      </c>
      <c r="F16194" s="12">
        <v>2024.0</v>
      </c>
      <c r="G16194" s="13" t="s">
        <v>44292</v>
      </c>
      <c r="H16194" s="14" t="s">
        <v>44293</v>
      </c>
      <c r="I16194" s="12">
        <v>69334.0</v>
      </c>
      <c r="J16194" s="15" t="str">
        <f t="shared" si="1"/>
        <v>Relevant</v>
      </c>
    </row>
    <row r="16195" ht="22.5" customHeight="1">
      <c r="A16195" s="9" t="s">
        <v>44294</v>
      </c>
      <c r="B16195" s="10">
        <v>45511.34536151621</v>
      </c>
      <c r="C16195" s="11" t="s">
        <v>44295</v>
      </c>
      <c r="D16195" s="12">
        <v>8.0</v>
      </c>
      <c r="E16195" s="10" t="s">
        <v>167</v>
      </c>
      <c r="F16195" s="12">
        <v>2024.0</v>
      </c>
      <c r="G16195" s="13" t="s">
        <v>44296</v>
      </c>
      <c r="H16195" s="14" t="s">
        <v>44297</v>
      </c>
      <c r="I16195" s="12">
        <v>9714997.0</v>
      </c>
      <c r="J16195" s="15" t="str">
        <f t="shared" si="1"/>
        <v>Irrelevant</v>
      </c>
    </row>
    <row r="16196" ht="22.5" customHeight="1">
      <c r="A16196" s="9" t="s">
        <v>44298</v>
      </c>
      <c r="B16196" s="10">
        <v>45710.72486111111</v>
      </c>
      <c r="C16196" s="11" t="s">
        <v>44299</v>
      </c>
      <c r="D16196" s="12">
        <v>2.0</v>
      </c>
      <c r="E16196" s="10" t="s">
        <v>12</v>
      </c>
      <c r="F16196" s="12">
        <v>2025.0</v>
      </c>
      <c r="G16196" s="13" t="s">
        <v>13</v>
      </c>
      <c r="H16196" s="14" t="s">
        <v>52</v>
      </c>
      <c r="I16196" s="12">
        <v>2622.0</v>
      </c>
      <c r="J16196" s="15" t="str">
        <f t="shared" si="1"/>
        <v>Relevant</v>
      </c>
    </row>
    <row r="16197" ht="22.5" customHeight="1">
      <c r="A16197" s="9" t="s">
        <v>44300</v>
      </c>
      <c r="B16197" s="10">
        <v>45587.388761574075</v>
      </c>
      <c r="C16197" s="11" t="s">
        <v>21795</v>
      </c>
      <c r="D16197" s="12">
        <v>10.0</v>
      </c>
      <c r="E16197" s="10" t="s">
        <v>42</v>
      </c>
      <c r="F16197" s="12">
        <v>2024.0</v>
      </c>
      <c r="G16197" s="13" t="s">
        <v>13</v>
      </c>
      <c r="H16197" s="14" t="s">
        <v>44301</v>
      </c>
      <c r="I16197" s="12">
        <v>2.0</v>
      </c>
      <c r="J16197" s="15" t="str">
        <f t="shared" si="1"/>
        <v>Relevant</v>
      </c>
    </row>
    <row r="16198" ht="22.5" customHeight="1">
      <c r="A16198" s="9" t="s">
        <v>44302</v>
      </c>
      <c r="B16198" s="10">
        <v>45744.264442789354</v>
      </c>
      <c r="C16198" s="11" t="s">
        <v>44303</v>
      </c>
      <c r="D16198" s="12">
        <v>3.0</v>
      </c>
      <c r="E16198" s="10" t="s">
        <v>59</v>
      </c>
      <c r="F16198" s="12">
        <v>2025.0</v>
      </c>
      <c r="G16198" s="13" t="s">
        <v>44304</v>
      </c>
      <c r="H16198" s="14" t="s">
        <v>44305</v>
      </c>
      <c r="I16198" s="12">
        <v>9538700.0</v>
      </c>
      <c r="J16198" s="15" t="str">
        <f t="shared" si="1"/>
        <v>Irrelevant</v>
      </c>
    </row>
    <row r="16199" ht="22.5" customHeight="1">
      <c r="A16199" s="9" t="s">
        <v>44306</v>
      </c>
      <c r="B16199" s="10">
        <v>45635.804143518515</v>
      </c>
      <c r="C16199" s="11" t="s">
        <v>44307</v>
      </c>
      <c r="D16199" s="12">
        <v>12.0</v>
      </c>
      <c r="E16199" s="10" t="s">
        <v>26</v>
      </c>
      <c r="F16199" s="12">
        <v>2024.0</v>
      </c>
      <c r="G16199" s="13" t="s">
        <v>13</v>
      </c>
      <c r="H16199" s="14" t="s">
        <v>4374</v>
      </c>
      <c r="I16199" s="12">
        <v>2314.0</v>
      </c>
      <c r="J16199" s="15" t="str">
        <f t="shared" si="1"/>
        <v>Irrelevant</v>
      </c>
    </row>
    <row r="16200" ht="22.5" customHeight="1">
      <c r="A16200" s="9" t="s">
        <v>44308</v>
      </c>
      <c r="B16200" s="10">
        <v>45617.292129629626</v>
      </c>
      <c r="C16200" s="11" t="s">
        <v>44309</v>
      </c>
      <c r="D16200" s="12">
        <v>11.0</v>
      </c>
      <c r="E16200" s="10" t="s">
        <v>17</v>
      </c>
      <c r="F16200" s="12">
        <v>2024.0</v>
      </c>
      <c r="G16200" s="13" t="s">
        <v>44310</v>
      </c>
      <c r="H16200" s="14" t="s">
        <v>44311</v>
      </c>
      <c r="I16200" s="12">
        <v>34849.0</v>
      </c>
      <c r="J16200" s="15" t="str">
        <f t="shared" si="1"/>
        <v>Relevant</v>
      </c>
    </row>
    <row r="16201" ht="22.5" customHeight="1">
      <c r="A16201" s="9" t="s">
        <v>44312</v>
      </c>
      <c r="B16201" s="10">
        <v>45696.73988425926</v>
      </c>
      <c r="C16201" s="11" t="s">
        <v>33703</v>
      </c>
      <c r="D16201" s="12">
        <v>2.0</v>
      </c>
      <c r="E16201" s="10" t="s">
        <v>12</v>
      </c>
      <c r="F16201" s="12">
        <v>2025.0</v>
      </c>
      <c r="G16201" s="13" t="s">
        <v>13</v>
      </c>
      <c r="H16201" s="14" t="s">
        <v>14</v>
      </c>
      <c r="I16201" s="12">
        <v>648.0</v>
      </c>
      <c r="J16201" s="15" t="str">
        <f t="shared" si="1"/>
        <v>Relevant</v>
      </c>
    </row>
    <row r="16202" ht="22.5" customHeight="1">
      <c r="A16202" s="9" t="s">
        <v>44313</v>
      </c>
      <c r="B16202" s="10">
        <v>45617.52166666667</v>
      </c>
      <c r="C16202" s="11" t="s">
        <v>44314</v>
      </c>
      <c r="D16202" s="12">
        <v>11.0</v>
      </c>
      <c r="E16202" s="10" t="s">
        <v>17</v>
      </c>
      <c r="F16202" s="12">
        <v>2024.0</v>
      </c>
      <c r="G16202" s="13" t="s">
        <v>13</v>
      </c>
      <c r="H16202" s="14" t="s">
        <v>972</v>
      </c>
      <c r="I16202" s="12">
        <v>1818.0</v>
      </c>
      <c r="J16202" s="15" t="str">
        <f t="shared" si="1"/>
        <v>Irrelevant</v>
      </c>
    </row>
    <row r="16203" ht="22.5" customHeight="1">
      <c r="A16203" s="9" t="s">
        <v>44315</v>
      </c>
      <c r="B16203" s="10">
        <v>45594.59583333333</v>
      </c>
      <c r="C16203" s="11" t="s">
        <v>30364</v>
      </c>
      <c r="D16203" s="12">
        <v>10.0</v>
      </c>
      <c r="E16203" s="10" t="s">
        <v>42</v>
      </c>
      <c r="F16203" s="12">
        <v>2024.0</v>
      </c>
      <c r="G16203" s="13" t="s">
        <v>13</v>
      </c>
      <c r="H16203" s="14" t="s">
        <v>293</v>
      </c>
      <c r="I16203" s="12">
        <v>84.0</v>
      </c>
      <c r="J16203" s="15" t="str">
        <f t="shared" si="1"/>
        <v>Relevant</v>
      </c>
    </row>
    <row r="16204" ht="22.5" customHeight="1">
      <c r="A16204" s="9" t="s">
        <v>44316</v>
      </c>
      <c r="B16204" s="10">
        <v>45619.93510416667</v>
      </c>
      <c r="C16204" s="11" t="s">
        <v>44317</v>
      </c>
      <c r="D16204" s="12">
        <v>11.0</v>
      </c>
      <c r="E16204" s="10" t="s">
        <v>17</v>
      </c>
      <c r="F16204" s="12">
        <v>2024.0</v>
      </c>
      <c r="G16204" s="13" t="s">
        <v>13</v>
      </c>
      <c r="H16204" s="14" t="s">
        <v>305</v>
      </c>
      <c r="I16204" s="12">
        <v>51.0</v>
      </c>
      <c r="J16204" s="15" t="str">
        <f t="shared" si="1"/>
        <v>Relevant</v>
      </c>
    </row>
    <row r="16205" ht="22.5" customHeight="1">
      <c r="A16205" s="9" t="s">
        <v>44318</v>
      </c>
      <c r="B16205" s="10">
        <v>45698.824467592596</v>
      </c>
      <c r="C16205" s="11" t="s">
        <v>44319</v>
      </c>
      <c r="D16205" s="12">
        <v>2.0</v>
      </c>
      <c r="E16205" s="10" t="s">
        <v>12</v>
      </c>
      <c r="F16205" s="12">
        <v>2025.0</v>
      </c>
      <c r="G16205" s="13" t="s">
        <v>13</v>
      </c>
      <c r="H16205" s="14" t="s">
        <v>691</v>
      </c>
      <c r="I16205" s="12">
        <v>488.0</v>
      </c>
      <c r="J16205" s="15" t="str">
        <f t="shared" si="1"/>
        <v>Relevant</v>
      </c>
    </row>
    <row r="16206" ht="22.5" customHeight="1">
      <c r="A16206" s="9" t="s">
        <v>44320</v>
      </c>
      <c r="B16206" s="10">
        <v>45743.471724537034</v>
      </c>
      <c r="C16206" s="11" t="s">
        <v>18712</v>
      </c>
      <c r="D16206" s="12">
        <v>3.0</v>
      </c>
      <c r="E16206" s="10" t="s">
        <v>59</v>
      </c>
      <c r="F16206" s="12">
        <v>2025.0</v>
      </c>
      <c r="G16206" s="13" t="s">
        <v>13</v>
      </c>
      <c r="H16206" s="14" t="s">
        <v>204</v>
      </c>
      <c r="I16206" s="12">
        <v>166.0</v>
      </c>
      <c r="J16206" s="15" t="str">
        <f t="shared" si="1"/>
        <v>Relevant</v>
      </c>
    </row>
    <row r="16207" ht="22.5" customHeight="1">
      <c r="A16207" s="9" t="s">
        <v>44321</v>
      </c>
      <c r="B16207" s="10">
        <v>45615.57484458333</v>
      </c>
      <c r="C16207" s="11" t="s">
        <v>44322</v>
      </c>
      <c r="D16207" s="12">
        <v>11.0</v>
      </c>
      <c r="E16207" s="10" t="s">
        <v>17</v>
      </c>
      <c r="F16207" s="12">
        <v>2024.0</v>
      </c>
      <c r="G16207" s="13" t="s">
        <v>44323</v>
      </c>
      <c r="H16207" s="14" t="s">
        <v>44324</v>
      </c>
      <c r="I16207" s="12">
        <v>1.1946612E7</v>
      </c>
      <c r="J16207" s="15" t="str">
        <f t="shared" si="1"/>
        <v>Relevant</v>
      </c>
    </row>
    <row r="16208" ht="22.5" customHeight="1">
      <c r="A16208" s="9" t="s">
        <v>44325</v>
      </c>
      <c r="B16208" s="10">
        <v>45731.690462962964</v>
      </c>
      <c r="C16208" s="11" t="s">
        <v>44326</v>
      </c>
      <c r="D16208" s="12">
        <v>3.0</v>
      </c>
      <c r="E16208" s="10" t="s">
        <v>59</v>
      </c>
      <c r="F16208" s="12">
        <v>2025.0</v>
      </c>
      <c r="G16208" s="13" t="s">
        <v>13</v>
      </c>
      <c r="H16208" s="14" t="s">
        <v>562</v>
      </c>
      <c r="I16208" s="12">
        <v>577.0</v>
      </c>
      <c r="J16208" s="15" t="str">
        <f t="shared" si="1"/>
        <v>Irrelevant</v>
      </c>
    </row>
    <row r="16209" ht="22.5" customHeight="1">
      <c r="A16209" s="9" t="s">
        <v>44327</v>
      </c>
      <c r="B16209" s="10">
        <v>45614.988032407404</v>
      </c>
      <c r="C16209" s="11" t="s">
        <v>44328</v>
      </c>
      <c r="D16209" s="12">
        <v>11.0</v>
      </c>
      <c r="E16209" s="10" t="s">
        <v>17</v>
      </c>
      <c r="F16209" s="12">
        <v>2024.0</v>
      </c>
      <c r="G16209" s="13" t="s">
        <v>13</v>
      </c>
      <c r="H16209" s="14" t="s">
        <v>8297</v>
      </c>
      <c r="I16209" s="12">
        <v>952.0</v>
      </c>
      <c r="J16209" s="15" t="str">
        <f t="shared" si="1"/>
        <v>Relevant</v>
      </c>
    </row>
    <row r="16210" ht="22.5" customHeight="1">
      <c r="A16210" s="9" t="s">
        <v>44329</v>
      </c>
      <c r="B16210" s="10">
        <v>45597.425891203704</v>
      </c>
      <c r="C16210" s="11" t="s">
        <v>44330</v>
      </c>
      <c r="D16210" s="12">
        <v>11.0</v>
      </c>
      <c r="E16210" s="10" t="s">
        <v>17</v>
      </c>
      <c r="F16210" s="12">
        <v>2024.0</v>
      </c>
      <c r="G16210" s="13" t="s">
        <v>13</v>
      </c>
      <c r="H16210" s="14" t="s">
        <v>44331</v>
      </c>
      <c r="I16210" s="12">
        <v>112.0</v>
      </c>
      <c r="J16210" s="15" t="str">
        <f t="shared" si="1"/>
        <v>Relevant</v>
      </c>
    </row>
    <row r="16211" ht="22.5" customHeight="1">
      <c r="A16211" s="9" t="s">
        <v>44332</v>
      </c>
      <c r="B16211" s="10">
        <v>45566.63239583333</v>
      </c>
      <c r="C16211" s="11" t="s">
        <v>44333</v>
      </c>
      <c r="D16211" s="12">
        <v>10.0</v>
      </c>
      <c r="E16211" s="10" t="s">
        <v>42</v>
      </c>
      <c r="F16211" s="12">
        <v>2024.0</v>
      </c>
      <c r="G16211" s="13" t="s">
        <v>13</v>
      </c>
      <c r="H16211" s="14" t="s">
        <v>20814</v>
      </c>
      <c r="I16211" s="12">
        <v>23865.0</v>
      </c>
      <c r="J16211" s="15" t="str">
        <f t="shared" si="1"/>
        <v>Irrelevant</v>
      </c>
    </row>
    <row r="16212" ht="22.5" customHeight="1">
      <c r="A16212" s="9" t="s">
        <v>44334</v>
      </c>
      <c r="B16212" s="10">
        <v>45590.049675925926</v>
      </c>
      <c r="C16212" s="11" t="s">
        <v>44335</v>
      </c>
      <c r="D16212" s="12">
        <v>10.0</v>
      </c>
      <c r="E16212" s="10" t="s">
        <v>42</v>
      </c>
      <c r="F16212" s="12">
        <v>2024.0</v>
      </c>
      <c r="G16212" s="13" t="s">
        <v>13</v>
      </c>
      <c r="H16212" s="14" t="s">
        <v>9763</v>
      </c>
      <c r="I16212" s="12">
        <v>36967.0</v>
      </c>
      <c r="J16212" s="15" t="str">
        <f t="shared" si="1"/>
        <v>Relevant</v>
      </c>
    </row>
    <row r="16213" ht="22.5" customHeight="1">
      <c r="A16213" s="9" t="s">
        <v>44336</v>
      </c>
      <c r="B16213" s="10">
        <v>45589.47423402778</v>
      </c>
      <c r="C16213" s="11" t="s">
        <v>18359</v>
      </c>
      <c r="D16213" s="12">
        <v>10.0</v>
      </c>
      <c r="E16213" s="10" t="s">
        <v>42</v>
      </c>
      <c r="F16213" s="12">
        <v>2024.0</v>
      </c>
      <c r="G16213" s="13" t="s">
        <v>44337</v>
      </c>
      <c r="H16213" s="14" t="s">
        <v>44338</v>
      </c>
      <c r="I16213" s="12">
        <v>2257.0</v>
      </c>
      <c r="J16213" s="15" t="str">
        <f t="shared" si="1"/>
        <v>Relevant</v>
      </c>
    </row>
    <row r="16214" ht="22.5" customHeight="1">
      <c r="A16214" s="9" t="s">
        <v>44339</v>
      </c>
      <c r="B16214" s="10">
        <v>45544.61820601852</v>
      </c>
      <c r="C16214" s="11" t="s">
        <v>37204</v>
      </c>
      <c r="D16214" s="12">
        <v>9.0</v>
      </c>
      <c r="E16214" s="10" t="s">
        <v>114</v>
      </c>
      <c r="F16214" s="12">
        <v>2024.0</v>
      </c>
      <c r="G16214" s="13" t="s">
        <v>44340</v>
      </c>
      <c r="H16214" s="14" t="s">
        <v>44341</v>
      </c>
      <c r="I16214" s="12">
        <v>7341971.0</v>
      </c>
      <c r="J16214" s="15" t="str">
        <f t="shared" si="1"/>
        <v>Relevant</v>
      </c>
    </row>
    <row r="16215" ht="22.5" customHeight="1">
      <c r="A16215" s="9" t="s">
        <v>44342</v>
      </c>
      <c r="B16215" s="10">
        <v>45392.47930555556</v>
      </c>
      <c r="C16215" s="11" t="s">
        <v>44343</v>
      </c>
      <c r="D16215" s="12">
        <v>4.0</v>
      </c>
      <c r="E16215" s="10" t="s">
        <v>274</v>
      </c>
      <c r="F16215" s="12">
        <v>2024.0</v>
      </c>
      <c r="G16215" s="13" t="s">
        <v>44344</v>
      </c>
      <c r="H16215" s="14" t="s">
        <v>44345</v>
      </c>
      <c r="I16215" s="12">
        <v>1.0029689E7</v>
      </c>
      <c r="J16215" s="15" t="str">
        <f t="shared" si="1"/>
        <v>Relevant</v>
      </c>
    </row>
    <row r="16216" ht="22.5" customHeight="1">
      <c r="A16216" s="9" t="s">
        <v>44346</v>
      </c>
      <c r="B16216" s="10">
        <v>45731.691655092596</v>
      </c>
      <c r="C16216" s="11" t="s">
        <v>44347</v>
      </c>
      <c r="D16216" s="12">
        <v>3.0</v>
      </c>
      <c r="E16216" s="10" t="s">
        <v>59</v>
      </c>
      <c r="F16216" s="12">
        <v>2025.0</v>
      </c>
      <c r="G16216" s="13" t="s">
        <v>13</v>
      </c>
      <c r="H16216" s="14" t="s">
        <v>562</v>
      </c>
      <c r="I16216" s="12">
        <v>2985.0</v>
      </c>
      <c r="J16216" s="15" t="str">
        <f t="shared" si="1"/>
        <v>Irrelevant</v>
      </c>
    </row>
    <row r="16217" ht="22.5" customHeight="1">
      <c r="A16217" s="9" t="s">
        <v>44348</v>
      </c>
      <c r="B16217" s="10">
        <v>45743.253483796296</v>
      </c>
      <c r="C16217" s="11" t="s">
        <v>44349</v>
      </c>
      <c r="D16217" s="12">
        <v>3.0</v>
      </c>
      <c r="E16217" s="10" t="s">
        <v>59</v>
      </c>
      <c r="F16217" s="12">
        <v>2025.0</v>
      </c>
      <c r="G16217" s="13" t="s">
        <v>13</v>
      </c>
      <c r="H16217" s="14" t="s">
        <v>204</v>
      </c>
      <c r="I16217" s="12">
        <v>306.0</v>
      </c>
      <c r="J16217" s="15" t="str">
        <f t="shared" si="1"/>
        <v>Relevant</v>
      </c>
    </row>
    <row r="16218" ht="22.5" customHeight="1">
      <c r="A16218" s="9" t="s">
        <v>44350</v>
      </c>
      <c r="B16218" s="10">
        <v>45587.39923814815</v>
      </c>
      <c r="C16218" s="11" t="s">
        <v>44351</v>
      </c>
      <c r="D16218" s="12">
        <v>10.0</v>
      </c>
      <c r="E16218" s="10" t="s">
        <v>42</v>
      </c>
      <c r="F16218" s="12">
        <v>2024.0</v>
      </c>
      <c r="G16218" s="13" t="s">
        <v>44352</v>
      </c>
      <c r="H16218" s="14" t="s">
        <v>44353</v>
      </c>
      <c r="I16218" s="12">
        <v>2933026.0</v>
      </c>
      <c r="J16218" s="15" t="str">
        <f t="shared" si="1"/>
        <v>Relevant</v>
      </c>
    </row>
    <row r="16219" ht="22.5" customHeight="1">
      <c r="A16219" s="9" t="s">
        <v>44354</v>
      </c>
      <c r="B16219" s="10">
        <v>45696.7437037037</v>
      </c>
      <c r="C16219" s="11" t="s">
        <v>27386</v>
      </c>
      <c r="D16219" s="12">
        <v>2.0</v>
      </c>
      <c r="E16219" s="10" t="s">
        <v>12</v>
      </c>
      <c r="F16219" s="12">
        <v>2025.0</v>
      </c>
      <c r="G16219" s="13" t="s">
        <v>13</v>
      </c>
      <c r="H16219" s="14" t="s">
        <v>14</v>
      </c>
      <c r="I16219" s="12">
        <v>71.0</v>
      </c>
      <c r="J16219" s="15" t="str">
        <f t="shared" si="1"/>
        <v>Relevant</v>
      </c>
    </row>
    <row r="16220" ht="22.5" customHeight="1">
      <c r="A16220" s="9" t="s">
        <v>44355</v>
      </c>
      <c r="B16220" s="10">
        <v>45585.272107337965</v>
      </c>
      <c r="C16220" s="11" t="s">
        <v>44356</v>
      </c>
      <c r="D16220" s="12">
        <v>10.0</v>
      </c>
      <c r="E16220" s="10" t="s">
        <v>42</v>
      </c>
      <c r="F16220" s="12">
        <v>2024.0</v>
      </c>
      <c r="G16220" s="13" t="s">
        <v>44357</v>
      </c>
      <c r="H16220" s="14" t="s">
        <v>44358</v>
      </c>
      <c r="I16220" s="12">
        <v>1.2258608E7</v>
      </c>
      <c r="J16220" s="15" t="str">
        <f t="shared" si="1"/>
        <v>Relevant</v>
      </c>
    </row>
    <row r="16221" ht="22.5" customHeight="1">
      <c r="A16221" s="9" t="s">
        <v>44359</v>
      </c>
      <c r="B16221" s="10">
        <v>45550.87222226852</v>
      </c>
      <c r="C16221" s="11" t="s">
        <v>44360</v>
      </c>
      <c r="D16221" s="12">
        <v>9.0</v>
      </c>
      <c r="E16221" s="10" t="s">
        <v>114</v>
      </c>
      <c r="F16221" s="12">
        <v>2024.0</v>
      </c>
      <c r="G16221" s="13" t="s">
        <v>44361</v>
      </c>
      <c r="H16221" s="14" t="s">
        <v>44362</v>
      </c>
      <c r="I16221" s="12">
        <v>0.0</v>
      </c>
      <c r="J16221" s="15" t="str">
        <f t="shared" si="1"/>
        <v>Irrelevant</v>
      </c>
    </row>
    <row r="16222" ht="22.5" customHeight="1">
      <c r="A16222" s="9" t="s">
        <v>44363</v>
      </c>
      <c r="B16222" s="10">
        <v>45633.60833333333</v>
      </c>
      <c r="C16222" s="11" t="s">
        <v>23029</v>
      </c>
      <c r="D16222" s="12">
        <v>12.0</v>
      </c>
      <c r="E16222" s="10" t="s">
        <v>26</v>
      </c>
      <c r="F16222" s="12">
        <v>2024.0</v>
      </c>
      <c r="G16222" s="13" t="s">
        <v>44364</v>
      </c>
      <c r="H16222" s="14" t="s">
        <v>44365</v>
      </c>
      <c r="I16222" s="12">
        <v>0.0</v>
      </c>
      <c r="J16222" s="15" t="str">
        <f t="shared" si="1"/>
        <v>Irrelevant</v>
      </c>
    </row>
    <row r="16223" ht="22.5" customHeight="1">
      <c r="A16223" s="9" t="s">
        <v>44366</v>
      </c>
      <c r="B16223" s="10">
        <v>45629.25351851852</v>
      </c>
      <c r="C16223" s="11" t="s">
        <v>44367</v>
      </c>
      <c r="D16223" s="12">
        <v>12.0</v>
      </c>
      <c r="E16223" s="10" t="s">
        <v>26</v>
      </c>
      <c r="F16223" s="12">
        <v>2024.0</v>
      </c>
      <c r="G16223" s="13" t="s">
        <v>44368</v>
      </c>
      <c r="H16223" s="14" t="s">
        <v>44369</v>
      </c>
      <c r="I16223" s="12">
        <v>424.0</v>
      </c>
      <c r="J16223" s="15" t="str">
        <f t="shared" si="1"/>
        <v>Irrelevant</v>
      </c>
    </row>
    <row r="16224" ht="22.5" customHeight="1">
      <c r="A16224" s="9" t="s">
        <v>44370</v>
      </c>
      <c r="B16224" s="10">
        <v>45434.57372685185</v>
      </c>
      <c r="C16224" s="11" t="s">
        <v>44371</v>
      </c>
      <c r="D16224" s="12">
        <v>5.0</v>
      </c>
      <c r="E16224" s="10" t="s">
        <v>21</v>
      </c>
      <c r="F16224" s="12">
        <v>2024.0</v>
      </c>
      <c r="G16224" s="13" t="s">
        <v>13</v>
      </c>
      <c r="H16224" s="14" t="s">
        <v>189</v>
      </c>
      <c r="I16224" s="12">
        <v>33.0</v>
      </c>
      <c r="J16224" s="15" t="str">
        <f t="shared" si="1"/>
        <v>Relevant</v>
      </c>
    </row>
    <row r="16225" ht="22.5" customHeight="1">
      <c r="A16225" s="9" t="s">
        <v>44372</v>
      </c>
      <c r="B16225" s="10">
        <v>45472.877488425926</v>
      </c>
      <c r="C16225" s="11" t="s">
        <v>44373</v>
      </c>
      <c r="D16225" s="12">
        <v>6.0</v>
      </c>
      <c r="E16225" s="10" t="s">
        <v>34</v>
      </c>
      <c r="F16225" s="12">
        <v>2024.0</v>
      </c>
      <c r="G16225" s="13" t="s">
        <v>13</v>
      </c>
      <c r="H16225" s="14" t="s">
        <v>56</v>
      </c>
      <c r="I16225" s="12">
        <v>399.0</v>
      </c>
      <c r="J16225" s="15" t="str">
        <f t="shared" si="1"/>
        <v>Relevant</v>
      </c>
    </row>
    <row r="16226" ht="22.5" customHeight="1">
      <c r="A16226" s="9" t="s">
        <v>44374</v>
      </c>
      <c r="B16226" s="10">
        <v>45472.84967592593</v>
      </c>
      <c r="C16226" s="11" t="s">
        <v>14289</v>
      </c>
      <c r="D16226" s="12">
        <v>6.0</v>
      </c>
      <c r="E16226" s="10" t="s">
        <v>34</v>
      </c>
      <c r="F16226" s="12">
        <v>2024.0</v>
      </c>
      <c r="G16226" s="13" t="s">
        <v>13</v>
      </c>
      <c r="H16226" s="14" t="s">
        <v>56</v>
      </c>
      <c r="I16226" s="12">
        <v>21.0</v>
      </c>
      <c r="J16226" s="15" t="str">
        <f t="shared" si="1"/>
        <v>Relevant</v>
      </c>
    </row>
    <row r="16227" ht="22.5" customHeight="1">
      <c r="A16227" s="9" t="s">
        <v>44375</v>
      </c>
      <c r="B16227" s="10">
        <v>45437.93096064815</v>
      </c>
      <c r="C16227" s="11" t="s">
        <v>44376</v>
      </c>
      <c r="D16227" s="12">
        <v>5.0</v>
      </c>
      <c r="E16227" s="10" t="s">
        <v>21</v>
      </c>
      <c r="F16227" s="12">
        <v>2024.0</v>
      </c>
      <c r="G16227" s="13" t="s">
        <v>13</v>
      </c>
      <c r="H16227" s="14" t="s">
        <v>484</v>
      </c>
      <c r="I16227" s="12">
        <v>2024.0</v>
      </c>
      <c r="J16227" s="15" t="str">
        <f t="shared" si="1"/>
        <v>Irrelevant</v>
      </c>
    </row>
    <row r="16228" ht="22.5" customHeight="1">
      <c r="A16228" s="9" t="s">
        <v>44377</v>
      </c>
      <c r="B16228" s="10">
        <v>45615.62804398148</v>
      </c>
      <c r="C16228" s="11" t="s">
        <v>44378</v>
      </c>
      <c r="D16228" s="12">
        <v>11.0</v>
      </c>
      <c r="E16228" s="10" t="s">
        <v>17</v>
      </c>
      <c r="F16228" s="12">
        <v>2024.0</v>
      </c>
      <c r="G16228" s="13" t="s">
        <v>13</v>
      </c>
      <c r="H16228" s="14" t="s">
        <v>781</v>
      </c>
      <c r="I16228" s="12">
        <v>389.0</v>
      </c>
      <c r="J16228" s="15" t="str">
        <f t="shared" si="1"/>
        <v>Irrelevant</v>
      </c>
    </row>
    <row r="16229" ht="22.5" customHeight="1">
      <c r="A16229" s="9" t="s">
        <v>44379</v>
      </c>
      <c r="B16229" s="10">
        <v>45558.252546296295</v>
      </c>
      <c r="C16229" s="11" t="s">
        <v>44380</v>
      </c>
      <c r="D16229" s="12">
        <v>9.0</v>
      </c>
      <c r="E16229" s="10" t="s">
        <v>114</v>
      </c>
      <c r="F16229" s="12">
        <v>2024.0</v>
      </c>
      <c r="G16229" s="13" t="s">
        <v>13</v>
      </c>
      <c r="H16229" s="14" t="s">
        <v>11423</v>
      </c>
      <c r="I16229" s="12">
        <v>126.0</v>
      </c>
      <c r="J16229" s="15" t="str">
        <f t="shared" si="1"/>
        <v>Relevant</v>
      </c>
    </row>
    <row r="16230" ht="22.5" customHeight="1">
      <c r="A16230" s="9" t="s">
        <v>44381</v>
      </c>
      <c r="B16230" s="10">
        <v>45592.683125</v>
      </c>
      <c r="C16230" s="11" t="s">
        <v>44382</v>
      </c>
      <c r="D16230" s="12">
        <v>10.0</v>
      </c>
      <c r="E16230" s="10" t="s">
        <v>42</v>
      </c>
      <c r="F16230" s="12">
        <v>2024.0</v>
      </c>
      <c r="G16230" s="13" t="s">
        <v>13</v>
      </c>
      <c r="H16230" s="14" t="s">
        <v>97</v>
      </c>
      <c r="I16230" s="12">
        <v>701.0</v>
      </c>
      <c r="J16230" s="15" t="str">
        <f t="shared" si="1"/>
        <v>Relevant</v>
      </c>
    </row>
    <row r="16231" ht="22.5" customHeight="1">
      <c r="A16231" s="9" t="s">
        <v>44383</v>
      </c>
      <c r="B16231" s="10">
        <v>45644.3740625</v>
      </c>
      <c r="C16231" s="11" t="s">
        <v>32083</v>
      </c>
      <c r="D16231" s="12">
        <v>12.0</v>
      </c>
      <c r="E16231" s="10" t="s">
        <v>26</v>
      </c>
      <c r="F16231" s="12">
        <v>2024.0</v>
      </c>
      <c r="G16231" s="13" t="s">
        <v>44384</v>
      </c>
      <c r="H16231" s="14" t="s">
        <v>44385</v>
      </c>
      <c r="I16231" s="12">
        <v>76952.0</v>
      </c>
      <c r="J16231" s="15" t="str">
        <f t="shared" si="1"/>
        <v>Relevant</v>
      </c>
    </row>
    <row r="16232" ht="22.5" customHeight="1">
      <c r="A16232" s="9" t="s">
        <v>44386</v>
      </c>
      <c r="B16232" s="10">
        <v>45599.439155092594</v>
      </c>
      <c r="C16232" s="11" t="s">
        <v>44387</v>
      </c>
      <c r="D16232" s="12">
        <v>11.0</v>
      </c>
      <c r="E16232" s="10" t="s">
        <v>17</v>
      </c>
      <c r="F16232" s="12">
        <v>2024.0</v>
      </c>
      <c r="G16232" s="13" t="s">
        <v>44388</v>
      </c>
      <c r="H16232" s="14" t="s">
        <v>44389</v>
      </c>
      <c r="I16232" s="12">
        <v>8443435.0</v>
      </c>
      <c r="J16232" s="15" t="str">
        <f t="shared" si="1"/>
        <v>Relevant</v>
      </c>
    </row>
    <row r="16233" ht="22.5" customHeight="1">
      <c r="A16233" s="9" t="s">
        <v>44390</v>
      </c>
      <c r="B16233" s="10">
        <v>45615.537210648145</v>
      </c>
      <c r="C16233" s="11" t="s">
        <v>44391</v>
      </c>
      <c r="D16233" s="12">
        <v>11.0</v>
      </c>
      <c r="E16233" s="10" t="s">
        <v>17</v>
      </c>
      <c r="F16233" s="12">
        <v>2024.0</v>
      </c>
      <c r="G16233" s="13" t="s">
        <v>13</v>
      </c>
      <c r="H16233" s="14" t="s">
        <v>489</v>
      </c>
      <c r="I16233" s="12">
        <v>520.0</v>
      </c>
      <c r="J16233" s="15" t="str">
        <f t="shared" si="1"/>
        <v>Relevant</v>
      </c>
    </row>
    <row r="16234" ht="22.5" customHeight="1">
      <c r="A16234" s="9" t="s">
        <v>44392</v>
      </c>
      <c r="B16234" s="10">
        <v>45611.93366898148</v>
      </c>
      <c r="C16234" s="11" t="s">
        <v>44393</v>
      </c>
      <c r="D16234" s="12">
        <v>11.0</v>
      </c>
      <c r="E16234" s="10" t="s">
        <v>17</v>
      </c>
      <c r="F16234" s="12">
        <v>2024.0</v>
      </c>
      <c r="G16234" s="13" t="s">
        <v>13</v>
      </c>
      <c r="H16234" s="14" t="s">
        <v>5760</v>
      </c>
      <c r="I16234" s="12">
        <v>36.0</v>
      </c>
      <c r="J16234" s="15" t="str">
        <f t="shared" si="1"/>
        <v>Relevant</v>
      </c>
    </row>
    <row r="16235" ht="22.5" customHeight="1">
      <c r="A16235" s="9" t="s">
        <v>44394</v>
      </c>
      <c r="B16235" s="10">
        <v>45629.325</v>
      </c>
      <c r="C16235" s="11" t="s">
        <v>44395</v>
      </c>
      <c r="D16235" s="12">
        <v>12.0</v>
      </c>
      <c r="E16235" s="10" t="s">
        <v>26</v>
      </c>
      <c r="F16235" s="12">
        <v>2024.0</v>
      </c>
      <c r="G16235" s="13" t="s">
        <v>44396</v>
      </c>
      <c r="H16235" s="14" t="s">
        <v>44397</v>
      </c>
      <c r="I16235" s="12">
        <v>1.3972868E7</v>
      </c>
      <c r="J16235" s="15" t="str">
        <f t="shared" si="1"/>
        <v>Relevant</v>
      </c>
    </row>
    <row r="16236" ht="22.5" customHeight="1">
      <c r="A16236" s="9" t="s">
        <v>44398</v>
      </c>
      <c r="B16236" s="10">
        <v>45497.90443287037</v>
      </c>
      <c r="C16236" s="11" t="s">
        <v>44399</v>
      </c>
      <c r="D16236" s="12">
        <v>7.0</v>
      </c>
      <c r="E16236" s="10" t="s">
        <v>55</v>
      </c>
      <c r="F16236" s="12">
        <v>2024.0</v>
      </c>
      <c r="G16236" s="13" t="s">
        <v>13</v>
      </c>
      <c r="H16236" s="14" t="s">
        <v>19908</v>
      </c>
      <c r="I16236" s="12">
        <v>518.0</v>
      </c>
      <c r="J16236" s="15" t="str">
        <f t="shared" si="1"/>
        <v>Relevant</v>
      </c>
    </row>
    <row r="16237" ht="22.5" customHeight="1">
      <c r="A16237" s="9" t="s">
        <v>44400</v>
      </c>
      <c r="B16237" s="10">
        <v>45609.88447916666</v>
      </c>
      <c r="C16237" s="11" t="s">
        <v>44401</v>
      </c>
      <c r="D16237" s="12">
        <v>11.0</v>
      </c>
      <c r="E16237" s="10" t="s">
        <v>17</v>
      </c>
      <c r="F16237" s="12">
        <v>2024.0</v>
      </c>
      <c r="G16237" s="13" t="s">
        <v>44402</v>
      </c>
      <c r="H16237" s="14" t="s">
        <v>44403</v>
      </c>
      <c r="I16237" s="12">
        <v>255122.0</v>
      </c>
      <c r="J16237" s="15" t="str">
        <f t="shared" si="1"/>
        <v>Irrelevant</v>
      </c>
    </row>
    <row r="16238" ht="22.5" customHeight="1">
      <c r="A16238" s="9" t="s">
        <v>44404</v>
      </c>
      <c r="B16238" s="10">
        <v>45611.47997685185</v>
      </c>
      <c r="C16238" s="11" t="s">
        <v>44405</v>
      </c>
      <c r="D16238" s="12">
        <v>11.0</v>
      </c>
      <c r="E16238" s="10" t="s">
        <v>17</v>
      </c>
      <c r="F16238" s="12">
        <v>2024.0</v>
      </c>
      <c r="G16238" s="13" t="s">
        <v>13</v>
      </c>
      <c r="H16238" s="14" t="s">
        <v>2744</v>
      </c>
      <c r="I16238" s="12">
        <v>3482.0</v>
      </c>
      <c r="J16238" s="15" t="str">
        <f t="shared" si="1"/>
        <v>Relevant</v>
      </c>
    </row>
    <row r="16239" ht="22.5" customHeight="1">
      <c r="A16239" s="9" t="s">
        <v>44406</v>
      </c>
      <c r="B16239" s="10">
        <v>45723.97793981482</v>
      </c>
      <c r="C16239" s="11" t="s">
        <v>44407</v>
      </c>
      <c r="D16239" s="12">
        <v>3.0</v>
      </c>
      <c r="E16239" s="10" t="s">
        <v>59</v>
      </c>
      <c r="F16239" s="12">
        <v>2025.0</v>
      </c>
      <c r="G16239" s="13" t="s">
        <v>13</v>
      </c>
      <c r="H16239" s="14" t="s">
        <v>430</v>
      </c>
      <c r="I16239" s="12">
        <v>185.0</v>
      </c>
      <c r="J16239" s="15" t="str">
        <f t="shared" si="1"/>
        <v>Relevant</v>
      </c>
    </row>
    <row r="16240" ht="22.5" customHeight="1">
      <c r="A16240" s="9" t="s">
        <v>44408</v>
      </c>
      <c r="B16240" s="10">
        <v>45570.65005787037</v>
      </c>
      <c r="C16240" s="11" t="s">
        <v>44409</v>
      </c>
      <c r="D16240" s="12">
        <v>10.0</v>
      </c>
      <c r="E16240" s="10" t="s">
        <v>42</v>
      </c>
      <c r="F16240" s="12">
        <v>2024.0</v>
      </c>
      <c r="G16240" s="13" t="s">
        <v>13</v>
      </c>
      <c r="H16240" s="14" t="s">
        <v>44410</v>
      </c>
      <c r="I16240" s="12">
        <v>200.0</v>
      </c>
      <c r="J16240" s="15" t="str">
        <f t="shared" si="1"/>
        <v>Relevant</v>
      </c>
    </row>
    <row r="16241" ht="22.5" customHeight="1">
      <c r="A16241" s="9" t="s">
        <v>44411</v>
      </c>
      <c r="B16241" s="10">
        <v>45418.032721331016</v>
      </c>
      <c r="C16241" s="11" t="s">
        <v>44412</v>
      </c>
      <c r="D16241" s="12">
        <v>5.0</v>
      </c>
      <c r="E16241" s="10" t="s">
        <v>21</v>
      </c>
      <c r="F16241" s="12">
        <v>2024.0</v>
      </c>
      <c r="G16241" s="13" t="s">
        <v>44413</v>
      </c>
      <c r="H16241" s="14" t="s">
        <v>44414</v>
      </c>
      <c r="I16241" s="12">
        <v>1.0442369E7</v>
      </c>
      <c r="J16241" s="15" t="str">
        <f t="shared" si="1"/>
        <v>Relevant</v>
      </c>
    </row>
    <row r="16242" ht="22.5" customHeight="1">
      <c r="A16242" s="9" t="s">
        <v>44415</v>
      </c>
      <c r="B16242" s="10">
        <v>45593.36435185185</v>
      </c>
      <c r="C16242" s="11" t="s">
        <v>44416</v>
      </c>
      <c r="D16242" s="12">
        <v>10.0</v>
      </c>
      <c r="E16242" s="10" t="s">
        <v>42</v>
      </c>
      <c r="F16242" s="12">
        <v>2024.0</v>
      </c>
      <c r="G16242" s="13" t="s">
        <v>44417</v>
      </c>
      <c r="H16242" s="14" t="s">
        <v>44418</v>
      </c>
      <c r="I16242" s="12">
        <v>7321.0</v>
      </c>
      <c r="J16242" s="15" t="str">
        <f t="shared" si="1"/>
        <v>Relevant</v>
      </c>
    </row>
    <row r="16243" ht="22.5" customHeight="1">
      <c r="A16243" s="9" t="s">
        <v>44419</v>
      </c>
      <c r="B16243" s="10">
        <v>45604.79809027778</v>
      </c>
      <c r="C16243" s="11" t="s">
        <v>35784</v>
      </c>
      <c r="D16243" s="12">
        <v>11.0</v>
      </c>
      <c r="E16243" s="10" t="s">
        <v>17</v>
      </c>
      <c r="F16243" s="12">
        <v>2024.0</v>
      </c>
      <c r="G16243" s="13" t="s">
        <v>13</v>
      </c>
      <c r="H16243" s="14" t="s">
        <v>8319</v>
      </c>
      <c r="I16243" s="12">
        <v>31.0</v>
      </c>
      <c r="J16243" s="15" t="str">
        <f t="shared" si="1"/>
        <v>Relevant</v>
      </c>
    </row>
    <row r="16244" ht="22.5" customHeight="1">
      <c r="A16244" s="9" t="s">
        <v>44420</v>
      </c>
      <c r="B16244" s="10">
        <v>45622.50380787037</v>
      </c>
      <c r="C16244" s="11" t="s">
        <v>44421</v>
      </c>
      <c r="D16244" s="12">
        <v>11.0</v>
      </c>
      <c r="E16244" s="10" t="s">
        <v>17</v>
      </c>
      <c r="F16244" s="12">
        <v>2024.0</v>
      </c>
      <c r="G16244" s="13" t="s">
        <v>16377</v>
      </c>
      <c r="H16244" s="14" t="s">
        <v>16378</v>
      </c>
      <c r="I16244" s="12">
        <v>0.0</v>
      </c>
      <c r="J16244" s="15" t="str">
        <f t="shared" si="1"/>
        <v>Relevant</v>
      </c>
    </row>
    <row r="16245" ht="22.5" customHeight="1">
      <c r="A16245" s="9" t="s">
        <v>44422</v>
      </c>
      <c r="B16245" s="10">
        <v>45594.71128472222</v>
      </c>
      <c r="C16245" s="11" t="s">
        <v>44423</v>
      </c>
      <c r="D16245" s="12">
        <v>10.0</v>
      </c>
      <c r="E16245" s="10" t="s">
        <v>42</v>
      </c>
      <c r="F16245" s="12">
        <v>2024.0</v>
      </c>
      <c r="G16245" s="13" t="s">
        <v>13</v>
      </c>
      <c r="H16245" s="14" t="s">
        <v>44424</v>
      </c>
      <c r="I16245" s="12">
        <v>1.0</v>
      </c>
      <c r="J16245" s="15" t="str">
        <f t="shared" si="1"/>
        <v>Relevant</v>
      </c>
    </row>
    <row r="16246" ht="22.5" customHeight="1">
      <c r="A16246" s="9" t="s">
        <v>44425</v>
      </c>
      <c r="B16246" s="10">
        <v>45621.9025</v>
      </c>
      <c r="C16246" s="11" t="s">
        <v>44426</v>
      </c>
      <c r="D16246" s="12">
        <v>11.0</v>
      </c>
      <c r="E16246" s="10" t="s">
        <v>17</v>
      </c>
      <c r="F16246" s="12">
        <v>2024.0</v>
      </c>
      <c r="G16246" s="13" t="s">
        <v>13</v>
      </c>
      <c r="H16246" s="14" t="s">
        <v>220</v>
      </c>
      <c r="I16246" s="12">
        <v>4.0</v>
      </c>
      <c r="J16246" s="15" t="str">
        <f t="shared" si="1"/>
        <v>Relevant</v>
      </c>
    </row>
    <row r="16247" ht="22.5" customHeight="1">
      <c r="A16247" s="9" t="s">
        <v>44427</v>
      </c>
      <c r="B16247" s="10">
        <v>45620.325636574074</v>
      </c>
      <c r="C16247" s="11" t="s">
        <v>20430</v>
      </c>
      <c r="D16247" s="12">
        <v>11.0</v>
      </c>
      <c r="E16247" s="10" t="s">
        <v>17</v>
      </c>
      <c r="F16247" s="12">
        <v>2024.0</v>
      </c>
      <c r="G16247" s="13" t="s">
        <v>44428</v>
      </c>
      <c r="H16247" s="14" t="s">
        <v>44429</v>
      </c>
      <c r="I16247" s="12">
        <v>51226.0</v>
      </c>
      <c r="J16247" s="15" t="str">
        <f t="shared" si="1"/>
        <v>Relevant</v>
      </c>
    </row>
    <row r="16248" ht="22.5" customHeight="1">
      <c r="A16248" s="9" t="s">
        <v>44430</v>
      </c>
      <c r="B16248" s="10">
        <v>45744.10417824074</v>
      </c>
      <c r="C16248" s="11" t="s">
        <v>44431</v>
      </c>
      <c r="D16248" s="12">
        <v>3.0</v>
      </c>
      <c r="E16248" s="10" t="s">
        <v>59</v>
      </c>
      <c r="F16248" s="12">
        <v>2025.0</v>
      </c>
      <c r="G16248" s="13" t="s">
        <v>44432</v>
      </c>
      <c r="H16248" s="14" t="s">
        <v>44433</v>
      </c>
      <c r="I16248" s="12">
        <v>31016.0</v>
      </c>
      <c r="J16248" s="15" t="str">
        <f t="shared" si="1"/>
        <v>Irrelevant</v>
      </c>
    </row>
    <row r="16249" ht="22.5" customHeight="1">
      <c r="A16249" s="9" t="s">
        <v>44434</v>
      </c>
      <c r="B16249" s="10">
        <v>45615.51825231482</v>
      </c>
      <c r="C16249" s="11" t="s">
        <v>44435</v>
      </c>
      <c r="D16249" s="12">
        <v>11.0</v>
      </c>
      <c r="E16249" s="10" t="s">
        <v>17</v>
      </c>
      <c r="F16249" s="12">
        <v>2024.0</v>
      </c>
      <c r="G16249" s="13" t="s">
        <v>13</v>
      </c>
      <c r="H16249" s="14" t="s">
        <v>489</v>
      </c>
      <c r="I16249" s="12">
        <v>127.0</v>
      </c>
      <c r="J16249" s="15" t="str">
        <f t="shared" si="1"/>
        <v>Relevant</v>
      </c>
    </row>
    <row r="16250" ht="22.5" customHeight="1">
      <c r="A16250" s="9" t="s">
        <v>44436</v>
      </c>
      <c r="B16250" s="10">
        <v>45583.58611111111</v>
      </c>
      <c r="C16250" s="11" t="s">
        <v>44437</v>
      </c>
      <c r="D16250" s="12">
        <v>10.0</v>
      </c>
      <c r="E16250" s="10" t="s">
        <v>42</v>
      </c>
      <c r="F16250" s="12">
        <v>2024.0</v>
      </c>
      <c r="G16250" s="13" t="s">
        <v>44438</v>
      </c>
      <c r="H16250" s="14" t="s">
        <v>44439</v>
      </c>
      <c r="I16250" s="12">
        <v>0.0</v>
      </c>
      <c r="J16250" s="15" t="str">
        <f t="shared" si="1"/>
        <v>Irrelevant</v>
      </c>
    </row>
    <row r="16251" ht="22.5" customHeight="1">
      <c r="A16251" s="9" t="s">
        <v>44440</v>
      </c>
      <c r="B16251" s="10">
        <v>45511.653229166666</v>
      </c>
      <c r="C16251" s="11" t="s">
        <v>44441</v>
      </c>
      <c r="D16251" s="12">
        <v>8.0</v>
      </c>
      <c r="E16251" s="10" t="s">
        <v>167</v>
      </c>
      <c r="F16251" s="12">
        <v>2024.0</v>
      </c>
      <c r="G16251" s="13" t="s">
        <v>44442</v>
      </c>
      <c r="H16251" s="14" t="s">
        <v>44443</v>
      </c>
      <c r="I16251" s="12">
        <v>1304078.0</v>
      </c>
      <c r="J16251" s="15" t="str">
        <f t="shared" si="1"/>
        <v>Relevant</v>
      </c>
    </row>
    <row r="16252" ht="22.5" customHeight="1">
      <c r="A16252" s="9" t="s">
        <v>44444</v>
      </c>
      <c r="B16252" s="10">
        <v>45615.44164351852</v>
      </c>
      <c r="C16252" s="11" t="s">
        <v>44445</v>
      </c>
      <c r="D16252" s="12">
        <v>11.0</v>
      </c>
      <c r="E16252" s="10" t="s">
        <v>17</v>
      </c>
      <c r="F16252" s="12">
        <v>2024.0</v>
      </c>
      <c r="G16252" s="13" t="s">
        <v>13</v>
      </c>
      <c r="H16252" s="14" t="s">
        <v>8209</v>
      </c>
      <c r="I16252" s="12">
        <v>175.0</v>
      </c>
      <c r="J16252" s="15" t="str">
        <f t="shared" si="1"/>
        <v>Relevant</v>
      </c>
    </row>
    <row r="16253" ht="22.5" customHeight="1">
      <c r="A16253" s="9" t="s">
        <v>44446</v>
      </c>
      <c r="B16253" s="10">
        <v>45586.73653935185</v>
      </c>
      <c r="C16253" s="11" t="s">
        <v>44447</v>
      </c>
      <c r="D16253" s="12">
        <v>10.0</v>
      </c>
      <c r="E16253" s="10" t="s">
        <v>42</v>
      </c>
      <c r="F16253" s="12">
        <v>2024.0</v>
      </c>
      <c r="G16253" s="13" t="s">
        <v>13</v>
      </c>
      <c r="H16253" s="14" t="s">
        <v>44448</v>
      </c>
      <c r="I16253" s="12">
        <v>219.0</v>
      </c>
      <c r="J16253" s="15" t="str">
        <f t="shared" si="1"/>
        <v>Relevant</v>
      </c>
    </row>
    <row r="16254" ht="22.5" customHeight="1">
      <c r="A16254" s="9" t="s">
        <v>44449</v>
      </c>
      <c r="B16254" s="10">
        <v>45621.166666666664</v>
      </c>
      <c r="C16254" s="11" t="s">
        <v>374</v>
      </c>
      <c r="D16254" s="12">
        <v>11.0</v>
      </c>
      <c r="E16254" s="10" t="s">
        <v>17</v>
      </c>
      <c r="F16254" s="12">
        <v>2024.0</v>
      </c>
      <c r="G16254" s="13" t="s">
        <v>44450</v>
      </c>
      <c r="H16254" s="14" t="s">
        <v>44451</v>
      </c>
      <c r="I16254" s="12">
        <v>8468849.0</v>
      </c>
      <c r="J16254" s="15" t="str">
        <f t="shared" si="1"/>
        <v>Irrelevant</v>
      </c>
    </row>
    <row r="16255" ht="22.5" customHeight="1">
      <c r="A16255" s="9" t="s">
        <v>44452</v>
      </c>
      <c r="B16255" s="10">
        <v>45696.79</v>
      </c>
      <c r="C16255" s="11" t="s">
        <v>20902</v>
      </c>
      <c r="D16255" s="12">
        <v>2.0</v>
      </c>
      <c r="E16255" s="10" t="s">
        <v>12</v>
      </c>
      <c r="F16255" s="12">
        <v>2025.0</v>
      </c>
      <c r="G16255" s="13" t="s">
        <v>13</v>
      </c>
      <c r="H16255" s="14" t="s">
        <v>14</v>
      </c>
      <c r="I16255" s="12">
        <v>5.0</v>
      </c>
      <c r="J16255" s="15" t="str">
        <f t="shared" si="1"/>
        <v>Relevant</v>
      </c>
    </row>
    <row r="16256" ht="22.5" customHeight="1">
      <c r="A16256" s="9" t="s">
        <v>44453</v>
      </c>
      <c r="B16256" s="10">
        <v>45629.7471875</v>
      </c>
      <c r="C16256" s="11" t="s">
        <v>3451</v>
      </c>
      <c r="D16256" s="12">
        <v>12.0</v>
      </c>
      <c r="E16256" s="10" t="s">
        <v>26</v>
      </c>
      <c r="F16256" s="12">
        <v>2024.0</v>
      </c>
      <c r="G16256" s="13" t="s">
        <v>13</v>
      </c>
      <c r="H16256" s="14" t="s">
        <v>1939</v>
      </c>
      <c r="I16256" s="12">
        <v>132.0</v>
      </c>
      <c r="J16256" s="15" t="str">
        <f t="shared" si="1"/>
        <v>Relevant</v>
      </c>
    </row>
    <row r="16257" ht="22.5" customHeight="1">
      <c r="A16257" s="9" t="s">
        <v>44454</v>
      </c>
      <c r="B16257" s="10">
        <v>45696.69440972222</v>
      </c>
      <c r="C16257" s="11" t="s">
        <v>44455</v>
      </c>
      <c r="D16257" s="12">
        <v>2.0</v>
      </c>
      <c r="E16257" s="10" t="s">
        <v>12</v>
      </c>
      <c r="F16257" s="12">
        <v>2025.0</v>
      </c>
      <c r="G16257" s="13" t="s">
        <v>13</v>
      </c>
      <c r="H16257" s="14" t="s">
        <v>44456</v>
      </c>
      <c r="I16257" s="12">
        <v>133.0</v>
      </c>
      <c r="J16257" s="15" t="str">
        <f t="shared" si="1"/>
        <v>Relevant</v>
      </c>
    </row>
    <row r="16258" ht="22.5" customHeight="1">
      <c r="A16258" s="9" t="s">
        <v>44457</v>
      </c>
      <c r="B16258" s="10">
        <v>45696.74171296296</v>
      </c>
      <c r="C16258" s="11" t="s">
        <v>20869</v>
      </c>
      <c r="D16258" s="12">
        <v>2.0</v>
      </c>
      <c r="E16258" s="10" t="s">
        <v>12</v>
      </c>
      <c r="F16258" s="12">
        <v>2025.0</v>
      </c>
      <c r="G16258" s="13" t="s">
        <v>13</v>
      </c>
      <c r="H16258" s="14" t="s">
        <v>44458</v>
      </c>
      <c r="I16258" s="12">
        <v>142.0</v>
      </c>
      <c r="J16258" s="15" t="str">
        <f t="shared" si="1"/>
        <v>Relevant</v>
      </c>
    </row>
    <row r="16259" ht="22.5" customHeight="1">
      <c r="A16259" s="9" t="s">
        <v>44459</v>
      </c>
      <c r="B16259" s="10">
        <v>45611.948681469905</v>
      </c>
      <c r="C16259" s="11" t="s">
        <v>44460</v>
      </c>
      <c r="D16259" s="12">
        <v>11.0</v>
      </c>
      <c r="E16259" s="10" t="s">
        <v>17</v>
      </c>
      <c r="F16259" s="12">
        <v>2024.0</v>
      </c>
      <c r="G16259" s="13" t="s">
        <v>44461</v>
      </c>
      <c r="H16259" s="14" t="s">
        <v>44462</v>
      </c>
      <c r="I16259" s="12">
        <v>1.0830293E7</v>
      </c>
      <c r="J16259" s="15" t="str">
        <f t="shared" si="1"/>
        <v>Relevant</v>
      </c>
    </row>
    <row r="16260" ht="22.5" customHeight="1">
      <c r="A16260" s="9" t="s">
        <v>44463</v>
      </c>
      <c r="B16260" s="10">
        <v>45630.352222222224</v>
      </c>
      <c r="C16260" s="11" t="s">
        <v>44464</v>
      </c>
      <c r="D16260" s="12">
        <v>12.0</v>
      </c>
      <c r="E16260" s="10" t="s">
        <v>26</v>
      </c>
      <c r="F16260" s="12">
        <v>2024.0</v>
      </c>
      <c r="G16260" s="13" t="s">
        <v>44465</v>
      </c>
      <c r="H16260" s="14" t="s">
        <v>44466</v>
      </c>
      <c r="I16260" s="12">
        <v>3568.0</v>
      </c>
      <c r="J16260" s="15" t="str">
        <f t="shared" si="1"/>
        <v>Irrelevant</v>
      </c>
    </row>
    <row r="16261" ht="22.5" customHeight="1">
      <c r="A16261" s="9" t="s">
        <v>44467</v>
      </c>
      <c r="B16261" s="10">
        <v>45402.31211805555</v>
      </c>
      <c r="C16261" s="11" t="s">
        <v>44468</v>
      </c>
      <c r="D16261" s="12">
        <v>4.0</v>
      </c>
      <c r="E16261" s="10" t="s">
        <v>274</v>
      </c>
      <c r="F16261" s="12">
        <v>2024.0</v>
      </c>
      <c r="G16261" s="13" t="s">
        <v>44469</v>
      </c>
      <c r="H16261" s="14" t="s">
        <v>44470</v>
      </c>
      <c r="I16261" s="12">
        <v>2036434.0</v>
      </c>
      <c r="J16261" s="15" t="str">
        <f t="shared" si="1"/>
        <v>Relevant</v>
      </c>
    </row>
    <row r="16262" ht="22.5" customHeight="1">
      <c r="A16262" s="9" t="s">
        <v>44471</v>
      </c>
      <c r="B16262" s="10">
        <v>45642.605787037035</v>
      </c>
      <c r="C16262" s="11" t="s">
        <v>37534</v>
      </c>
      <c r="D16262" s="12">
        <v>12.0</v>
      </c>
      <c r="E16262" s="10" t="s">
        <v>26</v>
      </c>
      <c r="F16262" s="12">
        <v>2024.0</v>
      </c>
      <c r="G16262" s="13" t="s">
        <v>13</v>
      </c>
      <c r="H16262" s="14" t="s">
        <v>232</v>
      </c>
      <c r="I16262" s="12">
        <v>12629.0</v>
      </c>
      <c r="J16262" s="15" t="str">
        <f t="shared" si="1"/>
        <v>Relevant</v>
      </c>
    </row>
    <row r="16263" ht="22.5" customHeight="1">
      <c r="A16263" s="9" t="s">
        <v>44472</v>
      </c>
      <c r="B16263" s="10">
        <v>45486.90972222222</v>
      </c>
      <c r="C16263" s="11" t="s">
        <v>41281</v>
      </c>
      <c r="D16263" s="12">
        <v>7.0</v>
      </c>
      <c r="E16263" s="10" t="s">
        <v>55</v>
      </c>
      <c r="F16263" s="12">
        <v>2024.0</v>
      </c>
      <c r="G16263" s="13" t="s">
        <v>44473</v>
      </c>
      <c r="H16263" s="14" t="s">
        <v>44474</v>
      </c>
      <c r="I16263" s="12">
        <v>9293540.0</v>
      </c>
      <c r="J16263" s="15" t="str">
        <f t="shared" si="1"/>
        <v>Irrelevant</v>
      </c>
    </row>
    <row r="16264" ht="22.5" customHeight="1">
      <c r="A16264" s="9" t="s">
        <v>44475</v>
      </c>
      <c r="B16264" s="10">
        <v>45650.47144675926</v>
      </c>
      <c r="C16264" s="11" t="s">
        <v>44476</v>
      </c>
      <c r="D16264" s="12">
        <v>12.0</v>
      </c>
      <c r="E16264" s="10" t="s">
        <v>26</v>
      </c>
      <c r="F16264" s="12">
        <v>2024.0</v>
      </c>
      <c r="G16264" s="13" t="s">
        <v>13</v>
      </c>
      <c r="H16264" s="14" t="s">
        <v>44477</v>
      </c>
      <c r="I16264" s="12">
        <v>10.0</v>
      </c>
      <c r="J16264" s="15" t="str">
        <f t="shared" si="1"/>
        <v>Relevant</v>
      </c>
    </row>
    <row r="16265" ht="22.5" customHeight="1">
      <c r="A16265" s="9" t="s">
        <v>44478</v>
      </c>
      <c r="B16265" s="10">
        <v>45620.31868055555</v>
      </c>
      <c r="C16265" s="11" t="s">
        <v>44479</v>
      </c>
      <c r="D16265" s="12">
        <v>11.0</v>
      </c>
      <c r="E16265" s="10" t="s">
        <v>17</v>
      </c>
      <c r="F16265" s="12">
        <v>2024.0</v>
      </c>
      <c r="G16265" s="13" t="s">
        <v>44480</v>
      </c>
      <c r="H16265" s="14" t="s">
        <v>44481</v>
      </c>
      <c r="I16265" s="12">
        <v>756.0</v>
      </c>
      <c r="J16265" s="15" t="str">
        <f t="shared" si="1"/>
        <v>Relevant</v>
      </c>
    </row>
    <row r="16266" ht="22.5" customHeight="1">
      <c r="A16266" s="9" t="s">
        <v>44482</v>
      </c>
      <c r="B16266" s="10">
        <v>45578.57172453704</v>
      </c>
      <c r="C16266" s="11" t="s">
        <v>44483</v>
      </c>
      <c r="D16266" s="12">
        <v>10.0</v>
      </c>
      <c r="E16266" s="10" t="s">
        <v>42</v>
      </c>
      <c r="F16266" s="12">
        <v>2024.0</v>
      </c>
      <c r="G16266" s="13" t="s">
        <v>13</v>
      </c>
      <c r="H16266" s="14" t="s">
        <v>4261</v>
      </c>
      <c r="I16266" s="12">
        <v>253.0</v>
      </c>
      <c r="J16266" s="15" t="str">
        <f t="shared" si="1"/>
        <v>Relevant</v>
      </c>
    </row>
    <row r="16267" ht="22.5" customHeight="1">
      <c r="A16267" s="9" t="s">
        <v>44484</v>
      </c>
      <c r="B16267" s="10">
        <v>45701.63700231481</v>
      </c>
      <c r="C16267" s="11" t="s">
        <v>44485</v>
      </c>
      <c r="D16267" s="12">
        <v>2.0</v>
      </c>
      <c r="E16267" s="10" t="s">
        <v>12</v>
      </c>
      <c r="F16267" s="12">
        <v>2025.0</v>
      </c>
      <c r="G16267" s="13" t="s">
        <v>13</v>
      </c>
      <c r="H16267" s="14" t="s">
        <v>253</v>
      </c>
      <c r="I16267" s="12">
        <v>21.0</v>
      </c>
      <c r="J16267" s="15" t="str">
        <f t="shared" si="1"/>
        <v>Irrelevant</v>
      </c>
    </row>
    <row r="16268" ht="22.5" customHeight="1">
      <c r="A16268" s="9" t="s">
        <v>44486</v>
      </c>
      <c r="B16268" s="10">
        <v>45696.618796296294</v>
      </c>
      <c r="C16268" s="11" t="s">
        <v>41435</v>
      </c>
      <c r="D16268" s="12">
        <v>2.0</v>
      </c>
      <c r="E16268" s="10" t="s">
        <v>12</v>
      </c>
      <c r="F16268" s="12">
        <v>2025.0</v>
      </c>
      <c r="G16268" s="13" t="s">
        <v>13</v>
      </c>
      <c r="H16268" s="14" t="s">
        <v>44487</v>
      </c>
      <c r="I16268" s="12">
        <v>48.0</v>
      </c>
      <c r="J16268" s="15" t="str">
        <f t="shared" si="1"/>
        <v>Relevant</v>
      </c>
    </row>
    <row r="16269" ht="22.5" customHeight="1">
      <c r="A16269" s="9" t="s">
        <v>44488</v>
      </c>
      <c r="B16269" s="10">
        <v>45615.311006944445</v>
      </c>
      <c r="C16269" s="11" t="s">
        <v>44489</v>
      </c>
      <c r="D16269" s="12">
        <v>11.0</v>
      </c>
      <c r="E16269" s="10" t="s">
        <v>17</v>
      </c>
      <c r="F16269" s="12">
        <v>2024.0</v>
      </c>
      <c r="G16269" s="16" t="s">
        <v>44490</v>
      </c>
      <c r="H16269" s="14" t="s">
        <v>44491</v>
      </c>
      <c r="I16269" s="12">
        <v>60375.0</v>
      </c>
      <c r="J16269" s="15" t="str">
        <f t="shared" si="1"/>
        <v>Relevant</v>
      </c>
    </row>
    <row r="16270" ht="22.5" customHeight="1">
      <c r="A16270" s="9" t="s">
        <v>44492</v>
      </c>
      <c r="B16270" s="10">
        <v>45591.28988425926</v>
      </c>
      <c r="C16270" s="11" t="s">
        <v>44493</v>
      </c>
      <c r="D16270" s="12">
        <v>10.0</v>
      </c>
      <c r="E16270" s="10" t="s">
        <v>42</v>
      </c>
      <c r="F16270" s="12">
        <v>2024.0</v>
      </c>
      <c r="G16270" s="13" t="s">
        <v>13</v>
      </c>
      <c r="H16270" s="14" t="s">
        <v>44494</v>
      </c>
      <c r="I16270" s="12">
        <v>4223943.0</v>
      </c>
      <c r="J16270" s="15" t="str">
        <f t="shared" si="1"/>
        <v>Relevant</v>
      </c>
    </row>
    <row r="16271" ht="22.5" customHeight="1">
      <c r="A16271" s="9" t="s">
        <v>44495</v>
      </c>
      <c r="B16271" s="10">
        <v>45613.79516203704</v>
      </c>
      <c r="C16271" s="11" t="s">
        <v>44496</v>
      </c>
      <c r="D16271" s="12">
        <v>11.0</v>
      </c>
      <c r="E16271" s="10" t="s">
        <v>17</v>
      </c>
      <c r="F16271" s="12">
        <v>2024.0</v>
      </c>
      <c r="G16271" s="13" t="s">
        <v>44497</v>
      </c>
      <c r="H16271" s="14" t="s">
        <v>44498</v>
      </c>
      <c r="I16271" s="12">
        <v>8494959.0</v>
      </c>
      <c r="J16271" s="15" t="str">
        <f t="shared" si="1"/>
        <v>Relevant</v>
      </c>
    </row>
    <row r="16272" ht="22.5" customHeight="1">
      <c r="A16272" s="9" t="s">
        <v>44499</v>
      </c>
      <c r="B16272" s="10">
        <v>45617.932337962964</v>
      </c>
      <c r="C16272" s="11" t="s">
        <v>36822</v>
      </c>
      <c r="D16272" s="12">
        <v>11.0</v>
      </c>
      <c r="E16272" s="10" t="s">
        <v>17</v>
      </c>
      <c r="F16272" s="12">
        <v>2024.0</v>
      </c>
      <c r="G16272" s="13" t="s">
        <v>13</v>
      </c>
      <c r="H16272" s="14" t="s">
        <v>31</v>
      </c>
      <c r="I16272" s="12">
        <v>42.0</v>
      </c>
      <c r="J16272" s="15" t="str">
        <f t="shared" si="1"/>
        <v>Relevant</v>
      </c>
    </row>
    <row r="16273" ht="22.5" customHeight="1">
      <c r="A16273" s="9" t="s">
        <v>44500</v>
      </c>
      <c r="B16273" s="10">
        <v>45660.68949074074</v>
      </c>
      <c r="C16273" s="11" t="s">
        <v>44501</v>
      </c>
      <c r="D16273" s="12">
        <v>1.0</v>
      </c>
      <c r="E16273" s="10" t="s">
        <v>70</v>
      </c>
      <c r="F16273" s="12">
        <v>2025.0</v>
      </c>
      <c r="G16273" s="13" t="s">
        <v>13</v>
      </c>
      <c r="H16273" s="14" t="s">
        <v>9705</v>
      </c>
      <c r="I16273" s="12">
        <v>91579.0</v>
      </c>
      <c r="J16273" s="15" t="str">
        <f t="shared" si="1"/>
        <v>Irrelevant</v>
      </c>
    </row>
    <row r="16274" ht="22.5" customHeight="1">
      <c r="A16274" s="9" t="s">
        <v>44502</v>
      </c>
      <c r="B16274" s="10">
        <v>45632.835752314815</v>
      </c>
      <c r="C16274" s="11" t="s">
        <v>44503</v>
      </c>
      <c r="D16274" s="12">
        <v>12.0</v>
      </c>
      <c r="E16274" s="10" t="s">
        <v>26</v>
      </c>
      <c r="F16274" s="12">
        <v>2024.0</v>
      </c>
      <c r="G16274" s="13" t="s">
        <v>13</v>
      </c>
      <c r="H16274" s="14" t="s">
        <v>131</v>
      </c>
      <c r="I16274" s="12">
        <v>23.0</v>
      </c>
      <c r="J16274" s="15" t="str">
        <f t="shared" si="1"/>
        <v>Relevant</v>
      </c>
    </row>
    <row r="16275" ht="22.5" customHeight="1">
      <c r="A16275" s="9" t="s">
        <v>44504</v>
      </c>
      <c r="B16275" s="10">
        <v>45593.47268518519</v>
      </c>
      <c r="C16275" s="11" t="s">
        <v>44505</v>
      </c>
      <c r="D16275" s="12">
        <v>10.0</v>
      </c>
      <c r="E16275" s="10" t="s">
        <v>42</v>
      </c>
      <c r="F16275" s="12">
        <v>2024.0</v>
      </c>
      <c r="G16275" s="13" t="s">
        <v>13</v>
      </c>
      <c r="H16275" s="14" t="s">
        <v>44506</v>
      </c>
      <c r="I16275" s="12">
        <v>103.0</v>
      </c>
      <c r="J16275" s="15" t="str">
        <f t="shared" si="1"/>
        <v>Irrelevant</v>
      </c>
    </row>
    <row r="16276" ht="22.5" customHeight="1">
      <c r="A16276" s="9" t="s">
        <v>44507</v>
      </c>
      <c r="B16276" s="10">
        <v>45711.749456018515</v>
      </c>
      <c r="C16276" s="11" t="s">
        <v>44508</v>
      </c>
      <c r="D16276" s="12">
        <v>2.0</v>
      </c>
      <c r="E16276" s="10" t="s">
        <v>12</v>
      </c>
      <c r="F16276" s="12">
        <v>2025.0</v>
      </c>
      <c r="G16276" s="13" t="s">
        <v>13</v>
      </c>
      <c r="H16276" s="14" t="s">
        <v>44509</v>
      </c>
      <c r="I16276" s="12">
        <v>376.0</v>
      </c>
      <c r="J16276" s="15" t="str">
        <f t="shared" si="1"/>
        <v>Relevant</v>
      </c>
    </row>
    <row r="16277" ht="22.5" customHeight="1">
      <c r="A16277" s="9" t="s">
        <v>44510</v>
      </c>
      <c r="B16277" s="10">
        <v>45568.51929398148</v>
      </c>
      <c r="C16277" s="11" t="s">
        <v>44511</v>
      </c>
      <c r="D16277" s="12">
        <v>10.0</v>
      </c>
      <c r="E16277" s="10" t="s">
        <v>42</v>
      </c>
      <c r="F16277" s="12">
        <v>2024.0</v>
      </c>
      <c r="G16277" s="13" t="s">
        <v>44512</v>
      </c>
      <c r="H16277" s="14" t="s">
        <v>44513</v>
      </c>
      <c r="I16277" s="12">
        <v>253820.0</v>
      </c>
      <c r="J16277" s="15" t="str">
        <f t="shared" si="1"/>
        <v>Irrelevant</v>
      </c>
    </row>
    <row r="16278" ht="22.5" customHeight="1">
      <c r="A16278" s="9" t="s">
        <v>44514</v>
      </c>
      <c r="B16278" s="10">
        <v>45631.92277777778</v>
      </c>
      <c r="C16278" s="11" t="s">
        <v>44515</v>
      </c>
      <c r="D16278" s="12">
        <v>12.0</v>
      </c>
      <c r="E16278" s="10" t="s">
        <v>26</v>
      </c>
      <c r="F16278" s="12">
        <v>2024.0</v>
      </c>
      <c r="G16278" s="13" t="s">
        <v>13</v>
      </c>
      <c r="H16278" s="14" t="s">
        <v>514</v>
      </c>
      <c r="I16278" s="12">
        <v>2361.0</v>
      </c>
      <c r="J16278" s="15" t="str">
        <f t="shared" si="1"/>
        <v>Relevant</v>
      </c>
    </row>
    <row r="16279" ht="22.5" customHeight="1">
      <c r="A16279" s="9" t="s">
        <v>44516</v>
      </c>
      <c r="B16279" s="10">
        <v>45615.56915509259</v>
      </c>
      <c r="C16279" s="11" t="s">
        <v>44517</v>
      </c>
      <c r="D16279" s="12">
        <v>11.0</v>
      </c>
      <c r="E16279" s="10" t="s">
        <v>17</v>
      </c>
      <c r="F16279" s="12">
        <v>2024.0</v>
      </c>
      <c r="G16279" s="13" t="s">
        <v>13</v>
      </c>
      <c r="H16279" s="14" t="s">
        <v>11903</v>
      </c>
      <c r="I16279" s="12">
        <v>964.0</v>
      </c>
      <c r="J16279" s="15" t="str">
        <f t="shared" si="1"/>
        <v>Relevant</v>
      </c>
    </row>
    <row r="16280" ht="22.5" customHeight="1">
      <c r="A16280" s="9" t="s">
        <v>44518</v>
      </c>
      <c r="B16280" s="10">
        <v>45582.60716835648</v>
      </c>
      <c r="C16280" s="11" t="s">
        <v>44519</v>
      </c>
      <c r="D16280" s="12">
        <v>10.0</v>
      </c>
      <c r="E16280" s="10" t="s">
        <v>42</v>
      </c>
      <c r="F16280" s="12">
        <v>2024.0</v>
      </c>
      <c r="G16280" s="13" t="s">
        <v>44520</v>
      </c>
      <c r="H16280" s="14" t="s">
        <v>44521</v>
      </c>
      <c r="I16280" s="12">
        <v>1.2258608E7</v>
      </c>
      <c r="J16280" s="15" t="str">
        <f t="shared" si="1"/>
        <v>Relevant</v>
      </c>
    </row>
    <row r="16281" ht="22.5" customHeight="1">
      <c r="A16281" s="9" t="s">
        <v>44522</v>
      </c>
      <c r="B16281" s="10">
        <v>45717.49166666667</v>
      </c>
      <c r="C16281" s="11" t="s">
        <v>34747</v>
      </c>
      <c r="D16281" s="12">
        <v>3.0</v>
      </c>
      <c r="E16281" s="10" t="s">
        <v>59</v>
      </c>
      <c r="F16281" s="12">
        <v>2025.0</v>
      </c>
      <c r="G16281" s="13" t="s">
        <v>44523</v>
      </c>
      <c r="H16281" s="14" t="s">
        <v>44524</v>
      </c>
      <c r="I16281" s="12">
        <v>44495.0</v>
      </c>
      <c r="J16281" s="15" t="str">
        <f t="shared" si="1"/>
        <v>Irrelevant</v>
      </c>
    </row>
    <row r="16282" ht="22.5" customHeight="1">
      <c r="A16282" s="9" t="s">
        <v>44525</v>
      </c>
      <c r="B16282" s="10">
        <v>45569.42337962963</v>
      </c>
      <c r="C16282" s="11" t="s">
        <v>44526</v>
      </c>
      <c r="D16282" s="12">
        <v>10.0</v>
      </c>
      <c r="E16282" s="10" t="s">
        <v>42</v>
      </c>
      <c r="F16282" s="12">
        <v>2024.0</v>
      </c>
      <c r="G16282" s="13" t="s">
        <v>13</v>
      </c>
      <c r="H16282" s="14" t="s">
        <v>256</v>
      </c>
      <c r="I16282" s="12">
        <v>958.0</v>
      </c>
      <c r="J16282" s="15" t="str">
        <f t="shared" si="1"/>
        <v>Relevant</v>
      </c>
    </row>
    <row r="16283" ht="22.5" customHeight="1">
      <c r="A16283" s="9" t="s">
        <v>44527</v>
      </c>
      <c r="B16283" s="10">
        <v>45497.42994212963</v>
      </c>
      <c r="C16283" s="11" t="s">
        <v>44528</v>
      </c>
      <c r="D16283" s="12">
        <v>7.0</v>
      </c>
      <c r="E16283" s="10" t="s">
        <v>55</v>
      </c>
      <c r="F16283" s="12">
        <v>2024.0</v>
      </c>
      <c r="G16283" s="13" t="s">
        <v>13</v>
      </c>
      <c r="H16283" s="14" t="s">
        <v>5711</v>
      </c>
      <c r="I16283" s="12">
        <v>11945.0</v>
      </c>
      <c r="J16283" s="15" t="str">
        <f t="shared" si="1"/>
        <v>Irrelevant</v>
      </c>
    </row>
    <row r="16284" ht="22.5" customHeight="1">
      <c r="A16284" s="9" t="s">
        <v>44529</v>
      </c>
      <c r="B16284" s="10">
        <v>45579.86483796296</v>
      </c>
      <c r="C16284" s="11" t="s">
        <v>32021</v>
      </c>
      <c r="D16284" s="12">
        <v>10.0</v>
      </c>
      <c r="E16284" s="10" t="s">
        <v>42</v>
      </c>
      <c r="F16284" s="12">
        <v>2024.0</v>
      </c>
      <c r="G16284" s="13" t="s">
        <v>13</v>
      </c>
      <c r="H16284" s="14" t="s">
        <v>642</v>
      </c>
      <c r="I16284" s="12">
        <v>339.0</v>
      </c>
      <c r="J16284" s="15" t="str">
        <f t="shared" si="1"/>
        <v>Relevant</v>
      </c>
    </row>
    <row r="16285" ht="22.5" customHeight="1">
      <c r="A16285" s="9" t="s">
        <v>44530</v>
      </c>
      <c r="B16285" s="10">
        <v>45605.62130375</v>
      </c>
      <c r="C16285" s="11" t="s">
        <v>44531</v>
      </c>
      <c r="D16285" s="12">
        <v>11.0</v>
      </c>
      <c r="E16285" s="10" t="s">
        <v>17</v>
      </c>
      <c r="F16285" s="12">
        <v>2024.0</v>
      </c>
      <c r="G16285" s="13" t="s">
        <v>44532</v>
      </c>
      <c r="H16285" s="14" t="s">
        <v>44533</v>
      </c>
      <c r="I16285" s="12">
        <v>1505743.0</v>
      </c>
      <c r="J16285" s="15" t="str">
        <f t="shared" si="1"/>
        <v>Relevant</v>
      </c>
    </row>
    <row r="16286" ht="22.5" customHeight="1">
      <c r="A16286" s="9" t="s">
        <v>44534</v>
      </c>
      <c r="B16286" s="10">
        <v>45599.595034722224</v>
      </c>
      <c r="C16286" s="11" t="s">
        <v>28018</v>
      </c>
      <c r="D16286" s="12">
        <v>11.0</v>
      </c>
      <c r="E16286" s="10" t="s">
        <v>17</v>
      </c>
      <c r="F16286" s="12">
        <v>2024.0</v>
      </c>
      <c r="G16286" s="13" t="s">
        <v>13</v>
      </c>
      <c r="H16286" s="14" t="s">
        <v>44535</v>
      </c>
      <c r="I16286" s="12">
        <v>7038.0</v>
      </c>
      <c r="J16286" s="15" t="str">
        <f t="shared" si="1"/>
        <v>Relevant</v>
      </c>
    </row>
    <row r="16287" ht="22.5" customHeight="1">
      <c r="A16287" s="9" t="s">
        <v>44536</v>
      </c>
      <c r="B16287" s="10">
        <v>45610.65415509259</v>
      </c>
      <c r="C16287" s="11" t="s">
        <v>44537</v>
      </c>
      <c r="D16287" s="12">
        <v>11.0</v>
      </c>
      <c r="E16287" s="10" t="s">
        <v>17</v>
      </c>
      <c r="F16287" s="12">
        <v>2024.0</v>
      </c>
      <c r="G16287" s="13" t="s">
        <v>44538</v>
      </c>
      <c r="H16287" s="14" t="s">
        <v>44539</v>
      </c>
      <c r="I16287" s="12">
        <v>288406.0</v>
      </c>
      <c r="J16287" s="15" t="str">
        <f t="shared" si="1"/>
        <v>Relevant</v>
      </c>
    </row>
    <row r="16288" ht="22.5" customHeight="1">
      <c r="A16288" s="9" t="s">
        <v>44540</v>
      </c>
      <c r="B16288" s="10">
        <v>45578.54829861111</v>
      </c>
      <c r="C16288" s="11" t="s">
        <v>44541</v>
      </c>
      <c r="D16288" s="12">
        <v>10.0</v>
      </c>
      <c r="E16288" s="10" t="s">
        <v>42</v>
      </c>
      <c r="F16288" s="12">
        <v>2024.0</v>
      </c>
      <c r="G16288" s="13" t="s">
        <v>13</v>
      </c>
      <c r="H16288" s="14" t="s">
        <v>4261</v>
      </c>
      <c r="I16288" s="12">
        <v>66.0</v>
      </c>
      <c r="J16288" s="15" t="str">
        <f t="shared" si="1"/>
        <v>Relevant</v>
      </c>
    </row>
    <row r="16289" ht="22.5" customHeight="1">
      <c r="A16289" s="9" t="s">
        <v>44542</v>
      </c>
      <c r="B16289" s="10">
        <v>45603.175190243055</v>
      </c>
      <c r="C16289" s="11" t="s">
        <v>44543</v>
      </c>
      <c r="D16289" s="12">
        <v>11.0</v>
      </c>
      <c r="E16289" s="10" t="s">
        <v>17</v>
      </c>
      <c r="F16289" s="12">
        <v>2024.0</v>
      </c>
      <c r="G16289" s="13" t="s">
        <v>44544</v>
      </c>
      <c r="H16289" s="14" t="s">
        <v>44545</v>
      </c>
      <c r="I16289" s="12">
        <v>90162.0</v>
      </c>
      <c r="J16289" s="15" t="str">
        <f t="shared" si="1"/>
        <v>Relevant</v>
      </c>
    </row>
    <row r="16290" ht="22.5" customHeight="1">
      <c r="A16290" s="9" t="s">
        <v>44546</v>
      </c>
      <c r="B16290" s="10">
        <v>45631.25299768519</v>
      </c>
      <c r="C16290" s="11" t="s">
        <v>44547</v>
      </c>
      <c r="D16290" s="12">
        <v>12.0</v>
      </c>
      <c r="E16290" s="10" t="s">
        <v>26</v>
      </c>
      <c r="F16290" s="12">
        <v>2024.0</v>
      </c>
      <c r="G16290" s="13" t="s">
        <v>44548</v>
      </c>
      <c r="H16290" s="14" t="s">
        <v>44549</v>
      </c>
      <c r="I16290" s="12">
        <v>4838.0</v>
      </c>
      <c r="J16290" s="15" t="str">
        <f t="shared" si="1"/>
        <v>Relevant</v>
      </c>
    </row>
    <row r="16291" ht="22.5" customHeight="1">
      <c r="A16291" s="9" t="s">
        <v>44550</v>
      </c>
      <c r="B16291" s="10">
        <v>45595.45787240741</v>
      </c>
      <c r="C16291" s="11" t="s">
        <v>2155</v>
      </c>
      <c r="D16291" s="12">
        <v>10.0</v>
      </c>
      <c r="E16291" s="10" t="s">
        <v>42</v>
      </c>
      <c r="F16291" s="12">
        <v>2024.0</v>
      </c>
      <c r="G16291" s="13" t="s">
        <v>44551</v>
      </c>
      <c r="H16291" s="14" t="s">
        <v>44552</v>
      </c>
      <c r="I16291" s="12">
        <v>1.5320918E7</v>
      </c>
      <c r="J16291" s="15" t="str">
        <f t="shared" si="1"/>
        <v>Irrelevant</v>
      </c>
    </row>
    <row r="16292" ht="22.5" customHeight="1">
      <c r="A16292" s="9" t="s">
        <v>44553</v>
      </c>
      <c r="B16292" s="10">
        <v>45702.84202546296</v>
      </c>
      <c r="C16292" s="11" t="s">
        <v>44554</v>
      </c>
      <c r="D16292" s="12">
        <v>2.0</v>
      </c>
      <c r="E16292" s="10" t="s">
        <v>12</v>
      </c>
      <c r="F16292" s="12">
        <v>2025.0</v>
      </c>
      <c r="G16292" s="13" t="s">
        <v>44555</v>
      </c>
      <c r="H16292" s="14" t="str">
        <f>IFERROR(__xludf.DUMMYFUNCTION("TRIM(REGEXREPLACE(GOOGLETRANSLATE(G16292,""auto"",""en""),""(?i)\b(RT|QT)\s*@?\w*:?\s*|https?://\S+|@\w+|#\w+|[^\x00-\x7F]|[^\w\s]"",""""))"),"Delhi weather and AQI today Warm start at 1005C check weather forecast for February 14 2025 Latest News Delhi")</f>
        <v>Delhi weather and AQI today Warm start at 1005C check weather forecast for February 14 2025 Latest News Delhi</v>
      </c>
      <c r="I16292" s="12">
        <v>0.0</v>
      </c>
      <c r="J16292" s="15" t="str">
        <f t="shared" si="1"/>
        <v>Relevant</v>
      </c>
    </row>
    <row r="16293" ht="22.5" customHeight="1">
      <c r="A16293" s="9" t="s">
        <v>44556</v>
      </c>
      <c r="B16293" s="10">
        <v>45615.26574074074</v>
      </c>
      <c r="C16293" s="11" t="s">
        <v>44557</v>
      </c>
      <c r="D16293" s="12">
        <v>11.0</v>
      </c>
      <c r="E16293" s="10" t="s">
        <v>17</v>
      </c>
      <c r="F16293" s="12">
        <v>2024.0</v>
      </c>
      <c r="G16293" s="13" t="s">
        <v>44558</v>
      </c>
      <c r="H16293" s="14" t="s">
        <v>44559</v>
      </c>
      <c r="I16293" s="12">
        <v>6707.0</v>
      </c>
      <c r="J16293" s="15" t="str">
        <f t="shared" si="1"/>
        <v>Relevant</v>
      </c>
    </row>
    <row r="16294" ht="22.5" customHeight="1">
      <c r="A16294" s="9" t="s">
        <v>44560</v>
      </c>
      <c r="B16294" s="10">
        <v>45651.49484953703</v>
      </c>
      <c r="C16294" s="11" t="s">
        <v>44561</v>
      </c>
      <c r="D16294" s="12">
        <v>12.0</v>
      </c>
      <c r="E16294" s="10" t="s">
        <v>26</v>
      </c>
      <c r="F16294" s="12">
        <v>2024.0</v>
      </c>
      <c r="G16294" s="13" t="s">
        <v>13</v>
      </c>
      <c r="H16294" s="14" t="s">
        <v>6122</v>
      </c>
      <c r="I16294" s="12">
        <v>1120.0</v>
      </c>
      <c r="J16294" s="15" t="str">
        <f t="shared" si="1"/>
        <v>Irrelevant</v>
      </c>
    </row>
    <row r="16295" ht="22.5" customHeight="1">
      <c r="A16295" s="9" t="s">
        <v>44562</v>
      </c>
      <c r="B16295" s="10">
        <v>45606.620833333334</v>
      </c>
      <c r="C16295" s="11" t="s">
        <v>16801</v>
      </c>
      <c r="D16295" s="12">
        <v>11.0</v>
      </c>
      <c r="E16295" s="10" t="s">
        <v>17</v>
      </c>
      <c r="F16295" s="12">
        <v>2024.0</v>
      </c>
      <c r="G16295" s="13" t="s">
        <v>44563</v>
      </c>
      <c r="H16295" s="14" t="s">
        <v>44564</v>
      </c>
      <c r="I16295" s="12">
        <v>0.0</v>
      </c>
      <c r="J16295" s="15" t="str">
        <f t="shared" si="1"/>
        <v>Relevant</v>
      </c>
    </row>
    <row r="16296" ht="22.5" customHeight="1">
      <c r="A16296" s="9" t="s">
        <v>44565</v>
      </c>
      <c r="B16296" s="10">
        <v>45616.27724537037</v>
      </c>
      <c r="C16296" s="11" t="s">
        <v>44566</v>
      </c>
      <c r="D16296" s="12">
        <v>11.0</v>
      </c>
      <c r="E16296" s="10" t="s">
        <v>17</v>
      </c>
      <c r="F16296" s="12">
        <v>2024.0</v>
      </c>
      <c r="G16296" s="13" t="s">
        <v>44567</v>
      </c>
      <c r="H16296" s="14" t="s">
        <v>44568</v>
      </c>
      <c r="I16296" s="12">
        <v>1.8830927E7</v>
      </c>
      <c r="J16296" s="15" t="str">
        <f t="shared" si="1"/>
        <v>Relevant</v>
      </c>
    </row>
    <row r="16297" ht="22.5" customHeight="1">
      <c r="A16297" s="9" t="s">
        <v>44569</v>
      </c>
      <c r="B16297" s="10">
        <v>45612.420439814814</v>
      </c>
      <c r="C16297" s="11" t="s">
        <v>44570</v>
      </c>
      <c r="D16297" s="12">
        <v>11.0</v>
      </c>
      <c r="E16297" s="10" t="s">
        <v>17</v>
      </c>
      <c r="F16297" s="12">
        <v>2024.0</v>
      </c>
      <c r="G16297" s="13" t="s">
        <v>13</v>
      </c>
      <c r="H16297" s="14" t="s">
        <v>44571</v>
      </c>
      <c r="I16297" s="12">
        <v>404710.0</v>
      </c>
      <c r="J16297" s="15" t="str">
        <f t="shared" si="1"/>
        <v>Relevant</v>
      </c>
    </row>
    <row r="16298" ht="22.5" customHeight="1">
      <c r="A16298" s="9" t="s">
        <v>44572</v>
      </c>
      <c r="B16298" s="10">
        <v>45401.53530092593</v>
      </c>
      <c r="C16298" s="11" t="s">
        <v>15458</v>
      </c>
      <c r="D16298" s="12">
        <v>4.0</v>
      </c>
      <c r="E16298" s="10" t="s">
        <v>274</v>
      </c>
      <c r="F16298" s="12">
        <v>2024.0</v>
      </c>
      <c r="G16298" s="13" t="s">
        <v>13</v>
      </c>
      <c r="H16298" s="14" t="s">
        <v>2067</v>
      </c>
      <c r="I16298" s="12">
        <v>9920.0</v>
      </c>
      <c r="J16298" s="15" t="str">
        <f t="shared" si="1"/>
        <v>Relevant</v>
      </c>
    </row>
    <row r="16299" ht="22.5" customHeight="1">
      <c r="A16299" s="9" t="s">
        <v>44573</v>
      </c>
      <c r="B16299" s="10">
        <v>45587.539664351854</v>
      </c>
      <c r="C16299" s="11" t="s">
        <v>41597</v>
      </c>
      <c r="D16299" s="12">
        <v>10.0</v>
      </c>
      <c r="E16299" s="10" t="s">
        <v>42</v>
      </c>
      <c r="F16299" s="12">
        <v>2024.0</v>
      </c>
      <c r="G16299" s="13" t="s">
        <v>44574</v>
      </c>
      <c r="H16299" s="14" t="s">
        <v>44575</v>
      </c>
      <c r="I16299" s="12">
        <v>9816024.0</v>
      </c>
      <c r="J16299" s="15" t="str">
        <f t="shared" si="1"/>
        <v>Relevant</v>
      </c>
    </row>
    <row r="16300" ht="22.5" customHeight="1">
      <c r="A16300" s="9" t="s">
        <v>44576</v>
      </c>
      <c r="B16300" s="10">
        <v>45579.54896931713</v>
      </c>
      <c r="C16300" s="11" t="s">
        <v>44577</v>
      </c>
      <c r="D16300" s="12">
        <v>10.0</v>
      </c>
      <c r="E16300" s="10" t="s">
        <v>42</v>
      </c>
      <c r="F16300" s="12">
        <v>2024.0</v>
      </c>
      <c r="G16300" s="13" t="s">
        <v>44578</v>
      </c>
      <c r="H16300" s="14" t="s">
        <v>44579</v>
      </c>
      <c r="I16300" s="12">
        <v>0.0</v>
      </c>
      <c r="J16300" s="15" t="str">
        <f t="shared" si="1"/>
        <v>Irrelevant</v>
      </c>
    </row>
    <row r="16301" ht="22.5" customHeight="1">
      <c r="A16301" s="9" t="s">
        <v>44580</v>
      </c>
      <c r="B16301" s="10">
        <v>45611.85150462963</v>
      </c>
      <c r="C16301" s="11" t="s">
        <v>33762</v>
      </c>
      <c r="D16301" s="12">
        <v>11.0</v>
      </c>
      <c r="E16301" s="10" t="s">
        <v>17</v>
      </c>
      <c r="F16301" s="12">
        <v>2024.0</v>
      </c>
      <c r="G16301" s="13" t="s">
        <v>44581</v>
      </c>
      <c r="H16301" s="14" t="s">
        <v>44582</v>
      </c>
      <c r="I16301" s="12">
        <v>3568.0</v>
      </c>
      <c r="J16301" s="15" t="str">
        <f t="shared" si="1"/>
        <v>Relevant</v>
      </c>
    </row>
    <row r="16302" ht="22.5" customHeight="1">
      <c r="A16302" s="9" t="s">
        <v>44583</v>
      </c>
      <c r="B16302" s="10">
        <v>45589.864340277774</v>
      </c>
      <c r="C16302" s="11" t="s">
        <v>44584</v>
      </c>
      <c r="D16302" s="12">
        <v>10.0</v>
      </c>
      <c r="E16302" s="10" t="s">
        <v>42</v>
      </c>
      <c r="F16302" s="12">
        <v>2024.0</v>
      </c>
      <c r="G16302" s="13" t="s">
        <v>13</v>
      </c>
      <c r="H16302" s="14" t="s">
        <v>338</v>
      </c>
      <c r="I16302" s="12">
        <v>79.0</v>
      </c>
      <c r="J16302" s="15" t="str">
        <f t="shared" si="1"/>
        <v>Relevant</v>
      </c>
    </row>
    <row r="16303" ht="22.5" customHeight="1">
      <c r="A16303" s="9" t="s">
        <v>44585</v>
      </c>
      <c r="B16303" s="10">
        <v>45740.284363425926</v>
      </c>
      <c r="C16303" s="11" t="s">
        <v>44586</v>
      </c>
      <c r="D16303" s="12">
        <v>3.0</v>
      </c>
      <c r="E16303" s="10" t="s">
        <v>59</v>
      </c>
      <c r="F16303" s="12">
        <v>2025.0</v>
      </c>
      <c r="G16303" s="13" t="s">
        <v>13</v>
      </c>
      <c r="H16303" s="14" t="s">
        <v>44587</v>
      </c>
      <c r="I16303" s="12">
        <v>258.0</v>
      </c>
      <c r="J16303" s="15" t="str">
        <f t="shared" si="1"/>
        <v>Irrelevant</v>
      </c>
    </row>
    <row r="16304" ht="22.5" customHeight="1">
      <c r="A16304" s="9" t="s">
        <v>44588</v>
      </c>
      <c r="B16304" s="10">
        <v>45727.500706018516</v>
      </c>
      <c r="C16304" s="11" t="s">
        <v>44589</v>
      </c>
      <c r="D16304" s="12">
        <v>3.0</v>
      </c>
      <c r="E16304" s="10" t="s">
        <v>59</v>
      </c>
      <c r="F16304" s="12">
        <v>2025.0</v>
      </c>
      <c r="G16304" s="13" t="s">
        <v>13</v>
      </c>
      <c r="H16304" s="14" t="s">
        <v>44590</v>
      </c>
      <c r="I16304" s="12">
        <v>133.0</v>
      </c>
      <c r="J16304" s="15" t="str">
        <f t="shared" si="1"/>
        <v>Relevant</v>
      </c>
    </row>
    <row r="16305" ht="22.5" customHeight="1">
      <c r="A16305" s="9" t="s">
        <v>44591</v>
      </c>
      <c r="B16305" s="10">
        <v>45601.85253913194</v>
      </c>
      <c r="C16305" s="11" t="s">
        <v>44592</v>
      </c>
      <c r="D16305" s="12">
        <v>11.0</v>
      </c>
      <c r="E16305" s="10" t="s">
        <v>17</v>
      </c>
      <c r="F16305" s="12">
        <v>2024.0</v>
      </c>
      <c r="G16305" s="13" t="s">
        <v>44593</v>
      </c>
      <c r="H16305" s="14" t="s">
        <v>44594</v>
      </c>
      <c r="I16305" s="12">
        <v>1.2767834E7</v>
      </c>
      <c r="J16305" s="15" t="str">
        <f t="shared" si="1"/>
        <v>Irrelevant</v>
      </c>
    </row>
    <row r="16306" ht="22.5" customHeight="1">
      <c r="A16306" s="9" t="s">
        <v>44595</v>
      </c>
      <c r="B16306" s="10">
        <v>45616.31414351852</v>
      </c>
      <c r="C16306" s="11" t="s">
        <v>44596</v>
      </c>
      <c r="D16306" s="12">
        <v>11.0</v>
      </c>
      <c r="E16306" s="10" t="s">
        <v>17</v>
      </c>
      <c r="F16306" s="12">
        <v>2024.0</v>
      </c>
      <c r="G16306" s="13" t="s">
        <v>13</v>
      </c>
      <c r="H16306" s="14" t="s">
        <v>1325</v>
      </c>
      <c r="I16306" s="12">
        <v>674.0</v>
      </c>
      <c r="J16306" s="15" t="str">
        <f t="shared" si="1"/>
        <v>Relevant</v>
      </c>
    </row>
    <row r="16307" ht="22.5" customHeight="1">
      <c r="A16307" s="9" t="s">
        <v>44597</v>
      </c>
      <c r="B16307" s="10">
        <v>45621.653645833336</v>
      </c>
      <c r="C16307" s="11" t="s">
        <v>23118</v>
      </c>
      <c r="D16307" s="12">
        <v>11.0</v>
      </c>
      <c r="E16307" s="10" t="s">
        <v>17</v>
      </c>
      <c r="F16307" s="12">
        <v>2024.0</v>
      </c>
      <c r="G16307" s="13" t="s">
        <v>44598</v>
      </c>
      <c r="H16307" s="14" t="s">
        <v>44599</v>
      </c>
      <c r="I16307" s="12">
        <v>787.0</v>
      </c>
      <c r="J16307" s="15" t="str">
        <f t="shared" si="1"/>
        <v>Relevant</v>
      </c>
    </row>
    <row r="16308" ht="22.5" customHeight="1">
      <c r="A16308" s="9" t="s">
        <v>44600</v>
      </c>
      <c r="B16308" s="10">
        <v>45597.74797453704</v>
      </c>
      <c r="C16308" s="11" t="s">
        <v>44601</v>
      </c>
      <c r="D16308" s="12">
        <v>11.0</v>
      </c>
      <c r="E16308" s="10" t="s">
        <v>17</v>
      </c>
      <c r="F16308" s="12">
        <v>2024.0</v>
      </c>
      <c r="G16308" s="13" t="s">
        <v>44602</v>
      </c>
      <c r="H16308" s="14" t="s">
        <v>44603</v>
      </c>
      <c r="I16308" s="12">
        <v>4685.0</v>
      </c>
      <c r="J16308" s="15" t="str">
        <f t="shared" si="1"/>
        <v>Irrelevant</v>
      </c>
    </row>
    <row r="16309" ht="22.5" customHeight="1">
      <c r="A16309" s="9" t="s">
        <v>44604</v>
      </c>
      <c r="B16309" s="10">
        <v>45614.9609375</v>
      </c>
      <c r="C16309" s="11" t="s">
        <v>44605</v>
      </c>
      <c r="D16309" s="12">
        <v>11.0</v>
      </c>
      <c r="E16309" s="10" t="s">
        <v>17</v>
      </c>
      <c r="F16309" s="12">
        <v>2024.0</v>
      </c>
      <c r="G16309" s="13" t="s">
        <v>13</v>
      </c>
      <c r="H16309" s="14" t="s">
        <v>44606</v>
      </c>
      <c r="I16309" s="12">
        <v>18.0</v>
      </c>
      <c r="J16309" s="15" t="str">
        <f t="shared" si="1"/>
        <v>Relevant</v>
      </c>
    </row>
    <row r="16310" ht="22.5" customHeight="1">
      <c r="A16310" s="9" t="s">
        <v>44607</v>
      </c>
      <c r="B16310" s="10">
        <v>45584.864212962966</v>
      </c>
      <c r="C16310" s="11" t="s">
        <v>18238</v>
      </c>
      <c r="D16310" s="12">
        <v>10.0</v>
      </c>
      <c r="E16310" s="10" t="s">
        <v>42</v>
      </c>
      <c r="F16310" s="12">
        <v>2024.0</v>
      </c>
      <c r="G16310" s="13" t="s">
        <v>13</v>
      </c>
      <c r="H16310" s="14" t="s">
        <v>44608</v>
      </c>
      <c r="I16310" s="12">
        <v>180.0</v>
      </c>
      <c r="J16310" s="15" t="str">
        <f t="shared" si="1"/>
        <v>Relevant</v>
      </c>
    </row>
    <row r="16311" ht="22.5" customHeight="1">
      <c r="A16311" s="9" t="s">
        <v>44609</v>
      </c>
      <c r="B16311" s="10">
        <v>45438.59693287037</v>
      </c>
      <c r="C16311" s="11" t="s">
        <v>44610</v>
      </c>
      <c r="D16311" s="12">
        <v>5.0</v>
      </c>
      <c r="E16311" s="10" t="s">
        <v>21</v>
      </c>
      <c r="F16311" s="12">
        <v>2024.0</v>
      </c>
      <c r="G16311" s="13" t="s">
        <v>13</v>
      </c>
      <c r="H16311" s="14" t="s">
        <v>484</v>
      </c>
      <c r="I16311" s="12">
        <v>7575.0</v>
      </c>
      <c r="J16311" s="15" t="str">
        <f t="shared" si="1"/>
        <v>Irrelevant</v>
      </c>
    </row>
    <row r="16312" ht="22.5" customHeight="1">
      <c r="A16312" s="9" t="s">
        <v>44611</v>
      </c>
      <c r="B16312" s="10">
        <v>45598.95880787037</v>
      </c>
      <c r="C16312" s="11" t="s">
        <v>44612</v>
      </c>
      <c r="D16312" s="12">
        <v>11.0</v>
      </c>
      <c r="E16312" s="10" t="s">
        <v>17</v>
      </c>
      <c r="F16312" s="12">
        <v>2024.0</v>
      </c>
      <c r="G16312" s="13" t="s">
        <v>13</v>
      </c>
      <c r="H16312" s="14" t="s">
        <v>12906</v>
      </c>
      <c r="I16312" s="12">
        <v>48.0</v>
      </c>
      <c r="J16312" s="15" t="str">
        <f t="shared" si="1"/>
        <v>Irrelevant</v>
      </c>
    </row>
    <row r="16313" ht="22.5" customHeight="1">
      <c r="A16313" s="9" t="s">
        <v>44613</v>
      </c>
      <c r="B16313" s="10">
        <v>45611.471400462964</v>
      </c>
      <c r="C16313" s="11" t="s">
        <v>44614</v>
      </c>
      <c r="D16313" s="12">
        <v>11.0</v>
      </c>
      <c r="E16313" s="10" t="s">
        <v>17</v>
      </c>
      <c r="F16313" s="12">
        <v>2024.0</v>
      </c>
      <c r="G16313" s="13" t="s">
        <v>13</v>
      </c>
      <c r="H16313" s="14" t="s">
        <v>44615</v>
      </c>
      <c r="I16313" s="12">
        <v>8846.0</v>
      </c>
      <c r="J16313" s="15" t="str">
        <f t="shared" si="1"/>
        <v>Relevant</v>
      </c>
    </row>
    <row r="16314" ht="22.5" customHeight="1">
      <c r="A16314" s="9" t="s">
        <v>44616</v>
      </c>
      <c r="B16314" s="10">
        <v>45593.418587962966</v>
      </c>
      <c r="C16314" s="11" t="s">
        <v>44617</v>
      </c>
      <c r="D16314" s="12">
        <v>10.0</v>
      </c>
      <c r="E16314" s="10" t="s">
        <v>42</v>
      </c>
      <c r="F16314" s="12">
        <v>2024.0</v>
      </c>
      <c r="G16314" s="13" t="s">
        <v>13</v>
      </c>
      <c r="H16314" s="14" t="s">
        <v>2011</v>
      </c>
      <c r="I16314" s="12">
        <v>373.0</v>
      </c>
      <c r="J16314" s="15" t="str">
        <f t="shared" si="1"/>
        <v>Relevant</v>
      </c>
    </row>
    <row r="16315" ht="22.5" customHeight="1">
      <c r="A16315" s="9" t="s">
        <v>44618</v>
      </c>
      <c r="B16315" s="10">
        <v>45647.49282407408</v>
      </c>
      <c r="C16315" s="11" t="s">
        <v>24462</v>
      </c>
      <c r="D16315" s="12">
        <v>12.0</v>
      </c>
      <c r="E16315" s="10" t="s">
        <v>26</v>
      </c>
      <c r="F16315" s="12">
        <v>2024.0</v>
      </c>
      <c r="G16315" s="13" t="s">
        <v>13</v>
      </c>
      <c r="H16315" s="14" t="s">
        <v>44619</v>
      </c>
      <c r="I16315" s="12">
        <v>12614.0</v>
      </c>
      <c r="J16315" s="15" t="str">
        <f t="shared" si="1"/>
        <v>Irrelevant</v>
      </c>
    </row>
    <row r="16316" ht="22.5" customHeight="1">
      <c r="A16316" s="9" t="s">
        <v>44620</v>
      </c>
      <c r="B16316" s="10">
        <v>45589.29284722222</v>
      </c>
      <c r="C16316" s="11" t="s">
        <v>44621</v>
      </c>
      <c r="D16316" s="12">
        <v>10.0</v>
      </c>
      <c r="E16316" s="10" t="s">
        <v>42</v>
      </c>
      <c r="F16316" s="12">
        <v>2024.0</v>
      </c>
      <c r="G16316" s="13" t="s">
        <v>13</v>
      </c>
      <c r="H16316" s="14" t="s">
        <v>2991</v>
      </c>
      <c r="I16316" s="12">
        <v>47.0</v>
      </c>
      <c r="J16316" s="15" t="str">
        <f t="shared" si="1"/>
        <v>Relevant</v>
      </c>
    </row>
    <row r="16317" ht="22.5" customHeight="1">
      <c r="A16317" s="9" t="s">
        <v>44622</v>
      </c>
      <c r="B16317" s="10">
        <v>45618.76493055555</v>
      </c>
      <c r="C16317" s="11" t="s">
        <v>44623</v>
      </c>
      <c r="D16317" s="12">
        <v>11.0</v>
      </c>
      <c r="E16317" s="10" t="s">
        <v>17</v>
      </c>
      <c r="F16317" s="12">
        <v>2024.0</v>
      </c>
      <c r="G16317" s="13" t="s">
        <v>13</v>
      </c>
      <c r="H16317" s="14" t="s">
        <v>1214</v>
      </c>
      <c r="I16317" s="12">
        <v>915.0</v>
      </c>
      <c r="J16317" s="15" t="str">
        <f t="shared" si="1"/>
        <v>Relevant</v>
      </c>
    </row>
    <row r="16318" ht="22.5" customHeight="1">
      <c r="A16318" s="9" t="s">
        <v>44624</v>
      </c>
      <c r="B16318" s="10">
        <v>45651.47318287037</v>
      </c>
      <c r="C16318" s="11" t="s">
        <v>44625</v>
      </c>
      <c r="D16318" s="12">
        <v>12.0</v>
      </c>
      <c r="E16318" s="10" t="s">
        <v>26</v>
      </c>
      <c r="F16318" s="12">
        <v>2024.0</v>
      </c>
      <c r="G16318" s="13" t="s">
        <v>13</v>
      </c>
      <c r="H16318" s="14" t="s">
        <v>121</v>
      </c>
      <c r="I16318" s="12">
        <v>10001.0</v>
      </c>
      <c r="J16318" s="15" t="str">
        <f t="shared" si="1"/>
        <v>Irrelevant</v>
      </c>
    </row>
    <row r="16319" ht="22.5" customHeight="1">
      <c r="A16319" s="9" t="s">
        <v>44626</v>
      </c>
      <c r="B16319" s="10">
        <v>45587.4915625</v>
      </c>
      <c r="C16319" s="11" t="s">
        <v>44627</v>
      </c>
      <c r="D16319" s="12">
        <v>10.0</v>
      </c>
      <c r="E16319" s="10" t="s">
        <v>42</v>
      </c>
      <c r="F16319" s="12">
        <v>2024.0</v>
      </c>
      <c r="G16319" s="13" t="s">
        <v>13</v>
      </c>
      <c r="H16319" s="14" t="s">
        <v>44628</v>
      </c>
      <c r="I16319" s="12">
        <v>3710.0</v>
      </c>
      <c r="J16319" s="15" t="str">
        <f t="shared" si="1"/>
        <v>Relevant</v>
      </c>
    </row>
    <row r="16320" ht="22.5" customHeight="1">
      <c r="A16320" s="9" t="s">
        <v>44629</v>
      </c>
      <c r="B16320" s="10">
        <v>45588.68184027778</v>
      </c>
      <c r="C16320" s="11" t="s">
        <v>10149</v>
      </c>
      <c r="D16320" s="12">
        <v>10.0</v>
      </c>
      <c r="E16320" s="10" t="s">
        <v>42</v>
      </c>
      <c r="F16320" s="12">
        <v>2024.0</v>
      </c>
      <c r="G16320" s="13" t="s">
        <v>13</v>
      </c>
      <c r="H16320" s="14" t="s">
        <v>338</v>
      </c>
      <c r="I16320" s="12">
        <v>109.0</v>
      </c>
      <c r="J16320" s="15" t="str">
        <f t="shared" si="1"/>
        <v>Relevant</v>
      </c>
    </row>
    <row r="16321" ht="22.5" customHeight="1">
      <c r="A16321" s="9" t="s">
        <v>44630</v>
      </c>
      <c r="B16321" s="10">
        <v>45615.76684027778</v>
      </c>
      <c r="C16321" s="11" t="s">
        <v>44631</v>
      </c>
      <c r="D16321" s="12">
        <v>11.0</v>
      </c>
      <c r="E16321" s="10" t="s">
        <v>17</v>
      </c>
      <c r="F16321" s="12">
        <v>2024.0</v>
      </c>
      <c r="G16321" s="13" t="s">
        <v>13</v>
      </c>
      <c r="H16321" s="14" t="s">
        <v>511</v>
      </c>
      <c r="I16321" s="12">
        <v>324.0</v>
      </c>
      <c r="J16321" s="15" t="str">
        <f t="shared" si="1"/>
        <v>Relevant</v>
      </c>
    </row>
    <row r="16322" ht="22.5" customHeight="1">
      <c r="A16322" s="9" t="s">
        <v>44632</v>
      </c>
      <c r="B16322" s="10">
        <v>45614.817094907405</v>
      </c>
      <c r="C16322" s="11" t="s">
        <v>44633</v>
      </c>
      <c r="D16322" s="12">
        <v>11.0</v>
      </c>
      <c r="E16322" s="10" t="s">
        <v>17</v>
      </c>
      <c r="F16322" s="12">
        <v>2024.0</v>
      </c>
      <c r="G16322" s="13" t="s">
        <v>13</v>
      </c>
      <c r="H16322" s="14" t="s">
        <v>10900</v>
      </c>
      <c r="I16322" s="12">
        <v>16.0</v>
      </c>
      <c r="J16322" s="15" t="str">
        <f t="shared" si="1"/>
        <v>Relevant</v>
      </c>
    </row>
    <row r="16323" ht="22.5" customHeight="1">
      <c r="A16323" s="9" t="s">
        <v>44634</v>
      </c>
      <c r="B16323" s="10">
        <v>45595.768275462964</v>
      </c>
      <c r="C16323" s="11" t="s">
        <v>42043</v>
      </c>
      <c r="D16323" s="12">
        <v>10.0</v>
      </c>
      <c r="E16323" s="10" t="s">
        <v>42</v>
      </c>
      <c r="F16323" s="12">
        <v>2024.0</v>
      </c>
      <c r="G16323" s="13" t="s">
        <v>13</v>
      </c>
      <c r="H16323" s="14" t="s">
        <v>8953</v>
      </c>
      <c r="I16323" s="12">
        <v>910.0</v>
      </c>
      <c r="J16323" s="15" t="str">
        <f t="shared" si="1"/>
        <v>Relevant</v>
      </c>
    </row>
    <row r="16324" ht="22.5" customHeight="1">
      <c r="A16324" s="9" t="s">
        <v>44635</v>
      </c>
      <c r="B16324" s="10">
        <v>45602.43114583333</v>
      </c>
      <c r="C16324" s="11" t="s">
        <v>6121</v>
      </c>
      <c r="D16324" s="12">
        <v>11.0</v>
      </c>
      <c r="E16324" s="10" t="s">
        <v>17</v>
      </c>
      <c r="F16324" s="12">
        <v>2024.0</v>
      </c>
      <c r="G16324" s="13" t="s">
        <v>44636</v>
      </c>
      <c r="H16324" s="14" t="s">
        <v>44637</v>
      </c>
      <c r="I16324" s="12">
        <v>8443435.0</v>
      </c>
      <c r="J16324" s="15" t="str">
        <f t="shared" si="1"/>
        <v>Relevant</v>
      </c>
    </row>
    <row r="16325" ht="22.5" customHeight="1">
      <c r="A16325" s="9" t="s">
        <v>44638</v>
      </c>
      <c r="B16325" s="10">
        <v>45589.74337962963</v>
      </c>
      <c r="C16325" s="11" t="s">
        <v>44639</v>
      </c>
      <c r="D16325" s="12">
        <v>10.0</v>
      </c>
      <c r="E16325" s="10" t="s">
        <v>42</v>
      </c>
      <c r="F16325" s="12">
        <v>2024.0</v>
      </c>
      <c r="G16325" s="13" t="s">
        <v>13</v>
      </c>
      <c r="H16325" s="14" t="s">
        <v>44640</v>
      </c>
      <c r="I16325" s="12">
        <v>36989.0</v>
      </c>
      <c r="J16325" s="15" t="str">
        <f t="shared" si="1"/>
        <v>Relevant</v>
      </c>
    </row>
    <row r="16326" ht="22.5" customHeight="1">
      <c r="A16326" s="9" t="s">
        <v>44641</v>
      </c>
      <c r="B16326" s="10">
        <v>45614.75818287037</v>
      </c>
      <c r="C16326" s="11" t="s">
        <v>44642</v>
      </c>
      <c r="D16326" s="12">
        <v>11.0</v>
      </c>
      <c r="E16326" s="10" t="s">
        <v>17</v>
      </c>
      <c r="F16326" s="12">
        <v>2024.0</v>
      </c>
      <c r="G16326" s="13" t="s">
        <v>13</v>
      </c>
      <c r="H16326" s="14" t="s">
        <v>10900</v>
      </c>
      <c r="I16326" s="12">
        <v>96.0</v>
      </c>
      <c r="J16326" s="15" t="str">
        <f t="shared" si="1"/>
        <v>Relevant</v>
      </c>
    </row>
    <row r="16327" ht="22.5" customHeight="1">
      <c r="A16327" s="9" t="s">
        <v>44643</v>
      </c>
      <c r="B16327" s="10">
        <v>45629.363403993055</v>
      </c>
      <c r="C16327" s="11" t="s">
        <v>19593</v>
      </c>
      <c r="D16327" s="12">
        <v>12.0</v>
      </c>
      <c r="E16327" s="10" t="s">
        <v>26</v>
      </c>
      <c r="F16327" s="12">
        <v>2024.0</v>
      </c>
      <c r="G16327" s="13" t="s">
        <v>19594</v>
      </c>
      <c r="H16327" s="14" t="s">
        <v>19595</v>
      </c>
      <c r="I16327" s="12">
        <v>235998.0</v>
      </c>
      <c r="J16327" s="15" t="str">
        <f t="shared" si="1"/>
        <v>Relevant</v>
      </c>
    </row>
    <row r="16328" ht="22.5" customHeight="1">
      <c r="A16328" s="9" t="s">
        <v>44644</v>
      </c>
      <c r="B16328" s="10">
        <v>45623.391180555554</v>
      </c>
      <c r="C16328" s="11" t="s">
        <v>17521</v>
      </c>
      <c r="D16328" s="12">
        <v>11.0</v>
      </c>
      <c r="E16328" s="10" t="s">
        <v>17</v>
      </c>
      <c r="F16328" s="12">
        <v>2024.0</v>
      </c>
      <c r="G16328" s="13" t="s">
        <v>13</v>
      </c>
      <c r="H16328" s="14" t="s">
        <v>44645</v>
      </c>
      <c r="I16328" s="12">
        <v>654.0</v>
      </c>
      <c r="J16328" s="15" t="str">
        <f t="shared" si="1"/>
        <v>Irrelevant</v>
      </c>
    </row>
    <row r="16329" ht="22.5" customHeight="1">
      <c r="A16329" s="9" t="s">
        <v>44646</v>
      </c>
      <c r="B16329" s="10">
        <v>45719.47975694444</v>
      </c>
      <c r="C16329" s="11" t="s">
        <v>44647</v>
      </c>
      <c r="D16329" s="12">
        <v>3.0</v>
      </c>
      <c r="E16329" s="10" t="s">
        <v>59</v>
      </c>
      <c r="F16329" s="12">
        <v>2025.0</v>
      </c>
      <c r="G16329" s="13" t="s">
        <v>44648</v>
      </c>
      <c r="H16329" s="14" t="s">
        <v>44649</v>
      </c>
      <c r="I16329" s="12">
        <v>2269952.0</v>
      </c>
      <c r="J16329" s="15" t="str">
        <f t="shared" si="1"/>
        <v>Relevant</v>
      </c>
    </row>
    <row r="16330" ht="22.5" customHeight="1">
      <c r="A16330" s="9" t="s">
        <v>44650</v>
      </c>
      <c r="B16330" s="10">
        <v>45599.339837962965</v>
      </c>
      <c r="C16330" s="11" t="s">
        <v>14721</v>
      </c>
      <c r="D16330" s="12">
        <v>11.0</v>
      </c>
      <c r="E16330" s="10" t="s">
        <v>17</v>
      </c>
      <c r="F16330" s="12">
        <v>2024.0</v>
      </c>
      <c r="G16330" s="13" t="s">
        <v>13</v>
      </c>
      <c r="H16330" s="14" t="s">
        <v>44651</v>
      </c>
      <c r="I16330" s="12">
        <v>52.0</v>
      </c>
      <c r="J16330" s="15" t="str">
        <f t="shared" si="1"/>
        <v>Relevant</v>
      </c>
    </row>
    <row r="16331" ht="22.5" customHeight="1">
      <c r="A16331" s="9" t="s">
        <v>44652</v>
      </c>
      <c r="B16331" s="10">
        <v>45645.896828703706</v>
      </c>
      <c r="C16331" s="11" t="s">
        <v>1374</v>
      </c>
      <c r="D16331" s="12">
        <v>12.0</v>
      </c>
      <c r="E16331" s="10" t="s">
        <v>26</v>
      </c>
      <c r="F16331" s="12">
        <v>2024.0</v>
      </c>
      <c r="G16331" s="13" t="s">
        <v>44653</v>
      </c>
      <c r="H16331" s="14" t="s">
        <v>44654</v>
      </c>
      <c r="I16331" s="12">
        <v>0.0</v>
      </c>
      <c r="J16331" s="15" t="str">
        <f t="shared" si="1"/>
        <v>Relevant</v>
      </c>
    </row>
    <row r="16332" ht="22.5" customHeight="1">
      <c r="A16332" s="9" t="s">
        <v>44655</v>
      </c>
      <c r="B16332" s="10">
        <v>45696.85428240741</v>
      </c>
      <c r="C16332" s="11" t="s">
        <v>44656</v>
      </c>
      <c r="D16332" s="12">
        <v>2.0</v>
      </c>
      <c r="E16332" s="10" t="s">
        <v>12</v>
      </c>
      <c r="F16332" s="12">
        <v>2025.0</v>
      </c>
      <c r="G16332" s="13" t="s">
        <v>13</v>
      </c>
      <c r="H16332" s="14" t="s">
        <v>14</v>
      </c>
      <c r="I16332" s="12">
        <v>120.0</v>
      </c>
      <c r="J16332" s="15" t="str">
        <f t="shared" si="1"/>
        <v>Relevant</v>
      </c>
    </row>
    <row r="16333" ht="22.5" customHeight="1">
      <c r="A16333" s="9" t="s">
        <v>44657</v>
      </c>
      <c r="B16333" s="10">
        <v>45607.678981481484</v>
      </c>
      <c r="C16333" s="11" t="s">
        <v>44658</v>
      </c>
      <c r="D16333" s="12">
        <v>11.0</v>
      </c>
      <c r="E16333" s="10" t="s">
        <v>17</v>
      </c>
      <c r="F16333" s="12">
        <v>2024.0</v>
      </c>
      <c r="G16333" s="13" t="s">
        <v>44659</v>
      </c>
      <c r="H16333" s="14" t="s">
        <v>44660</v>
      </c>
      <c r="I16333" s="12">
        <v>2823088.0</v>
      </c>
      <c r="J16333" s="15" t="str">
        <f t="shared" si="1"/>
        <v>Irrelevant</v>
      </c>
    </row>
    <row r="16334" ht="22.5" customHeight="1">
      <c r="A16334" s="9" t="s">
        <v>44661</v>
      </c>
      <c r="B16334" s="10">
        <v>45644.098912037036</v>
      </c>
      <c r="C16334" s="11" t="s">
        <v>44662</v>
      </c>
      <c r="D16334" s="12">
        <v>12.0</v>
      </c>
      <c r="E16334" s="10" t="s">
        <v>26</v>
      </c>
      <c r="F16334" s="12">
        <v>2024.0</v>
      </c>
      <c r="G16334" s="13" t="s">
        <v>13</v>
      </c>
      <c r="H16334" s="14" t="s">
        <v>44663</v>
      </c>
      <c r="I16334" s="12">
        <v>1464.0</v>
      </c>
      <c r="J16334" s="15" t="str">
        <f t="shared" si="1"/>
        <v>Relevant</v>
      </c>
    </row>
    <row r="16335" ht="22.5" customHeight="1">
      <c r="A16335" s="9" t="s">
        <v>44664</v>
      </c>
      <c r="B16335" s="10">
        <v>45643.618576388886</v>
      </c>
      <c r="C16335" s="11" t="s">
        <v>44665</v>
      </c>
      <c r="D16335" s="12">
        <v>12.0</v>
      </c>
      <c r="E16335" s="10" t="s">
        <v>26</v>
      </c>
      <c r="F16335" s="12">
        <v>2024.0</v>
      </c>
      <c r="G16335" s="13" t="s">
        <v>13</v>
      </c>
      <c r="H16335" s="14" t="s">
        <v>9992</v>
      </c>
      <c r="I16335" s="12">
        <v>336.0</v>
      </c>
      <c r="J16335" s="15" t="str">
        <f t="shared" si="1"/>
        <v>Relevant</v>
      </c>
    </row>
    <row r="16336" ht="22.5" customHeight="1">
      <c r="A16336" s="9" t="s">
        <v>44666</v>
      </c>
      <c r="B16336" s="10">
        <v>45732.40480324074</v>
      </c>
      <c r="C16336" s="11" t="s">
        <v>44667</v>
      </c>
      <c r="D16336" s="12">
        <v>3.0</v>
      </c>
      <c r="E16336" s="10" t="s">
        <v>59</v>
      </c>
      <c r="F16336" s="12">
        <v>2025.0</v>
      </c>
      <c r="G16336" s="13" t="s">
        <v>13</v>
      </c>
      <c r="H16336" s="14" t="s">
        <v>11938</v>
      </c>
      <c r="I16336" s="12">
        <v>166.0</v>
      </c>
      <c r="J16336" s="15" t="str">
        <f t="shared" si="1"/>
        <v>Irrelevant</v>
      </c>
    </row>
    <row r="16337" ht="22.5" customHeight="1">
      <c r="A16337" s="9" t="s">
        <v>44668</v>
      </c>
      <c r="B16337" s="10">
        <v>45615.595405092594</v>
      </c>
      <c r="C16337" s="11" t="s">
        <v>44669</v>
      </c>
      <c r="D16337" s="12">
        <v>11.0</v>
      </c>
      <c r="E16337" s="10" t="s">
        <v>17</v>
      </c>
      <c r="F16337" s="12">
        <v>2024.0</v>
      </c>
      <c r="G16337" s="13" t="s">
        <v>13</v>
      </c>
      <c r="H16337" s="14" t="s">
        <v>31</v>
      </c>
      <c r="I16337" s="12">
        <v>100.0</v>
      </c>
      <c r="J16337" s="15" t="str">
        <f t="shared" si="1"/>
        <v>Relevant</v>
      </c>
    </row>
    <row r="16338" ht="22.5" customHeight="1">
      <c r="A16338" s="9" t="s">
        <v>44670</v>
      </c>
      <c r="B16338" s="10">
        <v>45621.84577546296</v>
      </c>
      <c r="C16338" s="11" t="s">
        <v>29561</v>
      </c>
      <c r="D16338" s="12">
        <v>11.0</v>
      </c>
      <c r="E16338" s="10" t="s">
        <v>17</v>
      </c>
      <c r="F16338" s="12">
        <v>2024.0</v>
      </c>
      <c r="G16338" s="13" t="s">
        <v>13</v>
      </c>
      <c r="H16338" s="14" t="s">
        <v>220</v>
      </c>
      <c r="I16338" s="12">
        <v>20.0</v>
      </c>
      <c r="J16338" s="15" t="str">
        <f t="shared" si="1"/>
        <v>Relevant</v>
      </c>
    </row>
    <row r="16339" ht="22.5" customHeight="1">
      <c r="A16339" s="9" t="s">
        <v>44671</v>
      </c>
      <c r="B16339" s="10">
        <v>45554.803136574075</v>
      </c>
      <c r="C16339" s="11" t="s">
        <v>44672</v>
      </c>
      <c r="D16339" s="12">
        <v>9.0</v>
      </c>
      <c r="E16339" s="10" t="s">
        <v>114</v>
      </c>
      <c r="F16339" s="12">
        <v>2024.0</v>
      </c>
      <c r="G16339" s="13" t="s">
        <v>44673</v>
      </c>
      <c r="H16339" s="14" t="s">
        <v>44674</v>
      </c>
      <c r="I16339" s="12">
        <v>0.0</v>
      </c>
      <c r="J16339" s="15" t="str">
        <f t="shared" si="1"/>
        <v>Relevant</v>
      </c>
    </row>
    <row r="16340" ht="22.5" customHeight="1">
      <c r="A16340" s="9" t="s">
        <v>44675</v>
      </c>
      <c r="B16340" s="10">
        <v>45628.456412037034</v>
      </c>
      <c r="C16340" s="11" t="s">
        <v>44676</v>
      </c>
      <c r="D16340" s="12">
        <v>12.0</v>
      </c>
      <c r="E16340" s="10" t="s">
        <v>26</v>
      </c>
      <c r="F16340" s="12">
        <v>2024.0</v>
      </c>
      <c r="G16340" s="13" t="s">
        <v>44677</v>
      </c>
      <c r="H16340" s="14" t="s">
        <v>44678</v>
      </c>
      <c r="I16340" s="12">
        <v>1982.0</v>
      </c>
      <c r="J16340" s="15" t="str">
        <f t="shared" si="1"/>
        <v>Relevant</v>
      </c>
    </row>
    <row r="16341" ht="22.5" customHeight="1">
      <c r="A16341" s="9" t="s">
        <v>44679</v>
      </c>
      <c r="B16341" s="10">
        <v>45412.38680555556</v>
      </c>
      <c r="C16341" s="11" t="s">
        <v>4957</v>
      </c>
      <c r="D16341" s="12">
        <v>4.0</v>
      </c>
      <c r="E16341" s="10" t="s">
        <v>274</v>
      </c>
      <c r="F16341" s="12">
        <v>2024.0</v>
      </c>
      <c r="G16341" s="13" t="s">
        <v>44680</v>
      </c>
      <c r="H16341" s="14" t="s">
        <v>44681</v>
      </c>
      <c r="I16341" s="12">
        <v>0.0</v>
      </c>
      <c r="J16341" s="15" t="str">
        <f t="shared" si="1"/>
        <v>Irrelevant</v>
      </c>
    </row>
    <row r="16342" ht="22.5" customHeight="1">
      <c r="A16342" s="9" t="s">
        <v>44682</v>
      </c>
      <c r="B16342" s="10">
        <v>45615.61021990741</v>
      </c>
      <c r="C16342" s="11" t="s">
        <v>44683</v>
      </c>
      <c r="D16342" s="12">
        <v>11.0</v>
      </c>
      <c r="E16342" s="10" t="s">
        <v>17</v>
      </c>
      <c r="F16342" s="12">
        <v>2024.0</v>
      </c>
      <c r="G16342" s="13" t="s">
        <v>13</v>
      </c>
      <c r="H16342" s="14" t="s">
        <v>1325</v>
      </c>
      <c r="I16342" s="12">
        <v>1334.0</v>
      </c>
      <c r="J16342" s="15" t="str">
        <f t="shared" si="1"/>
        <v>Relevant</v>
      </c>
    </row>
    <row r="16343" ht="22.5" customHeight="1">
      <c r="A16343" s="9" t="s">
        <v>44684</v>
      </c>
      <c r="B16343" s="10">
        <v>45554.80071607639</v>
      </c>
      <c r="C16343" s="11" t="s">
        <v>44685</v>
      </c>
      <c r="D16343" s="12">
        <v>9.0</v>
      </c>
      <c r="E16343" s="10" t="s">
        <v>114</v>
      </c>
      <c r="F16343" s="12">
        <v>2024.0</v>
      </c>
      <c r="G16343" s="13" t="s">
        <v>44686</v>
      </c>
      <c r="H16343" s="14" t="str">
        <f>IFERROR(__xludf.DUMMYFUNCTION("TRIM(REGEXREPLACE(GOOGLETRANSLATE(G16343,""auto"",""en""),""(?i)\b(RT|QT)\s*@?\w*:?\s*|https?://\S+|@\w+|#\w+|[^\x00-\x7F]|[^\w\s]"",""""))"),"It is necessary to increase sensitivity towards pollution in all sections of the society Environment Minister Shri Rawat K24 News")</f>
        <v>It is necessary to increase sensitivity towards pollution in all sections of the society Environment Minister Shri Rawat K24 News</v>
      </c>
      <c r="I16343" s="12">
        <v>0.0</v>
      </c>
      <c r="J16343" s="15" t="str">
        <f t="shared" si="1"/>
        <v>Relevant</v>
      </c>
    </row>
    <row r="16344" ht="22.5" customHeight="1">
      <c r="A16344" s="9" t="s">
        <v>44687</v>
      </c>
      <c r="B16344" s="10">
        <v>45620.84600694444</v>
      </c>
      <c r="C16344" s="11" t="s">
        <v>44688</v>
      </c>
      <c r="D16344" s="12">
        <v>11.0</v>
      </c>
      <c r="E16344" s="10" t="s">
        <v>17</v>
      </c>
      <c r="F16344" s="12">
        <v>2024.0</v>
      </c>
      <c r="G16344" s="13" t="s">
        <v>44689</v>
      </c>
      <c r="H16344" s="14" t="s">
        <v>44690</v>
      </c>
      <c r="I16344" s="12">
        <v>1980484.0</v>
      </c>
      <c r="J16344" s="15" t="str">
        <f t="shared" si="1"/>
        <v>Relevant</v>
      </c>
    </row>
    <row r="16345" ht="22.5" customHeight="1">
      <c r="A16345" s="9" t="s">
        <v>44691</v>
      </c>
      <c r="B16345" s="10">
        <v>45622.98388888889</v>
      </c>
      <c r="C16345" s="11" t="s">
        <v>44692</v>
      </c>
      <c r="D16345" s="12">
        <v>11.0</v>
      </c>
      <c r="E16345" s="10" t="s">
        <v>17</v>
      </c>
      <c r="F16345" s="12">
        <v>2024.0</v>
      </c>
      <c r="G16345" s="13" t="s">
        <v>44693</v>
      </c>
      <c r="H16345" s="14" t="s">
        <v>44694</v>
      </c>
      <c r="I16345" s="12">
        <v>8443435.0</v>
      </c>
      <c r="J16345" s="15" t="str">
        <f t="shared" si="1"/>
        <v>Relevant</v>
      </c>
    </row>
    <row r="16346" ht="22.5" customHeight="1">
      <c r="A16346" s="9" t="s">
        <v>44695</v>
      </c>
      <c r="B16346" s="10">
        <v>45621.80189814815</v>
      </c>
      <c r="C16346" s="11" t="s">
        <v>44696</v>
      </c>
      <c r="D16346" s="12">
        <v>11.0</v>
      </c>
      <c r="E16346" s="10" t="s">
        <v>17</v>
      </c>
      <c r="F16346" s="12">
        <v>2024.0</v>
      </c>
      <c r="G16346" s="13" t="s">
        <v>13</v>
      </c>
      <c r="H16346" s="14" t="s">
        <v>220</v>
      </c>
      <c r="I16346" s="12">
        <v>451.0</v>
      </c>
      <c r="J16346" s="15" t="str">
        <f t="shared" si="1"/>
        <v>Relevant</v>
      </c>
    </row>
    <row r="16347" ht="22.5" customHeight="1">
      <c r="A16347" s="9" t="s">
        <v>44697</v>
      </c>
      <c r="B16347" s="10">
        <v>45611.774097222224</v>
      </c>
      <c r="C16347" s="11" t="s">
        <v>44698</v>
      </c>
      <c r="D16347" s="12">
        <v>11.0</v>
      </c>
      <c r="E16347" s="10" t="s">
        <v>17</v>
      </c>
      <c r="F16347" s="12">
        <v>2024.0</v>
      </c>
      <c r="G16347" s="13" t="s">
        <v>13</v>
      </c>
      <c r="H16347" s="14" t="s">
        <v>44699</v>
      </c>
      <c r="I16347" s="12">
        <v>10536.0</v>
      </c>
      <c r="J16347" s="15" t="str">
        <f t="shared" si="1"/>
        <v>Relevant</v>
      </c>
    </row>
    <row r="16348" ht="22.5" customHeight="1">
      <c r="A16348" s="9" t="s">
        <v>44700</v>
      </c>
      <c r="B16348" s="10">
        <v>45623.471354166664</v>
      </c>
      <c r="C16348" s="11" t="s">
        <v>14677</v>
      </c>
      <c r="D16348" s="12">
        <v>11.0</v>
      </c>
      <c r="E16348" s="10" t="s">
        <v>17</v>
      </c>
      <c r="F16348" s="12">
        <v>2024.0</v>
      </c>
      <c r="G16348" s="13" t="s">
        <v>13</v>
      </c>
      <c r="H16348" s="14" t="s">
        <v>220</v>
      </c>
      <c r="I16348" s="12">
        <v>26.0</v>
      </c>
      <c r="J16348" s="15" t="str">
        <f t="shared" si="1"/>
        <v>Relevant</v>
      </c>
    </row>
    <row r="16349" ht="22.5" customHeight="1">
      <c r="A16349" s="9" t="s">
        <v>44701</v>
      </c>
      <c r="B16349" s="10">
        <v>45733.4150544213</v>
      </c>
      <c r="C16349" s="11" t="s">
        <v>44702</v>
      </c>
      <c r="D16349" s="12">
        <v>3.0</v>
      </c>
      <c r="E16349" s="10" t="s">
        <v>59</v>
      </c>
      <c r="F16349" s="12">
        <v>2025.0</v>
      </c>
      <c r="G16349" s="13" t="s">
        <v>44703</v>
      </c>
      <c r="H16349" s="14" t="s">
        <v>44704</v>
      </c>
      <c r="I16349" s="12">
        <v>9538700.0</v>
      </c>
      <c r="J16349" s="15" t="str">
        <f t="shared" si="1"/>
        <v>Relevant</v>
      </c>
    </row>
    <row r="16350" ht="22.5" customHeight="1">
      <c r="A16350" s="9" t="s">
        <v>44705</v>
      </c>
      <c r="B16350" s="10">
        <v>45460.85362997685</v>
      </c>
      <c r="C16350" s="11" t="s">
        <v>44706</v>
      </c>
      <c r="D16350" s="12">
        <v>6.0</v>
      </c>
      <c r="E16350" s="10" t="s">
        <v>34</v>
      </c>
      <c r="F16350" s="12">
        <v>2024.0</v>
      </c>
      <c r="G16350" s="13" t="s">
        <v>44707</v>
      </c>
      <c r="H16350" s="14" t="s">
        <v>44708</v>
      </c>
      <c r="I16350" s="12">
        <v>520751.0</v>
      </c>
      <c r="J16350" s="15" t="str">
        <f t="shared" si="1"/>
        <v>Irrelevant</v>
      </c>
    </row>
    <row r="16351" ht="22.5" customHeight="1">
      <c r="A16351" s="9" t="s">
        <v>44709</v>
      </c>
      <c r="B16351" s="10">
        <v>45583.29170138889</v>
      </c>
      <c r="C16351" s="11" t="s">
        <v>460</v>
      </c>
      <c r="D16351" s="12">
        <v>10.0</v>
      </c>
      <c r="E16351" s="10" t="s">
        <v>42</v>
      </c>
      <c r="F16351" s="12">
        <v>2024.0</v>
      </c>
      <c r="G16351" s="13" t="s">
        <v>44710</v>
      </c>
      <c r="H16351" s="14" t="s">
        <v>44711</v>
      </c>
      <c r="I16351" s="12">
        <v>9292977.0</v>
      </c>
      <c r="J16351" s="15" t="str">
        <f t="shared" si="1"/>
        <v>Relevant</v>
      </c>
    </row>
    <row r="16352" ht="22.5" customHeight="1">
      <c r="A16352" s="9" t="s">
        <v>44712</v>
      </c>
      <c r="B16352" s="10">
        <v>45723.848020833335</v>
      </c>
      <c r="C16352" s="11" t="s">
        <v>44713</v>
      </c>
      <c r="D16352" s="12">
        <v>3.0</v>
      </c>
      <c r="E16352" s="10" t="s">
        <v>59</v>
      </c>
      <c r="F16352" s="12">
        <v>2025.0</v>
      </c>
      <c r="G16352" s="13" t="s">
        <v>13</v>
      </c>
      <c r="H16352" s="14" t="s">
        <v>430</v>
      </c>
      <c r="I16352" s="12">
        <v>23138.0</v>
      </c>
      <c r="J16352" s="15" t="str">
        <f t="shared" si="1"/>
        <v>Relevant</v>
      </c>
    </row>
    <row r="16353" ht="22.5" customHeight="1">
      <c r="A16353" s="9" t="s">
        <v>44714</v>
      </c>
      <c r="B16353" s="10">
        <v>45483.360601851855</v>
      </c>
      <c r="C16353" s="11" t="s">
        <v>34272</v>
      </c>
      <c r="D16353" s="12">
        <v>7.0</v>
      </c>
      <c r="E16353" s="10" t="s">
        <v>55</v>
      </c>
      <c r="F16353" s="12">
        <v>2024.0</v>
      </c>
      <c r="G16353" s="13" t="s">
        <v>13</v>
      </c>
      <c r="H16353" s="14" t="s">
        <v>5908</v>
      </c>
      <c r="I16353" s="12">
        <v>620.0</v>
      </c>
      <c r="J16353" s="15" t="str">
        <f t="shared" si="1"/>
        <v>Irrelevant</v>
      </c>
    </row>
    <row r="16354" ht="22.5" customHeight="1">
      <c r="A16354" s="9" t="s">
        <v>44715</v>
      </c>
      <c r="B16354" s="10">
        <v>45608.944340277776</v>
      </c>
      <c r="C16354" s="11" t="s">
        <v>1066</v>
      </c>
      <c r="D16354" s="12">
        <v>11.0</v>
      </c>
      <c r="E16354" s="10" t="s">
        <v>17</v>
      </c>
      <c r="F16354" s="12">
        <v>2024.0</v>
      </c>
      <c r="G16354" s="13" t="s">
        <v>13</v>
      </c>
      <c r="H16354" s="14" t="s">
        <v>1877</v>
      </c>
      <c r="I16354" s="12">
        <v>6.0</v>
      </c>
      <c r="J16354" s="15" t="str">
        <f t="shared" si="1"/>
        <v>Irrelevant</v>
      </c>
    </row>
    <row r="16355" ht="22.5" customHeight="1">
      <c r="A16355" s="9" t="s">
        <v>44716</v>
      </c>
      <c r="B16355" s="10">
        <v>45698.72871527778</v>
      </c>
      <c r="C16355" s="11" t="s">
        <v>44717</v>
      </c>
      <c r="D16355" s="12">
        <v>2.0</v>
      </c>
      <c r="E16355" s="10" t="s">
        <v>12</v>
      </c>
      <c r="F16355" s="12">
        <v>2025.0</v>
      </c>
      <c r="G16355" s="13" t="s">
        <v>13</v>
      </c>
      <c r="H16355" s="14" t="s">
        <v>691</v>
      </c>
      <c r="I16355" s="12">
        <v>194.0</v>
      </c>
      <c r="J16355" s="15" t="str">
        <f t="shared" si="1"/>
        <v>Relevant</v>
      </c>
    </row>
    <row r="16356" ht="22.5" customHeight="1">
      <c r="A16356" s="9" t="s">
        <v>44718</v>
      </c>
      <c r="B16356" s="10">
        <v>45656.45751157407</v>
      </c>
      <c r="C16356" s="11" t="s">
        <v>44719</v>
      </c>
      <c r="D16356" s="12">
        <v>12.0</v>
      </c>
      <c r="E16356" s="10" t="s">
        <v>26</v>
      </c>
      <c r="F16356" s="12">
        <v>2024.0</v>
      </c>
      <c r="G16356" s="13" t="s">
        <v>44720</v>
      </c>
      <c r="H16356" s="14" t="s">
        <v>44721</v>
      </c>
      <c r="I16356" s="12">
        <v>30338.0</v>
      </c>
      <c r="J16356" s="15" t="str">
        <f t="shared" si="1"/>
        <v>Irrelevant</v>
      </c>
    </row>
    <row r="16357" ht="22.5" customHeight="1">
      <c r="A16357" s="9" t="s">
        <v>44722</v>
      </c>
      <c r="B16357" s="10">
        <v>45699.62164351852</v>
      </c>
      <c r="C16357" s="11" t="s">
        <v>44723</v>
      </c>
      <c r="D16357" s="12">
        <v>2.0</v>
      </c>
      <c r="E16357" s="10" t="s">
        <v>12</v>
      </c>
      <c r="F16357" s="12">
        <v>2025.0</v>
      </c>
      <c r="G16357" s="13" t="s">
        <v>13</v>
      </c>
      <c r="H16357" s="14" t="s">
        <v>3328</v>
      </c>
      <c r="I16357" s="12">
        <v>541.0</v>
      </c>
      <c r="J16357" s="15" t="str">
        <f t="shared" si="1"/>
        <v>Irrelevant</v>
      </c>
    </row>
    <row r="16358" ht="22.5" customHeight="1">
      <c r="A16358" s="9" t="s">
        <v>44724</v>
      </c>
      <c r="B16358" s="10">
        <v>45473.78209490741</v>
      </c>
      <c r="C16358" s="11" t="s">
        <v>44725</v>
      </c>
      <c r="D16358" s="12">
        <v>6.0</v>
      </c>
      <c r="E16358" s="10" t="s">
        <v>34</v>
      </c>
      <c r="F16358" s="12">
        <v>2024.0</v>
      </c>
      <c r="G16358" s="13" t="s">
        <v>13</v>
      </c>
      <c r="H16358" s="14" t="s">
        <v>56</v>
      </c>
      <c r="I16358" s="12">
        <v>59.0</v>
      </c>
      <c r="J16358" s="15" t="str">
        <f t="shared" si="1"/>
        <v>Relevant</v>
      </c>
    </row>
    <row r="16359" ht="22.5" customHeight="1">
      <c r="A16359" s="9" t="s">
        <v>44726</v>
      </c>
      <c r="B16359" s="10">
        <v>45619.405472743056</v>
      </c>
      <c r="C16359" s="11" t="s">
        <v>42641</v>
      </c>
      <c r="D16359" s="12">
        <v>11.0</v>
      </c>
      <c r="E16359" s="10" t="s">
        <v>17</v>
      </c>
      <c r="F16359" s="12">
        <v>2024.0</v>
      </c>
      <c r="G16359" s="13" t="s">
        <v>44727</v>
      </c>
      <c r="H16359" s="14" t="s">
        <v>44728</v>
      </c>
      <c r="I16359" s="12">
        <v>424.0</v>
      </c>
      <c r="J16359" s="15" t="str">
        <f t="shared" si="1"/>
        <v>Relevant</v>
      </c>
    </row>
    <row r="16360" ht="22.5" customHeight="1">
      <c r="A16360" s="9" t="s">
        <v>44729</v>
      </c>
      <c r="B16360" s="10">
        <v>45722.632528993054</v>
      </c>
      <c r="C16360" s="11" t="s">
        <v>44730</v>
      </c>
      <c r="D16360" s="12">
        <v>3.0</v>
      </c>
      <c r="E16360" s="10" t="s">
        <v>59</v>
      </c>
      <c r="F16360" s="12">
        <v>2025.0</v>
      </c>
      <c r="G16360" s="13" t="s">
        <v>44731</v>
      </c>
      <c r="H16360" s="14" t="s">
        <v>44732</v>
      </c>
      <c r="I16360" s="12">
        <v>170.0</v>
      </c>
      <c r="J16360" s="15" t="str">
        <f t="shared" si="1"/>
        <v>Relevant</v>
      </c>
    </row>
    <row r="16361" ht="22.5" customHeight="1">
      <c r="A16361" s="9" t="s">
        <v>44733</v>
      </c>
      <c r="B16361" s="10">
        <v>45614.63049768518</v>
      </c>
      <c r="C16361" s="11" t="s">
        <v>44734</v>
      </c>
      <c r="D16361" s="12">
        <v>11.0</v>
      </c>
      <c r="E16361" s="10" t="s">
        <v>17</v>
      </c>
      <c r="F16361" s="12">
        <v>2024.0</v>
      </c>
      <c r="G16361" s="13" t="s">
        <v>13</v>
      </c>
      <c r="H16361" s="14" t="s">
        <v>423</v>
      </c>
      <c r="I16361" s="12">
        <v>1185.0</v>
      </c>
      <c r="J16361" s="15" t="str">
        <f t="shared" si="1"/>
        <v>Relevant</v>
      </c>
    </row>
    <row r="16362" ht="22.5" customHeight="1">
      <c r="A16362" s="9" t="s">
        <v>44735</v>
      </c>
      <c r="B16362" s="10">
        <v>45726.00625</v>
      </c>
      <c r="C16362" s="11" t="s">
        <v>40428</v>
      </c>
      <c r="D16362" s="12">
        <v>3.0</v>
      </c>
      <c r="E16362" s="10" t="s">
        <v>59</v>
      </c>
      <c r="F16362" s="12">
        <v>2025.0</v>
      </c>
      <c r="G16362" s="13" t="s">
        <v>44736</v>
      </c>
      <c r="H16362" s="14" t="str">
        <f>IFERROR(__xludf.DUMMYFUNCTION("TRIM(REGEXREPLACE(GOOGLETRANSLATE(G16362,""auto"",""en""),""(?i)\b(RT|QT)\s*@?\w*:?\s*|https?://\S+|@\w+|#\w+|[^\x00-\x7F]|[^\w\s]"",""""))"),"Prakhar news Major news of Jalaun district on March 9")</f>
        <v>Prakhar news Major news of Jalaun district on March 9</v>
      </c>
      <c r="I16362" s="12">
        <v>0.0</v>
      </c>
      <c r="J16362" s="15" t="str">
        <f t="shared" si="1"/>
        <v>Irrelevant</v>
      </c>
    </row>
    <row r="16363" ht="22.5" customHeight="1">
      <c r="A16363" s="9" t="s">
        <v>44737</v>
      </c>
      <c r="B16363" s="10">
        <v>45576.83636574074</v>
      </c>
      <c r="C16363" s="11" t="s">
        <v>44738</v>
      </c>
      <c r="D16363" s="12">
        <v>10.0</v>
      </c>
      <c r="E16363" s="10" t="s">
        <v>42</v>
      </c>
      <c r="F16363" s="12">
        <v>2024.0</v>
      </c>
      <c r="G16363" s="13" t="s">
        <v>13</v>
      </c>
      <c r="H16363" s="14" t="s">
        <v>18504</v>
      </c>
      <c r="I16363" s="12">
        <v>6379.0</v>
      </c>
      <c r="J16363" s="15" t="str">
        <f t="shared" si="1"/>
        <v>Relevant</v>
      </c>
    </row>
    <row r="16364" ht="22.5" customHeight="1">
      <c r="A16364" s="9" t="s">
        <v>44739</v>
      </c>
      <c r="B16364" s="10">
        <v>45597.413616226855</v>
      </c>
      <c r="C16364" s="11" t="s">
        <v>44740</v>
      </c>
      <c r="D16364" s="12">
        <v>11.0</v>
      </c>
      <c r="E16364" s="10" t="s">
        <v>17</v>
      </c>
      <c r="F16364" s="12">
        <v>2024.0</v>
      </c>
      <c r="G16364" s="13" t="s">
        <v>44741</v>
      </c>
      <c r="H16364" s="14" t="s">
        <v>44742</v>
      </c>
      <c r="I16364" s="12">
        <v>12034.0</v>
      </c>
      <c r="J16364" s="15" t="str">
        <f t="shared" si="1"/>
        <v>Relevant</v>
      </c>
    </row>
    <row r="16365" ht="22.5" customHeight="1">
      <c r="A16365" s="9" t="s">
        <v>44743</v>
      </c>
      <c r="B16365" s="10">
        <v>45592.58563657408</v>
      </c>
      <c r="C16365" s="11" t="s">
        <v>44744</v>
      </c>
      <c r="D16365" s="12">
        <v>10.0</v>
      </c>
      <c r="E16365" s="10" t="s">
        <v>42</v>
      </c>
      <c r="F16365" s="12">
        <v>2024.0</v>
      </c>
      <c r="G16365" s="13" t="s">
        <v>13</v>
      </c>
      <c r="H16365" s="14" t="s">
        <v>97</v>
      </c>
      <c r="I16365" s="12">
        <v>76.0</v>
      </c>
      <c r="J16365" s="15" t="str">
        <f t="shared" si="1"/>
        <v>Relevant</v>
      </c>
    </row>
    <row r="16366" ht="22.5" customHeight="1">
      <c r="A16366" s="9" t="s">
        <v>44745</v>
      </c>
      <c r="B16366" s="10">
        <v>45598.553078703706</v>
      </c>
      <c r="C16366" s="11" t="s">
        <v>44746</v>
      </c>
      <c r="D16366" s="12">
        <v>11.0</v>
      </c>
      <c r="E16366" s="10" t="s">
        <v>17</v>
      </c>
      <c r="F16366" s="12">
        <v>2024.0</v>
      </c>
      <c r="G16366" s="13" t="s">
        <v>44747</v>
      </c>
      <c r="H16366" s="14" t="s">
        <v>44748</v>
      </c>
      <c r="I16366" s="12">
        <v>288406.0</v>
      </c>
      <c r="J16366" s="15" t="str">
        <f t="shared" si="1"/>
        <v>Relevant</v>
      </c>
    </row>
    <row r="16367" ht="22.5" customHeight="1">
      <c r="A16367" s="9" t="s">
        <v>44749</v>
      </c>
      <c r="B16367" s="10">
        <v>45619.43846064815</v>
      </c>
      <c r="C16367" s="11" t="s">
        <v>2702</v>
      </c>
      <c r="D16367" s="12">
        <v>11.0</v>
      </c>
      <c r="E16367" s="10" t="s">
        <v>17</v>
      </c>
      <c r="F16367" s="12">
        <v>2024.0</v>
      </c>
      <c r="G16367" s="13" t="s">
        <v>13</v>
      </c>
      <c r="H16367" s="14" t="s">
        <v>965</v>
      </c>
      <c r="I16367" s="12">
        <v>4453.0</v>
      </c>
      <c r="J16367" s="15" t="str">
        <f t="shared" si="1"/>
        <v>Relevant</v>
      </c>
    </row>
    <row r="16368" ht="22.5" customHeight="1">
      <c r="A16368" s="9" t="s">
        <v>44750</v>
      </c>
      <c r="B16368" s="10">
        <v>45596.438576388886</v>
      </c>
      <c r="C16368" s="11" t="s">
        <v>44751</v>
      </c>
      <c r="D16368" s="12">
        <v>10.0</v>
      </c>
      <c r="E16368" s="10" t="s">
        <v>42</v>
      </c>
      <c r="F16368" s="12">
        <v>2024.0</v>
      </c>
      <c r="G16368" s="13" t="s">
        <v>13</v>
      </c>
      <c r="H16368" s="14" t="s">
        <v>44752</v>
      </c>
      <c r="I16368" s="12">
        <v>552.0</v>
      </c>
      <c r="J16368" s="15" t="str">
        <f t="shared" si="1"/>
        <v>Relevant</v>
      </c>
    </row>
    <row r="16369" ht="22.5" customHeight="1">
      <c r="A16369" s="9" t="s">
        <v>44753</v>
      </c>
      <c r="B16369" s="10">
        <v>45610.10641005787</v>
      </c>
      <c r="C16369" s="11" t="s">
        <v>44754</v>
      </c>
      <c r="D16369" s="12">
        <v>11.0</v>
      </c>
      <c r="E16369" s="10" t="s">
        <v>17</v>
      </c>
      <c r="F16369" s="12">
        <v>2024.0</v>
      </c>
      <c r="G16369" s="13" t="s">
        <v>44755</v>
      </c>
      <c r="H16369" s="14" t="s">
        <v>44756</v>
      </c>
      <c r="I16369" s="12">
        <v>1.0830293E7</v>
      </c>
      <c r="J16369" s="15" t="str">
        <f t="shared" si="1"/>
        <v>Relevant</v>
      </c>
    </row>
    <row r="16370" ht="22.5" customHeight="1">
      <c r="A16370" s="9" t="s">
        <v>44757</v>
      </c>
      <c r="B16370" s="10">
        <v>45713.7959375</v>
      </c>
      <c r="C16370" s="11" t="s">
        <v>44758</v>
      </c>
      <c r="D16370" s="12">
        <v>2.0</v>
      </c>
      <c r="E16370" s="10" t="s">
        <v>12</v>
      </c>
      <c r="F16370" s="12">
        <v>2025.0</v>
      </c>
      <c r="G16370" s="13" t="s">
        <v>44759</v>
      </c>
      <c r="H16370" s="14" t="s">
        <v>44760</v>
      </c>
      <c r="I16370" s="12">
        <v>3256749.0</v>
      </c>
      <c r="J16370" s="15" t="str">
        <f t="shared" si="1"/>
        <v>Irrelevant</v>
      </c>
    </row>
    <row r="16371" ht="22.5" customHeight="1">
      <c r="A16371" s="9" t="s">
        <v>44761</v>
      </c>
      <c r="B16371" s="10">
        <v>45556.4849537037</v>
      </c>
      <c r="C16371" s="11" t="s">
        <v>44762</v>
      </c>
      <c r="D16371" s="12">
        <v>9.0</v>
      </c>
      <c r="E16371" s="10" t="s">
        <v>114</v>
      </c>
      <c r="F16371" s="12">
        <v>2024.0</v>
      </c>
      <c r="G16371" s="13" t="s">
        <v>44763</v>
      </c>
      <c r="H16371" s="14" t="s">
        <v>44764</v>
      </c>
      <c r="I16371" s="12">
        <v>0.0</v>
      </c>
      <c r="J16371" s="15" t="str">
        <f t="shared" si="1"/>
        <v>Irrelevant</v>
      </c>
    </row>
    <row r="16372" ht="22.5" customHeight="1">
      <c r="A16372" s="9" t="s">
        <v>44765</v>
      </c>
      <c r="B16372" s="10">
        <v>45619.7469212963</v>
      </c>
      <c r="C16372" s="11" t="s">
        <v>44766</v>
      </c>
      <c r="D16372" s="12">
        <v>11.0</v>
      </c>
      <c r="E16372" s="10" t="s">
        <v>17</v>
      </c>
      <c r="F16372" s="12">
        <v>2024.0</v>
      </c>
      <c r="G16372" s="13" t="s">
        <v>13</v>
      </c>
      <c r="H16372" s="14" t="s">
        <v>6812</v>
      </c>
      <c r="I16372" s="12">
        <v>38162.0</v>
      </c>
      <c r="J16372" s="15" t="str">
        <f t="shared" si="1"/>
        <v>Relevant</v>
      </c>
    </row>
    <row r="16373" ht="22.5" customHeight="1">
      <c r="A16373" s="9" t="s">
        <v>44767</v>
      </c>
      <c r="B16373" s="10">
        <v>45435.43273148148</v>
      </c>
      <c r="C16373" s="11" t="s">
        <v>44768</v>
      </c>
      <c r="D16373" s="12">
        <v>5.0</v>
      </c>
      <c r="E16373" s="10" t="s">
        <v>21</v>
      </c>
      <c r="F16373" s="12">
        <v>2024.0</v>
      </c>
      <c r="G16373" s="13" t="s">
        <v>13</v>
      </c>
      <c r="H16373" s="14" t="s">
        <v>189</v>
      </c>
      <c r="I16373" s="12">
        <v>385.0</v>
      </c>
      <c r="J16373" s="15" t="str">
        <f t="shared" si="1"/>
        <v>Relevant</v>
      </c>
    </row>
    <row r="16374" ht="22.5" customHeight="1">
      <c r="A16374" s="9" t="s">
        <v>44769</v>
      </c>
      <c r="B16374" s="10">
        <v>45631.540243055555</v>
      </c>
      <c r="C16374" s="11" t="s">
        <v>44770</v>
      </c>
      <c r="D16374" s="12">
        <v>12.0</v>
      </c>
      <c r="E16374" s="10" t="s">
        <v>26</v>
      </c>
      <c r="F16374" s="12">
        <v>2024.0</v>
      </c>
      <c r="G16374" s="13" t="s">
        <v>44771</v>
      </c>
      <c r="H16374" s="14" t="s">
        <v>44772</v>
      </c>
      <c r="I16374" s="12">
        <v>424.0</v>
      </c>
      <c r="J16374" s="15" t="str">
        <f t="shared" si="1"/>
        <v>Irrelevant</v>
      </c>
    </row>
    <row r="16375" ht="22.5" customHeight="1">
      <c r="A16375" s="9" t="s">
        <v>44773</v>
      </c>
      <c r="B16375" s="10">
        <v>45696.75724537037</v>
      </c>
      <c r="C16375" s="11" t="s">
        <v>15219</v>
      </c>
      <c r="D16375" s="12">
        <v>2.0</v>
      </c>
      <c r="E16375" s="10" t="s">
        <v>12</v>
      </c>
      <c r="F16375" s="12">
        <v>2025.0</v>
      </c>
      <c r="G16375" s="13" t="s">
        <v>13</v>
      </c>
      <c r="H16375" s="14" t="s">
        <v>14</v>
      </c>
      <c r="I16375" s="12">
        <v>437.0</v>
      </c>
      <c r="J16375" s="15" t="str">
        <f t="shared" si="1"/>
        <v>Relevant</v>
      </c>
    </row>
    <row r="16376" ht="22.5" customHeight="1">
      <c r="A16376" s="9" t="s">
        <v>44774</v>
      </c>
      <c r="B16376" s="10">
        <v>45468.78734953704</v>
      </c>
      <c r="C16376" s="11" t="s">
        <v>44775</v>
      </c>
      <c r="D16376" s="12">
        <v>6.0</v>
      </c>
      <c r="E16376" s="10" t="s">
        <v>34</v>
      </c>
      <c r="F16376" s="12">
        <v>2024.0</v>
      </c>
      <c r="G16376" s="13" t="s">
        <v>13</v>
      </c>
      <c r="H16376" s="14" t="s">
        <v>15224</v>
      </c>
      <c r="I16376" s="12">
        <v>177.0</v>
      </c>
      <c r="J16376" s="15" t="str">
        <f t="shared" si="1"/>
        <v>Relevant</v>
      </c>
    </row>
    <row r="16377" ht="22.5" customHeight="1">
      <c r="A16377" s="9" t="s">
        <v>44776</v>
      </c>
      <c r="B16377" s="10">
        <v>45594.910416666666</v>
      </c>
      <c r="C16377" s="11" t="s">
        <v>44777</v>
      </c>
      <c r="D16377" s="12">
        <v>10.0</v>
      </c>
      <c r="E16377" s="10" t="s">
        <v>42</v>
      </c>
      <c r="F16377" s="12">
        <v>2024.0</v>
      </c>
      <c r="G16377" s="13" t="s">
        <v>44778</v>
      </c>
      <c r="H16377" s="14" t="s">
        <v>44779</v>
      </c>
      <c r="I16377" s="12">
        <v>1.5232462E7</v>
      </c>
      <c r="J16377" s="15" t="str">
        <f t="shared" si="1"/>
        <v>Relevant</v>
      </c>
    </row>
    <row r="16378" ht="22.5" customHeight="1">
      <c r="A16378" s="9" t="s">
        <v>44780</v>
      </c>
      <c r="B16378" s="10">
        <v>45620.397141203706</v>
      </c>
      <c r="C16378" s="11" t="s">
        <v>44781</v>
      </c>
      <c r="D16378" s="12">
        <v>11.0</v>
      </c>
      <c r="E16378" s="10" t="s">
        <v>17</v>
      </c>
      <c r="F16378" s="12">
        <v>2024.0</v>
      </c>
      <c r="G16378" s="13" t="s">
        <v>13</v>
      </c>
      <c r="H16378" s="14" t="s">
        <v>44782</v>
      </c>
      <c r="I16378" s="12">
        <v>76276.0</v>
      </c>
      <c r="J16378" s="15" t="str">
        <f t="shared" si="1"/>
        <v>Relevant</v>
      </c>
    </row>
    <row r="16379" ht="22.5" customHeight="1">
      <c r="A16379" s="9" t="s">
        <v>44783</v>
      </c>
      <c r="B16379" s="10">
        <v>45401.835439814815</v>
      </c>
      <c r="C16379" s="11" t="s">
        <v>44784</v>
      </c>
      <c r="D16379" s="12">
        <v>4.0</v>
      </c>
      <c r="E16379" s="10" t="s">
        <v>274</v>
      </c>
      <c r="F16379" s="12">
        <v>2024.0</v>
      </c>
      <c r="G16379" s="13" t="s">
        <v>13</v>
      </c>
      <c r="H16379" s="14" t="s">
        <v>2067</v>
      </c>
      <c r="I16379" s="12">
        <v>29930.0</v>
      </c>
      <c r="J16379" s="15" t="str">
        <f t="shared" si="1"/>
        <v>Relevant</v>
      </c>
    </row>
    <row r="16380" ht="22.5" customHeight="1">
      <c r="A16380" s="9" t="s">
        <v>44785</v>
      </c>
      <c r="B16380" s="10">
        <v>45606.69314814815</v>
      </c>
      <c r="C16380" s="11" t="s">
        <v>44786</v>
      </c>
      <c r="D16380" s="12">
        <v>11.0</v>
      </c>
      <c r="E16380" s="10" t="s">
        <v>17</v>
      </c>
      <c r="F16380" s="12">
        <v>2024.0</v>
      </c>
      <c r="G16380" s="13" t="s">
        <v>13</v>
      </c>
      <c r="H16380" s="14" t="s">
        <v>100</v>
      </c>
      <c r="I16380" s="12">
        <v>119.0</v>
      </c>
      <c r="J16380" s="15" t="str">
        <f t="shared" si="1"/>
        <v>Relevant</v>
      </c>
    </row>
    <row r="16381" ht="22.5" customHeight="1">
      <c r="A16381" s="9" t="s">
        <v>44787</v>
      </c>
      <c r="B16381" s="10">
        <v>45402.42474537037</v>
      </c>
      <c r="C16381" s="11" t="s">
        <v>44788</v>
      </c>
      <c r="D16381" s="12">
        <v>4.0</v>
      </c>
      <c r="E16381" s="10" t="s">
        <v>274</v>
      </c>
      <c r="F16381" s="12">
        <v>2024.0</v>
      </c>
      <c r="G16381" s="13" t="s">
        <v>13</v>
      </c>
      <c r="H16381" s="14" t="s">
        <v>18021</v>
      </c>
      <c r="I16381" s="12">
        <v>40.0</v>
      </c>
      <c r="J16381" s="15" t="str">
        <f t="shared" si="1"/>
        <v>Relevant</v>
      </c>
    </row>
    <row r="16382" ht="22.5" customHeight="1">
      <c r="A16382" s="9" t="s">
        <v>44789</v>
      </c>
      <c r="B16382" s="10">
        <v>45585.98028935185</v>
      </c>
      <c r="C16382" s="11" t="s">
        <v>44790</v>
      </c>
      <c r="D16382" s="12">
        <v>10.0</v>
      </c>
      <c r="E16382" s="10" t="s">
        <v>42</v>
      </c>
      <c r="F16382" s="12">
        <v>2024.0</v>
      </c>
      <c r="G16382" s="13" t="s">
        <v>13</v>
      </c>
      <c r="H16382" s="14" t="s">
        <v>1442</v>
      </c>
      <c r="I16382" s="12">
        <v>247.0</v>
      </c>
      <c r="J16382" s="15" t="str">
        <f t="shared" si="1"/>
        <v>Relevant</v>
      </c>
    </row>
    <row r="16383" ht="22.5" customHeight="1">
      <c r="A16383" s="9" t="s">
        <v>44791</v>
      </c>
      <c r="B16383" s="10">
        <v>45741.683217592596</v>
      </c>
      <c r="C16383" s="11" t="s">
        <v>17200</v>
      </c>
      <c r="D16383" s="12">
        <v>3.0</v>
      </c>
      <c r="E16383" s="10" t="s">
        <v>59</v>
      </c>
      <c r="F16383" s="12">
        <v>2025.0</v>
      </c>
      <c r="G16383" s="13" t="s">
        <v>13</v>
      </c>
      <c r="H16383" s="14" t="s">
        <v>44792</v>
      </c>
      <c r="I16383" s="12">
        <v>1277.0</v>
      </c>
      <c r="J16383" s="15" t="str">
        <f t="shared" si="1"/>
        <v>Relevant</v>
      </c>
    </row>
    <row r="16384" ht="22.5" customHeight="1">
      <c r="A16384" s="9" t="s">
        <v>44793</v>
      </c>
      <c r="B16384" s="10">
        <v>45645.38806712963</v>
      </c>
      <c r="C16384" s="11" t="s">
        <v>44794</v>
      </c>
      <c r="D16384" s="12">
        <v>12.0</v>
      </c>
      <c r="E16384" s="10" t="s">
        <v>26</v>
      </c>
      <c r="F16384" s="12">
        <v>2024.0</v>
      </c>
      <c r="G16384" s="13" t="s">
        <v>44795</v>
      </c>
      <c r="H16384" s="14" t="s">
        <v>44796</v>
      </c>
      <c r="I16384" s="12">
        <v>319622.0</v>
      </c>
      <c r="J16384" s="15" t="str">
        <f t="shared" si="1"/>
        <v>Relevant</v>
      </c>
    </row>
    <row r="16385" ht="22.5" customHeight="1">
      <c r="A16385" s="9" t="s">
        <v>44797</v>
      </c>
      <c r="B16385" s="10">
        <v>45606.65076388889</v>
      </c>
      <c r="C16385" s="11" t="s">
        <v>44798</v>
      </c>
      <c r="D16385" s="12">
        <v>11.0</v>
      </c>
      <c r="E16385" s="10" t="s">
        <v>17</v>
      </c>
      <c r="F16385" s="12">
        <v>2024.0</v>
      </c>
      <c r="G16385" s="13" t="s">
        <v>13</v>
      </c>
      <c r="H16385" s="14" t="s">
        <v>19491</v>
      </c>
      <c r="I16385" s="12">
        <v>823.0</v>
      </c>
      <c r="J16385" s="15" t="str">
        <f t="shared" si="1"/>
        <v>Relevant</v>
      </c>
    </row>
    <row r="16386" ht="22.5" customHeight="1">
      <c r="A16386" s="9" t="s">
        <v>44799</v>
      </c>
      <c r="B16386" s="10">
        <v>45592.77637731482</v>
      </c>
      <c r="C16386" s="11" t="s">
        <v>44800</v>
      </c>
      <c r="D16386" s="12">
        <v>10.0</v>
      </c>
      <c r="E16386" s="10" t="s">
        <v>42</v>
      </c>
      <c r="F16386" s="12">
        <v>2024.0</v>
      </c>
      <c r="G16386" s="13" t="s">
        <v>13</v>
      </c>
      <c r="H16386" s="14" t="s">
        <v>97</v>
      </c>
      <c r="I16386" s="12">
        <v>1466.0</v>
      </c>
      <c r="J16386" s="15" t="str">
        <f t="shared" si="1"/>
        <v>Relevant</v>
      </c>
    </row>
    <row r="16387" ht="22.5" customHeight="1">
      <c r="A16387" s="9" t="s">
        <v>44801</v>
      </c>
      <c r="B16387" s="10">
        <v>45643.98982638889</v>
      </c>
      <c r="C16387" s="11" t="s">
        <v>44802</v>
      </c>
      <c r="D16387" s="12">
        <v>12.0</v>
      </c>
      <c r="E16387" s="10" t="s">
        <v>26</v>
      </c>
      <c r="F16387" s="12">
        <v>2024.0</v>
      </c>
      <c r="G16387" s="13" t="s">
        <v>13</v>
      </c>
      <c r="H16387" s="14" t="s">
        <v>357</v>
      </c>
      <c r="I16387" s="12">
        <v>0.0</v>
      </c>
      <c r="J16387" s="15" t="str">
        <f t="shared" si="1"/>
        <v>Relevant</v>
      </c>
    </row>
    <row r="16388" ht="22.5" customHeight="1">
      <c r="A16388" s="9" t="s">
        <v>44803</v>
      </c>
      <c r="B16388" s="10">
        <v>45615.74344907407</v>
      </c>
      <c r="C16388" s="11" t="s">
        <v>2620</v>
      </c>
      <c r="D16388" s="12">
        <v>11.0</v>
      </c>
      <c r="E16388" s="10" t="s">
        <v>17</v>
      </c>
      <c r="F16388" s="12">
        <v>2024.0</v>
      </c>
      <c r="G16388" s="13" t="s">
        <v>44804</v>
      </c>
      <c r="H16388" s="14" t="s">
        <v>44805</v>
      </c>
      <c r="I16388" s="12">
        <v>197575.0</v>
      </c>
      <c r="J16388" s="15" t="str">
        <f t="shared" si="1"/>
        <v>Relevant</v>
      </c>
    </row>
    <row r="16389" ht="22.5" customHeight="1">
      <c r="A16389" s="9" t="s">
        <v>44806</v>
      </c>
      <c r="B16389" s="10">
        <v>45462.92269675926</v>
      </c>
      <c r="C16389" s="11" t="s">
        <v>44807</v>
      </c>
      <c r="D16389" s="12">
        <v>6.0</v>
      </c>
      <c r="E16389" s="10" t="s">
        <v>34</v>
      </c>
      <c r="F16389" s="12">
        <v>2024.0</v>
      </c>
      <c r="G16389" s="13" t="s">
        <v>13</v>
      </c>
      <c r="H16389" s="14" t="s">
        <v>44808</v>
      </c>
      <c r="I16389" s="12">
        <v>386.0</v>
      </c>
      <c r="J16389" s="15" t="str">
        <f t="shared" si="1"/>
        <v>Irrelevant</v>
      </c>
    </row>
    <row r="16390" ht="22.5" customHeight="1">
      <c r="A16390" s="9" t="s">
        <v>44809</v>
      </c>
      <c r="B16390" s="10">
        <v>45630.99068287037</v>
      </c>
      <c r="C16390" s="11" t="s">
        <v>44810</v>
      </c>
      <c r="D16390" s="12">
        <v>12.0</v>
      </c>
      <c r="E16390" s="10" t="s">
        <v>26</v>
      </c>
      <c r="F16390" s="12">
        <v>2024.0</v>
      </c>
      <c r="G16390" s="13" t="s">
        <v>13</v>
      </c>
      <c r="H16390" s="14" t="s">
        <v>181</v>
      </c>
      <c r="I16390" s="12">
        <v>164.0</v>
      </c>
      <c r="J16390" s="15" t="str">
        <f t="shared" si="1"/>
        <v>Irrelevant</v>
      </c>
    </row>
    <row r="16391" ht="22.5" customHeight="1">
      <c r="A16391" s="9" t="s">
        <v>44811</v>
      </c>
      <c r="B16391" s="10">
        <v>45586.55888685185</v>
      </c>
      <c r="C16391" s="11" t="s">
        <v>44812</v>
      </c>
      <c r="D16391" s="12">
        <v>10.0</v>
      </c>
      <c r="E16391" s="10" t="s">
        <v>42</v>
      </c>
      <c r="F16391" s="12">
        <v>2024.0</v>
      </c>
      <c r="G16391" s="13" t="s">
        <v>44813</v>
      </c>
      <c r="H16391" s="14" t="s">
        <v>44814</v>
      </c>
      <c r="I16391" s="12">
        <v>1760.0</v>
      </c>
      <c r="J16391" s="15" t="str">
        <f t="shared" si="1"/>
        <v>Relevant</v>
      </c>
    </row>
    <row r="16392" ht="22.5" customHeight="1">
      <c r="A16392" s="9" t="s">
        <v>44815</v>
      </c>
      <c r="B16392" s="10">
        <v>45621.81931712963</v>
      </c>
      <c r="C16392" s="11" t="s">
        <v>44816</v>
      </c>
      <c r="D16392" s="12">
        <v>11.0</v>
      </c>
      <c r="E16392" s="10" t="s">
        <v>17</v>
      </c>
      <c r="F16392" s="12">
        <v>2024.0</v>
      </c>
      <c r="G16392" s="13" t="s">
        <v>13</v>
      </c>
      <c r="H16392" s="14" t="s">
        <v>220</v>
      </c>
      <c r="I16392" s="12">
        <v>275.0</v>
      </c>
      <c r="J16392" s="15" t="str">
        <f t="shared" si="1"/>
        <v>Relevant</v>
      </c>
    </row>
    <row r="16393" ht="22.5" customHeight="1">
      <c r="A16393" s="9" t="s">
        <v>44817</v>
      </c>
      <c r="B16393" s="10">
        <v>45594.47188657407</v>
      </c>
      <c r="C16393" s="11" t="s">
        <v>44818</v>
      </c>
      <c r="D16393" s="12">
        <v>10.0</v>
      </c>
      <c r="E16393" s="10" t="s">
        <v>42</v>
      </c>
      <c r="F16393" s="12">
        <v>2024.0</v>
      </c>
      <c r="G16393" s="13" t="s">
        <v>13</v>
      </c>
      <c r="H16393" s="14" t="s">
        <v>44819</v>
      </c>
      <c r="I16393" s="12">
        <v>2581.0</v>
      </c>
      <c r="J16393" s="15" t="str">
        <f t="shared" si="1"/>
        <v>Relevant</v>
      </c>
    </row>
    <row r="16394" ht="22.5" customHeight="1">
      <c r="A16394" s="9" t="s">
        <v>44820</v>
      </c>
      <c r="B16394" s="10">
        <v>45586.83018518519</v>
      </c>
      <c r="C16394" s="11" t="s">
        <v>44821</v>
      </c>
      <c r="D16394" s="12">
        <v>10.0</v>
      </c>
      <c r="E16394" s="10" t="s">
        <v>42</v>
      </c>
      <c r="F16394" s="12">
        <v>2024.0</v>
      </c>
      <c r="G16394" s="13" t="s">
        <v>13</v>
      </c>
      <c r="H16394" s="14" t="s">
        <v>175</v>
      </c>
      <c r="I16394" s="12">
        <v>187.0</v>
      </c>
      <c r="J16394" s="15" t="str">
        <f t="shared" si="1"/>
        <v>Irrelevant</v>
      </c>
    </row>
    <row r="16395" ht="22.5" customHeight="1">
      <c r="A16395" s="9" t="s">
        <v>44822</v>
      </c>
      <c r="B16395" s="10">
        <v>45569.514861111114</v>
      </c>
      <c r="C16395" s="11" t="s">
        <v>44823</v>
      </c>
      <c r="D16395" s="12">
        <v>10.0</v>
      </c>
      <c r="E16395" s="10" t="s">
        <v>42</v>
      </c>
      <c r="F16395" s="12">
        <v>2024.0</v>
      </c>
      <c r="G16395" s="13" t="s">
        <v>44824</v>
      </c>
      <c r="H16395" s="14" t="s">
        <v>44825</v>
      </c>
      <c r="I16395" s="12">
        <v>0.0</v>
      </c>
      <c r="J16395" s="15" t="str">
        <f t="shared" si="1"/>
        <v>Relevant</v>
      </c>
    </row>
    <row r="16396" ht="22.5" customHeight="1">
      <c r="A16396" s="9" t="s">
        <v>44826</v>
      </c>
      <c r="B16396" s="10">
        <v>45603.474444444444</v>
      </c>
      <c r="C16396" s="11" t="s">
        <v>44827</v>
      </c>
      <c r="D16396" s="12">
        <v>11.0</v>
      </c>
      <c r="E16396" s="10" t="s">
        <v>17</v>
      </c>
      <c r="F16396" s="12">
        <v>2024.0</v>
      </c>
      <c r="G16396" s="13" t="s">
        <v>13</v>
      </c>
      <c r="H16396" s="14" t="s">
        <v>18</v>
      </c>
      <c r="I16396" s="12">
        <v>1464.0</v>
      </c>
      <c r="J16396" s="15" t="str">
        <f t="shared" si="1"/>
        <v>Irrelevant</v>
      </c>
    </row>
    <row r="16397" ht="22.5" customHeight="1">
      <c r="A16397" s="9" t="s">
        <v>44828</v>
      </c>
      <c r="B16397" s="10">
        <v>45642.79791666667</v>
      </c>
      <c r="C16397" s="11" t="s">
        <v>44829</v>
      </c>
      <c r="D16397" s="12">
        <v>12.0</v>
      </c>
      <c r="E16397" s="10" t="s">
        <v>26</v>
      </c>
      <c r="F16397" s="12">
        <v>2024.0</v>
      </c>
      <c r="G16397" s="13" t="s">
        <v>44830</v>
      </c>
      <c r="H16397" s="14" t="s">
        <v>44831</v>
      </c>
      <c r="I16397" s="12">
        <v>0.0</v>
      </c>
      <c r="J16397" s="15" t="str">
        <f t="shared" si="1"/>
        <v>Irrelevant</v>
      </c>
    </row>
    <row r="16398" ht="22.5" customHeight="1">
      <c r="A16398" s="9" t="s">
        <v>44832</v>
      </c>
      <c r="B16398" s="10">
        <v>45583.5756712963</v>
      </c>
      <c r="C16398" s="11" t="s">
        <v>22645</v>
      </c>
      <c r="D16398" s="12">
        <v>10.0</v>
      </c>
      <c r="E16398" s="10" t="s">
        <v>42</v>
      </c>
      <c r="F16398" s="12">
        <v>2024.0</v>
      </c>
      <c r="G16398" s="13" t="s">
        <v>13</v>
      </c>
      <c r="H16398" s="14" t="s">
        <v>44833</v>
      </c>
      <c r="I16398" s="12">
        <v>14341.0</v>
      </c>
      <c r="J16398" s="15" t="str">
        <f t="shared" si="1"/>
        <v>Relevant</v>
      </c>
    </row>
    <row r="16399" ht="22.5" customHeight="1">
      <c r="A16399" s="9" t="s">
        <v>44834</v>
      </c>
      <c r="B16399" s="10">
        <v>45615.8428125</v>
      </c>
      <c r="C16399" s="11" t="s">
        <v>22276</v>
      </c>
      <c r="D16399" s="12">
        <v>11.0</v>
      </c>
      <c r="E16399" s="10" t="s">
        <v>17</v>
      </c>
      <c r="F16399" s="12">
        <v>2024.0</v>
      </c>
      <c r="G16399" s="13" t="s">
        <v>13</v>
      </c>
      <c r="H16399" s="14" t="s">
        <v>14373</v>
      </c>
      <c r="I16399" s="12">
        <v>3022.0</v>
      </c>
      <c r="J16399" s="15" t="str">
        <f t="shared" si="1"/>
        <v>Relevant</v>
      </c>
    </row>
    <row r="16400" ht="22.5" customHeight="1">
      <c r="A16400" s="9" t="s">
        <v>44835</v>
      </c>
      <c r="B16400" s="10">
        <v>45698.74188657408</v>
      </c>
      <c r="C16400" s="11" t="s">
        <v>4473</v>
      </c>
      <c r="D16400" s="12">
        <v>2.0</v>
      </c>
      <c r="E16400" s="10" t="s">
        <v>12</v>
      </c>
      <c r="F16400" s="12">
        <v>2025.0</v>
      </c>
      <c r="G16400" s="13" t="s">
        <v>13</v>
      </c>
      <c r="H16400" s="14" t="s">
        <v>691</v>
      </c>
      <c r="I16400" s="12">
        <v>512.0</v>
      </c>
      <c r="J16400" s="15" t="str">
        <f t="shared" si="1"/>
        <v>Relevant</v>
      </c>
    </row>
    <row r="16401" ht="22.5" customHeight="1">
      <c r="A16401" s="9" t="s">
        <v>44836</v>
      </c>
      <c r="B16401" s="10">
        <v>45614.81290509259</v>
      </c>
      <c r="C16401" s="11" t="s">
        <v>44837</v>
      </c>
      <c r="D16401" s="12">
        <v>11.0</v>
      </c>
      <c r="E16401" s="10" t="s">
        <v>17</v>
      </c>
      <c r="F16401" s="12">
        <v>2024.0</v>
      </c>
      <c r="G16401" s="13" t="s">
        <v>13</v>
      </c>
      <c r="H16401" s="14" t="s">
        <v>44838</v>
      </c>
      <c r="I16401" s="12">
        <v>886.0</v>
      </c>
      <c r="J16401" s="15" t="str">
        <f t="shared" si="1"/>
        <v>Relevant</v>
      </c>
    </row>
    <row r="16402" ht="22.5" customHeight="1">
      <c r="A16402" s="9" t="s">
        <v>44839</v>
      </c>
      <c r="B16402" s="10">
        <v>45449.04193287037</v>
      </c>
      <c r="C16402" s="11" t="s">
        <v>44840</v>
      </c>
      <c r="D16402" s="12">
        <v>6.0</v>
      </c>
      <c r="E16402" s="10" t="s">
        <v>34</v>
      </c>
      <c r="F16402" s="12">
        <v>2024.0</v>
      </c>
      <c r="G16402" s="13" t="s">
        <v>44841</v>
      </c>
      <c r="H16402" s="14" t="s">
        <v>44842</v>
      </c>
      <c r="I16402" s="12">
        <v>1.1414016E7</v>
      </c>
      <c r="J16402" s="15" t="str">
        <f t="shared" si="1"/>
        <v>Relevant</v>
      </c>
    </row>
    <row r="16403" ht="22.5" customHeight="1">
      <c r="A16403" s="9" t="s">
        <v>44843</v>
      </c>
      <c r="B16403" s="10">
        <v>45448.99685185185</v>
      </c>
      <c r="C16403" s="11" t="s">
        <v>44844</v>
      </c>
      <c r="D16403" s="12">
        <v>6.0</v>
      </c>
      <c r="E16403" s="10" t="s">
        <v>34</v>
      </c>
      <c r="F16403" s="12">
        <v>2024.0</v>
      </c>
      <c r="G16403" s="13" t="s">
        <v>44845</v>
      </c>
      <c r="H16403" s="14" t="s">
        <v>44846</v>
      </c>
      <c r="I16403" s="12">
        <v>2274325.0</v>
      </c>
      <c r="J16403" s="15" t="str">
        <f t="shared" si="1"/>
        <v>Irrelevant</v>
      </c>
    </row>
    <row r="16404" ht="22.5" customHeight="1">
      <c r="A16404" s="9" t="s">
        <v>44847</v>
      </c>
      <c r="B16404" s="10">
        <v>45591.58752314815</v>
      </c>
      <c r="C16404" s="11" t="s">
        <v>44848</v>
      </c>
      <c r="D16404" s="12">
        <v>10.0</v>
      </c>
      <c r="E16404" s="10" t="s">
        <v>42</v>
      </c>
      <c r="F16404" s="12">
        <v>2024.0</v>
      </c>
      <c r="G16404" s="13" t="s">
        <v>44849</v>
      </c>
      <c r="H16404" s="14" t="s">
        <v>44850</v>
      </c>
      <c r="I16404" s="12">
        <v>0.0</v>
      </c>
      <c r="J16404" s="15" t="str">
        <f t="shared" si="1"/>
        <v>Relevant</v>
      </c>
    </row>
    <row r="16405" ht="22.5" customHeight="1">
      <c r="A16405" s="9" t="s">
        <v>44851</v>
      </c>
      <c r="B16405" s="10">
        <v>45586.57494212963</v>
      </c>
      <c r="C16405" s="11" t="s">
        <v>44852</v>
      </c>
      <c r="D16405" s="12">
        <v>10.0</v>
      </c>
      <c r="E16405" s="10" t="s">
        <v>42</v>
      </c>
      <c r="F16405" s="12">
        <v>2024.0</v>
      </c>
      <c r="G16405" s="13" t="s">
        <v>13</v>
      </c>
      <c r="H16405" s="14" t="s">
        <v>1442</v>
      </c>
      <c r="I16405" s="12">
        <v>26.0</v>
      </c>
      <c r="J16405" s="15" t="str">
        <f t="shared" si="1"/>
        <v>Relevant</v>
      </c>
    </row>
    <row r="16406" ht="22.5" customHeight="1">
      <c r="A16406" s="9" t="s">
        <v>44853</v>
      </c>
      <c r="B16406" s="10">
        <v>45642.804398148146</v>
      </c>
      <c r="C16406" s="11" t="s">
        <v>4174</v>
      </c>
      <c r="D16406" s="12">
        <v>12.0</v>
      </c>
      <c r="E16406" s="10" t="s">
        <v>26</v>
      </c>
      <c r="F16406" s="12">
        <v>2024.0</v>
      </c>
      <c r="G16406" s="13" t="s">
        <v>13</v>
      </c>
      <c r="H16406" s="14" t="s">
        <v>44854</v>
      </c>
      <c r="I16406" s="12">
        <v>162.0</v>
      </c>
      <c r="J16406" s="15" t="str">
        <f t="shared" si="1"/>
        <v>Relevant</v>
      </c>
    </row>
    <row r="16407" ht="22.5" customHeight="1">
      <c r="A16407" s="9" t="s">
        <v>44855</v>
      </c>
      <c r="B16407" s="10">
        <v>45588.47803240741</v>
      </c>
      <c r="C16407" s="11" t="s">
        <v>33975</v>
      </c>
      <c r="D16407" s="12">
        <v>10.0</v>
      </c>
      <c r="E16407" s="10" t="s">
        <v>42</v>
      </c>
      <c r="F16407" s="12">
        <v>2024.0</v>
      </c>
      <c r="G16407" s="13" t="s">
        <v>44856</v>
      </c>
      <c r="H16407" s="14" t="s">
        <v>44857</v>
      </c>
      <c r="I16407" s="12">
        <v>2.1345286E7</v>
      </c>
      <c r="J16407" s="15" t="str">
        <f t="shared" si="1"/>
        <v>Relevant</v>
      </c>
    </row>
    <row r="16408" ht="22.5" customHeight="1">
      <c r="A16408" s="9" t="s">
        <v>44858</v>
      </c>
      <c r="B16408" s="10">
        <v>45578.80168981481</v>
      </c>
      <c r="C16408" s="11" t="s">
        <v>32023</v>
      </c>
      <c r="D16408" s="12">
        <v>10.0</v>
      </c>
      <c r="E16408" s="10" t="s">
        <v>42</v>
      </c>
      <c r="F16408" s="12">
        <v>2024.0</v>
      </c>
      <c r="G16408" s="13" t="s">
        <v>13</v>
      </c>
      <c r="H16408" s="14" t="s">
        <v>4261</v>
      </c>
      <c r="I16408" s="12">
        <v>19.0</v>
      </c>
      <c r="J16408" s="15" t="str">
        <f t="shared" si="1"/>
        <v>Relevant</v>
      </c>
    </row>
    <row r="16409" ht="22.5" customHeight="1">
      <c r="A16409" s="9" t="s">
        <v>44859</v>
      </c>
      <c r="B16409" s="10">
        <v>45725.361921296295</v>
      </c>
      <c r="C16409" s="11" t="s">
        <v>44860</v>
      </c>
      <c r="D16409" s="12">
        <v>3.0</v>
      </c>
      <c r="E16409" s="10" t="s">
        <v>59</v>
      </c>
      <c r="F16409" s="12">
        <v>2025.0</v>
      </c>
      <c r="G16409" s="13" t="s">
        <v>13</v>
      </c>
      <c r="H16409" s="14" t="s">
        <v>1460</v>
      </c>
      <c r="I16409" s="12">
        <v>4801.0</v>
      </c>
      <c r="J16409" s="15" t="str">
        <f t="shared" si="1"/>
        <v>Irrelevant</v>
      </c>
    </row>
    <row r="16410" ht="22.5" customHeight="1">
      <c r="A16410" s="9" t="s">
        <v>44861</v>
      </c>
      <c r="B16410" s="10">
        <v>45625.464953703704</v>
      </c>
      <c r="C16410" s="11" t="s">
        <v>44862</v>
      </c>
      <c r="D16410" s="12">
        <v>11.0</v>
      </c>
      <c r="E16410" s="10" t="s">
        <v>17</v>
      </c>
      <c r="F16410" s="12">
        <v>2024.0</v>
      </c>
      <c r="G16410" s="13" t="s">
        <v>13</v>
      </c>
      <c r="H16410" s="14" t="s">
        <v>199</v>
      </c>
      <c r="I16410" s="12">
        <v>1162.0</v>
      </c>
      <c r="J16410" s="15" t="str">
        <f t="shared" si="1"/>
        <v>Relevant</v>
      </c>
    </row>
    <row r="16411" ht="22.5" customHeight="1">
      <c r="A16411" s="9" t="s">
        <v>44863</v>
      </c>
      <c r="B16411" s="10">
        <v>45477.590520833335</v>
      </c>
      <c r="C16411" s="11" t="s">
        <v>44864</v>
      </c>
      <c r="D16411" s="12">
        <v>7.0</v>
      </c>
      <c r="E16411" s="10" t="s">
        <v>55</v>
      </c>
      <c r="F16411" s="12">
        <v>2024.0</v>
      </c>
      <c r="G16411" s="13" t="s">
        <v>13</v>
      </c>
      <c r="H16411" s="14" t="s">
        <v>44865</v>
      </c>
      <c r="I16411" s="12">
        <v>1319.0</v>
      </c>
      <c r="J16411" s="15" t="str">
        <f t="shared" si="1"/>
        <v>Irrelevant</v>
      </c>
    </row>
    <row r="16412" ht="22.5" customHeight="1">
      <c r="A16412" s="9" t="s">
        <v>44866</v>
      </c>
      <c r="B16412" s="10">
        <v>45747.909780092596</v>
      </c>
      <c r="C16412" s="11" t="s">
        <v>44867</v>
      </c>
      <c r="D16412" s="12">
        <v>3.0</v>
      </c>
      <c r="E16412" s="10" t="s">
        <v>59</v>
      </c>
      <c r="F16412" s="12">
        <v>2025.0</v>
      </c>
      <c r="G16412" s="13" t="s">
        <v>13</v>
      </c>
      <c r="H16412" s="14" t="s">
        <v>1211</v>
      </c>
      <c r="I16412" s="12">
        <v>1.0</v>
      </c>
      <c r="J16412" s="15" t="str">
        <f t="shared" si="1"/>
        <v>Irrelevant</v>
      </c>
    </row>
    <row r="16413" ht="22.5" customHeight="1">
      <c r="A16413" s="9" t="s">
        <v>44868</v>
      </c>
      <c r="B16413" s="10">
        <v>45615.52133101852</v>
      </c>
      <c r="C16413" s="11" t="s">
        <v>44869</v>
      </c>
      <c r="D16413" s="12">
        <v>11.0</v>
      </c>
      <c r="E16413" s="10" t="s">
        <v>17</v>
      </c>
      <c r="F16413" s="12">
        <v>2024.0</v>
      </c>
      <c r="G16413" s="13" t="s">
        <v>13</v>
      </c>
      <c r="H16413" s="14" t="s">
        <v>489</v>
      </c>
      <c r="I16413" s="12">
        <v>3407.0</v>
      </c>
      <c r="J16413" s="15" t="str">
        <f t="shared" si="1"/>
        <v>Relevant</v>
      </c>
    </row>
    <row r="16414" ht="22.5" customHeight="1">
      <c r="A16414" s="9" t="s">
        <v>44870</v>
      </c>
      <c r="B16414" s="10">
        <v>45745.82771990741</v>
      </c>
      <c r="C16414" s="11" t="s">
        <v>44871</v>
      </c>
      <c r="D16414" s="12">
        <v>3.0</v>
      </c>
      <c r="E16414" s="10" t="s">
        <v>59</v>
      </c>
      <c r="F16414" s="12">
        <v>2025.0</v>
      </c>
      <c r="G16414" s="13" t="s">
        <v>44872</v>
      </c>
      <c r="H16414" s="14" t="s">
        <v>44873</v>
      </c>
      <c r="I16414" s="12">
        <v>2409059.0</v>
      </c>
      <c r="J16414" s="15" t="str">
        <f t="shared" si="1"/>
        <v>Relevant</v>
      </c>
    </row>
    <row r="16415" ht="22.5" customHeight="1">
      <c r="A16415" s="9" t="s">
        <v>44874</v>
      </c>
      <c r="B16415" s="10">
        <v>45726.392916666664</v>
      </c>
      <c r="C16415" s="11" t="s">
        <v>44875</v>
      </c>
      <c r="D16415" s="12">
        <v>3.0</v>
      </c>
      <c r="E16415" s="10" t="s">
        <v>59</v>
      </c>
      <c r="F16415" s="12">
        <v>2025.0</v>
      </c>
      <c r="G16415" s="13" t="s">
        <v>13</v>
      </c>
      <c r="H16415" s="14" t="s">
        <v>13494</v>
      </c>
      <c r="I16415" s="12">
        <v>94.0</v>
      </c>
      <c r="J16415" s="15" t="str">
        <f t="shared" si="1"/>
        <v>Relevant</v>
      </c>
    </row>
    <row r="16416" ht="22.5" customHeight="1">
      <c r="A16416" s="9" t="s">
        <v>44876</v>
      </c>
      <c r="B16416" s="10">
        <v>45600.65000001158</v>
      </c>
      <c r="C16416" s="11" t="s">
        <v>44877</v>
      </c>
      <c r="D16416" s="12">
        <v>11.0</v>
      </c>
      <c r="E16416" s="10" t="s">
        <v>17</v>
      </c>
      <c r="F16416" s="12">
        <v>2024.0</v>
      </c>
      <c r="G16416" s="13" t="s">
        <v>44878</v>
      </c>
      <c r="H16416" s="14" t="s">
        <v>44879</v>
      </c>
      <c r="I16416" s="12">
        <v>0.0</v>
      </c>
      <c r="J16416" s="15" t="str">
        <f t="shared" si="1"/>
        <v>Relevant</v>
      </c>
    </row>
    <row r="16417" ht="22.5" customHeight="1">
      <c r="A16417" s="9" t="s">
        <v>44880</v>
      </c>
      <c r="B16417" s="10">
        <v>45540.43898148148</v>
      </c>
      <c r="C16417" s="11" t="s">
        <v>44881</v>
      </c>
      <c r="D16417" s="12">
        <v>9.0</v>
      </c>
      <c r="E16417" s="10" t="s">
        <v>114</v>
      </c>
      <c r="F16417" s="12">
        <v>2024.0</v>
      </c>
      <c r="G16417" s="13" t="s">
        <v>13</v>
      </c>
      <c r="H16417" s="14" t="s">
        <v>115</v>
      </c>
      <c r="I16417" s="12">
        <v>2333.0</v>
      </c>
      <c r="J16417" s="15" t="str">
        <f t="shared" si="1"/>
        <v>Relevant</v>
      </c>
    </row>
    <row r="16418" ht="22.5" customHeight="1">
      <c r="A16418" s="9" t="s">
        <v>44882</v>
      </c>
      <c r="B16418" s="10">
        <v>45604.50292663195</v>
      </c>
      <c r="C16418" s="11" t="s">
        <v>44883</v>
      </c>
      <c r="D16418" s="12">
        <v>11.0</v>
      </c>
      <c r="E16418" s="10" t="s">
        <v>17</v>
      </c>
      <c r="F16418" s="12">
        <v>2024.0</v>
      </c>
      <c r="G16418" s="13" t="s">
        <v>44884</v>
      </c>
      <c r="H16418" s="14" t="s">
        <v>44885</v>
      </c>
      <c r="I16418" s="12">
        <v>6429.0</v>
      </c>
      <c r="J16418" s="15" t="str">
        <f t="shared" si="1"/>
        <v>Irrelevant</v>
      </c>
    </row>
    <row r="16419" ht="22.5" customHeight="1">
      <c r="A16419" s="9" t="s">
        <v>44886</v>
      </c>
      <c r="B16419" s="10">
        <v>45615.61268518519</v>
      </c>
      <c r="C16419" s="11" t="s">
        <v>44887</v>
      </c>
      <c r="D16419" s="12">
        <v>11.0</v>
      </c>
      <c r="E16419" s="10" t="s">
        <v>17</v>
      </c>
      <c r="F16419" s="12">
        <v>2024.0</v>
      </c>
      <c r="G16419" s="13" t="s">
        <v>13</v>
      </c>
      <c r="H16419" s="14" t="s">
        <v>31</v>
      </c>
      <c r="I16419" s="12">
        <v>135.0</v>
      </c>
      <c r="J16419" s="15" t="str">
        <f t="shared" si="1"/>
        <v>Relevant</v>
      </c>
    </row>
    <row r="16420" ht="22.5" customHeight="1">
      <c r="A16420" s="9" t="s">
        <v>44888</v>
      </c>
      <c r="B16420" s="10">
        <v>45597.39902777778</v>
      </c>
      <c r="C16420" s="11" t="s">
        <v>44889</v>
      </c>
      <c r="D16420" s="12">
        <v>11.0</v>
      </c>
      <c r="E16420" s="10" t="s">
        <v>17</v>
      </c>
      <c r="F16420" s="12">
        <v>2024.0</v>
      </c>
      <c r="G16420" s="13" t="s">
        <v>13</v>
      </c>
      <c r="H16420" s="14" t="s">
        <v>44890</v>
      </c>
      <c r="I16420" s="12">
        <v>10755.0</v>
      </c>
      <c r="J16420" s="15" t="str">
        <f t="shared" si="1"/>
        <v>Relevant</v>
      </c>
    </row>
    <row r="16421" ht="22.5" customHeight="1">
      <c r="A16421" s="9" t="s">
        <v>44891</v>
      </c>
      <c r="B16421" s="10">
        <v>45631.409108796295</v>
      </c>
      <c r="C16421" s="11" t="s">
        <v>44892</v>
      </c>
      <c r="D16421" s="12">
        <v>12.0</v>
      </c>
      <c r="E16421" s="10" t="s">
        <v>26</v>
      </c>
      <c r="F16421" s="12">
        <v>2024.0</v>
      </c>
      <c r="G16421" s="13" t="s">
        <v>13</v>
      </c>
      <c r="H16421" s="14" t="s">
        <v>7446</v>
      </c>
      <c r="I16421" s="12">
        <v>21.0</v>
      </c>
      <c r="J16421" s="15" t="str">
        <f t="shared" si="1"/>
        <v>Irrelevant</v>
      </c>
    </row>
    <row r="16422" ht="22.5" customHeight="1">
      <c r="A16422" s="9" t="s">
        <v>44893</v>
      </c>
      <c r="B16422" s="10">
        <v>45546.75486111111</v>
      </c>
      <c r="C16422" s="11" t="s">
        <v>44894</v>
      </c>
      <c r="D16422" s="12">
        <v>9.0</v>
      </c>
      <c r="E16422" s="10" t="s">
        <v>114</v>
      </c>
      <c r="F16422" s="12">
        <v>2024.0</v>
      </c>
      <c r="G16422" s="13" t="s">
        <v>44895</v>
      </c>
      <c r="H16422" s="14" t="s">
        <v>44896</v>
      </c>
      <c r="I16422" s="12">
        <v>45651.0</v>
      </c>
      <c r="J16422" s="15" t="str">
        <f t="shared" si="1"/>
        <v>Irrelevant</v>
      </c>
    </row>
    <row r="16423" ht="22.5" customHeight="1">
      <c r="A16423" s="9" t="s">
        <v>44897</v>
      </c>
      <c r="B16423" s="10">
        <v>45580.66435206019</v>
      </c>
      <c r="C16423" s="11" t="s">
        <v>25937</v>
      </c>
      <c r="D16423" s="12">
        <v>10.0</v>
      </c>
      <c r="E16423" s="10" t="s">
        <v>42</v>
      </c>
      <c r="F16423" s="12">
        <v>2024.0</v>
      </c>
      <c r="G16423" s="13" t="s">
        <v>44898</v>
      </c>
      <c r="H16423" s="14" t="s">
        <v>44899</v>
      </c>
      <c r="I16423" s="12">
        <v>4492.0</v>
      </c>
      <c r="J16423" s="15" t="str">
        <f t="shared" si="1"/>
        <v>Irrelevant</v>
      </c>
    </row>
    <row r="16424" ht="22.5" customHeight="1">
      <c r="A16424" s="9" t="s">
        <v>44900</v>
      </c>
      <c r="B16424" s="10">
        <v>45593.34803113426</v>
      </c>
      <c r="C16424" s="11" t="s">
        <v>44901</v>
      </c>
      <c r="D16424" s="12">
        <v>10.0</v>
      </c>
      <c r="E16424" s="10" t="s">
        <v>42</v>
      </c>
      <c r="F16424" s="12">
        <v>2024.0</v>
      </c>
      <c r="G16424" s="13" t="s">
        <v>44902</v>
      </c>
      <c r="H16424" s="14" t="s">
        <v>44903</v>
      </c>
      <c r="I16424" s="12">
        <v>1505743.0</v>
      </c>
      <c r="J16424" s="15" t="str">
        <f t="shared" si="1"/>
        <v>Relevant</v>
      </c>
    </row>
    <row r="16425" ht="22.5" customHeight="1">
      <c r="A16425" s="9" t="s">
        <v>44904</v>
      </c>
      <c r="B16425" s="10">
        <v>45585.95178240741</v>
      </c>
      <c r="C16425" s="11" t="s">
        <v>44905</v>
      </c>
      <c r="D16425" s="12">
        <v>10.0</v>
      </c>
      <c r="E16425" s="10" t="s">
        <v>42</v>
      </c>
      <c r="F16425" s="12">
        <v>2024.0</v>
      </c>
      <c r="G16425" s="13" t="s">
        <v>13</v>
      </c>
      <c r="H16425" s="14" t="s">
        <v>1391</v>
      </c>
      <c r="I16425" s="12">
        <v>700.0</v>
      </c>
      <c r="J16425" s="15" t="str">
        <f t="shared" si="1"/>
        <v>Relevant</v>
      </c>
    </row>
    <row r="16426" ht="22.5" customHeight="1">
      <c r="A16426" s="9" t="s">
        <v>44906</v>
      </c>
      <c r="B16426" s="10">
        <v>45603.45413194445</v>
      </c>
      <c r="C16426" s="11" t="s">
        <v>44907</v>
      </c>
      <c r="D16426" s="12">
        <v>11.0</v>
      </c>
      <c r="E16426" s="10" t="s">
        <v>17</v>
      </c>
      <c r="F16426" s="12">
        <v>2024.0</v>
      </c>
      <c r="G16426" s="13" t="s">
        <v>13</v>
      </c>
      <c r="H16426" s="14" t="s">
        <v>44908</v>
      </c>
      <c r="I16426" s="12">
        <v>16.0</v>
      </c>
      <c r="J16426" s="15" t="str">
        <f t="shared" si="1"/>
        <v>Irrelevant</v>
      </c>
    </row>
    <row r="16427" ht="22.5" customHeight="1">
      <c r="A16427" s="9" t="s">
        <v>44909</v>
      </c>
      <c r="B16427" s="10">
        <v>45579.55751157407</v>
      </c>
      <c r="C16427" s="11" t="s">
        <v>44910</v>
      </c>
      <c r="D16427" s="12">
        <v>10.0</v>
      </c>
      <c r="E16427" s="10" t="s">
        <v>42</v>
      </c>
      <c r="F16427" s="12">
        <v>2024.0</v>
      </c>
      <c r="G16427" s="13" t="s">
        <v>44911</v>
      </c>
      <c r="H16427" s="14" t="s">
        <v>44912</v>
      </c>
      <c r="I16427" s="12">
        <v>557985.0</v>
      </c>
      <c r="J16427" s="15" t="str">
        <f t="shared" si="1"/>
        <v>Relevant</v>
      </c>
    </row>
    <row r="16428" ht="22.5" customHeight="1">
      <c r="A16428" s="9" t="s">
        <v>44913</v>
      </c>
      <c r="B16428" s="10">
        <v>45586.585173611114</v>
      </c>
      <c r="C16428" s="11" t="s">
        <v>44914</v>
      </c>
      <c r="D16428" s="12">
        <v>10.0</v>
      </c>
      <c r="E16428" s="10" t="s">
        <v>42</v>
      </c>
      <c r="F16428" s="12">
        <v>2024.0</v>
      </c>
      <c r="G16428" s="13" t="s">
        <v>13</v>
      </c>
      <c r="H16428" s="14" t="s">
        <v>1442</v>
      </c>
      <c r="I16428" s="12">
        <v>18.0</v>
      </c>
      <c r="J16428" s="15" t="str">
        <f t="shared" si="1"/>
        <v>Relevant</v>
      </c>
    </row>
    <row r="16429" ht="22.5" customHeight="1">
      <c r="A16429" s="9" t="s">
        <v>44915</v>
      </c>
      <c r="B16429" s="10">
        <v>45631.998136574075</v>
      </c>
      <c r="C16429" s="11" t="s">
        <v>44916</v>
      </c>
      <c r="D16429" s="12">
        <v>12.0</v>
      </c>
      <c r="E16429" s="10" t="s">
        <v>26</v>
      </c>
      <c r="F16429" s="12">
        <v>2024.0</v>
      </c>
      <c r="G16429" s="13" t="s">
        <v>13</v>
      </c>
      <c r="H16429" s="14" t="s">
        <v>514</v>
      </c>
      <c r="I16429" s="12">
        <v>288.0</v>
      </c>
      <c r="J16429" s="15" t="str">
        <f t="shared" si="1"/>
        <v>Relevant</v>
      </c>
    </row>
    <row r="16430" ht="22.5" customHeight="1">
      <c r="A16430" s="9" t="s">
        <v>44917</v>
      </c>
      <c r="B16430" s="10">
        <v>45604.003958333335</v>
      </c>
      <c r="C16430" s="11" t="s">
        <v>44918</v>
      </c>
      <c r="D16430" s="12">
        <v>11.0</v>
      </c>
      <c r="E16430" s="10" t="s">
        <v>17</v>
      </c>
      <c r="F16430" s="12">
        <v>2024.0</v>
      </c>
      <c r="G16430" s="13" t="s">
        <v>13</v>
      </c>
      <c r="H16430" s="14" t="s">
        <v>44919</v>
      </c>
      <c r="I16430" s="12">
        <v>857.0</v>
      </c>
      <c r="J16430" s="15" t="str">
        <f t="shared" si="1"/>
        <v>Relevant</v>
      </c>
    </row>
    <row r="16431" ht="22.5" customHeight="1">
      <c r="A16431" s="9" t="s">
        <v>44920</v>
      </c>
      <c r="B16431" s="10">
        <v>45593.67202546296</v>
      </c>
      <c r="C16431" s="11" t="s">
        <v>44921</v>
      </c>
      <c r="D16431" s="12">
        <v>10.0</v>
      </c>
      <c r="E16431" s="10" t="s">
        <v>42</v>
      </c>
      <c r="F16431" s="12">
        <v>2024.0</v>
      </c>
      <c r="G16431" s="13" t="s">
        <v>44922</v>
      </c>
      <c r="H16431" s="14" t="s">
        <v>44923</v>
      </c>
      <c r="I16431" s="12">
        <v>14719.0</v>
      </c>
      <c r="J16431" s="15" t="str">
        <f t="shared" si="1"/>
        <v>Irrelevant</v>
      </c>
    </row>
    <row r="16432" ht="22.5" customHeight="1">
      <c r="A16432" s="9" t="s">
        <v>44924</v>
      </c>
      <c r="B16432" s="10">
        <v>45607.25021990741</v>
      </c>
      <c r="C16432" s="11" t="s">
        <v>44925</v>
      </c>
      <c r="D16432" s="12">
        <v>11.0</v>
      </c>
      <c r="E16432" s="10" t="s">
        <v>17</v>
      </c>
      <c r="F16432" s="12">
        <v>2024.0</v>
      </c>
      <c r="G16432" s="13" t="s">
        <v>13</v>
      </c>
      <c r="H16432" s="14" t="s">
        <v>100</v>
      </c>
      <c r="I16432" s="12">
        <v>241.0</v>
      </c>
      <c r="J16432" s="15" t="str">
        <f t="shared" si="1"/>
        <v>Relevant</v>
      </c>
    </row>
    <row r="16433" ht="22.5" customHeight="1">
      <c r="A16433" s="9" t="s">
        <v>44926</v>
      </c>
      <c r="B16433" s="10">
        <v>45592.42474537037</v>
      </c>
      <c r="C16433" s="11" t="s">
        <v>44788</v>
      </c>
      <c r="D16433" s="12">
        <v>10.0</v>
      </c>
      <c r="E16433" s="10" t="s">
        <v>42</v>
      </c>
      <c r="F16433" s="12">
        <v>2024.0</v>
      </c>
      <c r="G16433" s="13" t="s">
        <v>13</v>
      </c>
      <c r="H16433" s="14" t="s">
        <v>97</v>
      </c>
      <c r="I16433" s="12">
        <v>957.0</v>
      </c>
      <c r="J16433" s="15" t="str">
        <f t="shared" si="1"/>
        <v>Relevant</v>
      </c>
    </row>
    <row r="16434" ht="22.5" customHeight="1">
      <c r="A16434" s="9" t="s">
        <v>44927</v>
      </c>
      <c r="B16434" s="10">
        <v>45478.467986111114</v>
      </c>
      <c r="C16434" s="11" t="s">
        <v>28459</v>
      </c>
      <c r="D16434" s="12">
        <v>7.0</v>
      </c>
      <c r="E16434" s="10" t="s">
        <v>55</v>
      </c>
      <c r="F16434" s="12">
        <v>2024.0</v>
      </c>
      <c r="G16434" s="13" t="s">
        <v>13</v>
      </c>
      <c r="H16434" s="14" t="s">
        <v>56</v>
      </c>
      <c r="I16434" s="12">
        <v>964.0</v>
      </c>
      <c r="J16434" s="15" t="str">
        <f t="shared" si="1"/>
        <v>Relevant</v>
      </c>
    </row>
    <row r="16435" ht="22.5" customHeight="1">
      <c r="A16435" s="9" t="s">
        <v>44928</v>
      </c>
      <c r="B16435" s="10">
        <v>45400.85710648148</v>
      </c>
      <c r="C16435" s="11" t="s">
        <v>41207</v>
      </c>
      <c r="D16435" s="12">
        <v>4.0</v>
      </c>
      <c r="E16435" s="10" t="s">
        <v>274</v>
      </c>
      <c r="F16435" s="12">
        <v>2024.0</v>
      </c>
      <c r="G16435" s="13" t="s">
        <v>44929</v>
      </c>
      <c r="H16435" s="14" t="s">
        <v>44930</v>
      </c>
      <c r="I16435" s="12">
        <v>184953.0</v>
      </c>
      <c r="J16435" s="15" t="str">
        <f t="shared" si="1"/>
        <v>Irrelevant</v>
      </c>
    </row>
    <row r="16436" ht="22.5" customHeight="1">
      <c r="A16436" s="9" t="s">
        <v>44931</v>
      </c>
      <c r="B16436" s="10">
        <v>45651.62935185185</v>
      </c>
      <c r="C16436" s="11" t="s">
        <v>21621</v>
      </c>
      <c r="D16436" s="12">
        <v>12.0</v>
      </c>
      <c r="E16436" s="10" t="s">
        <v>26</v>
      </c>
      <c r="F16436" s="12">
        <v>2024.0</v>
      </c>
      <c r="G16436" s="13" t="s">
        <v>13</v>
      </c>
      <c r="H16436" s="14" t="s">
        <v>217</v>
      </c>
      <c r="I16436" s="12">
        <v>152.0</v>
      </c>
      <c r="J16436" s="15" t="str">
        <f t="shared" si="1"/>
        <v>Relevant</v>
      </c>
    </row>
    <row r="16437" ht="22.5" customHeight="1">
      <c r="A16437" s="9" t="s">
        <v>44932</v>
      </c>
      <c r="B16437" s="10">
        <v>45630.66664351852</v>
      </c>
      <c r="C16437" s="11" t="s">
        <v>44933</v>
      </c>
      <c r="D16437" s="12">
        <v>12.0</v>
      </c>
      <c r="E16437" s="10" t="s">
        <v>26</v>
      </c>
      <c r="F16437" s="12">
        <v>2024.0</v>
      </c>
      <c r="G16437" s="13" t="s">
        <v>13</v>
      </c>
      <c r="H16437" s="14" t="s">
        <v>181</v>
      </c>
      <c r="I16437" s="12">
        <v>855.0</v>
      </c>
      <c r="J16437" s="15" t="str">
        <f t="shared" si="1"/>
        <v>Irrelevant</v>
      </c>
    </row>
    <row r="16438" ht="22.5" customHeight="1">
      <c r="A16438" s="9" t="s">
        <v>44934</v>
      </c>
      <c r="B16438" s="10">
        <v>45625.74885416667</v>
      </c>
      <c r="C16438" s="11" t="s">
        <v>44935</v>
      </c>
      <c r="D16438" s="12">
        <v>11.0</v>
      </c>
      <c r="E16438" s="10" t="s">
        <v>17</v>
      </c>
      <c r="F16438" s="12">
        <v>2024.0</v>
      </c>
      <c r="G16438" s="13" t="s">
        <v>13</v>
      </c>
      <c r="H16438" s="14" t="s">
        <v>138</v>
      </c>
      <c r="I16438" s="12">
        <v>700.0</v>
      </c>
      <c r="J16438" s="15" t="str">
        <f t="shared" si="1"/>
        <v>Relevant</v>
      </c>
    </row>
    <row r="16439" ht="22.5" customHeight="1">
      <c r="A16439" s="9" t="s">
        <v>44936</v>
      </c>
      <c r="B16439" s="10">
        <v>45629.79641203704</v>
      </c>
      <c r="C16439" s="11" t="s">
        <v>21335</v>
      </c>
      <c r="D16439" s="12">
        <v>12.0</v>
      </c>
      <c r="E16439" s="10" t="s">
        <v>26</v>
      </c>
      <c r="F16439" s="12">
        <v>2024.0</v>
      </c>
      <c r="G16439" s="13" t="s">
        <v>13</v>
      </c>
      <c r="H16439" s="14" t="s">
        <v>1939</v>
      </c>
      <c r="I16439" s="12">
        <v>61.0</v>
      </c>
      <c r="J16439" s="15" t="str">
        <f t="shared" si="1"/>
        <v>Relevant</v>
      </c>
    </row>
    <row r="16440" ht="22.5" customHeight="1">
      <c r="A16440" s="9" t="s">
        <v>44937</v>
      </c>
      <c r="B16440" s="10">
        <v>45401.02502314815</v>
      </c>
      <c r="C16440" s="11" t="s">
        <v>44938</v>
      </c>
      <c r="D16440" s="12">
        <v>4.0</v>
      </c>
      <c r="E16440" s="10" t="s">
        <v>274</v>
      </c>
      <c r="F16440" s="12">
        <v>2024.0</v>
      </c>
      <c r="G16440" s="13" t="s">
        <v>13</v>
      </c>
      <c r="H16440" s="14" t="s">
        <v>2067</v>
      </c>
      <c r="I16440" s="12">
        <v>939.0</v>
      </c>
      <c r="J16440" s="15" t="str">
        <f t="shared" si="1"/>
        <v>Relevant</v>
      </c>
    </row>
    <row r="16441" ht="22.5" customHeight="1">
      <c r="A16441" s="9" t="s">
        <v>44939</v>
      </c>
      <c r="B16441" s="10">
        <v>45472.9930787037</v>
      </c>
      <c r="C16441" s="11" t="s">
        <v>44940</v>
      </c>
      <c r="D16441" s="12">
        <v>6.0</v>
      </c>
      <c r="E16441" s="10" t="s">
        <v>34</v>
      </c>
      <c r="F16441" s="12">
        <v>2024.0</v>
      </c>
      <c r="G16441" s="13" t="s">
        <v>13</v>
      </c>
      <c r="H16441" s="14" t="s">
        <v>56</v>
      </c>
      <c r="I16441" s="12">
        <v>10.0</v>
      </c>
      <c r="J16441" s="15" t="str">
        <f t="shared" si="1"/>
        <v>Relevant</v>
      </c>
    </row>
    <row r="16442" ht="22.5" customHeight="1">
      <c r="A16442" s="9" t="s">
        <v>44941</v>
      </c>
      <c r="B16442" s="10">
        <v>45732.76545138889</v>
      </c>
      <c r="C16442" s="11" t="s">
        <v>44942</v>
      </c>
      <c r="D16442" s="12">
        <v>3.0</v>
      </c>
      <c r="E16442" s="10" t="s">
        <v>59</v>
      </c>
      <c r="F16442" s="12">
        <v>2025.0</v>
      </c>
      <c r="G16442" s="13" t="s">
        <v>13</v>
      </c>
      <c r="H16442" s="14" t="s">
        <v>21278</v>
      </c>
      <c r="I16442" s="12">
        <v>473.0</v>
      </c>
      <c r="J16442" s="15" t="str">
        <f t="shared" si="1"/>
        <v>Irrelevant</v>
      </c>
    </row>
    <row r="16443" ht="22.5" customHeight="1">
      <c r="A16443" s="9" t="s">
        <v>44943</v>
      </c>
      <c r="B16443" s="10">
        <v>45448.37018518519</v>
      </c>
      <c r="C16443" s="11" t="s">
        <v>31937</v>
      </c>
      <c r="D16443" s="12">
        <v>6.0</v>
      </c>
      <c r="E16443" s="10" t="s">
        <v>34</v>
      </c>
      <c r="F16443" s="12">
        <v>2024.0</v>
      </c>
      <c r="G16443" s="13" t="s">
        <v>13</v>
      </c>
      <c r="H16443" s="14" t="s">
        <v>890</v>
      </c>
      <c r="I16443" s="12">
        <v>1297.0</v>
      </c>
      <c r="J16443" s="15" t="str">
        <f t="shared" si="1"/>
        <v>Relevant</v>
      </c>
    </row>
    <row r="16444" ht="22.5" customHeight="1">
      <c r="A16444" s="9" t="s">
        <v>44944</v>
      </c>
      <c r="B16444" s="10">
        <v>45563.579039351855</v>
      </c>
      <c r="C16444" s="11" t="s">
        <v>44945</v>
      </c>
      <c r="D16444" s="12">
        <v>9.0</v>
      </c>
      <c r="E16444" s="10" t="s">
        <v>114</v>
      </c>
      <c r="F16444" s="12">
        <v>2024.0</v>
      </c>
      <c r="G16444" s="13" t="s">
        <v>44946</v>
      </c>
      <c r="H16444" s="14" t="s">
        <v>44947</v>
      </c>
      <c r="I16444" s="12">
        <v>0.0</v>
      </c>
      <c r="J16444" s="15" t="str">
        <f t="shared" si="1"/>
        <v>Irrelevant</v>
      </c>
    </row>
    <row r="16445" ht="22.5" customHeight="1">
      <c r="A16445" s="9" t="s">
        <v>44948</v>
      </c>
      <c r="B16445" s="10">
        <v>45711.651192129626</v>
      </c>
      <c r="C16445" s="11" t="s">
        <v>44949</v>
      </c>
      <c r="D16445" s="12">
        <v>2.0</v>
      </c>
      <c r="E16445" s="10" t="s">
        <v>12</v>
      </c>
      <c r="F16445" s="12">
        <v>2025.0</v>
      </c>
      <c r="G16445" s="13" t="s">
        <v>13</v>
      </c>
      <c r="H16445" s="14" t="s">
        <v>1045</v>
      </c>
      <c r="I16445" s="12">
        <v>2185.0</v>
      </c>
      <c r="J16445" s="15" t="str">
        <f t="shared" si="1"/>
        <v>Relevant</v>
      </c>
    </row>
    <row r="16446" ht="22.5" customHeight="1">
      <c r="A16446" s="9" t="s">
        <v>44950</v>
      </c>
      <c r="B16446" s="10">
        <v>45600.48417824074</v>
      </c>
      <c r="C16446" s="11" t="s">
        <v>44951</v>
      </c>
      <c r="D16446" s="12">
        <v>11.0</v>
      </c>
      <c r="E16446" s="10" t="s">
        <v>17</v>
      </c>
      <c r="F16446" s="12">
        <v>2024.0</v>
      </c>
      <c r="G16446" s="13" t="s">
        <v>44952</v>
      </c>
      <c r="H16446" s="14" t="s">
        <v>44953</v>
      </c>
      <c r="I16446" s="12">
        <v>3658.0</v>
      </c>
      <c r="J16446" s="15" t="str">
        <f t="shared" si="1"/>
        <v>Relevant</v>
      </c>
    </row>
    <row r="16447" ht="22.5" customHeight="1">
      <c r="A16447" s="9" t="s">
        <v>44954</v>
      </c>
      <c r="B16447" s="10">
        <v>45448.45081018518</v>
      </c>
      <c r="C16447" s="11" t="s">
        <v>44955</v>
      </c>
      <c r="D16447" s="12">
        <v>6.0</v>
      </c>
      <c r="E16447" s="10" t="s">
        <v>34</v>
      </c>
      <c r="F16447" s="12">
        <v>2024.0</v>
      </c>
      <c r="G16447" s="13" t="s">
        <v>13</v>
      </c>
      <c r="H16447" s="14" t="s">
        <v>44956</v>
      </c>
      <c r="I16447" s="12">
        <v>1.0</v>
      </c>
      <c r="J16447" s="15" t="str">
        <f t="shared" si="1"/>
        <v>Relevant</v>
      </c>
    </row>
    <row r="16448" ht="22.5" customHeight="1">
      <c r="A16448" s="9" t="s">
        <v>44957</v>
      </c>
      <c r="B16448" s="10">
        <v>45617.766550925924</v>
      </c>
      <c r="C16448" s="11" t="s">
        <v>44958</v>
      </c>
      <c r="D16448" s="12">
        <v>11.0</v>
      </c>
      <c r="E16448" s="10" t="s">
        <v>17</v>
      </c>
      <c r="F16448" s="12">
        <v>2024.0</v>
      </c>
      <c r="G16448" s="13" t="s">
        <v>44959</v>
      </c>
      <c r="H16448" s="14" t="s">
        <v>44960</v>
      </c>
      <c r="I16448" s="12">
        <v>0.0</v>
      </c>
      <c r="J16448" s="15" t="str">
        <f t="shared" si="1"/>
        <v>Relevant</v>
      </c>
    </row>
    <row r="16449" ht="22.5" customHeight="1">
      <c r="A16449" s="9" t="s">
        <v>44961</v>
      </c>
      <c r="B16449" s="10">
        <v>45668.636967592596</v>
      </c>
      <c r="C16449" s="11" t="s">
        <v>44962</v>
      </c>
      <c r="D16449" s="12">
        <v>1.0</v>
      </c>
      <c r="E16449" s="10" t="s">
        <v>70</v>
      </c>
      <c r="F16449" s="12">
        <v>2025.0</v>
      </c>
      <c r="G16449" s="13" t="s">
        <v>44963</v>
      </c>
      <c r="H16449" s="14" t="s">
        <v>44964</v>
      </c>
      <c r="I16449" s="12">
        <v>124912.0</v>
      </c>
      <c r="J16449" s="15" t="str">
        <f t="shared" si="1"/>
        <v>Relevant</v>
      </c>
    </row>
    <row r="16450" ht="22.5" customHeight="1">
      <c r="A16450" s="9" t="s">
        <v>44965</v>
      </c>
      <c r="B16450" s="10">
        <v>45526.55370370371</v>
      </c>
      <c r="C16450" s="11" t="s">
        <v>37122</v>
      </c>
      <c r="D16450" s="12">
        <v>8.0</v>
      </c>
      <c r="E16450" s="10" t="s">
        <v>167</v>
      </c>
      <c r="F16450" s="12">
        <v>2024.0</v>
      </c>
      <c r="G16450" s="13" t="s">
        <v>1755</v>
      </c>
      <c r="H16450" s="14" t="s">
        <v>44966</v>
      </c>
      <c r="I16450" s="12">
        <v>0.0</v>
      </c>
      <c r="J16450" s="15" t="str">
        <f t="shared" si="1"/>
        <v>Irrelevant</v>
      </c>
    </row>
    <row r="16451" ht="22.5" customHeight="1">
      <c r="A16451" s="9" t="s">
        <v>44967</v>
      </c>
      <c r="B16451" s="10">
        <v>45493.58100694444</v>
      </c>
      <c r="C16451" s="11" t="s">
        <v>44968</v>
      </c>
      <c r="D16451" s="12">
        <v>7.0</v>
      </c>
      <c r="E16451" s="10" t="s">
        <v>55</v>
      </c>
      <c r="F16451" s="12">
        <v>2024.0</v>
      </c>
      <c r="G16451" s="13" t="s">
        <v>13</v>
      </c>
      <c r="H16451" s="14" t="s">
        <v>787</v>
      </c>
      <c r="I16451" s="12">
        <v>110.0</v>
      </c>
      <c r="J16451" s="15" t="str">
        <f t="shared" si="1"/>
        <v>Relevant</v>
      </c>
    </row>
    <row r="16452" ht="22.5" customHeight="1">
      <c r="A16452" s="9" t="s">
        <v>44969</v>
      </c>
      <c r="B16452" s="10">
        <v>45585.73324074074</v>
      </c>
      <c r="C16452" s="11" t="s">
        <v>44970</v>
      </c>
      <c r="D16452" s="12">
        <v>10.0</v>
      </c>
      <c r="E16452" s="10" t="s">
        <v>42</v>
      </c>
      <c r="F16452" s="12">
        <v>2024.0</v>
      </c>
      <c r="G16452" s="13" t="s">
        <v>13</v>
      </c>
      <c r="H16452" s="14" t="s">
        <v>1119</v>
      </c>
      <c r="I16452" s="12">
        <v>1313.0</v>
      </c>
      <c r="J16452" s="15" t="str">
        <f t="shared" si="1"/>
        <v>Relevant</v>
      </c>
    </row>
    <row r="16453" ht="22.5" customHeight="1">
      <c r="A16453" s="9" t="s">
        <v>44971</v>
      </c>
      <c r="B16453" s="10">
        <v>45710.86755325231</v>
      </c>
      <c r="C16453" s="11" t="s">
        <v>44972</v>
      </c>
      <c r="D16453" s="12">
        <v>2.0</v>
      </c>
      <c r="E16453" s="10" t="s">
        <v>12</v>
      </c>
      <c r="F16453" s="12">
        <v>2025.0</v>
      </c>
      <c r="G16453" s="13" t="s">
        <v>44973</v>
      </c>
      <c r="H16453" s="14" t="s">
        <v>44974</v>
      </c>
      <c r="I16453" s="12">
        <v>0.0</v>
      </c>
      <c r="J16453" s="15" t="str">
        <f t="shared" si="1"/>
        <v>Irrelevant</v>
      </c>
    </row>
    <row r="16454" ht="22.5" customHeight="1">
      <c r="A16454" s="9" t="s">
        <v>44975</v>
      </c>
      <c r="B16454" s="10">
        <v>45632.06868055555</v>
      </c>
      <c r="C16454" s="11" t="s">
        <v>16995</v>
      </c>
      <c r="D16454" s="12">
        <v>12.0</v>
      </c>
      <c r="E16454" s="10" t="s">
        <v>26</v>
      </c>
      <c r="F16454" s="12">
        <v>2024.0</v>
      </c>
      <c r="G16454" s="13" t="s">
        <v>13</v>
      </c>
      <c r="H16454" s="14" t="s">
        <v>514</v>
      </c>
      <c r="I16454" s="12">
        <v>1056.0</v>
      </c>
      <c r="J16454" s="15" t="str">
        <f t="shared" si="1"/>
        <v>Relevant</v>
      </c>
    </row>
    <row r="16455" ht="22.5" customHeight="1">
      <c r="A16455" s="9" t="s">
        <v>44976</v>
      </c>
      <c r="B16455" s="10">
        <v>45614.90246527778</v>
      </c>
      <c r="C16455" s="11" t="s">
        <v>44977</v>
      </c>
      <c r="D16455" s="12">
        <v>11.0</v>
      </c>
      <c r="E16455" s="10" t="s">
        <v>17</v>
      </c>
      <c r="F16455" s="12">
        <v>2024.0</v>
      </c>
      <c r="G16455" s="13" t="s">
        <v>13</v>
      </c>
      <c r="H16455" s="14" t="s">
        <v>94</v>
      </c>
      <c r="I16455" s="12">
        <v>2155.0</v>
      </c>
      <c r="J16455" s="15" t="str">
        <f t="shared" si="1"/>
        <v>Relevant</v>
      </c>
    </row>
    <row r="16456" ht="22.5" customHeight="1">
      <c r="A16456" s="9" t="s">
        <v>44978</v>
      </c>
      <c r="B16456" s="10">
        <v>45616.62832175926</v>
      </c>
      <c r="C16456" s="11" t="s">
        <v>13487</v>
      </c>
      <c r="D16456" s="12">
        <v>11.0</v>
      </c>
      <c r="E16456" s="10" t="s">
        <v>17</v>
      </c>
      <c r="F16456" s="12">
        <v>2024.0</v>
      </c>
      <c r="G16456" s="13" t="s">
        <v>13</v>
      </c>
      <c r="H16456" s="14" t="s">
        <v>17193</v>
      </c>
      <c r="I16456" s="12">
        <v>112.0</v>
      </c>
      <c r="J16456" s="15" t="str">
        <f t="shared" si="1"/>
        <v>Relevant</v>
      </c>
    </row>
    <row r="16457" ht="22.5" customHeight="1">
      <c r="A16457" s="9" t="s">
        <v>44979</v>
      </c>
      <c r="B16457" s="10">
        <v>45698.847962962966</v>
      </c>
      <c r="C16457" s="11" t="s">
        <v>44980</v>
      </c>
      <c r="D16457" s="12">
        <v>2.0</v>
      </c>
      <c r="E16457" s="10" t="s">
        <v>12</v>
      </c>
      <c r="F16457" s="12">
        <v>2025.0</v>
      </c>
      <c r="G16457" s="13" t="s">
        <v>13</v>
      </c>
      <c r="H16457" s="14" t="s">
        <v>691</v>
      </c>
      <c r="I16457" s="12">
        <v>565.0</v>
      </c>
      <c r="J16457" s="15" t="str">
        <f t="shared" si="1"/>
        <v>Relevant</v>
      </c>
    </row>
    <row r="16458" ht="22.5" customHeight="1">
      <c r="A16458" s="9" t="s">
        <v>44981</v>
      </c>
      <c r="B16458" s="10">
        <v>45586.41831018519</v>
      </c>
      <c r="C16458" s="11" t="s">
        <v>44982</v>
      </c>
      <c r="D16458" s="12">
        <v>10.0</v>
      </c>
      <c r="E16458" s="10" t="s">
        <v>42</v>
      </c>
      <c r="F16458" s="12">
        <v>2024.0</v>
      </c>
      <c r="G16458" s="13" t="s">
        <v>13</v>
      </c>
      <c r="H16458" s="14" t="s">
        <v>1442</v>
      </c>
      <c r="I16458" s="12">
        <v>2990.0</v>
      </c>
      <c r="J16458" s="15" t="str">
        <f t="shared" si="1"/>
        <v>Relevant</v>
      </c>
    </row>
    <row r="16459" ht="22.5" customHeight="1">
      <c r="A16459" s="9" t="s">
        <v>44983</v>
      </c>
      <c r="B16459" s="10">
        <v>45605.36074413195</v>
      </c>
      <c r="C16459" s="11" t="s">
        <v>44984</v>
      </c>
      <c r="D16459" s="12">
        <v>11.0</v>
      </c>
      <c r="E16459" s="10" t="s">
        <v>17</v>
      </c>
      <c r="F16459" s="12">
        <v>2024.0</v>
      </c>
      <c r="G16459" s="13" t="s">
        <v>44985</v>
      </c>
      <c r="H16459" s="14" t="s">
        <v>44986</v>
      </c>
      <c r="I16459" s="12">
        <v>27646.0</v>
      </c>
      <c r="J16459" s="15" t="str">
        <f t="shared" si="1"/>
        <v>Irrelevant</v>
      </c>
    </row>
    <row r="16460" ht="22.5" customHeight="1">
      <c r="A16460" s="9" t="s">
        <v>44987</v>
      </c>
      <c r="B16460" s="10">
        <v>45597.26907407407</v>
      </c>
      <c r="C16460" s="11" t="s">
        <v>44988</v>
      </c>
      <c r="D16460" s="12">
        <v>11.0</v>
      </c>
      <c r="E16460" s="10" t="s">
        <v>17</v>
      </c>
      <c r="F16460" s="12">
        <v>2024.0</v>
      </c>
      <c r="G16460" s="13" t="s">
        <v>13</v>
      </c>
      <c r="H16460" s="14" t="s">
        <v>124</v>
      </c>
      <c r="I16460" s="12">
        <v>12.0</v>
      </c>
      <c r="J16460" s="15" t="str">
        <f t="shared" si="1"/>
        <v>Relevant</v>
      </c>
    </row>
    <row r="16461" ht="22.5" customHeight="1">
      <c r="A16461" s="9" t="s">
        <v>44989</v>
      </c>
      <c r="B16461" s="10">
        <v>45630.45994212963</v>
      </c>
      <c r="C16461" s="11" t="s">
        <v>44990</v>
      </c>
      <c r="D16461" s="12">
        <v>12.0</v>
      </c>
      <c r="E16461" s="10" t="s">
        <v>26</v>
      </c>
      <c r="F16461" s="12">
        <v>2024.0</v>
      </c>
      <c r="G16461" s="13" t="s">
        <v>13</v>
      </c>
      <c r="H16461" s="14" t="s">
        <v>1939</v>
      </c>
      <c r="I16461" s="12">
        <v>1181.0</v>
      </c>
      <c r="J16461" s="15" t="str">
        <f t="shared" si="1"/>
        <v>Relevant</v>
      </c>
    </row>
    <row r="16462" ht="22.5" customHeight="1">
      <c r="A16462" s="9" t="s">
        <v>44991</v>
      </c>
      <c r="B16462" s="10">
        <v>45591.442037037035</v>
      </c>
      <c r="C16462" s="11" t="s">
        <v>44992</v>
      </c>
      <c r="D16462" s="12">
        <v>10.0</v>
      </c>
      <c r="E16462" s="10" t="s">
        <v>42</v>
      </c>
      <c r="F16462" s="12">
        <v>2024.0</v>
      </c>
      <c r="G16462" s="13" t="s">
        <v>44993</v>
      </c>
      <c r="H16462" s="14" t="s">
        <v>44994</v>
      </c>
      <c r="I16462" s="12">
        <v>1205132.0</v>
      </c>
      <c r="J16462" s="15" t="str">
        <f t="shared" si="1"/>
        <v>Relevant</v>
      </c>
    </row>
    <row r="16463" ht="22.5" customHeight="1">
      <c r="A16463" s="9" t="s">
        <v>44995</v>
      </c>
      <c r="B16463" s="10">
        <v>45586.36126157407</v>
      </c>
      <c r="C16463" s="11" t="s">
        <v>27737</v>
      </c>
      <c r="D16463" s="12">
        <v>10.0</v>
      </c>
      <c r="E16463" s="10" t="s">
        <v>42</v>
      </c>
      <c r="F16463" s="12">
        <v>2024.0</v>
      </c>
      <c r="G16463" s="13" t="s">
        <v>13</v>
      </c>
      <c r="H16463" s="14" t="s">
        <v>1442</v>
      </c>
      <c r="I16463" s="12">
        <v>5.0</v>
      </c>
      <c r="J16463" s="15" t="str">
        <f t="shared" si="1"/>
        <v>Relevant</v>
      </c>
    </row>
    <row r="16464" ht="22.5" customHeight="1">
      <c r="A16464" s="9" t="s">
        <v>44996</v>
      </c>
      <c r="B16464" s="10">
        <v>45684.830555555556</v>
      </c>
      <c r="C16464" s="11" t="s">
        <v>38071</v>
      </c>
      <c r="D16464" s="12">
        <v>1.0</v>
      </c>
      <c r="E16464" s="10" t="s">
        <v>70</v>
      </c>
      <c r="F16464" s="12">
        <v>2025.0</v>
      </c>
      <c r="G16464" s="13" t="s">
        <v>13</v>
      </c>
      <c r="H16464" s="14" t="s">
        <v>28650</v>
      </c>
      <c r="I16464" s="12">
        <v>1747.0</v>
      </c>
      <c r="J16464" s="15" t="str">
        <f t="shared" si="1"/>
        <v>Relevant</v>
      </c>
    </row>
    <row r="16465" ht="22.5" customHeight="1">
      <c r="A16465" s="9" t="s">
        <v>44997</v>
      </c>
      <c r="B16465" s="10">
        <v>45579.889699074076</v>
      </c>
      <c r="C16465" s="11" t="s">
        <v>44998</v>
      </c>
      <c r="D16465" s="12">
        <v>10.0</v>
      </c>
      <c r="E16465" s="10" t="s">
        <v>42</v>
      </c>
      <c r="F16465" s="12">
        <v>2024.0</v>
      </c>
      <c r="G16465" s="13" t="s">
        <v>13</v>
      </c>
      <c r="H16465" s="14" t="s">
        <v>642</v>
      </c>
      <c r="I16465" s="12">
        <v>11.0</v>
      </c>
      <c r="J16465" s="15" t="str">
        <f t="shared" si="1"/>
        <v>Relevant</v>
      </c>
    </row>
    <row r="16466" ht="22.5" customHeight="1">
      <c r="A16466" s="9" t="s">
        <v>44999</v>
      </c>
      <c r="B16466" s="10">
        <v>45696.752291666664</v>
      </c>
      <c r="C16466" s="11" t="s">
        <v>20829</v>
      </c>
      <c r="D16466" s="12">
        <v>2.0</v>
      </c>
      <c r="E16466" s="10" t="s">
        <v>12</v>
      </c>
      <c r="F16466" s="12">
        <v>2025.0</v>
      </c>
      <c r="G16466" s="13" t="s">
        <v>13</v>
      </c>
      <c r="H16466" s="14" t="s">
        <v>14</v>
      </c>
      <c r="I16466" s="12">
        <v>133.0</v>
      </c>
      <c r="J16466" s="15" t="str">
        <f t="shared" si="1"/>
        <v>Relevant</v>
      </c>
    </row>
    <row r="16467" ht="22.5" customHeight="1">
      <c r="A16467" s="9" t="s">
        <v>45000</v>
      </c>
      <c r="B16467" s="10">
        <v>45609.72988425926</v>
      </c>
      <c r="C16467" s="11" t="s">
        <v>45001</v>
      </c>
      <c r="D16467" s="12">
        <v>11.0</v>
      </c>
      <c r="E16467" s="10" t="s">
        <v>17</v>
      </c>
      <c r="F16467" s="12">
        <v>2024.0</v>
      </c>
      <c r="G16467" s="13" t="s">
        <v>13</v>
      </c>
      <c r="H16467" s="14" t="s">
        <v>45002</v>
      </c>
      <c r="I16467" s="12">
        <v>157.0</v>
      </c>
      <c r="J16467" s="15" t="str">
        <f t="shared" si="1"/>
        <v>Irrelevant</v>
      </c>
    </row>
    <row r="16468" ht="22.5" customHeight="1">
      <c r="A16468" s="9" t="s">
        <v>45003</v>
      </c>
      <c r="B16468" s="10">
        <v>45696.74414351852</v>
      </c>
      <c r="C16468" s="11" t="s">
        <v>45004</v>
      </c>
      <c r="D16468" s="12">
        <v>2.0</v>
      </c>
      <c r="E16468" s="10" t="s">
        <v>12</v>
      </c>
      <c r="F16468" s="12">
        <v>2025.0</v>
      </c>
      <c r="G16468" s="13" t="s">
        <v>13</v>
      </c>
      <c r="H16468" s="14" t="s">
        <v>14</v>
      </c>
      <c r="I16468" s="12">
        <v>3.0</v>
      </c>
      <c r="J16468" s="15" t="str">
        <f t="shared" si="1"/>
        <v>Relevant</v>
      </c>
    </row>
    <row r="16469" ht="22.5" customHeight="1">
      <c r="A16469" s="9" t="s">
        <v>45005</v>
      </c>
      <c r="B16469" s="10">
        <v>45653.39807870371</v>
      </c>
      <c r="C16469" s="11" t="s">
        <v>10881</v>
      </c>
      <c r="D16469" s="12">
        <v>12.0</v>
      </c>
      <c r="E16469" s="10" t="s">
        <v>26</v>
      </c>
      <c r="F16469" s="12">
        <v>2024.0</v>
      </c>
      <c r="G16469" s="13" t="s">
        <v>13</v>
      </c>
      <c r="H16469" s="14" t="s">
        <v>2976</v>
      </c>
      <c r="I16469" s="12">
        <v>4578.0</v>
      </c>
      <c r="J16469" s="15" t="str">
        <f t="shared" si="1"/>
        <v>Irrelevant</v>
      </c>
    </row>
    <row r="16470" ht="22.5" customHeight="1">
      <c r="A16470" s="9" t="s">
        <v>45006</v>
      </c>
      <c r="B16470" s="10">
        <v>45607.672106481485</v>
      </c>
      <c r="C16470" s="11" t="s">
        <v>45007</v>
      </c>
      <c r="D16470" s="12">
        <v>11.0</v>
      </c>
      <c r="E16470" s="10" t="s">
        <v>17</v>
      </c>
      <c r="F16470" s="12">
        <v>2024.0</v>
      </c>
      <c r="G16470" s="13" t="s">
        <v>13</v>
      </c>
      <c r="H16470" s="14" t="s">
        <v>13720</v>
      </c>
      <c r="I16470" s="12">
        <v>142.0</v>
      </c>
      <c r="J16470" s="15" t="str">
        <f t="shared" si="1"/>
        <v>Relevant</v>
      </c>
    </row>
    <row r="16471" ht="22.5" customHeight="1">
      <c r="A16471" s="9" t="s">
        <v>45008</v>
      </c>
      <c r="B16471" s="10">
        <v>45696.69027777778</v>
      </c>
      <c r="C16471" s="11" t="s">
        <v>4153</v>
      </c>
      <c r="D16471" s="12">
        <v>2.0</v>
      </c>
      <c r="E16471" s="10" t="s">
        <v>12</v>
      </c>
      <c r="F16471" s="12">
        <v>2025.0</v>
      </c>
      <c r="G16471" s="13" t="s">
        <v>13</v>
      </c>
      <c r="H16471" s="14" t="s">
        <v>1264</v>
      </c>
      <c r="I16471" s="12">
        <v>345.0</v>
      </c>
      <c r="J16471" s="15" t="str">
        <f t="shared" si="1"/>
        <v>Relevant</v>
      </c>
    </row>
    <row r="16472" ht="22.5" customHeight="1">
      <c r="A16472" s="9" t="s">
        <v>45009</v>
      </c>
      <c r="B16472" s="10">
        <v>45688.79819444445</v>
      </c>
      <c r="C16472" s="11" t="s">
        <v>45010</v>
      </c>
      <c r="D16472" s="12">
        <v>1.0</v>
      </c>
      <c r="E16472" s="10" t="s">
        <v>70</v>
      </c>
      <c r="F16472" s="12">
        <v>2025.0</v>
      </c>
      <c r="G16472" s="13" t="s">
        <v>13</v>
      </c>
      <c r="H16472" s="14" t="s">
        <v>45011</v>
      </c>
      <c r="I16472" s="12">
        <v>25.0</v>
      </c>
      <c r="J16472" s="15" t="str">
        <f t="shared" si="1"/>
        <v>Relevant</v>
      </c>
    </row>
    <row r="16473" ht="22.5" customHeight="1">
      <c r="A16473" s="9" t="s">
        <v>45012</v>
      </c>
      <c r="B16473" s="10">
        <v>45619.41378472222</v>
      </c>
      <c r="C16473" s="11" t="s">
        <v>45013</v>
      </c>
      <c r="D16473" s="12">
        <v>11.0</v>
      </c>
      <c r="E16473" s="10" t="s">
        <v>17</v>
      </c>
      <c r="F16473" s="12">
        <v>2024.0</v>
      </c>
      <c r="G16473" s="13" t="s">
        <v>13</v>
      </c>
      <c r="H16473" s="14" t="s">
        <v>305</v>
      </c>
      <c r="I16473" s="12">
        <v>31.0</v>
      </c>
      <c r="J16473" s="15" t="str">
        <f t="shared" si="1"/>
        <v>Relevant</v>
      </c>
    </row>
    <row r="16474" ht="22.5" customHeight="1">
      <c r="A16474" s="9" t="s">
        <v>45014</v>
      </c>
      <c r="B16474" s="10">
        <v>45594.8265625</v>
      </c>
      <c r="C16474" s="11" t="s">
        <v>45015</v>
      </c>
      <c r="D16474" s="12">
        <v>10.0</v>
      </c>
      <c r="E16474" s="10" t="s">
        <v>42</v>
      </c>
      <c r="F16474" s="12">
        <v>2024.0</v>
      </c>
      <c r="G16474" s="13" t="s">
        <v>13</v>
      </c>
      <c r="H16474" s="14" t="s">
        <v>45016</v>
      </c>
      <c r="I16474" s="12">
        <v>797.0</v>
      </c>
      <c r="J16474" s="15" t="str">
        <f t="shared" si="1"/>
        <v>Relevant</v>
      </c>
    </row>
    <row r="16475" ht="22.5" customHeight="1">
      <c r="A16475" s="9" t="s">
        <v>45017</v>
      </c>
      <c r="B16475" s="10">
        <v>45560.5844212963</v>
      </c>
      <c r="C16475" s="11" t="s">
        <v>45018</v>
      </c>
      <c r="D16475" s="12">
        <v>9.0</v>
      </c>
      <c r="E16475" s="10" t="s">
        <v>114</v>
      </c>
      <c r="F16475" s="12">
        <v>2024.0</v>
      </c>
      <c r="G16475" s="13" t="s">
        <v>45019</v>
      </c>
      <c r="H16475" s="14" t="s">
        <v>45020</v>
      </c>
      <c r="I16475" s="12">
        <v>8322396.0</v>
      </c>
      <c r="J16475" s="15" t="str">
        <f t="shared" si="1"/>
        <v>Irrelevant</v>
      </c>
    </row>
    <row r="16476" ht="22.5" customHeight="1">
      <c r="A16476" s="9" t="s">
        <v>45021</v>
      </c>
      <c r="B16476" s="10">
        <v>45630.44743571759</v>
      </c>
      <c r="C16476" s="11" t="s">
        <v>45022</v>
      </c>
      <c r="D16476" s="12">
        <v>12.0</v>
      </c>
      <c r="E16476" s="10" t="s">
        <v>26</v>
      </c>
      <c r="F16476" s="12">
        <v>2024.0</v>
      </c>
      <c r="G16476" s="13" t="s">
        <v>45023</v>
      </c>
      <c r="H16476" s="14" t="s">
        <v>45024</v>
      </c>
      <c r="I16476" s="12">
        <v>6195.0</v>
      </c>
      <c r="J16476" s="15" t="str">
        <f t="shared" si="1"/>
        <v>Relevant</v>
      </c>
    </row>
    <row r="16477" ht="22.5" customHeight="1">
      <c r="A16477" s="9" t="s">
        <v>45025</v>
      </c>
      <c r="B16477" s="10">
        <v>45642.28288212963</v>
      </c>
      <c r="C16477" s="11" t="s">
        <v>45026</v>
      </c>
      <c r="D16477" s="12">
        <v>12.0</v>
      </c>
      <c r="E16477" s="10" t="s">
        <v>26</v>
      </c>
      <c r="F16477" s="12">
        <v>2024.0</v>
      </c>
      <c r="G16477" s="13" t="s">
        <v>45027</v>
      </c>
      <c r="H16477" s="14" t="s">
        <v>45028</v>
      </c>
      <c r="I16477" s="12">
        <v>6195.0</v>
      </c>
      <c r="J16477" s="15" t="str">
        <f t="shared" si="1"/>
        <v>Relevant</v>
      </c>
    </row>
    <row r="16478" ht="22.5" customHeight="1">
      <c r="A16478" s="9" t="s">
        <v>45029</v>
      </c>
      <c r="B16478" s="10">
        <v>45593.49470094907</v>
      </c>
      <c r="C16478" s="11" t="s">
        <v>45030</v>
      </c>
      <c r="D16478" s="12">
        <v>10.0</v>
      </c>
      <c r="E16478" s="10" t="s">
        <v>42</v>
      </c>
      <c r="F16478" s="12">
        <v>2024.0</v>
      </c>
      <c r="G16478" s="13" t="s">
        <v>45031</v>
      </c>
      <c r="H16478" s="14" t="s">
        <v>45032</v>
      </c>
      <c r="I16478" s="12">
        <v>27642.0</v>
      </c>
      <c r="J16478" s="15" t="str">
        <f t="shared" si="1"/>
        <v>Relevant</v>
      </c>
    </row>
    <row r="16479" ht="22.5" customHeight="1">
      <c r="A16479" s="9" t="s">
        <v>45033</v>
      </c>
      <c r="B16479" s="10">
        <v>45621.58693287037</v>
      </c>
      <c r="C16479" s="11" t="s">
        <v>45034</v>
      </c>
      <c r="D16479" s="12">
        <v>11.0</v>
      </c>
      <c r="E16479" s="10" t="s">
        <v>17</v>
      </c>
      <c r="F16479" s="12">
        <v>2024.0</v>
      </c>
      <c r="G16479" s="13" t="s">
        <v>13</v>
      </c>
      <c r="H16479" s="14" t="s">
        <v>220</v>
      </c>
      <c r="I16479" s="12">
        <v>106.0</v>
      </c>
      <c r="J16479" s="15" t="str">
        <f t="shared" si="1"/>
        <v>Relevant</v>
      </c>
    </row>
    <row r="16480" ht="22.5" customHeight="1">
      <c r="A16480" s="9" t="s">
        <v>45035</v>
      </c>
      <c r="B16480" s="10">
        <v>45610.97152777778</v>
      </c>
      <c r="C16480" s="11" t="s">
        <v>45036</v>
      </c>
      <c r="D16480" s="12">
        <v>11.0</v>
      </c>
      <c r="E16480" s="10" t="s">
        <v>17</v>
      </c>
      <c r="F16480" s="12">
        <v>2024.0</v>
      </c>
      <c r="G16480" s="13" t="s">
        <v>45037</v>
      </c>
      <c r="H16480" s="14" t="s">
        <v>45038</v>
      </c>
      <c r="I16480" s="12">
        <v>0.0</v>
      </c>
      <c r="J16480" s="15" t="str">
        <f t="shared" si="1"/>
        <v>Irrelevant</v>
      </c>
    </row>
    <row r="16481" ht="22.5" customHeight="1">
      <c r="A16481" s="9" t="s">
        <v>45039</v>
      </c>
      <c r="B16481" s="10">
        <v>45591.65545138889</v>
      </c>
      <c r="C16481" s="11" t="s">
        <v>45040</v>
      </c>
      <c r="D16481" s="12">
        <v>10.0</v>
      </c>
      <c r="E16481" s="10" t="s">
        <v>42</v>
      </c>
      <c r="F16481" s="12">
        <v>2024.0</v>
      </c>
      <c r="G16481" s="13" t="s">
        <v>13</v>
      </c>
      <c r="H16481" s="14" t="s">
        <v>45041</v>
      </c>
      <c r="I16481" s="12">
        <v>5094.0</v>
      </c>
      <c r="J16481" s="15" t="str">
        <f t="shared" si="1"/>
        <v>Relevant</v>
      </c>
    </row>
    <row r="16482" ht="22.5" customHeight="1">
      <c r="A16482" s="9" t="s">
        <v>45042</v>
      </c>
      <c r="B16482" s="10">
        <v>45696.86555555555</v>
      </c>
      <c r="C16482" s="11" t="s">
        <v>45043</v>
      </c>
      <c r="D16482" s="12">
        <v>2.0</v>
      </c>
      <c r="E16482" s="10" t="s">
        <v>12</v>
      </c>
      <c r="F16482" s="12">
        <v>2025.0</v>
      </c>
      <c r="G16482" s="13" t="s">
        <v>13</v>
      </c>
      <c r="H16482" s="14" t="s">
        <v>14</v>
      </c>
      <c r="I16482" s="12">
        <v>37.0</v>
      </c>
      <c r="J16482" s="15" t="str">
        <f t="shared" si="1"/>
        <v>Relevant</v>
      </c>
    </row>
    <row r="16483" ht="22.5" customHeight="1">
      <c r="A16483" s="9" t="s">
        <v>45044</v>
      </c>
      <c r="B16483" s="10">
        <v>45733.04414351852</v>
      </c>
      <c r="C16483" s="11" t="s">
        <v>45045</v>
      </c>
      <c r="D16483" s="12">
        <v>3.0</v>
      </c>
      <c r="E16483" s="10" t="s">
        <v>59</v>
      </c>
      <c r="F16483" s="12">
        <v>2025.0</v>
      </c>
      <c r="G16483" s="13" t="s">
        <v>13</v>
      </c>
      <c r="H16483" s="14" t="s">
        <v>562</v>
      </c>
      <c r="I16483" s="12">
        <v>16149.0</v>
      </c>
      <c r="J16483" s="15" t="str">
        <f t="shared" si="1"/>
        <v>Irrelevant</v>
      </c>
    </row>
    <row r="16484" ht="22.5" customHeight="1">
      <c r="A16484" s="9" t="s">
        <v>45046</v>
      </c>
      <c r="B16484" s="10">
        <v>45464.556608796294</v>
      </c>
      <c r="C16484" s="11" t="s">
        <v>45047</v>
      </c>
      <c r="D16484" s="12">
        <v>6.0</v>
      </c>
      <c r="E16484" s="10" t="s">
        <v>34</v>
      </c>
      <c r="F16484" s="12">
        <v>2024.0</v>
      </c>
      <c r="G16484" s="13" t="s">
        <v>45048</v>
      </c>
      <c r="H16484" s="14" t="s">
        <v>45049</v>
      </c>
      <c r="I16484" s="12">
        <v>2913095.0</v>
      </c>
      <c r="J16484" s="15" t="str">
        <f t="shared" si="1"/>
        <v>Relevant</v>
      </c>
    </row>
    <row r="16485" ht="22.5" customHeight="1">
      <c r="A16485" s="9" t="s">
        <v>45050</v>
      </c>
      <c r="B16485" s="10">
        <v>45614.79917824074</v>
      </c>
      <c r="C16485" s="11" t="s">
        <v>45051</v>
      </c>
      <c r="D16485" s="12">
        <v>11.0</v>
      </c>
      <c r="E16485" s="10" t="s">
        <v>17</v>
      </c>
      <c r="F16485" s="12">
        <v>2024.0</v>
      </c>
      <c r="G16485" s="13" t="s">
        <v>13</v>
      </c>
      <c r="H16485" s="14" t="s">
        <v>31</v>
      </c>
      <c r="I16485" s="12">
        <v>3.0</v>
      </c>
      <c r="J16485" s="15" t="str">
        <f t="shared" si="1"/>
        <v>Relevant</v>
      </c>
    </row>
    <row r="16486" ht="22.5" customHeight="1">
      <c r="A16486" s="9" t="s">
        <v>45052</v>
      </c>
      <c r="B16486" s="10">
        <v>45592.37792824074</v>
      </c>
      <c r="C16486" s="11" t="s">
        <v>45053</v>
      </c>
      <c r="D16486" s="12">
        <v>10.0</v>
      </c>
      <c r="E16486" s="10" t="s">
        <v>42</v>
      </c>
      <c r="F16486" s="12">
        <v>2024.0</v>
      </c>
      <c r="G16486" s="13" t="s">
        <v>13</v>
      </c>
      <c r="H16486" s="14" t="s">
        <v>97</v>
      </c>
      <c r="I16486" s="12">
        <v>231.0</v>
      </c>
      <c r="J16486" s="15" t="str">
        <f t="shared" si="1"/>
        <v>Relevant</v>
      </c>
    </row>
    <row r="16487" ht="22.5" customHeight="1">
      <c r="A16487" s="9" t="s">
        <v>45054</v>
      </c>
      <c r="B16487" s="10">
        <v>45614.92565972222</v>
      </c>
      <c r="C16487" s="11" t="s">
        <v>45055</v>
      </c>
      <c r="D16487" s="12">
        <v>11.0</v>
      </c>
      <c r="E16487" s="10" t="s">
        <v>17</v>
      </c>
      <c r="F16487" s="12">
        <v>2024.0</v>
      </c>
      <c r="G16487" s="13" t="s">
        <v>13</v>
      </c>
      <c r="H16487" s="14" t="s">
        <v>423</v>
      </c>
      <c r="I16487" s="12">
        <v>262.0</v>
      </c>
      <c r="J16487" s="15" t="str">
        <f t="shared" si="1"/>
        <v>Relevant</v>
      </c>
    </row>
    <row r="16488" ht="22.5" customHeight="1">
      <c r="A16488" s="9" t="s">
        <v>45056</v>
      </c>
      <c r="B16488" s="10">
        <v>45484.824467592596</v>
      </c>
      <c r="C16488" s="11" t="s">
        <v>44319</v>
      </c>
      <c r="D16488" s="12">
        <v>7.0</v>
      </c>
      <c r="E16488" s="10" t="s">
        <v>55</v>
      </c>
      <c r="F16488" s="12">
        <v>2024.0</v>
      </c>
      <c r="G16488" s="13" t="s">
        <v>45057</v>
      </c>
      <c r="H16488" s="14" t="s">
        <v>45058</v>
      </c>
      <c r="I16488" s="12">
        <v>9593658.0</v>
      </c>
      <c r="J16488" s="15" t="str">
        <f t="shared" si="1"/>
        <v>Irrelevant</v>
      </c>
    </row>
    <row r="16489" ht="22.5" customHeight="1">
      <c r="A16489" s="9" t="s">
        <v>45059</v>
      </c>
      <c r="B16489" s="10">
        <v>45604.91761574074</v>
      </c>
      <c r="C16489" s="11" t="s">
        <v>45060</v>
      </c>
      <c r="D16489" s="12">
        <v>11.0</v>
      </c>
      <c r="E16489" s="10" t="s">
        <v>17</v>
      </c>
      <c r="F16489" s="12">
        <v>2024.0</v>
      </c>
      <c r="G16489" s="13" t="s">
        <v>45061</v>
      </c>
      <c r="H16489" s="14" t="s">
        <v>45062</v>
      </c>
      <c r="I16489" s="12">
        <v>288406.0</v>
      </c>
      <c r="J16489" s="15" t="str">
        <f t="shared" si="1"/>
        <v>Relevant</v>
      </c>
    </row>
    <row r="16490" ht="22.5" customHeight="1">
      <c r="A16490" s="9" t="s">
        <v>45063</v>
      </c>
      <c r="B16490" s="10">
        <v>45592.763090277775</v>
      </c>
      <c r="C16490" s="11" t="s">
        <v>45064</v>
      </c>
      <c r="D16490" s="12">
        <v>10.0</v>
      </c>
      <c r="E16490" s="10" t="s">
        <v>42</v>
      </c>
      <c r="F16490" s="12">
        <v>2024.0</v>
      </c>
      <c r="G16490" s="13" t="s">
        <v>13</v>
      </c>
      <c r="H16490" s="14" t="s">
        <v>97</v>
      </c>
      <c r="I16490" s="12">
        <v>4296.0</v>
      </c>
      <c r="J16490" s="15" t="str">
        <f t="shared" si="1"/>
        <v>Relevant</v>
      </c>
    </row>
    <row r="16491" ht="22.5" customHeight="1">
      <c r="A16491" s="9" t="s">
        <v>45065</v>
      </c>
      <c r="B16491" s="10">
        <v>45471.086863425924</v>
      </c>
      <c r="C16491" s="11" t="s">
        <v>45066</v>
      </c>
      <c r="D16491" s="12">
        <v>6.0</v>
      </c>
      <c r="E16491" s="10" t="s">
        <v>34</v>
      </c>
      <c r="F16491" s="12">
        <v>2024.0</v>
      </c>
      <c r="G16491" s="13" t="s">
        <v>45067</v>
      </c>
      <c r="H16491" s="14" t="s">
        <v>45068</v>
      </c>
      <c r="I16491" s="12">
        <v>1.1414016E7</v>
      </c>
      <c r="J16491" s="15" t="str">
        <f t="shared" si="1"/>
        <v>Irrelevant</v>
      </c>
    </row>
    <row r="16492" ht="22.5" customHeight="1">
      <c r="A16492" s="9" t="s">
        <v>45069</v>
      </c>
      <c r="B16492" s="10">
        <v>45539.066145833334</v>
      </c>
      <c r="C16492" s="11" t="s">
        <v>45070</v>
      </c>
      <c r="D16492" s="12">
        <v>9.0</v>
      </c>
      <c r="E16492" s="10" t="s">
        <v>114</v>
      </c>
      <c r="F16492" s="12">
        <v>2024.0</v>
      </c>
      <c r="G16492" s="13" t="s">
        <v>13</v>
      </c>
      <c r="H16492" s="14" t="s">
        <v>45071</v>
      </c>
      <c r="I16492" s="12">
        <v>8.0</v>
      </c>
      <c r="J16492" s="15" t="str">
        <f t="shared" si="1"/>
        <v>Relevant</v>
      </c>
    </row>
    <row r="16493" ht="22.5" customHeight="1">
      <c r="A16493" s="9" t="s">
        <v>45072</v>
      </c>
      <c r="B16493" s="10">
        <v>45613.98181712963</v>
      </c>
      <c r="C16493" s="11" t="s">
        <v>45073</v>
      </c>
      <c r="D16493" s="12">
        <v>11.0</v>
      </c>
      <c r="E16493" s="10" t="s">
        <v>17</v>
      </c>
      <c r="F16493" s="12">
        <v>2024.0</v>
      </c>
      <c r="G16493" s="13" t="s">
        <v>13</v>
      </c>
      <c r="H16493" s="14" t="s">
        <v>45074</v>
      </c>
      <c r="I16493" s="12">
        <v>163.0</v>
      </c>
      <c r="J16493" s="15" t="str">
        <f t="shared" si="1"/>
        <v>Relevant</v>
      </c>
    </row>
    <row r="16494" ht="22.5" customHeight="1">
      <c r="A16494" s="9" t="s">
        <v>45075</v>
      </c>
      <c r="B16494" s="10">
        <v>45512.65290509259</v>
      </c>
      <c r="C16494" s="11" t="s">
        <v>45076</v>
      </c>
      <c r="D16494" s="12">
        <v>8.0</v>
      </c>
      <c r="E16494" s="10" t="s">
        <v>167</v>
      </c>
      <c r="F16494" s="12">
        <v>2024.0</v>
      </c>
      <c r="G16494" s="13" t="s">
        <v>45077</v>
      </c>
      <c r="H16494" s="14" t="s">
        <v>45078</v>
      </c>
      <c r="I16494" s="12">
        <v>2031710.0</v>
      </c>
      <c r="J16494" s="15" t="str">
        <f t="shared" si="1"/>
        <v>Irrelevant</v>
      </c>
    </row>
    <row r="16495" ht="22.5" customHeight="1">
      <c r="A16495" s="9" t="s">
        <v>45079</v>
      </c>
      <c r="B16495" s="10">
        <v>45614.6178125</v>
      </c>
      <c r="C16495" s="11" t="s">
        <v>26012</v>
      </c>
      <c r="D16495" s="12">
        <v>11.0</v>
      </c>
      <c r="E16495" s="10" t="s">
        <v>17</v>
      </c>
      <c r="F16495" s="12">
        <v>2024.0</v>
      </c>
      <c r="G16495" s="13" t="s">
        <v>13</v>
      </c>
      <c r="H16495" s="14" t="s">
        <v>423</v>
      </c>
      <c r="I16495" s="12">
        <v>428.0</v>
      </c>
      <c r="J16495" s="15" t="str">
        <f t="shared" si="1"/>
        <v>Relevant</v>
      </c>
    </row>
    <row r="16496" ht="22.5" customHeight="1">
      <c r="A16496" s="9" t="s">
        <v>45080</v>
      </c>
      <c r="B16496" s="10">
        <v>45696.95421296296</v>
      </c>
      <c r="C16496" s="11" t="s">
        <v>45081</v>
      </c>
      <c r="D16496" s="12">
        <v>2.0</v>
      </c>
      <c r="E16496" s="10" t="s">
        <v>12</v>
      </c>
      <c r="F16496" s="12">
        <v>2025.0</v>
      </c>
      <c r="G16496" s="13" t="s">
        <v>13</v>
      </c>
      <c r="H16496" s="14" t="s">
        <v>14</v>
      </c>
      <c r="I16496" s="12">
        <v>775.0</v>
      </c>
      <c r="J16496" s="15" t="str">
        <f t="shared" si="1"/>
        <v>Relevant</v>
      </c>
    </row>
    <row r="16497" ht="22.5" customHeight="1">
      <c r="A16497" s="9" t="s">
        <v>45082</v>
      </c>
      <c r="B16497" s="10">
        <v>45627.3227662037</v>
      </c>
      <c r="C16497" s="11" t="s">
        <v>45083</v>
      </c>
      <c r="D16497" s="12">
        <v>12.0</v>
      </c>
      <c r="E16497" s="10" t="s">
        <v>26</v>
      </c>
      <c r="F16497" s="12">
        <v>2024.0</v>
      </c>
      <c r="G16497" s="13" t="s">
        <v>45084</v>
      </c>
      <c r="H16497" s="14" t="s">
        <v>45085</v>
      </c>
      <c r="I16497" s="12">
        <v>8468849.0</v>
      </c>
      <c r="J16497" s="15" t="str">
        <f t="shared" si="1"/>
        <v>Relevant</v>
      </c>
    </row>
    <row r="16498" ht="22.5" customHeight="1">
      <c r="A16498" s="9" t="s">
        <v>45086</v>
      </c>
      <c r="B16498" s="10">
        <v>45619.843564814815</v>
      </c>
      <c r="C16498" s="11" t="s">
        <v>45087</v>
      </c>
      <c r="D16498" s="12">
        <v>11.0</v>
      </c>
      <c r="E16498" s="10" t="s">
        <v>17</v>
      </c>
      <c r="F16498" s="12">
        <v>2024.0</v>
      </c>
      <c r="G16498" s="13" t="s">
        <v>13</v>
      </c>
      <c r="H16498" s="14" t="s">
        <v>31</v>
      </c>
      <c r="I16498" s="12">
        <v>42.0</v>
      </c>
      <c r="J16498" s="15" t="str">
        <f t="shared" si="1"/>
        <v>Relevant</v>
      </c>
    </row>
    <row r="16499" ht="22.5" customHeight="1">
      <c r="A16499" s="9" t="s">
        <v>45088</v>
      </c>
      <c r="B16499" s="10">
        <v>45697.17934027778</v>
      </c>
      <c r="C16499" s="11" t="s">
        <v>45089</v>
      </c>
      <c r="D16499" s="12">
        <v>2.0</v>
      </c>
      <c r="E16499" s="10" t="s">
        <v>12</v>
      </c>
      <c r="F16499" s="12">
        <v>2025.0</v>
      </c>
      <c r="G16499" s="13" t="s">
        <v>13</v>
      </c>
      <c r="H16499" s="14" t="s">
        <v>14</v>
      </c>
      <c r="I16499" s="12">
        <v>1409.0</v>
      </c>
      <c r="J16499" s="15" t="str">
        <f t="shared" si="1"/>
        <v>Relevant</v>
      </c>
    </row>
    <row r="16500" ht="22.5" customHeight="1">
      <c r="A16500" s="9" t="s">
        <v>45090</v>
      </c>
      <c r="B16500" s="10">
        <v>45527.2818958912</v>
      </c>
      <c r="C16500" s="11" t="s">
        <v>45091</v>
      </c>
      <c r="D16500" s="12">
        <v>8.0</v>
      </c>
      <c r="E16500" s="10" t="s">
        <v>167</v>
      </c>
      <c r="F16500" s="12">
        <v>2024.0</v>
      </c>
      <c r="G16500" s="13" t="s">
        <v>45092</v>
      </c>
      <c r="H16500" s="14" t="s">
        <v>45093</v>
      </c>
      <c r="I16500" s="12">
        <v>1.4438863E7</v>
      </c>
      <c r="J16500" s="15" t="str">
        <f t="shared" si="1"/>
        <v>Irrelevant</v>
      </c>
    </row>
    <row r="16501" ht="22.5" customHeight="1">
      <c r="A16501" s="9" t="s">
        <v>45094</v>
      </c>
      <c r="B16501" s="10">
        <v>45618.783483796295</v>
      </c>
      <c r="C16501" s="11" t="s">
        <v>45095</v>
      </c>
      <c r="D16501" s="12">
        <v>11.0</v>
      </c>
      <c r="E16501" s="10" t="s">
        <v>17</v>
      </c>
      <c r="F16501" s="12">
        <v>2024.0</v>
      </c>
      <c r="G16501" s="13" t="s">
        <v>13</v>
      </c>
      <c r="H16501" s="14" t="s">
        <v>965</v>
      </c>
      <c r="I16501" s="12">
        <v>295.0</v>
      </c>
      <c r="J16501" s="15" t="str">
        <f t="shared" si="1"/>
        <v>Relevant</v>
      </c>
    </row>
    <row r="16502" ht="22.5" customHeight="1">
      <c r="A16502" s="9" t="s">
        <v>45096</v>
      </c>
      <c r="B16502" s="10">
        <v>45629.58767361111</v>
      </c>
      <c r="C16502" s="11" t="s">
        <v>45097</v>
      </c>
      <c r="D16502" s="12">
        <v>12.0</v>
      </c>
      <c r="E16502" s="10" t="s">
        <v>26</v>
      </c>
      <c r="F16502" s="12">
        <v>2024.0</v>
      </c>
      <c r="G16502" s="13" t="s">
        <v>13</v>
      </c>
      <c r="H16502" s="14" t="s">
        <v>237</v>
      </c>
      <c r="I16502" s="12">
        <v>551.0</v>
      </c>
      <c r="J16502" s="15" t="str">
        <f t="shared" si="1"/>
        <v>Relevant</v>
      </c>
    </row>
    <row r="16503" ht="22.5" customHeight="1">
      <c r="A16503" s="9" t="s">
        <v>45098</v>
      </c>
      <c r="B16503" s="10">
        <v>45563.3684375</v>
      </c>
      <c r="C16503" s="11" t="s">
        <v>45099</v>
      </c>
      <c r="D16503" s="12">
        <v>9.0</v>
      </c>
      <c r="E16503" s="10" t="s">
        <v>114</v>
      </c>
      <c r="F16503" s="12">
        <v>2024.0</v>
      </c>
      <c r="G16503" s="13" t="s">
        <v>45100</v>
      </c>
      <c r="H16503" s="14" t="s">
        <v>45101</v>
      </c>
      <c r="I16503" s="12">
        <v>253820.0</v>
      </c>
      <c r="J16503" s="15" t="str">
        <f t="shared" si="1"/>
        <v>Irrelevant</v>
      </c>
    </row>
    <row r="16504" ht="22.5" customHeight="1">
      <c r="A16504" s="9" t="s">
        <v>45102</v>
      </c>
      <c r="B16504" s="10">
        <v>45650.80399305555</v>
      </c>
      <c r="C16504" s="11" t="s">
        <v>45103</v>
      </c>
      <c r="D16504" s="12">
        <v>12.0</v>
      </c>
      <c r="E16504" s="10" t="s">
        <v>26</v>
      </c>
      <c r="F16504" s="12">
        <v>2024.0</v>
      </c>
      <c r="G16504" s="13" t="s">
        <v>13</v>
      </c>
      <c r="H16504" s="14" t="s">
        <v>131</v>
      </c>
      <c r="I16504" s="12">
        <v>904.0</v>
      </c>
      <c r="J16504" s="15" t="str">
        <f t="shared" si="1"/>
        <v>Relevant</v>
      </c>
    </row>
    <row r="16505" ht="22.5" customHeight="1">
      <c r="A16505" s="9" t="s">
        <v>45104</v>
      </c>
      <c r="B16505" s="10">
        <v>45584.96324074074</v>
      </c>
      <c r="C16505" s="11" t="s">
        <v>8010</v>
      </c>
      <c r="D16505" s="12">
        <v>10.0</v>
      </c>
      <c r="E16505" s="10" t="s">
        <v>42</v>
      </c>
      <c r="F16505" s="12">
        <v>2024.0</v>
      </c>
      <c r="G16505" s="13" t="s">
        <v>13</v>
      </c>
      <c r="H16505" s="14" t="s">
        <v>45105</v>
      </c>
      <c r="I16505" s="12">
        <v>207.0</v>
      </c>
      <c r="J16505" s="15" t="str">
        <f t="shared" si="1"/>
        <v>Relevant</v>
      </c>
    </row>
    <row r="16506" ht="22.5" customHeight="1">
      <c r="A16506" s="9" t="s">
        <v>45106</v>
      </c>
      <c r="B16506" s="10">
        <v>45616.7578587963</v>
      </c>
      <c r="C16506" s="11" t="s">
        <v>39124</v>
      </c>
      <c r="D16506" s="12">
        <v>11.0</v>
      </c>
      <c r="E16506" s="10" t="s">
        <v>17</v>
      </c>
      <c r="F16506" s="12">
        <v>2024.0</v>
      </c>
      <c r="G16506" s="13" t="s">
        <v>13</v>
      </c>
      <c r="H16506" s="14" t="s">
        <v>45107</v>
      </c>
      <c r="I16506" s="12">
        <v>13055.0</v>
      </c>
      <c r="J16506" s="15" t="str">
        <f t="shared" si="1"/>
        <v>Relevant</v>
      </c>
    </row>
    <row r="16507" ht="22.5" customHeight="1">
      <c r="A16507" s="9" t="s">
        <v>45108</v>
      </c>
      <c r="B16507" s="10">
        <v>45586.76431712963</v>
      </c>
      <c r="C16507" s="11" t="s">
        <v>4914</v>
      </c>
      <c r="D16507" s="12">
        <v>10.0</v>
      </c>
      <c r="E16507" s="10" t="s">
        <v>42</v>
      </c>
      <c r="F16507" s="12">
        <v>2024.0</v>
      </c>
      <c r="G16507" s="13" t="s">
        <v>13</v>
      </c>
      <c r="H16507" s="14" t="s">
        <v>1391</v>
      </c>
      <c r="I16507" s="12">
        <v>28.0</v>
      </c>
      <c r="J16507" s="15" t="str">
        <f t="shared" si="1"/>
        <v>Relevant</v>
      </c>
    </row>
    <row r="16508" ht="22.5" customHeight="1">
      <c r="A16508" s="9" t="s">
        <v>45109</v>
      </c>
      <c r="B16508" s="10">
        <v>45582.593773148146</v>
      </c>
      <c r="C16508" s="11" t="s">
        <v>38486</v>
      </c>
      <c r="D16508" s="12">
        <v>10.0</v>
      </c>
      <c r="E16508" s="10" t="s">
        <v>42</v>
      </c>
      <c r="F16508" s="12">
        <v>2024.0</v>
      </c>
      <c r="G16508" s="13" t="s">
        <v>45110</v>
      </c>
      <c r="H16508" s="14" t="s">
        <v>45111</v>
      </c>
      <c r="I16508" s="12">
        <v>9593283.0</v>
      </c>
      <c r="J16508" s="15" t="str">
        <f t="shared" si="1"/>
        <v>Relevant</v>
      </c>
    </row>
    <row r="16509" ht="22.5" customHeight="1">
      <c r="A16509" s="9" t="s">
        <v>45112</v>
      </c>
      <c r="B16509" s="10">
        <v>45614.8125462963</v>
      </c>
      <c r="C16509" s="11" t="s">
        <v>45113</v>
      </c>
      <c r="D16509" s="12">
        <v>11.0</v>
      </c>
      <c r="E16509" s="10" t="s">
        <v>17</v>
      </c>
      <c r="F16509" s="12">
        <v>2024.0</v>
      </c>
      <c r="G16509" s="13" t="s">
        <v>13</v>
      </c>
      <c r="H16509" s="14" t="s">
        <v>423</v>
      </c>
      <c r="I16509" s="12">
        <v>185.0</v>
      </c>
      <c r="J16509" s="15" t="str">
        <f t="shared" si="1"/>
        <v>Relevant</v>
      </c>
    </row>
    <row r="16510" ht="22.5" customHeight="1">
      <c r="A16510" s="9" t="s">
        <v>45114</v>
      </c>
      <c r="B16510" s="10">
        <v>45587.05909722222</v>
      </c>
      <c r="C16510" s="11" t="s">
        <v>45115</v>
      </c>
      <c r="D16510" s="12">
        <v>10.0</v>
      </c>
      <c r="E16510" s="10" t="s">
        <v>42</v>
      </c>
      <c r="F16510" s="12">
        <v>2024.0</v>
      </c>
      <c r="G16510" s="13" t="s">
        <v>13</v>
      </c>
      <c r="H16510" s="14" t="s">
        <v>175</v>
      </c>
      <c r="I16510" s="12">
        <v>156.0</v>
      </c>
      <c r="J16510" s="15" t="str">
        <f t="shared" si="1"/>
        <v>Irrelevant</v>
      </c>
    </row>
    <row r="16511" ht="22.5" customHeight="1">
      <c r="A16511" s="9" t="s">
        <v>45116</v>
      </c>
      <c r="B16511" s="10">
        <v>45450.387556215275</v>
      </c>
      <c r="C16511" s="11" t="s">
        <v>45117</v>
      </c>
      <c r="D16511" s="12">
        <v>6.0</v>
      </c>
      <c r="E16511" s="10" t="s">
        <v>34</v>
      </c>
      <c r="F16511" s="12">
        <v>2024.0</v>
      </c>
      <c r="G16511" s="13" t="s">
        <v>45118</v>
      </c>
      <c r="H16511" s="14" t="s">
        <v>45119</v>
      </c>
      <c r="I16511" s="12">
        <v>6043276.0</v>
      </c>
      <c r="J16511" s="15" t="str">
        <f t="shared" si="1"/>
        <v>Irrelevant</v>
      </c>
    </row>
    <row r="16512" ht="22.5" customHeight="1">
      <c r="A16512" s="9" t="s">
        <v>45120</v>
      </c>
      <c r="B16512" s="10">
        <v>45580.833333333336</v>
      </c>
      <c r="C16512" s="11" t="s">
        <v>9918</v>
      </c>
      <c r="D16512" s="12">
        <v>10.0</v>
      </c>
      <c r="E16512" s="10" t="s">
        <v>42</v>
      </c>
      <c r="F16512" s="12">
        <v>2024.0</v>
      </c>
      <c r="G16512" s="13" t="s">
        <v>45121</v>
      </c>
      <c r="H16512" s="14" t="s">
        <v>45122</v>
      </c>
      <c r="I16512" s="12">
        <v>4223487.0</v>
      </c>
      <c r="J16512" s="15" t="str">
        <f t="shared" si="1"/>
        <v>Relevant</v>
      </c>
    </row>
    <row r="16513" ht="22.5" customHeight="1">
      <c r="A16513" s="9" t="s">
        <v>45123</v>
      </c>
      <c r="B16513" s="10">
        <v>45618.73150462963</v>
      </c>
      <c r="C16513" s="11" t="s">
        <v>45124</v>
      </c>
      <c r="D16513" s="12">
        <v>11.0</v>
      </c>
      <c r="E16513" s="10" t="s">
        <v>17</v>
      </c>
      <c r="F16513" s="12">
        <v>2024.0</v>
      </c>
      <c r="G16513" s="13" t="s">
        <v>45125</v>
      </c>
      <c r="H16513" s="14" t="s">
        <v>45126</v>
      </c>
      <c r="I16513" s="12">
        <v>163775.0</v>
      </c>
      <c r="J16513" s="15" t="str">
        <f t="shared" si="1"/>
        <v>Relevant</v>
      </c>
    </row>
    <row r="16514" ht="22.5" customHeight="1">
      <c r="A16514" s="9" t="s">
        <v>45127</v>
      </c>
      <c r="B16514" s="10">
        <v>45618.808333333334</v>
      </c>
      <c r="C16514" s="11" t="s">
        <v>35173</v>
      </c>
      <c r="D16514" s="12">
        <v>11.0</v>
      </c>
      <c r="E16514" s="10" t="s">
        <v>17</v>
      </c>
      <c r="F16514" s="12">
        <v>2024.0</v>
      </c>
      <c r="G16514" s="13" t="s">
        <v>45128</v>
      </c>
      <c r="H16514" s="14" t="s">
        <v>45129</v>
      </c>
      <c r="I16514" s="12">
        <v>1.5232462E7</v>
      </c>
      <c r="J16514" s="15" t="str">
        <f t="shared" si="1"/>
        <v>Relevant</v>
      </c>
    </row>
    <row r="16515" ht="22.5" customHeight="1">
      <c r="A16515" s="9" t="s">
        <v>45130</v>
      </c>
      <c r="B16515" s="10">
        <v>45592.51578703704</v>
      </c>
      <c r="C16515" s="11" t="s">
        <v>45131</v>
      </c>
      <c r="D16515" s="12">
        <v>10.0</v>
      </c>
      <c r="E16515" s="10" t="s">
        <v>42</v>
      </c>
      <c r="F16515" s="12">
        <v>2024.0</v>
      </c>
      <c r="G16515" s="13" t="s">
        <v>13</v>
      </c>
      <c r="H16515" s="14" t="s">
        <v>97</v>
      </c>
      <c r="I16515" s="12">
        <v>196.0</v>
      </c>
      <c r="J16515" s="15" t="str">
        <f t="shared" si="1"/>
        <v>Relevant</v>
      </c>
    </row>
    <row r="16516" ht="22.5" customHeight="1">
      <c r="A16516" s="9" t="s">
        <v>45132</v>
      </c>
      <c r="B16516" s="10">
        <v>45642.88686342593</v>
      </c>
      <c r="C16516" s="11" t="s">
        <v>45133</v>
      </c>
      <c r="D16516" s="12">
        <v>12.0</v>
      </c>
      <c r="E16516" s="10" t="s">
        <v>26</v>
      </c>
      <c r="F16516" s="12">
        <v>2024.0</v>
      </c>
      <c r="G16516" s="13" t="s">
        <v>45134</v>
      </c>
      <c r="H16516" s="14" t="s">
        <v>45135</v>
      </c>
      <c r="I16516" s="12">
        <v>622887.0</v>
      </c>
      <c r="J16516" s="15" t="str">
        <f t="shared" si="1"/>
        <v>Irrelevant</v>
      </c>
    </row>
    <row r="16517" ht="22.5" customHeight="1">
      <c r="A16517" s="9" t="s">
        <v>45136</v>
      </c>
      <c r="B16517" s="10">
        <v>45625.481307870374</v>
      </c>
      <c r="C16517" s="11" t="s">
        <v>45137</v>
      </c>
      <c r="D16517" s="12">
        <v>11.0</v>
      </c>
      <c r="E16517" s="10" t="s">
        <v>17</v>
      </c>
      <c r="F16517" s="12">
        <v>2024.0</v>
      </c>
      <c r="G16517" s="13" t="s">
        <v>13</v>
      </c>
      <c r="H16517" s="14" t="s">
        <v>21821</v>
      </c>
      <c r="I16517" s="12">
        <v>359.0</v>
      </c>
      <c r="J16517" s="15" t="str">
        <f t="shared" si="1"/>
        <v>Relevant</v>
      </c>
    </row>
    <row r="16518" ht="22.5" customHeight="1">
      <c r="A16518" s="9" t="s">
        <v>45138</v>
      </c>
      <c r="B16518" s="10">
        <v>45586.55915277778</v>
      </c>
      <c r="C16518" s="11" t="s">
        <v>40493</v>
      </c>
      <c r="D16518" s="12">
        <v>10.0</v>
      </c>
      <c r="E16518" s="10" t="s">
        <v>42</v>
      </c>
      <c r="F16518" s="12">
        <v>2024.0</v>
      </c>
      <c r="G16518" s="13" t="s">
        <v>45139</v>
      </c>
      <c r="H16518" s="14" t="s">
        <v>45140</v>
      </c>
      <c r="I16518" s="12">
        <v>7850902.0</v>
      </c>
      <c r="J16518" s="15" t="str">
        <f t="shared" si="1"/>
        <v>Irrelevant</v>
      </c>
    </row>
    <row r="16519" ht="22.5" customHeight="1">
      <c r="A16519" s="9" t="s">
        <v>45141</v>
      </c>
      <c r="B16519" s="10">
        <v>45643.6547337963</v>
      </c>
      <c r="C16519" s="11" t="s">
        <v>45142</v>
      </c>
      <c r="D16519" s="12">
        <v>12.0</v>
      </c>
      <c r="E16519" s="10" t="s">
        <v>26</v>
      </c>
      <c r="F16519" s="12">
        <v>2024.0</v>
      </c>
      <c r="G16519" s="13" t="s">
        <v>13</v>
      </c>
      <c r="H16519" s="14" t="s">
        <v>1646</v>
      </c>
      <c r="I16519" s="12">
        <v>39500.0</v>
      </c>
      <c r="J16519" s="15" t="str">
        <f t="shared" si="1"/>
        <v>Irrelevant</v>
      </c>
    </row>
    <row r="16520" ht="22.5" customHeight="1">
      <c r="A16520" s="9" t="s">
        <v>45143</v>
      </c>
      <c r="B16520" s="10">
        <v>45514.47903778935</v>
      </c>
      <c r="C16520" s="11" t="s">
        <v>45144</v>
      </c>
      <c r="D16520" s="12">
        <v>8.0</v>
      </c>
      <c r="E16520" s="10" t="s">
        <v>167</v>
      </c>
      <c r="F16520" s="12">
        <v>2024.0</v>
      </c>
      <c r="G16520" s="13" t="s">
        <v>45145</v>
      </c>
      <c r="H16520" s="14" t="s">
        <v>45146</v>
      </c>
      <c r="I16520" s="12">
        <v>8462111.0</v>
      </c>
      <c r="J16520" s="15" t="str">
        <f t="shared" si="1"/>
        <v>Irrelevant</v>
      </c>
    </row>
    <row r="16521" ht="22.5" customHeight="1">
      <c r="A16521" s="9" t="s">
        <v>45147</v>
      </c>
      <c r="B16521" s="10">
        <v>45582.37358796296</v>
      </c>
      <c r="C16521" s="11" t="s">
        <v>45148</v>
      </c>
      <c r="D16521" s="12">
        <v>10.0</v>
      </c>
      <c r="E16521" s="10" t="s">
        <v>42</v>
      </c>
      <c r="F16521" s="12">
        <v>2024.0</v>
      </c>
      <c r="G16521" s="13" t="s">
        <v>13</v>
      </c>
      <c r="H16521" s="14" t="s">
        <v>45149</v>
      </c>
      <c r="I16521" s="12">
        <v>2586.0</v>
      </c>
      <c r="J16521" s="15" t="str">
        <f t="shared" si="1"/>
        <v>Relevant</v>
      </c>
    </row>
    <row r="16522" ht="22.5" customHeight="1">
      <c r="A16522" s="9" t="s">
        <v>45150</v>
      </c>
      <c r="B16522" s="10">
        <v>45707.88791666667</v>
      </c>
      <c r="C16522" s="11" t="s">
        <v>45151</v>
      </c>
      <c r="D16522" s="12">
        <v>2.0</v>
      </c>
      <c r="E16522" s="10" t="s">
        <v>12</v>
      </c>
      <c r="F16522" s="12">
        <v>2025.0</v>
      </c>
      <c r="G16522" s="13" t="s">
        <v>13</v>
      </c>
      <c r="H16522" s="14" t="s">
        <v>45152</v>
      </c>
      <c r="I16522" s="12">
        <v>0.0</v>
      </c>
      <c r="J16522" s="15" t="str">
        <f t="shared" si="1"/>
        <v>Relevant</v>
      </c>
    </row>
    <row r="16523" ht="22.5" customHeight="1">
      <c r="A16523" s="9" t="s">
        <v>45153</v>
      </c>
      <c r="B16523" s="10">
        <v>45584.63324074074</v>
      </c>
      <c r="C16523" s="11" t="s">
        <v>32015</v>
      </c>
      <c r="D16523" s="12">
        <v>10.0</v>
      </c>
      <c r="E16523" s="10" t="s">
        <v>42</v>
      </c>
      <c r="F16523" s="12">
        <v>2024.0</v>
      </c>
      <c r="G16523" s="13" t="s">
        <v>13</v>
      </c>
      <c r="H16523" s="14" t="s">
        <v>45154</v>
      </c>
      <c r="I16523" s="12">
        <v>378.0</v>
      </c>
      <c r="J16523" s="15" t="str">
        <f t="shared" si="1"/>
        <v>Relevant</v>
      </c>
    </row>
    <row r="16524" ht="22.5" customHeight="1">
      <c r="A16524" s="9" t="s">
        <v>45155</v>
      </c>
      <c r="B16524" s="10">
        <v>45389.56607638889</v>
      </c>
      <c r="C16524" s="11" t="s">
        <v>45156</v>
      </c>
      <c r="D16524" s="12">
        <v>4.0</v>
      </c>
      <c r="E16524" s="10" t="s">
        <v>274</v>
      </c>
      <c r="F16524" s="12">
        <v>2024.0</v>
      </c>
      <c r="G16524" s="13" t="s">
        <v>13</v>
      </c>
      <c r="H16524" s="14" t="s">
        <v>1609</v>
      </c>
      <c r="I16524" s="12">
        <v>174.0</v>
      </c>
      <c r="J16524" s="15" t="str">
        <f t="shared" si="1"/>
        <v>Relevant</v>
      </c>
    </row>
    <row r="16525" ht="22.5" customHeight="1">
      <c r="A16525" s="9" t="s">
        <v>45157</v>
      </c>
      <c r="B16525" s="10">
        <v>45616.33621527778</v>
      </c>
      <c r="C16525" s="11" t="s">
        <v>40432</v>
      </c>
      <c r="D16525" s="12">
        <v>11.0</v>
      </c>
      <c r="E16525" s="10" t="s">
        <v>17</v>
      </c>
      <c r="F16525" s="12">
        <v>2024.0</v>
      </c>
      <c r="G16525" s="13" t="s">
        <v>13</v>
      </c>
      <c r="H16525" s="14" t="s">
        <v>45158</v>
      </c>
      <c r="I16525" s="12">
        <v>1897.0</v>
      </c>
      <c r="J16525" s="15" t="str">
        <f t="shared" si="1"/>
        <v>Irrelevant</v>
      </c>
    </row>
    <row r="16526" ht="22.5" customHeight="1">
      <c r="A16526" s="9" t="s">
        <v>45159</v>
      </c>
      <c r="B16526" s="10">
        <v>45482.35172453704</v>
      </c>
      <c r="C16526" s="11" t="s">
        <v>14390</v>
      </c>
      <c r="D16526" s="12">
        <v>7.0</v>
      </c>
      <c r="E16526" s="10" t="s">
        <v>55</v>
      </c>
      <c r="F16526" s="12">
        <v>2024.0</v>
      </c>
      <c r="G16526" s="13" t="s">
        <v>13</v>
      </c>
      <c r="H16526" s="14" t="s">
        <v>45160</v>
      </c>
      <c r="I16526" s="12">
        <v>197.0</v>
      </c>
      <c r="J16526" s="15" t="str">
        <f t="shared" si="1"/>
        <v>Irrelevant</v>
      </c>
    </row>
    <row r="16527" ht="22.5" customHeight="1">
      <c r="A16527" s="9" t="s">
        <v>45161</v>
      </c>
      <c r="B16527" s="10">
        <v>45596.47976851852</v>
      </c>
      <c r="C16527" s="11" t="s">
        <v>19168</v>
      </c>
      <c r="D16527" s="12">
        <v>10.0</v>
      </c>
      <c r="E16527" s="10" t="s">
        <v>42</v>
      </c>
      <c r="F16527" s="12">
        <v>2024.0</v>
      </c>
      <c r="G16527" s="13" t="s">
        <v>13</v>
      </c>
      <c r="H16527" s="14" t="s">
        <v>5957</v>
      </c>
      <c r="I16527" s="12">
        <v>5.0</v>
      </c>
      <c r="J16527" s="15" t="str">
        <f t="shared" si="1"/>
        <v>Irrelevant</v>
      </c>
    </row>
    <row r="16528" ht="22.5" customHeight="1">
      <c r="A16528" s="9" t="s">
        <v>45162</v>
      </c>
      <c r="B16528" s="10">
        <v>45591.563680555555</v>
      </c>
      <c r="C16528" s="11" t="s">
        <v>23536</v>
      </c>
      <c r="D16528" s="12">
        <v>10.0</v>
      </c>
      <c r="E16528" s="10" t="s">
        <v>42</v>
      </c>
      <c r="F16528" s="12">
        <v>2024.0</v>
      </c>
      <c r="G16528" s="13" t="s">
        <v>13</v>
      </c>
      <c r="H16528" s="14" t="s">
        <v>45163</v>
      </c>
      <c r="I16528" s="12">
        <v>3987.0</v>
      </c>
      <c r="J16528" s="15" t="str">
        <f t="shared" si="1"/>
        <v>Irrelevant</v>
      </c>
    </row>
    <row r="16529" ht="22.5" customHeight="1">
      <c r="A16529" s="9" t="s">
        <v>45164</v>
      </c>
      <c r="B16529" s="10">
        <v>45697.607627314814</v>
      </c>
      <c r="C16529" s="11" t="s">
        <v>45165</v>
      </c>
      <c r="D16529" s="12">
        <v>2.0</v>
      </c>
      <c r="E16529" s="10" t="s">
        <v>12</v>
      </c>
      <c r="F16529" s="12">
        <v>2025.0</v>
      </c>
      <c r="G16529" s="13" t="s">
        <v>13</v>
      </c>
      <c r="H16529" s="14" t="s">
        <v>14</v>
      </c>
      <c r="I16529" s="12">
        <v>79.0</v>
      </c>
      <c r="J16529" s="15" t="str">
        <f t="shared" si="1"/>
        <v>Relevant</v>
      </c>
    </row>
    <row r="16530" ht="22.5" customHeight="1">
      <c r="A16530" s="9" t="s">
        <v>45166</v>
      </c>
      <c r="B16530" s="10">
        <v>45585.42155092592</v>
      </c>
      <c r="C16530" s="11" t="s">
        <v>45167</v>
      </c>
      <c r="D16530" s="12">
        <v>10.0</v>
      </c>
      <c r="E16530" s="10" t="s">
        <v>42</v>
      </c>
      <c r="F16530" s="12">
        <v>2024.0</v>
      </c>
      <c r="G16530" s="13" t="s">
        <v>45168</v>
      </c>
      <c r="H16530" s="14" t="s">
        <v>45169</v>
      </c>
      <c r="I16530" s="12">
        <v>1568.0</v>
      </c>
      <c r="J16530" s="15" t="str">
        <f t="shared" si="1"/>
        <v>Irrelevant</v>
      </c>
    </row>
    <row r="16531" ht="22.5" customHeight="1">
      <c r="A16531" s="9" t="s">
        <v>45170</v>
      </c>
      <c r="B16531" s="10">
        <v>45543.92346064815</v>
      </c>
      <c r="C16531" s="11" t="s">
        <v>45171</v>
      </c>
      <c r="D16531" s="12">
        <v>9.0</v>
      </c>
      <c r="E16531" s="10" t="s">
        <v>114</v>
      </c>
      <c r="F16531" s="12">
        <v>2024.0</v>
      </c>
      <c r="G16531" s="13" t="s">
        <v>45172</v>
      </c>
      <c r="H16531" s="14" t="s">
        <v>45173</v>
      </c>
      <c r="I16531" s="12">
        <v>8882855.0</v>
      </c>
      <c r="J16531" s="15" t="str">
        <f t="shared" si="1"/>
        <v>Relevant</v>
      </c>
    </row>
    <row r="16532" ht="22.5" customHeight="1">
      <c r="A16532" s="9" t="s">
        <v>45174</v>
      </c>
      <c r="B16532" s="10">
        <v>45615.63039351852</v>
      </c>
      <c r="C16532" s="11" t="s">
        <v>45175</v>
      </c>
      <c r="D16532" s="12">
        <v>11.0</v>
      </c>
      <c r="E16532" s="10" t="s">
        <v>17</v>
      </c>
      <c r="F16532" s="12">
        <v>2024.0</v>
      </c>
      <c r="G16532" s="13" t="s">
        <v>13</v>
      </c>
      <c r="H16532" s="14" t="s">
        <v>31</v>
      </c>
      <c r="I16532" s="12">
        <v>3.0</v>
      </c>
      <c r="J16532" s="15" t="str">
        <f t="shared" si="1"/>
        <v>Relevant</v>
      </c>
    </row>
    <row r="16533" ht="22.5" customHeight="1">
      <c r="A16533" s="9" t="s">
        <v>45176</v>
      </c>
      <c r="B16533" s="10">
        <v>45658.33935185185</v>
      </c>
      <c r="C16533" s="11" t="s">
        <v>45177</v>
      </c>
      <c r="D16533" s="12">
        <v>1.0</v>
      </c>
      <c r="E16533" s="10" t="s">
        <v>70</v>
      </c>
      <c r="F16533" s="12">
        <v>2025.0</v>
      </c>
      <c r="G16533" s="13" t="s">
        <v>45178</v>
      </c>
      <c r="H16533" s="14" t="s">
        <v>45179</v>
      </c>
      <c r="I16533" s="12">
        <v>50810.0</v>
      </c>
      <c r="J16533" s="15" t="str">
        <f t="shared" si="1"/>
        <v>Irrelevant</v>
      </c>
    </row>
    <row r="16534" ht="22.5" customHeight="1">
      <c r="A16534" s="9" t="s">
        <v>45180</v>
      </c>
      <c r="B16534" s="10">
        <v>45615.86818287037</v>
      </c>
      <c r="C16534" s="11" t="s">
        <v>45181</v>
      </c>
      <c r="D16534" s="12">
        <v>11.0</v>
      </c>
      <c r="E16534" s="10" t="s">
        <v>17</v>
      </c>
      <c r="F16534" s="12">
        <v>2024.0</v>
      </c>
      <c r="G16534" s="13" t="s">
        <v>13</v>
      </c>
      <c r="H16534" s="14" t="s">
        <v>781</v>
      </c>
      <c r="I16534" s="12">
        <v>91.0</v>
      </c>
      <c r="J16534" s="15" t="str">
        <f t="shared" si="1"/>
        <v>Irrelevant</v>
      </c>
    </row>
    <row r="16535" ht="22.5" customHeight="1">
      <c r="A16535" s="9" t="s">
        <v>45182</v>
      </c>
      <c r="B16535" s="10">
        <v>45402.85019675926</v>
      </c>
      <c r="C16535" s="11" t="s">
        <v>45183</v>
      </c>
      <c r="D16535" s="12">
        <v>4.0</v>
      </c>
      <c r="E16535" s="10" t="s">
        <v>274</v>
      </c>
      <c r="F16535" s="12">
        <v>2024.0</v>
      </c>
      <c r="G16535" s="13" t="s">
        <v>45184</v>
      </c>
      <c r="H16535" s="14" t="s">
        <v>45185</v>
      </c>
      <c r="I16535" s="12">
        <v>1.0029689E7</v>
      </c>
      <c r="J16535" s="15" t="str">
        <f t="shared" si="1"/>
        <v>Irrelevant</v>
      </c>
    </row>
    <row r="16536" ht="22.5" customHeight="1">
      <c r="A16536" s="9" t="s">
        <v>45186</v>
      </c>
      <c r="B16536" s="10">
        <v>45611.92872685185</v>
      </c>
      <c r="C16536" s="11" t="s">
        <v>45187</v>
      </c>
      <c r="D16536" s="12">
        <v>11.0</v>
      </c>
      <c r="E16536" s="10" t="s">
        <v>17</v>
      </c>
      <c r="F16536" s="12">
        <v>2024.0</v>
      </c>
      <c r="G16536" s="13" t="s">
        <v>13</v>
      </c>
      <c r="H16536" s="14" t="s">
        <v>2744</v>
      </c>
      <c r="I16536" s="12">
        <v>1407.0</v>
      </c>
      <c r="J16536" s="15" t="str">
        <f t="shared" si="1"/>
        <v>Relevant</v>
      </c>
    </row>
    <row r="16537" ht="22.5" customHeight="1">
      <c r="A16537" s="9" t="s">
        <v>45188</v>
      </c>
      <c r="B16537" s="10">
        <v>45613.461700694446</v>
      </c>
      <c r="C16537" s="11" t="s">
        <v>32076</v>
      </c>
      <c r="D16537" s="12">
        <v>11.0</v>
      </c>
      <c r="E16537" s="10" t="s">
        <v>17</v>
      </c>
      <c r="F16537" s="12">
        <v>2024.0</v>
      </c>
      <c r="G16537" s="13" t="s">
        <v>45189</v>
      </c>
      <c r="H16537" s="14" t="s">
        <v>45190</v>
      </c>
      <c r="I16537" s="12">
        <v>1.1946612E7</v>
      </c>
      <c r="J16537" s="15" t="str">
        <f t="shared" si="1"/>
        <v>Relevant</v>
      </c>
    </row>
    <row r="16538" ht="22.5" customHeight="1">
      <c r="A16538" s="9" t="s">
        <v>45191</v>
      </c>
      <c r="B16538" s="10">
        <v>45587.75886574074</v>
      </c>
      <c r="C16538" s="11" t="s">
        <v>45192</v>
      </c>
      <c r="D16538" s="12">
        <v>10.0</v>
      </c>
      <c r="E16538" s="10" t="s">
        <v>42</v>
      </c>
      <c r="F16538" s="12">
        <v>2024.0</v>
      </c>
      <c r="G16538" s="13" t="s">
        <v>13</v>
      </c>
      <c r="H16538" s="14" t="s">
        <v>338</v>
      </c>
      <c r="I16538" s="12">
        <v>54.0</v>
      </c>
      <c r="J16538" s="15" t="str">
        <f t="shared" si="1"/>
        <v>Relevant</v>
      </c>
    </row>
    <row r="16539" ht="22.5" customHeight="1">
      <c r="A16539" s="9" t="s">
        <v>45193</v>
      </c>
      <c r="B16539" s="10">
        <v>45611.658101851855</v>
      </c>
      <c r="C16539" s="11" t="s">
        <v>45194</v>
      </c>
      <c r="D16539" s="12">
        <v>11.0</v>
      </c>
      <c r="E16539" s="10" t="s">
        <v>17</v>
      </c>
      <c r="F16539" s="12">
        <v>2024.0</v>
      </c>
      <c r="G16539" s="13" t="s">
        <v>45195</v>
      </c>
      <c r="H16539" s="14" t="s">
        <v>45196</v>
      </c>
      <c r="I16539" s="12">
        <v>2044972.0</v>
      </c>
      <c r="J16539" s="15" t="str">
        <f t="shared" si="1"/>
        <v>Relevant</v>
      </c>
    </row>
    <row r="16540" ht="22.5" customHeight="1">
      <c r="A16540" s="9" t="s">
        <v>45197</v>
      </c>
      <c r="B16540" s="10">
        <v>45591.926354166666</v>
      </c>
      <c r="C16540" s="11" t="s">
        <v>45198</v>
      </c>
      <c r="D16540" s="12">
        <v>10.0</v>
      </c>
      <c r="E16540" s="10" t="s">
        <v>42</v>
      </c>
      <c r="F16540" s="12">
        <v>2024.0</v>
      </c>
      <c r="G16540" s="13" t="s">
        <v>13</v>
      </c>
      <c r="H16540" s="14" t="s">
        <v>131</v>
      </c>
      <c r="I16540" s="12">
        <v>9.0</v>
      </c>
      <c r="J16540" s="15" t="str">
        <f t="shared" si="1"/>
        <v>Relevant</v>
      </c>
    </row>
    <row r="16541" ht="22.5" customHeight="1">
      <c r="A16541" s="9" t="s">
        <v>45199</v>
      </c>
      <c r="B16541" s="10">
        <v>45600.45376157408</v>
      </c>
      <c r="C16541" s="11" t="s">
        <v>22422</v>
      </c>
      <c r="D16541" s="12">
        <v>11.0</v>
      </c>
      <c r="E16541" s="10" t="s">
        <v>17</v>
      </c>
      <c r="F16541" s="12">
        <v>2024.0</v>
      </c>
      <c r="G16541" s="13" t="s">
        <v>45200</v>
      </c>
      <c r="H16541" s="14" t="s">
        <v>45201</v>
      </c>
      <c r="I16541" s="12">
        <v>255122.0</v>
      </c>
      <c r="J16541" s="15" t="str">
        <f t="shared" si="1"/>
        <v>Irrelevant</v>
      </c>
    </row>
    <row r="16542" ht="22.5" customHeight="1">
      <c r="A16542" s="9" t="s">
        <v>45202</v>
      </c>
      <c r="B16542" s="10">
        <v>45712.20753472222</v>
      </c>
      <c r="C16542" s="11" t="s">
        <v>45203</v>
      </c>
      <c r="D16542" s="12">
        <v>2.0</v>
      </c>
      <c r="E16542" s="10" t="s">
        <v>12</v>
      </c>
      <c r="F16542" s="12">
        <v>2025.0</v>
      </c>
      <c r="G16542" s="13" t="s">
        <v>13</v>
      </c>
      <c r="H16542" s="14" t="s">
        <v>1045</v>
      </c>
      <c r="I16542" s="12">
        <v>1326.0</v>
      </c>
      <c r="J16542" s="15" t="str">
        <f t="shared" si="1"/>
        <v>Relevant</v>
      </c>
    </row>
    <row r="16543" ht="22.5" customHeight="1">
      <c r="A16543" s="9" t="s">
        <v>45204</v>
      </c>
      <c r="B16543" s="10">
        <v>45471.631898148145</v>
      </c>
      <c r="C16543" s="11" t="s">
        <v>45205</v>
      </c>
      <c r="D16543" s="12">
        <v>6.0</v>
      </c>
      <c r="E16543" s="10" t="s">
        <v>34</v>
      </c>
      <c r="F16543" s="12">
        <v>2024.0</v>
      </c>
      <c r="G16543" s="13" t="s">
        <v>13</v>
      </c>
      <c r="H16543" s="14" t="s">
        <v>45206</v>
      </c>
      <c r="I16543" s="12">
        <v>3414.0</v>
      </c>
      <c r="J16543" s="15" t="str">
        <f t="shared" si="1"/>
        <v>Irrelevant</v>
      </c>
    </row>
    <row r="16544" ht="22.5" customHeight="1">
      <c r="A16544" s="9" t="s">
        <v>45207</v>
      </c>
      <c r="B16544" s="10">
        <v>45594.27030092593</v>
      </c>
      <c r="C16544" s="11" t="s">
        <v>45208</v>
      </c>
      <c r="D16544" s="12">
        <v>10.0</v>
      </c>
      <c r="E16544" s="10" t="s">
        <v>42</v>
      </c>
      <c r="F16544" s="12">
        <v>2024.0</v>
      </c>
      <c r="G16544" s="13" t="s">
        <v>13</v>
      </c>
      <c r="H16544" s="14" t="s">
        <v>97</v>
      </c>
      <c r="I16544" s="12">
        <v>307.0</v>
      </c>
      <c r="J16544" s="15" t="str">
        <f t="shared" si="1"/>
        <v>Relevant</v>
      </c>
    </row>
    <row r="16545" ht="22.5" customHeight="1">
      <c r="A16545" s="9" t="s">
        <v>45209</v>
      </c>
      <c r="B16545" s="10">
        <v>45696.8546875</v>
      </c>
      <c r="C16545" s="11" t="s">
        <v>45210</v>
      </c>
      <c r="D16545" s="12">
        <v>2.0</v>
      </c>
      <c r="E16545" s="10" t="s">
        <v>12</v>
      </c>
      <c r="F16545" s="12">
        <v>2025.0</v>
      </c>
      <c r="G16545" s="13" t="s">
        <v>13</v>
      </c>
      <c r="H16545" s="14" t="s">
        <v>2923</v>
      </c>
      <c r="I16545" s="12">
        <v>644.0</v>
      </c>
      <c r="J16545" s="15" t="str">
        <f t="shared" si="1"/>
        <v>Relevant</v>
      </c>
    </row>
    <row r="16546" ht="22.5" customHeight="1">
      <c r="A16546" s="9" t="s">
        <v>45211</v>
      </c>
      <c r="B16546" s="10">
        <v>45587.897009409724</v>
      </c>
      <c r="C16546" s="11" t="s">
        <v>45212</v>
      </c>
      <c r="D16546" s="12">
        <v>10.0</v>
      </c>
      <c r="E16546" s="10" t="s">
        <v>42</v>
      </c>
      <c r="F16546" s="12">
        <v>2024.0</v>
      </c>
      <c r="G16546" s="13" t="s">
        <v>45213</v>
      </c>
      <c r="H16546" s="14" t="s">
        <v>45214</v>
      </c>
      <c r="I16546" s="12">
        <v>6429.0</v>
      </c>
      <c r="J16546" s="15" t="str">
        <f t="shared" si="1"/>
        <v>Relevant</v>
      </c>
    </row>
    <row r="16547" ht="22.5" customHeight="1">
      <c r="A16547" s="9" t="s">
        <v>45215</v>
      </c>
      <c r="B16547" s="10">
        <v>45477.701840277776</v>
      </c>
      <c r="C16547" s="11" t="s">
        <v>45216</v>
      </c>
      <c r="D16547" s="12">
        <v>7.0</v>
      </c>
      <c r="E16547" s="10" t="s">
        <v>55</v>
      </c>
      <c r="F16547" s="12">
        <v>2024.0</v>
      </c>
      <c r="G16547" s="13" t="s">
        <v>13</v>
      </c>
      <c r="H16547" s="14" t="s">
        <v>56</v>
      </c>
      <c r="I16547" s="12">
        <v>245.0</v>
      </c>
      <c r="J16547" s="15" t="str">
        <f t="shared" si="1"/>
        <v>Relevant</v>
      </c>
    </row>
    <row r="16548" ht="22.5" customHeight="1">
      <c r="A16548" s="9" t="s">
        <v>45217</v>
      </c>
      <c r="B16548" s="10">
        <v>45651.54712962963</v>
      </c>
      <c r="C16548" s="11" t="s">
        <v>45218</v>
      </c>
      <c r="D16548" s="12">
        <v>12.0</v>
      </c>
      <c r="E16548" s="10" t="s">
        <v>26</v>
      </c>
      <c r="F16548" s="12">
        <v>2024.0</v>
      </c>
      <c r="G16548" s="13" t="s">
        <v>13</v>
      </c>
      <c r="H16548" s="14" t="s">
        <v>45219</v>
      </c>
      <c r="I16548" s="12">
        <v>5184.0</v>
      </c>
      <c r="J16548" s="15" t="str">
        <f t="shared" si="1"/>
        <v>Irrelevant</v>
      </c>
    </row>
    <row r="16549" ht="22.5" customHeight="1">
      <c r="A16549" s="9" t="s">
        <v>45220</v>
      </c>
      <c r="B16549" s="10">
        <v>45618.50743055555</v>
      </c>
      <c r="C16549" s="11" t="s">
        <v>45221</v>
      </c>
      <c r="D16549" s="12">
        <v>11.0</v>
      </c>
      <c r="E16549" s="10" t="s">
        <v>17</v>
      </c>
      <c r="F16549" s="12">
        <v>2024.0</v>
      </c>
      <c r="G16549" s="13" t="s">
        <v>13</v>
      </c>
      <c r="H16549" s="14" t="s">
        <v>305</v>
      </c>
      <c r="I16549" s="12">
        <v>1146.0</v>
      </c>
      <c r="J16549" s="15" t="str">
        <f t="shared" si="1"/>
        <v>Relevant</v>
      </c>
    </row>
    <row r="16550" ht="22.5" customHeight="1">
      <c r="A16550" s="9" t="s">
        <v>45222</v>
      </c>
      <c r="B16550" s="10">
        <v>45704.83943287037</v>
      </c>
      <c r="C16550" s="11" t="s">
        <v>45223</v>
      </c>
      <c r="D16550" s="12">
        <v>2.0</v>
      </c>
      <c r="E16550" s="10" t="s">
        <v>12</v>
      </c>
      <c r="F16550" s="12">
        <v>2025.0</v>
      </c>
      <c r="G16550" s="13" t="s">
        <v>13</v>
      </c>
      <c r="H16550" s="14" t="s">
        <v>8085</v>
      </c>
      <c r="I16550" s="12">
        <v>59129.0</v>
      </c>
      <c r="J16550" s="15" t="str">
        <f t="shared" si="1"/>
        <v>Relevant</v>
      </c>
    </row>
    <row r="16551" ht="22.5" customHeight="1">
      <c r="A16551" s="9" t="s">
        <v>45224</v>
      </c>
      <c r="B16551" s="10">
        <v>45631.910949074074</v>
      </c>
      <c r="C16551" s="11" t="s">
        <v>45225</v>
      </c>
      <c r="D16551" s="12">
        <v>12.0</v>
      </c>
      <c r="E16551" s="10" t="s">
        <v>26</v>
      </c>
      <c r="F16551" s="12">
        <v>2024.0</v>
      </c>
      <c r="G16551" s="13" t="s">
        <v>13</v>
      </c>
      <c r="H16551" s="14" t="s">
        <v>514</v>
      </c>
      <c r="I16551" s="12">
        <v>35.0</v>
      </c>
      <c r="J16551" s="15" t="str">
        <f t="shared" si="1"/>
        <v>Relevant</v>
      </c>
    </row>
    <row r="16552" ht="22.5" customHeight="1">
      <c r="A16552" s="9" t="s">
        <v>45226</v>
      </c>
      <c r="B16552" s="10">
        <v>45597.50277777778</v>
      </c>
      <c r="C16552" s="11" t="s">
        <v>17303</v>
      </c>
      <c r="D16552" s="12">
        <v>11.0</v>
      </c>
      <c r="E16552" s="10" t="s">
        <v>17</v>
      </c>
      <c r="F16552" s="12">
        <v>2024.0</v>
      </c>
      <c r="G16552" s="13" t="s">
        <v>45227</v>
      </c>
      <c r="H16552" s="14" t="s">
        <v>45228</v>
      </c>
      <c r="I16552" s="12">
        <v>2254164.0</v>
      </c>
      <c r="J16552" s="15" t="str">
        <f t="shared" si="1"/>
        <v>Relevant</v>
      </c>
    </row>
    <row r="16553" ht="22.5" customHeight="1">
      <c r="A16553" s="9" t="s">
        <v>45229</v>
      </c>
      <c r="B16553" s="10">
        <v>45600.833136574074</v>
      </c>
      <c r="C16553" s="11" t="s">
        <v>45230</v>
      </c>
      <c r="D16553" s="12">
        <v>11.0</v>
      </c>
      <c r="E16553" s="10" t="s">
        <v>17</v>
      </c>
      <c r="F16553" s="12">
        <v>2024.0</v>
      </c>
      <c r="G16553" s="13" t="s">
        <v>13</v>
      </c>
      <c r="H16553" s="14" t="s">
        <v>259</v>
      </c>
      <c r="I16553" s="12">
        <v>310.0</v>
      </c>
      <c r="J16553" s="15" t="str">
        <f t="shared" si="1"/>
        <v>Relevant</v>
      </c>
    </row>
    <row r="16554" ht="22.5" customHeight="1">
      <c r="A16554" s="9" t="s">
        <v>45231</v>
      </c>
      <c r="B16554" s="10">
        <v>45697.55608796296</v>
      </c>
      <c r="C16554" s="11" t="s">
        <v>45232</v>
      </c>
      <c r="D16554" s="12">
        <v>2.0</v>
      </c>
      <c r="E16554" s="10" t="s">
        <v>12</v>
      </c>
      <c r="F16554" s="12">
        <v>2025.0</v>
      </c>
      <c r="G16554" s="13" t="s">
        <v>13</v>
      </c>
      <c r="H16554" s="14" t="s">
        <v>14</v>
      </c>
      <c r="I16554" s="12">
        <v>1004.0</v>
      </c>
      <c r="J16554" s="15" t="str">
        <f t="shared" si="1"/>
        <v>Relevant</v>
      </c>
    </row>
    <row r="16555" ht="22.5" customHeight="1">
      <c r="A16555" s="9" t="s">
        <v>45233</v>
      </c>
      <c r="B16555" s="10">
        <v>45608.504699074074</v>
      </c>
      <c r="C16555" s="11" t="s">
        <v>45234</v>
      </c>
      <c r="D16555" s="12">
        <v>11.0</v>
      </c>
      <c r="E16555" s="10" t="s">
        <v>17</v>
      </c>
      <c r="F16555" s="12">
        <v>2024.0</v>
      </c>
      <c r="G16555" s="13" t="s">
        <v>13</v>
      </c>
      <c r="H16555" s="14" t="s">
        <v>2369</v>
      </c>
      <c r="I16555" s="12">
        <v>230.0</v>
      </c>
      <c r="J16555" s="15" t="str">
        <f t="shared" si="1"/>
        <v>Relevant</v>
      </c>
    </row>
    <row r="16556" ht="22.5" customHeight="1">
      <c r="A16556" s="9" t="s">
        <v>45235</v>
      </c>
      <c r="B16556" s="10">
        <v>45641.31458333333</v>
      </c>
      <c r="C16556" s="11" t="s">
        <v>1516</v>
      </c>
      <c r="D16556" s="12">
        <v>12.0</v>
      </c>
      <c r="E16556" s="10" t="s">
        <v>26</v>
      </c>
      <c r="F16556" s="12">
        <v>2024.0</v>
      </c>
      <c r="G16556" s="13" t="s">
        <v>45236</v>
      </c>
      <c r="H16556" s="14" t="s">
        <v>45237</v>
      </c>
      <c r="I16556" s="12">
        <v>1.3972868E7</v>
      </c>
      <c r="J16556" s="15" t="str">
        <f t="shared" si="1"/>
        <v>Irrelevant</v>
      </c>
    </row>
    <row r="16557" ht="22.5" customHeight="1">
      <c r="A16557" s="9" t="s">
        <v>45238</v>
      </c>
      <c r="B16557" s="10">
        <v>45631.3047337963</v>
      </c>
      <c r="C16557" s="11" t="s">
        <v>45239</v>
      </c>
      <c r="D16557" s="12">
        <v>12.0</v>
      </c>
      <c r="E16557" s="10" t="s">
        <v>26</v>
      </c>
      <c r="F16557" s="12">
        <v>2024.0</v>
      </c>
      <c r="G16557" s="13" t="s">
        <v>45240</v>
      </c>
      <c r="H16557" s="14" t="s">
        <v>45241</v>
      </c>
      <c r="I16557" s="12">
        <v>6831001.0</v>
      </c>
      <c r="J16557" s="15" t="str">
        <f t="shared" si="1"/>
        <v>Relevant</v>
      </c>
    </row>
    <row r="16558" ht="22.5" customHeight="1">
      <c r="A16558" s="9" t="s">
        <v>45242</v>
      </c>
      <c r="B16558" s="10">
        <v>45548.84810185185</v>
      </c>
      <c r="C16558" s="11" t="s">
        <v>45243</v>
      </c>
      <c r="D16558" s="12">
        <v>9.0</v>
      </c>
      <c r="E16558" s="10" t="s">
        <v>114</v>
      </c>
      <c r="F16558" s="12">
        <v>2024.0</v>
      </c>
      <c r="G16558" s="13" t="s">
        <v>13</v>
      </c>
      <c r="H16558" s="14" t="s">
        <v>2566</v>
      </c>
      <c r="I16558" s="12">
        <v>6701.0</v>
      </c>
      <c r="J16558" s="15" t="str">
        <f t="shared" si="1"/>
        <v>Relevant</v>
      </c>
    </row>
    <row r="16559" ht="22.5" customHeight="1">
      <c r="A16559" s="9" t="s">
        <v>45244</v>
      </c>
      <c r="B16559" s="10">
        <v>45697.55130787037</v>
      </c>
      <c r="C16559" s="11" t="s">
        <v>45245</v>
      </c>
      <c r="D16559" s="12">
        <v>2.0</v>
      </c>
      <c r="E16559" s="10" t="s">
        <v>12</v>
      </c>
      <c r="F16559" s="12">
        <v>2025.0</v>
      </c>
      <c r="G16559" s="13" t="s">
        <v>13</v>
      </c>
      <c r="H16559" s="14" t="s">
        <v>14</v>
      </c>
      <c r="I16559" s="12">
        <v>730.0</v>
      </c>
      <c r="J16559" s="15" t="str">
        <f t="shared" si="1"/>
        <v>Relevant</v>
      </c>
    </row>
    <row r="16560" ht="22.5" customHeight="1">
      <c r="A16560" s="9" t="s">
        <v>45246</v>
      </c>
      <c r="B16560" s="10">
        <v>45626.3278125</v>
      </c>
      <c r="C16560" s="11" t="s">
        <v>45247</v>
      </c>
      <c r="D16560" s="12">
        <v>11.0</v>
      </c>
      <c r="E16560" s="10" t="s">
        <v>17</v>
      </c>
      <c r="F16560" s="12">
        <v>2024.0</v>
      </c>
      <c r="G16560" s="13" t="s">
        <v>13</v>
      </c>
      <c r="H16560" s="14" t="s">
        <v>45248</v>
      </c>
      <c r="I16560" s="12">
        <v>1253.0</v>
      </c>
      <c r="J16560" s="15" t="str">
        <f t="shared" si="1"/>
        <v>Relevant</v>
      </c>
    </row>
    <row r="16561" ht="22.5" customHeight="1">
      <c r="A16561" s="9" t="s">
        <v>45249</v>
      </c>
      <c r="B16561" s="10">
        <v>45423.45959490741</v>
      </c>
      <c r="C16561" s="11" t="s">
        <v>15546</v>
      </c>
      <c r="D16561" s="12">
        <v>5.0</v>
      </c>
      <c r="E16561" s="10" t="s">
        <v>21</v>
      </c>
      <c r="F16561" s="12">
        <v>2024.0</v>
      </c>
      <c r="G16561" s="13" t="s">
        <v>13</v>
      </c>
      <c r="H16561" s="14" t="s">
        <v>5425</v>
      </c>
      <c r="I16561" s="12">
        <v>201.0</v>
      </c>
      <c r="J16561" s="15" t="str">
        <f t="shared" si="1"/>
        <v>Relevant</v>
      </c>
    </row>
    <row r="16562" ht="22.5" customHeight="1">
      <c r="A16562" s="9" t="s">
        <v>45250</v>
      </c>
      <c r="B16562" s="10">
        <v>45624.72482638889</v>
      </c>
      <c r="C16562" s="11" t="s">
        <v>45251</v>
      </c>
      <c r="D16562" s="12">
        <v>11.0</v>
      </c>
      <c r="E16562" s="10" t="s">
        <v>17</v>
      </c>
      <c r="F16562" s="12">
        <v>2024.0</v>
      </c>
      <c r="G16562" s="13" t="s">
        <v>13</v>
      </c>
      <c r="H16562" s="14" t="s">
        <v>902</v>
      </c>
      <c r="I16562" s="12">
        <v>79.0</v>
      </c>
      <c r="J16562" s="15" t="str">
        <f t="shared" si="1"/>
        <v>Irrelevant</v>
      </c>
    </row>
    <row r="16563" ht="22.5" customHeight="1">
      <c r="A16563" s="9" t="s">
        <v>45252</v>
      </c>
      <c r="B16563" s="10">
        <v>45706.34810185185</v>
      </c>
      <c r="C16563" s="11" t="s">
        <v>45253</v>
      </c>
      <c r="D16563" s="12">
        <v>2.0</v>
      </c>
      <c r="E16563" s="10" t="s">
        <v>12</v>
      </c>
      <c r="F16563" s="12">
        <v>2025.0</v>
      </c>
      <c r="G16563" s="13" t="s">
        <v>13</v>
      </c>
      <c r="H16563" s="14" t="s">
        <v>4383</v>
      </c>
      <c r="I16563" s="12">
        <v>202.0</v>
      </c>
      <c r="J16563" s="15" t="str">
        <f t="shared" si="1"/>
        <v>Irrelevant</v>
      </c>
    </row>
    <row r="16564" ht="22.5" customHeight="1">
      <c r="A16564" s="9" t="s">
        <v>45254</v>
      </c>
      <c r="B16564" s="10">
        <v>45438.273564814815</v>
      </c>
      <c r="C16564" s="11" t="s">
        <v>45255</v>
      </c>
      <c r="D16564" s="12">
        <v>5.0</v>
      </c>
      <c r="E16564" s="10" t="s">
        <v>21</v>
      </c>
      <c r="F16564" s="12">
        <v>2024.0</v>
      </c>
      <c r="G16564" s="13" t="s">
        <v>13</v>
      </c>
      <c r="H16564" s="14" t="s">
        <v>45256</v>
      </c>
      <c r="I16564" s="12">
        <v>3845.0</v>
      </c>
      <c r="J16564" s="15" t="str">
        <f t="shared" si="1"/>
        <v>Relevant</v>
      </c>
    </row>
    <row r="16565" ht="22.5" customHeight="1">
      <c r="A16565" s="9" t="s">
        <v>45257</v>
      </c>
      <c r="B16565" s="10">
        <v>45601.776284722226</v>
      </c>
      <c r="C16565" s="11" t="s">
        <v>45258</v>
      </c>
      <c r="D16565" s="12">
        <v>11.0</v>
      </c>
      <c r="E16565" s="10" t="s">
        <v>17</v>
      </c>
      <c r="F16565" s="12">
        <v>2024.0</v>
      </c>
      <c r="G16565" s="13" t="s">
        <v>13</v>
      </c>
      <c r="H16565" s="14" t="s">
        <v>45259</v>
      </c>
      <c r="I16565" s="12">
        <v>2183.0</v>
      </c>
      <c r="J16565" s="15" t="str">
        <f t="shared" si="1"/>
        <v>Relevant</v>
      </c>
    </row>
    <row r="16566" ht="22.5" customHeight="1">
      <c r="A16566" s="9" t="s">
        <v>45260</v>
      </c>
      <c r="B16566" s="10">
        <v>45600.133837152775</v>
      </c>
      <c r="C16566" s="11" t="s">
        <v>45261</v>
      </c>
      <c r="D16566" s="12">
        <v>11.0</v>
      </c>
      <c r="E16566" s="10" t="s">
        <v>17</v>
      </c>
      <c r="F16566" s="12">
        <v>2024.0</v>
      </c>
      <c r="G16566" s="13" t="s">
        <v>45262</v>
      </c>
      <c r="H16566" s="14" t="s">
        <v>45263</v>
      </c>
      <c r="I16566" s="12">
        <v>1.2767834E7</v>
      </c>
      <c r="J16566" s="15" t="str">
        <f t="shared" si="1"/>
        <v>Relevant</v>
      </c>
    </row>
    <row r="16567" ht="22.5" customHeight="1">
      <c r="A16567" s="9" t="s">
        <v>45264</v>
      </c>
      <c r="B16567" s="10">
        <v>45600.375845138886</v>
      </c>
      <c r="C16567" s="11" t="s">
        <v>45265</v>
      </c>
      <c r="D16567" s="12">
        <v>11.0</v>
      </c>
      <c r="E16567" s="10" t="s">
        <v>17</v>
      </c>
      <c r="F16567" s="12">
        <v>2024.0</v>
      </c>
      <c r="G16567" s="13" t="s">
        <v>45266</v>
      </c>
      <c r="H16567" s="14" t="s">
        <v>45267</v>
      </c>
      <c r="I16567" s="12">
        <v>11386.0</v>
      </c>
      <c r="J16567" s="15" t="str">
        <f t="shared" si="1"/>
        <v>Relevant</v>
      </c>
    </row>
    <row r="16568" ht="22.5" customHeight="1">
      <c r="A16568" s="9" t="s">
        <v>45268</v>
      </c>
      <c r="B16568" s="10">
        <v>45494.55405092592</v>
      </c>
      <c r="C16568" s="11" t="s">
        <v>12191</v>
      </c>
      <c r="D16568" s="12">
        <v>7.0</v>
      </c>
      <c r="E16568" s="10" t="s">
        <v>55</v>
      </c>
      <c r="F16568" s="12">
        <v>2024.0</v>
      </c>
      <c r="G16568" s="13" t="s">
        <v>13</v>
      </c>
      <c r="H16568" s="14" t="s">
        <v>3127</v>
      </c>
      <c r="I16568" s="12">
        <v>8501.0</v>
      </c>
      <c r="J16568" s="15" t="str">
        <f t="shared" si="1"/>
        <v>Irrelevant</v>
      </c>
    </row>
    <row r="16569" ht="22.5" customHeight="1">
      <c r="A16569" s="9" t="s">
        <v>45269</v>
      </c>
      <c r="B16569" s="10">
        <v>45601.429585868056</v>
      </c>
      <c r="C16569" s="11" t="s">
        <v>45270</v>
      </c>
      <c r="D16569" s="12">
        <v>11.0</v>
      </c>
      <c r="E16569" s="10" t="s">
        <v>17</v>
      </c>
      <c r="F16569" s="12">
        <v>2024.0</v>
      </c>
      <c r="G16569" s="13" t="s">
        <v>45271</v>
      </c>
      <c r="H16569" s="14" t="s">
        <v>45272</v>
      </c>
      <c r="I16569" s="12">
        <v>0.0</v>
      </c>
      <c r="J16569" s="15" t="str">
        <f t="shared" si="1"/>
        <v>Relevant</v>
      </c>
    </row>
    <row r="16570" ht="22.5" customHeight="1">
      <c r="A16570" s="9" t="s">
        <v>45273</v>
      </c>
      <c r="B16570" s="10">
        <v>45645.47827546296</v>
      </c>
      <c r="C16570" s="11" t="s">
        <v>5956</v>
      </c>
      <c r="D16570" s="12">
        <v>12.0</v>
      </c>
      <c r="E16570" s="10" t="s">
        <v>26</v>
      </c>
      <c r="F16570" s="12">
        <v>2024.0</v>
      </c>
      <c r="G16570" s="13" t="s">
        <v>45274</v>
      </c>
      <c r="H16570" s="14" t="s">
        <v>45275</v>
      </c>
      <c r="I16570" s="12">
        <v>276.0</v>
      </c>
      <c r="J16570" s="15" t="str">
        <f t="shared" si="1"/>
        <v>Relevant</v>
      </c>
    </row>
    <row r="16571" ht="22.5" customHeight="1">
      <c r="A16571" s="9" t="s">
        <v>45276</v>
      </c>
      <c r="B16571" s="10">
        <v>45673.979525462964</v>
      </c>
      <c r="C16571" s="11" t="s">
        <v>45277</v>
      </c>
      <c r="D16571" s="12">
        <v>1.0</v>
      </c>
      <c r="E16571" s="10" t="s">
        <v>70</v>
      </c>
      <c r="F16571" s="12">
        <v>2025.0</v>
      </c>
      <c r="G16571" s="13" t="s">
        <v>13</v>
      </c>
      <c r="H16571" s="14" t="s">
        <v>1447</v>
      </c>
      <c r="I16571" s="12">
        <v>6.0</v>
      </c>
      <c r="J16571" s="15" t="str">
        <f t="shared" si="1"/>
        <v>Relevant</v>
      </c>
    </row>
    <row r="16572" ht="22.5" customHeight="1">
      <c r="A16572" s="9" t="s">
        <v>45278</v>
      </c>
      <c r="B16572" s="10">
        <v>45600.95768518518</v>
      </c>
      <c r="C16572" s="11" t="s">
        <v>45279</v>
      </c>
      <c r="D16572" s="12">
        <v>11.0</v>
      </c>
      <c r="E16572" s="10" t="s">
        <v>17</v>
      </c>
      <c r="F16572" s="12">
        <v>2024.0</v>
      </c>
      <c r="G16572" s="13" t="s">
        <v>13</v>
      </c>
      <c r="H16572" s="14" t="s">
        <v>259</v>
      </c>
      <c r="I16572" s="12">
        <v>291.0</v>
      </c>
      <c r="J16572" s="15" t="str">
        <f t="shared" si="1"/>
        <v>Relevant</v>
      </c>
    </row>
    <row r="16573" ht="22.5" customHeight="1">
      <c r="A16573" s="9" t="s">
        <v>45280</v>
      </c>
      <c r="B16573" s="10">
        <v>45633.329722222225</v>
      </c>
      <c r="C16573" s="11" t="s">
        <v>25336</v>
      </c>
      <c r="D16573" s="12">
        <v>12.0</v>
      </c>
      <c r="E16573" s="10" t="s">
        <v>26</v>
      </c>
      <c r="F16573" s="12">
        <v>2024.0</v>
      </c>
      <c r="G16573" s="13" t="s">
        <v>13</v>
      </c>
      <c r="H16573" s="14" t="s">
        <v>634</v>
      </c>
      <c r="I16573" s="12">
        <v>0.0</v>
      </c>
      <c r="J16573" s="15" t="str">
        <f t="shared" si="1"/>
        <v>Relevant</v>
      </c>
    </row>
    <row r="16574" ht="22.5" customHeight="1">
      <c r="A16574" s="9" t="s">
        <v>45281</v>
      </c>
      <c r="B16574" s="10">
        <v>45718.94724537037</v>
      </c>
      <c r="C16574" s="11" t="s">
        <v>45282</v>
      </c>
      <c r="D16574" s="12">
        <v>3.0</v>
      </c>
      <c r="E16574" s="10" t="s">
        <v>59</v>
      </c>
      <c r="F16574" s="12">
        <v>2025.0</v>
      </c>
      <c r="G16574" s="13" t="s">
        <v>13</v>
      </c>
      <c r="H16574" s="14" t="s">
        <v>25258</v>
      </c>
      <c r="I16574" s="12">
        <v>0.0</v>
      </c>
      <c r="J16574" s="15" t="str">
        <f t="shared" si="1"/>
        <v>Irrelevant</v>
      </c>
    </row>
    <row r="16575" ht="22.5" customHeight="1">
      <c r="A16575" s="9" t="s">
        <v>45283</v>
      </c>
      <c r="B16575" s="10">
        <v>45548.716145833336</v>
      </c>
      <c r="C16575" s="11" t="s">
        <v>45284</v>
      </c>
      <c r="D16575" s="12">
        <v>9.0</v>
      </c>
      <c r="E16575" s="10" t="s">
        <v>114</v>
      </c>
      <c r="F16575" s="12">
        <v>2024.0</v>
      </c>
      <c r="G16575" s="13" t="s">
        <v>13</v>
      </c>
      <c r="H16575" s="14" t="s">
        <v>45285</v>
      </c>
      <c r="I16575" s="12">
        <v>5265.0</v>
      </c>
      <c r="J16575" s="15" t="str">
        <f t="shared" si="1"/>
        <v>Irrelevant</v>
      </c>
    </row>
    <row r="16576" ht="22.5" customHeight="1">
      <c r="A16576" s="9" t="s">
        <v>45286</v>
      </c>
      <c r="B16576" s="10">
        <v>45613.608668981484</v>
      </c>
      <c r="C16576" s="11" t="s">
        <v>45287</v>
      </c>
      <c r="D16576" s="12">
        <v>11.0</v>
      </c>
      <c r="E16576" s="10" t="s">
        <v>17</v>
      </c>
      <c r="F16576" s="12">
        <v>2024.0</v>
      </c>
      <c r="G16576" s="13" t="s">
        <v>13</v>
      </c>
      <c r="H16576" s="14" t="s">
        <v>45288</v>
      </c>
      <c r="I16576" s="12">
        <v>10890.0</v>
      </c>
      <c r="J16576" s="15" t="str">
        <f t="shared" si="1"/>
        <v>Relevant</v>
      </c>
    </row>
    <row r="16577" ht="22.5" customHeight="1">
      <c r="A16577" s="9" t="s">
        <v>45289</v>
      </c>
      <c r="B16577" s="10">
        <v>45644.41612268519</v>
      </c>
      <c r="C16577" s="11" t="s">
        <v>38915</v>
      </c>
      <c r="D16577" s="12">
        <v>12.0</v>
      </c>
      <c r="E16577" s="10" t="s">
        <v>26</v>
      </c>
      <c r="F16577" s="12">
        <v>2024.0</v>
      </c>
      <c r="G16577" s="13" t="s">
        <v>45290</v>
      </c>
      <c r="H16577" s="14" t="s">
        <v>45291</v>
      </c>
      <c r="I16577" s="12">
        <v>6831001.0</v>
      </c>
      <c r="J16577" s="15" t="str">
        <f t="shared" si="1"/>
        <v>Relevant</v>
      </c>
    </row>
    <row r="16578" ht="22.5" customHeight="1">
      <c r="A16578" s="9" t="s">
        <v>45292</v>
      </c>
      <c r="B16578" s="10">
        <v>45611.68716435185</v>
      </c>
      <c r="C16578" s="11" t="s">
        <v>45293</v>
      </c>
      <c r="D16578" s="12">
        <v>11.0</v>
      </c>
      <c r="E16578" s="10" t="s">
        <v>17</v>
      </c>
      <c r="F16578" s="12">
        <v>2024.0</v>
      </c>
      <c r="G16578" s="13" t="s">
        <v>13</v>
      </c>
      <c r="H16578" s="14" t="s">
        <v>28907</v>
      </c>
      <c r="I16578" s="12">
        <v>642.0</v>
      </c>
      <c r="J16578" s="15" t="str">
        <f t="shared" si="1"/>
        <v>Relevant</v>
      </c>
    </row>
    <row r="16579" ht="22.5" customHeight="1">
      <c r="A16579" s="9" t="s">
        <v>45294</v>
      </c>
      <c r="B16579" s="10">
        <v>45596.56351851852</v>
      </c>
      <c r="C16579" s="11" t="s">
        <v>45295</v>
      </c>
      <c r="D16579" s="12">
        <v>10.0</v>
      </c>
      <c r="E16579" s="10" t="s">
        <v>42</v>
      </c>
      <c r="F16579" s="12">
        <v>2024.0</v>
      </c>
      <c r="G16579" s="13" t="s">
        <v>13</v>
      </c>
      <c r="H16579" s="14" t="s">
        <v>8953</v>
      </c>
      <c r="I16579" s="12">
        <v>112.0</v>
      </c>
      <c r="J16579" s="15" t="str">
        <f t="shared" si="1"/>
        <v>Relevant</v>
      </c>
    </row>
    <row r="16580" ht="22.5" customHeight="1">
      <c r="A16580" s="9" t="s">
        <v>45296</v>
      </c>
      <c r="B16580" s="10">
        <v>45668.350694444445</v>
      </c>
      <c r="C16580" s="11" t="s">
        <v>18861</v>
      </c>
      <c r="D16580" s="12">
        <v>1.0</v>
      </c>
      <c r="E16580" s="10" t="s">
        <v>70</v>
      </c>
      <c r="F16580" s="12">
        <v>2025.0</v>
      </c>
      <c r="G16580" s="13" t="s">
        <v>45297</v>
      </c>
      <c r="H16580" s="14" t="s">
        <v>45298</v>
      </c>
      <c r="I16580" s="12">
        <v>0.0</v>
      </c>
      <c r="J16580" s="15" t="str">
        <f t="shared" si="1"/>
        <v>Irrelevant</v>
      </c>
    </row>
    <row r="16581" ht="22.5" customHeight="1">
      <c r="A16581" s="9" t="s">
        <v>45299</v>
      </c>
      <c r="B16581" s="10">
        <v>45615.52989583334</v>
      </c>
      <c r="C16581" s="11" t="s">
        <v>45300</v>
      </c>
      <c r="D16581" s="12">
        <v>11.0</v>
      </c>
      <c r="E16581" s="10" t="s">
        <v>17</v>
      </c>
      <c r="F16581" s="12">
        <v>2024.0</v>
      </c>
      <c r="G16581" s="13" t="s">
        <v>13</v>
      </c>
      <c r="H16581" s="14" t="s">
        <v>8209</v>
      </c>
      <c r="I16581" s="12">
        <v>1288.0</v>
      </c>
      <c r="J16581" s="15" t="str">
        <f t="shared" si="1"/>
        <v>Relevant</v>
      </c>
    </row>
    <row r="16582" ht="22.5" customHeight="1">
      <c r="A16582" s="9" t="s">
        <v>45301</v>
      </c>
      <c r="B16582" s="10">
        <v>45741.38028935185</v>
      </c>
      <c r="C16582" s="11" t="s">
        <v>45302</v>
      </c>
      <c r="D16582" s="12">
        <v>3.0</v>
      </c>
      <c r="E16582" s="10" t="s">
        <v>59</v>
      </c>
      <c r="F16582" s="12">
        <v>2025.0</v>
      </c>
      <c r="G16582" s="13" t="s">
        <v>13</v>
      </c>
      <c r="H16582" s="14" t="s">
        <v>980</v>
      </c>
      <c r="I16582" s="12">
        <v>8472.0</v>
      </c>
      <c r="J16582" s="15" t="str">
        <f t="shared" si="1"/>
        <v>Relevant</v>
      </c>
    </row>
    <row r="16583" ht="22.5" customHeight="1">
      <c r="A16583" s="9" t="s">
        <v>45303</v>
      </c>
      <c r="B16583" s="10">
        <v>45425.00241898148</v>
      </c>
      <c r="C16583" s="11" t="s">
        <v>45304</v>
      </c>
      <c r="D16583" s="12">
        <v>5.0</v>
      </c>
      <c r="E16583" s="10" t="s">
        <v>21</v>
      </c>
      <c r="F16583" s="12">
        <v>2024.0</v>
      </c>
      <c r="G16583" s="13" t="s">
        <v>13</v>
      </c>
      <c r="H16583" s="14" t="s">
        <v>5425</v>
      </c>
      <c r="I16583" s="12">
        <v>31.0</v>
      </c>
      <c r="J16583" s="15" t="str">
        <f t="shared" si="1"/>
        <v>Relevant</v>
      </c>
    </row>
    <row r="16584" ht="22.5" customHeight="1">
      <c r="A16584" s="9" t="s">
        <v>45305</v>
      </c>
      <c r="B16584" s="10">
        <v>45723.34234953704</v>
      </c>
      <c r="C16584" s="11" t="s">
        <v>45306</v>
      </c>
      <c r="D16584" s="12">
        <v>3.0</v>
      </c>
      <c r="E16584" s="10" t="s">
        <v>59</v>
      </c>
      <c r="F16584" s="12">
        <v>2025.0</v>
      </c>
      <c r="G16584" s="13" t="s">
        <v>45307</v>
      </c>
      <c r="H16584" s="14" t="s">
        <v>45308</v>
      </c>
      <c r="I16584" s="12">
        <v>3465.0</v>
      </c>
      <c r="J16584" s="15" t="str">
        <f t="shared" si="1"/>
        <v>Relevant</v>
      </c>
    </row>
    <row r="16585" ht="22.5" customHeight="1">
      <c r="A16585" s="9" t="s">
        <v>45309</v>
      </c>
      <c r="B16585" s="10">
        <v>45704.34059027778</v>
      </c>
      <c r="C16585" s="11" t="s">
        <v>45310</v>
      </c>
      <c r="D16585" s="12">
        <v>2.0</v>
      </c>
      <c r="E16585" s="10" t="s">
        <v>12</v>
      </c>
      <c r="F16585" s="12">
        <v>2025.0</v>
      </c>
      <c r="G16585" s="13" t="s">
        <v>45311</v>
      </c>
      <c r="H16585" s="14" t="s">
        <v>45312</v>
      </c>
      <c r="I16585" s="12">
        <v>7981.0</v>
      </c>
      <c r="J16585" s="15" t="str">
        <f t="shared" si="1"/>
        <v>Irrelevant</v>
      </c>
    </row>
    <row r="16586" ht="22.5" customHeight="1">
      <c r="A16586" s="9" t="s">
        <v>45313</v>
      </c>
      <c r="B16586" s="10">
        <v>45646.67903935185</v>
      </c>
      <c r="C16586" s="11" t="s">
        <v>45314</v>
      </c>
      <c r="D16586" s="12">
        <v>12.0</v>
      </c>
      <c r="E16586" s="10" t="s">
        <v>26</v>
      </c>
      <c r="F16586" s="12">
        <v>2024.0</v>
      </c>
      <c r="G16586" s="13" t="s">
        <v>13</v>
      </c>
      <c r="H16586" s="14" t="s">
        <v>9223</v>
      </c>
      <c r="I16586" s="12">
        <v>1401.0</v>
      </c>
      <c r="J16586" s="15" t="str">
        <f t="shared" si="1"/>
        <v>Irrelevant</v>
      </c>
    </row>
    <row r="16587" ht="22.5" customHeight="1">
      <c r="A16587" s="9" t="s">
        <v>45315</v>
      </c>
      <c r="B16587" s="10">
        <v>45603.52923947917</v>
      </c>
      <c r="C16587" s="11" t="s">
        <v>45316</v>
      </c>
      <c r="D16587" s="12">
        <v>11.0</v>
      </c>
      <c r="E16587" s="10" t="s">
        <v>17</v>
      </c>
      <c r="F16587" s="12">
        <v>2024.0</v>
      </c>
      <c r="G16587" s="13" t="s">
        <v>45317</v>
      </c>
      <c r="H16587" s="14" t="s">
        <v>45318</v>
      </c>
      <c r="I16587" s="12">
        <v>235998.0</v>
      </c>
      <c r="J16587" s="15" t="str">
        <f t="shared" si="1"/>
        <v>Relevant</v>
      </c>
    </row>
    <row r="16588" ht="22.5" customHeight="1">
      <c r="A16588" s="9" t="s">
        <v>45319</v>
      </c>
      <c r="B16588" s="10">
        <v>45609.70416666667</v>
      </c>
      <c r="C16588" s="11" t="s">
        <v>2301</v>
      </c>
      <c r="D16588" s="12">
        <v>11.0</v>
      </c>
      <c r="E16588" s="10" t="s">
        <v>17</v>
      </c>
      <c r="F16588" s="12">
        <v>2024.0</v>
      </c>
      <c r="G16588" s="13" t="s">
        <v>13</v>
      </c>
      <c r="H16588" s="14" t="s">
        <v>338</v>
      </c>
      <c r="I16588" s="12">
        <v>66.0</v>
      </c>
      <c r="J16588" s="15" t="str">
        <f t="shared" si="1"/>
        <v>Relevant</v>
      </c>
    </row>
    <row r="16589" ht="22.5" customHeight="1">
      <c r="A16589" s="9" t="s">
        <v>45320</v>
      </c>
      <c r="B16589" s="10">
        <v>45598.68819444445</v>
      </c>
      <c r="C16589" s="11" t="s">
        <v>21054</v>
      </c>
      <c r="D16589" s="12">
        <v>11.0</v>
      </c>
      <c r="E16589" s="10" t="s">
        <v>17</v>
      </c>
      <c r="F16589" s="12">
        <v>2024.0</v>
      </c>
      <c r="G16589" s="13" t="s">
        <v>13</v>
      </c>
      <c r="H16589" s="14" t="s">
        <v>124</v>
      </c>
      <c r="I16589" s="12">
        <v>9.0</v>
      </c>
      <c r="J16589" s="15" t="str">
        <f t="shared" si="1"/>
        <v>Relevant</v>
      </c>
    </row>
    <row r="16590" ht="22.5" customHeight="1">
      <c r="A16590" s="9" t="s">
        <v>45321</v>
      </c>
      <c r="B16590" s="10">
        <v>45603.49358416667</v>
      </c>
      <c r="C16590" s="11" t="s">
        <v>45322</v>
      </c>
      <c r="D16590" s="12">
        <v>11.0</v>
      </c>
      <c r="E16590" s="10" t="s">
        <v>17</v>
      </c>
      <c r="F16590" s="12">
        <v>2024.0</v>
      </c>
      <c r="G16590" s="13" t="s">
        <v>45323</v>
      </c>
      <c r="H16590" s="14" t="s">
        <v>45324</v>
      </c>
      <c r="I16590" s="12">
        <v>6405.0</v>
      </c>
      <c r="J16590" s="15" t="str">
        <f t="shared" si="1"/>
        <v>Relevant</v>
      </c>
    </row>
    <row r="16591" ht="22.5" customHeight="1">
      <c r="A16591" s="9" t="s">
        <v>45325</v>
      </c>
      <c r="B16591" s="10">
        <v>45616.14597251157</v>
      </c>
      <c r="C16591" s="11" t="s">
        <v>45326</v>
      </c>
      <c r="D16591" s="12">
        <v>11.0</v>
      </c>
      <c r="E16591" s="10" t="s">
        <v>17</v>
      </c>
      <c r="F16591" s="12">
        <v>2024.0</v>
      </c>
      <c r="G16591" s="13" t="s">
        <v>45327</v>
      </c>
      <c r="H16591" s="14" t="s">
        <v>45328</v>
      </c>
      <c r="I16591" s="12">
        <v>1.0830293E7</v>
      </c>
      <c r="J16591" s="15" t="str">
        <f t="shared" si="1"/>
        <v>Relevant</v>
      </c>
    </row>
    <row r="16592" ht="22.5" customHeight="1">
      <c r="A16592" s="9" t="s">
        <v>45329</v>
      </c>
      <c r="B16592" s="10">
        <v>45612.291666666664</v>
      </c>
      <c r="C16592" s="11" t="s">
        <v>5880</v>
      </c>
      <c r="D16592" s="12">
        <v>11.0</v>
      </c>
      <c r="E16592" s="10" t="s">
        <v>17</v>
      </c>
      <c r="F16592" s="12">
        <v>2024.0</v>
      </c>
      <c r="G16592" s="13" t="s">
        <v>45330</v>
      </c>
      <c r="H16592" s="14" t="s">
        <v>45331</v>
      </c>
      <c r="I16592" s="12">
        <v>1.5232462E7</v>
      </c>
      <c r="J16592" s="15" t="str">
        <f t="shared" si="1"/>
        <v>Irrelevant</v>
      </c>
    </row>
    <row r="16593" ht="22.5" customHeight="1">
      <c r="A16593" s="9" t="s">
        <v>45332</v>
      </c>
      <c r="B16593" s="10">
        <v>45597.528645833336</v>
      </c>
      <c r="C16593" s="11" t="s">
        <v>45333</v>
      </c>
      <c r="D16593" s="12">
        <v>11.0</v>
      </c>
      <c r="E16593" s="10" t="s">
        <v>17</v>
      </c>
      <c r="F16593" s="12">
        <v>2024.0</v>
      </c>
      <c r="G16593" s="13" t="s">
        <v>13</v>
      </c>
      <c r="H16593" s="14" t="s">
        <v>124</v>
      </c>
      <c r="I16593" s="12">
        <v>12.0</v>
      </c>
      <c r="J16593" s="15" t="str">
        <f t="shared" si="1"/>
        <v>Relevant</v>
      </c>
    </row>
    <row r="16594" ht="22.5" customHeight="1">
      <c r="A16594" s="9" t="s">
        <v>45334</v>
      </c>
      <c r="B16594" s="10">
        <v>45597.58337962963</v>
      </c>
      <c r="C16594" s="11" t="s">
        <v>45335</v>
      </c>
      <c r="D16594" s="12">
        <v>11.0</v>
      </c>
      <c r="E16594" s="10" t="s">
        <v>17</v>
      </c>
      <c r="F16594" s="12">
        <v>2024.0</v>
      </c>
      <c r="G16594" s="13" t="s">
        <v>13</v>
      </c>
      <c r="H16594" s="14" t="s">
        <v>45336</v>
      </c>
      <c r="I16594" s="12">
        <v>471.0</v>
      </c>
      <c r="J16594" s="15" t="str">
        <f t="shared" si="1"/>
        <v>Irrelevant</v>
      </c>
    </row>
    <row r="16595" ht="22.5" customHeight="1">
      <c r="A16595" s="9" t="s">
        <v>45337</v>
      </c>
      <c r="B16595" s="10">
        <v>45592.63873842593</v>
      </c>
      <c r="C16595" s="11" t="s">
        <v>45338</v>
      </c>
      <c r="D16595" s="12">
        <v>10.0</v>
      </c>
      <c r="E16595" s="10" t="s">
        <v>42</v>
      </c>
      <c r="F16595" s="12">
        <v>2024.0</v>
      </c>
      <c r="G16595" s="13" t="s">
        <v>13</v>
      </c>
      <c r="H16595" s="14" t="s">
        <v>97</v>
      </c>
      <c r="I16595" s="12">
        <v>348.0</v>
      </c>
      <c r="J16595" s="15" t="str">
        <f t="shared" si="1"/>
        <v>Relevant</v>
      </c>
    </row>
    <row r="16596" ht="22.5" customHeight="1">
      <c r="A16596" s="9" t="s">
        <v>45339</v>
      </c>
      <c r="B16596" s="10">
        <v>45597.359606481485</v>
      </c>
      <c r="C16596" s="11" t="s">
        <v>45340</v>
      </c>
      <c r="D16596" s="12">
        <v>11.0</v>
      </c>
      <c r="E16596" s="10" t="s">
        <v>17</v>
      </c>
      <c r="F16596" s="12">
        <v>2024.0</v>
      </c>
      <c r="G16596" s="13" t="s">
        <v>13</v>
      </c>
      <c r="H16596" s="14" t="s">
        <v>45341</v>
      </c>
      <c r="I16596" s="12">
        <v>126.0</v>
      </c>
      <c r="J16596" s="15" t="str">
        <f t="shared" si="1"/>
        <v>Relevant</v>
      </c>
    </row>
    <row r="16597" ht="22.5" customHeight="1">
      <c r="A16597" s="9" t="s">
        <v>45342</v>
      </c>
      <c r="B16597" s="10">
        <v>45587.55574074074</v>
      </c>
      <c r="C16597" s="11" t="s">
        <v>45343</v>
      </c>
      <c r="D16597" s="12">
        <v>10.0</v>
      </c>
      <c r="E16597" s="10" t="s">
        <v>42</v>
      </c>
      <c r="F16597" s="12">
        <v>2024.0</v>
      </c>
      <c r="G16597" s="13" t="s">
        <v>45344</v>
      </c>
      <c r="H16597" s="14" t="s">
        <v>45345</v>
      </c>
      <c r="I16597" s="12">
        <v>9593283.0</v>
      </c>
      <c r="J16597" s="15" t="str">
        <f t="shared" si="1"/>
        <v>Relevant</v>
      </c>
    </row>
    <row r="16598" ht="22.5" customHeight="1">
      <c r="A16598" s="9" t="s">
        <v>45346</v>
      </c>
      <c r="B16598" s="10">
        <v>45696.771840277775</v>
      </c>
      <c r="C16598" s="11" t="s">
        <v>4780</v>
      </c>
      <c r="D16598" s="12">
        <v>2.0</v>
      </c>
      <c r="E16598" s="10" t="s">
        <v>12</v>
      </c>
      <c r="F16598" s="12">
        <v>2025.0</v>
      </c>
      <c r="G16598" s="13" t="s">
        <v>13</v>
      </c>
      <c r="H16598" s="14" t="s">
        <v>1624</v>
      </c>
      <c r="I16598" s="12">
        <v>167.0</v>
      </c>
      <c r="J16598" s="15" t="str">
        <f t="shared" si="1"/>
        <v>Relevant</v>
      </c>
    </row>
    <row r="16599" ht="22.5" customHeight="1">
      <c r="A16599" s="9" t="s">
        <v>45347</v>
      </c>
      <c r="B16599" s="10">
        <v>45743.37131944444</v>
      </c>
      <c r="C16599" s="11" t="s">
        <v>914</v>
      </c>
      <c r="D16599" s="12">
        <v>3.0</v>
      </c>
      <c r="E16599" s="10" t="s">
        <v>59</v>
      </c>
      <c r="F16599" s="12">
        <v>2025.0</v>
      </c>
      <c r="G16599" s="13" t="s">
        <v>13</v>
      </c>
      <c r="H16599" s="14" t="s">
        <v>204</v>
      </c>
      <c r="I16599" s="12">
        <v>14.0</v>
      </c>
      <c r="J16599" s="15" t="str">
        <f t="shared" si="1"/>
        <v>Relevant</v>
      </c>
    </row>
    <row r="16600" ht="22.5" customHeight="1">
      <c r="A16600" s="9" t="s">
        <v>45348</v>
      </c>
      <c r="B16600" s="10">
        <v>45711.36508101852</v>
      </c>
      <c r="C16600" s="11" t="s">
        <v>45349</v>
      </c>
      <c r="D16600" s="12">
        <v>2.0</v>
      </c>
      <c r="E16600" s="10" t="s">
        <v>12</v>
      </c>
      <c r="F16600" s="12">
        <v>2025.0</v>
      </c>
      <c r="G16600" s="13" t="s">
        <v>13</v>
      </c>
      <c r="H16600" s="14" t="s">
        <v>52</v>
      </c>
      <c r="I16600" s="12">
        <v>75.0</v>
      </c>
      <c r="J16600" s="15" t="str">
        <f t="shared" si="1"/>
        <v>Relevant</v>
      </c>
    </row>
    <row r="16601" ht="22.5" customHeight="1">
      <c r="A16601" s="9" t="s">
        <v>45350</v>
      </c>
      <c r="B16601" s="10">
        <v>45696.78755787037</v>
      </c>
      <c r="C16601" s="11" t="s">
        <v>18960</v>
      </c>
      <c r="D16601" s="12">
        <v>2.0</v>
      </c>
      <c r="E16601" s="10" t="s">
        <v>12</v>
      </c>
      <c r="F16601" s="12">
        <v>2025.0</v>
      </c>
      <c r="G16601" s="13" t="s">
        <v>13</v>
      </c>
      <c r="H16601" s="14" t="s">
        <v>14</v>
      </c>
      <c r="I16601" s="12">
        <v>606.0</v>
      </c>
      <c r="J16601" s="15" t="str">
        <f t="shared" si="1"/>
        <v>Relevant</v>
      </c>
    </row>
    <row r="16602" ht="22.5" customHeight="1">
      <c r="A16602" s="9" t="s">
        <v>45351</v>
      </c>
      <c r="B16602" s="10">
        <v>45415.92207175926</v>
      </c>
      <c r="C16602" s="11" t="s">
        <v>45352</v>
      </c>
      <c r="D16602" s="12">
        <v>5.0</v>
      </c>
      <c r="E16602" s="10" t="s">
        <v>21</v>
      </c>
      <c r="F16602" s="12">
        <v>2024.0</v>
      </c>
      <c r="G16602" s="13" t="s">
        <v>45353</v>
      </c>
      <c r="H16602" s="14" t="s">
        <v>45354</v>
      </c>
      <c r="I16602" s="12">
        <v>11022.0</v>
      </c>
      <c r="J16602" s="15" t="str">
        <f t="shared" si="1"/>
        <v>Irrelevant</v>
      </c>
    </row>
    <row r="16603" ht="22.5" customHeight="1">
      <c r="A16603" s="9" t="s">
        <v>45355</v>
      </c>
      <c r="B16603" s="10">
        <v>45541.23358796296</v>
      </c>
      <c r="C16603" s="11" t="s">
        <v>45356</v>
      </c>
      <c r="D16603" s="12">
        <v>9.0</v>
      </c>
      <c r="E16603" s="10" t="s">
        <v>114</v>
      </c>
      <c r="F16603" s="12">
        <v>2024.0</v>
      </c>
      <c r="G16603" s="13" t="s">
        <v>13</v>
      </c>
      <c r="H16603" s="14" t="s">
        <v>45357</v>
      </c>
      <c r="I16603" s="12">
        <v>999.0</v>
      </c>
      <c r="J16603" s="15" t="str">
        <f t="shared" si="1"/>
        <v>Relevant</v>
      </c>
    </row>
    <row r="16604" ht="22.5" customHeight="1">
      <c r="A16604" s="9" t="s">
        <v>45358</v>
      </c>
      <c r="B16604" s="10">
        <v>45580.67800925926</v>
      </c>
      <c r="C16604" s="11" t="s">
        <v>45359</v>
      </c>
      <c r="D16604" s="12">
        <v>10.0</v>
      </c>
      <c r="E16604" s="10" t="s">
        <v>42</v>
      </c>
      <c r="F16604" s="12">
        <v>2024.0</v>
      </c>
      <c r="G16604" s="13" t="s">
        <v>13</v>
      </c>
      <c r="H16604" s="14" t="s">
        <v>642</v>
      </c>
      <c r="I16604" s="12">
        <v>835.0</v>
      </c>
      <c r="J16604" s="15" t="str">
        <f t="shared" si="1"/>
        <v>Relevant</v>
      </c>
    </row>
    <row r="16605" ht="22.5" customHeight="1">
      <c r="A16605" s="9" t="s">
        <v>45360</v>
      </c>
      <c r="B16605" s="10">
        <v>45589.478425925925</v>
      </c>
      <c r="C16605" s="11" t="s">
        <v>45361</v>
      </c>
      <c r="D16605" s="12">
        <v>10.0</v>
      </c>
      <c r="E16605" s="10" t="s">
        <v>42</v>
      </c>
      <c r="F16605" s="12">
        <v>2024.0</v>
      </c>
      <c r="G16605" s="13" t="s">
        <v>45362</v>
      </c>
      <c r="H16605" s="14" t="s">
        <v>45363</v>
      </c>
      <c r="I16605" s="12">
        <v>0.0</v>
      </c>
      <c r="J16605" s="15" t="str">
        <f t="shared" si="1"/>
        <v>Relevant</v>
      </c>
    </row>
    <row r="16606" ht="22.5" customHeight="1">
      <c r="A16606" s="9" t="s">
        <v>45364</v>
      </c>
      <c r="B16606" s="10">
        <v>45588.61064814815</v>
      </c>
      <c r="C16606" s="11" t="s">
        <v>40775</v>
      </c>
      <c r="D16606" s="12">
        <v>10.0</v>
      </c>
      <c r="E16606" s="10" t="s">
        <v>42</v>
      </c>
      <c r="F16606" s="12">
        <v>2024.0</v>
      </c>
      <c r="G16606" s="13" t="s">
        <v>13</v>
      </c>
      <c r="H16606" s="14" t="s">
        <v>338</v>
      </c>
      <c r="I16606" s="12">
        <v>10.0</v>
      </c>
      <c r="J16606" s="15" t="str">
        <f t="shared" si="1"/>
        <v>Relevant</v>
      </c>
    </row>
    <row r="16607" ht="22.5" customHeight="1">
      <c r="A16607" s="9" t="s">
        <v>45365</v>
      </c>
      <c r="B16607" s="10">
        <v>45593.435844907406</v>
      </c>
      <c r="C16607" s="11" t="s">
        <v>41136</v>
      </c>
      <c r="D16607" s="12">
        <v>10.0</v>
      </c>
      <c r="E16607" s="10" t="s">
        <v>42</v>
      </c>
      <c r="F16607" s="12">
        <v>2024.0</v>
      </c>
      <c r="G16607" s="13" t="s">
        <v>13</v>
      </c>
      <c r="H16607" s="14" t="s">
        <v>9085</v>
      </c>
      <c r="I16607" s="12">
        <v>12.0</v>
      </c>
      <c r="J16607" s="15" t="str">
        <f t="shared" si="1"/>
        <v>Irrelevant</v>
      </c>
    </row>
    <row r="16608" ht="22.5" customHeight="1">
      <c r="A16608" s="9" t="s">
        <v>45366</v>
      </c>
      <c r="B16608" s="10">
        <v>45647.91840277778</v>
      </c>
      <c r="C16608" s="11" t="s">
        <v>45367</v>
      </c>
      <c r="D16608" s="12">
        <v>12.0</v>
      </c>
      <c r="E16608" s="10" t="s">
        <v>26</v>
      </c>
      <c r="F16608" s="12">
        <v>2024.0</v>
      </c>
      <c r="G16608" s="13" t="s">
        <v>45368</v>
      </c>
      <c r="H16608" s="14" t="s">
        <v>45369</v>
      </c>
      <c r="I16608" s="12">
        <v>8149206.0</v>
      </c>
      <c r="J16608" s="15" t="str">
        <f t="shared" si="1"/>
        <v>Relevant</v>
      </c>
    </row>
    <row r="16609" ht="22.5" customHeight="1">
      <c r="A16609" s="9" t="s">
        <v>45370</v>
      </c>
      <c r="B16609" s="10">
        <v>45594.96241894676</v>
      </c>
      <c r="C16609" s="11" t="s">
        <v>6517</v>
      </c>
      <c r="D16609" s="12">
        <v>10.0</v>
      </c>
      <c r="E16609" s="10" t="s">
        <v>42</v>
      </c>
      <c r="F16609" s="12">
        <v>2024.0</v>
      </c>
      <c r="G16609" s="13" t="s">
        <v>45371</v>
      </c>
      <c r="H16609" s="14" t="s">
        <v>45372</v>
      </c>
      <c r="I16609" s="12">
        <v>1.2767834E7</v>
      </c>
      <c r="J16609" s="15" t="str">
        <f t="shared" si="1"/>
        <v>Irrelevant</v>
      </c>
    </row>
    <row r="16610" ht="22.5" customHeight="1">
      <c r="A16610" s="9" t="s">
        <v>45373</v>
      </c>
      <c r="B16610" s="10">
        <v>45592.92054398148</v>
      </c>
      <c r="C16610" s="11" t="s">
        <v>3086</v>
      </c>
      <c r="D16610" s="12">
        <v>10.0</v>
      </c>
      <c r="E16610" s="10" t="s">
        <v>42</v>
      </c>
      <c r="F16610" s="12">
        <v>2024.0</v>
      </c>
      <c r="G16610" s="13" t="s">
        <v>13</v>
      </c>
      <c r="H16610" s="14" t="s">
        <v>97</v>
      </c>
      <c r="I16610" s="12">
        <v>432.0</v>
      </c>
      <c r="J16610" s="15" t="str">
        <f t="shared" si="1"/>
        <v>Relevant</v>
      </c>
    </row>
    <row r="16611" ht="22.5" customHeight="1">
      <c r="A16611" s="9" t="s">
        <v>45374</v>
      </c>
      <c r="B16611" s="10">
        <v>45696.87778935185</v>
      </c>
      <c r="C16611" s="11" t="s">
        <v>45375</v>
      </c>
      <c r="D16611" s="12">
        <v>2.0</v>
      </c>
      <c r="E16611" s="10" t="s">
        <v>12</v>
      </c>
      <c r="F16611" s="12">
        <v>2025.0</v>
      </c>
      <c r="G16611" s="13" t="s">
        <v>13</v>
      </c>
      <c r="H16611" s="14" t="s">
        <v>14</v>
      </c>
      <c r="I16611" s="12">
        <v>68.0</v>
      </c>
      <c r="J16611" s="15" t="str">
        <f t="shared" si="1"/>
        <v>Relevant</v>
      </c>
    </row>
    <row r="16612" ht="22.5" customHeight="1">
      <c r="A16612" s="9" t="s">
        <v>45376</v>
      </c>
      <c r="B16612" s="10">
        <v>45743.30673611111</v>
      </c>
      <c r="C16612" s="11" t="s">
        <v>45377</v>
      </c>
      <c r="D16612" s="12">
        <v>3.0</v>
      </c>
      <c r="E16612" s="10" t="s">
        <v>59</v>
      </c>
      <c r="F16612" s="12">
        <v>2025.0</v>
      </c>
      <c r="G16612" s="13" t="s">
        <v>13</v>
      </c>
      <c r="H16612" s="14" t="s">
        <v>204</v>
      </c>
      <c r="I16612" s="12">
        <v>462.0</v>
      </c>
      <c r="J16612" s="15" t="str">
        <f t="shared" si="1"/>
        <v>Relevant</v>
      </c>
    </row>
    <row r="16613" ht="22.5" customHeight="1">
      <c r="A16613" s="9" t="s">
        <v>45378</v>
      </c>
      <c r="B16613" s="10">
        <v>45718.66038194444</v>
      </c>
      <c r="C16613" s="11" t="s">
        <v>45379</v>
      </c>
      <c r="D16613" s="12">
        <v>3.0</v>
      </c>
      <c r="E16613" s="10" t="s">
        <v>59</v>
      </c>
      <c r="F16613" s="12">
        <v>2025.0</v>
      </c>
      <c r="G16613" s="13" t="s">
        <v>13</v>
      </c>
      <c r="H16613" s="14" t="s">
        <v>45380</v>
      </c>
      <c r="I16613" s="12">
        <v>137.0</v>
      </c>
      <c r="J16613" s="15" t="str">
        <f t="shared" si="1"/>
        <v>Irrelevant</v>
      </c>
    </row>
    <row r="16614" ht="22.5" customHeight="1">
      <c r="A16614" s="9" t="s">
        <v>45381</v>
      </c>
      <c r="B16614" s="10">
        <v>45713.66868055556</v>
      </c>
      <c r="C16614" s="11" t="s">
        <v>45382</v>
      </c>
      <c r="D16614" s="12">
        <v>2.0</v>
      </c>
      <c r="E16614" s="10" t="s">
        <v>12</v>
      </c>
      <c r="F16614" s="12">
        <v>2025.0</v>
      </c>
      <c r="G16614" s="13" t="s">
        <v>13</v>
      </c>
      <c r="H16614" s="14" t="s">
        <v>25138</v>
      </c>
      <c r="I16614" s="12">
        <v>6.0</v>
      </c>
      <c r="J16614" s="15" t="str">
        <f t="shared" si="1"/>
        <v>Irrelevant</v>
      </c>
    </row>
    <row r="16615" ht="22.5" customHeight="1">
      <c r="A16615" s="9" t="s">
        <v>45383</v>
      </c>
      <c r="B16615" s="10">
        <v>45410.98489583333</v>
      </c>
      <c r="C16615" s="11" t="s">
        <v>45384</v>
      </c>
      <c r="D16615" s="12">
        <v>4.0</v>
      </c>
      <c r="E16615" s="10" t="s">
        <v>274</v>
      </c>
      <c r="F16615" s="12">
        <v>2024.0</v>
      </c>
      <c r="G16615" s="13" t="s">
        <v>45385</v>
      </c>
      <c r="H16615" s="14" t="s">
        <v>45386</v>
      </c>
      <c r="I16615" s="12">
        <v>2274325.0</v>
      </c>
      <c r="J16615" s="15" t="str">
        <f t="shared" si="1"/>
        <v>Irrelevant</v>
      </c>
    </row>
    <row r="16616" ht="22.5" customHeight="1">
      <c r="A16616" s="9" t="s">
        <v>45387</v>
      </c>
      <c r="B16616" s="10">
        <v>45608.43802083333</v>
      </c>
      <c r="C16616" s="11" t="s">
        <v>45388</v>
      </c>
      <c r="D16616" s="12">
        <v>11.0</v>
      </c>
      <c r="E16616" s="10" t="s">
        <v>17</v>
      </c>
      <c r="F16616" s="12">
        <v>2024.0</v>
      </c>
      <c r="G16616" s="13" t="s">
        <v>13</v>
      </c>
      <c r="H16616" s="14" t="s">
        <v>22165</v>
      </c>
      <c r="I16616" s="12">
        <v>4127.0</v>
      </c>
      <c r="J16616" s="15" t="str">
        <f t="shared" si="1"/>
        <v>Relevant</v>
      </c>
    </row>
    <row r="16617" ht="22.5" customHeight="1">
      <c r="A16617" s="9" t="s">
        <v>45389</v>
      </c>
      <c r="B16617" s="10">
        <v>45707.761320543985</v>
      </c>
      <c r="C16617" s="11" t="s">
        <v>8819</v>
      </c>
      <c r="D16617" s="12">
        <v>2.0</v>
      </c>
      <c r="E16617" s="10" t="s">
        <v>12</v>
      </c>
      <c r="F16617" s="12">
        <v>2025.0</v>
      </c>
      <c r="G16617" s="13" t="s">
        <v>45390</v>
      </c>
      <c r="H16617" s="14" t="s">
        <v>45391</v>
      </c>
      <c r="I16617" s="12">
        <v>957897.0</v>
      </c>
      <c r="J16617" s="15" t="str">
        <f t="shared" si="1"/>
        <v>Irrelevant</v>
      </c>
    </row>
    <row r="16618" ht="22.5" customHeight="1">
      <c r="A16618" s="9" t="s">
        <v>45392</v>
      </c>
      <c r="B16618" s="10">
        <v>45581.61408564815</v>
      </c>
      <c r="C16618" s="11" t="s">
        <v>45393</v>
      </c>
      <c r="D16618" s="12">
        <v>10.0</v>
      </c>
      <c r="E16618" s="10" t="s">
        <v>42</v>
      </c>
      <c r="F16618" s="12">
        <v>2024.0</v>
      </c>
      <c r="G16618" s="13" t="s">
        <v>45394</v>
      </c>
      <c r="H16618" s="14" t="s">
        <v>45395</v>
      </c>
      <c r="I16618" s="12">
        <v>0.0</v>
      </c>
      <c r="J16618" s="15" t="str">
        <f t="shared" si="1"/>
        <v>Relevant</v>
      </c>
    </row>
    <row r="16619" ht="22.5" customHeight="1">
      <c r="A16619" s="9" t="s">
        <v>45396</v>
      </c>
      <c r="B16619" s="10">
        <v>45590.29393518518</v>
      </c>
      <c r="C16619" s="11" t="s">
        <v>45397</v>
      </c>
      <c r="D16619" s="12">
        <v>10.0</v>
      </c>
      <c r="E16619" s="10" t="s">
        <v>42</v>
      </c>
      <c r="F16619" s="12">
        <v>2024.0</v>
      </c>
      <c r="G16619" s="13" t="s">
        <v>13</v>
      </c>
      <c r="H16619" s="14" t="s">
        <v>45398</v>
      </c>
      <c r="I16619" s="12">
        <v>6984.0</v>
      </c>
      <c r="J16619" s="15" t="str">
        <f t="shared" si="1"/>
        <v>Relevant</v>
      </c>
    </row>
    <row r="16620" ht="22.5" customHeight="1">
      <c r="A16620" s="9" t="s">
        <v>45399</v>
      </c>
      <c r="B16620" s="10">
        <v>45616.01490740741</v>
      </c>
      <c r="C16620" s="11" t="s">
        <v>45400</v>
      </c>
      <c r="D16620" s="12">
        <v>11.0</v>
      </c>
      <c r="E16620" s="10" t="s">
        <v>17</v>
      </c>
      <c r="F16620" s="12">
        <v>2024.0</v>
      </c>
      <c r="G16620" s="13" t="s">
        <v>13</v>
      </c>
      <c r="H16620" s="14" t="s">
        <v>45401</v>
      </c>
      <c r="I16620" s="12">
        <v>522.0</v>
      </c>
      <c r="J16620" s="15" t="str">
        <f t="shared" si="1"/>
        <v>Relevant</v>
      </c>
    </row>
    <row r="16621" ht="22.5" customHeight="1">
      <c r="A16621" s="9" t="s">
        <v>45402</v>
      </c>
      <c r="B16621" s="10">
        <v>45645.998239837965</v>
      </c>
      <c r="C16621" s="11" t="s">
        <v>45403</v>
      </c>
      <c r="D16621" s="12">
        <v>12.0</v>
      </c>
      <c r="E16621" s="10" t="s">
        <v>26</v>
      </c>
      <c r="F16621" s="12">
        <v>2024.0</v>
      </c>
      <c r="G16621" s="13" t="s">
        <v>45404</v>
      </c>
      <c r="H16621" s="14" t="s">
        <v>45405</v>
      </c>
      <c r="I16621" s="12">
        <v>478858.0</v>
      </c>
      <c r="J16621" s="15" t="str">
        <f t="shared" si="1"/>
        <v>Relevant</v>
      </c>
    </row>
    <row r="16622" ht="22.5" customHeight="1">
      <c r="A16622" s="9" t="s">
        <v>45406</v>
      </c>
      <c r="B16622" s="10">
        <v>45696.86032407408</v>
      </c>
      <c r="C16622" s="11" t="s">
        <v>45407</v>
      </c>
      <c r="D16622" s="12">
        <v>2.0</v>
      </c>
      <c r="E16622" s="10" t="s">
        <v>12</v>
      </c>
      <c r="F16622" s="12">
        <v>2025.0</v>
      </c>
      <c r="G16622" s="13" t="s">
        <v>13</v>
      </c>
      <c r="H16622" s="14" t="s">
        <v>1624</v>
      </c>
      <c r="I16622" s="12">
        <v>127.0</v>
      </c>
      <c r="J16622" s="15" t="str">
        <f t="shared" si="1"/>
        <v>Relevant</v>
      </c>
    </row>
    <row r="16623" ht="22.5" customHeight="1">
      <c r="A16623" s="9" t="s">
        <v>45408</v>
      </c>
      <c r="B16623" s="10">
        <v>45487.59824528935</v>
      </c>
      <c r="C16623" s="11" t="s">
        <v>45409</v>
      </c>
      <c r="D16623" s="12">
        <v>7.0</v>
      </c>
      <c r="E16623" s="10" t="s">
        <v>55</v>
      </c>
      <c r="F16623" s="12">
        <v>2024.0</v>
      </c>
      <c r="G16623" s="13" t="s">
        <v>45410</v>
      </c>
      <c r="H16623" s="14" t="s">
        <v>45411</v>
      </c>
      <c r="I16623" s="12">
        <v>7126279.0</v>
      </c>
      <c r="J16623" s="15" t="str">
        <f t="shared" si="1"/>
        <v>Irrelevant</v>
      </c>
    </row>
    <row r="16624" ht="22.5" customHeight="1">
      <c r="A16624" s="9" t="s">
        <v>45412</v>
      </c>
      <c r="B16624" s="10">
        <v>45696.82429398148</v>
      </c>
      <c r="C16624" s="11" t="s">
        <v>45413</v>
      </c>
      <c r="D16624" s="12">
        <v>2.0</v>
      </c>
      <c r="E16624" s="10" t="s">
        <v>12</v>
      </c>
      <c r="F16624" s="12">
        <v>2025.0</v>
      </c>
      <c r="G16624" s="13" t="s">
        <v>13</v>
      </c>
      <c r="H16624" s="14" t="s">
        <v>14</v>
      </c>
      <c r="I16624" s="12">
        <v>66.0</v>
      </c>
      <c r="J16624" s="15" t="str">
        <f t="shared" si="1"/>
        <v>Relevant</v>
      </c>
    </row>
    <row r="16625" ht="22.5" customHeight="1">
      <c r="A16625" s="9" t="s">
        <v>45414</v>
      </c>
      <c r="B16625" s="10">
        <v>45598.56138888889</v>
      </c>
      <c r="C16625" s="11" t="s">
        <v>45415</v>
      </c>
      <c r="D16625" s="12">
        <v>11.0</v>
      </c>
      <c r="E16625" s="10" t="s">
        <v>17</v>
      </c>
      <c r="F16625" s="12">
        <v>2024.0</v>
      </c>
      <c r="G16625" s="13" t="s">
        <v>13</v>
      </c>
      <c r="H16625" s="14" t="s">
        <v>42017</v>
      </c>
      <c r="I16625" s="12">
        <v>2.0</v>
      </c>
      <c r="J16625" s="15" t="str">
        <f t="shared" si="1"/>
        <v>Relevant</v>
      </c>
    </row>
    <row r="16626" ht="22.5" customHeight="1">
      <c r="A16626" s="9" t="s">
        <v>45416</v>
      </c>
      <c r="B16626" s="10">
        <v>45599.416037372685</v>
      </c>
      <c r="C16626" s="11" t="s">
        <v>45417</v>
      </c>
      <c r="D16626" s="12">
        <v>11.0</v>
      </c>
      <c r="E16626" s="10" t="s">
        <v>17</v>
      </c>
      <c r="F16626" s="12">
        <v>2024.0</v>
      </c>
      <c r="G16626" s="13" t="s">
        <v>45418</v>
      </c>
      <c r="H16626" s="14" t="s">
        <v>45419</v>
      </c>
      <c r="I16626" s="12">
        <v>1.2258608E7</v>
      </c>
      <c r="J16626" s="15" t="str">
        <f t="shared" si="1"/>
        <v>Relevant</v>
      </c>
    </row>
    <row r="16627" ht="22.5" customHeight="1">
      <c r="A16627" s="9" t="s">
        <v>45420</v>
      </c>
      <c r="B16627" s="10">
        <v>45598.98005787037</v>
      </c>
      <c r="C16627" s="11" t="s">
        <v>45421</v>
      </c>
      <c r="D16627" s="12">
        <v>11.0</v>
      </c>
      <c r="E16627" s="10" t="s">
        <v>17</v>
      </c>
      <c r="F16627" s="12">
        <v>2024.0</v>
      </c>
      <c r="G16627" s="13" t="s">
        <v>13</v>
      </c>
      <c r="H16627" s="14" t="s">
        <v>45422</v>
      </c>
      <c r="I16627" s="12">
        <v>4225560.0</v>
      </c>
      <c r="J16627" s="15" t="str">
        <f t="shared" si="1"/>
        <v>Relevant</v>
      </c>
    </row>
    <row r="16628" ht="22.5" customHeight="1">
      <c r="A16628" s="9" t="s">
        <v>45423</v>
      </c>
      <c r="B16628" s="10">
        <v>45578.5643287037</v>
      </c>
      <c r="C16628" s="11" t="s">
        <v>45424</v>
      </c>
      <c r="D16628" s="12">
        <v>10.0</v>
      </c>
      <c r="E16628" s="10" t="s">
        <v>42</v>
      </c>
      <c r="F16628" s="12">
        <v>2024.0</v>
      </c>
      <c r="G16628" s="13" t="s">
        <v>13</v>
      </c>
      <c r="H16628" s="14" t="s">
        <v>6683</v>
      </c>
      <c r="I16628" s="12">
        <v>897.0</v>
      </c>
      <c r="J16628" s="15" t="str">
        <f t="shared" si="1"/>
        <v>Relevant</v>
      </c>
    </row>
    <row r="16629" ht="22.5" customHeight="1">
      <c r="A16629" s="9" t="s">
        <v>45425</v>
      </c>
      <c r="B16629" s="10">
        <v>45448.36394675926</v>
      </c>
      <c r="C16629" s="11" t="s">
        <v>45426</v>
      </c>
      <c r="D16629" s="12">
        <v>6.0</v>
      </c>
      <c r="E16629" s="10" t="s">
        <v>34</v>
      </c>
      <c r="F16629" s="12">
        <v>2024.0</v>
      </c>
      <c r="G16629" s="13" t="s">
        <v>13</v>
      </c>
      <c r="H16629" s="14" t="s">
        <v>759</v>
      </c>
      <c r="I16629" s="12">
        <v>1615.0</v>
      </c>
      <c r="J16629" s="15" t="str">
        <f t="shared" si="1"/>
        <v>Relevant</v>
      </c>
    </row>
    <row r="16630" ht="22.5" customHeight="1">
      <c r="A16630" s="9" t="s">
        <v>45427</v>
      </c>
      <c r="B16630" s="10">
        <v>45614.63317129629</v>
      </c>
      <c r="C16630" s="11" t="s">
        <v>19454</v>
      </c>
      <c r="D16630" s="12">
        <v>11.0</v>
      </c>
      <c r="E16630" s="10" t="s">
        <v>17</v>
      </c>
      <c r="F16630" s="12">
        <v>2024.0</v>
      </c>
      <c r="G16630" s="13" t="s">
        <v>13</v>
      </c>
      <c r="H16630" s="14" t="s">
        <v>423</v>
      </c>
      <c r="I16630" s="12">
        <v>38.0</v>
      </c>
      <c r="J16630" s="15" t="str">
        <f t="shared" si="1"/>
        <v>Relevant</v>
      </c>
    </row>
    <row r="16631" ht="22.5" customHeight="1">
      <c r="A16631" s="9" t="s">
        <v>45428</v>
      </c>
      <c r="B16631" s="10">
        <v>45618.81853009259</v>
      </c>
      <c r="C16631" s="11" t="s">
        <v>45429</v>
      </c>
      <c r="D16631" s="12">
        <v>11.0</v>
      </c>
      <c r="E16631" s="10" t="s">
        <v>17</v>
      </c>
      <c r="F16631" s="12">
        <v>2024.0</v>
      </c>
      <c r="G16631" s="13" t="s">
        <v>13</v>
      </c>
      <c r="H16631" s="14" t="s">
        <v>965</v>
      </c>
      <c r="I16631" s="12">
        <v>276.0</v>
      </c>
      <c r="J16631" s="15" t="str">
        <f t="shared" si="1"/>
        <v>Relevant</v>
      </c>
    </row>
    <row r="16632" ht="22.5" customHeight="1">
      <c r="A16632" s="9" t="s">
        <v>45430</v>
      </c>
      <c r="B16632" s="10">
        <v>45700.95201388889</v>
      </c>
      <c r="C16632" s="11" t="s">
        <v>45431</v>
      </c>
      <c r="D16632" s="12">
        <v>2.0</v>
      </c>
      <c r="E16632" s="10" t="s">
        <v>12</v>
      </c>
      <c r="F16632" s="12">
        <v>2025.0</v>
      </c>
      <c r="G16632" s="13" t="s">
        <v>13</v>
      </c>
      <c r="H16632" s="14" t="s">
        <v>253</v>
      </c>
      <c r="I16632" s="12">
        <v>3249.0</v>
      </c>
      <c r="J16632" s="15" t="str">
        <f t="shared" si="1"/>
        <v>Irrelevant</v>
      </c>
    </row>
    <row r="16633" ht="22.5" customHeight="1">
      <c r="A16633" s="9" t="s">
        <v>45432</v>
      </c>
      <c r="B16633" s="10">
        <v>45608.5507827662</v>
      </c>
      <c r="C16633" s="11" t="s">
        <v>45433</v>
      </c>
      <c r="D16633" s="12">
        <v>11.0</v>
      </c>
      <c r="E16633" s="10" t="s">
        <v>17</v>
      </c>
      <c r="F16633" s="12">
        <v>2024.0</v>
      </c>
      <c r="G16633" s="13" t="s">
        <v>45434</v>
      </c>
      <c r="H16633" s="14" t="s">
        <v>45435</v>
      </c>
      <c r="I16633" s="12">
        <v>7850902.0</v>
      </c>
      <c r="J16633" s="15" t="str">
        <f t="shared" si="1"/>
        <v>Relevant</v>
      </c>
    </row>
    <row r="16634" ht="22.5" customHeight="1">
      <c r="A16634" s="9" t="s">
        <v>45436</v>
      </c>
      <c r="B16634" s="10">
        <v>45622.62231481481</v>
      </c>
      <c r="C16634" s="11" t="s">
        <v>7810</v>
      </c>
      <c r="D16634" s="12">
        <v>11.0</v>
      </c>
      <c r="E16634" s="10" t="s">
        <v>17</v>
      </c>
      <c r="F16634" s="12">
        <v>2024.0</v>
      </c>
      <c r="G16634" s="13" t="s">
        <v>13</v>
      </c>
      <c r="H16634" s="14" t="s">
        <v>220</v>
      </c>
      <c r="I16634" s="12">
        <v>307.0</v>
      </c>
      <c r="J16634" s="15" t="str">
        <f t="shared" si="1"/>
        <v>Relevant</v>
      </c>
    </row>
    <row r="16635" ht="22.5" customHeight="1">
      <c r="A16635" s="9" t="s">
        <v>45437</v>
      </c>
      <c r="B16635" s="10">
        <v>45606.21312184028</v>
      </c>
      <c r="C16635" s="11" t="s">
        <v>45438</v>
      </c>
      <c r="D16635" s="12">
        <v>11.0</v>
      </c>
      <c r="E16635" s="10" t="s">
        <v>17</v>
      </c>
      <c r="F16635" s="12">
        <v>2024.0</v>
      </c>
      <c r="G16635" s="13" t="s">
        <v>45439</v>
      </c>
      <c r="H16635" s="14" t="s">
        <v>45440</v>
      </c>
      <c r="I16635" s="12">
        <v>1.0830293E7</v>
      </c>
      <c r="J16635" s="15" t="str">
        <f t="shared" si="1"/>
        <v>Irrelevant</v>
      </c>
    </row>
    <row r="16636" ht="22.5" customHeight="1">
      <c r="A16636" s="9" t="s">
        <v>45441</v>
      </c>
      <c r="B16636" s="10">
        <v>45703.146828703706</v>
      </c>
      <c r="C16636" s="11" t="s">
        <v>45442</v>
      </c>
      <c r="D16636" s="12">
        <v>2.0</v>
      </c>
      <c r="E16636" s="10" t="s">
        <v>12</v>
      </c>
      <c r="F16636" s="12">
        <v>2025.0</v>
      </c>
      <c r="G16636" s="13" t="s">
        <v>13</v>
      </c>
      <c r="H16636" s="14" t="s">
        <v>45443</v>
      </c>
      <c r="I16636" s="12">
        <v>287.0</v>
      </c>
      <c r="J16636" s="15" t="str">
        <f t="shared" si="1"/>
        <v>Relevant</v>
      </c>
    </row>
    <row r="16637" ht="22.5" customHeight="1">
      <c r="A16637" s="9" t="s">
        <v>45444</v>
      </c>
      <c r="B16637" s="10">
        <v>45595.48886574074</v>
      </c>
      <c r="C16637" s="11" t="s">
        <v>45445</v>
      </c>
      <c r="D16637" s="12">
        <v>10.0</v>
      </c>
      <c r="E16637" s="10" t="s">
        <v>42</v>
      </c>
      <c r="F16637" s="12">
        <v>2024.0</v>
      </c>
      <c r="G16637" s="13" t="s">
        <v>13</v>
      </c>
      <c r="H16637" s="14" t="s">
        <v>45446</v>
      </c>
      <c r="I16637" s="12">
        <v>144.0</v>
      </c>
      <c r="J16637" s="15" t="str">
        <f t="shared" si="1"/>
        <v>Relevant</v>
      </c>
    </row>
    <row r="16638" ht="22.5" customHeight="1">
      <c r="A16638" s="9" t="s">
        <v>45447</v>
      </c>
      <c r="B16638" s="10">
        <v>45702.59884259259</v>
      </c>
      <c r="C16638" s="11" t="s">
        <v>45448</v>
      </c>
      <c r="D16638" s="12">
        <v>2.0</v>
      </c>
      <c r="E16638" s="10" t="s">
        <v>12</v>
      </c>
      <c r="F16638" s="12">
        <v>2025.0</v>
      </c>
      <c r="G16638" s="13" t="s">
        <v>13</v>
      </c>
      <c r="H16638" s="14" t="s">
        <v>45449</v>
      </c>
      <c r="I16638" s="12">
        <v>187.0</v>
      </c>
      <c r="J16638" s="15" t="str">
        <f t="shared" si="1"/>
        <v>Irrelevant</v>
      </c>
    </row>
    <row r="16639" ht="22.5" customHeight="1">
      <c r="A16639" s="9" t="s">
        <v>45450</v>
      </c>
      <c r="B16639" s="10">
        <v>45727.558333333334</v>
      </c>
      <c r="C16639" s="11" t="s">
        <v>8678</v>
      </c>
      <c r="D16639" s="12">
        <v>3.0</v>
      </c>
      <c r="E16639" s="10" t="s">
        <v>59</v>
      </c>
      <c r="F16639" s="12">
        <v>2025.0</v>
      </c>
      <c r="G16639" s="13" t="s">
        <v>13</v>
      </c>
      <c r="H16639" s="14" t="s">
        <v>23717</v>
      </c>
      <c r="I16639" s="12">
        <v>348.0</v>
      </c>
      <c r="J16639" s="15" t="str">
        <f t="shared" si="1"/>
        <v>Relevant</v>
      </c>
    </row>
    <row r="16640" ht="22.5" customHeight="1">
      <c r="A16640" s="9" t="s">
        <v>45451</v>
      </c>
      <c r="B16640" s="10">
        <v>45618.79105324074</v>
      </c>
      <c r="C16640" s="11" t="s">
        <v>45452</v>
      </c>
      <c r="D16640" s="12">
        <v>11.0</v>
      </c>
      <c r="E16640" s="10" t="s">
        <v>17</v>
      </c>
      <c r="F16640" s="12">
        <v>2024.0</v>
      </c>
      <c r="G16640" s="13" t="s">
        <v>13</v>
      </c>
      <c r="H16640" s="14" t="s">
        <v>965</v>
      </c>
      <c r="I16640" s="12">
        <v>286.0</v>
      </c>
      <c r="J16640" s="15" t="str">
        <f t="shared" si="1"/>
        <v>Relevant</v>
      </c>
    </row>
    <row r="16641" ht="22.5" customHeight="1">
      <c r="A16641" s="9" t="s">
        <v>45453</v>
      </c>
      <c r="B16641" s="10">
        <v>45616.682222222225</v>
      </c>
      <c r="C16641" s="11" t="s">
        <v>45454</v>
      </c>
      <c r="D16641" s="12">
        <v>11.0</v>
      </c>
      <c r="E16641" s="10" t="s">
        <v>17</v>
      </c>
      <c r="F16641" s="12">
        <v>2024.0</v>
      </c>
      <c r="G16641" s="13" t="s">
        <v>13</v>
      </c>
      <c r="H16641" s="14" t="s">
        <v>45455</v>
      </c>
      <c r="I16641" s="12">
        <v>9.0</v>
      </c>
      <c r="J16641" s="15" t="str">
        <f t="shared" si="1"/>
        <v>Relevant</v>
      </c>
    </row>
    <row r="16642" ht="22.5" customHeight="1">
      <c r="A16642" s="9" t="s">
        <v>45456</v>
      </c>
      <c r="B16642" s="10">
        <v>45629.67215277778</v>
      </c>
      <c r="C16642" s="11" t="s">
        <v>45457</v>
      </c>
      <c r="D16642" s="12">
        <v>12.0</v>
      </c>
      <c r="E16642" s="10" t="s">
        <v>26</v>
      </c>
      <c r="F16642" s="12">
        <v>2024.0</v>
      </c>
      <c r="G16642" s="13" t="s">
        <v>13</v>
      </c>
      <c r="H16642" s="14" t="s">
        <v>220</v>
      </c>
      <c r="I16642" s="12">
        <v>303.0</v>
      </c>
      <c r="J16642" s="15" t="str">
        <f t="shared" si="1"/>
        <v>Relevant</v>
      </c>
    </row>
    <row r="16643" ht="22.5" customHeight="1">
      <c r="A16643" s="9" t="s">
        <v>45458</v>
      </c>
      <c r="B16643" s="10">
        <v>45578.5740625</v>
      </c>
      <c r="C16643" s="11" t="s">
        <v>45459</v>
      </c>
      <c r="D16643" s="12">
        <v>10.0</v>
      </c>
      <c r="E16643" s="10" t="s">
        <v>42</v>
      </c>
      <c r="F16643" s="12">
        <v>2024.0</v>
      </c>
      <c r="G16643" s="13" t="s">
        <v>13</v>
      </c>
      <c r="H16643" s="14" t="s">
        <v>6683</v>
      </c>
      <c r="I16643" s="12">
        <v>1597.0</v>
      </c>
      <c r="J16643" s="15" t="str">
        <f t="shared" si="1"/>
        <v>Relevant</v>
      </c>
    </row>
    <row r="16644" ht="22.5" customHeight="1">
      <c r="A16644" s="9" t="s">
        <v>45460</v>
      </c>
      <c r="B16644" s="10">
        <v>45383.50208333333</v>
      </c>
      <c r="C16644" s="11" t="s">
        <v>33280</v>
      </c>
      <c r="D16644" s="12">
        <v>4.0</v>
      </c>
      <c r="E16644" s="10" t="s">
        <v>274</v>
      </c>
      <c r="F16644" s="12">
        <v>2024.0</v>
      </c>
      <c r="G16644" s="13" t="s">
        <v>45461</v>
      </c>
      <c r="H16644" s="14" t="s">
        <v>45462</v>
      </c>
      <c r="I16644" s="12">
        <v>0.0</v>
      </c>
      <c r="J16644" s="15" t="str">
        <f t="shared" si="1"/>
        <v>Irrelevant</v>
      </c>
    </row>
    <row r="16645" ht="22.5" customHeight="1">
      <c r="A16645" s="9" t="s">
        <v>45463</v>
      </c>
      <c r="B16645" s="10">
        <v>45564.22614583333</v>
      </c>
      <c r="C16645" s="11" t="s">
        <v>45464</v>
      </c>
      <c r="D16645" s="12">
        <v>9.0</v>
      </c>
      <c r="E16645" s="10" t="s">
        <v>114</v>
      </c>
      <c r="F16645" s="12">
        <v>2024.0</v>
      </c>
      <c r="G16645" s="13" t="s">
        <v>45465</v>
      </c>
      <c r="H16645" s="14" t="s">
        <v>45466</v>
      </c>
      <c r="I16645" s="12">
        <v>308.0</v>
      </c>
      <c r="J16645" s="15" t="str">
        <f t="shared" si="1"/>
        <v>Irrelevant</v>
      </c>
    </row>
    <row r="16646" ht="22.5" customHeight="1">
      <c r="A16646" s="9" t="s">
        <v>45467</v>
      </c>
      <c r="B16646" s="10">
        <v>45587.81155092592</v>
      </c>
      <c r="C16646" s="11" t="s">
        <v>45468</v>
      </c>
      <c r="D16646" s="12">
        <v>10.0</v>
      </c>
      <c r="E16646" s="10" t="s">
        <v>42</v>
      </c>
      <c r="F16646" s="12">
        <v>2024.0</v>
      </c>
      <c r="G16646" s="13" t="s">
        <v>45469</v>
      </c>
      <c r="H16646" s="14" t="s">
        <v>45470</v>
      </c>
      <c r="I16646" s="12">
        <v>194250.0</v>
      </c>
      <c r="J16646" s="15" t="str">
        <f t="shared" si="1"/>
        <v>Irrelevant</v>
      </c>
    </row>
    <row r="16647" ht="22.5" customHeight="1">
      <c r="A16647" s="9" t="s">
        <v>45471</v>
      </c>
      <c r="B16647" s="10">
        <v>45612.40902777778</v>
      </c>
      <c r="C16647" s="11" t="s">
        <v>16389</v>
      </c>
      <c r="D16647" s="12">
        <v>11.0</v>
      </c>
      <c r="E16647" s="10" t="s">
        <v>17</v>
      </c>
      <c r="F16647" s="12">
        <v>2024.0</v>
      </c>
      <c r="G16647" s="13" t="s">
        <v>45472</v>
      </c>
      <c r="H16647" s="14" t="s">
        <v>45473</v>
      </c>
      <c r="I16647" s="12">
        <v>554203.0</v>
      </c>
      <c r="J16647" s="15" t="str">
        <f t="shared" si="1"/>
        <v>Relevant</v>
      </c>
    </row>
    <row r="16648" ht="22.5" customHeight="1">
      <c r="A16648" s="9" t="s">
        <v>45474</v>
      </c>
      <c r="B16648" s="10">
        <v>45434.532476851855</v>
      </c>
      <c r="C16648" s="11" t="s">
        <v>45475</v>
      </c>
      <c r="D16648" s="12">
        <v>5.0</v>
      </c>
      <c r="E16648" s="10" t="s">
        <v>21</v>
      </c>
      <c r="F16648" s="12">
        <v>2024.0</v>
      </c>
      <c r="G16648" s="13" t="s">
        <v>13</v>
      </c>
      <c r="H16648" s="14" t="s">
        <v>189</v>
      </c>
      <c r="I16648" s="12">
        <v>28.0</v>
      </c>
      <c r="J16648" s="15" t="str">
        <f t="shared" si="1"/>
        <v>Relevant</v>
      </c>
    </row>
    <row r="16649" ht="22.5" customHeight="1">
      <c r="A16649" s="9" t="s">
        <v>45476</v>
      </c>
      <c r="B16649" s="10">
        <v>45569.42349537037</v>
      </c>
      <c r="C16649" s="11" t="s">
        <v>45477</v>
      </c>
      <c r="D16649" s="12">
        <v>10.0</v>
      </c>
      <c r="E16649" s="10" t="s">
        <v>42</v>
      </c>
      <c r="F16649" s="12">
        <v>2024.0</v>
      </c>
      <c r="G16649" s="13" t="s">
        <v>13</v>
      </c>
      <c r="H16649" s="14" t="s">
        <v>256</v>
      </c>
      <c r="I16649" s="12">
        <v>202.0</v>
      </c>
      <c r="J16649" s="15" t="str">
        <f t="shared" si="1"/>
        <v>Relevant</v>
      </c>
    </row>
    <row r="16650" ht="22.5" customHeight="1">
      <c r="A16650" s="9" t="s">
        <v>45478</v>
      </c>
      <c r="B16650" s="10">
        <v>45592.42256944445</v>
      </c>
      <c r="C16650" s="11" t="s">
        <v>45479</v>
      </c>
      <c r="D16650" s="12">
        <v>10.0</v>
      </c>
      <c r="E16650" s="10" t="s">
        <v>42</v>
      </c>
      <c r="F16650" s="12">
        <v>2024.0</v>
      </c>
      <c r="G16650" s="13" t="s">
        <v>13</v>
      </c>
      <c r="H16650" s="14" t="s">
        <v>45480</v>
      </c>
      <c r="I16650" s="12">
        <v>1493.0</v>
      </c>
      <c r="J16650" s="15" t="str">
        <f t="shared" si="1"/>
        <v>Relevant</v>
      </c>
    </row>
    <row r="16651" ht="22.5" customHeight="1">
      <c r="A16651" s="9" t="s">
        <v>45481</v>
      </c>
      <c r="B16651" s="10">
        <v>45712.97975694444</v>
      </c>
      <c r="C16651" s="11" t="s">
        <v>45482</v>
      </c>
      <c r="D16651" s="12">
        <v>2.0</v>
      </c>
      <c r="E16651" s="10" t="s">
        <v>12</v>
      </c>
      <c r="F16651" s="12">
        <v>2025.0</v>
      </c>
      <c r="G16651" s="13" t="s">
        <v>13</v>
      </c>
      <c r="H16651" s="14" t="s">
        <v>45483</v>
      </c>
      <c r="I16651" s="12">
        <v>355.0</v>
      </c>
      <c r="J16651" s="15" t="str">
        <f t="shared" si="1"/>
        <v>Irrelevant</v>
      </c>
    </row>
    <row r="16652" ht="22.5" customHeight="1">
      <c r="A16652" s="9" t="s">
        <v>45484</v>
      </c>
      <c r="B16652" s="10">
        <v>45589.41303240741</v>
      </c>
      <c r="C16652" s="11" t="s">
        <v>45485</v>
      </c>
      <c r="D16652" s="12">
        <v>10.0</v>
      </c>
      <c r="E16652" s="10" t="s">
        <v>42</v>
      </c>
      <c r="F16652" s="12">
        <v>2024.0</v>
      </c>
      <c r="G16652" s="13" t="s">
        <v>45486</v>
      </c>
      <c r="H16652" s="14" t="s">
        <v>45487</v>
      </c>
      <c r="I16652" s="12">
        <v>69334.0</v>
      </c>
      <c r="J16652" s="15" t="str">
        <f t="shared" si="1"/>
        <v>Relevant</v>
      </c>
    </row>
    <row r="16653" ht="22.5" customHeight="1">
      <c r="A16653" s="9" t="s">
        <v>45488</v>
      </c>
      <c r="B16653" s="10">
        <v>45610.858449074076</v>
      </c>
      <c r="C16653" s="11" t="s">
        <v>30614</v>
      </c>
      <c r="D16653" s="12">
        <v>11.0</v>
      </c>
      <c r="E16653" s="10" t="s">
        <v>17</v>
      </c>
      <c r="F16653" s="12">
        <v>2024.0</v>
      </c>
      <c r="G16653" s="13" t="s">
        <v>13</v>
      </c>
      <c r="H16653" s="14" t="s">
        <v>45489</v>
      </c>
      <c r="I16653" s="12">
        <v>705.0</v>
      </c>
      <c r="J16653" s="15" t="str">
        <f t="shared" si="1"/>
        <v>Relevant</v>
      </c>
    </row>
    <row r="16654" ht="22.5" customHeight="1">
      <c r="A16654" s="9" t="s">
        <v>45490</v>
      </c>
      <c r="B16654" s="10">
        <v>45599.40741898148</v>
      </c>
      <c r="C16654" s="11" t="s">
        <v>6788</v>
      </c>
      <c r="D16654" s="12">
        <v>11.0</v>
      </c>
      <c r="E16654" s="10" t="s">
        <v>17</v>
      </c>
      <c r="F16654" s="12">
        <v>2024.0</v>
      </c>
      <c r="G16654" s="13" t="s">
        <v>13</v>
      </c>
      <c r="H16654" s="14" t="s">
        <v>45491</v>
      </c>
      <c r="I16654" s="12">
        <v>37712.0</v>
      </c>
      <c r="J16654" s="15" t="str">
        <f t="shared" si="1"/>
        <v>Relevant</v>
      </c>
    </row>
    <row r="16655" ht="22.5" customHeight="1">
      <c r="A16655" s="9" t="s">
        <v>45492</v>
      </c>
      <c r="B16655" s="10">
        <v>45597.52361111111</v>
      </c>
      <c r="C16655" s="11" t="s">
        <v>14605</v>
      </c>
      <c r="D16655" s="12">
        <v>11.0</v>
      </c>
      <c r="E16655" s="10" t="s">
        <v>17</v>
      </c>
      <c r="F16655" s="12">
        <v>2024.0</v>
      </c>
      <c r="G16655" s="13" t="s">
        <v>45493</v>
      </c>
      <c r="H16655" s="14" t="s">
        <v>45494</v>
      </c>
      <c r="I16655" s="12">
        <v>1.5232462E7</v>
      </c>
      <c r="J16655" s="15" t="str">
        <f t="shared" si="1"/>
        <v>Irrelevant</v>
      </c>
    </row>
    <row r="16656" ht="22.5" customHeight="1">
      <c r="A16656" s="9" t="s">
        <v>45495</v>
      </c>
      <c r="B16656" s="10">
        <v>45615.338217592594</v>
      </c>
      <c r="C16656" s="11" t="s">
        <v>45496</v>
      </c>
      <c r="D16656" s="12">
        <v>11.0</v>
      </c>
      <c r="E16656" s="10" t="s">
        <v>17</v>
      </c>
      <c r="F16656" s="12">
        <v>2024.0</v>
      </c>
      <c r="G16656" s="13" t="s">
        <v>45497</v>
      </c>
      <c r="H16656" s="14" t="s">
        <v>45498</v>
      </c>
      <c r="I16656" s="12">
        <v>1.0474812E7</v>
      </c>
      <c r="J16656" s="15" t="str">
        <f t="shared" si="1"/>
        <v>Relevant</v>
      </c>
    </row>
    <row r="16657" ht="22.5" customHeight="1">
      <c r="A16657" s="9" t="s">
        <v>45499</v>
      </c>
      <c r="B16657" s="10">
        <v>45587.628645833334</v>
      </c>
      <c r="C16657" s="11" t="s">
        <v>29409</v>
      </c>
      <c r="D16657" s="12">
        <v>10.0</v>
      </c>
      <c r="E16657" s="10" t="s">
        <v>42</v>
      </c>
      <c r="F16657" s="12">
        <v>2024.0</v>
      </c>
      <c r="G16657" s="13" t="s">
        <v>13</v>
      </c>
      <c r="H16657" s="14" t="s">
        <v>642</v>
      </c>
      <c r="I16657" s="12">
        <v>331.0</v>
      </c>
      <c r="J16657" s="15" t="str">
        <f t="shared" si="1"/>
        <v>Relevant</v>
      </c>
    </row>
    <row r="16658" ht="22.5" customHeight="1">
      <c r="A16658" s="9" t="s">
        <v>45500</v>
      </c>
      <c r="B16658" s="10">
        <v>45699.634363425925</v>
      </c>
      <c r="C16658" s="11" t="s">
        <v>13758</v>
      </c>
      <c r="D16658" s="12">
        <v>2.0</v>
      </c>
      <c r="E16658" s="10" t="s">
        <v>12</v>
      </c>
      <c r="F16658" s="12">
        <v>2025.0</v>
      </c>
      <c r="G16658" s="13" t="s">
        <v>13</v>
      </c>
      <c r="H16658" s="14" t="s">
        <v>3328</v>
      </c>
      <c r="I16658" s="12">
        <v>599.0</v>
      </c>
      <c r="J16658" s="15" t="str">
        <f t="shared" si="1"/>
        <v>Irrelevant</v>
      </c>
    </row>
    <row r="16659" ht="22.5" customHeight="1">
      <c r="A16659" s="9" t="s">
        <v>45501</v>
      </c>
      <c r="B16659" s="10">
        <v>45568.61587652778</v>
      </c>
      <c r="C16659" s="11" t="s">
        <v>45502</v>
      </c>
      <c r="D16659" s="12">
        <v>10.0</v>
      </c>
      <c r="E16659" s="10" t="s">
        <v>42</v>
      </c>
      <c r="F16659" s="12">
        <v>2024.0</v>
      </c>
      <c r="G16659" s="13" t="s">
        <v>45503</v>
      </c>
      <c r="H16659" s="14" t="s">
        <v>45504</v>
      </c>
      <c r="I16659" s="12">
        <v>5618.0</v>
      </c>
      <c r="J16659" s="15" t="str">
        <f t="shared" si="1"/>
        <v>Relevant</v>
      </c>
    </row>
    <row r="16660" ht="22.5" customHeight="1">
      <c r="A16660" s="9" t="s">
        <v>45505</v>
      </c>
      <c r="B16660" s="10">
        <v>45412.943506944444</v>
      </c>
      <c r="C16660" s="11" t="s">
        <v>45506</v>
      </c>
      <c r="D16660" s="12">
        <v>4.0</v>
      </c>
      <c r="E16660" s="10" t="s">
        <v>274</v>
      </c>
      <c r="F16660" s="12">
        <v>2024.0</v>
      </c>
      <c r="G16660" s="13" t="s">
        <v>13</v>
      </c>
      <c r="H16660" s="14" t="s">
        <v>5587</v>
      </c>
      <c r="I16660" s="12">
        <v>2303.0</v>
      </c>
      <c r="J16660" s="15" t="str">
        <f t="shared" si="1"/>
        <v>Irrelevant</v>
      </c>
    </row>
    <row r="16661" ht="22.5" customHeight="1">
      <c r="A16661" s="9" t="s">
        <v>45507</v>
      </c>
      <c r="B16661" s="10">
        <v>45607.75960648148</v>
      </c>
      <c r="C16661" s="11" t="s">
        <v>45508</v>
      </c>
      <c r="D16661" s="12">
        <v>11.0</v>
      </c>
      <c r="E16661" s="10" t="s">
        <v>17</v>
      </c>
      <c r="F16661" s="12">
        <v>2024.0</v>
      </c>
      <c r="G16661" s="13" t="s">
        <v>13</v>
      </c>
      <c r="H16661" s="14" t="s">
        <v>100</v>
      </c>
      <c r="I16661" s="12">
        <v>1546.0</v>
      </c>
      <c r="J16661" s="15" t="str">
        <f t="shared" si="1"/>
        <v>Relevant</v>
      </c>
    </row>
    <row r="16662" ht="22.5" customHeight="1">
      <c r="A16662" s="9" t="s">
        <v>45509</v>
      </c>
      <c r="B16662" s="10">
        <v>45696.82394675926</v>
      </c>
      <c r="C16662" s="11" t="s">
        <v>45510</v>
      </c>
      <c r="D16662" s="12">
        <v>2.0</v>
      </c>
      <c r="E16662" s="10" t="s">
        <v>12</v>
      </c>
      <c r="F16662" s="12">
        <v>2025.0</v>
      </c>
      <c r="G16662" s="13" t="s">
        <v>13</v>
      </c>
      <c r="H16662" s="14" t="s">
        <v>1264</v>
      </c>
      <c r="I16662" s="12">
        <v>78.0</v>
      </c>
      <c r="J16662" s="15" t="str">
        <f t="shared" si="1"/>
        <v>Relevant</v>
      </c>
    </row>
    <row r="16663" ht="22.5" customHeight="1">
      <c r="A16663" s="9" t="s">
        <v>45511</v>
      </c>
      <c r="B16663" s="10">
        <v>45402.478772650466</v>
      </c>
      <c r="C16663" s="11" t="s">
        <v>45512</v>
      </c>
      <c r="D16663" s="12">
        <v>4.0</v>
      </c>
      <c r="E16663" s="10" t="s">
        <v>274</v>
      </c>
      <c r="F16663" s="12">
        <v>2024.0</v>
      </c>
      <c r="G16663" s="13" t="s">
        <v>45513</v>
      </c>
      <c r="H16663" s="14" t="s">
        <v>45514</v>
      </c>
      <c r="I16663" s="12">
        <v>41035.0</v>
      </c>
      <c r="J16663" s="15" t="str">
        <f t="shared" si="1"/>
        <v>Irrelevant</v>
      </c>
    </row>
    <row r="16664" ht="22.5" customHeight="1">
      <c r="A16664" s="9" t="s">
        <v>45515</v>
      </c>
      <c r="B16664" s="10">
        <v>45617.26094907407</v>
      </c>
      <c r="C16664" s="11" t="s">
        <v>45516</v>
      </c>
      <c r="D16664" s="12">
        <v>11.0</v>
      </c>
      <c r="E16664" s="10" t="s">
        <v>17</v>
      </c>
      <c r="F16664" s="12">
        <v>2024.0</v>
      </c>
      <c r="G16664" s="13" t="s">
        <v>45517</v>
      </c>
      <c r="H16664" s="14" t="s">
        <v>45518</v>
      </c>
      <c r="I16664" s="12">
        <v>2083070.0</v>
      </c>
      <c r="J16664" s="15" t="str">
        <f t="shared" si="1"/>
        <v>Relevant</v>
      </c>
    </row>
    <row r="16665" ht="22.5" customHeight="1">
      <c r="A16665" s="9" t="s">
        <v>45519</v>
      </c>
      <c r="B16665" s="10">
        <v>45592.81857638889</v>
      </c>
      <c r="C16665" s="11" t="s">
        <v>8860</v>
      </c>
      <c r="D16665" s="12">
        <v>10.0</v>
      </c>
      <c r="E16665" s="10" t="s">
        <v>42</v>
      </c>
      <c r="F16665" s="12">
        <v>2024.0</v>
      </c>
      <c r="G16665" s="13" t="s">
        <v>13</v>
      </c>
      <c r="H16665" s="14" t="s">
        <v>45520</v>
      </c>
      <c r="I16665" s="12">
        <v>940.0</v>
      </c>
      <c r="J16665" s="15" t="str">
        <f t="shared" si="1"/>
        <v>Irrelevant</v>
      </c>
    </row>
    <row r="16666" ht="22.5" customHeight="1">
      <c r="A16666" s="9" t="s">
        <v>45521</v>
      </c>
      <c r="B16666" s="10">
        <v>45591.54277777778</v>
      </c>
      <c r="C16666" s="11" t="s">
        <v>45522</v>
      </c>
      <c r="D16666" s="12">
        <v>10.0</v>
      </c>
      <c r="E16666" s="10" t="s">
        <v>42</v>
      </c>
      <c r="F16666" s="12">
        <v>2024.0</v>
      </c>
      <c r="G16666" s="13" t="s">
        <v>13</v>
      </c>
      <c r="H16666" s="14" t="s">
        <v>131</v>
      </c>
      <c r="I16666" s="12">
        <v>99.0</v>
      </c>
      <c r="J16666" s="15" t="str">
        <f t="shared" si="1"/>
        <v>Relevant</v>
      </c>
    </row>
    <row r="16667" ht="22.5" customHeight="1">
      <c r="A16667" s="9" t="s">
        <v>45523</v>
      </c>
      <c r="B16667" s="10">
        <v>45600.69767361111</v>
      </c>
      <c r="C16667" s="11" t="s">
        <v>45524</v>
      </c>
      <c r="D16667" s="12">
        <v>11.0</v>
      </c>
      <c r="E16667" s="10" t="s">
        <v>17</v>
      </c>
      <c r="F16667" s="12">
        <v>2024.0</v>
      </c>
      <c r="G16667" s="13" t="s">
        <v>13</v>
      </c>
      <c r="H16667" s="14" t="s">
        <v>8076</v>
      </c>
      <c r="I16667" s="12">
        <v>919.0</v>
      </c>
      <c r="J16667" s="15" t="str">
        <f t="shared" si="1"/>
        <v>Relevant</v>
      </c>
    </row>
    <row r="16668" ht="22.5" customHeight="1">
      <c r="A16668" s="9" t="s">
        <v>45525</v>
      </c>
      <c r="B16668" s="10">
        <v>45645.66388888889</v>
      </c>
      <c r="C16668" s="11" t="s">
        <v>45526</v>
      </c>
      <c r="D16668" s="12">
        <v>12.0</v>
      </c>
      <c r="E16668" s="10" t="s">
        <v>26</v>
      </c>
      <c r="F16668" s="12">
        <v>2024.0</v>
      </c>
      <c r="G16668" s="13" t="s">
        <v>45527</v>
      </c>
      <c r="H16668" s="14" t="s">
        <v>45528</v>
      </c>
      <c r="I16668" s="12">
        <v>5182470.0</v>
      </c>
      <c r="J16668" s="15" t="str">
        <f t="shared" si="1"/>
        <v>Irrelevant</v>
      </c>
    </row>
    <row r="16669" ht="22.5" customHeight="1">
      <c r="A16669" s="9" t="s">
        <v>45529</v>
      </c>
      <c r="B16669" s="10">
        <v>45545.414826388886</v>
      </c>
      <c r="C16669" s="11" t="s">
        <v>45530</v>
      </c>
      <c r="D16669" s="12">
        <v>9.0</v>
      </c>
      <c r="E16669" s="10" t="s">
        <v>114</v>
      </c>
      <c r="F16669" s="12">
        <v>2024.0</v>
      </c>
      <c r="G16669" s="13" t="s">
        <v>13</v>
      </c>
      <c r="H16669" s="14" t="s">
        <v>45531</v>
      </c>
      <c r="I16669" s="12">
        <v>6.0</v>
      </c>
      <c r="J16669" s="15" t="str">
        <f t="shared" si="1"/>
        <v>Irrelevant</v>
      </c>
    </row>
    <row r="16670" ht="22.5" customHeight="1">
      <c r="A16670" s="9" t="s">
        <v>45532</v>
      </c>
      <c r="B16670" s="10">
        <v>45606.73121488426</v>
      </c>
      <c r="C16670" s="11" t="s">
        <v>45533</v>
      </c>
      <c r="D16670" s="12">
        <v>11.0</v>
      </c>
      <c r="E16670" s="10" t="s">
        <v>17</v>
      </c>
      <c r="F16670" s="12">
        <v>2024.0</v>
      </c>
      <c r="G16670" s="13" t="s">
        <v>45534</v>
      </c>
      <c r="H16670" s="14" t="s">
        <v>45535</v>
      </c>
      <c r="I16670" s="12">
        <v>0.0</v>
      </c>
      <c r="J16670" s="15" t="str">
        <f t="shared" si="1"/>
        <v>Relevant</v>
      </c>
    </row>
    <row r="16671" ht="22.5" customHeight="1">
      <c r="A16671" s="9" t="s">
        <v>45536</v>
      </c>
      <c r="B16671" s="10">
        <v>45614.36537037037</v>
      </c>
      <c r="C16671" s="11" t="s">
        <v>45537</v>
      </c>
      <c r="D16671" s="12">
        <v>11.0</v>
      </c>
      <c r="E16671" s="10" t="s">
        <v>17</v>
      </c>
      <c r="F16671" s="12">
        <v>2024.0</v>
      </c>
      <c r="G16671" s="13" t="s">
        <v>13</v>
      </c>
      <c r="H16671" s="14" t="s">
        <v>45538</v>
      </c>
      <c r="I16671" s="12">
        <v>172.0</v>
      </c>
      <c r="J16671" s="15" t="str">
        <f t="shared" si="1"/>
        <v>Relevant</v>
      </c>
    </row>
    <row r="16672" ht="22.5" customHeight="1">
      <c r="A16672" s="9" t="s">
        <v>45539</v>
      </c>
      <c r="B16672" s="10">
        <v>45747.87584490741</v>
      </c>
      <c r="C16672" s="11" t="s">
        <v>2254</v>
      </c>
      <c r="D16672" s="12">
        <v>3.0</v>
      </c>
      <c r="E16672" s="10" t="s">
        <v>59</v>
      </c>
      <c r="F16672" s="12">
        <v>2025.0</v>
      </c>
      <c r="G16672" s="13" t="s">
        <v>13</v>
      </c>
      <c r="H16672" s="14" t="s">
        <v>6760</v>
      </c>
      <c r="I16672" s="12">
        <v>295.0</v>
      </c>
      <c r="J16672" s="15" t="str">
        <f t="shared" si="1"/>
        <v>Relevant</v>
      </c>
    </row>
    <row r="16673" ht="22.5" customHeight="1">
      <c r="A16673" s="9" t="s">
        <v>45540</v>
      </c>
      <c r="B16673" s="10">
        <v>45590.611134259256</v>
      </c>
      <c r="C16673" s="11" t="s">
        <v>45541</v>
      </c>
      <c r="D16673" s="12">
        <v>10.0</v>
      </c>
      <c r="E16673" s="10" t="s">
        <v>42</v>
      </c>
      <c r="F16673" s="12">
        <v>2024.0</v>
      </c>
      <c r="G16673" s="13" t="s">
        <v>13</v>
      </c>
      <c r="H16673" s="14" t="s">
        <v>45542</v>
      </c>
      <c r="I16673" s="12">
        <v>13.0</v>
      </c>
      <c r="J16673" s="15" t="str">
        <f t="shared" si="1"/>
        <v>Relevant</v>
      </c>
    </row>
    <row r="16674" ht="22.5" customHeight="1">
      <c r="A16674" s="9" t="s">
        <v>45543</v>
      </c>
      <c r="B16674" s="10">
        <v>45434.72740740741</v>
      </c>
      <c r="C16674" s="11" t="s">
        <v>45544</v>
      </c>
      <c r="D16674" s="12">
        <v>5.0</v>
      </c>
      <c r="E16674" s="10" t="s">
        <v>21</v>
      </c>
      <c r="F16674" s="12">
        <v>2024.0</v>
      </c>
      <c r="G16674" s="13" t="s">
        <v>13</v>
      </c>
      <c r="H16674" s="14" t="s">
        <v>189</v>
      </c>
      <c r="I16674" s="12">
        <v>103.0</v>
      </c>
      <c r="J16674" s="15" t="str">
        <f t="shared" si="1"/>
        <v>Relevant</v>
      </c>
    </row>
    <row r="16675" ht="22.5" customHeight="1">
      <c r="A16675" s="9" t="s">
        <v>45545</v>
      </c>
      <c r="B16675" s="10">
        <v>45582.29824074074</v>
      </c>
      <c r="C16675" s="11" t="s">
        <v>45546</v>
      </c>
      <c r="D16675" s="12">
        <v>10.0</v>
      </c>
      <c r="E16675" s="10" t="s">
        <v>42</v>
      </c>
      <c r="F16675" s="12">
        <v>2024.0</v>
      </c>
      <c r="G16675" s="13" t="s">
        <v>45547</v>
      </c>
      <c r="H16675" s="14" t="s">
        <v>45548</v>
      </c>
      <c r="I16675" s="12">
        <v>1872800.0</v>
      </c>
      <c r="J16675" s="15" t="str">
        <f t="shared" si="1"/>
        <v>Relevant</v>
      </c>
    </row>
    <row r="16676" ht="22.5" customHeight="1">
      <c r="A16676" s="9" t="s">
        <v>45549</v>
      </c>
      <c r="B16676" s="10">
        <v>45693.57726851852</v>
      </c>
      <c r="C16676" s="11" t="s">
        <v>45550</v>
      </c>
      <c r="D16676" s="12">
        <v>2.0</v>
      </c>
      <c r="E16676" s="10" t="s">
        <v>12</v>
      </c>
      <c r="F16676" s="12">
        <v>2025.0</v>
      </c>
      <c r="G16676" s="13" t="s">
        <v>13</v>
      </c>
      <c r="H16676" s="14" t="s">
        <v>45551</v>
      </c>
      <c r="I16676" s="12">
        <v>127.0</v>
      </c>
      <c r="J16676" s="15" t="str">
        <f t="shared" si="1"/>
        <v>Relevant</v>
      </c>
    </row>
    <row r="16677" ht="22.5" customHeight="1">
      <c r="A16677" s="9" t="s">
        <v>45552</v>
      </c>
      <c r="B16677" s="10">
        <v>45743.48511574074</v>
      </c>
      <c r="C16677" s="11" t="s">
        <v>45553</v>
      </c>
      <c r="D16677" s="12">
        <v>3.0</v>
      </c>
      <c r="E16677" s="10" t="s">
        <v>59</v>
      </c>
      <c r="F16677" s="12">
        <v>2025.0</v>
      </c>
      <c r="G16677" s="13" t="s">
        <v>13</v>
      </c>
      <c r="H16677" s="14" t="s">
        <v>204</v>
      </c>
      <c r="I16677" s="12">
        <v>110.0</v>
      </c>
      <c r="J16677" s="15" t="str">
        <f t="shared" si="1"/>
        <v>Relevant</v>
      </c>
    </row>
    <row r="16678" ht="22.5" customHeight="1">
      <c r="A16678" s="9" t="s">
        <v>45554</v>
      </c>
      <c r="B16678" s="10">
        <v>45615.795486111114</v>
      </c>
      <c r="C16678" s="11" t="s">
        <v>25881</v>
      </c>
      <c r="D16678" s="12">
        <v>11.0</v>
      </c>
      <c r="E16678" s="10" t="s">
        <v>17</v>
      </c>
      <c r="F16678" s="12">
        <v>2024.0</v>
      </c>
      <c r="G16678" s="13" t="s">
        <v>13</v>
      </c>
      <c r="H16678" s="14" t="s">
        <v>1325</v>
      </c>
      <c r="I16678" s="12">
        <v>1251.0</v>
      </c>
      <c r="J16678" s="15" t="str">
        <f t="shared" si="1"/>
        <v>Relevant</v>
      </c>
    </row>
    <row r="16679" ht="22.5" customHeight="1">
      <c r="A16679" s="9" t="s">
        <v>45555</v>
      </c>
      <c r="B16679" s="10">
        <v>45587.88560185185</v>
      </c>
      <c r="C16679" s="11" t="s">
        <v>28109</v>
      </c>
      <c r="D16679" s="12">
        <v>10.0</v>
      </c>
      <c r="E16679" s="10" t="s">
        <v>42</v>
      </c>
      <c r="F16679" s="12">
        <v>2024.0</v>
      </c>
      <c r="G16679" s="13" t="s">
        <v>13</v>
      </c>
      <c r="H16679" s="14" t="s">
        <v>338</v>
      </c>
      <c r="I16679" s="12">
        <v>57.0</v>
      </c>
      <c r="J16679" s="15" t="str">
        <f t="shared" si="1"/>
        <v>Relevant</v>
      </c>
    </row>
    <row r="16680" ht="22.5" customHeight="1">
      <c r="A16680" s="9" t="s">
        <v>45556</v>
      </c>
      <c r="B16680" s="10">
        <v>45604.364583333336</v>
      </c>
      <c r="C16680" s="11" t="s">
        <v>25403</v>
      </c>
      <c r="D16680" s="12">
        <v>11.0</v>
      </c>
      <c r="E16680" s="10" t="s">
        <v>17</v>
      </c>
      <c r="F16680" s="12">
        <v>2024.0</v>
      </c>
      <c r="G16680" s="13" t="s">
        <v>26971</v>
      </c>
      <c r="H16680" s="14" t="s">
        <v>45557</v>
      </c>
      <c r="I16680" s="12">
        <v>4780.0</v>
      </c>
      <c r="J16680" s="15" t="str">
        <f t="shared" si="1"/>
        <v>Relevant</v>
      </c>
    </row>
    <row r="16681" ht="22.5" customHeight="1">
      <c r="A16681" s="9" t="s">
        <v>45558</v>
      </c>
      <c r="B16681" s="10">
        <v>45497.83666666667</v>
      </c>
      <c r="C16681" s="11" t="s">
        <v>45559</v>
      </c>
      <c r="D16681" s="12">
        <v>7.0</v>
      </c>
      <c r="E16681" s="10" t="s">
        <v>55</v>
      </c>
      <c r="F16681" s="12">
        <v>2024.0</v>
      </c>
      <c r="G16681" s="13" t="s">
        <v>45560</v>
      </c>
      <c r="H16681" s="14" t="s">
        <v>45561</v>
      </c>
      <c r="I16681" s="12">
        <v>0.0</v>
      </c>
      <c r="J16681" s="15" t="str">
        <f t="shared" si="1"/>
        <v>Relevant</v>
      </c>
    </row>
    <row r="16682" ht="22.5" customHeight="1">
      <c r="A16682" s="9" t="s">
        <v>45562</v>
      </c>
      <c r="B16682" s="10">
        <v>45617.26228009259</v>
      </c>
      <c r="C16682" s="11" t="s">
        <v>45563</v>
      </c>
      <c r="D16682" s="12">
        <v>11.0</v>
      </c>
      <c r="E16682" s="10" t="s">
        <v>17</v>
      </c>
      <c r="F16682" s="12">
        <v>2024.0</v>
      </c>
      <c r="G16682" s="13" t="s">
        <v>45564</v>
      </c>
      <c r="H16682" s="14" t="s">
        <v>45565</v>
      </c>
      <c r="I16682" s="12">
        <v>1146.0</v>
      </c>
      <c r="J16682" s="15" t="str">
        <f t="shared" si="1"/>
        <v>Relevant</v>
      </c>
    </row>
    <row r="16683" ht="22.5" customHeight="1">
      <c r="A16683" s="9" t="s">
        <v>45566</v>
      </c>
      <c r="B16683" s="10">
        <v>45696.756886574076</v>
      </c>
      <c r="C16683" s="11" t="s">
        <v>38190</v>
      </c>
      <c r="D16683" s="12">
        <v>2.0</v>
      </c>
      <c r="E16683" s="10" t="s">
        <v>12</v>
      </c>
      <c r="F16683" s="12">
        <v>2025.0</v>
      </c>
      <c r="G16683" s="13" t="s">
        <v>13</v>
      </c>
      <c r="H16683" s="14" t="s">
        <v>14</v>
      </c>
      <c r="I16683" s="12">
        <v>48.0</v>
      </c>
      <c r="J16683" s="15" t="str">
        <f t="shared" si="1"/>
        <v>Relevant</v>
      </c>
    </row>
    <row r="16684" ht="22.5" customHeight="1">
      <c r="A16684" s="9" t="s">
        <v>45567</v>
      </c>
      <c r="B16684" s="10">
        <v>45622.713472222225</v>
      </c>
      <c r="C16684" s="11" t="s">
        <v>45568</v>
      </c>
      <c r="D16684" s="12">
        <v>11.0</v>
      </c>
      <c r="E16684" s="10" t="s">
        <v>17</v>
      </c>
      <c r="F16684" s="12">
        <v>2024.0</v>
      </c>
      <c r="G16684" s="13" t="s">
        <v>45569</v>
      </c>
      <c r="H16684" s="14" t="s">
        <v>45570</v>
      </c>
      <c r="I16684" s="12">
        <v>8443435.0</v>
      </c>
      <c r="J16684" s="15" t="str">
        <f t="shared" si="1"/>
        <v>Relevant</v>
      </c>
    </row>
    <row r="16685" ht="22.5" customHeight="1">
      <c r="A16685" s="9" t="s">
        <v>45571</v>
      </c>
      <c r="B16685" s="10">
        <v>45579.58324074074</v>
      </c>
      <c r="C16685" s="11" t="s">
        <v>20742</v>
      </c>
      <c r="D16685" s="12">
        <v>10.0</v>
      </c>
      <c r="E16685" s="10" t="s">
        <v>42</v>
      </c>
      <c r="F16685" s="12">
        <v>2024.0</v>
      </c>
      <c r="G16685" s="13" t="s">
        <v>13</v>
      </c>
      <c r="H16685" s="14" t="s">
        <v>8517</v>
      </c>
      <c r="I16685" s="12">
        <v>265.0</v>
      </c>
      <c r="J16685" s="15" t="str">
        <f t="shared" si="1"/>
        <v>Relevant</v>
      </c>
    </row>
    <row r="16686" ht="22.5" customHeight="1">
      <c r="A16686" s="9" t="s">
        <v>45572</v>
      </c>
      <c r="B16686" s="10">
        <v>45630.584027777775</v>
      </c>
      <c r="C16686" s="11" t="s">
        <v>24481</v>
      </c>
      <c r="D16686" s="12">
        <v>12.0</v>
      </c>
      <c r="E16686" s="10" t="s">
        <v>26</v>
      </c>
      <c r="F16686" s="12">
        <v>2024.0</v>
      </c>
      <c r="G16686" s="13" t="s">
        <v>13</v>
      </c>
      <c r="H16686" s="14" t="s">
        <v>45573</v>
      </c>
      <c r="I16686" s="12">
        <v>66.0</v>
      </c>
      <c r="J16686" s="15" t="str">
        <f t="shared" si="1"/>
        <v>Irrelevant</v>
      </c>
    </row>
    <row r="16687" ht="22.5" customHeight="1">
      <c r="A16687" s="9" t="s">
        <v>45574</v>
      </c>
      <c r="B16687" s="10">
        <v>45579.85792824074</v>
      </c>
      <c r="C16687" s="11" t="s">
        <v>45575</v>
      </c>
      <c r="D16687" s="12">
        <v>10.0</v>
      </c>
      <c r="E16687" s="10" t="s">
        <v>42</v>
      </c>
      <c r="F16687" s="12">
        <v>2024.0</v>
      </c>
      <c r="G16687" s="13" t="s">
        <v>13</v>
      </c>
      <c r="H16687" s="14" t="s">
        <v>642</v>
      </c>
      <c r="I16687" s="12">
        <v>38.0</v>
      </c>
      <c r="J16687" s="15" t="str">
        <f t="shared" si="1"/>
        <v>Relevant</v>
      </c>
    </row>
    <row r="16688" ht="22.5" customHeight="1">
      <c r="A16688" s="9" t="s">
        <v>45576</v>
      </c>
      <c r="B16688" s="10">
        <v>45632.47282407407</v>
      </c>
      <c r="C16688" s="11" t="s">
        <v>45577</v>
      </c>
      <c r="D16688" s="12">
        <v>12.0</v>
      </c>
      <c r="E16688" s="10" t="s">
        <v>26</v>
      </c>
      <c r="F16688" s="12">
        <v>2024.0</v>
      </c>
      <c r="G16688" s="13" t="s">
        <v>13</v>
      </c>
      <c r="H16688" s="14" t="s">
        <v>634</v>
      </c>
      <c r="I16688" s="12">
        <v>8792.0</v>
      </c>
      <c r="J16688" s="15" t="str">
        <f t="shared" si="1"/>
        <v>Relevant</v>
      </c>
    </row>
    <row r="16689" ht="22.5" customHeight="1">
      <c r="A16689" s="9" t="s">
        <v>45578</v>
      </c>
      <c r="B16689" s="10">
        <v>45592.42979166667</v>
      </c>
      <c r="C16689" s="11" t="s">
        <v>45579</v>
      </c>
      <c r="D16689" s="12">
        <v>10.0</v>
      </c>
      <c r="E16689" s="10" t="s">
        <v>42</v>
      </c>
      <c r="F16689" s="12">
        <v>2024.0</v>
      </c>
      <c r="G16689" s="13" t="s">
        <v>13</v>
      </c>
      <c r="H16689" s="14" t="s">
        <v>97</v>
      </c>
      <c r="I16689" s="12">
        <v>86.0</v>
      </c>
      <c r="J16689" s="15" t="str">
        <f t="shared" si="1"/>
        <v>Relevant</v>
      </c>
    </row>
    <row r="16690" ht="22.5" customHeight="1">
      <c r="A16690" s="9" t="s">
        <v>45580</v>
      </c>
      <c r="B16690" s="10">
        <v>45395.84952546296</v>
      </c>
      <c r="C16690" s="11" t="s">
        <v>8415</v>
      </c>
      <c r="D16690" s="12">
        <v>4.0</v>
      </c>
      <c r="E16690" s="10" t="s">
        <v>274</v>
      </c>
      <c r="F16690" s="12">
        <v>2024.0</v>
      </c>
      <c r="G16690" s="13" t="s">
        <v>13</v>
      </c>
      <c r="H16690" s="14" t="s">
        <v>45581</v>
      </c>
      <c r="I16690" s="12">
        <v>3422.0</v>
      </c>
      <c r="J16690" s="15" t="str">
        <f t="shared" si="1"/>
        <v>Irrelevant</v>
      </c>
    </row>
    <row r="16691" ht="22.5" customHeight="1">
      <c r="A16691" s="9" t="s">
        <v>45582</v>
      </c>
      <c r="B16691" s="10">
        <v>45635.83274305556</v>
      </c>
      <c r="C16691" s="11" t="s">
        <v>34375</v>
      </c>
      <c r="D16691" s="12">
        <v>12.0</v>
      </c>
      <c r="E16691" s="10" t="s">
        <v>26</v>
      </c>
      <c r="F16691" s="12">
        <v>2024.0</v>
      </c>
      <c r="G16691" s="13" t="s">
        <v>34376</v>
      </c>
      <c r="H16691" s="14" t="s">
        <v>34377</v>
      </c>
      <c r="I16691" s="12">
        <v>6831001.0</v>
      </c>
      <c r="J16691" s="15" t="str">
        <f t="shared" si="1"/>
        <v>Relevant</v>
      </c>
    </row>
    <row r="16692" ht="22.5" customHeight="1">
      <c r="A16692" s="9" t="s">
        <v>45583</v>
      </c>
      <c r="B16692" s="10">
        <v>45611.465219907404</v>
      </c>
      <c r="C16692" s="11" t="s">
        <v>45584</v>
      </c>
      <c r="D16692" s="12">
        <v>11.0</v>
      </c>
      <c r="E16692" s="10" t="s">
        <v>17</v>
      </c>
      <c r="F16692" s="12">
        <v>2024.0</v>
      </c>
      <c r="G16692" s="13" t="s">
        <v>13</v>
      </c>
      <c r="H16692" s="14" t="s">
        <v>30287</v>
      </c>
      <c r="I16692" s="12">
        <v>1951.0</v>
      </c>
      <c r="J16692" s="15" t="str">
        <f t="shared" si="1"/>
        <v>Relevant</v>
      </c>
    </row>
    <row r="16693" ht="22.5" customHeight="1">
      <c r="A16693" s="9" t="s">
        <v>45585</v>
      </c>
      <c r="B16693" s="10">
        <v>45646.3715625</v>
      </c>
      <c r="C16693" s="11" t="s">
        <v>45586</v>
      </c>
      <c r="D16693" s="12">
        <v>12.0</v>
      </c>
      <c r="E16693" s="10" t="s">
        <v>26</v>
      </c>
      <c r="F16693" s="12">
        <v>2024.0</v>
      </c>
      <c r="G16693" s="13" t="s">
        <v>13</v>
      </c>
      <c r="H16693" s="14" t="s">
        <v>9223</v>
      </c>
      <c r="I16693" s="12">
        <v>1669.0</v>
      </c>
      <c r="J16693" s="15" t="str">
        <f t="shared" si="1"/>
        <v>Irrelevant</v>
      </c>
    </row>
    <row r="16694" ht="22.5" customHeight="1">
      <c r="A16694" s="9" t="s">
        <v>45587</v>
      </c>
      <c r="B16694" s="10">
        <v>45563.64181712963</v>
      </c>
      <c r="C16694" s="11" t="s">
        <v>45588</v>
      </c>
      <c r="D16694" s="12">
        <v>9.0</v>
      </c>
      <c r="E16694" s="10" t="s">
        <v>114</v>
      </c>
      <c r="F16694" s="12">
        <v>2024.0</v>
      </c>
      <c r="G16694" s="13" t="s">
        <v>45589</v>
      </c>
      <c r="H16694" s="14" t="s">
        <v>45590</v>
      </c>
      <c r="I16694" s="12">
        <v>359109.0</v>
      </c>
      <c r="J16694" s="15" t="str">
        <f t="shared" si="1"/>
        <v>Irrelevant</v>
      </c>
    </row>
    <row r="16695" ht="22.5" customHeight="1">
      <c r="A16695" s="9" t="s">
        <v>45591</v>
      </c>
      <c r="B16695" s="10">
        <v>45452.66863425926</v>
      </c>
      <c r="C16695" s="11" t="s">
        <v>17349</v>
      </c>
      <c r="D16695" s="12">
        <v>6.0</v>
      </c>
      <c r="E16695" s="10" t="s">
        <v>34</v>
      </c>
      <c r="F16695" s="12">
        <v>2024.0</v>
      </c>
      <c r="G16695" s="13" t="s">
        <v>45592</v>
      </c>
      <c r="H16695" s="14" t="s">
        <v>45593</v>
      </c>
      <c r="I16695" s="12">
        <v>554977.0</v>
      </c>
      <c r="J16695" s="15" t="str">
        <f t="shared" si="1"/>
        <v>Irrelevant</v>
      </c>
    </row>
    <row r="16696" ht="22.5" customHeight="1">
      <c r="A16696" s="9" t="s">
        <v>45594</v>
      </c>
      <c r="B16696" s="10">
        <v>45696.79435185185</v>
      </c>
      <c r="C16696" s="11" t="s">
        <v>45595</v>
      </c>
      <c r="D16696" s="12">
        <v>2.0</v>
      </c>
      <c r="E16696" s="10" t="s">
        <v>12</v>
      </c>
      <c r="F16696" s="12">
        <v>2025.0</v>
      </c>
      <c r="G16696" s="13" t="s">
        <v>13</v>
      </c>
      <c r="H16696" s="14" t="s">
        <v>14</v>
      </c>
      <c r="I16696" s="12">
        <v>161.0</v>
      </c>
      <c r="J16696" s="15" t="str">
        <f t="shared" si="1"/>
        <v>Relevant</v>
      </c>
    </row>
    <row r="16697" ht="22.5" customHeight="1">
      <c r="A16697" s="9" t="s">
        <v>45596</v>
      </c>
      <c r="B16697" s="10">
        <v>45611.365439814814</v>
      </c>
      <c r="C16697" s="11" t="s">
        <v>3304</v>
      </c>
      <c r="D16697" s="12">
        <v>11.0</v>
      </c>
      <c r="E16697" s="10" t="s">
        <v>17</v>
      </c>
      <c r="F16697" s="12">
        <v>2024.0</v>
      </c>
      <c r="G16697" s="13" t="s">
        <v>13</v>
      </c>
      <c r="H16697" s="14" t="s">
        <v>47</v>
      </c>
      <c r="I16697" s="12">
        <v>117.0</v>
      </c>
      <c r="J16697" s="15" t="str">
        <f t="shared" si="1"/>
        <v>Relevant</v>
      </c>
    </row>
    <row r="16698" ht="22.5" customHeight="1">
      <c r="A16698" s="9" t="s">
        <v>45597</v>
      </c>
      <c r="B16698" s="10">
        <v>45585.627430555556</v>
      </c>
      <c r="C16698" s="11" t="s">
        <v>45598</v>
      </c>
      <c r="D16698" s="12">
        <v>10.0</v>
      </c>
      <c r="E16698" s="10" t="s">
        <v>42</v>
      </c>
      <c r="F16698" s="12">
        <v>2024.0</v>
      </c>
      <c r="G16698" s="13" t="s">
        <v>45599</v>
      </c>
      <c r="H16698" s="14" t="s">
        <v>45600</v>
      </c>
      <c r="I16698" s="12">
        <v>31597.0</v>
      </c>
      <c r="J16698" s="15" t="str">
        <f t="shared" si="1"/>
        <v>Relevant</v>
      </c>
    </row>
    <row r="16699" ht="22.5" customHeight="1">
      <c r="A16699" s="9" t="s">
        <v>45601</v>
      </c>
      <c r="B16699" s="10">
        <v>45589.68859953704</v>
      </c>
      <c r="C16699" s="11" t="s">
        <v>45602</v>
      </c>
      <c r="D16699" s="12">
        <v>10.0</v>
      </c>
      <c r="E16699" s="10" t="s">
        <v>42</v>
      </c>
      <c r="F16699" s="12">
        <v>2024.0</v>
      </c>
      <c r="G16699" s="13" t="s">
        <v>13</v>
      </c>
      <c r="H16699" s="14" t="s">
        <v>338</v>
      </c>
      <c r="I16699" s="12">
        <v>708.0</v>
      </c>
      <c r="J16699" s="15" t="str">
        <f t="shared" si="1"/>
        <v>Relevant</v>
      </c>
    </row>
    <row r="16700" ht="22.5" customHeight="1">
      <c r="A16700" s="9" t="s">
        <v>45603</v>
      </c>
      <c r="B16700" s="10">
        <v>45615.70629224537</v>
      </c>
      <c r="C16700" s="11" t="s">
        <v>45604</v>
      </c>
      <c r="D16700" s="12">
        <v>11.0</v>
      </c>
      <c r="E16700" s="10" t="s">
        <v>17</v>
      </c>
      <c r="F16700" s="12">
        <v>2024.0</v>
      </c>
      <c r="G16700" s="13" t="s">
        <v>45605</v>
      </c>
      <c r="H16700" s="14" t="s">
        <v>31140</v>
      </c>
      <c r="I16700" s="12">
        <v>0.0</v>
      </c>
      <c r="J16700" s="15" t="str">
        <f t="shared" si="1"/>
        <v>Relevant</v>
      </c>
    </row>
    <row r="16701" ht="22.5" customHeight="1">
      <c r="A16701" s="9" t="s">
        <v>45606</v>
      </c>
      <c r="B16701" s="10">
        <v>45459.78494212963</v>
      </c>
      <c r="C16701" s="11" t="s">
        <v>45607</v>
      </c>
      <c r="D16701" s="12">
        <v>6.0</v>
      </c>
      <c r="E16701" s="10" t="s">
        <v>34</v>
      </c>
      <c r="F16701" s="12">
        <v>2024.0</v>
      </c>
      <c r="G16701" s="13" t="s">
        <v>45608</v>
      </c>
      <c r="H16701" s="14" t="s">
        <v>45609</v>
      </c>
      <c r="I16701" s="12">
        <v>790620.0</v>
      </c>
      <c r="J16701" s="15" t="str">
        <f t="shared" si="1"/>
        <v>Irrelevant</v>
      </c>
    </row>
    <row r="16702" ht="22.5" customHeight="1">
      <c r="A16702" s="9" t="s">
        <v>45610</v>
      </c>
      <c r="B16702" s="10">
        <v>45592.49480324074</v>
      </c>
      <c r="C16702" s="11" t="s">
        <v>45611</v>
      </c>
      <c r="D16702" s="12">
        <v>10.0</v>
      </c>
      <c r="E16702" s="10" t="s">
        <v>42</v>
      </c>
      <c r="F16702" s="12">
        <v>2024.0</v>
      </c>
      <c r="G16702" s="13" t="s">
        <v>13</v>
      </c>
      <c r="H16702" s="14" t="s">
        <v>477</v>
      </c>
      <c r="I16702" s="12">
        <v>1181.0</v>
      </c>
      <c r="J16702" s="15" t="str">
        <f t="shared" si="1"/>
        <v>Relevant</v>
      </c>
    </row>
    <row r="16703" ht="22.5" customHeight="1">
      <c r="A16703" s="9" t="s">
        <v>45612</v>
      </c>
      <c r="B16703" s="10">
        <v>45688.95140046296</v>
      </c>
      <c r="C16703" s="11" t="s">
        <v>45613</v>
      </c>
      <c r="D16703" s="12">
        <v>1.0</v>
      </c>
      <c r="E16703" s="10" t="s">
        <v>70</v>
      </c>
      <c r="F16703" s="12">
        <v>2025.0</v>
      </c>
      <c r="G16703" s="13" t="s">
        <v>45614</v>
      </c>
      <c r="H16703" s="14" t="s">
        <v>45615</v>
      </c>
      <c r="I16703" s="12">
        <v>1.3062428E7</v>
      </c>
      <c r="J16703" s="15" t="str">
        <f t="shared" si="1"/>
        <v>Relevant</v>
      </c>
    </row>
    <row r="16704" ht="22.5" customHeight="1">
      <c r="A16704" s="9" t="s">
        <v>45616</v>
      </c>
      <c r="B16704" s="10">
        <v>45646.13159722222</v>
      </c>
      <c r="C16704" s="11" t="s">
        <v>45617</v>
      </c>
      <c r="D16704" s="12">
        <v>12.0</v>
      </c>
      <c r="E16704" s="10" t="s">
        <v>26</v>
      </c>
      <c r="F16704" s="12">
        <v>2024.0</v>
      </c>
      <c r="G16704" s="13" t="s">
        <v>13</v>
      </c>
      <c r="H16704" s="14" t="s">
        <v>131</v>
      </c>
      <c r="I16704" s="12">
        <v>48.0</v>
      </c>
      <c r="J16704" s="15" t="str">
        <f t="shared" si="1"/>
        <v>Relevant</v>
      </c>
    </row>
    <row r="16705" ht="22.5" customHeight="1">
      <c r="A16705" s="9" t="s">
        <v>45618</v>
      </c>
      <c r="B16705" s="10">
        <v>45723.9075</v>
      </c>
      <c r="C16705" s="11" t="s">
        <v>45619</v>
      </c>
      <c r="D16705" s="12">
        <v>3.0</v>
      </c>
      <c r="E16705" s="10" t="s">
        <v>59</v>
      </c>
      <c r="F16705" s="12">
        <v>2025.0</v>
      </c>
      <c r="G16705" s="13" t="s">
        <v>13</v>
      </c>
      <c r="H16705" s="14" t="s">
        <v>430</v>
      </c>
      <c r="I16705" s="12">
        <v>2764.0</v>
      </c>
      <c r="J16705" s="15" t="str">
        <f t="shared" si="1"/>
        <v>Relevant</v>
      </c>
    </row>
    <row r="16706" ht="22.5" customHeight="1">
      <c r="A16706" s="9" t="s">
        <v>45620</v>
      </c>
      <c r="B16706" s="10">
        <v>45596.470300925925</v>
      </c>
      <c r="C16706" s="11" t="s">
        <v>45621</v>
      </c>
      <c r="D16706" s="12">
        <v>10.0</v>
      </c>
      <c r="E16706" s="10" t="s">
        <v>42</v>
      </c>
      <c r="F16706" s="12">
        <v>2024.0</v>
      </c>
      <c r="G16706" s="13" t="s">
        <v>45622</v>
      </c>
      <c r="H16706" s="14" t="s">
        <v>45623</v>
      </c>
      <c r="I16706" s="12">
        <v>9292977.0</v>
      </c>
      <c r="J16706" s="15" t="str">
        <f t="shared" si="1"/>
        <v>Irrelevant</v>
      </c>
    </row>
    <row r="16707" ht="22.5" customHeight="1">
      <c r="A16707" s="9" t="s">
        <v>45624</v>
      </c>
      <c r="B16707" s="10">
        <v>45535.72375</v>
      </c>
      <c r="C16707" s="11" t="s">
        <v>45625</v>
      </c>
      <c r="D16707" s="12">
        <v>8.0</v>
      </c>
      <c r="E16707" s="10" t="s">
        <v>167</v>
      </c>
      <c r="F16707" s="12">
        <v>2024.0</v>
      </c>
      <c r="G16707" s="13" t="s">
        <v>13</v>
      </c>
      <c r="H16707" s="14" t="s">
        <v>45626</v>
      </c>
      <c r="I16707" s="12">
        <v>254.0</v>
      </c>
      <c r="J16707" s="15" t="str">
        <f t="shared" si="1"/>
        <v>Irrelevant</v>
      </c>
    </row>
    <row r="16708" ht="22.5" customHeight="1">
      <c r="A16708" s="9" t="s">
        <v>45627</v>
      </c>
      <c r="B16708" s="10">
        <v>45419.791666666664</v>
      </c>
      <c r="C16708" s="11" t="s">
        <v>8376</v>
      </c>
      <c r="D16708" s="12">
        <v>5.0</v>
      </c>
      <c r="E16708" s="10" t="s">
        <v>21</v>
      </c>
      <c r="F16708" s="12">
        <v>2024.0</v>
      </c>
      <c r="G16708" s="13" t="s">
        <v>13</v>
      </c>
      <c r="H16708" s="14" t="s">
        <v>45628</v>
      </c>
      <c r="I16708" s="12">
        <v>3627.0</v>
      </c>
      <c r="J16708" s="15" t="str">
        <f t="shared" si="1"/>
        <v>Relevant</v>
      </c>
    </row>
    <row r="16709" ht="22.5" customHeight="1">
      <c r="A16709" s="9" t="s">
        <v>45629</v>
      </c>
      <c r="B16709" s="10">
        <v>45589.691342592596</v>
      </c>
      <c r="C16709" s="11" t="s">
        <v>45630</v>
      </c>
      <c r="D16709" s="12">
        <v>10.0</v>
      </c>
      <c r="E16709" s="10" t="s">
        <v>42</v>
      </c>
      <c r="F16709" s="12">
        <v>2024.0</v>
      </c>
      <c r="G16709" s="13" t="s">
        <v>13</v>
      </c>
      <c r="H16709" s="14" t="s">
        <v>848</v>
      </c>
      <c r="I16709" s="12">
        <v>1120.0</v>
      </c>
      <c r="J16709" s="15" t="str">
        <f t="shared" si="1"/>
        <v>Relevant</v>
      </c>
    </row>
    <row r="16710" ht="22.5" customHeight="1">
      <c r="A16710" s="9" t="s">
        <v>45631</v>
      </c>
      <c r="B16710" s="10">
        <v>45696.821122685185</v>
      </c>
      <c r="C16710" s="11" t="s">
        <v>20712</v>
      </c>
      <c r="D16710" s="12">
        <v>2.0</v>
      </c>
      <c r="E16710" s="10" t="s">
        <v>12</v>
      </c>
      <c r="F16710" s="12">
        <v>2025.0</v>
      </c>
      <c r="G16710" s="13" t="s">
        <v>13</v>
      </c>
      <c r="H16710" s="14" t="s">
        <v>14</v>
      </c>
      <c r="I16710" s="12">
        <v>133.0</v>
      </c>
      <c r="J16710" s="15" t="str">
        <f t="shared" si="1"/>
        <v>Relevant</v>
      </c>
    </row>
    <row r="16711" ht="22.5" customHeight="1">
      <c r="A16711" s="9" t="s">
        <v>45632</v>
      </c>
      <c r="B16711" s="10">
        <v>45593.46942129629</v>
      </c>
      <c r="C16711" s="11" t="s">
        <v>45633</v>
      </c>
      <c r="D16711" s="12">
        <v>10.0</v>
      </c>
      <c r="E16711" s="10" t="s">
        <v>42</v>
      </c>
      <c r="F16711" s="12">
        <v>2024.0</v>
      </c>
      <c r="G16711" s="13" t="s">
        <v>13</v>
      </c>
      <c r="H16711" s="14" t="s">
        <v>2011</v>
      </c>
      <c r="I16711" s="12">
        <v>795.0</v>
      </c>
      <c r="J16711" s="15" t="str">
        <f t="shared" si="1"/>
        <v>Relevant</v>
      </c>
    </row>
    <row r="16712" ht="22.5" customHeight="1">
      <c r="A16712" s="9" t="s">
        <v>45634</v>
      </c>
      <c r="B16712" s="10">
        <v>45594.80902777778</v>
      </c>
      <c r="C16712" s="11" t="s">
        <v>45635</v>
      </c>
      <c r="D16712" s="12">
        <v>10.0</v>
      </c>
      <c r="E16712" s="10" t="s">
        <v>42</v>
      </c>
      <c r="F16712" s="12">
        <v>2024.0</v>
      </c>
      <c r="G16712" s="13" t="s">
        <v>45636</v>
      </c>
      <c r="H16712" s="14" t="s">
        <v>45637</v>
      </c>
      <c r="I16712" s="12">
        <v>0.0</v>
      </c>
      <c r="J16712" s="15" t="str">
        <f t="shared" si="1"/>
        <v>Relevant</v>
      </c>
    </row>
    <row r="16713" ht="22.5" customHeight="1">
      <c r="A16713" s="9" t="s">
        <v>45638</v>
      </c>
      <c r="B16713" s="10">
        <v>45609.52831018518</v>
      </c>
      <c r="C16713" s="11" t="s">
        <v>45639</v>
      </c>
      <c r="D16713" s="12">
        <v>11.0</v>
      </c>
      <c r="E16713" s="10" t="s">
        <v>17</v>
      </c>
      <c r="F16713" s="12">
        <v>2024.0</v>
      </c>
      <c r="G16713" s="13" t="s">
        <v>13</v>
      </c>
      <c r="H16713" s="14" t="s">
        <v>1877</v>
      </c>
      <c r="I16713" s="12">
        <v>1261.0</v>
      </c>
      <c r="J16713" s="15" t="str">
        <f t="shared" si="1"/>
        <v>Irrelevant</v>
      </c>
    </row>
    <row r="16714" ht="22.5" customHeight="1">
      <c r="A16714" s="9" t="s">
        <v>45640</v>
      </c>
      <c r="B16714" s="10">
        <v>45619.50387731481</v>
      </c>
      <c r="C16714" s="11" t="s">
        <v>45641</v>
      </c>
      <c r="D16714" s="12">
        <v>11.0</v>
      </c>
      <c r="E16714" s="10" t="s">
        <v>17</v>
      </c>
      <c r="F16714" s="12">
        <v>2024.0</v>
      </c>
      <c r="G16714" s="13" t="s">
        <v>13</v>
      </c>
      <c r="H16714" s="14" t="s">
        <v>45642</v>
      </c>
      <c r="I16714" s="12">
        <v>7469.0</v>
      </c>
      <c r="J16714" s="15" t="str">
        <f t="shared" si="1"/>
        <v>Irrelevant</v>
      </c>
    </row>
    <row r="16715" ht="22.5" customHeight="1">
      <c r="A16715" s="9" t="s">
        <v>45643</v>
      </c>
      <c r="B16715" s="10">
        <v>45556.66271990741</v>
      </c>
      <c r="C16715" s="11" t="s">
        <v>45644</v>
      </c>
      <c r="D16715" s="12">
        <v>9.0</v>
      </c>
      <c r="E16715" s="10" t="s">
        <v>114</v>
      </c>
      <c r="F16715" s="12">
        <v>2024.0</v>
      </c>
      <c r="G16715" s="13" t="s">
        <v>45645</v>
      </c>
      <c r="H16715" s="14" t="s">
        <v>45646</v>
      </c>
      <c r="I16715" s="12">
        <v>0.0</v>
      </c>
      <c r="J16715" s="15" t="str">
        <f t="shared" si="1"/>
        <v>Irrelevant</v>
      </c>
    </row>
    <row r="16716" ht="22.5" customHeight="1">
      <c r="A16716" s="9" t="s">
        <v>45647</v>
      </c>
      <c r="B16716" s="10">
        <v>45558.52697600694</v>
      </c>
      <c r="C16716" s="11" t="s">
        <v>45648</v>
      </c>
      <c r="D16716" s="12">
        <v>9.0</v>
      </c>
      <c r="E16716" s="10" t="s">
        <v>114</v>
      </c>
      <c r="F16716" s="12">
        <v>2024.0</v>
      </c>
      <c r="G16716" s="13" t="s">
        <v>45649</v>
      </c>
      <c r="H16716" s="14" t="s">
        <v>45650</v>
      </c>
      <c r="I16716" s="12">
        <v>1.2767834E7</v>
      </c>
      <c r="J16716" s="15" t="str">
        <f t="shared" si="1"/>
        <v>Relevant</v>
      </c>
    </row>
    <row r="16717" ht="22.5" customHeight="1">
      <c r="A16717" s="9" t="s">
        <v>45651</v>
      </c>
      <c r="B16717" s="10">
        <v>45725.002175925925</v>
      </c>
      <c r="C16717" s="11" t="s">
        <v>45652</v>
      </c>
      <c r="D16717" s="12">
        <v>3.0</v>
      </c>
      <c r="E16717" s="10" t="s">
        <v>59</v>
      </c>
      <c r="F16717" s="12">
        <v>2025.0</v>
      </c>
      <c r="G16717" s="13" t="s">
        <v>13</v>
      </c>
      <c r="H16717" s="14" t="s">
        <v>420</v>
      </c>
      <c r="I16717" s="12">
        <v>155.0</v>
      </c>
      <c r="J16717" s="15" t="str">
        <f t="shared" si="1"/>
        <v>Irrelevant</v>
      </c>
    </row>
    <row r="16718" ht="22.5" customHeight="1">
      <c r="A16718" s="9" t="s">
        <v>45653</v>
      </c>
      <c r="B16718" s="10">
        <v>45658.208333333336</v>
      </c>
      <c r="C16718" s="11" t="s">
        <v>5894</v>
      </c>
      <c r="D16718" s="12">
        <v>1.0</v>
      </c>
      <c r="E16718" s="10" t="s">
        <v>70</v>
      </c>
      <c r="F16718" s="12">
        <v>2025.0</v>
      </c>
      <c r="G16718" s="13" t="s">
        <v>45654</v>
      </c>
      <c r="H16718" s="14" t="s">
        <v>45655</v>
      </c>
      <c r="I16718" s="12">
        <v>6862048.0</v>
      </c>
      <c r="J16718" s="15" t="str">
        <f t="shared" si="1"/>
        <v>Irrelevant</v>
      </c>
    </row>
    <row r="16719" ht="22.5" customHeight="1">
      <c r="A16719" s="9" t="s">
        <v>45656</v>
      </c>
      <c r="B16719" s="10">
        <v>45614.49329861111</v>
      </c>
      <c r="C16719" s="11" t="s">
        <v>45657</v>
      </c>
      <c r="D16719" s="12">
        <v>11.0</v>
      </c>
      <c r="E16719" s="10" t="s">
        <v>17</v>
      </c>
      <c r="F16719" s="12">
        <v>2024.0</v>
      </c>
      <c r="G16719" s="13" t="s">
        <v>13</v>
      </c>
      <c r="H16719" s="14" t="s">
        <v>45658</v>
      </c>
      <c r="I16719" s="12">
        <v>7205.0</v>
      </c>
      <c r="J16719" s="15" t="str">
        <f t="shared" si="1"/>
        <v>Irrelevant</v>
      </c>
    </row>
    <row r="16720" ht="22.5" customHeight="1">
      <c r="A16720" s="9" t="s">
        <v>45659</v>
      </c>
      <c r="B16720" s="10">
        <v>45497.461863425924</v>
      </c>
      <c r="C16720" s="11" t="s">
        <v>20015</v>
      </c>
      <c r="D16720" s="12">
        <v>7.0</v>
      </c>
      <c r="E16720" s="10" t="s">
        <v>55</v>
      </c>
      <c r="F16720" s="12">
        <v>2024.0</v>
      </c>
      <c r="G16720" s="13" t="s">
        <v>13</v>
      </c>
      <c r="H16720" s="14" t="s">
        <v>5711</v>
      </c>
      <c r="I16720" s="12">
        <v>2862.0</v>
      </c>
      <c r="J16720" s="15" t="str">
        <f t="shared" si="1"/>
        <v>Irrelevant</v>
      </c>
    </row>
    <row r="16721" ht="22.5" customHeight="1">
      <c r="A16721" s="9" t="s">
        <v>45660</v>
      </c>
      <c r="B16721" s="10">
        <v>45535.29368055556</v>
      </c>
      <c r="C16721" s="11" t="s">
        <v>45661</v>
      </c>
      <c r="D16721" s="12">
        <v>8.0</v>
      </c>
      <c r="E16721" s="10" t="s">
        <v>167</v>
      </c>
      <c r="F16721" s="12">
        <v>2024.0</v>
      </c>
      <c r="G16721" s="13" t="s">
        <v>45662</v>
      </c>
      <c r="H16721" s="14" t="s">
        <v>45663</v>
      </c>
      <c r="I16721" s="12">
        <v>1.0048539E7</v>
      </c>
      <c r="J16721" s="15" t="str">
        <f t="shared" si="1"/>
        <v>Relevant</v>
      </c>
    </row>
    <row r="16722" ht="22.5" customHeight="1">
      <c r="A16722" s="9" t="s">
        <v>45664</v>
      </c>
      <c r="B16722" s="10">
        <v>45747.930752314816</v>
      </c>
      <c r="C16722" s="11" t="s">
        <v>45665</v>
      </c>
      <c r="D16722" s="12">
        <v>3.0</v>
      </c>
      <c r="E16722" s="10" t="s">
        <v>59</v>
      </c>
      <c r="F16722" s="12">
        <v>2025.0</v>
      </c>
      <c r="G16722" s="13" t="s">
        <v>45666</v>
      </c>
      <c r="H16722" s="14" t="s">
        <v>45667</v>
      </c>
      <c r="I16722" s="12">
        <v>39055.0</v>
      </c>
      <c r="J16722" s="15" t="str">
        <f t="shared" si="1"/>
        <v>Irrelevant</v>
      </c>
    </row>
    <row r="16723" ht="22.5" customHeight="1">
      <c r="A16723" s="9" t="s">
        <v>45668</v>
      </c>
      <c r="B16723" s="10">
        <v>45625.79363425926</v>
      </c>
      <c r="C16723" s="11" t="s">
        <v>45669</v>
      </c>
      <c r="D16723" s="12">
        <v>11.0</v>
      </c>
      <c r="E16723" s="10" t="s">
        <v>17</v>
      </c>
      <c r="F16723" s="12">
        <v>2024.0</v>
      </c>
      <c r="G16723" s="13" t="s">
        <v>45670</v>
      </c>
      <c r="H16723" s="14" t="s">
        <v>45671</v>
      </c>
      <c r="I16723" s="12">
        <v>3593546.0</v>
      </c>
      <c r="J16723" s="15" t="str">
        <f t="shared" si="1"/>
        <v>Relevant</v>
      </c>
    </row>
    <row r="16724" ht="22.5" customHeight="1">
      <c r="A16724" s="9" t="s">
        <v>45672</v>
      </c>
      <c r="B16724" s="10">
        <v>45591.65430555555</v>
      </c>
      <c r="C16724" s="11" t="s">
        <v>45673</v>
      </c>
      <c r="D16724" s="12">
        <v>10.0</v>
      </c>
      <c r="E16724" s="10" t="s">
        <v>42</v>
      </c>
      <c r="F16724" s="12">
        <v>2024.0</v>
      </c>
      <c r="G16724" s="13" t="s">
        <v>13</v>
      </c>
      <c r="H16724" s="14" t="s">
        <v>131</v>
      </c>
      <c r="I16724" s="12">
        <v>1437.0</v>
      </c>
      <c r="J16724" s="15" t="str">
        <f t="shared" si="1"/>
        <v>Relevant</v>
      </c>
    </row>
    <row r="16725" ht="22.5" customHeight="1">
      <c r="A16725" s="9" t="s">
        <v>45674</v>
      </c>
      <c r="B16725" s="10">
        <v>45696.834641203706</v>
      </c>
      <c r="C16725" s="11" t="s">
        <v>44238</v>
      </c>
      <c r="D16725" s="12">
        <v>2.0</v>
      </c>
      <c r="E16725" s="10" t="s">
        <v>12</v>
      </c>
      <c r="F16725" s="12">
        <v>2025.0</v>
      </c>
      <c r="G16725" s="13" t="s">
        <v>13</v>
      </c>
      <c r="H16725" s="14" t="s">
        <v>14</v>
      </c>
      <c r="I16725" s="12">
        <v>59.0</v>
      </c>
      <c r="J16725" s="15" t="str">
        <f t="shared" si="1"/>
        <v>Relevant</v>
      </c>
    </row>
    <row r="16726" ht="22.5" customHeight="1">
      <c r="A16726" s="9" t="s">
        <v>45675</v>
      </c>
      <c r="B16726" s="10">
        <v>45697.41747685185</v>
      </c>
      <c r="C16726" s="11" t="s">
        <v>45676</v>
      </c>
      <c r="D16726" s="12">
        <v>2.0</v>
      </c>
      <c r="E16726" s="10" t="s">
        <v>12</v>
      </c>
      <c r="F16726" s="12">
        <v>2025.0</v>
      </c>
      <c r="G16726" s="13" t="s">
        <v>13</v>
      </c>
      <c r="H16726" s="14" t="s">
        <v>12308</v>
      </c>
      <c r="I16726" s="12">
        <v>57.0</v>
      </c>
      <c r="J16726" s="15" t="str">
        <f t="shared" si="1"/>
        <v>Relevant</v>
      </c>
    </row>
    <row r="16727" ht="22.5" customHeight="1">
      <c r="A16727" s="9" t="s">
        <v>45677</v>
      </c>
      <c r="B16727" s="10">
        <v>45632.82417824074</v>
      </c>
      <c r="C16727" s="11" t="s">
        <v>45678</v>
      </c>
      <c r="D16727" s="12">
        <v>12.0</v>
      </c>
      <c r="E16727" s="10" t="s">
        <v>26</v>
      </c>
      <c r="F16727" s="12">
        <v>2024.0</v>
      </c>
      <c r="G16727" s="13" t="s">
        <v>13</v>
      </c>
      <c r="H16727" s="14" t="s">
        <v>1809</v>
      </c>
      <c r="I16727" s="12">
        <v>980.0</v>
      </c>
      <c r="J16727" s="15" t="str">
        <f t="shared" si="1"/>
        <v>Relevant</v>
      </c>
    </row>
    <row r="16728" ht="22.5" customHeight="1">
      <c r="A16728" s="9" t="s">
        <v>45679</v>
      </c>
      <c r="B16728" s="10">
        <v>45727.332201516205</v>
      </c>
      <c r="C16728" s="11" t="s">
        <v>45680</v>
      </c>
      <c r="D16728" s="12">
        <v>3.0</v>
      </c>
      <c r="E16728" s="10" t="s">
        <v>59</v>
      </c>
      <c r="F16728" s="12">
        <v>2025.0</v>
      </c>
      <c r="G16728" s="13" t="s">
        <v>45681</v>
      </c>
      <c r="H16728" s="14" t="s">
        <v>45682</v>
      </c>
      <c r="I16728" s="12">
        <v>28850.0</v>
      </c>
      <c r="J16728" s="15" t="str">
        <f t="shared" si="1"/>
        <v>Relevant</v>
      </c>
    </row>
    <row r="16729" ht="22.5" customHeight="1">
      <c r="A16729" s="9" t="s">
        <v>45683</v>
      </c>
      <c r="B16729" s="10">
        <v>45601.78052054398</v>
      </c>
      <c r="C16729" s="11" t="s">
        <v>45684</v>
      </c>
      <c r="D16729" s="12">
        <v>11.0</v>
      </c>
      <c r="E16729" s="10" t="s">
        <v>17</v>
      </c>
      <c r="F16729" s="12">
        <v>2024.0</v>
      </c>
      <c r="G16729" s="13" t="s">
        <v>45685</v>
      </c>
      <c r="H16729" s="14" t="s">
        <v>45686</v>
      </c>
      <c r="I16729" s="12">
        <v>1.2258608E7</v>
      </c>
      <c r="J16729" s="15" t="str">
        <f t="shared" si="1"/>
        <v>Relevant</v>
      </c>
    </row>
    <row r="16730" ht="22.5" customHeight="1">
      <c r="A16730" s="9" t="s">
        <v>45687</v>
      </c>
      <c r="B16730" s="10">
        <v>45472.86607638889</v>
      </c>
      <c r="C16730" s="11" t="s">
        <v>45688</v>
      </c>
      <c r="D16730" s="12">
        <v>6.0</v>
      </c>
      <c r="E16730" s="10" t="s">
        <v>34</v>
      </c>
      <c r="F16730" s="12">
        <v>2024.0</v>
      </c>
      <c r="G16730" s="13" t="s">
        <v>13</v>
      </c>
      <c r="H16730" s="14" t="s">
        <v>56</v>
      </c>
      <c r="I16730" s="12">
        <v>269.0</v>
      </c>
      <c r="J16730" s="15" t="str">
        <f t="shared" si="1"/>
        <v>Relevant</v>
      </c>
    </row>
    <row r="16731" ht="22.5" customHeight="1">
      <c r="A16731" s="9" t="s">
        <v>45689</v>
      </c>
      <c r="B16731" s="10">
        <v>45621.86814814815</v>
      </c>
      <c r="C16731" s="11" t="s">
        <v>45690</v>
      </c>
      <c r="D16731" s="12">
        <v>11.0</v>
      </c>
      <c r="E16731" s="10" t="s">
        <v>17</v>
      </c>
      <c r="F16731" s="12">
        <v>2024.0</v>
      </c>
      <c r="G16731" s="13" t="s">
        <v>13</v>
      </c>
      <c r="H16731" s="14" t="s">
        <v>220</v>
      </c>
      <c r="I16731" s="12">
        <v>421.0</v>
      </c>
      <c r="J16731" s="15" t="str">
        <f t="shared" si="1"/>
        <v>Relevant</v>
      </c>
    </row>
    <row r="16732" ht="22.5" customHeight="1">
      <c r="A16732" s="9" t="s">
        <v>45691</v>
      </c>
      <c r="B16732" s="10">
        <v>45717.67233796296</v>
      </c>
      <c r="C16732" s="11" t="s">
        <v>36670</v>
      </c>
      <c r="D16732" s="12">
        <v>3.0</v>
      </c>
      <c r="E16732" s="10" t="s">
        <v>59</v>
      </c>
      <c r="F16732" s="12">
        <v>2025.0</v>
      </c>
      <c r="G16732" s="13" t="s">
        <v>45692</v>
      </c>
      <c r="H16732" s="14" t="s">
        <v>45693</v>
      </c>
      <c r="I16732" s="12">
        <v>5414418.0</v>
      </c>
      <c r="J16732" s="15" t="str">
        <f t="shared" si="1"/>
        <v>Relevant</v>
      </c>
    </row>
    <row r="16733" ht="22.5" customHeight="1">
      <c r="A16733" s="9" t="s">
        <v>45694</v>
      </c>
      <c r="B16733" s="10">
        <v>45601.304143518515</v>
      </c>
      <c r="C16733" s="11" t="s">
        <v>45695</v>
      </c>
      <c r="D16733" s="12">
        <v>11.0</v>
      </c>
      <c r="E16733" s="10" t="s">
        <v>17</v>
      </c>
      <c r="F16733" s="12">
        <v>2024.0</v>
      </c>
      <c r="G16733" s="13" t="s">
        <v>13</v>
      </c>
      <c r="H16733" s="14" t="s">
        <v>12646</v>
      </c>
      <c r="I16733" s="12">
        <v>136.0</v>
      </c>
      <c r="J16733" s="15" t="str">
        <f t="shared" si="1"/>
        <v>Relevant</v>
      </c>
    </row>
    <row r="16734" ht="22.5" customHeight="1">
      <c r="A16734" s="9" t="s">
        <v>45696</v>
      </c>
      <c r="B16734" s="10">
        <v>45747.92083333333</v>
      </c>
      <c r="C16734" s="11" t="s">
        <v>2140</v>
      </c>
      <c r="D16734" s="12">
        <v>3.0</v>
      </c>
      <c r="E16734" s="10" t="s">
        <v>59</v>
      </c>
      <c r="F16734" s="12">
        <v>2025.0</v>
      </c>
      <c r="G16734" s="13" t="s">
        <v>41640</v>
      </c>
      <c r="H16734" s="14" t="s">
        <v>45697</v>
      </c>
      <c r="I16734" s="12">
        <v>0.0</v>
      </c>
      <c r="J16734" s="15" t="str">
        <f t="shared" si="1"/>
        <v>Irrelevant</v>
      </c>
    </row>
    <row r="16735" ht="22.5" customHeight="1">
      <c r="A16735" s="9" t="s">
        <v>45698</v>
      </c>
      <c r="B16735" s="10">
        <v>45614.94296296296</v>
      </c>
      <c r="C16735" s="11" t="s">
        <v>39255</v>
      </c>
      <c r="D16735" s="12">
        <v>11.0</v>
      </c>
      <c r="E16735" s="10" t="s">
        <v>17</v>
      </c>
      <c r="F16735" s="12">
        <v>2024.0</v>
      </c>
      <c r="G16735" s="13" t="s">
        <v>13</v>
      </c>
      <c r="H16735" s="14" t="s">
        <v>423</v>
      </c>
      <c r="I16735" s="12">
        <v>115.0</v>
      </c>
      <c r="J16735" s="15" t="str">
        <f t="shared" si="1"/>
        <v>Relevant</v>
      </c>
    </row>
    <row r="16736" ht="22.5" customHeight="1">
      <c r="A16736" s="9" t="s">
        <v>45699</v>
      </c>
      <c r="B16736" s="10">
        <v>45601.048395150465</v>
      </c>
      <c r="C16736" s="11" t="s">
        <v>45700</v>
      </c>
      <c r="D16736" s="12">
        <v>11.0</v>
      </c>
      <c r="E16736" s="10" t="s">
        <v>17</v>
      </c>
      <c r="F16736" s="12">
        <v>2024.0</v>
      </c>
      <c r="G16736" s="13" t="s">
        <v>45701</v>
      </c>
      <c r="H16736" s="14" t="s">
        <v>45702</v>
      </c>
      <c r="I16736" s="12">
        <v>1.2767834E7</v>
      </c>
      <c r="J16736" s="15" t="str">
        <f t="shared" si="1"/>
        <v>Relevant</v>
      </c>
    </row>
    <row r="16737" ht="22.5" customHeight="1">
      <c r="A16737" s="9" t="s">
        <v>45703</v>
      </c>
      <c r="B16737" s="10">
        <v>45619.695023148146</v>
      </c>
      <c r="C16737" s="11" t="s">
        <v>1977</v>
      </c>
      <c r="D16737" s="12">
        <v>11.0</v>
      </c>
      <c r="E16737" s="10" t="s">
        <v>17</v>
      </c>
      <c r="F16737" s="12">
        <v>2024.0</v>
      </c>
      <c r="G16737" s="13" t="s">
        <v>45704</v>
      </c>
      <c r="H16737" s="14" t="s">
        <v>45705</v>
      </c>
      <c r="I16737" s="12">
        <v>8494959.0</v>
      </c>
      <c r="J16737" s="15" t="str">
        <f t="shared" si="1"/>
        <v>Irrelevant</v>
      </c>
    </row>
    <row r="16738" ht="22.5" customHeight="1">
      <c r="A16738" s="9" t="s">
        <v>45706</v>
      </c>
      <c r="B16738" s="10">
        <v>45613.407175925924</v>
      </c>
      <c r="C16738" s="11" t="s">
        <v>45707</v>
      </c>
      <c r="D16738" s="12">
        <v>11.0</v>
      </c>
      <c r="E16738" s="10" t="s">
        <v>17</v>
      </c>
      <c r="F16738" s="12">
        <v>2024.0</v>
      </c>
      <c r="G16738" s="13" t="s">
        <v>13</v>
      </c>
      <c r="H16738" s="14" t="s">
        <v>33856</v>
      </c>
      <c r="I16738" s="12">
        <v>38662.0</v>
      </c>
      <c r="J16738" s="15" t="str">
        <f t="shared" si="1"/>
        <v>Irrelevant</v>
      </c>
    </row>
    <row r="16739" ht="22.5" customHeight="1">
      <c r="A16739" s="9" t="s">
        <v>45708</v>
      </c>
      <c r="B16739" s="10">
        <v>45615.67967592592</v>
      </c>
      <c r="C16739" s="11" t="s">
        <v>45709</v>
      </c>
      <c r="D16739" s="12">
        <v>11.0</v>
      </c>
      <c r="E16739" s="10" t="s">
        <v>17</v>
      </c>
      <c r="F16739" s="12">
        <v>2024.0</v>
      </c>
      <c r="G16739" s="13" t="s">
        <v>45710</v>
      </c>
      <c r="H16739" s="14" t="s">
        <v>45711</v>
      </c>
      <c r="I16739" s="12">
        <v>3353645.0</v>
      </c>
      <c r="J16739" s="15" t="str">
        <f t="shared" si="1"/>
        <v>Relevant</v>
      </c>
    </row>
    <row r="16740" ht="22.5" customHeight="1">
      <c r="A16740" s="9" t="s">
        <v>45712</v>
      </c>
      <c r="B16740" s="10">
        <v>45653.166666666664</v>
      </c>
      <c r="C16740" s="11" t="s">
        <v>374</v>
      </c>
      <c r="D16740" s="12">
        <v>12.0</v>
      </c>
      <c r="E16740" s="10" t="s">
        <v>26</v>
      </c>
      <c r="F16740" s="12">
        <v>2024.0</v>
      </c>
      <c r="G16740" s="13" t="s">
        <v>45713</v>
      </c>
      <c r="H16740" s="14" t="str">
        <f>IFERROR(__xludf.DUMMYFUNCTION("TRIM(REGEXREPLACE(GOOGLETRANSLATE(G16740,""auto"",""en""),""(?i)\b(RT|QT)\s*@?\w*:?\s*|https?://\S+|@\w+|#\w+|[^\x00-\x7F]|[^\w\s]"",""""))"),"Effect of changing weather on health This time post viral syndrome is lasting longer children and elderly need special precautions")</f>
        <v>Effect of changing weather on health This time post viral syndrome is lasting longer children and elderly need special precautions</v>
      </c>
      <c r="I16740" s="12">
        <v>6862048.0</v>
      </c>
      <c r="J16740" s="15" t="str">
        <f t="shared" si="1"/>
        <v>Irrelevant</v>
      </c>
    </row>
    <row r="16741" ht="22.5" customHeight="1">
      <c r="A16741" s="9" t="s">
        <v>45714</v>
      </c>
      <c r="B16741" s="10">
        <v>45588.60822916667</v>
      </c>
      <c r="C16741" s="11" t="s">
        <v>39674</v>
      </c>
      <c r="D16741" s="12">
        <v>10.0</v>
      </c>
      <c r="E16741" s="10" t="s">
        <v>42</v>
      </c>
      <c r="F16741" s="12">
        <v>2024.0</v>
      </c>
      <c r="G16741" s="13" t="s">
        <v>13</v>
      </c>
      <c r="H16741" s="14" t="s">
        <v>338</v>
      </c>
      <c r="I16741" s="12">
        <v>6.0</v>
      </c>
      <c r="J16741" s="15" t="str">
        <f t="shared" si="1"/>
        <v>Relevant</v>
      </c>
    </row>
    <row r="16742" ht="22.5" customHeight="1">
      <c r="A16742" s="9" t="s">
        <v>45715</v>
      </c>
      <c r="B16742" s="10">
        <v>45602.743680555555</v>
      </c>
      <c r="C16742" s="11" t="s">
        <v>9364</v>
      </c>
      <c r="D16742" s="12">
        <v>11.0</v>
      </c>
      <c r="E16742" s="10" t="s">
        <v>17</v>
      </c>
      <c r="F16742" s="12">
        <v>2024.0</v>
      </c>
      <c r="G16742" s="13" t="s">
        <v>13</v>
      </c>
      <c r="H16742" s="14" t="s">
        <v>4198</v>
      </c>
      <c r="I16742" s="12">
        <v>140.0</v>
      </c>
      <c r="J16742" s="15" t="str">
        <f t="shared" si="1"/>
        <v>Relevant</v>
      </c>
    </row>
    <row r="16743" ht="22.5" customHeight="1">
      <c r="A16743" s="9" t="s">
        <v>45716</v>
      </c>
      <c r="B16743" s="10">
        <v>45596.894849537035</v>
      </c>
      <c r="C16743" s="11" t="s">
        <v>45717</v>
      </c>
      <c r="D16743" s="12">
        <v>10.0</v>
      </c>
      <c r="E16743" s="10" t="s">
        <v>42</v>
      </c>
      <c r="F16743" s="12">
        <v>2024.0</v>
      </c>
      <c r="G16743" s="13" t="s">
        <v>13</v>
      </c>
      <c r="H16743" s="14" t="s">
        <v>124</v>
      </c>
      <c r="I16743" s="12">
        <v>104.0</v>
      </c>
      <c r="J16743" s="15" t="str">
        <f t="shared" si="1"/>
        <v>Relevant</v>
      </c>
    </row>
    <row r="16744" ht="22.5" customHeight="1">
      <c r="A16744" s="9" t="s">
        <v>45718</v>
      </c>
      <c r="B16744" s="10">
        <v>45594.97418981481</v>
      </c>
      <c r="C16744" s="11" t="s">
        <v>45719</v>
      </c>
      <c r="D16744" s="12">
        <v>10.0</v>
      </c>
      <c r="E16744" s="10" t="s">
        <v>42</v>
      </c>
      <c r="F16744" s="12">
        <v>2024.0</v>
      </c>
      <c r="G16744" s="13" t="s">
        <v>13</v>
      </c>
      <c r="H16744" s="14" t="s">
        <v>4589</v>
      </c>
      <c r="I16744" s="12">
        <v>3835.0</v>
      </c>
      <c r="J16744" s="15" t="str">
        <f t="shared" si="1"/>
        <v>Relevant</v>
      </c>
    </row>
    <row r="16745" ht="22.5" customHeight="1">
      <c r="A16745" s="9" t="s">
        <v>45720</v>
      </c>
      <c r="B16745" s="10">
        <v>45597.64157613426</v>
      </c>
      <c r="C16745" s="11" t="s">
        <v>45721</v>
      </c>
      <c r="D16745" s="12">
        <v>11.0</v>
      </c>
      <c r="E16745" s="10" t="s">
        <v>17</v>
      </c>
      <c r="F16745" s="12">
        <v>2024.0</v>
      </c>
      <c r="G16745" s="13" t="s">
        <v>45722</v>
      </c>
      <c r="H16745" s="14" t="str">
        <f>IFERROR(__xludf.DUMMYFUNCTION("TRIM(REGEXREPLACE(GOOGLETRANSLATE(G16745,""auto"",""en""),""(?i)\b(RT|QT)\s*@?\w*:?\s*|https?://\S+|@\w+|#\w+|[^\x00-\x7F]|[^\w\s]"",""""))"),"Heavy fireworks air quality deteriorates in Ghaziabad")</f>
        <v>Heavy fireworks air quality deteriorates in Ghaziabad</v>
      </c>
      <c r="I16745" s="12">
        <v>27642.0</v>
      </c>
      <c r="J16745" s="15" t="str">
        <f t="shared" si="1"/>
        <v>Relevant</v>
      </c>
    </row>
    <row r="16746" ht="22.5" customHeight="1">
      <c r="A16746" s="9" t="s">
        <v>45723</v>
      </c>
      <c r="B16746" s="10">
        <v>45531.84444444445</v>
      </c>
      <c r="C16746" s="11" t="s">
        <v>45724</v>
      </c>
      <c r="D16746" s="12">
        <v>8.0</v>
      </c>
      <c r="E16746" s="10" t="s">
        <v>167</v>
      </c>
      <c r="F16746" s="12">
        <v>2024.0</v>
      </c>
      <c r="G16746" s="13" t="s">
        <v>45725</v>
      </c>
      <c r="H16746" s="14" t="s">
        <v>45726</v>
      </c>
      <c r="I16746" s="12">
        <v>0.0</v>
      </c>
      <c r="J16746" s="15" t="str">
        <f t="shared" si="1"/>
        <v>Irrelevant</v>
      </c>
    </row>
    <row r="16747" ht="22.5" customHeight="1">
      <c r="A16747" s="9" t="s">
        <v>45727</v>
      </c>
      <c r="B16747" s="10">
        <v>45516.64944444445</v>
      </c>
      <c r="C16747" s="11" t="s">
        <v>19037</v>
      </c>
      <c r="D16747" s="12">
        <v>8.0</v>
      </c>
      <c r="E16747" s="10" t="s">
        <v>167</v>
      </c>
      <c r="F16747" s="12">
        <v>2024.0</v>
      </c>
      <c r="G16747" s="13" t="s">
        <v>13</v>
      </c>
      <c r="H16747" s="14" t="s">
        <v>27316</v>
      </c>
      <c r="I16747" s="12">
        <v>45.0</v>
      </c>
      <c r="J16747" s="15" t="str">
        <f t="shared" si="1"/>
        <v>Relevant</v>
      </c>
    </row>
    <row r="16748" ht="22.5" customHeight="1">
      <c r="A16748" s="9" t="s">
        <v>45728</v>
      </c>
      <c r="B16748" s="10">
        <v>45617.38280092592</v>
      </c>
      <c r="C16748" s="11" t="s">
        <v>45729</v>
      </c>
      <c r="D16748" s="12">
        <v>11.0</v>
      </c>
      <c r="E16748" s="10" t="s">
        <v>17</v>
      </c>
      <c r="F16748" s="12">
        <v>2024.0</v>
      </c>
      <c r="G16748" s="13" t="s">
        <v>45730</v>
      </c>
      <c r="H16748" s="14" t="s">
        <v>45731</v>
      </c>
      <c r="I16748" s="12">
        <v>399441.0</v>
      </c>
      <c r="J16748" s="15" t="str">
        <f t="shared" si="1"/>
        <v>Relevant</v>
      </c>
    </row>
    <row r="16749" ht="22.5" customHeight="1">
      <c r="A16749" s="9" t="s">
        <v>45732</v>
      </c>
      <c r="B16749" s="10">
        <v>45657.905220416666</v>
      </c>
      <c r="C16749" s="11" t="s">
        <v>45733</v>
      </c>
      <c r="D16749" s="12">
        <v>12.0</v>
      </c>
      <c r="E16749" s="10" t="s">
        <v>26</v>
      </c>
      <c r="F16749" s="12">
        <v>2024.0</v>
      </c>
      <c r="G16749" s="13" t="s">
        <v>45734</v>
      </c>
      <c r="H16749" s="14" t="s">
        <v>45735</v>
      </c>
      <c r="I16749" s="12">
        <v>2473333.0</v>
      </c>
      <c r="J16749" s="15" t="str">
        <f t="shared" si="1"/>
        <v>Irrelevant</v>
      </c>
    </row>
    <row r="16750" ht="22.5" customHeight="1">
      <c r="A16750" s="9" t="s">
        <v>45736</v>
      </c>
      <c r="B16750" s="10">
        <v>45584.008564814816</v>
      </c>
      <c r="C16750" s="11" t="s">
        <v>45737</v>
      </c>
      <c r="D16750" s="12">
        <v>10.0</v>
      </c>
      <c r="E16750" s="10" t="s">
        <v>42</v>
      </c>
      <c r="F16750" s="12">
        <v>2024.0</v>
      </c>
      <c r="G16750" s="13" t="s">
        <v>13</v>
      </c>
      <c r="H16750" s="14" t="s">
        <v>8097</v>
      </c>
      <c r="I16750" s="12">
        <v>817.0</v>
      </c>
      <c r="J16750" s="15" t="str">
        <f t="shared" si="1"/>
        <v>Relevant</v>
      </c>
    </row>
    <row r="16751" ht="22.5" customHeight="1">
      <c r="A16751" s="9" t="s">
        <v>45738</v>
      </c>
      <c r="B16751" s="10">
        <v>45622.821978900465</v>
      </c>
      <c r="C16751" s="11" t="s">
        <v>45739</v>
      </c>
      <c r="D16751" s="12">
        <v>11.0</v>
      </c>
      <c r="E16751" s="10" t="s">
        <v>17</v>
      </c>
      <c r="F16751" s="12">
        <v>2024.0</v>
      </c>
      <c r="G16751" s="13" t="s">
        <v>45740</v>
      </c>
      <c r="H16751" s="14" t="s">
        <v>45741</v>
      </c>
      <c r="I16751" s="12">
        <v>10486.0</v>
      </c>
      <c r="J16751" s="15" t="str">
        <f t="shared" si="1"/>
        <v>Relevant</v>
      </c>
    </row>
    <row r="16752" ht="22.5" customHeight="1">
      <c r="A16752" s="9" t="s">
        <v>45742</v>
      </c>
      <c r="B16752" s="10">
        <v>45615.166666666664</v>
      </c>
      <c r="C16752" s="11" t="s">
        <v>374</v>
      </c>
      <c r="D16752" s="12">
        <v>11.0</v>
      </c>
      <c r="E16752" s="10" t="s">
        <v>17</v>
      </c>
      <c r="F16752" s="12">
        <v>2024.0</v>
      </c>
      <c r="G16752" s="13" t="s">
        <v>45743</v>
      </c>
      <c r="H16752" s="14" t="s">
        <v>45744</v>
      </c>
      <c r="I16752" s="12">
        <v>8494959.0</v>
      </c>
      <c r="J16752" s="15" t="str">
        <f t="shared" si="1"/>
        <v>Relevant</v>
      </c>
    </row>
    <row r="16753" ht="22.5" customHeight="1">
      <c r="A16753" s="9" t="s">
        <v>45745</v>
      </c>
      <c r="B16753" s="10">
        <v>45632.91856481481</v>
      </c>
      <c r="C16753" s="11" t="s">
        <v>45746</v>
      </c>
      <c r="D16753" s="12">
        <v>12.0</v>
      </c>
      <c r="E16753" s="10" t="s">
        <v>26</v>
      </c>
      <c r="F16753" s="12">
        <v>2024.0</v>
      </c>
      <c r="G16753" s="13" t="s">
        <v>45747</v>
      </c>
      <c r="H16753" s="14" t="s">
        <v>45748</v>
      </c>
      <c r="I16753" s="12">
        <v>8149206.0</v>
      </c>
      <c r="J16753" s="15" t="str">
        <f t="shared" si="1"/>
        <v>Relevant</v>
      </c>
    </row>
    <row r="16754" ht="22.5" customHeight="1">
      <c r="A16754" s="9" t="s">
        <v>45749</v>
      </c>
      <c r="B16754" s="10">
        <v>45726.779814814814</v>
      </c>
      <c r="C16754" s="11" t="s">
        <v>3455</v>
      </c>
      <c r="D16754" s="12">
        <v>3.0</v>
      </c>
      <c r="E16754" s="10" t="s">
        <v>59</v>
      </c>
      <c r="F16754" s="12">
        <v>2025.0</v>
      </c>
      <c r="G16754" s="13" t="s">
        <v>45750</v>
      </c>
      <c r="H16754" s="14" t="s">
        <v>45751</v>
      </c>
      <c r="I16754" s="12">
        <v>16041.0</v>
      </c>
      <c r="J16754" s="15" t="str">
        <f t="shared" si="1"/>
        <v>Irrelevant</v>
      </c>
    </row>
    <row r="16755" ht="22.5" customHeight="1">
      <c r="A16755" s="9" t="s">
        <v>45752</v>
      </c>
      <c r="B16755" s="10">
        <v>45429.68194444444</v>
      </c>
      <c r="C16755" s="11" t="s">
        <v>7471</v>
      </c>
      <c r="D16755" s="12">
        <v>5.0</v>
      </c>
      <c r="E16755" s="10" t="s">
        <v>21</v>
      </c>
      <c r="F16755" s="12">
        <v>2024.0</v>
      </c>
      <c r="G16755" s="13" t="s">
        <v>45753</v>
      </c>
      <c r="H16755" s="14" t="s">
        <v>45754</v>
      </c>
      <c r="I16755" s="12">
        <v>0.0</v>
      </c>
      <c r="J16755" s="15" t="str">
        <f t="shared" si="1"/>
        <v>Irrelevant</v>
      </c>
    </row>
    <row r="16756" ht="22.5" customHeight="1">
      <c r="A16756" s="9" t="s">
        <v>45755</v>
      </c>
      <c r="B16756" s="10">
        <v>45472.8827662037</v>
      </c>
      <c r="C16756" s="11" t="s">
        <v>45756</v>
      </c>
      <c r="D16756" s="12">
        <v>6.0</v>
      </c>
      <c r="E16756" s="10" t="s">
        <v>34</v>
      </c>
      <c r="F16756" s="12">
        <v>2024.0</v>
      </c>
      <c r="G16756" s="13" t="s">
        <v>13</v>
      </c>
      <c r="H16756" s="14" t="s">
        <v>56</v>
      </c>
      <c r="I16756" s="12">
        <v>2.0</v>
      </c>
      <c r="J16756" s="15" t="str">
        <f t="shared" si="1"/>
        <v>Relevant</v>
      </c>
    </row>
    <row r="16757" ht="22.5" customHeight="1">
      <c r="A16757" s="9" t="s">
        <v>45757</v>
      </c>
      <c r="B16757" s="10">
        <v>45569.333333333336</v>
      </c>
      <c r="C16757" s="11" t="s">
        <v>11266</v>
      </c>
      <c r="D16757" s="12">
        <v>10.0</v>
      </c>
      <c r="E16757" s="10" t="s">
        <v>42</v>
      </c>
      <c r="F16757" s="12">
        <v>2024.0</v>
      </c>
      <c r="G16757" s="13" t="s">
        <v>45758</v>
      </c>
      <c r="H16757" s="14" t="s">
        <v>45759</v>
      </c>
      <c r="I16757" s="12">
        <v>3241121.0</v>
      </c>
      <c r="J16757" s="15" t="str">
        <f t="shared" si="1"/>
        <v>Irrelevant</v>
      </c>
    </row>
    <row r="16758" ht="22.5" customHeight="1">
      <c r="A16758" s="9" t="s">
        <v>45760</v>
      </c>
      <c r="B16758" s="10">
        <v>45604.75131944445</v>
      </c>
      <c r="C16758" s="11" t="s">
        <v>45761</v>
      </c>
      <c r="D16758" s="12">
        <v>11.0</v>
      </c>
      <c r="E16758" s="10" t="s">
        <v>17</v>
      </c>
      <c r="F16758" s="12">
        <v>2024.0</v>
      </c>
      <c r="G16758" s="13" t="s">
        <v>13</v>
      </c>
      <c r="H16758" s="14" t="s">
        <v>45762</v>
      </c>
      <c r="I16758" s="12">
        <v>18328.0</v>
      </c>
      <c r="J16758" s="15" t="str">
        <f t="shared" si="1"/>
        <v>Relevant</v>
      </c>
    </row>
    <row r="16759" ht="22.5" customHeight="1">
      <c r="A16759" s="9" t="s">
        <v>45763</v>
      </c>
      <c r="B16759" s="10">
        <v>45705.741481481484</v>
      </c>
      <c r="C16759" s="11" t="s">
        <v>13867</v>
      </c>
      <c r="D16759" s="12">
        <v>2.0</v>
      </c>
      <c r="E16759" s="10" t="s">
        <v>12</v>
      </c>
      <c r="F16759" s="12">
        <v>2025.0</v>
      </c>
      <c r="G16759" s="13" t="s">
        <v>13</v>
      </c>
      <c r="H16759" s="14" t="s">
        <v>45764</v>
      </c>
      <c r="I16759" s="12">
        <v>162.0</v>
      </c>
      <c r="J16759" s="15" t="str">
        <f t="shared" si="1"/>
        <v>Irrelevant</v>
      </c>
    </row>
    <row r="16760" ht="22.5" customHeight="1">
      <c r="A16760" s="9" t="s">
        <v>45765</v>
      </c>
      <c r="B16760" s="10">
        <v>45588.56747685185</v>
      </c>
      <c r="C16760" s="11" t="s">
        <v>45766</v>
      </c>
      <c r="D16760" s="12">
        <v>10.0</v>
      </c>
      <c r="E16760" s="10" t="s">
        <v>42</v>
      </c>
      <c r="F16760" s="12">
        <v>2024.0</v>
      </c>
      <c r="G16760" s="13" t="s">
        <v>13</v>
      </c>
      <c r="H16760" s="14" t="s">
        <v>2991</v>
      </c>
      <c r="I16760" s="12">
        <v>13.0</v>
      </c>
      <c r="J16760" s="15" t="str">
        <f t="shared" si="1"/>
        <v>Relevant</v>
      </c>
    </row>
    <row r="16761" ht="22.5" customHeight="1">
      <c r="A16761" s="9" t="s">
        <v>45767</v>
      </c>
      <c r="B16761" s="10">
        <v>45472.846342592595</v>
      </c>
      <c r="C16761" s="11" t="s">
        <v>45768</v>
      </c>
      <c r="D16761" s="12">
        <v>6.0</v>
      </c>
      <c r="E16761" s="10" t="s">
        <v>34</v>
      </c>
      <c r="F16761" s="12">
        <v>2024.0</v>
      </c>
      <c r="G16761" s="13" t="s">
        <v>13</v>
      </c>
      <c r="H16761" s="14" t="s">
        <v>56</v>
      </c>
      <c r="I16761" s="12">
        <v>15.0</v>
      </c>
      <c r="J16761" s="15" t="str">
        <f t="shared" si="1"/>
        <v>Relevant</v>
      </c>
    </row>
    <row r="16762" ht="22.5" customHeight="1">
      <c r="A16762" s="9" t="s">
        <v>45769</v>
      </c>
      <c r="B16762" s="10">
        <v>45615.66420138889</v>
      </c>
      <c r="C16762" s="11" t="s">
        <v>45770</v>
      </c>
      <c r="D16762" s="12">
        <v>11.0</v>
      </c>
      <c r="E16762" s="10" t="s">
        <v>17</v>
      </c>
      <c r="F16762" s="12">
        <v>2024.0</v>
      </c>
      <c r="G16762" s="13" t="s">
        <v>13</v>
      </c>
      <c r="H16762" s="14" t="s">
        <v>511</v>
      </c>
      <c r="I16762" s="12">
        <v>1058.0</v>
      </c>
      <c r="J16762" s="15" t="str">
        <f t="shared" si="1"/>
        <v>Relevant</v>
      </c>
    </row>
    <row r="16763" ht="22.5" customHeight="1">
      <c r="A16763" s="9" t="s">
        <v>45771</v>
      </c>
      <c r="B16763" s="10">
        <v>45604.33552083333</v>
      </c>
      <c r="C16763" s="11" t="s">
        <v>24512</v>
      </c>
      <c r="D16763" s="12">
        <v>11.0</v>
      </c>
      <c r="E16763" s="10" t="s">
        <v>17</v>
      </c>
      <c r="F16763" s="12">
        <v>2024.0</v>
      </c>
      <c r="G16763" s="13" t="s">
        <v>13</v>
      </c>
      <c r="H16763" s="14" t="s">
        <v>18</v>
      </c>
      <c r="I16763" s="12">
        <v>533.0</v>
      </c>
      <c r="J16763" s="15" t="str">
        <f t="shared" si="1"/>
        <v>Irrelevant</v>
      </c>
    </row>
    <row r="16764" ht="22.5" customHeight="1">
      <c r="A16764" s="9" t="s">
        <v>45772</v>
      </c>
      <c r="B16764" s="10">
        <v>45533.01458336806</v>
      </c>
      <c r="C16764" s="11" t="s">
        <v>45773</v>
      </c>
      <c r="D16764" s="12">
        <v>8.0</v>
      </c>
      <c r="E16764" s="10" t="s">
        <v>167</v>
      </c>
      <c r="F16764" s="12">
        <v>2024.0</v>
      </c>
      <c r="G16764" s="13" t="s">
        <v>45774</v>
      </c>
      <c r="H16764" s="14" t="s">
        <v>45775</v>
      </c>
      <c r="I16764" s="12">
        <v>0.0</v>
      </c>
      <c r="J16764" s="15" t="str">
        <f t="shared" si="1"/>
        <v>Relevant</v>
      </c>
    </row>
    <row r="16765" ht="22.5" customHeight="1">
      <c r="A16765" s="9" t="s">
        <v>45776</v>
      </c>
      <c r="B16765" s="10">
        <v>45587.43666666667</v>
      </c>
      <c r="C16765" s="11" t="s">
        <v>45777</v>
      </c>
      <c r="D16765" s="12">
        <v>10.0</v>
      </c>
      <c r="E16765" s="10" t="s">
        <v>42</v>
      </c>
      <c r="F16765" s="12">
        <v>2024.0</v>
      </c>
      <c r="G16765" s="13" t="s">
        <v>13</v>
      </c>
      <c r="H16765" s="14" t="s">
        <v>175</v>
      </c>
      <c r="I16765" s="12">
        <v>1082.0</v>
      </c>
      <c r="J16765" s="15" t="str">
        <f t="shared" si="1"/>
        <v>Irrelevant</v>
      </c>
    </row>
    <row r="16766" ht="22.5" customHeight="1">
      <c r="A16766" s="9" t="s">
        <v>45778</v>
      </c>
      <c r="B16766" s="10">
        <v>45475.48945601852</v>
      </c>
      <c r="C16766" s="11" t="s">
        <v>9267</v>
      </c>
      <c r="D16766" s="12">
        <v>7.0</v>
      </c>
      <c r="E16766" s="10" t="s">
        <v>55</v>
      </c>
      <c r="F16766" s="12">
        <v>2024.0</v>
      </c>
      <c r="G16766" s="13" t="s">
        <v>13</v>
      </c>
      <c r="H16766" s="14" t="s">
        <v>56</v>
      </c>
      <c r="I16766" s="12">
        <v>2.0</v>
      </c>
      <c r="J16766" s="15" t="str">
        <f t="shared" si="1"/>
        <v>Relevant</v>
      </c>
    </row>
    <row r="16767" ht="22.5" customHeight="1">
      <c r="A16767" s="9" t="s">
        <v>45779</v>
      </c>
      <c r="B16767" s="10">
        <v>45599.39324074074</v>
      </c>
      <c r="C16767" s="11" t="s">
        <v>45780</v>
      </c>
      <c r="D16767" s="12">
        <v>11.0</v>
      </c>
      <c r="E16767" s="10" t="s">
        <v>17</v>
      </c>
      <c r="F16767" s="12">
        <v>2024.0</v>
      </c>
      <c r="G16767" s="13" t="s">
        <v>13</v>
      </c>
      <c r="H16767" s="14" t="s">
        <v>45781</v>
      </c>
      <c r="I16767" s="12">
        <v>823.0</v>
      </c>
      <c r="J16767" s="15" t="str">
        <f t="shared" si="1"/>
        <v>Relevant</v>
      </c>
    </row>
    <row r="16768" ht="22.5" customHeight="1">
      <c r="A16768" s="9" t="s">
        <v>45782</v>
      </c>
      <c r="B16768" s="10">
        <v>45591.70712962963</v>
      </c>
      <c r="C16768" s="11" t="s">
        <v>30921</v>
      </c>
      <c r="D16768" s="12">
        <v>10.0</v>
      </c>
      <c r="E16768" s="10" t="s">
        <v>42</v>
      </c>
      <c r="F16768" s="12">
        <v>2024.0</v>
      </c>
      <c r="G16768" s="13" t="s">
        <v>13</v>
      </c>
      <c r="H16768" s="14" t="s">
        <v>131</v>
      </c>
      <c r="I16768" s="12">
        <v>2.0</v>
      </c>
      <c r="J16768" s="15" t="str">
        <f t="shared" si="1"/>
        <v>Relevant</v>
      </c>
    </row>
    <row r="16769" ht="22.5" customHeight="1">
      <c r="A16769" s="9" t="s">
        <v>45783</v>
      </c>
      <c r="B16769" s="10">
        <v>45641.99865136574</v>
      </c>
      <c r="C16769" s="11" t="s">
        <v>45784</v>
      </c>
      <c r="D16769" s="12">
        <v>12.0</v>
      </c>
      <c r="E16769" s="10" t="s">
        <v>26</v>
      </c>
      <c r="F16769" s="12">
        <v>2024.0</v>
      </c>
      <c r="G16769" s="13" t="s">
        <v>45785</v>
      </c>
      <c r="H16769" s="14" t="s">
        <v>45786</v>
      </c>
      <c r="I16769" s="12">
        <v>9205384.0</v>
      </c>
      <c r="J16769" s="15" t="str">
        <f t="shared" si="1"/>
        <v>Irrelevant</v>
      </c>
    </row>
    <row r="16770" ht="22.5" customHeight="1">
      <c r="A16770" s="9" t="s">
        <v>45787</v>
      </c>
      <c r="B16770" s="10">
        <v>45616.76667824074</v>
      </c>
      <c r="C16770" s="11" t="s">
        <v>31667</v>
      </c>
      <c r="D16770" s="12">
        <v>11.0</v>
      </c>
      <c r="E16770" s="10" t="s">
        <v>17</v>
      </c>
      <c r="F16770" s="12">
        <v>2024.0</v>
      </c>
      <c r="G16770" s="13" t="s">
        <v>13</v>
      </c>
      <c r="H16770" s="14" t="s">
        <v>907</v>
      </c>
      <c r="I16770" s="12">
        <v>467.0</v>
      </c>
      <c r="J16770" s="15" t="str">
        <f t="shared" si="1"/>
        <v>Relevant</v>
      </c>
    </row>
    <row r="16771" ht="22.5" customHeight="1">
      <c r="A16771" s="9" t="s">
        <v>45788</v>
      </c>
      <c r="B16771" s="10">
        <v>45643.71855324074</v>
      </c>
      <c r="C16771" s="11" t="s">
        <v>45789</v>
      </c>
      <c r="D16771" s="12">
        <v>12.0</v>
      </c>
      <c r="E16771" s="10" t="s">
        <v>26</v>
      </c>
      <c r="F16771" s="12">
        <v>2024.0</v>
      </c>
      <c r="G16771" s="13" t="s">
        <v>45790</v>
      </c>
      <c r="H16771" s="14" t="s">
        <v>45791</v>
      </c>
      <c r="I16771" s="12">
        <v>8468849.0</v>
      </c>
      <c r="J16771" s="15" t="str">
        <f t="shared" si="1"/>
        <v>Relevant</v>
      </c>
    </row>
    <row r="16772" ht="22.5" customHeight="1">
      <c r="A16772" s="9" t="s">
        <v>45792</v>
      </c>
      <c r="B16772" s="10">
        <v>45607.624918981484</v>
      </c>
      <c r="C16772" s="11" t="s">
        <v>45793</v>
      </c>
      <c r="D16772" s="12">
        <v>11.0</v>
      </c>
      <c r="E16772" s="10" t="s">
        <v>17</v>
      </c>
      <c r="F16772" s="12">
        <v>2024.0</v>
      </c>
      <c r="G16772" s="13" t="s">
        <v>45794</v>
      </c>
      <c r="H16772" s="14" t="s">
        <v>45795</v>
      </c>
      <c r="I16772" s="12">
        <v>91526.0</v>
      </c>
      <c r="J16772" s="15" t="str">
        <f t="shared" si="1"/>
        <v>Relevant</v>
      </c>
    </row>
    <row r="16773" ht="22.5" customHeight="1">
      <c r="A16773" s="9" t="s">
        <v>45796</v>
      </c>
      <c r="B16773" s="10">
        <v>45584.2297809375</v>
      </c>
      <c r="C16773" s="11" t="s">
        <v>45797</v>
      </c>
      <c r="D16773" s="12">
        <v>10.0</v>
      </c>
      <c r="E16773" s="10" t="s">
        <v>42</v>
      </c>
      <c r="F16773" s="12">
        <v>2024.0</v>
      </c>
      <c r="G16773" s="13" t="s">
        <v>45798</v>
      </c>
      <c r="H16773" s="14" t="s">
        <v>45799</v>
      </c>
      <c r="I16773" s="12">
        <v>1.2767834E7</v>
      </c>
      <c r="J16773" s="15" t="str">
        <f t="shared" si="1"/>
        <v>Relevant</v>
      </c>
    </row>
    <row r="16774" ht="22.5" customHeight="1">
      <c r="A16774" s="9" t="s">
        <v>45800</v>
      </c>
      <c r="B16774" s="10">
        <v>45612.68424768518</v>
      </c>
      <c r="C16774" s="11" t="s">
        <v>44114</v>
      </c>
      <c r="D16774" s="12">
        <v>11.0</v>
      </c>
      <c r="E16774" s="10" t="s">
        <v>17</v>
      </c>
      <c r="F16774" s="12">
        <v>2024.0</v>
      </c>
      <c r="G16774" s="13" t="s">
        <v>13</v>
      </c>
      <c r="H16774" s="14" t="s">
        <v>131</v>
      </c>
      <c r="I16774" s="12">
        <v>502.0</v>
      </c>
      <c r="J16774" s="15" t="str">
        <f t="shared" si="1"/>
        <v>Relevant</v>
      </c>
    </row>
    <row r="16775" ht="22.5" customHeight="1">
      <c r="A16775" s="9" t="s">
        <v>45801</v>
      </c>
      <c r="B16775" s="10">
        <v>45626.74930555555</v>
      </c>
      <c r="C16775" s="11" t="s">
        <v>34266</v>
      </c>
      <c r="D16775" s="12">
        <v>11.0</v>
      </c>
      <c r="E16775" s="10" t="s">
        <v>17</v>
      </c>
      <c r="F16775" s="12">
        <v>2024.0</v>
      </c>
      <c r="G16775" s="13" t="s">
        <v>8271</v>
      </c>
      <c r="H16775" s="14" t="s">
        <v>45802</v>
      </c>
      <c r="I16775" s="12">
        <v>0.0</v>
      </c>
      <c r="J16775" s="15" t="str">
        <f t="shared" si="1"/>
        <v>Relevant</v>
      </c>
    </row>
    <row r="16776" ht="22.5" customHeight="1">
      <c r="A16776" s="9" t="s">
        <v>45803</v>
      </c>
      <c r="B16776" s="10">
        <v>45621.68038194445</v>
      </c>
      <c r="C16776" s="11" t="s">
        <v>45804</v>
      </c>
      <c r="D16776" s="12">
        <v>11.0</v>
      </c>
      <c r="E16776" s="10" t="s">
        <v>17</v>
      </c>
      <c r="F16776" s="12">
        <v>2024.0</v>
      </c>
      <c r="G16776" s="13" t="s">
        <v>13</v>
      </c>
      <c r="H16776" s="14" t="s">
        <v>220</v>
      </c>
      <c r="I16776" s="12">
        <v>37.0</v>
      </c>
      <c r="J16776" s="15" t="str">
        <f t="shared" si="1"/>
        <v>Relevant</v>
      </c>
    </row>
    <row r="16777" ht="22.5" customHeight="1">
      <c r="A16777" s="9" t="s">
        <v>45805</v>
      </c>
      <c r="B16777" s="10">
        <v>45584.58226851852</v>
      </c>
      <c r="C16777" s="11" t="s">
        <v>45806</v>
      </c>
      <c r="D16777" s="12">
        <v>10.0</v>
      </c>
      <c r="E16777" s="10" t="s">
        <v>42</v>
      </c>
      <c r="F16777" s="12">
        <v>2024.0</v>
      </c>
      <c r="G16777" s="13" t="s">
        <v>13</v>
      </c>
      <c r="H16777" s="14" t="s">
        <v>45807</v>
      </c>
      <c r="I16777" s="12">
        <v>84633.0</v>
      </c>
      <c r="J16777" s="15" t="str">
        <f t="shared" si="1"/>
        <v>Relevant</v>
      </c>
    </row>
    <row r="16778" ht="22.5" customHeight="1">
      <c r="A16778" s="9" t="s">
        <v>45808</v>
      </c>
      <c r="B16778" s="10">
        <v>45614.23068287037</v>
      </c>
      <c r="C16778" s="11" t="s">
        <v>45809</v>
      </c>
      <c r="D16778" s="12">
        <v>11.0</v>
      </c>
      <c r="E16778" s="10" t="s">
        <v>17</v>
      </c>
      <c r="F16778" s="12">
        <v>2024.0</v>
      </c>
      <c r="G16778" s="13" t="s">
        <v>13</v>
      </c>
      <c r="H16778" s="14" t="s">
        <v>1375</v>
      </c>
      <c r="I16778" s="12">
        <v>2475.0</v>
      </c>
      <c r="J16778" s="15" t="str">
        <f t="shared" si="1"/>
        <v>Relevant</v>
      </c>
    </row>
    <row r="16779" ht="22.5" customHeight="1">
      <c r="A16779" s="9" t="s">
        <v>45810</v>
      </c>
      <c r="B16779" s="10">
        <v>45621.57985259259</v>
      </c>
      <c r="C16779" s="11" t="s">
        <v>45811</v>
      </c>
      <c r="D16779" s="12">
        <v>11.0</v>
      </c>
      <c r="E16779" s="10" t="s">
        <v>17</v>
      </c>
      <c r="F16779" s="12">
        <v>2024.0</v>
      </c>
      <c r="G16779" s="13" t="s">
        <v>37123</v>
      </c>
      <c r="H16779" s="14" t="s">
        <v>37124</v>
      </c>
      <c r="I16779" s="12">
        <v>409.0</v>
      </c>
      <c r="J16779" s="15" t="str">
        <f t="shared" si="1"/>
        <v>Irrelevant</v>
      </c>
    </row>
    <row r="16780" ht="22.5" customHeight="1">
      <c r="A16780" s="9" t="s">
        <v>45812</v>
      </c>
      <c r="B16780" s="10">
        <v>45696.751493055555</v>
      </c>
      <c r="C16780" s="11" t="s">
        <v>17540</v>
      </c>
      <c r="D16780" s="12">
        <v>2.0</v>
      </c>
      <c r="E16780" s="10" t="s">
        <v>12</v>
      </c>
      <c r="F16780" s="12">
        <v>2025.0</v>
      </c>
      <c r="G16780" s="13" t="s">
        <v>13</v>
      </c>
      <c r="H16780" s="14" t="s">
        <v>14</v>
      </c>
      <c r="I16780" s="12">
        <v>10.0</v>
      </c>
      <c r="J16780" s="15" t="str">
        <f t="shared" si="1"/>
        <v>Relevant</v>
      </c>
    </row>
    <row r="16781" ht="22.5" customHeight="1">
      <c r="A16781" s="9" t="s">
        <v>45813</v>
      </c>
      <c r="B16781" s="10">
        <v>45719.54856481482</v>
      </c>
      <c r="C16781" s="11" t="s">
        <v>10068</v>
      </c>
      <c r="D16781" s="12">
        <v>3.0</v>
      </c>
      <c r="E16781" s="10" t="s">
        <v>59</v>
      </c>
      <c r="F16781" s="12">
        <v>2025.0</v>
      </c>
      <c r="G16781" s="13" t="s">
        <v>45814</v>
      </c>
      <c r="H16781" s="14" t="s">
        <v>45815</v>
      </c>
      <c r="I16781" s="12">
        <v>3154.0</v>
      </c>
      <c r="J16781" s="15" t="str">
        <f t="shared" si="1"/>
        <v>Relevant</v>
      </c>
    </row>
    <row r="16782" ht="22.5" customHeight="1">
      <c r="A16782" s="9" t="s">
        <v>45816</v>
      </c>
      <c r="B16782" s="10">
        <v>45588.48945601852</v>
      </c>
      <c r="C16782" s="11" t="s">
        <v>9267</v>
      </c>
      <c r="D16782" s="12">
        <v>10.0</v>
      </c>
      <c r="E16782" s="10" t="s">
        <v>42</v>
      </c>
      <c r="F16782" s="12">
        <v>2024.0</v>
      </c>
      <c r="G16782" s="13" t="s">
        <v>13</v>
      </c>
      <c r="H16782" s="14" t="s">
        <v>338</v>
      </c>
      <c r="I16782" s="12">
        <v>5192.0</v>
      </c>
      <c r="J16782" s="15" t="str">
        <f t="shared" si="1"/>
        <v>Relevant</v>
      </c>
    </row>
    <row r="16783" ht="22.5" customHeight="1">
      <c r="A16783" s="9" t="s">
        <v>45817</v>
      </c>
      <c r="B16783" s="10">
        <v>45697.38363425926</v>
      </c>
      <c r="C16783" s="11" t="s">
        <v>45818</v>
      </c>
      <c r="D16783" s="12">
        <v>2.0</v>
      </c>
      <c r="E16783" s="10" t="s">
        <v>12</v>
      </c>
      <c r="F16783" s="12">
        <v>2025.0</v>
      </c>
      <c r="G16783" s="13" t="s">
        <v>13</v>
      </c>
      <c r="H16783" s="14" t="s">
        <v>39263</v>
      </c>
      <c r="I16783" s="12">
        <v>284.0</v>
      </c>
      <c r="J16783" s="15" t="str">
        <f t="shared" si="1"/>
        <v>Relevant</v>
      </c>
    </row>
    <row r="16784" ht="22.5" customHeight="1">
      <c r="A16784" s="9" t="s">
        <v>45819</v>
      </c>
      <c r="B16784" s="10">
        <v>45552.604050925926</v>
      </c>
      <c r="C16784" s="11" t="s">
        <v>45820</v>
      </c>
      <c r="D16784" s="12">
        <v>9.0</v>
      </c>
      <c r="E16784" s="10" t="s">
        <v>114</v>
      </c>
      <c r="F16784" s="12">
        <v>2024.0</v>
      </c>
      <c r="G16784" s="13" t="s">
        <v>45821</v>
      </c>
      <c r="H16784" s="14" t="s">
        <v>45822</v>
      </c>
      <c r="I16784" s="12">
        <v>3535034.0</v>
      </c>
      <c r="J16784" s="15" t="str">
        <f t="shared" si="1"/>
        <v>Relevant</v>
      </c>
    </row>
    <row r="16785" ht="22.5" customHeight="1">
      <c r="A16785" s="9" t="s">
        <v>45823</v>
      </c>
      <c r="B16785" s="10">
        <v>45620.84979166667</v>
      </c>
      <c r="C16785" s="11" t="s">
        <v>45824</v>
      </c>
      <c r="D16785" s="12">
        <v>11.0</v>
      </c>
      <c r="E16785" s="10" t="s">
        <v>17</v>
      </c>
      <c r="F16785" s="12">
        <v>2024.0</v>
      </c>
      <c r="G16785" s="13" t="s">
        <v>13</v>
      </c>
      <c r="H16785" s="14" t="s">
        <v>45825</v>
      </c>
      <c r="I16785" s="12">
        <v>3715.0</v>
      </c>
      <c r="J16785" s="15" t="str">
        <f t="shared" si="1"/>
        <v>Relevant</v>
      </c>
    </row>
    <row r="16786" ht="22.5" customHeight="1">
      <c r="A16786" s="9" t="s">
        <v>45826</v>
      </c>
      <c r="B16786" s="10">
        <v>45616.36785879629</v>
      </c>
      <c r="C16786" s="11" t="s">
        <v>45827</v>
      </c>
      <c r="D16786" s="12">
        <v>11.0</v>
      </c>
      <c r="E16786" s="10" t="s">
        <v>17</v>
      </c>
      <c r="F16786" s="12">
        <v>2024.0</v>
      </c>
      <c r="G16786" s="13" t="s">
        <v>13</v>
      </c>
      <c r="H16786" s="14" t="s">
        <v>13557</v>
      </c>
      <c r="I16786" s="12">
        <v>197.0</v>
      </c>
      <c r="J16786" s="15" t="str">
        <f t="shared" si="1"/>
        <v>Relevant</v>
      </c>
    </row>
    <row r="16787" ht="22.5" customHeight="1">
      <c r="A16787" s="9" t="s">
        <v>45828</v>
      </c>
      <c r="B16787" s="10">
        <v>45714.331145833334</v>
      </c>
      <c r="C16787" s="11" t="s">
        <v>34306</v>
      </c>
      <c r="D16787" s="12">
        <v>2.0</v>
      </c>
      <c r="E16787" s="10" t="s">
        <v>12</v>
      </c>
      <c r="F16787" s="12">
        <v>2025.0</v>
      </c>
      <c r="G16787" s="13" t="s">
        <v>45829</v>
      </c>
      <c r="H16787" s="14" t="s">
        <v>45830</v>
      </c>
      <c r="I16787" s="12">
        <v>5414418.0</v>
      </c>
      <c r="J16787" s="15" t="str">
        <f t="shared" si="1"/>
        <v>Relevant</v>
      </c>
    </row>
    <row r="16788" ht="22.5" customHeight="1">
      <c r="A16788" s="9" t="s">
        <v>45831</v>
      </c>
      <c r="B16788" s="10">
        <v>45595.68072916667</v>
      </c>
      <c r="C16788" s="11" t="s">
        <v>42702</v>
      </c>
      <c r="D16788" s="12">
        <v>10.0</v>
      </c>
      <c r="E16788" s="10" t="s">
        <v>42</v>
      </c>
      <c r="F16788" s="12">
        <v>2024.0</v>
      </c>
      <c r="G16788" s="13" t="s">
        <v>13</v>
      </c>
      <c r="H16788" s="14" t="s">
        <v>2062</v>
      </c>
      <c r="I16788" s="12">
        <v>1641.0</v>
      </c>
      <c r="J16788" s="15" t="str">
        <f t="shared" si="1"/>
        <v>Relevant</v>
      </c>
    </row>
    <row r="16789" ht="22.5" customHeight="1">
      <c r="A16789" s="9" t="s">
        <v>45832</v>
      </c>
      <c r="B16789" s="10">
        <v>45603.536458333336</v>
      </c>
      <c r="C16789" s="11" t="s">
        <v>45833</v>
      </c>
      <c r="D16789" s="12">
        <v>11.0</v>
      </c>
      <c r="E16789" s="10" t="s">
        <v>17</v>
      </c>
      <c r="F16789" s="12">
        <v>2024.0</v>
      </c>
      <c r="G16789" s="13" t="s">
        <v>45834</v>
      </c>
      <c r="H16789" s="14" t="s">
        <v>45835</v>
      </c>
      <c r="I16789" s="12">
        <v>1205132.0</v>
      </c>
      <c r="J16789" s="15" t="str">
        <f t="shared" si="1"/>
        <v>Relevant</v>
      </c>
    </row>
    <row r="16790" ht="22.5" customHeight="1">
      <c r="A16790" s="9" t="s">
        <v>45836</v>
      </c>
      <c r="B16790" s="10">
        <v>45583.69399305555</v>
      </c>
      <c r="C16790" s="11" t="s">
        <v>45837</v>
      </c>
      <c r="D16790" s="12">
        <v>10.0</v>
      </c>
      <c r="E16790" s="10" t="s">
        <v>42</v>
      </c>
      <c r="F16790" s="12">
        <v>2024.0</v>
      </c>
      <c r="G16790" s="13" t="s">
        <v>45838</v>
      </c>
      <c r="H16790" s="14" t="s">
        <v>45839</v>
      </c>
      <c r="I16790" s="12">
        <v>0.0</v>
      </c>
      <c r="J16790" s="15" t="str">
        <f t="shared" si="1"/>
        <v>Relevant</v>
      </c>
    </row>
    <row r="16791" ht="22.5" customHeight="1">
      <c r="A16791" s="9" t="s">
        <v>45840</v>
      </c>
      <c r="B16791" s="10">
        <v>45630.349652777775</v>
      </c>
      <c r="C16791" s="11" t="s">
        <v>45841</v>
      </c>
      <c r="D16791" s="12">
        <v>12.0</v>
      </c>
      <c r="E16791" s="10" t="s">
        <v>26</v>
      </c>
      <c r="F16791" s="12">
        <v>2024.0</v>
      </c>
      <c r="G16791" s="13" t="s">
        <v>13</v>
      </c>
      <c r="H16791" s="14" t="s">
        <v>3394</v>
      </c>
      <c r="I16791" s="12">
        <v>1994.0</v>
      </c>
      <c r="J16791" s="15" t="str">
        <f t="shared" si="1"/>
        <v>Relevant</v>
      </c>
    </row>
    <row r="16792" ht="22.5" customHeight="1">
      <c r="A16792" s="9" t="s">
        <v>45842</v>
      </c>
      <c r="B16792" s="10">
        <v>45444.61959490741</v>
      </c>
      <c r="C16792" s="11" t="s">
        <v>45843</v>
      </c>
      <c r="D16792" s="12">
        <v>6.0</v>
      </c>
      <c r="E16792" s="10" t="s">
        <v>34</v>
      </c>
      <c r="F16792" s="12">
        <v>2024.0</v>
      </c>
      <c r="G16792" s="13" t="s">
        <v>13</v>
      </c>
      <c r="H16792" s="14" t="s">
        <v>45844</v>
      </c>
      <c r="I16792" s="12">
        <v>3176.0</v>
      </c>
      <c r="J16792" s="15" t="str">
        <f t="shared" si="1"/>
        <v>Relevant</v>
      </c>
    </row>
    <row r="16793" ht="22.5" customHeight="1">
      <c r="A16793" s="9" t="s">
        <v>45845</v>
      </c>
      <c r="B16793" s="10">
        <v>45696.87131944444</v>
      </c>
      <c r="C16793" s="11" t="s">
        <v>13132</v>
      </c>
      <c r="D16793" s="12">
        <v>2.0</v>
      </c>
      <c r="E16793" s="10" t="s">
        <v>12</v>
      </c>
      <c r="F16793" s="12">
        <v>2025.0</v>
      </c>
      <c r="G16793" s="13" t="s">
        <v>13</v>
      </c>
      <c r="H16793" s="14" t="s">
        <v>12308</v>
      </c>
      <c r="I16793" s="12">
        <v>1399.0</v>
      </c>
      <c r="J16793" s="15" t="str">
        <f t="shared" si="1"/>
        <v>Relevant</v>
      </c>
    </row>
    <row r="16794" ht="22.5" customHeight="1">
      <c r="A16794" s="9" t="s">
        <v>45846</v>
      </c>
      <c r="B16794" s="10">
        <v>45437.94290509259</v>
      </c>
      <c r="C16794" s="11" t="s">
        <v>45847</v>
      </c>
      <c r="D16794" s="12">
        <v>5.0</v>
      </c>
      <c r="E16794" s="10" t="s">
        <v>21</v>
      </c>
      <c r="F16794" s="12">
        <v>2024.0</v>
      </c>
      <c r="G16794" s="13" t="s">
        <v>13</v>
      </c>
      <c r="H16794" s="14" t="s">
        <v>484</v>
      </c>
      <c r="I16794" s="12">
        <v>332.0</v>
      </c>
      <c r="J16794" s="15" t="str">
        <f t="shared" si="1"/>
        <v>Irrelevant</v>
      </c>
    </row>
    <row r="16795" ht="22.5" customHeight="1">
      <c r="A16795" s="9" t="s">
        <v>45848</v>
      </c>
      <c r="B16795" s="10">
        <v>45618.33678240741</v>
      </c>
      <c r="C16795" s="11" t="s">
        <v>45849</v>
      </c>
      <c r="D16795" s="12">
        <v>11.0</v>
      </c>
      <c r="E16795" s="10" t="s">
        <v>17</v>
      </c>
      <c r="F16795" s="12">
        <v>2024.0</v>
      </c>
      <c r="G16795" s="13" t="s">
        <v>13</v>
      </c>
      <c r="H16795" s="14" t="s">
        <v>45850</v>
      </c>
      <c r="I16795" s="12">
        <v>93.0</v>
      </c>
      <c r="J16795" s="15" t="str">
        <f t="shared" si="1"/>
        <v>Relevant</v>
      </c>
    </row>
    <row r="16796" ht="22.5" customHeight="1">
      <c r="A16796" s="9" t="s">
        <v>45851</v>
      </c>
      <c r="B16796" s="10">
        <v>45607.41855324074</v>
      </c>
      <c r="C16796" s="11" t="s">
        <v>45852</v>
      </c>
      <c r="D16796" s="12">
        <v>11.0</v>
      </c>
      <c r="E16796" s="10" t="s">
        <v>17</v>
      </c>
      <c r="F16796" s="12">
        <v>2024.0</v>
      </c>
      <c r="G16796" s="13" t="s">
        <v>45853</v>
      </c>
      <c r="H16796" s="14" t="s">
        <v>45854</v>
      </c>
      <c r="I16796" s="12">
        <v>2530249.0</v>
      </c>
      <c r="J16796" s="15" t="str">
        <f t="shared" si="1"/>
        <v>Relevant</v>
      </c>
    </row>
    <row r="16797" ht="22.5" customHeight="1">
      <c r="A16797" s="9" t="s">
        <v>45855</v>
      </c>
      <c r="B16797" s="10">
        <v>45401.67136574074</v>
      </c>
      <c r="C16797" s="11" t="s">
        <v>45856</v>
      </c>
      <c r="D16797" s="12">
        <v>4.0</v>
      </c>
      <c r="E16797" s="10" t="s">
        <v>274</v>
      </c>
      <c r="F16797" s="12">
        <v>2024.0</v>
      </c>
      <c r="G16797" s="13" t="s">
        <v>13</v>
      </c>
      <c r="H16797" s="14" t="s">
        <v>2067</v>
      </c>
      <c r="I16797" s="12">
        <v>12764.0</v>
      </c>
      <c r="J16797" s="15" t="str">
        <f t="shared" si="1"/>
        <v>Relevant</v>
      </c>
    </row>
    <row r="16798" ht="22.5" customHeight="1">
      <c r="A16798" s="9" t="s">
        <v>45857</v>
      </c>
      <c r="B16798" s="10">
        <v>45434.526354166665</v>
      </c>
      <c r="C16798" s="11" t="s">
        <v>45858</v>
      </c>
      <c r="D16798" s="12">
        <v>5.0</v>
      </c>
      <c r="E16798" s="10" t="s">
        <v>21</v>
      </c>
      <c r="F16798" s="12">
        <v>2024.0</v>
      </c>
      <c r="G16798" s="13" t="s">
        <v>13</v>
      </c>
      <c r="H16798" s="14" t="s">
        <v>189</v>
      </c>
      <c r="I16798" s="12">
        <v>1680.0</v>
      </c>
      <c r="J16798" s="15" t="str">
        <f t="shared" si="1"/>
        <v>Relevant</v>
      </c>
    </row>
    <row r="16799" ht="22.5" customHeight="1">
      <c r="A16799" s="9" t="s">
        <v>45859</v>
      </c>
      <c r="B16799" s="10">
        <v>45576.499986180555</v>
      </c>
      <c r="C16799" s="11" t="s">
        <v>14462</v>
      </c>
      <c r="D16799" s="12">
        <v>10.0</v>
      </c>
      <c r="E16799" s="10" t="s">
        <v>42</v>
      </c>
      <c r="F16799" s="12">
        <v>2024.0</v>
      </c>
      <c r="G16799" s="13" t="s">
        <v>45860</v>
      </c>
      <c r="H16799" s="14" t="s">
        <v>45861</v>
      </c>
      <c r="I16799" s="12">
        <v>1.2767834E7</v>
      </c>
      <c r="J16799" s="15" t="str">
        <f t="shared" si="1"/>
        <v>Irrelevant</v>
      </c>
    </row>
    <row r="16800" ht="22.5" customHeight="1">
      <c r="A16800" s="9" t="s">
        <v>45862</v>
      </c>
      <c r="B16800" s="10">
        <v>45446.294120370374</v>
      </c>
      <c r="C16800" s="11" t="s">
        <v>45863</v>
      </c>
      <c r="D16800" s="12">
        <v>6.0</v>
      </c>
      <c r="E16800" s="10" t="s">
        <v>34</v>
      </c>
      <c r="F16800" s="12">
        <v>2024.0</v>
      </c>
      <c r="G16800" s="13" t="s">
        <v>45864</v>
      </c>
      <c r="H16800" s="14" t="s">
        <v>45865</v>
      </c>
      <c r="I16800" s="12">
        <v>0.0</v>
      </c>
      <c r="J16800" s="15" t="str">
        <f t="shared" si="1"/>
        <v>Irrelevant</v>
      </c>
    </row>
    <row r="16801" ht="22.5" customHeight="1">
      <c r="A16801" s="9" t="s">
        <v>45866</v>
      </c>
      <c r="B16801" s="10">
        <v>45610.65704861111</v>
      </c>
      <c r="C16801" s="11" t="s">
        <v>45867</v>
      </c>
      <c r="D16801" s="12">
        <v>11.0</v>
      </c>
      <c r="E16801" s="10" t="s">
        <v>17</v>
      </c>
      <c r="F16801" s="12">
        <v>2024.0</v>
      </c>
      <c r="G16801" s="13" t="s">
        <v>13</v>
      </c>
      <c r="H16801" s="14" t="s">
        <v>47</v>
      </c>
      <c r="I16801" s="12">
        <v>783.0</v>
      </c>
      <c r="J16801" s="15" t="str">
        <f t="shared" si="1"/>
        <v>Relevant</v>
      </c>
    </row>
    <row r="16802" ht="22.5" customHeight="1">
      <c r="A16802" s="9" t="s">
        <v>45868</v>
      </c>
      <c r="B16802" s="10">
        <v>45710.93945601852</v>
      </c>
      <c r="C16802" s="11" t="s">
        <v>16221</v>
      </c>
      <c r="D16802" s="12">
        <v>2.0</v>
      </c>
      <c r="E16802" s="10" t="s">
        <v>12</v>
      </c>
      <c r="F16802" s="12">
        <v>2025.0</v>
      </c>
      <c r="G16802" s="13" t="s">
        <v>13</v>
      </c>
      <c r="H16802" s="14" t="s">
        <v>52</v>
      </c>
      <c r="I16802" s="12">
        <v>68.0</v>
      </c>
      <c r="J16802" s="15" t="str">
        <f t="shared" si="1"/>
        <v>Relevant</v>
      </c>
    </row>
    <row r="16803" ht="22.5" customHeight="1">
      <c r="A16803" s="9" t="s">
        <v>45869</v>
      </c>
      <c r="B16803" s="10">
        <v>45588.295625</v>
      </c>
      <c r="C16803" s="11" t="s">
        <v>45870</v>
      </c>
      <c r="D16803" s="12">
        <v>10.0</v>
      </c>
      <c r="E16803" s="10" t="s">
        <v>42</v>
      </c>
      <c r="F16803" s="12">
        <v>2024.0</v>
      </c>
      <c r="G16803" s="13" t="s">
        <v>13</v>
      </c>
      <c r="H16803" s="14" t="s">
        <v>45871</v>
      </c>
      <c r="I16803" s="12">
        <v>137.0</v>
      </c>
      <c r="J16803" s="15" t="str">
        <f t="shared" si="1"/>
        <v>Relevant</v>
      </c>
    </row>
    <row r="16804" ht="22.5" customHeight="1">
      <c r="A16804" s="9" t="s">
        <v>45872</v>
      </c>
      <c r="B16804" s="10">
        <v>45584.74015571759</v>
      </c>
      <c r="C16804" s="11" t="s">
        <v>45873</v>
      </c>
      <c r="D16804" s="12">
        <v>10.0</v>
      </c>
      <c r="E16804" s="10" t="s">
        <v>42</v>
      </c>
      <c r="F16804" s="12">
        <v>2024.0</v>
      </c>
      <c r="G16804" s="13" t="s">
        <v>26213</v>
      </c>
      <c r="H16804" s="14" t="s">
        <v>45874</v>
      </c>
      <c r="I16804" s="12">
        <v>165181.0</v>
      </c>
      <c r="J16804" s="15" t="str">
        <f t="shared" si="1"/>
        <v>Relevant</v>
      </c>
    </row>
    <row r="16805" ht="22.5" customHeight="1">
      <c r="A16805" s="9" t="s">
        <v>45875</v>
      </c>
      <c r="B16805" s="10">
        <v>45663.545266203706</v>
      </c>
      <c r="C16805" s="11" t="s">
        <v>45876</v>
      </c>
      <c r="D16805" s="12">
        <v>1.0</v>
      </c>
      <c r="E16805" s="10" t="s">
        <v>70</v>
      </c>
      <c r="F16805" s="12">
        <v>2025.0</v>
      </c>
      <c r="G16805" s="13" t="s">
        <v>45877</v>
      </c>
      <c r="H16805" s="14" t="s">
        <v>45878</v>
      </c>
      <c r="I16805" s="12">
        <v>1136033.0</v>
      </c>
      <c r="J16805" s="15" t="str">
        <f t="shared" si="1"/>
        <v>Relevant</v>
      </c>
    </row>
    <row r="16806" ht="22.5" customHeight="1">
      <c r="A16806" s="9" t="s">
        <v>45879</v>
      </c>
      <c r="B16806" s="10">
        <v>45592.38297453704</v>
      </c>
      <c r="C16806" s="11" t="s">
        <v>45880</v>
      </c>
      <c r="D16806" s="12">
        <v>10.0</v>
      </c>
      <c r="E16806" s="10" t="s">
        <v>42</v>
      </c>
      <c r="F16806" s="12">
        <v>2024.0</v>
      </c>
      <c r="G16806" s="13" t="s">
        <v>13</v>
      </c>
      <c r="H16806" s="14" t="s">
        <v>97</v>
      </c>
      <c r="I16806" s="12">
        <v>3783.0</v>
      </c>
      <c r="J16806" s="15" t="str">
        <f t="shared" si="1"/>
        <v>Relevant</v>
      </c>
    </row>
    <row r="16807" ht="22.5" customHeight="1">
      <c r="A16807" s="9" t="s">
        <v>45881</v>
      </c>
      <c r="B16807" s="10">
        <v>45473.484976851854</v>
      </c>
      <c r="C16807" s="11" t="s">
        <v>45882</v>
      </c>
      <c r="D16807" s="12">
        <v>6.0</v>
      </c>
      <c r="E16807" s="10" t="s">
        <v>34</v>
      </c>
      <c r="F16807" s="12">
        <v>2024.0</v>
      </c>
      <c r="G16807" s="13" t="s">
        <v>13</v>
      </c>
      <c r="H16807" s="14" t="s">
        <v>56</v>
      </c>
      <c r="I16807" s="12">
        <v>233.0</v>
      </c>
      <c r="J16807" s="15" t="str">
        <f t="shared" si="1"/>
        <v>Relevant</v>
      </c>
    </row>
    <row r="16808" ht="22.5" customHeight="1">
      <c r="A16808" s="9" t="s">
        <v>45883</v>
      </c>
      <c r="B16808" s="10">
        <v>45621.89071759259</v>
      </c>
      <c r="C16808" s="11" t="s">
        <v>1643</v>
      </c>
      <c r="D16808" s="12">
        <v>11.0</v>
      </c>
      <c r="E16808" s="10" t="s">
        <v>17</v>
      </c>
      <c r="F16808" s="12">
        <v>2024.0</v>
      </c>
      <c r="G16808" s="13" t="s">
        <v>13</v>
      </c>
      <c r="H16808" s="14" t="s">
        <v>220</v>
      </c>
      <c r="I16808" s="12">
        <v>738.0</v>
      </c>
      <c r="J16808" s="15" t="str">
        <f t="shared" si="1"/>
        <v>Relevant</v>
      </c>
    </row>
    <row r="16809" ht="22.5" customHeight="1">
      <c r="A16809" s="9" t="s">
        <v>45884</v>
      </c>
      <c r="B16809" s="10">
        <v>45592.780856655096</v>
      </c>
      <c r="C16809" s="11" t="s">
        <v>45885</v>
      </c>
      <c r="D16809" s="12">
        <v>10.0</v>
      </c>
      <c r="E16809" s="10" t="s">
        <v>42</v>
      </c>
      <c r="F16809" s="12">
        <v>2024.0</v>
      </c>
      <c r="G16809" s="13" t="s">
        <v>45886</v>
      </c>
      <c r="H16809" s="14" t="s">
        <v>45887</v>
      </c>
      <c r="I16809" s="12">
        <v>1505743.0</v>
      </c>
      <c r="J16809" s="15" t="str">
        <f t="shared" si="1"/>
        <v>Relevant</v>
      </c>
    </row>
    <row r="16810" ht="22.5" customHeight="1">
      <c r="A16810" s="9" t="s">
        <v>45888</v>
      </c>
      <c r="B16810" s="10">
        <v>45604.89784722222</v>
      </c>
      <c r="C16810" s="11" t="s">
        <v>45889</v>
      </c>
      <c r="D16810" s="12">
        <v>11.0</v>
      </c>
      <c r="E16810" s="10" t="s">
        <v>17</v>
      </c>
      <c r="F16810" s="12">
        <v>2024.0</v>
      </c>
      <c r="G16810" s="13" t="s">
        <v>13</v>
      </c>
      <c r="H16810" s="14" t="s">
        <v>45890</v>
      </c>
      <c r="I16810" s="12">
        <v>56172.0</v>
      </c>
      <c r="J16810" s="15" t="str">
        <f t="shared" si="1"/>
        <v>Relevant</v>
      </c>
    </row>
    <row r="16811" ht="22.5" customHeight="1">
      <c r="A16811" s="9" t="s">
        <v>45891</v>
      </c>
      <c r="B16811" s="10">
        <v>45712.940520833334</v>
      </c>
      <c r="C16811" s="11" t="s">
        <v>45892</v>
      </c>
      <c r="D16811" s="12">
        <v>2.0</v>
      </c>
      <c r="E16811" s="10" t="s">
        <v>12</v>
      </c>
      <c r="F16811" s="12">
        <v>2025.0</v>
      </c>
      <c r="G16811" s="13" t="s">
        <v>13</v>
      </c>
      <c r="H16811" s="14" t="s">
        <v>45893</v>
      </c>
      <c r="I16811" s="12">
        <v>1.0</v>
      </c>
      <c r="J16811" s="15" t="str">
        <f t="shared" si="1"/>
        <v>Relevant</v>
      </c>
    </row>
    <row r="16812" ht="22.5" customHeight="1">
      <c r="A16812" s="9" t="s">
        <v>45894</v>
      </c>
      <c r="B16812" s="10">
        <v>45620.45415509259</v>
      </c>
      <c r="C16812" s="11" t="s">
        <v>45895</v>
      </c>
      <c r="D16812" s="12">
        <v>11.0</v>
      </c>
      <c r="E16812" s="10" t="s">
        <v>17</v>
      </c>
      <c r="F16812" s="12">
        <v>2024.0</v>
      </c>
      <c r="G16812" s="13" t="s">
        <v>45896</v>
      </c>
      <c r="H16812" s="14" t="s">
        <v>45897</v>
      </c>
      <c r="I16812" s="12">
        <v>8443435.0</v>
      </c>
      <c r="J16812" s="15" t="str">
        <f t="shared" si="1"/>
        <v>Relevant</v>
      </c>
    </row>
    <row r="16813" ht="22.5" customHeight="1">
      <c r="A16813" s="9" t="s">
        <v>45898</v>
      </c>
      <c r="B16813" s="10">
        <v>45657.576898148145</v>
      </c>
      <c r="C16813" s="11" t="s">
        <v>41070</v>
      </c>
      <c r="D16813" s="12">
        <v>12.0</v>
      </c>
      <c r="E16813" s="10" t="s">
        <v>26</v>
      </c>
      <c r="F16813" s="12">
        <v>2024.0</v>
      </c>
      <c r="G16813" s="13" t="s">
        <v>45899</v>
      </c>
      <c r="H16813" s="14" t="s">
        <v>45900</v>
      </c>
      <c r="I16813" s="12">
        <v>0.0</v>
      </c>
      <c r="J16813" s="15" t="str">
        <f t="shared" si="1"/>
        <v>Irrelevant</v>
      </c>
    </row>
    <row r="16814" ht="22.5" customHeight="1">
      <c r="A16814" s="9" t="s">
        <v>45901</v>
      </c>
      <c r="B16814" s="10">
        <v>45594.83756944445</v>
      </c>
      <c r="C16814" s="11" t="s">
        <v>45902</v>
      </c>
      <c r="D16814" s="12">
        <v>10.0</v>
      </c>
      <c r="E16814" s="10" t="s">
        <v>42</v>
      </c>
      <c r="F16814" s="12">
        <v>2024.0</v>
      </c>
      <c r="G16814" s="13" t="s">
        <v>13</v>
      </c>
      <c r="H16814" s="14" t="s">
        <v>293</v>
      </c>
      <c r="I16814" s="12">
        <v>197.0</v>
      </c>
      <c r="J16814" s="15" t="str">
        <f t="shared" si="1"/>
        <v>Relevant</v>
      </c>
    </row>
    <row r="16815" ht="22.5" customHeight="1">
      <c r="A16815" s="9" t="s">
        <v>45903</v>
      </c>
      <c r="B16815" s="10">
        <v>45614.84130787037</v>
      </c>
      <c r="C16815" s="11" t="s">
        <v>33741</v>
      </c>
      <c r="D16815" s="12">
        <v>11.0</v>
      </c>
      <c r="E16815" s="10" t="s">
        <v>17</v>
      </c>
      <c r="F16815" s="12">
        <v>2024.0</v>
      </c>
      <c r="G16815" s="13" t="s">
        <v>13</v>
      </c>
      <c r="H16815" s="14" t="s">
        <v>423</v>
      </c>
      <c r="I16815" s="12">
        <v>5.0</v>
      </c>
      <c r="J16815" s="15" t="str">
        <f t="shared" si="1"/>
        <v>Relevant</v>
      </c>
    </row>
    <row r="16816" ht="22.5" customHeight="1">
      <c r="A16816" s="9" t="s">
        <v>45904</v>
      </c>
      <c r="B16816" s="10">
        <v>45615.743133206015</v>
      </c>
      <c r="C16816" s="11" t="s">
        <v>26202</v>
      </c>
      <c r="D16816" s="12">
        <v>11.0</v>
      </c>
      <c r="E16816" s="10" t="s">
        <v>17</v>
      </c>
      <c r="F16816" s="12">
        <v>2024.0</v>
      </c>
      <c r="G16816" s="13" t="s">
        <v>45905</v>
      </c>
      <c r="H16816" s="14" t="s">
        <v>45906</v>
      </c>
      <c r="I16816" s="12">
        <v>1.0830293E7</v>
      </c>
      <c r="J16816" s="15" t="str">
        <f t="shared" si="1"/>
        <v>Relevant</v>
      </c>
    </row>
    <row r="16817" ht="22.5" customHeight="1">
      <c r="A16817" s="9" t="s">
        <v>45907</v>
      </c>
      <c r="B16817" s="10">
        <v>45661.333333333336</v>
      </c>
      <c r="C16817" s="11" t="s">
        <v>11266</v>
      </c>
      <c r="D16817" s="12">
        <v>1.0</v>
      </c>
      <c r="E16817" s="10" t="s">
        <v>70</v>
      </c>
      <c r="F16817" s="12">
        <v>2025.0</v>
      </c>
      <c r="G16817" s="13" t="s">
        <v>13</v>
      </c>
      <c r="H16817" s="14" t="s">
        <v>45908</v>
      </c>
      <c r="I16817" s="12">
        <v>3263.0</v>
      </c>
      <c r="J16817" s="15" t="str">
        <f t="shared" si="1"/>
        <v>Relevant</v>
      </c>
    </row>
    <row r="16818" ht="22.5" customHeight="1">
      <c r="A16818" s="9" t="s">
        <v>45909</v>
      </c>
      <c r="B16818" s="10">
        <v>45629.5678125</v>
      </c>
      <c r="C16818" s="11" t="s">
        <v>22077</v>
      </c>
      <c r="D16818" s="12">
        <v>12.0</v>
      </c>
      <c r="E16818" s="10" t="s">
        <v>26</v>
      </c>
      <c r="F16818" s="12">
        <v>2024.0</v>
      </c>
      <c r="G16818" s="13" t="s">
        <v>13</v>
      </c>
      <c r="H16818" s="14" t="s">
        <v>778</v>
      </c>
      <c r="I16818" s="12">
        <v>150.0</v>
      </c>
      <c r="J16818" s="15" t="str">
        <f t="shared" si="1"/>
        <v>Irrelevant</v>
      </c>
    </row>
    <row r="16819" ht="22.5" customHeight="1">
      <c r="A16819" s="9" t="s">
        <v>45910</v>
      </c>
      <c r="B16819" s="10">
        <v>45600.67061342593</v>
      </c>
      <c r="C16819" s="11" t="s">
        <v>45911</v>
      </c>
      <c r="D16819" s="12">
        <v>11.0</v>
      </c>
      <c r="E16819" s="10" t="s">
        <v>17</v>
      </c>
      <c r="F16819" s="12">
        <v>2024.0</v>
      </c>
      <c r="G16819" s="13" t="s">
        <v>13</v>
      </c>
      <c r="H16819" s="14" t="s">
        <v>259</v>
      </c>
      <c r="I16819" s="12">
        <v>303.0</v>
      </c>
      <c r="J16819" s="15" t="str">
        <f t="shared" si="1"/>
        <v>Relevant</v>
      </c>
    </row>
    <row r="16820" ht="22.5" customHeight="1">
      <c r="A16820" s="9" t="s">
        <v>45912</v>
      </c>
      <c r="B16820" s="10">
        <v>45587.64412037037</v>
      </c>
      <c r="C16820" s="11" t="s">
        <v>45913</v>
      </c>
      <c r="D16820" s="12">
        <v>10.0</v>
      </c>
      <c r="E16820" s="10" t="s">
        <v>42</v>
      </c>
      <c r="F16820" s="12">
        <v>2024.0</v>
      </c>
      <c r="G16820" s="13" t="s">
        <v>13</v>
      </c>
      <c r="H16820" s="14" t="s">
        <v>175</v>
      </c>
      <c r="I16820" s="12">
        <v>27.0</v>
      </c>
      <c r="J16820" s="15" t="str">
        <f t="shared" si="1"/>
        <v>Irrelevant</v>
      </c>
    </row>
    <row r="16821" ht="22.5" customHeight="1">
      <c r="A16821" s="9" t="s">
        <v>45914</v>
      </c>
      <c r="B16821" s="10">
        <v>45539.48395833333</v>
      </c>
      <c r="C16821" s="11" t="s">
        <v>45915</v>
      </c>
      <c r="D16821" s="12">
        <v>9.0</v>
      </c>
      <c r="E16821" s="10" t="s">
        <v>114</v>
      </c>
      <c r="F16821" s="12">
        <v>2024.0</v>
      </c>
      <c r="G16821" s="13" t="s">
        <v>13</v>
      </c>
      <c r="H16821" s="14" t="s">
        <v>45916</v>
      </c>
      <c r="I16821" s="12">
        <v>253.0</v>
      </c>
      <c r="J16821" s="15" t="str">
        <f t="shared" si="1"/>
        <v>Irrelevant</v>
      </c>
    </row>
    <row r="16822" ht="22.5" customHeight="1">
      <c r="A16822" s="9" t="s">
        <v>45917</v>
      </c>
      <c r="B16822" s="10">
        <v>45617.51043981482</v>
      </c>
      <c r="C16822" s="11" t="s">
        <v>45918</v>
      </c>
      <c r="D16822" s="12">
        <v>11.0</v>
      </c>
      <c r="E16822" s="10" t="s">
        <v>17</v>
      </c>
      <c r="F16822" s="12">
        <v>2024.0</v>
      </c>
      <c r="G16822" s="13" t="s">
        <v>45919</v>
      </c>
      <c r="H16822" s="14" t="s">
        <v>45920</v>
      </c>
      <c r="I16822" s="12">
        <v>1146.0</v>
      </c>
      <c r="J16822" s="15" t="str">
        <f t="shared" si="1"/>
        <v>Relevant</v>
      </c>
    </row>
    <row r="16823" ht="22.5" customHeight="1">
      <c r="A16823" s="9" t="s">
        <v>45921</v>
      </c>
      <c r="B16823" s="10">
        <v>45652.45625</v>
      </c>
      <c r="C16823" s="11" t="s">
        <v>33192</v>
      </c>
      <c r="D16823" s="12">
        <v>12.0</v>
      </c>
      <c r="E16823" s="10" t="s">
        <v>26</v>
      </c>
      <c r="F16823" s="12">
        <v>2024.0</v>
      </c>
      <c r="G16823" s="13" t="s">
        <v>45922</v>
      </c>
      <c r="H16823" s="14" t="s">
        <v>45923</v>
      </c>
      <c r="I16823" s="12">
        <v>28789.0</v>
      </c>
      <c r="J16823" s="15" t="str">
        <f t="shared" si="1"/>
        <v>Relevant</v>
      </c>
    </row>
    <row r="16824" ht="22.5" customHeight="1">
      <c r="A16824" s="9" t="s">
        <v>45924</v>
      </c>
      <c r="B16824" s="10">
        <v>45662.49395833333</v>
      </c>
      <c r="C16824" s="11" t="s">
        <v>45925</v>
      </c>
      <c r="D16824" s="12">
        <v>1.0</v>
      </c>
      <c r="E16824" s="10" t="s">
        <v>70</v>
      </c>
      <c r="F16824" s="12">
        <v>2025.0</v>
      </c>
      <c r="G16824" s="13" t="s">
        <v>45926</v>
      </c>
      <c r="H16824" s="14" t="s">
        <v>45927</v>
      </c>
      <c r="I16824" s="12">
        <v>406.0</v>
      </c>
      <c r="J16824" s="15" t="str">
        <f t="shared" si="1"/>
        <v>Relevant</v>
      </c>
    </row>
    <row r="16825" ht="22.5" customHeight="1">
      <c r="A16825" s="9" t="s">
        <v>45928</v>
      </c>
      <c r="B16825" s="10">
        <v>45597.22261417824</v>
      </c>
      <c r="C16825" s="11" t="s">
        <v>45929</v>
      </c>
      <c r="D16825" s="12">
        <v>11.0</v>
      </c>
      <c r="E16825" s="10" t="s">
        <v>17</v>
      </c>
      <c r="F16825" s="12">
        <v>2024.0</v>
      </c>
      <c r="G16825" s="13" t="s">
        <v>45930</v>
      </c>
      <c r="H16825" s="14" t="s">
        <v>45931</v>
      </c>
      <c r="I16825" s="12">
        <v>1.2767834E7</v>
      </c>
      <c r="J16825" s="15" t="str">
        <f t="shared" si="1"/>
        <v>Relevant</v>
      </c>
    </row>
    <row r="16826" ht="22.5" customHeight="1">
      <c r="A16826" s="9" t="s">
        <v>45932</v>
      </c>
      <c r="B16826" s="10">
        <v>45593.476585648146</v>
      </c>
      <c r="C16826" s="11" t="s">
        <v>93</v>
      </c>
      <c r="D16826" s="12">
        <v>10.0</v>
      </c>
      <c r="E16826" s="10" t="s">
        <v>42</v>
      </c>
      <c r="F16826" s="12">
        <v>2024.0</v>
      </c>
      <c r="G16826" s="13" t="s">
        <v>13</v>
      </c>
      <c r="H16826" s="14" t="s">
        <v>45933</v>
      </c>
      <c r="I16826" s="12">
        <v>240.0</v>
      </c>
      <c r="J16826" s="15" t="str">
        <f t="shared" si="1"/>
        <v>Relevant</v>
      </c>
    </row>
    <row r="16827" ht="22.5" customHeight="1">
      <c r="A16827" s="9" t="s">
        <v>45934</v>
      </c>
      <c r="B16827" s="10">
        <v>45586.49969907408</v>
      </c>
      <c r="C16827" s="11" t="s">
        <v>45935</v>
      </c>
      <c r="D16827" s="12">
        <v>10.0</v>
      </c>
      <c r="E16827" s="10" t="s">
        <v>42</v>
      </c>
      <c r="F16827" s="12">
        <v>2024.0</v>
      </c>
      <c r="G16827" s="13" t="s">
        <v>45936</v>
      </c>
      <c r="H16827" s="14" t="s">
        <v>45937</v>
      </c>
      <c r="I16827" s="12">
        <v>344064.0</v>
      </c>
      <c r="J16827" s="15" t="str">
        <f t="shared" si="1"/>
        <v>Relevant</v>
      </c>
    </row>
    <row r="16828" ht="22.5" customHeight="1">
      <c r="A16828" s="9" t="s">
        <v>45938</v>
      </c>
      <c r="B16828" s="10">
        <v>45717.687951388885</v>
      </c>
      <c r="C16828" s="11" t="s">
        <v>45939</v>
      </c>
      <c r="D16828" s="12">
        <v>3.0</v>
      </c>
      <c r="E16828" s="10" t="s">
        <v>59</v>
      </c>
      <c r="F16828" s="12">
        <v>2025.0</v>
      </c>
      <c r="G16828" s="13" t="s">
        <v>45940</v>
      </c>
      <c r="H16828" s="14" t="s">
        <v>45941</v>
      </c>
      <c r="I16828" s="12">
        <v>25580.0</v>
      </c>
      <c r="J16828" s="15" t="str">
        <f t="shared" si="1"/>
        <v>Relevant</v>
      </c>
    </row>
    <row r="16829" ht="22.5" customHeight="1">
      <c r="A16829" s="9" t="s">
        <v>45942</v>
      </c>
      <c r="B16829" s="10">
        <v>45615.62578703704</v>
      </c>
      <c r="C16829" s="11" t="s">
        <v>21655</v>
      </c>
      <c r="D16829" s="12">
        <v>11.0</v>
      </c>
      <c r="E16829" s="10" t="s">
        <v>17</v>
      </c>
      <c r="F16829" s="12">
        <v>2024.0</v>
      </c>
      <c r="G16829" s="13" t="s">
        <v>13</v>
      </c>
      <c r="H16829" s="14" t="s">
        <v>5841</v>
      </c>
      <c r="I16829" s="12">
        <v>971.0</v>
      </c>
      <c r="J16829" s="15" t="str">
        <f t="shared" si="1"/>
        <v>Relevant</v>
      </c>
    </row>
    <row r="16830" ht="22.5" customHeight="1">
      <c r="A16830" s="9" t="s">
        <v>45943</v>
      </c>
      <c r="B16830" s="10">
        <v>45646.33864583333</v>
      </c>
      <c r="C16830" s="11" t="s">
        <v>45944</v>
      </c>
      <c r="D16830" s="12">
        <v>12.0</v>
      </c>
      <c r="E16830" s="10" t="s">
        <v>26</v>
      </c>
      <c r="F16830" s="12">
        <v>2024.0</v>
      </c>
      <c r="G16830" s="13" t="s">
        <v>13</v>
      </c>
      <c r="H16830" s="14" t="s">
        <v>5052</v>
      </c>
      <c r="I16830" s="12">
        <v>25.0</v>
      </c>
      <c r="J16830" s="15" t="str">
        <f t="shared" si="1"/>
        <v>Irrelevant</v>
      </c>
    </row>
    <row r="16831" ht="22.5" customHeight="1">
      <c r="A16831" s="9" t="s">
        <v>45945</v>
      </c>
      <c r="B16831" s="10">
        <v>45703.64380787037</v>
      </c>
      <c r="C16831" s="11" t="s">
        <v>45946</v>
      </c>
      <c r="D16831" s="12">
        <v>2.0</v>
      </c>
      <c r="E16831" s="10" t="s">
        <v>12</v>
      </c>
      <c r="F16831" s="12">
        <v>2025.0</v>
      </c>
      <c r="G16831" s="13" t="s">
        <v>13</v>
      </c>
      <c r="H16831" s="14" t="s">
        <v>45947</v>
      </c>
      <c r="I16831" s="12">
        <v>1691.0</v>
      </c>
      <c r="J16831" s="15" t="str">
        <f t="shared" si="1"/>
        <v>Relevant</v>
      </c>
    </row>
    <row r="16832" ht="22.5" customHeight="1">
      <c r="A16832" s="9" t="s">
        <v>45948</v>
      </c>
      <c r="B16832" s="10">
        <v>45602.46042824074</v>
      </c>
      <c r="C16832" s="11" t="s">
        <v>10173</v>
      </c>
      <c r="D16832" s="12">
        <v>11.0</v>
      </c>
      <c r="E16832" s="10" t="s">
        <v>17</v>
      </c>
      <c r="F16832" s="12">
        <v>2024.0</v>
      </c>
      <c r="G16832" s="13" t="s">
        <v>45949</v>
      </c>
      <c r="H16832" s="14" t="s">
        <v>45950</v>
      </c>
      <c r="I16832" s="12">
        <v>3353645.0</v>
      </c>
      <c r="J16832" s="15" t="str">
        <f t="shared" si="1"/>
        <v>Irrelevant</v>
      </c>
    </row>
    <row r="16833" ht="22.5" customHeight="1">
      <c r="A16833" s="9" t="s">
        <v>45951</v>
      </c>
      <c r="B16833" s="10">
        <v>45606.73100694444</v>
      </c>
      <c r="C16833" s="11" t="s">
        <v>45952</v>
      </c>
      <c r="D16833" s="12">
        <v>11.0</v>
      </c>
      <c r="E16833" s="10" t="s">
        <v>17</v>
      </c>
      <c r="F16833" s="12">
        <v>2024.0</v>
      </c>
      <c r="G16833" s="13" t="s">
        <v>13</v>
      </c>
      <c r="H16833" s="14" t="s">
        <v>45953</v>
      </c>
      <c r="I16833" s="12">
        <v>320.0</v>
      </c>
      <c r="J16833" s="15" t="str">
        <f t="shared" si="1"/>
        <v>Irrelevant</v>
      </c>
    </row>
    <row r="16834" ht="22.5" customHeight="1">
      <c r="A16834" s="9" t="s">
        <v>45954</v>
      </c>
      <c r="B16834" s="10">
        <v>45473.685752314814</v>
      </c>
      <c r="C16834" s="11" t="s">
        <v>45955</v>
      </c>
      <c r="D16834" s="12">
        <v>6.0</v>
      </c>
      <c r="E16834" s="10" t="s">
        <v>34</v>
      </c>
      <c r="F16834" s="12">
        <v>2024.0</v>
      </c>
      <c r="G16834" s="13" t="s">
        <v>13</v>
      </c>
      <c r="H16834" s="14" t="s">
        <v>56</v>
      </c>
      <c r="I16834" s="12">
        <v>27.0</v>
      </c>
      <c r="J16834" s="15" t="str">
        <f t="shared" si="1"/>
        <v>Relevant</v>
      </c>
    </row>
    <row r="16835" ht="22.5" customHeight="1">
      <c r="A16835" s="9" t="s">
        <v>45956</v>
      </c>
      <c r="B16835" s="10">
        <v>45576.49446509259</v>
      </c>
      <c r="C16835" s="11" t="s">
        <v>45957</v>
      </c>
      <c r="D16835" s="12">
        <v>10.0</v>
      </c>
      <c r="E16835" s="10" t="s">
        <v>42</v>
      </c>
      <c r="F16835" s="12">
        <v>2024.0</v>
      </c>
      <c r="G16835" s="13" t="s">
        <v>45958</v>
      </c>
      <c r="H16835" s="14" t="s">
        <v>45959</v>
      </c>
      <c r="I16835" s="12">
        <v>0.0</v>
      </c>
      <c r="J16835" s="15" t="str">
        <f t="shared" si="1"/>
        <v>Relevant</v>
      </c>
    </row>
    <row r="16836" ht="22.5" customHeight="1">
      <c r="A16836" s="9" t="s">
        <v>45960</v>
      </c>
      <c r="B16836" s="10">
        <v>45696.900092592594</v>
      </c>
      <c r="C16836" s="11" t="s">
        <v>10130</v>
      </c>
      <c r="D16836" s="12">
        <v>2.0</v>
      </c>
      <c r="E16836" s="10" t="s">
        <v>12</v>
      </c>
      <c r="F16836" s="12">
        <v>2025.0</v>
      </c>
      <c r="G16836" s="13" t="s">
        <v>13</v>
      </c>
      <c r="H16836" s="14" t="s">
        <v>14</v>
      </c>
      <c r="I16836" s="12">
        <v>13.0</v>
      </c>
      <c r="J16836" s="15" t="str">
        <f t="shared" si="1"/>
        <v>Relevant</v>
      </c>
    </row>
    <row r="16837" ht="22.5" customHeight="1">
      <c r="A16837" s="9" t="s">
        <v>45961</v>
      </c>
      <c r="B16837" s="10">
        <v>45571.65454861111</v>
      </c>
      <c r="C16837" s="11" t="s">
        <v>12055</v>
      </c>
      <c r="D16837" s="12">
        <v>10.0</v>
      </c>
      <c r="E16837" s="10" t="s">
        <v>42</v>
      </c>
      <c r="F16837" s="12">
        <v>2024.0</v>
      </c>
      <c r="G16837" s="13" t="s">
        <v>13</v>
      </c>
      <c r="H16837" s="14" t="s">
        <v>45962</v>
      </c>
      <c r="I16837" s="12">
        <v>4369.0</v>
      </c>
      <c r="J16837" s="15" t="str">
        <f t="shared" si="1"/>
        <v>Relevant</v>
      </c>
    </row>
    <row r="16838" ht="22.5" customHeight="1">
      <c r="A16838" s="9" t="s">
        <v>45963</v>
      </c>
      <c r="B16838" s="10">
        <v>45633.56695601852</v>
      </c>
      <c r="C16838" s="11" t="s">
        <v>17446</v>
      </c>
      <c r="D16838" s="12">
        <v>12.0</v>
      </c>
      <c r="E16838" s="10" t="s">
        <v>26</v>
      </c>
      <c r="F16838" s="12">
        <v>2024.0</v>
      </c>
      <c r="G16838" s="13" t="s">
        <v>45964</v>
      </c>
      <c r="H16838" s="14" t="s">
        <v>45965</v>
      </c>
      <c r="I16838" s="12">
        <v>1996631.0</v>
      </c>
      <c r="J16838" s="15" t="str">
        <f t="shared" si="1"/>
        <v>Irrelevant</v>
      </c>
    </row>
    <row r="16839" ht="22.5" customHeight="1">
      <c r="A16839" s="9" t="s">
        <v>45966</v>
      </c>
      <c r="B16839" s="10">
        <v>45539.28475694444</v>
      </c>
      <c r="C16839" s="11" t="s">
        <v>45967</v>
      </c>
      <c r="D16839" s="12">
        <v>9.0</v>
      </c>
      <c r="E16839" s="10" t="s">
        <v>114</v>
      </c>
      <c r="F16839" s="12">
        <v>2024.0</v>
      </c>
      <c r="G16839" s="13" t="s">
        <v>45968</v>
      </c>
      <c r="H16839" s="14" t="s">
        <v>45969</v>
      </c>
      <c r="I16839" s="12">
        <v>9486916.0</v>
      </c>
      <c r="J16839" s="15" t="str">
        <f t="shared" si="1"/>
        <v>Relevant</v>
      </c>
    </row>
    <row r="16840" ht="22.5" customHeight="1">
      <c r="A16840" s="9" t="s">
        <v>45970</v>
      </c>
      <c r="B16840" s="10">
        <v>45707.344293981485</v>
      </c>
      <c r="C16840" s="11" t="s">
        <v>45971</v>
      </c>
      <c r="D16840" s="12">
        <v>2.0</v>
      </c>
      <c r="E16840" s="10" t="s">
        <v>12</v>
      </c>
      <c r="F16840" s="12">
        <v>2025.0</v>
      </c>
      <c r="G16840" s="13" t="s">
        <v>13</v>
      </c>
      <c r="H16840" s="14" t="s">
        <v>11492</v>
      </c>
      <c r="I16840" s="12">
        <v>396.0</v>
      </c>
      <c r="J16840" s="15" t="str">
        <f t="shared" si="1"/>
        <v>Irrelevant</v>
      </c>
    </row>
    <row r="16841" ht="22.5" customHeight="1">
      <c r="A16841" s="9" t="s">
        <v>45972</v>
      </c>
      <c r="B16841" s="10">
        <v>45616.803819444445</v>
      </c>
      <c r="C16841" s="11" t="s">
        <v>3997</v>
      </c>
      <c r="D16841" s="12">
        <v>11.0</v>
      </c>
      <c r="E16841" s="10" t="s">
        <v>17</v>
      </c>
      <c r="F16841" s="12">
        <v>2024.0</v>
      </c>
      <c r="G16841" s="13" t="s">
        <v>13</v>
      </c>
      <c r="H16841" s="14" t="s">
        <v>11792</v>
      </c>
      <c r="I16841" s="12">
        <v>910.0</v>
      </c>
      <c r="J16841" s="15" t="str">
        <f t="shared" si="1"/>
        <v>Relevant</v>
      </c>
    </row>
    <row r="16842" ht="22.5" customHeight="1">
      <c r="A16842" s="9" t="s">
        <v>45973</v>
      </c>
      <c r="B16842" s="10">
        <v>45610.24883101852</v>
      </c>
      <c r="C16842" s="11" t="s">
        <v>24018</v>
      </c>
      <c r="D16842" s="12">
        <v>11.0</v>
      </c>
      <c r="E16842" s="10" t="s">
        <v>17</v>
      </c>
      <c r="F16842" s="12">
        <v>2024.0</v>
      </c>
      <c r="G16842" s="13" t="s">
        <v>13</v>
      </c>
      <c r="H16842" s="14" t="s">
        <v>3155</v>
      </c>
      <c r="I16842" s="12">
        <v>911.0</v>
      </c>
      <c r="J16842" s="15" t="str">
        <f t="shared" si="1"/>
        <v>Relevant</v>
      </c>
    </row>
    <row r="16843" ht="22.5" customHeight="1">
      <c r="A16843" s="9" t="s">
        <v>45974</v>
      </c>
      <c r="B16843" s="10">
        <v>45613.47912037037</v>
      </c>
      <c r="C16843" s="11" t="s">
        <v>45975</v>
      </c>
      <c r="D16843" s="12">
        <v>11.0</v>
      </c>
      <c r="E16843" s="10" t="s">
        <v>17</v>
      </c>
      <c r="F16843" s="12">
        <v>2024.0</v>
      </c>
      <c r="G16843" s="13" t="s">
        <v>13</v>
      </c>
      <c r="H16843" s="14" t="s">
        <v>45976</v>
      </c>
      <c r="I16843" s="12">
        <v>49493.0</v>
      </c>
      <c r="J16843" s="15" t="str">
        <f t="shared" si="1"/>
        <v>Relevant</v>
      </c>
    </row>
    <row r="16844" ht="22.5" customHeight="1">
      <c r="A16844" s="9" t="s">
        <v>45977</v>
      </c>
      <c r="B16844" s="10">
        <v>45449.32341435185</v>
      </c>
      <c r="C16844" s="11" t="s">
        <v>45978</v>
      </c>
      <c r="D16844" s="12">
        <v>6.0</v>
      </c>
      <c r="E16844" s="10" t="s">
        <v>34</v>
      </c>
      <c r="F16844" s="12">
        <v>2024.0</v>
      </c>
      <c r="G16844" s="13" t="s">
        <v>45979</v>
      </c>
      <c r="H16844" s="14" t="s">
        <v>45980</v>
      </c>
      <c r="I16844" s="12">
        <v>0.0</v>
      </c>
      <c r="J16844" s="15" t="str">
        <f t="shared" si="1"/>
        <v>Irrelevant</v>
      </c>
    </row>
    <row r="16845" ht="22.5" customHeight="1">
      <c r="A16845" s="9" t="s">
        <v>45981</v>
      </c>
      <c r="B16845" s="10">
        <v>45696.929768518516</v>
      </c>
      <c r="C16845" s="11" t="s">
        <v>45982</v>
      </c>
      <c r="D16845" s="12">
        <v>2.0</v>
      </c>
      <c r="E16845" s="10" t="s">
        <v>12</v>
      </c>
      <c r="F16845" s="12">
        <v>2025.0</v>
      </c>
      <c r="G16845" s="13" t="s">
        <v>13</v>
      </c>
      <c r="H16845" s="14" t="s">
        <v>2483</v>
      </c>
      <c r="I16845" s="12">
        <v>2790.0</v>
      </c>
      <c r="J16845" s="15" t="str">
        <f t="shared" si="1"/>
        <v>Relevant</v>
      </c>
    </row>
    <row r="16846" ht="22.5" customHeight="1">
      <c r="A16846" s="9" t="s">
        <v>45983</v>
      </c>
      <c r="B16846" s="10">
        <v>45621.64886574074</v>
      </c>
      <c r="C16846" s="11" t="s">
        <v>45984</v>
      </c>
      <c r="D16846" s="12">
        <v>11.0</v>
      </c>
      <c r="E16846" s="10" t="s">
        <v>17</v>
      </c>
      <c r="F16846" s="12">
        <v>2024.0</v>
      </c>
      <c r="G16846" s="13" t="s">
        <v>13</v>
      </c>
      <c r="H16846" s="14" t="s">
        <v>220</v>
      </c>
      <c r="I16846" s="12">
        <v>321.0</v>
      </c>
      <c r="J16846" s="15" t="str">
        <f t="shared" si="1"/>
        <v>Relevant</v>
      </c>
    </row>
    <row r="16847" ht="22.5" customHeight="1">
      <c r="A16847" s="9" t="s">
        <v>45985</v>
      </c>
      <c r="B16847" s="10">
        <v>45614.55416666667</v>
      </c>
      <c r="C16847" s="11" t="s">
        <v>45986</v>
      </c>
      <c r="D16847" s="12">
        <v>11.0</v>
      </c>
      <c r="E16847" s="10" t="s">
        <v>17</v>
      </c>
      <c r="F16847" s="12">
        <v>2024.0</v>
      </c>
      <c r="G16847" s="13" t="s">
        <v>13</v>
      </c>
      <c r="H16847" s="14" t="s">
        <v>45987</v>
      </c>
      <c r="I16847" s="12">
        <v>2210404.0</v>
      </c>
      <c r="J16847" s="15" t="str">
        <f t="shared" si="1"/>
        <v>Relevant</v>
      </c>
    </row>
    <row r="16848" ht="22.5" customHeight="1">
      <c r="A16848" s="9" t="s">
        <v>45988</v>
      </c>
      <c r="B16848" s="10">
        <v>45615.013391203705</v>
      </c>
      <c r="C16848" s="11" t="s">
        <v>45989</v>
      </c>
      <c r="D16848" s="12">
        <v>11.0</v>
      </c>
      <c r="E16848" s="10" t="s">
        <v>17</v>
      </c>
      <c r="F16848" s="12">
        <v>2024.0</v>
      </c>
      <c r="G16848" s="13" t="s">
        <v>13</v>
      </c>
      <c r="H16848" s="14" t="s">
        <v>45990</v>
      </c>
      <c r="I16848" s="12">
        <v>518.0</v>
      </c>
      <c r="J16848" s="15" t="str">
        <f t="shared" si="1"/>
        <v>Relevant</v>
      </c>
    </row>
    <row r="16849" ht="22.5" customHeight="1">
      <c r="A16849" s="9" t="s">
        <v>45991</v>
      </c>
      <c r="B16849" s="10">
        <v>45593.316608796296</v>
      </c>
      <c r="C16849" s="11" t="s">
        <v>629</v>
      </c>
      <c r="D16849" s="12">
        <v>10.0</v>
      </c>
      <c r="E16849" s="10" t="s">
        <v>42</v>
      </c>
      <c r="F16849" s="12">
        <v>2024.0</v>
      </c>
      <c r="G16849" s="13" t="s">
        <v>13</v>
      </c>
      <c r="H16849" s="14" t="s">
        <v>97</v>
      </c>
      <c r="I16849" s="12">
        <v>1841.0</v>
      </c>
      <c r="J16849" s="15" t="str">
        <f t="shared" si="1"/>
        <v>Relevant</v>
      </c>
    </row>
    <row r="16850" ht="22.5" customHeight="1">
      <c r="A16850" s="9" t="s">
        <v>45992</v>
      </c>
      <c r="B16850" s="10">
        <v>45437.97618055555</v>
      </c>
      <c r="C16850" s="11" t="s">
        <v>45993</v>
      </c>
      <c r="D16850" s="12">
        <v>5.0</v>
      </c>
      <c r="E16850" s="10" t="s">
        <v>21</v>
      </c>
      <c r="F16850" s="12">
        <v>2024.0</v>
      </c>
      <c r="G16850" s="13" t="s">
        <v>13</v>
      </c>
      <c r="H16850" s="14" t="s">
        <v>45994</v>
      </c>
      <c r="I16850" s="12">
        <v>9674.0</v>
      </c>
      <c r="J16850" s="15" t="str">
        <f t="shared" si="1"/>
        <v>Irrelevant</v>
      </c>
    </row>
    <row r="16851" ht="22.5" customHeight="1">
      <c r="A16851" s="9" t="s">
        <v>45995</v>
      </c>
      <c r="B16851" s="10">
        <v>45703.015543981484</v>
      </c>
      <c r="C16851" s="11" t="s">
        <v>24875</v>
      </c>
      <c r="D16851" s="12">
        <v>2.0</v>
      </c>
      <c r="E16851" s="10" t="s">
        <v>12</v>
      </c>
      <c r="F16851" s="12">
        <v>2025.0</v>
      </c>
      <c r="G16851" s="13" t="s">
        <v>45996</v>
      </c>
      <c r="H16851" s="14" t="s">
        <v>45997</v>
      </c>
      <c r="I16851" s="12">
        <v>292628.0</v>
      </c>
      <c r="J16851" s="15" t="str">
        <f t="shared" si="1"/>
        <v>Relevant</v>
      </c>
    </row>
    <row r="16852" ht="22.5" customHeight="1">
      <c r="A16852" s="9" t="s">
        <v>45998</v>
      </c>
      <c r="B16852" s="10">
        <v>45619.49833333334</v>
      </c>
      <c r="C16852" s="11" t="s">
        <v>45999</v>
      </c>
      <c r="D16852" s="12">
        <v>11.0</v>
      </c>
      <c r="E16852" s="10" t="s">
        <v>17</v>
      </c>
      <c r="F16852" s="12">
        <v>2024.0</v>
      </c>
      <c r="G16852" s="13" t="s">
        <v>46000</v>
      </c>
      <c r="H16852" s="14" t="s">
        <v>46001</v>
      </c>
      <c r="I16852" s="12">
        <v>0.0</v>
      </c>
      <c r="J16852" s="15" t="str">
        <f t="shared" si="1"/>
        <v>Relevant</v>
      </c>
    </row>
    <row r="16853" ht="22.5" customHeight="1">
      <c r="A16853" s="9" t="s">
        <v>46002</v>
      </c>
      <c r="B16853" s="10">
        <v>45579.59443469907</v>
      </c>
      <c r="C16853" s="11" t="s">
        <v>46003</v>
      </c>
      <c r="D16853" s="12">
        <v>10.0</v>
      </c>
      <c r="E16853" s="10" t="s">
        <v>42</v>
      </c>
      <c r="F16853" s="12">
        <v>2024.0</v>
      </c>
      <c r="G16853" s="13" t="s">
        <v>23019</v>
      </c>
      <c r="H16853" s="14" t="str">
        <f>IFERROR(__xludf.DUMMYFUNCTION("TRIM(REGEXREPLACE(GOOGLETRANSLATE(G16853,""auto"",""en""),""(?i)\b(RT|QT)\s*@?\w*:?\s*|https?://\S+|@\w+|#\w+|[^\x00-\x7F]|[^\w\s]"",""""))"),"The government has banned firecrackers in Delhi from today till January 1")</f>
        <v>The government has banned firecrackers in Delhi from today till January 1</v>
      </c>
      <c r="I16853" s="12">
        <v>12034.0</v>
      </c>
      <c r="J16853" s="15" t="str">
        <f t="shared" si="1"/>
        <v>Irrelevant</v>
      </c>
    </row>
    <row r="16854" ht="22.5" customHeight="1">
      <c r="A16854" s="9" t="s">
        <v>46004</v>
      </c>
      <c r="B16854" s="10">
        <v>45458.86210670139</v>
      </c>
      <c r="C16854" s="11" t="s">
        <v>46005</v>
      </c>
      <c r="D16854" s="12">
        <v>6.0</v>
      </c>
      <c r="E16854" s="10" t="s">
        <v>34</v>
      </c>
      <c r="F16854" s="12">
        <v>2024.0</v>
      </c>
      <c r="G16854" s="13" t="s">
        <v>46006</v>
      </c>
      <c r="H16854" s="14" t="s">
        <v>46007</v>
      </c>
      <c r="I16854" s="12">
        <v>188519.0</v>
      </c>
      <c r="J16854" s="15" t="str">
        <f t="shared" si="1"/>
        <v>Irrelevant</v>
      </c>
    </row>
    <row r="16855" ht="22.5" customHeight="1">
      <c r="A16855" s="9" t="s">
        <v>46008</v>
      </c>
      <c r="B16855" s="10">
        <v>45615.36548611111</v>
      </c>
      <c r="C16855" s="11" t="s">
        <v>30169</v>
      </c>
      <c r="D16855" s="12">
        <v>11.0</v>
      </c>
      <c r="E16855" s="10" t="s">
        <v>17</v>
      </c>
      <c r="F16855" s="12">
        <v>2024.0</v>
      </c>
      <c r="G16855" s="13" t="s">
        <v>13</v>
      </c>
      <c r="H16855" s="14" t="s">
        <v>781</v>
      </c>
      <c r="I16855" s="12">
        <v>284.0</v>
      </c>
      <c r="J16855" s="15" t="str">
        <f t="shared" si="1"/>
        <v>Irrelevant</v>
      </c>
    </row>
    <row r="16856" ht="22.5" customHeight="1">
      <c r="A16856" s="9" t="s">
        <v>46009</v>
      </c>
      <c r="B16856" s="10">
        <v>45596.84607638889</v>
      </c>
      <c r="C16856" s="11" t="s">
        <v>46010</v>
      </c>
      <c r="D16856" s="12">
        <v>10.0</v>
      </c>
      <c r="E16856" s="10" t="s">
        <v>42</v>
      </c>
      <c r="F16856" s="12">
        <v>2024.0</v>
      </c>
      <c r="G16856" s="13" t="s">
        <v>13</v>
      </c>
      <c r="H16856" s="14" t="s">
        <v>124</v>
      </c>
      <c r="I16856" s="12">
        <v>82.0</v>
      </c>
      <c r="J16856" s="15" t="str">
        <f t="shared" si="1"/>
        <v>Relevant</v>
      </c>
    </row>
    <row r="16857" ht="22.5" customHeight="1">
      <c r="A16857" s="9" t="s">
        <v>46011</v>
      </c>
      <c r="B16857" s="10">
        <v>45589.825694444444</v>
      </c>
      <c r="C16857" s="11" t="s">
        <v>14293</v>
      </c>
      <c r="D16857" s="12">
        <v>10.0</v>
      </c>
      <c r="E16857" s="10" t="s">
        <v>42</v>
      </c>
      <c r="F16857" s="12">
        <v>2024.0</v>
      </c>
      <c r="G16857" s="13" t="s">
        <v>46012</v>
      </c>
      <c r="H16857" s="14" t="s">
        <v>42500</v>
      </c>
      <c r="I16857" s="12">
        <v>0.0</v>
      </c>
      <c r="J16857" s="15" t="str">
        <f t="shared" si="1"/>
        <v>Relevant</v>
      </c>
    </row>
    <row r="16858" ht="22.5" customHeight="1">
      <c r="A16858" s="9" t="s">
        <v>46013</v>
      </c>
      <c r="B16858" s="10">
        <v>45448.43172453704</v>
      </c>
      <c r="C16858" s="11" t="s">
        <v>46014</v>
      </c>
      <c r="D16858" s="12">
        <v>6.0</v>
      </c>
      <c r="E16858" s="10" t="s">
        <v>34</v>
      </c>
      <c r="F16858" s="12">
        <v>2024.0</v>
      </c>
      <c r="G16858" s="13" t="s">
        <v>13</v>
      </c>
      <c r="H16858" s="14" t="s">
        <v>759</v>
      </c>
      <c r="I16858" s="12">
        <v>723.0</v>
      </c>
      <c r="J16858" s="15" t="str">
        <f t="shared" si="1"/>
        <v>Relevant</v>
      </c>
    </row>
    <row r="16859" ht="22.5" customHeight="1">
      <c r="A16859" s="9" t="s">
        <v>46015</v>
      </c>
      <c r="B16859" s="10">
        <v>45697.320393518516</v>
      </c>
      <c r="C16859" s="11" t="s">
        <v>46016</v>
      </c>
      <c r="D16859" s="12">
        <v>2.0</v>
      </c>
      <c r="E16859" s="10" t="s">
        <v>12</v>
      </c>
      <c r="F16859" s="12">
        <v>2025.0</v>
      </c>
      <c r="G16859" s="13" t="s">
        <v>13</v>
      </c>
      <c r="H16859" s="14" t="s">
        <v>14</v>
      </c>
      <c r="I16859" s="12">
        <v>2034.0</v>
      </c>
      <c r="J16859" s="15" t="str">
        <f t="shared" si="1"/>
        <v>Relevant</v>
      </c>
    </row>
    <row r="16860" ht="22.5" customHeight="1">
      <c r="A16860" s="9" t="s">
        <v>46017</v>
      </c>
      <c r="B16860" s="10">
        <v>45494.59003472222</v>
      </c>
      <c r="C16860" s="11" t="s">
        <v>46018</v>
      </c>
      <c r="D16860" s="12">
        <v>7.0</v>
      </c>
      <c r="E16860" s="10" t="s">
        <v>55</v>
      </c>
      <c r="F16860" s="12">
        <v>2024.0</v>
      </c>
      <c r="G16860" s="13" t="s">
        <v>13</v>
      </c>
      <c r="H16860" s="14" t="s">
        <v>3127</v>
      </c>
      <c r="I16860" s="12">
        <v>47353.0</v>
      </c>
      <c r="J16860" s="15" t="str">
        <f t="shared" si="1"/>
        <v>Irrelevant</v>
      </c>
    </row>
    <row r="16861" ht="22.5" customHeight="1">
      <c r="A16861" s="9" t="s">
        <v>46019</v>
      </c>
      <c r="B16861" s="10">
        <v>45551.438738425924</v>
      </c>
      <c r="C16861" s="11" t="s">
        <v>29125</v>
      </c>
      <c r="D16861" s="12">
        <v>9.0</v>
      </c>
      <c r="E16861" s="10" t="s">
        <v>114</v>
      </c>
      <c r="F16861" s="12">
        <v>2024.0</v>
      </c>
      <c r="G16861" s="13" t="s">
        <v>13</v>
      </c>
      <c r="H16861" s="14" t="s">
        <v>46020</v>
      </c>
      <c r="I16861" s="12">
        <v>1360.0</v>
      </c>
      <c r="J16861" s="15" t="str">
        <f t="shared" si="1"/>
        <v>Relevant</v>
      </c>
    </row>
    <row r="16862" ht="22.5" customHeight="1">
      <c r="A16862" s="9" t="s">
        <v>46021</v>
      </c>
      <c r="B16862" s="10">
        <v>45652.66013888889</v>
      </c>
      <c r="C16862" s="11" t="s">
        <v>46022</v>
      </c>
      <c r="D16862" s="12">
        <v>12.0</v>
      </c>
      <c r="E16862" s="10" t="s">
        <v>26</v>
      </c>
      <c r="F16862" s="12">
        <v>2024.0</v>
      </c>
      <c r="G16862" s="13" t="s">
        <v>13</v>
      </c>
      <c r="H16862" s="14" t="s">
        <v>18820</v>
      </c>
      <c r="I16862" s="12">
        <v>400.0</v>
      </c>
      <c r="J16862" s="15" t="str">
        <f t="shared" si="1"/>
        <v>Relevant</v>
      </c>
    </row>
    <row r="16863" ht="22.5" customHeight="1">
      <c r="A16863" s="9" t="s">
        <v>46023</v>
      </c>
      <c r="B16863" s="10">
        <v>45593.345972222225</v>
      </c>
      <c r="C16863" s="11" t="s">
        <v>3232</v>
      </c>
      <c r="D16863" s="12">
        <v>10.0</v>
      </c>
      <c r="E16863" s="10" t="s">
        <v>42</v>
      </c>
      <c r="F16863" s="12">
        <v>2024.0</v>
      </c>
      <c r="G16863" s="13" t="s">
        <v>13</v>
      </c>
      <c r="H16863" s="14" t="s">
        <v>3222</v>
      </c>
      <c r="I16863" s="12">
        <v>1937.0</v>
      </c>
      <c r="J16863" s="15" t="str">
        <f t="shared" si="1"/>
        <v>Irrelevant</v>
      </c>
    </row>
    <row r="16864" ht="22.5" customHeight="1">
      <c r="A16864" s="9" t="s">
        <v>46024</v>
      </c>
      <c r="B16864" s="10">
        <v>45587.96634259259</v>
      </c>
      <c r="C16864" s="11" t="s">
        <v>46025</v>
      </c>
      <c r="D16864" s="12">
        <v>10.0</v>
      </c>
      <c r="E16864" s="10" t="s">
        <v>42</v>
      </c>
      <c r="F16864" s="12">
        <v>2024.0</v>
      </c>
      <c r="G16864" s="13" t="s">
        <v>13</v>
      </c>
      <c r="H16864" s="14" t="s">
        <v>848</v>
      </c>
      <c r="I16864" s="12">
        <v>98.0</v>
      </c>
      <c r="J16864" s="15" t="str">
        <f t="shared" si="1"/>
        <v>Relevant</v>
      </c>
    </row>
    <row r="16865" ht="22.5" customHeight="1">
      <c r="A16865" s="9" t="s">
        <v>46026</v>
      </c>
      <c r="B16865" s="10">
        <v>45606.55002314815</v>
      </c>
      <c r="C16865" s="11" t="s">
        <v>46027</v>
      </c>
      <c r="D16865" s="12">
        <v>11.0</v>
      </c>
      <c r="E16865" s="10" t="s">
        <v>17</v>
      </c>
      <c r="F16865" s="12">
        <v>2024.0</v>
      </c>
      <c r="G16865" s="13" t="s">
        <v>46028</v>
      </c>
      <c r="H16865" s="14" t="s">
        <v>46029</v>
      </c>
      <c r="I16865" s="12">
        <v>379986.0</v>
      </c>
      <c r="J16865" s="15" t="str">
        <f t="shared" si="1"/>
        <v>Irrelevant</v>
      </c>
    </row>
    <row r="16866" ht="22.5" customHeight="1">
      <c r="A16866" s="9" t="s">
        <v>46030</v>
      </c>
      <c r="B16866" s="10">
        <v>45607.718206018515</v>
      </c>
      <c r="C16866" s="11" t="s">
        <v>15367</v>
      </c>
      <c r="D16866" s="12">
        <v>11.0</v>
      </c>
      <c r="E16866" s="10" t="s">
        <v>17</v>
      </c>
      <c r="F16866" s="12">
        <v>2024.0</v>
      </c>
      <c r="G16866" s="13" t="s">
        <v>46031</v>
      </c>
      <c r="H16866" s="14" t="s">
        <v>46032</v>
      </c>
      <c r="I16866" s="12">
        <v>0.0</v>
      </c>
      <c r="J16866" s="15" t="str">
        <f t="shared" si="1"/>
        <v>Relevant</v>
      </c>
    </row>
    <row r="16867" ht="22.5" customHeight="1">
      <c r="A16867" s="9" t="s">
        <v>46033</v>
      </c>
      <c r="B16867" s="10">
        <v>45422.982835648145</v>
      </c>
      <c r="C16867" s="11" t="s">
        <v>46034</v>
      </c>
      <c r="D16867" s="12">
        <v>5.0</v>
      </c>
      <c r="E16867" s="10" t="s">
        <v>21</v>
      </c>
      <c r="F16867" s="12">
        <v>2024.0</v>
      </c>
      <c r="G16867" s="13" t="s">
        <v>13</v>
      </c>
      <c r="H16867" s="14" t="s">
        <v>3531</v>
      </c>
      <c r="I16867" s="12">
        <v>267.0</v>
      </c>
      <c r="J16867" s="15" t="str">
        <f t="shared" si="1"/>
        <v>Relevant</v>
      </c>
    </row>
    <row r="16868" ht="22.5" customHeight="1">
      <c r="A16868" s="9" t="s">
        <v>46035</v>
      </c>
      <c r="B16868" s="10">
        <v>45696.92292824074</v>
      </c>
      <c r="C16868" s="11" t="s">
        <v>46036</v>
      </c>
      <c r="D16868" s="12">
        <v>2.0</v>
      </c>
      <c r="E16868" s="10" t="s">
        <v>12</v>
      </c>
      <c r="F16868" s="12">
        <v>2025.0</v>
      </c>
      <c r="G16868" s="13" t="s">
        <v>13</v>
      </c>
      <c r="H16868" s="14" t="s">
        <v>14</v>
      </c>
      <c r="I16868" s="12">
        <v>20.0</v>
      </c>
      <c r="J16868" s="15" t="str">
        <f t="shared" si="1"/>
        <v>Relevant</v>
      </c>
    </row>
    <row r="16869" ht="22.5" customHeight="1">
      <c r="A16869" s="9" t="s">
        <v>46037</v>
      </c>
      <c r="B16869" s="10">
        <v>45578.59494212963</v>
      </c>
      <c r="C16869" s="11" t="s">
        <v>46038</v>
      </c>
      <c r="D16869" s="12">
        <v>10.0</v>
      </c>
      <c r="E16869" s="10" t="s">
        <v>42</v>
      </c>
      <c r="F16869" s="12">
        <v>2024.0</v>
      </c>
      <c r="G16869" s="13" t="s">
        <v>13</v>
      </c>
      <c r="H16869" s="14" t="s">
        <v>15196</v>
      </c>
      <c r="I16869" s="12">
        <v>10275.0</v>
      </c>
      <c r="J16869" s="15" t="str">
        <f t="shared" si="1"/>
        <v>Relevant</v>
      </c>
    </row>
    <row r="16870" ht="22.5" customHeight="1">
      <c r="A16870" s="9" t="s">
        <v>46039</v>
      </c>
      <c r="B16870" s="10">
        <v>45626.42920138889</v>
      </c>
      <c r="C16870" s="11" t="s">
        <v>46040</v>
      </c>
      <c r="D16870" s="12">
        <v>11.0</v>
      </c>
      <c r="E16870" s="10" t="s">
        <v>17</v>
      </c>
      <c r="F16870" s="12">
        <v>2024.0</v>
      </c>
      <c r="G16870" s="13" t="s">
        <v>13</v>
      </c>
      <c r="H16870" s="14" t="s">
        <v>46041</v>
      </c>
      <c r="I16870" s="12">
        <v>19310.0</v>
      </c>
      <c r="J16870" s="15" t="str">
        <f t="shared" si="1"/>
        <v>Relevant</v>
      </c>
    </row>
    <row r="16871" ht="22.5" customHeight="1">
      <c r="A16871" s="9" t="s">
        <v>46042</v>
      </c>
      <c r="B16871" s="10">
        <v>45615.280439814815</v>
      </c>
      <c r="C16871" s="11" t="s">
        <v>46043</v>
      </c>
      <c r="D16871" s="12">
        <v>11.0</v>
      </c>
      <c r="E16871" s="10" t="s">
        <v>17</v>
      </c>
      <c r="F16871" s="12">
        <v>2024.0</v>
      </c>
      <c r="G16871" s="13" t="s">
        <v>13</v>
      </c>
      <c r="H16871" s="14" t="s">
        <v>31</v>
      </c>
      <c r="I16871" s="12">
        <v>314.0</v>
      </c>
      <c r="J16871" s="15" t="str">
        <f t="shared" si="1"/>
        <v>Relevant</v>
      </c>
    </row>
    <row r="16872" ht="22.5" customHeight="1">
      <c r="A16872" s="9" t="s">
        <v>46044</v>
      </c>
      <c r="B16872" s="10">
        <v>45743.27137731481</v>
      </c>
      <c r="C16872" s="11" t="s">
        <v>46045</v>
      </c>
      <c r="D16872" s="12">
        <v>3.0</v>
      </c>
      <c r="E16872" s="10" t="s">
        <v>59</v>
      </c>
      <c r="F16872" s="12">
        <v>2025.0</v>
      </c>
      <c r="G16872" s="13" t="s">
        <v>13</v>
      </c>
      <c r="H16872" s="14" t="s">
        <v>204</v>
      </c>
      <c r="I16872" s="12">
        <v>342.0</v>
      </c>
      <c r="J16872" s="15" t="str">
        <f t="shared" si="1"/>
        <v>Relevant</v>
      </c>
    </row>
    <row r="16873" ht="22.5" customHeight="1">
      <c r="A16873" s="9" t="s">
        <v>46046</v>
      </c>
      <c r="B16873" s="10">
        <v>45492.72553240741</v>
      </c>
      <c r="C16873" s="11" t="s">
        <v>46047</v>
      </c>
      <c r="D16873" s="12">
        <v>7.0</v>
      </c>
      <c r="E16873" s="10" t="s">
        <v>55</v>
      </c>
      <c r="F16873" s="12">
        <v>2024.0</v>
      </c>
      <c r="G16873" s="13" t="s">
        <v>13</v>
      </c>
      <c r="H16873" s="14" t="s">
        <v>214</v>
      </c>
      <c r="I16873" s="12">
        <v>443.0</v>
      </c>
      <c r="J16873" s="15" t="str">
        <f t="shared" si="1"/>
        <v>Relevant</v>
      </c>
    </row>
    <row r="16874" ht="22.5" customHeight="1">
      <c r="A16874" s="9" t="s">
        <v>46048</v>
      </c>
      <c r="B16874" s="10">
        <v>45408.90641203704</v>
      </c>
      <c r="C16874" s="11" t="s">
        <v>46049</v>
      </c>
      <c r="D16874" s="12">
        <v>4.0</v>
      </c>
      <c r="E16874" s="10" t="s">
        <v>274</v>
      </c>
      <c r="F16874" s="12">
        <v>2024.0</v>
      </c>
      <c r="G16874" s="13" t="s">
        <v>46050</v>
      </c>
      <c r="H16874" s="14" t="s">
        <v>46051</v>
      </c>
      <c r="I16874" s="12">
        <v>83548.0</v>
      </c>
      <c r="J16874" s="15" t="str">
        <f t="shared" si="1"/>
        <v>Irrelevant</v>
      </c>
    </row>
    <row r="16875" ht="22.5" customHeight="1">
      <c r="A16875" s="9" t="s">
        <v>46052</v>
      </c>
      <c r="B16875" s="10">
        <v>45597.418224375</v>
      </c>
      <c r="C16875" s="11" t="s">
        <v>46053</v>
      </c>
      <c r="D16875" s="12">
        <v>11.0</v>
      </c>
      <c r="E16875" s="10" t="s">
        <v>17</v>
      </c>
      <c r="F16875" s="12">
        <v>2024.0</v>
      </c>
      <c r="G16875" s="13" t="s">
        <v>46054</v>
      </c>
      <c r="H16875" s="14" t="s">
        <v>46055</v>
      </c>
      <c r="I16875" s="12">
        <v>1.2258608E7</v>
      </c>
      <c r="J16875" s="15" t="str">
        <f t="shared" si="1"/>
        <v>Relevant</v>
      </c>
    </row>
    <row r="16876" ht="22.5" customHeight="1">
      <c r="A16876" s="9" t="s">
        <v>46056</v>
      </c>
      <c r="B16876" s="10">
        <v>45615.40644675926</v>
      </c>
      <c r="C16876" s="11" t="s">
        <v>46057</v>
      </c>
      <c r="D16876" s="12">
        <v>11.0</v>
      </c>
      <c r="E16876" s="10" t="s">
        <v>17</v>
      </c>
      <c r="F16876" s="12">
        <v>2024.0</v>
      </c>
      <c r="G16876" s="13" t="s">
        <v>46058</v>
      </c>
      <c r="H16876" s="14" t="s">
        <v>46059</v>
      </c>
      <c r="I16876" s="12">
        <v>239814.0</v>
      </c>
      <c r="J16876" s="15" t="str">
        <f t="shared" si="1"/>
        <v>Relevant</v>
      </c>
    </row>
    <row r="16877" ht="22.5" customHeight="1">
      <c r="A16877" s="9" t="s">
        <v>46060</v>
      </c>
      <c r="B16877" s="10">
        <v>45588.645520833335</v>
      </c>
      <c r="C16877" s="11" t="s">
        <v>46061</v>
      </c>
      <c r="D16877" s="12">
        <v>10.0</v>
      </c>
      <c r="E16877" s="10" t="s">
        <v>42</v>
      </c>
      <c r="F16877" s="12">
        <v>2024.0</v>
      </c>
      <c r="G16877" s="13" t="s">
        <v>13</v>
      </c>
      <c r="H16877" s="14" t="s">
        <v>848</v>
      </c>
      <c r="I16877" s="12">
        <v>1244.0</v>
      </c>
      <c r="J16877" s="15" t="str">
        <f t="shared" si="1"/>
        <v>Relevant</v>
      </c>
    </row>
    <row r="16878" ht="22.5" customHeight="1">
      <c r="A16878" s="9" t="s">
        <v>46062</v>
      </c>
      <c r="B16878" s="10">
        <v>45696.8025462963</v>
      </c>
      <c r="C16878" s="11" t="s">
        <v>46063</v>
      </c>
      <c r="D16878" s="12">
        <v>2.0</v>
      </c>
      <c r="E16878" s="10" t="s">
        <v>12</v>
      </c>
      <c r="F16878" s="12">
        <v>2025.0</v>
      </c>
      <c r="G16878" s="13" t="s">
        <v>13</v>
      </c>
      <c r="H16878" s="14" t="s">
        <v>14</v>
      </c>
      <c r="I16878" s="12">
        <v>188.0</v>
      </c>
      <c r="J16878" s="15" t="str">
        <f t="shared" si="1"/>
        <v>Relevant</v>
      </c>
    </row>
    <row r="16879" ht="22.5" customHeight="1">
      <c r="A16879" s="9" t="s">
        <v>46064</v>
      </c>
      <c r="B16879" s="10">
        <v>45437.786886574075</v>
      </c>
      <c r="C16879" s="11" t="s">
        <v>46065</v>
      </c>
      <c r="D16879" s="12">
        <v>5.0</v>
      </c>
      <c r="E16879" s="10" t="s">
        <v>21</v>
      </c>
      <c r="F16879" s="12">
        <v>2024.0</v>
      </c>
      <c r="G16879" s="13" t="s">
        <v>13</v>
      </c>
      <c r="H16879" s="14" t="s">
        <v>46066</v>
      </c>
      <c r="I16879" s="12">
        <v>76.0</v>
      </c>
      <c r="J16879" s="15" t="str">
        <f t="shared" si="1"/>
        <v>Irrelevant</v>
      </c>
    </row>
    <row r="16880" ht="22.5" customHeight="1">
      <c r="A16880" s="9" t="s">
        <v>46067</v>
      </c>
      <c r="B16880" s="10">
        <v>45592.87023148148</v>
      </c>
      <c r="C16880" s="11" t="s">
        <v>46068</v>
      </c>
      <c r="D16880" s="12">
        <v>10.0</v>
      </c>
      <c r="E16880" s="10" t="s">
        <v>42</v>
      </c>
      <c r="F16880" s="12">
        <v>2024.0</v>
      </c>
      <c r="G16880" s="13" t="s">
        <v>13</v>
      </c>
      <c r="H16880" s="14" t="s">
        <v>97</v>
      </c>
      <c r="I16880" s="12">
        <v>112.0</v>
      </c>
      <c r="J16880" s="15" t="str">
        <f t="shared" si="1"/>
        <v>Relevant</v>
      </c>
    </row>
    <row r="16881" ht="22.5" customHeight="1">
      <c r="A16881" s="9" t="s">
        <v>46069</v>
      </c>
      <c r="B16881" s="10">
        <v>45548.65100694444</v>
      </c>
      <c r="C16881" s="11" t="s">
        <v>46070</v>
      </c>
      <c r="D16881" s="12">
        <v>9.0</v>
      </c>
      <c r="E16881" s="10" t="s">
        <v>114</v>
      </c>
      <c r="F16881" s="12">
        <v>2024.0</v>
      </c>
      <c r="G16881" s="13" t="s">
        <v>13</v>
      </c>
      <c r="H16881" s="14" t="s">
        <v>1426</v>
      </c>
      <c r="I16881" s="12">
        <v>258.0</v>
      </c>
      <c r="J16881" s="15" t="str">
        <f t="shared" si="1"/>
        <v>Irrelevant</v>
      </c>
    </row>
    <row r="16882" ht="22.5" customHeight="1">
      <c r="A16882" s="9" t="s">
        <v>46071</v>
      </c>
      <c r="B16882" s="10">
        <v>45610.60480324074</v>
      </c>
      <c r="C16882" s="11" t="s">
        <v>46072</v>
      </c>
      <c r="D16882" s="12">
        <v>11.0</v>
      </c>
      <c r="E16882" s="10" t="s">
        <v>17</v>
      </c>
      <c r="F16882" s="12">
        <v>2024.0</v>
      </c>
      <c r="G16882" s="13" t="s">
        <v>13</v>
      </c>
      <c r="H16882" s="14" t="s">
        <v>46073</v>
      </c>
      <c r="I16882" s="12">
        <v>1051.0</v>
      </c>
      <c r="J16882" s="15" t="str">
        <f t="shared" si="1"/>
        <v>Relevant</v>
      </c>
    </row>
    <row r="16883" ht="22.5" customHeight="1">
      <c r="A16883" s="9" t="s">
        <v>46074</v>
      </c>
      <c r="B16883" s="10">
        <v>45696.95912037037</v>
      </c>
      <c r="C16883" s="11" t="s">
        <v>46075</v>
      </c>
      <c r="D16883" s="12">
        <v>2.0</v>
      </c>
      <c r="E16883" s="10" t="s">
        <v>12</v>
      </c>
      <c r="F16883" s="12">
        <v>2025.0</v>
      </c>
      <c r="G16883" s="13" t="s">
        <v>13</v>
      </c>
      <c r="H16883" s="14" t="s">
        <v>14</v>
      </c>
      <c r="I16883" s="12">
        <v>795.0</v>
      </c>
      <c r="J16883" s="15" t="str">
        <f t="shared" si="1"/>
        <v>Relevant</v>
      </c>
    </row>
    <row r="16884" ht="22.5" customHeight="1">
      <c r="A16884" s="9" t="s">
        <v>46076</v>
      </c>
      <c r="B16884" s="10">
        <v>45696.81123842593</v>
      </c>
      <c r="C16884" s="11" t="s">
        <v>46077</v>
      </c>
      <c r="D16884" s="12">
        <v>2.0</v>
      </c>
      <c r="E16884" s="10" t="s">
        <v>12</v>
      </c>
      <c r="F16884" s="12">
        <v>2025.0</v>
      </c>
      <c r="G16884" s="13" t="s">
        <v>13</v>
      </c>
      <c r="H16884" s="14" t="s">
        <v>14</v>
      </c>
      <c r="I16884" s="12">
        <v>25.0</v>
      </c>
      <c r="J16884" s="15" t="str">
        <f t="shared" si="1"/>
        <v>Relevant</v>
      </c>
    </row>
    <row r="16885" ht="22.5" customHeight="1">
      <c r="A16885" s="9" t="s">
        <v>46078</v>
      </c>
      <c r="B16885" s="10">
        <v>45563.43480324074</v>
      </c>
      <c r="C16885" s="11" t="s">
        <v>39352</v>
      </c>
      <c r="D16885" s="12">
        <v>9.0</v>
      </c>
      <c r="E16885" s="10" t="s">
        <v>114</v>
      </c>
      <c r="F16885" s="12">
        <v>2024.0</v>
      </c>
      <c r="G16885" s="13" t="s">
        <v>13</v>
      </c>
      <c r="H16885" s="14" t="s">
        <v>3486</v>
      </c>
      <c r="I16885" s="12">
        <v>1209.0</v>
      </c>
      <c r="J16885" s="15" t="str">
        <f t="shared" si="1"/>
        <v>Relevant</v>
      </c>
    </row>
    <row r="16886" ht="22.5" customHeight="1">
      <c r="A16886" s="9" t="s">
        <v>46079</v>
      </c>
      <c r="B16886" s="10">
        <v>45509.449155092596</v>
      </c>
      <c r="C16886" s="11" t="s">
        <v>46080</v>
      </c>
      <c r="D16886" s="12">
        <v>8.0</v>
      </c>
      <c r="E16886" s="10" t="s">
        <v>167</v>
      </c>
      <c r="F16886" s="12">
        <v>2024.0</v>
      </c>
      <c r="G16886" s="13" t="s">
        <v>46081</v>
      </c>
      <c r="H16886" s="14" t="s">
        <v>46082</v>
      </c>
      <c r="I16886" s="12">
        <v>41709.0</v>
      </c>
      <c r="J16886" s="15" t="str">
        <f t="shared" si="1"/>
        <v>Irrelevant</v>
      </c>
    </row>
    <row r="16887" ht="22.5" customHeight="1">
      <c r="A16887" s="9" t="s">
        <v>46083</v>
      </c>
      <c r="B16887" s="10">
        <v>45610.61832175926</v>
      </c>
      <c r="C16887" s="11" t="s">
        <v>46084</v>
      </c>
      <c r="D16887" s="12">
        <v>11.0</v>
      </c>
      <c r="E16887" s="10" t="s">
        <v>17</v>
      </c>
      <c r="F16887" s="12">
        <v>2024.0</v>
      </c>
      <c r="G16887" s="13" t="s">
        <v>13</v>
      </c>
      <c r="H16887" s="14" t="s">
        <v>47</v>
      </c>
      <c r="I16887" s="12">
        <v>1087.0</v>
      </c>
      <c r="J16887" s="15" t="str">
        <f t="shared" si="1"/>
        <v>Relevant</v>
      </c>
    </row>
    <row r="16888" ht="22.5" customHeight="1">
      <c r="A16888" s="9" t="s">
        <v>46085</v>
      </c>
      <c r="B16888" s="10">
        <v>45626.46372685185</v>
      </c>
      <c r="C16888" s="11" t="s">
        <v>46086</v>
      </c>
      <c r="D16888" s="12">
        <v>11.0</v>
      </c>
      <c r="E16888" s="10" t="s">
        <v>17</v>
      </c>
      <c r="F16888" s="12">
        <v>2024.0</v>
      </c>
      <c r="G16888" s="13" t="s">
        <v>13</v>
      </c>
      <c r="H16888" s="14" t="s">
        <v>46087</v>
      </c>
      <c r="I16888" s="12">
        <v>230.0</v>
      </c>
      <c r="J16888" s="15" t="str">
        <f t="shared" si="1"/>
        <v>Irrelevant</v>
      </c>
    </row>
    <row r="16889" ht="22.5" customHeight="1">
      <c r="A16889" s="9" t="s">
        <v>46088</v>
      </c>
      <c r="B16889" s="10">
        <v>45621.880694444444</v>
      </c>
      <c r="C16889" s="11" t="s">
        <v>46089</v>
      </c>
      <c r="D16889" s="12">
        <v>11.0</v>
      </c>
      <c r="E16889" s="10" t="s">
        <v>17</v>
      </c>
      <c r="F16889" s="12">
        <v>2024.0</v>
      </c>
      <c r="G16889" s="13" t="s">
        <v>13</v>
      </c>
      <c r="H16889" s="14" t="s">
        <v>46090</v>
      </c>
      <c r="I16889" s="12">
        <v>2187.0</v>
      </c>
      <c r="J16889" s="15" t="str">
        <f t="shared" si="1"/>
        <v>Relevant</v>
      </c>
    </row>
    <row r="16890" ht="22.5" customHeight="1">
      <c r="A16890" s="9" t="s">
        <v>46091</v>
      </c>
      <c r="B16890" s="10">
        <v>45728.728854166664</v>
      </c>
      <c r="C16890" s="11" t="s">
        <v>46092</v>
      </c>
      <c r="D16890" s="12">
        <v>3.0</v>
      </c>
      <c r="E16890" s="10" t="s">
        <v>59</v>
      </c>
      <c r="F16890" s="12">
        <v>2025.0</v>
      </c>
      <c r="G16890" s="13" t="s">
        <v>13</v>
      </c>
      <c r="H16890" s="14" t="s">
        <v>3449</v>
      </c>
      <c r="I16890" s="12">
        <v>10.0</v>
      </c>
      <c r="J16890" s="15" t="str">
        <f t="shared" si="1"/>
        <v>Relevant</v>
      </c>
    </row>
    <row r="16891" ht="22.5" customHeight="1">
      <c r="A16891" s="9" t="s">
        <v>46093</v>
      </c>
      <c r="B16891" s="10">
        <v>45615.720659722225</v>
      </c>
      <c r="C16891" s="11" t="s">
        <v>46094</v>
      </c>
      <c r="D16891" s="12">
        <v>11.0</v>
      </c>
      <c r="E16891" s="10" t="s">
        <v>17</v>
      </c>
      <c r="F16891" s="12">
        <v>2024.0</v>
      </c>
      <c r="G16891" s="13" t="s">
        <v>13</v>
      </c>
      <c r="H16891" s="14" t="s">
        <v>2078</v>
      </c>
      <c r="I16891" s="12">
        <v>121.0</v>
      </c>
      <c r="J16891" s="15" t="str">
        <f t="shared" si="1"/>
        <v>Relevant</v>
      </c>
    </row>
    <row r="16892" ht="22.5" customHeight="1">
      <c r="A16892" s="9" t="s">
        <v>46095</v>
      </c>
      <c r="B16892" s="10">
        <v>45631.75554398148</v>
      </c>
      <c r="C16892" s="11" t="s">
        <v>46096</v>
      </c>
      <c r="D16892" s="12">
        <v>12.0</v>
      </c>
      <c r="E16892" s="10" t="s">
        <v>26</v>
      </c>
      <c r="F16892" s="12">
        <v>2024.0</v>
      </c>
      <c r="G16892" s="13" t="s">
        <v>46097</v>
      </c>
      <c r="H16892" s="14" t="s">
        <v>46098</v>
      </c>
      <c r="I16892" s="12">
        <v>28799.0</v>
      </c>
      <c r="J16892" s="15" t="str">
        <f t="shared" si="1"/>
        <v>Relevant</v>
      </c>
    </row>
    <row r="16893" ht="22.5" customHeight="1">
      <c r="A16893" s="9" t="s">
        <v>46099</v>
      </c>
      <c r="B16893" s="10">
        <v>45533.036875</v>
      </c>
      <c r="C16893" s="11" t="s">
        <v>46100</v>
      </c>
      <c r="D16893" s="12">
        <v>8.0</v>
      </c>
      <c r="E16893" s="10" t="s">
        <v>167</v>
      </c>
      <c r="F16893" s="12">
        <v>2024.0</v>
      </c>
      <c r="G16893" s="13" t="s">
        <v>13</v>
      </c>
      <c r="H16893" s="14" t="s">
        <v>46101</v>
      </c>
      <c r="I16893" s="12">
        <v>35.0</v>
      </c>
      <c r="J16893" s="15" t="str">
        <f t="shared" si="1"/>
        <v>Relevant</v>
      </c>
    </row>
    <row r="16894" ht="22.5" customHeight="1">
      <c r="A16894" s="9" t="s">
        <v>46102</v>
      </c>
      <c r="B16894" s="10">
        <v>45600.69075231482</v>
      </c>
      <c r="C16894" s="11" t="s">
        <v>46103</v>
      </c>
      <c r="D16894" s="12">
        <v>11.0</v>
      </c>
      <c r="E16894" s="10" t="s">
        <v>17</v>
      </c>
      <c r="F16894" s="12">
        <v>2024.0</v>
      </c>
      <c r="G16894" s="13" t="s">
        <v>13</v>
      </c>
      <c r="H16894" s="14" t="s">
        <v>259</v>
      </c>
      <c r="I16894" s="12">
        <v>295.0</v>
      </c>
      <c r="J16894" s="15" t="str">
        <f t="shared" si="1"/>
        <v>Relevant</v>
      </c>
    </row>
    <row r="16895" ht="22.5" customHeight="1">
      <c r="A16895" s="9" t="s">
        <v>46104</v>
      </c>
      <c r="B16895" s="10">
        <v>45607.98569444445</v>
      </c>
      <c r="C16895" s="11" t="s">
        <v>46105</v>
      </c>
      <c r="D16895" s="12">
        <v>11.0</v>
      </c>
      <c r="E16895" s="10" t="s">
        <v>17</v>
      </c>
      <c r="F16895" s="12">
        <v>2024.0</v>
      </c>
      <c r="G16895" s="13" t="s">
        <v>46106</v>
      </c>
      <c r="H16895" s="14" t="s">
        <v>46107</v>
      </c>
      <c r="I16895" s="12">
        <v>29566.0</v>
      </c>
      <c r="J16895" s="15" t="str">
        <f t="shared" si="1"/>
        <v>Relevant</v>
      </c>
    </row>
    <row r="16896" ht="22.5" customHeight="1">
      <c r="A16896" s="9" t="s">
        <v>46108</v>
      </c>
      <c r="B16896" s="10">
        <v>45651.7746412037</v>
      </c>
      <c r="C16896" s="11" t="s">
        <v>46109</v>
      </c>
      <c r="D16896" s="12">
        <v>12.0</v>
      </c>
      <c r="E16896" s="10" t="s">
        <v>26</v>
      </c>
      <c r="F16896" s="12">
        <v>2024.0</v>
      </c>
      <c r="G16896" s="13" t="s">
        <v>13</v>
      </c>
      <c r="H16896" s="14" t="s">
        <v>217</v>
      </c>
      <c r="I16896" s="12">
        <v>978.0</v>
      </c>
      <c r="J16896" s="15" t="str">
        <f t="shared" si="1"/>
        <v>Relevant</v>
      </c>
    </row>
    <row r="16897" ht="22.5" customHeight="1">
      <c r="A16897" s="9" t="s">
        <v>46110</v>
      </c>
      <c r="B16897" s="10">
        <v>45696.93953703704</v>
      </c>
      <c r="C16897" s="11" t="s">
        <v>46111</v>
      </c>
      <c r="D16897" s="12">
        <v>2.0</v>
      </c>
      <c r="E16897" s="10" t="s">
        <v>12</v>
      </c>
      <c r="F16897" s="12">
        <v>2025.0</v>
      </c>
      <c r="G16897" s="13" t="s">
        <v>13</v>
      </c>
      <c r="H16897" s="14" t="s">
        <v>14</v>
      </c>
      <c r="I16897" s="12">
        <v>387.0</v>
      </c>
      <c r="J16897" s="15" t="str">
        <f t="shared" si="1"/>
        <v>Relevant</v>
      </c>
    </row>
    <row r="16898" ht="22.5" customHeight="1">
      <c r="A16898" s="9" t="s">
        <v>46112</v>
      </c>
      <c r="B16898" s="10">
        <v>45536.41028935185</v>
      </c>
      <c r="C16898" s="11" t="s">
        <v>46113</v>
      </c>
      <c r="D16898" s="12">
        <v>9.0</v>
      </c>
      <c r="E16898" s="10" t="s">
        <v>114</v>
      </c>
      <c r="F16898" s="12">
        <v>2024.0</v>
      </c>
      <c r="G16898" s="13" t="s">
        <v>46114</v>
      </c>
      <c r="H16898" s="14" t="s">
        <v>46115</v>
      </c>
      <c r="I16898" s="12">
        <v>916289.0</v>
      </c>
      <c r="J16898" s="15" t="str">
        <f t="shared" si="1"/>
        <v>Irrelevant</v>
      </c>
    </row>
    <row r="16899" ht="22.5" customHeight="1">
      <c r="A16899" s="9" t="s">
        <v>46116</v>
      </c>
      <c r="B16899" s="10">
        <v>45579.67383101852</v>
      </c>
      <c r="C16899" s="11" t="s">
        <v>8046</v>
      </c>
      <c r="D16899" s="12">
        <v>10.0</v>
      </c>
      <c r="E16899" s="10" t="s">
        <v>42</v>
      </c>
      <c r="F16899" s="12">
        <v>2024.0</v>
      </c>
      <c r="G16899" s="13" t="s">
        <v>46117</v>
      </c>
      <c r="H16899" s="14" t="s">
        <v>46118</v>
      </c>
      <c r="I16899" s="12">
        <v>0.0</v>
      </c>
      <c r="J16899" s="15" t="str">
        <f t="shared" si="1"/>
        <v>Relevant</v>
      </c>
    </row>
    <row r="16900" ht="22.5" customHeight="1">
      <c r="A16900" s="9" t="s">
        <v>46119</v>
      </c>
      <c r="B16900" s="10">
        <v>45591.646840277775</v>
      </c>
      <c r="C16900" s="11" t="s">
        <v>46120</v>
      </c>
      <c r="D16900" s="12">
        <v>10.0</v>
      </c>
      <c r="E16900" s="10" t="s">
        <v>42</v>
      </c>
      <c r="F16900" s="12">
        <v>2024.0</v>
      </c>
      <c r="G16900" s="13" t="s">
        <v>46121</v>
      </c>
      <c r="H16900" s="14" t="s">
        <v>46122</v>
      </c>
      <c r="I16900" s="12">
        <v>30241.0</v>
      </c>
      <c r="J16900" s="15" t="str">
        <f t="shared" si="1"/>
        <v>Relevant</v>
      </c>
    </row>
    <row r="16901" ht="22.5" customHeight="1">
      <c r="A16901" s="9" t="s">
        <v>46123</v>
      </c>
      <c r="B16901" s="10">
        <v>45649.64355324074</v>
      </c>
      <c r="C16901" s="11" t="s">
        <v>46124</v>
      </c>
      <c r="D16901" s="12">
        <v>12.0</v>
      </c>
      <c r="E16901" s="10" t="s">
        <v>26</v>
      </c>
      <c r="F16901" s="12">
        <v>2024.0</v>
      </c>
      <c r="G16901" s="13" t="s">
        <v>46125</v>
      </c>
      <c r="H16901" s="14" t="s">
        <v>46126</v>
      </c>
      <c r="I16901" s="12">
        <v>8149206.0</v>
      </c>
      <c r="J16901" s="15" t="str">
        <f t="shared" si="1"/>
        <v>Relevant</v>
      </c>
    </row>
    <row r="16902" ht="22.5" customHeight="1">
      <c r="A16902" s="9" t="s">
        <v>46127</v>
      </c>
      <c r="B16902" s="10">
        <v>45593.71028935185</v>
      </c>
      <c r="C16902" s="11" t="s">
        <v>37940</v>
      </c>
      <c r="D16902" s="12">
        <v>10.0</v>
      </c>
      <c r="E16902" s="10" t="s">
        <v>42</v>
      </c>
      <c r="F16902" s="12">
        <v>2024.0</v>
      </c>
      <c r="G16902" s="13" t="s">
        <v>46128</v>
      </c>
      <c r="H16902" s="14" t="s">
        <v>46129</v>
      </c>
      <c r="I16902" s="12">
        <v>2530249.0</v>
      </c>
      <c r="J16902" s="15" t="str">
        <f t="shared" si="1"/>
        <v>Irrelevant</v>
      </c>
    </row>
    <row r="16903" ht="22.5" customHeight="1">
      <c r="A16903" s="9" t="s">
        <v>46130</v>
      </c>
      <c r="B16903" s="10">
        <v>45506.524502314816</v>
      </c>
      <c r="C16903" s="11" t="s">
        <v>46131</v>
      </c>
      <c r="D16903" s="12">
        <v>8.0</v>
      </c>
      <c r="E16903" s="10" t="s">
        <v>167</v>
      </c>
      <c r="F16903" s="12">
        <v>2024.0</v>
      </c>
      <c r="G16903" s="13" t="s">
        <v>46132</v>
      </c>
      <c r="H16903" s="14" t="s">
        <v>46133</v>
      </c>
      <c r="I16903" s="12">
        <v>5742.0</v>
      </c>
      <c r="J16903" s="15" t="str">
        <f t="shared" si="1"/>
        <v>Irrelevant</v>
      </c>
    </row>
    <row r="16904" ht="22.5" customHeight="1">
      <c r="A16904" s="9" t="s">
        <v>46134</v>
      </c>
      <c r="B16904" s="10">
        <v>45592.3566087963</v>
      </c>
      <c r="C16904" s="11" t="s">
        <v>29718</v>
      </c>
      <c r="D16904" s="12">
        <v>10.0</v>
      </c>
      <c r="E16904" s="10" t="s">
        <v>42</v>
      </c>
      <c r="F16904" s="12">
        <v>2024.0</v>
      </c>
      <c r="G16904" s="13" t="s">
        <v>13</v>
      </c>
      <c r="H16904" s="14" t="s">
        <v>97</v>
      </c>
      <c r="I16904" s="12">
        <v>151.0</v>
      </c>
      <c r="J16904" s="15" t="str">
        <f t="shared" si="1"/>
        <v>Relevant</v>
      </c>
    </row>
    <row r="16905" ht="22.5" customHeight="1">
      <c r="A16905" s="9" t="s">
        <v>46135</v>
      </c>
      <c r="B16905" s="10">
        <v>45415.527466238425</v>
      </c>
      <c r="C16905" s="11" t="s">
        <v>46136</v>
      </c>
      <c r="D16905" s="12">
        <v>5.0</v>
      </c>
      <c r="E16905" s="10" t="s">
        <v>21</v>
      </c>
      <c r="F16905" s="12">
        <v>2024.0</v>
      </c>
      <c r="G16905" s="13" t="s">
        <v>28653</v>
      </c>
      <c r="H16905" s="14" t="s">
        <v>46137</v>
      </c>
      <c r="I16905" s="12">
        <v>0.0</v>
      </c>
      <c r="J16905" s="15" t="str">
        <f t="shared" si="1"/>
        <v>Irrelevant</v>
      </c>
    </row>
    <row r="16906" ht="22.5" customHeight="1">
      <c r="A16906" s="9" t="s">
        <v>46138</v>
      </c>
      <c r="B16906" s="10">
        <v>45613.29421296297</v>
      </c>
      <c r="C16906" s="11" t="s">
        <v>46139</v>
      </c>
      <c r="D16906" s="12">
        <v>11.0</v>
      </c>
      <c r="E16906" s="10" t="s">
        <v>17</v>
      </c>
      <c r="F16906" s="12">
        <v>2024.0</v>
      </c>
      <c r="G16906" s="13" t="s">
        <v>13</v>
      </c>
      <c r="H16906" s="14" t="s">
        <v>46140</v>
      </c>
      <c r="I16906" s="12">
        <v>695.0</v>
      </c>
      <c r="J16906" s="15" t="str">
        <f t="shared" si="1"/>
        <v>Irrelevant</v>
      </c>
    </row>
    <row r="16907" ht="22.5" customHeight="1">
      <c r="A16907" s="9" t="s">
        <v>46141</v>
      </c>
      <c r="B16907" s="10">
        <v>45601.518055555556</v>
      </c>
      <c r="C16907" s="11" t="s">
        <v>24729</v>
      </c>
      <c r="D16907" s="12">
        <v>11.0</v>
      </c>
      <c r="E16907" s="10" t="s">
        <v>17</v>
      </c>
      <c r="F16907" s="12">
        <v>2024.0</v>
      </c>
      <c r="G16907" s="13" t="s">
        <v>13</v>
      </c>
      <c r="H16907" s="14" t="s">
        <v>4471</v>
      </c>
      <c r="I16907" s="12">
        <v>12832.0</v>
      </c>
      <c r="J16907" s="15" t="str">
        <f t="shared" si="1"/>
        <v>Relevant</v>
      </c>
    </row>
    <row r="16908" ht="22.5" customHeight="1">
      <c r="A16908" s="9" t="s">
        <v>46142</v>
      </c>
      <c r="B16908" s="10">
        <v>45614.59818287037</v>
      </c>
      <c r="C16908" s="11" t="s">
        <v>46143</v>
      </c>
      <c r="D16908" s="12">
        <v>11.0</v>
      </c>
      <c r="E16908" s="10" t="s">
        <v>17</v>
      </c>
      <c r="F16908" s="12">
        <v>2024.0</v>
      </c>
      <c r="G16908" s="13" t="s">
        <v>13</v>
      </c>
      <c r="H16908" s="14" t="s">
        <v>423</v>
      </c>
      <c r="I16908" s="12">
        <v>1371.0</v>
      </c>
      <c r="J16908" s="15" t="str">
        <f t="shared" si="1"/>
        <v>Relevant</v>
      </c>
    </row>
    <row r="16909" ht="22.5" customHeight="1">
      <c r="A16909" s="9" t="s">
        <v>46144</v>
      </c>
      <c r="B16909" s="10">
        <v>45597.01221064815</v>
      </c>
      <c r="C16909" s="11" t="s">
        <v>46145</v>
      </c>
      <c r="D16909" s="12">
        <v>11.0</v>
      </c>
      <c r="E16909" s="10" t="s">
        <v>17</v>
      </c>
      <c r="F16909" s="12">
        <v>2024.0</v>
      </c>
      <c r="G16909" s="13" t="s">
        <v>13</v>
      </c>
      <c r="H16909" s="14" t="s">
        <v>46146</v>
      </c>
      <c r="I16909" s="12">
        <v>27773.0</v>
      </c>
      <c r="J16909" s="15" t="str">
        <f t="shared" si="1"/>
        <v>Relevant</v>
      </c>
    </row>
    <row r="16910" ht="22.5" customHeight="1">
      <c r="A16910" s="9" t="s">
        <v>46147</v>
      </c>
      <c r="B16910" s="10">
        <v>45608.89805555555</v>
      </c>
      <c r="C16910" s="11" t="s">
        <v>46148</v>
      </c>
      <c r="D16910" s="12">
        <v>11.0</v>
      </c>
      <c r="E16910" s="10" t="s">
        <v>17</v>
      </c>
      <c r="F16910" s="12">
        <v>2024.0</v>
      </c>
      <c r="G16910" s="13" t="s">
        <v>13</v>
      </c>
      <c r="H16910" s="14" t="s">
        <v>1877</v>
      </c>
      <c r="I16910" s="12">
        <v>15.0</v>
      </c>
      <c r="J16910" s="15" t="str">
        <f t="shared" si="1"/>
        <v>Irrelevant</v>
      </c>
    </row>
    <row r="16911" ht="22.5" customHeight="1">
      <c r="A16911" s="9" t="s">
        <v>46149</v>
      </c>
      <c r="B16911" s="10">
        <v>45742.835173611114</v>
      </c>
      <c r="C16911" s="11" t="s">
        <v>46150</v>
      </c>
      <c r="D16911" s="12">
        <v>3.0</v>
      </c>
      <c r="E16911" s="10" t="s">
        <v>59</v>
      </c>
      <c r="F16911" s="12">
        <v>2025.0</v>
      </c>
      <c r="G16911" s="13" t="s">
        <v>13</v>
      </c>
      <c r="H16911" s="14" t="s">
        <v>204</v>
      </c>
      <c r="I16911" s="12">
        <v>127.0</v>
      </c>
      <c r="J16911" s="15" t="str">
        <f t="shared" si="1"/>
        <v>Relevant</v>
      </c>
    </row>
    <row r="16912" ht="22.5" customHeight="1">
      <c r="A16912" s="9" t="s">
        <v>46151</v>
      </c>
      <c r="B16912" s="10">
        <v>45723.895787037036</v>
      </c>
      <c r="C16912" s="11" t="s">
        <v>14511</v>
      </c>
      <c r="D16912" s="12">
        <v>3.0</v>
      </c>
      <c r="E16912" s="10" t="s">
        <v>59</v>
      </c>
      <c r="F16912" s="12">
        <v>2025.0</v>
      </c>
      <c r="G16912" s="13" t="s">
        <v>13</v>
      </c>
      <c r="H16912" s="14" t="s">
        <v>430</v>
      </c>
      <c r="I16912" s="12">
        <v>66.0</v>
      </c>
      <c r="J16912" s="15" t="str">
        <f t="shared" si="1"/>
        <v>Relevant</v>
      </c>
    </row>
    <row r="16913" ht="22.5" customHeight="1">
      <c r="A16913" s="9" t="s">
        <v>46152</v>
      </c>
      <c r="B16913" s="10">
        <v>45626.13206195602</v>
      </c>
      <c r="C16913" s="11" t="s">
        <v>46153</v>
      </c>
      <c r="D16913" s="12">
        <v>11.0</v>
      </c>
      <c r="E16913" s="10" t="s">
        <v>17</v>
      </c>
      <c r="F16913" s="12">
        <v>2024.0</v>
      </c>
      <c r="G16913" s="13" t="s">
        <v>46154</v>
      </c>
      <c r="H16913" s="14" t="s">
        <v>46155</v>
      </c>
      <c r="I16913" s="12">
        <v>71365.0</v>
      </c>
      <c r="J16913" s="15" t="str">
        <f t="shared" si="1"/>
        <v>Relevant</v>
      </c>
    </row>
    <row r="16914" ht="22.5" customHeight="1">
      <c r="A16914" s="9" t="s">
        <v>46156</v>
      </c>
      <c r="B16914" s="10">
        <v>45599.441655092596</v>
      </c>
      <c r="C16914" s="11" t="s">
        <v>46157</v>
      </c>
      <c r="D16914" s="12">
        <v>11.0</v>
      </c>
      <c r="E16914" s="10" t="s">
        <v>17</v>
      </c>
      <c r="F16914" s="12">
        <v>2024.0</v>
      </c>
      <c r="G16914" s="13" t="s">
        <v>13</v>
      </c>
      <c r="H16914" s="14" t="s">
        <v>124</v>
      </c>
      <c r="I16914" s="12">
        <v>352.0</v>
      </c>
      <c r="J16914" s="15" t="str">
        <f t="shared" si="1"/>
        <v>Relevant</v>
      </c>
    </row>
    <row r="16915" ht="22.5" customHeight="1">
      <c r="A16915" s="9" t="s">
        <v>46158</v>
      </c>
      <c r="B16915" s="10">
        <v>45612.59559027778</v>
      </c>
      <c r="C16915" s="11" t="s">
        <v>37135</v>
      </c>
      <c r="D16915" s="12">
        <v>11.0</v>
      </c>
      <c r="E16915" s="10" t="s">
        <v>17</v>
      </c>
      <c r="F16915" s="12">
        <v>2024.0</v>
      </c>
      <c r="G16915" s="13" t="s">
        <v>46159</v>
      </c>
      <c r="H16915" s="14" t="s">
        <v>46160</v>
      </c>
      <c r="I16915" s="12">
        <v>2495345.0</v>
      </c>
      <c r="J16915" s="15" t="str">
        <f t="shared" si="1"/>
        <v>Relevant</v>
      </c>
    </row>
    <row r="16916" ht="22.5" customHeight="1">
      <c r="A16916" s="9" t="s">
        <v>46161</v>
      </c>
      <c r="B16916" s="10">
        <v>45613.27599537037</v>
      </c>
      <c r="C16916" s="11" t="s">
        <v>46162</v>
      </c>
      <c r="D16916" s="12">
        <v>11.0</v>
      </c>
      <c r="E16916" s="10" t="s">
        <v>17</v>
      </c>
      <c r="F16916" s="12">
        <v>2024.0</v>
      </c>
      <c r="G16916" s="13" t="s">
        <v>46163</v>
      </c>
      <c r="H16916" s="14" t="s">
        <v>46164</v>
      </c>
      <c r="I16916" s="12">
        <v>2823088.0</v>
      </c>
      <c r="J16916" s="15" t="str">
        <f t="shared" si="1"/>
        <v>Relevant</v>
      </c>
    </row>
    <row r="16917" ht="22.5" customHeight="1">
      <c r="A16917" s="9" t="s">
        <v>46165</v>
      </c>
      <c r="B16917" s="10">
        <v>45696.91693287037</v>
      </c>
      <c r="C16917" s="11" t="s">
        <v>46166</v>
      </c>
      <c r="D16917" s="12">
        <v>2.0</v>
      </c>
      <c r="E16917" s="10" t="s">
        <v>12</v>
      </c>
      <c r="F16917" s="12">
        <v>2025.0</v>
      </c>
      <c r="G16917" s="13" t="s">
        <v>13</v>
      </c>
      <c r="H16917" s="14" t="s">
        <v>14</v>
      </c>
      <c r="I16917" s="12">
        <v>1022.0</v>
      </c>
      <c r="J16917" s="15" t="str">
        <f t="shared" si="1"/>
        <v>Relevant</v>
      </c>
    </row>
    <row r="16918" ht="22.5" customHeight="1">
      <c r="A16918" s="9" t="s">
        <v>46167</v>
      </c>
      <c r="B16918" s="10">
        <v>45610.02511032407</v>
      </c>
      <c r="C16918" s="11" t="s">
        <v>46168</v>
      </c>
      <c r="D16918" s="12">
        <v>11.0</v>
      </c>
      <c r="E16918" s="10" t="s">
        <v>17</v>
      </c>
      <c r="F16918" s="12">
        <v>2024.0</v>
      </c>
      <c r="G16918" s="13" t="s">
        <v>12369</v>
      </c>
      <c r="H16918" s="14" t="s">
        <v>46169</v>
      </c>
      <c r="I16918" s="12">
        <v>3812.0</v>
      </c>
      <c r="J16918" s="15" t="str">
        <f t="shared" si="1"/>
        <v>Relevant</v>
      </c>
    </row>
    <row r="16919" ht="22.5" customHeight="1">
      <c r="A16919" s="9" t="s">
        <v>46170</v>
      </c>
      <c r="B16919" s="10">
        <v>45711.398043981484</v>
      </c>
      <c r="C16919" s="11" t="s">
        <v>46171</v>
      </c>
      <c r="D16919" s="12">
        <v>2.0</v>
      </c>
      <c r="E16919" s="10" t="s">
        <v>12</v>
      </c>
      <c r="F16919" s="12">
        <v>2025.0</v>
      </c>
      <c r="G16919" s="13" t="s">
        <v>13</v>
      </c>
      <c r="H16919" s="14" t="s">
        <v>52</v>
      </c>
      <c r="I16919" s="12">
        <v>58.0</v>
      </c>
      <c r="J16919" s="15" t="str">
        <f t="shared" si="1"/>
        <v>Relevant</v>
      </c>
    </row>
    <row r="16920" ht="22.5" customHeight="1">
      <c r="A16920" s="9" t="s">
        <v>46172</v>
      </c>
      <c r="B16920" s="10">
        <v>45614.36800925926</v>
      </c>
      <c r="C16920" s="11" t="s">
        <v>46173</v>
      </c>
      <c r="D16920" s="12">
        <v>11.0</v>
      </c>
      <c r="E16920" s="10" t="s">
        <v>17</v>
      </c>
      <c r="F16920" s="12">
        <v>2024.0</v>
      </c>
      <c r="G16920" s="13" t="s">
        <v>13</v>
      </c>
      <c r="H16920" s="14" t="s">
        <v>19242</v>
      </c>
      <c r="I16920" s="12">
        <v>7845.0</v>
      </c>
      <c r="J16920" s="15" t="str">
        <f t="shared" si="1"/>
        <v>Relevant</v>
      </c>
    </row>
    <row r="16921" ht="22.5" customHeight="1">
      <c r="A16921" s="9" t="s">
        <v>46174</v>
      </c>
      <c r="B16921" s="10">
        <v>45598.399966875</v>
      </c>
      <c r="C16921" s="11" t="s">
        <v>46175</v>
      </c>
      <c r="D16921" s="12">
        <v>11.0</v>
      </c>
      <c r="E16921" s="10" t="s">
        <v>17</v>
      </c>
      <c r="F16921" s="12">
        <v>2024.0</v>
      </c>
      <c r="G16921" s="13" t="s">
        <v>46176</v>
      </c>
      <c r="H16921" s="14" t="s">
        <v>46177</v>
      </c>
      <c r="I16921" s="12">
        <v>0.0</v>
      </c>
      <c r="J16921" s="15" t="str">
        <f t="shared" si="1"/>
        <v>Relevant</v>
      </c>
    </row>
    <row r="16922" ht="22.5" customHeight="1">
      <c r="A16922" s="9" t="s">
        <v>46178</v>
      </c>
      <c r="B16922" s="10">
        <v>45615.344664351855</v>
      </c>
      <c r="C16922" s="11" t="s">
        <v>588</v>
      </c>
      <c r="D16922" s="12">
        <v>11.0</v>
      </c>
      <c r="E16922" s="10" t="s">
        <v>17</v>
      </c>
      <c r="F16922" s="12">
        <v>2024.0</v>
      </c>
      <c r="G16922" s="13" t="s">
        <v>13</v>
      </c>
      <c r="H16922" s="14" t="s">
        <v>423</v>
      </c>
      <c r="I16922" s="12">
        <v>276.0</v>
      </c>
      <c r="J16922" s="15" t="str">
        <f t="shared" si="1"/>
        <v>Relevant</v>
      </c>
    </row>
    <row r="16923" ht="22.5" customHeight="1">
      <c r="A16923" s="9" t="s">
        <v>46179</v>
      </c>
      <c r="B16923" s="10">
        <v>45710.95465277778</v>
      </c>
      <c r="C16923" s="11" t="s">
        <v>43498</v>
      </c>
      <c r="D16923" s="12">
        <v>2.0</v>
      </c>
      <c r="E16923" s="10" t="s">
        <v>12</v>
      </c>
      <c r="F16923" s="12">
        <v>2025.0</v>
      </c>
      <c r="G16923" s="13" t="s">
        <v>13</v>
      </c>
      <c r="H16923" s="14" t="s">
        <v>52</v>
      </c>
      <c r="I16923" s="12">
        <v>940.0</v>
      </c>
      <c r="J16923" s="15" t="str">
        <f t="shared" si="1"/>
        <v>Relevant</v>
      </c>
    </row>
    <row r="16924" ht="22.5" customHeight="1">
      <c r="A16924" s="9" t="s">
        <v>46180</v>
      </c>
      <c r="B16924" s="10">
        <v>45647.48842592593</v>
      </c>
      <c r="C16924" s="11" t="s">
        <v>46181</v>
      </c>
      <c r="D16924" s="12">
        <v>12.0</v>
      </c>
      <c r="E16924" s="10" t="s">
        <v>26</v>
      </c>
      <c r="F16924" s="12">
        <v>2024.0</v>
      </c>
      <c r="G16924" s="13" t="s">
        <v>46182</v>
      </c>
      <c r="H16924" s="14" t="s">
        <v>46183</v>
      </c>
      <c r="I16924" s="12">
        <v>229245.0</v>
      </c>
      <c r="J16924" s="15" t="str">
        <f t="shared" si="1"/>
        <v>Relevant</v>
      </c>
    </row>
    <row r="16925" ht="22.5" customHeight="1">
      <c r="A16925" s="9" t="s">
        <v>46184</v>
      </c>
      <c r="B16925" s="10">
        <v>45615.72318287037</v>
      </c>
      <c r="C16925" s="11" t="s">
        <v>46185</v>
      </c>
      <c r="D16925" s="12">
        <v>11.0</v>
      </c>
      <c r="E16925" s="10" t="s">
        <v>17</v>
      </c>
      <c r="F16925" s="12">
        <v>2024.0</v>
      </c>
      <c r="G16925" s="13" t="s">
        <v>13</v>
      </c>
      <c r="H16925" s="14" t="s">
        <v>1325</v>
      </c>
      <c r="I16925" s="12">
        <v>10950.0</v>
      </c>
      <c r="J16925" s="15" t="str">
        <f t="shared" si="1"/>
        <v>Relevant</v>
      </c>
    </row>
    <row r="16926" ht="22.5" customHeight="1">
      <c r="A16926" s="9" t="s">
        <v>46186</v>
      </c>
      <c r="B16926" s="10">
        <v>45549.66773148148</v>
      </c>
      <c r="C16926" s="11" t="s">
        <v>46187</v>
      </c>
      <c r="D16926" s="12">
        <v>9.0</v>
      </c>
      <c r="E16926" s="10" t="s">
        <v>114</v>
      </c>
      <c r="F16926" s="12">
        <v>2024.0</v>
      </c>
      <c r="G16926" s="13" t="s">
        <v>13</v>
      </c>
      <c r="H16926" s="14" t="s">
        <v>46188</v>
      </c>
      <c r="I16926" s="12">
        <v>42980.0</v>
      </c>
      <c r="J16926" s="15" t="str">
        <f t="shared" si="1"/>
        <v>Irrelevant</v>
      </c>
    </row>
    <row r="16927" ht="22.5" customHeight="1">
      <c r="A16927" s="9" t="s">
        <v>46189</v>
      </c>
      <c r="B16927" s="10">
        <v>45622.4141087963</v>
      </c>
      <c r="C16927" s="11" t="s">
        <v>46190</v>
      </c>
      <c r="D16927" s="12">
        <v>11.0</v>
      </c>
      <c r="E16927" s="10" t="s">
        <v>17</v>
      </c>
      <c r="F16927" s="12">
        <v>2024.0</v>
      </c>
      <c r="G16927" s="13" t="s">
        <v>46191</v>
      </c>
      <c r="H16927" s="14" t="s">
        <v>46192</v>
      </c>
      <c r="I16927" s="12">
        <v>76952.0</v>
      </c>
      <c r="J16927" s="15" t="str">
        <f t="shared" si="1"/>
        <v>Relevant</v>
      </c>
    </row>
    <row r="16928" ht="22.5" customHeight="1">
      <c r="A16928" s="9" t="s">
        <v>46193</v>
      </c>
      <c r="B16928" s="10">
        <v>45600.58678240741</v>
      </c>
      <c r="C16928" s="11" t="s">
        <v>46194</v>
      </c>
      <c r="D16928" s="12">
        <v>11.0</v>
      </c>
      <c r="E16928" s="10" t="s">
        <v>17</v>
      </c>
      <c r="F16928" s="12">
        <v>2024.0</v>
      </c>
      <c r="G16928" s="13" t="s">
        <v>13</v>
      </c>
      <c r="H16928" s="14" t="s">
        <v>46195</v>
      </c>
      <c r="I16928" s="12">
        <v>858.0</v>
      </c>
      <c r="J16928" s="15" t="str">
        <f t="shared" si="1"/>
        <v>Relevant</v>
      </c>
    </row>
    <row r="16929" ht="22.5" customHeight="1">
      <c r="A16929" s="9" t="s">
        <v>46196</v>
      </c>
      <c r="B16929" s="10">
        <v>45733.5544212963</v>
      </c>
      <c r="C16929" s="11" t="s">
        <v>2590</v>
      </c>
      <c r="D16929" s="12">
        <v>3.0</v>
      </c>
      <c r="E16929" s="10" t="s">
        <v>59</v>
      </c>
      <c r="F16929" s="12">
        <v>2025.0</v>
      </c>
      <c r="G16929" s="13" t="s">
        <v>13</v>
      </c>
      <c r="H16929" s="14" t="s">
        <v>46197</v>
      </c>
      <c r="I16929" s="12">
        <v>1045.0</v>
      </c>
      <c r="J16929" s="15" t="str">
        <f t="shared" si="1"/>
        <v>Irrelevant</v>
      </c>
    </row>
    <row r="16930" ht="22.5" customHeight="1">
      <c r="A16930" s="9" t="s">
        <v>46198</v>
      </c>
      <c r="B16930" s="10">
        <v>45737.42313657407</v>
      </c>
      <c r="C16930" s="11" t="s">
        <v>46199</v>
      </c>
      <c r="D16930" s="12">
        <v>3.0</v>
      </c>
      <c r="E16930" s="10" t="s">
        <v>59</v>
      </c>
      <c r="F16930" s="12">
        <v>2025.0</v>
      </c>
      <c r="G16930" s="13" t="s">
        <v>13</v>
      </c>
      <c r="H16930" s="14" t="s">
        <v>75</v>
      </c>
      <c r="I16930" s="12">
        <v>469.0</v>
      </c>
      <c r="J16930" s="15" t="str">
        <f t="shared" si="1"/>
        <v>Relevant</v>
      </c>
    </row>
    <row r="16931" ht="22.5" customHeight="1">
      <c r="A16931" s="9" t="s">
        <v>46200</v>
      </c>
      <c r="B16931" s="10">
        <v>45614.60074074074</v>
      </c>
      <c r="C16931" s="11" t="s">
        <v>6769</v>
      </c>
      <c r="D16931" s="12">
        <v>11.0</v>
      </c>
      <c r="E16931" s="10" t="s">
        <v>17</v>
      </c>
      <c r="F16931" s="12">
        <v>2024.0</v>
      </c>
      <c r="G16931" s="13" t="s">
        <v>13</v>
      </c>
      <c r="H16931" s="14" t="s">
        <v>423</v>
      </c>
      <c r="I16931" s="12">
        <v>99.0</v>
      </c>
      <c r="J16931" s="15" t="str">
        <f t="shared" si="1"/>
        <v>Relevant</v>
      </c>
    </row>
    <row r="16932" ht="22.5" customHeight="1">
      <c r="A16932" s="9" t="s">
        <v>46201</v>
      </c>
      <c r="B16932" s="10">
        <v>45492.78726851852</v>
      </c>
      <c r="C16932" s="11" t="s">
        <v>46202</v>
      </c>
      <c r="D16932" s="12">
        <v>7.0</v>
      </c>
      <c r="E16932" s="10" t="s">
        <v>55</v>
      </c>
      <c r="F16932" s="12">
        <v>2024.0</v>
      </c>
      <c r="G16932" s="13" t="s">
        <v>13</v>
      </c>
      <c r="H16932" s="14" t="s">
        <v>214</v>
      </c>
      <c r="I16932" s="12">
        <v>12494.0</v>
      </c>
      <c r="J16932" s="15" t="str">
        <f t="shared" si="1"/>
        <v>Relevant</v>
      </c>
    </row>
    <row r="16933" ht="22.5" customHeight="1">
      <c r="A16933" s="9" t="s">
        <v>46203</v>
      </c>
      <c r="B16933" s="10">
        <v>45592.71173611111</v>
      </c>
      <c r="C16933" s="11" t="s">
        <v>46204</v>
      </c>
      <c r="D16933" s="12">
        <v>10.0</v>
      </c>
      <c r="E16933" s="10" t="s">
        <v>42</v>
      </c>
      <c r="F16933" s="12">
        <v>2024.0</v>
      </c>
      <c r="G16933" s="13" t="s">
        <v>13</v>
      </c>
      <c r="H16933" s="14" t="s">
        <v>131</v>
      </c>
      <c r="I16933" s="12">
        <v>236.0</v>
      </c>
      <c r="J16933" s="15" t="str">
        <f t="shared" si="1"/>
        <v>Relevant</v>
      </c>
    </row>
    <row r="16934" ht="22.5" customHeight="1">
      <c r="A16934" s="9" t="s">
        <v>46205</v>
      </c>
      <c r="B16934" s="10">
        <v>45493.58258101852</v>
      </c>
      <c r="C16934" s="11" t="s">
        <v>46206</v>
      </c>
      <c r="D16934" s="12">
        <v>7.0</v>
      </c>
      <c r="E16934" s="10" t="s">
        <v>55</v>
      </c>
      <c r="F16934" s="12">
        <v>2024.0</v>
      </c>
      <c r="G16934" s="13" t="s">
        <v>13</v>
      </c>
      <c r="H16934" s="14" t="s">
        <v>787</v>
      </c>
      <c r="I16934" s="12">
        <v>1091.0</v>
      </c>
      <c r="J16934" s="15" t="str">
        <f t="shared" si="1"/>
        <v>Relevant</v>
      </c>
    </row>
    <row r="16935" ht="22.5" customHeight="1">
      <c r="A16935" s="9" t="s">
        <v>46207</v>
      </c>
      <c r="B16935" s="10">
        <v>45614.39357638889</v>
      </c>
      <c r="C16935" s="11" t="s">
        <v>46208</v>
      </c>
      <c r="D16935" s="12">
        <v>11.0</v>
      </c>
      <c r="E16935" s="10" t="s">
        <v>17</v>
      </c>
      <c r="F16935" s="12">
        <v>2024.0</v>
      </c>
      <c r="G16935" s="13" t="s">
        <v>13</v>
      </c>
      <c r="H16935" s="14" t="s">
        <v>3250</v>
      </c>
      <c r="I16935" s="12">
        <v>733.0</v>
      </c>
      <c r="J16935" s="15" t="str">
        <f t="shared" si="1"/>
        <v>Relevant</v>
      </c>
    </row>
    <row r="16936" ht="22.5" customHeight="1">
      <c r="A16936" s="9" t="s">
        <v>46209</v>
      </c>
      <c r="B16936" s="10">
        <v>45588.43341435185</v>
      </c>
      <c r="C16936" s="11" t="s">
        <v>46210</v>
      </c>
      <c r="D16936" s="12">
        <v>10.0</v>
      </c>
      <c r="E16936" s="10" t="s">
        <v>42</v>
      </c>
      <c r="F16936" s="12">
        <v>2024.0</v>
      </c>
      <c r="G16936" s="13" t="s">
        <v>13</v>
      </c>
      <c r="H16936" s="14" t="s">
        <v>338</v>
      </c>
      <c r="I16936" s="12">
        <v>17.0</v>
      </c>
      <c r="J16936" s="15" t="str">
        <f t="shared" si="1"/>
        <v>Relevant</v>
      </c>
    </row>
    <row r="16937" ht="22.5" customHeight="1">
      <c r="A16937" s="9" t="s">
        <v>46211</v>
      </c>
      <c r="B16937" s="10">
        <v>45561.72503472222</v>
      </c>
      <c r="C16937" s="11" t="s">
        <v>46212</v>
      </c>
      <c r="D16937" s="12">
        <v>9.0</v>
      </c>
      <c r="E16937" s="10" t="s">
        <v>114</v>
      </c>
      <c r="F16937" s="12">
        <v>2024.0</v>
      </c>
      <c r="G16937" s="13" t="s">
        <v>46213</v>
      </c>
      <c r="H16937" s="14" t="s">
        <v>46214</v>
      </c>
      <c r="I16937" s="12">
        <v>3209941.0</v>
      </c>
      <c r="J16937" s="15" t="str">
        <f t="shared" si="1"/>
        <v>Irrelevant</v>
      </c>
    </row>
    <row r="16938" ht="22.5" customHeight="1">
      <c r="A16938" s="9" t="s">
        <v>46215</v>
      </c>
      <c r="B16938" s="10">
        <v>45643.90462962963</v>
      </c>
      <c r="C16938" s="11" t="s">
        <v>46216</v>
      </c>
      <c r="D16938" s="12">
        <v>12.0</v>
      </c>
      <c r="E16938" s="10" t="s">
        <v>26</v>
      </c>
      <c r="F16938" s="12">
        <v>2024.0</v>
      </c>
      <c r="G16938" s="13" t="s">
        <v>13</v>
      </c>
      <c r="H16938" s="14" t="s">
        <v>357</v>
      </c>
      <c r="I16938" s="12">
        <v>179.0</v>
      </c>
      <c r="J16938" s="15" t="str">
        <f t="shared" si="1"/>
        <v>Relevant</v>
      </c>
    </row>
    <row r="16939" ht="22.5" customHeight="1">
      <c r="A16939" s="9" t="s">
        <v>46217</v>
      </c>
      <c r="B16939" s="10">
        <v>45586.81773148148</v>
      </c>
      <c r="C16939" s="11" t="s">
        <v>1341</v>
      </c>
      <c r="D16939" s="12">
        <v>10.0</v>
      </c>
      <c r="E16939" s="10" t="s">
        <v>42</v>
      </c>
      <c r="F16939" s="12">
        <v>2024.0</v>
      </c>
      <c r="G16939" s="13" t="s">
        <v>13</v>
      </c>
      <c r="H16939" s="14" t="s">
        <v>23476</v>
      </c>
      <c r="I16939" s="12">
        <v>16.0</v>
      </c>
      <c r="J16939" s="15" t="str">
        <f t="shared" si="1"/>
        <v>Relevant</v>
      </c>
    </row>
    <row r="16940" ht="22.5" customHeight="1">
      <c r="A16940" s="9" t="s">
        <v>46218</v>
      </c>
      <c r="B16940" s="10">
        <v>45605.67916670139</v>
      </c>
      <c r="C16940" s="11" t="s">
        <v>46219</v>
      </c>
      <c r="D16940" s="12">
        <v>11.0</v>
      </c>
      <c r="E16940" s="10" t="s">
        <v>17</v>
      </c>
      <c r="F16940" s="12">
        <v>2024.0</v>
      </c>
      <c r="G16940" s="13" t="s">
        <v>46220</v>
      </c>
      <c r="H16940" s="14" t="s">
        <v>46221</v>
      </c>
      <c r="I16940" s="12">
        <v>0.0</v>
      </c>
      <c r="J16940" s="15" t="str">
        <f t="shared" si="1"/>
        <v>Relevant</v>
      </c>
    </row>
    <row r="16941" ht="22.5" customHeight="1">
      <c r="A16941" s="9" t="s">
        <v>46222</v>
      </c>
      <c r="B16941" s="10">
        <v>45532.604334710646</v>
      </c>
      <c r="C16941" s="11" t="s">
        <v>46223</v>
      </c>
      <c r="D16941" s="12">
        <v>8.0</v>
      </c>
      <c r="E16941" s="10" t="s">
        <v>167</v>
      </c>
      <c r="F16941" s="12">
        <v>2024.0</v>
      </c>
      <c r="G16941" s="13" t="s">
        <v>46224</v>
      </c>
      <c r="H16941" s="14" t="s">
        <v>46225</v>
      </c>
      <c r="I16941" s="12">
        <v>7223.0</v>
      </c>
      <c r="J16941" s="15" t="str">
        <f t="shared" si="1"/>
        <v>Relevant</v>
      </c>
    </row>
    <row r="16942" ht="22.5" customHeight="1">
      <c r="A16942" s="9" t="s">
        <v>46226</v>
      </c>
      <c r="B16942" s="10">
        <v>45585.951944444445</v>
      </c>
      <c r="C16942" s="11" t="s">
        <v>46227</v>
      </c>
      <c r="D16942" s="12">
        <v>10.0</v>
      </c>
      <c r="E16942" s="10" t="s">
        <v>42</v>
      </c>
      <c r="F16942" s="12">
        <v>2024.0</v>
      </c>
      <c r="G16942" s="13" t="s">
        <v>13</v>
      </c>
      <c r="H16942" s="14" t="s">
        <v>46228</v>
      </c>
      <c r="I16942" s="12">
        <v>50.0</v>
      </c>
      <c r="J16942" s="15" t="str">
        <f t="shared" si="1"/>
        <v>Relevant</v>
      </c>
    </row>
    <row r="16943" ht="22.5" customHeight="1">
      <c r="A16943" s="9" t="s">
        <v>46229</v>
      </c>
      <c r="B16943" s="10">
        <v>45621.39445601852</v>
      </c>
      <c r="C16943" s="11" t="s">
        <v>46230</v>
      </c>
      <c r="D16943" s="12">
        <v>11.0</v>
      </c>
      <c r="E16943" s="10" t="s">
        <v>17</v>
      </c>
      <c r="F16943" s="12">
        <v>2024.0</v>
      </c>
      <c r="G16943" s="13" t="s">
        <v>13</v>
      </c>
      <c r="H16943" s="14" t="s">
        <v>9001</v>
      </c>
      <c r="I16943" s="12">
        <v>267.0</v>
      </c>
      <c r="J16943" s="15" t="str">
        <f t="shared" si="1"/>
        <v>Relevant</v>
      </c>
    </row>
    <row r="16944" ht="22.5" customHeight="1">
      <c r="A16944" s="9" t="s">
        <v>46231</v>
      </c>
      <c r="B16944" s="10">
        <v>45605.53423611111</v>
      </c>
      <c r="C16944" s="11" t="s">
        <v>37639</v>
      </c>
      <c r="D16944" s="12">
        <v>11.0</v>
      </c>
      <c r="E16944" s="10" t="s">
        <v>17</v>
      </c>
      <c r="F16944" s="12">
        <v>2024.0</v>
      </c>
      <c r="G16944" s="13" t="s">
        <v>13</v>
      </c>
      <c r="H16944" s="14" t="s">
        <v>46232</v>
      </c>
      <c r="I16944" s="12">
        <v>33.0</v>
      </c>
      <c r="J16944" s="15" t="str">
        <f t="shared" si="1"/>
        <v>Relevant</v>
      </c>
    </row>
    <row r="16945" ht="22.5" customHeight="1">
      <c r="A16945" s="9" t="s">
        <v>46233</v>
      </c>
      <c r="B16945" s="10">
        <v>45621.59736027778</v>
      </c>
      <c r="C16945" s="11" t="s">
        <v>10091</v>
      </c>
      <c r="D16945" s="12">
        <v>11.0</v>
      </c>
      <c r="E16945" s="10" t="s">
        <v>17</v>
      </c>
      <c r="F16945" s="12">
        <v>2024.0</v>
      </c>
      <c r="G16945" s="13" t="s">
        <v>29742</v>
      </c>
      <c r="H16945" s="14" t="s">
        <v>29743</v>
      </c>
      <c r="I16945" s="12">
        <v>0.0</v>
      </c>
      <c r="J16945" s="15" t="str">
        <f t="shared" si="1"/>
        <v>Relevant</v>
      </c>
    </row>
    <row r="16946" ht="22.5" customHeight="1">
      <c r="A16946" s="9" t="s">
        <v>46234</v>
      </c>
      <c r="B16946" s="10">
        <v>45610.75907407407</v>
      </c>
      <c r="C16946" s="11" t="s">
        <v>46235</v>
      </c>
      <c r="D16946" s="12">
        <v>11.0</v>
      </c>
      <c r="E16946" s="10" t="s">
        <v>17</v>
      </c>
      <c r="F16946" s="12">
        <v>2024.0</v>
      </c>
      <c r="G16946" s="13" t="s">
        <v>46236</v>
      </c>
      <c r="H16946" s="14" t="s">
        <v>46237</v>
      </c>
      <c r="I16946" s="12">
        <v>8443435.0</v>
      </c>
      <c r="J16946" s="15" t="str">
        <f t="shared" si="1"/>
        <v>Irrelevant</v>
      </c>
    </row>
    <row r="16947" ht="22.5" customHeight="1">
      <c r="A16947" s="9" t="s">
        <v>46238</v>
      </c>
      <c r="B16947" s="10">
        <v>45610.66232638889</v>
      </c>
      <c r="C16947" s="11" t="s">
        <v>46239</v>
      </c>
      <c r="D16947" s="12">
        <v>11.0</v>
      </c>
      <c r="E16947" s="10" t="s">
        <v>17</v>
      </c>
      <c r="F16947" s="12">
        <v>2024.0</v>
      </c>
      <c r="G16947" s="13" t="s">
        <v>46240</v>
      </c>
      <c r="H16947" s="14" t="s">
        <v>46241</v>
      </c>
      <c r="I16947" s="12">
        <v>2823088.0</v>
      </c>
      <c r="J16947" s="15" t="str">
        <f t="shared" si="1"/>
        <v>Relevant</v>
      </c>
    </row>
    <row r="16948" ht="22.5" customHeight="1">
      <c r="A16948" s="9" t="s">
        <v>46242</v>
      </c>
      <c r="B16948" s="10">
        <v>45455.544270833336</v>
      </c>
      <c r="C16948" s="11" t="s">
        <v>46243</v>
      </c>
      <c r="D16948" s="12">
        <v>6.0</v>
      </c>
      <c r="E16948" s="10" t="s">
        <v>34</v>
      </c>
      <c r="F16948" s="12">
        <v>2024.0</v>
      </c>
      <c r="G16948" s="13" t="s">
        <v>46244</v>
      </c>
      <c r="H16948" s="14" t="s">
        <v>46245</v>
      </c>
      <c r="I16948" s="12">
        <v>0.0</v>
      </c>
      <c r="J16948" s="15" t="str">
        <f t="shared" si="1"/>
        <v>Relevant</v>
      </c>
    </row>
    <row r="16949" ht="22.5" customHeight="1">
      <c r="A16949" s="9" t="s">
        <v>46246</v>
      </c>
      <c r="B16949" s="10">
        <v>45692.980104166665</v>
      </c>
      <c r="C16949" s="11" t="s">
        <v>46247</v>
      </c>
      <c r="D16949" s="12">
        <v>2.0</v>
      </c>
      <c r="E16949" s="10" t="s">
        <v>12</v>
      </c>
      <c r="F16949" s="12">
        <v>2025.0</v>
      </c>
      <c r="G16949" s="13" t="s">
        <v>13</v>
      </c>
      <c r="H16949" s="14" t="s">
        <v>46248</v>
      </c>
      <c r="I16949" s="12">
        <v>48.0</v>
      </c>
      <c r="J16949" s="15" t="str">
        <f t="shared" si="1"/>
        <v>Relevant</v>
      </c>
    </row>
    <row r="16950" ht="22.5" customHeight="1">
      <c r="A16950" s="9" t="s">
        <v>46249</v>
      </c>
      <c r="B16950" s="10">
        <v>45615.93309027778</v>
      </c>
      <c r="C16950" s="11" t="s">
        <v>46250</v>
      </c>
      <c r="D16950" s="12">
        <v>11.0</v>
      </c>
      <c r="E16950" s="10" t="s">
        <v>17</v>
      </c>
      <c r="F16950" s="12">
        <v>2024.0</v>
      </c>
      <c r="G16950" s="13" t="s">
        <v>13</v>
      </c>
      <c r="H16950" s="14" t="s">
        <v>511</v>
      </c>
      <c r="I16950" s="12">
        <v>192.0</v>
      </c>
      <c r="J16950" s="15" t="str">
        <f t="shared" si="1"/>
        <v>Relevant</v>
      </c>
    </row>
    <row r="16951" ht="22.5" customHeight="1">
      <c r="A16951" s="9" t="s">
        <v>46251</v>
      </c>
      <c r="B16951" s="10">
        <v>45593.55019675926</v>
      </c>
      <c r="C16951" s="11" t="s">
        <v>46252</v>
      </c>
      <c r="D16951" s="12">
        <v>10.0</v>
      </c>
      <c r="E16951" s="10" t="s">
        <v>42</v>
      </c>
      <c r="F16951" s="12">
        <v>2024.0</v>
      </c>
      <c r="G16951" s="13" t="s">
        <v>13</v>
      </c>
      <c r="H16951" s="14" t="s">
        <v>97</v>
      </c>
      <c r="I16951" s="12">
        <v>1464.0</v>
      </c>
      <c r="J16951" s="15" t="str">
        <f t="shared" si="1"/>
        <v>Relevant</v>
      </c>
    </row>
    <row r="16952" ht="22.5" customHeight="1">
      <c r="A16952" s="9" t="s">
        <v>46253</v>
      </c>
      <c r="B16952" s="10">
        <v>45615.020636574074</v>
      </c>
      <c r="C16952" s="11" t="s">
        <v>46254</v>
      </c>
      <c r="D16952" s="12">
        <v>11.0</v>
      </c>
      <c r="E16952" s="10" t="s">
        <v>17</v>
      </c>
      <c r="F16952" s="12">
        <v>2024.0</v>
      </c>
      <c r="G16952" s="13" t="s">
        <v>13</v>
      </c>
      <c r="H16952" s="14" t="s">
        <v>423</v>
      </c>
      <c r="I16952" s="12">
        <v>92.0</v>
      </c>
      <c r="J16952" s="15" t="str">
        <f t="shared" si="1"/>
        <v>Relevant</v>
      </c>
    </row>
    <row r="16953" ht="22.5" customHeight="1">
      <c r="A16953" s="9" t="s">
        <v>46255</v>
      </c>
      <c r="B16953" s="10">
        <v>45592.48783564815</v>
      </c>
      <c r="C16953" s="11" t="s">
        <v>46256</v>
      </c>
      <c r="D16953" s="12">
        <v>10.0</v>
      </c>
      <c r="E16953" s="10" t="s">
        <v>42</v>
      </c>
      <c r="F16953" s="12">
        <v>2024.0</v>
      </c>
      <c r="G16953" s="13" t="s">
        <v>13</v>
      </c>
      <c r="H16953" s="14" t="s">
        <v>97</v>
      </c>
      <c r="I16953" s="12">
        <v>55.0</v>
      </c>
      <c r="J16953" s="15" t="str">
        <f t="shared" si="1"/>
        <v>Relevant</v>
      </c>
    </row>
    <row r="16954" ht="22.5" customHeight="1">
      <c r="A16954" s="9" t="s">
        <v>46257</v>
      </c>
      <c r="B16954" s="10">
        <v>45610.89795138889</v>
      </c>
      <c r="C16954" s="11" t="s">
        <v>46258</v>
      </c>
      <c r="D16954" s="12">
        <v>11.0</v>
      </c>
      <c r="E16954" s="10" t="s">
        <v>17</v>
      </c>
      <c r="F16954" s="12">
        <v>2024.0</v>
      </c>
      <c r="G16954" s="13" t="s">
        <v>13</v>
      </c>
      <c r="H16954" s="14" t="s">
        <v>46259</v>
      </c>
      <c r="I16954" s="12">
        <v>9.0</v>
      </c>
      <c r="J16954" s="15" t="str">
        <f t="shared" si="1"/>
        <v>Relevant</v>
      </c>
    </row>
    <row r="16955" ht="22.5" customHeight="1">
      <c r="A16955" s="9" t="s">
        <v>46260</v>
      </c>
      <c r="B16955" s="10">
        <v>45591.364583333336</v>
      </c>
      <c r="C16955" s="11" t="s">
        <v>25403</v>
      </c>
      <c r="D16955" s="12">
        <v>10.0</v>
      </c>
      <c r="E16955" s="10" t="s">
        <v>42</v>
      </c>
      <c r="F16955" s="12">
        <v>2024.0</v>
      </c>
      <c r="G16955" s="13" t="s">
        <v>46261</v>
      </c>
      <c r="H16955" s="14" t="s">
        <v>46262</v>
      </c>
      <c r="I16955" s="12">
        <v>68455.0</v>
      </c>
      <c r="J16955" s="15" t="str">
        <f t="shared" si="1"/>
        <v>Relevant</v>
      </c>
    </row>
    <row r="16956" ht="22.5" customHeight="1">
      <c r="A16956" s="9" t="s">
        <v>46263</v>
      </c>
      <c r="B16956" s="10">
        <v>45645.06443287037</v>
      </c>
      <c r="C16956" s="11" t="s">
        <v>46264</v>
      </c>
      <c r="D16956" s="12">
        <v>12.0</v>
      </c>
      <c r="E16956" s="10" t="s">
        <v>26</v>
      </c>
      <c r="F16956" s="12">
        <v>2024.0</v>
      </c>
      <c r="G16956" s="13" t="s">
        <v>46265</v>
      </c>
      <c r="H16956" s="14" t="s">
        <v>46266</v>
      </c>
      <c r="I16956" s="12">
        <v>2803.0</v>
      </c>
      <c r="J16956" s="15" t="str">
        <f t="shared" si="1"/>
        <v>Irrelevant</v>
      </c>
    </row>
    <row r="16957" ht="22.5" customHeight="1">
      <c r="A16957" s="9" t="s">
        <v>46267</v>
      </c>
      <c r="B16957" s="10">
        <v>45696.78665509259</v>
      </c>
      <c r="C16957" s="11" t="s">
        <v>46268</v>
      </c>
      <c r="D16957" s="12">
        <v>2.0</v>
      </c>
      <c r="E16957" s="10" t="s">
        <v>12</v>
      </c>
      <c r="F16957" s="12">
        <v>2025.0</v>
      </c>
      <c r="G16957" s="13" t="s">
        <v>13</v>
      </c>
      <c r="H16957" s="14" t="s">
        <v>14</v>
      </c>
      <c r="I16957" s="12">
        <v>19.0</v>
      </c>
      <c r="J16957" s="15" t="str">
        <f t="shared" si="1"/>
        <v>Relevant</v>
      </c>
    </row>
    <row r="16958" ht="22.5" customHeight="1">
      <c r="A16958" s="9" t="s">
        <v>46269</v>
      </c>
      <c r="B16958" s="10">
        <v>45434.64988425926</v>
      </c>
      <c r="C16958" s="11" t="s">
        <v>46270</v>
      </c>
      <c r="D16958" s="12">
        <v>5.0</v>
      </c>
      <c r="E16958" s="10" t="s">
        <v>21</v>
      </c>
      <c r="F16958" s="12">
        <v>2024.0</v>
      </c>
      <c r="G16958" s="13" t="s">
        <v>13</v>
      </c>
      <c r="H16958" s="14" t="s">
        <v>189</v>
      </c>
      <c r="I16958" s="12">
        <v>4133.0</v>
      </c>
      <c r="J16958" s="15" t="str">
        <f t="shared" si="1"/>
        <v>Relevant</v>
      </c>
    </row>
    <row r="16959" ht="22.5" customHeight="1">
      <c r="A16959" s="9" t="s">
        <v>46271</v>
      </c>
      <c r="B16959" s="10">
        <v>45615.39469907407</v>
      </c>
      <c r="C16959" s="11" t="s">
        <v>46272</v>
      </c>
      <c r="D16959" s="12">
        <v>11.0</v>
      </c>
      <c r="E16959" s="10" t="s">
        <v>17</v>
      </c>
      <c r="F16959" s="12">
        <v>2024.0</v>
      </c>
      <c r="G16959" s="13" t="s">
        <v>46273</v>
      </c>
      <c r="H16959" s="14" t="s">
        <v>46274</v>
      </c>
      <c r="I16959" s="12">
        <v>2495345.0</v>
      </c>
      <c r="J16959" s="15" t="str">
        <f t="shared" si="1"/>
        <v>Relevant</v>
      </c>
    </row>
    <row r="16960" ht="22.5" customHeight="1">
      <c r="A16960" s="9" t="s">
        <v>46275</v>
      </c>
      <c r="B16960" s="10">
        <v>45705.85413194444</v>
      </c>
      <c r="C16960" s="11" t="s">
        <v>46276</v>
      </c>
      <c r="D16960" s="12">
        <v>2.0</v>
      </c>
      <c r="E16960" s="10" t="s">
        <v>12</v>
      </c>
      <c r="F16960" s="12">
        <v>2025.0</v>
      </c>
      <c r="G16960" s="13" t="s">
        <v>13</v>
      </c>
      <c r="H16960" s="14" t="s">
        <v>46277</v>
      </c>
      <c r="I16960" s="12">
        <v>23700.0</v>
      </c>
      <c r="J16960" s="15" t="str">
        <f t="shared" si="1"/>
        <v>Irrelevant</v>
      </c>
    </row>
    <row r="16961" ht="22.5" customHeight="1">
      <c r="A16961" s="9" t="s">
        <v>46278</v>
      </c>
      <c r="B16961" s="10">
        <v>45597.68896990741</v>
      </c>
      <c r="C16961" s="11" t="s">
        <v>46279</v>
      </c>
      <c r="D16961" s="12">
        <v>11.0</v>
      </c>
      <c r="E16961" s="10" t="s">
        <v>17</v>
      </c>
      <c r="F16961" s="12">
        <v>2024.0</v>
      </c>
      <c r="G16961" s="13" t="s">
        <v>13</v>
      </c>
      <c r="H16961" s="14" t="s">
        <v>46280</v>
      </c>
      <c r="I16961" s="12">
        <v>2163.0</v>
      </c>
      <c r="J16961" s="15" t="str">
        <f t="shared" si="1"/>
        <v>Irrelevant</v>
      </c>
    </row>
    <row r="16962" ht="22.5" customHeight="1">
      <c r="A16962" s="9" t="s">
        <v>46281</v>
      </c>
      <c r="B16962" s="10">
        <v>45607.458090277774</v>
      </c>
      <c r="C16962" s="11" t="s">
        <v>46282</v>
      </c>
      <c r="D16962" s="12">
        <v>11.0</v>
      </c>
      <c r="E16962" s="10" t="s">
        <v>17</v>
      </c>
      <c r="F16962" s="12">
        <v>2024.0</v>
      </c>
      <c r="G16962" s="13" t="s">
        <v>13</v>
      </c>
      <c r="H16962" s="14" t="s">
        <v>100</v>
      </c>
      <c r="I16962" s="12">
        <v>18852.0</v>
      </c>
      <c r="J16962" s="15" t="str">
        <f t="shared" si="1"/>
        <v>Relevant</v>
      </c>
    </row>
    <row r="16963" ht="22.5" customHeight="1">
      <c r="A16963" s="9" t="s">
        <v>46283</v>
      </c>
      <c r="B16963" s="10">
        <v>45608.442719907405</v>
      </c>
      <c r="C16963" s="11" t="s">
        <v>46284</v>
      </c>
      <c r="D16963" s="12">
        <v>11.0</v>
      </c>
      <c r="E16963" s="10" t="s">
        <v>17</v>
      </c>
      <c r="F16963" s="12">
        <v>2024.0</v>
      </c>
      <c r="G16963" s="13" t="s">
        <v>13</v>
      </c>
      <c r="H16963" s="14" t="s">
        <v>22165</v>
      </c>
      <c r="I16963" s="12">
        <v>8380.0</v>
      </c>
      <c r="J16963" s="15" t="str">
        <f t="shared" si="1"/>
        <v>Relevant</v>
      </c>
    </row>
    <row r="16964" ht="22.5" customHeight="1">
      <c r="A16964" s="9" t="s">
        <v>46285</v>
      </c>
      <c r="B16964" s="10">
        <v>45731.680243055554</v>
      </c>
      <c r="C16964" s="11" t="s">
        <v>46286</v>
      </c>
      <c r="D16964" s="12">
        <v>3.0</v>
      </c>
      <c r="E16964" s="10" t="s">
        <v>59</v>
      </c>
      <c r="F16964" s="12">
        <v>2025.0</v>
      </c>
      <c r="G16964" s="13" t="s">
        <v>13</v>
      </c>
      <c r="H16964" s="14" t="s">
        <v>562</v>
      </c>
      <c r="I16964" s="12">
        <v>725.0</v>
      </c>
      <c r="J16964" s="15" t="str">
        <f t="shared" si="1"/>
        <v>Irrelevant</v>
      </c>
    </row>
    <row r="16965" ht="22.5" customHeight="1">
      <c r="A16965" s="9" t="s">
        <v>46287</v>
      </c>
      <c r="B16965" s="10">
        <v>45646.19466435185</v>
      </c>
      <c r="C16965" s="11" t="s">
        <v>46288</v>
      </c>
      <c r="D16965" s="12">
        <v>12.0</v>
      </c>
      <c r="E16965" s="10" t="s">
        <v>26</v>
      </c>
      <c r="F16965" s="12">
        <v>2024.0</v>
      </c>
      <c r="G16965" s="13" t="s">
        <v>46289</v>
      </c>
      <c r="H16965" s="14" t="s">
        <v>46290</v>
      </c>
      <c r="I16965" s="12">
        <v>6831001.0</v>
      </c>
      <c r="J16965" s="15" t="str">
        <f t="shared" si="1"/>
        <v>Irrelevant</v>
      </c>
    </row>
    <row r="16966" ht="22.5" customHeight="1">
      <c r="A16966" s="9" t="s">
        <v>46291</v>
      </c>
      <c r="B16966" s="10">
        <v>45605.58783564815</v>
      </c>
      <c r="C16966" s="11" t="s">
        <v>46292</v>
      </c>
      <c r="D16966" s="12">
        <v>11.0</v>
      </c>
      <c r="E16966" s="10" t="s">
        <v>17</v>
      </c>
      <c r="F16966" s="12">
        <v>2024.0</v>
      </c>
      <c r="G16966" s="13" t="s">
        <v>46293</v>
      </c>
      <c r="H16966" s="14" t="s">
        <v>46294</v>
      </c>
      <c r="I16966" s="12">
        <v>2972225.0</v>
      </c>
      <c r="J16966" s="15" t="str">
        <f t="shared" si="1"/>
        <v>Irrelevant</v>
      </c>
    </row>
    <row r="16967" ht="22.5" customHeight="1">
      <c r="A16967" s="9" t="s">
        <v>46295</v>
      </c>
      <c r="B16967" s="10">
        <v>45674.00050925926</v>
      </c>
      <c r="C16967" s="11" t="s">
        <v>46296</v>
      </c>
      <c r="D16967" s="12">
        <v>1.0</v>
      </c>
      <c r="E16967" s="10" t="s">
        <v>70</v>
      </c>
      <c r="F16967" s="12">
        <v>2025.0</v>
      </c>
      <c r="G16967" s="13" t="s">
        <v>13</v>
      </c>
      <c r="H16967" s="14" t="s">
        <v>1447</v>
      </c>
      <c r="I16967" s="12">
        <v>1903.0</v>
      </c>
      <c r="J16967" s="15" t="str">
        <f t="shared" si="1"/>
        <v>Relevant</v>
      </c>
    </row>
    <row r="16968" ht="22.5" customHeight="1">
      <c r="A16968" s="9" t="s">
        <v>46297</v>
      </c>
      <c r="B16968" s="10">
        <v>45576.902490266206</v>
      </c>
      <c r="C16968" s="11" t="s">
        <v>46298</v>
      </c>
      <c r="D16968" s="12">
        <v>10.0</v>
      </c>
      <c r="E16968" s="10" t="s">
        <v>42</v>
      </c>
      <c r="F16968" s="12">
        <v>2024.0</v>
      </c>
      <c r="G16968" s="13" t="s">
        <v>46299</v>
      </c>
      <c r="H16968" s="14" t="s">
        <v>46300</v>
      </c>
      <c r="I16968" s="12">
        <v>1.2258608E7</v>
      </c>
      <c r="J16968" s="15" t="str">
        <f t="shared" si="1"/>
        <v>Relevant</v>
      </c>
    </row>
    <row r="16969" ht="22.5" customHeight="1">
      <c r="A16969" s="9" t="s">
        <v>46301</v>
      </c>
      <c r="B16969" s="10">
        <v>45609.43880787037</v>
      </c>
      <c r="C16969" s="11" t="s">
        <v>46302</v>
      </c>
      <c r="D16969" s="12">
        <v>11.0</v>
      </c>
      <c r="E16969" s="10" t="s">
        <v>17</v>
      </c>
      <c r="F16969" s="12">
        <v>2024.0</v>
      </c>
      <c r="G16969" s="13" t="s">
        <v>13</v>
      </c>
      <c r="H16969" s="14" t="s">
        <v>46303</v>
      </c>
      <c r="I16969" s="12">
        <v>69.0</v>
      </c>
      <c r="J16969" s="15" t="str">
        <f t="shared" si="1"/>
        <v>Relevant</v>
      </c>
    </row>
    <row r="16970" ht="22.5" customHeight="1">
      <c r="A16970" s="9" t="s">
        <v>46304</v>
      </c>
      <c r="B16970" s="10">
        <v>45536.47152777778</v>
      </c>
      <c r="C16970" s="11" t="s">
        <v>46305</v>
      </c>
      <c r="D16970" s="12">
        <v>9.0</v>
      </c>
      <c r="E16970" s="10" t="s">
        <v>114</v>
      </c>
      <c r="F16970" s="12">
        <v>2024.0</v>
      </c>
      <c r="G16970" s="13" t="s">
        <v>46306</v>
      </c>
      <c r="H16970" s="14" t="s">
        <v>46307</v>
      </c>
      <c r="I16970" s="12">
        <v>9709912.0</v>
      </c>
      <c r="J16970" s="15" t="str">
        <f t="shared" si="1"/>
        <v>Irrelevant</v>
      </c>
    </row>
    <row r="16971" ht="22.5" customHeight="1">
      <c r="A16971" s="9" t="s">
        <v>46308</v>
      </c>
      <c r="B16971" s="10">
        <v>45588.81688657407</v>
      </c>
      <c r="C16971" s="11" t="s">
        <v>8760</v>
      </c>
      <c r="D16971" s="12">
        <v>10.0</v>
      </c>
      <c r="E16971" s="10" t="s">
        <v>42</v>
      </c>
      <c r="F16971" s="12">
        <v>2024.0</v>
      </c>
      <c r="G16971" s="13" t="s">
        <v>13</v>
      </c>
      <c r="H16971" s="14" t="s">
        <v>338</v>
      </c>
      <c r="I16971" s="12">
        <v>29.0</v>
      </c>
      <c r="J16971" s="15" t="str">
        <f t="shared" si="1"/>
        <v>Relevant</v>
      </c>
    </row>
    <row r="16972" ht="22.5" customHeight="1">
      <c r="A16972" s="9" t="s">
        <v>46309</v>
      </c>
      <c r="B16972" s="10">
        <v>45615.523668981485</v>
      </c>
      <c r="C16972" s="11" t="s">
        <v>46310</v>
      </c>
      <c r="D16972" s="12">
        <v>11.0</v>
      </c>
      <c r="E16972" s="10" t="s">
        <v>17</v>
      </c>
      <c r="F16972" s="12">
        <v>2024.0</v>
      </c>
      <c r="G16972" s="13" t="s">
        <v>13</v>
      </c>
      <c r="H16972" s="14" t="s">
        <v>46311</v>
      </c>
      <c r="I16972" s="12">
        <v>78.0</v>
      </c>
      <c r="J16972" s="15" t="str">
        <f t="shared" si="1"/>
        <v>Irrelevant</v>
      </c>
    </row>
    <row r="16973" ht="22.5" customHeight="1">
      <c r="A16973" s="9" t="s">
        <v>46312</v>
      </c>
      <c r="B16973" s="10">
        <v>45618.47387731481</v>
      </c>
      <c r="C16973" s="11" t="s">
        <v>46313</v>
      </c>
      <c r="D16973" s="12">
        <v>11.0</v>
      </c>
      <c r="E16973" s="10" t="s">
        <v>17</v>
      </c>
      <c r="F16973" s="12">
        <v>2024.0</v>
      </c>
      <c r="G16973" s="13" t="s">
        <v>13</v>
      </c>
      <c r="H16973" s="14" t="s">
        <v>91</v>
      </c>
      <c r="I16973" s="12">
        <v>3819.0</v>
      </c>
      <c r="J16973" s="15" t="str">
        <f t="shared" si="1"/>
        <v>Relevant</v>
      </c>
    </row>
    <row r="16974" ht="22.5" customHeight="1">
      <c r="A16974" s="9" t="s">
        <v>46314</v>
      </c>
      <c r="B16974" s="10">
        <v>45431.50017361111</v>
      </c>
      <c r="C16974" s="11" t="s">
        <v>46315</v>
      </c>
      <c r="D16974" s="12">
        <v>5.0</v>
      </c>
      <c r="E16974" s="10" t="s">
        <v>21</v>
      </c>
      <c r="F16974" s="12">
        <v>2024.0</v>
      </c>
      <c r="G16974" s="13" t="s">
        <v>46316</v>
      </c>
      <c r="H16974" s="14" t="s">
        <v>46317</v>
      </c>
      <c r="I16974" s="12">
        <v>1.1414016E7</v>
      </c>
      <c r="J16974" s="15" t="str">
        <f t="shared" si="1"/>
        <v>Relevant</v>
      </c>
    </row>
    <row r="16975" ht="22.5" customHeight="1">
      <c r="A16975" s="9" t="s">
        <v>46318</v>
      </c>
      <c r="B16975" s="10">
        <v>45473.473020833335</v>
      </c>
      <c r="C16975" s="11" t="s">
        <v>46319</v>
      </c>
      <c r="D16975" s="12">
        <v>6.0</v>
      </c>
      <c r="E16975" s="10" t="s">
        <v>34</v>
      </c>
      <c r="F16975" s="12">
        <v>2024.0</v>
      </c>
      <c r="G16975" s="13" t="s">
        <v>13</v>
      </c>
      <c r="H16975" s="14" t="s">
        <v>56</v>
      </c>
      <c r="I16975" s="12">
        <v>1.0</v>
      </c>
      <c r="J16975" s="15" t="str">
        <f t="shared" si="1"/>
        <v>Relevant</v>
      </c>
    </row>
    <row r="16976" ht="22.5" customHeight="1">
      <c r="A16976" s="9" t="s">
        <v>46320</v>
      </c>
      <c r="B16976" s="10">
        <v>45583.62708333333</v>
      </c>
      <c r="C16976" s="11" t="s">
        <v>33993</v>
      </c>
      <c r="D16976" s="12">
        <v>10.0</v>
      </c>
      <c r="E16976" s="10" t="s">
        <v>42</v>
      </c>
      <c r="F16976" s="12">
        <v>2024.0</v>
      </c>
      <c r="G16976" s="13" t="s">
        <v>13</v>
      </c>
      <c r="H16976" s="14" t="s">
        <v>642</v>
      </c>
      <c r="I16976" s="12">
        <v>39.0</v>
      </c>
      <c r="J16976" s="15" t="str">
        <f t="shared" si="1"/>
        <v>Relevant</v>
      </c>
    </row>
    <row r="16977" ht="22.5" customHeight="1">
      <c r="A16977" s="9" t="s">
        <v>46321</v>
      </c>
      <c r="B16977" s="10">
        <v>45547.91490740741</v>
      </c>
      <c r="C16977" s="11" t="s">
        <v>10257</v>
      </c>
      <c r="D16977" s="12">
        <v>9.0</v>
      </c>
      <c r="E16977" s="10" t="s">
        <v>114</v>
      </c>
      <c r="F16977" s="12">
        <v>2024.0</v>
      </c>
      <c r="G16977" s="13" t="s">
        <v>46322</v>
      </c>
      <c r="H16977" s="14" t="s">
        <v>35177</v>
      </c>
      <c r="I16977" s="12">
        <v>0.0</v>
      </c>
      <c r="J16977" s="15" t="str">
        <f t="shared" si="1"/>
        <v>Relevant</v>
      </c>
    </row>
    <row r="16978" ht="22.5" customHeight="1">
      <c r="A16978" s="9" t="s">
        <v>46323</v>
      </c>
      <c r="B16978" s="10">
        <v>45587.52260416667</v>
      </c>
      <c r="C16978" s="11" t="s">
        <v>46324</v>
      </c>
      <c r="D16978" s="12">
        <v>10.0</v>
      </c>
      <c r="E16978" s="10" t="s">
        <v>42</v>
      </c>
      <c r="F16978" s="12">
        <v>2024.0</v>
      </c>
      <c r="G16978" s="13" t="s">
        <v>13</v>
      </c>
      <c r="H16978" s="14" t="s">
        <v>41422</v>
      </c>
      <c r="I16978" s="12">
        <v>1040.0</v>
      </c>
      <c r="J16978" s="15" t="str">
        <f t="shared" si="1"/>
        <v>Relevant</v>
      </c>
    </row>
    <row r="16979" ht="22.5" customHeight="1">
      <c r="A16979" s="9" t="s">
        <v>46325</v>
      </c>
      <c r="B16979" s="10">
        <v>45696.97908564815</v>
      </c>
      <c r="C16979" s="11" t="s">
        <v>46326</v>
      </c>
      <c r="D16979" s="12">
        <v>2.0</v>
      </c>
      <c r="E16979" s="10" t="s">
        <v>12</v>
      </c>
      <c r="F16979" s="12">
        <v>2025.0</v>
      </c>
      <c r="G16979" s="13" t="s">
        <v>13</v>
      </c>
      <c r="H16979" s="14" t="s">
        <v>14</v>
      </c>
      <c r="I16979" s="12">
        <v>142.0</v>
      </c>
      <c r="J16979" s="15" t="str">
        <f t="shared" si="1"/>
        <v>Relevant</v>
      </c>
    </row>
    <row r="16980" ht="22.5" customHeight="1">
      <c r="A16980" s="9" t="s">
        <v>46327</v>
      </c>
      <c r="B16980" s="10">
        <v>45616.62027777778</v>
      </c>
      <c r="C16980" s="11" t="s">
        <v>24325</v>
      </c>
      <c r="D16980" s="12">
        <v>11.0</v>
      </c>
      <c r="E16980" s="10" t="s">
        <v>17</v>
      </c>
      <c r="F16980" s="12">
        <v>2024.0</v>
      </c>
      <c r="G16980" s="13" t="s">
        <v>13</v>
      </c>
      <c r="H16980" s="14" t="s">
        <v>46328</v>
      </c>
      <c r="I16980" s="12">
        <v>16378.0</v>
      </c>
      <c r="J16980" s="15" t="str">
        <f t="shared" si="1"/>
        <v>Relevant</v>
      </c>
    </row>
    <row r="16981" ht="22.5" customHeight="1">
      <c r="A16981" s="9" t="s">
        <v>46329</v>
      </c>
      <c r="B16981" s="10">
        <v>45707.90795138889</v>
      </c>
      <c r="C16981" s="11" t="s">
        <v>46330</v>
      </c>
      <c r="D16981" s="12">
        <v>2.0</v>
      </c>
      <c r="E16981" s="10" t="s">
        <v>12</v>
      </c>
      <c r="F16981" s="12">
        <v>2025.0</v>
      </c>
      <c r="G16981" s="13" t="s">
        <v>13</v>
      </c>
      <c r="H16981" s="14" t="s">
        <v>46331</v>
      </c>
      <c r="I16981" s="12">
        <v>47.0</v>
      </c>
      <c r="J16981" s="15" t="str">
        <f t="shared" si="1"/>
        <v>Irrelevant</v>
      </c>
    </row>
    <row r="16982" ht="22.5" customHeight="1">
      <c r="A16982" s="9" t="s">
        <v>46332</v>
      </c>
      <c r="B16982" s="10">
        <v>45591.664305555554</v>
      </c>
      <c r="C16982" s="11" t="s">
        <v>46333</v>
      </c>
      <c r="D16982" s="12">
        <v>10.0</v>
      </c>
      <c r="E16982" s="10" t="s">
        <v>42</v>
      </c>
      <c r="F16982" s="12">
        <v>2024.0</v>
      </c>
      <c r="G16982" s="13" t="s">
        <v>13</v>
      </c>
      <c r="H16982" s="14" t="s">
        <v>131</v>
      </c>
      <c r="I16982" s="12">
        <v>30.0</v>
      </c>
      <c r="J16982" s="15" t="str">
        <f t="shared" si="1"/>
        <v>Relevant</v>
      </c>
    </row>
    <row r="16983" ht="22.5" customHeight="1">
      <c r="A16983" s="9" t="s">
        <v>46334</v>
      </c>
      <c r="B16983" s="10">
        <v>45601.424479166664</v>
      </c>
      <c r="C16983" s="11" t="s">
        <v>46335</v>
      </c>
      <c r="D16983" s="12">
        <v>11.0</v>
      </c>
      <c r="E16983" s="10" t="s">
        <v>17</v>
      </c>
      <c r="F16983" s="12">
        <v>2024.0</v>
      </c>
      <c r="G16983" s="13" t="s">
        <v>46336</v>
      </c>
      <c r="H16983" s="14" t="str">
        <f>IFERROR(__xludf.DUMMYFUNCTION("TRIM(REGEXREPLACE(GOOGLETRANSLATE(G16983,""auto"",""en""),""(?i)\b(RT|QT)\s*@?\w*:?\s*|https?://\S+|@\w+|#\w+|[^\x00-\x7F]|[^\w\s]"",""""))"),"How to protect yourself from the toxic air of DelhiNoida")</f>
        <v>How to protect yourself from the toxic air of DelhiNoida</v>
      </c>
      <c r="I16983" s="12">
        <v>2044972.0</v>
      </c>
      <c r="J16983" s="15" t="str">
        <f t="shared" si="1"/>
        <v>Irrelevant</v>
      </c>
    </row>
    <row r="16984" ht="22.5" customHeight="1">
      <c r="A16984" s="9" t="s">
        <v>46337</v>
      </c>
      <c r="B16984" s="10">
        <v>45581.694951805555</v>
      </c>
      <c r="C16984" s="11" t="s">
        <v>46338</v>
      </c>
      <c r="D16984" s="12">
        <v>10.0</v>
      </c>
      <c r="E16984" s="10" t="s">
        <v>42</v>
      </c>
      <c r="F16984" s="12">
        <v>2024.0</v>
      </c>
      <c r="G16984" s="13" t="s">
        <v>46339</v>
      </c>
      <c r="H16984" s="14" t="s">
        <v>46340</v>
      </c>
      <c r="I16984" s="12">
        <v>1.2767834E7</v>
      </c>
      <c r="J16984" s="15" t="str">
        <f t="shared" si="1"/>
        <v>Relevant</v>
      </c>
    </row>
    <row r="16985" ht="22.5" customHeight="1">
      <c r="A16985" s="9" t="s">
        <v>46341</v>
      </c>
      <c r="B16985" s="10">
        <v>45700.983090277776</v>
      </c>
      <c r="C16985" s="11" t="s">
        <v>46342</v>
      </c>
      <c r="D16985" s="12">
        <v>2.0</v>
      </c>
      <c r="E16985" s="10" t="s">
        <v>12</v>
      </c>
      <c r="F16985" s="12">
        <v>2025.0</v>
      </c>
      <c r="G16985" s="13" t="s">
        <v>13</v>
      </c>
      <c r="H16985" s="14" t="s">
        <v>8902</v>
      </c>
      <c r="I16985" s="12">
        <v>372.0</v>
      </c>
      <c r="J16985" s="15" t="str">
        <f t="shared" si="1"/>
        <v>Irrelevant</v>
      </c>
    </row>
    <row r="16986" ht="22.5" customHeight="1">
      <c r="A16986" s="9" t="s">
        <v>46343</v>
      </c>
      <c r="B16986" s="10">
        <v>45442.333645833336</v>
      </c>
      <c r="C16986" s="11" t="s">
        <v>46344</v>
      </c>
      <c r="D16986" s="12">
        <v>5.0</v>
      </c>
      <c r="E16986" s="10" t="s">
        <v>21</v>
      </c>
      <c r="F16986" s="12">
        <v>2024.0</v>
      </c>
      <c r="G16986" s="13" t="s">
        <v>13</v>
      </c>
      <c r="H16986" s="14" t="s">
        <v>10033</v>
      </c>
      <c r="I16986" s="12">
        <v>4990.0</v>
      </c>
      <c r="J16986" s="15" t="str">
        <f t="shared" si="1"/>
        <v>Irrelevant</v>
      </c>
    </row>
    <row r="16987" ht="22.5" customHeight="1">
      <c r="A16987" s="9" t="s">
        <v>46345</v>
      </c>
      <c r="B16987" s="10">
        <v>45492.94479166667</v>
      </c>
      <c r="C16987" s="11" t="s">
        <v>33277</v>
      </c>
      <c r="D16987" s="12">
        <v>7.0</v>
      </c>
      <c r="E16987" s="10" t="s">
        <v>55</v>
      </c>
      <c r="F16987" s="12">
        <v>2024.0</v>
      </c>
      <c r="G16987" s="13" t="s">
        <v>13</v>
      </c>
      <c r="H16987" s="14" t="s">
        <v>214</v>
      </c>
      <c r="I16987" s="12">
        <v>8809.0</v>
      </c>
      <c r="J16987" s="15" t="str">
        <f t="shared" si="1"/>
        <v>Relevant</v>
      </c>
    </row>
    <row r="16988" ht="22.5" customHeight="1">
      <c r="A16988" s="9" t="s">
        <v>46346</v>
      </c>
      <c r="B16988" s="10">
        <v>45745.65385560185</v>
      </c>
      <c r="C16988" s="11" t="s">
        <v>15963</v>
      </c>
      <c r="D16988" s="12">
        <v>3.0</v>
      </c>
      <c r="E16988" s="10" t="s">
        <v>59</v>
      </c>
      <c r="F16988" s="12">
        <v>2025.0</v>
      </c>
      <c r="G16988" s="13" t="s">
        <v>46347</v>
      </c>
      <c r="H16988" s="14" t="s">
        <v>46348</v>
      </c>
      <c r="I16988" s="12">
        <v>1101.0</v>
      </c>
      <c r="J16988" s="15" t="str">
        <f t="shared" si="1"/>
        <v>Irrelevant</v>
      </c>
    </row>
    <row r="16989" ht="22.5" customHeight="1">
      <c r="A16989" s="9" t="s">
        <v>46349</v>
      </c>
      <c r="B16989" s="10">
        <v>45585.718310185184</v>
      </c>
      <c r="C16989" s="11" t="s">
        <v>30518</v>
      </c>
      <c r="D16989" s="12">
        <v>10.0</v>
      </c>
      <c r="E16989" s="10" t="s">
        <v>42</v>
      </c>
      <c r="F16989" s="12">
        <v>2024.0</v>
      </c>
      <c r="G16989" s="13" t="s">
        <v>13</v>
      </c>
      <c r="H16989" s="14" t="s">
        <v>1119</v>
      </c>
      <c r="I16989" s="12">
        <v>1905.0</v>
      </c>
      <c r="J16989" s="15" t="str">
        <f t="shared" si="1"/>
        <v>Relevant</v>
      </c>
    </row>
    <row r="16990" ht="22.5" customHeight="1">
      <c r="A16990" s="9" t="s">
        <v>46350</v>
      </c>
      <c r="B16990" s="10">
        <v>45744.70705125</v>
      </c>
      <c r="C16990" s="11" t="s">
        <v>46351</v>
      </c>
      <c r="D16990" s="12">
        <v>3.0</v>
      </c>
      <c r="E16990" s="10" t="s">
        <v>59</v>
      </c>
      <c r="F16990" s="12">
        <v>2025.0</v>
      </c>
      <c r="G16990" s="13" t="s">
        <v>46352</v>
      </c>
      <c r="H16990" s="14" t="s">
        <v>46353</v>
      </c>
      <c r="I16990" s="12">
        <v>478476.0</v>
      </c>
      <c r="J16990" s="15" t="str">
        <f t="shared" si="1"/>
        <v>Relevant</v>
      </c>
    </row>
    <row r="16991" ht="22.5" customHeight="1">
      <c r="A16991" s="9" t="s">
        <v>46354</v>
      </c>
      <c r="B16991" s="10">
        <v>45588.60425925926</v>
      </c>
      <c r="C16991" s="11" t="s">
        <v>46355</v>
      </c>
      <c r="D16991" s="12">
        <v>10.0</v>
      </c>
      <c r="E16991" s="10" t="s">
        <v>42</v>
      </c>
      <c r="F16991" s="12">
        <v>2024.0</v>
      </c>
      <c r="G16991" s="13" t="s">
        <v>13</v>
      </c>
      <c r="H16991" s="14" t="s">
        <v>338</v>
      </c>
      <c r="I16991" s="12">
        <v>60.0</v>
      </c>
      <c r="J16991" s="15" t="str">
        <f t="shared" si="1"/>
        <v>Relevant</v>
      </c>
    </row>
    <row r="16992" ht="22.5" customHeight="1">
      <c r="A16992" s="9" t="s">
        <v>46356</v>
      </c>
      <c r="B16992" s="10">
        <v>45619.5531028125</v>
      </c>
      <c r="C16992" s="11" t="s">
        <v>46357</v>
      </c>
      <c r="D16992" s="12">
        <v>11.0</v>
      </c>
      <c r="E16992" s="10" t="s">
        <v>17</v>
      </c>
      <c r="F16992" s="12">
        <v>2024.0</v>
      </c>
      <c r="G16992" s="13" t="s">
        <v>46358</v>
      </c>
      <c r="H16992" s="14" t="s">
        <v>46359</v>
      </c>
      <c r="I16992" s="12">
        <v>178169.0</v>
      </c>
      <c r="J16992" s="15" t="str">
        <f t="shared" si="1"/>
        <v>Irrelevant</v>
      </c>
    </row>
    <row r="16993" ht="22.5" customHeight="1">
      <c r="A16993" s="9" t="s">
        <v>46360</v>
      </c>
      <c r="B16993" s="10">
        <v>45615.46794606481</v>
      </c>
      <c r="C16993" s="11" t="s">
        <v>46361</v>
      </c>
      <c r="D16993" s="12">
        <v>11.0</v>
      </c>
      <c r="E16993" s="10" t="s">
        <v>17</v>
      </c>
      <c r="F16993" s="12">
        <v>2024.0</v>
      </c>
      <c r="G16993" s="13" t="s">
        <v>46362</v>
      </c>
      <c r="H16993" s="14" t="s">
        <v>46363</v>
      </c>
      <c r="I16993" s="12">
        <v>670197.0</v>
      </c>
      <c r="J16993" s="15" t="str">
        <f t="shared" si="1"/>
        <v>Relevant</v>
      </c>
    </row>
    <row r="16994" ht="22.5" customHeight="1">
      <c r="A16994" s="9" t="s">
        <v>46364</v>
      </c>
      <c r="B16994" s="10">
        <v>45606.73364583333</v>
      </c>
      <c r="C16994" s="11" t="s">
        <v>46365</v>
      </c>
      <c r="D16994" s="12">
        <v>11.0</v>
      </c>
      <c r="E16994" s="10" t="s">
        <v>17</v>
      </c>
      <c r="F16994" s="12">
        <v>2024.0</v>
      </c>
      <c r="G16994" s="13" t="s">
        <v>13</v>
      </c>
      <c r="H16994" s="14" t="s">
        <v>100</v>
      </c>
      <c r="I16994" s="12">
        <v>373.0</v>
      </c>
      <c r="J16994" s="15" t="str">
        <f t="shared" si="1"/>
        <v>Relevant</v>
      </c>
    </row>
    <row r="16995" ht="22.5" customHeight="1">
      <c r="A16995" s="9" t="s">
        <v>46366</v>
      </c>
      <c r="B16995" s="10">
        <v>45590.52569444444</v>
      </c>
      <c r="C16995" s="11" t="s">
        <v>46367</v>
      </c>
      <c r="D16995" s="12">
        <v>10.0</v>
      </c>
      <c r="E16995" s="10" t="s">
        <v>42</v>
      </c>
      <c r="F16995" s="12">
        <v>2024.0</v>
      </c>
      <c r="G16995" s="13" t="s">
        <v>46368</v>
      </c>
      <c r="H16995" s="14" t="s">
        <v>46369</v>
      </c>
      <c r="I16995" s="12">
        <v>11003.0</v>
      </c>
      <c r="J16995" s="15" t="str">
        <f t="shared" si="1"/>
        <v>Relevant</v>
      </c>
    </row>
    <row r="16996" ht="22.5" customHeight="1">
      <c r="A16996" s="9" t="s">
        <v>46370</v>
      </c>
      <c r="B16996" s="10">
        <v>45655.43109953704</v>
      </c>
      <c r="C16996" s="11" t="s">
        <v>37635</v>
      </c>
      <c r="D16996" s="12">
        <v>12.0</v>
      </c>
      <c r="E16996" s="10" t="s">
        <v>26</v>
      </c>
      <c r="F16996" s="12">
        <v>2024.0</v>
      </c>
      <c r="G16996" s="13" t="s">
        <v>13</v>
      </c>
      <c r="H16996" s="14" t="s">
        <v>2201</v>
      </c>
      <c r="I16996" s="12">
        <v>14383.0</v>
      </c>
      <c r="J16996" s="15" t="str">
        <f t="shared" si="1"/>
        <v>Relevant</v>
      </c>
    </row>
    <row r="16997" ht="22.5" customHeight="1">
      <c r="A16997" s="9" t="s">
        <v>46371</v>
      </c>
      <c r="B16997" s="10">
        <v>45571.558391203704</v>
      </c>
      <c r="C16997" s="11" t="s">
        <v>46372</v>
      </c>
      <c r="D16997" s="12">
        <v>10.0</v>
      </c>
      <c r="E16997" s="10" t="s">
        <v>42</v>
      </c>
      <c r="F16997" s="12">
        <v>2024.0</v>
      </c>
      <c r="G16997" s="13" t="s">
        <v>13</v>
      </c>
      <c r="H16997" s="14" t="s">
        <v>15189</v>
      </c>
      <c r="I16997" s="12">
        <v>4477.0</v>
      </c>
      <c r="J16997" s="15" t="str">
        <f t="shared" si="1"/>
        <v>Irrelevant</v>
      </c>
    </row>
    <row r="16998" ht="22.5" customHeight="1">
      <c r="A16998" s="9" t="s">
        <v>46373</v>
      </c>
      <c r="B16998" s="10">
        <v>45446.64275462963</v>
      </c>
      <c r="C16998" s="11" t="s">
        <v>46374</v>
      </c>
      <c r="D16998" s="12">
        <v>6.0</v>
      </c>
      <c r="E16998" s="10" t="s">
        <v>34</v>
      </c>
      <c r="F16998" s="12">
        <v>2024.0</v>
      </c>
      <c r="G16998" s="13" t="s">
        <v>46375</v>
      </c>
      <c r="H16998" s="14" t="s">
        <v>46376</v>
      </c>
      <c r="I16998" s="12">
        <v>179812.0</v>
      </c>
      <c r="J16998" s="15" t="str">
        <f t="shared" si="1"/>
        <v>Irrelevant</v>
      </c>
    </row>
    <row r="16999" ht="22.5" customHeight="1">
      <c r="A16999" s="9" t="s">
        <v>46377</v>
      </c>
      <c r="B16999" s="10">
        <v>45696.788356481484</v>
      </c>
      <c r="C16999" s="11" t="s">
        <v>46378</v>
      </c>
      <c r="D16999" s="12">
        <v>2.0</v>
      </c>
      <c r="E16999" s="10" t="s">
        <v>12</v>
      </c>
      <c r="F16999" s="12">
        <v>2025.0</v>
      </c>
      <c r="G16999" s="13" t="s">
        <v>13</v>
      </c>
      <c r="H16999" s="14" t="s">
        <v>14</v>
      </c>
      <c r="I16999" s="12">
        <v>74.0</v>
      </c>
      <c r="J16999" s="15" t="str">
        <f t="shared" si="1"/>
        <v>Relevant</v>
      </c>
    </row>
    <row r="17000" ht="22.5" customHeight="1">
      <c r="A17000" s="9" t="s">
        <v>46379</v>
      </c>
      <c r="B17000" s="10">
        <v>45503.78252314815</v>
      </c>
      <c r="C17000" s="11" t="s">
        <v>46380</v>
      </c>
      <c r="D17000" s="12">
        <v>7.0</v>
      </c>
      <c r="E17000" s="10" t="s">
        <v>55</v>
      </c>
      <c r="F17000" s="12">
        <v>2024.0</v>
      </c>
      <c r="G17000" s="13" t="s">
        <v>46381</v>
      </c>
      <c r="H17000" s="14" t="s">
        <v>46382</v>
      </c>
      <c r="I17000" s="12">
        <v>7489320.0</v>
      </c>
      <c r="J17000" s="15" t="str">
        <f t="shared" si="1"/>
        <v>Irrelevant</v>
      </c>
    </row>
    <row r="17001" ht="22.5" customHeight="1">
      <c r="A17001" s="9" t="s">
        <v>46383</v>
      </c>
      <c r="B17001" s="10">
        <v>45639.57586805556</v>
      </c>
      <c r="C17001" s="11" t="s">
        <v>46384</v>
      </c>
      <c r="D17001" s="12">
        <v>12.0</v>
      </c>
      <c r="E17001" s="10" t="s">
        <v>26</v>
      </c>
      <c r="F17001" s="12">
        <v>2024.0</v>
      </c>
      <c r="G17001" s="13" t="s">
        <v>13</v>
      </c>
      <c r="H17001" s="14" t="s">
        <v>9551</v>
      </c>
      <c r="I17001" s="12">
        <v>480.0</v>
      </c>
      <c r="J17001" s="15" t="str">
        <f t="shared" si="1"/>
        <v>Relevant</v>
      </c>
    </row>
    <row r="17002" ht="22.5" customHeight="1">
      <c r="A17002" s="9" t="s">
        <v>46385</v>
      </c>
      <c r="B17002" s="10">
        <v>45612.63039351852</v>
      </c>
      <c r="C17002" s="11" t="s">
        <v>45175</v>
      </c>
      <c r="D17002" s="12">
        <v>11.0</v>
      </c>
      <c r="E17002" s="10" t="s">
        <v>17</v>
      </c>
      <c r="F17002" s="12">
        <v>2024.0</v>
      </c>
      <c r="G17002" s="13" t="s">
        <v>46386</v>
      </c>
      <c r="H17002" s="14" t="s">
        <v>46387</v>
      </c>
      <c r="I17002" s="12">
        <v>7850902.0</v>
      </c>
      <c r="J17002" s="15" t="str">
        <f t="shared" si="1"/>
        <v>Irrelevant</v>
      </c>
    </row>
    <row r="17003" ht="22.5" customHeight="1">
      <c r="A17003" s="9" t="s">
        <v>46388</v>
      </c>
      <c r="B17003" s="10">
        <v>45608.36587962963</v>
      </c>
      <c r="C17003" s="11" t="s">
        <v>46389</v>
      </c>
      <c r="D17003" s="12">
        <v>11.0</v>
      </c>
      <c r="E17003" s="10" t="s">
        <v>17</v>
      </c>
      <c r="F17003" s="12">
        <v>2024.0</v>
      </c>
      <c r="G17003" s="13" t="s">
        <v>13</v>
      </c>
      <c r="H17003" s="14" t="s">
        <v>2369</v>
      </c>
      <c r="I17003" s="12">
        <v>16131.0</v>
      </c>
      <c r="J17003" s="15" t="str">
        <f t="shared" si="1"/>
        <v>Relevant</v>
      </c>
    </row>
    <row r="17004" ht="22.5" customHeight="1">
      <c r="A17004" s="9" t="s">
        <v>46390</v>
      </c>
      <c r="B17004" s="10">
        <v>45536.96649305556</v>
      </c>
      <c r="C17004" s="11" t="s">
        <v>6311</v>
      </c>
      <c r="D17004" s="12">
        <v>9.0</v>
      </c>
      <c r="E17004" s="10" t="s">
        <v>114</v>
      </c>
      <c r="F17004" s="12">
        <v>2024.0</v>
      </c>
      <c r="G17004" s="13" t="s">
        <v>13</v>
      </c>
      <c r="H17004" s="14" t="s">
        <v>46391</v>
      </c>
      <c r="I17004" s="12">
        <v>1604.0</v>
      </c>
      <c r="J17004" s="15" t="str">
        <f t="shared" si="1"/>
        <v>Irrelevant</v>
      </c>
    </row>
    <row r="17005" ht="22.5" customHeight="1">
      <c r="A17005" s="9" t="s">
        <v>46392</v>
      </c>
      <c r="B17005" s="10">
        <v>45615.45113425926</v>
      </c>
      <c r="C17005" s="11" t="s">
        <v>5350</v>
      </c>
      <c r="D17005" s="12">
        <v>11.0</v>
      </c>
      <c r="E17005" s="10" t="s">
        <v>17</v>
      </c>
      <c r="F17005" s="12">
        <v>2024.0</v>
      </c>
      <c r="G17005" s="13" t="s">
        <v>13</v>
      </c>
      <c r="H17005" s="14" t="s">
        <v>46393</v>
      </c>
      <c r="I17005" s="12">
        <v>95.0</v>
      </c>
      <c r="J17005" s="15" t="str">
        <f t="shared" si="1"/>
        <v>Irrelevant</v>
      </c>
    </row>
    <row r="17006" ht="22.5" customHeight="1">
      <c r="A17006" s="9" t="s">
        <v>46394</v>
      </c>
      <c r="B17006" s="10">
        <v>45629.792280092595</v>
      </c>
      <c r="C17006" s="11" t="s">
        <v>46395</v>
      </c>
      <c r="D17006" s="12">
        <v>12.0</v>
      </c>
      <c r="E17006" s="10" t="s">
        <v>26</v>
      </c>
      <c r="F17006" s="12">
        <v>2024.0</v>
      </c>
      <c r="G17006" s="13" t="s">
        <v>13</v>
      </c>
      <c r="H17006" s="14" t="s">
        <v>237</v>
      </c>
      <c r="I17006" s="12">
        <v>953.0</v>
      </c>
      <c r="J17006" s="15" t="str">
        <f t="shared" si="1"/>
        <v>Relevant</v>
      </c>
    </row>
    <row r="17007" ht="22.5" customHeight="1">
      <c r="A17007" s="9" t="s">
        <v>46396</v>
      </c>
      <c r="B17007" s="10">
        <v>45590.83295138889</v>
      </c>
      <c r="C17007" s="11" t="s">
        <v>46397</v>
      </c>
      <c r="D17007" s="12">
        <v>10.0</v>
      </c>
      <c r="E17007" s="10" t="s">
        <v>42</v>
      </c>
      <c r="F17007" s="12">
        <v>2024.0</v>
      </c>
      <c r="G17007" s="13" t="s">
        <v>13</v>
      </c>
      <c r="H17007" s="14" t="s">
        <v>338</v>
      </c>
      <c r="I17007" s="12">
        <v>246.0</v>
      </c>
      <c r="J17007" s="15" t="str">
        <f t="shared" si="1"/>
        <v>Relevant</v>
      </c>
    </row>
    <row r="17008" ht="22.5" customHeight="1">
      <c r="A17008" s="9" t="s">
        <v>46398</v>
      </c>
      <c r="B17008" s="10">
        <v>45576.62050925926</v>
      </c>
      <c r="C17008" s="11" t="s">
        <v>46399</v>
      </c>
      <c r="D17008" s="12">
        <v>10.0</v>
      </c>
      <c r="E17008" s="10" t="s">
        <v>42</v>
      </c>
      <c r="F17008" s="12">
        <v>2024.0</v>
      </c>
      <c r="G17008" s="13" t="s">
        <v>46400</v>
      </c>
      <c r="H17008" s="14" t="s">
        <v>46401</v>
      </c>
      <c r="I17008" s="12">
        <v>4223487.0</v>
      </c>
      <c r="J17008" s="15" t="str">
        <f t="shared" si="1"/>
        <v>Irrelevant</v>
      </c>
    </row>
    <row r="17009" ht="22.5" customHeight="1">
      <c r="A17009" s="9" t="s">
        <v>46402</v>
      </c>
      <c r="B17009" s="10">
        <v>45626.616643518515</v>
      </c>
      <c r="C17009" s="11" t="s">
        <v>46403</v>
      </c>
      <c r="D17009" s="12">
        <v>11.0</v>
      </c>
      <c r="E17009" s="10" t="s">
        <v>17</v>
      </c>
      <c r="F17009" s="12">
        <v>2024.0</v>
      </c>
      <c r="G17009" s="13" t="s">
        <v>13</v>
      </c>
      <c r="H17009" s="14" t="s">
        <v>46404</v>
      </c>
      <c r="I17009" s="12">
        <v>12061.0</v>
      </c>
      <c r="J17009" s="15" t="str">
        <f t="shared" si="1"/>
        <v>Relevant</v>
      </c>
    </row>
    <row r="17010" ht="22.5" customHeight="1">
      <c r="A17010" s="9" t="s">
        <v>46405</v>
      </c>
      <c r="B17010" s="10">
        <v>45406.31300925926</v>
      </c>
      <c r="C17010" s="11" t="s">
        <v>46406</v>
      </c>
      <c r="D17010" s="12">
        <v>4.0</v>
      </c>
      <c r="E17010" s="10" t="s">
        <v>274</v>
      </c>
      <c r="F17010" s="12">
        <v>2024.0</v>
      </c>
      <c r="G17010" s="13" t="s">
        <v>46407</v>
      </c>
      <c r="H17010" s="14" t="s">
        <v>46408</v>
      </c>
      <c r="I17010" s="12">
        <v>8456392.0</v>
      </c>
      <c r="J17010" s="15" t="str">
        <f t="shared" si="1"/>
        <v>Irrelevant</v>
      </c>
    </row>
    <row r="17011" ht="22.5" customHeight="1">
      <c r="A17011" s="9" t="s">
        <v>46409</v>
      </c>
      <c r="B17011" s="10">
        <v>45472.83608796296</v>
      </c>
      <c r="C17011" s="11" t="s">
        <v>46410</v>
      </c>
      <c r="D17011" s="12">
        <v>6.0</v>
      </c>
      <c r="E17011" s="10" t="s">
        <v>34</v>
      </c>
      <c r="F17011" s="12">
        <v>2024.0</v>
      </c>
      <c r="G17011" s="13" t="s">
        <v>13</v>
      </c>
      <c r="H17011" s="14" t="s">
        <v>56</v>
      </c>
      <c r="I17011" s="12">
        <v>672.0</v>
      </c>
      <c r="J17011" s="15" t="str">
        <f t="shared" si="1"/>
        <v>Relevant</v>
      </c>
    </row>
    <row r="17012" ht="22.5" customHeight="1">
      <c r="A17012" s="9" t="s">
        <v>46411</v>
      </c>
      <c r="B17012" s="10">
        <v>45586.615381944444</v>
      </c>
      <c r="C17012" s="11" t="s">
        <v>46412</v>
      </c>
      <c r="D17012" s="12">
        <v>10.0</v>
      </c>
      <c r="E17012" s="10" t="s">
        <v>42</v>
      </c>
      <c r="F17012" s="12">
        <v>2024.0</v>
      </c>
      <c r="G17012" s="13" t="s">
        <v>13</v>
      </c>
      <c r="H17012" s="14" t="s">
        <v>1442</v>
      </c>
      <c r="I17012" s="12">
        <v>204.0</v>
      </c>
      <c r="J17012" s="15" t="str">
        <f t="shared" si="1"/>
        <v>Relevant</v>
      </c>
    </row>
    <row r="17013" ht="22.5" customHeight="1">
      <c r="A17013" s="9" t="s">
        <v>46413</v>
      </c>
      <c r="B17013" s="10">
        <v>45601.86275167824</v>
      </c>
      <c r="C17013" s="11" t="s">
        <v>46414</v>
      </c>
      <c r="D17013" s="12">
        <v>11.0</v>
      </c>
      <c r="E17013" s="10" t="s">
        <v>17</v>
      </c>
      <c r="F17013" s="12">
        <v>2024.0</v>
      </c>
      <c r="G17013" s="13" t="s">
        <v>46415</v>
      </c>
      <c r="H17013" s="14" t="s">
        <v>46416</v>
      </c>
      <c r="I17013" s="12">
        <v>1.5320918E7</v>
      </c>
      <c r="J17013" s="15" t="str">
        <f t="shared" si="1"/>
        <v>Irrelevant</v>
      </c>
    </row>
    <row r="17014" ht="22.5" customHeight="1">
      <c r="A17014" s="9" t="s">
        <v>46417</v>
      </c>
      <c r="B17014" s="10">
        <v>45476.348599537036</v>
      </c>
      <c r="C17014" s="11" t="s">
        <v>27990</v>
      </c>
      <c r="D17014" s="12">
        <v>7.0</v>
      </c>
      <c r="E17014" s="10" t="s">
        <v>55</v>
      </c>
      <c r="F17014" s="12">
        <v>2024.0</v>
      </c>
      <c r="G17014" s="13" t="s">
        <v>46418</v>
      </c>
      <c r="H17014" s="14" t="s">
        <v>46419</v>
      </c>
      <c r="I17014" s="12">
        <v>2349586.0</v>
      </c>
      <c r="J17014" s="15" t="str">
        <f t="shared" si="1"/>
        <v>Irrelevant</v>
      </c>
    </row>
    <row r="17015" ht="22.5" customHeight="1">
      <c r="A17015" s="9" t="s">
        <v>46420</v>
      </c>
      <c r="B17015" s="10">
        <v>45608.51960648148</v>
      </c>
      <c r="C17015" s="11" t="s">
        <v>46421</v>
      </c>
      <c r="D17015" s="12">
        <v>11.0</v>
      </c>
      <c r="E17015" s="10" t="s">
        <v>17</v>
      </c>
      <c r="F17015" s="12">
        <v>2024.0</v>
      </c>
      <c r="G17015" s="13" t="s">
        <v>13</v>
      </c>
      <c r="H17015" s="14" t="s">
        <v>27215</v>
      </c>
      <c r="I17015" s="12">
        <v>933.0</v>
      </c>
      <c r="J17015" s="15" t="str">
        <f t="shared" si="1"/>
        <v>Relevant</v>
      </c>
    </row>
    <row r="17016" ht="22.5" customHeight="1">
      <c r="A17016" s="9" t="s">
        <v>46422</v>
      </c>
      <c r="B17016" s="10">
        <v>45658.11597222222</v>
      </c>
      <c r="C17016" s="11" t="s">
        <v>46423</v>
      </c>
      <c r="D17016" s="12">
        <v>1.0</v>
      </c>
      <c r="E17016" s="10" t="s">
        <v>70</v>
      </c>
      <c r="F17016" s="12">
        <v>2025.0</v>
      </c>
      <c r="G17016" s="13" t="s">
        <v>46424</v>
      </c>
      <c r="H17016" s="14" t="s">
        <v>46425</v>
      </c>
      <c r="I17016" s="12">
        <v>2133160.0</v>
      </c>
      <c r="J17016" s="15" t="str">
        <f t="shared" si="1"/>
        <v>Relevant</v>
      </c>
    </row>
    <row r="17017" ht="22.5" customHeight="1">
      <c r="A17017" s="9" t="s">
        <v>46426</v>
      </c>
      <c r="B17017" s="10">
        <v>45613.39869120371</v>
      </c>
      <c r="C17017" s="11" t="s">
        <v>14635</v>
      </c>
      <c r="D17017" s="12">
        <v>11.0</v>
      </c>
      <c r="E17017" s="10" t="s">
        <v>17</v>
      </c>
      <c r="F17017" s="12">
        <v>2024.0</v>
      </c>
      <c r="G17017" s="13" t="s">
        <v>46427</v>
      </c>
      <c r="H17017" s="14" t="s">
        <v>46428</v>
      </c>
      <c r="I17017" s="12">
        <v>1.1946612E7</v>
      </c>
      <c r="J17017" s="15" t="str">
        <f t="shared" si="1"/>
        <v>Irrelevant</v>
      </c>
    </row>
    <row r="17018" ht="22.5" customHeight="1">
      <c r="A17018" s="9" t="s">
        <v>46429</v>
      </c>
      <c r="B17018" s="10">
        <v>45547.37881944444</v>
      </c>
      <c r="C17018" s="11" t="s">
        <v>24699</v>
      </c>
      <c r="D17018" s="12">
        <v>9.0</v>
      </c>
      <c r="E17018" s="10" t="s">
        <v>114</v>
      </c>
      <c r="F17018" s="12">
        <v>2024.0</v>
      </c>
      <c r="G17018" s="13" t="s">
        <v>13</v>
      </c>
      <c r="H17018" s="14" t="s">
        <v>36374</v>
      </c>
      <c r="I17018" s="12">
        <v>2269.0</v>
      </c>
      <c r="J17018" s="15" t="str">
        <f t="shared" si="1"/>
        <v>Relevant</v>
      </c>
    </row>
    <row r="17019" ht="22.5" customHeight="1">
      <c r="A17019" s="9" t="s">
        <v>46430</v>
      </c>
      <c r="B17019" s="10">
        <v>45615.43446759259</v>
      </c>
      <c r="C17019" s="11" t="s">
        <v>40438</v>
      </c>
      <c r="D17019" s="12">
        <v>11.0</v>
      </c>
      <c r="E17019" s="10" t="s">
        <v>17</v>
      </c>
      <c r="F17019" s="12">
        <v>2024.0</v>
      </c>
      <c r="G17019" s="13" t="s">
        <v>46431</v>
      </c>
      <c r="H17019" s="14" t="s">
        <v>46432</v>
      </c>
      <c r="I17019" s="12">
        <v>1146.0</v>
      </c>
      <c r="J17019" s="15" t="str">
        <f t="shared" si="1"/>
        <v>Relevant</v>
      </c>
    </row>
    <row r="17020" ht="22.5" customHeight="1">
      <c r="A17020" s="9" t="s">
        <v>46433</v>
      </c>
      <c r="B17020" s="10">
        <v>45604.64685185185</v>
      </c>
      <c r="C17020" s="11" t="s">
        <v>46434</v>
      </c>
      <c r="D17020" s="12">
        <v>11.0</v>
      </c>
      <c r="E17020" s="10" t="s">
        <v>17</v>
      </c>
      <c r="F17020" s="12">
        <v>2024.0</v>
      </c>
      <c r="G17020" s="13" t="s">
        <v>46435</v>
      </c>
      <c r="H17020" s="14" t="s">
        <v>46436</v>
      </c>
      <c r="I17020" s="12">
        <v>1910.0</v>
      </c>
      <c r="J17020" s="15" t="str">
        <f t="shared" si="1"/>
        <v>Relevant</v>
      </c>
    </row>
    <row r="17021" ht="22.5" customHeight="1">
      <c r="A17021" s="9" t="s">
        <v>46437</v>
      </c>
      <c r="B17021" s="10">
        <v>45579.631944444445</v>
      </c>
      <c r="C17021" s="11" t="s">
        <v>3964</v>
      </c>
      <c r="D17021" s="12">
        <v>10.0</v>
      </c>
      <c r="E17021" s="10" t="s">
        <v>42</v>
      </c>
      <c r="F17021" s="12">
        <v>2024.0</v>
      </c>
      <c r="G17021" s="13" t="s">
        <v>13</v>
      </c>
      <c r="H17021" s="14" t="s">
        <v>46438</v>
      </c>
      <c r="I17021" s="12">
        <v>260914.0</v>
      </c>
      <c r="J17021" s="15" t="str">
        <f t="shared" si="1"/>
        <v>Relevant</v>
      </c>
    </row>
    <row r="17022" ht="22.5" customHeight="1">
      <c r="A17022" s="9" t="s">
        <v>46439</v>
      </c>
      <c r="B17022" s="10">
        <v>45475.47414351852</v>
      </c>
      <c r="C17022" s="11" t="s">
        <v>46440</v>
      </c>
      <c r="D17022" s="12">
        <v>7.0</v>
      </c>
      <c r="E17022" s="10" t="s">
        <v>55</v>
      </c>
      <c r="F17022" s="12">
        <v>2024.0</v>
      </c>
      <c r="G17022" s="13" t="s">
        <v>13</v>
      </c>
      <c r="H17022" s="14" t="s">
        <v>56</v>
      </c>
      <c r="I17022" s="12">
        <v>13.0</v>
      </c>
      <c r="J17022" s="15" t="str">
        <f t="shared" si="1"/>
        <v>Relevant</v>
      </c>
    </row>
    <row r="17023" ht="22.5" customHeight="1">
      <c r="A17023" s="9" t="s">
        <v>46441</v>
      </c>
      <c r="B17023" s="10">
        <v>45696.86508101852</v>
      </c>
      <c r="C17023" s="11" t="s">
        <v>46442</v>
      </c>
      <c r="D17023" s="12">
        <v>2.0</v>
      </c>
      <c r="E17023" s="10" t="s">
        <v>12</v>
      </c>
      <c r="F17023" s="12">
        <v>2025.0</v>
      </c>
      <c r="G17023" s="13" t="s">
        <v>13</v>
      </c>
      <c r="H17023" s="14" t="s">
        <v>2483</v>
      </c>
      <c r="I17023" s="12">
        <v>794.0</v>
      </c>
      <c r="J17023" s="15" t="str">
        <f t="shared" si="1"/>
        <v>Relevant</v>
      </c>
    </row>
    <row r="17024" ht="22.5" customHeight="1">
      <c r="A17024" s="9" t="s">
        <v>46443</v>
      </c>
      <c r="B17024" s="10">
        <v>45618.7559837963</v>
      </c>
      <c r="C17024" s="11" t="s">
        <v>46444</v>
      </c>
      <c r="D17024" s="12">
        <v>11.0</v>
      </c>
      <c r="E17024" s="10" t="s">
        <v>17</v>
      </c>
      <c r="F17024" s="12">
        <v>2024.0</v>
      </c>
      <c r="G17024" s="13" t="s">
        <v>13</v>
      </c>
      <c r="H17024" s="14" t="s">
        <v>91</v>
      </c>
      <c r="I17024" s="12">
        <v>111.0</v>
      </c>
      <c r="J17024" s="15" t="str">
        <f t="shared" si="1"/>
        <v>Relevant</v>
      </c>
    </row>
    <row r="17025" ht="22.5" customHeight="1">
      <c r="A17025" s="9" t="s">
        <v>46445</v>
      </c>
      <c r="B17025" s="10">
        <v>45479.97188657407</v>
      </c>
      <c r="C17025" s="11" t="s">
        <v>46446</v>
      </c>
      <c r="D17025" s="12">
        <v>7.0</v>
      </c>
      <c r="E17025" s="10" t="s">
        <v>55</v>
      </c>
      <c r="F17025" s="12">
        <v>2024.0</v>
      </c>
      <c r="G17025" s="13" t="s">
        <v>46447</v>
      </c>
      <c r="H17025" s="14" t="s">
        <v>46448</v>
      </c>
      <c r="I17025" s="12">
        <v>6125317.0</v>
      </c>
      <c r="J17025" s="15" t="str">
        <f t="shared" si="1"/>
        <v>Irrelevant</v>
      </c>
    </row>
    <row r="17026" ht="22.5" customHeight="1">
      <c r="A17026" s="9" t="s">
        <v>46449</v>
      </c>
      <c r="B17026" s="10">
        <v>45624.45516203704</v>
      </c>
      <c r="C17026" s="11" t="s">
        <v>3829</v>
      </c>
      <c r="D17026" s="12">
        <v>11.0</v>
      </c>
      <c r="E17026" s="10" t="s">
        <v>17</v>
      </c>
      <c r="F17026" s="12">
        <v>2024.0</v>
      </c>
      <c r="G17026" s="13" t="s">
        <v>46450</v>
      </c>
      <c r="H17026" s="14" t="s">
        <v>46451</v>
      </c>
      <c r="I17026" s="12">
        <v>409.0</v>
      </c>
      <c r="J17026" s="15" t="str">
        <f t="shared" si="1"/>
        <v>Relevant</v>
      </c>
    </row>
    <row r="17027" ht="22.5" customHeight="1">
      <c r="A17027" s="9" t="s">
        <v>46452</v>
      </c>
      <c r="B17027" s="10">
        <v>45621.016597222224</v>
      </c>
      <c r="C17027" s="11" t="s">
        <v>46453</v>
      </c>
      <c r="D17027" s="12">
        <v>11.0</v>
      </c>
      <c r="E17027" s="10" t="s">
        <v>17</v>
      </c>
      <c r="F17027" s="12">
        <v>2024.0</v>
      </c>
      <c r="G17027" s="13" t="s">
        <v>13</v>
      </c>
      <c r="H17027" s="14" t="s">
        <v>31</v>
      </c>
      <c r="I17027" s="12">
        <v>113.0</v>
      </c>
      <c r="J17027" s="15" t="str">
        <f t="shared" si="1"/>
        <v>Relevant</v>
      </c>
    </row>
    <row r="17028" ht="22.5" customHeight="1">
      <c r="A17028" s="9" t="s">
        <v>46454</v>
      </c>
      <c r="B17028" s="10">
        <v>45595.555289351854</v>
      </c>
      <c r="C17028" s="11" t="s">
        <v>46455</v>
      </c>
      <c r="D17028" s="12">
        <v>10.0</v>
      </c>
      <c r="E17028" s="10" t="s">
        <v>42</v>
      </c>
      <c r="F17028" s="12">
        <v>2024.0</v>
      </c>
      <c r="G17028" s="13" t="s">
        <v>13</v>
      </c>
      <c r="H17028" s="14" t="s">
        <v>2062</v>
      </c>
      <c r="I17028" s="12">
        <v>431.0</v>
      </c>
      <c r="J17028" s="15" t="str">
        <f t="shared" si="1"/>
        <v>Relevant</v>
      </c>
    </row>
    <row r="17029" ht="22.5" customHeight="1">
      <c r="A17029" s="9" t="s">
        <v>46456</v>
      </c>
      <c r="B17029" s="10">
        <v>45593.34768518519</v>
      </c>
      <c r="C17029" s="11" t="s">
        <v>28841</v>
      </c>
      <c r="D17029" s="12">
        <v>10.0</v>
      </c>
      <c r="E17029" s="10" t="s">
        <v>42</v>
      </c>
      <c r="F17029" s="12">
        <v>2024.0</v>
      </c>
      <c r="G17029" s="13" t="s">
        <v>13</v>
      </c>
      <c r="H17029" s="14" t="s">
        <v>46457</v>
      </c>
      <c r="I17029" s="12">
        <v>735.0</v>
      </c>
      <c r="J17029" s="15" t="str">
        <f t="shared" si="1"/>
        <v>Irrelevant</v>
      </c>
    </row>
    <row r="17030" ht="22.5" customHeight="1">
      <c r="A17030" s="9" t="s">
        <v>46458</v>
      </c>
      <c r="B17030" s="10">
        <v>45654.650358796294</v>
      </c>
      <c r="C17030" s="11" t="s">
        <v>445</v>
      </c>
      <c r="D17030" s="12">
        <v>12.0</v>
      </c>
      <c r="E17030" s="10" t="s">
        <v>26</v>
      </c>
      <c r="F17030" s="12">
        <v>2024.0</v>
      </c>
      <c r="G17030" s="13" t="s">
        <v>46459</v>
      </c>
      <c r="H17030" s="14" t="s">
        <v>46460</v>
      </c>
      <c r="I17030" s="12">
        <v>0.0</v>
      </c>
      <c r="J17030" s="15" t="str">
        <f t="shared" si="1"/>
        <v>Relevant</v>
      </c>
    </row>
    <row r="17031" ht="22.5" customHeight="1">
      <c r="A17031" s="9" t="s">
        <v>46461</v>
      </c>
      <c r="B17031" s="10">
        <v>45614.594375</v>
      </c>
      <c r="C17031" s="11" t="s">
        <v>46462</v>
      </c>
      <c r="D17031" s="12">
        <v>11.0</v>
      </c>
      <c r="E17031" s="10" t="s">
        <v>17</v>
      </c>
      <c r="F17031" s="12">
        <v>2024.0</v>
      </c>
      <c r="G17031" s="13" t="s">
        <v>13</v>
      </c>
      <c r="H17031" s="14" t="s">
        <v>423</v>
      </c>
      <c r="I17031" s="12">
        <v>8088.0</v>
      </c>
      <c r="J17031" s="15" t="str">
        <f t="shared" si="1"/>
        <v>Relevant</v>
      </c>
    </row>
    <row r="17032" ht="22.5" customHeight="1">
      <c r="A17032" s="9" t="s">
        <v>46463</v>
      </c>
      <c r="B17032" s="10">
        <v>45696.75178240741</v>
      </c>
      <c r="C17032" s="11" t="s">
        <v>9305</v>
      </c>
      <c r="D17032" s="12">
        <v>2.0</v>
      </c>
      <c r="E17032" s="10" t="s">
        <v>12</v>
      </c>
      <c r="F17032" s="12">
        <v>2025.0</v>
      </c>
      <c r="G17032" s="13" t="s">
        <v>13</v>
      </c>
      <c r="H17032" s="14" t="s">
        <v>14</v>
      </c>
      <c r="I17032" s="12">
        <v>1068.0</v>
      </c>
      <c r="J17032" s="15" t="str">
        <f t="shared" si="1"/>
        <v>Relevant</v>
      </c>
    </row>
    <row r="17033" ht="22.5" customHeight="1">
      <c r="A17033" s="9" t="s">
        <v>46464</v>
      </c>
      <c r="B17033" s="10">
        <v>45723.35194444445</v>
      </c>
      <c r="C17033" s="11" t="s">
        <v>46465</v>
      </c>
      <c r="D17033" s="12">
        <v>3.0</v>
      </c>
      <c r="E17033" s="10" t="s">
        <v>59</v>
      </c>
      <c r="F17033" s="12">
        <v>2025.0</v>
      </c>
      <c r="G17033" s="13" t="s">
        <v>13</v>
      </c>
      <c r="H17033" s="14" t="s">
        <v>832</v>
      </c>
      <c r="I17033" s="12">
        <v>112.0</v>
      </c>
      <c r="J17033" s="15" t="str">
        <f t="shared" si="1"/>
        <v>Irrelevant</v>
      </c>
    </row>
    <row r="17034" ht="22.5" customHeight="1">
      <c r="A17034" s="9" t="s">
        <v>46466</v>
      </c>
      <c r="B17034" s="10">
        <v>45591.64787037037</v>
      </c>
      <c r="C17034" s="11" t="s">
        <v>46467</v>
      </c>
      <c r="D17034" s="12">
        <v>10.0</v>
      </c>
      <c r="E17034" s="10" t="s">
        <v>42</v>
      </c>
      <c r="F17034" s="12">
        <v>2024.0</v>
      </c>
      <c r="G17034" s="13" t="s">
        <v>13</v>
      </c>
      <c r="H17034" s="14" t="s">
        <v>131</v>
      </c>
      <c r="I17034" s="12">
        <v>22.0</v>
      </c>
      <c r="J17034" s="15" t="str">
        <f t="shared" si="1"/>
        <v>Relevant</v>
      </c>
    </row>
    <row r="17035" ht="22.5" customHeight="1">
      <c r="A17035" s="9" t="s">
        <v>46468</v>
      </c>
      <c r="B17035" s="10">
        <v>45600.675787037035</v>
      </c>
      <c r="C17035" s="11" t="s">
        <v>46469</v>
      </c>
      <c r="D17035" s="12">
        <v>11.0</v>
      </c>
      <c r="E17035" s="10" t="s">
        <v>17</v>
      </c>
      <c r="F17035" s="12">
        <v>2024.0</v>
      </c>
      <c r="G17035" s="13" t="s">
        <v>13</v>
      </c>
      <c r="H17035" s="14" t="s">
        <v>259</v>
      </c>
      <c r="I17035" s="12">
        <v>186.0</v>
      </c>
      <c r="J17035" s="15" t="str">
        <f t="shared" si="1"/>
        <v>Relevant</v>
      </c>
    </row>
    <row r="17036" ht="22.5" customHeight="1">
      <c r="A17036" s="9" t="s">
        <v>46470</v>
      </c>
      <c r="B17036" s="10">
        <v>45696.834444444445</v>
      </c>
      <c r="C17036" s="11" t="s">
        <v>46471</v>
      </c>
      <c r="D17036" s="12">
        <v>2.0</v>
      </c>
      <c r="E17036" s="10" t="s">
        <v>12</v>
      </c>
      <c r="F17036" s="12">
        <v>2025.0</v>
      </c>
      <c r="G17036" s="13" t="s">
        <v>13</v>
      </c>
      <c r="H17036" s="14" t="s">
        <v>14</v>
      </c>
      <c r="I17036" s="12">
        <v>0.0</v>
      </c>
      <c r="J17036" s="15" t="str">
        <f t="shared" si="1"/>
        <v>Relevant</v>
      </c>
    </row>
    <row r="17037" ht="22.5" customHeight="1">
      <c r="A17037" s="9" t="s">
        <v>46472</v>
      </c>
      <c r="B17037" s="10">
        <v>45546.4396412037</v>
      </c>
      <c r="C17037" s="11" t="s">
        <v>46473</v>
      </c>
      <c r="D17037" s="12">
        <v>9.0</v>
      </c>
      <c r="E17037" s="10" t="s">
        <v>114</v>
      </c>
      <c r="F17037" s="12">
        <v>2024.0</v>
      </c>
      <c r="G17037" s="13" t="s">
        <v>46474</v>
      </c>
      <c r="H17037" s="14" t="s">
        <v>46475</v>
      </c>
      <c r="I17037" s="12">
        <v>1.1154686E7</v>
      </c>
      <c r="J17037" s="15" t="str">
        <f t="shared" si="1"/>
        <v>Irrelevant</v>
      </c>
    </row>
    <row r="17038" ht="22.5" customHeight="1">
      <c r="A17038" s="9" t="s">
        <v>46476</v>
      </c>
      <c r="B17038" s="10">
        <v>45584.53073534722</v>
      </c>
      <c r="C17038" s="11" t="s">
        <v>46477</v>
      </c>
      <c r="D17038" s="12">
        <v>10.0</v>
      </c>
      <c r="E17038" s="10" t="s">
        <v>42</v>
      </c>
      <c r="F17038" s="12">
        <v>2024.0</v>
      </c>
      <c r="G17038" s="13" t="s">
        <v>46478</v>
      </c>
      <c r="H17038" s="14" t="s">
        <v>46479</v>
      </c>
      <c r="I17038" s="12">
        <v>27642.0</v>
      </c>
      <c r="J17038" s="15" t="str">
        <f t="shared" si="1"/>
        <v>Relevant</v>
      </c>
    </row>
    <row r="17039" ht="22.5" customHeight="1">
      <c r="A17039" s="9" t="s">
        <v>46480</v>
      </c>
      <c r="B17039" s="10">
        <v>45596.54137731482</v>
      </c>
      <c r="C17039" s="11" t="s">
        <v>36706</v>
      </c>
      <c r="D17039" s="12">
        <v>10.0</v>
      </c>
      <c r="E17039" s="10" t="s">
        <v>42</v>
      </c>
      <c r="F17039" s="12">
        <v>2024.0</v>
      </c>
      <c r="G17039" s="13" t="s">
        <v>13</v>
      </c>
      <c r="H17039" s="14" t="s">
        <v>46481</v>
      </c>
      <c r="I17039" s="12">
        <v>595.0</v>
      </c>
      <c r="J17039" s="15" t="str">
        <f t="shared" si="1"/>
        <v>Relevant</v>
      </c>
    </row>
    <row r="17040" ht="22.5" customHeight="1">
      <c r="A17040" s="9" t="s">
        <v>46482</v>
      </c>
      <c r="B17040" s="10">
        <v>45603.568460648145</v>
      </c>
      <c r="C17040" s="11" t="s">
        <v>46483</v>
      </c>
      <c r="D17040" s="12">
        <v>11.0</v>
      </c>
      <c r="E17040" s="10" t="s">
        <v>17</v>
      </c>
      <c r="F17040" s="12">
        <v>2024.0</v>
      </c>
      <c r="G17040" s="13" t="s">
        <v>46484</v>
      </c>
      <c r="H17040" s="14" t="s">
        <v>46485</v>
      </c>
      <c r="I17040" s="12">
        <v>3353645.0</v>
      </c>
      <c r="J17040" s="15" t="str">
        <f t="shared" si="1"/>
        <v>Relevant</v>
      </c>
    </row>
    <row r="17041" ht="22.5" customHeight="1">
      <c r="A17041" s="9" t="s">
        <v>46486</v>
      </c>
      <c r="B17041" s="10">
        <v>45642.84645833333</v>
      </c>
      <c r="C17041" s="11" t="s">
        <v>46487</v>
      </c>
      <c r="D17041" s="12">
        <v>12.0</v>
      </c>
      <c r="E17041" s="10" t="s">
        <v>26</v>
      </c>
      <c r="F17041" s="12">
        <v>2024.0</v>
      </c>
      <c r="G17041" s="13" t="s">
        <v>13</v>
      </c>
      <c r="H17041" s="14" t="s">
        <v>46488</v>
      </c>
      <c r="I17041" s="12">
        <v>2525.0</v>
      </c>
      <c r="J17041" s="15" t="str">
        <f t="shared" si="1"/>
        <v>Irrelevant</v>
      </c>
    </row>
    <row r="17042" ht="22.5" customHeight="1">
      <c r="A17042" s="9" t="s">
        <v>46489</v>
      </c>
      <c r="B17042" s="10">
        <v>45594.73087962963</v>
      </c>
      <c r="C17042" s="11" t="s">
        <v>41962</v>
      </c>
      <c r="D17042" s="12">
        <v>10.0</v>
      </c>
      <c r="E17042" s="10" t="s">
        <v>42</v>
      </c>
      <c r="F17042" s="12">
        <v>2024.0</v>
      </c>
      <c r="G17042" s="13" t="s">
        <v>46490</v>
      </c>
      <c r="H17042" s="14" t="s">
        <v>46491</v>
      </c>
      <c r="I17042" s="12">
        <v>0.0</v>
      </c>
      <c r="J17042" s="15" t="str">
        <f t="shared" si="1"/>
        <v>Relevant</v>
      </c>
    </row>
    <row r="17043" ht="22.5" customHeight="1">
      <c r="A17043" s="9" t="s">
        <v>46492</v>
      </c>
      <c r="B17043" s="10">
        <v>45594.758055555554</v>
      </c>
      <c r="C17043" s="11" t="s">
        <v>46493</v>
      </c>
      <c r="D17043" s="12">
        <v>10.0</v>
      </c>
      <c r="E17043" s="10" t="s">
        <v>42</v>
      </c>
      <c r="F17043" s="12">
        <v>2024.0</v>
      </c>
      <c r="G17043" s="13" t="s">
        <v>13</v>
      </c>
      <c r="H17043" s="14" t="s">
        <v>44424</v>
      </c>
      <c r="I17043" s="12">
        <v>1.0</v>
      </c>
      <c r="J17043" s="15" t="str">
        <f t="shared" si="1"/>
        <v>Relevant</v>
      </c>
    </row>
    <row r="17044" ht="22.5" customHeight="1">
      <c r="A17044" s="9" t="s">
        <v>46494</v>
      </c>
      <c r="B17044" s="10">
        <v>45434.5462962963</v>
      </c>
      <c r="C17044" s="11" t="s">
        <v>46495</v>
      </c>
      <c r="D17044" s="12">
        <v>5.0</v>
      </c>
      <c r="E17044" s="10" t="s">
        <v>21</v>
      </c>
      <c r="F17044" s="12">
        <v>2024.0</v>
      </c>
      <c r="G17044" s="13" t="s">
        <v>13</v>
      </c>
      <c r="H17044" s="14" t="s">
        <v>189</v>
      </c>
      <c r="I17044" s="12">
        <v>268.0</v>
      </c>
      <c r="J17044" s="15" t="str">
        <f t="shared" si="1"/>
        <v>Relevant</v>
      </c>
    </row>
    <row r="17045" ht="22.5" customHeight="1">
      <c r="A17045" s="9" t="s">
        <v>46496</v>
      </c>
      <c r="B17045" s="10">
        <v>45697.731041666666</v>
      </c>
      <c r="C17045" s="11" t="s">
        <v>46497</v>
      </c>
      <c r="D17045" s="12">
        <v>2.0</v>
      </c>
      <c r="E17045" s="10" t="s">
        <v>12</v>
      </c>
      <c r="F17045" s="12">
        <v>2025.0</v>
      </c>
      <c r="G17045" s="13" t="s">
        <v>13</v>
      </c>
      <c r="H17045" s="14" t="s">
        <v>14</v>
      </c>
      <c r="I17045" s="12">
        <v>54.0</v>
      </c>
      <c r="J17045" s="15" t="str">
        <f t="shared" si="1"/>
        <v>Relevant</v>
      </c>
    </row>
    <row r="17046" ht="22.5" customHeight="1">
      <c r="A17046" s="9" t="s">
        <v>46498</v>
      </c>
      <c r="B17046" s="10">
        <v>45643.54767878472</v>
      </c>
      <c r="C17046" s="11" t="s">
        <v>46499</v>
      </c>
      <c r="D17046" s="12">
        <v>12.0</v>
      </c>
      <c r="E17046" s="10" t="s">
        <v>26</v>
      </c>
      <c r="F17046" s="12">
        <v>2024.0</v>
      </c>
      <c r="G17046" s="13" t="s">
        <v>46500</v>
      </c>
      <c r="H17046" s="14" t="s">
        <v>46501</v>
      </c>
      <c r="I17046" s="12">
        <v>10486.0</v>
      </c>
      <c r="J17046" s="15" t="str">
        <f t="shared" si="1"/>
        <v>Irrelevant</v>
      </c>
    </row>
    <row r="17047" ht="22.5" customHeight="1">
      <c r="A17047" s="9" t="s">
        <v>46502</v>
      </c>
      <c r="B17047" s="10">
        <v>45587.95581018519</v>
      </c>
      <c r="C17047" s="11" t="s">
        <v>46503</v>
      </c>
      <c r="D17047" s="12">
        <v>10.0</v>
      </c>
      <c r="E17047" s="10" t="s">
        <v>42</v>
      </c>
      <c r="F17047" s="12">
        <v>2024.0</v>
      </c>
      <c r="G17047" s="13" t="s">
        <v>13</v>
      </c>
      <c r="H17047" s="14" t="s">
        <v>338</v>
      </c>
      <c r="I17047" s="12">
        <v>2.0</v>
      </c>
      <c r="J17047" s="15" t="str">
        <f t="shared" si="1"/>
        <v>Relevant</v>
      </c>
    </row>
    <row r="17048" ht="22.5" customHeight="1">
      <c r="A17048" s="9" t="s">
        <v>46504</v>
      </c>
      <c r="B17048" s="10">
        <v>45592.62725694444</v>
      </c>
      <c r="C17048" s="11" t="s">
        <v>46505</v>
      </c>
      <c r="D17048" s="12">
        <v>10.0</v>
      </c>
      <c r="E17048" s="10" t="s">
        <v>42</v>
      </c>
      <c r="F17048" s="12">
        <v>2024.0</v>
      </c>
      <c r="G17048" s="13" t="s">
        <v>13</v>
      </c>
      <c r="H17048" s="14" t="s">
        <v>97</v>
      </c>
      <c r="I17048" s="12">
        <v>2589.0</v>
      </c>
      <c r="J17048" s="15" t="str">
        <f t="shared" si="1"/>
        <v>Relevant</v>
      </c>
    </row>
    <row r="17049" ht="22.5" customHeight="1">
      <c r="A17049" s="9" t="s">
        <v>46506</v>
      </c>
      <c r="B17049" s="10">
        <v>45615.95233796296</v>
      </c>
      <c r="C17049" s="11" t="s">
        <v>46507</v>
      </c>
      <c r="D17049" s="12">
        <v>11.0</v>
      </c>
      <c r="E17049" s="10" t="s">
        <v>17</v>
      </c>
      <c r="F17049" s="12">
        <v>2024.0</v>
      </c>
      <c r="G17049" s="13" t="s">
        <v>13</v>
      </c>
      <c r="H17049" s="14" t="s">
        <v>489</v>
      </c>
      <c r="I17049" s="12">
        <v>316.0</v>
      </c>
      <c r="J17049" s="15" t="str">
        <f t="shared" si="1"/>
        <v>Relevant</v>
      </c>
    </row>
    <row r="17050" ht="22.5" customHeight="1">
      <c r="A17050" s="9" t="s">
        <v>46508</v>
      </c>
      <c r="B17050" s="10">
        <v>45623.35875</v>
      </c>
      <c r="C17050" s="11" t="s">
        <v>12194</v>
      </c>
      <c r="D17050" s="12">
        <v>11.0</v>
      </c>
      <c r="E17050" s="10" t="s">
        <v>17</v>
      </c>
      <c r="F17050" s="12">
        <v>2024.0</v>
      </c>
      <c r="G17050" s="13" t="s">
        <v>13</v>
      </c>
      <c r="H17050" s="14" t="s">
        <v>220</v>
      </c>
      <c r="I17050" s="12">
        <v>3198.0</v>
      </c>
      <c r="J17050" s="15" t="str">
        <f t="shared" si="1"/>
        <v>Relevant</v>
      </c>
    </row>
    <row r="17051" ht="22.5" customHeight="1">
      <c r="A17051" s="9" t="s">
        <v>46509</v>
      </c>
      <c r="B17051" s="10">
        <v>45696.76739583333</v>
      </c>
      <c r="C17051" s="11" t="s">
        <v>9564</v>
      </c>
      <c r="D17051" s="12">
        <v>2.0</v>
      </c>
      <c r="E17051" s="10" t="s">
        <v>12</v>
      </c>
      <c r="F17051" s="12">
        <v>2025.0</v>
      </c>
      <c r="G17051" s="13" t="s">
        <v>13</v>
      </c>
      <c r="H17051" s="14" t="s">
        <v>14</v>
      </c>
      <c r="I17051" s="12">
        <v>9164.0</v>
      </c>
      <c r="J17051" s="15" t="str">
        <f t="shared" si="1"/>
        <v>Relevant</v>
      </c>
    </row>
    <row r="17052" ht="22.5" customHeight="1">
      <c r="A17052" s="9" t="s">
        <v>46510</v>
      </c>
      <c r="B17052" s="10">
        <v>45416.034733796296</v>
      </c>
      <c r="C17052" s="11" t="s">
        <v>46511</v>
      </c>
      <c r="D17052" s="12">
        <v>5.0</v>
      </c>
      <c r="E17052" s="10" t="s">
        <v>21</v>
      </c>
      <c r="F17052" s="12">
        <v>2024.0</v>
      </c>
      <c r="G17052" s="13" t="s">
        <v>46512</v>
      </c>
      <c r="H17052" s="14" t="str">
        <f>IFERROR(__xludf.DUMMYFUNCTION("TRIM(REGEXREPLACE(GOOGLETRANSLATE(G17052,""auto"",""en""),""(?i)\b(RT|QT)\s*@?\w*:?\s*|https?://\S+|@\w+|#\w+|[^\x00-\x7F]|[^\w\s]"",""""))"),"It is difficult to live here due to dust")</f>
        <v>It is difficult to live here due to dust</v>
      </c>
      <c r="I17052" s="12">
        <v>22584.0</v>
      </c>
      <c r="J17052" s="15" t="str">
        <f t="shared" si="1"/>
        <v>Irrelevant</v>
      </c>
    </row>
    <row r="17053" ht="22.5" customHeight="1">
      <c r="A17053" s="9" t="s">
        <v>46513</v>
      </c>
      <c r="B17053" s="10">
        <v>45596.61934027778</v>
      </c>
      <c r="C17053" s="11" t="s">
        <v>3499</v>
      </c>
      <c r="D17053" s="12">
        <v>10.0</v>
      </c>
      <c r="E17053" s="10" t="s">
        <v>42</v>
      </c>
      <c r="F17053" s="12">
        <v>2024.0</v>
      </c>
      <c r="G17053" s="13" t="s">
        <v>46514</v>
      </c>
      <c r="H17053" s="14" t="s">
        <v>46515</v>
      </c>
      <c r="I17053" s="12">
        <v>140717.0</v>
      </c>
      <c r="J17053" s="15" t="str">
        <f t="shared" si="1"/>
        <v>Irrelevant</v>
      </c>
    </row>
    <row r="17054" ht="22.5" customHeight="1">
      <c r="A17054" s="9" t="s">
        <v>46516</v>
      </c>
      <c r="B17054" s="10">
        <v>45651.14488635417</v>
      </c>
      <c r="C17054" s="11" t="s">
        <v>46517</v>
      </c>
      <c r="D17054" s="12">
        <v>12.0</v>
      </c>
      <c r="E17054" s="10" t="s">
        <v>26</v>
      </c>
      <c r="F17054" s="12">
        <v>2024.0</v>
      </c>
      <c r="G17054" s="13" t="s">
        <v>46518</v>
      </c>
      <c r="H17054" s="14" t="s">
        <v>46519</v>
      </c>
      <c r="I17054" s="12">
        <v>9205384.0</v>
      </c>
      <c r="J17054" s="15" t="str">
        <f t="shared" si="1"/>
        <v>Relevant</v>
      </c>
    </row>
    <row r="17055" ht="22.5" customHeight="1">
      <c r="A17055" s="9" t="s">
        <v>46520</v>
      </c>
      <c r="B17055" s="10">
        <v>45598.513020833336</v>
      </c>
      <c r="C17055" s="11" t="s">
        <v>38823</v>
      </c>
      <c r="D17055" s="12">
        <v>11.0</v>
      </c>
      <c r="E17055" s="10" t="s">
        <v>17</v>
      </c>
      <c r="F17055" s="12">
        <v>2024.0</v>
      </c>
      <c r="G17055" s="13" t="s">
        <v>46521</v>
      </c>
      <c r="H17055" s="14" t="s">
        <v>46522</v>
      </c>
      <c r="I17055" s="12">
        <v>0.0</v>
      </c>
      <c r="J17055" s="15" t="str">
        <f t="shared" si="1"/>
        <v>Relevant</v>
      </c>
    </row>
    <row r="17056" ht="22.5" customHeight="1">
      <c r="A17056" s="9" t="s">
        <v>46523</v>
      </c>
      <c r="B17056" s="10">
        <v>45557.06038704861</v>
      </c>
      <c r="C17056" s="11" t="s">
        <v>46524</v>
      </c>
      <c r="D17056" s="12">
        <v>9.0</v>
      </c>
      <c r="E17056" s="10" t="s">
        <v>114</v>
      </c>
      <c r="F17056" s="12">
        <v>2024.0</v>
      </c>
      <c r="G17056" s="13" t="s">
        <v>46525</v>
      </c>
      <c r="H17056" s="14" t="s">
        <v>46526</v>
      </c>
      <c r="I17056" s="12">
        <v>293333.0</v>
      </c>
      <c r="J17056" s="15" t="str">
        <f t="shared" si="1"/>
        <v>Irrelevant</v>
      </c>
    </row>
    <row r="17057" ht="22.5" customHeight="1">
      <c r="A17057" s="9" t="s">
        <v>46527</v>
      </c>
      <c r="B17057" s="10">
        <v>45723.88668981481</v>
      </c>
      <c r="C17057" s="11" t="s">
        <v>46528</v>
      </c>
      <c r="D17057" s="12">
        <v>3.0</v>
      </c>
      <c r="E17057" s="10" t="s">
        <v>59</v>
      </c>
      <c r="F17057" s="12">
        <v>2025.0</v>
      </c>
      <c r="G17057" s="13" t="s">
        <v>13</v>
      </c>
      <c r="H17057" s="14" t="s">
        <v>430</v>
      </c>
      <c r="I17057" s="12">
        <v>141.0</v>
      </c>
      <c r="J17057" s="15" t="str">
        <f t="shared" si="1"/>
        <v>Relevant</v>
      </c>
    </row>
    <row r="17058" ht="22.5" customHeight="1">
      <c r="A17058" s="9" t="s">
        <v>46529</v>
      </c>
      <c r="B17058" s="10">
        <v>45734.552303240744</v>
      </c>
      <c r="C17058" s="11" t="s">
        <v>46530</v>
      </c>
      <c r="D17058" s="12">
        <v>3.0</v>
      </c>
      <c r="E17058" s="10" t="s">
        <v>59</v>
      </c>
      <c r="F17058" s="12">
        <v>2025.0</v>
      </c>
      <c r="G17058" s="13" t="s">
        <v>13</v>
      </c>
      <c r="H17058" s="14" t="s">
        <v>46531</v>
      </c>
      <c r="I17058" s="12">
        <v>983.0</v>
      </c>
      <c r="J17058" s="15" t="str">
        <f t="shared" si="1"/>
        <v>Relevant</v>
      </c>
    </row>
    <row r="17059" ht="22.5" customHeight="1">
      <c r="A17059" s="9" t="s">
        <v>46532</v>
      </c>
      <c r="B17059" s="10">
        <v>45616.43378472222</v>
      </c>
      <c r="C17059" s="11" t="s">
        <v>46533</v>
      </c>
      <c r="D17059" s="12">
        <v>11.0</v>
      </c>
      <c r="E17059" s="10" t="s">
        <v>17</v>
      </c>
      <c r="F17059" s="12">
        <v>2024.0</v>
      </c>
      <c r="G17059" s="13" t="s">
        <v>13</v>
      </c>
      <c r="H17059" s="14" t="s">
        <v>46534</v>
      </c>
      <c r="I17059" s="12">
        <v>288.0</v>
      </c>
      <c r="J17059" s="15" t="str">
        <f t="shared" si="1"/>
        <v>Irrelevant</v>
      </c>
    </row>
    <row r="17060" ht="22.5" customHeight="1">
      <c r="A17060" s="9" t="s">
        <v>46535</v>
      </c>
      <c r="B17060" s="10">
        <v>45486.816296296296</v>
      </c>
      <c r="C17060" s="11" t="s">
        <v>46536</v>
      </c>
      <c r="D17060" s="12">
        <v>7.0</v>
      </c>
      <c r="E17060" s="10" t="s">
        <v>55</v>
      </c>
      <c r="F17060" s="12">
        <v>2024.0</v>
      </c>
      <c r="G17060" s="13" t="s">
        <v>46537</v>
      </c>
      <c r="H17060" s="14" t="s">
        <v>46538</v>
      </c>
      <c r="I17060" s="12">
        <v>118016.0</v>
      </c>
      <c r="J17060" s="15" t="str">
        <f t="shared" si="1"/>
        <v>Relevant</v>
      </c>
    </row>
    <row r="17061" ht="22.5" customHeight="1">
      <c r="A17061" s="9" t="s">
        <v>46539</v>
      </c>
      <c r="B17061" s="10">
        <v>45611.731886574074</v>
      </c>
      <c r="C17061" s="11" t="s">
        <v>39564</v>
      </c>
      <c r="D17061" s="12">
        <v>11.0</v>
      </c>
      <c r="E17061" s="10" t="s">
        <v>17</v>
      </c>
      <c r="F17061" s="12">
        <v>2024.0</v>
      </c>
      <c r="G17061" s="13" t="s">
        <v>46540</v>
      </c>
      <c r="H17061" s="14" t="s">
        <v>46541</v>
      </c>
      <c r="I17061" s="12">
        <v>69334.0</v>
      </c>
      <c r="J17061" s="15" t="str">
        <f t="shared" si="1"/>
        <v>Relevant</v>
      </c>
    </row>
    <row r="17062" ht="22.5" customHeight="1">
      <c r="A17062" s="9" t="s">
        <v>46542</v>
      </c>
      <c r="B17062" s="10">
        <v>45646.6153125</v>
      </c>
      <c r="C17062" s="11" t="s">
        <v>46543</v>
      </c>
      <c r="D17062" s="12">
        <v>12.0</v>
      </c>
      <c r="E17062" s="10" t="s">
        <v>26</v>
      </c>
      <c r="F17062" s="12">
        <v>2024.0</v>
      </c>
      <c r="G17062" s="13" t="s">
        <v>13</v>
      </c>
      <c r="H17062" s="14" t="s">
        <v>46544</v>
      </c>
      <c r="I17062" s="12">
        <v>167.0</v>
      </c>
      <c r="J17062" s="15" t="str">
        <f t="shared" si="1"/>
        <v>Relevant</v>
      </c>
    </row>
    <row r="17063" ht="22.5" customHeight="1">
      <c r="A17063" s="9" t="s">
        <v>46545</v>
      </c>
      <c r="B17063" s="10">
        <v>45404.66704861111</v>
      </c>
      <c r="C17063" s="11" t="s">
        <v>46546</v>
      </c>
      <c r="D17063" s="12">
        <v>4.0</v>
      </c>
      <c r="E17063" s="10" t="s">
        <v>274</v>
      </c>
      <c r="F17063" s="12">
        <v>2024.0</v>
      </c>
      <c r="G17063" s="13" t="s">
        <v>46547</v>
      </c>
      <c r="H17063" s="14" t="s">
        <v>46548</v>
      </c>
      <c r="I17063" s="12">
        <v>135412.0</v>
      </c>
      <c r="J17063" s="15" t="str">
        <f t="shared" si="1"/>
        <v>Irrelevant</v>
      </c>
    </row>
    <row r="17064" ht="22.5" customHeight="1">
      <c r="A17064" s="9" t="s">
        <v>46549</v>
      </c>
      <c r="B17064" s="10">
        <v>45609.592685185184</v>
      </c>
      <c r="C17064" s="11" t="s">
        <v>46550</v>
      </c>
      <c r="D17064" s="12">
        <v>11.0</v>
      </c>
      <c r="E17064" s="10" t="s">
        <v>17</v>
      </c>
      <c r="F17064" s="12">
        <v>2024.0</v>
      </c>
      <c r="G17064" s="13" t="s">
        <v>13</v>
      </c>
      <c r="H17064" s="14" t="s">
        <v>3155</v>
      </c>
      <c r="I17064" s="12">
        <v>76.0</v>
      </c>
      <c r="J17064" s="15" t="str">
        <f t="shared" si="1"/>
        <v>Relevant</v>
      </c>
    </row>
    <row r="17065" ht="22.5" customHeight="1">
      <c r="A17065" s="9" t="s">
        <v>46551</v>
      </c>
      <c r="B17065" s="10">
        <v>45725.677939814814</v>
      </c>
      <c r="C17065" s="11" t="s">
        <v>46552</v>
      </c>
      <c r="D17065" s="12">
        <v>3.0</v>
      </c>
      <c r="E17065" s="10" t="s">
        <v>59</v>
      </c>
      <c r="F17065" s="12">
        <v>2025.0</v>
      </c>
      <c r="G17065" s="13" t="s">
        <v>13</v>
      </c>
      <c r="H17065" s="14" t="s">
        <v>420</v>
      </c>
      <c r="I17065" s="12">
        <v>440.0</v>
      </c>
      <c r="J17065" s="15" t="str">
        <f t="shared" si="1"/>
        <v>Irrelevant</v>
      </c>
    </row>
    <row r="17066" ht="22.5" customHeight="1">
      <c r="A17066" s="9" t="s">
        <v>46553</v>
      </c>
      <c r="B17066" s="10">
        <v>45642.208333333336</v>
      </c>
      <c r="C17066" s="11" t="s">
        <v>5894</v>
      </c>
      <c r="D17066" s="12">
        <v>12.0</v>
      </c>
      <c r="E17066" s="10" t="s">
        <v>26</v>
      </c>
      <c r="F17066" s="12">
        <v>2024.0</v>
      </c>
      <c r="G17066" s="13" t="s">
        <v>46554</v>
      </c>
      <c r="H17066" s="14" t="s">
        <v>46555</v>
      </c>
      <c r="I17066" s="12">
        <v>8468849.0</v>
      </c>
      <c r="J17066" s="15" t="str">
        <f t="shared" si="1"/>
        <v>Relevant</v>
      </c>
    </row>
    <row r="17067" ht="22.5" customHeight="1">
      <c r="A17067" s="9" t="s">
        <v>46556</v>
      </c>
      <c r="B17067" s="10">
        <v>45619.380057870374</v>
      </c>
      <c r="C17067" s="11" t="s">
        <v>46557</v>
      </c>
      <c r="D17067" s="12">
        <v>11.0</v>
      </c>
      <c r="E17067" s="10" t="s">
        <v>17</v>
      </c>
      <c r="F17067" s="12">
        <v>2024.0</v>
      </c>
      <c r="G17067" s="13" t="s">
        <v>46558</v>
      </c>
      <c r="H17067" s="14" t="s">
        <v>46559</v>
      </c>
      <c r="I17067" s="12">
        <v>8443435.0</v>
      </c>
      <c r="J17067" s="15" t="str">
        <f t="shared" si="1"/>
        <v>Relevant</v>
      </c>
    </row>
    <row r="17068" ht="22.5" customHeight="1">
      <c r="A17068" s="9" t="s">
        <v>46560</v>
      </c>
      <c r="B17068" s="10">
        <v>45432.91357638889</v>
      </c>
      <c r="C17068" s="11" t="s">
        <v>46561</v>
      </c>
      <c r="D17068" s="12">
        <v>5.0</v>
      </c>
      <c r="E17068" s="10" t="s">
        <v>21</v>
      </c>
      <c r="F17068" s="12">
        <v>2024.0</v>
      </c>
      <c r="G17068" s="13" t="s">
        <v>13</v>
      </c>
      <c r="H17068" s="14" t="s">
        <v>16062</v>
      </c>
      <c r="I17068" s="12">
        <v>1029.0</v>
      </c>
      <c r="J17068" s="15" t="str">
        <f t="shared" si="1"/>
        <v>Irrelevant</v>
      </c>
    </row>
    <row r="17069" ht="22.5" customHeight="1">
      <c r="A17069" s="9" t="s">
        <v>46562</v>
      </c>
      <c r="B17069" s="10">
        <v>45627.80658564815</v>
      </c>
      <c r="C17069" s="11" t="s">
        <v>46563</v>
      </c>
      <c r="D17069" s="12">
        <v>12.0</v>
      </c>
      <c r="E17069" s="10" t="s">
        <v>26</v>
      </c>
      <c r="F17069" s="12">
        <v>2024.0</v>
      </c>
      <c r="G17069" s="13" t="s">
        <v>13</v>
      </c>
      <c r="H17069" s="14" t="s">
        <v>4317</v>
      </c>
      <c r="I17069" s="12">
        <v>4320.0</v>
      </c>
      <c r="J17069" s="15" t="str">
        <f t="shared" si="1"/>
        <v>Relevant</v>
      </c>
    </row>
    <row r="17070" ht="22.5" customHeight="1">
      <c r="A17070" s="9" t="s">
        <v>46564</v>
      </c>
      <c r="B17070" s="10">
        <v>45580.6440162037</v>
      </c>
      <c r="C17070" s="11" t="s">
        <v>46565</v>
      </c>
      <c r="D17070" s="12">
        <v>10.0</v>
      </c>
      <c r="E17070" s="10" t="s">
        <v>42</v>
      </c>
      <c r="F17070" s="12">
        <v>2024.0</v>
      </c>
      <c r="G17070" s="13" t="s">
        <v>13</v>
      </c>
      <c r="H17070" s="14" t="s">
        <v>642</v>
      </c>
      <c r="I17070" s="12">
        <v>36.0</v>
      </c>
      <c r="J17070" s="15" t="str">
        <f t="shared" si="1"/>
        <v>Relevant</v>
      </c>
    </row>
    <row r="17071" ht="22.5" customHeight="1">
      <c r="A17071" s="9" t="s">
        <v>46566</v>
      </c>
      <c r="B17071" s="10">
        <v>45712.05556712963</v>
      </c>
      <c r="C17071" s="11" t="s">
        <v>46567</v>
      </c>
      <c r="D17071" s="12">
        <v>2.0</v>
      </c>
      <c r="E17071" s="10" t="s">
        <v>12</v>
      </c>
      <c r="F17071" s="12">
        <v>2025.0</v>
      </c>
      <c r="G17071" s="13" t="s">
        <v>13</v>
      </c>
      <c r="H17071" s="14" t="s">
        <v>46568</v>
      </c>
      <c r="I17071" s="12">
        <v>77.0</v>
      </c>
      <c r="J17071" s="15" t="str">
        <f t="shared" si="1"/>
        <v>Relevant</v>
      </c>
    </row>
    <row r="17072" ht="22.5" customHeight="1">
      <c r="A17072" s="9" t="s">
        <v>46569</v>
      </c>
      <c r="B17072" s="10">
        <v>45598.38928240741</v>
      </c>
      <c r="C17072" s="11" t="s">
        <v>46570</v>
      </c>
      <c r="D17072" s="12">
        <v>11.0</v>
      </c>
      <c r="E17072" s="10" t="s">
        <v>17</v>
      </c>
      <c r="F17072" s="12">
        <v>2024.0</v>
      </c>
      <c r="G17072" s="13" t="s">
        <v>46571</v>
      </c>
      <c r="H17072" s="14" t="s">
        <v>46572</v>
      </c>
      <c r="I17072" s="12">
        <v>30729.0</v>
      </c>
      <c r="J17072" s="15" t="str">
        <f t="shared" si="1"/>
        <v>Relevant</v>
      </c>
    </row>
    <row r="17073" ht="22.5" customHeight="1">
      <c r="A17073" s="9" t="s">
        <v>46573</v>
      </c>
      <c r="B17073" s="10">
        <v>45446.56319444445</v>
      </c>
      <c r="C17073" s="11" t="s">
        <v>36665</v>
      </c>
      <c r="D17073" s="12">
        <v>6.0</v>
      </c>
      <c r="E17073" s="10" t="s">
        <v>34</v>
      </c>
      <c r="F17073" s="12">
        <v>2024.0</v>
      </c>
      <c r="G17073" s="13" t="s">
        <v>46574</v>
      </c>
      <c r="H17073" s="14" t="s">
        <v>46575</v>
      </c>
      <c r="I17073" s="12">
        <v>1.261664E7</v>
      </c>
      <c r="J17073" s="15" t="str">
        <f t="shared" si="1"/>
        <v>Irrelevant</v>
      </c>
    </row>
    <row r="17074" ht="22.5" customHeight="1">
      <c r="A17074" s="9" t="s">
        <v>46576</v>
      </c>
      <c r="B17074" s="10">
        <v>45732.78513888889</v>
      </c>
      <c r="C17074" s="11" t="s">
        <v>46577</v>
      </c>
      <c r="D17074" s="12">
        <v>3.0</v>
      </c>
      <c r="E17074" s="10" t="s">
        <v>59</v>
      </c>
      <c r="F17074" s="12">
        <v>2025.0</v>
      </c>
      <c r="G17074" s="13" t="s">
        <v>13</v>
      </c>
      <c r="H17074" s="14" t="s">
        <v>832</v>
      </c>
      <c r="I17074" s="12">
        <v>2954.0</v>
      </c>
      <c r="J17074" s="15" t="str">
        <f t="shared" si="1"/>
        <v>Irrelevant</v>
      </c>
    </row>
    <row r="17075" ht="22.5" customHeight="1">
      <c r="A17075" s="9" t="s">
        <v>46578</v>
      </c>
      <c r="B17075" s="10">
        <v>45696.86373842593</v>
      </c>
      <c r="C17075" s="11" t="s">
        <v>46579</v>
      </c>
      <c r="D17075" s="12">
        <v>2.0</v>
      </c>
      <c r="E17075" s="10" t="s">
        <v>12</v>
      </c>
      <c r="F17075" s="12">
        <v>2025.0</v>
      </c>
      <c r="G17075" s="13" t="s">
        <v>13</v>
      </c>
      <c r="H17075" s="14" t="s">
        <v>2483</v>
      </c>
      <c r="I17075" s="12">
        <v>34.0</v>
      </c>
      <c r="J17075" s="15" t="str">
        <f t="shared" si="1"/>
        <v>Relevant</v>
      </c>
    </row>
    <row r="17076" ht="22.5" customHeight="1">
      <c r="A17076" s="9" t="s">
        <v>46580</v>
      </c>
      <c r="B17076" s="10">
        <v>45615.65307623843</v>
      </c>
      <c r="C17076" s="11" t="s">
        <v>46581</v>
      </c>
      <c r="D17076" s="12">
        <v>11.0</v>
      </c>
      <c r="E17076" s="10" t="s">
        <v>17</v>
      </c>
      <c r="F17076" s="12">
        <v>2024.0</v>
      </c>
      <c r="G17076" s="13" t="s">
        <v>46582</v>
      </c>
      <c r="H17076" s="14" t="s">
        <v>46583</v>
      </c>
      <c r="I17076" s="12">
        <v>0.0</v>
      </c>
      <c r="J17076" s="15" t="str">
        <f t="shared" si="1"/>
        <v>Relevant</v>
      </c>
    </row>
    <row r="17077" ht="22.5" customHeight="1">
      <c r="A17077" s="9" t="s">
        <v>46584</v>
      </c>
      <c r="B17077" s="10">
        <v>45710.7071875</v>
      </c>
      <c r="C17077" s="11" t="s">
        <v>25216</v>
      </c>
      <c r="D17077" s="12">
        <v>2.0</v>
      </c>
      <c r="E17077" s="10" t="s">
        <v>12</v>
      </c>
      <c r="F17077" s="12">
        <v>2025.0</v>
      </c>
      <c r="G17077" s="13" t="s">
        <v>13</v>
      </c>
      <c r="H17077" s="14" t="s">
        <v>52</v>
      </c>
      <c r="I17077" s="12">
        <v>1022.0</v>
      </c>
      <c r="J17077" s="15" t="str">
        <f t="shared" si="1"/>
        <v>Relevant</v>
      </c>
    </row>
    <row r="17078" ht="22.5" customHeight="1">
      <c r="A17078" s="9" t="s">
        <v>46585</v>
      </c>
      <c r="B17078" s="10">
        <v>45614.739212962966</v>
      </c>
      <c r="C17078" s="11" t="s">
        <v>46586</v>
      </c>
      <c r="D17078" s="12">
        <v>11.0</v>
      </c>
      <c r="E17078" s="10" t="s">
        <v>17</v>
      </c>
      <c r="F17078" s="12">
        <v>2024.0</v>
      </c>
      <c r="G17078" s="13" t="s">
        <v>13</v>
      </c>
      <c r="H17078" s="14" t="s">
        <v>423</v>
      </c>
      <c r="I17078" s="12">
        <v>806.0</v>
      </c>
      <c r="J17078" s="15" t="str">
        <f t="shared" si="1"/>
        <v>Relevant</v>
      </c>
    </row>
    <row r="17079" ht="22.5" customHeight="1">
      <c r="A17079" s="9" t="s">
        <v>46587</v>
      </c>
      <c r="B17079" s="10">
        <v>45464.767534722225</v>
      </c>
      <c r="C17079" s="11" t="s">
        <v>46588</v>
      </c>
      <c r="D17079" s="12">
        <v>6.0</v>
      </c>
      <c r="E17079" s="10" t="s">
        <v>34</v>
      </c>
      <c r="F17079" s="12">
        <v>2024.0</v>
      </c>
      <c r="G17079" s="13" t="s">
        <v>13</v>
      </c>
      <c r="H17079" s="14" t="s">
        <v>46589</v>
      </c>
      <c r="I17079" s="12">
        <v>3363.0</v>
      </c>
      <c r="J17079" s="15" t="str">
        <f t="shared" si="1"/>
        <v>Relevant</v>
      </c>
    </row>
    <row r="17080" ht="22.5" customHeight="1">
      <c r="A17080" s="9" t="s">
        <v>46590</v>
      </c>
      <c r="B17080" s="10">
        <v>45732.34652777778</v>
      </c>
      <c r="C17080" s="11" t="s">
        <v>15473</v>
      </c>
      <c r="D17080" s="12">
        <v>3.0</v>
      </c>
      <c r="E17080" s="10" t="s">
        <v>59</v>
      </c>
      <c r="F17080" s="12">
        <v>2025.0</v>
      </c>
      <c r="G17080" s="13" t="s">
        <v>46591</v>
      </c>
      <c r="H17080" s="14" t="s">
        <v>46592</v>
      </c>
      <c r="I17080" s="12">
        <v>1.776086E7</v>
      </c>
      <c r="J17080" s="15" t="str">
        <f t="shared" si="1"/>
        <v>Relevant</v>
      </c>
    </row>
    <row r="17081" ht="22.5" customHeight="1">
      <c r="A17081" s="9" t="s">
        <v>46593</v>
      </c>
      <c r="B17081" s="10">
        <v>45618.46674768518</v>
      </c>
      <c r="C17081" s="11" t="s">
        <v>46594</v>
      </c>
      <c r="D17081" s="12">
        <v>11.0</v>
      </c>
      <c r="E17081" s="10" t="s">
        <v>17</v>
      </c>
      <c r="F17081" s="12">
        <v>2024.0</v>
      </c>
      <c r="G17081" s="13" t="s">
        <v>13</v>
      </c>
      <c r="H17081" s="14" t="s">
        <v>18525</v>
      </c>
      <c r="I17081" s="12">
        <v>11.0</v>
      </c>
      <c r="J17081" s="15" t="str">
        <f t="shared" si="1"/>
        <v>Relevant</v>
      </c>
    </row>
    <row r="17082" ht="22.5" customHeight="1">
      <c r="A17082" s="9" t="s">
        <v>46595</v>
      </c>
      <c r="B17082" s="10">
        <v>45445.73993055556</v>
      </c>
      <c r="C17082" s="11" t="s">
        <v>46596</v>
      </c>
      <c r="D17082" s="12">
        <v>6.0</v>
      </c>
      <c r="E17082" s="10" t="s">
        <v>34</v>
      </c>
      <c r="F17082" s="12">
        <v>2024.0</v>
      </c>
      <c r="G17082" s="13" t="s">
        <v>46597</v>
      </c>
      <c r="H17082" s="14" t="s">
        <v>46598</v>
      </c>
      <c r="I17082" s="12">
        <v>1.1414016E7</v>
      </c>
      <c r="J17082" s="15" t="str">
        <f t="shared" si="1"/>
        <v>Irrelevant</v>
      </c>
    </row>
    <row r="17083" ht="22.5" customHeight="1">
      <c r="A17083" s="9" t="s">
        <v>46599</v>
      </c>
      <c r="B17083" s="10">
        <v>45617.60837061342</v>
      </c>
      <c r="C17083" s="11" t="s">
        <v>46600</v>
      </c>
      <c r="D17083" s="12">
        <v>11.0</v>
      </c>
      <c r="E17083" s="10" t="s">
        <v>17</v>
      </c>
      <c r="F17083" s="12">
        <v>2024.0</v>
      </c>
      <c r="G17083" s="13" t="s">
        <v>37022</v>
      </c>
      <c r="H17083" s="14" t="s">
        <v>37023</v>
      </c>
      <c r="I17083" s="12">
        <v>0.0</v>
      </c>
      <c r="J17083" s="15" t="str">
        <f t="shared" si="1"/>
        <v>Relevant</v>
      </c>
    </row>
    <row r="17084" ht="22.5" customHeight="1">
      <c r="A17084" s="9" t="s">
        <v>46601</v>
      </c>
      <c r="B17084" s="10">
        <v>45591.74003472222</v>
      </c>
      <c r="C17084" s="11" t="s">
        <v>46602</v>
      </c>
      <c r="D17084" s="12">
        <v>10.0</v>
      </c>
      <c r="E17084" s="10" t="s">
        <v>42</v>
      </c>
      <c r="F17084" s="12">
        <v>2024.0</v>
      </c>
      <c r="G17084" s="13" t="s">
        <v>13</v>
      </c>
      <c r="H17084" s="14" t="s">
        <v>131</v>
      </c>
      <c r="I17084" s="12">
        <v>12.0</v>
      </c>
      <c r="J17084" s="15" t="str">
        <f t="shared" si="1"/>
        <v>Relevant</v>
      </c>
    </row>
    <row r="17085" ht="22.5" customHeight="1">
      <c r="A17085" s="9" t="s">
        <v>46603</v>
      </c>
      <c r="B17085" s="10">
        <v>45472.405324074076</v>
      </c>
      <c r="C17085" s="11" t="s">
        <v>46604</v>
      </c>
      <c r="D17085" s="12">
        <v>6.0</v>
      </c>
      <c r="E17085" s="10" t="s">
        <v>34</v>
      </c>
      <c r="F17085" s="12">
        <v>2024.0</v>
      </c>
      <c r="G17085" s="13" t="s">
        <v>46605</v>
      </c>
      <c r="H17085" s="14" t="s">
        <v>46606</v>
      </c>
      <c r="I17085" s="12">
        <v>7456164.0</v>
      </c>
      <c r="J17085" s="15" t="str">
        <f t="shared" si="1"/>
        <v>Irrelevant</v>
      </c>
    </row>
    <row r="17086" ht="22.5" customHeight="1">
      <c r="A17086" s="9" t="s">
        <v>46607</v>
      </c>
      <c r="B17086" s="10">
        <v>45634.51832175926</v>
      </c>
      <c r="C17086" s="11" t="s">
        <v>46608</v>
      </c>
      <c r="D17086" s="12">
        <v>12.0</v>
      </c>
      <c r="E17086" s="10" t="s">
        <v>26</v>
      </c>
      <c r="F17086" s="12">
        <v>2024.0</v>
      </c>
      <c r="G17086" s="13" t="s">
        <v>37154</v>
      </c>
      <c r="H17086" s="14" t="s">
        <v>46609</v>
      </c>
      <c r="I17086" s="12">
        <v>622887.0</v>
      </c>
      <c r="J17086" s="15" t="str">
        <f t="shared" si="1"/>
        <v>Irrelevant</v>
      </c>
    </row>
    <row r="17087" ht="22.5" customHeight="1">
      <c r="A17087" s="9" t="s">
        <v>46610</v>
      </c>
      <c r="B17087" s="10">
        <v>45600.49130787037</v>
      </c>
      <c r="C17087" s="11" t="s">
        <v>18199</v>
      </c>
      <c r="D17087" s="12">
        <v>11.0</v>
      </c>
      <c r="E17087" s="10" t="s">
        <v>17</v>
      </c>
      <c r="F17087" s="12">
        <v>2024.0</v>
      </c>
      <c r="G17087" s="13" t="s">
        <v>46611</v>
      </c>
      <c r="H17087" s="14" t="s">
        <v>46612</v>
      </c>
      <c r="I17087" s="12">
        <v>8443435.0</v>
      </c>
      <c r="J17087" s="15" t="str">
        <f t="shared" si="1"/>
        <v>Relevant</v>
      </c>
    </row>
    <row r="17088" ht="22.5" customHeight="1">
      <c r="A17088" s="9" t="s">
        <v>46613</v>
      </c>
      <c r="B17088" s="10">
        <v>45615.92721064815</v>
      </c>
      <c r="C17088" s="11" t="s">
        <v>46614</v>
      </c>
      <c r="D17088" s="12">
        <v>11.0</v>
      </c>
      <c r="E17088" s="10" t="s">
        <v>17</v>
      </c>
      <c r="F17088" s="12">
        <v>2024.0</v>
      </c>
      <c r="G17088" s="13" t="s">
        <v>13</v>
      </c>
      <c r="H17088" s="14" t="s">
        <v>46615</v>
      </c>
      <c r="I17088" s="12">
        <v>107.0</v>
      </c>
      <c r="J17088" s="15" t="str">
        <f t="shared" si="1"/>
        <v>Relevant</v>
      </c>
    </row>
    <row r="17089" ht="22.5" customHeight="1">
      <c r="A17089" s="9" t="s">
        <v>46616</v>
      </c>
      <c r="B17089" s="10">
        <v>45508.52143518518</v>
      </c>
      <c r="C17089" s="11" t="s">
        <v>46617</v>
      </c>
      <c r="D17089" s="12">
        <v>8.0</v>
      </c>
      <c r="E17089" s="10" t="s">
        <v>167</v>
      </c>
      <c r="F17089" s="12">
        <v>2024.0</v>
      </c>
      <c r="G17089" s="13" t="s">
        <v>13</v>
      </c>
      <c r="H17089" s="14" t="s">
        <v>46618</v>
      </c>
      <c r="I17089" s="12">
        <v>85.0</v>
      </c>
      <c r="J17089" s="15" t="str">
        <f t="shared" si="1"/>
        <v>Irrelevant</v>
      </c>
    </row>
    <row r="17090" ht="22.5" customHeight="1">
      <c r="A17090" s="9" t="s">
        <v>46619</v>
      </c>
      <c r="B17090" s="10">
        <v>45600.64784722222</v>
      </c>
      <c r="C17090" s="11" t="s">
        <v>46620</v>
      </c>
      <c r="D17090" s="12">
        <v>11.0</v>
      </c>
      <c r="E17090" s="10" t="s">
        <v>17</v>
      </c>
      <c r="F17090" s="12">
        <v>2024.0</v>
      </c>
      <c r="G17090" s="13" t="s">
        <v>13</v>
      </c>
      <c r="H17090" s="14" t="s">
        <v>259</v>
      </c>
      <c r="I17090" s="12">
        <v>131.0</v>
      </c>
      <c r="J17090" s="15" t="str">
        <f t="shared" si="1"/>
        <v>Relevant</v>
      </c>
    </row>
    <row r="17091" ht="22.5" customHeight="1">
      <c r="A17091" s="9" t="s">
        <v>46621</v>
      </c>
      <c r="B17091" s="10">
        <v>45510.68210648148</v>
      </c>
      <c r="C17091" s="11" t="s">
        <v>46622</v>
      </c>
      <c r="D17091" s="12">
        <v>8.0</v>
      </c>
      <c r="E17091" s="10" t="s">
        <v>167</v>
      </c>
      <c r="F17091" s="12">
        <v>2024.0</v>
      </c>
      <c r="G17091" s="13" t="s">
        <v>13</v>
      </c>
      <c r="H17091" s="14" t="s">
        <v>46623</v>
      </c>
      <c r="I17091" s="12">
        <v>107.0</v>
      </c>
      <c r="J17091" s="15" t="str">
        <f t="shared" si="1"/>
        <v>Irrelevant</v>
      </c>
    </row>
    <row r="17092" ht="22.5" customHeight="1">
      <c r="A17092" s="9" t="s">
        <v>46624</v>
      </c>
      <c r="B17092" s="10">
        <v>45424.436736111114</v>
      </c>
      <c r="C17092" s="11" t="s">
        <v>46625</v>
      </c>
      <c r="D17092" s="12">
        <v>5.0</v>
      </c>
      <c r="E17092" s="10" t="s">
        <v>21</v>
      </c>
      <c r="F17092" s="12">
        <v>2024.0</v>
      </c>
      <c r="G17092" s="13" t="s">
        <v>13</v>
      </c>
      <c r="H17092" s="14" t="s">
        <v>21747</v>
      </c>
      <c r="I17092" s="12">
        <v>2883.0</v>
      </c>
      <c r="J17092" s="15" t="str">
        <f t="shared" si="1"/>
        <v>Relevant</v>
      </c>
    </row>
    <row r="17093" ht="22.5" customHeight="1">
      <c r="A17093" s="9" t="s">
        <v>46626</v>
      </c>
      <c r="B17093" s="10">
        <v>45653.4225</v>
      </c>
      <c r="C17093" s="11" t="s">
        <v>46627</v>
      </c>
      <c r="D17093" s="12">
        <v>12.0</v>
      </c>
      <c r="E17093" s="10" t="s">
        <v>26</v>
      </c>
      <c r="F17093" s="12">
        <v>2024.0</v>
      </c>
      <c r="G17093" s="13" t="s">
        <v>13</v>
      </c>
      <c r="H17093" s="14" t="s">
        <v>2976</v>
      </c>
      <c r="I17093" s="12">
        <v>3748.0</v>
      </c>
      <c r="J17093" s="15" t="str">
        <f t="shared" si="1"/>
        <v>Irrelevant</v>
      </c>
    </row>
    <row r="17094" ht="22.5" customHeight="1">
      <c r="A17094" s="9" t="s">
        <v>46628</v>
      </c>
      <c r="B17094" s="10">
        <v>45614.33039351852</v>
      </c>
      <c r="C17094" s="11" t="s">
        <v>46629</v>
      </c>
      <c r="D17094" s="12">
        <v>11.0</v>
      </c>
      <c r="E17094" s="10" t="s">
        <v>17</v>
      </c>
      <c r="F17094" s="12">
        <v>2024.0</v>
      </c>
      <c r="G17094" s="13" t="s">
        <v>46630</v>
      </c>
      <c r="H17094" s="14" t="s">
        <v>46631</v>
      </c>
      <c r="I17094" s="12">
        <v>8026530.0</v>
      </c>
      <c r="J17094" s="15" t="str">
        <f t="shared" si="1"/>
        <v>Irrelevant</v>
      </c>
    </row>
    <row r="17095" ht="22.5" customHeight="1">
      <c r="A17095" s="9" t="s">
        <v>46632</v>
      </c>
      <c r="B17095" s="10">
        <v>45732.46302083333</v>
      </c>
      <c r="C17095" s="11" t="s">
        <v>46633</v>
      </c>
      <c r="D17095" s="12">
        <v>3.0</v>
      </c>
      <c r="E17095" s="10" t="s">
        <v>59</v>
      </c>
      <c r="F17095" s="12">
        <v>2025.0</v>
      </c>
      <c r="G17095" s="13" t="s">
        <v>13</v>
      </c>
      <c r="H17095" s="14" t="s">
        <v>46634</v>
      </c>
      <c r="I17095" s="12">
        <v>891.0</v>
      </c>
      <c r="J17095" s="15" t="str">
        <f t="shared" si="1"/>
        <v>Relevant</v>
      </c>
    </row>
    <row r="17096" ht="22.5" customHeight="1">
      <c r="A17096" s="9" t="s">
        <v>46635</v>
      </c>
      <c r="B17096" s="10">
        <v>45573.749560185184</v>
      </c>
      <c r="C17096" s="11" t="s">
        <v>46636</v>
      </c>
      <c r="D17096" s="12">
        <v>10.0</v>
      </c>
      <c r="E17096" s="10" t="s">
        <v>42</v>
      </c>
      <c r="F17096" s="12">
        <v>2024.0</v>
      </c>
      <c r="G17096" s="13" t="s">
        <v>46637</v>
      </c>
      <c r="H17096" s="14" t="s">
        <v>46638</v>
      </c>
      <c r="I17096" s="12">
        <v>0.0</v>
      </c>
      <c r="J17096" s="15" t="str">
        <f t="shared" si="1"/>
        <v>Irrelevant</v>
      </c>
    </row>
    <row r="17097" ht="22.5" customHeight="1">
      <c r="A17097" s="9" t="s">
        <v>46639</v>
      </c>
      <c r="B17097" s="10">
        <v>45591.74774305556</v>
      </c>
      <c r="C17097" s="11" t="s">
        <v>46640</v>
      </c>
      <c r="D17097" s="12">
        <v>10.0</v>
      </c>
      <c r="E17097" s="10" t="s">
        <v>42</v>
      </c>
      <c r="F17097" s="12">
        <v>2024.0</v>
      </c>
      <c r="G17097" s="13" t="s">
        <v>13</v>
      </c>
      <c r="H17097" s="14" t="s">
        <v>131</v>
      </c>
      <c r="I17097" s="12">
        <v>19619.0</v>
      </c>
      <c r="J17097" s="15" t="str">
        <f t="shared" si="1"/>
        <v>Relevant</v>
      </c>
    </row>
    <row r="17098" ht="22.5" customHeight="1">
      <c r="A17098" s="9" t="s">
        <v>46641</v>
      </c>
      <c r="B17098" s="10">
        <v>45586.81015046296</v>
      </c>
      <c r="C17098" s="11" t="s">
        <v>46642</v>
      </c>
      <c r="D17098" s="12">
        <v>10.0</v>
      </c>
      <c r="E17098" s="10" t="s">
        <v>42</v>
      </c>
      <c r="F17098" s="12">
        <v>2024.0</v>
      </c>
      <c r="G17098" s="13" t="s">
        <v>46643</v>
      </c>
      <c r="H17098" s="14" t="s">
        <v>46644</v>
      </c>
      <c r="I17098" s="12">
        <v>1669912.0</v>
      </c>
      <c r="J17098" s="15" t="str">
        <f t="shared" si="1"/>
        <v>Relevant</v>
      </c>
    </row>
    <row r="17099" ht="22.5" customHeight="1">
      <c r="A17099" s="9" t="s">
        <v>46645</v>
      </c>
      <c r="B17099" s="10">
        <v>45644.00273148148</v>
      </c>
      <c r="C17099" s="11" t="s">
        <v>46646</v>
      </c>
      <c r="D17099" s="12">
        <v>12.0</v>
      </c>
      <c r="E17099" s="10" t="s">
        <v>26</v>
      </c>
      <c r="F17099" s="12">
        <v>2024.0</v>
      </c>
      <c r="G17099" s="13" t="s">
        <v>13</v>
      </c>
      <c r="H17099" s="14" t="s">
        <v>357</v>
      </c>
      <c r="I17099" s="12">
        <v>1.0</v>
      </c>
      <c r="J17099" s="15" t="str">
        <f t="shared" si="1"/>
        <v>Relevant</v>
      </c>
    </row>
    <row r="17100" ht="22.5" customHeight="1">
      <c r="A17100" s="9" t="s">
        <v>46647</v>
      </c>
      <c r="B17100" s="10">
        <v>45588.65907407407</v>
      </c>
      <c r="C17100" s="11" t="s">
        <v>46648</v>
      </c>
      <c r="D17100" s="12">
        <v>10.0</v>
      </c>
      <c r="E17100" s="10" t="s">
        <v>42</v>
      </c>
      <c r="F17100" s="12">
        <v>2024.0</v>
      </c>
      <c r="G17100" s="13" t="s">
        <v>13</v>
      </c>
      <c r="H17100" s="14" t="s">
        <v>338</v>
      </c>
      <c r="I17100" s="12">
        <v>163.0</v>
      </c>
      <c r="J17100" s="15" t="str">
        <f t="shared" si="1"/>
        <v>Relevant</v>
      </c>
    </row>
    <row r="17101" ht="22.5" customHeight="1">
      <c r="A17101" s="9" t="s">
        <v>46649</v>
      </c>
      <c r="B17101" s="10">
        <v>45710.68505787037</v>
      </c>
      <c r="C17101" s="11" t="s">
        <v>16235</v>
      </c>
      <c r="D17101" s="12">
        <v>2.0</v>
      </c>
      <c r="E17101" s="10" t="s">
        <v>12</v>
      </c>
      <c r="F17101" s="12">
        <v>2025.0</v>
      </c>
      <c r="G17101" s="13" t="s">
        <v>13</v>
      </c>
      <c r="H17101" s="14" t="s">
        <v>52</v>
      </c>
      <c r="I17101" s="12">
        <v>230.0</v>
      </c>
      <c r="J17101" s="15" t="str">
        <f t="shared" si="1"/>
        <v>Relevant</v>
      </c>
    </row>
    <row r="17102" ht="22.5" customHeight="1">
      <c r="A17102" s="9" t="s">
        <v>46650</v>
      </c>
      <c r="B17102" s="10">
        <v>45585.62359953704</v>
      </c>
      <c r="C17102" s="11" t="s">
        <v>46651</v>
      </c>
      <c r="D17102" s="12">
        <v>10.0</v>
      </c>
      <c r="E17102" s="10" t="s">
        <v>42</v>
      </c>
      <c r="F17102" s="12">
        <v>2024.0</v>
      </c>
      <c r="G17102" s="13" t="s">
        <v>13</v>
      </c>
      <c r="H17102" s="14" t="s">
        <v>46652</v>
      </c>
      <c r="I17102" s="12">
        <v>33.0</v>
      </c>
      <c r="J17102" s="15" t="str">
        <f t="shared" si="1"/>
        <v>Relevant</v>
      </c>
    </row>
    <row r="17103" ht="22.5" customHeight="1">
      <c r="A17103" s="9" t="s">
        <v>46653</v>
      </c>
      <c r="B17103" s="10">
        <v>45581.629594907405</v>
      </c>
      <c r="C17103" s="11" t="s">
        <v>46654</v>
      </c>
      <c r="D17103" s="12">
        <v>10.0</v>
      </c>
      <c r="E17103" s="10" t="s">
        <v>42</v>
      </c>
      <c r="F17103" s="12">
        <v>2024.0</v>
      </c>
      <c r="G17103" s="13" t="s">
        <v>13</v>
      </c>
      <c r="H17103" s="14" t="s">
        <v>14484</v>
      </c>
      <c r="I17103" s="12">
        <v>6357.0</v>
      </c>
      <c r="J17103" s="15" t="str">
        <f t="shared" si="1"/>
        <v>Relevant</v>
      </c>
    </row>
    <row r="17104" ht="22.5" customHeight="1">
      <c r="A17104" s="9" t="s">
        <v>46655</v>
      </c>
      <c r="B17104" s="10">
        <v>45484.72377314815</v>
      </c>
      <c r="C17104" s="11" t="s">
        <v>43861</v>
      </c>
      <c r="D17104" s="12">
        <v>7.0</v>
      </c>
      <c r="E17104" s="10" t="s">
        <v>55</v>
      </c>
      <c r="F17104" s="12">
        <v>2024.0</v>
      </c>
      <c r="G17104" s="13" t="s">
        <v>46656</v>
      </c>
      <c r="H17104" s="14" t="s">
        <v>46657</v>
      </c>
      <c r="I17104" s="12">
        <v>0.0</v>
      </c>
      <c r="J17104" s="15" t="str">
        <f t="shared" si="1"/>
        <v>Relevant</v>
      </c>
    </row>
    <row r="17105" ht="22.5" customHeight="1">
      <c r="A17105" s="9" t="s">
        <v>46658</v>
      </c>
      <c r="B17105" s="10">
        <v>45608.936215277776</v>
      </c>
      <c r="C17105" s="11" t="s">
        <v>46659</v>
      </c>
      <c r="D17105" s="12">
        <v>11.0</v>
      </c>
      <c r="E17105" s="10" t="s">
        <v>17</v>
      </c>
      <c r="F17105" s="12">
        <v>2024.0</v>
      </c>
      <c r="G17105" s="13" t="s">
        <v>13</v>
      </c>
      <c r="H17105" s="14" t="s">
        <v>1877</v>
      </c>
      <c r="I17105" s="12">
        <v>1686.0</v>
      </c>
      <c r="J17105" s="15" t="str">
        <f t="shared" si="1"/>
        <v>Irrelevant</v>
      </c>
    </row>
    <row r="17106" ht="22.5" customHeight="1">
      <c r="A17106" s="9" t="s">
        <v>46660</v>
      </c>
      <c r="B17106" s="10">
        <v>45615.417785</v>
      </c>
      <c r="C17106" s="11" t="s">
        <v>46661</v>
      </c>
      <c r="D17106" s="12">
        <v>11.0</v>
      </c>
      <c r="E17106" s="10" t="s">
        <v>17</v>
      </c>
      <c r="F17106" s="12">
        <v>2024.0</v>
      </c>
      <c r="G17106" s="13" t="s">
        <v>46662</v>
      </c>
      <c r="H17106" s="14" t="s">
        <v>46663</v>
      </c>
      <c r="I17106" s="12">
        <v>440838.0</v>
      </c>
      <c r="J17106" s="15" t="str">
        <f t="shared" si="1"/>
        <v>Irrelevant</v>
      </c>
    </row>
    <row r="17107" ht="22.5" customHeight="1">
      <c r="A17107" s="9" t="s">
        <v>46664</v>
      </c>
      <c r="B17107" s="10">
        <v>45614.43568287037</v>
      </c>
      <c r="C17107" s="11" t="s">
        <v>23753</v>
      </c>
      <c r="D17107" s="12">
        <v>11.0</v>
      </c>
      <c r="E17107" s="10" t="s">
        <v>17</v>
      </c>
      <c r="F17107" s="12">
        <v>2024.0</v>
      </c>
      <c r="G17107" s="13" t="s">
        <v>46665</v>
      </c>
      <c r="H17107" s="14" t="s">
        <v>46666</v>
      </c>
      <c r="I17107" s="12">
        <v>136095.0</v>
      </c>
      <c r="J17107" s="15" t="str">
        <f t="shared" si="1"/>
        <v>Relevant</v>
      </c>
    </row>
    <row r="17108" ht="22.5" customHeight="1">
      <c r="A17108" s="9" t="s">
        <v>46667</v>
      </c>
      <c r="B17108" s="10">
        <v>45621.603680555556</v>
      </c>
      <c r="C17108" s="11" t="s">
        <v>46668</v>
      </c>
      <c r="D17108" s="12">
        <v>11.0</v>
      </c>
      <c r="E17108" s="10" t="s">
        <v>17</v>
      </c>
      <c r="F17108" s="12">
        <v>2024.0</v>
      </c>
      <c r="G17108" s="13" t="s">
        <v>13</v>
      </c>
      <c r="H17108" s="14" t="s">
        <v>220</v>
      </c>
      <c r="I17108" s="12">
        <v>15.0</v>
      </c>
      <c r="J17108" s="15" t="str">
        <f t="shared" si="1"/>
        <v>Relevant</v>
      </c>
    </row>
    <row r="17109" ht="22.5" customHeight="1">
      <c r="A17109" s="9" t="s">
        <v>46669</v>
      </c>
      <c r="B17109" s="10">
        <v>45617.88637731481</v>
      </c>
      <c r="C17109" s="11" t="s">
        <v>46670</v>
      </c>
      <c r="D17109" s="12">
        <v>11.0</v>
      </c>
      <c r="E17109" s="10" t="s">
        <v>17</v>
      </c>
      <c r="F17109" s="12">
        <v>2024.0</v>
      </c>
      <c r="G17109" s="13" t="s">
        <v>13</v>
      </c>
      <c r="H17109" s="14" t="s">
        <v>31</v>
      </c>
      <c r="I17109" s="12">
        <v>373.0</v>
      </c>
      <c r="J17109" s="15" t="str">
        <f t="shared" si="1"/>
        <v>Relevant</v>
      </c>
    </row>
    <row r="17110" ht="22.5" customHeight="1">
      <c r="A17110" s="9" t="s">
        <v>46671</v>
      </c>
      <c r="B17110" s="10">
        <v>45697.72178240741</v>
      </c>
      <c r="C17110" s="11" t="s">
        <v>46672</v>
      </c>
      <c r="D17110" s="12">
        <v>2.0</v>
      </c>
      <c r="E17110" s="10" t="s">
        <v>12</v>
      </c>
      <c r="F17110" s="12">
        <v>2025.0</v>
      </c>
      <c r="G17110" s="13" t="s">
        <v>13</v>
      </c>
      <c r="H17110" s="14" t="s">
        <v>14</v>
      </c>
      <c r="I17110" s="12">
        <v>1801.0</v>
      </c>
      <c r="J17110" s="15" t="str">
        <f t="shared" si="1"/>
        <v>Relevant</v>
      </c>
    </row>
    <row r="17111" ht="22.5" customHeight="1">
      <c r="A17111" s="9" t="s">
        <v>46673</v>
      </c>
      <c r="B17111" s="10">
        <v>45710.51191540509</v>
      </c>
      <c r="C17111" s="11" t="s">
        <v>46674</v>
      </c>
      <c r="D17111" s="12">
        <v>2.0</v>
      </c>
      <c r="E17111" s="10" t="s">
        <v>12</v>
      </c>
      <c r="F17111" s="12">
        <v>2025.0</v>
      </c>
      <c r="G17111" s="13" t="s">
        <v>46675</v>
      </c>
      <c r="H17111" s="14" t="s">
        <v>46676</v>
      </c>
      <c r="I17111" s="12">
        <v>826.0</v>
      </c>
      <c r="J17111" s="15" t="str">
        <f t="shared" si="1"/>
        <v>Relevant</v>
      </c>
    </row>
    <row r="17112" ht="22.5" customHeight="1">
      <c r="A17112" s="9" t="s">
        <v>46677</v>
      </c>
      <c r="B17112" s="10">
        <v>45587.361712962964</v>
      </c>
      <c r="C17112" s="11" t="s">
        <v>46678</v>
      </c>
      <c r="D17112" s="12">
        <v>10.0</v>
      </c>
      <c r="E17112" s="10" t="s">
        <v>42</v>
      </c>
      <c r="F17112" s="12">
        <v>2024.0</v>
      </c>
      <c r="G17112" s="13" t="s">
        <v>13</v>
      </c>
      <c r="H17112" s="14" t="s">
        <v>46679</v>
      </c>
      <c r="I17112" s="12">
        <v>10.0</v>
      </c>
      <c r="J17112" s="15" t="str">
        <f t="shared" si="1"/>
        <v>Irrelevant</v>
      </c>
    </row>
    <row r="17113" ht="22.5" customHeight="1">
      <c r="A17113" s="9" t="s">
        <v>46680</v>
      </c>
      <c r="B17113" s="10">
        <v>45608.91459490741</v>
      </c>
      <c r="C17113" s="11" t="s">
        <v>46681</v>
      </c>
      <c r="D17113" s="12">
        <v>11.0</v>
      </c>
      <c r="E17113" s="10" t="s">
        <v>17</v>
      </c>
      <c r="F17113" s="12">
        <v>2024.0</v>
      </c>
      <c r="G17113" s="13" t="s">
        <v>13</v>
      </c>
      <c r="H17113" s="14" t="s">
        <v>1877</v>
      </c>
      <c r="I17113" s="12">
        <v>1236.0</v>
      </c>
      <c r="J17113" s="15" t="str">
        <f t="shared" si="1"/>
        <v>Irrelevant</v>
      </c>
    </row>
    <row r="17114" ht="22.5" customHeight="1">
      <c r="A17114" s="9" t="s">
        <v>46682</v>
      </c>
      <c r="B17114" s="10">
        <v>45614.63450231482</v>
      </c>
      <c r="C17114" s="11" t="s">
        <v>46683</v>
      </c>
      <c r="D17114" s="12">
        <v>11.0</v>
      </c>
      <c r="E17114" s="10" t="s">
        <v>17</v>
      </c>
      <c r="F17114" s="12">
        <v>2024.0</v>
      </c>
      <c r="G17114" s="13" t="s">
        <v>46684</v>
      </c>
      <c r="H17114" s="14" t="s">
        <v>46685</v>
      </c>
      <c r="I17114" s="12">
        <v>8026530.0</v>
      </c>
      <c r="J17114" s="15" t="str">
        <f t="shared" si="1"/>
        <v>Relevant</v>
      </c>
    </row>
    <row r="17115" ht="22.5" customHeight="1">
      <c r="A17115" s="9" t="s">
        <v>46686</v>
      </c>
      <c r="B17115" s="10">
        <v>45608.44572916667</v>
      </c>
      <c r="C17115" s="11" t="s">
        <v>46687</v>
      </c>
      <c r="D17115" s="12">
        <v>11.0</v>
      </c>
      <c r="E17115" s="10" t="s">
        <v>17</v>
      </c>
      <c r="F17115" s="12">
        <v>2024.0</v>
      </c>
      <c r="G17115" s="13" t="s">
        <v>20965</v>
      </c>
      <c r="H17115" s="14" t="s">
        <v>46688</v>
      </c>
      <c r="I17115" s="12">
        <v>294.0</v>
      </c>
      <c r="J17115" s="15" t="str">
        <f t="shared" si="1"/>
        <v>Relevant</v>
      </c>
    </row>
    <row r="17116" ht="22.5" customHeight="1">
      <c r="A17116" s="9" t="s">
        <v>46689</v>
      </c>
      <c r="B17116" s="10">
        <v>45590.988599537035</v>
      </c>
      <c r="C17116" s="11" t="s">
        <v>46690</v>
      </c>
      <c r="D17116" s="12">
        <v>10.0</v>
      </c>
      <c r="E17116" s="10" t="s">
        <v>42</v>
      </c>
      <c r="F17116" s="12">
        <v>2024.0</v>
      </c>
      <c r="G17116" s="13" t="s">
        <v>46691</v>
      </c>
      <c r="H17116" s="14" t="s">
        <v>46692</v>
      </c>
      <c r="I17116" s="12">
        <v>9292977.0</v>
      </c>
      <c r="J17116" s="15" t="str">
        <f t="shared" si="1"/>
        <v>Relevant</v>
      </c>
    </row>
    <row r="17117" ht="22.5" customHeight="1">
      <c r="A17117" s="9" t="s">
        <v>46693</v>
      </c>
      <c r="B17117" s="10">
        <v>45660.79858796296</v>
      </c>
      <c r="C17117" s="11" t="s">
        <v>46694</v>
      </c>
      <c r="D17117" s="12">
        <v>1.0</v>
      </c>
      <c r="E17117" s="10" t="s">
        <v>70</v>
      </c>
      <c r="F17117" s="12">
        <v>2025.0</v>
      </c>
      <c r="G17117" s="13" t="s">
        <v>13</v>
      </c>
      <c r="H17117" s="14" t="s">
        <v>18318</v>
      </c>
      <c r="I17117" s="12">
        <v>147.0</v>
      </c>
      <c r="J17117" s="15" t="str">
        <f t="shared" si="1"/>
        <v>Relevant</v>
      </c>
    </row>
    <row r="17118" ht="22.5" customHeight="1">
      <c r="A17118" s="9" t="s">
        <v>46695</v>
      </c>
      <c r="B17118" s="10">
        <v>45615.447546296295</v>
      </c>
      <c r="C17118" s="11" t="s">
        <v>46696</v>
      </c>
      <c r="D17118" s="12">
        <v>11.0</v>
      </c>
      <c r="E17118" s="10" t="s">
        <v>17</v>
      </c>
      <c r="F17118" s="12">
        <v>2024.0</v>
      </c>
      <c r="G17118" s="13" t="s">
        <v>46697</v>
      </c>
      <c r="H17118" s="14" t="s">
        <v>46698</v>
      </c>
      <c r="I17118" s="12">
        <v>69334.0</v>
      </c>
      <c r="J17118" s="15" t="str">
        <f t="shared" si="1"/>
        <v>Relevant</v>
      </c>
    </row>
    <row r="17119" ht="22.5" customHeight="1">
      <c r="A17119" s="9" t="s">
        <v>46699</v>
      </c>
      <c r="B17119" s="10">
        <v>45618.80152777778</v>
      </c>
      <c r="C17119" s="11" t="s">
        <v>46700</v>
      </c>
      <c r="D17119" s="12">
        <v>11.0</v>
      </c>
      <c r="E17119" s="10" t="s">
        <v>17</v>
      </c>
      <c r="F17119" s="12">
        <v>2024.0</v>
      </c>
      <c r="G17119" s="13" t="s">
        <v>46701</v>
      </c>
      <c r="H17119" s="14" t="s">
        <v>46702</v>
      </c>
      <c r="I17119" s="12">
        <v>8443435.0</v>
      </c>
      <c r="J17119" s="15" t="str">
        <f t="shared" si="1"/>
        <v>Relevant</v>
      </c>
    </row>
    <row r="17120" ht="22.5" customHeight="1">
      <c r="A17120" s="9" t="s">
        <v>46703</v>
      </c>
      <c r="B17120" s="10">
        <v>45486.51509259259</v>
      </c>
      <c r="C17120" s="11" t="s">
        <v>46704</v>
      </c>
      <c r="D17120" s="12">
        <v>7.0</v>
      </c>
      <c r="E17120" s="10" t="s">
        <v>55</v>
      </c>
      <c r="F17120" s="12">
        <v>2024.0</v>
      </c>
      <c r="G17120" s="13" t="s">
        <v>46705</v>
      </c>
      <c r="H17120" s="14" t="s">
        <v>46706</v>
      </c>
      <c r="I17120" s="12">
        <v>8426.0</v>
      </c>
      <c r="J17120" s="15" t="str">
        <f t="shared" si="1"/>
        <v>Irrelevant</v>
      </c>
    </row>
    <row r="17121" ht="22.5" customHeight="1">
      <c r="A17121" s="9" t="s">
        <v>46707</v>
      </c>
      <c r="B17121" s="10">
        <v>45618.81383101852</v>
      </c>
      <c r="C17121" s="11" t="s">
        <v>46708</v>
      </c>
      <c r="D17121" s="12">
        <v>11.0</v>
      </c>
      <c r="E17121" s="10" t="s">
        <v>17</v>
      </c>
      <c r="F17121" s="12">
        <v>2024.0</v>
      </c>
      <c r="G17121" s="13" t="s">
        <v>13</v>
      </c>
      <c r="H17121" s="14" t="s">
        <v>965</v>
      </c>
      <c r="I17121" s="12">
        <v>20.0</v>
      </c>
      <c r="J17121" s="15" t="str">
        <f t="shared" si="1"/>
        <v>Relevant</v>
      </c>
    </row>
    <row r="17122" ht="22.5" customHeight="1">
      <c r="A17122" s="9" t="s">
        <v>46709</v>
      </c>
      <c r="B17122" s="10">
        <v>45614.61040509259</v>
      </c>
      <c r="C17122" s="11" t="s">
        <v>46710</v>
      </c>
      <c r="D17122" s="12">
        <v>11.0</v>
      </c>
      <c r="E17122" s="10" t="s">
        <v>17</v>
      </c>
      <c r="F17122" s="12">
        <v>2024.0</v>
      </c>
      <c r="G17122" s="13" t="s">
        <v>13</v>
      </c>
      <c r="H17122" s="14" t="s">
        <v>423</v>
      </c>
      <c r="I17122" s="12">
        <v>209.0</v>
      </c>
      <c r="J17122" s="15" t="str">
        <f t="shared" si="1"/>
        <v>Relevant</v>
      </c>
    </row>
    <row r="17123" ht="22.5" customHeight="1">
      <c r="A17123" s="9" t="s">
        <v>46711</v>
      </c>
      <c r="B17123" s="10">
        <v>45696.72524305555</v>
      </c>
      <c r="C17123" s="11" t="s">
        <v>46712</v>
      </c>
      <c r="D17123" s="12">
        <v>2.0</v>
      </c>
      <c r="E17123" s="10" t="s">
        <v>12</v>
      </c>
      <c r="F17123" s="12">
        <v>2025.0</v>
      </c>
      <c r="G17123" s="13" t="s">
        <v>13</v>
      </c>
      <c r="H17123" s="14" t="s">
        <v>1624</v>
      </c>
      <c r="I17123" s="12">
        <v>229.0</v>
      </c>
      <c r="J17123" s="15" t="str">
        <f t="shared" si="1"/>
        <v>Relevant</v>
      </c>
    </row>
    <row r="17124" ht="22.5" customHeight="1">
      <c r="A17124" s="9" t="s">
        <v>46713</v>
      </c>
      <c r="B17124" s="10">
        <v>45583.4249537037</v>
      </c>
      <c r="C17124" s="11" t="s">
        <v>46714</v>
      </c>
      <c r="D17124" s="12">
        <v>10.0</v>
      </c>
      <c r="E17124" s="10" t="s">
        <v>42</v>
      </c>
      <c r="F17124" s="12">
        <v>2024.0</v>
      </c>
      <c r="G17124" s="13" t="s">
        <v>46715</v>
      </c>
      <c r="H17124" s="14" t="s">
        <v>46716</v>
      </c>
      <c r="I17124" s="12">
        <v>0.0</v>
      </c>
      <c r="J17124" s="15" t="str">
        <f t="shared" si="1"/>
        <v>Relevant</v>
      </c>
    </row>
    <row r="17125" ht="22.5" customHeight="1">
      <c r="A17125" s="9" t="s">
        <v>46717</v>
      </c>
      <c r="B17125" s="10">
        <v>45588.4434375</v>
      </c>
      <c r="C17125" s="11" t="s">
        <v>46718</v>
      </c>
      <c r="D17125" s="12">
        <v>10.0</v>
      </c>
      <c r="E17125" s="10" t="s">
        <v>42</v>
      </c>
      <c r="F17125" s="12">
        <v>2024.0</v>
      </c>
      <c r="G17125" s="13" t="s">
        <v>46719</v>
      </c>
      <c r="H17125" s="14" t="s">
        <v>46720</v>
      </c>
      <c r="I17125" s="12">
        <v>9611136.0</v>
      </c>
      <c r="J17125" s="15" t="str">
        <f t="shared" si="1"/>
        <v>Relevant</v>
      </c>
    </row>
    <row r="17126" ht="22.5" customHeight="1">
      <c r="A17126" s="9" t="s">
        <v>46721</v>
      </c>
      <c r="B17126" s="10">
        <v>45619.64931712963</v>
      </c>
      <c r="C17126" s="11" t="s">
        <v>46722</v>
      </c>
      <c r="D17126" s="12">
        <v>11.0</v>
      </c>
      <c r="E17126" s="10" t="s">
        <v>17</v>
      </c>
      <c r="F17126" s="12">
        <v>2024.0</v>
      </c>
      <c r="G17126" s="13" t="s">
        <v>13</v>
      </c>
      <c r="H17126" s="14" t="s">
        <v>17193</v>
      </c>
      <c r="I17126" s="12">
        <v>55.0</v>
      </c>
      <c r="J17126" s="15" t="str">
        <f t="shared" si="1"/>
        <v>Relevant</v>
      </c>
    </row>
    <row r="17127" ht="22.5" customHeight="1">
      <c r="A17127" s="9" t="s">
        <v>46723</v>
      </c>
      <c r="B17127" s="10">
        <v>45598.37225694444</v>
      </c>
      <c r="C17127" s="11" t="s">
        <v>46724</v>
      </c>
      <c r="D17127" s="12">
        <v>11.0</v>
      </c>
      <c r="E17127" s="10" t="s">
        <v>17</v>
      </c>
      <c r="F17127" s="12">
        <v>2024.0</v>
      </c>
      <c r="G17127" s="13" t="s">
        <v>46725</v>
      </c>
      <c r="H17127" s="14" t="str">
        <f>IFERROR(__xludf.DUMMYFUNCTION("TRIM(REGEXREPLACE(GOOGLETRANSLATE(G17127,""auto"",""en""),""(?i)\b(RT|QT)\s*@?\w*:?\s*|https?://\S+|@\w+|#\w+|[^\x00-\x7F]|[^\w\s]"",""""))"),"Pollution in Haryana After Diwali air in Haryana is poisoned Ambala is the most polluted in the country Farmers are also not spared Haryana air is poisoned after Diwali Ambala is the most polluted in the country")</f>
        <v>Pollution in Haryana After Diwali air in Haryana is poisoned Ambala is the most polluted in the country Farmers are also not spared Haryana air is poisoned after Diwali Ambala is the most polluted in the country</v>
      </c>
      <c r="I17127" s="12">
        <v>51226.0</v>
      </c>
      <c r="J17127" s="15" t="str">
        <f t="shared" si="1"/>
        <v>Relevant</v>
      </c>
    </row>
    <row r="17128" ht="22.5" customHeight="1">
      <c r="A17128" s="9" t="s">
        <v>46726</v>
      </c>
      <c r="B17128" s="10">
        <v>45532.878229166665</v>
      </c>
      <c r="C17128" s="11" t="s">
        <v>46727</v>
      </c>
      <c r="D17128" s="12">
        <v>8.0</v>
      </c>
      <c r="E17128" s="10" t="s">
        <v>167</v>
      </c>
      <c r="F17128" s="12">
        <v>2024.0</v>
      </c>
      <c r="G17128" s="13" t="s">
        <v>13</v>
      </c>
      <c r="H17128" s="14" t="s">
        <v>348</v>
      </c>
      <c r="I17128" s="12">
        <v>82.0</v>
      </c>
      <c r="J17128" s="15" t="str">
        <f t="shared" si="1"/>
        <v>Relevant</v>
      </c>
    </row>
    <row r="17129" ht="22.5" customHeight="1">
      <c r="A17129" s="9" t="s">
        <v>46728</v>
      </c>
      <c r="B17129" s="10">
        <v>45423.505324074074</v>
      </c>
      <c r="C17129" s="11" t="s">
        <v>46729</v>
      </c>
      <c r="D17129" s="12">
        <v>5.0</v>
      </c>
      <c r="E17129" s="10" t="s">
        <v>21</v>
      </c>
      <c r="F17129" s="12">
        <v>2024.0</v>
      </c>
      <c r="G17129" s="13" t="s">
        <v>13</v>
      </c>
      <c r="H17129" s="14" t="s">
        <v>5425</v>
      </c>
      <c r="I17129" s="12">
        <v>1607.0</v>
      </c>
      <c r="J17129" s="15" t="str">
        <f t="shared" si="1"/>
        <v>Relevant</v>
      </c>
    </row>
    <row r="17130" ht="22.5" customHeight="1">
      <c r="A17130" s="9" t="s">
        <v>46730</v>
      </c>
      <c r="B17130" s="10">
        <v>45744.82347222222</v>
      </c>
      <c r="C17130" s="11" t="s">
        <v>13930</v>
      </c>
      <c r="D17130" s="12">
        <v>3.0</v>
      </c>
      <c r="E17130" s="10" t="s">
        <v>59</v>
      </c>
      <c r="F17130" s="12">
        <v>2025.0</v>
      </c>
      <c r="G17130" s="13" t="s">
        <v>46731</v>
      </c>
      <c r="H17130" s="14" t="s">
        <v>46732</v>
      </c>
      <c r="I17130" s="12">
        <v>401479.0</v>
      </c>
      <c r="J17130" s="15" t="str">
        <f t="shared" si="1"/>
        <v>Irrelevant</v>
      </c>
    </row>
    <row r="17131" ht="22.5" customHeight="1">
      <c r="A17131" s="9" t="s">
        <v>46733</v>
      </c>
      <c r="B17131" s="10">
        <v>45621.6781712963</v>
      </c>
      <c r="C17131" s="11" t="s">
        <v>10712</v>
      </c>
      <c r="D17131" s="12">
        <v>11.0</v>
      </c>
      <c r="E17131" s="10" t="s">
        <v>17</v>
      </c>
      <c r="F17131" s="12">
        <v>2024.0</v>
      </c>
      <c r="G17131" s="13" t="s">
        <v>13</v>
      </c>
      <c r="H17131" s="14" t="s">
        <v>220</v>
      </c>
      <c r="I17131" s="12">
        <v>280.0</v>
      </c>
      <c r="J17131" s="15" t="str">
        <f t="shared" si="1"/>
        <v>Relevant</v>
      </c>
    </row>
    <row r="17132" ht="22.5" customHeight="1">
      <c r="A17132" s="9" t="s">
        <v>46734</v>
      </c>
      <c r="B17132" s="10">
        <v>45581.57609953704</v>
      </c>
      <c r="C17132" s="11" t="s">
        <v>46735</v>
      </c>
      <c r="D17132" s="12">
        <v>10.0</v>
      </c>
      <c r="E17132" s="10" t="s">
        <v>42</v>
      </c>
      <c r="F17132" s="12">
        <v>2024.0</v>
      </c>
      <c r="G17132" s="13" t="s">
        <v>13</v>
      </c>
      <c r="H17132" s="14" t="s">
        <v>46736</v>
      </c>
      <c r="I17132" s="12">
        <v>13.0</v>
      </c>
      <c r="J17132" s="15" t="str">
        <f t="shared" si="1"/>
        <v>Relevant</v>
      </c>
    </row>
    <row r="17133" ht="22.5" customHeight="1">
      <c r="A17133" s="9" t="s">
        <v>46737</v>
      </c>
      <c r="B17133" s="10">
        <v>45696.80986111111</v>
      </c>
      <c r="C17133" s="11" t="s">
        <v>46738</v>
      </c>
      <c r="D17133" s="12">
        <v>2.0</v>
      </c>
      <c r="E17133" s="10" t="s">
        <v>12</v>
      </c>
      <c r="F17133" s="12">
        <v>2025.0</v>
      </c>
      <c r="G17133" s="13" t="s">
        <v>13</v>
      </c>
      <c r="H17133" s="14" t="s">
        <v>14</v>
      </c>
      <c r="I17133" s="12">
        <v>24.0</v>
      </c>
      <c r="J17133" s="15" t="str">
        <f t="shared" si="1"/>
        <v>Relevant</v>
      </c>
    </row>
    <row r="17134" ht="22.5" customHeight="1">
      <c r="A17134" s="9" t="s">
        <v>46739</v>
      </c>
      <c r="B17134" s="10">
        <v>45583.422997685186</v>
      </c>
      <c r="C17134" s="11" t="s">
        <v>46740</v>
      </c>
      <c r="D17134" s="12">
        <v>10.0</v>
      </c>
      <c r="E17134" s="10" t="s">
        <v>42</v>
      </c>
      <c r="F17134" s="12">
        <v>2024.0</v>
      </c>
      <c r="G17134" s="13" t="s">
        <v>46741</v>
      </c>
      <c r="H17134" s="14" t="s">
        <v>46742</v>
      </c>
      <c r="I17134" s="12">
        <v>9292977.0</v>
      </c>
      <c r="J17134" s="15" t="str">
        <f t="shared" si="1"/>
        <v>Relevant</v>
      </c>
    </row>
    <row r="17135" ht="22.5" customHeight="1">
      <c r="A17135" s="9" t="s">
        <v>46743</v>
      </c>
      <c r="B17135" s="10">
        <v>45565.73071611111</v>
      </c>
      <c r="C17135" s="11" t="s">
        <v>46744</v>
      </c>
      <c r="D17135" s="12">
        <v>9.0</v>
      </c>
      <c r="E17135" s="10" t="s">
        <v>114</v>
      </c>
      <c r="F17135" s="12">
        <v>2024.0</v>
      </c>
      <c r="G17135" s="13" t="s">
        <v>46745</v>
      </c>
      <c r="H17135" s="14" t="s">
        <v>8044</v>
      </c>
      <c r="I17135" s="12">
        <v>0.0</v>
      </c>
      <c r="J17135" s="15" t="str">
        <f t="shared" si="1"/>
        <v>Irrelevant</v>
      </c>
    </row>
    <row r="17136" ht="22.5" customHeight="1">
      <c r="A17136" s="9" t="s">
        <v>46746</v>
      </c>
      <c r="B17136" s="10">
        <v>45728.564351851855</v>
      </c>
      <c r="C17136" s="11" t="s">
        <v>46747</v>
      </c>
      <c r="D17136" s="12">
        <v>3.0</v>
      </c>
      <c r="E17136" s="10" t="s">
        <v>59</v>
      </c>
      <c r="F17136" s="12">
        <v>2025.0</v>
      </c>
      <c r="G17136" s="13" t="s">
        <v>13</v>
      </c>
      <c r="H17136" s="14" t="s">
        <v>3449</v>
      </c>
      <c r="I17136" s="12">
        <v>4270.0</v>
      </c>
      <c r="J17136" s="15" t="str">
        <f t="shared" si="1"/>
        <v>Relevant</v>
      </c>
    </row>
    <row r="17137" ht="22.5" customHeight="1">
      <c r="A17137" s="9" t="s">
        <v>46748</v>
      </c>
      <c r="B17137" s="10">
        <v>45738.704305555555</v>
      </c>
      <c r="C17137" s="11" t="s">
        <v>46749</v>
      </c>
      <c r="D17137" s="12">
        <v>3.0</v>
      </c>
      <c r="E17137" s="10" t="s">
        <v>59</v>
      </c>
      <c r="F17137" s="12">
        <v>2025.0</v>
      </c>
      <c r="G17137" s="13" t="s">
        <v>46750</v>
      </c>
      <c r="H17137" s="14" t="str">
        <f>IFERROR(__xludf.DUMMYFUNCTION("TRIM(REGEXREPLACE(GOOGLETRANSLATE(G17137,""auto"",""en""),""(?i)\b(RT|QT)\s*@?\w*:?\s*|https?://\S+|@\w+|#\w+|[^\x00-\x7F]|[^\w\s]"",""""))"),"Caution should be taken even after treatment of TB experts are telling what things should be cautious about")</f>
        <v>Caution should be taken even after treatment of TB experts are telling what things should be cautious about</v>
      </c>
      <c r="I17137" s="12">
        <v>1191238.0</v>
      </c>
      <c r="J17137" s="15" t="str">
        <f t="shared" si="1"/>
        <v>Irrelevant</v>
      </c>
    </row>
    <row r="17138" ht="22.5" customHeight="1">
      <c r="A17138" s="9" t="s">
        <v>46751</v>
      </c>
      <c r="B17138" s="10">
        <v>45592.92821759259</v>
      </c>
      <c r="C17138" s="11" t="s">
        <v>46752</v>
      </c>
      <c r="D17138" s="12">
        <v>10.0</v>
      </c>
      <c r="E17138" s="10" t="s">
        <v>42</v>
      </c>
      <c r="F17138" s="12">
        <v>2024.0</v>
      </c>
      <c r="G17138" s="13" t="s">
        <v>46753</v>
      </c>
      <c r="H17138" s="14" t="s">
        <v>46754</v>
      </c>
      <c r="I17138" s="12">
        <v>9292977.0</v>
      </c>
      <c r="J17138" s="15" t="str">
        <f t="shared" si="1"/>
        <v>Irrelevant</v>
      </c>
    </row>
    <row r="17139" ht="22.5" customHeight="1">
      <c r="A17139" s="9" t="s">
        <v>46755</v>
      </c>
      <c r="B17139" s="10">
        <v>45594.539375</v>
      </c>
      <c r="C17139" s="11" t="s">
        <v>46756</v>
      </c>
      <c r="D17139" s="12">
        <v>10.0</v>
      </c>
      <c r="E17139" s="10" t="s">
        <v>42</v>
      </c>
      <c r="F17139" s="12">
        <v>2024.0</v>
      </c>
      <c r="G17139" s="13" t="s">
        <v>46757</v>
      </c>
      <c r="H17139" s="14" t="s">
        <v>46758</v>
      </c>
      <c r="I17139" s="12">
        <v>9593283.0</v>
      </c>
      <c r="J17139" s="15" t="str">
        <f t="shared" si="1"/>
        <v>Irrelevant</v>
      </c>
    </row>
    <row r="17140" ht="22.5" customHeight="1">
      <c r="A17140" s="9" t="s">
        <v>46759</v>
      </c>
      <c r="B17140" s="10">
        <v>45596.76509259259</v>
      </c>
      <c r="C17140" s="11" t="s">
        <v>38676</v>
      </c>
      <c r="D17140" s="12">
        <v>10.0</v>
      </c>
      <c r="E17140" s="10" t="s">
        <v>42</v>
      </c>
      <c r="F17140" s="12">
        <v>2024.0</v>
      </c>
      <c r="G17140" s="13" t="s">
        <v>13</v>
      </c>
      <c r="H17140" s="14" t="s">
        <v>124</v>
      </c>
      <c r="I17140" s="12">
        <v>300.0</v>
      </c>
      <c r="J17140" s="15" t="str">
        <f t="shared" si="1"/>
        <v>Relevant</v>
      </c>
    </row>
    <row r="17141" ht="22.5" customHeight="1">
      <c r="A17141" s="9" t="s">
        <v>46760</v>
      </c>
      <c r="B17141" s="10">
        <v>45616.87637731482</v>
      </c>
      <c r="C17141" s="11" t="s">
        <v>46761</v>
      </c>
      <c r="D17141" s="12">
        <v>11.0</v>
      </c>
      <c r="E17141" s="10" t="s">
        <v>17</v>
      </c>
      <c r="F17141" s="12">
        <v>2024.0</v>
      </c>
      <c r="G17141" s="13" t="s">
        <v>46762</v>
      </c>
      <c r="H17141" s="14" t="s">
        <v>46763</v>
      </c>
      <c r="I17141" s="12">
        <v>0.0</v>
      </c>
      <c r="J17141" s="15" t="str">
        <f t="shared" si="1"/>
        <v>Relevant</v>
      </c>
    </row>
    <row r="17142" ht="22.5" customHeight="1">
      <c r="A17142" s="9" t="s">
        <v>46764</v>
      </c>
      <c r="B17142" s="10">
        <v>45493.42287037037</v>
      </c>
      <c r="C17142" s="11" t="s">
        <v>46765</v>
      </c>
      <c r="D17142" s="12">
        <v>7.0</v>
      </c>
      <c r="E17142" s="10" t="s">
        <v>55</v>
      </c>
      <c r="F17142" s="12">
        <v>2024.0</v>
      </c>
      <c r="G17142" s="13" t="s">
        <v>46766</v>
      </c>
      <c r="H17142" s="14" t="s">
        <v>46767</v>
      </c>
      <c r="I17142" s="12">
        <v>1295785.0</v>
      </c>
      <c r="J17142" s="15" t="str">
        <f t="shared" si="1"/>
        <v>Irrelevant</v>
      </c>
    </row>
    <row r="17143" ht="22.5" customHeight="1">
      <c r="A17143" s="9" t="s">
        <v>46768</v>
      </c>
      <c r="B17143" s="10">
        <v>45636.49652777778</v>
      </c>
      <c r="C17143" s="11" t="s">
        <v>224</v>
      </c>
      <c r="D17143" s="12">
        <v>12.0</v>
      </c>
      <c r="E17143" s="10" t="s">
        <v>26</v>
      </c>
      <c r="F17143" s="12">
        <v>2024.0</v>
      </c>
      <c r="G17143" s="13" t="s">
        <v>46769</v>
      </c>
      <c r="H17143" s="14" t="s">
        <v>46770</v>
      </c>
      <c r="I17143" s="12">
        <v>1.3972868E7</v>
      </c>
      <c r="J17143" s="15" t="str">
        <f t="shared" si="1"/>
        <v>Irrelevant</v>
      </c>
    </row>
    <row r="17144" ht="22.5" customHeight="1">
      <c r="A17144" s="9" t="s">
        <v>46771</v>
      </c>
      <c r="B17144" s="10">
        <v>45389.61037037037</v>
      </c>
      <c r="C17144" s="11" t="s">
        <v>46772</v>
      </c>
      <c r="D17144" s="12">
        <v>4.0</v>
      </c>
      <c r="E17144" s="10" t="s">
        <v>274</v>
      </c>
      <c r="F17144" s="12">
        <v>2024.0</v>
      </c>
      <c r="G17144" s="13" t="s">
        <v>39675</v>
      </c>
      <c r="H17144" s="14" t="s">
        <v>46773</v>
      </c>
      <c r="I17144" s="12">
        <v>0.0</v>
      </c>
      <c r="J17144" s="15" t="str">
        <f t="shared" si="1"/>
        <v>Irrelevant</v>
      </c>
    </row>
    <row r="17145" ht="22.5" customHeight="1">
      <c r="A17145" s="9" t="s">
        <v>46774</v>
      </c>
      <c r="B17145" s="10">
        <v>45624.93042824074</v>
      </c>
      <c r="C17145" s="11" t="s">
        <v>46775</v>
      </c>
      <c r="D17145" s="12">
        <v>11.0</v>
      </c>
      <c r="E17145" s="10" t="s">
        <v>17</v>
      </c>
      <c r="F17145" s="12">
        <v>2024.0</v>
      </c>
      <c r="G17145" s="13" t="s">
        <v>13</v>
      </c>
      <c r="H17145" s="14" t="s">
        <v>46776</v>
      </c>
      <c r="I17145" s="12">
        <v>16962.0</v>
      </c>
      <c r="J17145" s="15" t="str">
        <f t="shared" si="1"/>
        <v>Relevant</v>
      </c>
    </row>
    <row r="17146" ht="22.5" customHeight="1">
      <c r="A17146" s="9" t="s">
        <v>46777</v>
      </c>
      <c r="B17146" s="10">
        <v>45621.87081018519</v>
      </c>
      <c r="C17146" s="11" t="s">
        <v>46778</v>
      </c>
      <c r="D17146" s="12">
        <v>11.0</v>
      </c>
      <c r="E17146" s="10" t="s">
        <v>17</v>
      </c>
      <c r="F17146" s="12">
        <v>2024.0</v>
      </c>
      <c r="G17146" s="13" t="s">
        <v>13</v>
      </c>
      <c r="H17146" s="14" t="s">
        <v>220</v>
      </c>
      <c r="I17146" s="12">
        <v>3.0</v>
      </c>
      <c r="J17146" s="15" t="str">
        <f t="shared" si="1"/>
        <v>Relevant</v>
      </c>
    </row>
    <row r="17147" ht="22.5" customHeight="1">
      <c r="A17147" s="9" t="s">
        <v>46779</v>
      </c>
      <c r="B17147" s="10">
        <v>45545.30180555556</v>
      </c>
      <c r="C17147" s="11" t="s">
        <v>46780</v>
      </c>
      <c r="D17147" s="12">
        <v>9.0</v>
      </c>
      <c r="E17147" s="10" t="s">
        <v>114</v>
      </c>
      <c r="F17147" s="12">
        <v>2024.0</v>
      </c>
      <c r="G17147" s="13" t="s">
        <v>13</v>
      </c>
      <c r="H17147" s="14" t="s">
        <v>46781</v>
      </c>
      <c r="I17147" s="12">
        <v>3188.0</v>
      </c>
      <c r="J17147" s="15" t="str">
        <f t="shared" si="1"/>
        <v>Relevant</v>
      </c>
    </row>
    <row r="17148" ht="22.5" customHeight="1">
      <c r="A17148" s="9" t="s">
        <v>46782</v>
      </c>
      <c r="B17148" s="10">
        <v>45389.56217592592</v>
      </c>
      <c r="C17148" s="11" t="s">
        <v>26519</v>
      </c>
      <c r="D17148" s="12">
        <v>4.0</v>
      </c>
      <c r="E17148" s="10" t="s">
        <v>274</v>
      </c>
      <c r="F17148" s="12">
        <v>2024.0</v>
      </c>
      <c r="G17148" s="13" t="s">
        <v>13</v>
      </c>
      <c r="H17148" s="14" t="s">
        <v>1609</v>
      </c>
      <c r="I17148" s="12">
        <v>22.0</v>
      </c>
      <c r="J17148" s="15" t="str">
        <f t="shared" si="1"/>
        <v>Relevant</v>
      </c>
    </row>
    <row r="17149" ht="22.5" customHeight="1">
      <c r="A17149" s="9" t="s">
        <v>46783</v>
      </c>
      <c r="B17149" s="10">
        <v>45623.593043981484</v>
      </c>
      <c r="C17149" s="11" t="s">
        <v>46784</v>
      </c>
      <c r="D17149" s="12">
        <v>11.0</v>
      </c>
      <c r="E17149" s="10" t="s">
        <v>17</v>
      </c>
      <c r="F17149" s="12">
        <v>2024.0</v>
      </c>
      <c r="G17149" s="13" t="s">
        <v>13</v>
      </c>
      <c r="H17149" s="14" t="s">
        <v>46785</v>
      </c>
      <c r="I17149" s="12">
        <v>3344.0</v>
      </c>
      <c r="J17149" s="15" t="str">
        <f t="shared" si="1"/>
        <v>Relevant</v>
      </c>
    </row>
    <row r="17150" ht="22.5" customHeight="1">
      <c r="A17150" s="9" t="s">
        <v>46786</v>
      </c>
      <c r="B17150" s="10">
        <v>45610.5880787037</v>
      </c>
      <c r="C17150" s="11" t="s">
        <v>46787</v>
      </c>
      <c r="D17150" s="12">
        <v>11.0</v>
      </c>
      <c r="E17150" s="10" t="s">
        <v>17</v>
      </c>
      <c r="F17150" s="12">
        <v>2024.0</v>
      </c>
      <c r="G17150" s="13" t="s">
        <v>13</v>
      </c>
      <c r="H17150" s="14" t="s">
        <v>47</v>
      </c>
      <c r="I17150" s="12">
        <v>1147.0</v>
      </c>
      <c r="J17150" s="15" t="str">
        <f t="shared" si="1"/>
        <v>Relevant</v>
      </c>
    </row>
    <row r="17151" ht="22.5" customHeight="1">
      <c r="A17151" s="9" t="s">
        <v>46788</v>
      </c>
      <c r="B17151" s="10">
        <v>45602.726805555554</v>
      </c>
      <c r="C17151" s="11" t="s">
        <v>46789</v>
      </c>
      <c r="D17151" s="12">
        <v>11.0</v>
      </c>
      <c r="E17151" s="10" t="s">
        <v>17</v>
      </c>
      <c r="F17151" s="12">
        <v>2024.0</v>
      </c>
      <c r="G17151" s="13" t="s">
        <v>13</v>
      </c>
      <c r="H17151" s="14" t="s">
        <v>6901</v>
      </c>
      <c r="I17151" s="12">
        <v>3515.0</v>
      </c>
      <c r="J17151" s="15" t="str">
        <f t="shared" si="1"/>
        <v>Relevant</v>
      </c>
    </row>
    <row r="17152" ht="22.5" customHeight="1">
      <c r="A17152" s="9" t="s">
        <v>46790</v>
      </c>
      <c r="B17152" s="10">
        <v>45671.602118055554</v>
      </c>
      <c r="C17152" s="11" t="s">
        <v>33825</v>
      </c>
      <c r="D17152" s="12">
        <v>1.0</v>
      </c>
      <c r="E17152" s="10" t="s">
        <v>70</v>
      </c>
      <c r="F17152" s="12">
        <v>2025.0</v>
      </c>
      <c r="G17152" s="13" t="s">
        <v>13</v>
      </c>
      <c r="H17152" s="14" t="s">
        <v>1999</v>
      </c>
      <c r="I17152" s="12">
        <v>617.0</v>
      </c>
      <c r="J17152" s="15" t="str">
        <f t="shared" si="1"/>
        <v>Relevant</v>
      </c>
    </row>
    <row r="17153" ht="22.5" customHeight="1">
      <c r="A17153" s="9" t="s">
        <v>46791</v>
      </c>
      <c r="B17153" s="10">
        <v>45615.513344907406</v>
      </c>
      <c r="C17153" s="11" t="s">
        <v>46792</v>
      </c>
      <c r="D17153" s="12">
        <v>11.0</v>
      </c>
      <c r="E17153" s="10" t="s">
        <v>17</v>
      </c>
      <c r="F17153" s="12">
        <v>2024.0</v>
      </c>
      <c r="G17153" s="13" t="s">
        <v>13</v>
      </c>
      <c r="H17153" s="14" t="s">
        <v>781</v>
      </c>
      <c r="I17153" s="12">
        <v>402.0</v>
      </c>
      <c r="J17153" s="15" t="str">
        <f t="shared" si="1"/>
        <v>Irrelevant</v>
      </c>
    </row>
    <row r="17154" ht="22.5" customHeight="1">
      <c r="A17154" s="9" t="s">
        <v>46793</v>
      </c>
      <c r="B17154" s="10">
        <v>45643.72851851852</v>
      </c>
      <c r="C17154" s="11" t="s">
        <v>46794</v>
      </c>
      <c r="D17154" s="12">
        <v>12.0</v>
      </c>
      <c r="E17154" s="10" t="s">
        <v>26</v>
      </c>
      <c r="F17154" s="12">
        <v>2024.0</v>
      </c>
      <c r="G17154" s="13" t="s">
        <v>13</v>
      </c>
      <c r="H17154" s="14" t="s">
        <v>1646</v>
      </c>
      <c r="I17154" s="12">
        <v>14663.0</v>
      </c>
      <c r="J17154" s="15" t="str">
        <f t="shared" si="1"/>
        <v>Irrelevant</v>
      </c>
    </row>
    <row r="17155" ht="22.5" customHeight="1">
      <c r="A17155" s="9" t="s">
        <v>46795</v>
      </c>
      <c r="B17155" s="10">
        <v>45610.73299768518</v>
      </c>
      <c r="C17155" s="11" t="s">
        <v>46796</v>
      </c>
      <c r="D17155" s="12">
        <v>11.0</v>
      </c>
      <c r="E17155" s="10" t="s">
        <v>17</v>
      </c>
      <c r="F17155" s="12">
        <v>2024.0</v>
      </c>
      <c r="G17155" s="13" t="s">
        <v>46797</v>
      </c>
      <c r="H17155" s="14" t="s">
        <v>46798</v>
      </c>
      <c r="I17155" s="12">
        <v>0.0</v>
      </c>
      <c r="J17155" s="15" t="str">
        <f t="shared" si="1"/>
        <v>Relevant</v>
      </c>
    </row>
    <row r="17156" ht="22.5" customHeight="1">
      <c r="A17156" s="9" t="s">
        <v>46799</v>
      </c>
      <c r="B17156" s="10">
        <v>45606.94478009259</v>
      </c>
      <c r="C17156" s="11" t="s">
        <v>46800</v>
      </c>
      <c r="D17156" s="12">
        <v>11.0</v>
      </c>
      <c r="E17156" s="10" t="s">
        <v>17</v>
      </c>
      <c r="F17156" s="12">
        <v>2024.0</v>
      </c>
      <c r="G17156" s="13" t="s">
        <v>13</v>
      </c>
      <c r="H17156" s="14" t="s">
        <v>100</v>
      </c>
      <c r="I17156" s="12">
        <v>222.0</v>
      </c>
      <c r="J17156" s="15" t="str">
        <f t="shared" si="1"/>
        <v>Relevant</v>
      </c>
    </row>
    <row r="17157" ht="22.5" customHeight="1">
      <c r="A17157" s="9" t="s">
        <v>46801</v>
      </c>
      <c r="B17157" s="10">
        <v>45715.768425925926</v>
      </c>
      <c r="C17157" s="11" t="s">
        <v>46802</v>
      </c>
      <c r="D17157" s="12">
        <v>2.0</v>
      </c>
      <c r="E17157" s="10" t="s">
        <v>12</v>
      </c>
      <c r="F17157" s="12">
        <v>2025.0</v>
      </c>
      <c r="G17157" s="13" t="s">
        <v>13</v>
      </c>
      <c r="H17157" s="14" t="s">
        <v>1880</v>
      </c>
      <c r="I17157" s="12">
        <v>19.0</v>
      </c>
      <c r="J17157" s="15" t="str">
        <f t="shared" si="1"/>
        <v>Relevant</v>
      </c>
    </row>
    <row r="17158" ht="22.5" customHeight="1">
      <c r="A17158" s="9" t="s">
        <v>46803</v>
      </c>
      <c r="B17158" s="10">
        <v>45423.99175925926</v>
      </c>
      <c r="C17158" s="11" t="s">
        <v>46804</v>
      </c>
      <c r="D17158" s="12">
        <v>5.0</v>
      </c>
      <c r="E17158" s="10" t="s">
        <v>21</v>
      </c>
      <c r="F17158" s="12">
        <v>2024.0</v>
      </c>
      <c r="G17158" s="13" t="s">
        <v>13</v>
      </c>
      <c r="H17158" s="14" t="s">
        <v>5425</v>
      </c>
      <c r="I17158" s="12">
        <v>42.0</v>
      </c>
      <c r="J17158" s="15" t="str">
        <f t="shared" si="1"/>
        <v>Relevant</v>
      </c>
    </row>
    <row r="17159" ht="22.5" customHeight="1">
      <c r="A17159" s="9" t="s">
        <v>46805</v>
      </c>
      <c r="B17159" s="10">
        <v>45535.72771990741</v>
      </c>
      <c r="C17159" s="11" t="s">
        <v>46806</v>
      </c>
      <c r="D17159" s="12">
        <v>8.0</v>
      </c>
      <c r="E17159" s="10" t="s">
        <v>167</v>
      </c>
      <c r="F17159" s="12">
        <v>2024.0</v>
      </c>
      <c r="G17159" s="13" t="s">
        <v>13</v>
      </c>
      <c r="H17159" s="14" t="s">
        <v>46807</v>
      </c>
      <c r="I17159" s="12">
        <v>38080.0</v>
      </c>
      <c r="J17159" s="15" t="str">
        <f t="shared" si="1"/>
        <v>Irrelevant</v>
      </c>
    </row>
    <row r="17160" ht="22.5" customHeight="1">
      <c r="A17160" s="9" t="s">
        <v>46808</v>
      </c>
      <c r="B17160" s="10">
        <v>45615.516064814816</v>
      </c>
      <c r="C17160" s="11" t="s">
        <v>46809</v>
      </c>
      <c r="D17160" s="12">
        <v>11.0</v>
      </c>
      <c r="E17160" s="10" t="s">
        <v>17</v>
      </c>
      <c r="F17160" s="12">
        <v>2024.0</v>
      </c>
      <c r="G17160" s="13" t="s">
        <v>13</v>
      </c>
      <c r="H17160" s="14" t="s">
        <v>1325</v>
      </c>
      <c r="I17160" s="12">
        <v>801.0</v>
      </c>
      <c r="J17160" s="15" t="str">
        <f t="shared" si="1"/>
        <v>Relevant</v>
      </c>
    </row>
    <row r="17161" ht="22.5" customHeight="1">
      <c r="A17161" s="9" t="s">
        <v>46810</v>
      </c>
      <c r="B17161" s="10">
        <v>45615.38391203704</v>
      </c>
      <c r="C17161" s="11" t="s">
        <v>46811</v>
      </c>
      <c r="D17161" s="12">
        <v>11.0</v>
      </c>
      <c r="E17161" s="10" t="s">
        <v>17</v>
      </c>
      <c r="F17161" s="12">
        <v>2024.0</v>
      </c>
      <c r="G17161" s="13" t="s">
        <v>13</v>
      </c>
      <c r="H17161" s="14" t="s">
        <v>781</v>
      </c>
      <c r="I17161" s="12">
        <v>121.0</v>
      </c>
      <c r="J17161" s="15" t="str">
        <f t="shared" si="1"/>
        <v>Irrelevant</v>
      </c>
    </row>
    <row r="17162" ht="22.5" customHeight="1">
      <c r="A17162" s="9" t="s">
        <v>46812</v>
      </c>
      <c r="B17162" s="10">
        <v>45590.78363965278</v>
      </c>
      <c r="C17162" s="11" t="s">
        <v>40491</v>
      </c>
      <c r="D17162" s="12">
        <v>10.0</v>
      </c>
      <c r="E17162" s="10" t="s">
        <v>42</v>
      </c>
      <c r="F17162" s="12">
        <v>2024.0</v>
      </c>
      <c r="G17162" s="13" t="s">
        <v>13059</v>
      </c>
      <c r="H17162" s="14" t="str">
        <f>IFERROR(__xludf.DUMMYFUNCTION("TRIM(REGEXREPLACE(GOOGLETRANSLATE(G17162,""auto"",""en""),""(?i)\b(RT|QT)\s*@?\w*:?\s*|https?://\S+|@\w+|#\w+|[^\x00-\x7F]|[^\w\s]"",""""))"),"Centre directs states to strengthen preparedness to tackle air pollution")</f>
        <v>Centre directs states to strengthen preparedness to tackle air pollution</v>
      </c>
      <c r="I17162" s="12">
        <v>27646.0</v>
      </c>
      <c r="J17162" s="15" t="str">
        <f t="shared" si="1"/>
        <v>Relevant</v>
      </c>
    </row>
    <row r="17163" ht="22.5" customHeight="1">
      <c r="A17163" s="9" t="s">
        <v>46813</v>
      </c>
      <c r="B17163" s="10">
        <v>45585.89834490741</v>
      </c>
      <c r="C17163" s="11" t="s">
        <v>46814</v>
      </c>
      <c r="D17163" s="12">
        <v>10.0</v>
      </c>
      <c r="E17163" s="10" t="s">
        <v>42</v>
      </c>
      <c r="F17163" s="12">
        <v>2024.0</v>
      </c>
      <c r="G17163" s="13" t="s">
        <v>13</v>
      </c>
      <c r="H17163" s="14" t="s">
        <v>1119</v>
      </c>
      <c r="I17163" s="12">
        <v>260.0</v>
      </c>
      <c r="J17163" s="15" t="str">
        <f t="shared" si="1"/>
        <v>Relevant</v>
      </c>
    </row>
    <row r="17164" ht="22.5" customHeight="1">
      <c r="A17164" s="9" t="s">
        <v>46815</v>
      </c>
      <c r="B17164" s="10">
        <v>45607.40091435185</v>
      </c>
      <c r="C17164" s="11" t="s">
        <v>46816</v>
      </c>
      <c r="D17164" s="12">
        <v>11.0</v>
      </c>
      <c r="E17164" s="10" t="s">
        <v>17</v>
      </c>
      <c r="F17164" s="12">
        <v>2024.0</v>
      </c>
      <c r="G17164" s="13" t="s">
        <v>1541</v>
      </c>
      <c r="H17164" s="14" t="s">
        <v>46817</v>
      </c>
      <c r="I17164" s="12">
        <v>75297.0</v>
      </c>
      <c r="J17164" s="15" t="str">
        <f t="shared" si="1"/>
        <v>Relevant</v>
      </c>
    </row>
    <row r="17165" ht="22.5" customHeight="1">
      <c r="A17165" s="9" t="s">
        <v>46818</v>
      </c>
      <c r="B17165" s="10">
        <v>45618.682604166665</v>
      </c>
      <c r="C17165" s="11" t="s">
        <v>46819</v>
      </c>
      <c r="D17165" s="12">
        <v>11.0</v>
      </c>
      <c r="E17165" s="10" t="s">
        <v>17</v>
      </c>
      <c r="F17165" s="12">
        <v>2024.0</v>
      </c>
      <c r="G17165" s="13" t="s">
        <v>46820</v>
      </c>
      <c r="H17165" s="14" t="s">
        <v>46821</v>
      </c>
      <c r="I17165" s="12">
        <v>8494959.0</v>
      </c>
      <c r="J17165" s="15" t="str">
        <f t="shared" si="1"/>
        <v>Relevant</v>
      </c>
    </row>
    <row r="17166" ht="22.5" customHeight="1">
      <c r="A17166" s="9" t="s">
        <v>46822</v>
      </c>
      <c r="B17166" s="10">
        <v>45620.47666666667</v>
      </c>
      <c r="C17166" s="11" t="s">
        <v>46823</v>
      </c>
      <c r="D17166" s="12">
        <v>11.0</v>
      </c>
      <c r="E17166" s="10" t="s">
        <v>17</v>
      </c>
      <c r="F17166" s="12">
        <v>2024.0</v>
      </c>
      <c r="G17166" s="13" t="s">
        <v>13</v>
      </c>
      <c r="H17166" s="14" t="s">
        <v>46824</v>
      </c>
      <c r="I17166" s="12">
        <v>493.0</v>
      </c>
      <c r="J17166" s="15" t="str">
        <f t="shared" si="1"/>
        <v>Relevant</v>
      </c>
    </row>
    <row r="17167" ht="22.5" customHeight="1">
      <c r="A17167" s="9" t="s">
        <v>46825</v>
      </c>
      <c r="B17167" s="10">
        <v>45616.56859953704</v>
      </c>
      <c r="C17167" s="11" t="s">
        <v>46826</v>
      </c>
      <c r="D17167" s="12">
        <v>11.0</v>
      </c>
      <c r="E17167" s="10" t="s">
        <v>17</v>
      </c>
      <c r="F17167" s="12">
        <v>2024.0</v>
      </c>
      <c r="G17167" s="13" t="s">
        <v>13</v>
      </c>
      <c r="H17167" s="14" t="s">
        <v>12043</v>
      </c>
      <c r="I17167" s="12">
        <v>963.0</v>
      </c>
      <c r="J17167" s="15" t="str">
        <f t="shared" si="1"/>
        <v>Relevant</v>
      </c>
    </row>
    <row r="17168" ht="22.5" customHeight="1">
      <c r="A17168" s="9" t="s">
        <v>46827</v>
      </c>
      <c r="B17168" s="10">
        <v>45630.636469907404</v>
      </c>
      <c r="C17168" s="11" t="s">
        <v>46828</v>
      </c>
      <c r="D17168" s="12">
        <v>12.0</v>
      </c>
      <c r="E17168" s="10" t="s">
        <v>26</v>
      </c>
      <c r="F17168" s="12">
        <v>2024.0</v>
      </c>
      <c r="G17168" s="13" t="s">
        <v>13</v>
      </c>
      <c r="H17168" s="14" t="s">
        <v>181</v>
      </c>
      <c r="I17168" s="12">
        <v>81.0</v>
      </c>
      <c r="J17168" s="15" t="str">
        <f t="shared" si="1"/>
        <v>Irrelevant</v>
      </c>
    </row>
    <row r="17169" ht="22.5" customHeight="1">
      <c r="A17169" s="9" t="s">
        <v>46829</v>
      </c>
      <c r="B17169" s="10">
        <v>45636.74728009259</v>
      </c>
      <c r="C17169" s="11" t="s">
        <v>46830</v>
      </c>
      <c r="D17169" s="12">
        <v>12.0</v>
      </c>
      <c r="E17169" s="10" t="s">
        <v>26</v>
      </c>
      <c r="F17169" s="12">
        <v>2024.0</v>
      </c>
      <c r="G17169" s="13" t="s">
        <v>13</v>
      </c>
      <c r="H17169" s="14" t="s">
        <v>26156</v>
      </c>
      <c r="I17169" s="12">
        <v>7701.0</v>
      </c>
      <c r="J17169" s="15" t="str">
        <f t="shared" si="1"/>
        <v>Relevant</v>
      </c>
    </row>
    <row r="17170" ht="22.5" customHeight="1">
      <c r="A17170" s="9" t="s">
        <v>46831</v>
      </c>
      <c r="B17170" s="10">
        <v>45714.77916666667</v>
      </c>
      <c r="C17170" s="11" t="s">
        <v>3524</v>
      </c>
      <c r="D17170" s="12">
        <v>2.0</v>
      </c>
      <c r="E17170" s="10" t="s">
        <v>12</v>
      </c>
      <c r="F17170" s="12">
        <v>2025.0</v>
      </c>
      <c r="G17170" s="13" t="s">
        <v>46832</v>
      </c>
      <c r="H17170" s="14" t="s">
        <v>46833</v>
      </c>
      <c r="I17170" s="12">
        <v>1.0988526E7</v>
      </c>
      <c r="J17170" s="15" t="str">
        <f t="shared" si="1"/>
        <v>Irrelevant</v>
      </c>
    </row>
    <row r="17171" ht="22.5" customHeight="1">
      <c r="A17171" s="9" t="s">
        <v>46834</v>
      </c>
      <c r="B17171" s="10">
        <v>45698.64865740741</v>
      </c>
      <c r="C17171" s="11" t="s">
        <v>46835</v>
      </c>
      <c r="D17171" s="12">
        <v>2.0</v>
      </c>
      <c r="E17171" s="10" t="s">
        <v>12</v>
      </c>
      <c r="F17171" s="12">
        <v>2025.0</v>
      </c>
      <c r="G17171" s="13" t="s">
        <v>13</v>
      </c>
      <c r="H17171" s="14" t="s">
        <v>691</v>
      </c>
      <c r="I17171" s="12">
        <v>326.0</v>
      </c>
      <c r="J17171" s="15" t="str">
        <f t="shared" si="1"/>
        <v>Relevant</v>
      </c>
    </row>
    <row r="17172" ht="22.5" customHeight="1">
      <c r="A17172" s="9" t="s">
        <v>46836</v>
      </c>
      <c r="B17172" s="10">
        <v>45696.67324074074</v>
      </c>
      <c r="C17172" s="11" t="s">
        <v>46837</v>
      </c>
      <c r="D17172" s="12">
        <v>2.0</v>
      </c>
      <c r="E17172" s="10" t="s">
        <v>12</v>
      </c>
      <c r="F17172" s="12">
        <v>2025.0</v>
      </c>
      <c r="G17172" s="13" t="s">
        <v>13</v>
      </c>
      <c r="H17172" s="14" t="s">
        <v>46838</v>
      </c>
      <c r="I17172" s="12">
        <v>54.0</v>
      </c>
      <c r="J17172" s="15" t="str">
        <f t="shared" si="1"/>
        <v>Relevant</v>
      </c>
    </row>
    <row r="17173" ht="22.5" customHeight="1">
      <c r="A17173" s="9" t="s">
        <v>46839</v>
      </c>
      <c r="B17173" s="10">
        <v>45589.61733796296</v>
      </c>
      <c r="C17173" s="11" t="s">
        <v>46840</v>
      </c>
      <c r="D17173" s="12">
        <v>10.0</v>
      </c>
      <c r="E17173" s="10" t="s">
        <v>42</v>
      </c>
      <c r="F17173" s="12">
        <v>2024.0</v>
      </c>
      <c r="G17173" s="13" t="s">
        <v>13</v>
      </c>
      <c r="H17173" s="14" t="s">
        <v>3169</v>
      </c>
      <c r="I17173" s="12">
        <v>59.0</v>
      </c>
      <c r="J17173" s="15" t="str">
        <f t="shared" si="1"/>
        <v>Relevant</v>
      </c>
    </row>
    <row r="17174" ht="22.5" customHeight="1">
      <c r="A17174" s="9" t="s">
        <v>46841</v>
      </c>
      <c r="B17174" s="10">
        <v>45591.62068287037</v>
      </c>
      <c r="C17174" s="11" t="s">
        <v>46842</v>
      </c>
      <c r="D17174" s="12">
        <v>10.0</v>
      </c>
      <c r="E17174" s="10" t="s">
        <v>42</v>
      </c>
      <c r="F17174" s="12">
        <v>2024.0</v>
      </c>
      <c r="G17174" s="13" t="s">
        <v>13</v>
      </c>
      <c r="H17174" s="14" t="s">
        <v>131</v>
      </c>
      <c r="I17174" s="12">
        <v>51.0</v>
      </c>
      <c r="J17174" s="15" t="str">
        <f t="shared" si="1"/>
        <v>Relevant</v>
      </c>
    </row>
    <row r="17175" ht="22.5" customHeight="1">
      <c r="A17175" s="9" t="s">
        <v>46843</v>
      </c>
      <c r="B17175" s="10">
        <v>45568.4909837963</v>
      </c>
      <c r="C17175" s="11" t="s">
        <v>46844</v>
      </c>
      <c r="D17175" s="12">
        <v>10.0</v>
      </c>
      <c r="E17175" s="10" t="s">
        <v>42</v>
      </c>
      <c r="F17175" s="12">
        <v>2024.0</v>
      </c>
      <c r="G17175" s="13" t="s">
        <v>46845</v>
      </c>
      <c r="H17175" s="14" t="s">
        <v>46846</v>
      </c>
      <c r="I17175" s="12">
        <v>9611136.0</v>
      </c>
      <c r="J17175" s="15" t="str">
        <f t="shared" si="1"/>
        <v>Irrelevant</v>
      </c>
    </row>
    <row r="17176" ht="22.5" customHeight="1">
      <c r="A17176" s="9" t="s">
        <v>46847</v>
      </c>
      <c r="B17176" s="10">
        <v>45593.96538194444</v>
      </c>
      <c r="C17176" s="11" t="s">
        <v>46848</v>
      </c>
      <c r="D17176" s="12">
        <v>10.0</v>
      </c>
      <c r="E17176" s="10" t="s">
        <v>42</v>
      </c>
      <c r="F17176" s="12">
        <v>2024.0</v>
      </c>
      <c r="G17176" s="13" t="s">
        <v>13</v>
      </c>
      <c r="H17176" s="14" t="s">
        <v>97</v>
      </c>
      <c r="I17176" s="12">
        <v>437.0</v>
      </c>
      <c r="J17176" s="15" t="str">
        <f t="shared" si="1"/>
        <v>Relevant</v>
      </c>
    </row>
    <row r="17177" ht="22.5" customHeight="1">
      <c r="A17177" s="9" t="s">
        <v>46849</v>
      </c>
      <c r="B17177" s="10">
        <v>45615.68883101852</v>
      </c>
      <c r="C17177" s="11" t="s">
        <v>46850</v>
      </c>
      <c r="D17177" s="12">
        <v>11.0</v>
      </c>
      <c r="E17177" s="10" t="s">
        <v>17</v>
      </c>
      <c r="F17177" s="12">
        <v>2024.0</v>
      </c>
      <c r="G17177" s="13" t="s">
        <v>13</v>
      </c>
      <c r="H17177" s="14" t="s">
        <v>6154</v>
      </c>
      <c r="I17177" s="12">
        <v>141.0</v>
      </c>
      <c r="J17177" s="15" t="str">
        <f t="shared" si="1"/>
        <v>Relevant</v>
      </c>
    </row>
    <row r="17178" ht="22.5" customHeight="1">
      <c r="A17178" s="9" t="s">
        <v>46851</v>
      </c>
      <c r="B17178" s="10">
        <v>45607.77097222222</v>
      </c>
      <c r="C17178" s="11" t="s">
        <v>40380</v>
      </c>
      <c r="D17178" s="12">
        <v>11.0</v>
      </c>
      <c r="E17178" s="10" t="s">
        <v>17</v>
      </c>
      <c r="F17178" s="12">
        <v>2024.0</v>
      </c>
      <c r="G17178" s="13" t="s">
        <v>13</v>
      </c>
      <c r="H17178" s="14" t="s">
        <v>12683</v>
      </c>
      <c r="I17178" s="12">
        <v>2222.0</v>
      </c>
      <c r="J17178" s="15" t="str">
        <f t="shared" si="1"/>
        <v>Relevant</v>
      </c>
    </row>
    <row r="17179" ht="22.5" customHeight="1">
      <c r="A17179" s="9" t="s">
        <v>46852</v>
      </c>
      <c r="B17179" s="10">
        <v>45628.98055555556</v>
      </c>
      <c r="C17179" s="11" t="s">
        <v>46853</v>
      </c>
      <c r="D17179" s="12">
        <v>12.0</v>
      </c>
      <c r="E17179" s="10" t="s">
        <v>26</v>
      </c>
      <c r="F17179" s="12">
        <v>2024.0</v>
      </c>
      <c r="G17179" s="13" t="s">
        <v>46854</v>
      </c>
      <c r="H17179" s="14" t="s">
        <v>46855</v>
      </c>
      <c r="I17179" s="12">
        <v>1.3972868E7</v>
      </c>
      <c r="J17179" s="15" t="str">
        <f t="shared" si="1"/>
        <v>Relevant</v>
      </c>
    </row>
    <row r="17180" ht="22.5" customHeight="1">
      <c r="A17180" s="9" t="s">
        <v>46856</v>
      </c>
      <c r="B17180" s="10">
        <v>45606.39304398148</v>
      </c>
      <c r="C17180" s="11" t="s">
        <v>35394</v>
      </c>
      <c r="D17180" s="12">
        <v>11.0</v>
      </c>
      <c r="E17180" s="10" t="s">
        <v>17</v>
      </c>
      <c r="F17180" s="12">
        <v>2024.0</v>
      </c>
      <c r="G17180" s="13" t="s">
        <v>13</v>
      </c>
      <c r="H17180" s="14" t="s">
        <v>26401</v>
      </c>
      <c r="I17180" s="12">
        <v>107.0</v>
      </c>
      <c r="J17180" s="15" t="str">
        <f t="shared" si="1"/>
        <v>Relevant</v>
      </c>
    </row>
    <row r="17181" ht="22.5" customHeight="1">
      <c r="A17181" s="9" t="s">
        <v>46857</v>
      </c>
      <c r="B17181" s="10">
        <v>45554.751296296294</v>
      </c>
      <c r="C17181" s="11" t="s">
        <v>46858</v>
      </c>
      <c r="D17181" s="12">
        <v>9.0</v>
      </c>
      <c r="E17181" s="10" t="s">
        <v>114</v>
      </c>
      <c r="F17181" s="12">
        <v>2024.0</v>
      </c>
      <c r="G17181" s="13" t="s">
        <v>13</v>
      </c>
      <c r="H17181" s="14" t="s">
        <v>842</v>
      </c>
      <c r="I17181" s="12">
        <v>9221.0</v>
      </c>
      <c r="J17181" s="15" t="str">
        <f t="shared" si="1"/>
        <v>Irrelevant</v>
      </c>
    </row>
    <row r="17182" ht="22.5" customHeight="1">
      <c r="A17182" s="9" t="s">
        <v>46859</v>
      </c>
      <c r="B17182" s="10">
        <v>45591.33436342593</v>
      </c>
      <c r="C17182" s="11" t="s">
        <v>46860</v>
      </c>
      <c r="D17182" s="12">
        <v>10.0</v>
      </c>
      <c r="E17182" s="10" t="s">
        <v>42</v>
      </c>
      <c r="F17182" s="12">
        <v>2024.0</v>
      </c>
      <c r="G17182" s="13" t="s">
        <v>13</v>
      </c>
      <c r="H17182" s="14" t="s">
        <v>5574</v>
      </c>
      <c r="I17182" s="12">
        <v>443.0</v>
      </c>
      <c r="J17182" s="15" t="str">
        <f t="shared" si="1"/>
        <v>Irrelevant</v>
      </c>
    </row>
    <row r="17183" ht="22.5" customHeight="1">
      <c r="A17183" s="9" t="s">
        <v>46861</v>
      </c>
      <c r="B17183" s="10">
        <v>45419.94452546296</v>
      </c>
      <c r="C17183" s="11" t="s">
        <v>46862</v>
      </c>
      <c r="D17183" s="12">
        <v>5.0</v>
      </c>
      <c r="E17183" s="10" t="s">
        <v>21</v>
      </c>
      <c r="F17183" s="12">
        <v>2024.0</v>
      </c>
      <c r="G17183" s="13" t="s">
        <v>46863</v>
      </c>
      <c r="H17183" s="14" t="s">
        <v>46864</v>
      </c>
      <c r="I17183" s="12">
        <v>1.1414016E7</v>
      </c>
      <c r="J17183" s="15" t="str">
        <f t="shared" si="1"/>
        <v>Relevant</v>
      </c>
    </row>
    <row r="17184" ht="22.5" customHeight="1">
      <c r="A17184" s="9" t="s">
        <v>46865</v>
      </c>
      <c r="B17184" s="10">
        <v>45625.701261574075</v>
      </c>
      <c r="C17184" s="11" t="s">
        <v>28472</v>
      </c>
      <c r="D17184" s="12">
        <v>11.0</v>
      </c>
      <c r="E17184" s="10" t="s">
        <v>17</v>
      </c>
      <c r="F17184" s="12">
        <v>2024.0</v>
      </c>
      <c r="G17184" s="13" t="s">
        <v>13</v>
      </c>
      <c r="H17184" s="14" t="s">
        <v>138</v>
      </c>
      <c r="I17184" s="12">
        <v>596.0</v>
      </c>
      <c r="J17184" s="15" t="str">
        <f t="shared" si="1"/>
        <v>Relevant</v>
      </c>
    </row>
    <row r="17185" ht="22.5" customHeight="1">
      <c r="A17185" s="9" t="s">
        <v>46866</v>
      </c>
      <c r="B17185" s="10">
        <v>45614.321886921294</v>
      </c>
      <c r="C17185" s="11" t="s">
        <v>46867</v>
      </c>
      <c r="D17185" s="12">
        <v>11.0</v>
      </c>
      <c r="E17185" s="10" t="s">
        <v>17</v>
      </c>
      <c r="F17185" s="12">
        <v>2024.0</v>
      </c>
      <c r="G17185" s="13" t="s">
        <v>46868</v>
      </c>
      <c r="H17185" s="14" t="s">
        <v>46869</v>
      </c>
      <c r="I17185" s="12">
        <v>235998.0</v>
      </c>
      <c r="J17185" s="15" t="str">
        <f t="shared" si="1"/>
        <v>Relevant</v>
      </c>
    </row>
    <row r="17186" ht="22.5" customHeight="1">
      <c r="A17186" s="9" t="s">
        <v>46870</v>
      </c>
      <c r="B17186" s="10">
        <v>45582.30391203704</v>
      </c>
      <c r="C17186" s="11" t="s">
        <v>46871</v>
      </c>
      <c r="D17186" s="12">
        <v>10.0</v>
      </c>
      <c r="E17186" s="10" t="s">
        <v>42</v>
      </c>
      <c r="F17186" s="12">
        <v>2024.0</v>
      </c>
      <c r="G17186" s="13" t="s">
        <v>13</v>
      </c>
      <c r="H17186" s="14" t="s">
        <v>46872</v>
      </c>
      <c r="I17186" s="12">
        <v>2471518.0</v>
      </c>
      <c r="J17186" s="15" t="str">
        <f t="shared" si="1"/>
        <v>Relevant</v>
      </c>
    </row>
    <row r="17187" ht="22.5" customHeight="1">
      <c r="A17187" s="9" t="s">
        <v>46873</v>
      </c>
      <c r="B17187" s="10">
        <v>45696.97582175926</v>
      </c>
      <c r="C17187" s="11" t="s">
        <v>46874</v>
      </c>
      <c r="D17187" s="12">
        <v>2.0</v>
      </c>
      <c r="E17187" s="10" t="s">
        <v>12</v>
      </c>
      <c r="F17187" s="12">
        <v>2025.0</v>
      </c>
      <c r="G17187" s="13" t="s">
        <v>13</v>
      </c>
      <c r="H17187" s="14" t="s">
        <v>14</v>
      </c>
      <c r="I17187" s="12">
        <v>96.0</v>
      </c>
      <c r="J17187" s="15" t="str">
        <f t="shared" si="1"/>
        <v>Relevant</v>
      </c>
    </row>
    <row r="17188" ht="22.5" customHeight="1">
      <c r="A17188" s="9" t="s">
        <v>46875</v>
      </c>
      <c r="B17188" s="10">
        <v>45626.90511574074</v>
      </c>
      <c r="C17188" s="11" t="s">
        <v>46876</v>
      </c>
      <c r="D17188" s="12">
        <v>11.0</v>
      </c>
      <c r="E17188" s="10" t="s">
        <v>17</v>
      </c>
      <c r="F17188" s="12">
        <v>2024.0</v>
      </c>
      <c r="G17188" s="13" t="s">
        <v>13</v>
      </c>
      <c r="H17188" s="14" t="s">
        <v>740</v>
      </c>
      <c r="I17188" s="12">
        <v>417.0</v>
      </c>
      <c r="J17188" s="15" t="str">
        <f t="shared" si="1"/>
        <v>Relevant</v>
      </c>
    </row>
    <row r="17189" ht="22.5" customHeight="1">
      <c r="A17189" s="9" t="s">
        <v>46877</v>
      </c>
      <c r="B17189" s="10">
        <v>45588.63810185185</v>
      </c>
      <c r="C17189" s="11" t="s">
        <v>46878</v>
      </c>
      <c r="D17189" s="12">
        <v>10.0</v>
      </c>
      <c r="E17189" s="10" t="s">
        <v>42</v>
      </c>
      <c r="F17189" s="12">
        <v>2024.0</v>
      </c>
      <c r="G17189" s="13" t="s">
        <v>13</v>
      </c>
      <c r="H17189" s="14" t="s">
        <v>46879</v>
      </c>
      <c r="I17189" s="12">
        <v>36952.0</v>
      </c>
      <c r="J17189" s="15" t="str">
        <f t="shared" si="1"/>
        <v>Relevant</v>
      </c>
    </row>
    <row r="17190" ht="22.5" customHeight="1">
      <c r="A17190" s="9" t="s">
        <v>46880</v>
      </c>
      <c r="B17190" s="10">
        <v>45586.89538194444</v>
      </c>
      <c r="C17190" s="11" t="s">
        <v>46881</v>
      </c>
      <c r="D17190" s="12">
        <v>10.0</v>
      </c>
      <c r="E17190" s="10" t="s">
        <v>42</v>
      </c>
      <c r="F17190" s="12">
        <v>2024.0</v>
      </c>
      <c r="G17190" s="13" t="s">
        <v>13</v>
      </c>
      <c r="H17190" s="14" t="s">
        <v>645</v>
      </c>
      <c r="I17190" s="12">
        <v>1029.0</v>
      </c>
      <c r="J17190" s="15" t="str">
        <f t="shared" si="1"/>
        <v>Relevant</v>
      </c>
    </row>
    <row r="17191" ht="22.5" customHeight="1">
      <c r="A17191" s="9" t="s">
        <v>46882</v>
      </c>
      <c r="B17191" s="10">
        <v>45595.43505787037</v>
      </c>
      <c r="C17191" s="11" t="s">
        <v>46883</v>
      </c>
      <c r="D17191" s="12">
        <v>10.0</v>
      </c>
      <c r="E17191" s="10" t="s">
        <v>42</v>
      </c>
      <c r="F17191" s="12">
        <v>2024.0</v>
      </c>
      <c r="G17191" s="13" t="s">
        <v>46884</v>
      </c>
      <c r="H17191" s="14" t="s">
        <v>46885</v>
      </c>
      <c r="I17191" s="12">
        <v>2530249.0</v>
      </c>
      <c r="J17191" s="15" t="str">
        <f t="shared" si="1"/>
        <v>Relevant</v>
      </c>
    </row>
    <row r="17192" ht="22.5" customHeight="1">
      <c r="A17192" s="9" t="s">
        <v>46886</v>
      </c>
      <c r="B17192" s="10">
        <v>45591.86445601852</v>
      </c>
      <c r="C17192" s="11" t="s">
        <v>26200</v>
      </c>
      <c r="D17192" s="12">
        <v>10.0</v>
      </c>
      <c r="E17192" s="10" t="s">
        <v>42</v>
      </c>
      <c r="F17192" s="12">
        <v>2024.0</v>
      </c>
      <c r="G17192" s="13" t="s">
        <v>13</v>
      </c>
      <c r="H17192" s="14" t="s">
        <v>131</v>
      </c>
      <c r="I17192" s="12">
        <v>67.0</v>
      </c>
      <c r="J17192" s="15" t="str">
        <f t="shared" si="1"/>
        <v>Relevant</v>
      </c>
    </row>
    <row r="17193" ht="22.5" customHeight="1">
      <c r="A17193" s="9" t="s">
        <v>46887</v>
      </c>
      <c r="B17193" s="10">
        <v>45625.40429398148</v>
      </c>
      <c r="C17193" s="11" t="s">
        <v>46888</v>
      </c>
      <c r="D17193" s="12">
        <v>11.0</v>
      </c>
      <c r="E17193" s="10" t="s">
        <v>17</v>
      </c>
      <c r="F17193" s="12">
        <v>2024.0</v>
      </c>
      <c r="G17193" s="13" t="s">
        <v>46889</v>
      </c>
      <c r="H17193" s="14" t="s">
        <v>46890</v>
      </c>
      <c r="I17193" s="12">
        <v>3658.0</v>
      </c>
      <c r="J17193" s="15" t="str">
        <f t="shared" si="1"/>
        <v>Relevant</v>
      </c>
    </row>
    <row r="17194" ht="22.5" customHeight="1">
      <c r="A17194" s="9" t="s">
        <v>46891</v>
      </c>
      <c r="B17194" s="10">
        <v>45614.412766203706</v>
      </c>
      <c r="C17194" s="11" t="s">
        <v>34803</v>
      </c>
      <c r="D17194" s="12">
        <v>11.0</v>
      </c>
      <c r="E17194" s="10" t="s">
        <v>17</v>
      </c>
      <c r="F17194" s="12">
        <v>2024.0</v>
      </c>
      <c r="G17194" s="13" t="s">
        <v>13</v>
      </c>
      <c r="H17194" s="14" t="s">
        <v>19242</v>
      </c>
      <c r="I17194" s="12">
        <v>2636.0</v>
      </c>
      <c r="J17194" s="15" t="str">
        <f t="shared" si="1"/>
        <v>Relevant</v>
      </c>
    </row>
    <row r="17195" ht="22.5" customHeight="1">
      <c r="A17195" s="9" t="s">
        <v>46892</v>
      </c>
      <c r="B17195" s="10">
        <v>45465.31707175926</v>
      </c>
      <c r="C17195" s="11" t="s">
        <v>46893</v>
      </c>
      <c r="D17195" s="12">
        <v>6.0</v>
      </c>
      <c r="E17195" s="10" t="s">
        <v>34</v>
      </c>
      <c r="F17195" s="12">
        <v>2024.0</v>
      </c>
      <c r="G17195" s="13" t="s">
        <v>13</v>
      </c>
      <c r="H17195" s="14" t="s">
        <v>46894</v>
      </c>
      <c r="I17195" s="12">
        <v>209.0</v>
      </c>
      <c r="J17195" s="15" t="str">
        <f t="shared" si="1"/>
        <v>Relevant</v>
      </c>
    </row>
    <row r="17196" ht="22.5" customHeight="1">
      <c r="A17196" s="9" t="s">
        <v>46895</v>
      </c>
      <c r="B17196" s="10">
        <v>45610.41888888889</v>
      </c>
      <c r="C17196" s="11" t="s">
        <v>46896</v>
      </c>
      <c r="D17196" s="12">
        <v>11.0</v>
      </c>
      <c r="E17196" s="10" t="s">
        <v>17</v>
      </c>
      <c r="F17196" s="12">
        <v>2024.0</v>
      </c>
      <c r="G17196" s="13" t="s">
        <v>46897</v>
      </c>
      <c r="H17196" s="14" t="s">
        <v>46898</v>
      </c>
      <c r="I17196" s="12">
        <v>528461.0</v>
      </c>
      <c r="J17196" s="15" t="str">
        <f t="shared" si="1"/>
        <v>Relevant</v>
      </c>
    </row>
    <row r="17197" ht="22.5" customHeight="1">
      <c r="A17197" s="9" t="s">
        <v>46899</v>
      </c>
      <c r="B17197" s="10">
        <v>45618.68491221065</v>
      </c>
      <c r="C17197" s="11" t="s">
        <v>46900</v>
      </c>
      <c r="D17197" s="12">
        <v>11.0</v>
      </c>
      <c r="E17197" s="10" t="s">
        <v>17</v>
      </c>
      <c r="F17197" s="12">
        <v>2024.0</v>
      </c>
      <c r="G17197" s="13" t="s">
        <v>46901</v>
      </c>
      <c r="H17197" s="14" t="s">
        <v>30358</v>
      </c>
      <c r="I17197" s="12">
        <v>0.0</v>
      </c>
      <c r="J17197" s="15" t="str">
        <f t="shared" si="1"/>
        <v>Relevant</v>
      </c>
    </row>
    <row r="17198" ht="22.5" customHeight="1">
      <c r="A17198" s="9" t="s">
        <v>46902</v>
      </c>
      <c r="B17198" s="10">
        <v>45615.648935185185</v>
      </c>
      <c r="C17198" s="11" t="s">
        <v>46903</v>
      </c>
      <c r="D17198" s="12">
        <v>11.0</v>
      </c>
      <c r="E17198" s="10" t="s">
        <v>17</v>
      </c>
      <c r="F17198" s="12">
        <v>2024.0</v>
      </c>
      <c r="G17198" s="13" t="s">
        <v>13</v>
      </c>
      <c r="H17198" s="14" t="s">
        <v>511</v>
      </c>
      <c r="I17198" s="12">
        <v>427.0</v>
      </c>
      <c r="J17198" s="15" t="str">
        <f t="shared" si="1"/>
        <v>Relevant</v>
      </c>
    </row>
    <row r="17199" ht="22.5" customHeight="1">
      <c r="A17199" s="9" t="s">
        <v>46904</v>
      </c>
      <c r="B17199" s="10">
        <v>45434.55306712963</v>
      </c>
      <c r="C17199" s="11" t="s">
        <v>46905</v>
      </c>
      <c r="D17199" s="12">
        <v>5.0</v>
      </c>
      <c r="E17199" s="10" t="s">
        <v>21</v>
      </c>
      <c r="F17199" s="12">
        <v>2024.0</v>
      </c>
      <c r="G17199" s="13" t="s">
        <v>13</v>
      </c>
      <c r="H17199" s="14" t="s">
        <v>189</v>
      </c>
      <c r="I17199" s="12">
        <v>568.0</v>
      </c>
      <c r="J17199" s="15" t="str">
        <f t="shared" si="1"/>
        <v>Relevant</v>
      </c>
    </row>
    <row r="17200" ht="22.5" customHeight="1">
      <c r="A17200" s="9" t="s">
        <v>46906</v>
      </c>
      <c r="B17200" s="10">
        <v>45738.77334490741</v>
      </c>
      <c r="C17200" s="11" t="s">
        <v>46907</v>
      </c>
      <c r="D17200" s="12">
        <v>3.0</v>
      </c>
      <c r="E17200" s="10" t="s">
        <v>59</v>
      </c>
      <c r="F17200" s="12">
        <v>2025.0</v>
      </c>
      <c r="G17200" s="13" t="s">
        <v>13</v>
      </c>
      <c r="H17200" s="14" t="s">
        <v>15828</v>
      </c>
      <c r="I17200" s="12">
        <v>1068.0</v>
      </c>
      <c r="J17200" s="15" t="str">
        <f t="shared" si="1"/>
        <v>Irrelevant</v>
      </c>
    </row>
    <row r="17201" ht="22.5" customHeight="1">
      <c r="A17201" s="9" t="s">
        <v>46908</v>
      </c>
      <c r="B17201" s="10">
        <v>45609.28125</v>
      </c>
      <c r="C17201" s="11" t="s">
        <v>46909</v>
      </c>
      <c r="D17201" s="12">
        <v>11.0</v>
      </c>
      <c r="E17201" s="10" t="s">
        <v>17</v>
      </c>
      <c r="F17201" s="12">
        <v>2024.0</v>
      </c>
      <c r="G17201" s="13" t="s">
        <v>46910</v>
      </c>
      <c r="H17201" s="14" t="s">
        <v>46911</v>
      </c>
      <c r="I17201" s="12">
        <v>27642.0</v>
      </c>
      <c r="J17201" s="15" t="str">
        <f t="shared" si="1"/>
        <v>Relevant</v>
      </c>
    </row>
    <row r="17202" ht="22.5" customHeight="1">
      <c r="A17202" s="9" t="s">
        <v>46912</v>
      </c>
      <c r="B17202" s="10">
        <v>45696.66748842593</v>
      </c>
      <c r="C17202" s="11" t="s">
        <v>46913</v>
      </c>
      <c r="D17202" s="12">
        <v>2.0</v>
      </c>
      <c r="E17202" s="10" t="s">
        <v>12</v>
      </c>
      <c r="F17202" s="12">
        <v>2025.0</v>
      </c>
      <c r="G17202" s="13" t="s">
        <v>13</v>
      </c>
      <c r="H17202" s="14" t="s">
        <v>534</v>
      </c>
      <c r="I17202" s="12">
        <v>273.0</v>
      </c>
      <c r="J17202" s="15" t="str">
        <f t="shared" si="1"/>
        <v>Relevant</v>
      </c>
    </row>
    <row r="17203" ht="22.5" customHeight="1">
      <c r="A17203" s="9" t="s">
        <v>46914</v>
      </c>
      <c r="B17203" s="10">
        <v>45438.18648148148</v>
      </c>
      <c r="C17203" s="11" t="s">
        <v>46915</v>
      </c>
      <c r="D17203" s="12">
        <v>5.0</v>
      </c>
      <c r="E17203" s="10" t="s">
        <v>21</v>
      </c>
      <c r="F17203" s="12">
        <v>2024.0</v>
      </c>
      <c r="G17203" s="13" t="s">
        <v>13</v>
      </c>
      <c r="H17203" s="14" t="s">
        <v>484</v>
      </c>
      <c r="I17203" s="12">
        <v>3748.0</v>
      </c>
      <c r="J17203" s="15" t="str">
        <f t="shared" si="1"/>
        <v>Irrelevant</v>
      </c>
    </row>
    <row r="17204" ht="22.5" customHeight="1">
      <c r="A17204" s="9" t="s">
        <v>46916</v>
      </c>
      <c r="B17204" s="10">
        <v>45598.83611111111</v>
      </c>
      <c r="C17204" s="11" t="s">
        <v>42498</v>
      </c>
      <c r="D17204" s="12">
        <v>11.0</v>
      </c>
      <c r="E17204" s="10" t="s">
        <v>17</v>
      </c>
      <c r="F17204" s="12">
        <v>2024.0</v>
      </c>
      <c r="G17204" s="13" t="s">
        <v>46917</v>
      </c>
      <c r="H17204" s="14" t="s">
        <v>46918</v>
      </c>
      <c r="I17204" s="12">
        <v>0.0</v>
      </c>
      <c r="J17204" s="15" t="str">
        <f t="shared" si="1"/>
        <v>Irrelevant</v>
      </c>
    </row>
    <row r="17205" ht="22.5" customHeight="1">
      <c r="A17205" s="9" t="s">
        <v>46919</v>
      </c>
      <c r="B17205" s="10">
        <v>45643.354166666664</v>
      </c>
      <c r="C17205" s="11" t="s">
        <v>20156</v>
      </c>
      <c r="D17205" s="12">
        <v>12.0</v>
      </c>
      <c r="E17205" s="10" t="s">
        <v>26</v>
      </c>
      <c r="F17205" s="12">
        <v>2024.0</v>
      </c>
      <c r="G17205" s="13" t="s">
        <v>46920</v>
      </c>
      <c r="H17205" s="14" t="s">
        <v>46921</v>
      </c>
      <c r="I17205" s="12">
        <v>59267.0</v>
      </c>
      <c r="J17205" s="15" t="str">
        <f t="shared" si="1"/>
        <v>Relevant</v>
      </c>
    </row>
    <row r="17206" ht="22.5" customHeight="1">
      <c r="A17206" s="9" t="s">
        <v>46922</v>
      </c>
      <c r="B17206" s="10">
        <v>45437.97320601852</v>
      </c>
      <c r="C17206" s="11" t="s">
        <v>46923</v>
      </c>
      <c r="D17206" s="12">
        <v>5.0</v>
      </c>
      <c r="E17206" s="10" t="s">
        <v>21</v>
      </c>
      <c r="F17206" s="12">
        <v>2024.0</v>
      </c>
      <c r="G17206" s="13" t="s">
        <v>13</v>
      </c>
      <c r="H17206" s="14" t="s">
        <v>484</v>
      </c>
      <c r="I17206" s="12">
        <v>234.0</v>
      </c>
      <c r="J17206" s="15" t="str">
        <f t="shared" si="1"/>
        <v>Irrelevant</v>
      </c>
    </row>
    <row r="17207" ht="22.5" customHeight="1">
      <c r="A17207" s="9" t="s">
        <v>46924</v>
      </c>
      <c r="B17207" s="10">
        <v>45696.74181712963</v>
      </c>
      <c r="C17207" s="11" t="s">
        <v>46925</v>
      </c>
      <c r="D17207" s="12">
        <v>2.0</v>
      </c>
      <c r="E17207" s="10" t="s">
        <v>12</v>
      </c>
      <c r="F17207" s="12">
        <v>2025.0</v>
      </c>
      <c r="G17207" s="13" t="s">
        <v>13</v>
      </c>
      <c r="H17207" s="14" t="s">
        <v>14</v>
      </c>
      <c r="I17207" s="12">
        <v>4.0</v>
      </c>
      <c r="J17207" s="15" t="str">
        <f t="shared" si="1"/>
        <v>Relevant</v>
      </c>
    </row>
    <row r="17208" ht="22.5" customHeight="1">
      <c r="A17208" s="9" t="s">
        <v>46926</v>
      </c>
      <c r="B17208" s="10">
        <v>45549.71994212963</v>
      </c>
      <c r="C17208" s="11" t="s">
        <v>46927</v>
      </c>
      <c r="D17208" s="12">
        <v>9.0</v>
      </c>
      <c r="E17208" s="10" t="s">
        <v>114</v>
      </c>
      <c r="F17208" s="12">
        <v>2024.0</v>
      </c>
      <c r="G17208" s="13" t="s">
        <v>13</v>
      </c>
      <c r="H17208" s="14" t="s">
        <v>1426</v>
      </c>
      <c r="I17208" s="12">
        <v>185.0</v>
      </c>
      <c r="J17208" s="15" t="str">
        <f t="shared" si="1"/>
        <v>Irrelevant</v>
      </c>
    </row>
    <row r="17209" ht="22.5" customHeight="1">
      <c r="A17209" s="9" t="s">
        <v>46928</v>
      </c>
      <c r="B17209" s="10">
        <v>45590.66303988426</v>
      </c>
      <c r="C17209" s="11" t="s">
        <v>46929</v>
      </c>
      <c r="D17209" s="12">
        <v>10.0</v>
      </c>
      <c r="E17209" s="10" t="s">
        <v>42</v>
      </c>
      <c r="F17209" s="12">
        <v>2024.0</v>
      </c>
      <c r="G17209" s="13" t="s">
        <v>46930</v>
      </c>
      <c r="H17209" s="14" t="s">
        <v>46931</v>
      </c>
      <c r="I17209" s="12">
        <v>0.0</v>
      </c>
      <c r="J17209" s="15" t="str">
        <f t="shared" si="1"/>
        <v>Relevant</v>
      </c>
    </row>
    <row r="17210" ht="22.5" customHeight="1">
      <c r="A17210" s="9" t="s">
        <v>46932</v>
      </c>
      <c r="B17210" s="10">
        <v>45710.87813657407</v>
      </c>
      <c r="C17210" s="11" t="s">
        <v>46933</v>
      </c>
      <c r="D17210" s="12">
        <v>2.0</v>
      </c>
      <c r="E17210" s="10" t="s">
        <v>12</v>
      </c>
      <c r="F17210" s="12">
        <v>2025.0</v>
      </c>
      <c r="G17210" s="13" t="s">
        <v>13</v>
      </c>
      <c r="H17210" s="14" t="s">
        <v>1045</v>
      </c>
      <c r="I17210" s="12">
        <v>10713.0</v>
      </c>
      <c r="J17210" s="15" t="str">
        <f t="shared" si="1"/>
        <v>Relevant</v>
      </c>
    </row>
    <row r="17211" ht="22.5" customHeight="1">
      <c r="A17211" s="9" t="s">
        <v>46934</v>
      </c>
      <c r="B17211" s="10">
        <v>45590.43287037037</v>
      </c>
      <c r="C17211" s="11" t="s">
        <v>4288</v>
      </c>
      <c r="D17211" s="12">
        <v>10.0</v>
      </c>
      <c r="E17211" s="10" t="s">
        <v>42</v>
      </c>
      <c r="F17211" s="12">
        <v>2024.0</v>
      </c>
      <c r="G17211" s="13" t="s">
        <v>46935</v>
      </c>
      <c r="H17211" s="14" t="s">
        <v>46936</v>
      </c>
      <c r="I17211" s="12">
        <v>557985.0</v>
      </c>
      <c r="J17211" s="15" t="str">
        <f t="shared" si="1"/>
        <v>Relevant</v>
      </c>
    </row>
    <row r="17212" ht="22.5" customHeight="1">
      <c r="A17212" s="9" t="s">
        <v>46937</v>
      </c>
      <c r="B17212" s="10">
        <v>45653.43333334491</v>
      </c>
      <c r="C17212" s="11" t="s">
        <v>18398</v>
      </c>
      <c r="D17212" s="12">
        <v>12.0</v>
      </c>
      <c r="E17212" s="10" t="s">
        <v>26</v>
      </c>
      <c r="F17212" s="12">
        <v>2024.0</v>
      </c>
      <c r="G17212" s="13" t="s">
        <v>46938</v>
      </c>
      <c r="H17212" s="14" t="s">
        <v>46939</v>
      </c>
      <c r="I17212" s="12">
        <v>0.0</v>
      </c>
      <c r="J17212" s="15" t="str">
        <f t="shared" si="1"/>
        <v>Irrelevant</v>
      </c>
    </row>
    <row r="17213" ht="22.5" customHeight="1">
      <c r="A17213" s="9" t="s">
        <v>46940</v>
      </c>
      <c r="B17213" s="10">
        <v>45735.286990740744</v>
      </c>
      <c r="C17213" s="11" t="s">
        <v>46941</v>
      </c>
      <c r="D17213" s="12">
        <v>3.0</v>
      </c>
      <c r="E17213" s="10" t="s">
        <v>59</v>
      </c>
      <c r="F17213" s="12">
        <v>2025.0</v>
      </c>
      <c r="G17213" s="13" t="s">
        <v>46942</v>
      </c>
      <c r="H17213" s="14" t="s">
        <v>46943</v>
      </c>
      <c r="I17213" s="12">
        <v>6532273.0</v>
      </c>
      <c r="J17213" s="15" t="str">
        <f t="shared" si="1"/>
        <v>Irrelevant</v>
      </c>
    </row>
    <row r="17214" ht="22.5" customHeight="1">
      <c r="A17214" s="9" t="s">
        <v>46944</v>
      </c>
      <c r="B17214" s="10">
        <v>45615.85864583333</v>
      </c>
      <c r="C17214" s="11" t="s">
        <v>26941</v>
      </c>
      <c r="D17214" s="12">
        <v>11.0</v>
      </c>
      <c r="E17214" s="10" t="s">
        <v>17</v>
      </c>
      <c r="F17214" s="12">
        <v>2024.0</v>
      </c>
      <c r="G17214" s="13" t="s">
        <v>13</v>
      </c>
      <c r="H17214" s="14" t="s">
        <v>46945</v>
      </c>
      <c r="I17214" s="12">
        <v>1805.0</v>
      </c>
      <c r="J17214" s="15" t="str">
        <f t="shared" si="1"/>
        <v>Relevant</v>
      </c>
    </row>
    <row r="17215" ht="22.5" customHeight="1">
      <c r="A17215" s="9" t="s">
        <v>46946</v>
      </c>
      <c r="B17215" s="10">
        <v>45608.78980324074</v>
      </c>
      <c r="C17215" s="11" t="s">
        <v>46947</v>
      </c>
      <c r="D17215" s="12">
        <v>11.0</v>
      </c>
      <c r="E17215" s="10" t="s">
        <v>17</v>
      </c>
      <c r="F17215" s="12">
        <v>2024.0</v>
      </c>
      <c r="G17215" s="13" t="s">
        <v>13</v>
      </c>
      <c r="H17215" s="14" t="s">
        <v>1877</v>
      </c>
      <c r="I17215" s="12">
        <v>53.0</v>
      </c>
      <c r="J17215" s="15" t="str">
        <f t="shared" si="1"/>
        <v>Irrelevant</v>
      </c>
    </row>
    <row r="17216" ht="22.5" customHeight="1">
      <c r="A17216" s="9" t="s">
        <v>46948</v>
      </c>
      <c r="B17216" s="10">
        <v>45607.93537037037</v>
      </c>
      <c r="C17216" s="11" t="s">
        <v>33943</v>
      </c>
      <c r="D17216" s="12">
        <v>11.0</v>
      </c>
      <c r="E17216" s="10" t="s">
        <v>17</v>
      </c>
      <c r="F17216" s="12">
        <v>2024.0</v>
      </c>
      <c r="G17216" s="13" t="s">
        <v>13</v>
      </c>
      <c r="H17216" s="14" t="s">
        <v>12683</v>
      </c>
      <c r="I17216" s="12">
        <v>143.0</v>
      </c>
      <c r="J17216" s="15" t="str">
        <f t="shared" si="1"/>
        <v>Relevant</v>
      </c>
    </row>
    <row r="17217" ht="22.5" customHeight="1">
      <c r="A17217" s="9" t="s">
        <v>46949</v>
      </c>
      <c r="B17217" s="10">
        <v>45623.48231481481</v>
      </c>
      <c r="C17217" s="11" t="s">
        <v>2096</v>
      </c>
      <c r="D17217" s="12">
        <v>11.0</v>
      </c>
      <c r="E17217" s="10" t="s">
        <v>17</v>
      </c>
      <c r="F17217" s="12">
        <v>2024.0</v>
      </c>
      <c r="G17217" s="13" t="s">
        <v>46950</v>
      </c>
      <c r="H17217" s="14" t="s">
        <v>46951</v>
      </c>
      <c r="I17217" s="12">
        <v>8443435.0</v>
      </c>
      <c r="J17217" s="15" t="str">
        <f t="shared" si="1"/>
        <v>Relevant</v>
      </c>
    </row>
    <row r="17218" ht="22.5" customHeight="1">
      <c r="A17218" s="9" t="s">
        <v>46952</v>
      </c>
      <c r="B17218" s="10">
        <v>45619.765</v>
      </c>
      <c r="C17218" s="11" t="s">
        <v>46953</v>
      </c>
      <c r="D17218" s="12">
        <v>11.0</v>
      </c>
      <c r="E17218" s="10" t="s">
        <v>17</v>
      </c>
      <c r="F17218" s="12">
        <v>2024.0</v>
      </c>
      <c r="G17218" s="13" t="s">
        <v>46954</v>
      </c>
      <c r="H17218" s="14" t="s">
        <v>46955</v>
      </c>
      <c r="I17218" s="12">
        <v>910.0</v>
      </c>
      <c r="J17218" s="15" t="str">
        <f t="shared" si="1"/>
        <v>Relevant</v>
      </c>
    </row>
    <row r="17219" ht="22.5" customHeight="1">
      <c r="A17219" s="9" t="s">
        <v>46956</v>
      </c>
      <c r="B17219" s="10">
        <v>45630.97835648148</v>
      </c>
      <c r="C17219" s="11" t="s">
        <v>46957</v>
      </c>
      <c r="D17219" s="12">
        <v>12.0</v>
      </c>
      <c r="E17219" s="10" t="s">
        <v>26</v>
      </c>
      <c r="F17219" s="12">
        <v>2024.0</v>
      </c>
      <c r="G17219" s="13" t="s">
        <v>13</v>
      </c>
      <c r="H17219" s="14" t="s">
        <v>181</v>
      </c>
      <c r="I17219" s="12">
        <v>37.0</v>
      </c>
      <c r="J17219" s="15" t="str">
        <f t="shared" si="1"/>
        <v>Irrelevant</v>
      </c>
    </row>
    <row r="17220" ht="22.5" customHeight="1">
      <c r="A17220" s="9" t="s">
        <v>46958</v>
      </c>
      <c r="B17220" s="10">
        <v>45651.43630787037</v>
      </c>
      <c r="C17220" s="11" t="s">
        <v>46959</v>
      </c>
      <c r="D17220" s="12">
        <v>12.0</v>
      </c>
      <c r="E17220" s="10" t="s">
        <v>26</v>
      </c>
      <c r="F17220" s="12">
        <v>2024.0</v>
      </c>
      <c r="G17220" s="13" t="s">
        <v>13</v>
      </c>
      <c r="H17220" s="14" t="s">
        <v>121</v>
      </c>
      <c r="I17220" s="12">
        <v>846.0</v>
      </c>
      <c r="J17220" s="15" t="str">
        <f t="shared" si="1"/>
        <v>Irrelevant</v>
      </c>
    </row>
    <row r="17221" ht="22.5" customHeight="1">
      <c r="A17221" s="9" t="s">
        <v>46960</v>
      </c>
      <c r="B17221" s="10">
        <v>45621.579189814816</v>
      </c>
      <c r="C17221" s="11" t="s">
        <v>46961</v>
      </c>
      <c r="D17221" s="12">
        <v>11.0</v>
      </c>
      <c r="E17221" s="10" t="s">
        <v>17</v>
      </c>
      <c r="F17221" s="12">
        <v>2024.0</v>
      </c>
      <c r="G17221" s="13" t="s">
        <v>13</v>
      </c>
      <c r="H17221" s="14" t="s">
        <v>220</v>
      </c>
      <c r="I17221" s="12">
        <v>17800.0</v>
      </c>
      <c r="J17221" s="15" t="str">
        <f t="shared" si="1"/>
        <v>Relevant</v>
      </c>
    </row>
    <row r="17222" ht="22.5" customHeight="1">
      <c r="A17222" s="9" t="s">
        <v>46962</v>
      </c>
      <c r="B17222" s="10">
        <v>45612.402962962966</v>
      </c>
      <c r="C17222" s="11" t="s">
        <v>28866</v>
      </c>
      <c r="D17222" s="12">
        <v>11.0</v>
      </c>
      <c r="E17222" s="10" t="s">
        <v>17</v>
      </c>
      <c r="F17222" s="12">
        <v>2024.0</v>
      </c>
      <c r="G17222" s="13" t="s">
        <v>46963</v>
      </c>
      <c r="H17222" s="14" t="s">
        <v>46964</v>
      </c>
      <c r="I17222" s="12">
        <v>34849.0</v>
      </c>
      <c r="J17222" s="15" t="str">
        <f t="shared" si="1"/>
        <v>Irrelevant</v>
      </c>
    </row>
    <row r="17223" ht="22.5" customHeight="1">
      <c r="A17223" s="9" t="s">
        <v>46965</v>
      </c>
      <c r="B17223" s="10">
        <v>45617.42282407408</v>
      </c>
      <c r="C17223" s="11" t="s">
        <v>21390</v>
      </c>
      <c r="D17223" s="12">
        <v>11.0</v>
      </c>
      <c r="E17223" s="10" t="s">
        <v>17</v>
      </c>
      <c r="F17223" s="12">
        <v>2024.0</v>
      </c>
      <c r="G17223" s="13" t="s">
        <v>46966</v>
      </c>
      <c r="H17223" s="14" t="s">
        <v>46967</v>
      </c>
      <c r="I17223" s="12">
        <v>3353645.0</v>
      </c>
      <c r="J17223" s="15" t="str">
        <f t="shared" si="1"/>
        <v>Relevant</v>
      </c>
    </row>
    <row r="17224" ht="22.5" customHeight="1">
      <c r="A17224" s="9" t="s">
        <v>46968</v>
      </c>
      <c r="B17224" s="10">
        <v>45614.40372685185</v>
      </c>
      <c r="C17224" s="11" t="s">
        <v>46969</v>
      </c>
      <c r="D17224" s="12">
        <v>11.0</v>
      </c>
      <c r="E17224" s="10" t="s">
        <v>17</v>
      </c>
      <c r="F17224" s="12">
        <v>2024.0</v>
      </c>
      <c r="G17224" s="13" t="s">
        <v>46970</v>
      </c>
      <c r="H17224" s="14" t="s">
        <v>46971</v>
      </c>
      <c r="I17224" s="12">
        <v>1.1946612E7</v>
      </c>
      <c r="J17224" s="15" t="str">
        <f t="shared" si="1"/>
        <v>Relevant</v>
      </c>
    </row>
    <row r="17225" ht="22.5" customHeight="1">
      <c r="A17225" s="9" t="s">
        <v>46972</v>
      </c>
      <c r="B17225" s="10">
        <v>45590.94596064815</v>
      </c>
      <c r="C17225" s="11" t="s">
        <v>46973</v>
      </c>
      <c r="D17225" s="12">
        <v>10.0</v>
      </c>
      <c r="E17225" s="10" t="s">
        <v>42</v>
      </c>
      <c r="F17225" s="12">
        <v>2024.0</v>
      </c>
      <c r="G17225" s="13" t="s">
        <v>13</v>
      </c>
      <c r="H17225" s="14" t="s">
        <v>46974</v>
      </c>
      <c r="I17225" s="12">
        <v>69454.0</v>
      </c>
      <c r="J17225" s="15" t="str">
        <f t="shared" si="1"/>
        <v>Relevant</v>
      </c>
    </row>
    <row r="17226" ht="22.5" customHeight="1">
      <c r="A17226" s="9" t="s">
        <v>46975</v>
      </c>
      <c r="B17226" s="10">
        <v>45614.47626157408</v>
      </c>
      <c r="C17226" s="11" t="s">
        <v>9848</v>
      </c>
      <c r="D17226" s="12">
        <v>11.0</v>
      </c>
      <c r="E17226" s="10" t="s">
        <v>17</v>
      </c>
      <c r="F17226" s="12">
        <v>2024.0</v>
      </c>
      <c r="G17226" s="13" t="s">
        <v>46976</v>
      </c>
      <c r="H17226" s="14" t="s">
        <v>46977</v>
      </c>
      <c r="I17226" s="12">
        <v>1.8830927E7</v>
      </c>
      <c r="J17226" s="15" t="str">
        <f t="shared" si="1"/>
        <v>Relevant</v>
      </c>
    </row>
    <row r="17227" ht="22.5" customHeight="1">
      <c r="A17227" s="9" t="s">
        <v>46978</v>
      </c>
      <c r="B17227" s="10">
        <v>45497.398252314815</v>
      </c>
      <c r="C17227" s="11" t="s">
        <v>46979</v>
      </c>
      <c r="D17227" s="12">
        <v>7.0</v>
      </c>
      <c r="E17227" s="10" t="s">
        <v>55</v>
      </c>
      <c r="F17227" s="12">
        <v>2024.0</v>
      </c>
      <c r="G17227" s="13" t="s">
        <v>13</v>
      </c>
      <c r="H17227" s="14" t="s">
        <v>5711</v>
      </c>
      <c r="I17227" s="12">
        <v>6548.0</v>
      </c>
      <c r="J17227" s="15" t="str">
        <f t="shared" si="1"/>
        <v>Irrelevant</v>
      </c>
    </row>
    <row r="17228" ht="22.5" customHeight="1">
      <c r="A17228" s="9" t="s">
        <v>46980</v>
      </c>
      <c r="B17228" s="10">
        <v>45648.86310185185</v>
      </c>
      <c r="C17228" s="11" t="s">
        <v>46981</v>
      </c>
      <c r="D17228" s="12">
        <v>12.0</v>
      </c>
      <c r="E17228" s="10" t="s">
        <v>26</v>
      </c>
      <c r="F17228" s="12">
        <v>2024.0</v>
      </c>
      <c r="G17228" s="13" t="s">
        <v>13</v>
      </c>
      <c r="H17228" s="14" t="s">
        <v>619</v>
      </c>
      <c r="I17228" s="12">
        <v>609.0</v>
      </c>
      <c r="J17228" s="15" t="str">
        <f t="shared" si="1"/>
        <v>Relevant</v>
      </c>
    </row>
    <row r="17229" ht="22.5" customHeight="1">
      <c r="A17229" s="9" t="s">
        <v>46982</v>
      </c>
      <c r="B17229" s="10">
        <v>45552.58936342593</v>
      </c>
      <c r="C17229" s="11" t="s">
        <v>46983</v>
      </c>
      <c r="D17229" s="12">
        <v>9.0</v>
      </c>
      <c r="E17229" s="10" t="s">
        <v>114</v>
      </c>
      <c r="F17229" s="12">
        <v>2024.0</v>
      </c>
      <c r="G17229" s="13" t="s">
        <v>13</v>
      </c>
      <c r="H17229" s="14" t="s">
        <v>46984</v>
      </c>
      <c r="I17229" s="12">
        <v>105.0</v>
      </c>
      <c r="J17229" s="15" t="str">
        <f t="shared" si="1"/>
        <v>Relevant</v>
      </c>
    </row>
    <row r="17230" ht="22.5" customHeight="1">
      <c r="A17230" s="9" t="s">
        <v>46985</v>
      </c>
      <c r="B17230" s="10">
        <v>45742.87293981481</v>
      </c>
      <c r="C17230" s="11" t="s">
        <v>46986</v>
      </c>
      <c r="D17230" s="12">
        <v>3.0</v>
      </c>
      <c r="E17230" s="10" t="s">
        <v>59</v>
      </c>
      <c r="F17230" s="12">
        <v>2025.0</v>
      </c>
      <c r="G17230" s="13" t="s">
        <v>13</v>
      </c>
      <c r="H17230" s="14" t="s">
        <v>204</v>
      </c>
      <c r="I17230" s="12">
        <v>338.0</v>
      </c>
      <c r="J17230" s="15" t="str">
        <f t="shared" si="1"/>
        <v>Relevant</v>
      </c>
    </row>
    <row r="17231" ht="22.5" customHeight="1">
      <c r="A17231" s="9" t="s">
        <v>46987</v>
      </c>
      <c r="B17231" s="10">
        <v>45734.13145833334</v>
      </c>
      <c r="C17231" s="11" t="s">
        <v>46988</v>
      </c>
      <c r="D17231" s="12">
        <v>3.0</v>
      </c>
      <c r="E17231" s="10" t="s">
        <v>59</v>
      </c>
      <c r="F17231" s="12">
        <v>2025.0</v>
      </c>
      <c r="G17231" s="13" t="s">
        <v>13</v>
      </c>
      <c r="H17231" s="14" t="s">
        <v>5109</v>
      </c>
      <c r="I17231" s="12">
        <v>1455.0</v>
      </c>
      <c r="J17231" s="15" t="str">
        <f t="shared" si="1"/>
        <v>Relevant</v>
      </c>
    </row>
    <row r="17232" ht="22.5" customHeight="1">
      <c r="A17232" s="9" t="s">
        <v>46989</v>
      </c>
      <c r="B17232" s="10">
        <v>45600.758368055554</v>
      </c>
      <c r="C17232" s="11" t="s">
        <v>29106</v>
      </c>
      <c r="D17232" s="12">
        <v>11.0</v>
      </c>
      <c r="E17232" s="10" t="s">
        <v>17</v>
      </c>
      <c r="F17232" s="12">
        <v>2024.0</v>
      </c>
      <c r="G17232" s="13" t="s">
        <v>13</v>
      </c>
      <c r="H17232" s="14" t="s">
        <v>8076</v>
      </c>
      <c r="I17232" s="12">
        <v>270.0</v>
      </c>
      <c r="J17232" s="15" t="str">
        <f t="shared" si="1"/>
        <v>Relevant</v>
      </c>
    </row>
    <row r="17233" ht="22.5" customHeight="1">
      <c r="A17233" s="9" t="s">
        <v>46990</v>
      </c>
      <c r="B17233" s="10">
        <v>45614.37008101852</v>
      </c>
      <c r="C17233" s="11" t="s">
        <v>46991</v>
      </c>
      <c r="D17233" s="12">
        <v>11.0</v>
      </c>
      <c r="E17233" s="10" t="s">
        <v>17</v>
      </c>
      <c r="F17233" s="12">
        <v>2024.0</v>
      </c>
      <c r="G17233" s="13" t="s">
        <v>46992</v>
      </c>
      <c r="H17233" s="14" t="s">
        <v>46993</v>
      </c>
      <c r="I17233" s="12">
        <v>592273.0</v>
      </c>
      <c r="J17233" s="15" t="str">
        <f t="shared" si="1"/>
        <v>Relevant</v>
      </c>
    </row>
    <row r="17234" ht="22.5" customHeight="1">
      <c r="A17234" s="9" t="s">
        <v>46994</v>
      </c>
      <c r="B17234" s="10">
        <v>45605.44332175926</v>
      </c>
      <c r="C17234" s="11" t="s">
        <v>46995</v>
      </c>
      <c r="D17234" s="12">
        <v>11.0</v>
      </c>
      <c r="E17234" s="10" t="s">
        <v>17</v>
      </c>
      <c r="F17234" s="12">
        <v>2024.0</v>
      </c>
      <c r="G17234" s="13" t="s">
        <v>13</v>
      </c>
      <c r="H17234" s="14" t="s">
        <v>2372</v>
      </c>
      <c r="I17234" s="12">
        <v>1358.0</v>
      </c>
      <c r="J17234" s="15" t="str">
        <f t="shared" si="1"/>
        <v>Relevant</v>
      </c>
    </row>
    <row r="17235" ht="22.5" customHeight="1">
      <c r="A17235" s="9" t="s">
        <v>46996</v>
      </c>
      <c r="B17235" s="10">
        <v>45613.86073969908</v>
      </c>
      <c r="C17235" s="11" t="s">
        <v>46997</v>
      </c>
      <c r="D17235" s="12">
        <v>11.0</v>
      </c>
      <c r="E17235" s="10" t="s">
        <v>17</v>
      </c>
      <c r="F17235" s="12">
        <v>2024.0</v>
      </c>
      <c r="G17235" s="13" t="s">
        <v>46998</v>
      </c>
      <c r="H17235" s="14" t="str">
        <f>IFERROR(__xludf.DUMMYFUNCTION("TRIM(REGEXREPLACE(GOOGLETRANSLATE(G17235,""auto"",""en""),""(?i)\b(RT|QT)\s*@?\w*:?\s*|https?://\S+|@\w+|#\w+|[^\x00-\x7F]|[^\w\s]"",""""))"),"Gas Chamber Priyanka Gandhi Sensational Tweet On Delhi Air Pollution ABN Telugu")</f>
        <v>Gas Chamber Priyanka Gandhi Sensational Tweet On Delhi Air Pollution ABN Telugu</v>
      </c>
      <c r="I17235" s="12">
        <v>1146.0</v>
      </c>
      <c r="J17235" s="15" t="str">
        <f t="shared" si="1"/>
        <v>Relevant</v>
      </c>
    </row>
    <row r="17236" ht="22.5" customHeight="1">
      <c r="A17236" s="9" t="s">
        <v>46999</v>
      </c>
      <c r="B17236" s="10">
        <v>45606.62615740741</v>
      </c>
      <c r="C17236" s="11" t="s">
        <v>13375</v>
      </c>
      <c r="D17236" s="12">
        <v>11.0</v>
      </c>
      <c r="E17236" s="10" t="s">
        <v>17</v>
      </c>
      <c r="F17236" s="12">
        <v>2024.0</v>
      </c>
      <c r="G17236" s="13" t="s">
        <v>13</v>
      </c>
      <c r="H17236" s="14" t="s">
        <v>100</v>
      </c>
      <c r="I17236" s="12">
        <v>123.0</v>
      </c>
      <c r="J17236" s="15" t="str">
        <f t="shared" si="1"/>
        <v>Relevant</v>
      </c>
    </row>
    <row r="17237" ht="22.5" customHeight="1">
      <c r="A17237" s="9" t="s">
        <v>47000</v>
      </c>
      <c r="B17237" s="10">
        <v>45479.021584953705</v>
      </c>
      <c r="C17237" s="11" t="s">
        <v>47001</v>
      </c>
      <c r="D17237" s="12">
        <v>7.0</v>
      </c>
      <c r="E17237" s="10" t="s">
        <v>55</v>
      </c>
      <c r="F17237" s="12">
        <v>2024.0</v>
      </c>
      <c r="G17237" s="13" t="s">
        <v>47002</v>
      </c>
      <c r="H17237" s="14" t="s">
        <v>47003</v>
      </c>
      <c r="I17237" s="12">
        <v>0.0</v>
      </c>
      <c r="J17237" s="15" t="str">
        <f t="shared" si="1"/>
        <v>Irrelevant</v>
      </c>
    </row>
    <row r="17238" ht="22.5" customHeight="1">
      <c r="A17238" s="9" t="s">
        <v>47004</v>
      </c>
      <c r="B17238" s="10">
        <v>45705.73915509259</v>
      </c>
      <c r="C17238" s="11" t="s">
        <v>47005</v>
      </c>
      <c r="D17238" s="12">
        <v>2.0</v>
      </c>
      <c r="E17238" s="10" t="s">
        <v>12</v>
      </c>
      <c r="F17238" s="12">
        <v>2025.0</v>
      </c>
      <c r="G17238" s="13" t="s">
        <v>13</v>
      </c>
      <c r="H17238" s="14" t="s">
        <v>1973</v>
      </c>
      <c r="I17238" s="12">
        <v>4655.0</v>
      </c>
      <c r="J17238" s="15" t="str">
        <f t="shared" si="1"/>
        <v>Relevant</v>
      </c>
    </row>
    <row r="17239" ht="22.5" customHeight="1">
      <c r="A17239" s="9" t="s">
        <v>47006</v>
      </c>
      <c r="B17239" s="10">
        <v>45593.55924768518</v>
      </c>
      <c r="C17239" s="11" t="s">
        <v>47007</v>
      </c>
      <c r="D17239" s="12">
        <v>10.0</v>
      </c>
      <c r="E17239" s="10" t="s">
        <v>42</v>
      </c>
      <c r="F17239" s="12">
        <v>2024.0</v>
      </c>
      <c r="G17239" s="13" t="s">
        <v>13</v>
      </c>
      <c r="H17239" s="14" t="s">
        <v>97</v>
      </c>
      <c r="I17239" s="12">
        <v>7852.0</v>
      </c>
      <c r="J17239" s="15" t="str">
        <f t="shared" si="1"/>
        <v>Relevant</v>
      </c>
    </row>
    <row r="17240" ht="22.5" customHeight="1">
      <c r="A17240" s="9" t="s">
        <v>47008</v>
      </c>
      <c r="B17240" s="10">
        <v>45616.39252314815</v>
      </c>
      <c r="C17240" s="11" t="s">
        <v>24392</v>
      </c>
      <c r="D17240" s="12">
        <v>11.0</v>
      </c>
      <c r="E17240" s="10" t="s">
        <v>17</v>
      </c>
      <c r="F17240" s="12">
        <v>2024.0</v>
      </c>
      <c r="G17240" s="13" t="s">
        <v>13</v>
      </c>
      <c r="H17240" s="14" t="s">
        <v>943</v>
      </c>
      <c r="I17240" s="12">
        <v>189.0</v>
      </c>
      <c r="J17240" s="15" t="str">
        <f t="shared" si="1"/>
        <v>Relevant</v>
      </c>
    </row>
    <row r="17241" ht="22.5" customHeight="1">
      <c r="A17241" s="9" t="s">
        <v>47009</v>
      </c>
      <c r="B17241" s="10">
        <v>45700.96960648148</v>
      </c>
      <c r="C17241" s="11" t="s">
        <v>47010</v>
      </c>
      <c r="D17241" s="12">
        <v>2.0</v>
      </c>
      <c r="E17241" s="10" t="s">
        <v>12</v>
      </c>
      <c r="F17241" s="12">
        <v>2025.0</v>
      </c>
      <c r="G17241" s="13" t="s">
        <v>13</v>
      </c>
      <c r="H17241" s="14" t="s">
        <v>253</v>
      </c>
      <c r="I17241" s="12">
        <v>679.0</v>
      </c>
      <c r="J17241" s="15" t="str">
        <f t="shared" si="1"/>
        <v>Irrelevant</v>
      </c>
    </row>
    <row r="17242" ht="22.5" customHeight="1">
      <c r="A17242" s="9" t="s">
        <v>47011</v>
      </c>
      <c r="B17242" s="10">
        <v>45618.65587962963</v>
      </c>
      <c r="C17242" s="11" t="s">
        <v>19075</v>
      </c>
      <c r="D17242" s="12">
        <v>11.0</v>
      </c>
      <c r="E17242" s="10" t="s">
        <v>17</v>
      </c>
      <c r="F17242" s="12">
        <v>2024.0</v>
      </c>
      <c r="G17242" s="13" t="s">
        <v>47012</v>
      </c>
      <c r="H17242" s="14" t="s">
        <v>47013</v>
      </c>
      <c r="I17242" s="12">
        <v>1449.0</v>
      </c>
      <c r="J17242" s="15" t="str">
        <f t="shared" si="1"/>
        <v>Relevant</v>
      </c>
    </row>
    <row r="17243" ht="22.5" customHeight="1">
      <c r="A17243" s="9" t="s">
        <v>47014</v>
      </c>
      <c r="B17243" s="10">
        <v>45619.68848379629</v>
      </c>
      <c r="C17243" s="11" t="s">
        <v>47015</v>
      </c>
      <c r="D17243" s="12">
        <v>11.0</v>
      </c>
      <c r="E17243" s="10" t="s">
        <v>17</v>
      </c>
      <c r="F17243" s="12">
        <v>2024.0</v>
      </c>
      <c r="G17243" s="13" t="s">
        <v>13</v>
      </c>
      <c r="H17243" s="14" t="s">
        <v>47016</v>
      </c>
      <c r="I17243" s="12">
        <v>1299.0</v>
      </c>
      <c r="J17243" s="15" t="str">
        <f t="shared" si="1"/>
        <v>Relevant</v>
      </c>
    </row>
    <row r="17244" ht="22.5" customHeight="1">
      <c r="A17244" s="9" t="s">
        <v>47017</v>
      </c>
      <c r="B17244" s="10">
        <v>45459.920324074075</v>
      </c>
      <c r="C17244" s="11" t="s">
        <v>5596</v>
      </c>
      <c r="D17244" s="12">
        <v>6.0</v>
      </c>
      <c r="E17244" s="10" t="s">
        <v>34</v>
      </c>
      <c r="F17244" s="12">
        <v>2024.0</v>
      </c>
      <c r="G17244" s="13" t="s">
        <v>13</v>
      </c>
      <c r="H17244" s="14" t="s">
        <v>47018</v>
      </c>
      <c r="I17244" s="12">
        <v>164.0</v>
      </c>
      <c r="J17244" s="15" t="str">
        <f t="shared" si="1"/>
        <v>Relevant</v>
      </c>
    </row>
    <row r="17245" ht="22.5" customHeight="1">
      <c r="A17245" s="9" t="s">
        <v>47019</v>
      </c>
      <c r="B17245" s="10">
        <v>45590.72030875</v>
      </c>
      <c r="C17245" s="11" t="s">
        <v>47020</v>
      </c>
      <c r="D17245" s="12">
        <v>10.0</v>
      </c>
      <c r="E17245" s="10" t="s">
        <v>42</v>
      </c>
      <c r="F17245" s="12">
        <v>2024.0</v>
      </c>
      <c r="G17245" s="13" t="s">
        <v>47021</v>
      </c>
      <c r="H17245" s="14" t="s">
        <v>47022</v>
      </c>
      <c r="I17245" s="12">
        <v>2.1345286E7</v>
      </c>
      <c r="J17245" s="15" t="str">
        <f t="shared" si="1"/>
        <v>Relevant</v>
      </c>
    </row>
    <row r="17246" ht="22.5" customHeight="1">
      <c r="A17246" s="9" t="s">
        <v>47023</v>
      </c>
      <c r="B17246" s="10">
        <v>45696.84777777778</v>
      </c>
      <c r="C17246" s="11" t="s">
        <v>47024</v>
      </c>
      <c r="D17246" s="12">
        <v>2.0</v>
      </c>
      <c r="E17246" s="10" t="s">
        <v>12</v>
      </c>
      <c r="F17246" s="12">
        <v>2025.0</v>
      </c>
      <c r="G17246" s="13" t="s">
        <v>13</v>
      </c>
      <c r="H17246" s="14" t="s">
        <v>47025</v>
      </c>
      <c r="I17246" s="12">
        <v>152.0</v>
      </c>
      <c r="J17246" s="15" t="str">
        <f t="shared" si="1"/>
        <v>Relevant</v>
      </c>
    </row>
    <row r="17247" ht="22.5" customHeight="1">
      <c r="A17247" s="9" t="s">
        <v>47026</v>
      </c>
      <c r="B17247" s="10">
        <v>45408.6015162037</v>
      </c>
      <c r="C17247" s="11" t="s">
        <v>47027</v>
      </c>
      <c r="D17247" s="12">
        <v>4.0</v>
      </c>
      <c r="E17247" s="10" t="s">
        <v>274</v>
      </c>
      <c r="F17247" s="12">
        <v>2024.0</v>
      </c>
      <c r="G17247" s="13" t="s">
        <v>47028</v>
      </c>
      <c r="H17247" s="14" t="s">
        <v>47029</v>
      </c>
      <c r="I17247" s="12">
        <v>2761668.0</v>
      </c>
      <c r="J17247" s="15" t="str">
        <f t="shared" si="1"/>
        <v>Relevant</v>
      </c>
    </row>
    <row r="17248" ht="22.5" customHeight="1">
      <c r="A17248" s="9" t="s">
        <v>47030</v>
      </c>
      <c r="B17248" s="10">
        <v>45587.41689814815</v>
      </c>
      <c r="C17248" s="11" t="s">
        <v>47031</v>
      </c>
      <c r="D17248" s="12">
        <v>10.0</v>
      </c>
      <c r="E17248" s="10" t="s">
        <v>42</v>
      </c>
      <c r="F17248" s="12">
        <v>2024.0</v>
      </c>
      <c r="G17248" s="13" t="s">
        <v>47032</v>
      </c>
      <c r="H17248" s="14" t="s">
        <v>47033</v>
      </c>
      <c r="I17248" s="12">
        <v>253820.0</v>
      </c>
      <c r="J17248" s="15" t="str">
        <f t="shared" si="1"/>
        <v>Relevant</v>
      </c>
    </row>
    <row r="17249" ht="22.5" customHeight="1">
      <c r="A17249" s="9" t="s">
        <v>47034</v>
      </c>
      <c r="B17249" s="10">
        <v>45657.69564814815</v>
      </c>
      <c r="C17249" s="11" t="s">
        <v>47035</v>
      </c>
      <c r="D17249" s="12">
        <v>12.0</v>
      </c>
      <c r="E17249" s="10" t="s">
        <v>26</v>
      </c>
      <c r="F17249" s="12">
        <v>2024.0</v>
      </c>
      <c r="G17249" s="13" t="s">
        <v>47036</v>
      </c>
      <c r="H17249" s="14" t="s">
        <v>47037</v>
      </c>
      <c r="I17249" s="12">
        <v>8149206.0</v>
      </c>
      <c r="J17249" s="15" t="str">
        <f t="shared" si="1"/>
        <v>Irrelevant</v>
      </c>
    </row>
    <row r="17250" ht="22.5" customHeight="1">
      <c r="A17250" s="9" t="s">
        <v>47038</v>
      </c>
      <c r="B17250" s="10">
        <v>45562.34984953704</v>
      </c>
      <c r="C17250" s="11" t="s">
        <v>8527</v>
      </c>
      <c r="D17250" s="12">
        <v>9.0</v>
      </c>
      <c r="E17250" s="10" t="s">
        <v>114</v>
      </c>
      <c r="F17250" s="12">
        <v>2024.0</v>
      </c>
      <c r="G17250" s="13" t="s">
        <v>13</v>
      </c>
      <c r="H17250" s="14" t="s">
        <v>2700</v>
      </c>
      <c r="I17250" s="12">
        <v>319.0</v>
      </c>
      <c r="J17250" s="15" t="str">
        <f t="shared" si="1"/>
        <v>Irrelevant</v>
      </c>
    </row>
    <row r="17251" ht="22.5" customHeight="1">
      <c r="A17251" s="9" t="s">
        <v>47039</v>
      </c>
      <c r="B17251" s="10">
        <v>45632.30663194445</v>
      </c>
      <c r="C17251" s="11" t="s">
        <v>47040</v>
      </c>
      <c r="D17251" s="12">
        <v>12.0</v>
      </c>
      <c r="E17251" s="10" t="s">
        <v>26</v>
      </c>
      <c r="F17251" s="12">
        <v>2024.0</v>
      </c>
      <c r="G17251" s="13" t="s">
        <v>13</v>
      </c>
      <c r="H17251" s="14" t="s">
        <v>514</v>
      </c>
      <c r="I17251" s="12">
        <v>1538.0</v>
      </c>
      <c r="J17251" s="15" t="str">
        <f t="shared" si="1"/>
        <v>Relevant</v>
      </c>
    </row>
    <row r="17252" ht="22.5" customHeight="1">
      <c r="A17252" s="9" t="s">
        <v>47041</v>
      </c>
      <c r="B17252" s="10">
        <v>45643.899675925924</v>
      </c>
      <c r="C17252" s="11" t="s">
        <v>47042</v>
      </c>
      <c r="D17252" s="12">
        <v>12.0</v>
      </c>
      <c r="E17252" s="10" t="s">
        <v>26</v>
      </c>
      <c r="F17252" s="12">
        <v>2024.0</v>
      </c>
      <c r="G17252" s="13" t="s">
        <v>13</v>
      </c>
      <c r="H17252" s="14" t="s">
        <v>56</v>
      </c>
      <c r="I17252" s="12">
        <v>32.0</v>
      </c>
      <c r="J17252" s="15" t="str">
        <f t="shared" si="1"/>
        <v>Relevant</v>
      </c>
    </row>
    <row r="17253" ht="22.5" customHeight="1">
      <c r="A17253" s="9" t="s">
        <v>47043</v>
      </c>
      <c r="B17253" s="10">
        <v>45441.4090162037</v>
      </c>
      <c r="C17253" s="11" t="s">
        <v>47044</v>
      </c>
      <c r="D17253" s="12">
        <v>5.0</v>
      </c>
      <c r="E17253" s="10" t="s">
        <v>21</v>
      </c>
      <c r="F17253" s="12">
        <v>2024.0</v>
      </c>
      <c r="G17253" s="13" t="s">
        <v>13</v>
      </c>
      <c r="H17253" s="14" t="s">
        <v>47045</v>
      </c>
      <c r="I17253" s="12">
        <v>1279.0</v>
      </c>
      <c r="J17253" s="15" t="str">
        <f t="shared" si="1"/>
        <v>Irrelevant</v>
      </c>
    </row>
    <row r="17254" ht="22.5" customHeight="1">
      <c r="A17254" s="9" t="s">
        <v>47046</v>
      </c>
      <c r="B17254" s="10">
        <v>45596.76314814815</v>
      </c>
      <c r="C17254" s="11" t="s">
        <v>47047</v>
      </c>
      <c r="D17254" s="12">
        <v>10.0</v>
      </c>
      <c r="E17254" s="10" t="s">
        <v>42</v>
      </c>
      <c r="F17254" s="12">
        <v>2024.0</v>
      </c>
      <c r="G17254" s="13" t="s">
        <v>13</v>
      </c>
      <c r="H17254" s="14" t="s">
        <v>124</v>
      </c>
      <c r="I17254" s="12">
        <v>497.0</v>
      </c>
      <c r="J17254" s="15" t="str">
        <f t="shared" si="1"/>
        <v>Relevant</v>
      </c>
    </row>
    <row r="17255" ht="22.5" customHeight="1">
      <c r="A17255" s="9" t="s">
        <v>47048</v>
      </c>
      <c r="B17255" s="10">
        <v>45488.866647800925</v>
      </c>
      <c r="C17255" s="11" t="s">
        <v>47049</v>
      </c>
      <c r="D17255" s="12">
        <v>7.0</v>
      </c>
      <c r="E17255" s="10" t="s">
        <v>55</v>
      </c>
      <c r="F17255" s="12">
        <v>2024.0</v>
      </c>
      <c r="G17255" s="13" t="s">
        <v>47050</v>
      </c>
      <c r="H17255" s="14" t="s">
        <v>47051</v>
      </c>
      <c r="I17255" s="12">
        <v>7126279.0</v>
      </c>
      <c r="J17255" s="15" t="str">
        <f t="shared" si="1"/>
        <v>Irrelevant</v>
      </c>
    </row>
    <row r="17256" ht="22.5" customHeight="1">
      <c r="A17256" s="9" t="s">
        <v>47052</v>
      </c>
      <c r="B17256" s="10">
        <v>45697.467152777775</v>
      </c>
      <c r="C17256" s="11" t="s">
        <v>47053</v>
      </c>
      <c r="D17256" s="12">
        <v>2.0</v>
      </c>
      <c r="E17256" s="10" t="s">
        <v>12</v>
      </c>
      <c r="F17256" s="12">
        <v>2025.0</v>
      </c>
      <c r="G17256" s="13" t="s">
        <v>13</v>
      </c>
      <c r="H17256" s="14" t="s">
        <v>1264</v>
      </c>
      <c r="I17256" s="12">
        <v>1341.0</v>
      </c>
      <c r="J17256" s="15" t="str">
        <f t="shared" si="1"/>
        <v>Relevant</v>
      </c>
    </row>
    <row r="17257" ht="22.5" customHeight="1">
      <c r="A17257" s="9" t="s">
        <v>47054</v>
      </c>
      <c r="B17257" s="10">
        <v>45610.439050925925</v>
      </c>
      <c r="C17257" s="11" t="s">
        <v>47055</v>
      </c>
      <c r="D17257" s="12">
        <v>11.0</v>
      </c>
      <c r="E17257" s="10" t="s">
        <v>17</v>
      </c>
      <c r="F17257" s="12">
        <v>2024.0</v>
      </c>
      <c r="G17257" s="13" t="s">
        <v>47056</v>
      </c>
      <c r="H17257" s="14" t="s">
        <v>47057</v>
      </c>
      <c r="I17257" s="12">
        <v>2008062.0</v>
      </c>
      <c r="J17257" s="15" t="str">
        <f t="shared" si="1"/>
        <v>Relevant</v>
      </c>
    </row>
    <row r="17258" ht="22.5" customHeight="1">
      <c r="A17258" s="9" t="s">
        <v>47058</v>
      </c>
      <c r="B17258" s="10">
        <v>45587.51783564815</v>
      </c>
      <c r="C17258" s="11" t="s">
        <v>47059</v>
      </c>
      <c r="D17258" s="12">
        <v>10.0</v>
      </c>
      <c r="E17258" s="10" t="s">
        <v>42</v>
      </c>
      <c r="F17258" s="12">
        <v>2024.0</v>
      </c>
      <c r="G17258" s="13" t="s">
        <v>47060</v>
      </c>
      <c r="H17258" s="14" t="s">
        <v>47061</v>
      </c>
      <c r="I17258" s="12">
        <v>3241121.0</v>
      </c>
      <c r="J17258" s="15" t="str">
        <f t="shared" si="1"/>
        <v>Relevant</v>
      </c>
    </row>
    <row r="17259" ht="22.5" customHeight="1">
      <c r="A17259" s="9" t="s">
        <v>47062</v>
      </c>
      <c r="B17259" s="10">
        <v>45593.67319444445</v>
      </c>
      <c r="C17259" s="11" t="s">
        <v>47063</v>
      </c>
      <c r="D17259" s="12">
        <v>10.0</v>
      </c>
      <c r="E17259" s="10" t="s">
        <v>42</v>
      </c>
      <c r="F17259" s="12">
        <v>2024.0</v>
      </c>
      <c r="G17259" s="13" t="s">
        <v>47064</v>
      </c>
      <c r="H17259" s="14" t="str">
        <f>IFERROR(__xludf.DUMMYFUNCTION("TRIM(REGEXREPLACE(GOOGLETRANSLATE(G17259,""auto"",""en""),""(?i)\b(RT|QT)\s*@?\w*:?\s*|https?://\S+|@\w+|#\w+|[^\x00-\x7F]|[^\w\s]"",""""))"),"Delhi pollution Deadly threat or a way out")</f>
        <v>Delhi pollution Deadly threat or a way out</v>
      </c>
      <c r="I17259" s="12">
        <v>0.0</v>
      </c>
      <c r="J17259" s="15" t="str">
        <f t="shared" si="1"/>
        <v>Relevant</v>
      </c>
    </row>
    <row r="17260" ht="22.5" customHeight="1">
      <c r="A17260" s="9" t="s">
        <v>47065</v>
      </c>
      <c r="B17260" s="10">
        <v>45696.82129629629</v>
      </c>
      <c r="C17260" s="11" t="s">
        <v>47066</v>
      </c>
      <c r="D17260" s="12">
        <v>2.0</v>
      </c>
      <c r="E17260" s="10" t="s">
        <v>12</v>
      </c>
      <c r="F17260" s="12">
        <v>2025.0</v>
      </c>
      <c r="G17260" s="13" t="s">
        <v>13</v>
      </c>
      <c r="H17260" s="14" t="s">
        <v>14</v>
      </c>
      <c r="I17260" s="12">
        <v>445.0</v>
      </c>
      <c r="J17260" s="15" t="str">
        <f t="shared" si="1"/>
        <v>Relevant</v>
      </c>
    </row>
    <row r="17261" ht="22.5" customHeight="1">
      <c r="A17261" s="9" t="s">
        <v>47067</v>
      </c>
      <c r="B17261" s="10">
        <v>45696.904710648145</v>
      </c>
      <c r="C17261" s="11" t="s">
        <v>47068</v>
      </c>
      <c r="D17261" s="12">
        <v>2.0</v>
      </c>
      <c r="E17261" s="10" t="s">
        <v>12</v>
      </c>
      <c r="F17261" s="12">
        <v>2025.0</v>
      </c>
      <c r="G17261" s="13" t="s">
        <v>13</v>
      </c>
      <c r="H17261" s="14" t="s">
        <v>2923</v>
      </c>
      <c r="I17261" s="12">
        <v>52.0</v>
      </c>
      <c r="J17261" s="15" t="str">
        <f t="shared" si="1"/>
        <v>Relevant</v>
      </c>
    </row>
    <row r="17262" ht="22.5" customHeight="1">
      <c r="A17262" s="9" t="s">
        <v>47069</v>
      </c>
      <c r="B17262" s="10">
        <v>45609.766238425924</v>
      </c>
      <c r="C17262" s="11" t="s">
        <v>47070</v>
      </c>
      <c r="D17262" s="12">
        <v>11.0</v>
      </c>
      <c r="E17262" s="10" t="s">
        <v>17</v>
      </c>
      <c r="F17262" s="12">
        <v>2024.0</v>
      </c>
      <c r="G17262" s="13" t="s">
        <v>13</v>
      </c>
      <c r="H17262" s="14" t="s">
        <v>1877</v>
      </c>
      <c r="I17262" s="12">
        <v>1043.0</v>
      </c>
      <c r="J17262" s="15" t="str">
        <f t="shared" si="1"/>
        <v>Irrelevant</v>
      </c>
    </row>
    <row r="17263" ht="22.5" customHeight="1">
      <c r="A17263" s="9" t="s">
        <v>47071</v>
      </c>
      <c r="B17263" s="10">
        <v>45472.902719907404</v>
      </c>
      <c r="C17263" s="11" t="s">
        <v>12514</v>
      </c>
      <c r="D17263" s="12">
        <v>6.0</v>
      </c>
      <c r="E17263" s="10" t="s">
        <v>34</v>
      </c>
      <c r="F17263" s="12">
        <v>2024.0</v>
      </c>
      <c r="G17263" s="13" t="s">
        <v>13</v>
      </c>
      <c r="H17263" s="14" t="s">
        <v>56</v>
      </c>
      <c r="I17263" s="12">
        <v>260.0</v>
      </c>
      <c r="J17263" s="15" t="str">
        <f t="shared" si="1"/>
        <v>Relevant</v>
      </c>
    </row>
    <row r="17264" ht="22.5" customHeight="1">
      <c r="A17264" s="9" t="s">
        <v>47072</v>
      </c>
      <c r="B17264" s="10">
        <v>45564.31346064815</v>
      </c>
      <c r="C17264" s="11" t="s">
        <v>7219</v>
      </c>
      <c r="D17264" s="12">
        <v>9.0</v>
      </c>
      <c r="E17264" s="10" t="s">
        <v>114</v>
      </c>
      <c r="F17264" s="12">
        <v>2024.0</v>
      </c>
      <c r="G17264" s="13" t="s">
        <v>20530</v>
      </c>
      <c r="H17264" s="14" t="s">
        <v>47073</v>
      </c>
      <c r="I17264" s="12">
        <v>253820.0</v>
      </c>
      <c r="J17264" s="15" t="str">
        <f t="shared" si="1"/>
        <v>Irrelevant</v>
      </c>
    </row>
    <row r="17265" ht="22.5" customHeight="1">
      <c r="A17265" s="9" t="s">
        <v>47074</v>
      </c>
      <c r="B17265" s="10">
        <v>45559.42113425926</v>
      </c>
      <c r="C17265" s="11" t="s">
        <v>47075</v>
      </c>
      <c r="D17265" s="12">
        <v>9.0</v>
      </c>
      <c r="E17265" s="10" t="s">
        <v>114</v>
      </c>
      <c r="F17265" s="12">
        <v>2024.0</v>
      </c>
      <c r="G17265" s="13" t="s">
        <v>47076</v>
      </c>
      <c r="H17265" s="14" t="s">
        <v>47077</v>
      </c>
      <c r="I17265" s="12">
        <v>916289.0</v>
      </c>
      <c r="J17265" s="15" t="str">
        <f t="shared" si="1"/>
        <v>Irrelevant</v>
      </c>
    </row>
    <row r="17266" ht="22.5" customHeight="1">
      <c r="A17266" s="9" t="s">
        <v>47078</v>
      </c>
      <c r="B17266" s="10">
        <v>45472.72640907407</v>
      </c>
      <c r="C17266" s="11" t="s">
        <v>30456</v>
      </c>
      <c r="D17266" s="12">
        <v>6.0</v>
      </c>
      <c r="E17266" s="10" t="s">
        <v>34</v>
      </c>
      <c r="F17266" s="12">
        <v>2024.0</v>
      </c>
      <c r="G17266" s="13" t="s">
        <v>47079</v>
      </c>
      <c r="H17266" s="14" t="s">
        <v>47080</v>
      </c>
      <c r="I17266" s="12">
        <v>1.0442369E7</v>
      </c>
      <c r="J17266" s="15" t="str">
        <f t="shared" si="1"/>
        <v>Irrelevant</v>
      </c>
    </row>
    <row r="17267" ht="22.5" customHeight="1">
      <c r="A17267" s="9" t="s">
        <v>47081</v>
      </c>
      <c r="B17267" s="10">
        <v>45584.971700636575</v>
      </c>
      <c r="C17267" s="11" t="s">
        <v>47082</v>
      </c>
      <c r="D17267" s="12">
        <v>10.0</v>
      </c>
      <c r="E17267" s="10" t="s">
        <v>42</v>
      </c>
      <c r="F17267" s="12">
        <v>2024.0</v>
      </c>
      <c r="G17267" s="13" t="s">
        <v>47083</v>
      </c>
      <c r="H17267" s="14" t="s">
        <v>47084</v>
      </c>
      <c r="I17267" s="12">
        <v>7850902.0</v>
      </c>
      <c r="J17267" s="15" t="str">
        <f t="shared" si="1"/>
        <v>Relevant</v>
      </c>
    </row>
    <row r="17268" ht="22.5" customHeight="1">
      <c r="A17268" s="9" t="s">
        <v>47085</v>
      </c>
      <c r="B17268" s="10">
        <v>45592.59133101852</v>
      </c>
      <c r="C17268" s="11" t="s">
        <v>47086</v>
      </c>
      <c r="D17268" s="12">
        <v>10.0</v>
      </c>
      <c r="E17268" s="10" t="s">
        <v>42</v>
      </c>
      <c r="F17268" s="12">
        <v>2024.0</v>
      </c>
      <c r="G17268" s="13" t="s">
        <v>13</v>
      </c>
      <c r="H17268" s="14" t="s">
        <v>97</v>
      </c>
      <c r="I17268" s="12">
        <v>60.0</v>
      </c>
      <c r="J17268" s="15" t="str">
        <f t="shared" si="1"/>
        <v>Relevant</v>
      </c>
    </row>
    <row r="17269" ht="22.5" customHeight="1">
      <c r="A17269" s="9" t="s">
        <v>47087</v>
      </c>
      <c r="B17269" s="10">
        <v>45592.06431712963</v>
      </c>
      <c r="C17269" s="11" t="s">
        <v>47088</v>
      </c>
      <c r="D17269" s="12">
        <v>10.0</v>
      </c>
      <c r="E17269" s="10" t="s">
        <v>42</v>
      </c>
      <c r="F17269" s="12">
        <v>2024.0</v>
      </c>
      <c r="G17269" s="13" t="s">
        <v>13</v>
      </c>
      <c r="H17269" s="14" t="s">
        <v>47089</v>
      </c>
      <c r="I17269" s="12">
        <v>300.0</v>
      </c>
      <c r="J17269" s="15" t="str">
        <f t="shared" si="1"/>
        <v>Irrelevant</v>
      </c>
    </row>
    <row r="17270" ht="22.5" customHeight="1">
      <c r="A17270" s="9" t="s">
        <v>47090</v>
      </c>
      <c r="B17270" s="10">
        <v>45597.971979166665</v>
      </c>
      <c r="C17270" s="11" t="s">
        <v>47091</v>
      </c>
      <c r="D17270" s="12">
        <v>11.0</v>
      </c>
      <c r="E17270" s="10" t="s">
        <v>17</v>
      </c>
      <c r="F17270" s="12">
        <v>2024.0</v>
      </c>
      <c r="G17270" s="13" t="s">
        <v>13</v>
      </c>
      <c r="H17270" s="14" t="s">
        <v>47092</v>
      </c>
      <c r="I17270" s="12">
        <v>10762.0</v>
      </c>
      <c r="J17270" s="15" t="str">
        <f t="shared" si="1"/>
        <v>Relevant</v>
      </c>
    </row>
    <row r="17271" ht="22.5" customHeight="1">
      <c r="A17271" s="9" t="s">
        <v>47093</v>
      </c>
      <c r="B17271" s="10">
        <v>45592.875706018516</v>
      </c>
      <c r="C17271" s="11" t="s">
        <v>16831</v>
      </c>
      <c r="D17271" s="12">
        <v>10.0</v>
      </c>
      <c r="E17271" s="10" t="s">
        <v>42</v>
      </c>
      <c r="F17271" s="12">
        <v>2024.0</v>
      </c>
      <c r="G17271" s="13" t="s">
        <v>13</v>
      </c>
      <c r="H17271" s="14" t="s">
        <v>97</v>
      </c>
      <c r="I17271" s="12">
        <v>916.0</v>
      </c>
      <c r="J17271" s="15" t="str">
        <f t="shared" si="1"/>
        <v>Relevant</v>
      </c>
    </row>
    <row r="17272" ht="22.5" customHeight="1">
      <c r="A17272" s="9" t="s">
        <v>47094</v>
      </c>
      <c r="B17272" s="10">
        <v>45392.58405092593</v>
      </c>
      <c r="C17272" s="11" t="s">
        <v>47095</v>
      </c>
      <c r="D17272" s="12">
        <v>4.0</v>
      </c>
      <c r="E17272" s="10" t="s">
        <v>274</v>
      </c>
      <c r="F17272" s="12">
        <v>2024.0</v>
      </c>
      <c r="G17272" s="13" t="s">
        <v>13</v>
      </c>
      <c r="H17272" s="14" t="s">
        <v>47096</v>
      </c>
      <c r="I17272" s="12">
        <v>4546.0</v>
      </c>
      <c r="J17272" s="15" t="str">
        <f t="shared" si="1"/>
        <v>Relevant</v>
      </c>
    </row>
    <row r="17273" ht="22.5" customHeight="1">
      <c r="A17273" s="9" t="s">
        <v>47097</v>
      </c>
      <c r="B17273" s="10">
        <v>45614.54724896991</v>
      </c>
      <c r="C17273" s="11" t="s">
        <v>47098</v>
      </c>
      <c r="D17273" s="12">
        <v>11.0</v>
      </c>
      <c r="E17273" s="10" t="s">
        <v>17</v>
      </c>
      <c r="F17273" s="12">
        <v>2024.0</v>
      </c>
      <c r="G17273" s="13" t="s">
        <v>47099</v>
      </c>
      <c r="H17273" s="14" t="s">
        <v>47100</v>
      </c>
      <c r="I17273" s="12">
        <v>1.8830927E7</v>
      </c>
      <c r="J17273" s="15" t="str">
        <f t="shared" si="1"/>
        <v>Relevant</v>
      </c>
    </row>
    <row r="17274" ht="22.5" customHeight="1">
      <c r="A17274" s="9" t="s">
        <v>47101</v>
      </c>
      <c r="B17274" s="10">
        <v>45615.664988425924</v>
      </c>
      <c r="C17274" s="11" t="s">
        <v>47102</v>
      </c>
      <c r="D17274" s="12">
        <v>11.0</v>
      </c>
      <c r="E17274" s="10" t="s">
        <v>17</v>
      </c>
      <c r="F17274" s="12">
        <v>2024.0</v>
      </c>
      <c r="G17274" s="13" t="s">
        <v>13</v>
      </c>
      <c r="H17274" s="14" t="s">
        <v>31</v>
      </c>
      <c r="I17274" s="12">
        <v>10.0</v>
      </c>
      <c r="J17274" s="15" t="str">
        <f t="shared" si="1"/>
        <v>Relevant</v>
      </c>
    </row>
    <row r="17275" ht="22.5" customHeight="1">
      <c r="A17275" s="9" t="s">
        <v>47103</v>
      </c>
      <c r="B17275" s="10">
        <v>45615.45001552083</v>
      </c>
      <c r="C17275" s="11" t="s">
        <v>27182</v>
      </c>
      <c r="D17275" s="12">
        <v>11.0</v>
      </c>
      <c r="E17275" s="10" t="s">
        <v>17</v>
      </c>
      <c r="F17275" s="12">
        <v>2024.0</v>
      </c>
      <c r="G17275" s="13" t="s">
        <v>47104</v>
      </c>
      <c r="H17275" s="14" t="s">
        <v>47105</v>
      </c>
      <c r="I17275" s="12">
        <v>424.0</v>
      </c>
      <c r="J17275" s="15" t="str">
        <f t="shared" si="1"/>
        <v>Relevant</v>
      </c>
    </row>
    <row r="17276" ht="22.5" customHeight="1">
      <c r="A17276" s="9" t="s">
        <v>47106</v>
      </c>
      <c r="B17276" s="10">
        <v>45532.94746527778</v>
      </c>
      <c r="C17276" s="11" t="s">
        <v>18096</v>
      </c>
      <c r="D17276" s="12">
        <v>8.0</v>
      </c>
      <c r="E17276" s="10" t="s">
        <v>167</v>
      </c>
      <c r="F17276" s="12">
        <v>2024.0</v>
      </c>
      <c r="G17276" s="13" t="s">
        <v>13</v>
      </c>
      <c r="H17276" s="14" t="s">
        <v>348</v>
      </c>
      <c r="I17276" s="12">
        <v>184.0</v>
      </c>
      <c r="J17276" s="15" t="str">
        <f t="shared" si="1"/>
        <v>Relevant</v>
      </c>
    </row>
    <row r="17277" ht="22.5" customHeight="1">
      <c r="A17277" s="9" t="s">
        <v>47107</v>
      </c>
      <c r="B17277" s="10">
        <v>45462.92223379629</v>
      </c>
      <c r="C17277" s="11" t="s">
        <v>47108</v>
      </c>
      <c r="D17277" s="12">
        <v>6.0</v>
      </c>
      <c r="E17277" s="10" t="s">
        <v>34</v>
      </c>
      <c r="F17277" s="12">
        <v>2024.0</v>
      </c>
      <c r="G17277" s="13" t="s">
        <v>13</v>
      </c>
      <c r="H17277" s="14" t="s">
        <v>23191</v>
      </c>
      <c r="I17277" s="12">
        <v>291.0</v>
      </c>
      <c r="J17277" s="15" t="str">
        <f t="shared" si="1"/>
        <v>Relevant</v>
      </c>
    </row>
    <row r="17278" ht="22.5" customHeight="1">
      <c r="A17278" s="9" t="s">
        <v>47109</v>
      </c>
      <c r="B17278" s="10">
        <v>45606.68173611111</v>
      </c>
      <c r="C17278" s="11" t="s">
        <v>47110</v>
      </c>
      <c r="D17278" s="12">
        <v>11.0</v>
      </c>
      <c r="E17278" s="10" t="s">
        <v>17</v>
      </c>
      <c r="F17278" s="12">
        <v>2024.0</v>
      </c>
      <c r="G17278" s="13" t="s">
        <v>13</v>
      </c>
      <c r="H17278" s="14" t="s">
        <v>100</v>
      </c>
      <c r="I17278" s="12">
        <v>705.0</v>
      </c>
      <c r="J17278" s="15" t="str">
        <f t="shared" si="1"/>
        <v>Relevant</v>
      </c>
    </row>
    <row r="17279" ht="22.5" customHeight="1">
      <c r="A17279" s="9" t="s">
        <v>47111</v>
      </c>
      <c r="B17279" s="10">
        <v>45419.908634259256</v>
      </c>
      <c r="C17279" s="11" t="s">
        <v>47112</v>
      </c>
      <c r="D17279" s="12">
        <v>5.0</v>
      </c>
      <c r="E17279" s="10" t="s">
        <v>21</v>
      </c>
      <c r="F17279" s="12">
        <v>2024.0</v>
      </c>
      <c r="G17279" s="13" t="s">
        <v>47113</v>
      </c>
      <c r="H17279" s="14" t="s">
        <v>47114</v>
      </c>
      <c r="I17279" s="12">
        <v>76484.0</v>
      </c>
      <c r="J17279" s="15" t="str">
        <f t="shared" si="1"/>
        <v>Relevant</v>
      </c>
    </row>
    <row r="17280" ht="22.5" customHeight="1">
      <c r="A17280" s="9" t="s">
        <v>47115</v>
      </c>
      <c r="B17280" s="10">
        <v>45404.75512731481</v>
      </c>
      <c r="C17280" s="11" t="s">
        <v>47116</v>
      </c>
      <c r="D17280" s="12">
        <v>4.0</v>
      </c>
      <c r="E17280" s="10" t="s">
        <v>274</v>
      </c>
      <c r="F17280" s="12">
        <v>2024.0</v>
      </c>
      <c r="G17280" s="13" t="s">
        <v>13</v>
      </c>
      <c r="H17280" s="14" t="s">
        <v>14900</v>
      </c>
      <c r="I17280" s="12">
        <v>808.0</v>
      </c>
      <c r="J17280" s="15" t="str">
        <f t="shared" si="1"/>
        <v>Relevant</v>
      </c>
    </row>
    <row r="17281" ht="22.5" customHeight="1">
      <c r="A17281" s="9" t="s">
        <v>47117</v>
      </c>
      <c r="B17281" s="10">
        <v>45650.12401620371</v>
      </c>
      <c r="C17281" s="11" t="s">
        <v>47118</v>
      </c>
      <c r="D17281" s="12">
        <v>12.0</v>
      </c>
      <c r="E17281" s="10" t="s">
        <v>26</v>
      </c>
      <c r="F17281" s="12">
        <v>2024.0</v>
      </c>
      <c r="G17281" s="13" t="s">
        <v>13</v>
      </c>
      <c r="H17281" s="14" t="s">
        <v>14125</v>
      </c>
      <c r="I17281" s="12">
        <v>584.0</v>
      </c>
      <c r="J17281" s="15" t="str">
        <f t="shared" si="1"/>
        <v>Relevant</v>
      </c>
    </row>
    <row r="17282" ht="22.5" customHeight="1">
      <c r="A17282" s="9" t="s">
        <v>47119</v>
      </c>
      <c r="B17282" s="10">
        <v>45674.76012731482</v>
      </c>
      <c r="C17282" s="11" t="s">
        <v>47120</v>
      </c>
      <c r="D17282" s="12">
        <v>1.0</v>
      </c>
      <c r="E17282" s="10" t="s">
        <v>70</v>
      </c>
      <c r="F17282" s="12">
        <v>2025.0</v>
      </c>
      <c r="G17282" s="13" t="s">
        <v>13</v>
      </c>
      <c r="H17282" s="14" t="s">
        <v>47121</v>
      </c>
      <c r="I17282" s="12">
        <v>5.0</v>
      </c>
      <c r="J17282" s="15" t="str">
        <f t="shared" si="1"/>
        <v>Relevant</v>
      </c>
    </row>
    <row r="17283" ht="22.5" customHeight="1">
      <c r="A17283" s="9" t="s">
        <v>47122</v>
      </c>
      <c r="B17283" s="10">
        <v>45630.40246527778</v>
      </c>
      <c r="C17283" s="11" t="s">
        <v>47123</v>
      </c>
      <c r="D17283" s="12">
        <v>12.0</v>
      </c>
      <c r="E17283" s="10" t="s">
        <v>26</v>
      </c>
      <c r="F17283" s="12">
        <v>2024.0</v>
      </c>
      <c r="G17283" s="13" t="s">
        <v>13</v>
      </c>
      <c r="H17283" s="14" t="s">
        <v>3394</v>
      </c>
      <c r="I17283" s="12">
        <v>183.0</v>
      </c>
      <c r="J17283" s="15" t="str">
        <f t="shared" si="1"/>
        <v>Relevant</v>
      </c>
    </row>
    <row r="17284" ht="22.5" customHeight="1">
      <c r="A17284" s="9" t="s">
        <v>47124</v>
      </c>
      <c r="B17284" s="10">
        <v>45590.68587962963</v>
      </c>
      <c r="C17284" s="11" t="s">
        <v>23244</v>
      </c>
      <c r="D17284" s="12">
        <v>10.0</v>
      </c>
      <c r="E17284" s="10" t="s">
        <v>42</v>
      </c>
      <c r="F17284" s="12">
        <v>2024.0</v>
      </c>
      <c r="G17284" s="13" t="s">
        <v>13</v>
      </c>
      <c r="H17284" s="14" t="s">
        <v>338</v>
      </c>
      <c r="I17284" s="12">
        <v>50.0</v>
      </c>
      <c r="J17284" s="15" t="str">
        <f t="shared" si="1"/>
        <v>Relevant</v>
      </c>
    </row>
    <row r="17285" ht="22.5" customHeight="1">
      <c r="A17285" s="9" t="s">
        <v>47125</v>
      </c>
      <c r="B17285" s="10">
        <v>45623.49730324074</v>
      </c>
      <c r="C17285" s="11" t="s">
        <v>47126</v>
      </c>
      <c r="D17285" s="12">
        <v>11.0</v>
      </c>
      <c r="E17285" s="10" t="s">
        <v>17</v>
      </c>
      <c r="F17285" s="12">
        <v>2024.0</v>
      </c>
      <c r="G17285" s="13" t="s">
        <v>13</v>
      </c>
      <c r="H17285" s="14" t="s">
        <v>220</v>
      </c>
      <c r="I17285" s="12">
        <v>803.0</v>
      </c>
      <c r="J17285" s="15" t="str">
        <f t="shared" si="1"/>
        <v>Relevant</v>
      </c>
    </row>
    <row r="17286" ht="22.5" customHeight="1">
      <c r="A17286" s="9" t="s">
        <v>47127</v>
      </c>
      <c r="B17286" s="10">
        <v>45492.98903935185</v>
      </c>
      <c r="C17286" s="11" t="s">
        <v>47128</v>
      </c>
      <c r="D17286" s="12">
        <v>7.0</v>
      </c>
      <c r="E17286" s="10" t="s">
        <v>55</v>
      </c>
      <c r="F17286" s="12">
        <v>2024.0</v>
      </c>
      <c r="G17286" s="13" t="s">
        <v>13</v>
      </c>
      <c r="H17286" s="14" t="s">
        <v>214</v>
      </c>
      <c r="I17286" s="12">
        <v>810.0</v>
      </c>
      <c r="J17286" s="15" t="str">
        <f t="shared" si="1"/>
        <v>Relevant</v>
      </c>
    </row>
    <row r="17287" ht="22.5" customHeight="1">
      <c r="A17287" s="9" t="s">
        <v>47129</v>
      </c>
      <c r="B17287" s="10">
        <v>45659.744166666664</v>
      </c>
      <c r="C17287" s="11" t="s">
        <v>47130</v>
      </c>
      <c r="D17287" s="12">
        <v>1.0</v>
      </c>
      <c r="E17287" s="10" t="s">
        <v>70</v>
      </c>
      <c r="F17287" s="12">
        <v>2025.0</v>
      </c>
      <c r="G17287" s="13" t="s">
        <v>13</v>
      </c>
      <c r="H17287" s="14" t="s">
        <v>34927</v>
      </c>
      <c r="I17287" s="12">
        <v>14.0</v>
      </c>
      <c r="J17287" s="15" t="str">
        <f t="shared" si="1"/>
        <v>Relevant</v>
      </c>
    </row>
    <row r="17288" ht="22.5" customHeight="1">
      <c r="A17288" s="9" t="s">
        <v>47131</v>
      </c>
      <c r="B17288" s="10">
        <v>45604.32638888889</v>
      </c>
      <c r="C17288" s="11" t="s">
        <v>13811</v>
      </c>
      <c r="D17288" s="12">
        <v>11.0</v>
      </c>
      <c r="E17288" s="10" t="s">
        <v>17</v>
      </c>
      <c r="F17288" s="12">
        <v>2024.0</v>
      </c>
      <c r="G17288" s="13" t="s">
        <v>47132</v>
      </c>
      <c r="H17288" s="14" t="s">
        <v>47133</v>
      </c>
      <c r="I17288" s="12">
        <v>1.5232462E7</v>
      </c>
      <c r="J17288" s="15" t="str">
        <f t="shared" si="1"/>
        <v>Relevant</v>
      </c>
    </row>
    <row r="17289" ht="22.5" customHeight="1">
      <c r="A17289" s="9" t="s">
        <v>47134</v>
      </c>
      <c r="B17289" s="10">
        <v>45615.945914351854</v>
      </c>
      <c r="C17289" s="11" t="s">
        <v>47135</v>
      </c>
      <c r="D17289" s="12">
        <v>11.0</v>
      </c>
      <c r="E17289" s="10" t="s">
        <v>17</v>
      </c>
      <c r="F17289" s="12">
        <v>2024.0</v>
      </c>
      <c r="G17289" s="13" t="s">
        <v>47136</v>
      </c>
      <c r="H17289" s="14" t="s">
        <v>47137</v>
      </c>
      <c r="I17289" s="12">
        <v>163775.0</v>
      </c>
      <c r="J17289" s="15" t="str">
        <f t="shared" si="1"/>
        <v>Relevant</v>
      </c>
    </row>
    <row r="17290" ht="22.5" customHeight="1">
      <c r="A17290" s="9" t="s">
        <v>47138</v>
      </c>
      <c r="B17290" s="10">
        <v>45674.34201388889</v>
      </c>
      <c r="C17290" s="11" t="s">
        <v>47139</v>
      </c>
      <c r="D17290" s="12">
        <v>1.0</v>
      </c>
      <c r="E17290" s="10" t="s">
        <v>70</v>
      </c>
      <c r="F17290" s="12">
        <v>2025.0</v>
      </c>
      <c r="G17290" s="13" t="s">
        <v>13</v>
      </c>
      <c r="H17290" s="14" t="s">
        <v>1447</v>
      </c>
      <c r="I17290" s="12">
        <v>795.0</v>
      </c>
      <c r="J17290" s="15" t="str">
        <f t="shared" si="1"/>
        <v>Relevant</v>
      </c>
    </row>
    <row r="17291" ht="22.5" customHeight="1">
      <c r="A17291" s="9" t="s">
        <v>47140</v>
      </c>
      <c r="B17291" s="10">
        <v>45582.01446759259</v>
      </c>
      <c r="C17291" s="11" t="s">
        <v>47141</v>
      </c>
      <c r="D17291" s="12">
        <v>10.0</v>
      </c>
      <c r="E17291" s="10" t="s">
        <v>42</v>
      </c>
      <c r="F17291" s="12">
        <v>2024.0</v>
      </c>
      <c r="G17291" s="13" t="s">
        <v>47142</v>
      </c>
      <c r="H17291" s="14" t="s">
        <v>47143</v>
      </c>
      <c r="I17291" s="12">
        <v>9292977.0</v>
      </c>
      <c r="J17291" s="15" t="str">
        <f t="shared" si="1"/>
        <v>Irrelevant</v>
      </c>
    </row>
    <row r="17292" ht="22.5" customHeight="1">
      <c r="A17292" s="9" t="s">
        <v>47144</v>
      </c>
      <c r="B17292" s="10">
        <v>45732.838275462964</v>
      </c>
      <c r="C17292" s="11" t="s">
        <v>47145</v>
      </c>
      <c r="D17292" s="12">
        <v>3.0</v>
      </c>
      <c r="E17292" s="10" t="s">
        <v>59</v>
      </c>
      <c r="F17292" s="12">
        <v>2025.0</v>
      </c>
      <c r="G17292" s="13" t="s">
        <v>13</v>
      </c>
      <c r="H17292" s="14" t="s">
        <v>27008</v>
      </c>
      <c r="I17292" s="12">
        <v>607.0</v>
      </c>
      <c r="J17292" s="15" t="str">
        <f t="shared" si="1"/>
        <v>Irrelevant</v>
      </c>
    </row>
    <row r="17293" ht="22.5" customHeight="1">
      <c r="A17293" s="9" t="s">
        <v>47146</v>
      </c>
      <c r="B17293" s="10">
        <v>45619.27990740741</v>
      </c>
      <c r="C17293" s="11" t="s">
        <v>47147</v>
      </c>
      <c r="D17293" s="12">
        <v>11.0</v>
      </c>
      <c r="E17293" s="10" t="s">
        <v>17</v>
      </c>
      <c r="F17293" s="12">
        <v>2024.0</v>
      </c>
      <c r="G17293" s="13" t="s">
        <v>47148</v>
      </c>
      <c r="H17293" s="14" t="s">
        <v>47149</v>
      </c>
      <c r="I17293" s="12">
        <v>1.8830927E7</v>
      </c>
      <c r="J17293" s="15" t="str">
        <f t="shared" si="1"/>
        <v>Irrelevant</v>
      </c>
    </row>
    <row r="17294" ht="22.5" customHeight="1">
      <c r="A17294" s="9" t="s">
        <v>47150</v>
      </c>
      <c r="B17294" s="10">
        <v>45697.03839120371</v>
      </c>
      <c r="C17294" s="11" t="s">
        <v>47151</v>
      </c>
      <c r="D17294" s="12">
        <v>2.0</v>
      </c>
      <c r="E17294" s="10" t="s">
        <v>12</v>
      </c>
      <c r="F17294" s="12">
        <v>2025.0</v>
      </c>
      <c r="G17294" s="13" t="s">
        <v>13</v>
      </c>
      <c r="H17294" s="14" t="s">
        <v>14</v>
      </c>
      <c r="I17294" s="12">
        <v>338.0</v>
      </c>
      <c r="J17294" s="15" t="str">
        <f t="shared" si="1"/>
        <v>Relevant</v>
      </c>
    </row>
    <row r="17295" ht="22.5" customHeight="1">
      <c r="A17295" s="9" t="s">
        <v>47152</v>
      </c>
      <c r="B17295" s="10">
        <v>45438.485868055555</v>
      </c>
      <c r="C17295" s="11" t="s">
        <v>47153</v>
      </c>
      <c r="D17295" s="12">
        <v>5.0</v>
      </c>
      <c r="E17295" s="10" t="s">
        <v>21</v>
      </c>
      <c r="F17295" s="12">
        <v>2024.0</v>
      </c>
      <c r="G17295" s="13" t="s">
        <v>13</v>
      </c>
      <c r="H17295" s="14" t="s">
        <v>484</v>
      </c>
      <c r="I17295" s="12">
        <v>5501.0</v>
      </c>
      <c r="J17295" s="15" t="str">
        <f t="shared" si="1"/>
        <v>Irrelevant</v>
      </c>
    </row>
    <row r="17296" ht="22.5" customHeight="1">
      <c r="A17296" s="9" t="s">
        <v>47154</v>
      </c>
      <c r="B17296" s="10">
        <v>45592.88013888889</v>
      </c>
      <c r="C17296" s="11" t="s">
        <v>47155</v>
      </c>
      <c r="D17296" s="12">
        <v>10.0</v>
      </c>
      <c r="E17296" s="10" t="s">
        <v>42</v>
      </c>
      <c r="F17296" s="12">
        <v>2024.0</v>
      </c>
      <c r="G17296" s="13" t="s">
        <v>13</v>
      </c>
      <c r="H17296" s="14" t="s">
        <v>338</v>
      </c>
      <c r="I17296" s="12">
        <v>1.0</v>
      </c>
      <c r="J17296" s="15" t="str">
        <f t="shared" si="1"/>
        <v>Relevant</v>
      </c>
    </row>
    <row r="17297" ht="22.5" customHeight="1">
      <c r="A17297" s="9" t="s">
        <v>47156</v>
      </c>
      <c r="B17297" s="10">
        <v>45610.50402777778</v>
      </c>
      <c r="C17297" s="11" t="s">
        <v>47157</v>
      </c>
      <c r="D17297" s="12">
        <v>11.0</v>
      </c>
      <c r="E17297" s="10" t="s">
        <v>17</v>
      </c>
      <c r="F17297" s="12">
        <v>2024.0</v>
      </c>
      <c r="G17297" s="13" t="s">
        <v>47158</v>
      </c>
      <c r="H17297" s="14" t="s">
        <v>47159</v>
      </c>
      <c r="I17297" s="12">
        <v>2972225.0</v>
      </c>
      <c r="J17297" s="15" t="str">
        <f t="shared" si="1"/>
        <v>Relevant</v>
      </c>
    </row>
    <row r="17298" ht="22.5" customHeight="1">
      <c r="A17298" s="9" t="s">
        <v>47160</v>
      </c>
      <c r="B17298" s="10">
        <v>45605.31758101852</v>
      </c>
      <c r="C17298" s="11" t="s">
        <v>47161</v>
      </c>
      <c r="D17298" s="12">
        <v>11.0</v>
      </c>
      <c r="E17298" s="10" t="s">
        <v>17</v>
      </c>
      <c r="F17298" s="12">
        <v>2024.0</v>
      </c>
      <c r="G17298" s="13" t="s">
        <v>13</v>
      </c>
      <c r="H17298" s="14" t="s">
        <v>6339</v>
      </c>
      <c r="I17298" s="12">
        <v>581.0</v>
      </c>
      <c r="J17298" s="15" t="str">
        <f t="shared" si="1"/>
        <v>Relevant</v>
      </c>
    </row>
    <row r="17299" ht="22.5" customHeight="1">
      <c r="A17299" s="9" t="s">
        <v>47162</v>
      </c>
      <c r="B17299" s="10">
        <v>45603.69825231482</v>
      </c>
      <c r="C17299" s="11" t="s">
        <v>47163</v>
      </c>
      <c r="D17299" s="12">
        <v>11.0</v>
      </c>
      <c r="E17299" s="10" t="s">
        <v>17</v>
      </c>
      <c r="F17299" s="12">
        <v>2024.0</v>
      </c>
      <c r="G17299" s="13" t="s">
        <v>13</v>
      </c>
      <c r="H17299" s="14" t="s">
        <v>47164</v>
      </c>
      <c r="I17299" s="12">
        <v>2152952.0</v>
      </c>
      <c r="J17299" s="15" t="str">
        <f t="shared" si="1"/>
        <v>Relevant</v>
      </c>
    </row>
    <row r="17300" ht="22.5" customHeight="1">
      <c r="A17300" s="9" t="s">
        <v>47165</v>
      </c>
      <c r="B17300" s="10">
        <v>45611.35582175926</v>
      </c>
      <c r="C17300" s="11" t="s">
        <v>47166</v>
      </c>
      <c r="D17300" s="12">
        <v>11.0</v>
      </c>
      <c r="E17300" s="10" t="s">
        <v>17</v>
      </c>
      <c r="F17300" s="12">
        <v>2024.0</v>
      </c>
      <c r="G17300" s="13" t="s">
        <v>13</v>
      </c>
      <c r="H17300" s="14" t="s">
        <v>47</v>
      </c>
      <c r="I17300" s="12">
        <v>156.0</v>
      </c>
      <c r="J17300" s="15" t="str">
        <f t="shared" si="1"/>
        <v>Relevant</v>
      </c>
    </row>
    <row r="17301" ht="22.5" customHeight="1">
      <c r="A17301" s="9" t="s">
        <v>47167</v>
      </c>
      <c r="B17301" s="10">
        <v>45609.31549768519</v>
      </c>
      <c r="C17301" s="11" t="s">
        <v>47168</v>
      </c>
      <c r="D17301" s="12">
        <v>11.0</v>
      </c>
      <c r="E17301" s="10" t="s">
        <v>17</v>
      </c>
      <c r="F17301" s="12">
        <v>2024.0</v>
      </c>
      <c r="G17301" s="13" t="s">
        <v>47169</v>
      </c>
      <c r="H17301" s="14" t="str">
        <f>IFERROR(__xludf.DUMMYFUNCTION("TRIM(REGEXREPLACE(GOOGLETRANSLATE(G17301,""auto"",""en""),""(?i)\b(RT|QT)\s*@?\w*:?\s*|https?://\S+|@\w+|#\w+|[^\x00-\x7F]|[^\w\s]"",""""))"),"Rain alert Heavy rain in this state since late night schools forced to close")</f>
        <v>Rain alert Heavy rain in this state since late night schools forced to close</v>
      </c>
      <c r="I17301" s="12">
        <v>1400.0</v>
      </c>
      <c r="J17301" s="15" t="str">
        <f t="shared" si="1"/>
        <v>Irrelevant</v>
      </c>
    </row>
    <row r="17302" ht="22.5" customHeight="1">
      <c r="A17302" s="9" t="s">
        <v>47170</v>
      </c>
      <c r="B17302" s="10">
        <v>45423.01498842592</v>
      </c>
      <c r="C17302" s="11" t="s">
        <v>47171</v>
      </c>
      <c r="D17302" s="12">
        <v>5.0</v>
      </c>
      <c r="E17302" s="10" t="s">
        <v>21</v>
      </c>
      <c r="F17302" s="12">
        <v>2024.0</v>
      </c>
      <c r="G17302" s="13" t="s">
        <v>13</v>
      </c>
      <c r="H17302" s="14" t="s">
        <v>47172</v>
      </c>
      <c r="I17302" s="12">
        <v>799.0</v>
      </c>
      <c r="J17302" s="15" t="str">
        <f t="shared" si="1"/>
        <v>Relevant</v>
      </c>
    </row>
    <row r="17303" ht="22.5" customHeight="1">
      <c r="A17303" s="9" t="s">
        <v>47173</v>
      </c>
      <c r="B17303" s="10">
        <v>45614.74534722222</v>
      </c>
      <c r="C17303" s="11" t="s">
        <v>47174</v>
      </c>
      <c r="D17303" s="12">
        <v>11.0</v>
      </c>
      <c r="E17303" s="10" t="s">
        <v>17</v>
      </c>
      <c r="F17303" s="12">
        <v>2024.0</v>
      </c>
      <c r="G17303" s="13" t="s">
        <v>13</v>
      </c>
      <c r="H17303" s="14" t="s">
        <v>423</v>
      </c>
      <c r="I17303" s="12">
        <v>663.0</v>
      </c>
      <c r="J17303" s="15" t="str">
        <f t="shared" si="1"/>
        <v>Relevant</v>
      </c>
    </row>
    <row r="17304" ht="22.5" customHeight="1">
      <c r="A17304" s="9" t="s">
        <v>47175</v>
      </c>
      <c r="B17304" s="10">
        <v>45604.391909722224</v>
      </c>
      <c r="C17304" s="11" t="s">
        <v>47176</v>
      </c>
      <c r="D17304" s="12">
        <v>11.0</v>
      </c>
      <c r="E17304" s="10" t="s">
        <v>17</v>
      </c>
      <c r="F17304" s="12">
        <v>2024.0</v>
      </c>
      <c r="G17304" s="13" t="s">
        <v>13</v>
      </c>
      <c r="H17304" s="14" t="s">
        <v>18</v>
      </c>
      <c r="I17304" s="12">
        <v>72.0</v>
      </c>
      <c r="J17304" s="15" t="str">
        <f t="shared" si="1"/>
        <v>Irrelevant</v>
      </c>
    </row>
    <row r="17305" ht="22.5" customHeight="1">
      <c r="A17305" s="9" t="s">
        <v>47177</v>
      </c>
      <c r="B17305" s="10">
        <v>45696.822905092595</v>
      </c>
      <c r="C17305" s="11" t="s">
        <v>47178</v>
      </c>
      <c r="D17305" s="12">
        <v>2.0</v>
      </c>
      <c r="E17305" s="10" t="s">
        <v>12</v>
      </c>
      <c r="F17305" s="12">
        <v>2025.0</v>
      </c>
      <c r="G17305" s="13" t="s">
        <v>13</v>
      </c>
      <c r="H17305" s="14" t="s">
        <v>14</v>
      </c>
      <c r="I17305" s="12">
        <v>156.0</v>
      </c>
      <c r="J17305" s="15" t="str">
        <f t="shared" si="1"/>
        <v>Relevant</v>
      </c>
    </row>
    <row r="17306" ht="22.5" customHeight="1">
      <c r="A17306" s="9" t="s">
        <v>47179</v>
      </c>
      <c r="B17306" s="10">
        <v>45588.63311342592</v>
      </c>
      <c r="C17306" s="11" t="s">
        <v>47180</v>
      </c>
      <c r="D17306" s="12">
        <v>10.0</v>
      </c>
      <c r="E17306" s="10" t="s">
        <v>42</v>
      </c>
      <c r="F17306" s="12">
        <v>2024.0</v>
      </c>
      <c r="G17306" s="13" t="s">
        <v>13</v>
      </c>
      <c r="H17306" s="14" t="s">
        <v>338</v>
      </c>
      <c r="I17306" s="12">
        <v>5.0</v>
      </c>
      <c r="J17306" s="15" t="str">
        <f t="shared" si="1"/>
        <v>Relevant</v>
      </c>
    </row>
    <row r="17307" ht="22.5" customHeight="1">
      <c r="A17307" s="9" t="s">
        <v>47181</v>
      </c>
      <c r="B17307" s="10">
        <v>45715.37357638889</v>
      </c>
      <c r="C17307" s="11" t="s">
        <v>47182</v>
      </c>
      <c r="D17307" s="12">
        <v>2.0</v>
      </c>
      <c r="E17307" s="10" t="s">
        <v>12</v>
      </c>
      <c r="F17307" s="12">
        <v>2025.0</v>
      </c>
      <c r="G17307" s="13" t="s">
        <v>47183</v>
      </c>
      <c r="H17307" s="14" t="s">
        <v>47184</v>
      </c>
      <c r="I17307" s="12">
        <v>7894642.0</v>
      </c>
      <c r="J17307" s="15" t="str">
        <f t="shared" si="1"/>
        <v>Relevant</v>
      </c>
    </row>
    <row r="17308" ht="22.5" customHeight="1">
      <c r="A17308" s="9" t="s">
        <v>47185</v>
      </c>
      <c r="B17308" s="10">
        <v>45579.61275462963</v>
      </c>
      <c r="C17308" s="11" t="s">
        <v>12419</v>
      </c>
      <c r="D17308" s="12">
        <v>10.0</v>
      </c>
      <c r="E17308" s="10" t="s">
        <v>42</v>
      </c>
      <c r="F17308" s="12">
        <v>2024.0</v>
      </c>
      <c r="G17308" s="13" t="s">
        <v>47186</v>
      </c>
      <c r="H17308" s="14" t="s">
        <v>47187</v>
      </c>
      <c r="I17308" s="12">
        <v>253820.0</v>
      </c>
      <c r="J17308" s="15" t="str">
        <f t="shared" si="1"/>
        <v>Irrelevant</v>
      </c>
    </row>
    <row r="17309" ht="22.5" customHeight="1">
      <c r="A17309" s="9" t="s">
        <v>47188</v>
      </c>
      <c r="B17309" s="10">
        <v>45674.63255787037</v>
      </c>
      <c r="C17309" s="11" t="s">
        <v>47189</v>
      </c>
      <c r="D17309" s="12">
        <v>1.0</v>
      </c>
      <c r="E17309" s="10" t="s">
        <v>70</v>
      </c>
      <c r="F17309" s="12">
        <v>2025.0</v>
      </c>
      <c r="G17309" s="13" t="s">
        <v>13</v>
      </c>
      <c r="H17309" s="14" t="s">
        <v>47190</v>
      </c>
      <c r="I17309" s="12">
        <v>9.0</v>
      </c>
      <c r="J17309" s="15" t="str">
        <f t="shared" si="1"/>
        <v>Relevant</v>
      </c>
    </row>
    <row r="17310" ht="22.5" customHeight="1">
      <c r="A17310" s="9" t="s">
        <v>47191</v>
      </c>
      <c r="B17310" s="10">
        <v>45542.93454861111</v>
      </c>
      <c r="C17310" s="11" t="s">
        <v>47192</v>
      </c>
      <c r="D17310" s="12">
        <v>9.0</v>
      </c>
      <c r="E17310" s="10" t="s">
        <v>114</v>
      </c>
      <c r="F17310" s="12">
        <v>2024.0</v>
      </c>
      <c r="G17310" s="13" t="s">
        <v>13</v>
      </c>
      <c r="H17310" s="14" t="s">
        <v>47193</v>
      </c>
      <c r="I17310" s="12">
        <v>646.0</v>
      </c>
      <c r="J17310" s="15" t="str">
        <f t="shared" si="1"/>
        <v>Irrelevant</v>
      </c>
    </row>
    <row r="17311" ht="22.5" customHeight="1">
      <c r="A17311" s="9" t="s">
        <v>47194</v>
      </c>
      <c r="B17311" s="10">
        <v>45618.67710648148</v>
      </c>
      <c r="C17311" s="11" t="s">
        <v>16076</v>
      </c>
      <c r="D17311" s="12">
        <v>11.0</v>
      </c>
      <c r="E17311" s="10" t="s">
        <v>17</v>
      </c>
      <c r="F17311" s="12">
        <v>2024.0</v>
      </c>
      <c r="G17311" s="13" t="s">
        <v>13</v>
      </c>
      <c r="H17311" s="14" t="s">
        <v>305</v>
      </c>
      <c r="I17311" s="12">
        <v>37.0</v>
      </c>
      <c r="J17311" s="15" t="str">
        <f t="shared" si="1"/>
        <v>Relevant</v>
      </c>
    </row>
    <row r="17312" ht="22.5" customHeight="1">
      <c r="A17312" s="9" t="s">
        <v>47195</v>
      </c>
      <c r="B17312" s="10">
        <v>45586.303391203706</v>
      </c>
      <c r="C17312" s="11" t="s">
        <v>47196</v>
      </c>
      <c r="D17312" s="12">
        <v>10.0</v>
      </c>
      <c r="E17312" s="10" t="s">
        <v>42</v>
      </c>
      <c r="F17312" s="12">
        <v>2024.0</v>
      </c>
      <c r="G17312" s="13" t="s">
        <v>13</v>
      </c>
      <c r="H17312" s="14" t="s">
        <v>1442</v>
      </c>
      <c r="I17312" s="12">
        <v>2144.0</v>
      </c>
      <c r="J17312" s="15" t="str">
        <f t="shared" si="1"/>
        <v>Relevant</v>
      </c>
    </row>
    <row r="17313" ht="22.5" customHeight="1">
      <c r="A17313" s="9" t="s">
        <v>47197</v>
      </c>
      <c r="B17313" s="10">
        <v>45588.623391203706</v>
      </c>
      <c r="C17313" s="11" t="s">
        <v>47198</v>
      </c>
      <c r="D17313" s="12">
        <v>10.0</v>
      </c>
      <c r="E17313" s="10" t="s">
        <v>42</v>
      </c>
      <c r="F17313" s="12">
        <v>2024.0</v>
      </c>
      <c r="G17313" s="13" t="s">
        <v>13</v>
      </c>
      <c r="H17313" s="14" t="s">
        <v>21842</v>
      </c>
      <c r="I17313" s="12">
        <v>2354.0</v>
      </c>
      <c r="J17313" s="15" t="str">
        <f t="shared" si="1"/>
        <v>Relevant</v>
      </c>
    </row>
    <row r="17314" ht="22.5" customHeight="1">
      <c r="A17314" s="9" t="s">
        <v>47199</v>
      </c>
      <c r="B17314" s="10">
        <v>45593.33760416666</v>
      </c>
      <c r="C17314" s="11" t="s">
        <v>47200</v>
      </c>
      <c r="D17314" s="12">
        <v>10.0</v>
      </c>
      <c r="E17314" s="10" t="s">
        <v>42</v>
      </c>
      <c r="F17314" s="12">
        <v>2024.0</v>
      </c>
      <c r="G17314" s="13" t="s">
        <v>13</v>
      </c>
      <c r="H17314" s="14" t="s">
        <v>47201</v>
      </c>
      <c r="I17314" s="12">
        <v>5359.0</v>
      </c>
      <c r="J17314" s="15" t="str">
        <f t="shared" si="1"/>
        <v>Relevant</v>
      </c>
    </row>
    <row r="17315" ht="22.5" customHeight="1">
      <c r="A17315" s="9" t="s">
        <v>47202</v>
      </c>
      <c r="B17315" s="10">
        <v>45627.38958333333</v>
      </c>
      <c r="C17315" s="11" t="s">
        <v>9504</v>
      </c>
      <c r="D17315" s="12">
        <v>12.0</v>
      </c>
      <c r="E17315" s="10" t="s">
        <v>26</v>
      </c>
      <c r="F17315" s="12">
        <v>2024.0</v>
      </c>
      <c r="G17315" s="13" t="s">
        <v>47203</v>
      </c>
      <c r="H17315" s="14" t="s">
        <v>47204</v>
      </c>
      <c r="I17315" s="12">
        <v>1.3972868E7</v>
      </c>
      <c r="J17315" s="15" t="str">
        <f t="shared" si="1"/>
        <v>Irrelevant</v>
      </c>
    </row>
    <row r="17316" ht="22.5" customHeight="1">
      <c r="A17316" s="9" t="s">
        <v>47205</v>
      </c>
      <c r="B17316" s="10">
        <v>45423.45065972222</v>
      </c>
      <c r="C17316" s="11" t="s">
        <v>47206</v>
      </c>
      <c r="D17316" s="12">
        <v>5.0</v>
      </c>
      <c r="E17316" s="10" t="s">
        <v>21</v>
      </c>
      <c r="F17316" s="12">
        <v>2024.0</v>
      </c>
      <c r="G17316" s="13" t="s">
        <v>13</v>
      </c>
      <c r="H17316" s="14" t="s">
        <v>5425</v>
      </c>
      <c r="I17316" s="12">
        <v>237.0</v>
      </c>
      <c r="J17316" s="15" t="str">
        <f t="shared" si="1"/>
        <v>Relevant</v>
      </c>
    </row>
    <row r="17317" ht="22.5" customHeight="1">
      <c r="A17317" s="9" t="s">
        <v>47207</v>
      </c>
      <c r="B17317" s="10">
        <v>45561.39994212963</v>
      </c>
      <c r="C17317" s="11" t="s">
        <v>47208</v>
      </c>
      <c r="D17317" s="12">
        <v>9.0</v>
      </c>
      <c r="E17317" s="10" t="s">
        <v>114</v>
      </c>
      <c r="F17317" s="12">
        <v>2024.0</v>
      </c>
      <c r="G17317" s="13" t="s">
        <v>13</v>
      </c>
      <c r="H17317" s="14" t="s">
        <v>47209</v>
      </c>
      <c r="I17317" s="12">
        <v>10121.0</v>
      </c>
      <c r="J17317" s="15" t="str">
        <f t="shared" si="1"/>
        <v>Relevant</v>
      </c>
    </row>
    <row r="17318" ht="22.5" customHeight="1">
      <c r="A17318" s="9" t="s">
        <v>47210</v>
      </c>
      <c r="B17318" s="10">
        <v>45651.93850694445</v>
      </c>
      <c r="C17318" s="11" t="s">
        <v>25475</v>
      </c>
      <c r="D17318" s="12">
        <v>12.0</v>
      </c>
      <c r="E17318" s="10" t="s">
        <v>26</v>
      </c>
      <c r="F17318" s="12">
        <v>2024.0</v>
      </c>
      <c r="G17318" s="13" t="s">
        <v>13</v>
      </c>
      <c r="H17318" s="14" t="s">
        <v>47211</v>
      </c>
      <c r="I17318" s="12">
        <v>1.0</v>
      </c>
      <c r="J17318" s="15" t="str">
        <f t="shared" si="1"/>
        <v>Relevant</v>
      </c>
    </row>
    <row r="17319" ht="22.5" customHeight="1">
      <c r="A17319" s="9" t="s">
        <v>47212</v>
      </c>
      <c r="B17319" s="10">
        <v>45593.68002314815</v>
      </c>
      <c r="C17319" s="11" t="s">
        <v>47213</v>
      </c>
      <c r="D17319" s="12">
        <v>10.0</v>
      </c>
      <c r="E17319" s="10" t="s">
        <v>42</v>
      </c>
      <c r="F17319" s="12">
        <v>2024.0</v>
      </c>
      <c r="G17319" s="13" t="s">
        <v>47214</v>
      </c>
      <c r="H17319" s="14" t="s">
        <v>47215</v>
      </c>
      <c r="I17319" s="12">
        <v>73816.0</v>
      </c>
      <c r="J17319" s="15" t="str">
        <f t="shared" si="1"/>
        <v>Relevant</v>
      </c>
    </row>
    <row r="17320" ht="22.5" customHeight="1">
      <c r="A17320" s="9" t="s">
        <v>47216</v>
      </c>
      <c r="B17320" s="10">
        <v>45583.57913194445</v>
      </c>
      <c r="C17320" s="11" t="s">
        <v>46</v>
      </c>
      <c r="D17320" s="12">
        <v>10.0</v>
      </c>
      <c r="E17320" s="10" t="s">
        <v>42</v>
      </c>
      <c r="F17320" s="12">
        <v>2024.0</v>
      </c>
      <c r="G17320" s="13" t="s">
        <v>13</v>
      </c>
      <c r="H17320" s="14" t="s">
        <v>2841</v>
      </c>
      <c r="I17320" s="12">
        <v>115.0</v>
      </c>
      <c r="J17320" s="15" t="str">
        <f t="shared" si="1"/>
        <v>Relevant</v>
      </c>
    </row>
    <row r="17321" ht="22.5" customHeight="1">
      <c r="A17321" s="9" t="s">
        <v>47217</v>
      </c>
      <c r="B17321" s="10">
        <v>45497.40255787037</v>
      </c>
      <c r="C17321" s="11" t="s">
        <v>47218</v>
      </c>
      <c r="D17321" s="12">
        <v>7.0</v>
      </c>
      <c r="E17321" s="10" t="s">
        <v>55</v>
      </c>
      <c r="F17321" s="12">
        <v>2024.0</v>
      </c>
      <c r="G17321" s="13" t="s">
        <v>13</v>
      </c>
      <c r="H17321" s="14" t="s">
        <v>5711</v>
      </c>
      <c r="I17321" s="12">
        <v>1133.0</v>
      </c>
      <c r="J17321" s="15" t="str">
        <f t="shared" si="1"/>
        <v>Irrelevant</v>
      </c>
    </row>
    <row r="17322" ht="22.5" customHeight="1">
      <c r="A17322" s="9" t="s">
        <v>47219</v>
      </c>
      <c r="B17322" s="10">
        <v>45594.07724537037</v>
      </c>
      <c r="C17322" s="11" t="s">
        <v>15353</v>
      </c>
      <c r="D17322" s="12">
        <v>10.0</v>
      </c>
      <c r="E17322" s="10" t="s">
        <v>42</v>
      </c>
      <c r="F17322" s="12">
        <v>2024.0</v>
      </c>
      <c r="G17322" s="13" t="s">
        <v>13</v>
      </c>
      <c r="H17322" s="14" t="s">
        <v>97</v>
      </c>
      <c r="I17322" s="12">
        <v>72.0</v>
      </c>
      <c r="J17322" s="15" t="str">
        <f t="shared" si="1"/>
        <v>Relevant</v>
      </c>
    </row>
    <row r="17323" ht="22.5" customHeight="1">
      <c r="A17323" s="9" t="s">
        <v>47220</v>
      </c>
      <c r="B17323" s="10">
        <v>45621.782476851855</v>
      </c>
      <c r="C17323" s="11" t="s">
        <v>47221</v>
      </c>
      <c r="D17323" s="12">
        <v>11.0</v>
      </c>
      <c r="E17323" s="10" t="s">
        <v>17</v>
      </c>
      <c r="F17323" s="12">
        <v>2024.0</v>
      </c>
      <c r="G17323" s="13" t="s">
        <v>13</v>
      </c>
      <c r="H17323" s="14" t="s">
        <v>9001</v>
      </c>
      <c r="I17323" s="12">
        <v>16421.0</v>
      </c>
      <c r="J17323" s="15" t="str">
        <f t="shared" si="1"/>
        <v>Relevant</v>
      </c>
    </row>
    <row r="17324" ht="22.5" customHeight="1">
      <c r="A17324" s="9" t="s">
        <v>47222</v>
      </c>
      <c r="B17324" s="10">
        <v>45612.2840162037</v>
      </c>
      <c r="C17324" s="11" t="s">
        <v>47223</v>
      </c>
      <c r="D17324" s="12">
        <v>11.0</v>
      </c>
      <c r="E17324" s="10" t="s">
        <v>17</v>
      </c>
      <c r="F17324" s="12">
        <v>2024.0</v>
      </c>
      <c r="G17324" s="13" t="s">
        <v>47224</v>
      </c>
      <c r="H17324" s="14" t="s">
        <v>47225</v>
      </c>
      <c r="I17324" s="12">
        <v>8494959.0</v>
      </c>
      <c r="J17324" s="15" t="str">
        <f t="shared" si="1"/>
        <v>Relevant</v>
      </c>
    </row>
    <row r="17325" ht="22.5" customHeight="1">
      <c r="A17325" s="9" t="s">
        <v>47226</v>
      </c>
      <c r="B17325" s="10">
        <v>45651.52443287037</v>
      </c>
      <c r="C17325" s="11" t="s">
        <v>5202</v>
      </c>
      <c r="D17325" s="12">
        <v>12.0</v>
      </c>
      <c r="E17325" s="10" t="s">
        <v>26</v>
      </c>
      <c r="F17325" s="12">
        <v>2024.0</v>
      </c>
      <c r="G17325" s="13" t="s">
        <v>13</v>
      </c>
      <c r="H17325" s="14" t="s">
        <v>4823</v>
      </c>
      <c r="I17325" s="12">
        <v>51.0</v>
      </c>
      <c r="J17325" s="15" t="str">
        <f t="shared" si="1"/>
        <v>Irrelevant</v>
      </c>
    </row>
    <row r="17326" ht="22.5" customHeight="1">
      <c r="A17326" s="9" t="s">
        <v>47227</v>
      </c>
      <c r="B17326" s="10">
        <v>45615.430439814816</v>
      </c>
      <c r="C17326" s="11" t="s">
        <v>47228</v>
      </c>
      <c r="D17326" s="12">
        <v>11.0</v>
      </c>
      <c r="E17326" s="10" t="s">
        <v>17</v>
      </c>
      <c r="F17326" s="12">
        <v>2024.0</v>
      </c>
      <c r="G17326" s="13" t="s">
        <v>13</v>
      </c>
      <c r="H17326" s="14" t="s">
        <v>8209</v>
      </c>
      <c r="I17326" s="12">
        <v>239.0</v>
      </c>
      <c r="J17326" s="15" t="str">
        <f t="shared" si="1"/>
        <v>Relevant</v>
      </c>
    </row>
    <row r="17327" ht="22.5" customHeight="1">
      <c r="A17327" s="9" t="s">
        <v>47229</v>
      </c>
      <c r="B17327" s="10">
        <v>45605.836018518516</v>
      </c>
      <c r="C17327" s="11" t="s">
        <v>47230</v>
      </c>
      <c r="D17327" s="12">
        <v>11.0</v>
      </c>
      <c r="E17327" s="10" t="s">
        <v>17</v>
      </c>
      <c r="F17327" s="12">
        <v>2024.0</v>
      </c>
      <c r="G17327" s="13" t="s">
        <v>47231</v>
      </c>
      <c r="H17327" s="14" t="s">
        <v>47232</v>
      </c>
      <c r="I17327" s="12">
        <v>3353645.0</v>
      </c>
      <c r="J17327" s="15" t="str">
        <f t="shared" si="1"/>
        <v>Irrelevant</v>
      </c>
    </row>
    <row r="17328" ht="22.5" customHeight="1">
      <c r="A17328" s="9" t="s">
        <v>47233</v>
      </c>
      <c r="B17328" s="10">
        <v>45457.36087962963</v>
      </c>
      <c r="C17328" s="11" t="s">
        <v>47234</v>
      </c>
      <c r="D17328" s="12">
        <v>6.0</v>
      </c>
      <c r="E17328" s="10" t="s">
        <v>34</v>
      </c>
      <c r="F17328" s="12">
        <v>2024.0</v>
      </c>
      <c r="G17328" s="13" t="s">
        <v>13</v>
      </c>
      <c r="H17328" s="14" t="s">
        <v>13877</v>
      </c>
      <c r="I17328" s="12">
        <v>1354.0</v>
      </c>
      <c r="J17328" s="15" t="str">
        <f t="shared" si="1"/>
        <v>Relevant</v>
      </c>
    </row>
    <row r="17329" ht="22.5" customHeight="1">
      <c r="A17329" s="9" t="s">
        <v>47235</v>
      </c>
      <c r="B17329" s="10">
        <v>45405.13235170139</v>
      </c>
      <c r="C17329" s="11" t="s">
        <v>47236</v>
      </c>
      <c r="D17329" s="12">
        <v>4.0</v>
      </c>
      <c r="E17329" s="10" t="s">
        <v>274</v>
      </c>
      <c r="F17329" s="12">
        <v>2024.0</v>
      </c>
      <c r="G17329" s="13" t="s">
        <v>47237</v>
      </c>
      <c r="H17329" s="14" t="s">
        <v>47238</v>
      </c>
      <c r="I17329" s="12">
        <v>1.0442369E7</v>
      </c>
      <c r="J17329" s="15" t="str">
        <f t="shared" si="1"/>
        <v>Relevant</v>
      </c>
    </row>
    <row r="17330" ht="22.5" customHeight="1">
      <c r="A17330" s="9" t="s">
        <v>47239</v>
      </c>
      <c r="B17330" s="10">
        <v>45742.82304398148</v>
      </c>
      <c r="C17330" s="11" t="s">
        <v>47240</v>
      </c>
      <c r="D17330" s="12">
        <v>3.0</v>
      </c>
      <c r="E17330" s="10" t="s">
        <v>59</v>
      </c>
      <c r="F17330" s="12">
        <v>2025.0</v>
      </c>
      <c r="G17330" s="13" t="s">
        <v>13</v>
      </c>
      <c r="H17330" s="14" t="s">
        <v>204</v>
      </c>
      <c r="I17330" s="12">
        <v>11.0</v>
      </c>
      <c r="J17330" s="15" t="str">
        <f t="shared" si="1"/>
        <v>Relevant</v>
      </c>
    </row>
    <row r="17331" ht="22.5" customHeight="1">
      <c r="A17331" s="9" t="s">
        <v>47241</v>
      </c>
      <c r="B17331" s="10">
        <v>45719.39267361111</v>
      </c>
      <c r="C17331" s="11" t="s">
        <v>47242</v>
      </c>
      <c r="D17331" s="12">
        <v>3.0</v>
      </c>
      <c r="E17331" s="10" t="s">
        <v>59</v>
      </c>
      <c r="F17331" s="12">
        <v>2025.0</v>
      </c>
      <c r="G17331" s="13" t="s">
        <v>47243</v>
      </c>
      <c r="H17331" s="14" t="s">
        <v>47244</v>
      </c>
      <c r="I17331" s="12">
        <v>194051.0</v>
      </c>
      <c r="J17331" s="15" t="str">
        <f t="shared" si="1"/>
        <v>Irrelevant</v>
      </c>
    </row>
    <row r="17332" ht="22.5" customHeight="1">
      <c r="A17332" s="9" t="s">
        <v>47245</v>
      </c>
      <c r="B17332" s="10">
        <v>45697.33914351852</v>
      </c>
      <c r="C17332" s="11" t="s">
        <v>47246</v>
      </c>
      <c r="D17332" s="12">
        <v>2.0</v>
      </c>
      <c r="E17332" s="10" t="s">
        <v>12</v>
      </c>
      <c r="F17332" s="12">
        <v>2025.0</v>
      </c>
      <c r="G17332" s="13" t="s">
        <v>13</v>
      </c>
      <c r="H17332" s="14" t="s">
        <v>14</v>
      </c>
      <c r="I17332" s="12">
        <v>24.0</v>
      </c>
      <c r="J17332" s="15" t="str">
        <f t="shared" si="1"/>
        <v>Relevant</v>
      </c>
    </row>
    <row r="17333" ht="22.5" customHeight="1">
      <c r="A17333" s="9" t="s">
        <v>47247</v>
      </c>
      <c r="B17333" s="10">
        <v>45588.53658564815</v>
      </c>
      <c r="C17333" s="11" t="s">
        <v>47248</v>
      </c>
      <c r="D17333" s="12">
        <v>10.0</v>
      </c>
      <c r="E17333" s="10" t="s">
        <v>42</v>
      </c>
      <c r="F17333" s="12">
        <v>2024.0</v>
      </c>
      <c r="G17333" s="13" t="s">
        <v>13</v>
      </c>
      <c r="H17333" s="14" t="s">
        <v>47249</v>
      </c>
      <c r="I17333" s="12">
        <v>2221.0</v>
      </c>
      <c r="J17333" s="15" t="str">
        <f t="shared" si="1"/>
        <v>Relevant</v>
      </c>
    </row>
    <row r="17334" ht="22.5" customHeight="1">
      <c r="A17334" s="9" t="s">
        <v>47250</v>
      </c>
      <c r="B17334" s="10">
        <v>45615.48299768518</v>
      </c>
      <c r="C17334" s="11" t="s">
        <v>1232</v>
      </c>
      <c r="D17334" s="12">
        <v>11.0</v>
      </c>
      <c r="E17334" s="10" t="s">
        <v>17</v>
      </c>
      <c r="F17334" s="12">
        <v>2024.0</v>
      </c>
      <c r="G17334" s="13" t="s">
        <v>13</v>
      </c>
      <c r="H17334" s="14" t="s">
        <v>781</v>
      </c>
      <c r="I17334" s="12">
        <v>177.0</v>
      </c>
      <c r="J17334" s="15" t="str">
        <f t="shared" si="1"/>
        <v>Irrelevant</v>
      </c>
    </row>
    <row r="17335" ht="22.5" customHeight="1">
      <c r="A17335" s="9" t="s">
        <v>47251</v>
      </c>
      <c r="B17335" s="10">
        <v>45695.723761574074</v>
      </c>
      <c r="C17335" s="11" t="s">
        <v>47252</v>
      </c>
      <c r="D17335" s="12">
        <v>2.0</v>
      </c>
      <c r="E17335" s="10" t="s">
        <v>12</v>
      </c>
      <c r="F17335" s="12">
        <v>2025.0</v>
      </c>
      <c r="G17335" s="13" t="s">
        <v>13</v>
      </c>
      <c r="H17335" s="14" t="s">
        <v>36253</v>
      </c>
      <c r="I17335" s="12">
        <v>1763.0</v>
      </c>
      <c r="J17335" s="15" t="str">
        <f t="shared" si="1"/>
        <v>Relevant</v>
      </c>
    </row>
    <row r="17336" ht="22.5" customHeight="1">
      <c r="A17336" s="9" t="s">
        <v>47253</v>
      </c>
      <c r="B17336" s="10">
        <v>45697.49753472222</v>
      </c>
      <c r="C17336" s="11" t="s">
        <v>47254</v>
      </c>
      <c r="D17336" s="12">
        <v>2.0</v>
      </c>
      <c r="E17336" s="10" t="s">
        <v>12</v>
      </c>
      <c r="F17336" s="12">
        <v>2025.0</v>
      </c>
      <c r="G17336" s="13" t="s">
        <v>13</v>
      </c>
      <c r="H17336" s="14" t="s">
        <v>14</v>
      </c>
      <c r="I17336" s="12">
        <v>75.0</v>
      </c>
      <c r="J17336" s="15" t="str">
        <f t="shared" si="1"/>
        <v>Relevant</v>
      </c>
    </row>
    <row r="17337" ht="22.5" customHeight="1">
      <c r="A17337" s="9" t="s">
        <v>47255</v>
      </c>
      <c r="B17337" s="10">
        <v>45621.45562980324</v>
      </c>
      <c r="C17337" s="11" t="s">
        <v>47256</v>
      </c>
      <c r="D17337" s="12">
        <v>11.0</v>
      </c>
      <c r="E17337" s="10" t="s">
        <v>17</v>
      </c>
      <c r="F17337" s="12">
        <v>2024.0</v>
      </c>
      <c r="G17337" s="13" t="s">
        <v>47257</v>
      </c>
      <c r="H17337" s="14" t="s">
        <v>47258</v>
      </c>
      <c r="I17337" s="12">
        <v>1.1946612E7</v>
      </c>
      <c r="J17337" s="15" t="str">
        <f t="shared" si="1"/>
        <v>Relevant</v>
      </c>
    </row>
    <row r="17338" ht="22.5" customHeight="1">
      <c r="A17338" s="9" t="s">
        <v>47259</v>
      </c>
      <c r="B17338" s="10">
        <v>45562.65809027778</v>
      </c>
      <c r="C17338" s="11" t="s">
        <v>47260</v>
      </c>
      <c r="D17338" s="12">
        <v>9.0</v>
      </c>
      <c r="E17338" s="10" t="s">
        <v>114</v>
      </c>
      <c r="F17338" s="12">
        <v>2024.0</v>
      </c>
      <c r="G17338" s="13" t="s">
        <v>47261</v>
      </c>
      <c r="H17338" s="14" t="s">
        <v>47262</v>
      </c>
      <c r="I17338" s="12">
        <v>1300.0</v>
      </c>
      <c r="J17338" s="15" t="str">
        <f t="shared" si="1"/>
        <v>Irrelevant</v>
      </c>
    </row>
    <row r="17339" ht="22.5" customHeight="1">
      <c r="A17339" s="9" t="s">
        <v>47263</v>
      </c>
      <c r="B17339" s="10">
        <v>45615.36965277778</v>
      </c>
      <c r="C17339" s="11" t="s">
        <v>47264</v>
      </c>
      <c r="D17339" s="12">
        <v>11.0</v>
      </c>
      <c r="E17339" s="10" t="s">
        <v>17</v>
      </c>
      <c r="F17339" s="12">
        <v>2024.0</v>
      </c>
      <c r="G17339" s="13" t="s">
        <v>47265</v>
      </c>
      <c r="H17339" s="14" t="s">
        <v>47266</v>
      </c>
      <c r="I17339" s="12">
        <v>1.0474812E7</v>
      </c>
      <c r="J17339" s="15" t="str">
        <f t="shared" si="1"/>
        <v>Relevant</v>
      </c>
    </row>
    <row r="17340" ht="22.5" customHeight="1">
      <c r="A17340" s="9" t="s">
        <v>47267</v>
      </c>
      <c r="B17340" s="10">
        <v>45586.58652777778</v>
      </c>
      <c r="C17340" s="11" t="s">
        <v>47268</v>
      </c>
      <c r="D17340" s="12">
        <v>10.0</v>
      </c>
      <c r="E17340" s="10" t="s">
        <v>42</v>
      </c>
      <c r="F17340" s="12">
        <v>2024.0</v>
      </c>
      <c r="G17340" s="13" t="s">
        <v>47269</v>
      </c>
      <c r="H17340" s="14" t="s">
        <v>47270</v>
      </c>
      <c r="I17340" s="12">
        <v>1202014.0</v>
      </c>
      <c r="J17340" s="15" t="str">
        <f t="shared" si="1"/>
        <v>Relevant</v>
      </c>
    </row>
    <row r="17341" ht="22.5" customHeight="1">
      <c r="A17341" s="9" t="s">
        <v>47271</v>
      </c>
      <c r="B17341" s="10">
        <v>45533.84509259259</v>
      </c>
      <c r="C17341" s="11" t="s">
        <v>47272</v>
      </c>
      <c r="D17341" s="12">
        <v>8.0</v>
      </c>
      <c r="E17341" s="10" t="s">
        <v>167</v>
      </c>
      <c r="F17341" s="12">
        <v>2024.0</v>
      </c>
      <c r="G17341" s="13" t="s">
        <v>13</v>
      </c>
      <c r="H17341" s="14" t="s">
        <v>47273</v>
      </c>
      <c r="I17341" s="12">
        <v>56.0</v>
      </c>
      <c r="J17341" s="15" t="str">
        <f t="shared" si="1"/>
        <v>Relevant</v>
      </c>
    </row>
    <row r="17342" ht="22.5" customHeight="1">
      <c r="A17342" s="9" t="s">
        <v>47274</v>
      </c>
      <c r="B17342" s="10">
        <v>45540.37567129629</v>
      </c>
      <c r="C17342" s="11" t="s">
        <v>43710</v>
      </c>
      <c r="D17342" s="12">
        <v>9.0</v>
      </c>
      <c r="E17342" s="10" t="s">
        <v>114</v>
      </c>
      <c r="F17342" s="12">
        <v>2024.0</v>
      </c>
      <c r="G17342" s="13" t="s">
        <v>13</v>
      </c>
      <c r="H17342" s="14" t="s">
        <v>115</v>
      </c>
      <c r="I17342" s="12">
        <v>1069.0</v>
      </c>
      <c r="J17342" s="15" t="str">
        <f t="shared" si="1"/>
        <v>Relevant</v>
      </c>
    </row>
    <row r="17343" ht="22.5" customHeight="1">
      <c r="A17343" s="9" t="s">
        <v>47275</v>
      </c>
      <c r="B17343" s="10">
        <v>45562.330775462964</v>
      </c>
      <c r="C17343" s="11" t="s">
        <v>47276</v>
      </c>
      <c r="D17343" s="12">
        <v>9.0</v>
      </c>
      <c r="E17343" s="10" t="s">
        <v>114</v>
      </c>
      <c r="F17343" s="12">
        <v>2024.0</v>
      </c>
      <c r="G17343" s="13" t="s">
        <v>13</v>
      </c>
      <c r="H17343" s="14" t="s">
        <v>2700</v>
      </c>
      <c r="I17343" s="12">
        <v>1184.0</v>
      </c>
      <c r="J17343" s="15" t="str">
        <f t="shared" si="1"/>
        <v>Irrelevant</v>
      </c>
    </row>
    <row r="17344" ht="22.5" customHeight="1">
      <c r="A17344" s="9" t="s">
        <v>47277</v>
      </c>
      <c r="B17344" s="10">
        <v>45592.34538194445</v>
      </c>
      <c r="C17344" s="11" t="s">
        <v>2308</v>
      </c>
      <c r="D17344" s="12">
        <v>10.0</v>
      </c>
      <c r="E17344" s="10" t="s">
        <v>42</v>
      </c>
      <c r="F17344" s="12">
        <v>2024.0</v>
      </c>
      <c r="G17344" s="13" t="s">
        <v>13</v>
      </c>
      <c r="H17344" s="14" t="s">
        <v>131</v>
      </c>
      <c r="I17344" s="12">
        <v>187.0</v>
      </c>
      <c r="J17344" s="15" t="str">
        <f t="shared" si="1"/>
        <v>Relevant</v>
      </c>
    </row>
    <row r="17345" ht="22.5" customHeight="1">
      <c r="A17345" s="9" t="s">
        <v>47278</v>
      </c>
      <c r="B17345" s="10">
        <v>45448.39493055556</v>
      </c>
      <c r="C17345" s="11" t="s">
        <v>47279</v>
      </c>
      <c r="D17345" s="12">
        <v>6.0</v>
      </c>
      <c r="E17345" s="10" t="s">
        <v>34</v>
      </c>
      <c r="F17345" s="12">
        <v>2024.0</v>
      </c>
      <c r="G17345" s="13" t="s">
        <v>13</v>
      </c>
      <c r="H17345" s="14" t="s">
        <v>759</v>
      </c>
      <c r="I17345" s="12">
        <v>2064.0</v>
      </c>
      <c r="J17345" s="15" t="str">
        <f t="shared" si="1"/>
        <v>Relevant</v>
      </c>
    </row>
    <row r="17346" ht="22.5" customHeight="1">
      <c r="A17346" s="9" t="s">
        <v>47280</v>
      </c>
      <c r="B17346" s="10">
        <v>45614.72383101852</v>
      </c>
      <c r="C17346" s="11" t="s">
        <v>47281</v>
      </c>
      <c r="D17346" s="12">
        <v>11.0</v>
      </c>
      <c r="E17346" s="10" t="s">
        <v>17</v>
      </c>
      <c r="F17346" s="12">
        <v>2024.0</v>
      </c>
      <c r="G17346" s="13" t="s">
        <v>13</v>
      </c>
      <c r="H17346" s="14" t="s">
        <v>423</v>
      </c>
      <c r="I17346" s="12">
        <v>5.0</v>
      </c>
      <c r="J17346" s="15" t="str">
        <f t="shared" si="1"/>
        <v>Relevant</v>
      </c>
    </row>
    <row r="17347" ht="22.5" customHeight="1">
      <c r="A17347" s="9" t="s">
        <v>47282</v>
      </c>
      <c r="B17347" s="10">
        <v>45741.3353125</v>
      </c>
      <c r="C17347" s="11" t="s">
        <v>47283</v>
      </c>
      <c r="D17347" s="12">
        <v>3.0</v>
      </c>
      <c r="E17347" s="10" t="s">
        <v>59</v>
      </c>
      <c r="F17347" s="12">
        <v>2025.0</v>
      </c>
      <c r="G17347" s="13" t="s">
        <v>13</v>
      </c>
      <c r="H17347" s="14" t="s">
        <v>980</v>
      </c>
      <c r="I17347" s="12">
        <v>71361.0</v>
      </c>
      <c r="J17347" s="15" t="str">
        <f t="shared" si="1"/>
        <v>Relevant</v>
      </c>
    </row>
    <row r="17348" ht="22.5" customHeight="1">
      <c r="A17348" s="9" t="s">
        <v>47284</v>
      </c>
      <c r="B17348" s="10">
        <v>45596.42554398148</v>
      </c>
      <c r="C17348" s="11" t="s">
        <v>47285</v>
      </c>
      <c r="D17348" s="12">
        <v>10.0</v>
      </c>
      <c r="E17348" s="10" t="s">
        <v>42</v>
      </c>
      <c r="F17348" s="12">
        <v>2024.0</v>
      </c>
      <c r="G17348" s="13" t="s">
        <v>47286</v>
      </c>
      <c r="H17348" s="14" t="s">
        <v>47287</v>
      </c>
      <c r="I17348" s="12">
        <v>2083070.0</v>
      </c>
      <c r="J17348" s="15" t="str">
        <f t="shared" si="1"/>
        <v>Relevant</v>
      </c>
    </row>
    <row r="17349" ht="22.5" customHeight="1">
      <c r="A17349" s="9" t="s">
        <v>47288</v>
      </c>
      <c r="B17349" s="10">
        <v>45619.642013888886</v>
      </c>
      <c r="C17349" s="11" t="s">
        <v>47289</v>
      </c>
      <c r="D17349" s="12">
        <v>11.0</v>
      </c>
      <c r="E17349" s="10" t="s">
        <v>17</v>
      </c>
      <c r="F17349" s="12">
        <v>2024.0</v>
      </c>
      <c r="G17349" s="13" t="s">
        <v>13</v>
      </c>
      <c r="H17349" s="14" t="s">
        <v>965</v>
      </c>
      <c r="I17349" s="12">
        <v>4274.0</v>
      </c>
      <c r="J17349" s="15" t="str">
        <f t="shared" si="1"/>
        <v>Relevant</v>
      </c>
    </row>
    <row r="17350" ht="22.5" customHeight="1">
      <c r="A17350" s="9" t="s">
        <v>47290</v>
      </c>
      <c r="B17350" s="10">
        <v>45596.86754629629</v>
      </c>
      <c r="C17350" s="11" t="s">
        <v>47291</v>
      </c>
      <c r="D17350" s="12">
        <v>10.0</v>
      </c>
      <c r="E17350" s="10" t="s">
        <v>42</v>
      </c>
      <c r="F17350" s="12">
        <v>2024.0</v>
      </c>
      <c r="G17350" s="13" t="s">
        <v>13</v>
      </c>
      <c r="H17350" s="14" t="s">
        <v>124</v>
      </c>
      <c r="I17350" s="12">
        <v>10.0</v>
      </c>
      <c r="J17350" s="15" t="str">
        <f t="shared" si="1"/>
        <v>Relevant</v>
      </c>
    </row>
    <row r="17351" ht="22.5" customHeight="1">
      <c r="A17351" s="9" t="s">
        <v>47292</v>
      </c>
      <c r="B17351" s="10">
        <v>45671.33423611111</v>
      </c>
      <c r="C17351" s="11" t="s">
        <v>47293</v>
      </c>
      <c r="D17351" s="12">
        <v>1.0</v>
      </c>
      <c r="E17351" s="10" t="s">
        <v>70</v>
      </c>
      <c r="F17351" s="12">
        <v>2025.0</v>
      </c>
      <c r="G17351" s="13" t="s">
        <v>13</v>
      </c>
      <c r="H17351" s="14" t="s">
        <v>1999</v>
      </c>
      <c r="I17351" s="12">
        <v>1849.0</v>
      </c>
      <c r="J17351" s="15" t="str">
        <f t="shared" si="1"/>
        <v>Relevant</v>
      </c>
    </row>
    <row r="17352" ht="22.5" customHeight="1">
      <c r="A17352" s="9" t="s">
        <v>47294</v>
      </c>
      <c r="B17352" s="10">
        <v>45618.79717592592</v>
      </c>
      <c r="C17352" s="11" t="s">
        <v>47295</v>
      </c>
      <c r="D17352" s="12">
        <v>11.0</v>
      </c>
      <c r="E17352" s="10" t="s">
        <v>17</v>
      </c>
      <c r="F17352" s="12">
        <v>2024.0</v>
      </c>
      <c r="G17352" s="13" t="s">
        <v>13</v>
      </c>
      <c r="H17352" s="14" t="s">
        <v>7063</v>
      </c>
      <c r="I17352" s="12">
        <v>30.0</v>
      </c>
      <c r="J17352" s="15" t="str">
        <f t="shared" si="1"/>
        <v>Relevant</v>
      </c>
    </row>
    <row r="17353" ht="22.5" customHeight="1">
      <c r="A17353" s="9" t="s">
        <v>47296</v>
      </c>
      <c r="B17353" s="10">
        <v>45697.00809027778</v>
      </c>
      <c r="C17353" s="11" t="s">
        <v>47297</v>
      </c>
      <c r="D17353" s="12">
        <v>2.0</v>
      </c>
      <c r="E17353" s="10" t="s">
        <v>12</v>
      </c>
      <c r="F17353" s="12">
        <v>2025.0</v>
      </c>
      <c r="G17353" s="13" t="s">
        <v>13</v>
      </c>
      <c r="H17353" s="14" t="s">
        <v>47298</v>
      </c>
      <c r="I17353" s="12">
        <v>919.0</v>
      </c>
      <c r="J17353" s="15" t="str">
        <f t="shared" si="1"/>
        <v>Relevant</v>
      </c>
    </row>
    <row r="17354" ht="22.5" customHeight="1">
      <c r="A17354" s="9" t="s">
        <v>47299</v>
      </c>
      <c r="B17354" s="10">
        <v>45420.723912037036</v>
      </c>
      <c r="C17354" s="11" t="s">
        <v>47300</v>
      </c>
      <c r="D17354" s="12">
        <v>5.0</v>
      </c>
      <c r="E17354" s="10" t="s">
        <v>21</v>
      </c>
      <c r="F17354" s="12">
        <v>2024.0</v>
      </c>
      <c r="G17354" s="13" t="s">
        <v>13</v>
      </c>
      <c r="H17354" s="14" t="s">
        <v>39803</v>
      </c>
      <c r="I17354" s="12">
        <v>548.0</v>
      </c>
      <c r="J17354" s="15" t="str">
        <f t="shared" si="1"/>
        <v>Irrelevant</v>
      </c>
    </row>
    <row r="17355" ht="22.5" customHeight="1">
      <c r="A17355" s="9" t="s">
        <v>47301</v>
      </c>
      <c r="B17355" s="10">
        <v>45698.93230324074</v>
      </c>
      <c r="C17355" s="11" t="s">
        <v>31523</v>
      </c>
      <c r="D17355" s="12">
        <v>2.0</v>
      </c>
      <c r="E17355" s="10" t="s">
        <v>12</v>
      </c>
      <c r="F17355" s="12">
        <v>2025.0</v>
      </c>
      <c r="G17355" s="13" t="s">
        <v>13</v>
      </c>
      <c r="H17355" s="14" t="s">
        <v>47302</v>
      </c>
      <c r="I17355" s="12">
        <v>7.0</v>
      </c>
      <c r="J17355" s="15" t="str">
        <f t="shared" si="1"/>
        <v>Relevant</v>
      </c>
    </row>
    <row r="17356" ht="22.5" customHeight="1">
      <c r="A17356" s="9" t="s">
        <v>47303</v>
      </c>
      <c r="B17356" s="10">
        <v>45588.577361111114</v>
      </c>
      <c r="C17356" s="11" t="s">
        <v>47304</v>
      </c>
      <c r="D17356" s="12">
        <v>10.0</v>
      </c>
      <c r="E17356" s="10" t="s">
        <v>42</v>
      </c>
      <c r="F17356" s="12">
        <v>2024.0</v>
      </c>
      <c r="G17356" s="13" t="s">
        <v>47305</v>
      </c>
      <c r="H17356" s="14" t="str">
        <f>IFERROR(__xludf.DUMMYFUNCTION("TRIM(REGEXREPLACE(GOOGLETRANSLATE(G17356,""auto"",""en""),""(?i)\b(RT|QT)\s*@?\w*:?\s*|https?://\S+|@\w+|#\w+|[^\x00-\x7F]|[^\w\s]"",""""))"),"Delhi Air Pollution SC reprimands Punjab and Haryana for stubble burning says this")</f>
        <v>Delhi Air Pollution SC reprimands Punjab and Haryana for stubble burning says this</v>
      </c>
      <c r="I17356" s="12">
        <v>136446.0</v>
      </c>
      <c r="J17356" s="15" t="str">
        <f t="shared" si="1"/>
        <v>Relevant</v>
      </c>
    </row>
    <row r="17357" ht="22.5" customHeight="1">
      <c r="A17357" s="9" t="s">
        <v>47306</v>
      </c>
      <c r="B17357" s="10">
        <v>45591.73836805556</v>
      </c>
      <c r="C17357" s="11" t="s">
        <v>47307</v>
      </c>
      <c r="D17357" s="12">
        <v>10.0</v>
      </c>
      <c r="E17357" s="10" t="s">
        <v>42</v>
      </c>
      <c r="F17357" s="12">
        <v>2024.0</v>
      </c>
      <c r="G17357" s="13" t="s">
        <v>13</v>
      </c>
      <c r="H17357" s="14" t="s">
        <v>131</v>
      </c>
      <c r="I17357" s="12">
        <v>42.0</v>
      </c>
      <c r="J17357" s="15" t="str">
        <f t="shared" si="1"/>
        <v>Relevant</v>
      </c>
    </row>
    <row r="17358" ht="22.5" customHeight="1">
      <c r="A17358" s="9" t="s">
        <v>47308</v>
      </c>
      <c r="B17358" s="10">
        <v>45486.84581018519</v>
      </c>
      <c r="C17358" s="11" t="s">
        <v>2449</v>
      </c>
      <c r="D17358" s="12">
        <v>7.0</v>
      </c>
      <c r="E17358" s="10" t="s">
        <v>55</v>
      </c>
      <c r="F17358" s="12">
        <v>2024.0</v>
      </c>
      <c r="G17358" s="13" t="s">
        <v>47309</v>
      </c>
      <c r="H17358" s="14" t="s">
        <v>47310</v>
      </c>
      <c r="I17358" s="12">
        <v>210494.0</v>
      </c>
      <c r="J17358" s="15" t="str">
        <f t="shared" si="1"/>
        <v>Irrelevant</v>
      </c>
    </row>
    <row r="17359" ht="22.5" customHeight="1">
      <c r="A17359" s="9" t="s">
        <v>47311</v>
      </c>
      <c r="B17359" s="10">
        <v>45696.83488425926</v>
      </c>
      <c r="C17359" s="11" t="s">
        <v>47312</v>
      </c>
      <c r="D17359" s="12">
        <v>2.0</v>
      </c>
      <c r="E17359" s="10" t="s">
        <v>12</v>
      </c>
      <c r="F17359" s="12">
        <v>2025.0</v>
      </c>
      <c r="G17359" s="13" t="s">
        <v>13</v>
      </c>
      <c r="H17359" s="14" t="s">
        <v>14</v>
      </c>
      <c r="I17359" s="12">
        <v>16.0</v>
      </c>
      <c r="J17359" s="15" t="str">
        <f t="shared" si="1"/>
        <v>Relevant</v>
      </c>
    </row>
    <row r="17360" ht="22.5" customHeight="1">
      <c r="A17360" s="9" t="s">
        <v>47313</v>
      </c>
      <c r="B17360" s="10">
        <v>45629.73</v>
      </c>
      <c r="C17360" s="11" t="s">
        <v>47314</v>
      </c>
      <c r="D17360" s="12">
        <v>12.0</v>
      </c>
      <c r="E17360" s="10" t="s">
        <v>26</v>
      </c>
      <c r="F17360" s="12">
        <v>2024.0</v>
      </c>
      <c r="G17360" s="13" t="s">
        <v>13</v>
      </c>
      <c r="H17360" s="14" t="s">
        <v>3394</v>
      </c>
      <c r="I17360" s="12">
        <v>6990.0</v>
      </c>
      <c r="J17360" s="15" t="str">
        <f t="shared" si="1"/>
        <v>Relevant</v>
      </c>
    </row>
    <row r="17361" ht="22.5" customHeight="1">
      <c r="A17361" s="9" t="s">
        <v>47315</v>
      </c>
      <c r="B17361" s="10">
        <v>45626.822175925925</v>
      </c>
      <c r="C17361" s="11" t="s">
        <v>47316</v>
      </c>
      <c r="D17361" s="12">
        <v>11.0</v>
      </c>
      <c r="E17361" s="10" t="s">
        <v>17</v>
      </c>
      <c r="F17361" s="12">
        <v>2024.0</v>
      </c>
      <c r="G17361" s="13" t="s">
        <v>13</v>
      </c>
      <c r="H17361" s="14" t="s">
        <v>4621</v>
      </c>
      <c r="I17361" s="12">
        <v>19085.0</v>
      </c>
      <c r="J17361" s="15" t="str">
        <f t="shared" si="1"/>
        <v>Relevant</v>
      </c>
    </row>
    <row r="17362" ht="22.5" customHeight="1">
      <c r="A17362" s="9" t="s">
        <v>47317</v>
      </c>
      <c r="B17362" s="10">
        <v>45408.57200231482</v>
      </c>
      <c r="C17362" s="11" t="s">
        <v>47318</v>
      </c>
      <c r="D17362" s="12">
        <v>4.0</v>
      </c>
      <c r="E17362" s="10" t="s">
        <v>274</v>
      </c>
      <c r="F17362" s="12">
        <v>2024.0</v>
      </c>
      <c r="G17362" s="13" t="s">
        <v>47319</v>
      </c>
      <c r="H17362" s="14" t="s">
        <v>47320</v>
      </c>
      <c r="I17362" s="12">
        <v>135412.0</v>
      </c>
      <c r="J17362" s="15" t="str">
        <f t="shared" si="1"/>
        <v>Irrelevant</v>
      </c>
    </row>
    <row r="17363" ht="22.5" customHeight="1">
      <c r="A17363" s="9" t="s">
        <v>47321</v>
      </c>
      <c r="B17363" s="10">
        <v>45621.505381944444</v>
      </c>
      <c r="C17363" s="11" t="s">
        <v>47322</v>
      </c>
      <c r="D17363" s="12">
        <v>11.0</v>
      </c>
      <c r="E17363" s="10" t="s">
        <v>17</v>
      </c>
      <c r="F17363" s="12">
        <v>2024.0</v>
      </c>
      <c r="G17363" s="13" t="s">
        <v>47323</v>
      </c>
      <c r="H17363" s="14" t="s">
        <v>47324</v>
      </c>
      <c r="I17363" s="12">
        <v>0.0</v>
      </c>
      <c r="J17363" s="15" t="str">
        <f t="shared" si="1"/>
        <v>Relevant</v>
      </c>
    </row>
    <row r="17364" ht="22.5" customHeight="1">
      <c r="A17364" s="9" t="s">
        <v>47325</v>
      </c>
      <c r="B17364" s="10">
        <v>45512.63601851852</v>
      </c>
      <c r="C17364" s="11" t="s">
        <v>47326</v>
      </c>
      <c r="D17364" s="12">
        <v>8.0</v>
      </c>
      <c r="E17364" s="10" t="s">
        <v>167</v>
      </c>
      <c r="F17364" s="12">
        <v>2024.0</v>
      </c>
      <c r="G17364" s="13" t="s">
        <v>6852</v>
      </c>
      <c r="H17364" s="14" t="s">
        <v>6853</v>
      </c>
      <c r="I17364" s="12">
        <v>0.0</v>
      </c>
      <c r="J17364" s="15" t="str">
        <f t="shared" si="1"/>
        <v>Irrelevant</v>
      </c>
    </row>
    <row r="17365" ht="22.5" customHeight="1">
      <c r="A17365" s="9" t="s">
        <v>47327</v>
      </c>
      <c r="B17365" s="10">
        <v>45492.60358034722</v>
      </c>
      <c r="C17365" s="11" t="s">
        <v>21081</v>
      </c>
      <c r="D17365" s="12">
        <v>7.0</v>
      </c>
      <c r="E17365" s="10" t="s">
        <v>55</v>
      </c>
      <c r="F17365" s="12">
        <v>2024.0</v>
      </c>
      <c r="G17365" s="13" t="s">
        <v>47328</v>
      </c>
      <c r="H17365" s="14" t="s">
        <v>47329</v>
      </c>
      <c r="I17365" s="12">
        <v>37987.0</v>
      </c>
      <c r="J17365" s="15" t="str">
        <f t="shared" si="1"/>
        <v>Irrelevant</v>
      </c>
    </row>
    <row r="17366" ht="22.5" customHeight="1">
      <c r="A17366" s="9" t="s">
        <v>47330</v>
      </c>
      <c r="B17366" s="10">
        <v>45630.43824074074</v>
      </c>
      <c r="C17366" s="11" t="s">
        <v>47331</v>
      </c>
      <c r="D17366" s="12">
        <v>12.0</v>
      </c>
      <c r="E17366" s="10" t="s">
        <v>26</v>
      </c>
      <c r="F17366" s="12">
        <v>2024.0</v>
      </c>
      <c r="G17366" s="13" t="s">
        <v>13</v>
      </c>
      <c r="H17366" s="14" t="s">
        <v>181</v>
      </c>
      <c r="I17366" s="12">
        <v>248.0</v>
      </c>
      <c r="J17366" s="15" t="str">
        <f t="shared" si="1"/>
        <v>Irrelevant</v>
      </c>
    </row>
    <row r="17367" ht="22.5" customHeight="1">
      <c r="A17367" s="9" t="s">
        <v>47332</v>
      </c>
      <c r="B17367" s="10">
        <v>45723.866631944446</v>
      </c>
      <c r="C17367" s="11" t="s">
        <v>23832</v>
      </c>
      <c r="D17367" s="12">
        <v>3.0</v>
      </c>
      <c r="E17367" s="10" t="s">
        <v>59</v>
      </c>
      <c r="F17367" s="12">
        <v>2025.0</v>
      </c>
      <c r="G17367" s="13" t="s">
        <v>13</v>
      </c>
      <c r="H17367" s="14" t="s">
        <v>430</v>
      </c>
      <c r="I17367" s="12">
        <v>63.0</v>
      </c>
      <c r="J17367" s="15" t="str">
        <f t="shared" si="1"/>
        <v>Relevant</v>
      </c>
    </row>
    <row r="17368" ht="22.5" customHeight="1">
      <c r="A17368" s="9" t="s">
        <v>47333</v>
      </c>
      <c r="B17368" s="10">
        <v>45730.30764269676</v>
      </c>
      <c r="C17368" s="11" t="s">
        <v>32495</v>
      </c>
      <c r="D17368" s="12">
        <v>3.0</v>
      </c>
      <c r="E17368" s="10" t="s">
        <v>59</v>
      </c>
      <c r="F17368" s="12">
        <v>2025.0</v>
      </c>
      <c r="G17368" s="13" t="s">
        <v>47334</v>
      </c>
      <c r="H17368" s="14" t="s">
        <v>47335</v>
      </c>
      <c r="I17368" s="12">
        <v>28850.0</v>
      </c>
      <c r="J17368" s="15" t="str">
        <f t="shared" si="1"/>
        <v>Relevant</v>
      </c>
    </row>
    <row r="17369" ht="22.5" customHeight="1">
      <c r="A17369" s="9" t="s">
        <v>47336</v>
      </c>
      <c r="B17369" s="10">
        <v>45698.64380787037</v>
      </c>
      <c r="C17369" s="11" t="s">
        <v>45946</v>
      </c>
      <c r="D17369" s="12">
        <v>2.0</v>
      </c>
      <c r="E17369" s="10" t="s">
        <v>12</v>
      </c>
      <c r="F17369" s="12">
        <v>2025.0</v>
      </c>
      <c r="G17369" s="13" t="s">
        <v>13</v>
      </c>
      <c r="H17369" s="14" t="s">
        <v>1624</v>
      </c>
      <c r="I17369" s="12">
        <v>103.0</v>
      </c>
      <c r="J17369" s="15" t="str">
        <f t="shared" si="1"/>
        <v>Relevant</v>
      </c>
    </row>
    <row r="17370" ht="22.5" customHeight="1">
      <c r="A17370" s="9" t="s">
        <v>47337</v>
      </c>
      <c r="B17370" s="10">
        <v>45623.825740740744</v>
      </c>
      <c r="C17370" s="11" t="s">
        <v>32575</v>
      </c>
      <c r="D17370" s="12">
        <v>11.0</v>
      </c>
      <c r="E17370" s="10" t="s">
        <v>17</v>
      </c>
      <c r="F17370" s="12">
        <v>2024.0</v>
      </c>
      <c r="G17370" s="13" t="s">
        <v>47338</v>
      </c>
      <c r="H17370" s="14" t="s">
        <v>47339</v>
      </c>
      <c r="I17370" s="12">
        <v>34206.0</v>
      </c>
      <c r="J17370" s="15" t="str">
        <f t="shared" si="1"/>
        <v>Relevant</v>
      </c>
    </row>
    <row r="17371" ht="22.5" customHeight="1">
      <c r="A17371" s="9" t="s">
        <v>47340</v>
      </c>
      <c r="B17371" s="10">
        <v>45457.583969907406</v>
      </c>
      <c r="C17371" s="11" t="s">
        <v>47341</v>
      </c>
      <c r="D17371" s="12">
        <v>6.0</v>
      </c>
      <c r="E17371" s="10" t="s">
        <v>34</v>
      </c>
      <c r="F17371" s="12">
        <v>2024.0</v>
      </c>
      <c r="G17371" s="13" t="s">
        <v>13</v>
      </c>
      <c r="H17371" s="14" t="s">
        <v>13877</v>
      </c>
      <c r="I17371" s="12">
        <v>102.0</v>
      </c>
      <c r="J17371" s="15" t="str">
        <f t="shared" si="1"/>
        <v>Relevant</v>
      </c>
    </row>
    <row r="17372" ht="22.5" customHeight="1">
      <c r="A17372" s="9" t="s">
        <v>47342</v>
      </c>
      <c r="B17372" s="10">
        <v>45586.445127314815</v>
      </c>
      <c r="C17372" s="11" t="s">
        <v>47343</v>
      </c>
      <c r="D17372" s="12">
        <v>10.0</v>
      </c>
      <c r="E17372" s="10" t="s">
        <v>42</v>
      </c>
      <c r="F17372" s="12">
        <v>2024.0</v>
      </c>
      <c r="G17372" s="13" t="s">
        <v>13</v>
      </c>
      <c r="H17372" s="14" t="s">
        <v>645</v>
      </c>
      <c r="I17372" s="12">
        <v>386.0</v>
      </c>
      <c r="J17372" s="15" t="str">
        <f t="shared" si="1"/>
        <v>Relevant</v>
      </c>
    </row>
    <row r="17373" ht="22.5" customHeight="1">
      <c r="A17373" s="9" t="s">
        <v>47344</v>
      </c>
      <c r="B17373" s="10">
        <v>45646.35637731481</v>
      </c>
      <c r="C17373" s="11" t="s">
        <v>47345</v>
      </c>
      <c r="D17373" s="12">
        <v>12.0</v>
      </c>
      <c r="E17373" s="10" t="s">
        <v>26</v>
      </c>
      <c r="F17373" s="12">
        <v>2024.0</v>
      </c>
      <c r="G17373" s="13" t="s">
        <v>13</v>
      </c>
      <c r="H17373" s="14" t="s">
        <v>9223</v>
      </c>
      <c r="I17373" s="12">
        <v>4045.0</v>
      </c>
      <c r="J17373" s="15" t="str">
        <f t="shared" si="1"/>
        <v>Irrelevant</v>
      </c>
    </row>
    <row r="17374" ht="22.5" customHeight="1">
      <c r="A17374" s="9" t="s">
        <v>47346</v>
      </c>
      <c r="B17374" s="10">
        <v>45696.85008101852</v>
      </c>
      <c r="C17374" s="11" t="s">
        <v>47347</v>
      </c>
      <c r="D17374" s="12">
        <v>2.0</v>
      </c>
      <c r="E17374" s="10" t="s">
        <v>12</v>
      </c>
      <c r="F17374" s="12">
        <v>2025.0</v>
      </c>
      <c r="G17374" s="13" t="s">
        <v>13</v>
      </c>
      <c r="H17374" s="14" t="s">
        <v>14</v>
      </c>
      <c r="I17374" s="12">
        <v>714.0</v>
      </c>
      <c r="J17374" s="15" t="str">
        <f t="shared" si="1"/>
        <v>Relevant</v>
      </c>
    </row>
    <row r="17375" ht="22.5" customHeight="1">
      <c r="A17375" s="9" t="s">
        <v>47348</v>
      </c>
      <c r="B17375" s="10">
        <v>45621.68446759259</v>
      </c>
      <c r="C17375" s="11" t="s">
        <v>47349</v>
      </c>
      <c r="D17375" s="12">
        <v>11.0</v>
      </c>
      <c r="E17375" s="10" t="s">
        <v>17</v>
      </c>
      <c r="F17375" s="12">
        <v>2024.0</v>
      </c>
      <c r="G17375" s="13" t="s">
        <v>13</v>
      </c>
      <c r="H17375" s="14" t="s">
        <v>220</v>
      </c>
      <c r="I17375" s="12">
        <v>11.0</v>
      </c>
      <c r="J17375" s="15" t="str">
        <f t="shared" si="1"/>
        <v>Relevant</v>
      </c>
    </row>
    <row r="17376" ht="22.5" customHeight="1">
      <c r="A17376" s="9" t="s">
        <v>47350</v>
      </c>
      <c r="B17376" s="10">
        <v>45697.034733796296</v>
      </c>
      <c r="C17376" s="11" t="s">
        <v>46511</v>
      </c>
      <c r="D17376" s="12">
        <v>2.0</v>
      </c>
      <c r="E17376" s="10" t="s">
        <v>12</v>
      </c>
      <c r="F17376" s="12">
        <v>2025.0</v>
      </c>
      <c r="G17376" s="13" t="s">
        <v>13</v>
      </c>
      <c r="H17376" s="14" t="s">
        <v>2923</v>
      </c>
      <c r="I17376" s="12">
        <v>1115.0</v>
      </c>
      <c r="J17376" s="15" t="str">
        <f t="shared" si="1"/>
        <v>Relevant</v>
      </c>
    </row>
    <row r="17377" ht="22.5" customHeight="1">
      <c r="A17377" s="9" t="s">
        <v>47351</v>
      </c>
      <c r="B17377" s="10">
        <v>45615.778703703705</v>
      </c>
      <c r="C17377" s="11" t="s">
        <v>47352</v>
      </c>
      <c r="D17377" s="12">
        <v>11.0</v>
      </c>
      <c r="E17377" s="10" t="s">
        <v>17</v>
      </c>
      <c r="F17377" s="12">
        <v>2024.0</v>
      </c>
      <c r="G17377" s="13" t="s">
        <v>13</v>
      </c>
      <c r="H17377" s="14" t="s">
        <v>1325</v>
      </c>
      <c r="I17377" s="12">
        <v>1067.0</v>
      </c>
      <c r="J17377" s="15" t="str">
        <f t="shared" si="1"/>
        <v>Relevant</v>
      </c>
    </row>
    <row r="17378" ht="22.5" customHeight="1">
      <c r="A17378" s="9" t="s">
        <v>47353</v>
      </c>
      <c r="B17378" s="10">
        <v>45575.804756944446</v>
      </c>
      <c r="C17378" s="11" t="s">
        <v>43706</v>
      </c>
      <c r="D17378" s="12">
        <v>10.0</v>
      </c>
      <c r="E17378" s="10" t="s">
        <v>42</v>
      </c>
      <c r="F17378" s="12">
        <v>2024.0</v>
      </c>
      <c r="G17378" s="13" t="s">
        <v>13</v>
      </c>
      <c r="H17378" s="14" t="s">
        <v>47354</v>
      </c>
      <c r="I17378" s="12">
        <v>2871.0</v>
      </c>
      <c r="J17378" s="15" t="str">
        <f t="shared" si="1"/>
        <v>Irrelevant</v>
      </c>
    </row>
    <row r="17379" ht="22.5" customHeight="1">
      <c r="A17379" s="9" t="s">
        <v>47355</v>
      </c>
      <c r="B17379" s="10">
        <v>45616.84155092593</v>
      </c>
      <c r="C17379" s="11" t="s">
        <v>47356</v>
      </c>
      <c r="D17379" s="12">
        <v>11.0</v>
      </c>
      <c r="E17379" s="10" t="s">
        <v>17</v>
      </c>
      <c r="F17379" s="12">
        <v>2024.0</v>
      </c>
      <c r="G17379" s="13" t="s">
        <v>47357</v>
      </c>
      <c r="H17379" s="14" t="s">
        <v>47358</v>
      </c>
      <c r="I17379" s="12">
        <v>2530249.0</v>
      </c>
      <c r="J17379" s="15" t="str">
        <f t="shared" si="1"/>
        <v>Relevant</v>
      </c>
    </row>
    <row r="17380" ht="22.5" customHeight="1">
      <c r="A17380" s="9" t="s">
        <v>47359</v>
      </c>
      <c r="B17380" s="10">
        <v>45606.406850659725</v>
      </c>
      <c r="C17380" s="11" t="s">
        <v>47360</v>
      </c>
      <c r="D17380" s="12">
        <v>11.0</v>
      </c>
      <c r="E17380" s="10" t="s">
        <v>17</v>
      </c>
      <c r="F17380" s="12">
        <v>2024.0</v>
      </c>
      <c r="G17380" s="13" t="s">
        <v>47361</v>
      </c>
      <c r="H17380" s="14" t="s">
        <v>47362</v>
      </c>
      <c r="I17380" s="12">
        <v>1.1946612E7</v>
      </c>
      <c r="J17380" s="15" t="str">
        <f t="shared" si="1"/>
        <v>Relevant</v>
      </c>
    </row>
    <row r="17381" ht="22.5" customHeight="1">
      <c r="A17381" s="9" t="s">
        <v>47363</v>
      </c>
      <c r="B17381" s="10">
        <v>45581.51162037037</v>
      </c>
      <c r="C17381" s="11" t="s">
        <v>37356</v>
      </c>
      <c r="D17381" s="12">
        <v>10.0</v>
      </c>
      <c r="E17381" s="10" t="s">
        <v>42</v>
      </c>
      <c r="F17381" s="12">
        <v>2024.0</v>
      </c>
      <c r="G17381" s="13" t="s">
        <v>13</v>
      </c>
      <c r="H17381" s="14" t="s">
        <v>6322</v>
      </c>
      <c r="I17381" s="12">
        <v>2133.0</v>
      </c>
      <c r="J17381" s="15" t="str">
        <f t="shared" si="1"/>
        <v>Relevant</v>
      </c>
    </row>
    <row r="17382" ht="22.5" customHeight="1">
      <c r="A17382" s="9" t="s">
        <v>47364</v>
      </c>
      <c r="B17382" s="10">
        <v>45435.65392361111</v>
      </c>
      <c r="C17382" s="11" t="s">
        <v>47365</v>
      </c>
      <c r="D17382" s="12">
        <v>5.0</v>
      </c>
      <c r="E17382" s="10" t="s">
        <v>21</v>
      </c>
      <c r="F17382" s="12">
        <v>2024.0</v>
      </c>
      <c r="G17382" s="13" t="s">
        <v>13</v>
      </c>
      <c r="H17382" s="14" t="s">
        <v>189</v>
      </c>
      <c r="I17382" s="12">
        <v>244.0</v>
      </c>
      <c r="J17382" s="15" t="str">
        <f t="shared" si="1"/>
        <v>Relevant</v>
      </c>
    </row>
    <row r="17383" ht="22.5" customHeight="1">
      <c r="A17383" s="9" t="s">
        <v>47366</v>
      </c>
      <c r="B17383" s="10">
        <v>45696.76503472222</v>
      </c>
      <c r="C17383" s="11" t="s">
        <v>47367</v>
      </c>
      <c r="D17383" s="12">
        <v>2.0</v>
      </c>
      <c r="E17383" s="10" t="s">
        <v>12</v>
      </c>
      <c r="F17383" s="12">
        <v>2025.0</v>
      </c>
      <c r="G17383" s="13" t="s">
        <v>13</v>
      </c>
      <c r="H17383" s="14" t="s">
        <v>14</v>
      </c>
      <c r="I17383" s="12">
        <v>90.0</v>
      </c>
      <c r="J17383" s="15" t="str">
        <f t="shared" si="1"/>
        <v>Relevant</v>
      </c>
    </row>
    <row r="17384" ht="22.5" customHeight="1">
      <c r="A17384" s="9" t="s">
        <v>47368</v>
      </c>
      <c r="B17384" s="10">
        <v>45631.58804231481</v>
      </c>
      <c r="C17384" s="11" t="s">
        <v>39422</v>
      </c>
      <c r="D17384" s="12">
        <v>12.0</v>
      </c>
      <c r="E17384" s="10" t="s">
        <v>26</v>
      </c>
      <c r="F17384" s="12">
        <v>2024.0</v>
      </c>
      <c r="G17384" s="13" t="s">
        <v>47369</v>
      </c>
      <c r="H17384" s="14" t="s">
        <v>47370</v>
      </c>
      <c r="I17384" s="12">
        <v>0.0</v>
      </c>
      <c r="J17384" s="15" t="str">
        <f t="shared" si="1"/>
        <v>Relevant</v>
      </c>
    </row>
    <row r="17385" ht="22.5" customHeight="1">
      <c r="A17385" s="9" t="s">
        <v>47371</v>
      </c>
      <c r="B17385" s="10">
        <v>45616.8822337963</v>
      </c>
      <c r="C17385" s="11" t="s">
        <v>47372</v>
      </c>
      <c r="D17385" s="12">
        <v>11.0</v>
      </c>
      <c r="E17385" s="10" t="s">
        <v>17</v>
      </c>
      <c r="F17385" s="12">
        <v>2024.0</v>
      </c>
      <c r="G17385" s="13" t="s">
        <v>13</v>
      </c>
      <c r="H17385" s="14" t="s">
        <v>1437</v>
      </c>
      <c r="I17385" s="12">
        <v>7838.0</v>
      </c>
      <c r="J17385" s="15" t="str">
        <f t="shared" si="1"/>
        <v>Relevant</v>
      </c>
    </row>
    <row r="17386" ht="22.5" customHeight="1">
      <c r="A17386" s="9" t="s">
        <v>47373</v>
      </c>
      <c r="B17386" s="10">
        <v>45617.69464120371</v>
      </c>
      <c r="C17386" s="11" t="s">
        <v>47374</v>
      </c>
      <c r="D17386" s="12">
        <v>11.0</v>
      </c>
      <c r="E17386" s="10" t="s">
        <v>17</v>
      </c>
      <c r="F17386" s="12">
        <v>2024.0</v>
      </c>
      <c r="G17386" s="13" t="s">
        <v>47375</v>
      </c>
      <c r="H17386" s="14" t="s">
        <v>47376</v>
      </c>
      <c r="I17386" s="12">
        <v>1.8830927E7</v>
      </c>
      <c r="J17386" s="15" t="str">
        <f t="shared" si="1"/>
        <v>Relevant</v>
      </c>
    </row>
    <row r="17387" ht="22.5" customHeight="1">
      <c r="A17387" s="9" t="s">
        <v>47377</v>
      </c>
      <c r="B17387" s="10">
        <v>45696.76766203704</v>
      </c>
      <c r="C17387" s="11" t="s">
        <v>47378</v>
      </c>
      <c r="D17387" s="12">
        <v>2.0</v>
      </c>
      <c r="E17387" s="10" t="s">
        <v>12</v>
      </c>
      <c r="F17387" s="12">
        <v>2025.0</v>
      </c>
      <c r="G17387" s="13" t="s">
        <v>13</v>
      </c>
      <c r="H17387" s="14" t="s">
        <v>14</v>
      </c>
      <c r="I17387" s="12">
        <v>400.0</v>
      </c>
      <c r="J17387" s="15" t="str">
        <f t="shared" si="1"/>
        <v>Relevant</v>
      </c>
    </row>
    <row r="17388" ht="22.5" customHeight="1">
      <c r="A17388" s="9" t="s">
        <v>47379</v>
      </c>
      <c r="B17388" s="10">
        <v>45703.000659722224</v>
      </c>
      <c r="C17388" s="11" t="s">
        <v>31715</v>
      </c>
      <c r="D17388" s="12">
        <v>2.0</v>
      </c>
      <c r="E17388" s="10" t="s">
        <v>12</v>
      </c>
      <c r="F17388" s="12">
        <v>2025.0</v>
      </c>
      <c r="G17388" s="13" t="s">
        <v>13</v>
      </c>
      <c r="H17388" s="14" t="s">
        <v>47380</v>
      </c>
      <c r="I17388" s="12">
        <v>63.0</v>
      </c>
      <c r="J17388" s="15" t="str">
        <f t="shared" si="1"/>
        <v>Irrelevant</v>
      </c>
    </row>
    <row r="17389" ht="22.5" customHeight="1">
      <c r="A17389" s="9" t="s">
        <v>47381</v>
      </c>
      <c r="B17389" s="10">
        <v>45463.425208333334</v>
      </c>
      <c r="C17389" s="11" t="s">
        <v>47382</v>
      </c>
      <c r="D17389" s="12">
        <v>6.0</v>
      </c>
      <c r="E17389" s="10" t="s">
        <v>34</v>
      </c>
      <c r="F17389" s="12">
        <v>2024.0</v>
      </c>
      <c r="G17389" s="13" t="s">
        <v>47383</v>
      </c>
      <c r="H17389" s="14" t="s">
        <v>47384</v>
      </c>
      <c r="I17389" s="12">
        <v>676255.0</v>
      </c>
      <c r="J17389" s="15" t="str">
        <f t="shared" si="1"/>
        <v>Relevant</v>
      </c>
    </row>
    <row r="17390" ht="22.5" customHeight="1">
      <c r="A17390" s="9" t="s">
        <v>47385</v>
      </c>
      <c r="B17390" s="10">
        <v>45531.74935185185</v>
      </c>
      <c r="C17390" s="11" t="s">
        <v>47386</v>
      </c>
      <c r="D17390" s="12">
        <v>8.0</v>
      </c>
      <c r="E17390" s="10" t="s">
        <v>167</v>
      </c>
      <c r="F17390" s="12">
        <v>2024.0</v>
      </c>
      <c r="G17390" s="13" t="s">
        <v>13</v>
      </c>
      <c r="H17390" s="14" t="s">
        <v>25247</v>
      </c>
      <c r="I17390" s="12">
        <v>5146.0</v>
      </c>
      <c r="J17390" s="15" t="str">
        <f t="shared" si="1"/>
        <v>Irrelevant</v>
      </c>
    </row>
    <row r="17391" ht="22.5" customHeight="1">
      <c r="A17391" s="9" t="s">
        <v>47387</v>
      </c>
      <c r="B17391" s="10">
        <v>45651.499085648145</v>
      </c>
      <c r="C17391" s="11" t="s">
        <v>47388</v>
      </c>
      <c r="D17391" s="12">
        <v>12.0</v>
      </c>
      <c r="E17391" s="10" t="s">
        <v>26</v>
      </c>
      <c r="F17391" s="12">
        <v>2024.0</v>
      </c>
      <c r="G17391" s="13" t="s">
        <v>13</v>
      </c>
      <c r="H17391" s="14" t="s">
        <v>121</v>
      </c>
      <c r="I17391" s="12">
        <v>92.0</v>
      </c>
      <c r="J17391" s="15" t="str">
        <f t="shared" si="1"/>
        <v>Irrelevant</v>
      </c>
    </row>
    <row r="17392" ht="22.5" customHeight="1">
      <c r="A17392" s="9" t="s">
        <v>47389</v>
      </c>
      <c r="B17392" s="10">
        <v>45615.48876157407</v>
      </c>
      <c r="C17392" s="11" t="s">
        <v>47390</v>
      </c>
      <c r="D17392" s="12">
        <v>11.0</v>
      </c>
      <c r="E17392" s="10" t="s">
        <v>17</v>
      </c>
      <c r="F17392" s="12">
        <v>2024.0</v>
      </c>
      <c r="G17392" s="13" t="s">
        <v>47391</v>
      </c>
      <c r="H17392" s="14" t="s">
        <v>47392</v>
      </c>
      <c r="I17392" s="12">
        <v>1146.0</v>
      </c>
      <c r="J17392" s="15" t="str">
        <f t="shared" si="1"/>
        <v>Relevant</v>
      </c>
    </row>
    <row r="17393" ht="22.5" customHeight="1">
      <c r="A17393" s="9" t="s">
        <v>47393</v>
      </c>
      <c r="B17393" s="10">
        <v>45615.76440972222</v>
      </c>
      <c r="C17393" s="11" t="s">
        <v>47394</v>
      </c>
      <c r="D17393" s="12">
        <v>11.0</v>
      </c>
      <c r="E17393" s="10" t="s">
        <v>17</v>
      </c>
      <c r="F17393" s="12">
        <v>2024.0</v>
      </c>
      <c r="G17393" s="13" t="s">
        <v>13</v>
      </c>
      <c r="H17393" s="14" t="s">
        <v>31</v>
      </c>
      <c r="I17393" s="12">
        <v>303.0</v>
      </c>
      <c r="J17393" s="15" t="str">
        <f t="shared" si="1"/>
        <v>Relevant</v>
      </c>
    </row>
    <row r="17394" ht="22.5" customHeight="1">
      <c r="A17394" s="9" t="s">
        <v>47395</v>
      </c>
      <c r="B17394" s="10">
        <v>45609.68318287037</v>
      </c>
      <c r="C17394" s="11" t="s">
        <v>47396</v>
      </c>
      <c r="D17394" s="12">
        <v>11.0</v>
      </c>
      <c r="E17394" s="10" t="s">
        <v>17</v>
      </c>
      <c r="F17394" s="12">
        <v>2024.0</v>
      </c>
      <c r="G17394" s="13" t="s">
        <v>13</v>
      </c>
      <c r="H17394" s="14" t="s">
        <v>3706</v>
      </c>
      <c r="I17394" s="12">
        <v>231.0</v>
      </c>
      <c r="J17394" s="15" t="str">
        <f t="shared" si="1"/>
        <v>Relevant</v>
      </c>
    </row>
    <row r="17395" ht="22.5" customHeight="1">
      <c r="A17395" s="9" t="s">
        <v>47397</v>
      </c>
      <c r="B17395" s="10">
        <v>45629.74597222222</v>
      </c>
      <c r="C17395" s="11" t="s">
        <v>675</v>
      </c>
      <c r="D17395" s="12">
        <v>12.0</v>
      </c>
      <c r="E17395" s="10" t="s">
        <v>26</v>
      </c>
      <c r="F17395" s="12">
        <v>2024.0</v>
      </c>
      <c r="G17395" s="13" t="s">
        <v>13</v>
      </c>
      <c r="H17395" s="14" t="s">
        <v>10394</v>
      </c>
      <c r="I17395" s="12">
        <v>1072.0</v>
      </c>
      <c r="J17395" s="15" t="str">
        <f t="shared" si="1"/>
        <v>Relevant</v>
      </c>
    </row>
    <row r="17396" ht="22.5" customHeight="1">
      <c r="A17396" s="9" t="s">
        <v>47398</v>
      </c>
      <c r="B17396" s="10">
        <v>45616.66150214121</v>
      </c>
      <c r="C17396" s="11" t="s">
        <v>47399</v>
      </c>
      <c r="D17396" s="12">
        <v>11.0</v>
      </c>
      <c r="E17396" s="10" t="s">
        <v>17</v>
      </c>
      <c r="F17396" s="12">
        <v>2024.0</v>
      </c>
      <c r="G17396" s="13" t="s">
        <v>47400</v>
      </c>
      <c r="H17396" s="14" t="s">
        <v>47401</v>
      </c>
      <c r="I17396" s="12">
        <v>189499.0</v>
      </c>
      <c r="J17396" s="15" t="str">
        <f t="shared" si="1"/>
        <v>Irrelevant</v>
      </c>
    </row>
    <row r="17397" ht="22.5" customHeight="1">
      <c r="A17397" s="9" t="s">
        <v>47402</v>
      </c>
      <c r="B17397" s="10">
        <v>45697.05396990741</v>
      </c>
      <c r="C17397" s="11" t="s">
        <v>47403</v>
      </c>
      <c r="D17397" s="12">
        <v>2.0</v>
      </c>
      <c r="E17397" s="10" t="s">
        <v>12</v>
      </c>
      <c r="F17397" s="12">
        <v>2025.0</v>
      </c>
      <c r="G17397" s="13" t="s">
        <v>13</v>
      </c>
      <c r="H17397" s="14" t="s">
        <v>14</v>
      </c>
      <c r="I17397" s="12">
        <v>29.0</v>
      </c>
      <c r="J17397" s="15" t="str">
        <f t="shared" si="1"/>
        <v>Relevant</v>
      </c>
    </row>
    <row r="17398" ht="22.5" customHeight="1">
      <c r="A17398" s="9" t="s">
        <v>47404</v>
      </c>
      <c r="B17398" s="10">
        <v>45610.98569021991</v>
      </c>
      <c r="C17398" s="11" t="s">
        <v>46105</v>
      </c>
      <c r="D17398" s="12">
        <v>11.0</v>
      </c>
      <c r="E17398" s="10" t="s">
        <v>17</v>
      </c>
      <c r="F17398" s="12">
        <v>2024.0</v>
      </c>
      <c r="G17398" s="13" t="s">
        <v>47405</v>
      </c>
      <c r="H17398" s="14" t="s">
        <v>47406</v>
      </c>
      <c r="I17398" s="12">
        <v>1212539.0</v>
      </c>
      <c r="J17398" s="15" t="str">
        <f t="shared" si="1"/>
        <v>Relevant</v>
      </c>
    </row>
    <row r="17399" ht="22.5" customHeight="1">
      <c r="A17399" s="9" t="s">
        <v>47407</v>
      </c>
      <c r="B17399" s="10">
        <v>45615.12444354167</v>
      </c>
      <c r="C17399" s="11" t="s">
        <v>47408</v>
      </c>
      <c r="D17399" s="12">
        <v>11.0</v>
      </c>
      <c r="E17399" s="10" t="s">
        <v>17</v>
      </c>
      <c r="F17399" s="12">
        <v>2024.0</v>
      </c>
      <c r="G17399" s="13" t="s">
        <v>47409</v>
      </c>
      <c r="H17399" s="14" t="s">
        <v>47410</v>
      </c>
      <c r="I17399" s="12">
        <v>1.1946612E7</v>
      </c>
      <c r="J17399" s="15" t="str">
        <f t="shared" si="1"/>
        <v>Relevant</v>
      </c>
    </row>
    <row r="17400" ht="22.5" customHeight="1">
      <c r="A17400" s="9" t="s">
        <v>47411</v>
      </c>
      <c r="B17400" s="10">
        <v>45611.91952546296</v>
      </c>
      <c r="C17400" s="11" t="s">
        <v>47412</v>
      </c>
      <c r="D17400" s="12">
        <v>11.0</v>
      </c>
      <c r="E17400" s="10" t="s">
        <v>17</v>
      </c>
      <c r="F17400" s="12">
        <v>2024.0</v>
      </c>
      <c r="G17400" s="13" t="s">
        <v>13</v>
      </c>
      <c r="H17400" s="14" t="s">
        <v>47413</v>
      </c>
      <c r="I17400" s="12">
        <v>2111.0</v>
      </c>
      <c r="J17400" s="15" t="str">
        <f t="shared" si="1"/>
        <v>Relevant</v>
      </c>
    </row>
    <row r="17401" ht="22.5" customHeight="1">
      <c r="A17401" s="9" t="s">
        <v>47414</v>
      </c>
      <c r="B17401" s="10">
        <v>45742.80898148148</v>
      </c>
      <c r="C17401" s="11" t="s">
        <v>47415</v>
      </c>
      <c r="D17401" s="12">
        <v>3.0</v>
      </c>
      <c r="E17401" s="10" t="s">
        <v>59</v>
      </c>
      <c r="F17401" s="12">
        <v>2025.0</v>
      </c>
      <c r="G17401" s="13" t="s">
        <v>13</v>
      </c>
      <c r="H17401" s="14" t="s">
        <v>204</v>
      </c>
      <c r="I17401" s="12">
        <v>47.0</v>
      </c>
      <c r="J17401" s="15" t="str">
        <f t="shared" si="1"/>
        <v>Relevant</v>
      </c>
    </row>
    <row r="17402" ht="22.5" customHeight="1">
      <c r="A17402" s="9" t="s">
        <v>47416</v>
      </c>
      <c r="B17402" s="10">
        <v>45473.83246527778</v>
      </c>
      <c r="C17402" s="11" t="s">
        <v>47417</v>
      </c>
      <c r="D17402" s="12">
        <v>6.0</v>
      </c>
      <c r="E17402" s="10" t="s">
        <v>34</v>
      </c>
      <c r="F17402" s="12">
        <v>2024.0</v>
      </c>
      <c r="G17402" s="13" t="s">
        <v>13</v>
      </c>
      <c r="H17402" s="14" t="s">
        <v>56</v>
      </c>
      <c r="I17402" s="12">
        <v>123.0</v>
      </c>
      <c r="J17402" s="15" t="str">
        <f t="shared" si="1"/>
        <v>Relevant</v>
      </c>
    </row>
    <row r="17403" ht="22.5" customHeight="1">
      <c r="A17403" s="9" t="s">
        <v>47418</v>
      </c>
      <c r="B17403" s="10">
        <v>45614.60428240741</v>
      </c>
      <c r="C17403" s="11" t="s">
        <v>47419</v>
      </c>
      <c r="D17403" s="12">
        <v>11.0</v>
      </c>
      <c r="E17403" s="10" t="s">
        <v>17</v>
      </c>
      <c r="F17403" s="12">
        <v>2024.0</v>
      </c>
      <c r="G17403" s="13" t="s">
        <v>13</v>
      </c>
      <c r="H17403" s="14" t="s">
        <v>47420</v>
      </c>
      <c r="I17403" s="12">
        <v>12458.0</v>
      </c>
      <c r="J17403" s="15" t="str">
        <f t="shared" si="1"/>
        <v>Relevant</v>
      </c>
    </row>
    <row r="17404" ht="22.5" customHeight="1">
      <c r="A17404" s="9" t="s">
        <v>47421</v>
      </c>
      <c r="B17404" s="10">
        <v>45608.547283252316</v>
      </c>
      <c r="C17404" s="11" t="s">
        <v>31287</v>
      </c>
      <c r="D17404" s="12">
        <v>11.0</v>
      </c>
      <c r="E17404" s="10" t="s">
        <v>17</v>
      </c>
      <c r="F17404" s="12">
        <v>2024.0</v>
      </c>
      <c r="G17404" s="13" t="s">
        <v>47422</v>
      </c>
      <c r="H17404" s="14" t="s">
        <v>47423</v>
      </c>
      <c r="I17404" s="12">
        <v>1.0830293E7</v>
      </c>
      <c r="J17404" s="15" t="str">
        <f t="shared" si="1"/>
        <v>Relevant</v>
      </c>
    </row>
    <row r="17405" ht="22.5" customHeight="1">
      <c r="A17405" s="9" t="s">
        <v>47424</v>
      </c>
      <c r="B17405" s="10">
        <v>45600.387349537035</v>
      </c>
      <c r="C17405" s="11" t="s">
        <v>47425</v>
      </c>
      <c r="D17405" s="12">
        <v>11.0</v>
      </c>
      <c r="E17405" s="10" t="s">
        <v>17</v>
      </c>
      <c r="F17405" s="12">
        <v>2024.0</v>
      </c>
      <c r="G17405" s="13" t="s">
        <v>47426</v>
      </c>
      <c r="H17405" s="14" t="s">
        <v>47427</v>
      </c>
      <c r="I17405" s="12">
        <v>31597.0</v>
      </c>
      <c r="J17405" s="15" t="str">
        <f t="shared" si="1"/>
        <v>Relevant</v>
      </c>
    </row>
    <row r="17406" ht="22.5" customHeight="1">
      <c r="A17406" s="9" t="s">
        <v>47428</v>
      </c>
      <c r="B17406" s="10">
        <v>45437.935520833336</v>
      </c>
      <c r="C17406" s="11" t="s">
        <v>47429</v>
      </c>
      <c r="D17406" s="12">
        <v>5.0</v>
      </c>
      <c r="E17406" s="10" t="s">
        <v>21</v>
      </c>
      <c r="F17406" s="12">
        <v>2024.0</v>
      </c>
      <c r="G17406" s="13" t="s">
        <v>13</v>
      </c>
      <c r="H17406" s="14" t="s">
        <v>1744</v>
      </c>
      <c r="I17406" s="12">
        <v>219.0</v>
      </c>
      <c r="J17406" s="15" t="str">
        <f t="shared" si="1"/>
        <v>Relevant</v>
      </c>
    </row>
    <row r="17407" ht="22.5" customHeight="1">
      <c r="A17407" s="9" t="s">
        <v>47430</v>
      </c>
      <c r="B17407" s="10">
        <v>45696.82528935185</v>
      </c>
      <c r="C17407" s="11" t="s">
        <v>47431</v>
      </c>
      <c r="D17407" s="12">
        <v>2.0</v>
      </c>
      <c r="E17407" s="10" t="s">
        <v>12</v>
      </c>
      <c r="F17407" s="12">
        <v>2025.0</v>
      </c>
      <c r="G17407" s="13" t="s">
        <v>13</v>
      </c>
      <c r="H17407" s="14" t="s">
        <v>14</v>
      </c>
      <c r="I17407" s="12">
        <v>162.0</v>
      </c>
      <c r="J17407" s="15" t="str">
        <f t="shared" si="1"/>
        <v>Relevant</v>
      </c>
    </row>
    <row r="17408" ht="22.5" customHeight="1">
      <c r="A17408" s="9" t="s">
        <v>47432</v>
      </c>
      <c r="B17408" s="10">
        <v>45590.55241212963</v>
      </c>
      <c r="C17408" s="11" t="s">
        <v>47433</v>
      </c>
      <c r="D17408" s="12">
        <v>10.0</v>
      </c>
      <c r="E17408" s="10" t="s">
        <v>42</v>
      </c>
      <c r="F17408" s="12">
        <v>2024.0</v>
      </c>
      <c r="G17408" s="13" t="s">
        <v>47434</v>
      </c>
      <c r="H17408" s="14" t="s">
        <v>47435</v>
      </c>
      <c r="I17408" s="12">
        <v>1639.0</v>
      </c>
      <c r="J17408" s="15" t="str">
        <f t="shared" si="1"/>
        <v>Relevant</v>
      </c>
    </row>
    <row r="17409" ht="22.5" customHeight="1">
      <c r="A17409" s="9" t="s">
        <v>47436</v>
      </c>
      <c r="B17409" s="10">
        <v>45639.60649305556</v>
      </c>
      <c r="C17409" s="11" t="s">
        <v>47437</v>
      </c>
      <c r="D17409" s="12">
        <v>12.0</v>
      </c>
      <c r="E17409" s="10" t="s">
        <v>26</v>
      </c>
      <c r="F17409" s="12">
        <v>2024.0</v>
      </c>
      <c r="G17409" s="13" t="s">
        <v>47438</v>
      </c>
      <c r="H17409" s="14" t="s">
        <v>47439</v>
      </c>
      <c r="I17409" s="12">
        <v>622887.0</v>
      </c>
      <c r="J17409" s="15" t="str">
        <f t="shared" si="1"/>
        <v>Relevant</v>
      </c>
    </row>
    <row r="17410" ht="22.5" customHeight="1">
      <c r="A17410" s="9" t="s">
        <v>47440</v>
      </c>
      <c r="B17410" s="10">
        <v>45630.290185185186</v>
      </c>
      <c r="C17410" s="11" t="s">
        <v>47441</v>
      </c>
      <c r="D17410" s="12">
        <v>12.0</v>
      </c>
      <c r="E17410" s="10" t="s">
        <v>26</v>
      </c>
      <c r="F17410" s="12">
        <v>2024.0</v>
      </c>
      <c r="G17410" s="13" t="s">
        <v>13</v>
      </c>
      <c r="H17410" s="14" t="s">
        <v>10394</v>
      </c>
      <c r="I17410" s="12">
        <v>97.0</v>
      </c>
      <c r="J17410" s="15" t="str">
        <f t="shared" si="1"/>
        <v>Relevant</v>
      </c>
    </row>
    <row r="17411" ht="22.5" customHeight="1">
      <c r="A17411" s="9" t="s">
        <v>47442</v>
      </c>
      <c r="B17411" s="10">
        <v>45696.84230324074</v>
      </c>
      <c r="C17411" s="11" t="s">
        <v>47443</v>
      </c>
      <c r="D17411" s="12">
        <v>2.0</v>
      </c>
      <c r="E17411" s="10" t="s">
        <v>12</v>
      </c>
      <c r="F17411" s="12">
        <v>2025.0</v>
      </c>
      <c r="G17411" s="13" t="s">
        <v>13</v>
      </c>
      <c r="H17411" s="14" t="s">
        <v>14</v>
      </c>
      <c r="I17411" s="12">
        <v>75.0</v>
      </c>
      <c r="J17411" s="15" t="str">
        <f t="shared" si="1"/>
        <v>Relevant</v>
      </c>
    </row>
    <row r="17412" ht="22.5" customHeight="1">
      <c r="A17412" s="9" t="s">
        <v>47444</v>
      </c>
      <c r="B17412" s="10">
        <v>45482.65825231482</v>
      </c>
      <c r="C17412" s="11" t="s">
        <v>47445</v>
      </c>
      <c r="D17412" s="12">
        <v>7.0</v>
      </c>
      <c r="E17412" s="10" t="s">
        <v>55</v>
      </c>
      <c r="F17412" s="12">
        <v>2024.0</v>
      </c>
      <c r="G17412" s="13" t="s">
        <v>13</v>
      </c>
      <c r="H17412" s="14" t="s">
        <v>5908</v>
      </c>
      <c r="I17412" s="12">
        <v>29.0</v>
      </c>
      <c r="J17412" s="15" t="str">
        <f t="shared" si="1"/>
        <v>Irrelevant</v>
      </c>
    </row>
    <row r="17413" ht="22.5" customHeight="1">
      <c r="A17413" s="9" t="s">
        <v>47446</v>
      </c>
      <c r="B17413" s="10">
        <v>45592.92622685185</v>
      </c>
      <c r="C17413" s="11" t="s">
        <v>15289</v>
      </c>
      <c r="D17413" s="12">
        <v>10.0</v>
      </c>
      <c r="E17413" s="10" t="s">
        <v>42</v>
      </c>
      <c r="F17413" s="12">
        <v>2024.0</v>
      </c>
      <c r="G17413" s="13" t="s">
        <v>13</v>
      </c>
      <c r="H17413" s="14" t="s">
        <v>97</v>
      </c>
      <c r="I17413" s="12">
        <v>1994.0</v>
      </c>
      <c r="J17413" s="15" t="str">
        <f t="shared" si="1"/>
        <v>Relevant</v>
      </c>
    </row>
    <row r="17414" ht="22.5" customHeight="1">
      <c r="A17414" s="9" t="s">
        <v>47447</v>
      </c>
      <c r="B17414" s="10">
        <v>45493.49810185185</v>
      </c>
      <c r="C17414" s="11" t="s">
        <v>47448</v>
      </c>
      <c r="D17414" s="12">
        <v>7.0</v>
      </c>
      <c r="E17414" s="10" t="s">
        <v>55</v>
      </c>
      <c r="F17414" s="12">
        <v>2024.0</v>
      </c>
      <c r="G17414" s="13" t="s">
        <v>13</v>
      </c>
      <c r="H17414" s="14" t="s">
        <v>47449</v>
      </c>
      <c r="I17414" s="12">
        <v>216.0</v>
      </c>
      <c r="J17414" s="15" t="str">
        <f t="shared" si="1"/>
        <v>Irrelevant</v>
      </c>
    </row>
    <row r="17415" ht="22.5" customHeight="1">
      <c r="A17415" s="9" t="s">
        <v>47450</v>
      </c>
      <c r="B17415" s="10">
        <v>45610.59648148148</v>
      </c>
      <c r="C17415" s="11" t="s">
        <v>47451</v>
      </c>
      <c r="D17415" s="12">
        <v>11.0</v>
      </c>
      <c r="E17415" s="10" t="s">
        <v>17</v>
      </c>
      <c r="F17415" s="12">
        <v>2024.0</v>
      </c>
      <c r="G17415" s="13" t="s">
        <v>13</v>
      </c>
      <c r="H17415" s="14" t="s">
        <v>46073</v>
      </c>
      <c r="I17415" s="12">
        <v>13170.0</v>
      </c>
      <c r="J17415" s="15" t="str">
        <f t="shared" si="1"/>
        <v>Relevant</v>
      </c>
    </row>
    <row r="17416" ht="22.5" customHeight="1">
      <c r="A17416" s="9" t="s">
        <v>47452</v>
      </c>
      <c r="B17416" s="10">
        <v>45623.83500207176</v>
      </c>
      <c r="C17416" s="11" t="s">
        <v>47453</v>
      </c>
      <c r="D17416" s="12">
        <v>11.0</v>
      </c>
      <c r="E17416" s="10" t="s">
        <v>17</v>
      </c>
      <c r="F17416" s="12">
        <v>2024.0</v>
      </c>
      <c r="G17416" s="13" t="s">
        <v>47454</v>
      </c>
      <c r="H17416" s="14" t="s">
        <v>47455</v>
      </c>
      <c r="I17416" s="12">
        <v>0.0</v>
      </c>
      <c r="J17416" s="15" t="str">
        <f t="shared" si="1"/>
        <v>Relevant</v>
      </c>
    </row>
    <row r="17417" ht="22.5" customHeight="1">
      <c r="A17417" s="9" t="s">
        <v>47456</v>
      </c>
      <c r="B17417" s="10">
        <v>45618.83969907407</v>
      </c>
      <c r="C17417" s="11" t="s">
        <v>34682</v>
      </c>
      <c r="D17417" s="12">
        <v>11.0</v>
      </c>
      <c r="E17417" s="10" t="s">
        <v>17</v>
      </c>
      <c r="F17417" s="12">
        <v>2024.0</v>
      </c>
      <c r="G17417" s="13" t="s">
        <v>13</v>
      </c>
      <c r="H17417" s="14" t="s">
        <v>47457</v>
      </c>
      <c r="I17417" s="12">
        <v>274.0</v>
      </c>
      <c r="J17417" s="15" t="str">
        <f t="shared" si="1"/>
        <v>Irrelevant</v>
      </c>
    </row>
    <row r="17418" ht="22.5" customHeight="1">
      <c r="A17418" s="9" t="s">
        <v>47458</v>
      </c>
      <c r="B17418" s="10">
        <v>45492.586863425924</v>
      </c>
      <c r="C17418" s="11" t="s">
        <v>47459</v>
      </c>
      <c r="D17418" s="12">
        <v>7.0</v>
      </c>
      <c r="E17418" s="10" t="s">
        <v>55</v>
      </c>
      <c r="F17418" s="12">
        <v>2024.0</v>
      </c>
      <c r="G17418" s="13" t="s">
        <v>13</v>
      </c>
      <c r="H17418" s="14" t="s">
        <v>214</v>
      </c>
      <c r="I17418" s="12">
        <v>259.0</v>
      </c>
      <c r="J17418" s="15" t="str">
        <f t="shared" si="1"/>
        <v>Relevant</v>
      </c>
    </row>
    <row r="17419" ht="22.5" customHeight="1">
      <c r="A17419" s="9" t="s">
        <v>47460</v>
      </c>
      <c r="B17419" s="10">
        <v>45616.84758101852</v>
      </c>
      <c r="C17419" s="11" t="s">
        <v>47461</v>
      </c>
      <c r="D17419" s="12">
        <v>11.0</v>
      </c>
      <c r="E17419" s="10" t="s">
        <v>17</v>
      </c>
      <c r="F17419" s="12">
        <v>2024.0</v>
      </c>
      <c r="G17419" s="13" t="s">
        <v>13</v>
      </c>
      <c r="H17419" s="14" t="s">
        <v>511</v>
      </c>
      <c r="I17419" s="12">
        <v>376.0</v>
      </c>
      <c r="J17419" s="15" t="str">
        <f t="shared" si="1"/>
        <v>Relevant</v>
      </c>
    </row>
    <row r="17420" ht="22.5" customHeight="1">
      <c r="A17420" s="9" t="s">
        <v>47462</v>
      </c>
      <c r="B17420" s="10">
        <v>45609.76707175926</v>
      </c>
      <c r="C17420" s="11" t="s">
        <v>47463</v>
      </c>
      <c r="D17420" s="12">
        <v>11.0</v>
      </c>
      <c r="E17420" s="10" t="s">
        <v>17</v>
      </c>
      <c r="F17420" s="12">
        <v>2024.0</v>
      </c>
      <c r="G17420" s="13" t="s">
        <v>13</v>
      </c>
      <c r="H17420" s="14" t="s">
        <v>2892</v>
      </c>
      <c r="I17420" s="12">
        <v>4170.0</v>
      </c>
      <c r="J17420" s="15" t="str">
        <f t="shared" si="1"/>
        <v>Relevant</v>
      </c>
    </row>
    <row r="17421" ht="22.5" customHeight="1">
      <c r="A17421" s="9" t="s">
        <v>47464</v>
      </c>
      <c r="B17421" s="10">
        <v>45625.34887731481</v>
      </c>
      <c r="C17421" s="11" t="s">
        <v>47465</v>
      </c>
      <c r="D17421" s="12">
        <v>11.0</v>
      </c>
      <c r="E17421" s="10" t="s">
        <v>17</v>
      </c>
      <c r="F17421" s="12">
        <v>2024.0</v>
      </c>
      <c r="G17421" s="13" t="s">
        <v>13</v>
      </c>
      <c r="H17421" s="14" t="s">
        <v>411</v>
      </c>
      <c r="I17421" s="12">
        <v>2645.0</v>
      </c>
      <c r="J17421" s="15" t="str">
        <f t="shared" si="1"/>
        <v>Relevant</v>
      </c>
    </row>
    <row r="17422" ht="22.5" customHeight="1">
      <c r="A17422" s="9" t="s">
        <v>47466</v>
      </c>
      <c r="B17422" s="10">
        <v>45616.819710648146</v>
      </c>
      <c r="C17422" s="11" t="s">
        <v>42167</v>
      </c>
      <c r="D17422" s="12">
        <v>11.0</v>
      </c>
      <c r="E17422" s="10" t="s">
        <v>17</v>
      </c>
      <c r="F17422" s="12">
        <v>2024.0</v>
      </c>
      <c r="G17422" s="13" t="s">
        <v>13</v>
      </c>
      <c r="H17422" s="14" t="s">
        <v>1325</v>
      </c>
      <c r="I17422" s="12">
        <v>282.0</v>
      </c>
      <c r="J17422" s="15" t="str">
        <f t="shared" si="1"/>
        <v>Relevant</v>
      </c>
    </row>
    <row r="17423" ht="22.5" customHeight="1">
      <c r="A17423" s="9" t="s">
        <v>47467</v>
      </c>
      <c r="B17423" s="10">
        <v>45423.60712962963</v>
      </c>
      <c r="C17423" s="11" t="s">
        <v>14441</v>
      </c>
      <c r="D17423" s="12">
        <v>5.0</v>
      </c>
      <c r="E17423" s="10" t="s">
        <v>21</v>
      </c>
      <c r="F17423" s="12">
        <v>2024.0</v>
      </c>
      <c r="G17423" s="13" t="s">
        <v>13</v>
      </c>
      <c r="H17423" s="14" t="s">
        <v>5425</v>
      </c>
      <c r="I17423" s="12">
        <v>1.0</v>
      </c>
      <c r="J17423" s="15" t="str">
        <f t="shared" si="1"/>
        <v>Relevant</v>
      </c>
    </row>
    <row r="17424" ht="22.5" customHeight="1">
      <c r="A17424" s="9" t="s">
        <v>47468</v>
      </c>
      <c r="B17424" s="10">
        <v>45589.108298611114</v>
      </c>
      <c r="C17424" s="11" t="s">
        <v>47469</v>
      </c>
      <c r="D17424" s="12">
        <v>10.0</v>
      </c>
      <c r="E17424" s="10" t="s">
        <v>42</v>
      </c>
      <c r="F17424" s="12">
        <v>2024.0</v>
      </c>
      <c r="G17424" s="13" t="s">
        <v>47470</v>
      </c>
      <c r="H17424" s="14" t="s">
        <v>47471</v>
      </c>
      <c r="I17424" s="12">
        <v>126688.0</v>
      </c>
      <c r="J17424" s="15" t="str">
        <f t="shared" si="1"/>
        <v>Relevant</v>
      </c>
    </row>
    <row r="17425" ht="22.5" customHeight="1">
      <c r="A17425" s="9" t="s">
        <v>47472</v>
      </c>
      <c r="B17425" s="10">
        <v>45597.304247685184</v>
      </c>
      <c r="C17425" s="11" t="s">
        <v>47473</v>
      </c>
      <c r="D17425" s="12">
        <v>11.0</v>
      </c>
      <c r="E17425" s="10" t="s">
        <v>17</v>
      </c>
      <c r="F17425" s="12">
        <v>2024.0</v>
      </c>
      <c r="G17425" s="13" t="s">
        <v>13</v>
      </c>
      <c r="H17425" s="14" t="s">
        <v>124</v>
      </c>
      <c r="I17425" s="12">
        <v>49.0</v>
      </c>
      <c r="J17425" s="15" t="str">
        <f t="shared" si="1"/>
        <v>Relevant</v>
      </c>
    </row>
    <row r="17426" ht="22.5" customHeight="1">
      <c r="A17426" s="9" t="s">
        <v>47474</v>
      </c>
      <c r="B17426" s="10">
        <v>45611.2716087963</v>
      </c>
      <c r="C17426" s="11" t="s">
        <v>47475</v>
      </c>
      <c r="D17426" s="12">
        <v>11.0</v>
      </c>
      <c r="E17426" s="10" t="s">
        <v>17</v>
      </c>
      <c r="F17426" s="12">
        <v>2024.0</v>
      </c>
      <c r="G17426" s="13" t="s">
        <v>47476</v>
      </c>
      <c r="H17426" s="14" t="s">
        <v>47477</v>
      </c>
      <c r="I17426" s="12">
        <v>0.0</v>
      </c>
      <c r="J17426" s="15" t="str">
        <f t="shared" si="1"/>
        <v>Irrelevant</v>
      </c>
    </row>
    <row r="17427" ht="22.5" customHeight="1">
      <c r="A17427" s="9" t="s">
        <v>47478</v>
      </c>
      <c r="B17427" s="10">
        <v>45423.72787037037</v>
      </c>
      <c r="C17427" s="11" t="s">
        <v>47479</v>
      </c>
      <c r="D17427" s="12">
        <v>5.0</v>
      </c>
      <c r="E17427" s="10" t="s">
        <v>21</v>
      </c>
      <c r="F17427" s="12">
        <v>2024.0</v>
      </c>
      <c r="G17427" s="13" t="s">
        <v>13</v>
      </c>
      <c r="H17427" s="14" t="s">
        <v>5425</v>
      </c>
      <c r="I17427" s="12">
        <v>60.0</v>
      </c>
      <c r="J17427" s="15" t="str">
        <f t="shared" si="1"/>
        <v>Relevant</v>
      </c>
    </row>
    <row r="17428" ht="22.5" customHeight="1">
      <c r="A17428" s="9" t="s">
        <v>47480</v>
      </c>
      <c r="B17428" s="10">
        <v>45482.92979166667</v>
      </c>
      <c r="C17428" s="11" t="s">
        <v>39347</v>
      </c>
      <c r="D17428" s="12">
        <v>7.0</v>
      </c>
      <c r="E17428" s="10" t="s">
        <v>55</v>
      </c>
      <c r="F17428" s="12">
        <v>2024.0</v>
      </c>
      <c r="G17428" s="13" t="s">
        <v>13</v>
      </c>
      <c r="H17428" s="14" t="s">
        <v>5908</v>
      </c>
      <c r="I17428" s="12">
        <v>1433.0</v>
      </c>
      <c r="J17428" s="15" t="str">
        <f t="shared" si="1"/>
        <v>Irrelevant</v>
      </c>
    </row>
    <row r="17429" ht="22.5" customHeight="1">
      <c r="A17429" s="9" t="s">
        <v>47481</v>
      </c>
      <c r="B17429" s="10">
        <v>45611.14154171296</v>
      </c>
      <c r="C17429" s="11" t="s">
        <v>47482</v>
      </c>
      <c r="D17429" s="12">
        <v>11.0</v>
      </c>
      <c r="E17429" s="10" t="s">
        <v>17</v>
      </c>
      <c r="F17429" s="12">
        <v>2024.0</v>
      </c>
      <c r="G17429" s="13" t="s">
        <v>47483</v>
      </c>
      <c r="H17429" s="14" t="s">
        <v>47484</v>
      </c>
      <c r="I17429" s="12">
        <v>1.0830293E7</v>
      </c>
      <c r="J17429" s="15" t="str">
        <f t="shared" si="1"/>
        <v>Relevant</v>
      </c>
    </row>
    <row r="17430" ht="22.5" customHeight="1">
      <c r="A17430" s="9" t="s">
        <v>47485</v>
      </c>
      <c r="B17430" s="10">
        <v>45610.56780092593</v>
      </c>
      <c r="C17430" s="11" t="s">
        <v>22848</v>
      </c>
      <c r="D17430" s="12">
        <v>11.0</v>
      </c>
      <c r="E17430" s="10" t="s">
        <v>17</v>
      </c>
      <c r="F17430" s="12">
        <v>2024.0</v>
      </c>
      <c r="G17430" s="13" t="s">
        <v>13</v>
      </c>
      <c r="H17430" s="14" t="s">
        <v>9659</v>
      </c>
      <c r="I17430" s="12">
        <v>33.0</v>
      </c>
      <c r="J17430" s="15" t="str">
        <f t="shared" si="1"/>
        <v>Relevant</v>
      </c>
    </row>
    <row r="17431" ht="22.5" customHeight="1">
      <c r="A17431" s="9" t="s">
        <v>47486</v>
      </c>
      <c r="B17431" s="10">
        <v>45696.704375</v>
      </c>
      <c r="C17431" s="11" t="s">
        <v>47487</v>
      </c>
      <c r="D17431" s="12">
        <v>2.0</v>
      </c>
      <c r="E17431" s="10" t="s">
        <v>12</v>
      </c>
      <c r="F17431" s="12">
        <v>2025.0</v>
      </c>
      <c r="G17431" s="13" t="s">
        <v>13</v>
      </c>
      <c r="H17431" s="14" t="s">
        <v>1264</v>
      </c>
      <c r="I17431" s="12">
        <v>1401.0</v>
      </c>
      <c r="J17431" s="15" t="str">
        <f t="shared" si="1"/>
        <v>Relevant</v>
      </c>
    </row>
    <row r="17432" ht="22.5" customHeight="1">
      <c r="A17432" s="9" t="s">
        <v>47488</v>
      </c>
      <c r="B17432" s="10">
        <v>45616.44899305556</v>
      </c>
      <c r="C17432" s="11" t="s">
        <v>25497</v>
      </c>
      <c r="D17432" s="12">
        <v>11.0</v>
      </c>
      <c r="E17432" s="10" t="s">
        <v>17</v>
      </c>
      <c r="F17432" s="12">
        <v>2024.0</v>
      </c>
      <c r="G17432" s="13" t="s">
        <v>13</v>
      </c>
      <c r="H17432" s="14" t="s">
        <v>47489</v>
      </c>
      <c r="I17432" s="12">
        <v>115.0</v>
      </c>
      <c r="J17432" s="15" t="str">
        <f t="shared" si="1"/>
        <v>Relevant</v>
      </c>
    </row>
    <row r="17433" ht="22.5" customHeight="1">
      <c r="A17433" s="9" t="s">
        <v>47490</v>
      </c>
      <c r="B17433" s="10">
        <v>45638.52777777778</v>
      </c>
      <c r="C17433" s="11" t="s">
        <v>20044</v>
      </c>
      <c r="D17433" s="12">
        <v>12.0</v>
      </c>
      <c r="E17433" s="10" t="s">
        <v>26</v>
      </c>
      <c r="F17433" s="12">
        <v>2024.0</v>
      </c>
      <c r="G17433" s="13" t="s">
        <v>47491</v>
      </c>
      <c r="H17433" s="14" t="s">
        <v>47492</v>
      </c>
      <c r="I17433" s="12">
        <v>1433813.0</v>
      </c>
      <c r="J17433" s="15" t="str">
        <f t="shared" si="1"/>
        <v>Irrelevant</v>
      </c>
    </row>
    <row r="17434" ht="22.5" customHeight="1">
      <c r="A17434" s="9" t="s">
        <v>47493</v>
      </c>
      <c r="B17434" s="10">
        <v>45593.67938657408</v>
      </c>
      <c r="C17434" s="11" t="s">
        <v>47494</v>
      </c>
      <c r="D17434" s="12">
        <v>10.0</v>
      </c>
      <c r="E17434" s="10" t="s">
        <v>42</v>
      </c>
      <c r="F17434" s="12">
        <v>2024.0</v>
      </c>
      <c r="G17434" s="13" t="s">
        <v>47495</v>
      </c>
      <c r="H17434" s="14" t="s">
        <v>47496</v>
      </c>
      <c r="I17434" s="12">
        <v>1862.0</v>
      </c>
      <c r="J17434" s="15" t="str">
        <f t="shared" si="1"/>
        <v>Relevant</v>
      </c>
    </row>
    <row r="17435" ht="22.5" customHeight="1">
      <c r="A17435" s="9" t="s">
        <v>47497</v>
      </c>
      <c r="B17435" s="10">
        <v>45632.79476851852</v>
      </c>
      <c r="C17435" s="11" t="s">
        <v>47498</v>
      </c>
      <c r="D17435" s="12">
        <v>12.0</v>
      </c>
      <c r="E17435" s="10" t="s">
        <v>26</v>
      </c>
      <c r="F17435" s="12">
        <v>2024.0</v>
      </c>
      <c r="G17435" s="13" t="s">
        <v>13</v>
      </c>
      <c r="H17435" s="14" t="s">
        <v>31</v>
      </c>
      <c r="I17435" s="12">
        <v>199.0</v>
      </c>
      <c r="J17435" s="15" t="str">
        <f t="shared" si="1"/>
        <v>Relevant</v>
      </c>
    </row>
    <row r="17436" ht="22.5" customHeight="1">
      <c r="A17436" s="9" t="s">
        <v>47499</v>
      </c>
      <c r="B17436" s="10">
        <v>45579.636400462965</v>
      </c>
      <c r="C17436" s="11" t="s">
        <v>47500</v>
      </c>
      <c r="D17436" s="12">
        <v>10.0</v>
      </c>
      <c r="E17436" s="10" t="s">
        <v>42</v>
      </c>
      <c r="F17436" s="12">
        <v>2024.0</v>
      </c>
      <c r="G17436" s="13" t="s">
        <v>13</v>
      </c>
      <c r="H17436" s="14" t="s">
        <v>642</v>
      </c>
      <c r="I17436" s="12">
        <v>46.0</v>
      </c>
      <c r="J17436" s="15" t="str">
        <f t="shared" si="1"/>
        <v>Relevant</v>
      </c>
    </row>
    <row r="17437" ht="22.5" customHeight="1">
      <c r="A17437" s="9" t="s">
        <v>47501</v>
      </c>
      <c r="B17437" s="10">
        <v>45532.927256944444</v>
      </c>
      <c r="C17437" s="11" t="s">
        <v>47502</v>
      </c>
      <c r="D17437" s="12">
        <v>8.0</v>
      </c>
      <c r="E17437" s="10" t="s">
        <v>167</v>
      </c>
      <c r="F17437" s="12">
        <v>2024.0</v>
      </c>
      <c r="G17437" s="13" t="s">
        <v>13</v>
      </c>
      <c r="H17437" s="14" t="s">
        <v>47503</v>
      </c>
      <c r="I17437" s="12">
        <v>48903.0</v>
      </c>
      <c r="J17437" s="15" t="str">
        <f t="shared" si="1"/>
        <v>Relevant</v>
      </c>
    </row>
    <row r="17438" ht="22.5" customHeight="1">
      <c r="A17438" s="9" t="s">
        <v>47504</v>
      </c>
      <c r="B17438" s="10">
        <v>45743.35722222222</v>
      </c>
      <c r="C17438" s="11" t="s">
        <v>47505</v>
      </c>
      <c r="D17438" s="12">
        <v>3.0</v>
      </c>
      <c r="E17438" s="10" t="s">
        <v>59</v>
      </c>
      <c r="F17438" s="12">
        <v>2025.0</v>
      </c>
      <c r="G17438" s="13" t="s">
        <v>13</v>
      </c>
      <c r="H17438" s="14" t="s">
        <v>204</v>
      </c>
      <c r="I17438" s="12">
        <v>91.0</v>
      </c>
      <c r="J17438" s="15" t="str">
        <f t="shared" si="1"/>
        <v>Relevant</v>
      </c>
    </row>
    <row r="17439" ht="22.5" customHeight="1">
      <c r="A17439" s="9" t="s">
        <v>47506</v>
      </c>
      <c r="B17439" s="10">
        <v>45727.875231481485</v>
      </c>
      <c r="C17439" s="11" t="s">
        <v>17431</v>
      </c>
      <c r="D17439" s="12">
        <v>3.0</v>
      </c>
      <c r="E17439" s="10" t="s">
        <v>59</v>
      </c>
      <c r="F17439" s="12">
        <v>2025.0</v>
      </c>
      <c r="G17439" s="13" t="s">
        <v>13</v>
      </c>
      <c r="H17439" s="14" t="s">
        <v>47507</v>
      </c>
      <c r="I17439" s="12">
        <v>595.0</v>
      </c>
      <c r="J17439" s="15" t="str">
        <f t="shared" si="1"/>
        <v>Relevant</v>
      </c>
    </row>
    <row r="17440" ht="22.5" customHeight="1">
      <c r="A17440" s="9" t="s">
        <v>47508</v>
      </c>
      <c r="B17440" s="10">
        <v>45503.98611111111</v>
      </c>
      <c r="C17440" s="11" t="s">
        <v>47509</v>
      </c>
      <c r="D17440" s="12">
        <v>7.0</v>
      </c>
      <c r="E17440" s="10" t="s">
        <v>55</v>
      </c>
      <c r="F17440" s="12">
        <v>2024.0</v>
      </c>
      <c r="G17440" s="13" t="s">
        <v>47510</v>
      </c>
      <c r="H17440" s="14" t="s">
        <v>47511</v>
      </c>
      <c r="I17440" s="12">
        <v>9222631.0</v>
      </c>
      <c r="J17440" s="15" t="str">
        <f t="shared" si="1"/>
        <v>Irrelevant</v>
      </c>
    </row>
    <row r="17441" ht="22.5" customHeight="1">
      <c r="A17441" s="9" t="s">
        <v>47512</v>
      </c>
      <c r="B17441" s="10">
        <v>45635.79769675926</v>
      </c>
      <c r="C17441" s="11" t="s">
        <v>36737</v>
      </c>
      <c r="D17441" s="12">
        <v>12.0</v>
      </c>
      <c r="E17441" s="10" t="s">
        <v>26</v>
      </c>
      <c r="F17441" s="12">
        <v>2024.0</v>
      </c>
      <c r="G17441" s="13" t="s">
        <v>13</v>
      </c>
      <c r="H17441" s="14" t="s">
        <v>4374</v>
      </c>
      <c r="I17441" s="12">
        <v>2141.0</v>
      </c>
      <c r="J17441" s="15" t="str">
        <f t="shared" si="1"/>
        <v>Irrelevant</v>
      </c>
    </row>
    <row r="17442" ht="22.5" customHeight="1">
      <c r="A17442" s="9" t="s">
        <v>47513</v>
      </c>
      <c r="B17442" s="10">
        <v>45631.96368055556</v>
      </c>
      <c r="C17442" s="11" t="s">
        <v>47514</v>
      </c>
      <c r="D17442" s="12">
        <v>12.0</v>
      </c>
      <c r="E17442" s="10" t="s">
        <v>26</v>
      </c>
      <c r="F17442" s="12">
        <v>2024.0</v>
      </c>
      <c r="G17442" s="13" t="s">
        <v>13</v>
      </c>
      <c r="H17442" s="14" t="s">
        <v>1809</v>
      </c>
      <c r="I17442" s="12">
        <v>18.0</v>
      </c>
      <c r="J17442" s="15" t="str">
        <f t="shared" si="1"/>
        <v>Relevant</v>
      </c>
    </row>
    <row r="17443" ht="22.5" customHeight="1">
      <c r="A17443" s="9" t="s">
        <v>47515</v>
      </c>
      <c r="B17443" s="10">
        <v>45615.65943287037</v>
      </c>
      <c r="C17443" s="11" t="s">
        <v>47516</v>
      </c>
      <c r="D17443" s="12">
        <v>11.0</v>
      </c>
      <c r="E17443" s="10" t="s">
        <v>17</v>
      </c>
      <c r="F17443" s="12">
        <v>2024.0</v>
      </c>
      <c r="G17443" s="13" t="s">
        <v>13</v>
      </c>
      <c r="H17443" s="14" t="s">
        <v>47517</v>
      </c>
      <c r="I17443" s="12">
        <v>4165.0</v>
      </c>
      <c r="J17443" s="15" t="str">
        <f t="shared" si="1"/>
        <v>Irrelevant</v>
      </c>
    </row>
    <row r="17444" ht="22.5" customHeight="1">
      <c r="A17444" s="9" t="s">
        <v>47518</v>
      </c>
      <c r="B17444" s="10">
        <v>45579.166666666664</v>
      </c>
      <c r="C17444" s="11" t="s">
        <v>374</v>
      </c>
      <c r="D17444" s="12">
        <v>10.0</v>
      </c>
      <c r="E17444" s="10" t="s">
        <v>42</v>
      </c>
      <c r="F17444" s="12">
        <v>2024.0</v>
      </c>
      <c r="G17444" s="13" t="s">
        <v>47519</v>
      </c>
      <c r="H17444" s="14" t="s">
        <v>47520</v>
      </c>
      <c r="I17444" s="12">
        <v>9611136.0</v>
      </c>
      <c r="J17444" s="15" t="str">
        <f t="shared" si="1"/>
        <v>Irrelevant</v>
      </c>
    </row>
    <row r="17445" ht="22.5" customHeight="1">
      <c r="A17445" s="9" t="s">
        <v>47521</v>
      </c>
      <c r="B17445" s="10">
        <v>45631.49925925926</v>
      </c>
      <c r="C17445" s="11" t="s">
        <v>47522</v>
      </c>
      <c r="D17445" s="12">
        <v>12.0</v>
      </c>
      <c r="E17445" s="10" t="s">
        <v>26</v>
      </c>
      <c r="F17445" s="12">
        <v>2024.0</v>
      </c>
      <c r="G17445" s="13" t="s">
        <v>43069</v>
      </c>
      <c r="H17445" s="14" t="s">
        <v>47523</v>
      </c>
      <c r="I17445" s="12">
        <v>8149206.0</v>
      </c>
      <c r="J17445" s="15" t="str">
        <f t="shared" si="1"/>
        <v>Relevant</v>
      </c>
    </row>
    <row r="17446" ht="22.5" customHeight="1">
      <c r="A17446" s="9" t="s">
        <v>47524</v>
      </c>
      <c r="B17446" s="10">
        <v>45591.627974537034</v>
      </c>
      <c r="C17446" s="11" t="s">
        <v>34073</v>
      </c>
      <c r="D17446" s="12">
        <v>10.0</v>
      </c>
      <c r="E17446" s="10" t="s">
        <v>42</v>
      </c>
      <c r="F17446" s="12">
        <v>2024.0</v>
      </c>
      <c r="G17446" s="13" t="s">
        <v>13</v>
      </c>
      <c r="H17446" s="14" t="s">
        <v>131</v>
      </c>
      <c r="I17446" s="12">
        <v>33.0</v>
      </c>
      <c r="J17446" s="15" t="str">
        <f t="shared" si="1"/>
        <v>Relevant</v>
      </c>
    </row>
    <row r="17447" ht="22.5" customHeight="1">
      <c r="A17447" s="9" t="s">
        <v>47525</v>
      </c>
      <c r="B17447" s="10">
        <v>45585.33163194444</v>
      </c>
      <c r="C17447" s="11" t="s">
        <v>47526</v>
      </c>
      <c r="D17447" s="12">
        <v>10.0</v>
      </c>
      <c r="E17447" s="10" t="s">
        <v>42</v>
      </c>
      <c r="F17447" s="12">
        <v>2024.0</v>
      </c>
      <c r="G17447" s="13" t="s">
        <v>47527</v>
      </c>
      <c r="H17447" s="14" t="s">
        <v>47528</v>
      </c>
      <c r="I17447" s="12">
        <v>2.1345286E7</v>
      </c>
      <c r="J17447" s="15" t="str">
        <f t="shared" si="1"/>
        <v>Relevant</v>
      </c>
    </row>
    <row r="17448" ht="22.5" customHeight="1">
      <c r="A17448" s="9" t="s">
        <v>47529</v>
      </c>
      <c r="B17448" s="10">
        <v>45732.8</v>
      </c>
      <c r="C17448" s="11" t="s">
        <v>47530</v>
      </c>
      <c r="D17448" s="12">
        <v>3.0</v>
      </c>
      <c r="E17448" s="10" t="s">
        <v>59</v>
      </c>
      <c r="F17448" s="12">
        <v>2025.0</v>
      </c>
      <c r="G17448" s="13" t="s">
        <v>47531</v>
      </c>
      <c r="H17448" s="14" t="s">
        <v>47532</v>
      </c>
      <c r="I17448" s="12">
        <v>0.0</v>
      </c>
      <c r="J17448" s="15" t="str">
        <f t="shared" si="1"/>
        <v>Relevant</v>
      </c>
    </row>
    <row r="17449" ht="22.5" customHeight="1">
      <c r="A17449" s="9" t="s">
        <v>47533</v>
      </c>
      <c r="B17449" s="10">
        <v>45594.50767361111</v>
      </c>
      <c r="C17449" s="11" t="s">
        <v>47534</v>
      </c>
      <c r="D17449" s="12">
        <v>10.0</v>
      </c>
      <c r="E17449" s="10" t="s">
        <v>42</v>
      </c>
      <c r="F17449" s="12">
        <v>2024.0</v>
      </c>
      <c r="G17449" s="13" t="s">
        <v>13</v>
      </c>
      <c r="H17449" s="14" t="s">
        <v>4589</v>
      </c>
      <c r="I17449" s="12">
        <v>2073.0</v>
      </c>
      <c r="J17449" s="15" t="str">
        <f t="shared" si="1"/>
        <v>Relevant</v>
      </c>
    </row>
    <row r="17450" ht="22.5" customHeight="1">
      <c r="A17450" s="9" t="s">
        <v>47535</v>
      </c>
      <c r="B17450" s="10">
        <v>45503.37332175926</v>
      </c>
      <c r="C17450" s="11" t="s">
        <v>15408</v>
      </c>
      <c r="D17450" s="12">
        <v>7.0</v>
      </c>
      <c r="E17450" s="10" t="s">
        <v>55</v>
      </c>
      <c r="F17450" s="12">
        <v>2024.0</v>
      </c>
      <c r="G17450" s="13" t="s">
        <v>13</v>
      </c>
      <c r="H17450" s="14" t="s">
        <v>22265</v>
      </c>
      <c r="I17450" s="12">
        <v>2285.0</v>
      </c>
      <c r="J17450" s="15" t="str">
        <f t="shared" si="1"/>
        <v>Irrelevant</v>
      </c>
    </row>
    <row r="17451" ht="22.5" customHeight="1">
      <c r="A17451" s="9" t="s">
        <v>47536</v>
      </c>
      <c r="B17451" s="10">
        <v>45615.86582175926</v>
      </c>
      <c r="C17451" s="11" t="s">
        <v>47537</v>
      </c>
      <c r="D17451" s="12">
        <v>11.0</v>
      </c>
      <c r="E17451" s="10" t="s">
        <v>17</v>
      </c>
      <c r="F17451" s="12">
        <v>2024.0</v>
      </c>
      <c r="G17451" s="13" t="s">
        <v>47538</v>
      </c>
      <c r="H17451" s="14" t="s">
        <v>47539</v>
      </c>
      <c r="I17451" s="12">
        <v>8443435.0</v>
      </c>
      <c r="J17451" s="15" t="str">
        <f t="shared" si="1"/>
        <v>Relevant</v>
      </c>
    </row>
    <row r="17452" ht="22.5" customHeight="1">
      <c r="A17452" s="9" t="s">
        <v>47540</v>
      </c>
      <c r="B17452" s="10">
        <v>45438.28449074074</v>
      </c>
      <c r="C17452" s="11" t="s">
        <v>47541</v>
      </c>
      <c r="D17452" s="12">
        <v>5.0</v>
      </c>
      <c r="E17452" s="10" t="s">
        <v>21</v>
      </c>
      <c r="F17452" s="12">
        <v>2024.0</v>
      </c>
      <c r="G17452" s="13" t="s">
        <v>13</v>
      </c>
      <c r="H17452" s="14" t="s">
        <v>484</v>
      </c>
      <c r="I17452" s="12">
        <v>1424.0</v>
      </c>
      <c r="J17452" s="15" t="str">
        <f t="shared" si="1"/>
        <v>Irrelevant</v>
      </c>
    </row>
    <row r="17453" ht="22.5" customHeight="1">
      <c r="A17453" s="9" t="s">
        <v>47542</v>
      </c>
      <c r="B17453" s="10">
        <v>45629.690729166665</v>
      </c>
      <c r="C17453" s="11" t="s">
        <v>47543</v>
      </c>
      <c r="D17453" s="12">
        <v>12.0</v>
      </c>
      <c r="E17453" s="10" t="s">
        <v>26</v>
      </c>
      <c r="F17453" s="12">
        <v>2024.0</v>
      </c>
      <c r="G17453" s="13" t="s">
        <v>13</v>
      </c>
      <c r="H17453" s="14" t="s">
        <v>1939</v>
      </c>
      <c r="I17453" s="12">
        <v>1132.0</v>
      </c>
      <c r="J17453" s="15" t="str">
        <f t="shared" si="1"/>
        <v>Relevant</v>
      </c>
    </row>
    <row r="17454" ht="22.5" customHeight="1">
      <c r="A17454" s="9" t="s">
        <v>47544</v>
      </c>
      <c r="B17454" s="10">
        <v>45653.768958333334</v>
      </c>
      <c r="C17454" s="11" t="s">
        <v>43222</v>
      </c>
      <c r="D17454" s="12">
        <v>12.0</v>
      </c>
      <c r="E17454" s="10" t="s">
        <v>26</v>
      </c>
      <c r="F17454" s="12">
        <v>2024.0</v>
      </c>
      <c r="G17454" s="13" t="s">
        <v>13</v>
      </c>
      <c r="H17454" s="14" t="s">
        <v>47545</v>
      </c>
      <c r="I17454" s="12">
        <v>2180313.0</v>
      </c>
      <c r="J17454" s="15" t="str">
        <f t="shared" si="1"/>
        <v>Irrelevant</v>
      </c>
    </row>
    <row r="17455" ht="22.5" customHeight="1">
      <c r="A17455" s="9" t="s">
        <v>47546</v>
      </c>
      <c r="B17455" s="10">
        <v>45648.30486111111</v>
      </c>
      <c r="C17455" s="11" t="s">
        <v>47547</v>
      </c>
      <c r="D17455" s="12">
        <v>12.0</v>
      </c>
      <c r="E17455" s="10" t="s">
        <v>26</v>
      </c>
      <c r="F17455" s="12">
        <v>2024.0</v>
      </c>
      <c r="G17455" s="13" t="s">
        <v>47548</v>
      </c>
      <c r="H17455" s="14" t="s">
        <v>47549</v>
      </c>
      <c r="I17455" s="12">
        <v>0.0</v>
      </c>
      <c r="J17455" s="15" t="str">
        <f t="shared" si="1"/>
        <v>Irrelevant</v>
      </c>
    </row>
    <row r="17456" ht="22.5" customHeight="1">
      <c r="A17456" s="9" t="s">
        <v>47550</v>
      </c>
      <c r="B17456" s="10">
        <v>45586.67184027778</v>
      </c>
      <c r="C17456" s="11" t="s">
        <v>47551</v>
      </c>
      <c r="D17456" s="12">
        <v>10.0</v>
      </c>
      <c r="E17456" s="10" t="s">
        <v>42</v>
      </c>
      <c r="F17456" s="12">
        <v>2024.0</v>
      </c>
      <c r="G17456" s="13" t="s">
        <v>13</v>
      </c>
      <c r="H17456" s="14" t="s">
        <v>47552</v>
      </c>
      <c r="I17456" s="12">
        <v>461.0</v>
      </c>
      <c r="J17456" s="15" t="str">
        <f t="shared" si="1"/>
        <v>Relevant</v>
      </c>
    </row>
    <row r="17457" ht="22.5" customHeight="1">
      <c r="A17457" s="9" t="s">
        <v>47553</v>
      </c>
      <c r="B17457" s="10">
        <v>45602.597719907404</v>
      </c>
      <c r="C17457" s="11" t="s">
        <v>47554</v>
      </c>
      <c r="D17457" s="12">
        <v>11.0</v>
      </c>
      <c r="E17457" s="10" t="s">
        <v>17</v>
      </c>
      <c r="F17457" s="12">
        <v>2024.0</v>
      </c>
      <c r="G17457" s="13" t="s">
        <v>13</v>
      </c>
      <c r="H17457" s="14" t="s">
        <v>124</v>
      </c>
      <c r="I17457" s="12">
        <v>2.0</v>
      </c>
      <c r="J17457" s="15" t="str">
        <f t="shared" si="1"/>
        <v>Relevant</v>
      </c>
    </row>
    <row r="17458" ht="22.5" customHeight="1">
      <c r="A17458" s="9" t="s">
        <v>47555</v>
      </c>
      <c r="B17458" s="10">
        <v>45696.84431712963</v>
      </c>
      <c r="C17458" s="11" t="s">
        <v>47556</v>
      </c>
      <c r="D17458" s="12">
        <v>2.0</v>
      </c>
      <c r="E17458" s="10" t="s">
        <v>12</v>
      </c>
      <c r="F17458" s="12">
        <v>2025.0</v>
      </c>
      <c r="G17458" s="13" t="s">
        <v>13</v>
      </c>
      <c r="H17458" s="14" t="s">
        <v>14</v>
      </c>
      <c r="I17458" s="12">
        <v>1874.0</v>
      </c>
      <c r="J17458" s="15" t="str">
        <f t="shared" si="1"/>
        <v>Relevant</v>
      </c>
    </row>
    <row r="17459" ht="22.5" customHeight="1">
      <c r="A17459" s="9" t="s">
        <v>47557</v>
      </c>
      <c r="B17459" s="10">
        <v>45649.502858796295</v>
      </c>
      <c r="C17459" s="11" t="s">
        <v>12140</v>
      </c>
      <c r="D17459" s="12">
        <v>12.0</v>
      </c>
      <c r="E17459" s="10" t="s">
        <v>26</v>
      </c>
      <c r="F17459" s="12">
        <v>2024.0</v>
      </c>
      <c r="G17459" s="13" t="s">
        <v>12141</v>
      </c>
      <c r="H17459" s="14" t="s">
        <v>12142</v>
      </c>
      <c r="I17459" s="12">
        <v>0.0</v>
      </c>
      <c r="J17459" s="15" t="str">
        <f t="shared" si="1"/>
        <v>Irrelevant</v>
      </c>
    </row>
    <row r="17460" ht="22.5" customHeight="1">
      <c r="A17460" s="9" t="s">
        <v>47558</v>
      </c>
      <c r="B17460" s="10">
        <v>45473.832719907405</v>
      </c>
      <c r="C17460" s="11" t="s">
        <v>11905</v>
      </c>
      <c r="D17460" s="12">
        <v>6.0</v>
      </c>
      <c r="E17460" s="10" t="s">
        <v>34</v>
      </c>
      <c r="F17460" s="12">
        <v>2024.0</v>
      </c>
      <c r="G17460" s="13" t="s">
        <v>13</v>
      </c>
      <c r="H17460" s="14" t="s">
        <v>56</v>
      </c>
      <c r="I17460" s="12">
        <v>19.0</v>
      </c>
      <c r="J17460" s="15" t="str">
        <f t="shared" si="1"/>
        <v>Relevant</v>
      </c>
    </row>
    <row r="17461" ht="22.5" customHeight="1">
      <c r="A17461" s="9" t="s">
        <v>47559</v>
      </c>
      <c r="B17461" s="10">
        <v>45696.778391203705</v>
      </c>
      <c r="C17461" s="11" t="s">
        <v>47560</v>
      </c>
      <c r="D17461" s="12">
        <v>2.0</v>
      </c>
      <c r="E17461" s="10" t="s">
        <v>12</v>
      </c>
      <c r="F17461" s="12">
        <v>2025.0</v>
      </c>
      <c r="G17461" s="13" t="s">
        <v>13</v>
      </c>
      <c r="H17461" s="14" t="s">
        <v>14</v>
      </c>
      <c r="I17461" s="12">
        <v>43.0</v>
      </c>
      <c r="J17461" s="15" t="str">
        <f t="shared" si="1"/>
        <v>Relevant</v>
      </c>
    </row>
    <row r="17462" ht="22.5" customHeight="1">
      <c r="A17462" s="9" t="s">
        <v>47561</v>
      </c>
      <c r="B17462" s="10">
        <v>45546.493796296294</v>
      </c>
      <c r="C17462" s="11" t="s">
        <v>15140</v>
      </c>
      <c r="D17462" s="12">
        <v>9.0</v>
      </c>
      <c r="E17462" s="10" t="s">
        <v>114</v>
      </c>
      <c r="F17462" s="12">
        <v>2024.0</v>
      </c>
      <c r="G17462" s="13" t="s">
        <v>13</v>
      </c>
      <c r="H17462" s="14" t="s">
        <v>47562</v>
      </c>
      <c r="I17462" s="12">
        <v>5667.0</v>
      </c>
      <c r="J17462" s="15" t="str">
        <f t="shared" si="1"/>
        <v>Relevant</v>
      </c>
    </row>
    <row r="17463" ht="22.5" customHeight="1">
      <c r="A17463" s="9" t="s">
        <v>47563</v>
      </c>
      <c r="B17463" s="10">
        <v>45384.585914351854</v>
      </c>
      <c r="C17463" s="11" t="s">
        <v>47564</v>
      </c>
      <c r="D17463" s="12">
        <v>4.0</v>
      </c>
      <c r="E17463" s="10" t="s">
        <v>274</v>
      </c>
      <c r="F17463" s="12">
        <v>2024.0</v>
      </c>
      <c r="G17463" s="13" t="s">
        <v>13</v>
      </c>
      <c r="H17463" s="14" t="s">
        <v>1609</v>
      </c>
      <c r="I17463" s="12">
        <v>45.0</v>
      </c>
      <c r="J17463" s="15" t="str">
        <f t="shared" si="1"/>
        <v>Relevant</v>
      </c>
    </row>
    <row r="17464" ht="22.5" customHeight="1">
      <c r="A17464" s="9" t="s">
        <v>47565</v>
      </c>
      <c r="B17464" s="10">
        <v>45739.554085648146</v>
      </c>
      <c r="C17464" s="11" t="s">
        <v>34482</v>
      </c>
      <c r="D17464" s="12">
        <v>3.0</v>
      </c>
      <c r="E17464" s="10" t="s">
        <v>59</v>
      </c>
      <c r="F17464" s="12">
        <v>2025.0</v>
      </c>
      <c r="G17464" s="13" t="s">
        <v>47566</v>
      </c>
      <c r="H17464" s="14" t="s">
        <v>47567</v>
      </c>
      <c r="I17464" s="12">
        <v>3576787.0</v>
      </c>
      <c r="J17464" s="15" t="str">
        <f t="shared" si="1"/>
        <v>Irrelevant</v>
      </c>
    </row>
    <row r="17465" ht="22.5" customHeight="1">
      <c r="A17465" s="9" t="s">
        <v>47568</v>
      </c>
      <c r="B17465" s="10">
        <v>45579.637870370374</v>
      </c>
      <c r="C17465" s="11" t="s">
        <v>47569</v>
      </c>
      <c r="D17465" s="12">
        <v>10.0</v>
      </c>
      <c r="E17465" s="10" t="s">
        <v>42</v>
      </c>
      <c r="F17465" s="12">
        <v>2024.0</v>
      </c>
      <c r="G17465" s="13" t="s">
        <v>13</v>
      </c>
      <c r="H17465" s="14" t="s">
        <v>2853</v>
      </c>
      <c r="I17465" s="12">
        <v>65.0</v>
      </c>
      <c r="J17465" s="15" t="str">
        <f t="shared" si="1"/>
        <v>Relevant</v>
      </c>
    </row>
    <row r="17466" ht="22.5" customHeight="1">
      <c r="A17466" s="9" t="s">
        <v>47570</v>
      </c>
      <c r="B17466" s="10">
        <v>45609.79733796296</v>
      </c>
      <c r="C17466" s="11" t="s">
        <v>47571</v>
      </c>
      <c r="D17466" s="12">
        <v>11.0</v>
      </c>
      <c r="E17466" s="10" t="s">
        <v>17</v>
      </c>
      <c r="F17466" s="12">
        <v>2024.0</v>
      </c>
      <c r="G17466" s="13" t="s">
        <v>13</v>
      </c>
      <c r="H17466" s="14" t="s">
        <v>47572</v>
      </c>
      <c r="I17466" s="12">
        <v>55.0</v>
      </c>
      <c r="J17466" s="15" t="str">
        <f t="shared" si="1"/>
        <v>Relevant</v>
      </c>
    </row>
    <row r="17467" ht="22.5" customHeight="1">
      <c r="A17467" s="9" t="s">
        <v>47573</v>
      </c>
      <c r="B17467" s="10">
        <v>45599.82230324074</v>
      </c>
      <c r="C17467" s="11" t="s">
        <v>1904</v>
      </c>
      <c r="D17467" s="12">
        <v>11.0</v>
      </c>
      <c r="E17467" s="10" t="s">
        <v>17</v>
      </c>
      <c r="F17467" s="12">
        <v>2024.0</v>
      </c>
      <c r="G17467" s="13" t="s">
        <v>13</v>
      </c>
      <c r="H17467" s="14" t="s">
        <v>47574</v>
      </c>
      <c r="I17467" s="12">
        <v>1975.0</v>
      </c>
      <c r="J17467" s="15" t="str">
        <f t="shared" si="1"/>
        <v>Relevant</v>
      </c>
    </row>
    <row r="17468" ht="22.5" customHeight="1">
      <c r="A17468" s="9" t="s">
        <v>47575</v>
      </c>
      <c r="B17468" s="10">
        <v>45618.715416666666</v>
      </c>
      <c r="C17468" s="11" t="s">
        <v>47576</v>
      </c>
      <c r="D17468" s="12">
        <v>11.0</v>
      </c>
      <c r="E17468" s="10" t="s">
        <v>17</v>
      </c>
      <c r="F17468" s="12">
        <v>2024.0</v>
      </c>
      <c r="G17468" s="13" t="s">
        <v>13</v>
      </c>
      <c r="H17468" s="14" t="s">
        <v>965</v>
      </c>
      <c r="I17468" s="12">
        <v>5016.0</v>
      </c>
      <c r="J17468" s="15" t="str">
        <f t="shared" si="1"/>
        <v>Relevant</v>
      </c>
    </row>
    <row r="17469" ht="22.5" customHeight="1">
      <c r="A17469" s="9" t="s">
        <v>47577</v>
      </c>
      <c r="B17469" s="10">
        <v>45700.763819444444</v>
      </c>
      <c r="C17469" s="11" t="s">
        <v>25717</v>
      </c>
      <c r="D17469" s="12">
        <v>2.0</v>
      </c>
      <c r="E17469" s="10" t="s">
        <v>12</v>
      </c>
      <c r="F17469" s="12">
        <v>2025.0</v>
      </c>
      <c r="G17469" s="13" t="s">
        <v>13</v>
      </c>
      <c r="H17469" s="14" t="s">
        <v>3328</v>
      </c>
      <c r="I17469" s="12">
        <v>514.0</v>
      </c>
      <c r="J17469" s="15" t="str">
        <f t="shared" si="1"/>
        <v>Irrelevant</v>
      </c>
    </row>
    <row r="17470" ht="22.5" customHeight="1">
      <c r="A17470" s="9" t="s">
        <v>47578</v>
      </c>
      <c r="B17470" s="10">
        <v>45598.867893518516</v>
      </c>
      <c r="C17470" s="11" t="s">
        <v>47579</v>
      </c>
      <c r="D17470" s="12">
        <v>11.0</v>
      </c>
      <c r="E17470" s="10" t="s">
        <v>17</v>
      </c>
      <c r="F17470" s="12">
        <v>2024.0</v>
      </c>
      <c r="G17470" s="13" t="s">
        <v>47580</v>
      </c>
      <c r="H17470" s="14" t="s">
        <v>47581</v>
      </c>
      <c r="I17470" s="12">
        <v>0.0</v>
      </c>
      <c r="J17470" s="15" t="str">
        <f t="shared" si="1"/>
        <v>Relevant</v>
      </c>
    </row>
    <row r="17471" ht="22.5" customHeight="1">
      <c r="A17471" s="9" t="s">
        <v>47582</v>
      </c>
      <c r="B17471" s="10">
        <v>45605.380578703705</v>
      </c>
      <c r="C17471" s="11" t="s">
        <v>38659</v>
      </c>
      <c r="D17471" s="12">
        <v>11.0</v>
      </c>
      <c r="E17471" s="10" t="s">
        <v>17</v>
      </c>
      <c r="F17471" s="12">
        <v>2024.0</v>
      </c>
      <c r="G17471" s="13" t="s">
        <v>47583</v>
      </c>
      <c r="H17471" s="14" t="s">
        <v>47584</v>
      </c>
      <c r="I17471" s="12">
        <v>3353645.0</v>
      </c>
      <c r="J17471" s="15" t="str">
        <f t="shared" si="1"/>
        <v>Relevant</v>
      </c>
    </row>
    <row r="17472" ht="22.5" customHeight="1">
      <c r="A17472" s="9" t="s">
        <v>47585</v>
      </c>
      <c r="B17472" s="10">
        <v>45654.81990740741</v>
      </c>
      <c r="C17472" s="11" t="s">
        <v>47586</v>
      </c>
      <c r="D17472" s="12">
        <v>12.0</v>
      </c>
      <c r="E17472" s="10" t="s">
        <v>26</v>
      </c>
      <c r="F17472" s="12">
        <v>2024.0</v>
      </c>
      <c r="G17472" s="13" t="s">
        <v>13</v>
      </c>
      <c r="H17472" s="14" t="s">
        <v>2201</v>
      </c>
      <c r="I17472" s="12">
        <v>170.0</v>
      </c>
      <c r="J17472" s="15" t="str">
        <f t="shared" si="1"/>
        <v>Relevant</v>
      </c>
    </row>
    <row r="17473" ht="22.5" customHeight="1">
      <c r="A17473" s="9" t="s">
        <v>47587</v>
      </c>
      <c r="B17473" s="10">
        <v>45621.85958333333</v>
      </c>
      <c r="C17473" s="11" t="s">
        <v>47588</v>
      </c>
      <c r="D17473" s="12">
        <v>11.0</v>
      </c>
      <c r="E17473" s="10" t="s">
        <v>17</v>
      </c>
      <c r="F17473" s="12">
        <v>2024.0</v>
      </c>
      <c r="G17473" s="13" t="s">
        <v>13</v>
      </c>
      <c r="H17473" s="14" t="s">
        <v>220</v>
      </c>
      <c r="I17473" s="12">
        <v>97.0</v>
      </c>
      <c r="J17473" s="15" t="str">
        <f t="shared" si="1"/>
        <v>Relevant</v>
      </c>
    </row>
    <row r="17474" ht="22.5" customHeight="1">
      <c r="A17474" s="9" t="s">
        <v>47589</v>
      </c>
      <c r="B17474" s="10">
        <v>45615.38290509259</v>
      </c>
      <c r="C17474" s="11" t="s">
        <v>47590</v>
      </c>
      <c r="D17474" s="12">
        <v>11.0</v>
      </c>
      <c r="E17474" s="10" t="s">
        <v>17</v>
      </c>
      <c r="F17474" s="12">
        <v>2024.0</v>
      </c>
      <c r="G17474" s="13" t="s">
        <v>13</v>
      </c>
      <c r="H17474" s="14" t="s">
        <v>31</v>
      </c>
      <c r="I17474" s="12">
        <v>2350.0</v>
      </c>
      <c r="J17474" s="15" t="str">
        <f t="shared" si="1"/>
        <v>Relevant</v>
      </c>
    </row>
    <row r="17475" ht="22.5" customHeight="1">
      <c r="A17475" s="9" t="s">
        <v>47591</v>
      </c>
      <c r="B17475" s="10">
        <v>45610.58560185185</v>
      </c>
      <c r="C17475" s="11" t="s">
        <v>24680</v>
      </c>
      <c r="D17475" s="12">
        <v>11.0</v>
      </c>
      <c r="E17475" s="10" t="s">
        <v>17</v>
      </c>
      <c r="F17475" s="12">
        <v>2024.0</v>
      </c>
      <c r="G17475" s="13" t="s">
        <v>13</v>
      </c>
      <c r="H17475" s="14" t="s">
        <v>47</v>
      </c>
      <c r="I17475" s="12">
        <v>178.0</v>
      </c>
      <c r="J17475" s="15" t="str">
        <f t="shared" si="1"/>
        <v>Relevant</v>
      </c>
    </row>
    <row r="17476" ht="22.5" customHeight="1">
      <c r="A17476" s="9" t="s">
        <v>47592</v>
      </c>
      <c r="B17476" s="10">
        <v>45696.81700231481</v>
      </c>
      <c r="C17476" s="11" t="s">
        <v>47593</v>
      </c>
      <c r="D17476" s="12">
        <v>2.0</v>
      </c>
      <c r="E17476" s="10" t="s">
        <v>12</v>
      </c>
      <c r="F17476" s="12">
        <v>2025.0</v>
      </c>
      <c r="G17476" s="13" t="s">
        <v>13</v>
      </c>
      <c r="H17476" s="14" t="s">
        <v>14</v>
      </c>
      <c r="I17476" s="12">
        <v>7111.0</v>
      </c>
      <c r="J17476" s="15" t="str">
        <f t="shared" si="1"/>
        <v>Relevant</v>
      </c>
    </row>
    <row r="17477" ht="22.5" customHeight="1">
      <c r="A17477" s="9" t="s">
        <v>47594</v>
      </c>
      <c r="B17477" s="10">
        <v>45614.75016203704</v>
      </c>
      <c r="C17477" s="11" t="s">
        <v>47595</v>
      </c>
      <c r="D17477" s="12">
        <v>11.0</v>
      </c>
      <c r="E17477" s="10" t="s">
        <v>17</v>
      </c>
      <c r="F17477" s="12">
        <v>2024.0</v>
      </c>
      <c r="G17477" s="13" t="s">
        <v>13</v>
      </c>
      <c r="H17477" s="14" t="s">
        <v>423</v>
      </c>
      <c r="I17477" s="12">
        <v>962.0</v>
      </c>
      <c r="J17477" s="15" t="str">
        <f t="shared" si="1"/>
        <v>Relevant</v>
      </c>
    </row>
    <row r="17478" ht="22.5" customHeight="1">
      <c r="A17478" s="9" t="s">
        <v>47596</v>
      </c>
      <c r="B17478" s="10">
        <v>45592.524675925924</v>
      </c>
      <c r="C17478" s="11" t="s">
        <v>47597</v>
      </c>
      <c r="D17478" s="12">
        <v>10.0</v>
      </c>
      <c r="E17478" s="10" t="s">
        <v>42</v>
      </c>
      <c r="F17478" s="12">
        <v>2024.0</v>
      </c>
      <c r="G17478" s="13" t="s">
        <v>13</v>
      </c>
      <c r="H17478" s="14" t="s">
        <v>97</v>
      </c>
      <c r="I17478" s="12">
        <v>1483.0</v>
      </c>
      <c r="J17478" s="15" t="str">
        <f t="shared" si="1"/>
        <v>Relevant</v>
      </c>
    </row>
    <row r="17479" ht="22.5" customHeight="1">
      <c r="A17479" s="9" t="s">
        <v>47598</v>
      </c>
      <c r="B17479" s="10">
        <v>45742.06349537037</v>
      </c>
      <c r="C17479" s="11" t="s">
        <v>47599</v>
      </c>
      <c r="D17479" s="12">
        <v>3.0</v>
      </c>
      <c r="E17479" s="10" t="s">
        <v>59</v>
      </c>
      <c r="F17479" s="12">
        <v>2025.0</v>
      </c>
      <c r="G17479" s="13" t="s">
        <v>13</v>
      </c>
      <c r="H17479" s="14" t="s">
        <v>75</v>
      </c>
      <c r="I17479" s="12">
        <v>52.0</v>
      </c>
      <c r="J17479" s="15" t="str">
        <f t="shared" si="1"/>
        <v>Relevant</v>
      </c>
    </row>
    <row r="17480" ht="22.5" customHeight="1">
      <c r="A17480" s="9" t="s">
        <v>47600</v>
      </c>
      <c r="B17480" s="10">
        <v>45649.42880787037</v>
      </c>
      <c r="C17480" s="11" t="s">
        <v>9729</v>
      </c>
      <c r="D17480" s="12">
        <v>12.0</v>
      </c>
      <c r="E17480" s="10" t="s">
        <v>26</v>
      </c>
      <c r="F17480" s="12">
        <v>2024.0</v>
      </c>
      <c r="G17480" s="13" t="s">
        <v>13</v>
      </c>
      <c r="H17480" s="14" t="s">
        <v>2804</v>
      </c>
      <c r="I17480" s="12">
        <v>294.0</v>
      </c>
      <c r="J17480" s="15" t="str">
        <f t="shared" si="1"/>
        <v>Relevant</v>
      </c>
    </row>
    <row r="17481" ht="22.5" customHeight="1">
      <c r="A17481" s="9" t="s">
        <v>47601</v>
      </c>
      <c r="B17481" s="10">
        <v>45620.90611111111</v>
      </c>
      <c r="C17481" s="11" t="s">
        <v>47602</v>
      </c>
      <c r="D17481" s="12">
        <v>11.0</v>
      </c>
      <c r="E17481" s="10" t="s">
        <v>17</v>
      </c>
      <c r="F17481" s="12">
        <v>2024.0</v>
      </c>
      <c r="G17481" s="13" t="s">
        <v>13</v>
      </c>
      <c r="H17481" s="14" t="s">
        <v>47603</v>
      </c>
      <c r="I17481" s="12">
        <v>2.0</v>
      </c>
      <c r="J17481" s="15" t="str">
        <f t="shared" si="1"/>
        <v>Relevant</v>
      </c>
    </row>
    <row r="17482" ht="22.5" customHeight="1">
      <c r="A17482" s="9" t="s">
        <v>47604</v>
      </c>
      <c r="B17482" s="10">
        <v>45490.16479166667</v>
      </c>
      <c r="C17482" s="11" t="s">
        <v>47605</v>
      </c>
      <c r="D17482" s="12">
        <v>7.0</v>
      </c>
      <c r="E17482" s="10" t="s">
        <v>55</v>
      </c>
      <c r="F17482" s="12">
        <v>2024.0</v>
      </c>
      <c r="G17482" s="13" t="s">
        <v>13</v>
      </c>
      <c r="H17482" s="14" t="s">
        <v>47606</v>
      </c>
      <c r="I17482" s="12">
        <v>371.0</v>
      </c>
      <c r="J17482" s="15" t="str">
        <f t="shared" si="1"/>
        <v>Relevant</v>
      </c>
    </row>
    <row r="17483" ht="22.5" customHeight="1">
      <c r="A17483" s="9" t="s">
        <v>47607</v>
      </c>
      <c r="B17483" s="10">
        <v>45697.73189814815</v>
      </c>
      <c r="C17483" s="11" t="s">
        <v>47608</v>
      </c>
      <c r="D17483" s="12">
        <v>2.0</v>
      </c>
      <c r="E17483" s="10" t="s">
        <v>12</v>
      </c>
      <c r="F17483" s="12">
        <v>2025.0</v>
      </c>
      <c r="G17483" s="13" t="s">
        <v>13</v>
      </c>
      <c r="H17483" s="14" t="s">
        <v>14</v>
      </c>
      <c r="I17483" s="12">
        <v>92.0</v>
      </c>
      <c r="J17483" s="15" t="str">
        <f t="shared" si="1"/>
        <v>Relevant</v>
      </c>
    </row>
    <row r="17484" ht="22.5" customHeight="1">
      <c r="A17484" s="9" t="s">
        <v>47609</v>
      </c>
      <c r="B17484" s="10">
        <v>45602.66310185185</v>
      </c>
      <c r="C17484" s="11" t="s">
        <v>47610</v>
      </c>
      <c r="D17484" s="12">
        <v>11.0</v>
      </c>
      <c r="E17484" s="10" t="s">
        <v>17</v>
      </c>
      <c r="F17484" s="12">
        <v>2024.0</v>
      </c>
      <c r="G17484" s="13" t="s">
        <v>13</v>
      </c>
      <c r="H17484" s="14" t="s">
        <v>47611</v>
      </c>
      <c r="I17484" s="12">
        <v>4196.0</v>
      </c>
      <c r="J17484" s="15" t="str">
        <f t="shared" si="1"/>
        <v>Relevant</v>
      </c>
    </row>
    <row r="17485" ht="22.5" customHeight="1">
      <c r="A17485" s="9" t="s">
        <v>47612</v>
      </c>
      <c r="B17485" s="10">
        <v>45696.798101851855</v>
      </c>
      <c r="C17485" s="11" t="s">
        <v>47613</v>
      </c>
      <c r="D17485" s="12">
        <v>2.0</v>
      </c>
      <c r="E17485" s="10" t="s">
        <v>12</v>
      </c>
      <c r="F17485" s="12">
        <v>2025.0</v>
      </c>
      <c r="G17485" s="13" t="s">
        <v>13</v>
      </c>
      <c r="H17485" s="14" t="s">
        <v>14</v>
      </c>
      <c r="I17485" s="12">
        <v>225.0</v>
      </c>
      <c r="J17485" s="15" t="str">
        <f t="shared" si="1"/>
        <v>Relevant</v>
      </c>
    </row>
    <row r="17486" ht="22.5" customHeight="1">
      <c r="A17486" s="9" t="s">
        <v>47614</v>
      </c>
      <c r="B17486" s="10">
        <v>45725.91898148148</v>
      </c>
      <c r="C17486" s="11" t="s">
        <v>38034</v>
      </c>
      <c r="D17486" s="12">
        <v>3.0</v>
      </c>
      <c r="E17486" s="10" t="s">
        <v>59</v>
      </c>
      <c r="F17486" s="12">
        <v>2025.0</v>
      </c>
      <c r="G17486" s="13" t="s">
        <v>13</v>
      </c>
      <c r="H17486" s="14" t="s">
        <v>420</v>
      </c>
      <c r="I17486" s="12">
        <v>1389.0</v>
      </c>
      <c r="J17486" s="15" t="str">
        <f t="shared" si="1"/>
        <v>Irrelevant</v>
      </c>
    </row>
    <row r="17487" ht="22.5" customHeight="1">
      <c r="A17487" s="9" t="s">
        <v>47615</v>
      </c>
      <c r="B17487" s="10">
        <v>45491.69960648148</v>
      </c>
      <c r="C17487" s="11" t="s">
        <v>47616</v>
      </c>
      <c r="D17487" s="12">
        <v>7.0</v>
      </c>
      <c r="E17487" s="10" t="s">
        <v>55</v>
      </c>
      <c r="F17487" s="12">
        <v>2024.0</v>
      </c>
      <c r="G17487" s="13" t="s">
        <v>47617</v>
      </c>
      <c r="H17487" s="14" t="s">
        <v>47618</v>
      </c>
      <c r="I17487" s="12">
        <v>1295785.0</v>
      </c>
      <c r="J17487" s="15" t="str">
        <f t="shared" si="1"/>
        <v>Irrelevant</v>
      </c>
    </row>
    <row r="17488" ht="22.5" customHeight="1">
      <c r="A17488" s="9" t="s">
        <v>47619</v>
      </c>
      <c r="B17488" s="10">
        <v>45615.47945601852</v>
      </c>
      <c r="C17488" s="11" t="s">
        <v>2576</v>
      </c>
      <c r="D17488" s="12">
        <v>11.0</v>
      </c>
      <c r="E17488" s="10" t="s">
        <v>17</v>
      </c>
      <c r="F17488" s="12">
        <v>2024.0</v>
      </c>
      <c r="G17488" s="13" t="s">
        <v>13</v>
      </c>
      <c r="H17488" s="14" t="s">
        <v>423</v>
      </c>
      <c r="I17488" s="12">
        <v>580.0</v>
      </c>
      <c r="J17488" s="15" t="str">
        <f t="shared" si="1"/>
        <v>Relevant</v>
      </c>
    </row>
    <row r="17489" ht="22.5" customHeight="1">
      <c r="A17489" s="9" t="s">
        <v>47620</v>
      </c>
      <c r="B17489" s="10">
        <v>45724.17579861111</v>
      </c>
      <c r="C17489" s="11" t="s">
        <v>47621</v>
      </c>
      <c r="D17489" s="12">
        <v>3.0</v>
      </c>
      <c r="E17489" s="10" t="s">
        <v>59</v>
      </c>
      <c r="F17489" s="12">
        <v>2025.0</v>
      </c>
      <c r="G17489" s="13" t="s">
        <v>13</v>
      </c>
      <c r="H17489" s="14" t="s">
        <v>430</v>
      </c>
      <c r="I17489" s="12">
        <v>410.0</v>
      </c>
      <c r="J17489" s="15" t="str">
        <f t="shared" si="1"/>
        <v>Relevant</v>
      </c>
    </row>
    <row r="17490" ht="22.5" customHeight="1">
      <c r="A17490" s="9" t="s">
        <v>47622</v>
      </c>
      <c r="B17490" s="10">
        <v>45618.697280092594</v>
      </c>
      <c r="C17490" s="11" t="s">
        <v>47623</v>
      </c>
      <c r="D17490" s="12">
        <v>11.0</v>
      </c>
      <c r="E17490" s="10" t="s">
        <v>17</v>
      </c>
      <c r="F17490" s="12">
        <v>2024.0</v>
      </c>
      <c r="G17490" s="13" t="s">
        <v>13</v>
      </c>
      <c r="H17490" s="14" t="s">
        <v>965</v>
      </c>
      <c r="I17490" s="12">
        <v>343.0</v>
      </c>
      <c r="J17490" s="15" t="str">
        <f t="shared" si="1"/>
        <v>Relevant</v>
      </c>
    </row>
    <row r="17491" ht="22.5" customHeight="1">
      <c r="A17491" s="9" t="s">
        <v>47624</v>
      </c>
      <c r="B17491" s="10">
        <v>45727.95717592593</v>
      </c>
      <c r="C17491" s="11" t="s">
        <v>47625</v>
      </c>
      <c r="D17491" s="12">
        <v>3.0</v>
      </c>
      <c r="E17491" s="10" t="s">
        <v>59</v>
      </c>
      <c r="F17491" s="12">
        <v>2025.0</v>
      </c>
      <c r="G17491" s="13" t="s">
        <v>13</v>
      </c>
      <c r="H17491" s="14" t="s">
        <v>47626</v>
      </c>
      <c r="I17491" s="12">
        <v>160.0</v>
      </c>
      <c r="J17491" s="15" t="str">
        <f t="shared" si="1"/>
        <v>Irrelevant</v>
      </c>
    </row>
    <row r="17492" ht="22.5" customHeight="1">
      <c r="A17492" s="9" t="s">
        <v>47627</v>
      </c>
      <c r="B17492" s="10">
        <v>45621.302083333336</v>
      </c>
      <c r="C17492" s="11" t="s">
        <v>8431</v>
      </c>
      <c r="D17492" s="12">
        <v>11.0</v>
      </c>
      <c r="E17492" s="10" t="s">
        <v>17</v>
      </c>
      <c r="F17492" s="12">
        <v>2024.0</v>
      </c>
      <c r="G17492" s="13" t="s">
        <v>47628</v>
      </c>
      <c r="H17492" s="14" t="s">
        <v>47629</v>
      </c>
      <c r="I17492" s="12">
        <v>0.0</v>
      </c>
      <c r="J17492" s="15" t="str">
        <f t="shared" si="1"/>
        <v>Irrelevant</v>
      </c>
    </row>
    <row r="17493" ht="22.5" customHeight="1">
      <c r="A17493" s="9" t="s">
        <v>47630</v>
      </c>
      <c r="B17493" s="10">
        <v>45623.33241898148</v>
      </c>
      <c r="C17493" s="11" t="s">
        <v>30192</v>
      </c>
      <c r="D17493" s="12">
        <v>11.0</v>
      </c>
      <c r="E17493" s="10" t="s">
        <v>17</v>
      </c>
      <c r="F17493" s="12">
        <v>2024.0</v>
      </c>
      <c r="G17493" s="13" t="s">
        <v>47631</v>
      </c>
      <c r="H17493" s="14" t="s">
        <v>47632</v>
      </c>
      <c r="I17493" s="12">
        <v>756.0</v>
      </c>
      <c r="J17493" s="15" t="str">
        <f t="shared" si="1"/>
        <v>Relevant</v>
      </c>
    </row>
    <row r="17494" ht="22.5" customHeight="1">
      <c r="A17494" s="9" t="s">
        <v>47633</v>
      </c>
      <c r="B17494" s="10">
        <v>45591.73621527778</v>
      </c>
      <c r="C17494" s="11" t="s">
        <v>39573</v>
      </c>
      <c r="D17494" s="12">
        <v>10.0</v>
      </c>
      <c r="E17494" s="10" t="s">
        <v>42</v>
      </c>
      <c r="F17494" s="12">
        <v>2024.0</v>
      </c>
      <c r="G17494" s="13" t="s">
        <v>13</v>
      </c>
      <c r="H17494" s="14" t="s">
        <v>131</v>
      </c>
      <c r="I17494" s="12">
        <v>167.0</v>
      </c>
      <c r="J17494" s="15" t="str">
        <f t="shared" si="1"/>
        <v>Relevant</v>
      </c>
    </row>
    <row r="17495" ht="22.5" customHeight="1">
      <c r="A17495" s="9" t="s">
        <v>47634</v>
      </c>
      <c r="B17495" s="10">
        <v>45606.834375</v>
      </c>
      <c r="C17495" s="11" t="s">
        <v>47635</v>
      </c>
      <c r="D17495" s="12">
        <v>11.0</v>
      </c>
      <c r="E17495" s="10" t="s">
        <v>17</v>
      </c>
      <c r="F17495" s="12">
        <v>2024.0</v>
      </c>
      <c r="G17495" s="13" t="s">
        <v>13</v>
      </c>
      <c r="H17495" s="14" t="s">
        <v>100</v>
      </c>
      <c r="I17495" s="12">
        <v>3162.0</v>
      </c>
      <c r="J17495" s="15" t="str">
        <f t="shared" si="1"/>
        <v>Relevant</v>
      </c>
    </row>
    <row r="17496" ht="22.5" customHeight="1">
      <c r="A17496" s="9" t="s">
        <v>47636</v>
      </c>
      <c r="B17496" s="10">
        <v>45603.61059027778</v>
      </c>
      <c r="C17496" s="11" t="s">
        <v>47637</v>
      </c>
      <c r="D17496" s="12">
        <v>11.0</v>
      </c>
      <c r="E17496" s="10" t="s">
        <v>17</v>
      </c>
      <c r="F17496" s="12">
        <v>2024.0</v>
      </c>
      <c r="G17496" s="13" t="s">
        <v>13</v>
      </c>
      <c r="H17496" s="14" t="s">
        <v>47638</v>
      </c>
      <c r="I17496" s="12">
        <v>38.0</v>
      </c>
      <c r="J17496" s="15" t="str">
        <f t="shared" si="1"/>
        <v>Relevant</v>
      </c>
    </row>
    <row r="17497" ht="22.5" customHeight="1">
      <c r="A17497" s="9" t="s">
        <v>47639</v>
      </c>
      <c r="B17497" s="10">
        <v>45632.49493055556</v>
      </c>
      <c r="C17497" s="11" t="s">
        <v>26870</v>
      </c>
      <c r="D17497" s="12">
        <v>12.0</v>
      </c>
      <c r="E17497" s="10" t="s">
        <v>26</v>
      </c>
      <c r="F17497" s="12">
        <v>2024.0</v>
      </c>
      <c r="G17497" s="13" t="s">
        <v>13</v>
      </c>
      <c r="H17497" s="14" t="s">
        <v>1809</v>
      </c>
      <c r="I17497" s="12">
        <v>31.0</v>
      </c>
      <c r="J17497" s="15" t="str">
        <f t="shared" si="1"/>
        <v>Relevant</v>
      </c>
    </row>
    <row r="17498" ht="22.5" customHeight="1">
      <c r="A17498" s="9" t="s">
        <v>47640</v>
      </c>
      <c r="B17498" s="10">
        <v>45643.50108796296</v>
      </c>
      <c r="C17498" s="11" t="s">
        <v>47641</v>
      </c>
      <c r="D17498" s="12">
        <v>12.0</v>
      </c>
      <c r="E17498" s="10" t="s">
        <v>26</v>
      </c>
      <c r="F17498" s="12">
        <v>2024.0</v>
      </c>
      <c r="G17498" s="13" t="s">
        <v>13</v>
      </c>
      <c r="H17498" s="14" t="s">
        <v>232</v>
      </c>
      <c r="I17498" s="12">
        <v>1958.0</v>
      </c>
      <c r="J17498" s="15" t="str">
        <f t="shared" si="1"/>
        <v>Relevant</v>
      </c>
    </row>
    <row r="17499" ht="22.5" customHeight="1">
      <c r="A17499" s="9" t="s">
        <v>47642</v>
      </c>
      <c r="B17499" s="10">
        <v>45575.59252885417</v>
      </c>
      <c r="C17499" s="11" t="s">
        <v>22114</v>
      </c>
      <c r="D17499" s="12">
        <v>10.0</v>
      </c>
      <c r="E17499" s="10" t="s">
        <v>42</v>
      </c>
      <c r="F17499" s="12">
        <v>2024.0</v>
      </c>
      <c r="G17499" s="13" t="s">
        <v>47643</v>
      </c>
      <c r="H17499" s="14" t="s">
        <v>47644</v>
      </c>
      <c r="I17499" s="12">
        <v>1.5320918E7</v>
      </c>
      <c r="J17499" s="15" t="str">
        <f t="shared" si="1"/>
        <v>Irrelevant</v>
      </c>
    </row>
    <row r="17500" ht="22.5" customHeight="1">
      <c r="A17500" s="9" t="s">
        <v>47645</v>
      </c>
      <c r="B17500" s="10">
        <v>45618.70040509259</v>
      </c>
      <c r="C17500" s="11" t="s">
        <v>47646</v>
      </c>
      <c r="D17500" s="12">
        <v>11.0</v>
      </c>
      <c r="E17500" s="10" t="s">
        <v>17</v>
      </c>
      <c r="F17500" s="12">
        <v>2024.0</v>
      </c>
      <c r="G17500" s="13" t="s">
        <v>13</v>
      </c>
      <c r="H17500" s="14" t="s">
        <v>965</v>
      </c>
      <c r="I17500" s="12">
        <v>875.0</v>
      </c>
      <c r="J17500" s="15" t="str">
        <f t="shared" si="1"/>
        <v>Relevant</v>
      </c>
    </row>
    <row r="17501" ht="22.5" customHeight="1">
      <c r="A17501" s="9" t="s">
        <v>47647</v>
      </c>
      <c r="B17501" s="10">
        <v>45587.505</v>
      </c>
      <c r="C17501" s="11" t="s">
        <v>47648</v>
      </c>
      <c r="D17501" s="12">
        <v>10.0</v>
      </c>
      <c r="E17501" s="10" t="s">
        <v>42</v>
      </c>
      <c r="F17501" s="12">
        <v>2024.0</v>
      </c>
      <c r="G17501" s="13" t="s">
        <v>13</v>
      </c>
      <c r="H17501" s="14" t="s">
        <v>2938</v>
      </c>
      <c r="I17501" s="12">
        <v>422.0</v>
      </c>
      <c r="J17501" s="15" t="str">
        <f t="shared" si="1"/>
        <v>Relevant</v>
      </c>
    </row>
    <row r="17502" ht="22.5" customHeight="1">
      <c r="A17502" s="9" t="s">
        <v>47649</v>
      </c>
      <c r="B17502" s="10">
        <v>45478.51094907407</v>
      </c>
      <c r="C17502" s="11" t="s">
        <v>21105</v>
      </c>
      <c r="D17502" s="12">
        <v>7.0</v>
      </c>
      <c r="E17502" s="10" t="s">
        <v>55</v>
      </c>
      <c r="F17502" s="12">
        <v>2024.0</v>
      </c>
      <c r="G17502" s="13" t="s">
        <v>13</v>
      </c>
      <c r="H17502" s="14" t="s">
        <v>56</v>
      </c>
      <c r="I17502" s="12">
        <v>7.0</v>
      </c>
      <c r="J17502" s="15" t="str">
        <f t="shared" si="1"/>
        <v>Relevant</v>
      </c>
    </row>
    <row r="17503" ht="22.5" customHeight="1">
      <c r="A17503" s="9" t="s">
        <v>47650</v>
      </c>
      <c r="B17503" s="10">
        <v>45614.65609953704</v>
      </c>
      <c r="C17503" s="11" t="s">
        <v>47651</v>
      </c>
      <c r="D17503" s="12">
        <v>11.0</v>
      </c>
      <c r="E17503" s="10" t="s">
        <v>17</v>
      </c>
      <c r="F17503" s="12">
        <v>2024.0</v>
      </c>
      <c r="G17503" s="13" t="s">
        <v>47652</v>
      </c>
      <c r="H17503" s="14" t="str">
        <f>IFERROR(__xludf.DUMMYFUNCTION("TRIM(REGEXREPLACE(GOOGLETRANSLATE(G17503,""auto"",""en""),""(?i)\b(RT|QT)\s*@?\w*:?\s*|https?://\S+|@\w+|#\w+|[^\x00-\x7F]|[^\w\s]"",""""))"),"States should decide to stop physical classes for all till Class 12 Supreme Court")</f>
        <v>States should decide to stop physical classes for all till Class 12 Supreme Court</v>
      </c>
      <c r="I17503" s="12">
        <v>1205132.0</v>
      </c>
      <c r="J17503" s="15" t="str">
        <f t="shared" si="1"/>
        <v>Irrelevant</v>
      </c>
    </row>
    <row r="17504" ht="22.5" customHeight="1">
      <c r="A17504" s="9" t="s">
        <v>47653</v>
      </c>
      <c r="B17504" s="10">
        <v>45623.464155092595</v>
      </c>
      <c r="C17504" s="11" t="s">
        <v>47654</v>
      </c>
      <c r="D17504" s="12">
        <v>11.0</v>
      </c>
      <c r="E17504" s="10" t="s">
        <v>17</v>
      </c>
      <c r="F17504" s="12">
        <v>2024.0</v>
      </c>
      <c r="G17504" s="13" t="s">
        <v>47655</v>
      </c>
      <c r="H17504" s="14" t="s">
        <v>47656</v>
      </c>
      <c r="I17504" s="12">
        <v>2161306.0</v>
      </c>
      <c r="J17504" s="15" t="str">
        <f t="shared" si="1"/>
        <v>Relevant</v>
      </c>
    </row>
    <row r="17505" ht="22.5" customHeight="1">
      <c r="A17505" s="9" t="s">
        <v>47657</v>
      </c>
      <c r="B17505" s="10">
        <v>45710.680555555555</v>
      </c>
      <c r="C17505" s="11" t="s">
        <v>3719</v>
      </c>
      <c r="D17505" s="12">
        <v>2.0</v>
      </c>
      <c r="E17505" s="10" t="s">
        <v>12</v>
      </c>
      <c r="F17505" s="12">
        <v>2025.0</v>
      </c>
      <c r="G17505" s="13" t="s">
        <v>13</v>
      </c>
      <c r="H17505" s="14" t="s">
        <v>52</v>
      </c>
      <c r="I17505" s="12">
        <v>42.0</v>
      </c>
      <c r="J17505" s="15" t="str">
        <f t="shared" si="1"/>
        <v>Relevant</v>
      </c>
    </row>
    <row r="17506" ht="22.5" customHeight="1">
      <c r="A17506" s="9" t="s">
        <v>47658</v>
      </c>
      <c r="B17506" s="10">
        <v>45742.83503472222</v>
      </c>
      <c r="C17506" s="11" t="s">
        <v>47659</v>
      </c>
      <c r="D17506" s="12">
        <v>3.0</v>
      </c>
      <c r="E17506" s="10" t="s">
        <v>59</v>
      </c>
      <c r="F17506" s="12">
        <v>2025.0</v>
      </c>
      <c r="G17506" s="13" t="s">
        <v>13</v>
      </c>
      <c r="H17506" s="14" t="s">
        <v>204</v>
      </c>
      <c r="I17506" s="12">
        <v>2045.0</v>
      </c>
      <c r="J17506" s="15" t="str">
        <f t="shared" si="1"/>
        <v>Relevant</v>
      </c>
    </row>
    <row r="17507" ht="22.5" customHeight="1">
      <c r="A17507" s="9" t="s">
        <v>47660</v>
      </c>
      <c r="B17507" s="10">
        <v>45697.28349537037</v>
      </c>
      <c r="C17507" s="11" t="s">
        <v>47661</v>
      </c>
      <c r="D17507" s="12">
        <v>2.0</v>
      </c>
      <c r="E17507" s="10" t="s">
        <v>12</v>
      </c>
      <c r="F17507" s="12">
        <v>2025.0</v>
      </c>
      <c r="G17507" s="13" t="s">
        <v>13</v>
      </c>
      <c r="H17507" s="14" t="s">
        <v>14</v>
      </c>
      <c r="I17507" s="12">
        <v>274.0</v>
      </c>
      <c r="J17507" s="15" t="str">
        <f t="shared" si="1"/>
        <v>Relevant</v>
      </c>
    </row>
    <row r="17508" ht="22.5" customHeight="1">
      <c r="A17508" s="9" t="s">
        <v>47662</v>
      </c>
      <c r="B17508" s="10">
        <v>45653.72083333333</v>
      </c>
      <c r="C17508" s="11" t="s">
        <v>47663</v>
      </c>
      <c r="D17508" s="12">
        <v>12.0</v>
      </c>
      <c r="E17508" s="10" t="s">
        <v>26</v>
      </c>
      <c r="F17508" s="12">
        <v>2024.0</v>
      </c>
      <c r="G17508" s="13" t="s">
        <v>47664</v>
      </c>
      <c r="H17508" s="14" t="s">
        <v>47665</v>
      </c>
      <c r="I17508" s="12">
        <v>0.0</v>
      </c>
      <c r="J17508" s="15" t="str">
        <f t="shared" si="1"/>
        <v>Irrelevant</v>
      </c>
    </row>
    <row r="17509" ht="22.5" customHeight="1">
      <c r="A17509" s="9" t="s">
        <v>47666</v>
      </c>
      <c r="B17509" s="10">
        <v>45716.506423611114</v>
      </c>
      <c r="C17509" s="11" t="s">
        <v>47667</v>
      </c>
      <c r="D17509" s="12">
        <v>2.0</v>
      </c>
      <c r="E17509" s="10" t="s">
        <v>12</v>
      </c>
      <c r="F17509" s="12">
        <v>2025.0</v>
      </c>
      <c r="G17509" s="13" t="s">
        <v>47668</v>
      </c>
      <c r="H17509" s="14" t="s">
        <v>47669</v>
      </c>
      <c r="I17509" s="12">
        <v>0.0</v>
      </c>
      <c r="J17509" s="15" t="str">
        <f t="shared" si="1"/>
        <v>Relevant</v>
      </c>
    </row>
    <row r="17510" ht="22.5" customHeight="1">
      <c r="A17510" s="9" t="s">
        <v>47670</v>
      </c>
      <c r="B17510" s="10">
        <v>45501.21469907407</v>
      </c>
      <c r="C17510" s="11" t="s">
        <v>47671</v>
      </c>
      <c r="D17510" s="12">
        <v>7.0</v>
      </c>
      <c r="E17510" s="10" t="s">
        <v>55</v>
      </c>
      <c r="F17510" s="12">
        <v>2024.0</v>
      </c>
      <c r="G17510" s="13" t="s">
        <v>47672</v>
      </c>
      <c r="H17510" s="14" t="s">
        <v>47673</v>
      </c>
      <c r="I17510" s="12">
        <v>7489320.0</v>
      </c>
      <c r="J17510" s="15" t="str">
        <f t="shared" si="1"/>
        <v>Irrelevant</v>
      </c>
    </row>
    <row r="17511" ht="22.5" customHeight="1">
      <c r="A17511" s="9" t="s">
        <v>47674</v>
      </c>
      <c r="B17511" s="10">
        <v>45600.662453703706</v>
      </c>
      <c r="C17511" s="11" t="s">
        <v>47675</v>
      </c>
      <c r="D17511" s="12">
        <v>11.0</v>
      </c>
      <c r="E17511" s="10" t="s">
        <v>17</v>
      </c>
      <c r="F17511" s="12">
        <v>2024.0</v>
      </c>
      <c r="G17511" s="13" t="s">
        <v>13</v>
      </c>
      <c r="H17511" s="14" t="s">
        <v>12043</v>
      </c>
      <c r="I17511" s="12">
        <v>970.0</v>
      </c>
      <c r="J17511" s="15" t="str">
        <f t="shared" si="1"/>
        <v>Relevant</v>
      </c>
    </row>
    <row r="17512" ht="22.5" customHeight="1">
      <c r="A17512" s="9" t="s">
        <v>47676</v>
      </c>
      <c r="B17512" s="10">
        <v>45725.30293875</v>
      </c>
      <c r="C17512" s="11" t="s">
        <v>47677</v>
      </c>
      <c r="D17512" s="12">
        <v>3.0</v>
      </c>
      <c r="E17512" s="10" t="s">
        <v>59</v>
      </c>
      <c r="F17512" s="12">
        <v>2025.0</v>
      </c>
      <c r="G17512" s="13" t="s">
        <v>47678</v>
      </c>
      <c r="H17512" s="14" t="s">
        <v>47679</v>
      </c>
      <c r="I17512" s="12">
        <v>0.0</v>
      </c>
      <c r="J17512" s="15" t="str">
        <f t="shared" si="1"/>
        <v>Irrelevant</v>
      </c>
    </row>
    <row r="17513" ht="22.5" customHeight="1">
      <c r="A17513" s="9" t="s">
        <v>47680</v>
      </c>
      <c r="B17513" s="10">
        <v>45609.659837962965</v>
      </c>
      <c r="C17513" s="11" t="s">
        <v>11497</v>
      </c>
      <c r="D17513" s="12">
        <v>11.0</v>
      </c>
      <c r="E17513" s="10" t="s">
        <v>17</v>
      </c>
      <c r="F17513" s="12">
        <v>2024.0</v>
      </c>
      <c r="G17513" s="13" t="s">
        <v>13</v>
      </c>
      <c r="H17513" s="14" t="s">
        <v>3155</v>
      </c>
      <c r="I17513" s="12">
        <v>7604.0</v>
      </c>
      <c r="J17513" s="15" t="str">
        <f t="shared" si="1"/>
        <v>Relevant</v>
      </c>
    </row>
    <row r="17514" ht="22.5" customHeight="1">
      <c r="A17514" s="9" t="s">
        <v>47681</v>
      </c>
      <c r="B17514" s="10">
        <v>45579.708599537036</v>
      </c>
      <c r="C17514" s="11" t="s">
        <v>47682</v>
      </c>
      <c r="D17514" s="12">
        <v>10.0</v>
      </c>
      <c r="E17514" s="10" t="s">
        <v>42</v>
      </c>
      <c r="F17514" s="12">
        <v>2024.0</v>
      </c>
      <c r="G17514" s="13" t="s">
        <v>23019</v>
      </c>
      <c r="H17514" s="14" t="s">
        <v>47683</v>
      </c>
      <c r="I17514" s="12">
        <v>0.0</v>
      </c>
      <c r="J17514" s="15" t="str">
        <f t="shared" si="1"/>
        <v>Irrelevant</v>
      </c>
    </row>
    <row r="17515" ht="22.5" customHeight="1">
      <c r="A17515" s="9" t="s">
        <v>47684</v>
      </c>
      <c r="B17515" s="10">
        <v>45601.44712962963</v>
      </c>
      <c r="C17515" s="11" t="s">
        <v>26637</v>
      </c>
      <c r="D17515" s="12">
        <v>11.0</v>
      </c>
      <c r="E17515" s="10" t="s">
        <v>17</v>
      </c>
      <c r="F17515" s="12">
        <v>2024.0</v>
      </c>
      <c r="G17515" s="13" t="s">
        <v>13</v>
      </c>
      <c r="H17515" s="14" t="s">
        <v>12646</v>
      </c>
      <c r="I17515" s="12">
        <v>256.0</v>
      </c>
      <c r="J17515" s="15" t="str">
        <f t="shared" si="1"/>
        <v>Relevant</v>
      </c>
    </row>
    <row r="17516" ht="22.5" customHeight="1">
      <c r="A17516" s="9" t="s">
        <v>47685</v>
      </c>
      <c r="B17516" s="10">
        <v>45625.6316087963</v>
      </c>
      <c r="C17516" s="11" t="s">
        <v>47686</v>
      </c>
      <c r="D17516" s="12">
        <v>11.0</v>
      </c>
      <c r="E17516" s="10" t="s">
        <v>17</v>
      </c>
      <c r="F17516" s="12">
        <v>2024.0</v>
      </c>
      <c r="G17516" s="13" t="s">
        <v>13</v>
      </c>
      <c r="H17516" s="14" t="s">
        <v>199</v>
      </c>
      <c r="I17516" s="12">
        <v>486.0</v>
      </c>
      <c r="J17516" s="15" t="str">
        <f t="shared" si="1"/>
        <v>Relevant</v>
      </c>
    </row>
    <row r="17517" ht="22.5" customHeight="1">
      <c r="A17517" s="9" t="s">
        <v>47687</v>
      </c>
      <c r="B17517" s="10">
        <v>45446.47291667824</v>
      </c>
      <c r="C17517" s="11" t="s">
        <v>25849</v>
      </c>
      <c r="D17517" s="12">
        <v>6.0</v>
      </c>
      <c r="E17517" s="10" t="s">
        <v>34</v>
      </c>
      <c r="F17517" s="12">
        <v>2024.0</v>
      </c>
      <c r="G17517" s="13" t="s">
        <v>47688</v>
      </c>
      <c r="H17517" s="14" t="s">
        <v>47689</v>
      </c>
      <c r="I17517" s="12">
        <v>0.0</v>
      </c>
      <c r="J17517" s="15" t="str">
        <f t="shared" si="1"/>
        <v>Irrelevant</v>
      </c>
    </row>
    <row r="17518" ht="22.5" customHeight="1">
      <c r="A17518" s="9" t="s">
        <v>47690</v>
      </c>
      <c r="B17518" s="10">
        <v>45713.27197916667</v>
      </c>
      <c r="C17518" s="11" t="s">
        <v>47691</v>
      </c>
      <c r="D17518" s="12">
        <v>2.0</v>
      </c>
      <c r="E17518" s="10" t="s">
        <v>12</v>
      </c>
      <c r="F17518" s="12">
        <v>2025.0</v>
      </c>
      <c r="G17518" s="13" t="s">
        <v>13</v>
      </c>
      <c r="H17518" s="14" t="s">
        <v>47692</v>
      </c>
      <c r="I17518" s="12">
        <v>228.0</v>
      </c>
      <c r="J17518" s="15" t="str">
        <f t="shared" si="1"/>
        <v>Irrelevant</v>
      </c>
    </row>
    <row r="17519" ht="22.5" customHeight="1">
      <c r="A17519" s="9" t="s">
        <v>47693</v>
      </c>
      <c r="B17519" s="10">
        <v>45605.94211805556</v>
      </c>
      <c r="C17519" s="11" t="s">
        <v>47694</v>
      </c>
      <c r="D17519" s="12">
        <v>11.0</v>
      </c>
      <c r="E17519" s="10" t="s">
        <v>17</v>
      </c>
      <c r="F17519" s="12">
        <v>2024.0</v>
      </c>
      <c r="G17519" s="13" t="s">
        <v>13</v>
      </c>
      <c r="H17519" s="14" t="s">
        <v>47695</v>
      </c>
      <c r="I17519" s="12">
        <v>6.0</v>
      </c>
      <c r="J17519" s="15" t="str">
        <f t="shared" si="1"/>
        <v>Relevant</v>
      </c>
    </row>
    <row r="17520" ht="22.5" customHeight="1">
      <c r="A17520" s="9" t="s">
        <v>47696</v>
      </c>
      <c r="B17520" s="10">
        <v>45608.792766203704</v>
      </c>
      <c r="C17520" s="11" t="s">
        <v>47697</v>
      </c>
      <c r="D17520" s="12">
        <v>11.0</v>
      </c>
      <c r="E17520" s="10" t="s">
        <v>17</v>
      </c>
      <c r="F17520" s="12">
        <v>2024.0</v>
      </c>
      <c r="G17520" s="13" t="s">
        <v>13</v>
      </c>
      <c r="H17520" s="14" t="s">
        <v>1877</v>
      </c>
      <c r="I17520" s="12">
        <v>327.0</v>
      </c>
      <c r="J17520" s="15" t="str">
        <f t="shared" si="1"/>
        <v>Irrelevant</v>
      </c>
    </row>
    <row r="17521" ht="22.5" customHeight="1">
      <c r="A17521" s="9" t="s">
        <v>47698</v>
      </c>
      <c r="B17521" s="10">
        <v>45614.61398148148</v>
      </c>
      <c r="C17521" s="11" t="s">
        <v>42449</v>
      </c>
      <c r="D17521" s="12">
        <v>11.0</v>
      </c>
      <c r="E17521" s="10" t="s">
        <v>17</v>
      </c>
      <c r="F17521" s="12">
        <v>2024.0</v>
      </c>
      <c r="G17521" s="13" t="s">
        <v>13</v>
      </c>
      <c r="H17521" s="14" t="s">
        <v>423</v>
      </c>
      <c r="I17521" s="12">
        <v>4195.0</v>
      </c>
      <c r="J17521" s="15" t="str">
        <f t="shared" si="1"/>
        <v>Relevant</v>
      </c>
    </row>
    <row r="17522" ht="22.5" customHeight="1">
      <c r="A17522" s="9" t="s">
        <v>47699</v>
      </c>
      <c r="B17522" s="10">
        <v>45614.89251157407</v>
      </c>
      <c r="C17522" s="11" t="s">
        <v>47700</v>
      </c>
      <c r="D17522" s="12">
        <v>11.0</v>
      </c>
      <c r="E17522" s="10" t="s">
        <v>17</v>
      </c>
      <c r="F17522" s="12">
        <v>2024.0</v>
      </c>
      <c r="G17522" s="13" t="s">
        <v>13</v>
      </c>
      <c r="H17522" s="14" t="s">
        <v>31</v>
      </c>
      <c r="I17522" s="12">
        <v>253.0</v>
      </c>
      <c r="J17522" s="15" t="str">
        <f t="shared" si="1"/>
        <v>Relevant</v>
      </c>
    </row>
    <row r="17523" ht="22.5" customHeight="1">
      <c r="A17523" s="9" t="s">
        <v>47701</v>
      </c>
      <c r="B17523" s="10">
        <v>45591.7721875</v>
      </c>
      <c r="C17523" s="11" t="s">
        <v>47702</v>
      </c>
      <c r="D17523" s="12">
        <v>10.0</v>
      </c>
      <c r="E17523" s="10" t="s">
        <v>42</v>
      </c>
      <c r="F17523" s="12">
        <v>2024.0</v>
      </c>
      <c r="G17523" s="13" t="s">
        <v>13</v>
      </c>
      <c r="H17523" s="14" t="s">
        <v>131</v>
      </c>
      <c r="I17523" s="12">
        <v>34.0</v>
      </c>
      <c r="J17523" s="15" t="str">
        <f t="shared" si="1"/>
        <v>Relevant</v>
      </c>
    </row>
    <row r="17524" ht="22.5" customHeight="1">
      <c r="A17524" s="9" t="s">
        <v>47703</v>
      </c>
      <c r="B17524" s="10">
        <v>45591.770474537036</v>
      </c>
      <c r="C17524" s="11" t="s">
        <v>47704</v>
      </c>
      <c r="D17524" s="12">
        <v>10.0</v>
      </c>
      <c r="E17524" s="10" t="s">
        <v>42</v>
      </c>
      <c r="F17524" s="12">
        <v>2024.0</v>
      </c>
      <c r="G17524" s="13" t="s">
        <v>13</v>
      </c>
      <c r="H17524" s="14" t="s">
        <v>131</v>
      </c>
      <c r="I17524" s="12">
        <v>30.0</v>
      </c>
      <c r="J17524" s="15" t="str">
        <f t="shared" si="1"/>
        <v>Relevant</v>
      </c>
    </row>
    <row r="17525" ht="22.5" customHeight="1">
      <c r="A17525" s="9" t="s">
        <v>47705</v>
      </c>
      <c r="B17525" s="10">
        <v>45559.78212570602</v>
      </c>
      <c r="C17525" s="11" t="s">
        <v>47706</v>
      </c>
      <c r="D17525" s="12">
        <v>9.0</v>
      </c>
      <c r="E17525" s="10" t="s">
        <v>114</v>
      </c>
      <c r="F17525" s="12">
        <v>2024.0</v>
      </c>
      <c r="G17525" s="13" t="s">
        <v>47707</v>
      </c>
      <c r="H17525" s="14" t="s">
        <v>47708</v>
      </c>
      <c r="I17525" s="12">
        <v>1.2767834E7</v>
      </c>
      <c r="J17525" s="15" t="str">
        <f t="shared" si="1"/>
        <v>Relevant</v>
      </c>
    </row>
    <row r="17526" ht="22.5" customHeight="1">
      <c r="A17526" s="9" t="s">
        <v>47709</v>
      </c>
      <c r="B17526" s="10">
        <v>45611.437627314815</v>
      </c>
      <c r="C17526" s="11" t="s">
        <v>47710</v>
      </c>
      <c r="D17526" s="12">
        <v>11.0</v>
      </c>
      <c r="E17526" s="10" t="s">
        <v>17</v>
      </c>
      <c r="F17526" s="12">
        <v>2024.0</v>
      </c>
      <c r="G17526" s="13" t="s">
        <v>13</v>
      </c>
      <c r="H17526" s="14" t="s">
        <v>47</v>
      </c>
      <c r="I17526" s="12">
        <v>128.0</v>
      </c>
      <c r="J17526" s="15" t="str">
        <f t="shared" si="1"/>
        <v>Relevant</v>
      </c>
    </row>
    <row r="17527" ht="22.5" customHeight="1">
      <c r="A17527" s="9" t="s">
        <v>47711</v>
      </c>
      <c r="B17527" s="10">
        <v>45596.97521990741</v>
      </c>
      <c r="C17527" s="11" t="s">
        <v>47712</v>
      </c>
      <c r="D17527" s="12">
        <v>10.0</v>
      </c>
      <c r="E17527" s="10" t="s">
        <v>42</v>
      </c>
      <c r="F17527" s="12">
        <v>2024.0</v>
      </c>
      <c r="G17527" s="13" t="s">
        <v>13</v>
      </c>
      <c r="H17527" s="14" t="s">
        <v>47713</v>
      </c>
      <c r="I17527" s="12">
        <v>91.0</v>
      </c>
      <c r="J17527" s="15" t="str">
        <f t="shared" si="1"/>
        <v>Relevant</v>
      </c>
    </row>
    <row r="17528" ht="22.5" customHeight="1">
      <c r="A17528" s="9" t="s">
        <v>47714</v>
      </c>
      <c r="B17528" s="10">
        <v>45615.41365740741</v>
      </c>
      <c r="C17528" s="11" t="s">
        <v>47715</v>
      </c>
      <c r="D17528" s="12">
        <v>11.0</v>
      </c>
      <c r="E17528" s="10" t="s">
        <v>17</v>
      </c>
      <c r="F17528" s="12">
        <v>2024.0</v>
      </c>
      <c r="G17528" s="13" t="s">
        <v>13</v>
      </c>
      <c r="H17528" s="14" t="s">
        <v>781</v>
      </c>
      <c r="I17528" s="12">
        <v>3855.0</v>
      </c>
      <c r="J17528" s="15" t="str">
        <f t="shared" si="1"/>
        <v>Irrelevant</v>
      </c>
    </row>
    <row r="17529" ht="22.5" customHeight="1">
      <c r="A17529" s="9" t="s">
        <v>47716</v>
      </c>
      <c r="B17529" s="10">
        <v>45700.88384259259</v>
      </c>
      <c r="C17529" s="11" t="s">
        <v>5610</v>
      </c>
      <c r="D17529" s="12">
        <v>2.0</v>
      </c>
      <c r="E17529" s="10" t="s">
        <v>12</v>
      </c>
      <c r="F17529" s="12">
        <v>2025.0</v>
      </c>
      <c r="G17529" s="13" t="s">
        <v>13</v>
      </c>
      <c r="H17529" s="14" t="s">
        <v>47717</v>
      </c>
      <c r="I17529" s="12">
        <v>5.0</v>
      </c>
      <c r="J17529" s="15" t="str">
        <f t="shared" si="1"/>
        <v>Relevant</v>
      </c>
    </row>
    <row r="17530" ht="22.5" customHeight="1">
      <c r="A17530" s="9" t="s">
        <v>47718</v>
      </c>
      <c r="B17530" s="10">
        <v>45743.77952546296</v>
      </c>
      <c r="C17530" s="11" t="s">
        <v>47719</v>
      </c>
      <c r="D17530" s="12">
        <v>3.0</v>
      </c>
      <c r="E17530" s="10" t="s">
        <v>59</v>
      </c>
      <c r="F17530" s="12">
        <v>2025.0</v>
      </c>
      <c r="G17530" s="13" t="s">
        <v>13</v>
      </c>
      <c r="H17530" s="14" t="s">
        <v>204</v>
      </c>
      <c r="I17530" s="12">
        <v>495.0</v>
      </c>
      <c r="J17530" s="15" t="str">
        <f t="shared" si="1"/>
        <v>Relevant</v>
      </c>
    </row>
    <row r="17531" ht="22.5" customHeight="1">
      <c r="A17531" s="9" t="s">
        <v>47720</v>
      </c>
      <c r="B17531" s="10">
        <v>45593.758043981485</v>
      </c>
      <c r="C17531" s="11" t="s">
        <v>47721</v>
      </c>
      <c r="D17531" s="12">
        <v>10.0</v>
      </c>
      <c r="E17531" s="10" t="s">
        <v>42</v>
      </c>
      <c r="F17531" s="12">
        <v>2024.0</v>
      </c>
      <c r="G17531" s="13" t="s">
        <v>13</v>
      </c>
      <c r="H17531" s="14" t="s">
        <v>97</v>
      </c>
      <c r="I17531" s="12">
        <v>131.0</v>
      </c>
      <c r="J17531" s="15" t="str">
        <f t="shared" si="1"/>
        <v>Relevant</v>
      </c>
    </row>
    <row r="17532" ht="22.5" customHeight="1">
      <c r="A17532" s="9" t="s">
        <v>47722</v>
      </c>
      <c r="B17532" s="10">
        <v>45527.41715277778</v>
      </c>
      <c r="C17532" s="11" t="s">
        <v>47723</v>
      </c>
      <c r="D17532" s="12">
        <v>8.0</v>
      </c>
      <c r="E17532" s="10" t="s">
        <v>167</v>
      </c>
      <c r="F17532" s="12">
        <v>2024.0</v>
      </c>
      <c r="G17532" s="13" t="s">
        <v>47724</v>
      </c>
      <c r="H17532" s="14" t="s">
        <v>47725</v>
      </c>
      <c r="I17532" s="12">
        <v>1304078.0</v>
      </c>
      <c r="J17532" s="15" t="str">
        <f t="shared" si="1"/>
        <v>Irrelevant</v>
      </c>
    </row>
    <row r="17533" ht="22.5" customHeight="1">
      <c r="A17533" s="9" t="s">
        <v>47726</v>
      </c>
      <c r="B17533" s="10">
        <v>45599.89204861111</v>
      </c>
      <c r="C17533" s="11" t="s">
        <v>47727</v>
      </c>
      <c r="D17533" s="12">
        <v>11.0</v>
      </c>
      <c r="E17533" s="10" t="s">
        <v>17</v>
      </c>
      <c r="F17533" s="12">
        <v>2024.0</v>
      </c>
      <c r="G17533" s="13" t="s">
        <v>13</v>
      </c>
      <c r="H17533" s="14" t="s">
        <v>47728</v>
      </c>
      <c r="I17533" s="12">
        <v>3754.0</v>
      </c>
      <c r="J17533" s="15" t="str">
        <f t="shared" si="1"/>
        <v>Irrelevant</v>
      </c>
    </row>
    <row r="17534" ht="22.5" customHeight="1">
      <c r="A17534" s="9" t="s">
        <v>47729</v>
      </c>
      <c r="B17534" s="10">
        <v>45393.41068287037</v>
      </c>
      <c r="C17534" s="11" t="s">
        <v>22866</v>
      </c>
      <c r="D17534" s="12">
        <v>4.0</v>
      </c>
      <c r="E17534" s="10" t="s">
        <v>274</v>
      </c>
      <c r="F17534" s="12">
        <v>2024.0</v>
      </c>
      <c r="G17534" s="13" t="s">
        <v>13</v>
      </c>
      <c r="H17534" s="14" t="s">
        <v>47730</v>
      </c>
      <c r="I17534" s="12">
        <v>28.0</v>
      </c>
      <c r="J17534" s="15" t="str">
        <f t="shared" si="1"/>
        <v>Irrelevant</v>
      </c>
    </row>
    <row r="17535" ht="22.5" customHeight="1">
      <c r="A17535" s="9" t="s">
        <v>47731</v>
      </c>
      <c r="B17535" s="10">
        <v>45613.584139722225</v>
      </c>
      <c r="C17535" s="11" t="s">
        <v>47732</v>
      </c>
      <c r="D17535" s="12">
        <v>11.0</v>
      </c>
      <c r="E17535" s="10" t="s">
        <v>17</v>
      </c>
      <c r="F17535" s="12">
        <v>2024.0</v>
      </c>
      <c r="G17535" s="13" t="s">
        <v>47733</v>
      </c>
      <c r="H17535" s="14" t="s">
        <v>47734</v>
      </c>
      <c r="I17535" s="12">
        <v>1.0830293E7</v>
      </c>
      <c r="J17535" s="15" t="str">
        <f t="shared" si="1"/>
        <v>Relevant</v>
      </c>
    </row>
    <row r="17536" ht="22.5" customHeight="1">
      <c r="A17536" s="9" t="s">
        <v>47735</v>
      </c>
      <c r="B17536" s="10">
        <v>45607.771898148145</v>
      </c>
      <c r="C17536" s="11" t="s">
        <v>47736</v>
      </c>
      <c r="D17536" s="12">
        <v>11.0</v>
      </c>
      <c r="E17536" s="10" t="s">
        <v>17</v>
      </c>
      <c r="F17536" s="12">
        <v>2024.0</v>
      </c>
      <c r="G17536" s="13" t="s">
        <v>13</v>
      </c>
      <c r="H17536" s="14" t="s">
        <v>12683</v>
      </c>
      <c r="I17536" s="12">
        <v>2216.0</v>
      </c>
      <c r="J17536" s="15" t="str">
        <f t="shared" si="1"/>
        <v>Relevant</v>
      </c>
    </row>
    <row r="17537" ht="22.5" customHeight="1">
      <c r="A17537" s="9" t="s">
        <v>47737</v>
      </c>
      <c r="B17537" s="10">
        <v>45545.62564814815</v>
      </c>
      <c r="C17537" s="11" t="s">
        <v>21617</v>
      </c>
      <c r="D17537" s="12">
        <v>9.0</v>
      </c>
      <c r="E17537" s="10" t="s">
        <v>114</v>
      </c>
      <c r="F17537" s="12">
        <v>2024.0</v>
      </c>
      <c r="G17537" s="13" t="s">
        <v>47738</v>
      </c>
      <c r="H17537" s="14" t="s">
        <v>47739</v>
      </c>
      <c r="I17537" s="12">
        <v>4714.0</v>
      </c>
      <c r="J17537" s="15" t="str">
        <f t="shared" si="1"/>
        <v>Relevant</v>
      </c>
    </row>
    <row r="17538" ht="22.5" customHeight="1">
      <c r="A17538" s="9" t="s">
        <v>47740</v>
      </c>
      <c r="B17538" s="10">
        <v>45699.55335648148</v>
      </c>
      <c r="C17538" s="11" t="s">
        <v>38548</v>
      </c>
      <c r="D17538" s="12">
        <v>2.0</v>
      </c>
      <c r="E17538" s="10" t="s">
        <v>12</v>
      </c>
      <c r="F17538" s="12">
        <v>2025.0</v>
      </c>
      <c r="G17538" s="13" t="s">
        <v>13</v>
      </c>
      <c r="H17538" s="14" t="s">
        <v>3328</v>
      </c>
      <c r="I17538" s="12">
        <v>1929.0</v>
      </c>
      <c r="J17538" s="15" t="str">
        <f t="shared" si="1"/>
        <v>Irrelevant</v>
      </c>
    </row>
    <row r="17539" ht="22.5" customHeight="1">
      <c r="A17539" s="9" t="s">
        <v>47741</v>
      </c>
      <c r="B17539" s="10">
        <v>45538.60371527778</v>
      </c>
      <c r="C17539" s="11" t="s">
        <v>29724</v>
      </c>
      <c r="D17539" s="12">
        <v>9.0</v>
      </c>
      <c r="E17539" s="10" t="s">
        <v>114</v>
      </c>
      <c r="F17539" s="12">
        <v>2024.0</v>
      </c>
      <c r="G17539" s="13" t="s">
        <v>13</v>
      </c>
      <c r="H17539" s="14" t="s">
        <v>47742</v>
      </c>
      <c r="I17539" s="12">
        <v>410.0</v>
      </c>
      <c r="J17539" s="15" t="str">
        <f t="shared" si="1"/>
        <v>Relevant</v>
      </c>
    </row>
    <row r="17540" ht="22.5" customHeight="1">
      <c r="A17540" s="9" t="s">
        <v>47743</v>
      </c>
      <c r="B17540" s="10">
        <v>45550.48098822917</v>
      </c>
      <c r="C17540" s="11" t="s">
        <v>47744</v>
      </c>
      <c r="D17540" s="12">
        <v>9.0</v>
      </c>
      <c r="E17540" s="10" t="s">
        <v>114</v>
      </c>
      <c r="F17540" s="12">
        <v>2024.0</v>
      </c>
      <c r="G17540" s="13" t="s">
        <v>47745</v>
      </c>
      <c r="H17540" s="14" t="s">
        <v>47746</v>
      </c>
      <c r="I17540" s="12">
        <v>1669.0</v>
      </c>
      <c r="J17540" s="15" t="str">
        <f t="shared" si="1"/>
        <v>Irrelevant</v>
      </c>
    </row>
    <row r="17541" ht="22.5" customHeight="1">
      <c r="A17541" s="9" t="s">
        <v>47747</v>
      </c>
      <c r="B17541" s="10">
        <v>45615.46388888889</v>
      </c>
      <c r="C17541" s="11" t="s">
        <v>20722</v>
      </c>
      <c r="D17541" s="12">
        <v>11.0</v>
      </c>
      <c r="E17541" s="10" t="s">
        <v>17</v>
      </c>
      <c r="F17541" s="12">
        <v>2024.0</v>
      </c>
      <c r="G17541" s="13" t="s">
        <v>13</v>
      </c>
      <c r="H17541" s="14" t="s">
        <v>781</v>
      </c>
      <c r="I17541" s="12">
        <v>1125.0</v>
      </c>
      <c r="J17541" s="15" t="str">
        <f t="shared" si="1"/>
        <v>Irrelevant</v>
      </c>
    </row>
    <row r="17542" ht="22.5" customHeight="1">
      <c r="A17542" s="9" t="s">
        <v>47748</v>
      </c>
      <c r="B17542" s="10">
        <v>45614.77363425926</v>
      </c>
      <c r="C17542" s="11" t="s">
        <v>47749</v>
      </c>
      <c r="D17542" s="12">
        <v>11.0</v>
      </c>
      <c r="E17542" s="10" t="s">
        <v>17</v>
      </c>
      <c r="F17542" s="12">
        <v>2024.0</v>
      </c>
      <c r="G17542" s="13" t="s">
        <v>47750</v>
      </c>
      <c r="H17542" s="14" t="s">
        <v>47751</v>
      </c>
      <c r="I17542" s="12">
        <v>2083070.0</v>
      </c>
      <c r="J17542" s="15" t="str">
        <f t="shared" si="1"/>
        <v>Relevant</v>
      </c>
    </row>
    <row r="17543" ht="22.5" customHeight="1">
      <c r="A17543" s="9" t="s">
        <v>47752</v>
      </c>
      <c r="B17543" s="10">
        <v>45457.227013888885</v>
      </c>
      <c r="C17543" s="11" t="s">
        <v>47753</v>
      </c>
      <c r="D17543" s="12">
        <v>6.0</v>
      </c>
      <c r="E17543" s="10" t="s">
        <v>34</v>
      </c>
      <c r="F17543" s="12">
        <v>2024.0</v>
      </c>
      <c r="G17543" s="13" t="s">
        <v>47754</v>
      </c>
      <c r="H17543" s="14" t="s">
        <v>47755</v>
      </c>
      <c r="I17543" s="12">
        <v>0.0</v>
      </c>
      <c r="J17543" s="15" t="str">
        <f t="shared" si="1"/>
        <v>Irrelevant</v>
      </c>
    </row>
    <row r="17544" ht="22.5" customHeight="1">
      <c r="A17544" s="9" t="s">
        <v>47756</v>
      </c>
      <c r="B17544" s="10">
        <v>45591.56605324074</v>
      </c>
      <c r="C17544" s="11" t="s">
        <v>47757</v>
      </c>
      <c r="D17544" s="12">
        <v>10.0</v>
      </c>
      <c r="E17544" s="10" t="s">
        <v>42</v>
      </c>
      <c r="F17544" s="12">
        <v>2024.0</v>
      </c>
      <c r="G17544" s="13" t="s">
        <v>13</v>
      </c>
      <c r="H17544" s="14" t="s">
        <v>3885</v>
      </c>
      <c r="I17544" s="12">
        <v>57050.0</v>
      </c>
      <c r="J17544" s="15" t="str">
        <f t="shared" si="1"/>
        <v>Relevant</v>
      </c>
    </row>
    <row r="17545" ht="22.5" customHeight="1">
      <c r="A17545" s="9" t="s">
        <v>47758</v>
      </c>
      <c r="B17545" s="10">
        <v>45588.34925925926</v>
      </c>
      <c r="C17545" s="11" t="s">
        <v>47759</v>
      </c>
      <c r="D17545" s="12">
        <v>10.0</v>
      </c>
      <c r="E17545" s="10" t="s">
        <v>42</v>
      </c>
      <c r="F17545" s="12">
        <v>2024.0</v>
      </c>
      <c r="G17545" s="13" t="s">
        <v>13</v>
      </c>
      <c r="H17545" s="14" t="s">
        <v>338</v>
      </c>
      <c r="I17545" s="12">
        <v>5012.0</v>
      </c>
      <c r="J17545" s="15" t="str">
        <f t="shared" si="1"/>
        <v>Relevant</v>
      </c>
    </row>
    <row r="17546" ht="22.5" customHeight="1">
      <c r="A17546" s="9" t="s">
        <v>47760</v>
      </c>
      <c r="B17546" s="10">
        <v>45737.522986111115</v>
      </c>
      <c r="C17546" s="11" t="s">
        <v>47761</v>
      </c>
      <c r="D17546" s="12">
        <v>3.0</v>
      </c>
      <c r="E17546" s="10" t="s">
        <v>59</v>
      </c>
      <c r="F17546" s="12">
        <v>2025.0</v>
      </c>
      <c r="G17546" s="13" t="s">
        <v>47762</v>
      </c>
      <c r="H17546" s="14" t="s">
        <v>47763</v>
      </c>
      <c r="I17546" s="12">
        <v>0.0</v>
      </c>
      <c r="J17546" s="15" t="str">
        <f t="shared" si="1"/>
        <v>Irrelevant</v>
      </c>
    </row>
    <row r="17547" ht="22.5" customHeight="1">
      <c r="A17547" s="9" t="s">
        <v>47764</v>
      </c>
      <c r="B17547" s="10">
        <v>45629.559583333335</v>
      </c>
      <c r="C17547" s="11" t="s">
        <v>47765</v>
      </c>
      <c r="D17547" s="12">
        <v>12.0</v>
      </c>
      <c r="E17547" s="10" t="s">
        <v>26</v>
      </c>
      <c r="F17547" s="12">
        <v>2024.0</v>
      </c>
      <c r="G17547" s="13" t="s">
        <v>47766</v>
      </c>
      <c r="H17547" s="14" t="s">
        <v>47767</v>
      </c>
      <c r="I17547" s="12">
        <v>424.0</v>
      </c>
      <c r="J17547" s="15" t="str">
        <f t="shared" si="1"/>
        <v>Relevant</v>
      </c>
    </row>
    <row r="17548" ht="22.5" customHeight="1">
      <c r="A17548" s="9" t="s">
        <v>47768</v>
      </c>
      <c r="B17548" s="10">
        <v>45615.39013888889</v>
      </c>
      <c r="C17548" s="11" t="s">
        <v>47769</v>
      </c>
      <c r="D17548" s="12">
        <v>11.0</v>
      </c>
      <c r="E17548" s="10" t="s">
        <v>17</v>
      </c>
      <c r="F17548" s="12">
        <v>2024.0</v>
      </c>
      <c r="G17548" s="13" t="s">
        <v>13</v>
      </c>
      <c r="H17548" s="14" t="s">
        <v>423</v>
      </c>
      <c r="I17548" s="12">
        <v>4355.0</v>
      </c>
      <c r="J17548" s="15" t="str">
        <f t="shared" si="1"/>
        <v>Relevant</v>
      </c>
    </row>
    <row r="17549" ht="22.5" customHeight="1">
      <c r="A17549" s="9" t="s">
        <v>47770</v>
      </c>
      <c r="B17549" s="10">
        <v>45570.28519675926</v>
      </c>
      <c r="C17549" s="11" t="s">
        <v>47771</v>
      </c>
      <c r="D17549" s="12">
        <v>10.0</v>
      </c>
      <c r="E17549" s="10" t="s">
        <v>42</v>
      </c>
      <c r="F17549" s="12">
        <v>2024.0</v>
      </c>
      <c r="G17549" s="13" t="s">
        <v>13</v>
      </c>
      <c r="H17549" s="14" t="s">
        <v>256</v>
      </c>
      <c r="I17549" s="12">
        <v>80.0</v>
      </c>
      <c r="J17549" s="15" t="str">
        <f t="shared" si="1"/>
        <v>Relevant</v>
      </c>
    </row>
    <row r="17550" ht="22.5" customHeight="1">
      <c r="A17550" s="9" t="s">
        <v>47772</v>
      </c>
      <c r="B17550" s="10">
        <v>45594.313680555555</v>
      </c>
      <c r="C17550" s="11" t="s">
        <v>47773</v>
      </c>
      <c r="D17550" s="12">
        <v>10.0</v>
      </c>
      <c r="E17550" s="10" t="s">
        <v>42</v>
      </c>
      <c r="F17550" s="12">
        <v>2024.0</v>
      </c>
      <c r="G17550" s="13" t="s">
        <v>47774</v>
      </c>
      <c r="H17550" s="14" t="s">
        <v>47775</v>
      </c>
      <c r="I17550" s="12">
        <v>0.0</v>
      </c>
      <c r="J17550" s="15" t="str">
        <f t="shared" si="1"/>
        <v>Irrelevant</v>
      </c>
    </row>
    <row r="17551" ht="22.5" customHeight="1">
      <c r="A17551" s="9" t="s">
        <v>47776</v>
      </c>
      <c r="B17551" s="10">
        <v>45696.857777777775</v>
      </c>
      <c r="C17551" s="11" t="s">
        <v>47777</v>
      </c>
      <c r="D17551" s="12">
        <v>2.0</v>
      </c>
      <c r="E17551" s="10" t="s">
        <v>12</v>
      </c>
      <c r="F17551" s="12">
        <v>2025.0</v>
      </c>
      <c r="G17551" s="13" t="s">
        <v>13</v>
      </c>
      <c r="H17551" s="14" t="s">
        <v>2923</v>
      </c>
      <c r="I17551" s="12">
        <v>224.0</v>
      </c>
      <c r="J17551" s="15" t="str">
        <f t="shared" si="1"/>
        <v>Relevant</v>
      </c>
    </row>
    <row r="17552" ht="22.5" customHeight="1">
      <c r="A17552" s="9" t="s">
        <v>47778</v>
      </c>
      <c r="B17552" s="10">
        <v>45603.35625</v>
      </c>
      <c r="C17552" s="11" t="s">
        <v>47779</v>
      </c>
      <c r="D17552" s="12">
        <v>11.0</v>
      </c>
      <c r="E17552" s="10" t="s">
        <v>17</v>
      </c>
      <c r="F17552" s="12">
        <v>2024.0</v>
      </c>
      <c r="G17552" s="13" t="s">
        <v>47780</v>
      </c>
      <c r="H17552" s="14" t="s">
        <v>47781</v>
      </c>
      <c r="I17552" s="12">
        <v>756.0</v>
      </c>
      <c r="J17552" s="15" t="str">
        <f t="shared" si="1"/>
        <v>Relevant</v>
      </c>
    </row>
    <row r="17553" ht="22.5" customHeight="1">
      <c r="A17553" s="9" t="s">
        <v>47782</v>
      </c>
      <c r="B17553" s="10">
        <v>45633.442465277774</v>
      </c>
      <c r="C17553" s="11" t="s">
        <v>47783</v>
      </c>
      <c r="D17553" s="12">
        <v>12.0</v>
      </c>
      <c r="E17553" s="10" t="s">
        <v>26</v>
      </c>
      <c r="F17553" s="12">
        <v>2024.0</v>
      </c>
      <c r="G17553" s="13" t="s">
        <v>13</v>
      </c>
      <c r="H17553" s="14" t="s">
        <v>1809</v>
      </c>
      <c r="I17553" s="12">
        <v>155.0</v>
      </c>
      <c r="J17553" s="15" t="str">
        <f t="shared" si="1"/>
        <v>Relevant</v>
      </c>
    </row>
    <row r="17554" ht="22.5" customHeight="1">
      <c r="A17554" s="9" t="s">
        <v>47784</v>
      </c>
      <c r="B17554" s="10">
        <v>45434.52978009259</v>
      </c>
      <c r="C17554" s="11" t="s">
        <v>47785</v>
      </c>
      <c r="D17554" s="12">
        <v>5.0</v>
      </c>
      <c r="E17554" s="10" t="s">
        <v>21</v>
      </c>
      <c r="F17554" s="12">
        <v>2024.0</v>
      </c>
      <c r="G17554" s="13" t="s">
        <v>13</v>
      </c>
      <c r="H17554" s="14" t="s">
        <v>189</v>
      </c>
      <c r="I17554" s="12">
        <v>7.0</v>
      </c>
      <c r="J17554" s="15" t="str">
        <f t="shared" si="1"/>
        <v>Relevant</v>
      </c>
    </row>
    <row r="17555" ht="22.5" customHeight="1">
      <c r="A17555" s="9" t="s">
        <v>47786</v>
      </c>
      <c r="B17555" s="10">
        <v>45643.48248842593</v>
      </c>
      <c r="C17555" s="11" t="s">
        <v>47787</v>
      </c>
      <c r="D17555" s="12">
        <v>12.0</v>
      </c>
      <c r="E17555" s="10" t="s">
        <v>26</v>
      </c>
      <c r="F17555" s="12">
        <v>2024.0</v>
      </c>
      <c r="G17555" s="13" t="s">
        <v>13</v>
      </c>
      <c r="H17555" s="14" t="s">
        <v>5408</v>
      </c>
      <c r="I17555" s="12">
        <v>5342.0</v>
      </c>
      <c r="J17555" s="15" t="str">
        <f t="shared" si="1"/>
        <v>Relevant</v>
      </c>
    </row>
    <row r="17556" ht="22.5" customHeight="1">
      <c r="A17556" s="9" t="s">
        <v>47788</v>
      </c>
      <c r="B17556" s="10">
        <v>45561.79326388889</v>
      </c>
      <c r="C17556" s="11" t="s">
        <v>47789</v>
      </c>
      <c r="D17556" s="12">
        <v>9.0</v>
      </c>
      <c r="E17556" s="10" t="s">
        <v>114</v>
      </c>
      <c r="F17556" s="12">
        <v>2024.0</v>
      </c>
      <c r="G17556" s="13" t="s">
        <v>47790</v>
      </c>
      <c r="H17556" s="14" t="s">
        <v>47791</v>
      </c>
      <c r="I17556" s="12">
        <v>8322396.0</v>
      </c>
      <c r="J17556" s="15" t="str">
        <f t="shared" si="1"/>
        <v>Relevant</v>
      </c>
    </row>
    <row r="17557" ht="22.5" customHeight="1">
      <c r="A17557" s="9" t="s">
        <v>47792</v>
      </c>
      <c r="B17557" s="10">
        <v>45621.64616898148</v>
      </c>
      <c r="C17557" s="11" t="s">
        <v>47793</v>
      </c>
      <c r="D17557" s="12">
        <v>11.0</v>
      </c>
      <c r="E17557" s="10" t="s">
        <v>17</v>
      </c>
      <c r="F17557" s="12">
        <v>2024.0</v>
      </c>
      <c r="G17557" s="13" t="s">
        <v>13</v>
      </c>
      <c r="H17557" s="14" t="s">
        <v>9001</v>
      </c>
      <c r="I17557" s="12">
        <v>11013.0</v>
      </c>
      <c r="J17557" s="15" t="str">
        <f t="shared" si="1"/>
        <v>Relevant</v>
      </c>
    </row>
    <row r="17558" ht="22.5" customHeight="1">
      <c r="A17558" s="9" t="s">
        <v>47794</v>
      </c>
      <c r="B17558" s="10">
        <v>45585.54686342592</v>
      </c>
      <c r="C17558" s="11" t="s">
        <v>47795</v>
      </c>
      <c r="D17558" s="12">
        <v>10.0</v>
      </c>
      <c r="E17558" s="10" t="s">
        <v>42</v>
      </c>
      <c r="F17558" s="12">
        <v>2024.0</v>
      </c>
      <c r="G17558" s="13" t="s">
        <v>13</v>
      </c>
      <c r="H17558" s="14" t="s">
        <v>172</v>
      </c>
      <c r="I17558" s="12">
        <v>990.0</v>
      </c>
      <c r="J17558" s="15" t="str">
        <f t="shared" si="1"/>
        <v>Irrelevant</v>
      </c>
    </row>
    <row r="17559" ht="22.5" customHeight="1">
      <c r="A17559" s="9" t="s">
        <v>47796</v>
      </c>
      <c r="B17559" s="10">
        <v>45562.86282407407</v>
      </c>
      <c r="C17559" s="11" t="s">
        <v>47797</v>
      </c>
      <c r="D17559" s="12">
        <v>9.0</v>
      </c>
      <c r="E17559" s="10" t="s">
        <v>114</v>
      </c>
      <c r="F17559" s="12">
        <v>2024.0</v>
      </c>
      <c r="G17559" s="13" t="s">
        <v>47798</v>
      </c>
      <c r="H17559" s="14" t="s">
        <v>47799</v>
      </c>
      <c r="I17559" s="12">
        <v>65266.0</v>
      </c>
      <c r="J17559" s="15" t="str">
        <f t="shared" si="1"/>
        <v>Relevant</v>
      </c>
    </row>
    <row r="17560" ht="22.5" customHeight="1">
      <c r="A17560" s="9" t="s">
        <v>47800</v>
      </c>
      <c r="B17560" s="10">
        <v>45597.846030092594</v>
      </c>
      <c r="C17560" s="11" t="s">
        <v>47801</v>
      </c>
      <c r="D17560" s="12">
        <v>11.0</v>
      </c>
      <c r="E17560" s="10" t="s">
        <v>17</v>
      </c>
      <c r="F17560" s="12">
        <v>2024.0</v>
      </c>
      <c r="G17560" s="13" t="s">
        <v>13</v>
      </c>
      <c r="H17560" s="14" t="s">
        <v>14350</v>
      </c>
      <c r="I17560" s="12">
        <v>412.0</v>
      </c>
      <c r="J17560" s="15" t="str">
        <f t="shared" si="1"/>
        <v>Relevant</v>
      </c>
    </row>
    <row r="17561" ht="22.5" customHeight="1">
      <c r="A17561" s="9" t="s">
        <v>47802</v>
      </c>
      <c r="B17561" s="10">
        <v>45696.79313657407</v>
      </c>
      <c r="C17561" s="11" t="s">
        <v>12349</v>
      </c>
      <c r="D17561" s="12">
        <v>2.0</v>
      </c>
      <c r="E17561" s="10" t="s">
        <v>12</v>
      </c>
      <c r="F17561" s="12">
        <v>2025.0</v>
      </c>
      <c r="G17561" s="13" t="s">
        <v>13</v>
      </c>
      <c r="H17561" s="14" t="s">
        <v>14</v>
      </c>
      <c r="I17561" s="12">
        <v>872.0</v>
      </c>
      <c r="J17561" s="15" t="str">
        <f t="shared" si="1"/>
        <v>Relevant</v>
      </c>
    </row>
    <row r="17562" ht="22.5" customHeight="1">
      <c r="A17562" s="9" t="s">
        <v>47803</v>
      </c>
      <c r="B17562" s="10">
        <v>45695.72634259259</v>
      </c>
      <c r="C17562" s="11" t="s">
        <v>47804</v>
      </c>
      <c r="D17562" s="12">
        <v>2.0</v>
      </c>
      <c r="E17562" s="10" t="s">
        <v>12</v>
      </c>
      <c r="F17562" s="12">
        <v>2025.0</v>
      </c>
      <c r="G17562" s="13" t="s">
        <v>13</v>
      </c>
      <c r="H17562" s="14" t="s">
        <v>36253</v>
      </c>
      <c r="I17562" s="12">
        <v>802.0</v>
      </c>
      <c r="J17562" s="15" t="str">
        <f t="shared" si="1"/>
        <v>Relevant</v>
      </c>
    </row>
    <row r="17563" ht="22.5" customHeight="1">
      <c r="A17563" s="9" t="s">
        <v>47805</v>
      </c>
      <c r="B17563" s="10">
        <v>45699.54105324074</v>
      </c>
      <c r="C17563" s="11" t="s">
        <v>47806</v>
      </c>
      <c r="D17563" s="12">
        <v>2.0</v>
      </c>
      <c r="E17563" s="10" t="s">
        <v>12</v>
      </c>
      <c r="F17563" s="12">
        <v>2025.0</v>
      </c>
      <c r="G17563" s="13" t="s">
        <v>13</v>
      </c>
      <c r="H17563" s="14" t="s">
        <v>3328</v>
      </c>
      <c r="I17563" s="12">
        <v>720.0</v>
      </c>
      <c r="J17563" s="15" t="str">
        <f t="shared" si="1"/>
        <v>Irrelevant</v>
      </c>
    </row>
    <row r="17564" ht="22.5" customHeight="1">
      <c r="A17564" s="9" t="s">
        <v>47807</v>
      </c>
      <c r="B17564" s="10">
        <v>45696.98113425926</v>
      </c>
      <c r="C17564" s="11" t="s">
        <v>47808</v>
      </c>
      <c r="D17564" s="12">
        <v>2.0</v>
      </c>
      <c r="E17564" s="10" t="s">
        <v>12</v>
      </c>
      <c r="F17564" s="12">
        <v>2025.0</v>
      </c>
      <c r="G17564" s="13" t="s">
        <v>13</v>
      </c>
      <c r="H17564" s="14" t="s">
        <v>14</v>
      </c>
      <c r="I17564" s="12">
        <v>717.0</v>
      </c>
      <c r="J17564" s="15" t="str">
        <f t="shared" si="1"/>
        <v>Relevant</v>
      </c>
    </row>
    <row r="17565" ht="22.5" customHeight="1">
      <c r="A17565" s="9" t="s">
        <v>47809</v>
      </c>
      <c r="B17565" s="10">
        <v>45504.92648148148</v>
      </c>
      <c r="C17565" s="11" t="s">
        <v>6941</v>
      </c>
      <c r="D17565" s="12">
        <v>7.0</v>
      </c>
      <c r="E17565" s="10" t="s">
        <v>55</v>
      </c>
      <c r="F17565" s="12">
        <v>2024.0</v>
      </c>
      <c r="G17565" s="13" t="s">
        <v>47810</v>
      </c>
      <c r="H17565" s="14" t="s">
        <v>47811</v>
      </c>
      <c r="I17565" s="12">
        <v>112.0</v>
      </c>
      <c r="J17565" s="15" t="str">
        <f t="shared" si="1"/>
        <v>Irrelevant</v>
      </c>
    </row>
    <row r="17566" ht="22.5" customHeight="1">
      <c r="A17566" s="9" t="s">
        <v>47812</v>
      </c>
      <c r="B17566" s="10">
        <v>45730.72133101852</v>
      </c>
      <c r="C17566" s="11" t="s">
        <v>28209</v>
      </c>
      <c r="D17566" s="12">
        <v>3.0</v>
      </c>
      <c r="E17566" s="10" t="s">
        <v>59</v>
      </c>
      <c r="F17566" s="12">
        <v>2025.0</v>
      </c>
      <c r="G17566" s="13" t="s">
        <v>47813</v>
      </c>
      <c r="H17566" s="14" t="s">
        <v>47814</v>
      </c>
      <c r="I17566" s="12">
        <v>3256749.0</v>
      </c>
      <c r="J17566" s="15" t="str">
        <f t="shared" si="1"/>
        <v>Irrelevant</v>
      </c>
    </row>
    <row r="17567" ht="22.5" customHeight="1">
      <c r="A17567" s="9" t="s">
        <v>47815</v>
      </c>
      <c r="B17567" s="10">
        <v>45725.41217592593</v>
      </c>
      <c r="C17567" s="11" t="s">
        <v>47816</v>
      </c>
      <c r="D17567" s="12">
        <v>3.0</v>
      </c>
      <c r="E17567" s="10" t="s">
        <v>59</v>
      </c>
      <c r="F17567" s="12">
        <v>2025.0</v>
      </c>
      <c r="G17567" s="13" t="s">
        <v>13</v>
      </c>
      <c r="H17567" s="14" t="s">
        <v>420</v>
      </c>
      <c r="I17567" s="12">
        <v>389.0</v>
      </c>
      <c r="J17567" s="15" t="str">
        <f t="shared" si="1"/>
        <v>Irrelevant</v>
      </c>
    </row>
    <row r="17568" ht="22.5" customHeight="1">
      <c r="A17568" s="9" t="s">
        <v>47817</v>
      </c>
      <c r="B17568" s="10">
        <v>45617.94594907408</v>
      </c>
      <c r="C17568" s="11" t="s">
        <v>47818</v>
      </c>
      <c r="D17568" s="12">
        <v>11.0</v>
      </c>
      <c r="E17568" s="10" t="s">
        <v>17</v>
      </c>
      <c r="F17568" s="12">
        <v>2024.0</v>
      </c>
      <c r="G17568" s="13" t="s">
        <v>13</v>
      </c>
      <c r="H17568" s="14" t="s">
        <v>47819</v>
      </c>
      <c r="I17568" s="12">
        <v>965.0</v>
      </c>
      <c r="J17568" s="15" t="str">
        <f t="shared" si="1"/>
        <v>Irrelevant</v>
      </c>
    </row>
    <row r="17569" ht="22.5" customHeight="1">
      <c r="A17569" s="9" t="s">
        <v>47820</v>
      </c>
      <c r="B17569" s="10">
        <v>45626.479166666664</v>
      </c>
      <c r="C17569" s="11" t="s">
        <v>33512</v>
      </c>
      <c r="D17569" s="12">
        <v>11.0</v>
      </c>
      <c r="E17569" s="10" t="s">
        <v>17</v>
      </c>
      <c r="F17569" s="12">
        <v>2024.0</v>
      </c>
      <c r="G17569" s="13" t="s">
        <v>13</v>
      </c>
      <c r="H17569" s="14" t="s">
        <v>47821</v>
      </c>
      <c r="I17569" s="12">
        <v>2211361.0</v>
      </c>
      <c r="J17569" s="15" t="str">
        <f t="shared" si="1"/>
        <v>Relevant</v>
      </c>
    </row>
    <row r="17570" ht="22.5" customHeight="1">
      <c r="A17570" s="9" t="s">
        <v>47822</v>
      </c>
      <c r="B17570" s="10">
        <v>45579.68158564815</v>
      </c>
      <c r="C17570" s="11" t="s">
        <v>47823</v>
      </c>
      <c r="D17570" s="12">
        <v>10.0</v>
      </c>
      <c r="E17570" s="10" t="s">
        <v>42</v>
      </c>
      <c r="F17570" s="12">
        <v>2024.0</v>
      </c>
      <c r="G17570" s="13" t="s">
        <v>13</v>
      </c>
      <c r="H17570" s="14" t="s">
        <v>642</v>
      </c>
      <c r="I17570" s="12">
        <v>277.0</v>
      </c>
      <c r="J17570" s="15" t="str">
        <f t="shared" si="1"/>
        <v>Relevant</v>
      </c>
    </row>
    <row r="17571" ht="22.5" customHeight="1">
      <c r="A17571" s="9" t="s">
        <v>47824</v>
      </c>
      <c r="B17571" s="10">
        <v>45591.3377662037</v>
      </c>
      <c r="C17571" s="11" t="s">
        <v>47825</v>
      </c>
      <c r="D17571" s="12">
        <v>10.0</v>
      </c>
      <c r="E17571" s="10" t="s">
        <v>42</v>
      </c>
      <c r="F17571" s="12">
        <v>2024.0</v>
      </c>
      <c r="G17571" s="13" t="s">
        <v>13</v>
      </c>
      <c r="H17571" s="14" t="s">
        <v>5574</v>
      </c>
      <c r="I17571" s="12">
        <v>295.0</v>
      </c>
      <c r="J17571" s="15" t="str">
        <f t="shared" si="1"/>
        <v>Irrelevant</v>
      </c>
    </row>
    <row r="17572" ht="22.5" customHeight="1">
      <c r="A17572" s="9" t="s">
        <v>47826</v>
      </c>
      <c r="B17572" s="10">
        <v>45596.72599537037</v>
      </c>
      <c r="C17572" s="11" t="s">
        <v>47827</v>
      </c>
      <c r="D17572" s="12">
        <v>10.0</v>
      </c>
      <c r="E17572" s="10" t="s">
        <v>42</v>
      </c>
      <c r="F17572" s="12">
        <v>2024.0</v>
      </c>
      <c r="G17572" s="13" t="s">
        <v>13</v>
      </c>
      <c r="H17572" s="14" t="s">
        <v>124</v>
      </c>
      <c r="I17572" s="12">
        <v>22.0</v>
      </c>
      <c r="J17572" s="15" t="str">
        <f t="shared" si="1"/>
        <v>Relevant</v>
      </c>
    </row>
    <row r="17573" ht="22.5" customHeight="1">
      <c r="A17573" s="9" t="s">
        <v>47828</v>
      </c>
      <c r="B17573" s="10">
        <v>45746.70657407407</v>
      </c>
      <c r="C17573" s="11" t="s">
        <v>47829</v>
      </c>
      <c r="D17573" s="12">
        <v>3.0</v>
      </c>
      <c r="E17573" s="10" t="s">
        <v>59</v>
      </c>
      <c r="F17573" s="12">
        <v>2025.0</v>
      </c>
      <c r="G17573" s="13" t="s">
        <v>13</v>
      </c>
      <c r="H17573" s="14" t="s">
        <v>47830</v>
      </c>
      <c r="I17573" s="12">
        <v>2555425.0</v>
      </c>
      <c r="J17573" s="15" t="str">
        <f t="shared" si="1"/>
        <v>Irrelevant</v>
      </c>
    </row>
    <row r="17574" ht="22.5" customHeight="1">
      <c r="A17574" s="9" t="s">
        <v>47831</v>
      </c>
      <c r="B17574" s="10">
        <v>45641.52096064815</v>
      </c>
      <c r="C17574" s="11" t="s">
        <v>47832</v>
      </c>
      <c r="D17574" s="12">
        <v>12.0</v>
      </c>
      <c r="E17574" s="10" t="s">
        <v>26</v>
      </c>
      <c r="F17574" s="12">
        <v>2024.0</v>
      </c>
      <c r="G17574" s="13" t="s">
        <v>13</v>
      </c>
      <c r="H17574" s="14" t="s">
        <v>9650</v>
      </c>
      <c r="I17574" s="12">
        <v>1130.0</v>
      </c>
      <c r="J17574" s="15" t="str">
        <f t="shared" si="1"/>
        <v>Relevant</v>
      </c>
    </row>
    <row r="17575" ht="22.5" customHeight="1">
      <c r="A17575" s="9" t="s">
        <v>47833</v>
      </c>
      <c r="B17575" s="10">
        <v>45600.72224537037</v>
      </c>
      <c r="C17575" s="11" t="s">
        <v>47834</v>
      </c>
      <c r="D17575" s="12">
        <v>11.0</v>
      </c>
      <c r="E17575" s="10" t="s">
        <v>17</v>
      </c>
      <c r="F17575" s="12">
        <v>2024.0</v>
      </c>
      <c r="G17575" s="13" t="s">
        <v>13</v>
      </c>
      <c r="H17575" s="14" t="s">
        <v>8076</v>
      </c>
      <c r="I17575" s="12">
        <v>237.0</v>
      </c>
      <c r="J17575" s="15" t="str">
        <f t="shared" si="1"/>
        <v>Relevant</v>
      </c>
    </row>
    <row r="17576" ht="22.5" customHeight="1">
      <c r="A17576" s="9" t="s">
        <v>47835</v>
      </c>
      <c r="B17576" s="10">
        <v>45585.7566087963</v>
      </c>
      <c r="C17576" s="11" t="s">
        <v>47836</v>
      </c>
      <c r="D17576" s="12">
        <v>10.0</v>
      </c>
      <c r="E17576" s="10" t="s">
        <v>42</v>
      </c>
      <c r="F17576" s="12">
        <v>2024.0</v>
      </c>
      <c r="G17576" s="13" t="s">
        <v>13</v>
      </c>
      <c r="H17576" s="14" t="s">
        <v>1442</v>
      </c>
      <c r="I17576" s="12">
        <v>1306.0</v>
      </c>
      <c r="J17576" s="15" t="str">
        <f t="shared" si="1"/>
        <v>Relevant</v>
      </c>
    </row>
    <row r="17577" ht="22.5" customHeight="1">
      <c r="A17577" s="9" t="s">
        <v>47837</v>
      </c>
      <c r="B17577" s="10">
        <v>45620.034537037034</v>
      </c>
      <c r="C17577" s="11" t="s">
        <v>47838</v>
      </c>
      <c r="D17577" s="12">
        <v>11.0</v>
      </c>
      <c r="E17577" s="10" t="s">
        <v>17</v>
      </c>
      <c r="F17577" s="12">
        <v>2024.0</v>
      </c>
      <c r="G17577" s="13" t="s">
        <v>47839</v>
      </c>
      <c r="H17577" s="14" t="s">
        <v>47840</v>
      </c>
      <c r="I17577" s="12">
        <v>8443435.0</v>
      </c>
      <c r="J17577" s="15" t="str">
        <f t="shared" si="1"/>
        <v>Relevant</v>
      </c>
    </row>
    <row r="17578" ht="22.5" customHeight="1">
      <c r="A17578" s="9" t="s">
        <v>47841</v>
      </c>
      <c r="B17578" s="10">
        <v>45594.44033564815</v>
      </c>
      <c r="C17578" s="11" t="s">
        <v>47842</v>
      </c>
      <c r="D17578" s="12">
        <v>10.0</v>
      </c>
      <c r="E17578" s="10" t="s">
        <v>42</v>
      </c>
      <c r="F17578" s="12">
        <v>2024.0</v>
      </c>
      <c r="G17578" s="13" t="s">
        <v>47843</v>
      </c>
      <c r="H17578" s="14" t="s">
        <v>47844</v>
      </c>
      <c r="I17578" s="12">
        <v>37034.0</v>
      </c>
      <c r="J17578" s="15" t="str">
        <f t="shared" si="1"/>
        <v>Relevant</v>
      </c>
    </row>
    <row r="17579" ht="22.5" customHeight="1">
      <c r="A17579" s="9" t="s">
        <v>47845</v>
      </c>
      <c r="B17579" s="10">
        <v>45609.507569444446</v>
      </c>
      <c r="C17579" s="11" t="s">
        <v>47846</v>
      </c>
      <c r="D17579" s="12">
        <v>11.0</v>
      </c>
      <c r="E17579" s="10" t="s">
        <v>17</v>
      </c>
      <c r="F17579" s="12">
        <v>2024.0</v>
      </c>
      <c r="G17579" s="13" t="s">
        <v>13</v>
      </c>
      <c r="H17579" s="14" t="s">
        <v>3706</v>
      </c>
      <c r="I17579" s="12">
        <v>284.0</v>
      </c>
      <c r="J17579" s="15" t="str">
        <f t="shared" si="1"/>
        <v>Relevant</v>
      </c>
    </row>
    <row r="17580" ht="22.5" customHeight="1">
      <c r="A17580" s="9" t="s">
        <v>47847</v>
      </c>
      <c r="B17580" s="10">
        <v>45746.7824537037</v>
      </c>
      <c r="C17580" s="11" t="s">
        <v>47848</v>
      </c>
      <c r="D17580" s="12">
        <v>3.0</v>
      </c>
      <c r="E17580" s="10" t="s">
        <v>59</v>
      </c>
      <c r="F17580" s="12">
        <v>2025.0</v>
      </c>
      <c r="G17580" s="13" t="s">
        <v>13</v>
      </c>
      <c r="H17580" s="14" t="s">
        <v>47849</v>
      </c>
      <c r="I17580" s="12">
        <v>34.0</v>
      </c>
      <c r="J17580" s="15" t="str">
        <f t="shared" si="1"/>
        <v>Irrelevant</v>
      </c>
    </row>
    <row r="17581" ht="22.5" customHeight="1">
      <c r="A17581" s="9" t="s">
        <v>47850</v>
      </c>
      <c r="B17581" s="10">
        <v>45643.7578125</v>
      </c>
      <c r="C17581" s="11" t="s">
        <v>47851</v>
      </c>
      <c r="D17581" s="12">
        <v>12.0</v>
      </c>
      <c r="E17581" s="10" t="s">
        <v>26</v>
      </c>
      <c r="F17581" s="12">
        <v>2024.0</v>
      </c>
      <c r="G17581" s="13" t="s">
        <v>13</v>
      </c>
      <c r="H17581" s="14" t="s">
        <v>357</v>
      </c>
      <c r="I17581" s="12">
        <v>0.0</v>
      </c>
      <c r="J17581" s="15" t="str">
        <f t="shared" si="1"/>
        <v>Relevant</v>
      </c>
    </row>
    <row r="17582" ht="22.5" customHeight="1">
      <c r="A17582" s="9" t="s">
        <v>47852</v>
      </c>
      <c r="B17582" s="10">
        <v>45550.81576388889</v>
      </c>
      <c r="C17582" s="11" t="s">
        <v>40015</v>
      </c>
      <c r="D17582" s="12">
        <v>9.0</v>
      </c>
      <c r="E17582" s="10" t="s">
        <v>114</v>
      </c>
      <c r="F17582" s="12">
        <v>2024.0</v>
      </c>
      <c r="G17582" s="13" t="s">
        <v>13</v>
      </c>
      <c r="H17582" s="14" t="s">
        <v>47853</v>
      </c>
      <c r="I17582" s="12">
        <v>2536.0</v>
      </c>
      <c r="J17582" s="15" t="str">
        <f t="shared" si="1"/>
        <v>Relevant</v>
      </c>
    </row>
    <row r="17583" ht="22.5" customHeight="1">
      <c r="A17583" s="9" t="s">
        <v>47854</v>
      </c>
      <c r="B17583" s="10">
        <v>45592.27222222222</v>
      </c>
      <c r="C17583" s="11" t="s">
        <v>47855</v>
      </c>
      <c r="D17583" s="12">
        <v>10.0</v>
      </c>
      <c r="E17583" s="10" t="s">
        <v>42</v>
      </c>
      <c r="F17583" s="12">
        <v>2024.0</v>
      </c>
      <c r="G17583" s="13" t="s">
        <v>47856</v>
      </c>
      <c r="H17583" s="14" t="s">
        <v>47857</v>
      </c>
      <c r="I17583" s="12">
        <v>522538.0</v>
      </c>
      <c r="J17583" s="15" t="str">
        <f t="shared" si="1"/>
        <v>Relevant</v>
      </c>
    </row>
    <row r="17584" ht="22.5" customHeight="1">
      <c r="A17584" s="9" t="s">
        <v>47858</v>
      </c>
      <c r="B17584" s="10">
        <v>45627.06283596065</v>
      </c>
      <c r="C17584" s="11" t="s">
        <v>47859</v>
      </c>
      <c r="D17584" s="12">
        <v>12.0</v>
      </c>
      <c r="E17584" s="10" t="s">
        <v>26</v>
      </c>
      <c r="F17584" s="12">
        <v>2024.0</v>
      </c>
      <c r="G17584" s="13" t="s">
        <v>47860</v>
      </c>
      <c r="H17584" s="14" t="s">
        <v>47861</v>
      </c>
      <c r="I17584" s="12">
        <v>7850902.0</v>
      </c>
      <c r="J17584" s="15" t="str">
        <f t="shared" si="1"/>
        <v>Relevant</v>
      </c>
    </row>
    <row r="17585" ht="22.5" customHeight="1">
      <c r="A17585" s="9" t="s">
        <v>47862</v>
      </c>
      <c r="B17585" s="10">
        <v>45517.992685185185</v>
      </c>
      <c r="C17585" s="11" t="s">
        <v>24064</v>
      </c>
      <c r="D17585" s="12">
        <v>8.0</v>
      </c>
      <c r="E17585" s="10" t="s">
        <v>167</v>
      </c>
      <c r="F17585" s="12">
        <v>2024.0</v>
      </c>
      <c r="G17585" s="13" t="s">
        <v>24065</v>
      </c>
      <c r="H17585" s="14" t="s">
        <v>24066</v>
      </c>
      <c r="I17585" s="12">
        <v>1304078.0</v>
      </c>
      <c r="J17585" s="15" t="str">
        <f t="shared" si="1"/>
        <v>Irrelevant</v>
      </c>
    </row>
    <row r="17586" ht="22.5" customHeight="1">
      <c r="A17586" s="9" t="s">
        <v>47863</v>
      </c>
      <c r="B17586" s="10">
        <v>45615.936875</v>
      </c>
      <c r="C17586" s="11" t="s">
        <v>47864</v>
      </c>
      <c r="D17586" s="12">
        <v>11.0</v>
      </c>
      <c r="E17586" s="10" t="s">
        <v>17</v>
      </c>
      <c r="F17586" s="12">
        <v>2024.0</v>
      </c>
      <c r="G17586" s="13" t="s">
        <v>13</v>
      </c>
      <c r="H17586" s="14" t="s">
        <v>25667</v>
      </c>
      <c r="I17586" s="12">
        <v>17476.0</v>
      </c>
      <c r="J17586" s="15" t="str">
        <f t="shared" si="1"/>
        <v>Relevant</v>
      </c>
    </row>
    <row r="17587" ht="22.5" customHeight="1">
      <c r="A17587" s="9" t="s">
        <v>47865</v>
      </c>
      <c r="B17587" s="10">
        <v>45615.77836805556</v>
      </c>
      <c r="C17587" s="11" t="s">
        <v>47866</v>
      </c>
      <c r="D17587" s="12">
        <v>11.0</v>
      </c>
      <c r="E17587" s="10" t="s">
        <v>17</v>
      </c>
      <c r="F17587" s="12">
        <v>2024.0</v>
      </c>
      <c r="G17587" s="13" t="s">
        <v>13</v>
      </c>
      <c r="H17587" s="14" t="s">
        <v>31</v>
      </c>
      <c r="I17587" s="12">
        <v>110.0</v>
      </c>
      <c r="J17587" s="15" t="str">
        <f t="shared" si="1"/>
        <v>Relevant</v>
      </c>
    </row>
    <row r="17588" ht="22.5" customHeight="1">
      <c r="A17588" s="9" t="s">
        <v>47867</v>
      </c>
      <c r="B17588" s="10">
        <v>45589.75717592592</v>
      </c>
      <c r="C17588" s="11" t="s">
        <v>47868</v>
      </c>
      <c r="D17588" s="12">
        <v>10.0</v>
      </c>
      <c r="E17588" s="10" t="s">
        <v>42</v>
      </c>
      <c r="F17588" s="12">
        <v>2024.0</v>
      </c>
      <c r="G17588" s="13" t="s">
        <v>47869</v>
      </c>
      <c r="H17588" s="14" t="s">
        <v>47870</v>
      </c>
      <c r="I17588" s="12">
        <v>1053.0</v>
      </c>
      <c r="J17588" s="15" t="str">
        <f t="shared" si="1"/>
        <v>Relevant</v>
      </c>
    </row>
    <row r="17589" ht="22.5" customHeight="1">
      <c r="A17589" s="9" t="s">
        <v>47871</v>
      </c>
      <c r="B17589" s="10">
        <v>45630.41626157407</v>
      </c>
      <c r="C17589" s="11" t="s">
        <v>47872</v>
      </c>
      <c r="D17589" s="12">
        <v>12.0</v>
      </c>
      <c r="E17589" s="10" t="s">
        <v>26</v>
      </c>
      <c r="F17589" s="12">
        <v>2024.0</v>
      </c>
      <c r="G17589" s="13" t="s">
        <v>47873</v>
      </c>
      <c r="H17589" s="14" t="s">
        <v>47874</v>
      </c>
      <c r="I17589" s="12">
        <v>3932.0</v>
      </c>
      <c r="J17589" s="15" t="str">
        <f t="shared" si="1"/>
        <v>Relevant</v>
      </c>
    </row>
    <row r="17590" ht="22.5" customHeight="1">
      <c r="A17590" s="9" t="s">
        <v>47875</v>
      </c>
      <c r="B17590" s="10">
        <v>45726.50069444445</v>
      </c>
      <c r="C17590" s="11" t="s">
        <v>47876</v>
      </c>
      <c r="D17590" s="12">
        <v>3.0</v>
      </c>
      <c r="E17590" s="10" t="s">
        <v>59</v>
      </c>
      <c r="F17590" s="12">
        <v>2025.0</v>
      </c>
      <c r="G17590" s="13" t="s">
        <v>13</v>
      </c>
      <c r="H17590" s="14" t="s">
        <v>420</v>
      </c>
      <c r="I17590" s="12">
        <v>410.0</v>
      </c>
      <c r="J17590" s="15" t="str">
        <f t="shared" si="1"/>
        <v>Irrelevant</v>
      </c>
    </row>
    <row r="17591" ht="22.5" customHeight="1">
      <c r="A17591" s="9" t="s">
        <v>47877</v>
      </c>
      <c r="B17591" s="10">
        <v>45591.88217592592</v>
      </c>
      <c r="C17591" s="11" t="s">
        <v>47878</v>
      </c>
      <c r="D17591" s="12">
        <v>10.0</v>
      </c>
      <c r="E17591" s="10" t="s">
        <v>42</v>
      </c>
      <c r="F17591" s="12">
        <v>2024.0</v>
      </c>
      <c r="G17591" s="13" t="s">
        <v>13</v>
      </c>
      <c r="H17591" s="14" t="s">
        <v>131</v>
      </c>
      <c r="I17591" s="12">
        <v>384.0</v>
      </c>
      <c r="J17591" s="15" t="str">
        <f t="shared" si="1"/>
        <v>Relevant</v>
      </c>
    </row>
    <row r="17592" ht="22.5" customHeight="1">
      <c r="A17592" s="9" t="s">
        <v>47879</v>
      </c>
      <c r="B17592" s="10">
        <v>45614.34248842593</v>
      </c>
      <c r="C17592" s="11" t="s">
        <v>10294</v>
      </c>
      <c r="D17592" s="12">
        <v>11.0</v>
      </c>
      <c r="E17592" s="10" t="s">
        <v>17</v>
      </c>
      <c r="F17592" s="12">
        <v>2024.0</v>
      </c>
      <c r="G17592" s="13" t="s">
        <v>47880</v>
      </c>
      <c r="H17592" s="14" t="s">
        <v>47881</v>
      </c>
      <c r="I17592" s="12">
        <v>171616.0</v>
      </c>
      <c r="J17592" s="15" t="str">
        <f t="shared" si="1"/>
        <v>Relevant</v>
      </c>
    </row>
    <row r="17593" ht="22.5" customHeight="1">
      <c r="A17593" s="9" t="s">
        <v>47882</v>
      </c>
      <c r="B17593" s="10">
        <v>45426.788356481484</v>
      </c>
      <c r="C17593" s="11" t="s">
        <v>46378</v>
      </c>
      <c r="D17593" s="12">
        <v>5.0</v>
      </c>
      <c r="E17593" s="10" t="s">
        <v>21</v>
      </c>
      <c r="F17593" s="12">
        <v>2024.0</v>
      </c>
      <c r="G17593" s="13" t="s">
        <v>13</v>
      </c>
      <c r="H17593" s="14" t="s">
        <v>1708</v>
      </c>
      <c r="I17593" s="12">
        <v>23.0</v>
      </c>
      <c r="J17593" s="15" t="str">
        <f t="shared" si="1"/>
        <v>Relevant</v>
      </c>
    </row>
    <row r="17594" ht="22.5" customHeight="1">
      <c r="A17594" s="9" t="s">
        <v>47883</v>
      </c>
      <c r="B17594" s="10">
        <v>45611.38891203704</v>
      </c>
      <c r="C17594" s="11" t="s">
        <v>47884</v>
      </c>
      <c r="D17594" s="12">
        <v>11.0</v>
      </c>
      <c r="E17594" s="10" t="s">
        <v>17</v>
      </c>
      <c r="F17594" s="12">
        <v>2024.0</v>
      </c>
      <c r="G17594" s="13" t="s">
        <v>13</v>
      </c>
      <c r="H17594" s="14" t="s">
        <v>2744</v>
      </c>
      <c r="I17594" s="12">
        <v>100.0</v>
      </c>
      <c r="J17594" s="15" t="str">
        <f t="shared" si="1"/>
        <v>Relevant</v>
      </c>
    </row>
    <row r="17595" ht="22.5" customHeight="1">
      <c r="A17595" s="9" t="s">
        <v>47885</v>
      </c>
      <c r="B17595" s="10">
        <v>45668.0128587963</v>
      </c>
      <c r="C17595" s="11" t="s">
        <v>47886</v>
      </c>
      <c r="D17595" s="12">
        <v>1.0</v>
      </c>
      <c r="E17595" s="10" t="s">
        <v>70</v>
      </c>
      <c r="F17595" s="12">
        <v>2025.0</v>
      </c>
      <c r="G17595" s="13" t="s">
        <v>13</v>
      </c>
      <c r="H17595" s="14" t="s">
        <v>10505</v>
      </c>
      <c r="I17595" s="12">
        <v>3997.0</v>
      </c>
      <c r="J17595" s="15" t="str">
        <f t="shared" si="1"/>
        <v>Relevant</v>
      </c>
    </row>
    <row r="17596" ht="22.5" customHeight="1">
      <c r="A17596" s="9" t="s">
        <v>47887</v>
      </c>
      <c r="B17596" s="10">
        <v>45578.79991898148</v>
      </c>
      <c r="C17596" s="11" t="s">
        <v>28960</v>
      </c>
      <c r="D17596" s="12">
        <v>10.0</v>
      </c>
      <c r="E17596" s="10" t="s">
        <v>42</v>
      </c>
      <c r="F17596" s="12">
        <v>2024.0</v>
      </c>
      <c r="G17596" s="13" t="s">
        <v>13</v>
      </c>
      <c r="H17596" s="14" t="s">
        <v>4261</v>
      </c>
      <c r="I17596" s="12">
        <v>42.0</v>
      </c>
      <c r="J17596" s="15" t="str">
        <f t="shared" si="1"/>
        <v>Relevant</v>
      </c>
    </row>
    <row r="17597" ht="22.5" customHeight="1">
      <c r="A17597" s="9" t="s">
        <v>47888</v>
      </c>
      <c r="B17597" s="10">
        <v>45545.186631944445</v>
      </c>
      <c r="C17597" s="11" t="s">
        <v>47889</v>
      </c>
      <c r="D17597" s="12">
        <v>9.0</v>
      </c>
      <c r="E17597" s="10" t="s">
        <v>114</v>
      </c>
      <c r="F17597" s="12">
        <v>2024.0</v>
      </c>
      <c r="G17597" s="13" t="s">
        <v>47890</v>
      </c>
      <c r="H17597" s="14" t="s">
        <v>47891</v>
      </c>
      <c r="I17597" s="12">
        <v>2.3889235E7</v>
      </c>
      <c r="J17597" s="15" t="str">
        <f t="shared" si="1"/>
        <v>Irrelevant</v>
      </c>
    </row>
    <row r="17598" ht="22.5" customHeight="1">
      <c r="A17598" s="9" t="s">
        <v>47892</v>
      </c>
      <c r="B17598" s="10">
        <v>45609.922060185185</v>
      </c>
      <c r="C17598" s="11" t="s">
        <v>47893</v>
      </c>
      <c r="D17598" s="12">
        <v>11.0</v>
      </c>
      <c r="E17598" s="10" t="s">
        <v>17</v>
      </c>
      <c r="F17598" s="12">
        <v>2024.0</v>
      </c>
      <c r="G17598" s="13" t="s">
        <v>13</v>
      </c>
      <c r="H17598" s="14" t="s">
        <v>3706</v>
      </c>
      <c r="I17598" s="12">
        <v>5231.0</v>
      </c>
      <c r="J17598" s="15" t="str">
        <f t="shared" si="1"/>
        <v>Relevant</v>
      </c>
    </row>
    <row r="17599" ht="22.5" customHeight="1">
      <c r="A17599" s="9" t="s">
        <v>47894</v>
      </c>
      <c r="B17599" s="10">
        <v>45615.32053240741</v>
      </c>
      <c r="C17599" s="11" t="s">
        <v>47895</v>
      </c>
      <c r="D17599" s="12">
        <v>11.0</v>
      </c>
      <c r="E17599" s="10" t="s">
        <v>17</v>
      </c>
      <c r="F17599" s="12">
        <v>2024.0</v>
      </c>
      <c r="G17599" s="13" t="s">
        <v>13</v>
      </c>
      <c r="H17599" s="14" t="s">
        <v>31</v>
      </c>
      <c r="I17599" s="12">
        <v>81.0</v>
      </c>
      <c r="J17599" s="15" t="str">
        <f t="shared" si="1"/>
        <v>Relevant</v>
      </c>
    </row>
    <row r="17600" ht="22.5" customHeight="1">
      <c r="A17600" s="9" t="s">
        <v>47896</v>
      </c>
      <c r="B17600" s="10">
        <v>45701.94505787037</v>
      </c>
      <c r="C17600" s="11" t="s">
        <v>47897</v>
      </c>
      <c r="D17600" s="12">
        <v>2.0</v>
      </c>
      <c r="E17600" s="10" t="s">
        <v>12</v>
      </c>
      <c r="F17600" s="12">
        <v>2025.0</v>
      </c>
      <c r="G17600" s="13" t="s">
        <v>13</v>
      </c>
      <c r="H17600" s="14" t="s">
        <v>253</v>
      </c>
      <c r="I17600" s="12">
        <v>45.0</v>
      </c>
      <c r="J17600" s="15" t="str">
        <f t="shared" si="1"/>
        <v>Irrelevant</v>
      </c>
    </row>
    <row r="17601" ht="22.5" customHeight="1">
      <c r="A17601" s="9" t="s">
        <v>47898</v>
      </c>
      <c r="B17601" s="10">
        <v>45602.73893518518</v>
      </c>
      <c r="C17601" s="11" t="s">
        <v>47899</v>
      </c>
      <c r="D17601" s="12">
        <v>11.0</v>
      </c>
      <c r="E17601" s="10" t="s">
        <v>17</v>
      </c>
      <c r="F17601" s="12">
        <v>2024.0</v>
      </c>
      <c r="G17601" s="13" t="s">
        <v>13</v>
      </c>
      <c r="H17601" s="14" t="s">
        <v>6901</v>
      </c>
      <c r="I17601" s="12">
        <v>33707.0</v>
      </c>
      <c r="J17601" s="15" t="str">
        <f t="shared" si="1"/>
        <v>Relevant</v>
      </c>
    </row>
    <row r="17602" ht="22.5" customHeight="1">
      <c r="A17602" s="9" t="s">
        <v>47900</v>
      </c>
      <c r="B17602" s="10">
        <v>45712.881064814814</v>
      </c>
      <c r="C17602" s="11" t="s">
        <v>13564</v>
      </c>
      <c r="D17602" s="12">
        <v>2.0</v>
      </c>
      <c r="E17602" s="10" t="s">
        <v>12</v>
      </c>
      <c r="F17602" s="12">
        <v>2025.0</v>
      </c>
      <c r="G17602" s="13" t="s">
        <v>13</v>
      </c>
      <c r="H17602" s="14" t="s">
        <v>47901</v>
      </c>
      <c r="I17602" s="12">
        <v>50114.0</v>
      </c>
      <c r="J17602" s="15" t="str">
        <f t="shared" si="1"/>
        <v>Relevant</v>
      </c>
    </row>
    <row r="17603" ht="22.5" customHeight="1">
      <c r="A17603" s="9" t="s">
        <v>47902</v>
      </c>
      <c r="B17603" s="10">
        <v>45601.693240740744</v>
      </c>
      <c r="C17603" s="11" t="s">
        <v>47903</v>
      </c>
      <c r="D17603" s="12">
        <v>11.0</v>
      </c>
      <c r="E17603" s="10" t="s">
        <v>17</v>
      </c>
      <c r="F17603" s="12">
        <v>2024.0</v>
      </c>
      <c r="G17603" s="13" t="s">
        <v>47904</v>
      </c>
      <c r="H17603" s="14" t="s">
        <v>47905</v>
      </c>
      <c r="I17603" s="12">
        <v>8026530.0</v>
      </c>
      <c r="J17603" s="15" t="str">
        <f t="shared" si="1"/>
        <v>Relevant</v>
      </c>
    </row>
    <row r="17604" ht="22.5" customHeight="1">
      <c r="A17604" s="9" t="s">
        <v>47906</v>
      </c>
      <c r="B17604" s="10">
        <v>45696.79393518518</v>
      </c>
      <c r="C17604" s="11" t="s">
        <v>47907</v>
      </c>
      <c r="D17604" s="12">
        <v>2.0</v>
      </c>
      <c r="E17604" s="10" t="s">
        <v>12</v>
      </c>
      <c r="F17604" s="12">
        <v>2025.0</v>
      </c>
      <c r="G17604" s="13" t="s">
        <v>13</v>
      </c>
      <c r="H17604" s="14" t="s">
        <v>14</v>
      </c>
      <c r="I17604" s="12">
        <v>19.0</v>
      </c>
      <c r="J17604" s="15" t="str">
        <f t="shared" si="1"/>
        <v>Relevant</v>
      </c>
    </row>
    <row r="17605" ht="22.5" customHeight="1">
      <c r="A17605" s="9" t="s">
        <v>47908</v>
      </c>
      <c r="B17605" s="10">
        <v>45740.52951388889</v>
      </c>
      <c r="C17605" s="11" t="s">
        <v>47909</v>
      </c>
      <c r="D17605" s="12">
        <v>3.0</v>
      </c>
      <c r="E17605" s="10" t="s">
        <v>59</v>
      </c>
      <c r="F17605" s="12">
        <v>2025.0</v>
      </c>
      <c r="G17605" s="13" t="s">
        <v>47910</v>
      </c>
      <c r="H17605" s="14" t="s">
        <v>47911</v>
      </c>
      <c r="I17605" s="12">
        <v>0.0</v>
      </c>
      <c r="J17605" s="15" t="str">
        <f t="shared" si="1"/>
        <v>Irrelevant</v>
      </c>
    </row>
    <row r="17606" ht="22.5" customHeight="1">
      <c r="A17606" s="9" t="s">
        <v>47912</v>
      </c>
      <c r="B17606" s="10">
        <v>45585.654756944445</v>
      </c>
      <c r="C17606" s="11" t="s">
        <v>47913</v>
      </c>
      <c r="D17606" s="12">
        <v>10.0</v>
      </c>
      <c r="E17606" s="10" t="s">
        <v>42</v>
      </c>
      <c r="F17606" s="12">
        <v>2024.0</v>
      </c>
      <c r="G17606" s="13" t="s">
        <v>13</v>
      </c>
      <c r="H17606" s="14" t="s">
        <v>172</v>
      </c>
      <c r="I17606" s="12">
        <v>548.0</v>
      </c>
      <c r="J17606" s="15" t="str">
        <f t="shared" si="1"/>
        <v>Irrelevant</v>
      </c>
    </row>
    <row r="17607" ht="22.5" customHeight="1">
      <c r="A17607" s="9" t="s">
        <v>47914</v>
      </c>
      <c r="B17607" s="10">
        <v>45592.85234953704</v>
      </c>
      <c r="C17607" s="11" t="s">
        <v>47915</v>
      </c>
      <c r="D17607" s="12">
        <v>10.0</v>
      </c>
      <c r="E17607" s="10" t="s">
        <v>42</v>
      </c>
      <c r="F17607" s="12">
        <v>2024.0</v>
      </c>
      <c r="G17607" s="13" t="s">
        <v>13</v>
      </c>
      <c r="H17607" s="14" t="s">
        <v>131</v>
      </c>
      <c r="I17607" s="12">
        <v>850.0</v>
      </c>
      <c r="J17607" s="15" t="str">
        <f t="shared" si="1"/>
        <v>Relevant</v>
      </c>
    </row>
    <row r="17608" ht="22.5" customHeight="1">
      <c r="A17608" s="9" t="s">
        <v>47916</v>
      </c>
      <c r="B17608" s="10">
        <v>45592.4819212963</v>
      </c>
      <c r="C17608" s="11" t="s">
        <v>47917</v>
      </c>
      <c r="D17608" s="12">
        <v>10.0</v>
      </c>
      <c r="E17608" s="10" t="s">
        <v>42</v>
      </c>
      <c r="F17608" s="12">
        <v>2024.0</v>
      </c>
      <c r="G17608" s="13" t="s">
        <v>13</v>
      </c>
      <c r="H17608" s="14" t="s">
        <v>97</v>
      </c>
      <c r="I17608" s="12">
        <v>139.0</v>
      </c>
      <c r="J17608" s="15" t="str">
        <f t="shared" si="1"/>
        <v>Relevant</v>
      </c>
    </row>
    <row r="17609" ht="22.5" customHeight="1">
      <c r="A17609" s="9" t="s">
        <v>47918</v>
      </c>
      <c r="B17609" s="10">
        <v>45615.54133101852</v>
      </c>
      <c r="C17609" s="11" t="s">
        <v>33804</v>
      </c>
      <c r="D17609" s="12">
        <v>11.0</v>
      </c>
      <c r="E17609" s="10" t="s">
        <v>17</v>
      </c>
      <c r="F17609" s="12">
        <v>2024.0</v>
      </c>
      <c r="G17609" s="13" t="s">
        <v>13</v>
      </c>
      <c r="H17609" s="14" t="s">
        <v>1325</v>
      </c>
      <c r="I17609" s="12">
        <v>5480.0</v>
      </c>
      <c r="J17609" s="15" t="str">
        <f t="shared" si="1"/>
        <v>Relevant</v>
      </c>
    </row>
    <row r="17610" ht="22.5" customHeight="1">
      <c r="A17610" s="9" t="s">
        <v>47919</v>
      </c>
      <c r="B17610" s="10">
        <v>45492.87149305556</v>
      </c>
      <c r="C17610" s="11" t="s">
        <v>47920</v>
      </c>
      <c r="D17610" s="12">
        <v>7.0</v>
      </c>
      <c r="E17610" s="10" t="s">
        <v>55</v>
      </c>
      <c r="F17610" s="12">
        <v>2024.0</v>
      </c>
      <c r="G17610" s="13" t="s">
        <v>13</v>
      </c>
      <c r="H17610" s="14" t="s">
        <v>214</v>
      </c>
      <c r="I17610" s="12">
        <v>119.0</v>
      </c>
      <c r="J17610" s="15" t="str">
        <f t="shared" si="1"/>
        <v>Relevant</v>
      </c>
    </row>
    <row r="17611" ht="22.5" customHeight="1">
      <c r="A17611" s="9" t="s">
        <v>47921</v>
      </c>
      <c r="B17611" s="10">
        <v>45502.522498252314</v>
      </c>
      <c r="C17611" s="11" t="s">
        <v>47922</v>
      </c>
      <c r="D17611" s="12">
        <v>7.0</v>
      </c>
      <c r="E17611" s="10" t="s">
        <v>55</v>
      </c>
      <c r="F17611" s="12">
        <v>2024.0</v>
      </c>
      <c r="G17611" s="13" t="s">
        <v>47923</v>
      </c>
      <c r="H17611" s="14" t="s">
        <v>47924</v>
      </c>
      <c r="I17611" s="12">
        <v>7126279.0</v>
      </c>
      <c r="J17611" s="15" t="str">
        <f t="shared" si="1"/>
        <v>Irrelevant</v>
      </c>
    </row>
    <row r="17612" ht="22.5" customHeight="1">
      <c r="A17612" s="9" t="s">
        <v>47925</v>
      </c>
      <c r="B17612" s="10">
        <v>45618.80835648148</v>
      </c>
      <c r="C17612" s="11" t="s">
        <v>47926</v>
      </c>
      <c r="D17612" s="12">
        <v>11.0</v>
      </c>
      <c r="E17612" s="10" t="s">
        <v>17</v>
      </c>
      <c r="F17612" s="12">
        <v>2024.0</v>
      </c>
      <c r="G17612" s="13" t="s">
        <v>13</v>
      </c>
      <c r="H17612" s="14" t="s">
        <v>18525</v>
      </c>
      <c r="I17612" s="12">
        <v>1947.0</v>
      </c>
      <c r="J17612" s="15" t="str">
        <f t="shared" si="1"/>
        <v>Relevant</v>
      </c>
    </row>
    <row r="17613" ht="22.5" customHeight="1">
      <c r="A17613" s="9" t="s">
        <v>47927</v>
      </c>
      <c r="B17613" s="10">
        <v>45613.91541613426</v>
      </c>
      <c r="C17613" s="11" t="s">
        <v>47928</v>
      </c>
      <c r="D17613" s="12">
        <v>11.0</v>
      </c>
      <c r="E17613" s="10" t="s">
        <v>17</v>
      </c>
      <c r="F17613" s="12">
        <v>2024.0</v>
      </c>
      <c r="G17613" s="13" t="s">
        <v>47929</v>
      </c>
      <c r="H17613" s="14" t="s">
        <v>28818</v>
      </c>
      <c r="I17613" s="12">
        <v>0.0</v>
      </c>
      <c r="J17613" s="15" t="str">
        <f t="shared" si="1"/>
        <v>Relevant</v>
      </c>
    </row>
    <row r="17614" ht="22.5" customHeight="1">
      <c r="A17614" s="9" t="s">
        <v>47930</v>
      </c>
      <c r="B17614" s="10">
        <v>45629.78094907408</v>
      </c>
      <c r="C17614" s="11" t="s">
        <v>47931</v>
      </c>
      <c r="D17614" s="12">
        <v>12.0</v>
      </c>
      <c r="E17614" s="10" t="s">
        <v>26</v>
      </c>
      <c r="F17614" s="12">
        <v>2024.0</v>
      </c>
      <c r="G17614" s="13" t="s">
        <v>13</v>
      </c>
      <c r="H17614" s="14" t="s">
        <v>47932</v>
      </c>
      <c r="I17614" s="12">
        <v>6571.0</v>
      </c>
      <c r="J17614" s="15" t="str">
        <f t="shared" si="1"/>
        <v>Relevant</v>
      </c>
    </row>
    <row r="17615" ht="22.5" customHeight="1">
      <c r="A17615" s="9" t="s">
        <v>47933</v>
      </c>
      <c r="B17615" s="10">
        <v>45503.9330787037</v>
      </c>
      <c r="C17615" s="11" t="s">
        <v>47934</v>
      </c>
      <c r="D17615" s="12">
        <v>7.0</v>
      </c>
      <c r="E17615" s="10" t="s">
        <v>55</v>
      </c>
      <c r="F17615" s="12">
        <v>2024.0</v>
      </c>
      <c r="G17615" s="13" t="s">
        <v>13</v>
      </c>
      <c r="H17615" s="14" t="s">
        <v>47935</v>
      </c>
      <c r="I17615" s="12">
        <v>2534.0</v>
      </c>
      <c r="J17615" s="15" t="str">
        <f t="shared" si="1"/>
        <v>Irrelevant</v>
      </c>
    </row>
    <row r="17616" ht="22.5" customHeight="1">
      <c r="A17616" s="9" t="s">
        <v>47936</v>
      </c>
      <c r="B17616" s="10">
        <v>45579.66684027778</v>
      </c>
      <c r="C17616" s="11" t="s">
        <v>47937</v>
      </c>
      <c r="D17616" s="12">
        <v>10.0</v>
      </c>
      <c r="E17616" s="10" t="s">
        <v>42</v>
      </c>
      <c r="F17616" s="12">
        <v>2024.0</v>
      </c>
      <c r="G17616" s="13" t="s">
        <v>13</v>
      </c>
      <c r="H17616" s="14" t="s">
        <v>642</v>
      </c>
      <c r="I17616" s="12">
        <v>1820.0</v>
      </c>
      <c r="J17616" s="15" t="str">
        <f t="shared" si="1"/>
        <v>Relevant</v>
      </c>
    </row>
    <row r="17617" ht="22.5" customHeight="1">
      <c r="A17617" s="9" t="s">
        <v>47938</v>
      </c>
      <c r="B17617" s="10">
        <v>45582.6653125</v>
      </c>
      <c r="C17617" s="11" t="s">
        <v>9075</v>
      </c>
      <c r="D17617" s="12">
        <v>10.0</v>
      </c>
      <c r="E17617" s="10" t="s">
        <v>42</v>
      </c>
      <c r="F17617" s="12">
        <v>2024.0</v>
      </c>
      <c r="G17617" s="13" t="s">
        <v>13</v>
      </c>
      <c r="H17617" s="14" t="s">
        <v>47939</v>
      </c>
      <c r="I17617" s="12">
        <v>9.0</v>
      </c>
      <c r="J17617" s="15" t="str">
        <f t="shared" si="1"/>
        <v>Relevant</v>
      </c>
    </row>
    <row r="17618" ht="22.5" customHeight="1">
      <c r="A17618" s="9" t="s">
        <v>47940</v>
      </c>
      <c r="B17618" s="10">
        <v>45701.7959375</v>
      </c>
      <c r="C17618" s="11" t="s">
        <v>44758</v>
      </c>
      <c r="D17618" s="12">
        <v>2.0</v>
      </c>
      <c r="E17618" s="10" t="s">
        <v>12</v>
      </c>
      <c r="F17618" s="12">
        <v>2025.0</v>
      </c>
      <c r="G17618" s="13" t="s">
        <v>47941</v>
      </c>
      <c r="H17618" s="14" t="s">
        <v>47942</v>
      </c>
      <c r="I17618" s="12">
        <v>7790395.0</v>
      </c>
      <c r="J17618" s="15" t="str">
        <f t="shared" si="1"/>
        <v>Relevant</v>
      </c>
    </row>
    <row r="17619" ht="22.5" customHeight="1">
      <c r="A17619" s="9" t="s">
        <v>47943</v>
      </c>
      <c r="B17619" s="10">
        <v>45614.85804398148</v>
      </c>
      <c r="C17619" s="11" t="s">
        <v>33108</v>
      </c>
      <c r="D17619" s="12">
        <v>11.0</v>
      </c>
      <c r="E17619" s="10" t="s">
        <v>17</v>
      </c>
      <c r="F17619" s="12">
        <v>2024.0</v>
      </c>
      <c r="G17619" s="13" t="s">
        <v>13</v>
      </c>
      <c r="H17619" s="14" t="s">
        <v>4816</v>
      </c>
      <c r="I17619" s="12">
        <v>10714.0</v>
      </c>
      <c r="J17619" s="15" t="str">
        <f t="shared" si="1"/>
        <v>Relevant</v>
      </c>
    </row>
    <row r="17620" ht="22.5" customHeight="1">
      <c r="A17620" s="9" t="s">
        <v>47944</v>
      </c>
      <c r="B17620" s="10">
        <v>45615.45243055555</v>
      </c>
      <c r="C17620" s="11" t="s">
        <v>47945</v>
      </c>
      <c r="D17620" s="12">
        <v>11.0</v>
      </c>
      <c r="E17620" s="10" t="s">
        <v>17</v>
      </c>
      <c r="F17620" s="12">
        <v>2024.0</v>
      </c>
      <c r="G17620" s="13" t="s">
        <v>10274</v>
      </c>
      <c r="H17620" s="14" t="s">
        <v>47946</v>
      </c>
      <c r="I17620" s="12">
        <v>2083070.0</v>
      </c>
      <c r="J17620" s="15" t="str">
        <f t="shared" si="1"/>
        <v>Relevant</v>
      </c>
    </row>
    <row r="17621" ht="22.5" customHeight="1">
      <c r="A17621" s="9" t="s">
        <v>47947</v>
      </c>
      <c r="B17621" s="10">
        <v>45609.52719907407</v>
      </c>
      <c r="C17621" s="11" t="s">
        <v>47948</v>
      </c>
      <c r="D17621" s="12">
        <v>11.0</v>
      </c>
      <c r="E17621" s="10" t="s">
        <v>17</v>
      </c>
      <c r="F17621" s="12">
        <v>2024.0</v>
      </c>
      <c r="G17621" s="13" t="s">
        <v>47949</v>
      </c>
      <c r="H17621" s="14" t="s">
        <v>47950</v>
      </c>
      <c r="I17621" s="12">
        <v>0.0</v>
      </c>
      <c r="J17621" s="15" t="str">
        <f t="shared" si="1"/>
        <v>Irrelevant</v>
      </c>
    </row>
    <row r="17622" ht="22.5" customHeight="1">
      <c r="A17622" s="9" t="s">
        <v>47951</v>
      </c>
      <c r="B17622" s="10">
        <v>45618.43949950232</v>
      </c>
      <c r="C17622" s="11" t="s">
        <v>47952</v>
      </c>
      <c r="D17622" s="12">
        <v>11.0</v>
      </c>
      <c r="E17622" s="10" t="s">
        <v>17</v>
      </c>
      <c r="F17622" s="12">
        <v>2024.0</v>
      </c>
      <c r="G17622" s="13" t="s">
        <v>47953</v>
      </c>
      <c r="H17622" s="14" t="s">
        <v>47954</v>
      </c>
      <c r="I17622" s="12">
        <v>189499.0</v>
      </c>
      <c r="J17622" s="15" t="str">
        <f t="shared" si="1"/>
        <v>Relevant</v>
      </c>
    </row>
    <row r="17623" ht="22.5" customHeight="1">
      <c r="A17623" s="9" t="s">
        <v>47955</v>
      </c>
      <c r="B17623" s="10">
        <v>45480.29703703704</v>
      </c>
      <c r="C17623" s="11" t="s">
        <v>47956</v>
      </c>
      <c r="D17623" s="12">
        <v>7.0</v>
      </c>
      <c r="E17623" s="10" t="s">
        <v>55</v>
      </c>
      <c r="F17623" s="12">
        <v>2024.0</v>
      </c>
      <c r="G17623" s="13" t="s">
        <v>13</v>
      </c>
      <c r="H17623" s="14" t="s">
        <v>18875</v>
      </c>
      <c r="I17623" s="12">
        <v>2779.0</v>
      </c>
      <c r="J17623" s="15" t="str">
        <f t="shared" si="1"/>
        <v>Irrelevant</v>
      </c>
    </row>
    <row r="17624" ht="22.5" customHeight="1">
      <c r="A17624" s="9" t="s">
        <v>47957</v>
      </c>
      <c r="B17624" s="10">
        <v>45642.972037037034</v>
      </c>
      <c r="C17624" s="11" t="s">
        <v>47958</v>
      </c>
      <c r="D17624" s="12">
        <v>12.0</v>
      </c>
      <c r="E17624" s="10" t="s">
        <v>26</v>
      </c>
      <c r="F17624" s="12">
        <v>2024.0</v>
      </c>
      <c r="G17624" s="13" t="s">
        <v>13</v>
      </c>
      <c r="H17624" s="14" t="s">
        <v>9992</v>
      </c>
      <c r="I17624" s="12">
        <v>717.0</v>
      </c>
      <c r="J17624" s="15" t="str">
        <f t="shared" si="1"/>
        <v>Relevant</v>
      </c>
    </row>
    <row r="17625" ht="22.5" customHeight="1">
      <c r="A17625" s="9" t="s">
        <v>47959</v>
      </c>
      <c r="B17625" s="10">
        <v>45696.79646990741</v>
      </c>
      <c r="C17625" s="11" t="s">
        <v>47960</v>
      </c>
      <c r="D17625" s="12">
        <v>2.0</v>
      </c>
      <c r="E17625" s="10" t="s">
        <v>12</v>
      </c>
      <c r="F17625" s="12">
        <v>2025.0</v>
      </c>
      <c r="G17625" s="13" t="s">
        <v>13</v>
      </c>
      <c r="H17625" s="14" t="s">
        <v>14</v>
      </c>
      <c r="I17625" s="12">
        <v>622.0</v>
      </c>
      <c r="J17625" s="15" t="str">
        <f t="shared" si="1"/>
        <v>Relevant</v>
      </c>
    </row>
    <row r="17626" ht="22.5" customHeight="1">
      <c r="A17626" s="9" t="s">
        <v>47961</v>
      </c>
      <c r="B17626" s="10">
        <v>45611.26630787037</v>
      </c>
      <c r="C17626" s="11" t="s">
        <v>47962</v>
      </c>
      <c r="D17626" s="12">
        <v>11.0</v>
      </c>
      <c r="E17626" s="10" t="s">
        <v>17</v>
      </c>
      <c r="F17626" s="12">
        <v>2024.0</v>
      </c>
      <c r="G17626" s="13" t="s">
        <v>13</v>
      </c>
      <c r="H17626" s="14" t="s">
        <v>47</v>
      </c>
      <c r="I17626" s="12">
        <v>108.0</v>
      </c>
      <c r="J17626" s="15" t="str">
        <f t="shared" si="1"/>
        <v>Relevant</v>
      </c>
    </row>
    <row r="17627" ht="22.5" customHeight="1">
      <c r="A17627" s="9" t="s">
        <v>47963</v>
      </c>
      <c r="B17627" s="10">
        <v>45509.91474537037</v>
      </c>
      <c r="C17627" s="11" t="s">
        <v>47964</v>
      </c>
      <c r="D17627" s="12">
        <v>8.0</v>
      </c>
      <c r="E17627" s="10" t="s">
        <v>167</v>
      </c>
      <c r="F17627" s="12">
        <v>2024.0</v>
      </c>
      <c r="G17627" s="13" t="s">
        <v>13</v>
      </c>
      <c r="H17627" s="14" t="s">
        <v>3984</v>
      </c>
      <c r="I17627" s="12">
        <v>411.0</v>
      </c>
      <c r="J17627" s="15" t="str">
        <f t="shared" si="1"/>
        <v>Irrelevant</v>
      </c>
    </row>
    <row r="17628" ht="22.5" customHeight="1">
      <c r="A17628" s="9" t="s">
        <v>47965</v>
      </c>
      <c r="B17628" s="10">
        <v>45615.79335648148</v>
      </c>
      <c r="C17628" s="11" t="s">
        <v>34434</v>
      </c>
      <c r="D17628" s="12">
        <v>11.0</v>
      </c>
      <c r="E17628" s="10" t="s">
        <v>17</v>
      </c>
      <c r="F17628" s="12">
        <v>2024.0</v>
      </c>
      <c r="G17628" s="13" t="s">
        <v>13</v>
      </c>
      <c r="H17628" s="14" t="s">
        <v>14373</v>
      </c>
      <c r="I17628" s="12">
        <v>5513.0</v>
      </c>
      <c r="J17628" s="15" t="str">
        <f t="shared" si="1"/>
        <v>Relevant</v>
      </c>
    </row>
    <row r="17629" ht="22.5" customHeight="1">
      <c r="A17629" s="9" t="s">
        <v>47966</v>
      </c>
      <c r="B17629" s="10">
        <v>45620.57127314815</v>
      </c>
      <c r="C17629" s="11" t="s">
        <v>47967</v>
      </c>
      <c r="D17629" s="12">
        <v>11.0</v>
      </c>
      <c r="E17629" s="10" t="s">
        <v>17</v>
      </c>
      <c r="F17629" s="12">
        <v>2024.0</v>
      </c>
      <c r="G17629" s="13" t="s">
        <v>47968</v>
      </c>
      <c r="H17629" s="14" t="s">
        <v>47969</v>
      </c>
      <c r="I17629" s="12">
        <v>8443435.0</v>
      </c>
      <c r="J17629" s="15" t="str">
        <f t="shared" si="1"/>
        <v>Relevant</v>
      </c>
    </row>
    <row r="17630" ht="22.5" customHeight="1">
      <c r="A17630" s="9" t="s">
        <v>47970</v>
      </c>
      <c r="B17630" s="10">
        <v>45527.71047453704</v>
      </c>
      <c r="C17630" s="11" t="s">
        <v>15262</v>
      </c>
      <c r="D17630" s="12">
        <v>8.0</v>
      </c>
      <c r="E17630" s="10" t="s">
        <v>167</v>
      </c>
      <c r="F17630" s="12">
        <v>2024.0</v>
      </c>
      <c r="G17630" s="13" t="s">
        <v>47971</v>
      </c>
      <c r="H17630" s="14" t="s">
        <v>47972</v>
      </c>
      <c r="I17630" s="12">
        <v>3233214.0</v>
      </c>
      <c r="J17630" s="15" t="str">
        <f t="shared" si="1"/>
        <v>Irrelevant</v>
      </c>
    </row>
    <row r="17631" ht="22.5" customHeight="1">
      <c r="A17631" s="9" t="s">
        <v>47973</v>
      </c>
      <c r="B17631" s="10">
        <v>45610.786157407405</v>
      </c>
      <c r="C17631" s="11" t="s">
        <v>47974</v>
      </c>
      <c r="D17631" s="12">
        <v>11.0</v>
      </c>
      <c r="E17631" s="10" t="s">
        <v>17</v>
      </c>
      <c r="F17631" s="12">
        <v>2024.0</v>
      </c>
      <c r="G17631" s="13" t="s">
        <v>47975</v>
      </c>
      <c r="H17631" s="14" t="s">
        <v>47976</v>
      </c>
      <c r="I17631" s="12">
        <v>8443435.0</v>
      </c>
      <c r="J17631" s="15" t="str">
        <f t="shared" si="1"/>
        <v>Relevant</v>
      </c>
    </row>
    <row r="17632" ht="22.5" customHeight="1">
      <c r="A17632" s="9" t="s">
        <v>47977</v>
      </c>
      <c r="B17632" s="10">
        <v>45605.02581018519</v>
      </c>
      <c r="C17632" s="11" t="s">
        <v>47978</v>
      </c>
      <c r="D17632" s="12">
        <v>11.0</v>
      </c>
      <c r="E17632" s="10" t="s">
        <v>17</v>
      </c>
      <c r="F17632" s="12">
        <v>2024.0</v>
      </c>
      <c r="G17632" s="13" t="s">
        <v>13</v>
      </c>
      <c r="H17632" s="14" t="s">
        <v>6339</v>
      </c>
      <c r="I17632" s="12">
        <v>1029.0</v>
      </c>
      <c r="J17632" s="15" t="str">
        <f t="shared" si="1"/>
        <v>Relevant</v>
      </c>
    </row>
    <row r="17633" ht="22.5" customHeight="1">
      <c r="A17633" s="9" t="s">
        <v>47979</v>
      </c>
      <c r="B17633" s="10">
        <v>45615.77255787037</v>
      </c>
      <c r="C17633" s="11" t="s">
        <v>47980</v>
      </c>
      <c r="D17633" s="12">
        <v>11.0</v>
      </c>
      <c r="E17633" s="10" t="s">
        <v>17</v>
      </c>
      <c r="F17633" s="12">
        <v>2024.0</v>
      </c>
      <c r="G17633" s="13" t="s">
        <v>13</v>
      </c>
      <c r="H17633" s="14" t="s">
        <v>31</v>
      </c>
      <c r="I17633" s="12">
        <v>22.0</v>
      </c>
      <c r="J17633" s="15" t="str">
        <f t="shared" si="1"/>
        <v>Relevant</v>
      </c>
    </row>
    <row r="17634" ht="22.5" customHeight="1">
      <c r="A17634" s="9" t="s">
        <v>47981</v>
      </c>
      <c r="B17634" s="10">
        <v>45650.36103574074</v>
      </c>
      <c r="C17634" s="11" t="s">
        <v>47982</v>
      </c>
      <c r="D17634" s="12">
        <v>12.0</v>
      </c>
      <c r="E17634" s="10" t="s">
        <v>26</v>
      </c>
      <c r="F17634" s="12">
        <v>2024.0</v>
      </c>
      <c r="G17634" s="13" t="s">
        <v>47983</v>
      </c>
      <c r="H17634" s="14" t="s">
        <v>47984</v>
      </c>
      <c r="I17634" s="12">
        <v>0.0</v>
      </c>
      <c r="J17634" s="15" t="str">
        <f t="shared" si="1"/>
        <v>Irrelevant</v>
      </c>
    </row>
    <row r="17635" ht="22.5" customHeight="1">
      <c r="A17635" s="9" t="s">
        <v>47985</v>
      </c>
      <c r="B17635" s="10">
        <v>45472.852789351855</v>
      </c>
      <c r="C17635" s="11" t="s">
        <v>47986</v>
      </c>
      <c r="D17635" s="12">
        <v>6.0</v>
      </c>
      <c r="E17635" s="10" t="s">
        <v>34</v>
      </c>
      <c r="F17635" s="12">
        <v>2024.0</v>
      </c>
      <c r="G17635" s="13" t="s">
        <v>13</v>
      </c>
      <c r="H17635" s="14" t="s">
        <v>56</v>
      </c>
      <c r="I17635" s="12">
        <v>5.0</v>
      </c>
      <c r="J17635" s="15" t="str">
        <f t="shared" si="1"/>
        <v>Relevant</v>
      </c>
    </row>
    <row r="17636" ht="22.5" customHeight="1">
      <c r="A17636" s="9" t="s">
        <v>47987</v>
      </c>
      <c r="B17636" s="10">
        <v>45696.75240740741</v>
      </c>
      <c r="C17636" s="11" t="s">
        <v>47988</v>
      </c>
      <c r="D17636" s="12">
        <v>2.0</v>
      </c>
      <c r="E17636" s="10" t="s">
        <v>12</v>
      </c>
      <c r="F17636" s="12">
        <v>2025.0</v>
      </c>
      <c r="G17636" s="13" t="s">
        <v>13</v>
      </c>
      <c r="H17636" s="14" t="s">
        <v>14</v>
      </c>
      <c r="I17636" s="12">
        <v>725.0</v>
      </c>
      <c r="J17636" s="15" t="str">
        <f t="shared" si="1"/>
        <v>Relevant</v>
      </c>
    </row>
    <row r="17637" ht="22.5" customHeight="1">
      <c r="A17637" s="9" t="s">
        <v>47989</v>
      </c>
      <c r="B17637" s="10">
        <v>45512.28957175926</v>
      </c>
      <c r="C17637" s="11" t="s">
        <v>47990</v>
      </c>
      <c r="D17637" s="12">
        <v>8.0</v>
      </c>
      <c r="E17637" s="10" t="s">
        <v>167</v>
      </c>
      <c r="F17637" s="12">
        <v>2024.0</v>
      </c>
      <c r="G17637" s="13" t="s">
        <v>47991</v>
      </c>
      <c r="H17637" s="14" t="str">
        <f>IFERROR(__xludf.DUMMYFUNCTION("TRIM(REGEXREPLACE(GOOGLETRANSLATE(G17637,""auto"",""en""),""(?i)\b(RT|QT)\s*@?\w*:?\s*|https?://\S+|@\w+|#\w+|[^\x00-\x7F]|[^\w\s]"",""""))"),"This weekend monsoon mehrbanheavy rains from Delhi to Bihar yellow alert on hills Know the weather of 10 states Delhi Weather Update Today 8 August 2024 Rainy Season changed over weekend UP Uttarakhand alert in Bihar Jharkhand")</f>
        <v>This weekend monsoon mehrbanheavy rains from Delhi to Bihar yellow alert on hills Know the weather of 10 states Delhi Weather Update Today 8 August 2024 Rainy Season changed over weekend UP Uttarakhand alert in Bihar Jharkhand</v>
      </c>
      <c r="I17637" s="12">
        <v>3033741.0</v>
      </c>
      <c r="J17637" s="15" t="str">
        <f t="shared" si="1"/>
        <v>Irrelevant</v>
      </c>
    </row>
    <row r="17638" ht="22.5" customHeight="1">
      <c r="A17638" s="9" t="s">
        <v>47992</v>
      </c>
      <c r="B17638" s="10">
        <v>45582.88575231482</v>
      </c>
      <c r="C17638" s="11" t="s">
        <v>26660</v>
      </c>
      <c r="D17638" s="12">
        <v>10.0</v>
      </c>
      <c r="E17638" s="10" t="s">
        <v>42</v>
      </c>
      <c r="F17638" s="12">
        <v>2024.0</v>
      </c>
      <c r="G17638" s="13" t="s">
        <v>13</v>
      </c>
      <c r="H17638" s="14" t="s">
        <v>642</v>
      </c>
      <c r="I17638" s="12">
        <v>40.0</v>
      </c>
      <c r="J17638" s="15" t="str">
        <f t="shared" si="1"/>
        <v>Relevant</v>
      </c>
    </row>
    <row r="17639" ht="22.5" customHeight="1">
      <c r="A17639" s="9" t="s">
        <v>47993</v>
      </c>
      <c r="B17639" s="10">
        <v>45614.78423611111</v>
      </c>
      <c r="C17639" s="11" t="s">
        <v>47994</v>
      </c>
      <c r="D17639" s="12">
        <v>11.0</v>
      </c>
      <c r="E17639" s="10" t="s">
        <v>17</v>
      </c>
      <c r="F17639" s="12">
        <v>2024.0</v>
      </c>
      <c r="G17639" s="13" t="s">
        <v>13</v>
      </c>
      <c r="H17639" s="14" t="s">
        <v>31</v>
      </c>
      <c r="I17639" s="12">
        <v>354.0</v>
      </c>
      <c r="J17639" s="15" t="str">
        <f t="shared" si="1"/>
        <v>Relevant</v>
      </c>
    </row>
    <row r="17640" ht="22.5" customHeight="1">
      <c r="A17640" s="9" t="s">
        <v>47995</v>
      </c>
      <c r="B17640" s="10">
        <v>45630.7725</v>
      </c>
      <c r="C17640" s="11" t="s">
        <v>47996</v>
      </c>
      <c r="D17640" s="12">
        <v>12.0</v>
      </c>
      <c r="E17640" s="10" t="s">
        <v>26</v>
      </c>
      <c r="F17640" s="12">
        <v>2024.0</v>
      </c>
      <c r="G17640" s="13" t="s">
        <v>13</v>
      </c>
      <c r="H17640" s="14" t="s">
        <v>237</v>
      </c>
      <c r="I17640" s="12">
        <v>12787.0</v>
      </c>
      <c r="J17640" s="15" t="str">
        <f t="shared" si="1"/>
        <v>Relevant</v>
      </c>
    </row>
    <row r="17641" ht="22.5" customHeight="1">
      <c r="A17641" s="9" t="s">
        <v>47997</v>
      </c>
      <c r="B17641" s="10">
        <v>45527.522372685184</v>
      </c>
      <c r="C17641" s="11" t="s">
        <v>47998</v>
      </c>
      <c r="D17641" s="12">
        <v>8.0</v>
      </c>
      <c r="E17641" s="10" t="s">
        <v>167</v>
      </c>
      <c r="F17641" s="12">
        <v>2024.0</v>
      </c>
      <c r="G17641" s="13" t="s">
        <v>47999</v>
      </c>
      <c r="H17641" s="14" t="s">
        <v>48000</v>
      </c>
      <c r="I17641" s="12">
        <v>2726118.0</v>
      </c>
      <c r="J17641" s="15" t="str">
        <f t="shared" si="1"/>
        <v>Irrelevant</v>
      </c>
    </row>
    <row r="17642" ht="22.5" customHeight="1">
      <c r="A17642" s="9" t="s">
        <v>48001</v>
      </c>
      <c r="B17642" s="10">
        <v>45614.59738425926</v>
      </c>
      <c r="C17642" s="11" t="s">
        <v>16756</v>
      </c>
      <c r="D17642" s="12">
        <v>11.0</v>
      </c>
      <c r="E17642" s="10" t="s">
        <v>17</v>
      </c>
      <c r="F17642" s="12">
        <v>2024.0</v>
      </c>
      <c r="G17642" s="13" t="s">
        <v>13</v>
      </c>
      <c r="H17642" s="14" t="s">
        <v>423</v>
      </c>
      <c r="I17642" s="12">
        <v>364.0</v>
      </c>
      <c r="J17642" s="15" t="str">
        <f t="shared" si="1"/>
        <v>Relevant</v>
      </c>
    </row>
    <row r="17643" ht="22.5" customHeight="1">
      <c r="A17643" s="9" t="s">
        <v>48002</v>
      </c>
      <c r="B17643" s="10">
        <v>45598.390335648146</v>
      </c>
      <c r="C17643" s="11" t="s">
        <v>48003</v>
      </c>
      <c r="D17643" s="12">
        <v>11.0</v>
      </c>
      <c r="E17643" s="10" t="s">
        <v>17</v>
      </c>
      <c r="F17643" s="12">
        <v>2024.0</v>
      </c>
      <c r="G17643" s="13" t="s">
        <v>48004</v>
      </c>
      <c r="H17643" s="14" t="s">
        <v>48005</v>
      </c>
      <c r="I17643" s="12">
        <v>255122.0</v>
      </c>
      <c r="J17643" s="15" t="str">
        <f t="shared" si="1"/>
        <v>Relevant</v>
      </c>
    </row>
    <row r="17644" ht="22.5" customHeight="1">
      <c r="A17644" s="9" t="s">
        <v>48006</v>
      </c>
      <c r="B17644" s="10">
        <v>45696.80672453704</v>
      </c>
      <c r="C17644" s="11" t="s">
        <v>48007</v>
      </c>
      <c r="D17644" s="12">
        <v>2.0</v>
      </c>
      <c r="E17644" s="10" t="s">
        <v>12</v>
      </c>
      <c r="F17644" s="12">
        <v>2025.0</v>
      </c>
      <c r="G17644" s="13" t="s">
        <v>13</v>
      </c>
      <c r="H17644" s="14" t="s">
        <v>2923</v>
      </c>
      <c r="I17644" s="12">
        <v>722.0</v>
      </c>
      <c r="J17644" s="15" t="str">
        <f t="shared" si="1"/>
        <v>Relevant</v>
      </c>
    </row>
    <row r="17645" ht="22.5" customHeight="1">
      <c r="A17645" s="9" t="s">
        <v>48008</v>
      </c>
      <c r="B17645" s="10">
        <v>45621.596666666665</v>
      </c>
      <c r="C17645" s="11" t="s">
        <v>48009</v>
      </c>
      <c r="D17645" s="12">
        <v>11.0</v>
      </c>
      <c r="E17645" s="10" t="s">
        <v>17</v>
      </c>
      <c r="F17645" s="12">
        <v>2024.0</v>
      </c>
      <c r="G17645" s="13" t="s">
        <v>13</v>
      </c>
      <c r="H17645" s="14" t="s">
        <v>220</v>
      </c>
      <c r="I17645" s="12">
        <v>3.0</v>
      </c>
      <c r="J17645" s="15" t="str">
        <f t="shared" si="1"/>
        <v>Relevant</v>
      </c>
    </row>
    <row r="17646" ht="22.5" customHeight="1">
      <c r="A17646" s="9" t="s">
        <v>48010</v>
      </c>
      <c r="B17646" s="10">
        <v>45696.93571759259</v>
      </c>
      <c r="C17646" s="11" t="s">
        <v>48011</v>
      </c>
      <c r="D17646" s="12">
        <v>2.0</v>
      </c>
      <c r="E17646" s="10" t="s">
        <v>12</v>
      </c>
      <c r="F17646" s="12">
        <v>2025.0</v>
      </c>
      <c r="G17646" s="13" t="s">
        <v>13</v>
      </c>
      <c r="H17646" s="14" t="s">
        <v>14</v>
      </c>
      <c r="I17646" s="12">
        <v>57.0</v>
      </c>
      <c r="J17646" s="15" t="str">
        <f t="shared" si="1"/>
        <v>Relevant</v>
      </c>
    </row>
    <row r="17647" ht="22.5" customHeight="1">
      <c r="A17647" s="9" t="s">
        <v>48012</v>
      </c>
      <c r="B17647" s="10">
        <v>45588.529312569444</v>
      </c>
      <c r="C17647" s="11" t="s">
        <v>48013</v>
      </c>
      <c r="D17647" s="12">
        <v>10.0</v>
      </c>
      <c r="E17647" s="10" t="s">
        <v>42</v>
      </c>
      <c r="F17647" s="12">
        <v>2024.0</v>
      </c>
      <c r="G17647" s="13" t="s">
        <v>48014</v>
      </c>
      <c r="H17647" s="14" t="s">
        <v>48015</v>
      </c>
      <c r="I17647" s="12">
        <v>4492.0</v>
      </c>
      <c r="J17647" s="15" t="str">
        <f t="shared" si="1"/>
        <v>Relevant</v>
      </c>
    </row>
    <row r="17648" ht="22.5" customHeight="1">
      <c r="A17648" s="9" t="s">
        <v>48016</v>
      </c>
      <c r="B17648" s="10">
        <v>45643.5781712963</v>
      </c>
      <c r="C17648" s="11" t="s">
        <v>48017</v>
      </c>
      <c r="D17648" s="12">
        <v>12.0</v>
      </c>
      <c r="E17648" s="10" t="s">
        <v>26</v>
      </c>
      <c r="F17648" s="12">
        <v>2024.0</v>
      </c>
      <c r="G17648" s="13" t="s">
        <v>48018</v>
      </c>
      <c r="H17648" s="14" t="s">
        <v>48019</v>
      </c>
      <c r="I17648" s="12">
        <v>3568.0</v>
      </c>
      <c r="J17648" s="15" t="str">
        <f t="shared" si="1"/>
        <v>Relevant</v>
      </c>
    </row>
    <row r="17649" ht="22.5" customHeight="1">
      <c r="A17649" s="9" t="s">
        <v>48020</v>
      </c>
      <c r="B17649" s="10">
        <v>45743.07844907408</v>
      </c>
      <c r="C17649" s="11" t="s">
        <v>48021</v>
      </c>
      <c r="D17649" s="12">
        <v>3.0</v>
      </c>
      <c r="E17649" s="10" t="s">
        <v>59</v>
      </c>
      <c r="F17649" s="12">
        <v>2025.0</v>
      </c>
      <c r="G17649" s="13" t="s">
        <v>13</v>
      </c>
      <c r="H17649" s="14" t="s">
        <v>204</v>
      </c>
      <c r="I17649" s="12">
        <v>130.0</v>
      </c>
      <c r="J17649" s="15" t="str">
        <f t="shared" si="1"/>
        <v>Relevant</v>
      </c>
    </row>
    <row r="17650" ht="22.5" customHeight="1">
      <c r="A17650" s="9" t="s">
        <v>48022</v>
      </c>
      <c r="B17650" s="10">
        <v>45696.79046296296</v>
      </c>
      <c r="C17650" s="11" t="s">
        <v>48023</v>
      </c>
      <c r="D17650" s="12">
        <v>2.0</v>
      </c>
      <c r="E17650" s="10" t="s">
        <v>12</v>
      </c>
      <c r="F17650" s="12">
        <v>2025.0</v>
      </c>
      <c r="G17650" s="13" t="s">
        <v>13</v>
      </c>
      <c r="H17650" s="14" t="s">
        <v>14</v>
      </c>
      <c r="I17650" s="12">
        <v>47.0</v>
      </c>
      <c r="J17650" s="15" t="str">
        <f t="shared" si="1"/>
        <v>Relevant</v>
      </c>
    </row>
    <row r="17651" ht="22.5" customHeight="1">
      <c r="A17651" s="9" t="s">
        <v>48024</v>
      </c>
      <c r="B17651" s="10">
        <v>45596.73771990741</v>
      </c>
      <c r="C17651" s="11" t="s">
        <v>2852</v>
      </c>
      <c r="D17651" s="12">
        <v>10.0</v>
      </c>
      <c r="E17651" s="10" t="s">
        <v>42</v>
      </c>
      <c r="F17651" s="12">
        <v>2024.0</v>
      </c>
      <c r="G17651" s="13" t="s">
        <v>13</v>
      </c>
      <c r="H17651" s="14" t="s">
        <v>124</v>
      </c>
      <c r="I17651" s="12">
        <v>28.0</v>
      </c>
      <c r="J17651" s="15" t="str">
        <f t="shared" si="1"/>
        <v>Relevant</v>
      </c>
    </row>
    <row r="17652" ht="22.5" customHeight="1">
      <c r="A17652" s="9" t="s">
        <v>48025</v>
      </c>
      <c r="B17652" s="10">
        <v>45610.03490225694</v>
      </c>
      <c r="C17652" s="11" t="s">
        <v>32304</v>
      </c>
      <c r="D17652" s="12">
        <v>11.0</v>
      </c>
      <c r="E17652" s="10" t="s">
        <v>17</v>
      </c>
      <c r="F17652" s="12">
        <v>2024.0</v>
      </c>
      <c r="G17652" s="13" t="s">
        <v>48026</v>
      </c>
      <c r="H17652" s="14" t="s">
        <v>48027</v>
      </c>
      <c r="I17652" s="12">
        <v>1.0830293E7</v>
      </c>
      <c r="J17652" s="15" t="str">
        <f t="shared" si="1"/>
        <v>Irrelevant</v>
      </c>
    </row>
    <row r="17653" ht="22.5" customHeight="1">
      <c r="A17653" s="9" t="s">
        <v>48028</v>
      </c>
      <c r="B17653" s="10">
        <v>45586.476377314815</v>
      </c>
      <c r="C17653" s="11" t="s">
        <v>48029</v>
      </c>
      <c r="D17653" s="12">
        <v>10.0</v>
      </c>
      <c r="E17653" s="10" t="s">
        <v>42</v>
      </c>
      <c r="F17653" s="12">
        <v>2024.0</v>
      </c>
      <c r="G17653" s="13" t="s">
        <v>13</v>
      </c>
      <c r="H17653" s="14" t="s">
        <v>48030</v>
      </c>
      <c r="I17653" s="12">
        <v>2609.0</v>
      </c>
      <c r="J17653" s="15" t="str">
        <f t="shared" si="1"/>
        <v>Irrelevant</v>
      </c>
    </row>
    <row r="17654" ht="22.5" customHeight="1">
      <c r="A17654" s="9" t="s">
        <v>48031</v>
      </c>
      <c r="B17654" s="10">
        <v>45703.5545690625</v>
      </c>
      <c r="C17654" s="11" t="s">
        <v>48032</v>
      </c>
      <c r="D17654" s="12">
        <v>2.0</v>
      </c>
      <c r="E17654" s="10" t="s">
        <v>12</v>
      </c>
      <c r="F17654" s="12">
        <v>2025.0</v>
      </c>
      <c r="G17654" s="13" t="s">
        <v>48033</v>
      </c>
      <c r="H17654" s="14" t="s">
        <v>48034</v>
      </c>
      <c r="I17654" s="12">
        <v>1.3062428E7</v>
      </c>
      <c r="J17654" s="15" t="str">
        <f t="shared" si="1"/>
        <v>Relevant</v>
      </c>
    </row>
    <row r="17655" ht="22.5" customHeight="1">
      <c r="A17655" s="9" t="s">
        <v>48035</v>
      </c>
      <c r="B17655" s="10">
        <v>45434.52945601852</v>
      </c>
      <c r="C17655" s="11" t="s">
        <v>48036</v>
      </c>
      <c r="D17655" s="12">
        <v>5.0</v>
      </c>
      <c r="E17655" s="10" t="s">
        <v>21</v>
      </c>
      <c r="F17655" s="12">
        <v>2024.0</v>
      </c>
      <c r="G17655" s="13" t="s">
        <v>48037</v>
      </c>
      <c r="H17655" s="14" t="s">
        <v>48038</v>
      </c>
      <c r="I17655" s="12">
        <v>7456164.0</v>
      </c>
      <c r="J17655" s="15" t="str">
        <f t="shared" si="1"/>
        <v>Irrelevant</v>
      </c>
    </row>
    <row r="17656" ht="22.5" customHeight="1">
      <c r="A17656" s="9" t="s">
        <v>48039</v>
      </c>
      <c r="B17656" s="10">
        <v>45390.64427556713</v>
      </c>
      <c r="C17656" s="11" t="s">
        <v>3505</v>
      </c>
      <c r="D17656" s="12">
        <v>4.0</v>
      </c>
      <c r="E17656" s="10" t="s">
        <v>274</v>
      </c>
      <c r="F17656" s="12">
        <v>2024.0</v>
      </c>
      <c r="G17656" s="13" t="s">
        <v>48040</v>
      </c>
      <c r="H17656" s="14" t="s">
        <v>48041</v>
      </c>
      <c r="I17656" s="12">
        <v>175902.0</v>
      </c>
      <c r="J17656" s="15" t="str">
        <f t="shared" si="1"/>
        <v>Irrelevant</v>
      </c>
    </row>
    <row r="17657" ht="22.5" customHeight="1">
      <c r="A17657" s="9" t="s">
        <v>48042</v>
      </c>
      <c r="B17657" s="10">
        <v>45614.92393518519</v>
      </c>
      <c r="C17657" s="11" t="s">
        <v>48043</v>
      </c>
      <c r="D17657" s="12">
        <v>11.0</v>
      </c>
      <c r="E17657" s="10" t="s">
        <v>17</v>
      </c>
      <c r="F17657" s="12">
        <v>2024.0</v>
      </c>
      <c r="G17657" s="13" t="s">
        <v>13</v>
      </c>
      <c r="H17657" s="14" t="s">
        <v>4816</v>
      </c>
      <c r="I17657" s="12">
        <v>406.0</v>
      </c>
      <c r="J17657" s="15" t="str">
        <f t="shared" si="1"/>
        <v>Relevant</v>
      </c>
    </row>
    <row r="17658" ht="22.5" customHeight="1">
      <c r="A17658" s="9" t="s">
        <v>48044</v>
      </c>
      <c r="B17658" s="10">
        <v>45561.71508101852</v>
      </c>
      <c r="C17658" s="11" t="s">
        <v>25713</v>
      </c>
      <c r="D17658" s="12">
        <v>9.0</v>
      </c>
      <c r="E17658" s="10" t="s">
        <v>114</v>
      </c>
      <c r="F17658" s="12">
        <v>2024.0</v>
      </c>
      <c r="G17658" s="13" t="s">
        <v>13</v>
      </c>
      <c r="H17658" s="14" t="s">
        <v>2700</v>
      </c>
      <c r="I17658" s="12">
        <v>3392.0</v>
      </c>
      <c r="J17658" s="15" t="str">
        <f t="shared" si="1"/>
        <v>Irrelevant</v>
      </c>
    </row>
    <row r="17659" ht="22.5" customHeight="1">
      <c r="A17659" s="9" t="s">
        <v>48045</v>
      </c>
      <c r="B17659" s="10">
        <v>45696.845138888886</v>
      </c>
      <c r="C17659" s="11" t="s">
        <v>48046</v>
      </c>
      <c r="D17659" s="12">
        <v>2.0</v>
      </c>
      <c r="E17659" s="10" t="s">
        <v>12</v>
      </c>
      <c r="F17659" s="12">
        <v>2025.0</v>
      </c>
      <c r="G17659" s="13" t="s">
        <v>13</v>
      </c>
      <c r="H17659" s="14" t="s">
        <v>2483</v>
      </c>
      <c r="I17659" s="12">
        <v>519.0</v>
      </c>
      <c r="J17659" s="15" t="str">
        <f t="shared" si="1"/>
        <v>Relevant</v>
      </c>
    </row>
    <row r="17660" ht="22.5" customHeight="1">
      <c r="A17660" s="9" t="s">
        <v>48047</v>
      </c>
      <c r="B17660" s="10">
        <v>45623.63318287037</v>
      </c>
      <c r="C17660" s="11" t="s">
        <v>48048</v>
      </c>
      <c r="D17660" s="12">
        <v>11.0</v>
      </c>
      <c r="E17660" s="10" t="s">
        <v>17</v>
      </c>
      <c r="F17660" s="12">
        <v>2024.0</v>
      </c>
      <c r="G17660" s="13" t="s">
        <v>13</v>
      </c>
      <c r="H17660" s="14" t="s">
        <v>48049</v>
      </c>
      <c r="I17660" s="12">
        <v>2211278.0</v>
      </c>
      <c r="J17660" s="15" t="str">
        <f t="shared" si="1"/>
        <v>Relevant</v>
      </c>
    </row>
    <row r="17661" ht="22.5" customHeight="1">
      <c r="A17661" s="9" t="s">
        <v>48050</v>
      </c>
      <c r="B17661" s="10">
        <v>45636.904861111114</v>
      </c>
      <c r="C17661" s="11" t="s">
        <v>26791</v>
      </c>
      <c r="D17661" s="12">
        <v>12.0</v>
      </c>
      <c r="E17661" s="10" t="s">
        <v>26</v>
      </c>
      <c r="F17661" s="12">
        <v>2024.0</v>
      </c>
      <c r="G17661" s="13" t="s">
        <v>48051</v>
      </c>
      <c r="H17661" s="14" t="s">
        <v>48052</v>
      </c>
      <c r="I17661" s="12">
        <v>1.3972868E7</v>
      </c>
      <c r="J17661" s="15" t="str">
        <f t="shared" si="1"/>
        <v>Relevant</v>
      </c>
    </row>
    <row r="17662" ht="22.5" customHeight="1">
      <c r="A17662" s="9" t="s">
        <v>48053</v>
      </c>
      <c r="B17662" s="10">
        <v>45492.58697916667</v>
      </c>
      <c r="C17662" s="11" t="s">
        <v>48054</v>
      </c>
      <c r="D17662" s="12">
        <v>7.0</v>
      </c>
      <c r="E17662" s="10" t="s">
        <v>55</v>
      </c>
      <c r="F17662" s="12">
        <v>2024.0</v>
      </c>
      <c r="G17662" s="13" t="s">
        <v>13</v>
      </c>
      <c r="H17662" s="14" t="s">
        <v>214</v>
      </c>
      <c r="I17662" s="12">
        <v>757.0</v>
      </c>
      <c r="J17662" s="15" t="str">
        <f t="shared" si="1"/>
        <v>Relevant</v>
      </c>
    </row>
    <row r="17663" ht="22.5" customHeight="1">
      <c r="A17663" s="9" t="s">
        <v>48055</v>
      </c>
      <c r="B17663" s="10">
        <v>45644.48566224537</v>
      </c>
      <c r="C17663" s="11" t="s">
        <v>48056</v>
      </c>
      <c r="D17663" s="12">
        <v>12.0</v>
      </c>
      <c r="E17663" s="10" t="s">
        <v>26</v>
      </c>
      <c r="F17663" s="12">
        <v>2024.0</v>
      </c>
      <c r="G17663" s="13" t="s">
        <v>5870</v>
      </c>
      <c r="H17663" s="14" t="s">
        <v>48057</v>
      </c>
      <c r="I17663" s="12">
        <v>6195.0</v>
      </c>
      <c r="J17663" s="15" t="str">
        <f t="shared" si="1"/>
        <v>Relevant</v>
      </c>
    </row>
    <row r="17664" ht="22.5" customHeight="1">
      <c r="A17664" s="9" t="s">
        <v>48058</v>
      </c>
      <c r="B17664" s="10">
        <v>45405.46042824074</v>
      </c>
      <c r="C17664" s="11" t="s">
        <v>10173</v>
      </c>
      <c r="D17664" s="12">
        <v>4.0</v>
      </c>
      <c r="E17664" s="10" t="s">
        <v>274</v>
      </c>
      <c r="F17664" s="12">
        <v>2024.0</v>
      </c>
      <c r="G17664" s="13" t="s">
        <v>13</v>
      </c>
      <c r="H17664" s="14" t="s">
        <v>48059</v>
      </c>
      <c r="I17664" s="12">
        <v>1991.0</v>
      </c>
      <c r="J17664" s="15" t="str">
        <f t="shared" si="1"/>
        <v>Relevant</v>
      </c>
    </row>
    <row r="17665" ht="22.5" customHeight="1">
      <c r="A17665" s="9" t="s">
        <v>48060</v>
      </c>
      <c r="B17665" s="10">
        <v>45592.425625</v>
      </c>
      <c r="C17665" s="11" t="s">
        <v>48061</v>
      </c>
      <c r="D17665" s="12">
        <v>10.0</v>
      </c>
      <c r="E17665" s="10" t="s">
        <v>42</v>
      </c>
      <c r="F17665" s="12">
        <v>2024.0</v>
      </c>
      <c r="G17665" s="13" t="s">
        <v>13</v>
      </c>
      <c r="H17665" s="14" t="s">
        <v>97</v>
      </c>
      <c r="I17665" s="12">
        <v>1956.0</v>
      </c>
      <c r="J17665" s="15" t="str">
        <f t="shared" si="1"/>
        <v>Relevant</v>
      </c>
    </row>
    <row r="17666" ht="22.5" customHeight="1">
      <c r="A17666" s="9" t="s">
        <v>48062</v>
      </c>
      <c r="B17666" s="10">
        <v>45603.50148148148</v>
      </c>
      <c r="C17666" s="11" t="s">
        <v>23330</v>
      </c>
      <c r="D17666" s="12">
        <v>11.0</v>
      </c>
      <c r="E17666" s="10" t="s">
        <v>17</v>
      </c>
      <c r="F17666" s="12">
        <v>2024.0</v>
      </c>
      <c r="G17666" s="13" t="s">
        <v>13</v>
      </c>
      <c r="H17666" s="14" t="s">
        <v>18</v>
      </c>
      <c r="I17666" s="12">
        <v>1873.0</v>
      </c>
      <c r="J17666" s="15" t="str">
        <f t="shared" si="1"/>
        <v>Irrelevant</v>
      </c>
    </row>
    <row r="17667" ht="22.5" customHeight="1">
      <c r="A17667" s="9" t="s">
        <v>48063</v>
      </c>
      <c r="B17667" s="10">
        <v>45626.29221064815</v>
      </c>
      <c r="C17667" s="11" t="s">
        <v>17796</v>
      </c>
      <c r="D17667" s="12">
        <v>11.0</v>
      </c>
      <c r="E17667" s="10" t="s">
        <v>17</v>
      </c>
      <c r="F17667" s="12">
        <v>2024.0</v>
      </c>
      <c r="G17667" s="13" t="s">
        <v>48064</v>
      </c>
      <c r="H17667" s="14" t="s">
        <v>48065</v>
      </c>
      <c r="I17667" s="12">
        <v>8443435.0</v>
      </c>
      <c r="J17667" s="15" t="str">
        <f t="shared" si="1"/>
        <v>Relevant</v>
      </c>
    </row>
    <row r="17668" ht="22.5" customHeight="1">
      <c r="A17668" s="9" t="s">
        <v>48066</v>
      </c>
      <c r="B17668" s="10">
        <v>45618.26248509259</v>
      </c>
      <c r="C17668" s="11" t="s">
        <v>48067</v>
      </c>
      <c r="D17668" s="12">
        <v>11.0</v>
      </c>
      <c r="E17668" s="10" t="s">
        <v>17</v>
      </c>
      <c r="F17668" s="12">
        <v>2024.0</v>
      </c>
      <c r="G17668" s="13" t="s">
        <v>48068</v>
      </c>
      <c r="H17668" s="14" t="s">
        <v>48069</v>
      </c>
      <c r="I17668" s="12">
        <v>1230318.0</v>
      </c>
      <c r="J17668" s="15" t="str">
        <f t="shared" si="1"/>
        <v>Relevant</v>
      </c>
    </row>
    <row r="17669" ht="22.5" customHeight="1">
      <c r="A17669" s="9" t="s">
        <v>48070</v>
      </c>
      <c r="B17669" s="10">
        <v>45586.02952546296</v>
      </c>
      <c r="C17669" s="11" t="s">
        <v>48071</v>
      </c>
      <c r="D17669" s="12">
        <v>10.0</v>
      </c>
      <c r="E17669" s="10" t="s">
        <v>42</v>
      </c>
      <c r="F17669" s="12">
        <v>2024.0</v>
      </c>
      <c r="G17669" s="13" t="s">
        <v>13</v>
      </c>
      <c r="H17669" s="14" t="s">
        <v>1442</v>
      </c>
      <c r="I17669" s="12">
        <v>83.0</v>
      </c>
      <c r="J17669" s="15" t="str">
        <f t="shared" si="1"/>
        <v>Relevant</v>
      </c>
    </row>
    <row r="17670" ht="22.5" customHeight="1">
      <c r="A17670" s="9" t="s">
        <v>48072</v>
      </c>
      <c r="B17670" s="10">
        <v>45602.48636574074</v>
      </c>
      <c r="C17670" s="11" t="s">
        <v>48073</v>
      </c>
      <c r="D17670" s="12">
        <v>11.0</v>
      </c>
      <c r="E17670" s="10" t="s">
        <v>17</v>
      </c>
      <c r="F17670" s="12">
        <v>2024.0</v>
      </c>
      <c r="G17670" s="13" t="s">
        <v>13</v>
      </c>
      <c r="H17670" s="14" t="s">
        <v>48074</v>
      </c>
      <c r="I17670" s="12">
        <v>204.0</v>
      </c>
      <c r="J17670" s="15" t="str">
        <f t="shared" si="1"/>
        <v>Relevant</v>
      </c>
    </row>
    <row r="17671" ht="22.5" customHeight="1">
      <c r="A17671" s="9" t="s">
        <v>48075</v>
      </c>
      <c r="B17671" s="10">
        <v>45591.96673611111</v>
      </c>
      <c r="C17671" s="11" t="s">
        <v>32485</v>
      </c>
      <c r="D17671" s="12">
        <v>10.0</v>
      </c>
      <c r="E17671" s="10" t="s">
        <v>42</v>
      </c>
      <c r="F17671" s="12">
        <v>2024.0</v>
      </c>
      <c r="G17671" s="13" t="s">
        <v>28322</v>
      </c>
      <c r="H17671" s="14" t="s">
        <v>28323</v>
      </c>
      <c r="I17671" s="12">
        <v>526736.0</v>
      </c>
      <c r="J17671" s="15" t="str">
        <f t="shared" si="1"/>
        <v>Irrelevant</v>
      </c>
    </row>
    <row r="17672" ht="22.5" customHeight="1">
      <c r="A17672" s="9" t="s">
        <v>48076</v>
      </c>
      <c r="B17672" s="10">
        <v>45697.82777777778</v>
      </c>
      <c r="C17672" s="11" t="s">
        <v>48077</v>
      </c>
      <c r="D17672" s="12">
        <v>2.0</v>
      </c>
      <c r="E17672" s="10" t="s">
        <v>12</v>
      </c>
      <c r="F17672" s="12">
        <v>2025.0</v>
      </c>
      <c r="G17672" s="13" t="s">
        <v>13</v>
      </c>
      <c r="H17672" s="14" t="s">
        <v>14</v>
      </c>
      <c r="I17672" s="12">
        <v>264.0</v>
      </c>
      <c r="J17672" s="15" t="str">
        <f t="shared" si="1"/>
        <v>Relevant</v>
      </c>
    </row>
    <row r="17673" ht="22.5" customHeight="1">
      <c r="A17673" s="9" t="s">
        <v>48078</v>
      </c>
      <c r="B17673" s="10">
        <v>45603.69825231482</v>
      </c>
      <c r="C17673" s="11" t="s">
        <v>47163</v>
      </c>
      <c r="D17673" s="12">
        <v>11.0</v>
      </c>
      <c r="E17673" s="10" t="s">
        <v>17</v>
      </c>
      <c r="F17673" s="12">
        <v>2024.0</v>
      </c>
      <c r="G17673" s="13" t="s">
        <v>13</v>
      </c>
      <c r="H17673" s="14" t="s">
        <v>4809</v>
      </c>
      <c r="I17673" s="12">
        <v>1042.0</v>
      </c>
      <c r="J17673" s="15" t="str">
        <f t="shared" si="1"/>
        <v>Relevant</v>
      </c>
    </row>
    <row r="17674" ht="22.5" customHeight="1">
      <c r="A17674" s="9" t="s">
        <v>48079</v>
      </c>
      <c r="B17674" s="10">
        <v>45438.83256944444</v>
      </c>
      <c r="C17674" s="11" t="s">
        <v>48080</v>
      </c>
      <c r="D17674" s="12">
        <v>5.0</v>
      </c>
      <c r="E17674" s="10" t="s">
        <v>21</v>
      </c>
      <c r="F17674" s="12">
        <v>2024.0</v>
      </c>
      <c r="G17674" s="13" t="s">
        <v>13</v>
      </c>
      <c r="H17674" s="14" t="s">
        <v>48081</v>
      </c>
      <c r="I17674" s="12">
        <v>655.0</v>
      </c>
      <c r="J17674" s="15" t="str">
        <f t="shared" si="1"/>
        <v>Irrelevant</v>
      </c>
    </row>
    <row r="17675" ht="22.5" customHeight="1">
      <c r="A17675" s="9" t="s">
        <v>48082</v>
      </c>
      <c r="B17675" s="10">
        <v>45700.95347222222</v>
      </c>
      <c r="C17675" s="11" t="s">
        <v>2273</v>
      </c>
      <c r="D17675" s="12">
        <v>2.0</v>
      </c>
      <c r="E17675" s="10" t="s">
        <v>12</v>
      </c>
      <c r="F17675" s="12">
        <v>2025.0</v>
      </c>
      <c r="G17675" s="13" t="s">
        <v>13</v>
      </c>
      <c r="H17675" s="14" t="s">
        <v>253</v>
      </c>
      <c r="I17675" s="12">
        <v>595.0</v>
      </c>
      <c r="J17675" s="15" t="str">
        <f t="shared" si="1"/>
        <v>Irrelevant</v>
      </c>
    </row>
    <row r="17676" ht="22.5" customHeight="1">
      <c r="A17676" s="9" t="s">
        <v>48083</v>
      </c>
      <c r="B17676" s="10">
        <v>45696.77452546296</v>
      </c>
      <c r="C17676" s="11" t="s">
        <v>48084</v>
      </c>
      <c r="D17676" s="12">
        <v>2.0</v>
      </c>
      <c r="E17676" s="10" t="s">
        <v>12</v>
      </c>
      <c r="F17676" s="12">
        <v>2025.0</v>
      </c>
      <c r="G17676" s="13" t="s">
        <v>13</v>
      </c>
      <c r="H17676" s="14" t="s">
        <v>2923</v>
      </c>
      <c r="I17676" s="12">
        <v>782.0</v>
      </c>
      <c r="J17676" s="15" t="str">
        <f t="shared" si="1"/>
        <v>Relevant</v>
      </c>
    </row>
    <row r="17677" ht="22.5" customHeight="1">
      <c r="A17677" s="9" t="s">
        <v>48085</v>
      </c>
      <c r="B17677" s="10">
        <v>45591.664039351854</v>
      </c>
      <c r="C17677" s="11" t="s">
        <v>48086</v>
      </c>
      <c r="D17677" s="12">
        <v>10.0</v>
      </c>
      <c r="E17677" s="10" t="s">
        <v>42</v>
      </c>
      <c r="F17677" s="12">
        <v>2024.0</v>
      </c>
      <c r="G17677" s="13" t="s">
        <v>13</v>
      </c>
      <c r="H17677" s="14" t="s">
        <v>48087</v>
      </c>
      <c r="I17677" s="12">
        <v>3718.0</v>
      </c>
      <c r="J17677" s="15" t="str">
        <f t="shared" si="1"/>
        <v>Relevant</v>
      </c>
    </row>
    <row r="17678" ht="22.5" customHeight="1">
      <c r="A17678" s="9" t="s">
        <v>48088</v>
      </c>
      <c r="B17678" s="10">
        <v>45596.834085648145</v>
      </c>
      <c r="C17678" s="11" t="s">
        <v>48089</v>
      </c>
      <c r="D17678" s="12">
        <v>10.0</v>
      </c>
      <c r="E17678" s="10" t="s">
        <v>42</v>
      </c>
      <c r="F17678" s="12">
        <v>2024.0</v>
      </c>
      <c r="G17678" s="13" t="s">
        <v>13</v>
      </c>
      <c r="H17678" s="14" t="s">
        <v>124</v>
      </c>
      <c r="I17678" s="12">
        <v>1813.0</v>
      </c>
      <c r="J17678" s="15" t="str">
        <f t="shared" si="1"/>
        <v>Relevant</v>
      </c>
    </row>
    <row r="17679" ht="22.5" customHeight="1">
      <c r="A17679" s="9" t="s">
        <v>48090</v>
      </c>
      <c r="B17679" s="10">
        <v>45593.32606481481</v>
      </c>
      <c r="C17679" s="11" t="s">
        <v>48091</v>
      </c>
      <c r="D17679" s="12">
        <v>10.0</v>
      </c>
      <c r="E17679" s="10" t="s">
        <v>42</v>
      </c>
      <c r="F17679" s="12">
        <v>2024.0</v>
      </c>
      <c r="G17679" s="13" t="s">
        <v>13</v>
      </c>
      <c r="H17679" s="14" t="s">
        <v>2011</v>
      </c>
      <c r="I17679" s="12">
        <v>7380.0</v>
      </c>
      <c r="J17679" s="15" t="str">
        <f t="shared" si="1"/>
        <v>Relevant</v>
      </c>
    </row>
    <row r="17680" ht="22.5" customHeight="1">
      <c r="A17680" s="9" t="s">
        <v>48092</v>
      </c>
      <c r="B17680" s="10">
        <v>45456.9009375</v>
      </c>
      <c r="C17680" s="11" t="s">
        <v>48093</v>
      </c>
      <c r="D17680" s="12">
        <v>6.0</v>
      </c>
      <c r="E17680" s="10" t="s">
        <v>34</v>
      </c>
      <c r="F17680" s="12">
        <v>2024.0</v>
      </c>
      <c r="G17680" s="13" t="s">
        <v>13</v>
      </c>
      <c r="H17680" s="14" t="s">
        <v>13877</v>
      </c>
      <c r="I17680" s="12">
        <v>170.0</v>
      </c>
      <c r="J17680" s="15" t="str">
        <f t="shared" si="1"/>
        <v>Relevant</v>
      </c>
    </row>
    <row r="17681" ht="22.5" customHeight="1">
      <c r="A17681" s="9" t="s">
        <v>48094</v>
      </c>
      <c r="B17681" s="10">
        <v>45701.72399305556</v>
      </c>
      <c r="C17681" s="11" t="s">
        <v>48095</v>
      </c>
      <c r="D17681" s="12">
        <v>2.0</v>
      </c>
      <c r="E17681" s="10" t="s">
        <v>12</v>
      </c>
      <c r="F17681" s="12">
        <v>2025.0</v>
      </c>
      <c r="G17681" s="13" t="s">
        <v>13</v>
      </c>
      <c r="H17681" s="14" t="s">
        <v>48096</v>
      </c>
      <c r="I17681" s="12">
        <v>125.0</v>
      </c>
      <c r="J17681" s="15" t="str">
        <f t="shared" si="1"/>
        <v>Relevant</v>
      </c>
    </row>
    <row r="17682" ht="22.5" customHeight="1">
      <c r="A17682" s="9" t="s">
        <v>48097</v>
      </c>
      <c r="B17682" s="10">
        <v>45597.58975694444</v>
      </c>
      <c r="C17682" s="11" t="s">
        <v>48098</v>
      </c>
      <c r="D17682" s="12">
        <v>11.0</v>
      </c>
      <c r="E17682" s="10" t="s">
        <v>17</v>
      </c>
      <c r="F17682" s="12">
        <v>2024.0</v>
      </c>
      <c r="G17682" s="13" t="s">
        <v>13</v>
      </c>
      <c r="H17682" s="14" t="s">
        <v>48099</v>
      </c>
      <c r="I17682" s="12">
        <v>191.0</v>
      </c>
      <c r="J17682" s="15" t="str">
        <f t="shared" si="1"/>
        <v>Relevant</v>
      </c>
    </row>
    <row r="17683" ht="22.5" customHeight="1">
      <c r="A17683" s="9" t="s">
        <v>48100</v>
      </c>
      <c r="B17683" s="10">
        <v>45624.57612268518</v>
      </c>
      <c r="C17683" s="11" t="s">
        <v>48101</v>
      </c>
      <c r="D17683" s="12">
        <v>11.0</v>
      </c>
      <c r="E17683" s="10" t="s">
        <v>17</v>
      </c>
      <c r="F17683" s="12">
        <v>2024.0</v>
      </c>
      <c r="G17683" s="13" t="s">
        <v>13</v>
      </c>
      <c r="H17683" s="14" t="s">
        <v>902</v>
      </c>
      <c r="I17683" s="12">
        <v>1.0</v>
      </c>
      <c r="J17683" s="15" t="str">
        <f t="shared" si="1"/>
        <v>Irrelevant</v>
      </c>
    </row>
    <row r="17684" ht="22.5" customHeight="1">
      <c r="A17684" s="9" t="s">
        <v>48102</v>
      </c>
      <c r="B17684" s="10">
        <v>45614.93478009259</v>
      </c>
      <c r="C17684" s="11" t="s">
        <v>48103</v>
      </c>
      <c r="D17684" s="12">
        <v>11.0</v>
      </c>
      <c r="E17684" s="10" t="s">
        <v>17</v>
      </c>
      <c r="F17684" s="12">
        <v>2024.0</v>
      </c>
      <c r="G17684" s="13" t="s">
        <v>13</v>
      </c>
      <c r="H17684" s="14" t="s">
        <v>423</v>
      </c>
      <c r="I17684" s="12">
        <v>49.0</v>
      </c>
      <c r="J17684" s="15" t="str">
        <f t="shared" si="1"/>
        <v>Relevant</v>
      </c>
    </row>
    <row r="17685" ht="22.5" customHeight="1">
      <c r="A17685" s="9" t="s">
        <v>48104</v>
      </c>
      <c r="B17685" s="10">
        <v>45593.46837962963</v>
      </c>
      <c r="C17685" s="11" t="s">
        <v>48105</v>
      </c>
      <c r="D17685" s="12">
        <v>10.0</v>
      </c>
      <c r="E17685" s="10" t="s">
        <v>42</v>
      </c>
      <c r="F17685" s="12">
        <v>2024.0</v>
      </c>
      <c r="G17685" s="13" t="s">
        <v>13</v>
      </c>
      <c r="H17685" s="14" t="s">
        <v>97</v>
      </c>
      <c r="I17685" s="12">
        <v>512.0</v>
      </c>
      <c r="J17685" s="15" t="str">
        <f t="shared" si="1"/>
        <v>Relevant</v>
      </c>
    </row>
    <row r="17686" ht="22.5" customHeight="1">
      <c r="A17686" s="9" t="s">
        <v>48106</v>
      </c>
      <c r="B17686" s="10">
        <v>45616.60138888889</v>
      </c>
      <c r="C17686" s="11" t="s">
        <v>48107</v>
      </c>
      <c r="D17686" s="12">
        <v>11.0</v>
      </c>
      <c r="E17686" s="10" t="s">
        <v>17</v>
      </c>
      <c r="F17686" s="12">
        <v>2024.0</v>
      </c>
      <c r="G17686" s="13" t="s">
        <v>48108</v>
      </c>
      <c r="H17686" s="14" t="s">
        <v>48109</v>
      </c>
      <c r="I17686" s="12">
        <v>0.0</v>
      </c>
      <c r="J17686" s="15" t="str">
        <f t="shared" si="1"/>
        <v>Relevant</v>
      </c>
    </row>
    <row r="17687" ht="22.5" customHeight="1">
      <c r="A17687" s="9" t="s">
        <v>48110</v>
      </c>
      <c r="B17687" s="10">
        <v>45448.003703703704</v>
      </c>
      <c r="C17687" s="11" t="s">
        <v>48111</v>
      </c>
      <c r="D17687" s="12">
        <v>6.0</v>
      </c>
      <c r="E17687" s="10" t="s">
        <v>34</v>
      </c>
      <c r="F17687" s="12">
        <v>2024.0</v>
      </c>
      <c r="G17687" s="13" t="s">
        <v>48112</v>
      </c>
      <c r="H17687" s="14" t="s">
        <v>48113</v>
      </c>
      <c r="I17687" s="12">
        <v>86042.0</v>
      </c>
      <c r="J17687" s="15" t="str">
        <f t="shared" si="1"/>
        <v>Irrelevant</v>
      </c>
    </row>
    <row r="17688" ht="22.5" customHeight="1">
      <c r="A17688" s="9" t="s">
        <v>48114</v>
      </c>
      <c r="B17688" s="10">
        <v>45743.52892361111</v>
      </c>
      <c r="C17688" s="11" t="s">
        <v>48115</v>
      </c>
      <c r="D17688" s="12">
        <v>3.0</v>
      </c>
      <c r="E17688" s="10" t="s">
        <v>59</v>
      </c>
      <c r="F17688" s="12">
        <v>2025.0</v>
      </c>
      <c r="G17688" s="13" t="s">
        <v>13</v>
      </c>
      <c r="H17688" s="14" t="s">
        <v>204</v>
      </c>
      <c r="I17688" s="12">
        <v>147.0</v>
      </c>
      <c r="J17688" s="15" t="str">
        <f t="shared" si="1"/>
        <v>Relevant</v>
      </c>
    </row>
    <row r="17689" ht="22.5" customHeight="1">
      <c r="A17689" s="9" t="s">
        <v>48116</v>
      </c>
      <c r="B17689" s="10">
        <v>45743.27978009259</v>
      </c>
      <c r="C17689" s="11" t="s">
        <v>48117</v>
      </c>
      <c r="D17689" s="12">
        <v>3.0</v>
      </c>
      <c r="E17689" s="10" t="s">
        <v>59</v>
      </c>
      <c r="F17689" s="12">
        <v>2025.0</v>
      </c>
      <c r="G17689" s="13" t="s">
        <v>13</v>
      </c>
      <c r="H17689" s="14" t="s">
        <v>204</v>
      </c>
      <c r="I17689" s="12">
        <v>26.0</v>
      </c>
      <c r="J17689" s="15" t="str">
        <f t="shared" si="1"/>
        <v>Relevant</v>
      </c>
    </row>
    <row r="17690" ht="22.5" customHeight="1">
      <c r="A17690" s="9" t="s">
        <v>48118</v>
      </c>
      <c r="B17690" s="10">
        <v>45621.77457175926</v>
      </c>
      <c r="C17690" s="11" t="s">
        <v>48119</v>
      </c>
      <c r="D17690" s="12">
        <v>11.0</v>
      </c>
      <c r="E17690" s="10" t="s">
        <v>17</v>
      </c>
      <c r="F17690" s="12">
        <v>2024.0</v>
      </c>
      <c r="G17690" s="13" t="s">
        <v>48120</v>
      </c>
      <c r="H17690" s="14" t="s">
        <v>48121</v>
      </c>
      <c r="I17690" s="12">
        <v>135140.0</v>
      </c>
      <c r="J17690" s="15" t="str">
        <f t="shared" si="1"/>
        <v>Irrelevant</v>
      </c>
    </row>
    <row r="17691" ht="22.5" customHeight="1">
      <c r="A17691" s="9" t="s">
        <v>48122</v>
      </c>
      <c r="B17691" s="10">
        <v>45621.871666666666</v>
      </c>
      <c r="C17691" s="11" t="s">
        <v>48123</v>
      </c>
      <c r="D17691" s="12">
        <v>11.0</v>
      </c>
      <c r="E17691" s="10" t="s">
        <v>17</v>
      </c>
      <c r="F17691" s="12">
        <v>2024.0</v>
      </c>
      <c r="G17691" s="13" t="s">
        <v>48124</v>
      </c>
      <c r="H17691" s="14" t="s">
        <v>48125</v>
      </c>
      <c r="I17691" s="12">
        <v>2410885.0</v>
      </c>
      <c r="J17691" s="15" t="str">
        <f t="shared" si="1"/>
        <v>Relevant</v>
      </c>
    </row>
    <row r="17692" ht="22.5" customHeight="1">
      <c r="A17692" s="9" t="s">
        <v>48126</v>
      </c>
      <c r="B17692" s="10">
        <v>45742.88512731482</v>
      </c>
      <c r="C17692" s="11" t="s">
        <v>48127</v>
      </c>
      <c r="D17692" s="12">
        <v>3.0</v>
      </c>
      <c r="E17692" s="10" t="s">
        <v>59</v>
      </c>
      <c r="F17692" s="12">
        <v>2025.0</v>
      </c>
      <c r="G17692" s="13" t="s">
        <v>13</v>
      </c>
      <c r="H17692" s="14" t="s">
        <v>204</v>
      </c>
      <c r="I17692" s="12">
        <v>1738.0</v>
      </c>
      <c r="J17692" s="15" t="str">
        <f t="shared" si="1"/>
        <v>Relevant</v>
      </c>
    </row>
    <row r="17693" ht="22.5" customHeight="1">
      <c r="A17693" s="9" t="s">
        <v>48128</v>
      </c>
      <c r="B17693" s="10">
        <v>45609.500914351855</v>
      </c>
      <c r="C17693" s="11" t="s">
        <v>27552</v>
      </c>
      <c r="D17693" s="12">
        <v>11.0</v>
      </c>
      <c r="E17693" s="10" t="s">
        <v>17</v>
      </c>
      <c r="F17693" s="12">
        <v>2024.0</v>
      </c>
      <c r="G17693" s="13" t="s">
        <v>13</v>
      </c>
      <c r="H17693" s="14" t="s">
        <v>3155</v>
      </c>
      <c r="I17693" s="12">
        <v>3314.0</v>
      </c>
      <c r="J17693" s="15" t="str">
        <f t="shared" si="1"/>
        <v>Relevant</v>
      </c>
    </row>
    <row r="17694" ht="22.5" customHeight="1">
      <c r="A17694" s="9" t="s">
        <v>48129</v>
      </c>
      <c r="B17694" s="10">
        <v>45431.89229166666</v>
      </c>
      <c r="C17694" s="11" t="s">
        <v>48130</v>
      </c>
      <c r="D17694" s="12">
        <v>5.0</v>
      </c>
      <c r="E17694" s="10" t="s">
        <v>21</v>
      </c>
      <c r="F17694" s="12">
        <v>2024.0</v>
      </c>
      <c r="G17694" s="13" t="s">
        <v>13</v>
      </c>
      <c r="H17694" s="14" t="s">
        <v>13617</v>
      </c>
      <c r="I17694" s="12">
        <v>24.0</v>
      </c>
      <c r="J17694" s="15" t="str">
        <f t="shared" si="1"/>
        <v>Irrelevant</v>
      </c>
    </row>
    <row r="17695" ht="22.5" customHeight="1">
      <c r="A17695" s="9" t="s">
        <v>48131</v>
      </c>
      <c r="B17695" s="10">
        <v>45617.13567996528</v>
      </c>
      <c r="C17695" s="11" t="s">
        <v>48132</v>
      </c>
      <c r="D17695" s="12">
        <v>11.0</v>
      </c>
      <c r="E17695" s="10" t="s">
        <v>17</v>
      </c>
      <c r="F17695" s="12">
        <v>2024.0</v>
      </c>
      <c r="G17695" s="13" t="s">
        <v>48133</v>
      </c>
      <c r="H17695" s="14" t="s">
        <v>48134</v>
      </c>
      <c r="I17695" s="12">
        <v>1.0830293E7</v>
      </c>
      <c r="J17695" s="15" t="str">
        <f t="shared" si="1"/>
        <v>Irrelevant</v>
      </c>
    </row>
    <row r="17696" ht="22.5" customHeight="1">
      <c r="A17696" s="9" t="s">
        <v>48135</v>
      </c>
      <c r="B17696" s="10">
        <v>45697.33467592593</v>
      </c>
      <c r="C17696" s="11" t="s">
        <v>48136</v>
      </c>
      <c r="D17696" s="12">
        <v>2.0</v>
      </c>
      <c r="E17696" s="10" t="s">
        <v>12</v>
      </c>
      <c r="F17696" s="12">
        <v>2025.0</v>
      </c>
      <c r="G17696" s="13" t="s">
        <v>13</v>
      </c>
      <c r="H17696" s="14" t="s">
        <v>1264</v>
      </c>
      <c r="I17696" s="12">
        <v>531.0</v>
      </c>
      <c r="J17696" s="15" t="str">
        <f t="shared" si="1"/>
        <v>Relevant</v>
      </c>
    </row>
    <row r="17697" ht="22.5" customHeight="1">
      <c r="A17697" s="9" t="s">
        <v>48137</v>
      </c>
      <c r="B17697" s="10">
        <v>45598.68162037037</v>
      </c>
      <c r="C17697" s="11" t="s">
        <v>48138</v>
      </c>
      <c r="D17697" s="12">
        <v>11.0</v>
      </c>
      <c r="E17697" s="10" t="s">
        <v>17</v>
      </c>
      <c r="F17697" s="12">
        <v>2024.0</v>
      </c>
      <c r="G17697" s="13" t="s">
        <v>13</v>
      </c>
      <c r="H17697" s="14" t="s">
        <v>124</v>
      </c>
      <c r="I17697" s="12">
        <v>9189.0</v>
      </c>
      <c r="J17697" s="15" t="str">
        <f t="shared" si="1"/>
        <v>Relevant</v>
      </c>
    </row>
    <row r="17698" ht="22.5" customHeight="1">
      <c r="A17698" s="9" t="s">
        <v>48139</v>
      </c>
      <c r="B17698" s="10">
        <v>45646.39061342592</v>
      </c>
      <c r="C17698" s="11" t="s">
        <v>42482</v>
      </c>
      <c r="D17698" s="12">
        <v>12.0</v>
      </c>
      <c r="E17698" s="10" t="s">
        <v>26</v>
      </c>
      <c r="F17698" s="12">
        <v>2024.0</v>
      </c>
      <c r="G17698" s="13" t="s">
        <v>13</v>
      </c>
      <c r="H17698" s="14" t="s">
        <v>11746</v>
      </c>
      <c r="I17698" s="12">
        <v>641.0</v>
      </c>
      <c r="J17698" s="15" t="str">
        <f t="shared" si="1"/>
        <v>Irrelevant</v>
      </c>
    </row>
    <row r="17699" ht="22.5" customHeight="1">
      <c r="A17699" s="9" t="s">
        <v>48140</v>
      </c>
      <c r="B17699" s="10">
        <v>45588.48355324074</v>
      </c>
      <c r="C17699" s="11" t="s">
        <v>48141</v>
      </c>
      <c r="D17699" s="12">
        <v>10.0</v>
      </c>
      <c r="E17699" s="10" t="s">
        <v>42</v>
      </c>
      <c r="F17699" s="12">
        <v>2024.0</v>
      </c>
      <c r="G17699" s="13" t="s">
        <v>13</v>
      </c>
      <c r="H17699" s="14" t="s">
        <v>48142</v>
      </c>
      <c r="I17699" s="12">
        <v>3.0</v>
      </c>
      <c r="J17699" s="15" t="str">
        <f t="shared" si="1"/>
        <v>Relevant</v>
      </c>
    </row>
    <row r="17700" ht="22.5" customHeight="1">
      <c r="A17700" s="9" t="s">
        <v>48143</v>
      </c>
      <c r="B17700" s="10">
        <v>45510.75362268519</v>
      </c>
      <c r="C17700" s="11" t="s">
        <v>3129</v>
      </c>
      <c r="D17700" s="12">
        <v>8.0</v>
      </c>
      <c r="E17700" s="10" t="s">
        <v>167</v>
      </c>
      <c r="F17700" s="12">
        <v>2024.0</v>
      </c>
      <c r="G17700" s="13" t="s">
        <v>13</v>
      </c>
      <c r="H17700" s="14" t="s">
        <v>48144</v>
      </c>
      <c r="I17700" s="12">
        <v>18765.0</v>
      </c>
      <c r="J17700" s="15" t="str">
        <f t="shared" si="1"/>
        <v>Irrelevant</v>
      </c>
    </row>
    <row r="17701" ht="22.5" customHeight="1">
      <c r="A17701" s="9" t="s">
        <v>48145</v>
      </c>
      <c r="B17701" s="10">
        <v>45600.59376640046</v>
      </c>
      <c r="C17701" s="11" t="s">
        <v>48146</v>
      </c>
      <c r="D17701" s="12">
        <v>11.0</v>
      </c>
      <c r="E17701" s="10" t="s">
        <v>17</v>
      </c>
      <c r="F17701" s="12">
        <v>2024.0</v>
      </c>
      <c r="G17701" s="13" t="s">
        <v>48147</v>
      </c>
      <c r="H17701" s="14" t="s">
        <v>48148</v>
      </c>
      <c r="I17701" s="12">
        <v>2.1345286E7</v>
      </c>
      <c r="J17701" s="15" t="str">
        <f t="shared" si="1"/>
        <v>Relevant</v>
      </c>
    </row>
    <row r="17702" ht="22.5" customHeight="1">
      <c r="A17702" s="9" t="s">
        <v>48149</v>
      </c>
      <c r="B17702" s="10">
        <v>45584.5034375</v>
      </c>
      <c r="C17702" s="11" t="s">
        <v>48150</v>
      </c>
      <c r="D17702" s="12">
        <v>10.0</v>
      </c>
      <c r="E17702" s="10" t="s">
        <v>42</v>
      </c>
      <c r="F17702" s="12">
        <v>2024.0</v>
      </c>
      <c r="G17702" s="13" t="s">
        <v>13</v>
      </c>
      <c r="H17702" s="14" t="s">
        <v>48151</v>
      </c>
      <c r="I17702" s="12">
        <v>181.0</v>
      </c>
      <c r="J17702" s="15" t="str">
        <f t="shared" si="1"/>
        <v>Relevant</v>
      </c>
    </row>
    <row r="17703" ht="22.5" customHeight="1">
      <c r="A17703" s="9" t="s">
        <v>48152</v>
      </c>
      <c r="B17703" s="10">
        <v>45615.6919212963</v>
      </c>
      <c r="C17703" s="11" t="s">
        <v>48153</v>
      </c>
      <c r="D17703" s="12">
        <v>11.0</v>
      </c>
      <c r="E17703" s="10" t="s">
        <v>17</v>
      </c>
      <c r="F17703" s="12">
        <v>2024.0</v>
      </c>
      <c r="G17703" s="13" t="s">
        <v>48154</v>
      </c>
      <c r="H17703" s="14" t="s">
        <v>48155</v>
      </c>
      <c r="I17703" s="12">
        <v>1414149.0</v>
      </c>
      <c r="J17703" s="15" t="str">
        <f t="shared" si="1"/>
        <v>Relevant</v>
      </c>
    </row>
    <row r="17704" ht="22.5" customHeight="1">
      <c r="A17704" s="9" t="s">
        <v>48156</v>
      </c>
      <c r="B17704" s="10">
        <v>45600.32376157407</v>
      </c>
      <c r="C17704" s="11" t="s">
        <v>48157</v>
      </c>
      <c r="D17704" s="12">
        <v>11.0</v>
      </c>
      <c r="E17704" s="10" t="s">
        <v>17</v>
      </c>
      <c r="F17704" s="12">
        <v>2024.0</v>
      </c>
      <c r="G17704" s="13" t="s">
        <v>13</v>
      </c>
      <c r="H17704" s="14" t="s">
        <v>48158</v>
      </c>
      <c r="I17704" s="12">
        <v>213.0</v>
      </c>
      <c r="J17704" s="15" t="str">
        <f t="shared" si="1"/>
        <v>Relevant</v>
      </c>
    </row>
    <row r="17705" ht="22.5" customHeight="1">
      <c r="A17705" s="9" t="s">
        <v>48159</v>
      </c>
      <c r="B17705" s="10">
        <v>45603.702569444446</v>
      </c>
      <c r="C17705" s="11" t="s">
        <v>48160</v>
      </c>
      <c r="D17705" s="12">
        <v>11.0</v>
      </c>
      <c r="E17705" s="10" t="s">
        <v>17</v>
      </c>
      <c r="F17705" s="12">
        <v>2024.0</v>
      </c>
      <c r="G17705" s="13" t="s">
        <v>48161</v>
      </c>
      <c r="H17705" s="14" t="s">
        <v>48162</v>
      </c>
      <c r="I17705" s="12">
        <v>294.0</v>
      </c>
      <c r="J17705" s="15" t="str">
        <f t="shared" si="1"/>
        <v>Relevant</v>
      </c>
    </row>
    <row r="17706" ht="22.5" customHeight="1">
      <c r="A17706" s="9" t="s">
        <v>48163</v>
      </c>
      <c r="B17706" s="10">
        <v>45667.30365740741</v>
      </c>
      <c r="C17706" s="11" t="s">
        <v>48164</v>
      </c>
      <c r="D17706" s="12">
        <v>1.0</v>
      </c>
      <c r="E17706" s="10" t="s">
        <v>70</v>
      </c>
      <c r="F17706" s="12">
        <v>2025.0</v>
      </c>
      <c r="G17706" s="13" t="s">
        <v>13</v>
      </c>
      <c r="H17706" s="14" t="s">
        <v>7826</v>
      </c>
      <c r="I17706" s="12">
        <v>1788.0</v>
      </c>
      <c r="J17706" s="15" t="str">
        <f t="shared" si="1"/>
        <v>Relevant</v>
      </c>
    </row>
    <row r="17707" ht="22.5" customHeight="1">
      <c r="A17707" s="9" t="s">
        <v>48165</v>
      </c>
      <c r="B17707" s="10">
        <v>45627.881006944444</v>
      </c>
      <c r="C17707" s="11" t="s">
        <v>9153</v>
      </c>
      <c r="D17707" s="12">
        <v>12.0</v>
      </c>
      <c r="E17707" s="10" t="s">
        <v>26</v>
      </c>
      <c r="F17707" s="12">
        <v>2024.0</v>
      </c>
      <c r="G17707" s="13" t="s">
        <v>48166</v>
      </c>
      <c r="H17707" s="14" t="s">
        <v>48167</v>
      </c>
      <c r="I17707" s="12">
        <v>3932.0</v>
      </c>
      <c r="J17707" s="15" t="str">
        <f t="shared" si="1"/>
        <v>Relevant</v>
      </c>
    </row>
    <row r="17708" ht="22.5" customHeight="1">
      <c r="A17708" s="9" t="s">
        <v>48168</v>
      </c>
      <c r="B17708" s="10">
        <v>45587.94908564815</v>
      </c>
      <c r="C17708" s="11" t="s">
        <v>48169</v>
      </c>
      <c r="D17708" s="12">
        <v>10.0</v>
      </c>
      <c r="E17708" s="10" t="s">
        <v>42</v>
      </c>
      <c r="F17708" s="12">
        <v>2024.0</v>
      </c>
      <c r="G17708" s="13" t="s">
        <v>13</v>
      </c>
      <c r="H17708" s="14" t="s">
        <v>338</v>
      </c>
      <c r="I17708" s="12">
        <v>2284.0</v>
      </c>
      <c r="J17708" s="15" t="str">
        <f t="shared" si="1"/>
        <v>Relevant</v>
      </c>
    </row>
    <row r="17709" ht="22.5" customHeight="1">
      <c r="A17709" s="9" t="s">
        <v>48170</v>
      </c>
      <c r="B17709" s="10">
        <v>45696.756944444445</v>
      </c>
      <c r="C17709" s="11" t="s">
        <v>24193</v>
      </c>
      <c r="D17709" s="12">
        <v>2.0</v>
      </c>
      <c r="E17709" s="10" t="s">
        <v>12</v>
      </c>
      <c r="F17709" s="12">
        <v>2025.0</v>
      </c>
      <c r="G17709" s="13" t="s">
        <v>13</v>
      </c>
      <c r="H17709" s="14" t="s">
        <v>14</v>
      </c>
      <c r="I17709" s="12">
        <v>68.0</v>
      </c>
      <c r="J17709" s="15" t="str">
        <f t="shared" si="1"/>
        <v>Relevant</v>
      </c>
    </row>
    <row r="17710" ht="22.5" customHeight="1">
      <c r="A17710" s="9" t="s">
        <v>48171</v>
      </c>
      <c r="B17710" s="10">
        <v>45628.427569444444</v>
      </c>
      <c r="C17710" s="11" t="s">
        <v>48172</v>
      </c>
      <c r="D17710" s="12">
        <v>12.0</v>
      </c>
      <c r="E17710" s="10" t="s">
        <v>26</v>
      </c>
      <c r="F17710" s="12">
        <v>2024.0</v>
      </c>
      <c r="G17710" s="13" t="s">
        <v>13</v>
      </c>
      <c r="H17710" s="14" t="s">
        <v>30818</v>
      </c>
      <c r="I17710" s="12">
        <v>215.0</v>
      </c>
      <c r="J17710" s="15" t="str">
        <f t="shared" si="1"/>
        <v>Relevant</v>
      </c>
    </row>
    <row r="17711" ht="22.5" customHeight="1">
      <c r="A17711" s="9" t="s">
        <v>48173</v>
      </c>
      <c r="B17711" s="10">
        <v>45434.6249537037</v>
      </c>
      <c r="C17711" s="11" t="s">
        <v>48174</v>
      </c>
      <c r="D17711" s="12">
        <v>5.0</v>
      </c>
      <c r="E17711" s="10" t="s">
        <v>21</v>
      </c>
      <c r="F17711" s="12">
        <v>2024.0</v>
      </c>
      <c r="G17711" s="13" t="s">
        <v>13</v>
      </c>
      <c r="H17711" s="14" t="s">
        <v>189</v>
      </c>
      <c r="I17711" s="12">
        <v>137.0</v>
      </c>
      <c r="J17711" s="15" t="str">
        <f t="shared" si="1"/>
        <v>Relevant</v>
      </c>
    </row>
    <row r="17712" ht="22.5" customHeight="1">
      <c r="A17712" s="9" t="s">
        <v>48175</v>
      </c>
      <c r="B17712" s="10">
        <v>45596.685844907406</v>
      </c>
      <c r="C17712" s="11" t="s">
        <v>48176</v>
      </c>
      <c r="D17712" s="12">
        <v>10.0</v>
      </c>
      <c r="E17712" s="10" t="s">
        <v>42</v>
      </c>
      <c r="F17712" s="12">
        <v>2024.0</v>
      </c>
      <c r="G17712" s="13" t="s">
        <v>48177</v>
      </c>
      <c r="H17712" s="14" t="s">
        <v>48178</v>
      </c>
      <c r="I17712" s="12">
        <v>3353645.0</v>
      </c>
      <c r="J17712" s="15" t="str">
        <f t="shared" si="1"/>
        <v>Relevant</v>
      </c>
    </row>
    <row r="17713" ht="22.5" customHeight="1">
      <c r="A17713" s="9" t="s">
        <v>48179</v>
      </c>
      <c r="B17713" s="10">
        <v>45731.84813657407</v>
      </c>
      <c r="C17713" s="11" t="s">
        <v>48180</v>
      </c>
      <c r="D17713" s="12">
        <v>3.0</v>
      </c>
      <c r="E17713" s="10" t="s">
        <v>59</v>
      </c>
      <c r="F17713" s="12">
        <v>2025.0</v>
      </c>
      <c r="G17713" s="13" t="s">
        <v>13</v>
      </c>
      <c r="H17713" s="14" t="s">
        <v>48181</v>
      </c>
      <c r="I17713" s="12">
        <v>87.0</v>
      </c>
      <c r="J17713" s="15" t="str">
        <f t="shared" si="1"/>
        <v>Relevant</v>
      </c>
    </row>
    <row r="17714" ht="22.5" customHeight="1">
      <c r="A17714" s="9" t="s">
        <v>48182</v>
      </c>
      <c r="B17714" s="10">
        <v>45473.99018518518</v>
      </c>
      <c r="C17714" s="11" t="s">
        <v>48183</v>
      </c>
      <c r="D17714" s="12">
        <v>6.0</v>
      </c>
      <c r="E17714" s="10" t="s">
        <v>34</v>
      </c>
      <c r="F17714" s="12">
        <v>2024.0</v>
      </c>
      <c r="G17714" s="13" t="s">
        <v>13</v>
      </c>
      <c r="H17714" s="14" t="s">
        <v>56</v>
      </c>
      <c r="I17714" s="12">
        <v>172.0</v>
      </c>
      <c r="J17714" s="15" t="str">
        <f t="shared" si="1"/>
        <v>Relevant</v>
      </c>
    </row>
    <row r="17715" ht="22.5" customHeight="1">
      <c r="A17715" s="9" t="s">
        <v>48184</v>
      </c>
      <c r="B17715" s="10">
        <v>45656.62369212963</v>
      </c>
      <c r="C17715" s="11" t="s">
        <v>48185</v>
      </c>
      <c r="D17715" s="12">
        <v>12.0</v>
      </c>
      <c r="E17715" s="10" t="s">
        <v>26</v>
      </c>
      <c r="F17715" s="12">
        <v>2024.0</v>
      </c>
      <c r="G17715" s="13" t="s">
        <v>48186</v>
      </c>
      <c r="H17715" s="14" t="s">
        <v>48187</v>
      </c>
      <c r="I17715" s="12">
        <v>3764.0</v>
      </c>
      <c r="J17715" s="15" t="str">
        <f t="shared" si="1"/>
        <v>Irrelevant</v>
      </c>
    </row>
    <row r="17716" ht="22.5" customHeight="1">
      <c r="A17716" s="9" t="s">
        <v>48188</v>
      </c>
      <c r="B17716" s="10">
        <v>45615.52688657407</v>
      </c>
      <c r="C17716" s="11" t="s">
        <v>48189</v>
      </c>
      <c r="D17716" s="12">
        <v>11.0</v>
      </c>
      <c r="E17716" s="10" t="s">
        <v>17</v>
      </c>
      <c r="F17716" s="12">
        <v>2024.0</v>
      </c>
      <c r="G17716" s="13" t="s">
        <v>13</v>
      </c>
      <c r="H17716" s="14" t="s">
        <v>489</v>
      </c>
      <c r="I17716" s="12">
        <v>391.0</v>
      </c>
      <c r="J17716" s="15" t="str">
        <f t="shared" si="1"/>
        <v>Relevant</v>
      </c>
    </row>
    <row r="17717" ht="22.5" customHeight="1">
      <c r="A17717" s="9" t="s">
        <v>48190</v>
      </c>
      <c r="B17717" s="10">
        <v>45696.7771875</v>
      </c>
      <c r="C17717" s="11" t="s">
        <v>48191</v>
      </c>
      <c r="D17717" s="12">
        <v>2.0</v>
      </c>
      <c r="E17717" s="10" t="s">
        <v>12</v>
      </c>
      <c r="F17717" s="12">
        <v>2025.0</v>
      </c>
      <c r="G17717" s="13" t="s">
        <v>13</v>
      </c>
      <c r="H17717" s="14" t="s">
        <v>14</v>
      </c>
      <c r="I17717" s="12">
        <v>460.0</v>
      </c>
      <c r="J17717" s="15" t="str">
        <f t="shared" si="1"/>
        <v>Relevant</v>
      </c>
    </row>
    <row r="17718" ht="22.5" customHeight="1">
      <c r="A17718" s="9" t="s">
        <v>48192</v>
      </c>
      <c r="B17718" s="10">
        <v>45741.629525462966</v>
      </c>
      <c r="C17718" s="11" t="s">
        <v>15582</v>
      </c>
      <c r="D17718" s="12">
        <v>3.0</v>
      </c>
      <c r="E17718" s="10" t="s">
        <v>59</v>
      </c>
      <c r="F17718" s="12">
        <v>2025.0</v>
      </c>
      <c r="G17718" s="13" t="s">
        <v>48193</v>
      </c>
      <c r="H17718" s="14" t="s">
        <v>48194</v>
      </c>
      <c r="I17718" s="12">
        <v>331563.0</v>
      </c>
      <c r="J17718" s="15" t="str">
        <f t="shared" si="1"/>
        <v>Irrelevant</v>
      </c>
    </row>
    <row r="17719" ht="22.5" customHeight="1">
      <c r="A17719" s="9" t="s">
        <v>48195</v>
      </c>
      <c r="B17719" s="10">
        <v>45696.76247685185</v>
      </c>
      <c r="C17719" s="11" t="s">
        <v>43714</v>
      </c>
      <c r="D17719" s="12">
        <v>2.0</v>
      </c>
      <c r="E17719" s="10" t="s">
        <v>12</v>
      </c>
      <c r="F17719" s="12">
        <v>2025.0</v>
      </c>
      <c r="G17719" s="13" t="s">
        <v>13</v>
      </c>
      <c r="H17719" s="14" t="s">
        <v>14</v>
      </c>
      <c r="I17719" s="12">
        <v>11940.0</v>
      </c>
      <c r="J17719" s="15" t="str">
        <f t="shared" si="1"/>
        <v>Relevant</v>
      </c>
    </row>
    <row r="17720" ht="22.5" customHeight="1">
      <c r="A17720" s="9" t="s">
        <v>48196</v>
      </c>
      <c r="B17720" s="10">
        <v>45590.29077546296</v>
      </c>
      <c r="C17720" s="11" t="s">
        <v>48197</v>
      </c>
      <c r="D17720" s="12">
        <v>10.0</v>
      </c>
      <c r="E17720" s="10" t="s">
        <v>42</v>
      </c>
      <c r="F17720" s="12">
        <v>2024.0</v>
      </c>
      <c r="G17720" s="13" t="s">
        <v>48198</v>
      </c>
      <c r="H17720" s="14" t="s">
        <v>48199</v>
      </c>
      <c r="I17720" s="12">
        <v>0.0</v>
      </c>
      <c r="J17720" s="15" t="str">
        <f t="shared" si="1"/>
        <v>Relevant</v>
      </c>
    </row>
    <row r="17721" ht="22.5" customHeight="1">
      <c r="A17721" s="9" t="s">
        <v>48200</v>
      </c>
      <c r="B17721" s="10">
        <v>45707.918703703705</v>
      </c>
      <c r="C17721" s="11" t="s">
        <v>48201</v>
      </c>
      <c r="D17721" s="12">
        <v>2.0</v>
      </c>
      <c r="E17721" s="10" t="s">
        <v>12</v>
      </c>
      <c r="F17721" s="12">
        <v>2025.0</v>
      </c>
      <c r="G17721" s="13" t="s">
        <v>48202</v>
      </c>
      <c r="H17721" s="14" t="s">
        <v>48203</v>
      </c>
      <c r="I17721" s="12">
        <v>325840.0</v>
      </c>
      <c r="J17721" s="15" t="str">
        <f t="shared" si="1"/>
        <v>Irrelevant</v>
      </c>
    </row>
    <row r="17722" ht="22.5" customHeight="1">
      <c r="A17722" s="9" t="s">
        <v>48204</v>
      </c>
      <c r="B17722" s="10">
        <v>45607.69086805556</v>
      </c>
      <c r="C17722" s="11" t="s">
        <v>48205</v>
      </c>
      <c r="D17722" s="12">
        <v>11.0</v>
      </c>
      <c r="E17722" s="10" t="s">
        <v>17</v>
      </c>
      <c r="F17722" s="12">
        <v>2024.0</v>
      </c>
      <c r="G17722" s="13" t="s">
        <v>13</v>
      </c>
      <c r="H17722" s="14" t="s">
        <v>100</v>
      </c>
      <c r="I17722" s="12">
        <v>7.0</v>
      </c>
      <c r="J17722" s="15" t="str">
        <f t="shared" si="1"/>
        <v>Relevant</v>
      </c>
    </row>
    <row r="17723" ht="22.5" customHeight="1">
      <c r="A17723" s="9" t="s">
        <v>48206</v>
      </c>
      <c r="B17723" s="10">
        <v>45598.37401545139</v>
      </c>
      <c r="C17723" s="11" t="s">
        <v>48207</v>
      </c>
      <c r="D17723" s="12">
        <v>11.0</v>
      </c>
      <c r="E17723" s="10" t="s">
        <v>17</v>
      </c>
      <c r="F17723" s="12">
        <v>2024.0</v>
      </c>
      <c r="G17723" s="13" t="s">
        <v>48208</v>
      </c>
      <c r="H17723" s="14" t="s">
        <v>48209</v>
      </c>
      <c r="I17723" s="12">
        <v>3147871.0</v>
      </c>
      <c r="J17723" s="15" t="str">
        <f t="shared" si="1"/>
        <v>Relevant</v>
      </c>
    </row>
    <row r="17724" ht="22.5" customHeight="1">
      <c r="A17724" s="9" t="s">
        <v>48210</v>
      </c>
      <c r="B17724" s="10">
        <v>45615.4323330787</v>
      </c>
      <c r="C17724" s="11" t="s">
        <v>48211</v>
      </c>
      <c r="D17724" s="12">
        <v>11.0</v>
      </c>
      <c r="E17724" s="10" t="s">
        <v>17</v>
      </c>
      <c r="F17724" s="12">
        <v>2024.0</v>
      </c>
      <c r="G17724" s="13" t="s">
        <v>48212</v>
      </c>
      <c r="H17724" s="14" t="s">
        <v>48213</v>
      </c>
      <c r="I17724" s="12">
        <v>1505743.0</v>
      </c>
      <c r="J17724" s="15" t="str">
        <f t="shared" si="1"/>
        <v>Relevant</v>
      </c>
    </row>
    <row r="17725" ht="22.5" customHeight="1">
      <c r="A17725" s="9" t="s">
        <v>48214</v>
      </c>
      <c r="B17725" s="10">
        <v>45541.83730324074</v>
      </c>
      <c r="C17725" s="11" t="s">
        <v>48215</v>
      </c>
      <c r="D17725" s="12">
        <v>9.0</v>
      </c>
      <c r="E17725" s="10" t="s">
        <v>114</v>
      </c>
      <c r="F17725" s="12">
        <v>2024.0</v>
      </c>
      <c r="G17725" s="13" t="s">
        <v>13</v>
      </c>
      <c r="H17725" s="14" t="s">
        <v>701</v>
      </c>
      <c r="I17725" s="12">
        <v>665.0</v>
      </c>
      <c r="J17725" s="15" t="str">
        <f t="shared" si="1"/>
        <v>Relevant</v>
      </c>
    </row>
    <row r="17726" ht="22.5" customHeight="1">
      <c r="A17726" s="9" t="s">
        <v>48216</v>
      </c>
      <c r="B17726" s="10">
        <v>45554.29130787037</v>
      </c>
      <c r="C17726" s="11" t="s">
        <v>48217</v>
      </c>
      <c r="D17726" s="12">
        <v>9.0</v>
      </c>
      <c r="E17726" s="10" t="s">
        <v>114</v>
      </c>
      <c r="F17726" s="12">
        <v>2024.0</v>
      </c>
      <c r="G17726" s="13" t="s">
        <v>13</v>
      </c>
      <c r="H17726" s="14" t="s">
        <v>19276</v>
      </c>
      <c r="I17726" s="12">
        <v>4170.0</v>
      </c>
      <c r="J17726" s="15" t="str">
        <f t="shared" si="1"/>
        <v>Relevant</v>
      </c>
    </row>
    <row r="17727" ht="22.5" customHeight="1">
      <c r="A17727" s="9" t="s">
        <v>48218</v>
      </c>
      <c r="B17727" s="10">
        <v>45669.641122685185</v>
      </c>
      <c r="C17727" s="11" t="s">
        <v>48219</v>
      </c>
      <c r="D17727" s="12">
        <v>1.0</v>
      </c>
      <c r="E17727" s="10" t="s">
        <v>70</v>
      </c>
      <c r="F17727" s="12">
        <v>2025.0</v>
      </c>
      <c r="G17727" s="13" t="s">
        <v>13</v>
      </c>
      <c r="H17727" s="14" t="s">
        <v>48220</v>
      </c>
      <c r="I17727" s="12">
        <v>62.0</v>
      </c>
      <c r="J17727" s="15" t="str">
        <f t="shared" si="1"/>
        <v>Relevant</v>
      </c>
    </row>
    <row r="17728" ht="22.5" customHeight="1">
      <c r="A17728" s="9" t="s">
        <v>48221</v>
      </c>
      <c r="B17728" s="10">
        <v>45628.78684810185</v>
      </c>
      <c r="C17728" s="11" t="s">
        <v>48222</v>
      </c>
      <c r="D17728" s="12">
        <v>12.0</v>
      </c>
      <c r="E17728" s="10" t="s">
        <v>26</v>
      </c>
      <c r="F17728" s="12">
        <v>2024.0</v>
      </c>
      <c r="G17728" s="13" t="s">
        <v>48223</v>
      </c>
      <c r="H17728" s="14" t="s">
        <v>48224</v>
      </c>
      <c r="I17728" s="12">
        <v>0.0</v>
      </c>
      <c r="J17728" s="15" t="str">
        <f t="shared" si="1"/>
        <v>Relevant</v>
      </c>
    </row>
    <row r="17729" ht="22.5" customHeight="1">
      <c r="A17729" s="9" t="s">
        <v>48225</v>
      </c>
      <c r="B17729" s="10">
        <v>45614.822384259256</v>
      </c>
      <c r="C17729" s="11" t="s">
        <v>48226</v>
      </c>
      <c r="D17729" s="12">
        <v>11.0</v>
      </c>
      <c r="E17729" s="10" t="s">
        <v>17</v>
      </c>
      <c r="F17729" s="12">
        <v>2024.0</v>
      </c>
      <c r="G17729" s="13" t="s">
        <v>13</v>
      </c>
      <c r="H17729" s="14" t="s">
        <v>48227</v>
      </c>
      <c r="I17729" s="12">
        <v>4357.0</v>
      </c>
      <c r="J17729" s="15" t="str">
        <f t="shared" si="1"/>
        <v>Relevant</v>
      </c>
    </row>
    <row r="17730" ht="22.5" customHeight="1">
      <c r="A17730" s="9" t="s">
        <v>48228</v>
      </c>
      <c r="B17730" s="10">
        <v>45723.85175925926</v>
      </c>
      <c r="C17730" s="11" t="s">
        <v>48229</v>
      </c>
      <c r="D17730" s="12">
        <v>3.0</v>
      </c>
      <c r="E17730" s="10" t="s">
        <v>59</v>
      </c>
      <c r="F17730" s="12">
        <v>2025.0</v>
      </c>
      <c r="G17730" s="13" t="s">
        <v>13</v>
      </c>
      <c r="H17730" s="14" t="s">
        <v>430</v>
      </c>
      <c r="I17730" s="12">
        <v>419.0</v>
      </c>
      <c r="J17730" s="15" t="str">
        <f t="shared" si="1"/>
        <v>Relevant</v>
      </c>
    </row>
    <row r="17731" ht="22.5" customHeight="1">
      <c r="A17731" s="9" t="s">
        <v>48230</v>
      </c>
      <c r="B17731" s="10">
        <v>45743.00895833333</v>
      </c>
      <c r="C17731" s="11" t="s">
        <v>48231</v>
      </c>
      <c r="D17731" s="12">
        <v>3.0</v>
      </c>
      <c r="E17731" s="10" t="s">
        <v>59</v>
      </c>
      <c r="F17731" s="12">
        <v>2025.0</v>
      </c>
      <c r="G17731" s="13" t="s">
        <v>13</v>
      </c>
      <c r="H17731" s="14" t="s">
        <v>204</v>
      </c>
      <c r="I17731" s="12">
        <v>536.0</v>
      </c>
      <c r="J17731" s="15" t="str">
        <f t="shared" si="1"/>
        <v>Relevant</v>
      </c>
    </row>
    <row r="17732" ht="22.5" customHeight="1">
      <c r="A17732" s="9" t="s">
        <v>48232</v>
      </c>
      <c r="B17732" s="10">
        <v>45696.692719907405</v>
      </c>
      <c r="C17732" s="11" t="s">
        <v>48233</v>
      </c>
      <c r="D17732" s="12">
        <v>2.0</v>
      </c>
      <c r="E17732" s="10" t="s">
        <v>12</v>
      </c>
      <c r="F17732" s="12">
        <v>2025.0</v>
      </c>
      <c r="G17732" s="13" t="s">
        <v>13</v>
      </c>
      <c r="H17732" s="14" t="s">
        <v>1264</v>
      </c>
      <c r="I17732" s="12">
        <v>1342.0</v>
      </c>
      <c r="J17732" s="15" t="str">
        <f t="shared" si="1"/>
        <v>Relevant</v>
      </c>
    </row>
    <row r="17733" ht="22.5" customHeight="1">
      <c r="A17733" s="9" t="s">
        <v>48234</v>
      </c>
      <c r="B17733" s="10">
        <v>45600.98259259259</v>
      </c>
      <c r="C17733" s="11" t="s">
        <v>48235</v>
      </c>
      <c r="D17733" s="12">
        <v>11.0</v>
      </c>
      <c r="E17733" s="10" t="s">
        <v>17</v>
      </c>
      <c r="F17733" s="12">
        <v>2024.0</v>
      </c>
      <c r="G17733" s="13" t="s">
        <v>13</v>
      </c>
      <c r="H17733" s="14" t="s">
        <v>259</v>
      </c>
      <c r="I17733" s="12">
        <v>346.0</v>
      </c>
      <c r="J17733" s="15" t="str">
        <f t="shared" si="1"/>
        <v>Relevant</v>
      </c>
    </row>
    <row r="17734" ht="22.5" customHeight="1">
      <c r="A17734" s="9" t="s">
        <v>48236</v>
      </c>
      <c r="B17734" s="10">
        <v>45631.74068287037</v>
      </c>
      <c r="C17734" s="11" t="s">
        <v>1661</v>
      </c>
      <c r="D17734" s="12">
        <v>12.0</v>
      </c>
      <c r="E17734" s="10" t="s">
        <v>26</v>
      </c>
      <c r="F17734" s="12">
        <v>2024.0</v>
      </c>
      <c r="G17734" s="13" t="s">
        <v>13</v>
      </c>
      <c r="H17734" s="14" t="s">
        <v>642</v>
      </c>
      <c r="I17734" s="12">
        <v>18.0</v>
      </c>
      <c r="J17734" s="15" t="str">
        <f t="shared" si="1"/>
        <v>Relevant</v>
      </c>
    </row>
    <row r="17735" ht="22.5" customHeight="1">
      <c r="A17735" s="9" t="s">
        <v>48237</v>
      </c>
      <c r="B17735" s="10">
        <v>45592.698796296296</v>
      </c>
      <c r="C17735" s="11" t="s">
        <v>36461</v>
      </c>
      <c r="D17735" s="12">
        <v>10.0</v>
      </c>
      <c r="E17735" s="10" t="s">
        <v>42</v>
      </c>
      <c r="F17735" s="12">
        <v>2024.0</v>
      </c>
      <c r="G17735" s="13" t="s">
        <v>13</v>
      </c>
      <c r="H17735" s="14" t="s">
        <v>97</v>
      </c>
      <c r="I17735" s="12">
        <v>7470.0</v>
      </c>
      <c r="J17735" s="15" t="str">
        <f t="shared" si="1"/>
        <v>Relevant</v>
      </c>
    </row>
    <row r="17736" ht="22.5" customHeight="1">
      <c r="A17736" s="9" t="s">
        <v>48238</v>
      </c>
      <c r="B17736" s="10">
        <v>45615.4246875</v>
      </c>
      <c r="C17736" s="11" t="s">
        <v>36073</v>
      </c>
      <c r="D17736" s="12">
        <v>11.0</v>
      </c>
      <c r="E17736" s="10" t="s">
        <v>17</v>
      </c>
      <c r="F17736" s="12">
        <v>2024.0</v>
      </c>
      <c r="G17736" s="13" t="s">
        <v>13</v>
      </c>
      <c r="H17736" s="14" t="s">
        <v>11903</v>
      </c>
      <c r="I17736" s="12">
        <v>2246.0</v>
      </c>
      <c r="J17736" s="15" t="str">
        <f t="shared" si="1"/>
        <v>Relevant</v>
      </c>
    </row>
    <row r="17737" ht="22.5" customHeight="1">
      <c r="A17737" s="9" t="s">
        <v>48239</v>
      </c>
      <c r="B17737" s="10">
        <v>45627.95625</v>
      </c>
      <c r="C17737" s="11" t="s">
        <v>27201</v>
      </c>
      <c r="D17737" s="12">
        <v>12.0</v>
      </c>
      <c r="E17737" s="10" t="s">
        <v>26</v>
      </c>
      <c r="F17737" s="12">
        <v>2024.0</v>
      </c>
      <c r="G17737" s="13" t="s">
        <v>13</v>
      </c>
      <c r="H17737" s="14" t="s">
        <v>48240</v>
      </c>
      <c r="I17737" s="12">
        <v>12377.0</v>
      </c>
      <c r="J17737" s="15" t="str">
        <f t="shared" si="1"/>
        <v>Irrelevant</v>
      </c>
    </row>
    <row r="17738" ht="22.5" customHeight="1">
      <c r="A17738" s="9" t="s">
        <v>48241</v>
      </c>
      <c r="B17738" s="10">
        <v>45625.78872685185</v>
      </c>
      <c r="C17738" s="11" t="s">
        <v>48242</v>
      </c>
      <c r="D17738" s="12">
        <v>11.0</v>
      </c>
      <c r="E17738" s="10" t="s">
        <v>17</v>
      </c>
      <c r="F17738" s="12">
        <v>2024.0</v>
      </c>
      <c r="G17738" s="13" t="s">
        <v>13</v>
      </c>
      <c r="H17738" s="14" t="s">
        <v>48243</v>
      </c>
      <c r="I17738" s="12">
        <v>5911.0</v>
      </c>
      <c r="J17738" s="15" t="str">
        <f t="shared" si="1"/>
        <v>Relevant</v>
      </c>
    </row>
    <row r="17739" ht="22.5" customHeight="1">
      <c r="A17739" s="9" t="s">
        <v>48244</v>
      </c>
      <c r="B17739" s="10">
        <v>45696.88900462963</v>
      </c>
      <c r="C17739" s="11" t="s">
        <v>48245</v>
      </c>
      <c r="D17739" s="12">
        <v>2.0</v>
      </c>
      <c r="E17739" s="10" t="s">
        <v>12</v>
      </c>
      <c r="F17739" s="12">
        <v>2025.0</v>
      </c>
      <c r="G17739" s="13" t="s">
        <v>13</v>
      </c>
      <c r="H17739" s="14" t="s">
        <v>14</v>
      </c>
      <c r="I17739" s="12">
        <v>324.0</v>
      </c>
      <c r="J17739" s="15" t="str">
        <f t="shared" si="1"/>
        <v>Relevant</v>
      </c>
    </row>
    <row r="17740" ht="22.5" customHeight="1">
      <c r="A17740" s="9" t="s">
        <v>48246</v>
      </c>
      <c r="B17740" s="10">
        <v>45636.57416365741</v>
      </c>
      <c r="C17740" s="11" t="s">
        <v>9550</v>
      </c>
      <c r="D17740" s="12">
        <v>12.0</v>
      </c>
      <c r="E17740" s="10" t="s">
        <v>26</v>
      </c>
      <c r="F17740" s="12">
        <v>2024.0</v>
      </c>
      <c r="G17740" s="13" t="s">
        <v>48247</v>
      </c>
      <c r="H17740" s="14" t="s">
        <v>48248</v>
      </c>
      <c r="I17740" s="12">
        <v>0.0</v>
      </c>
      <c r="J17740" s="15" t="str">
        <f t="shared" si="1"/>
        <v>Relevant</v>
      </c>
    </row>
    <row r="17741" ht="22.5" customHeight="1">
      <c r="A17741" s="9" t="s">
        <v>48249</v>
      </c>
      <c r="B17741" s="10">
        <v>45656.362488425926</v>
      </c>
      <c r="C17741" s="11" t="s">
        <v>48250</v>
      </c>
      <c r="D17741" s="12">
        <v>12.0</v>
      </c>
      <c r="E17741" s="10" t="s">
        <v>26</v>
      </c>
      <c r="F17741" s="12">
        <v>2024.0</v>
      </c>
      <c r="G17741" s="13" t="s">
        <v>48251</v>
      </c>
      <c r="H17741" s="14" t="s">
        <v>48252</v>
      </c>
      <c r="I17741" s="12">
        <v>97.0</v>
      </c>
      <c r="J17741" s="15" t="str">
        <f t="shared" si="1"/>
        <v>Irrelevant</v>
      </c>
    </row>
    <row r="17742" ht="22.5" customHeight="1">
      <c r="A17742" s="9" t="s">
        <v>48253</v>
      </c>
      <c r="B17742" s="10">
        <v>45472.89341435185</v>
      </c>
      <c r="C17742" s="11" t="s">
        <v>48254</v>
      </c>
      <c r="D17742" s="12">
        <v>6.0</v>
      </c>
      <c r="E17742" s="10" t="s">
        <v>34</v>
      </c>
      <c r="F17742" s="12">
        <v>2024.0</v>
      </c>
      <c r="G17742" s="13" t="s">
        <v>13</v>
      </c>
      <c r="H17742" s="14" t="s">
        <v>56</v>
      </c>
      <c r="I17742" s="12">
        <v>13401.0</v>
      </c>
      <c r="J17742" s="15" t="str">
        <f t="shared" si="1"/>
        <v>Relevant</v>
      </c>
    </row>
    <row r="17743" ht="22.5" customHeight="1">
      <c r="A17743" s="9" t="s">
        <v>48255</v>
      </c>
      <c r="B17743" s="10">
        <v>45721.44046931713</v>
      </c>
      <c r="C17743" s="11" t="s">
        <v>48256</v>
      </c>
      <c r="D17743" s="12">
        <v>3.0</v>
      </c>
      <c r="E17743" s="10" t="s">
        <v>59</v>
      </c>
      <c r="F17743" s="12">
        <v>2025.0</v>
      </c>
      <c r="G17743" s="13" t="s">
        <v>36156</v>
      </c>
      <c r="H17743" s="14" t="s">
        <v>48257</v>
      </c>
      <c r="I17743" s="12">
        <v>12301.0</v>
      </c>
      <c r="J17743" s="15" t="str">
        <f t="shared" si="1"/>
        <v>Irrelevant</v>
      </c>
    </row>
    <row r="17744" ht="22.5" customHeight="1">
      <c r="A17744" s="9" t="s">
        <v>48258</v>
      </c>
      <c r="B17744" s="10">
        <v>45583.25733796296</v>
      </c>
      <c r="C17744" s="11" t="s">
        <v>1023</v>
      </c>
      <c r="D17744" s="12">
        <v>10.0</v>
      </c>
      <c r="E17744" s="10" t="s">
        <v>42</v>
      </c>
      <c r="F17744" s="12">
        <v>2024.0</v>
      </c>
      <c r="G17744" s="13" t="s">
        <v>48259</v>
      </c>
      <c r="H17744" s="14" t="s">
        <v>48260</v>
      </c>
      <c r="I17744" s="12">
        <v>8322396.0</v>
      </c>
      <c r="J17744" s="15" t="str">
        <f t="shared" si="1"/>
        <v>Irrelevant</v>
      </c>
    </row>
    <row r="17745" ht="22.5" customHeight="1">
      <c r="A17745" s="9" t="s">
        <v>48261</v>
      </c>
      <c r="B17745" s="10">
        <v>45599.400729166664</v>
      </c>
      <c r="C17745" s="11" t="s">
        <v>48262</v>
      </c>
      <c r="D17745" s="12">
        <v>11.0</v>
      </c>
      <c r="E17745" s="10" t="s">
        <v>17</v>
      </c>
      <c r="F17745" s="12">
        <v>2024.0</v>
      </c>
      <c r="G17745" s="13" t="s">
        <v>48263</v>
      </c>
      <c r="H17745" s="14" t="s">
        <v>48264</v>
      </c>
      <c r="I17745" s="12">
        <v>2530249.0</v>
      </c>
      <c r="J17745" s="15" t="str">
        <f t="shared" si="1"/>
        <v>Irrelevant</v>
      </c>
    </row>
    <row r="17746" ht="22.5" customHeight="1">
      <c r="A17746" s="9" t="s">
        <v>48265</v>
      </c>
      <c r="B17746" s="10">
        <v>45612.266168981485</v>
      </c>
      <c r="C17746" s="11" t="s">
        <v>48266</v>
      </c>
      <c r="D17746" s="12">
        <v>11.0</v>
      </c>
      <c r="E17746" s="10" t="s">
        <v>17</v>
      </c>
      <c r="F17746" s="12">
        <v>2024.0</v>
      </c>
      <c r="G17746" s="13" t="s">
        <v>48267</v>
      </c>
      <c r="H17746" s="14" t="s">
        <v>48268</v>
      </c>
      <c r="I17746" s="12">
        <v>8443435.0</v>
      </c>
      <c r="J17746" s="15" t="str">
        <f t="shared" si="1"/>
        <v>Relevant</v>
      </c>
    </row>
    <row r="17747" ht="22.5" customHeight="1">
      <c r="A17747" s="9" t="s">
        <v>48269</v>
      </c>
      <c r="B17747" s="10">
        <v>45596.86168981482</v>
      </c>
      <c r="C17747" s="11" t="s">
        <v>48270</v>
      </c>
      <c r="D17747" s="12">
        <v>10.0</v>
      </c>
      <c r="E17747" s="10" t="s">
        <v>42</v>
      </c>
      <c r="F17747" s="12">
        <v>2024.0</v>
      </c>
      <c r="G17747" s="13" t="s">
        <v>13</v>
      </c>
      <c r="H17747" s="14" t="s">
        <v>124</v>
      </c>
      <c r="I17747" s="12">
        <v>135.0</v>
      </c>
      <c r="J17747" s="15" t="str">
        <f t="shared" si="1"/>
        <v>Relevant</v>
      </c>
    </row>
    <row r="17748" ht="22.5" customHeight="1">
      <c r="A17748" s="9" t="s">
        <v>48271</v>
      </c>
      <c r="B17748" s="10">
        <v>45592.90353009259</v>
      </c>
      <c r="C17748" s="11" t="s">
        <v>48272</v>
      </c>
      <c r="D17748" s="12">
        <v>10.0</v>
      </c>
      <c r="E17748" s="10" t="s">
        <v>42</v>
      </c>
      <c r="F17748" s="12">
        <v>2024.0</v>
      </c>
      <c r="G17748" s="13" t="s">
        <v>13</v>
      </c>
      <c r="H17748" s="14" t="s">
        <v>97</v>
      </c>
      <c r="I17748" s="12">
        <v>2284.0</v>
      </c>
      <c r="J17748" s="15" t="str">
        <f t="shared" si="1"/>
        <v>Relevant</v>
      </c>
    </row>
    <row r="17749" ht="22.5" customHeight="1">
      <c r="A17749" s="9" t="s">
        <v>48273</v>
      </c>
      <c r="B17749" s="10">
        <v>45741.360138888886</v>
      </c>
      <c r="C17749" s="11" t="s">
        <v>48274</v>
      </c>
      <c r="D17749" s="12">
        <v>3.0</v>
      </c>
      <c r="E17749" s="10" t="s">
        <v>59</v>
      </c>
      <c r="F17749" s="12">
        <v>2025.0</v>
      </c>
      <c r="G17749" s="13" t="s">
        <v>13</v>
      </c>
      <c r="H17749" s="14" t="s">
        <v>980</v>
      </c>
      <c r="I17749" s="12">
        <v>11738.0</v>
      </c>
      <c r="J17749" s="15" t="str">
        <f t="shared" si="1"/>
        <v>Relevant</v>
      </c>
    </row>
    <row r="17750" ht="22.5" customHeight="1">
      <c r="A17750" s="9" t="s">
        <v>48275</v>
      </c>
      <c r="B17750" s="10">
        <v>45487.889340277776</v>
      </c>
      <c r="C17750" s="11" t="s">
        <v>48276</v>
      </c>
      <c r="D17750" s="12">
        <v>7.0</v>
      </c>
      <c r="E17750" s="10" t="s">
        <v>55</v>
      </c>
      <c r="F17750" s="12">
        <v>2024.0</v>
      </c>
      <c r="G17750" s="13" t="s">
        <v>13</v>
      </c>
      <c r="H17750" s="14" t="s">
        <v>13661</v>
      </c>
      <c r="I17750" s="12">
        <v>20544.0</v>
      </c>
      <c r="J17750" s="15" t="str">
        <f t="shared" si="1"/>
        <v>Irrelevant</v>
      </c>
    </row>
    <row r="17751" ht="22.5" customHeight="1">
      <c r="A17751" s="9" t="s">
        <v>48277</v>
      </c>
      <c r="B17751" s="10">
        <v>45603.75456793982</v>
      </c>
      <c r="C17751" s="11" t="s">
        <v>28833</v>
      </c>
      <c r="D17751" s="12">
        <v>11.0</v>
      </c>
      <c r="E17751" s="10" t="s">
        <v>17</v>
      </c>
      <c r="F17751" s="12">
        <v>2024.0</v>
      </c>
      <c r="G17751" s="13" t="s">
        <v>48278</v>
      </c>
      <c r="H17751" s="14" t="s">
        <v>48279</v>
      </c>
      <c r="I17751" s="12">
        <v>68455.0</v>
      </c>
      <c r="J17751" s="15" t="str">
        <f t="shared" si="1"/>
        <v>Relevant</v>
      </c>
    </row>
    <row r="17752" ht="22.5" customHeight="1">
      <c r="A17752" s="9" t="s">
        <v>48280</v>
      </c>
      <c r="B17752" s="10">
        <v>45603.56407407407</v>
      </c>
      <c r="C17752" s="11" t="s">
        <v>48281</v>
      </c>
      <c r="D17752" s="12">
        <v>11.0</v>
      </c>
      <c r="E17752" s="10" t="s">
        <v>17</v>
      </c>
      <c r="F17752" s="12">
        <v>2024.0</v>
      </c>
      <c r="G17752" s="13" t="s">
        <v>48282</v>
      </c>
      <c r="H17752" s="14" t="s">
        <v>48283</v>
      </c>
      <c r="I17752" s="12">
        <v>1.5232462E7</v>
      </c>
      <c r="J17752" s="15" t="str">
        <f t="shared" si="1"/>
        <v>Relevant</v>
      </c>
    </row>
    <row r="17753" ht="22.5" customHeight="1">
      <c r="A17753" s="9" t="s">
        <v>48284</v>
      </c>
      <c r="B17753" s="10">
        <v>45605.71548611111</v>
      </c>
      <c r="C17753" s="11" t="s">
        <v>48285</v>
      </c>
      <c r="D17753" s="12">
        <v>11.0</v>
      </c>
      <c r="E17753" s="10" t="s">
        <v>17</v>
      </c>
      <c r="F17753" s="12">
        <v>2024.0</v>
      </c>
      <c r="G17753" s="13" t="s">
        <v>13</v>
      </c>
      <c r="H17753" s="14" t="s">
        <v>48286</v>
      </c>
      <c r="I17753" s="12">
        <v>2.0</v>
      </c>
      <c r="J17753" s="15" t="str">
        <f t="shared" si="1"/>
        <v>Relevant</v>
      </c>
    </row>
    <row r="17754" ht="22.5" customHeight="1">
      <c r="A17754" s="9" t="s">
        <v>48287</v>
      </c>
      <c r="B17754" s="10">
        <v>45595.375659722224</v>
      </c>
      <c r="C17754" s="11" t="s">
        <v>48288</v>
      </c>
      <c r="D17754" s="12">
        <v>10.0</v>
      </c>
      <c r="E17754" s="10" t="s">
        <v>42</v>
      </c>
      <c r="F17754" s="12">
        <v>2024.0</v>
      </c>
      <c r="G17754" s="13" t="s">
        <v>13</v>
      </c>
      <c r="H17754" s="14" t="s">
        <v>3516</v>
      </c>
      <c r="I17754" s="12">
        <v>4.0</v>
      </c>
      <c r="J17754" s="15" t="str">
        <f t="shared" si="1"/>
        <v>Relevant</v>
      </c>
    </row>
    <row r="17755" ht="22.5" customHeight="1">
      <c r="A17755" s="9" t="s">
        <v>48289</v>
      </c>
      <c r="B17755" s="10">
        <v>45561.72321759259</v>
      </c>
      <c r="C17755" s="11" t="s">
        <v>15534</v>
      </c>
      <c r="D17755" s="12">
        <v>9.0</v>
      </c>
      <c r="E17755" s="10" t="s">
        <v>114</v>
      </c>
      <c r="F17755" s="12">
        <v>2024.0</v>
      </c>
      <c r="G17755" s="13" t="s">
        <v>13</v>
      </c>
      <c r="H17755" s="14" t="s">
        <v>2700</v>
      </c>
      <c r="I17755" s="12">
        <v>873.0</v>
      </c>
      <c r="J17755" s="15" t="str">
        <f t="shared" si="1"/>
        <v>Irrelevant</v>
      </c>
    </row>
    <row r="17756" ht="22.5" customHeight="1">
      <c r="A17756" s="9" t="s">
        <v>48290</v>
      </c>
      <c r="B17756" s="10">
        <v>45503.5916087963</v>
      </c>
      <c r="C17756" s="11" t="s">
        <v>48291</v>
      </c>
      <c r="D17756" s="12">
        <v>7.0</v>
      </c>
      <c r="E17756" s="10" t="s">
        <v>55</v>
      </c>
      <c r="F17756" s="12">
        <v>2024.0</v>
      </c>
      <c r="G17756" s="13" t="s">
        <v>48292</v>
      </c>
      <c r="H17756" s="14" t="s">
        <v>48293</v>
      </c>
      <c r="I17756" s="12">
        <v>246729.0</v>
      </c>
      <c r="J17756" s="15" t="str">
        <f t="shared" si="1"/>
        <v>Relevant</v>
      </c>
    </row>
    <row r="17757" ht="22.5" customHeight="1">
      <c r="A17757" s="9" t="s">
        <v>48294</v>
      </c>
      <c r="B17757" s="10">
        <v>45696.76931712963</v>
      </c>
      <c r="C17757" s="11" t="s">
        <v>27123</v>
      </c>
      <c r="D17757" s="12">
        <v>2.0</v>
      </c>
      <c r="E17757" s="10" t="s">
        <v>12</v>
      </c>
      <c r="F17757" s="12">
        <v>2025.0</v>
      </c>
      <c r="G17757" s="13" t="s">
        <v>13</v>
      </c>
      <c r="H17757" s="14" t="s">
        <v>14</v>
      </c>
      <c r="I17757" s="12">
        <v>84.0</v>
      </c>
      <c r="J17757" s="15" t="str">
        <f t="shared" si="1"/>
        <v>Relevant</v>
      </c>
    </row>
    <row r="17758" ht="22.5" customHeight="1">
      <c r="A17758" s="9" t="s">
        <v>48295</v>
      </c>
      <c r="B17758" s="10">
        <v>45628.294444444444</v>
      </c>
      <c r="C17758" s="11" t="s">
        <v>930</v>
      </c>
      <c r="D17758" s="12">
        <v>12.0</v>
      </c>
      <c r="E17758" s="10" t="s">
        <v>26</v>
      </c>
      <c r="F17758" s="12">
        <v>2024.0</v>
      </c>
      <c r="G17758" s="13" t="s">
        <v>48296</v>
      </c>
      <c r="H17758" s="14" t="s">
        <v>48297</v>
      </c>
      <c r="I17758" s="12">
        <v>6195.0</v>
      </c>
      <c r="J17758" s="15" t="str">
        <f t="shared" si="1"/>
        <v>Relevant</v>
      </c>
    </row>
    <row r="17759" ht="22.5" customHeight="1">
      <c r="A17759" s="9" t="s">
        <v>48298</v>
      </c>
      <c r="B17759" s="10">
        <v>45574.44612361111</v>
      </c>
      <c r="C17759" s="11" t="s">
        <v>48299</v>
      </c>
      <c r="D17759" s="12">
        <v>10.0</v>
      </c>
      <c r="E17759" s="10" t="s">
        <v>42</v>
      </c>
      <c r="F17759" s="12">
        <v>2024.0</v>
      </c>
      <c r="G17759" s="13" t="s">
        <v>48300</v>
      </c>
      <c r="H17759" s="14" t="s">
        <v>48301</v>
      </c>
      <c r="I17759" s="12">
        <v>9036734.0</v>
      </c>
      <c r="J17759" s="15" t="str">
        <f t="shared" si="1"/>
        <v>Relevant</v>
      </c>
    </row>
    <row r="17760" ht="22.5" customHeight="1">
      <c r="A17760" s="9" t="s">
        <v>48302</v>
      </c>
      <c r="B17760" s="10">
        <v>45626.813622685186</v>
      </c>
      <c r="C17760" s="11" t="s">
        <v>48303</v>
      </c>
      <c r="D17760" s="12">
        <v>11.0</v>
      </c>
      <c r="E17760" s="10" t="s">
        <v>17</v>
      </c>
      <c r="F17760" s="12">
        <v>2024.0</v>
      </c>
      <c r="G17760" s="13" t="s">
        <v>13</v>
      </c>
      <c r="H17760" s="14" t="s">
        <v>48304</v>
      </c>
      <c r="I17760" s="12">
        <v>3662.0</v>
      </c>
      <c r="J17760" s="15" t="str">
        <f t="shared" si="1"/>
        <v>Relevant</v>
      </c>
    </row>
    <row r="17761" ht="22.5" customHeight="1">
      <c r="A17761" s="9" t="s">
        <v>48305</v>
      </c>
      <c r="B17761" s="10">
        <v>45593.83436342593</v>
      </c>
      <c r="C17761" s="11" t="s">
        <v>48306</v>
      </c>
      <c r="D17761" s="12">
        <v>10.0</v>
      </c>
      <c r="E17761" s="10" t="s">
        <v>42</v>
      </c>
      <c r="F17761" s="12">
        <v>2024.0</v>
      </c>
      <c r="G17761" s="13" t="s">
        <v>13</v>
      </c>
      <c r="H17761" s="14" t="s">
        <v>131</v>
      </c>
      <c r="I17761" s="12">
        <v>2390.0</v>
      </c>
      <c r="J17761" s="15" t="str">
        <f t="shared" si="1"/>
        <v>Relevant</v>
      </c>
    </row>
    <row r="17762" ht="22.5" customHeight="1">
      <c r="A17762" s="9" t="s">
        <v>48307</v>
      </c>
      <c r="B17762" s="10">
        <v>45492.9246412037</v>
      </c>
      <c r="C17762" s="11" t="s">
        <v>48308</v>
      </c>
      <c r="D17762" s="12">
        <v>7.0</v>
      </c>
      <c r="E17762" s="10" t="s">
        <v>55</v>
      </c>
      <c r="F17762" s="12">
        <v>2024.0</v>
      </c>
      <c r="G17762" s="13" t="s">
        <v>13</v>
      </c>
      <c r="H17762" s="14" t="s">
        <v>214</v>
      </c>
      <c r="I17762" s="12">
        <v>761.0</v>
      </c>
      <c r="J17762" s="15" t="str">
        <f t="shared" si="1"/>
        <v>Relevant</v>
      </c>
    </row>
    <row r="17763" ht="22.5" customHeight="1">
      <c r="A17763" s="9" t="s">
        <v>48309</v>
      </c>
      <c r="B17763" s="10">
        <v>45602.564039351855</v>
      </c>
      <c r="C17763" s="11" t="s">
        <v>48310</v>
      </c>
      <c r="D17763" s="12">
        <v>11.0</v>
      </c>
      <c r="E17763" s="10" t="s">
        <v>17</v>
      </c>
      <c r="F17763" s="12">
        <v>2024.0</v>
      </c>
      <c r="G17763" s="13" t="s">
        <v>13</v>
      </c>
      <c r="H17763" s="14" t="s">
        <v>4198</v>
      </c>
      <c r="I17763" s="12">
        <v>12628.0</v>
      </c>
      <c r="J17763" s="15" t="str">
        <f t="shared" si="1"/>
        <v>Relevant</v>
      </c>
    </row>
    <row r="17764" ht="22.5" customHeight="1">
      <c r="A17764" s="9" t="s">
        <v>48311</v>
      </c>
      <c r="B17764" s="10">
        <v>45627.82067129629</v>
      </c>
      <c r="C17764" s="11" t="s">
        <v>48312</v>
      </c>
      <c r="D17764" s="12">
        <v>12.0</v>
      </c>
      <c r="E17764" s="10" t="s">
        <v>26</v>
      </c>
      <c r="F17764" s="12">
        <v>2024.0</v>
      </c>
      <c r="G17764" s="13" t="s">
        <v>13</v>
      </c>
      <c r="H17764" s="14" t="s">
        <v>220</v>
      </c>
      <c r="I17764" s="12">
        <v>33.0</v>
      </c>
      <c r="J17764" s="15" t="str">
        <f t="shared" si="1"/>
        <v>Relevant</v>
      </c>
    </row>
    <row r="17765" ht="22.5" customHeight="1">
      <c r="A17765" s="9" t="s">
        <v>48313</v>
      </c>
      <c r="B17765" s="10">
        <v>45738.382361111115</v>
      </c>
      <c r="C17765" s="11" t="s">
        <v>48314</v>
      </c>
      <c r="D17765" s="12">
        <v>3.0</v>
      </c>
      <c r="E17765" s="10" t="s">
        <v>59</v>
      </c>
      <c r="F17765" s="12">
        <v>2025.0</v>
      </c>
      <c r="G17765" s="13" t="s">
        <v>13</v>
      </c>
      <c r="H17765" s="14" t="s">
        <v>75</v>
      </c>
      <c r="I17765" s="12">
        <v>1218.0</v>
      </c>
      <c r="J17765" s="15" t="str">
        <f t="shared" si="1"/>
        <v>Relevant</v>
      </c>
    </row>
    <row r="17766" ht="22.5" customHeight="1">
      <c r="A17766" s="9" t="s">
        <v>48315</v>
      </c>
      <c r="B17766" s="10">
        <v>45600.91386574074</v>
      </c>
      <c r="C17766" s="11" t="s">
        <v>30731</v>
      </c>
      <c r="D17766" s="12">
        <v>11.0</v>
      </c>
      <c r="E17766" s="10" t="s">
        <v>17</v>
      </c>
      <c r="F17766" s="12">
        <v>2024.0</v>
      </c>
      <c r="G17766" s="13" t="s">
        <v>48316</v>
      </c>
      <c r="H17766" s="14" t="s">
        <v>48317</v>
      </c>
      <c r="I17766" s="12">
        <v>0.0</v>
      </c>
      <c r="J17766" s="15" t="str">
        <f t="shared" si="1"/>
        <v>Relevant</v>
      </c>
    </row>
    <row r="17767" ht="22.5" customHeight="1">
      <c r="A17767" s="9" t="s">
        <v>48318</v>
      </c>
      <c r="B17767" s="10">
        <v>45387.741768761574</v>
      </c>
      <c r="C17767" s="11" t="s">
        <v>12635</v>
      </c>
      <c r="D17767" s="12">
        <v>4.0</v>
      </c>
      <c r="E17767" s="10" t="s">
        <v>274</v>
      </c>
      <c r="F17767" s="12">
        <v>2024.0</v>
      </c>
      <c r="G17767" s="13" t="s">
        <v>48319</v>
      </c>
      <c r="H17767" s="14" t="s">
        <v>48320</v>
      </c>
      <c r="I17767" s="12">
        <v>0.0</v>
      </c>
      <c r="J17767" s="15" t="str">
        <f t="shared" si="1"/>
        <v>Irrelevant</v>
      </c>
    </row>
    <row r="17768" ht="22.5" customHeight="1">
      <c r="A17768" s="9" t="s">
        <v>48321</v>
      </c>
      <c r="B17768" s="10">
        <v>45616.41614583333</v>
      </c>
      <c r="C17768" s="11" t="s">
        <v>5438</v>
      </c>
      <c r="D17768" s="12">
        <v>11.0</v>
      </c>
      <c r="E17768" s="10" t="s">
        <v>17</v>
      </c>
      <c r="F17768" s="12">
        <v>2024.0</v>
      </c>
      <c r="G17768" s="13" t="s">
        <v>13</v>
      </c>
      <c r="H17768" s="14" t="s">
        <v>511</v>
      </c>
      <c r="I17768" s="12">
        <v>54.0</v>
      </c>
      <c r="J17768" s="15" t="str">
        <f t="shared" si="1"/>
        <v>Relevant</v>
      </c>
    </row>
    <row r="17769" ht="22.5" customHeight="1">
      <c r="A17769" s="9" t="s">
        <v>48322</v>
      </c>
      <c r="B17769" s="10">
        <v>45616.36675925926</v>
      </c>
      <c r="C17769" s="11" t="s">
        <v>48323</v>
      </c>
      <c r="D17769" s="12">
        <v>11.0</v>
      </c>
      <c r="E17769" s="10" t="s">
        <v>17</v>
      </c>
      <c r="F17769" s="12">
        <v>2024.0</v>
      </c>
      <c r="G17769" s="13" t="s">
        <v>13</v>
      </c>
      <c r="H17769" s="14" t="s">
        <v>511</v>
      </c>
      <c r="I17769" s="12">
        <v>338.0</v>
      </c>
      <c r="J17769" s="15" t="str">
        <f t="shared" si="1"/>
        <v>Relevant</v>
      </c>
    </row>
    <row r="17770" ht="22.5" customHeight="1">
      <c r="A17770" s="9" t="s">
        <v>48324</v>
      </c>
      <c r="B17770" s="10">
        <v>45588.8109375</v>
      </c>
      <c r="C17770" s="11" t="s">
        <v>48325</v>
      </c>
      <c r="D17770" s="12">
        <v>10.0</v>
      </c>
      <c r="E17770" s="10" t="s">
        <v>42</v>
      </c>
      <c r="F17770" s="12">
        <v>2024.0</v>
      </c>
      <c r="G17770" s="13" t="s">
        <v>48326</v>
      </c>
      <c r="H17770" s="14" t="s">
        <v>48327</v>
      </c>
      <c r="I17770" s="12">
        <v>0.0</v>
      </c>
      <c r="J17770" s="15" t="str">
        <f t="shared" si="1"/>
        <v>Relevant</v>
      </c>
    </row>
    <row r="17771" ht="22.5" customHeight="1">
      <c r="A17771" s="9" t="s">
        <v>48328</v>
      </c>
      <c r="B17771" s="10">
        <v>45610.586388888885</v>
      </c>
      <c r="C17771" s="11" t="s">
        <v>48329</v>
      </c>
      <c r="D17771" s="12">
        <v>11.0</v>
      </c>
      <c r="E17771" s="10" t="s">
        <v>17</v>
      </c>
      <c r="F17771" s="12">
        <v>2024.0</v>
      </c>
      <c r="G17771" s="13" t="s">
        <v>13</v>
      </c>
      <c r="H17771" s="14" t="s">
        <v>47</v>
      </c>
      <c r="I17771" s="12">
        <v>753.0</v>
      </c>
      <c r="J17771" s="15" t="str">
        <f t="shared" si="1"/>
        <v>Relevant</v>
      </c>
    </row>
    <row r="17772" ht="22.5" customHeight="1">
      <c r="A17772" s="9" t="s">
        <v>48330</v>
      </c>
      <c r="B17772" s="10">
        <v>45635.85886574074</v>
      </c>
      <c r="C17772" s="11" t="s">
        <v>48331</v>
      </c>
      <c r="D17772" s="12">
        <v>12.0</v>
      </c>
      <c r="E17772" s="10" t="s">
        <v>26</v>
      </c>
      <c r="F17772" s="12">
        <v>2024.0</v>
      </c>
      <c r="G17772" s="13" t="s">
        <v>13</v>
      </c>
      <c r="H17772" s="14" t="s">
        <v>1126</v>
      </c>
      <c r="I17772" s="12">
        <v>184.0</v>
      </c>
      <c r="J17772" s="15" t="str">
        <f t="shared" si="1"/>
        <v>Irrelevant</v>
      </c>
    </row>
    <row r="17773" ht="22.5" customHeight="1">
      <c r="A17773" s="9" t="s">
        <v>48332</v>
      </c>
      <c r="B17773" s="10">
        <v>45615.418333333335</v>
      </c>
      <c r="C17773" s="11" t="s">
        <v>48333</v>
      </c>
      <c r="D17773" s="12">
        <v>11.0</v>
      </c>
      <c r="E17773" s="10" t="s">
        <v>17</v>
      </c>
      <c r="F17773" s="12">
        <v>2024.0</v>
      </c>
      <c r="G17773" s="13" t="s">
        <v>13</v>
      </c>
      <c r="H17773" s="14" t="s">
        <v>2752</v>
      </c>
      <c r="I17773" s="12">
        <v>2160559.0</v>
      </c>
      <c r="J17773" s="15" t="str">
        <f t="shared" si="1"/>
        <v>Relevant</v>
      </c>
    </row>
    <row r="17774" ht="22.5" customHeight="1">
      <c r="A17774" s="9" t="s">
        <v>48334</v>
      </c>
      <c r="B17774" s="10">
        <v>45648.37219190972</v>
      </c>
      <c r="C17774" s="11" t="s">
        <v>33695</v>
      </c>
      <c r="D17774" s="12">
        <v>12.0</v>
      </c>
      <c r="E17774" s="10" t="s">
        <v>26</v>
      </c>
      <c r="F17774" s="12">
        <v>2024.0</v>
      </c>
      <c r="G17774" s="13" t="s">
        <v>17269</v>
      </c>
      <c r="H17774" s="14" t="s">
        <v>17270</v>
      </c>
      <c r="I17774" s="12">
        <v>478858.0</v>
      </c>
      <c r="J17774" s="15" t="str">
        <f t="shared" si="1"/>
        <v>Relevant</v>
      </c>
    </row>
    <row r="17775" ht="22.5" customHeight="1">
      <c r="A17775" s="9" t="s">
        <v>48335</v>
      </c>
      <c r="B17775" s="10">
        <v>45621.2921412037</v>
      </c>
      <c r="C17775" s="11" t="s">
        <v>48336</v>
      </c>
      <c r="D17775" s="12">
        <v>11.0</v>
      </c>
      <c r="E17775" s="10" t="s">
        <v>17</v>
      </c>
      <c r="F17775" s="12">
        <v>2024.0</v>
      </c>
      <c r="G17775" s="13" t="s">
        <v>48337</v>
      </c>
      <c r="H17775" s="14" t="s">
        <v>48338</v>
      </c>
      <c r="I17775" s="12">
        <v>34849.0</v>
      </c>
      <c r="J17775" s="15" t="str">
        <f t="shared" si="1"/>
        <v>Irrelevant</v>
      </c>
    </row>
    <row r="17776" ht="22.5" customHeight="1">
      <c r="A17776" s="9" t="s">
        <v>48339</v>
      </c>
      <c r="B17776" s="10">
        <v>45598.78053240741</v>
      </c>
      <c r="C17776" s="11" t="s">
        <v>48340</v>
      </c>
      <c r="D17776" s="12">
        <v>11.0</v>
      </c>
      <c r="E17776" s="10" t="s">
        <v>17</v>
      </c>
      <c r="F17776" s="12">
        <v>2024.0</v>
      </c>
      <c r="G17776" s="13" t="s">
        <v>48341</v>
      </c>
      <c r="H17776" s="14" t="s">
        <v>48342</v>
      </c>
      <c r="I17776" s="12">
        <v>9292977.0</v>
      </c>
      <c r="J17776" s="15" t="str">
        <f t="shared" si="1"/>
        <v>Relevant</v>
      </c>
    </row>
    <row r="17777" ht="22.5" customHeight="1">
      <c r="A17777" s="9" t="s">
        <v>48343</v>
      </c>
      <c r="B17777" s="10">
        <v>45615.375243055554</v>
      </c>
      <c r="C17777" s="11" t="s">
        <v>10175</v>
      </c>
      <c r="D17777" s="12">
        <v>11.0</v>
      </c>
      <c r="E17777" s="10" t="s">
        <v>17</v>
      </c>
      <c r="F17777" s="12">
        <v>2024.0</v>
      </c>
      <c r="G17777" s="13" t="s">
        <v>13</v>
      </c>
      <c r="H17777" s="14" t="s">
        <v>48344</v>
      </c>
      <c r="I17777" s="12">
        <v>14348.0</v>
      </c>
      <c r="J17777" s="15" t="str">
        <f t="shared" si="1"/>
        <v>Relevant</v>
      </c>
    </row>
    <row r="17778" ht="22.5" customHeight="1">
      <c r="A17778" s="9" t="s">
        <v>48345</v>
      </c>
      <c r="B17778" s="10">
        <v>45470.852638888886</v>
      </c>
      <c r="C17778" s="11" t="s">
        <v>48346</v>
      </c>
      <c r="D17778" s="12">
        <v>6.0</v>
      </c>
      <c r="E17778" s="10" t="s">
        <v>34</v>
      </c>
      <c r="F17778" s="12">
        <v>2024.0</v>
      </c>
      <c r="G17778" s="13" t="s">
        <v>48347</v>
      </c>
      <c r="H17778" s="14" t="s">
        <v>48348</v>
      </c>
      <c r="I17778" s="12">
        <v>8319523.0</v>
      </c>
      <c r="J17778" s="15" t="str">
        <f t="shared" si="1"/>
        <v>Irrelevant</v>
      </c>
    </row>
    <row r="17779" ht="22.5" customHeight="1">
      <c r="A17779" s="9" t="s">
        <v>48349</v>
      </c>
      <c r="B17779" s="10">
        <v>45394.411782407406</v>
      </c>
      <c r="C17779" s="11" t="s">
        <v>48350</v>
      </c>
      <c r="D17779" s="12">
        <v>4.0</v>
      </c>
      <c r="E17779" s="10" t="s">
        <v>274</v>
      </c>
      <c r="F17779" s="12">
        <v>2024.0</v>
      </c>
      <c r="G17779" s="13" t="s">
        <v>48351</v>
      </c>
      <c r="H17779" s="14" t="s">
        <v>48352</v>
      </c>
      <c r="I17779" s="12">
        <v>3476601.0</v>
      </c>
      <c r="J17779" s="15" t="str">
        <f t="shared" si="1"/>
        <v>Irrelevant</v>
      </c>
    </row>
    <row r="17780" ht="22.5" customHeight="1">
      <c r="A17780" s="9" t="s">
        <v>48353</v>
      </c>
      <c r="B17780" s="10">
        <v>45606.76349537037</v>
      </c>
      <c r="C17780" s="11" t="s">
        <v>48354</v>
      </c>
      <c r="D17780" s="12">
        <v>11.0</v>
      </c>
      <c r="E17780" s="10" t="s">
        <v>17</v>
      </c>
      <c r="F17780" s="12">
        <v>2024.0</v>
      </c>
      <c r="G17780" s="13" t="s">
        <v>13</v>
      </c>
      <c r="H17780" s="14" t="s">
        <v>100</v>
      </c>
      <c r="I17780" s="12">
        <v>141.0</v>
      </c>
      <c r="J17780" s="15" t="str">
        <f t="shared" si="1"/>
        <v>Relevant</v>
      </c>
    </row>
    <row r="17781" ht="22.5" customHeight="1">
      <c r="A17781" s="9" t="s">
        <v>48355</v>
      </c>
      <c r="B17781" s="10">
        <v>45401.44225694444</v>
      </c>
      <c r="C17781" s="11" t="s">
        <v>5735</v>
      </c>
      <c r="D17781" s="12">
        <v>4.0</v>
      </c>
      <c r="E17781" s="10" t="s">
        <v>274</v>
      </c>
      <c r="F17781" s="12">
        <v>2024.0</v>
      </c>
      <c r="G17781" s="13" t="s">
        <v>13</v>
      </c>
      <c r="H17781" s="14" t="s">
        <v>2067</v>
      </c>
      <c r="I17781" s="12">
        <v>18344.0</v>
      </c>
      <c r="J17781" s="15" t="str">
        <f t="shared" si="1"/>
        <v>Relevant</v>
      </c>
    </row>
    <row r="17782" ht="22.5" customHeight="1">
      <c r="A17782" s="9" t="s">
        <v>48356</v>
      </c>
      <c r="B17782" s="10">
        <v>45608.05653289352</v>
      </c>
      <c r="C17782" s="11" t="s">
        <v>48357</v>
      </c>
      <c r="D17782" s="12">
        <v>11.0</v>
      </c>
      <c r="E17782" s="10" t="s">
        <v>17</v>
      </c>
      <c r="F17782" s="12">
        <v>2024.0</v>
      </c>
      <c r="G17782" s="13" t="s">
        <v>48358</v>
      </c>
      <c r="H17782" s="14" t="s">
        <v>48359</v>
      </c>
      <c r="I17782" s="12">
        <v>1.0830293E7</v>
      </c>
      <c r="J17782" s="15" t="str">
        <f t="shared" si="1"/>
        <v>Relevant</v>
      </c>
    </row>
    <row r="17783" ht="22.5" customHeight="1">
      <c r="A17783" s="9" t="s">
        <v>48360</v>
      </c>
      <c r="B17783" s="10">
        <v>45472.88924768518</v>
      </c>
      <c r="C17783" s="11" t="s">
        <v>48361</v>
      </c>
      <c r="D17783" s="12">
        <v>6.0</v>
      </c>
      <c r="E17783" s="10" t="s">
        <v>34</v>
      </c>
      <c r="F17783" s="12">
        <v>2024.0</v>
      </c>
      <c r="G17783" s="13" t="s">
        <v>13</v>
      </c>
      <c r="H17783" s="14" t="s">
        <v>56</v>
      </c>
      <c r="I17783" s="12">
        <v>13.0</v>
      </c>
      <c r="J17783" s="15" t="str">
        <f t="shared" si="1"/>
        <v>Relevant</v>
      </c>
    </row>
    <row r="17784" ht="22.5" customHeight="1">
      <c r="A17784" s="9" t="s">
        <v>48362</v>
      </c>
      <c r="B17784" s="10">
        <v>45614.045833344906</v>
      </c>
      <c r="C17784" s="11" t="s">
        <v>33026</v>
      </c>
      <c r="D17784" s="12">
        <v>11.0</v>
      </c>
      <c r="E17784" s="10" t="s">
        <v>17</v>
      </c>
      <c r="F17784" s="12">
        <v>2024.0</v>
      </c>
      <c r="G17784" s="13" t="s">
        <v>48363</v>
      </c>
      <c r="H17784" s="14" t="s">
        <v>33028</v>
      </c>
      <c r="I17784" s="12">
        <v>0.0</v>
      </c>
      <c r="J17784" s="15" t="str">
        <f t="shared" si="1"/>
        <v>Relevant</v>
      </c>
    </row>
    <row r="17785" ht="22.5" customHeight="1">
      <c r="A17785" s="9" t="s">
        <v>48364</v>
      </c>
      <c r="B17785" s="10">
        <v>45635.41675925926</v>
      </c>
      <c r="C17785" s="11" t="s">
        <v>48365</v>
      </c>
      <c r="D17785" s="12">
        <v>12.0</v>
      </c>
      <c r="E17785" s="10" t="s">
        <v>26</v>
      </c>
      <c r="F17785" s="12">
        <v>2024.0</v>
      </c>
      <c r="G17785" s="13" t="s">
        <v>48366</v>
      </c>
      <c r="H17785" s="14" t="s">
        <v>48367</v>
      </c>
      <c r="I17785" s="12">
        <v>34849.0</v>
      </c>
      <c r="J17785" s="15" t="str">
        <f t="shared" si="1"/>
        <v>Irrelevant</v>
      </c>
    </row>
    <row r="17786" ht="22.5" customHeight="1">
      <c r="A17786" s="9" t="s">
        <v>48368</v>
      </c>
      <c r="B17786" s="10">
        <v>45563.73709490741</v>
      </c>
      <c r="C17786" s="11" t="s">
        <v>48369</v>
      </c>
      <c r="D17786" s="12">
        <v>9.0</v>
      </c>
      <c r="E17786" s="10" t="s">
        <v>114</v>
      </c>
      <c r="F17786" s="12">
        <v>2024.0</v>
      </c>
      <c r="G17786" s="13" t="s">
        <v>15265</v>
      </c>
      <c r="H17786" s="14" t="s">
        <v>48370</v>
      </c>
      <c r="I17786" s="12">
        <v>421.0</v>
      </c>
      <c r="J17786" s="15" t="str">
        <f t="shared" si="1"/>
        <v>Relevant</v>
      </c>
    </row>
    <row r="17787" ht="22.5" customHeight="1">
      <c r="A17787" s="9" t="s">
        <v>48371</v>
      </c>
      <c r="B17787" s="10">
        <v>45631.95508101852</v>
      </c>
      <c r="C17787" s="11" t="s">
        <v>48372</v>
      </c>
      <c r="D17787" s="12">
        <v>12.0</v>
      </c>
      <c r="E17787" s="10" t="s">
        <v>26</v>
      </c>
      <c r="F17787" s="12">
        <v>2024.0</v>
      </c>
      <c r="G17787" s="13" t="s">
        <v>13</v>
      </c>
      <c r="H17787" s="14" t="s">
        <v>514</v>
      </c>
      <c r="I17787" s="12">
        <v>1194.0</v>
      </c>
      <c r="J17787" s="15" t="str">
        <f t="shared" si="1"/>
        <v>Relevant</v>
      </c>
    </row>
    <row r="17788" ht="22.5" customHeight="1">
      <c r="A17788" s="9" t="s">
        <v>48373</v>
      </c>
      <c r="B17788" s="10">
        <v>45696.76715277778</v>
      </c>
      <c r="C17788" s="11" t="s">
        <v>48374</v>
      </c>
      <c r="D17788" s="12">
        <v>2.0</v>
      </c>
      <c r="E17788" s="10" t="s">
        <v>12</v>
      </c>
      <c r="F17788" s="12">
        <v>2025.0</v>
      </c>
      <c r="G17788" s="13" t="s">
        <v>13</v>
      </c>
      <c r="H17788" s="14" t="s">
        <v>14</v>
      </c>
      <c r="I17788" s="12">
        <v>158.0</v>
      </c>
      <c r="J17788" s="15" t="str">
        <f t="shared" si="1"/>
        <v>Relevant</v>
      </c>
    </row>
    <row r="17789" ht="22.5" customHeight="1">
      <c r="A17789" s="9" t="s">
        <v>48375</v>
      </c>
      <c r="B17789" s="10">
        <v>45591.336435185185</v>
      </c>
      <c r="C17789" s="11" t="s">
        <v>48376</v>
      </c>
      <c r="D17789" s="12">
        <v>10.0</v>
      </c>
      <c r="E17789" s="10" t="s">
        <v>42</v>
      </c>
      <c r="F17789" s="12">
        <v>2024.0</v>
      </c>
      <c r="G17789" s="13" t="s">
        <v>48377</v>
      </c>
      <c r="H17789" s="14" t="s">
        <v>48378</v>
      </c>
      <c r="I17789" s="12">
        <v>637883.0</v>
      </c>
      <c r="J17789" s="15" t="str">
        <f t="shared" si="1"/>
        <v>Relevant</v>
      </c>
    </row>
    <row r="17790" ht="22.5" customHeight="1">
      <c r="A17790" s="9" t="s">
        <v>48379</v>
      </c>
      <c r="B17790" s="10">
        <v>45610.91131944444</v>
      </c>
      <c r="C17790" s="11" t="s">
        <v>48380</v>
      </c>
      <c r="D17790" s="12">
        <v>11.0</v>
      </c>
      <c r="E17790" s="10" t="s">
        <v>17</v>
      </c>
      <c r="F17790" s="12">
        <v>2024.0</v>
      </c>
      <c r="G17790" s="13" t="s">
        <v>13</v>
      </c>
      <c r="H17790" s="14" t="s">
        <v>47</v>
      </c>
      <c r="I17790" s="12">
        <v>906.0</v>
      </c>
      <c r="J17790" s="15" t="str">
        <f t="shared" si="1"/>
        <v>Relevant</v>
      </c>
    </row>
    <row r="17791" ht="22.5" customHeight="1">
      <c r="A17791" s="9" t="s">
        <v>48381</v>
      </c>
      <c r="B17791" s="10">
        <v>45597.58574074074</v>
      </c>
      <c r="C17791" s="11" t="s">
        <v>3868</v>
      </c>
      <c r="D17791" s="12">
        <v>11.0</v>
      </c>
      <c r="E17791" s="10" t="s">
        <v>17</v>
      </c>
      <c r="F17791" s="12">
        <v>2024.0</v>
      </c>
      <c r="G17791" s="13" t="s">
        <v>13</v>
      </c>
      <c r="H17791" s="14" t="s">
        <v>124</v>
      </c>
      <c r="I17791" s="12">
        <v>42.0</v>
      </c>
      <c r="J17791" s="15" t="str">
        <f t="shared" si="1"/>
        <v>Relevant</v>
      </c>
    </row>
    <row r="17792" ht="22.5" customHeight="1">
      <c r="A17792" s="9" t="s">
        <v>48382</v>
      </c>
      <c r="B17792" s="10">
        <v>45591.33871527778</v>
      </c>
      <c r="C17792" s="11" t="s">
        <v>48383</v>
      </c>
      <c r="D17792" s="12">
        <v>10.0</v>
      </c>
      <c r="E17792" s="10" t="s">
        <v>42</v>
      </c>
      <c r="F17792" s="12">
        <v>2024.0</v>
      </c>
      <c r="G17792" s="13" t="s">
        <v>13</v>
      </c>
      <c r="H17792" s="14" t="s">
        <v>4151</v>
      </c>
      <c r="I17792" s="12">
        <v>1193.0</v>
      </c>
      <c r="J17792" s="15" t="str">
        <f t="shared" si="1"/>
        <v>Irrelevant</v>
      </c>
    </row>
    <row r="17793" ht="22.5" customHeight="1">
      <c r="A17793" s="9" t="s">
        <v>48384</v>
      </c>
      <c r="B17793" s="10">
        <v>45615.796585648146</v>
      </c>
      <c r="C17793" s="11" t="s">
        <v>48385</v>
      </c>
      <c r="D17793" s="12">
        <v>11.0</v>
      </c>
      <c r="E17793" s="10" t="s">
        <v>17</v>
      </c>
      <c r="F17793" s="12">
        <v>2024.0</v>
      </c>
      <c r="G17793" s="13" t="s">
        <v>13</v>
      </c>
      <c r="H17793" s="14" t="s">
        <v>31</v>
      </c>
      <c r="I17793" s="12">
        <v>224.0</v>
      </c>
      <c r="J17793" s="15" t="str">
        <f t="shared" si="1"/>
        <v>Relevant</v>
      </c>
    </row>
    <row r="17794" ht="22.5" customHeight="1">
      <c r="A17794" s="9" t="s">
        <v>48386</v>
      </c>
      <c r="B17794" s="10">
        <v>45644.17083333333</v>
      </c>
      <c r="C17794" s="11" t="s">
        <v>6951</v>
      </c>
      <c r="D17794" s="12">
        <v>12.0</v>
      </c>
      <c r="E17794" s="10" t="s">
        <v>26</v>
      </c>
      <c r="F17794" s="12">
        <v>2024.0</v>
      </c>
      <c r="G17794" s="13" t="s">
        <v>13</v>
      </c>
      <c r="H17794" s="14" t="s">
        <v>357</v>
      </c>
      <c r="I17794" s="12">
        <v>0.0</v>
      </c>
      <c r="J17794" s="15" t="str">
        <f t="shared" si="1"/>
        <v>Relevant</v>
      </c>
    </row>
    <row r="17795" ht="22.5" customHeight="1">
      <c r="A17795" s="9" t="s">
        <v>48387</v>
      </c>
      <c r="B17795" s="10">
        <v>45697.75800925926</v>
      </c>
      <c r="C17795" s="11" t="s">
        <v>48388</v>
      </c>
      <c r="D17795" s="12">
        <v>2.0</v>
      </c>
      <c r="E17795" s="10" t="s">
        <v>12</v>
      </c>
      <c r="F17795" s="12">
        <v>2025.0</v>
      </c>
      <c r="G17795" s="13" t="s">
        <v>13</v>
      </c>
      <c r="H17795" s="14" t="s">
        <v>14</v>
      </c>
      <c r="I17795" s="12">
        <v>1516.0</v>
      </c>
      <c r="J17795" s="15" t="str">
        <f t="shared" si="1"/>
        <v>Relevant</v>
      </c>
    </row>
    <row r="17796" ht="22.5" customHeight="1">
      <c r="A17796" s="9" t="s">
        <v>48389</v>
      </c>
      <c r="B17796" s="10">
        <v>45531.665138888886</v>
      </c>
      <c r="C17796" s="11" t="s">
        <v>48390</v>
      </c>
      <c r="D17796" s="12">
        <v>8.0</v>
      </c>
      <c r="E17796" s="10" t="s">
        <v>167</v>
      </c>
      <c r="F17796" s="12">
        <v>2024.0</v>
      </c>
      <c r="G17796" s="13" t="s">
        <v>13</v>
      </c>
      <c r="H17796" s="14" t="s">
        <v>48391</v>
      </c>
      <c r="I17796" s="12">
        <v>8686.0</v>
      </c>
      <c r="J17796" s="15" t="str">
        <f t="shared" si="1"/>
        <v>Irrelevant</v>
      </c>
    </row>
    <row r="17797" ht="22.5" customHeight="1">
      <c r="A17797" s="9" t="s">
        <v>48392</v>
      </c>
      <c r="B17797" s="10">
        <v>45649.7352362963</v>
      </c>
      <c r="C17797" s="11" t="s">
        <v>48393</v>
      </c>
      <c r="D17797" s="12">
        <v>12.0</v>
      </c>
      <c r="E17797" s="10" t="s">
        <v>26</v>
      </c>
      <c r="F17797" s="12">
        <v>2024.0</v>
      </c>
      <c r="G17797" s="13" t="s">
        <v>48394</v>
      </c>
      <c r="H17797" s="14" t="s">
        <v>24914</v>
      </c>
      <c r="I17797" s="12">
        <v>9205384.0</v>
      </c>
      <c r="J17797" s="15" t="str">
        <f t="shared" si="1"/>
        <v>Relevant</v>
      </c>
    </row>
    <row r="17798" ht="22.5" customHeight="1">
      <c r="A17798" s="9" t="s">
        <v>48395</v>
      </c>
      <c r="B17798" s="10">
        <v>45606.96380787037</v>
      </c>
      <c r="C17798" s="11" t="s">
        <v>48396</v>
      </c>
      <c r="D17798" s="12">
        <v>11.0</v>
      </c>
      <c r="E17798" s="10" t="s">
        <v>17</v>
      </c>
      <c r="F17798" s="12">
        <v>2024.0</v>
      </c>
      <c r="G17798" s="13" t="s">
        <v>48397</v>
      </c>
      <c r="H17798" s="14" t="s">
        <v>48398</v>
      </c>
      <c r="I17798" s="12">
        <v>8443435.0</v>
      </c>
      <c r="J17798" s="15" t="str">
        <f t="shared" si="1"/>
        <v>Irrelevant</v>
      </c>
    </row>
    <row r="17799" ht="22.5" customHeight="1">
      <c r="A17799" s="9" t="s">
        <v>48399</v>
      </c>
      <c r="B17799" s="10">
        <v>45629.73050925926</v>
      </c>
      <c r="C17799" s="11" t="s">
        <v>48400</v>
      </c>
      <c r="D17799" s="12">
        <v>12.0</v>
      </c>
      <c r="E17799" s="10" t="s">
        <v>26</v>
      </c>
      <c r="F17799" s="12">
        <v>2024.0</v>
      </c>
      <c r="G17799" s="13" t="s">
        <v>13</v>
      </c>
      <c r="H17799" s="14" t="s">
        <v>1685</v>
      </c>
      <c r="I17799" s="12">
        <v>105.0</v>
      </c>
      <c r="J17799" s="15" t="str">
        <f t="shared" si="1"/>
        <v>Relevant</v>
      </c>
    </row>
    <row r="17800" ht="22.5" customHeight="1">
      <c r="A17800" s="9" t="s">
        <v>48401</v>
      </c>
      <c r="B17800" s="10">
        <v>45494.51849537037</v>
      </c>
      <c r="C17800" s="11" t="s">
        <v>48402</v>
      </c>
      <c r="D17800" s="12">
        <v>7.0</v>
      </c>
      <c r="E17800" s="10" t="s">
        <v>55</v>
      </c>
      <c r="F17800" s="12">
        <v>2024.0</v>
      </c>
      <c r="G17800" s="13" t="s">
        <v>13</v>
      </c>
      <c r="H17800" s="14" t="s">
        <v>3127</v>
      </c>
      <c r="I17800" s="12">
        <v>7910.0</v>
      </c>
      <c r="J17800" s="15" t="str">
        <f t="shared" si="1"/>
        <v>Irrelevant</v>
      </c>
    </row>
    <row r="17801" ht="22.5" customHeight="1">
      <c r="A17801" s="9" t="s">
        <v>48403</v>
      </c>
      <c r="B17801" s="10">
        <v>45448.17386574074</v>
      </c>
      <c r="C17801" s="11" t="s">
        <v>48404</v>
      </c>
      <c r="D17801" s="12">
        <v>6.0</v>
      </c>
      <c r="E17801" s="10" t="s">
        <v>34</v>
      </c>
      <c r="F17801" s="12">
        <v>2024.0</v>
      </c>
      <c r="G17801" s="13" t="s">
        <v>13</v>
      </c>
      <c r="H17801" s="14" t="s">
        <v>26220</v>
      </c>
      <c r="I17801" s="12">
        <v>30201.0</v>
      </c>
      <c r="J17801" s="15" t="str">
        <f t="shared" si="1"/>
        <v>Irrelevant</v>
      </c>
    </row>
    <row r="17802" ht="22.5" customHeight="1">
      <c r="A17802" s="9" t="s">
        <v>48405</v>
      </c>
      <c r="B17802" s="10">
        <v>45418.09410879629</v>
      </c>
      <c r="C17802" s="11" t="s">
        <v>48406</v>
      </c>
      <c r="D17802" s="12">
        <v>5.0</v>
      </c>
      <c r="E17802" s="10" t="s">
        <v>21</v>
      </c>
      <c r="F17802" s="12">
        <v>2024.0</v>
      </c>
      <c r="G17802" s="13" t="s">
        <v>48407</v>
      </c>
      <c r="H17802" s="14" t="s">
        <v>48408</v>
      </c>
      <c r="I17802" s="12">
        <v>1.1414016E7</v>
      </c>
      <c r="J17802" s="15" t="str">
        <f t="shared" si="1"/>
        <v>Relevant</v>
      </c>
    </row>
    <row r="17803" ht="22.5" customHeight="1">
      <c r="A17803" s="9" t="s">
        <v>48409</v>
      </c>
      <c r="B17803" s="10">
        <v>45736.855844907404</v>
      </c>
      <c r="C17803" s="11" t="s">
        <v>1320</v>
      </c>
      <c r="D17803" s="12">
        <v>3.0</v>
      </c>
      <c r="E17803" s="10" t="s">
        <v>59</v>
      </c>
      <c r="F17803" s="12">
        <v>2025.0</v>
      </c>
      <c r="G17803" s="13" t="s">
        <v>48410</v>
      </c>
      <c r="H17803" s="14" t="s">
        <v>48411</v>
      </c>
      <c r="I17803" s="12">
        <v>270979.0</v>
      </c>
      <c r="J17803" s="15" t="str">
        <f t="shared" si="1"/>
        <v>Irrelevant</v>
      </c>
    </row>
    <row r="17804" ht="22.5" customHeight="1">
      <c r="A17804" s="9" t="s">
        <v>48412</v>
      </c>
      <c r="B17804" s="10">
        <v>45606.671875</v>
      </c>
      <c r="C17804" s="11" t="s">
        <v>48413</v>
      </c>
      <c r="D17804" s="12">
        <v>11.0</v>
      </c>
      <c r="E17804" s="10" t="s">
        <v>17</v>
      </c>
      <c r="F17804" s="12">
        <v>2024.0</v>
      </c>
      <c r="G17804" s="13" t="s">
        <v>13</v>
      </c>
      <c r="H17804" s="14" t="s">
        <v>100</v>
      </c>
      <c r="I17804" s="12">
        <v>307.0</v>
      </c>
      <c r="J17804" s="15" t="str">
        <f t="shared" si="1"/>
        <v>Relevant</v>
      </c>
    </row>
    <row r="17805" ht="22.5" customHeight="1">
      <c r="A17805" s="9" t="s">
        <v>48414</v>
      </c>
      <c r="B17805" s="10">
        <v>45593.47789351852</v>
      </c>
      <c r="C17805" s="11" t="s">
        <v>48415</v>
      </c>
      <c r="D17805" s="12">
        <v>10.0</v>
      </c>
      <c r="E17805" s="10" t="s">
        <v>42</v>
      </c>
      <c r="F17805" s="12">
        <v>2024.0</v>
      </c>
      <c r="G17805" s="13" t="s">
        <v>13</v>
      </c>
      <c r="H17805" s="14" t="s">
        <v>10961</v>
      </c>
      <c r="I17805" s="12">
        <v>521.0</v>
      </c>
      <c r="J17805" s="15" t="str">
        <f t="shared" si="1"/>
        <v>Relevant</v>
      </c>
    </row>
    <row r="17806" ht="22.5" customHeight="1">
      <c r="A17806" s="9" t="s">
        <v>48416</v>
      </c>
      <c r="B17806" s="10">
        <v>45625.53790509259</v>
      </c>
      <c r="C17806" s="11" t="s">
        <v>48417</v>
      </c>
      <c r="D17806" s="12">
        <v>11.0</v>
      </c>
      <c r="E17806" s="10" t="s">
        <v>17</v>
      </c>
      <c r="F17806" s="12">
        <v>2024.0</v>
      </c>
      <c r="G17806" s="13" t="s">
        <v>13</v>
      </c>
      <c r="H17806" s="14" t="s">
        <v>48418</v>
      </c>
      <c r="I17806" s="12">
        <v>956.0</v>
      </c>
      <c r="J17806" s="15" t="str">
        <f t="shared" si="1"/>
        <v>Irrelevant</v>
      </c>
    </row>
    <row r="17807" ht="22.5" customHeight="1">
      <c r="A17807" s="9" t="s">
        <v>48419</v>
      </c>
      <c r="B17807" s="10">
        <v>45626.03488425926</v>
      </c>
      <c r="C17807" s="11" t="s">
        <v>48420</v>
      </c>
      <c r="D17807" s="12">
        <v>11.0</v>
      </c>
      <c r="E17807" s="10" t="s">
        <v>17</v>
      </c>
      <c r="F17807" s="12">
        <v>2024.0</v>
      </c>
      <c r="G17807" s="13" t="s">
        <v>13</v>
      </c>
      <c r="H17807" s="14" t="s">
        <v>13380</v>
      </c>
      <c r="I17807" s="12">
        <v>2298.0</v>
      </c>
      <c r="J17807" s="15" t="str">
        <f t="shared" si="1"/>
        <v>Relevant</v>
      </c>
    </row>
    <row r="17808" ht="22.5" customHeight="1">
      <c r="A17808" s="9" t="s">
        <v>48421</v>
      </c>
      <c r="B17808" s="10">
        <v>45696.73947916667</v>
      </c>
      <c r="C17808" s="11" t="s">
        <v>48422</v>
      </c>
      <c r="D17808" s="12">
        <v>2.0</v>
      </c>
      <c r="E17808" s="10" t="s">
        <v>12</v>
      </c>
      <c r="F17808" s="12">
        <v>2025.0</v>
      </c>
      <c r="G17808" s="13" t="s">
        <v>13</v>
      </c>
      <c r="H17808" s="14" t="s">
        <v>14</v>
      </c>
      <c r="I17808" s="12">
        <v>2441.0</v>
      </c>
      <c r="J17808" s="15" t="str">
        <f t="shared" si="1"/>
        <v>Relevant</v>
      </c>
    </row>
    <row r="17809" ht="22.5" customHeight="1">
      <c r="A17809" s="9" t="s">
        <v>48423</v>
      </c>
      <c r="B17809" s="10">
        <v>45587.50241898148</v>
      </c>
      <c r="C17809" s="11" t="s">
        <v>48424</v>
      </c>
      <c r="D17809" s="12">
        <v>10.0</v>
      </c>
      <c r="E17809" s="10" t="s">
        <v>42</v>
      </c>
      <c r="F17809" s="12">
        <v>2024.0</v>
      </c>
      <c r="G17809" s="13" t="s">
        <v>13</v>
      </c>
      <c r="H17809" s="14" t="s">
        <v>175</v>
      </c>
      <c r="I17809" s="12">
        <v>281.0</v>
      </c>
      <c r="J17809" s="15" t="str">
        <f t="shared" si="1"/>
        <v>Irrelevant</v>
      </c>
    </row>
    <row r="17810" ht="22.5" customHeight="1">
      <c r="A17810" s="9" t="s">
        <v>48425</v>
      </c>
      <c r="B17810" s="10">
        <v>45619.05038194444</v>
      </c>
      <c r="C17810" s="11" t="s">
        <v>48426</v>
      </c>
      <c r="D17810" s="12">
        <v>11.0</v>
      </c>
      <c r="E17810" s="10" t="s">
        <v>17</v>
      </c>
      <c r="F17810" s="12">
        <v>2024.0</v>
      </c>
      <c r="G17810" s="13" t="s">
        <v>13</v>
      </c>
      <c r="H17810" s="14" t="s">
        <v>965</v>
      </c>
      <c r="I17810" s="12">
        <v>1448.0</v>
      </c>
      <c r="J17810" s="15" t="str">
        <f t="shared" si="1"/>
        <v>Relevant</v>
      </c>
    </row>
    <row r="17811" ht="22.5" customHeight="1">
      <c r="A17811" s="9" t="s">
        <v>48427</v>
      </c>
      <c r="B17811" s="10">
        <v>45628.448379629626</v>
      </c>
      <c r="C17811" s="11" t="s">
        <v>20474</v>
      </c>
      <c r="D17811" s="12">
        <v>12.0</v>
      </c>
      <c r="E17811" s="10" t="s">
        <v>26</v>
      </c>
      <c r="F17811" s="12">
        <v>2024.0</v>
      </c>
      <c r="G17811" s="13" t="s">
        <v>13</v>
      </c>
      <c r="H17811" s="14" t="s">
        <v>48428</v>
      </c>
      <c r="I17811" s="12">
        <v>1968.0</v>
      </c>
      <c r="J17811" s="15" t="str">
        <f t="shared" si="1"/>
        <v>Irrelevant</v>
      </c>
    </row>
    <row r="17812" ht="22.5" customHeight="1">
      <c r="A17812" s="9" t="s">
        <v>48429</v>
      </c>
      <c r="B17812" s="10">
        <v>45697.26635416667</v>
      </c>
      <c r="C17812" s="11" t="s">
        <v>48430</v>
      </c>
      <c r="D17812" s="12">
        <v>2.0</v>
      </c>
      <c r="E17812" s="10" t="s">
        <v>12</v>
      </c>
      <c r="F17812" s="12">
        <v>2025.0</v>
      </c>
      <c r="G17812" s="13" t="s">
        <v>13</v>
      </c>
      <c r="H17812" s="14" t="s">
        <v>14</v>
      </c>
      <c r="I17812" s="12">
        <v>193.0</v>
      </c>
      <c r="J17812" s="15" t="str">
        <f t="shared" si="1"/>
        <v>Relevant</v>
      </c>
    </row>
    <row r="17813" ht="22.5" customHeight="1">
      <c r="A17813" s="9" t="s">
        <v>48431</v>
      </c>
      <c r="B17813" s="10">
        <v>45615.5180787037</v>
      </c>
      <c r="C17813" s="11" t="s">
        <v>48432</v>
      </c>
      <c r="D17813" s="12">
        <v>11.0</v>
      </c>
      <c r="E17813" s="10" t="s">
        <v>17</v>
      </c>
      <c r="F17813" s="12">
        <v>2024.0</v>
      </c>
      <c r="G17813" s="13" t="s">
        <v>25493</v>
      </c>
      <c r="H17813" s="14" t="s">
        <v>25494</v>
      </c>
      <c r="I17813" s="12">
        <v>0.0</v>
      </c>
      <c r="J17813" s="15" t="str">
        <f t="shared" si="1"/>
        <v>Relevant</v>
      </c>
    </row>
    <row r="17814" ht="22.5" customHeight="1">
      <c r="A17814" s="9" t="s">
        <v>48433</v>
      </c>
      <c r="B17814" s="10">
        <v>45617.7471875</v>
      </c>
      <c r="C17814" s="11" t="s">
        <v>3451</v>
      </c>
      <c r="D17814" s="12">
        <v>11.0</v>
      </c>
      <c r="E17814" s="10" t="s">
        <v>17</v>
      </c>
      <c r="F17814" s="12">
        <v>2024.0</v>
      </c>
      <c r="G17814" s="13" t="s">
        <v>13</v>
      </c>
      <c r="H17814" s="14" t="s">
        <v>22049</v>
      </c>
      <c r="I17814" s="12">
        <v>1152.0</v>
      </c>
      <c r="J17814" s="15" t="str">
        <f t="shared" si="1"/>
        <v>Relevant</v>
      </c>
    </row>
    <row r="17815" ht="22.5" customHeight="1">
      <c r="A17815" s="9" t="s">
        <v>48434</v>
      </c>
      <c r="B17815" s="10">
        <v>45607.61770833333</v>
      </c>
      <c r="C17815" s="11" t="s">
        <v>48435</v>
      </c>
      <c r="D17815" s="12">
        <v>11.0</v>
      </c>
      <c r="E17815" s="10" t="s">
        <v>17</v>
      </c>
      <c r="F17815" s="12">
        <v>2024.0</v>
      </c>
      <c r="G17815" s="13" t="s">
        <v>48436</v>
      </c>
      <c r="H17815" s="14" t="s">
        <v>48437</v>
      </c>
      <c r="I17815" s="12">
        <v>1415321.0</v>
      </c>
      <c r="J17815" s="15" t="str">
        <f t="shared" si="1"/>
        <v>Relevant</v>
      </c>
    </row>
    <row r="17816" ht="22.5" customHeight="1">
      <c r="A17816" s="9" t="s">
        <v>48438</v>
      </c>
      <c r="B17816" s="10">
        <v>45697.38501157407</v>
      </c>
      <c r="C17816" s="11" t="s">
        <v>22083</v>
      </c>
      <c r="D17816" s="12">
        <v>2.0</v>
      </c>
      <c r="E17816" s="10" t="s">
        <v>12</v>
      </c>
      <c r="F17816" s="12">
        <v>2025.0</v>
      </c>
      <c r="G17816" s="13" t="s">
        <v>13</v>
      </c>
      <c r="H17816" s="14" t="s">
        <v>2923</v>
      </c>
      <c r="I17816" s="12">
        <v>244.0</v>
      </c>
      <c r="J17816" s="15" t="str">
        <f t="shared" si="1"/>
        <v>Relevant</v>
      </c>
    </row>
    <row r="17817" ht="22.5" customHeight="1">
      <c r="A17817" s="9" t="s">
        <v>48439</v>
      </c>
      <c r="B17817" s="10">
        <v>45620.51253472222</v>
      </c>
      <c r="C17817" s="11" t="s">
        <v>48440</v>
      </c>
      <c r="D17817" s="12">
        <v>11.0</v>
      </c>
      <c r="E17817" s="10" t="s">
        <v>17</v>
      </c>
      <c r="F17817" s="12">
        <v>2024.0</v>
      </c>
      <c r="G17817" s="13" t="s">
        <v>13</v>
      </c>
      <c r="H17817" s="14" t="s">
        <v>48441</v>
      </c>
      <c r="I17817" s="12">
        <v>7163.0</v>
      </c>
      <c r="J17817" s="15" t="str">
        <f t="shared" si="1"/>
        <v>Relevant</v>
      </c>
    </row>
    <row r="17818" ht="22.5" customHeight="1">
      <c r="A17818" s="9" t="s">
        <v>48442</v>
      </c>
      <c r="B17818" s="10">
        <v>45600.467523148145</v>
      </c>
      <c r="C17818" s="11" t="s">
        <v>23796</v>
      </c>
      <c r="D17818" s="12">
        <v>11.0</v>
      </c>
      <c r="E17818" s="10" t="s">
        <v>17</v>
      </c>
      <c r="F17818" s="12">
        <v>2024.0</v>
      </c>
      <c r="G17818" s="13" t="s">
        <v>13</v>
      </c>
      <c r="H17818" s="14" t="s">
        <v>124</v>
      </c>
      <c r="I17818" s="12">
        <v>7787.0</v>
      </c>
      <c r="J17818" s="15" t="str">
        <f t="shared" si="1"/>
        <v>Relevant</v>
      </c>
    </row>
    <row r="17819" ht="22.5" customHeight="1">
      <c r="A17819" s="9" t="s">
        <v>48443</v>
      </c>
      <c r="B17819" s="10">
        <v>45602.38376157408</v>
      </c>
      <c r="C17819" s="11" t="s">
        <v>43700</v>
      </c>
      <c r="D17819" s="12">
        <v>11.0</v>
      </c>
      <c r="E17819" s="10" t="s">
        <v>17</v>
      </c>
      <c r="F17819" s="12">
        <v>2024.0</v>
      </c>
      <c r="G17819" s="13" t="s">
        <v>13</v>
      </c>
      <c r="H17819" s="14" t="s">
        <v>23565</v>
      </c>
      <c r="I17819" s="12">
        <v>463.0</v>
      </c>
      <c r="J17819" s="15" t="str">
        <f t="shared" si="1"/>
        <v>Relevant</v>
      </c>
    </row>
    <row r="17820" ht="22.5" customHeight="1">
      <c r="A17820" s="9" t="s">
        <v>48444</v>
      </c>
      <c r="B17820" s="10">
        <v>45614.960127314815</v>
      </c>
      <c r="C17820" s="11" t="s">
        <v>48445</v>
      </c>
      <c r="D17820" s="12">
        <v>11.0</v>
      </c>
      <c r="E17820" s="10" t="s">
        <v>17</v>
      </c>
      <c r="F17820" s="12">
        <v>2024.0</v>
      </c>
      <c r="G17820" s="13" t="s">
        <v>13</v>
      </c>
      <c r="H17820" s="14" t="s">
        <v>36681</v>
      </c>
      <c r="I17820" s="12">
        <v>1981.0</v>
      </c>
      <c r="J17820" s="15" t="str">
        <f t="shared" si="1"/>
        <v>Relevant</v>
      </c>
    </row>
    <row r="17821" ht="22.5" customHeight="1">
      <c r="A17821" s="9" t="s">
        <v>48446</v>
      </c>
      <c r="B17821" s="10">
        <v>45488.45976851852</v>
      </c>
      <c r="C17821" s="11" t="s">
        <v>48447</v>
      </c>
      <c r="D17821" s="12">
        <v>7.0</v>
      </c>
      <c r="E17821" s="10" t="s">
        <v>55</v>
      </c>
      <c r="F17821" s="12">
        <v>2024.0</v>
      </c>
      <c r="G17821" s="13" t="s">
        <v>13</v>
      </c>
      <c r="H17821" s="14" t="s">
        <v>48448</v>
      </c>
      <c r="I17821" s="12">
        <v>464.0</v>
      </c>
      <c r="J17821" s="15" t="str">
        <f t="shared" si="1"/>
        <v>Relevant</v>
      </c>
    </row>
    <row r="17822" ht="22.5" customHeight="1">
      <c r="A17822" s="9" t="s">
        <v>48449</v>
      </c>
      <c r="B17822" s="10">
        <v>45712.570868055554</v>
      </c>
      <c r="C17822" s="11" t="s">
        <v>48450</v>
      </c>
      <c r="D17822" s="12">
        <v>2.0</v>
      </c>
      <c r="E17822" s="10" t="s">
        <v>12</v>
      </c>
      <c r="F17822" s="12">
        <v>2025.0</v>
      </c>
      <c r="G17822" s="13" t="s">
        <v>13</v>
      </c>
      <c r="H17822" s="14" t="s">
        <v>48451</v>
      </c>
      <c r="I17822" s="12">
        <v>187.0</v>
      </c>
      <c r="J17822" s="15" t="str">
        <f t="shared" si="1"/>
        <v>Irrelevant</v>
      </c>
    </row>
    <row r="17823" ht="22.5" customHeight="1">
      <c r="A17823" s="9" t="s">
        <v>48452</v>
      </c>
      <c r="B17823" s="10">
        <v>45742.8569212963</v>
      </c>
      <c r="C17823" s="11" t="s">
        <v>48453</v>
      </c>
      <c r="D17823" s="12">
        <v>3.0</v>
      </c>
      <c r="E17823" s="10" t="s">
        <v>59</v>
      </c>
      <c r="F17823" s="12">
        <v>2025.0</v>
      </c>
      <c r="G17823" s="13" t="s">
        <v>13</v>
      </c>
      <c r="H17823" s="14" t="s">
        <v>204</v>
      </c>
      <c r="I17823" s="12">
        <v>279.0</v>
      </c>
      <c r="J17823" s="15" t="str">
        <f t="shared" si="1"/>
        <v>Relevant</v>
      </c>
    </row>
    <row r="17824" ht="22.5" customHeight="1">
      <c r="A17824" s="9" t="s">
        <v>48454</v>
      </c>
      <c r="B17824" s="10">
        <v>45604.53260950231</v>
      </c>
      <c r="C17824" s="11" t="s">
        <v>48455</v>
      </c>
      <c r="D17824" s="12">
        <v>11.0</v>
      </c>
      <c r="E17824" s="10" t="s">
        <v>17</v>
      </c>
      <c r="F17824" s="12">
        <v>2024.0</v>
      </c>
      <c r="G17824" s="13" t="s">
        <v>48456</v>
      </c>
      <c r="H17824" s="14" t="s">
        <v>48457</v>
      </c>
      <c r="I17824" s="12">
        <v>6438.0</v>
      </c>
      <c r="J17824" s="15" t="str">
        <f t="shared" si="1"/>
        <v>Irrelevant</v>
      </c>
    </row>
    <row r="17825" ht="22.5" customHeight="1">
      <c r="A17825" s="9" t="s">
        <v>48458</v>
      </c>
      <c r="B17825" s="10">
        <v>45619.42290509259</v>
      </c>
      <c r="C17825" s="11" t="s">
        <v>48459</v>
      </c>
      <c r="D17825" s="12">
        <v>11.0</v>
      </c>
      <c r="E17825" s="10" t="s">
        <v>17</v>
      </c>
      <c r="F17825" s="12">
        <v>2024.0</v>
      </c>
      <c r="G17825" s="13" t="s">
        <v>13</v>
      </c>
      <c r="H17825" s="14" t="s">
        <v>48460</v>
      </c>
      <c r="I17825" s="12">
        <v>760.0</v>
      </c>
      <c r="J17825" s="15" t="str">
        <f t="shared" si="1"/>
        <v>Relevant</v>
      </c>
    </row>
    <row r="17826" ht="22.5" customHeight="1">
      <c r="A17826" s="9" t="s">
        <v>48461</v>
      </c>
      <c r="B17826" s="10">
        <v>45438.916817129626</v>
      </c>
      <c r="C17826" s="11" t="s">
        <v>48462</v>
      </c>
      <c r="D17826" s="12">
        <v>5.0</v>
      </c>
      <c r="E17826" s="10" t="s">
        <v>21</v>
      </c>
      <c r="F17826" s="12">
        <v>2024.0</v>
      </c>
      <c r="G17826" s="13" t="s">
        <v>48463</v>
      </c>
      <c r="H17826" s="14" t="s">
        <v>48464</v>
      </c>
      <c r="I17826" s="12">
        <v>1.1414016E7</v>
      </c>
      <c r="J17826" s="15" t="str">
        <f t="shared" si="1"/>
        <v>Relevant</v>
      </c>
    </row>
    <row r="17827" ht="22.5" customHeight="1">
      <c r="A17827" s="9" t="s">
        <v>48465</v>
      </c>
      <c r="B17827" s="10">
        <v>45615.48861111111</v>
      </c>
      <c r="C17827" s="11" t="s">
        <v>13096</v>
      </c>
      <c r="D17827" s="12">
        <v>11.0</v>
      </c>
      <c r="E17827" s="10" t="s">
        <v>17</v>
      </c>
      <c r="F17827" s="12">
        <v>2024.0</v>
      </c>
      <c r="G17827" s="13" t="s">
        <v>13</v>
      </c>
      <c r="H17827" s="14" t="s">
        <v>4401</v>
      </c>
      <c r="I17827" s="12">
        <v>107.0</v>
      </c>
      <c r="J17827" s="15" t="str">
        <f t="shared" si="1"/>
        <v>Relevant</v>
      </c>
    </row>
    <row r="17828" ht="22.5" customHeight="1">
      <c r="A17828" s="9" t="s">
        <v>48466</v>
      </c>
      <c r="B17828" s="10">
        <v>45587.3640625</v>
      </c>
      <c r="C17828" s="11" t="s">
        <v>27237</v>
      </c>
      <c r="D17828" s="12">
        <v>10.0</v>
      </c>
      <c r="E17828" s="10" t="s">
        <v>42</v>
      </c>
      <c r="F17828" s="12">
        <v>2024.0</v>
      </c>
      <c r="G17828" s="13" t="s">
        <v>13</v>
      </c>
      <c r="H17828" s="14" t="s">
        <v>175</v>
      </c>
      <c r="I17828" s="12">
        <v>86.0</v>
      </c>
      <c r="J17828" s="15" t="str">
        <f t="shared" si="1"/>
        <v>Irrelevant</v>
      </c>
    </row>
    <row r="17829" ht="22.5" customHeight="1">
      <c r="A17829" s="9" t="s">
        <v>48467</v>
      </c>
      <c r="B17829" s="10">
        <v>45742.69217592593</v>
      </c>
      <c r="C17829" s="11" t="s">
        <v>48468</v>
      </c>
      <c r="D17829" s="12">
        <v>3.0</v>
      </c>
      <c r="E17829" s="10" t="s">
        <v>59</v>
      </c>
      <c r="F17829" s="12">
        <v>2025.0</v>
      </c>
      <c r="G17829" s="13" t="s">
        <v>48469</v>
      </c>
      <c r="H17829" s="14" t="s">
        <v>48470</v>
      </c>
      <c r="I17829" s="12">
        <v>0.0</v>
      </c>
      <c r="J17829" s="15" t="str">
        <f t="shared" si="1"/>
        <v>Relevant</v>
      </c>
    </row>
    <row r="17830" ht="22.5" customHeight="1">
      <c r="A17830" s="9" t="s">
        <v>48471</v>
      </c>
      <c r="B17830" s="10">
        <v>45461.83179975695</v>
      </c>
      <c r="C17830" s="11" t="s">
        <v>48472</v>
      </c>
      <c r="D17830" s="12">
        <v>6.0</v>
      </c>
      <c r="E17830" s="10" t="s">
        <v>34</v>
      </c>
      <c r="F17830" s="12">
        <v>2024.0</v>
      </c>
      <c r="G17830" s="13" t="s">
        <v>13</v>
      </c>
      <c r="H17830" s="14" t="s">
        <v>48473</v>
      </c>
      <c r="I17830" s="12">
        <v>82610.0</v>
      </c>
      <c r="J17830" s="15" t="str">
        <f t="shared" si="1"/>
        <v>Irrelevant</v>
      </c>
    </row>
    <row r="17831" ht="22.5" customHeight="1">
      <c r="A17831" s="9" t="s">
        <v>48474</v>
      </c>
      <c r="B17831" s="10">
        <v>45448.72100694444</v>
      </c>
      <c r="C17831" s="11" t="s">
        <v>10474</v>
      </c>
      <c r="D17831" s="12">
        <v>6.0</v>
      </c>
      <c r="E17831" s="10" t="s">
        <v>34</v>
      </c>
      <c r="F17831" s="12">
        <v>2024.0</v>
      </c>
      <c r="G17831" s="13" t="s">
        <v>13</v>
      </c>
      <c r="H17831" s="14" t="s">
        <v>24001</v>
      </c>
      <c r="I17831" s="12">
        <v>541.0</v>
      </c>
      <c r="J17831" s="15" t="str">
        <f t="shared" si="1"/>
        <v>Relevant</v>
      </c>
    </row>
    <row r="17832" ht="22.5" customHeight="1">
      <c r="A17832" s="9" t="s">
        <v>48475</v>
      </c>
      <c r="B17832" s="10">
        <v>45627.76033564815</v>
      </c>
      <c r="C17832" s="11" t="s">
        <v>48476</v>
      </c>
      <c r="D17832" s="12">
        <v>12.0</v>
      </c>
      <c r="E17832" s="10" t="s">
        <v>26</v>
      </c>
      <c r="F17832" s="12">
        <v>2024.0</v>
      </c>
      <c r="G17832" s="13" t="s">
        <v>13</v>
      </c>
      <c r="H17832" s="14" t="s">
        <v>29015</v>
      </c>
      <c r="I17832" s="12">
        <v>660.0</v>
      </c>
      <c r="J17832" s="15" t="str">
        <f t="shared" si="1"/>
        <v>Irrelevant</v>
      </c>
    </row>
    <row r="17833" ht="22.5" customHeight="1">
      <c r="A17833" s="9" t="s">
        <v>48477</v>
      </c>
      <c r="B17833" s="10">
        <v>45696.840046296296</v>
      </c>
      <c r="C17833" s="11" t="s">
        <v>48478</v>
      </c>
      <c r="D17833" s="12">
        <v>2.0</v>
      </c>
      <c r="E17833" s="10" t="s">
        <v>12</v>
      </c>
      <c r="F17833" s="12">
        <v>2025.0</v>
      </c>
      <c r="G17833" s="13" t="s">
        <v>13</v>
      </c>
      <c r="H17833" s="14" t="s">
        <v>14</v>
      </c>
      <c r="I17833" s="12">
        <v>80.0</v>
      </c>
      <c r="J17833" s="15" t="str">
        <f t="shared" si="1"/>
        <v>Relevant</v>
      </c>
    </row>
    <row r="17834" ht="22.5" customHeight="1">
      <c r="A17834" s="9" t="s">
        <v>48479</v>
      </c>
      <c r="B17834" s="10">
        <v>45615.39372685185</v>
      </c>
      <c r="C17834" s="11" t="s">
        <v>48480</v>
      </c>
      <c r="D17834" s="12">
        <v>11.0</v>
      </c>
      <c r="E17834" s="10" t="s">
        <v>17</v>
      </c>
      <c r="F17834" s="12">
        <v>2024.0</v>
      </c>
      <c r="G17834" s="13" t="s">
        <v>48481</v>
      </c>
      <c r="H17834" s="14" t="s">
        <v>48482</v>
      </c>
      <c r="I17834" s="12">
        <v>294.0</v>
      </c>
      <c r="J17834" s="15" t="str">
        <f t="shared" si="1"/>
        <v>Relevant</v>
      </c>
    </row>
    <row r="17835" ht="22.5" customHeight="1">
      <c r="A17835" s="9" t="s">
        <v>48483</v>
      </c>
      <c r="B17835" s="10">
        <v>45586.59826388889</v>
      </c>
      <c r="C17835" s="11" t="s">
        <v>48484</v>
      </c>
      <c r="D17835" s="12">
        <v>10.0</v>
      </c>
      <c r="E17835" s="10" t="s">
        <v>42</v>
      </c>
      <c r="F17835" s="12">
        <v>2024.0</v>
      </c>
      <c r="G17835" s="13" t="s">
        <v>13</v>
      </c>
      <c r="H17835" s="14" t="s">
        <v>48485</v>
      </c>
      <c r="I17835" s="12">
        <v>14.0</v>
      </c>
      <c r="J17835" s="15" t="str">
        <f t="shared" si="1"/>
        <v>Relevant</v>
      </c>
    </row>
    <row r="17836" ht="22.5" customHeight="1">
      <c r="A17836" s="9" t="s">
        <v>48486</v>
      </c>
      <c r="B17836" s="10">
        <v>45587.67123842592</v>
      </c>
      <c r="C17836" s="11" t="s">
        <v>48487</v>
      </c>
      <c r="D17836" s="12">
        <v>10.0</v>
      </c>
      <c r="E17836" s="10" t="s">
        <v>42</v>
      </c>
      <c r="F17836" s="12">
        <v>2024.0</v>
      </c>
      <c r="G17836" s="13" t="s">
        <v>13</v>
      </c>
      <c r="H17836" s="14" t="s">
        <v>175</v>
      </c>
      <c r="I17836" s="12">
        <v>590.0</v>
      </c>
      <c r="J17836" s="15" t="str">
        <f t="shared" si="1"/>
        <v>Irrelevant</v>
      </c>
    </row>
    <row r="17837" ht="22.5" customHeight="1">
      <c r="A17837" s="9" t="s">
        <v>48488</v>
      </c>
      <c r="B17837" s="10">
        <v>45421.53055634259</v>
      </c>
      <c r="C17837" s="11" t="s">
        <v>42821</v>
      </c>
      <c r="D17837" s="12">
        <v>5.0</v>
      </c>
      <c r="E17837" s="10" t="s">
        <v>21</v>
      </c>
      <c r="F17837" s="12">
        <v>2024.0</v>
      </c>
      <c r="G17837" s="13" t="s">
        <v>48489</v>
      </c>
      <c r="H17837" s="14" t="s">
        <v>48490</v>
      </c>
      <c r="I17837" s="12">
        <v>153013.0</v>
      </c>
      <c r="J17837" s="15" t="str">
        <f t="shared" si="1"/>
        <v>Relevant</v>
      </c>
    </row>
    <row r="17838" ht="22.5" customHeight="1">
      <c r="A17838" s="9" t="s">
        <v>48491</v>
      </c>
      <c r="B17838" s="10">
        <v>45545.49891203704</v>
      </c>
      <c r="C17838" s="11" t="s">
        <v>48492</v>
      </c>
      <c r="D17838" s="12">
        <v>9.0</v>
      </c>
      <c r="E17838" s="10" t="s">
        <v>114</v>
      </c>
      <c r="F17838" s="12">
        <v>2024.0</v>
      </c>
      <c r="G17838" s="13" t="s">
        <v>13</v>
      </c>
      <c r="H17838" s="14" t="s">
        <v>48493</v>
      </c>
      <c r="I17838" s="12">
        <v>2460.0</v>
      </c>
      <c r="J17838" s="15" t="str">
        <f t="shared" si="1"/>
        <v>Relevant</v>
      </c>
    </row>
    <row r="17839" ht="22.5" customHeight="1">
      <c r="A17839" s="9" t="s">
        <v>48494</v>
      </c>
      <c r="B17839" s="10">
        <v>45536.75314814815</v>
      </c>
      <c r="C17839" s="11" t="s">
        <v>48495</v>
      </c>
      <c r="D17839" s="12">
        <v>9.0</v>
      </c>
      <c r="E17839" s="10" t="s">
        <v>114</v>
      </c>
      <c r="F17839" s="12">
        <v>2024.0</v>
      </c>
      <c r="G17839" s="13" t="s">
        <v>13</v>
      </c>
      <c r="H17839" s="14" t="s">
        <v>36918</v>
      </c>
      <c r="I17839" s="12">
        <v>71.0</v>
      </c>
      <c r="J17839" s="15" t="str">
        <f t="shared" si="1"/>
        <v>Irrelevant</v>
      </c>
    </row>
    <row r="17840" ht="22.5" customHeight="1">
      <c r="A17840" s="9" t="s">
        <v>48496</v>
      </c>
      <c r="B17840" s="10">
        <v>45616.452361111114</v>
      </c>
      <c r="C17840" s="11" t="s">
        <v>48497</v>
      </c>
      <c r="D17840" s="12">
        <v>11.0</v>
      </c>
      <c r="E17840" s="10" t="s">
        <v>17</v>
      </c>
      <c r="F17840" s="12">
        <v>2024.0</v>
      </c>
      <c r="G17840" s="13" t="s">
        <v>13</v>
      </c>
      <c r="H17840" s="14" t="s">
        <v>943</v>
      </c>
      <c r="I17840" s="12">
        <v>447.0</v>
      </c>
      <c r="J17840" s="15" t="str">
        <f t="shared" si="1"/>
        <v>Relevant</v>
      </c>
    </row>
    <row r="17841" ht="22.5" customHeight="1">
      <c r="A17841" s="9" t="s">
        <v>48498</v>
      </c>
      <c r="B17841" s="10">
        <v>45587.2787962963</v>
      </c>
      <c r="C17841" s="11" t="s">
        <v>48499</v>
      </c>
      <c r="D17841" s="12">
        <v>10.0</v>
      </c>
      <c r="E17841" s="10" t="s">
        <v>42</v>
      </c>
      <c r="F17841" s="12">
        <v>2024.0</v>
      </c>
      <c r="G17841" s="13" t="s">
        <v>13</v>
      </c>
      <c r="H17841" s="14" t="s">
        <v>34558</v>
      </c>
      <c r="I17841" s="12">
        <v>269.0</v>
      </c>
      <c r="J17841" s="15" t="str">
        <f t="shared" si="1"/>
        <v>Relevant</v>
      </c>
    </row>
    <row r="17842" ht="22.5" customHeight="1">
      <c r="A17842" s="9" t="s">
        <v>48500</v>
      </c>
      <c r="B17842" s="10">
        <v>45696.85946759259</v>
      </c>
      <c r="C17842" s="11" t="s">
        <v>48501</v>
      </c>
      <c r="D17842" s="12">
        <v>2.0</v>
      </c>
      <c r="E17842" s="10" t="s">
        <v>12</v>
      </c>
      <c r="F17842" s="12">
        <v>2025.0</v>
      </c>
      <c r="G17842" s="13" t="s">
        <v>13</v>
      </c>
      <c r="H17842" s="14" t="s">
        <v>1624</v>
      </c>
      <c r="I17842" s="12">
        <v>531.0</v>
      </c>
      <c r="J17842" s="15" t="str">
        <f t="shared" si="1"/>
        <v>Relevant</v>
      </c>
    </row>
    <row r="17843" ht="22.5" customHeight="1">
      <c r="A17843" s="9" t="s">
        <v>48502</v>
      </c>
      <c r="B17843" s="10">
        <v>45684.94876157407</v>
      </c>
      <c r="C17843" s="11" t="s">
        <v>30196</v>
      </c>
      <c r="D17843" s="12">
        <v>1.0</v>
      </c>
      <c r="E17843" s="10" t="s">
        <v>70</v>
      </c>
      <c r="F17843" s="12">
        <v>2025.0</v>
      </c>
      <c r="G17843" s="13" t="s">
        <v>13</v>
      </c>
      <c r="H17843" s="14" t="s">
        <v>48503</v>
      </c>
      <c r="I17843" s="12">
        <v>66.0</v>
      </c>
      <c r="J17843" s="15" t="str">
        <f t="shared" si="1"/>
        <v>Relevant</v>
      </c>
    </row>
    <row r="17844" ht="22.5" customHeight="1">
      <c r="A17844" s="9" t="s">
        <v>48504</v>
      </c>
      <c r="B17844" s="10">
        <v>45650.831772997684</v>
      </c>
      <c r="C17844" s="11" t="s">
        <v>13165</v>
      </c>
      <c r="D17844" s="12">
        <v>12.0</v>
      </c>
      <c r="E17844" s="10" t="s">
        <v>26</v>
      </c>
      <c r="F17844" s="12">
        <v>2024.0</v>
      </c>
      <c r="G17844" s="13" t="s">
        <v>48505</v>
      </c>
      <c r="H17844" s="14" t="s">
        <v>48506</v>
      </c>
      <c r="I17844" s="12">
        <v>35815.0</v>
      </c>
      <c r="J17844" s="15" t="str">
        <f t="shared" si="1"/>
        <v>Irrelevant</v>
      </c>
    </row>
    <row r="17845" ht="22.5" customHeight="1">
      <c r="A17845" s="9" t="s">
        <v>48507</v>
      </c>
      <c r="B17845" s="10">
        <v>45621.849178240744</v>
      </c>
      <c r="C17845" s="11" t="s">
        <v>48508</v>
      </c>
      <c r="D17845" s="12">
        <v>11.0</v>
      </c>
      <c r="E17845" s="10" t="s">
        <v>17</v>
      </c>
      <c r="F17845" s="12">
        <v>2024.0</v>
      </c>
      <c r="G17845" s="13" t="s">
        <v>13</v>
      </c>
      <c r="H17845" s="14" t="s">
        <v>220</v>
      </c>
      <c r="I17845" s="12">
        <v>129.0</v>
      </c>
      <c r="J17845" s="15" t="str">
        <f t="shared" si="1"/>
        <v>Relevant</v>
      </c>
    </row>
    <row r="17846" ht="22.5" customHeight="1">
      <c r="A17846" s="9" t="s">
        <v>48509</v>
      </c>
      <c r="B17846" s="10">
        <v>45559.44908564815</v>
      </c>
      <c r="C17846" s="11" t="s">
        <v>24816</v>
      </c>
      <c r="D17846" s="12">
        <v>9.0</v>
      </c>
      <c r="E17846" s="10" t="s">
        <v>114</v>
      </c>
      <c r="F17846" s="12">
        <v>2024.0</v>
      </c>
      <c r="G17846" s="13" t="s">
        <v>13</v>
      </c>
      <c r="H17846" s="14" t="s">
        <v>48510</v>
      </c>
      <c r="I17846" s="12">
        <v>3164.0</v>
      </c>
      <c r="J17846" s="15" t="str">
        <f t="shared" si="1"/>
        <v>Relevant</v>
      </c>
    </row>
    <row r="17847" ht="22.5" customHeight="1">
      <c r="A17847" s="9" t="s">
        <v>48511</v>
      </c>
      <c r="B17847" s="10">
        <v>45696.970821759256</v>
      </c>
      <c r="C17847" s="11" t="s">
        <v>48512</v>
      </c>
      <c r="D17847" s="12">
        <v>2.0</v>
      </c>
      <c r="E17847" s="10" t="s">
        <v>12</v>
      </c>
      <c r="F17847" s="12">
        <v>2025.0</v>
      </c>
      <c r="G17847" s="13" t="s">
        <v>13</v>
      </c>
      <c r="H17847" s="14" t="s">
        <v>14</v>
      </c>
      <c r="I17847" s="12">
        <v>183.0</v>
      </c>
      <c r="J17847" s="15" t="str">
        <f t="shared" si="1"/>
        <v>Relevant</v>
      </c>
    </row>
    <row r="17848" ht="22.5" customHeight="1">
      <c r="A17848" s="9" t="s">
        <v>48513</v>
      </c>
      <c r="B17848" s="10">
        <v>45608.38</v>
      </c>
      <c r="C17848" s="11" t="s">
        <v>48514</v>
      </c>
      <c r="D17848" s="12">
        <v>11.0</v>
      </c>
      <c r="E17848" s="10" t="s">
        <v>17</v>
      </c>
      <c r="F17848" s="12">
        <v>2024.0</v>
      </c>
      <c r="G17848" s="13" t="s">
        <v>13</v>
      </c>
      <c r="H17848" s="14" t="s">
        <v>2369</v>
      </c>
      <c r="I17848" s="12">
        <v>153.0</v>
      </c>
      <c r="J17848" s="15" t="str">
        <f t="shared" si="1"/>
        <v>Relevant</v>
      </c>
    </row>
    <row r="17849" ht="22.5" customHeight="1">
      <c r="A17849" s="9" t="s">
        <v>48515</v>
      </c>
      <c r="B17849" s="10">
        <v>45579.75331018519</v>
      </c>
      <c r="C17849" s="11" t="s">
        <v>48516</v>
      </c>
      <c r="D17849" s="12">
        <v>10.0</v>
      </c>
      <c r="E17849" s="10" t="s">
        <v>42</v>
      </c>
      <c r="F17849" s="12">
        <v>2024.0</v>
      </c>
      <c r="G17849" s="13" t="s">
        <v>13</v>
      </c>
      <c r="H17849" s="14" t="s">
        <v>642</v>
      </c>
      <c r="I17849" s="12">
        <v>8.0</v>
      </c>
      <c r="J17849" s="15" t="str">
        <f t="shared" si="1"/>
        <v>Relevant</v>
      </c>
    </row>
    <row r="17850" ht="22.5" customHeight="1">
      <c r="A17850" s="9" t="s">
        <v>48517</v>
      </c>
      <c r="B17850" s="10">
        <v>45602.51483796296</v>
      </c>
      <c r="C17850" s="11" t="s">
        <v>48518</v>
      </c>
      <c r="D17850" s="12">
        <v>11.0</v>
      </c>
      <c r="E17850" s="10" t="s">
        <v>17</v>
      </c>
      <c r="F17850" s="12">
        <v>2024.0</v>
      </c>
      <c r="G17850" s="13" t="s">
        <v>13</v>
      </c>
      <c r="H17850" s="14" t="s">
        <v>5509</v>
      </c>
      <c r="I17850" s="12">
        <v>2704.0</v>
      </c>
      <c r="J17850" s="15" t="str">
        <f t="shared" si="1"/>
        <v>Irrelevant</v>
      </c>
    </row>
    <row r="17851" ht="22.5" customHeight="1">
      <c r="A17851" s="9" t="s">
        <v>48519</v>
      </c>
      <c r="B17851" s="10">
        <v>45696.75071759259</v>
      </c>
      <c r="C17851" s="11" t="s">
        <v>48520</v>
      </c>
      <c r="D17851" s="12">
        <v>2.0</v>
      </c>
      <c r="E17851" s="10" t="s">
        <v>12</v>
      </c>
      <c r="F17851" s="12">
        <v>2025.0</v>
      </c>
      <c r="G17851" s="13" t="s">
        <v>13</v>
      </c>
      <c r="H17851" s="14" t="s">
        <v>14</v>
      </c>
      <c r="I17851" s="12">
        <v>11.0</v>
      </c>
      <c r="J17851" s="15" t="str">
        <f t="shared" si="1"/>
        <v>Relevant</v>
      </c>
    </row>
    <row r="17852" ht="22.5" customHeight="1">
      <c r="A17852" s="9" t="s">
        <v>48521</v>
      </c>
      <c r="B17852" s="10">
        <v>45594.94788194444</v>
      </c>
      <c r="C17852" s="11" t="s">
        <v>48522</v>
      </c>
      <c r="D17852" s="12">
        <v>10.0</v>
      </c>
      <c r="E17852" s="10" t="s">
        <v>42</v>
      </c>
      <c r="F17852" s="12">
        <v>2024.0</v>
      </c>
      <c r="G17852" s="13" t="s">
        <v>48523</v>
      </c>
      <c r="H17852" s="14" t="s">
        <v>48524</v>
      </c>
      <c r="I17852" s="12">
        <v>0.0</v>
      </c>
      <c r="J17852" s="15" t="str">
        <f t="shared" si="1"/>
        <v>Relevant</v>
      </c>
    </row>
    <row r="17853" ht="22.5" customHeight="1">
      <c r="A17853" s="9" t="s">
        <v>48525</v>
      </c>
      <c r="B17853" s="10">
        <v>45405.34327546296</v>
      </c>
      <c r="C17853" s="11" t="s">
        <v>37995</v>
      </c>
      <c r="D17853" s="12">
        <v>4.0</v>
      </c>
      <c r="E17853" s="10" t="s">
        <v>274</v>
      </c>
      <c r="F17853" s="12">
        <v>2024.0</v>
      </c>
      <c r="G17853" s="13" t="s">
        <v>13</v>
      </c>
      <c r="H17853" s="14" t="s">
        <v>9168</v>
      </c>
      <c r="I17853" s="12">
        <v>2714.0</v>
      </c>
      <c r="J17853" s="15" t="str">
        <f t="shared" si="1"/>
        <v>Relevant</v>
      </c>
    </row>
    <row r="17854" ht="22.5" customHeight="1">
      <c r="A17854" s="9" t="s">
        <v>48526</v>
      </c>
      <c r="B17854" s="10">
        <v>45434.5490625</v>
      </c>
      <c r="C17854" s="11" t="s">
        <v>24280</v>
      </c>
      <c r="D17854" s="12">
        <v>5.0</v>
      </c>
      <c r="E17854" s="10" t="s">
        <v>21</v>
      </c>
      <c r="F17854" s="12">
        <v>2024.0</v>
      </c>
      <c r="G17854" s="13" t="s">
        <v>13</v>
      </c>
      <c r="H17854" s="14" t="s">
        <v>189</v>
      </c>
      <c r="I17854" s="12">
        <v>495.0</v>
      </c>
      <c r="J17854" s="15" t="str">
        <f t="shared" si="1"/>
        <v>Relevant</v>
      </c>
    </row>
    <row r="17855" ht="22.5" customHeight="1">
      <c r="A17855" s="9" t="s">
        <v>48527</v>
      </c>
      <c r="B17855" s="10">
        <v>45710.70185185185</v>
      </c>
      <c r="C17855" s="11" t="s">
        <v>48528</v>
      </c>
      <c r="D17855" s="12">
        <v>2.0</v>
      </c>
      <c r="E17855" s="10" t="s">
        <v>12</v>
      </c>
      <c r="F17855" s="12">
        <v>2025.0</v>
      </c>
      <c r="G17855" s="13" t="s">
        <v>13</v>
      </c>
      <c r="H17855" s="14" t="s">
        <v>52</v>
      </c>
      <c r="I17855" s="12">
        <v>444.0</v>
      </c>
      <c r="J17855" s="15" t="str">
        <f t="shared" si="1"/>
        <v>Relevant</v>
      </c>
    </row>
    <row r="17856" ht="22.5" customHeight="1">
      <c r="A17856" s="9" t="s">
        <v>48529</v>
      </c>
      <c r="B17856" s="10">
        <v>45731.68145833333</v>
      </c>
      <c r="C17856" s="11" t="s">
        <v>48530</v>
      </c>
      <c r="D17856" s="12">
        <v>3.0</v>
      </c>
      <c r="E17856" s="10" t="s">
        <v>59</v>
      </c>
      <c r="F17856" s="12">
        <v>2025.0</v>
      </c>
      <c r="G17856" s="13" t="s">
        <v>13</v>
      </c>
      <c r="H17856" s="14" t="s">
        <v>562</v>
      </c>
      <c r="I17856" s="12">
        <v>74129.0</v>
      </c>
      <c r="J17856" s="15" t="str">
        <f t="shared" si="1"/>
        <v>Irrelevant</v>
      </c>
    </row>
    <row r="17857" ht="22.5" customHeight="1">
      <c r="A17857" s="9" t="s">
        <v>48531</v>
      </c>
      <c r="B17857" s="10">
        <v>45615.71163194445</v>
      </c>
      <c r="C17857" s="11" t="s">
        <v>48532</v>
      </c>
      <c r="D17857" s="12">
        <v>11.0</v>
      </c>
      <c r="E17857" s="10" t="s">
        <v>17</v>
      </c>
      <c r="F17857" s="12">
        <v>2024.0</v>
      </c>
      <c r="G17857" s="13" t="s">
        <v>13</v>
      </c>
      <c r="H17857" s="14" t="s">
        <v>423</v>
      </c>
      <c r="I17857" s="12">
        <v>8.0</v>
      </c>
      <c r="J17857" s="15" t="str">
        <f t="shared" si="1"/>
        <v>Relevant</v>
      </c>
    </row>
    <row r="17858" ht="22.5" customHeight="1">
      <c r="A17858" s="9" t="s">
        <v>48533</v>
      </c>
      <c r="B17858" s="10">
        <v>45608.29277548611</v>
      </c>
      <c r="C17858" s="11" t="s">
        <v>48534</v>
      </c>
      <c r="D17858" s="12">
        <v>11.0</v>
      </c>
      <c r="E17858" s="10" t="s">
        <v>17</v>
      </c>
      <c r="F17858" s="12">
        <v>2024.0</v>
      </c>
      <c r="G17858" s="13" t="s">
        <v>48535</v>
      </c>
      <c r="H17858" s="14" t="s">
        <v>48536</v>
      </c>
      <c r="I17858" s="12">
        <v>7850902.0</v>
      </c>
      <c r="J17858" s="15" t="str">
        <f t="shared" si="1"/>
        <v>Relevant</v>
      </c>
    </row>
    <row r="17859" ht="22.5" customHeight="1">
      <c r="A17859" s="9" t="s">
        <v>48537</v>
      </c>
      <c r="B17859" s="10">
        <v>45715.79278935185</v>
      </c>
      <c r="C17859" s="11" t="s">
        <v>48538</v>
      </c>
      <c r="D17859" s="12">
        <v>2.0</v>
      </c>
      <c r="E17859" s="10" t="s">
        <v>12</v>
      </c>
      <c r="F17859" s="12">
        <v>2025.0</v>
      </c>
      <c r="G17859" s="13" t="s">
        <v>13</v>
      </c>
      <c r="H17859" s="14" t="s">
        <v>31773</v>
      </c>
      <c r="I17859" s="12">
        <v>6064.0</v>
      </c>
      <c r="J17859" s="15" t="str">
        <f t="shared" si="1"/>
        <v>Irrelevant</v>
      </c>
    </row>
    <row r="17860" ht="22.5" customHeight="1">
      <c r="A17860" s="9" t="s">
        <v>48539</v>
      </c>
      <c r="B17860" s="10">
        <v>45591.70155092593</v>
      </c>
      <c r="C17860" s="11" t="s">
        <v>48540</v>
      </c>
      <c r="D17860" s="12">
        <v>10.0</v>
      </c>
      <c r="E17860" s="10" t="s">
        <v>42</v>
      </c>
      <c r="F17860" s="12">
        <v>2024.0</v>
      </c>
      <c r="G17860" s="13" t="s">
        <v>13</v>
      </c>
      <c r="H17860" s="14" t="s">
        <v>131</v>
      </c>
      <c r="I17860" s="12">
        <v>201.0</v>
      </c>
      <c r="J17860" s="15" t="str">
        <f t="shared" si="1"/>
        <v>Relevant</v>
      </c>
    </row>
    <row r="17861" ht="22.5" customHeight="1">
      <c r="A17861" s="9" t="s">
        <v>48541</v>
      </c>
      <c r="B17861" s="10">
        <v>45743.72094907407</v>
      </c>
      <c r="C17861" s="11" t="s">
        <v>48542</v>
      </c>
      <c r="D17861" s="12">
        <v>3.0</v>
      </c>
      <c r="E17861" s="10" t="s">
        <v>59</v>
      </c>
      <c r="F17861" s="12">
        <v>2025.0</v>
      </c>
      <c r="G17861" s="13" t="s">
        <v>13</v>
      </c>
      <c r="H17861" s="14" t="s">
        <v>204</v>
      </c>
      <c r="I17861" s="12">
        <v>514.0</v>
      </c>
      <c r="J17861" s="15" t="str">
        <f t="shared" si="1"/>
        <v>Relevant</v>
      </c>
    </row>
    <row r="17862" ht="22.5" customHeight="1">
      <c r="A17862" s="9" t="s">
        <v>48543</v>
      </c>
      <c r="B17862" s="10">
        <v>45583.43761574074</v>
      </c>
      <c r="C17862" s="11" t="s">
        <v>9484</v>
      </c>
      <c r="D17862" s="12">
        <v>10.0</v>
      </c>
      <c r="E17862" s="10" t="s">
        <v>42</v>
      </c>
      <c r="F17862" s="12">
        <v>2024.0</v>
      </c>
      <c r="G17862" s="13" t="s">
        <v>48544</v>
      </c>
      <c r="H17862" s="14" t="s">
        <v>48545</v>
      </c>
      <c r="I17862" s="12">
        <v>27642.0</v>
      </c>
      <c r="J17862" s="15" t="str">
        <f t="shared" si="1"/>
        <v>Relevant</v>
      </c>
    </row>
    <row r="17863" ht="22.5" customHeight="1">
      <c r="A17863" s="9" t="s">
        <v>48546</v>
      </c>
      <c r="B17863" s="10">
        <v>45585.54622685185</v>
      </c>
      <c r="C17863" s="11" t="s">
        <v>48547</v>
      </c>
      <c r="D17863" s="12">
        <v>10.0</v>
      </c>
      <c r="E17863" s="10" t="s">
        <v>42</v>
      </c>
      <c r="F17863" s="12">
        <v>2024.0</v>
      </c>
      <c r="G17863" s="13" t="s">
        <v>13</v>
      </c>
      <c r="H17863" s="14" t="s">
        <v>172</v>
      </c>
      <c r="I17863" s="12">
        <v>930.0</v>
      </c>
      <c r="J17863" s="15" t="str">
        <f t="shared" si="1"/>
        <v>Irrelevant</v>
      </c>
    </row>
    <row r="17864" ht="22.5" customHeight="1">
      <c r="A17864" s="9" t="s">
        <v>48548</v>
      </c>
      <c r="B17864" s="10">
        <v>45599.33585902778</v>
      </c>
      <c r="C17864" s="11" t="s">
        <v>25362</v>
      </c>
      <c r="D17864" s="12">
        <v>11.0</v>
      </c>
      <c r="E17864" s="10" t="s">
        <v>17</v>
      </c>
      <c r="F17864" s="12">
        <v>2024.0</v>
      </c>
      <c r="G17864" s="13" t="s">
        <v>48549</v>
      </c>
      <c r="H17864" s="14" t="s">
        <v>48550</v>
      </c>
      <c r="I17864" s="12">
        <v>12034.0</v>
      </c>
      <c r="J17864" s="15" t="str">
        <f t="shared" si="1"/>
        <v>Relevant</v>
      </c>
    </row>
    <row r="17865" ht="22.5" customHeight="1">
      <c r="A17865" s="9" t="s">
        <v>48551</v>
      </c>
      <c r="B17865" s="10">
        <v>45616.00612268518</v>
      </c>
      <c r="C17865" s="11" t="s">
        <v>48552</v>
      </c>
      <c r="D17865" s="12">
        <v>11.0</v>
      </c>
      <c r="E17865" s="10" t="s">
        <v>17</v>
      </c>
      <c r="F17865" s="12">
        <v>2024.0</v>
      </c>
      <c r="G17865" s="13" t="s">
        <v>48553</v>
      </c>
      <c r="H17865" s="14" t="s">
        <v>48554</v>
      </c>
      <c r="I17865" s="12">
        <v>8443435.0</v>
      </c>
      <c r="J17865" s="15" t="str">
        <f t="shared" si="1"/>
        <v>Relevant</v>
      </c>
    </row>
    <row r="17866" ht="22.5" customHeight="1">
      <c r="A17866" s="9" t="s">
        <v>48555</v>
      </c>
      <c r="B17866" s="10">
        <v>45630.05894675926</v>
      </c>
      <c r="C17866" s="11" t="s">
        <v>48556</v>
      </c>
      <c r="D17866" s="12">
        <v>12.0</v>
      </c>
      <c r="E17866" s="10" t="s">
        <v>26</v>
      </c>
      <c r="F17866" s="12">
        <v>2024.0</v>
      </c>
      <c r="G17866" s="13" t="s">
        <v>13</v>
      </c>
      <c r="H17866" s="14" t="s">
        <v>1939</v>
      </c>
      <c r="I17866" s="12">
        <v>1029.0</v>
      </c>
      <c r="J17866" s="15" t="str">
        <f t="shared" si="1"/>
        <v>Relevant</v>
      </c>
    </row>
    <row r="17867" ht="22.5" customHeight="1">
      <c r="A17867" s="9" t="s">
        <v>48557</v>
      </c>
      <c r="B17867" s="10">
        <v>45611.362369282404</v>
      </c>
      <c r="C17867" s="11" t="s">
        <v>48558</v>
      </c>
      <c r="D17867" s="12">
        <v>11.0</v>
      </c>
      <c r="E17867" s="10" t="s">
        <v>17</v>
      </c>
      <c r="F17867" s="12">
        <v>2024.0</v>
      </c>
      <c r="G17867" s="13" t="s">
        <v>16438</v>
      </c>
      <c r="H17867" s="14" t="str">
        <f>IFERROR(__xludf.DUMMYFUNCTION("TRIM(REGEXREPLACE(GOOGLETRANSLATE(G17867,""auto"",""en""),""(?i)\b(RT|QT)\s*@?\w*:?\s*|https?://\S+|@\w+|#\w+|[^\x00-\x7F]|[^\w\s]"",""""))"),"According to IMD there is a possibility of severe cold in the country this year how much impact will El Nino have")</f>
        <v>According to IMD there is a possibility of severe cold in the country this year how much impact will El Nino have</v>
      </c>
      <c r="I17867" s="12">
        <v>0.0</v>
      </c>
      <c r="J17867" s="15" t="str">
        <f t="shared" si="1"/>
        <v>Irrelevant</v>
      </c>
    </row>
    <row r="17868" ht="22.5" customHeight="1">
      <c r="A17868" s="9" t="s">
        <v>48559</v>
      </c>
      <c r="B17868" s="10">
        <v>45585.867997685185</v>
      </c>
      <c r="C17868" s="11" t="s">
        <v>38245</v>
      </c>
      <c r="D17868" s="12">
        <v>10.0</v>
      </c>
      <c r="E17868" s="10" t="s">
        <v>42</v>
      </c>
      <c r="F17868" s="12">
        <v>2024.0</v>
      </c>
      <c r="G17868" s="13" t="s">
        <v>13</v>
      </c>
      <c r="H17868" s="14" t="s">
        <v>48560</v>
      </c>
      <c r="I17868" s="12">
        <v>776.0</v>
      </c>
      <c r="J17868" s="15" t="str">
        <f t="shared" si="1"/>
        <v>Relevant</v>
      </c>
    </row>
    <row r="17869" ht="22.5" customHeight="1">
      <c r="A17869" s="9" t="s">
        <v>48561</v>
      </c>
      <c r="B17869" s="10">
        <v>45592.47414351852</v>
      </c>
      <c r="C17869" s="11" t="s">
        <v>46440</v>
      </c>
      <c r="D17869" s="12">
        <v>10.0</v>
      </c>
      <c r="E17869" s="10" t="s">
        <v>42</v>
      </c>
      <c r="F17869" s="12">
        <v>2024.0</v>
      </c>
      <c r="G17869" s="13" t="s">
        <v>13</v>
      </c>
      <c r="H17869" s="14" t="s">
        <v>48562</v>
      </c>
      <c r="I17869" s="12">
        <v>3274159.0</v>
      </c>
      <c r="J17869" s="15" t="str">
        <f t="shared" si="1"/>
        <v>Relevant</v>
      </c>
    </row>
    <row r="17870" ht="22.5" customHeight="1">
      <c r="A17870" s="9" t="s">
        <v>48563</v>
      </c>
      <c r="B17870" s="10">
        <v>45630.63125</v>
      </c>
      <c r="C17870" s="11" t="s">
        <v>42378</v>
      </c>
      <c r="D17870" s="12">
        <v>12.0</v>
      </c>
      <c r="E17870" s="10" t="s">
        <v>26</v>
      </c>
      <c r="F17870" s="12">
        <v>2024.0</v>
      </c>
      <c r="G17870" s="13" t="s">
        <v>13</v>
      </c>
      <c r="H17870" s="14" t="s">
        <v>181</v>
      </c>
      <c r="I17870" s="12">
        <v>26.0</v>
      </c>
      <c r="J17870" s="15" t="str">
        <f t="shared" si="1"/>
        <v>Irrelevant</v>
      </c>
    </row>
    <row r="17871" ht="22.5" customHeight="1">
      <c r="A17871" s="9" t="s">
        <v>48564</v>
      </c>
      <c r="B17871" s="10">
        <v>45608.5984375</v>
      </c>
      <c r="C17871" s="11" t="s">
        <v>42160</v>
      </c>
      <c r="D17871" s="12">
        <v>11.0</v>
      </c>
      <c r="E17871" s="10" t="s">
        <v>17</v>
      </c>
      <c r="F17871" s="12">
        <v>2024.0</v>
      </c>
      <c r="G17871" s="13" t="s">
        <v>48565</v>
      </c>
      <c r="H17871" s="14" t="s">
        <v>48566</v>
      </c>
      <c r="I17871" s="12">
        <v>0.0</v>
      </c>
      <c r="J17871" s="15" t="str">
        <f t="shared" si="1"/>
        <v>Irrelevant</v>
      </c>
    </row>
    <row r="17872" ht="22.5" customHeight="1">
      <c r="A17872" s="9" t="s">
        <v>48567</v>
      </c>
      <c r="B17872" s="10">
        <v>45745.77966435185</v>
      </c>
      <c r="C17872" s="11" t="s">
        <v>24745</v>
      </c>
      <c r="D17872" s="12">
        <v>3.0</v>
      </c>
      <c r="E17872" s="10" t="s">
        <v>59</v>
      </c>
      <c r="F17872" s="12">
        <v>2025.0</v>
      </c>
      <c r="G17872" s="13" t="s">
        <v>48568</v>
      </c>
      <c r="H17872" s="14" t="s">
        <v>48569</v>
      </c>
      <c r="I17872" s="12">
        <v>299582.0</v>
      </c>
      <c r="J17872" s="15" t="str">
        <f t="shared" si="1"/>
        <v>Relevant</v>
      </c>
    </row>
    <row r="17873" ht="22.5" customHeight="1">
      <c r="A17873" s="9" t="s">
        <v>48570</v>
      </c>
      <c r="B17873" s="10">
        <v>45592.79782407408</v>
      </c>
      <c r="C17873" s="11" t="s">
        <v>48571</v>
      </c>
      <c r="D17873" s="12">
        <v>10.0</v>
      </c>
      <c r="E17873" s="10" t="s">
        <v>42</v>
      </c>
      <c r="F17873" s="12">
        <v>2024.0</v>
      </c>
      <c r="G17873" s="13" t="s">
        <v>13</v>
      </c>
      <c r="H17873" s="14" t="s">
        <v>131</v>
      </c>
      <c r="I17873" s="12">
        <v>112.0</v>
      </c>
      <c r="J17873" s="15" t="str">
        <f t="shared" si="1"/>
        <v>Relevant</v>
      </c>
    </row>
    <row r="17874" ht="22.5" customHeight="1">
      <c r="A17874" s="9" t="s">
        <v>48572</v>
      </c>
      <c r="B17874" s="10">
        <v>45602.50555555556</v>
      </c>
      <c r="C17874" s="11" t="s">
        <v>1432</v>
      </c>
      <c r="D17874" s="12">
        <v>11.0</v>
      </c>
      <c r="E17874" s="10" t="s">
        <v>17</v>
      </c>
      <c r="F17874" s="12">
        <v>2024.0</v>
      </c>
      <c r="G17874" s="13" t="s">
        <v>48573</v>
      </c>
      <c r="H17874" s="14" t="s">
        <v>48574</v>
      </c>
      <c r="I17874" s="12">
        <v>140717.0</v>
      </c>
      <c r="J17874" s="15" t="str">
        <f t="shared" si="1"/>
        <v>Relevant</v>
      </c>
    </row>
    <row r="17875" ht="22.5" customHeight="1">
      <c r="A17875" s="9" t="s">
        <v>48575</v>
      </c>
      <c r="B17875" s="10">
        <v>45629.932905092595</v>
      </c>
      <c r="C17875" s="11" t="s">
        <v>48576</v>
      </c>
      <c r="D17875" s="12">
        <v>12.0</v>
      </c>
      <c r="E17875" s="10" t="s">
        <v>26</v>
      </c>
      <c r="F17875" s="12">
        <v>2024.0</v>
      </c>
      <c r="G17875" s="13" t="s">
        <v>13</v>
      </c>
      <c r="H17875" s="14" t="s">
        <v>48577</v>
      </c>
      <c r="I17875" s="12">
        <v>1580.0</v>
      </c>
      <c r="J17875" s="15" t="str">
        <f t="shared" si="1"/>
        <v>Irrelevant</v>
      </c>
    </row>
    <row r="17876" ht="22.5" customHeight="1">
      <c r="A17876" s="9" t="s">
        <v>48578</v>
      </c>
      <c r="B17876" s="10">
        <v>45743.38880787037</v>
      </c>
      <c r="C17876" s="11" t="s">
        <v>48579</v>
      </c>
      <c r="D17876" s="12">
        <v>3.0</v>
      </c>
      <c r="E17876" s="10" t="s">
        <v>59</v>
      </c>
      <c r="F17876" s="12">
        <v>2025.0</v>
      </c>
      <c r="G17876" s="13" t="s">
        <v>48580</v>
      </c>
      <c r="H17876" s="14" t="s">
        <v>48581</v>
      </c>
      <c r="I17876" s="12">
        <v>1506998.0</v>
      </c>
      <c r="J17876" s="15" t="str">
        <f t="shared" si="1"/>
        <v>Irrelevant</v>
      </c>
    </row>
    <row r="17877" ht="22.5" customHeight="1">
      <c r="A17877" s="9" t="s">
        <v>48582</v>
      </c>
      <c r="B17877" s="10">
        <v>45591.63012731481</v>
      </c>
      <c r="C17877" s="11" t="s">
        <v>48583</v>
      </c>
      <c r="D17877" s="12">
        <v>10.0</v>
      </c>
      <c r="E17877" s="10" t="s">
        <v>42</v>
      </c>
      <c r="F17877" s="12">
        <v>2024.0</v>
      </c>
      <c r="G17877" s="13" t="s">
        <v>13</v>
      </c>
      <c r="H17877" s="14" t="s">
        <v>131</v>
      </c>
      <c r="I17877" s="12">
        <v>63.0</v>
      </c>
      <c r="J17877" s="15" t="str">
        <f t="shared" si="1"/>
        <v>Relevant</v>
      </c>
    </row>
    <row r="17878" ht="22.5" customHeight="1">
      <c r="A17878" s="9" t="s">
        <v>48584</v>
      </c>
      <c r="B17878" s="10">
        <v>45639.47635416667</v>
      </c>
      <c r="C17878" s="11" t="s">
        <v>3299</v>
      </c>
      <c r="D17878" s="12">
        <v>12.0</v>
      </c>
      <c r="E17878" s="10" t="s">
        <v>26</v>
      </c>
      <c r="F17878" s="12">
        <v>2024.0</v>
      </c>
      <c r="G17878" s="13" t="s">
        <v>13</v>
      </c>
      <c r="H17878" s="14" t="s">
        <v>525</v>
      </c>
      <c r="I17878" s="12">
        <v>2823.0</v>
      </c>
      <c r="J17878" s="15" t="str">
        <f t="shared" si="1"/>
        <v>Relevant</v>
      </c>
    </row>
    <row r="17879" ht="22.5" customHeight="1">
      <c r="A17879" s="9" t="s">
        <v>48585</v>
      </c>
      <c r="B17879" s="10">
        <v>45597.821064814816</v>
      </c>
      <c r="C17879" s="11" t="s">
        <v>48586</v>
      </c>
      <c r="D17879" s="12">
        <v>11.0</v>
      </c>
      <c r="E17879" s="10" t="s">
        <v>17</v>
      </c>
      <c r="F17879" s="12">
        <v>2024.0</v>
      </c>
      <c r="G17879" s="13" t="s">
        <v>48587</v>
      </c>
      <c r="H17879" s="14" t="s">
        <v>48588</v>
      </c>
      <c r="I17879" s="12">
        <v>715714.0</v>
      </c>
      <c r="J17879" s="15" t="str">
        <f t="shared" si="1"/>
        <v>Relevant</v>
      </c>
    </row>
    <row r="17880" ht="22.5" customHeight="1">
      <c r="A17880" s="9" t="s">
        <v>48589</v>
      </c>
      <c r="B17880" s="10">
        <v>45716.84732663194</v>
      </c>
      <c r="C17880" s="11" t="s">
        <v>39638</v>
      </c>
      <c r="D17880" s="12">
        <v>2.0</v>
      </c>
      <c r="E17880" s="10" t="s">
        <v>12</v>
      </c>
      <c r="F17880" s="12">
        <v>2025.0</v>
      </c>
      <c r="G17880" s="13" t="s">
        <v>48590</v>
      </c>
      <c r="H17880" s="14" t="s">
        <v>48591</v>
      </c>
      <c r="I17880" s="12">
        <v>0.0</v>
      </c>
      <c r="J17880" s="15" t="str">
        <f t="shared" si="1"/>
        <v>Irrelevant</v>
      </c>
    </row>
    <row r="17881" ht="22.5" customHeight="1">
      <c r="A17881" s="9" t="s">
        <v>48592</v>
      </c>
      <c r="B17881" s="10">
        <v>45586.760405092595</v>
      </c>
      <c r="C17881" s="11" t="s">
        <v>48593</v>
      </c>
      <c r="D17881" s="12">
        <v>10.0</v>
      </c>
      <c r="E17881" s="10" t="s">
        <v>42</v>
      </c>
      <c r="F17881" s="12">
        <v>2024.0</v>
      </c>
      <c r="G17881" s="13" t="s">
        <v>13</v>
      </c>
      <c r="H17881" s="14" t="s">
        <v>30293</v>
      </c>
      <c r="I17881" s="12">
        <v>12.0</v>
      </c>
      <c r="J17881" s="15" t="str">
        <f t="shared" si="1"/>
        <v>Irrelevant</v>
      </c>
    </row>
    <row r="17882" ht="22.5" customHeight="1">
      <c r="A17882" s="9" t="s">
        <v>48594</v>
      </c>
      <c r="B17882" s="10">
        <v>45732.95046296297</v>
      </c>
      <c r="C17882" s="11" t="s">
        <v>16231</v>
      </c>
      <c r="D17882" s="12">
        <v>3.0</v>
      </c>
      <c r="E17882" s="10" t="s">
        <v>59</v>
      </c>
      <c r="F17882" s="12">
        <v>2025.0</v>
      </c>
      <c r="G17882" s="13" t="s">
        <v>13</v>
      </c>
      <c r="H17882" s="14" t="s">
        <v>5109</v>
      </c>
      <c r="I17882" s="12">
        <v>6458.0</v>
      </c>
      <c r="J17882" s="15" t="str">
        <f t="shared" si="1"/>
        <v>Relevant</v>
      </c>
    </row>
    <row r="17883" ht="22.5" customHeight="1">
      <c r="A17883" s="9" t="s">
        <v>48595</v>
      </c>
      <c r="B17883" s="10">
        <v>45621.874560185184</v>
      </c>
      <c r="C17883" s="11" t="s">
        <v>48596</v>
      </c>
      <c r="D17883" s="12">
        <v>11.0</v>
      </c>
      <c r="E17883" s="10" t="s">
        <v>17</v>
      </c>
      <c r="F17883" s="12">
        <v>2024.0</v>
      </c>
      <c r="G17883" s="13" t="s">
        <v>13</v>
      </c>
      <c r="H17883" s="14" t="s">
        <v>220</v>
      </c>
      <c r="I17883" s="12">
        <v>158.0</v>
      </c>
      <c r="J17883" s="15" t="str">
        <f t="shared" si="1"/>
        <v>Relevant</v>
      </c>
    </row>
    <row r="17884" ht="22.5" customHeight="1">
      <c r="A17884" s="9" t="s">
        <v>48597</v>
      </c>
      <c r="B17884" s="10">
        <v>45697.44042824074</v>
      </c>
      <c r="C17884" s="11" t="s">
        <v>26604</v>
      </c>
      <c r="D17884" s="12">
        <v>2.0</v>
      </c>
      <c r="E17884" s="10" t="s">
        <v>12</v>
      </c>
      <c r="F17884" s="12">
        <v>2025.0</v>
      </c>
      <c r="G17884" s="13" t="s">
        <v>13</v>
      </c>
      <c r="H17884" s="14" t="s">
        <v>14</v>
      </c>
      <c r="I17884" s="12">
        <v>16.0</v>
      </c>
      <c r="J17884" s="15" t="str">
        <f t="shared" si="1"/>
        <v>Relevant</v>
      </c>
    </row>
    <row r="17885" ht="22.5" customHeight="1">
      <c r="A17885" s="9" t="s">
        <v>48598</v>
      </c>
      <c r="B17885" s="10">
        <v>45641.97951660879</v>
      </c>
      <c r="C17885" s="11" t="s">
        <v>48599</v>
      </c>
      <c r="D17885" s="12">
        <v>12.0</v>
      </c>
      <c r="E17885" s="10" t="s">
        <v>26</v>
      </c>
      <c r="F17885" s="12">
        <v>2024.0</v>
      </c>
      <c r="G17885" s="13" t="s">
        <v>48600</v>
      </c>
      <c r="H17885" s="14" t="s">
        <v>48601</v>
      </c>
      <c r="I17885" s="12">
        <v>1.1946612E7</v>
      </c>
      <c r="J17885" s="15" t="str">
        <f t="shared" si="1"/>
        <v>Relevant</v>
      </c>
    </row>
    <row r="17886" ht="22.5" customHeight="1">
      <c r="A17886" s="9" t="s">
        <v>48602</v>
      </c>
      <c r="B17886" s="10">
        <v>45606.62888888889</v>
      </c>
      <c r="C17886" s="11" t="s">
        <v>48603</v>
      </c>
      <c r="D17886" s="12">
        <v>11.0</v>
      </c>
      <c r="E17886" s="10" t="s">
        <v>17</v>
      </c>
      <c r="F17886" s="12">
        <v>2024.0</v>
      </c>
      <c r="G17886" s="13" t="s">
        <v>13</v>
      </c>
      <c r="H17886" s="14" t="s">
        <v>100</v>
      </c>
      <c r="I17886" s="12">
        <v>468.0</v>
      </c>
      <c r="J17886" s="15" t="str">
        <f t="shared" si="1"/>
        <v>Relevant</v>
      </c>
    </row>
    <row r="17887" ht="22.5" customHeight="1">
      <c r="A17887" s="9" t="s">
        <v>48604</v>
      </c>
      <c r="B17887" s="10">
        <v>45644.439305555556</v>
      </c>
      <c r="C17887" s="11" t="s">
        <v>48605</v>
      </c>
      <c r="D17887" s="12">
        <v>12.0</v>
      </c>
      <c r="E17887" s="10" t="s">
        <v>26</v>
      </c>
      <c r="F17887" s="12">
        <v>2024.0</v>
      </c>
      <c r="G17887" s="13" t="s">
        <v>48606</v>
      </c>
      <c r="H17887" s="14" t="s">
        <v>48607</v>
      </c>
      <c r="I17887" s="12">
        <v>0.0</v>
      </c>
      <c r="J17887" s="15" t="str">
        <f t="shared" si="1"/>
        <v>Irrelevant</v>
      </c>
    </row>
    <row r="17888" ht="22.5" customHeight="1">
      <c r="A17888" s="9" t="s">
        <v>48608</v>
      </c>
      <c r="B17888" s="10">
        <v>45609.82777777778</v>
      </c>
      <c r="C17888" s="11" t="s">
        <v>48077</v>
      </c>
      <c r="D17888" s="12">
        <v>11.0</v>
      </c>
      <c r="E17888" s="10" t="s">
        <v>17</v>
      </c>
      <c r="F17888" s="12">
        <v>2024.0</v>
      </c>
      <c r="G17888" s="13" t="s">
        <v>48609</v>
      </c>
      <c r="H17888" s="14" t="s">
        <v>48610</v>
      </c>
      <c r="I17888" s="12">
        <v>90568.0</v>
      </c>
      <c r="J17888" s="15" t="str">
        <f t="shared" si="1"/>
        <v>Relevant</v>
      </c>
    </row>
    <row r="17889" ht="22.5" customHeight="1">
      <c r="A17889" s="9" t="s">
        <v>48611</v>
      </c>
      <c r="B17889" s="10">
        <v>45587.82798611111</v>
      </c>
      <c r="C17889" s="11" t="s">
        <v>48612</v>
      </c>
      <c r="D17889" s="12">
        <v>10.0</v>
      </c>
      <c r="E17889" s="10" t="s">
        <v>42</v>
      </c>
      <c r="F17889" s="12">
        <v>2024.0</v>
      </c>
      <c r="G17889" s="13" t="s">
        <v>13</v>
      </c>
      <c r="H17889" s="14" t="s">
        <v>175</v>
      </c>
      <c r="I17889" s="12">
        <v>512.0</v>
      </c>
      <c r="J17889" s="15" t="str">
        <f t="shared" si="1"/>
        <v>Irrelevant</v>
      </c>
    </row>
    <row r="17890" ht="22.5" customHeight="1">
      <c r="A17890" s="9" t="s">
        <v>48613</v>
      </c>
      <c r="B17890" s="10">
        <v>45614.7491087963</v>
      </c>
      <c r="C17890" s="11" t="s">
        <v>48614</v>
      </c>
      <c r="D17890" s="12">
        <v>11.0</v>
      </c>
      <c r="E17890" s="10" t="s">
        <v>17</v>
      </c>
      <c r="F17890" s="12">
        <v>2024.0</v>
      </c>
      <c r="G17890" s="13" t="s">
        <v>13</v>
      </c>
      <c r="H17890" s="14" t="s">
        <v>423</v>
      </c>
      <c r="I17890" s="12">
        <v>158.0</v>
      </c>
      <c r="J17890" s="15" t="str">
        <f t="shared" si="1"/>
        <v>Relevant</v>
      </c>
    </row>
    <row r="17891" ht="22.5" customHeight="1">
      <c r="A17891" s="9" t="s">
        <v>48615</v>
      </c>
      <c r="B17891" s="10">
        <v>45497.508368055554</v>
      </c>
      <c r="C17891" s="11" t="s">
        <v>48616</v>
      </c>
      <c r="D17891" s="12">
        <v>7.0</v>
      </c>
      <c r="E17891" s="10" t="s">
        <v>55</v>
      </c>
      <c r="F17891" s="12">
        <v>2024.0</v>
      </c>
      <c r="G17891" s="13" t="s">
        <v>13</v>
      </c>
      <c r="H17891" s="14" t="s">
        <v>19908</v>
      </c>
      <c r="I17891" s="12">
        <v>77.0</v>
      </c>
      <c r="J17891" s="15" t="str">
        <f t="shared" si="1"/>
        <v>Relevant</v>
      </c>
    </row>
    <row r="17892" ht="22.5" customHeight="1">
      <c r="A17892" s="9" t="s">
        <v>48617</v>
      </c>
      <c r="B17892" s="10">
        <v>45696.8200462963</v>
      </c>
      <c r="C17892" s="11" t="s">
        <v>48618</v>
      </c>
      <c r="D17892" s="12">
        <v>2.0</v>
      </c>
      <c r="E17892" s="10" t="s">
        <v>12</v>
      </c>
      <c r="F17892" s="12">
        <v>2025.0</v>
      </c>
      <c r="G17892" s="13" t="s">
        <v>13</v>
      </c>
      <c r="H17892" s="14" t="s">
        <v>14</v>
      </c>
      <c r="I17892" s="12">
        <v>2411.0</v>
      </c>
      <c r="J17892" s="15" t="str">
        <f t="shared" si="1"/>
        <v>Relevant</v>
      </c>
    </row>
    <row r="17893" ht="22.5" customHeight="1">
      <c r="A17893" s="9" t="s">
        <v>48619</v>
      </c>
      <c r="B17893" s="10">
        <v>45613.83877314815</v>
      </c>
      <c r="C17893" s="11" t="s">
        <v>48620</v>
      </c>
      <c r="D17893" s="12">
        <v>11.0</v>
      </c>
      <c r="E17893" s="10" t="s">
        <v>17</v>
      </c>
      <c r="F17893" s="12">
        <v>2024.0</v>
      </c>
      <c r="G17893" s="13" t="s">
        <v>48621</v>
      </c>
      <c r="H17893" s="14" t="s">
        <v>48622</v>
      </c>
      <c r="I17893" s="12">
        <v>109544.0</v>
      </c>
      <c r="J17893" s="15" t="str">
        <f t="shared" si="1"/>
        <v>Irrelevant</v>
      </c>
    </row>
    <row r="17894" ht="22.5" customHeight="1">
      <c r="A17894" s="9" t="s">
        <v>48623</v>
      </c>
      <c r="B17894" s="10">
        <v>45611.37375</v>
      </c>
      <c r="C17894" s="11" t="s">
        <v>48624</v>
      </c>
      <c r="D17894" s="12">
        <v>11.0</v>
      </c>
      <c r="E17894" s="10" t="s">
        <v>17</v>
      </c>
      <c r="F17894" s="12">
        <v>2024.0</v>
      </c>
      <c r="G17894" s="13" t="s">
        <v>13</v>
      </c>
      <c r="H17894" s="14" t="s">
        <v>47</v>
      </c>
      <c r="I17894" s="12">
        <v>348.0</v>
      </c>
      <c r="J17894" s="15" t="str">
        <f t="shared" si="1"/>
        <v>Relevant</v>
      </c>
    </row>
    <row r="17895" ht="22.5" customHeight="1">
      <c r="A17895" s="9" t="s">
        <v>48625</v>
      </c>
      <c r="B17895" s="10">
        <v>45602.761608796296</v>
      </c>
      <c r="C17895" s="11" t="s">
        <v>48626</v>
      </c>
      <c r="D17895" s="12">
        <v>11.0</v>
      </c>
      <c r="E17895" s="10" t="s">
        <v>17</v>
      </c>
      <c r="F17895" s="12">
        <v>2024.0</v>
      </c>
      <c r="G17895" s="13" t="s">
        <v>13</v>
      </c>
      <c r="H17895" s="14" t="s">
        <v>4198</v>
      </c>
      <c r="I17895" s="12">
        <v>6679.0</v>
      </c>
      <c r="J17895" s="15" t="str">
        <f t="shared" si="1"/>
        <v>Relevant</v>
      </c>
    </row>
    <row r="17896" ht="22.5" customHeight="1">
      <c r="A17896" s="9" t="s">
        <v>48627</v>
      </c>
      <c r="B17896" s="10">
        <v>45599.87935185185</v>
      </c>
      <c r="C17896" s="11" t="s">
        <v>48628</v>
      </c>
      <c r="D17896" s="12">
        <v>11.0</v>
      </c>
      <c r="E17896" s="10" t="s">
        <v>17</v>
      </c>
      <c r="F17896" s="12">
        <v>2024.0</v>
      </c>
      <c r="G17896" s="13" t="s">
        <v>13</v>
      </c>
      <c r="H17896" s="14" t="s">
        <v>48629</v>
      </c>
      <c r="I17896" s="12">
        <v>10015.0</v>
      </c>
      <c r="J17896" s="15" t="str">
        <f t="shared" si="1"/>
        <v>Irrelevant</v>
      </c>
    </row>
    <row r="17897" ht="22.5" customHeight="1">
      <c r="A17897" s="9" t="s">
        <v>48630</v>
      </c>
      <c r="B17897" s="10">
        <v>45618.97994212963</v>
      </c>
      <c r="C17897" s="11" t="s">
        <v>48631</v>
      </c>
      <c r="D17897" s="12">
        <v>11.0</v>
      </c>
      <c r="E17897" s="10" t="s">
        <v>17</v>
      </c>
      <c r="F17897" s="12">
        <v>2024.0</v>
      </c>
      <c r="G17897" s="13" t="s">
        <v>13</v>
      </c>
      <c r="H17897" s="14" t="s">
        <v>32464</v>
      </c>
      <c r="I17897" s="12">
        <v>814.0</v>
      </c>
      <c r="J17897" s="15" t="str">
        <f t="shared" si="1"/>
        <v>Relevant</v>
      </c>
    </row>
    <row r="17898" ht="22.5" customHeight="1">
      <c r="A17898" s="9" t="s">
        <v>48632</v>
      </c>
      <c r="B17898" s="10">
        <v>45696.89795138889</v>
      </c>
      <c r="C17898" s="11" t="s">
        <v>46258</v>
      </c>
      <c r="D17898" s="12">
        <v>2.0</v>
      </c>
      <c r="E17898" s="10" t="s">
        <v>12</v>
      </c>
      <c r="F17898" s="12">
        <v>2025.0</v>
      </c>
      <c r="G17898" s="13" t="s">
        <v>13</v>
      </c>
      <c r="H17898" s="14" t="s">
        <v>14</v>
      </c>
      <c r="I17898" s="12">
        <v>303.0</v>
      </c>
      <c r="J17898" s="15" t="str">
        <f t="shared" si="1"/>
        <v>Relevant</v>
      </c>
    </row>
    <row r="17899" ht="22.5" customHeight="1">
      <c r="A17899" s="9" t="s">
        <v>48633</v>
      </c>
      <c r="B17899" s="10">
        <v>45610.47923611111</v>
      </c>
      <c r="C17899" s="11" t="s">
        <v>48634</v>
      </c>
      <c r="D17899" s="12">
        <v>11.0</v>
      </c>
      <c r="E17899" s="10" t="s">
        <v>17</v>
      </c>
      <c r="F17899" s="12">
        <v>2024.0</v>
      </c>
      <c r="G17899" s="13" t="s">
        <v>13</v>
      </c>
      <c r="H17899" s="14" t="s">
        <v>2198</v>
      </c>
      <c r="I17899" s="12">
        <v>534.0</v>
      </c>
      <c r="J17899" s="15" t="str">
        <f t="shared" si="1"/>
        <v>Relevant</v>
      </c>
    </row>
    <row r="17900" ht="22.5" customHeight="1">
      <c r="A17900" s="9" t="s">
        <v>48635</v>
      </c>
      <c r="B17900" s="10">
        <v>45611.63043981481</v>
      </c>
      <c r="C17900" s="11" t="s">
        <v>48636</v>
      </c>
      <c r="D17900" s="12">
        <v>11.0</v>
      </c>
      <c r="E17900" s="10" t="s">
        <v>17</v>
      </c>
      <c r="F17900" s="12">
        <v>2024.0</v>
      </c>
      <c r="G17900" s="13" t="s">
        <v>13</v>
      </c>
      <c r="H17900" s="14" t="s">
        <v>2744</v>
      </c>
      <c r="I17900" s="12">
        <v>941.0</v>
      </c>
      <c r="J17900" s="15" t="str">
        <f t="shared" si="1"/>
        <v>Relevant</v>
      </c>
    </row>
    <row r="17901" ht="22.5" customHeight="1">
      <c r="A17901" s="9" t="s">
        <v>48637</v>
      </c>
      <c r="B17901" s="10">
        <v>45592.39020833333</v>
      </c>
      <c r="C17901" s="11" t="s">
        <v>48638</v>
      </c>
      <c r="D17901" s="12">
        <v>10.0</v>
      </c>
      <c r="E17901" s="10" t="s">
        <v>42</v>
      </c>
      <c r="F17901" s="12">
        <v>2024.0</v>
      </c>
      <c r="G17901" s="13" t="s">
        <v>13</v>
      </c>
      <c r="H17901" s="14" t="s">
        <v>97</v>
      </c>
      <c r="I17901" s="12">
        <v>198.0</v>
      </c>
      <c r="J17901" s="15" t="str">
        <f t="shared" si="1"/>
        <v>Relevant</v>
      </c>
    </row>
    <row r="17902" ht="22.5" customHeight="1">
      <c r="A17902" s="9" t="s">
        <v>48639</v>
      </c>
      <c r="B17902" s="10">
        <v>45586.79651620371</v>
      </c>
      <c r="C17902" s="11" t="s">
        <v>48640</v>
      </c>
      <c r="D17902" s="12">
        <v>10.0</v>
      </c>
      <c r="E17902" s="10" t="s">
        <v>42</v>
      </c>
      <c r="F17902" s="12">
        <v>2024.0</v>
      </c>
      <c r="G17902" s="13" t="s">
        <v>13</v>
      </c>
      <c r="H17902" s="14" t="s">
        <v>48641</v>
      </c>
      <c r="I17902" s="12">
        <v>6803.0</v>
      </c>
      <c r="J17902" s="15" t="str">
        <f t="shared" si="1"/>
        <v>Irrelevant</v>
      </c>
    </row>
    <row r="17903" ht="22.5" customHeight="1">
      <c r="A17903" s="9" t="s">
        <v>48642</v>
      </c>
      <c r="B17903" s="10">
        <v>45696.77431712963</v>
      </c>
      <c r="C17903" s="11" t="s">
        <v>48643</v>
      </c>
      <c r="D17903" s="12">
        <v>2.0</v>
      </c>
      <c r="E17903" s="10" t="s">
        <v>12</v>
      </c>
      <c r="F17903" s="12">
        <v>2025.0</v>
      </c>
      <c r="G17903" s="13" t="s">
        <v>13</v>
      </c>
      <c r="H17903" s="14" t="s">
        <v>14</v>
      </c>
      <c r="I17903" s="12">
        <v>170.0</v>
      </c>
      <c r="J17903" s="15" t="str">
        <f t="shared" si="1"/>
        <v>Relevant</v>
      </c>
    </row>
    <row r="17904" ht="22.5" customHeight="1">
      <c r="A17904" s="9" t="s">
        <v>48644</v>
      </c>
      <c r="B17904" s="10">
        <v>45671.07141203704</v>
      </c>
      <c r="C17904" s="11" t="s">
        <v>48645</v>
      </c>
      <c r="D17904" s="12">
        <v>1.0</v>
      </c>
      <c r="E17904" s="10" t="s">
        <v>70</v>
      </c>
      <c r="F17904" s="12">
        <v>2025.0</v>
      </c>
      <c r="G17904" s="13" t="s">
        <v>13</v>
      </c>
      <c r="H17904" s="14" t="s">
        <v>1999</v>
      </c>
      <c r="I17904" s="12">
        <v>74869.0</v>
      </c>
      <c r="J17904" s="15" t="str">
        <f t="shared" si="1"/>
        <v>Relevant</v>
      </c>
    </row>
    <row r="17905" ht="22.5" customHeight="1">
      <c r="A17905" s="9" t="s">
        <v>48646</v>
      </c>
      <c r="B17905" s="10">
        <v>45602.5884375</v>
      </c>
      <c r="C17905" s="11" t="s">
        <v>12268</v>
      </c>
      <c r="D17905" s="12">
        <v>11.0</v>
      </c>
      <c r="E17905" s="10" t="s">
        <v>17</v>
      </c>
      <c r="F17905" s="12">
        <v>2024.0</v>
      </c>
      <c r="G17905" s="13" t="s">
        <v>13</v>
      </c>
      <c r="H17905" s="14" t="s">
        <v>48647</v>
      </c>
      <c r="I17905" s="12">
        <v>7463.0</v>
      </c>
      <c r="J17905" s="15" t="str">
        <f t="shared" si="1"/>
        <v>Relevant</v>
      </c>
    </row>
    <row r="17906" ht="22.5" customHeight="1">
      <c r="A17906" s="9" t="s">
        <v>48648</v>
      </c>
      <c r="B17906" s="10">
        <v>45743.40511574074</v>
      </c>
      <c r="C17906" s="11" t="s">
        <v>48649</v>
      </c>
      <c r="D17906" s="12">
        <v>3.0</v>
      </c>
      <c r="E17906" s="10" t="s">
        <v>59</v>
      </c>
      <c r="F17906" s="12">
        <v>2025.0</v>
      </c>
      <c r="G17906" s="13" t="s">
        <v>13</v>
      </c>
      <c r="H17906" s="14" t="s">
        <v>204</v>
      </c>
      <c r="I17906" s="12">
        <v>780.0</v>
      </c>
      <c r="J17906" s="15" t="str">
        <f t="shared" si="1"/>
        <v>Relevant</v>
      </c>
    </row>
    <row r="17907" ht="22.5" customHeight="1">
      <c r="A17907" s="9" t="s">
        <v>48650</v>
      </c>
      <c r="B17907" s="10">
        <v>45591.390173611115</v>
      </c>
      <c r="C17907" s="11" t="s">
        <v>48651</v>
      </c>
      <c r="D17907" s="12">
        <v>10.0</v>
      </c>
      <c r="E17907" s="10" t="s">
        <v>42</v>
      </c>
      <c r="F17907" s="12">
        <v>2024.0</v>
      </c>
      <c r="G17907" s="13" t="s">
        <v>13</v>
      </c>
      <c r="H17907" s="14" t="s">
        <v>4067</v>
      </c>
      <c r="I17907" s="12">
        <v>1.0</v>
      </c>
      <c r="J17907" s="15" t="str">
        <f t="shared" si="1"/>
        <v>Relevant</v>
      </c>
    </row>
    <row r="17908" ht="22.5" customHeight="1">
      <c r="A17908" s="9" t="s">
        <v>48652</v>
      </c>
      <c r="B17908" s="10">
        <v>45621.60302083333</v>
      </c>
      <c r="C17908" s="11" t="s">
        <v>48653</v>
      </c>
      <c r="D17908" s="12">
        <v>11.0</v>
      </c>
      <c r="E17908" s="10" t="s">
        <v>17</v>
      </c>
      <c r="F17908" s="12">
        <v>2024.0</v>
      </c>
      <c r="G17908" s="13" t="s">
        <v>13</v>
      </c>
      <c r="H17908" s="14" t="s">
        <v>220</v>
      </c>
      <c r="I17908" s="12">
        <v>766.0</v>
      </c>
      <c r="J17908" s="15" t="str">
        <f t="shared" si="1"/>
        <v>Relevant</v>
      </c>
    </row>
    <row r="17909" ht="22.5" customHeight="1">
      <c r="A17909" s="9" t="s">
        <v>48654</v>
      </c>
      <c r="B17909" s="10">
        <v>45697.381273148145</v>
      </c>
      <c r="C17909" s="11" t="s">
        <v>48655</v>
      </c>
      <c r="D17909" s="12">
        <v>2.0</v>
      </c>
      <c r="E17909" s="10" t="s">
        <v>12</v>
      </c>
      <c r="F17909" s="12">
        <v>2025.0</v>
      </c>
      <c r="G17909" s="13" t="s">
        <v>13</v>
      </c>
      <c r="H17909" s="14" t="s">
        <v>48656</v>
      </c>
      <c r="I17909" s="12">
        <v>703.0</v>
      </c>
      <c r="J17909" s="15" t="str">
        <f t="shared" si="1"/>
        <v>Relevant</v>
      </c>
    </row>
    <row r="17910" ht="22.5" customHeight="1">
      <c r="A17910" s="9" t="s">
        <v>48657</v>
      </c>
      <c r="B17910" s="10">
        <v>45611.506736111114</v>
      </c>
      <c r="C17910" s="11" t="s">
        <v>48658</v>
      </c>
      <c r="D17910" s="12">
        <v>11.0</v>
      </c>
      <c r="E17910" s="10" t="s">
        <v>17</v>
      </c>
      <c r="F17910" s="12">
        <v>2024.0</v>
      </c>
      <c r="G17910" s="13" t="s">
        <v>13</v>
      </c>
      <c r="H17910" s="14" t="s">
        <v>15956</v>
      </c>
      <c r="I17910" s="12">
        <v>69.0</v>
      </c>
      <c r="J17910" s="15" t="str">
        <f t="shared" si="1"/>
        <v>Relevant</v>
      </c>
    </row>
    <row r="17911" ht="22.5" customHeight="1">
      <c r="A17911" s="9" t="s">
        <v>48659</v>
      </c>
      <c r="B17911" s="10">
        <v>45582.93189814815</v>
      </c>
      <c r="C17911" s="11" t="s">
        <v>48660</v>
      </c>
      <c r="D17911" s="12">
        <v>10.0</v>
      </c>
      <c r="E17911" s="10" t="s">
        <v>42</v>
      </c>
      <c r="F17911" s="12">
        <v>2024.0</v>
      </c>
      <c r="G17911" s="13" t="s">
        <v>48661</v>
      </c>
      <c r="H17911" s="14" t="s">
        <v>48662</v>
      </c>
      <c r="I17911" s="12">
        <v>9593283.0</v>
      </c>
      <c r="J17911" s="15" t="str">
        <f t="shared" si="1"/>
        <v>Relevant</v>
      </c>
    </row>
    <row r="17912" ht="22.5" customHeight="1">
      <c r="A17912" s="9" t="s">
        <v>48663</v>
      </c>
      <c r="B17912" s="10">
        <v>45599.90226851852</v>
      </c>
      <c r="C17912" s="11" t="s">
        <v>48664</v>
      </c>
      <c r="D17912" s="12">
        <v>11.0</v>
      </c>
      <c r="E17912" s="10" t="s">
        <v>17</v>
      </c>
      <c r="F17912" s="12">
        <v>2024.0</v>
      </c>
      <c r="G17912" s="13" t="s">
        <v>13</v>
      </c>
      <c r="H17912" s="14" t="s">
        <v>48665</v>
      </c>
      <c r="I17912" s="12">
        <v>107.0</v>
      </c>
      <c r="J17912" s="15" t="str">
        <f t="shared" si="1"/>
        <v>Relevant</v>
      </c>
    </row>
    <row r="17913" ht="22.5" customHeight="1">
      <c r="A17913" s="9" t="s">
        <v>48666</v>
      </c>
      <c r="B17913" s="10">
        <v>45600.39115740741</v>
      </c>
      <c r="C17913" s="11" t="s">
        <v>5431</v>
      </c>
      <c r="D17913" s="12">
        <v>11.0</v>
      </c>
      <c r="E17913" s="10" t="s">
        <v>17</v>
      </c>
      <c r="F17913" s="12">
        <v>2024.0</v>
      </c>
      <c r="G17913" s="13" t="s">
        <v>48667</v>
      </c>
      <c r="H17913" s="14" t="s">
        <v>48668</v>
      </c>
      <c r="I17913" s="12">
        <v>69334.0</v>
      </c>
      <c r="J17913" s="15" t="str">
        <f t="shared" si="1"/>
        <v>Relevant</v>
      </c>
    </row>
    <row r="17914" ht="22.5" customHeight="1">
      <c r="A17914" s="9" t="s">
        <v>48669</v>
      </c>
      <c r="B17914" s="10">
        <v>45615.5165625</v>
      </c>
      <c r="C17914" s="11" t="s">
        <v>48670</v>
      </c>
      <c r="D17914" s="12">
        <v>11.0</v>
      </c>
      <c r="E17914" s="10" t="s">
        <v>17</v>
      </c>
      <c r="F17914" s="12">
        <v>2024.0</v>
      </c>
      <c r="G17914" s="13" t="s">
        <v>13</v>
      </c>
      <c r="H17914" s="14" t="s">
        <v>48671</v>
      </c>
      <c r="I17914" s="12">
        <v>29319.0</v>
      </c>
      <c r="J17914" s="15" t="str">
        <f t="shared" si="1"/>
        <v>Relevant</v>
      </c>
    </row>
    <row r="17915" ht="22.5" customHeight="1">
      <c r="A17915" s="9" t="s">
        <v>48672</v>
      </c>
      <c r="B17915" s="10">
        <v>45739.3431621875</v>
      </c>
      <c r="C17915" s="11" t="s">
        <v>40925</v>
      </c>
      <c r="D17915" s="12">
        <v>3.0</v>
      </c>
      <c r="E17915" s="10" t="s">
        <v>59</v>
      </c>
      <c r="F17915" s="12">
        <v>2025.0</v>
      </c>
      <c r="G17915" s="13" t="s">
        <v>48673</v>
      </c>
      <c r="H17915" s="14" t="s">
        <v>48674</v>
      </c>
      <c r="I17915" s="12">
        <v>28850.0</v>
      </c>
      <c r="J17915" s="15" t="str">
        <f t="shared" si="1"/>
        <v>Relevant</v>
      </c>
    </row>
    <row r="17916" ht="22.5" customHeight="1">
      <c r="A17916" s="9" t="s">
        <v>48675</v>
      </c>
      <c r="B17916" s="10">
        <v>45618.85320601852</v>
      </c>
      <c r="C17916" s="11" t="s">
        <v>48676</v>
      </c>
      <c r="D17916" s="12">
        <v>11.0</v>
      </c>
      <c r="E17916" s="10" t="s">
        <v>17</v>
      </c>
      <c r="F17916" s="12">
        <v>2024.0</v>
      </c>
      <c r="G17916" s="13" t="s">
        <v>13</v>
      </c>
      <c r="H17916" s="14" t="s">
        <v>91</v>
      </c>
      <c r="I17916" s="12">
        <v>12.0</v>
      </c>
      <c r="J17916" s="15" t="str">
        <f t="shared" si="1"/>
        <v>Relevant</v>
      </c>
    </row>
    <row r="17917" ht="22.5" customHeight="1">
      <c r="A17917" s="9" t="s">
        <v>48677</v>
      </c>
      <c r="B17917" s="10">
        <v>45609.31966435185</v>
      </c>
      <c r="C17917" s="11" t="s">
        <v>48678</v>
      </c>
      <c r="D17917" s="12">
        <v>11.0</v>
      </c>
      <c r="E17917" s="10" t="s">
        <v>17</v>
      </c>
      <c r="F17917" s="12">
        <v>2024.0</v>
      </c>
      <c r="G17917" s="13" t="s">
        <v>48679</v>
      </c>
      <c r="H17917" s="14" t="s">
        <v>48680</v>
      </c>
      <c r="I17917" s="12">
        <v>8443435.0</v>
      </c>
      <c r="J17917" s="15" t="str">
        <f t="shared" si="1"/>
        <v>Relevant</v>
      </c>
    </row>
    <row r="17918" ht="22.5" customHeight="1">
      <c r="A17918" s="9" t="s">
        <v>48681</v>
      </c>
      <c r="B17918" s="10">
        <v>45601.1033496875</v>
      </c>
      <c r="C17918" s="11" t="s">
        <v>48682</v>
      </c>
      <c r="D17918" s="12">
        <v>11.0</v>
      </c>
      <c r="E17918" s="10" t="s">
        <v>17</v>
      </c>
      <c r="F17918" s="12">
        <v>2024.0</v>
      </c>
      <c r="G17918" s="13" t="s">
        <v>48683</v>
      </c>
      <c r="H17918" s="14" t="s">
        <v>48684</v>
      </c>
      <c r="I17918" s="12">
        <v>1.2767834E7</v>
      </c>
      <c r="J17918" s="15" t="str">
        <f t="shared" si="1"/>
        <v>Irrelevant</v>
      </c>
    </row>
    <row r="17919" ht="22.5" customHeight="1">
      <c r="A17919" s="9" t="s">
        <v>48685</v>
      </c>
      <c r="B17919" s="10">
        <v>45612.91018518519</v>
      </c>
      <c r="C17919" s="11" t="s">
        <v>48686</v>
      </c>
      <c r="D17919" s="12">
        <v>11.0</v>
      </c>
      <c r="E17919" s="10" t="s">
        <v>17</v>
      </c>
      <c r="F17919" s="12">
        <v>2024.0</v>
      </c>
      <c r="G17919" s="13" t="s">
        <v>48687</v>
      </c>
      <c r="H17919" s="14" t="s">
        <v>48688</v>
      </c>
      <c r="I17919" s="12">
        <v>1.8830927E7</v>
      </c>
      <c r="J17919" s="15" t="str">
        <f t="shared" si="1"/>
        <v>Irrelevant</v>
      </c>
    </row>
    <row r="17920" ht="22.5" customHeight="1">
      <c r="A17920" s="9" t="s">
        <v>48689</v>
      </c>
      <c r="B17920" s="10">
        <v>45529.71130787037</v>
      </c>
      <c r="C17920" s="11" t="s">
        <v>48690</v>
      </c>
      <c r="D17920" s="12">
        <v>8.0</v>
      </c>
      <c r="E17920" s="10" t="s">
        <v>167</v>
      </c>
      <c r="F17920" s="12">
        <v>2024.0</v>
      </c>
      <c r="G17920" s="13" t="s">
        <v>13</v>
      </c>
      <c r="H17920" s="14" t="s">
        <v>12116</v>
      </c>
      <c r="I17920" s="12">
        <v>6.0</v>
      </c>
      <c r="J17920" s="15" t="str">
        <f t="shared" si="1"/>
        <v>Relevant</v>
      </c>
    </row>
    <row r="17921" ht="22.5" customHeight="1">
      <c r="A17921" s="9" t="s">
        <v>48691</v>
      </c>
      <c r="B17921" s="10">
        <v>45630.95806712963</v>
      </c>
      <c r="C17921" s="11" t="s">
        <v>48692</v>
      </c>
      <c r="D17921" s="12">
        <v>12.0</v>
      </c>
      <c r="E17921" s="10" t="s">
        <v>26</v>
      </c>
      <c r="F17921" s="12">
        <v>2024.0</v>
      </c>
      <c r="G17921" s="13" t="s">
        <v>13</v>
      </c>
      <c r="H17921" s="14" t="s">
        <v>181</v>
      </c>
      <c r="I17921" s="12">
        <v>120.0</v>
      </c>
      <c r="J17921" s="15" t="str">
        <f t="shared" si="1"/>
        <v>Irrelevant</v>
      </c>
    </row>
    <row r="17922" ht="22.5" customHeight="1">
      <c r="A17922" s="9" t="s">
        <v>48693</v>
      </c>
      <c r="B17922" s="10">
        <v>45416.56186342592</v>
      </c>
      <c r="C17922" s="11" t="s">
        <v>18073</v>
      </c>
      <c r="D17922" s="12">
        <v>5.0</v>
      </c>
      <c r="E17922" s="10" t="s">
        <v>21</v>
      </c>
      <c r="F17922" s="12">
        <v>2024.0</v>
      </c>
      <c r="G17922" s="13" t="s">
        <v>13</v>
      </c>
      <c r="H17922" s="14" t="s">
        <v>28993</v>
      </c>
      <c r="I17922" s="12">
        <v>172.0</v>
      </c>
      <c r="J17922" s="15" t="str">
        <f t="shared" si="1"/>
        <v>Relevant</v>
      </c>
    </row>
    <row r="17923" ht="22.5" customHeight="1">
      <c r="A17923" s="9" t="s">
        <v>48694</v>
      </c>
      <c r="B17923" s="10">
        <v>45590.91128694444</v>
      </c>
      <c r="C17923" s="11" t="s">
        <v>48695</v>
      </c>
      <c r="D17923" s="12">
        <v>10.0</v>
      </c>
      <c r="E17923" s="10" t="s">
        <v>42</v>
      </c>
      <c r="F17923" s="12">
        <v>2024.0</v>
      </c>
      <c r="G17923" s="13" t="s">
        <v>17152</v>
      </c>
      <c r="H17923" s="14" t="s">
        <v>48696</v>
      </c>
      <c r="I17923" s="12">
        <v>2.1345286E7</v>
      </c>
      <c r="J17923" s="15" t="str">
        <f t="shared" si="1"/>
        <v>Relevant</v>
      </c>
    </row>
    <row r="17924" ht="22.5" customHeight="1">
      <c r="A17924" s="9" t="s">
        <v>48697</v>
      </c>
      <c r="B17924" s="10">
        <v>45509.77241898148</v>
      </c>
      <c r="C17924" s="11" t="s">
        <v>48698</v>
      </c>
      <c r="D17924" s="12">
        <v>8.0</v>
      </c>
      <c r="E17924" s="10" t="s">
        <v>167</v>
      </c>
      <c r="F17924" s="12">
        <v>2024.0</v>
      </c>
      <c r="G17924" s="13" t="s">
        <v>48699</v>
      </c>
      <c r="H17924" s="14" t="s">
        <v>48700</v>
      </c>
      <c r="I17924" s="12">
        <v>3233214.0</v>
      </c>
      <c r="J17924" s="15" t="str">
        <f t="shared" si="1"/>
        <v>Irrelevant</v>
      </c>
    </row>
    <row r="17925" ht="22.5" customHeight="1">
      <c r="A17925" s="9" t="s">
        <v>48701</v>
      </c>
      <c r="B17925" s="10">
        <v>45693.65350694444</v>
      </c>
      <c r="C17925" s="11" t="s">
        <v>48702</v>
      </c>
      <c r="D17925" s="12">
        <v>2.0</v>
      </c>
      <c r="E17925" s="10" t="s">
        <v>12</v>
      </c>
      <c r="F17925" s="12">
        <v>2025.0</v>
      </c>
      <c r="G17925" s="13" t="s">
        <v>13</v>
      </c>
      <c r="H17925" s="14" t="s">
        <v>48703</v>
      </c>
      <c r="I17925" s="12">
        <v>77.0</v>
      </c>
      <c r="J17925" s="15" t="str">
        <f t="shared" si="1"/>
        <v>Relevant</v>
      </c>
    </row>
    <row r="17926" ht="22.5" customHeight="1">
      <c r="A17926" s="9" t="s">
        <v>48704</v>
      </c>
      <c r="B17926" s="10">
        <v>45621.914976851855</v>
      </c>
      <c r="C17926" s="11" t="s">
        <v>20847</v>
      </c>
      <c r="D17926" s="12">
        <v>11.0</v>
      </c>
      <c r="E17926" s="10" t="s">
        <v>17</v>
      </c>
      <c r="F17926" s="12">
        <v>2024.0</v>
      </c>
      <c r="G17926" s="13" t="s">
        <v>13</v>
      </c>
      <c r="H17926" s="14" t="s">
        <v>220</v>
      </c>
      <c r="I17926" s="12">
        <v>45.0</v>
      </c>
      <c r="J17926" s="15" t="str">
        <f t="shared" si="1"/>
        <v>Relevant</v>
      </c>
    </row>
    <row r="17927" ht="22.5" customHeight="1">
      <c r="A17927" s="9" t="s">
        <v>48705</v>
      </c>
      <c r="B17927" s="10">
        <v>45454.602638888886</v>
      </c>
      <c r="C17927" s="11" t="s">
        <v>48706</v>
      </c>
      <c r="D17927" s="12">
        <v>6.0</v>
      </c>
      <c r="E17927" s="10" t="s">
        <v>34</v>
      </c>
      <c r="F17927" s="12">
        <v>2024.0</v>
      </c>
      <c r="G17927" s="13" t="s">
        <v>13</v>
      </c>
      <c r="H17927" s="14" t="s">
        <v>2127</v>
      </c>
      <c r="I17927" s="12">
        <v>254.0</v>
      </c>
      <c r="J17927" s="15" t="str">
        <f t="shared" si="1"/>
        <v>Irrelevant</v>
      </c>
    </row>
    <row r="17928" ht="22.5" customHeight="1">
      <c r="A17928" s="9" t="s">
        <v>48707</v>
      </c>
      <c r="B17928" s="10">
        <v>45708.73454861111</v>
      </c>
      <c r="C17928" s="11" t="s">
        <v>48708</v>
      </c>
      <c r="D17928" s="12">
        <v>2.0</v>
      </c>
      <c r="E17928" s="10" t="s">
        <v>12</v>
      </c>
      <c r="F17928" s="12">
        <v>2025.0</v>
      </c>
      <c r="G17928" s="13" t="s">
        <v>29687</v>
      </c>
      <c r="H17928" s="14" t="s">
        <v>29688</v>
      </c>
      <c r="I17928" s="12">
        <v>93.0</v>
      </c>
      <c r="J17928" s="15" t="str">
        <f t="shared" si="1"/>
        <v>Irrelevant</v>
      </c>
    </row>
    <row r="17929" ht="22.5" customHeight="1">
      <c r="A17929" s="9" t="s">
        <v>48709</v>
      </c>
      <c r="B17929" s="10">
        <v>45606.75013888889</v>
      </c>
      <c r="C17929" s="11" t="s">
        <v>19565</v>
      </c>
      <c r="D17929" s="12">
        <v>11.0</v>
      </c>
      <c r="E17929" s="10" t="s">
        <v>17</v>
      </c>
      <c r="F17929" s="12">
        <v>2024.0</v>
      </c>
      <c r="G17929" s="13" t="s">
        <v>13</v>
      </c>
      <c r="H17929" s="14" t="s">
        <v>100</v>
      </c>
      <c r="I17929" s="12">
        <v>17.0</v>
      </c>
      <c r="J17929" s="15" t="str">
        <f t="shared" si="1"/>
        <v>Relevant</v>
      </c>
    </row>
    <row r="17930" ht="22.5" customHeight="1">
      <c r="A17930" s="9" t="s">
        <v>48710</v>
      </c>
      <c r="B17930" s="10">
        <v>45582.85418981482</v>
      </c>
      <c r="C17930" s="11" t="s">
        <v>48711</v>
      </c>
      <c r="D17930" s="12">
        <v>10.0</v>
      </c>
      <c r="E17930" s="10" t="s">
        <v>42</v>
      </c>
      <c r="F17930" s="12">
        <v>2024.0</v>
      </c>
      <c r="G17930" s="13" t="s">
        <v>13</v>
      </c>
      <c r="H17930" s="14" t="s">
        <v>48712</v>
      </c>
      <c r="I17930" s="12">
        <v>2617338.0</v>
      </c>
      <c r="J17930" s="15" t="str">
        <f t="shared" si="1"/>
        <v>Relevant</v>
      </c>
    </row>
    <row r="17931" ht="22.5" customHeight="1">
      <c r="A17931" s="9" t="s">
        <v>48713</v>
      </c>
      <c r="B17931" s="10">
        <v>45596.481157407405</v>
      </c>
      <c r="C17931" s="11" t="s">
        <v>48714</v>
      </c>
      <c r="D17931" s="12">
        <v>10.0</v>
      </c>
      <c r="E17931" s="10" t="s">
        <v>42</v>
      </c>
      <c r="F17931" s="12">
        <v>2024.0</v>
      </c>
      <c r="G17931" s="13" t="s">
        <v>13</v>
      </c>
      <c r="H17931" s="14" t="s">
        <v>10545</v>
      </c>
      <c r="I17931" s="12">
        <v>5.0</v>
      </c>
      <c r="J17931" s="15" t="str">
        <f t="shared" si="1"/>
        <v>Irrelevant</v>
      </c>
    </row>
    <row r="17932" ht="22.5" customHeight="1">
      <c r="A17932" s="9" t="s">
        <v>48715</v>
      </c>
      <c r="B17932" s="10">
        <v>45610.29222222222</v>
      </c>
      <c r="C17932" s="11" t="s">
        <v>32613</v>
      </c>
      <c r="D17932" s="12">
        <v>11.0</v>
      </c>
      <c r="E17932" s="10" t="s">
        <v>17</v>
      </c>
      <c r="F17932" s="12">
        <v>2024.0</v>
      </c>
      <c r="G17932" s="13" t="s">
        <v>48716</v>
      </c>
      <c r="H17932" s="14" t="s">
        <v>48717</v>
      </c>
      <c r="I17932" s="12">
        <v>8443435.0</v>
      </c>
      <c r="J17932" s="15" t="str">
        <f t="shared" si="1"/>
        <v>Relevant</v>
      </c>
    </row>
    <row r="17933" ht="22.5" customHeight="1">
      <c r="A17933" s="9" t="s">
        <v>48718</v>
      </c>
      <c r="B17933" s="10">
        <v>45628.71180556713</v>
      </c>
      <c r="C17933" s="11" t="s">
        <v>48719</v>
      </c>
      <c r="D17933" s="12">
        <v>12.0</v>
      </c>
      <c r="E17933" s="10" t="s">
        <v>26</v>
      </c>
      <c r="F17933" s="12">
        <v>2024.0</v>
      </c>
      <c r="G17933" s="13" t="s">
        <v>48720</v>
      </c>
      <c r="H17933" s="14" t="s">
        <v>48721</v>
      </c>
      <c r="I17933" s="12">
        <v>0.0</v>
      </c>
      <c r="J17933" s="15" t="str">
        <f t="shared" si="1"/>
        <v>Irrelevant</v>
      </c>
    </row>
    <row r="17934" ht="22.5" customHeight="1">
      <c r="A17934" s="9" t="s">
        <v>48722</v>
      </c>
      <c r="B17934" s="10">
        <v>45618.32623842593</v>
      </c>
      <c r="C17934" s="11" t="s">
        <v>48723</v>
      </c>
      <c r="D17934" s="12">
        <v>11.0</v>
      </c>
      <c r="E17934" s="10" t="s">
        <v>17</v>
      </c>
      <c r="F17934" s="12">
        <v>2024.0</v>
      </c>
      <c r="G17934" s="13" t="s">
        <v>13</v>
      </c>
      <c r="H17934" s="14" t="s">
        <v>91</v>
      </c>
      <c r="I17934" s="12">
        <v>575.0</v>
      </c>
      <c r="J17934" s="15" t="str">
        <f t="shared" si="1"/>
        <v>Relevant</v>
      </c>
    </row>
    <row r="17935" ht="22.5" customHeight="1">
      <c r="A17935" s="9" t="s">
        <v>48724</v>
      </c>
      <c r="B17935" s="10">
        <v>45548.75181712963</v>
      </c>
      <c r="C17935" s="11" t="s">
        <v>48725</v>
      </c>
      <c r="D17935" s="12">
        <v>9.0</v>
      </c>
      <c r="E17935" s="10" t="s">
        <v>114</v>
      </c>
      <c r="F17935" s="12">
        <v>2024.0</v>
      </c>
      <c r="G17935" s="13" t="s">
        <v>13</v>
      </c>
      <c r="H17935" s="14" t="s">
        <v>1426</v>
      </c>
      <c r="I17935" s="12">
        <v>500.0</v>
      </c>
      <c r="J17935" s="15" t="str">
        <f t="shared" si="1"/>
        <v>Irrelevant</v>
      </c>
    </row>
    <row r="17936" ht="22.5" customHeight="1">
      <c r="A17936" s="9" t="s">
        <v>48726</v>
      </c>
      <c r="B17936" s="10">
        <v>45592.366764722225</v>
      </c>
      <c r="C17936" s="11" t="s">
        <v>48323</v>
      </c>
      <c r="D17936" s="12">
        <v>10.0</v>
      </c>
      <c r="E17936" s="10" t="s">
        <v>42</v>
      </c>
      <c r="F17936" s="12">
        <v>2024.0</v>
      </c>
      <c r="G17936" s="13" t="s">
        <v>48727</v>
      </c>
      <c r="H17936" s="14" t="s">
        <v>48728</v>
      </c>
      <c r="I17936" s="12">
        <v>4492.0</v>
      </c>
      <c r="J17936" s="15" t="str">
        <f t="shared" si="1"/>
        <v>Relevant</v>
      </c>
    </row>
    <row r="17937" ht="22.5" customHeight="1">
      <c r="A17937" s="9" t="s">
        <v>48729</v>
      </c>
      <c r="B17937" s="10">
        <v>45606.75599537037</v>
      </c>
      <c r="C17937" s="11" t="s">
        <v>48730</v>
      </c>
      <c r="D17937" s="12">
        <v>11.0</v>
      </c>
      <c r="E17937" s="10" t="s">
        <v>17</v>
      </c>
      <c r="F17937" s="12">
        <v>2024.0</v>
      </c>
      <c r="G17937" s="13" t="s">
        <v>13</v>
      </c>
      <c r="H17937" s="14" t="s">
        <v>100</v>
      </c>
      <c r="I17937" s="12">
        <v>18148.0</v>
      </c>
      <c r="J17937" s="15" t="str">
        <f t="shared" si="1"/>
        <v>Relevant</v>
      </c>
    </row>
    <row r="17938" ht="22.5" customHeight="1">
      <c r="A17938" s="9" t="s">
        <v>48731</v>
      </c>
      <c r="B17938" s="10">
        <v>45614.80892361111</v>
      </c>
      <c r="C17938" s="11" t="s">
        <v>3191</v>
      </c>
      <c r="D17938" s="12">
        <v>11.0</v>
      </c>
      <c r="E17938" s="10" t="s">
        <v>17</v>
      </c>
      <c r="F17938" s="12">
        <v>2024.0</v>
      </c>
      <c r="G17938" s="13" t="s">
        <v>13</v>
      </c>
      <c r="H17938" s="14" t="s">
        <v>48732</v>
      </c>
      <c r="I17938" s="12">
        <v>101.0</v>
      </c>
      <c r="J17938" s="15" t="str">
        <f t="shared" si="1"/>
        <v>Relevant</v>
      </c>
    </row>
    <row r="17939" ht="22.5" customHeight="1">
      <c r="A17939" s="9" t="s">
        <v>48733</v>
      </c>
      <c r="B17939" s="10">
        <v>45611.772199074076</v>
      </c>
      <c r="C17939" s="11" t="s">
        <v>48734</v>
      </c>
      <c r="D17939" s="12">
        <v>11.0</v>
      </c>
      <c r="E17939" s="10" t="s">
        <v>17</v>
      </c>
      <c r="F17939" s="12">
        <v>2024.0</v>
      </c>
      <c r="G17939" s="13" t="s">
        <v>13</v>
      </c>
      <c r="H17939" s="14" t="s">
        <v>10299</v>
      </c>
      <c r="I17939" s="12">
        <v>2342.0</v>
      </c>
      <c r="J17939" s="15" t="str">
        <f t="shared" si="1"/>
        <v>Relevant</v>
      </c>
    </row>
    <row r="17940" ht="22.5" customHeight="1">
      <c r="A17940" s="9" t="s">
        <v>48735</v>
      </c>
      <c r="B17940" s="10">
        <v>45696.75368055556</v>
      </c>
      <c r="C17940" s="11" t="s">
        <v>48736</v>
      </c>
      <c r="D17940" s="12">
        <v>2.0</v>
      </c>
      <c r="E17940" s="10" t="s">
        <v>12</v>
      </c>
      <c r="F17940" s="12">
        <v>2025.0</v>
      </c>
      <c r="G17940" s="13" t="s">
        <v>13</v>
      </c>
      <c r="H17940" s="14" t="s">
        <v>14</v>
      </c>
      <c r="I17940" s="12">
        <v>220.0</v>
      </c>
      <c r="J17940" s="15" t="str">
        <f t="shared" si="1"/>
        <v>Relevant</v>
      </c>
    </row>
    <row r="17941" ht="22.5" customHeight="1">
      <c r="A17941" s="9" t="s">
        <v>48737</v>
      </c>
      <c r="B17941" s="10">
        <v>45586.50263888889</v>
      </c>
      <c r="C17941" s="11" t="s">
        <v>48738</v>
      </c>
      <c r="D17941" s="12">
        <v>10.0</v>
      </c>
      <c r="E17941" s="10" t="s">
        <v>42</v>
      </c>
      <c r="F17941" s="12">
        <v>2024.0</v>
      </c>
      <c r="G17941" s="13" t="s">
        <v>13</v>
      </c>
      <c r="H17941" s="14" t="s">
        <v>1391</v>
      </c>
      <c r="I17941" s="12">
        <v>157.0</v>
      </c>
      <c r="J17941" s="15" t="str">
        <f t="shared" si="1"/>
        <v>Relevant</v>
      </c>
    </row>
    <row r="17942" ht="22.5" customHeight="1">
      <c r="A17942" s="9" t="s">
        <v>48739</v>
      </c>
      <c r="B17942" s="10">
        <v>45705.66334490741</v>
      </c>
      <c r="C17942" s="11" t="s">
        <v>48740</v>
      </c>
      <c r="D17942" s="12">
        <v>2.0</v>
      </c>
      <c r="E17942" s="10" t="s">
        <v>12</v>
      </c>
      <c r="F17942" s="12">
        <v>2025.0</v>
      </c>
      <c r="G17942" s="13" t="s">
        <v>13</v>
      </c>
      <c r="H17942" s="14" t="s">
        <v>1973</v>
      </c>
      <c r="I17942" s="12">
        <v>7072.0</v>
      </c>
      <c r="J17942" s="15" t="str">
        <f t="shared" si="1"/>
        <v>Relevant</v>
      </c>
    </row>
    <row r="17943" ht="22.5" customHeight="1">
      <c r="A17943" s="9" t="s">
        <v>48741</v>
      </c>
      <c r="B17943" s="10">
        <v>45741.626388888886</v>
      </c>
      <c r="C17943" s="11" t="s">
        <v>48742</v>
      </c>
      <c r="D17943" s="12">
        <v>3.0</v>
      </c>
      <c r="E17943" s="10" t="s">
        <v>59</v>
      </c>
      <c r="F17943" s="12">
        <v>2025.0</v>
      </c>
      <c r="G17943" s="13" t="s">
        <v>48743</v>
      </c>
      <c r="H17943" s="14" t="s">
        <v>48744</v>
      </c>
      <c r="I17943" s="12">
        <v>1.5695632E7</v>
      </c>
      <c r="J17943" s="15" t="str">
        <f t="shared" si="1"/>
        <v>Irrelevant</v>
      </c>
    </row>
    <row r="17944" ht="22.5" customHeight="1">
      <c r="A17944" s="9" t="s">
        <v>48745</v>
      </c>
      <c r="B17944" s="10">
        <v>45602.31736112269</v>
      </c>
      <c r="C17944" s="11" t="s">
        <v>48746</v>
      </c>
      <c r="D17944" s="12">
        <v>11.0</v>
      </c>
      <c r="E17944" s="10" t="s">
        <v>17</v>
      </c>
      <c r="F17944" s="12">
        <v>2024.0</v>
      </c>
      <c r="G17944" s="13" t="s">
        <v>28903</v>
      </c>
      <c r="H17944" s="14" t="s">
        <v>28904</v>
      </c>
      <c r="I17944" s="12">
        <v>0.0</v>
      </c>
      <c r="J17944" s="15" t="str">
        <f t="shared" si="1"/>
        <v>Relevant</v>
      </c>
    </row>
    <row r="17945" ht="22.5" customHeight="1">
      <c r="A17945" s="9" t="s">
        <v>48747</v>
      </c>
      <c r="B17945" s="10">
        <v>45613.912627314814</v>
      </c>
      <c r="C17945" s="11" t="s">
        <v>48748</v>
      </c>
      <c r="D17945" s="12">
        <v>11.0</v>
      </c>
      <c r="E17945" s="10" t="s">
        <v>17</v>
      </c>
      <c r="F17945" s="12">
        <v>2024.0</v>
      </c>
      <c r="G17945" s="13" t="s">
        <v>13</v>
      </c>
      <c r="H17945" s="14" t="s">
        <v>48749</v>
      </c>
      <c r="I17945" s="12">
        <v>1069.0</v>
      </c>
      <c r="J17945" s="15" t="str">
        <f t="shared" si="1"/>
        <v>Relevant</v>
      </c>
    </row>
    <row r="17946" ht="22.5" customHeight="1">
      <c r="A17946" s="9" t="s">
        <v>48750</v>
      </c>
      <c r="B17946" s="10">
        <v>45584.628599537034</v>
      </c>
      <c r="C17946" s="11" t="s">
        <v>41868</v>
      </c>
      <c r="D17946" s="12">
        <v>10.0</v>
      </c>
      <c r="E17946" s="10" t="s">
        <v>42</v>
      </c>
      <c r="F17946" s="12">
        <v>2024.0</v>
      </c>
      <c r="G17946" s="13" t="s">
        <v>48751</v>
      </c>
      <c r="H17946" s="14" t="s">
        <v>48752</v>
      </c>
      <c r="I17946" s="12">
        <v>421.0</v>
      </c>
      <c r="J17946" s="15" t="str">
        <f t="shared" si="1"/>
        <v>Relevant</v>
      </c>
    </row>
    <row r="17947" ht="22.5" customHeight="1">
      <c r="A17947" s="9" t="s">
        <v>48753</v>
      </c>
      <c r="B17947" s="10">
        <v>45648.46818287037</v>
      </c>
      <c r="C17947" s="11" t="s">
        <v>48754</v>
      </c>
      <c r="D17947" s="12">
        <v>12.0</v>
      </c>
      <c r="E17947" s="10" t="s">
        <v>26</v>
      </c>
      <c r="F17947" s="12">
        <v>2024.0</v>
      </c>
      <c r="G17947" s="13" t="s">
        <v>48755</v>
      </c>
      <c r="H17947" s="14" t="s">
        <v>48756</v>
      </c>
      <c r="I17947" s="12">
        <v>0.0</v>
      </c>
      <c r="J17947" s="15" t="str">
        <f t="shared" si="1"/>
        <v>Irrelevant</v>
      </c>
    </row>
    <row r="17948" ht="22.5" customHeight="1">
      <c r="A17948" s="9" t="s">
        <v>48757</v>
      </c>
      <c r="B17948" s="10">
        <v>45696.93493055556</v>
      </c>
      <c r="C17948" s="11" t="s">
        <v>48758</v>
      </c>
      <c r="D17948" s="12">
        <v>2.0</v>
      </c>
      <c r="E17948" s="10" t="s">
        <v>12</v>
      </c>
      <c r="F17948" s="12">
        <v>2025.0</v>
      </c>
      <c r="G17948" s="13" t="s">
        <v>13</v>
      </c>
      <c r="H17948" s="14" t="s">
        <v>14</v>
      </c>
      <c r="I17948" s="12">
        <v>933.0</v>
      </c>
      <c r="J17948" s="15" t="str">
        <f t="shared" si="1"/>
        <v>Relevant</v>
      </c>
    </row>
    <row r="17949" ht="22.5" customHeight="1">
      <c r="A17949" s="9" t="s">
        <v>48759</v>
      </c>
      <c r="B17949" s="10">
        <v>45593.26712962963</v>
      </c>
      <c r="C17949" s="11" t="s">
        <v>48760</v>
      </c>
      <c r="D17949" s="12">
        <v>10.0</v>
      </c>
      <c r="E17949" s="10" t="s">
        <v>42</v>
      </c>
      <c r="F17949" s="12">
        <v>2024.0</v>
      </c>
      <c r="G17949" s="13" t="s">
        <v>13</v>
      </c>
      <c r="H17949" s="14" t="s">
        <v>97</v>
      </c>
      <c r="I17949" s="12">
        <v>770.0</v>
      </c>
      <c r="J17949" s="15" t="str">
        <f t="shared" si="1"/>
        <v>Relevant</v>
      </c>
    </row>
    <row r="17950" ht="22.5" customHeight="1">
      <c r="A17950" s="9" t="s">
        <v>48761</v>
      </c>
      <c r="B17950" s="10">
        <v>45482.368726851855</v>
      </c>
      <c r="C17950" s="11" t="s">
        <v>48762</v>
      </c>
      <c r="D17950" s="12">
        <v>7.0</v>
      </c>
      <c r="E17950" s="10" t="s">
        <v>55</v>
      </c>
      <c r="F17950" s="12">
        <v>2024.0</v>
      </c>
      <c r="G17950" s="13" t="s">
        <v>13</v>
      </c>
      <c r="H17950" s="14" t="s">
        <v>5908</v>
      </c>
      <c r="I17950" s="12">
        <v>148.0</v>
      </c>
      <c r="J17950" s="15" t="str">
        <f t="shared" si="1"/>
        <v>Irrelevant</v>
      </c>
    </row>
    <row r="17951" ht="22.5" customHeight="1">
      <c r="A17951" s="9" t="s">
        <v>48763</v>
      </c>
      <c r="B17951" s="10">
        <v>45618.015434085646</v>
      </c>
      <c r="C17951" s="11" t="s">
        <v>48764</v>
      </c>
      <c r="D17951" s="12">
        <v>11.0</v>
      </c>
      <c r="E17951" s="10" t="s">
        <v>17</v>
      </c>
      <c r="F17951" s="12">
        <v>2024.0</v>
      </c>
      <c r="G17951" s="13" t="s">
        <v>48765</v>
      </c>
      <c r="H17951" s="14" t="s">
        <v>48766</v>
      </c>
      <c r="I17951" s="12">
        <v>1.0830293E7</v>
      </c>
      <c r="J17951" s="15" t="str">
        <f t="shared" si="1"/>
        <v>Irrelevant</v>
      </c>
    </row>
    <row r="17952" ht="22.5" customHeight="1">
      <c r="A17952" s="9" t="s">
        <v>48767</v>
      </c>
      <c r="B17952" s="10">
        <v>45597.41748842593</v>
      </c>
      <c r="C17952" s="11" t="s">
        <v>48768</v>
      </c>
      <c r="D17952" s="12">
        <v>11.0</v>
      </c>
      <c r="E17952" s="10" t="s">
        <v>17</v>
      </c>
      <c r="F17952" s="12">
        <v>2024.0</v>
      </c>
      <c r="G17952" s="13" t="s">
        <v>13</v>
      </c>
      <c r="H17952" s="14" t="s">
        <v>4028</v>
      </c>
      <c r="I17952" s="12">
        <v>1326.0</v>
      </c>
      <c r="J17952" s="15" t="str">
        <f t="shared" si="1"/>
        <v>Irrelevant</v>
      </c>
    </row>
    <row r="17953" ht="22.5" customHeight="1">
      <c r="A17953" s="9" t="s">
        <v>48769</v>
      </c>
      <c r="B17953" s="10">
        <v>45585.82983796296</v>
      </c>
      <c r="C17953" s="11" t="s">
        <v>41680</v>
      </c>
      <c r="D17953" s="12">
        <v>10.0</v>
      </c>
      <c r="E17953" s="10" t="s">
        <v>42</v>
      </c>
      <c r="F17953" s="12">
        <v>2024.0</v>
      </c>
      <c r="G17953" s="13" t="s">
        <v>13</v>
      </c>
      <c r="H17953" s="14" t="s">
        <v>1119</v>
      </c>
      <c r="I17953" s="12">
        <v>21.0</v>
      </c>
      <c r="J17953" s="15" t="str">
        <f t="shared" si="1"/>
        <v>Relevant</v>
      </c>
    </row>
    <row r="17954" ht="22.5" customHeight="1">
      <c r="A17954" s="9" t="s">
        <v>48770</v>
      </c>
      <c r="B17954" s="10">
        <v>45595.56722222222</v>
      </c>
      <c r="C17954" s="11" t="s">
        <v>48771</v>
      </c>
      <c r="D17954" s="12">
        <v>10.0</v>
      </c>
      <c r="E17954" s="10" t="s">
        <v>42</v>
      </c>
      <c r="F17954" s="12">
        <v>2024.0</v>
      </c>
      <c r="G17954" s="13" t="s">
        <v>13</v>
      </c>
      <c r="H17954" s="14" t="s">
        <v>2062</v>
      </c>
      <c r="I17954" s="12">
        <v>3697.0</v>
      </c>
      <c r="J17954" s="15" t="str">
        <f t="shared" si="1"/>
        <v>Relevant</v>
      </c>
    </row>
    <row r="17955" ht="22.5" customHeight="1">
      <c r="A17955" s="9" t="s">
        <v>48772</v>
      </c>
      <c r="B17955" s="10">
        <v>45600.24149305555</v>
      </c>
      <c r="C17955" s="11" t="s">
        <v>48773</v>
      </c>
      <c r="D17955" s="12">
        <v>11.0</v>
      </c>
      <c r="E17955" s="10" t="s">
        <v>17</v>
      </c>
      <c r="F17955" s="12">
        <v>2024.0</v>
      </c>
      <c r="G17955" s="13" t="s">
        <v>48774</v>
      </c>
      <c r="H17955" s="14" t="s">
        <v>48775</v>
      </c>
      <c r="I17955" s="12">
        <v>8443435.0</v>
      </c>
      <c r="J17955" s="15" t="str">
        <f t="shared" si="1"/>
        <v>Relevant</v>
      </c>
    </row>
    <row r="17956" ht="22.5" customHeight="1">
      <c r="A17956" s="9" t="s">
        <v>48776</v>
      </c>
      <c r="B17956" s="10">
        <v>45586.56450231482</v>
      </c>
      <c r="C17956" s="11" t="s">
        <v>48777</v>
      </c>
      <c r="D17956" s="12">
        <v>10.0</v>
      </c>
      <c r="E17956" s="10" t="s">
        <v>42</v>
      </c>
      <c r="F17956" s="12">
        <v>2024.0</v>
      </c>
      <c r="G17956" s="13" t="s">
        <v>13</v>
      </c>
      <c r="H17956" s="14" t="s">
        <v>23476</v>
      </c>
      <c r="I17956" s="12">
        <v>466.0</v>
      </c>
      <c r="J17956" s="15" t="str">
        <f t="shared" si="1"/>
        <v>Relevant</v>
      </c>
    </row>
    <row r="17957" ht="22.5" customHeight="1">
      <c r="A17957" s="9" t="s">
        <v>48778</v>
      </c>
      <c r="B17957" s="10">
        <v>45591.88284722222</v>
      </c>
      <c r="C17957" s="11" t="s">
        <v>48779</v>
      </c>
      <c r="D17957" s="12">
        <v>10.0</v>
      </c>
      <c r="E17957" s="10" t="s">
        <v>42</v>
      </c>
      <c r="F17957" s="12">
        <v>2024.0</v>
      </c>
      <c r="G17957" s="13" t="s">
        <v>13</v>
      </c>
      <c r="H17957" s="14" t="s">
        <v>131</v>
      </c>
      <c r="I17957" s="12">
        <v>2157.0</v>
      </c>
      <c r="J17957" s="15" t="str">
        <f t="shared" si="1"/>
        <v>Relevant</v>
      </c>
    </row>
    <row r="17958" ht="22.5" customHeight="1">
      <c r="A17958" s="9" t="s">
        <v>48780</v>
      </c>
      <c r="B17958" s="10">
        <v>45601.737962962965</v>
      </c>
      <c r="C17958" s="11" t="s">
        <v>48781</v>
      </c>
      <c r="D17958" s="12">
        <v>11.0</v>
      </c>
      <c r="E17958" s="10" t="s">
        <v>17</v>
      </c>
      <c r="F17958" s="12">
        <v>2024.0</v>
      </c>
      <c r="G17958" s="13" t="s">
        <v>48782</v>
      </c>
      <c r="H17958" s="14" t="s">
        <v>48783</v>
      </c>
      <c r="I17958" s="12">
        <v>288406.0</v>
      </c>
      <c r="J17958" s="15" t="str">
        <f t="shared" si="1"/>
        <v>Relevant</v>
      </c>
    </row>
    <row r="17959" ht="22.5" customHeight="1">
      <c r="A17959" s="9" t="s">
        <v>48784</v>
      </c>
      <c r="B17959" s="10">
        <v>45587.60925925926</v>
      </c>
      <c r="C17959" s="11" t="s">
        <v>48785</v>
      </c>
      <c r="D17959" s="12">
        <v>10.0</v>
      </c>
      <c r="E17959" s="10" t="s">
        <v>42</v>
      </c>
      <c r="F17959" s="12">
        <v>2024.0</v>
      </c>
      <c r="G17959" s="13" t="s">
        <v>13</v>
      </c>
      <c r="H17959" s="14" t="s">
        <v>175</v>
      </c>
      <c r="I17959" s="12">
        <v>128.0</v>
      </c>
      <c r="J17959" s="15" t="str">
        <f t="shared" si="1"/>
        <v>Irrelevant</v>
      </c>
    </row>
    <row r="17960" ht="22.5" customHeight="1">
      <c r="A17960" s="9" t="s">
        <v>48786</v>
      </c>
      <c r="B17960" s="10">
        <v>45509.75171296296</v>
      </c>
      <c r="C17960" s="11" t="s">
        <v>36507</v>
      </c>
      <c r="D17960" s="12">
        <v>8.0</v>
      </c>
      <c r="E17960" s="10" t="s">
        <v>167</v>
      </c>
      <c r="F17960" s="12">
        <v>2024.0</v>
      </c>
      <c r="G17960" s="13" t="s">
        <v>48787</v>
      </c>
      <c r="H17960" s="14" t="s">
        <v>48788</v>
      </c>
      <c r="I17960" s="12">
        <v>1304078.0</v>
      </c>
      <c r="J17960" s="15" t="str">
        <f t="shared" si="1"/>
        <v>Irrelevant</v>
      </c>
    </row>
    <row r="17961" ht="22.5" customHeight="1">
      <c r="A17961" s="9" t="s">
        <v>48789</v>
      </c>
      <c r="B17961" s="10">
        <v>45597.43440972222</v>
      </c>
      <c r="C17961" s="11" t="s">
        <v>20435</v>
      </c>
      <c r="D17961" s="12">
        <v>11.0</v>
      </c>
      <c r="E17961" s="10" t="s">
        <v>17</v>
      </c>
      <c r="F17961" s="12">
        <v>2024.0</v>
      </c>
      <c r="G17961" s="13" t="s">
        <v>48790</v>
      </c>
      <c r="H17961" s="14" t="s">
        <v>48791</v>
      </c>
      <c r="I17961" s="12">
        <v>69334.0</v>
      </c>
      <c r="J17961" s="15" t="str">
        <f t="shared" si="1"/>
        <v>Relevant</v>
      </c>
    </row>
    <row r="17962" ht="22.5" customHeight="1">
      <c r="A17962" s="9" t="s">
        <v>48792</v>
      </c>
      <c r="B17962" s="10">
        <v>45732.57822916667</v>
      </c>
      <c r="C17962" s="11" t="s">
        <v>48793</v>
      </c>
      <c r="D17962" s="12">
        <v>3.0</v>
      </c>
      <c r="E17962" s="10" t="s">
        <v>59</v>
      </c>
      <c r="F17962" s="12">
        <v>2025.0</v>
      </c>
      <c r="G17962" s="13" t="s">
        <v>13</v>
      </c>
      <c r="H17962" s="14" t="s">
        <v>562</v>
      </c>
      <c r="I17962" s="12">
        <v>73.0</v>
      </c>
      <c r="J17962" s="15" t="str">
        <f t="shared" si="1"/>
        <v>Irrelevant</v>
      </c>
    </row>
    <row r="17963" ht="22.5" customHeight="1">
      <c r="A17963" s="9" t="s">
        <v>48794</v>
      </c>
      <c r="B17963" s="10">
        <v>45492.95427083333</v>
      </c>
      <c r="C17963" s="11" t="s">
        <v>48795</v>
      </c>
      <c r="D17963" s="12">
        <v>7.0</v>
      </c>
      <c r="E17963" s="10" t="s">
        <v>55</v>
      </c>
      <c r="F17963" s="12">
        <v>2024.0</v>
      </c>
      <c r="G17963" s="13" t="s">
        <v>13</v>
      </c>
      <c r="H17963" s="14" t="s">
        <v>214</v>
      </c>
      <c r="I17963" s="12">
        <v>2470.0</v>
      </c>
      <c r="J17963" s="15" t="str">
        <f t="shared" si="1"/>
        <v>Relevant</v>
      </c>
    </row>
    <row r="17964" ht="22.5" customHeight="1">
      <c r="A17964" s="9" t="s">
        <v>48796</v>
      </c>
      <c r="B17964" s="10">
        <v>45614.60303240741</v>
      </c>
      <c r="C17964" s="11" t="s">
        <v>6755</v>
      </c>
      <c r="D17964" s="12">
        <v>11.0</v>
      </c>
      <c r="E17964" s="10" t="s">
        <v>17</v>
      </c>
      <c r="F17964" s="12">
        <v>2024.0</v>
      </c>
      <c r="G17964" s="13" t="s">
        <v>13</v>
      </c>
      <c r="H17964" s="14" t="s">
        <v>8986</v>
      </c>
      <c r="I17964" s="12">
        <v>188871.0</v>
      </c>
      <c r="J17964" s="15" t="str">
        <f t="shared" si="1"/>
        <v>Relevant</v>
      </c>
    </row>
    <row r="17965" ht="22.5" customHeight="1">
      <c r="A17965" s="9" t="s">
        <v>48797</v>
      </c>
      <c r="B17965" s="10">
        <v>45644.0874537037</v>
      </c>
      <c r="C17965" s="11" t="s">
        <v>48798</v>
      </c>
      <c r="D17965" s="12">
        <v>12.0</v>
      </c>
      <c r="E17965" s="10" t="s">
        <v>26</v>
      </c>
      <c r="F17965" s="12">
        <v>2024.0</v>
      </c>
      <c r="G17965" s="13" t="s">
        <v>13</v>
      </c>
      <c r="H17965" s="14" t="s">
        <v>357</v>
      </c>
      <c r="I17965" s="12">
        <v>2.0</v>
      </c>
      <c r="J17965" s="15" t="str">
        <f t="shared" si="1"/>
        <v>Relevant</v>
      </c>
    </row>
    <row r="17966" ht="22.5" customHeight="1">
      <c r="A17966" s="9" t="s">
        <v>48799</v>
      </c>
      <c r="B17966" s="10">
        <v>45608.569236111114</v>
      </c>
      <c r="C17966" s="11" t="s">
        <v>48800</v>
      </c>
      <c r="D17966" s="12">
        <v>11.0</v>
      </c>
      <c r="E17966" s="10" t="s">
        <v>17</v>
      </c>
      <c r="F17966" s="12">
        <v>2024.0</v>
      </c>
      <c r="G17966" s="13" t="s">
        <v>48801</v>
      </c>
      <c r="H17966" s="14" t="s">
        <v>48802</v>
      </c>
      <c r="I17966" s="12">
        <v>3353645.0</v>
      </c>
      <c r="J17966" s="15" t="str">
        <f t="shared" si="1"/>
        <v>Irrelevant</v>
      </c>
    </row>
    <row r="17967" ht="22.5" customHeight="1">
      <c r="A17967" s="9" t="s">
        <v>48803</v>
      </c>
      <c r="B17967" s="10">
        <v>45580.282847222225</v>
      </c>
      <c r="C17967" s="11" t="s">
        <v>11544</v>
      </c>
      <c r="D17967" s="12">
        <v>10.0</v>
      </c>
      <c r="E17967" s="10" t="s">
        <v>42</v>
      </c>
      <c r="F17967" s="12">
        <v>2024.0</v>
      </c>
      <c r="G17967" s="13" t="s">
        <v>48804</v>
      </c>
      <c r="H17967" s="14" t="s">
        <v>48805</v>
      </c>
      <c r="I17967" s="12">
        <v>9611136.0</v>
      </c>
      <c r="J17967" s="15" t="str">
        <f t="shared" si="1"/>
        <v>Relevant</v>
      </c>
    </row>
    <row r="17968" ht="22.5" customHeight="1">
      <c r="A17968" s="9" t="s">
        <v>48806</v>
      </c>
      <c r="B17968" s="10">
        <v>45588.98402783565</v>
      </c>
      <c r="C17968" s="11" t="s">
        <v>48807</v>
      </c>
      <c r="D17968" s="12">
        <v>10.0</v>
      </c>
      <c r="E17968" s="10" t="s">
        <v>42</v>
      </c>
      <c r="F17968" s="12">
        <v>2024.0</v>
      </c>
      <c r="G17968" s="13" t="s">
        <v>48808</v>
      </c>
      <c r="H17968" s="14" t="s">
        <v>48809</v>
      </c>
      <c r="I17968" s="12">
        <v>0.0</v>
      </c>
      <c r="J17968" s="15" t="str">
        <f t="shared" si="1"/>
        <v>Irrelevant</v>
      </c>
    </row>
    <row r="17969" ht="22.5" customHeight="1">
      <c r="A17969" s="9" t="s">
        <v>48810</v>
      </c>
      <c r="B17969" s="10">
        <v>45696.80851851852</v>
      </c>
      <c r="C17969" s="11" t="s">
        <v>48811</v>
      </c>
      <c r="D17969" s="12">
        <v>2.0</v>
      </c>
      <c r="E17969" s="10" t="s">
        <v>12</v>
      </c>
      <c r="F17969" s="12">
        <v>2025.0</v>
      </c>
      <c r="G17969" s="13" t="s">
        <v>13</v>
      </c>
      <c r="H17969" s="14" t="s">
        <v>14</v>
      </c>
      <c r="I17969" s="12">
        <v>432.0</v>
      </c>
      <c r="J17969" s="15" t="str">
        <f t="shared" si="1"/>
        <v>Relevant</v>
      </c>
    </row>
    <row r="17970" ht="22.5" customHeight="1">
      <c r="A17970" s="9" t="s">
        <v>48812</v>
      </c>
      <c r="B17970" s="10">
        <v>45634.60256944445</v>
      </c>
      <c r="C17970" s="11" t="s">
        <v>48813</v>
      </c>
      <c r="D17970" s="12">
        <v>12.0</v>
      </c>
      <c r="E17970" s="10" t="s">
        <v>26</v>
      </c>
      <c r="F17970" s="12">
        <v>2024.0</v>
      </c>
      <c r="G17970" s="13" t="s">
        <v>48814</v>
      </c>
      <c r="H17970" s="14" t="s">
        <v>48815</v>
      </c>
      <c r="I17970" s="12">
        <v>3593546.0</v>
      </c>
      <c r="J17970" s="15" t="str">
        <f t="shared" si="1"/>
        <v>Relevant</v>
      </c>
    </row>
    <row r="17971" ht="22.5" customHeight="1">
      <c r="A17971" s="9" t="s">
        <v>48816</v>
      </c>
      <c r="B17971" s="10">
        <v>45609.802037037036</v>
      </c>
      <c r="C17971" s="11" t="s">
        <v>48817</v>
      </c>
      <c r="D17971" s="12">
        <v>11.0</v>
      </c>
      <c r="E17971" s="10" t="s">
        <v>17</v>
      </c>
      <c r="F17971" s="12">
        <v>2024.0</v>
      </c>
      <c r="G17971" s="13" t="s">
        <v>13</v>
      </c>
      <c r="H17971" s="14" t="s">
        <v>13808</v>
      </c>
      <c r="I17971" s="12">
        <v>834.0</v>
      </c>
      <c r="J17971" s="15" t="str">
        <f t="shared" si="1"/>
        <v>Relevant</v>
      </c>
    </row>
    <row r="17972" ht="22.5" customHeight="1">
      <c r="A17972" s="9" t="s">
        <v>48818</v>
      </c>
      <c r="B17972" s="10">
        <v>45710.86238425926</v>
      </c>
      <c r="C17972" s="11" t="s">
        <v>48819</v>
      </c>
      <c r="D17972" s="12">
        <v>2.0</v>
      </c>
      <c r="E17972" s="10" t="s">
        <v>12</v>
      </c>
      <c r="F17972" s="12">
        <v>2025.0</v>
      </c>
      <c r="G17972" s="13" t="s">
        <v>13</v>
      </c>
      <c r="H17972" s="14" t="s">
        <v>52</v>
      </c>
      <c r="I17972" s="12">
        <v>11.0</v>
      </c>
      <c r="J17972" s="15" t="str">
        <f t="shared" si="1"/>
        <v>Relevant</v>
      </c>
    </row>
    <row r="17973" ht="22.5" customHeight="1">
      <c r="A17973" s="9" t="s">
        <v>48820</v>
      </c>
      <c r="B17973" s="10">
        <v>45614.354895833334</v>
      </c>
      <c r="C17973" s="11" t="s">
        <v>48821</v>
      </c>
      <c r="D17973" s="12">
        <v>11.0</v>
      </c>
      <c r="E17973" s="10" t="s">
        <v>17</v>
      </c>
      <c r="F17973" s="12">
        <v>2024.0</v>
      </c>
      <c r="G17973" s="13" t="s">
        <v>13</v>
      </c>
      <c r="H17973" s="14" t="s">
        <v>3250</v>
      </c>
      <c r="I17973" s="12">
        <v>297.0</v>
      </c>
      <c r="J17973" s="15" t="str">
        <f t="shared" si="1"/>
        <v>Relevant</v>
      </c>
    </row>
    <row r="17974" ht="22.5" customHeight="1">
      <c r="A17974" s="9" t="s">
        <v>48822</v>
      </c>
      <c r="B17974" s="10">
        <v>45642.92675925926</v>
      </c>
      <c r="C17974" s="11" t="s">
        <v>48823</v>
      </c>
      <c r="D17974" s="12">
        <v>12.0</v>
      </c>
      <c r="E17974" s="10" t="s">
        <v>26</v>
      </c>
      <c r="F17974" s="12">
        <v>2024.0</v>
      </c>
      <c r="G17974" s="13" t="s">
        <v>13</v>
      </c>
      <c r="H17974" s="14" t="s">
        <v>31</v>
      </c>
      <c r="I17974" s="12">
        <v>17.0</v>
      </c>
      <c r="J17974" s="15" t="str">
        <f t="shared" si="1"/>
        <v>Relevant</v>
      </c>
    </row>
    <row r="17975" ht="22.5" customHeight="1">
      <c r="A17975" s="9" t="s">
        <v>48824</v>
      </c>
      <c r="B17975" s="10">
        <v>45554.412997685184</v>
      </c>
      <c r="C17975" s="11" t="s">
        <v>48825</v>
      </c>
      <c r="D17975" s="12">
        <v>9.0</v>
      </c>
      <c r="E17975" s="10" t="s">
        <v>114</v>
      </c>
      <c r="F17975" s="12">
        <v>2024.0</v>
      </c>
      <c r="G17975" s="13" t="s">
        <v>48826</v>
      </c>
      <c r="H17975" s="14" t="s">
        <v>48827</v>
      </c>
      <c r="I17975" s="12">
        <v>211056.0</v>
      </c>
      <c r="J17975" s="15" t="str">
        <f t="shared" si="1"/>
        <v>Irrelevant</v>
      </c>
    </row>
    <row r="17976" ht="22.5" customHeight="1">
      <c r="A17976" s="9" t="s">
        <v>48828</v>
      </c>
      <c r="B17976" s="10">
        <v>45697.40306712963</v>
      </c>
      <c r="C17976" s="11" t="s">
        <v>48829</v>
      </c>
      <c r="D17976" s="12">
        <v>2.0</v>
      </c>
      <c r="E17976" s="10" t="s">
        <v>12</v>
      </c>
      <c r="F17976" s="12">
        <v>2025.0</v>
      </c>
      <c r="G17976" s="13" t="s">
        <v>13</v>
      </c>
      <c r="H17976" s="14" t="s">
        <v>14</v>
      </c>
      <c r="I17976" s="12">
        <v>17.0</v>
      </c>
      <c r="J17976" s="15" t="str">
        <f t="shared" si="1"/>
        <v>Relevant</v>
      </c>
    </row>
    <row r="17977" ht="22.5" customHeight="1">
      <c r="A17977" s="9" t="s">
        <v>48830</v>
      </c>
      <c r="B17977" s="10">
        <v>45505.432488425926</v>
      </c>
      <c r="C17977" s="11" t="s">
        <v>48831</v>
      </c>
      <c r="D17977" s="12">
        <v>8.0</v>
      </c>
      <c r="E17977" s="10" t="s">
        <v>167</v>
      </c>
      <c r="F17977" s="12">
        <v>2024.0</v>
      </c>
      <c r="G17977" s="13" t="s">
        <v>13</v>
      </c>
      <c r="H17977" s="14" t="s">
        <v>48832</v>
      </c>
      <c r="I17977" s="12">
        <v>308.0</v>
      </c>
      <c r="J17977" s="15" t="str">
        <f t="shared" si="1"/>
        <v>Irrelevant</v>
      </c>
    </row>
    <row r="17978" ht="22.5" customHeight="1">
      <c r="A17978" s="9" t="s">
        <v>48833</v>
      </c>
      <c r="B17978" s="10">
        <v>45634.27872685185</v>
      </c>
      <c r="C17978" s="11" t="s">
        <v>48834</v>
      </c>
      <c r="D17978" s="12">
        <v>12.0</v>
      </c>
      <c r="E17978" s="10" t="s">
        <v>26</v>
      </c>
      <c r="F17978" s="12">
        <v>2024.0</v>
      </c>
      <c r="G17978" s="13" t="s">
        <v>37694</v>
      </c>
      <c r="H17978" s="14" t="s">
        <v>48835</v>
      </c>
      <c r="I17978" s="12">
        <v>8149206.0</v>
      </c>
      <c r="J17978" s="15" t="str">
        <f t="shared" si="1"/>
        <v>Irrelevant</v>
      </c>
    </row>
    <row r="17979" ht="22.5" customHeight="1">
      <c r="A17979" s="9" t="s">
        <v>48836</v>
      </c>
      <c r="B17979" s="10">
        <v>45615.61732638889</v>
      </c>
      <c r="C17979" s="11" t="s">
        <v>48837</v>
      </c>
      <c r="D17979" s="12">
        <v>11.0</v>
      </c>
      <c r="E17979" s="10" t="s">
        <v>17</v>
      </c>
      <c r="F17979" s="12">
        <v>2024.0</v>
      </c>
      <c r="G17979" s="13" t="s">
        <v>48838</v>
      </c>
      <c r="H17979" s="14" t="s">
        <v>48839</v>
      </c>
      <c r="I17979" s="12">
        <v>92.0</v>
      </c>
      <c r="J17979" s="15" t="str">
        <f t="shared" si="1"/>
        <v>Relevant</v>
      </c>
    </row>
    <row r="17980" ht="22.5" customHeight="1">
      <c r="A17980" s="9" t="s">
        <v>48840</v>
      </c>
      <c r="B17980" s="10">
        <v>45473.407372685186</v>
      </c>
      <c r="C17980" s="11" t="s">
        <v>26351</v>
      </c>
      <c r="D17980" s="12">
        <v>6.0</v>
      </c>
      <c r="E17980" s="10" t="s">
        <v>34</v>
      </c>
      <c r="F17980" s="12">
        <v>2024.0</v>
      </c>
      <c r="G17980" s="13" t="s">
        <v>13</v>
      </c>
      <c r="H17980" s="14" t="s">
        <v>56</v>
      </c>
      <c r="I17980" s="12">
        <v>24.0</v>
      </c>
      <c r="J17980" s="15" t="str">
        <f t="shared" si="1"/>
        <v>Relevant</v>
      </c>
    </row>
    <row r="17981" ht="22.5" customHeight="1">
      <c r="A17981" s="9" t="s">
        <v>48841</v>
      </c>
      <c r="B17981" s="10">
        <v>45561.96591435185</v>
      </c>
      <c r="C17981" s="11" t="s">
        <v>48842</v>
      </c>
      <c r="D17981" s="12">
        <v>9.0</v>
      </c>
      <c r="E17981" s="10" t="s">
        <v>114</v>
      </c>
      <c r="F17981" s="12">
        <v>2024.0</v>
      </c>
      <c r="G17981" s="13" t="s">
        <v>13</v>
      </c>
      <c r="H17981" s="14" t="s">
        <v>2700</v>
      </c>
      <c r="I17981" s="12">
        <v>103.0</v>
      </c>
      <c r="J17981" s="15" t="str">
        <f t="shared" si="1"/>
        <v>Irrelevant</v>
      </c>
    </row>
    <row r="17982" ht="22.5" customHeight="1">
      <c r="A17982" s="9" t="s">
        <v>48843</v>
      </c>
      <c r="B17982" s="10">
        <v>45592.55693287037</v>
      </c>
      <c r="C17982" s="11" t="s">
        <v>48844</v>
      </c>
      <c r="D17982" s="12">
        <v>10.0</v>
      </c>
      <c r="E17982" s="10" t="s">
        <v>42</v>
      </c>
      <c r="F17982" s="12">
        <v>2024.0</v>
      </c>
      <c r="G17982" s="13" t="s">
        <v>13</v>
      </c>
      <c r="H17982" s="14" t="s">
        <v>97</v>
      </c>
      <c r="I17982" s="12">
        <v>1282.0</v>
      </c>
      <c r="J17982" s="15" t="str">
        <f t="shared" si="1"/>
        <v>Relevant</v>
      </c>
    </row>
    <row r="17983" ht="22.5" customHeight="1">
      <c r="A17983" s="9" t="s">
        <v>48845</v>
      </c>
      <c r="B17983" s="10">
        <v>45614.879166666666</v>
      </c>
      <c r="C17983" s="11" t="s">
        <v>48846</v>
      </c>
      <c r="D17983" s="12">
        <v>11.0</v>
      </c>
      <c r="E17983" s="10" t="s">
        <v>17</v>
      </c>
      <c r="F17983" s="12">
        <v>2024.0</v>
      </c>
      <c r="G17983" s="13" t="s">
        <v>13</v>
      </c>
      <c r="H17983" s="14" t="s">
        <v>423</v>
      </c>
      <c r="I17983" s="12">
        <v>272.0</v>
      </c>
      <c r="J17983" s="15" t="str">
        <f t="shared" si="1"/>
        <v>Relevant</v>
      </c>
    </row>
    <row r="17984" ht="22.5" customHeight="1">
      <c r="A17984" s="9" t="s">
        <v>48847</v>
      </c>
      <c r="B17984" s="10">
        <v>45696.84469907408</v>
      </c>
      <c r="C17984" s="11" t="s">
        <v>5561</v>
      </c>
      <c r="D17984" s="12">
        <v>2.0</v>
      </c>
      <c r="E17984" s="10" t="s">
        <v>12</v>
      </c>
      <c r="F17984" s="12">
        <v>2025.0</v>
      </c>
      <c r="G17984" s="13" t="s">
        <v>13</v>
      </c>
      <c r="H17984" s="14" t="s">
        <v>14</v>
      </c>
      <c r="I17984" s="12">
        <v>34.0</v>
      </c>
      <c r="J17984" s="15" t="str">
        <f t="shared" si="1"/>
        <v>Relevant</v>
      </c>
    </row>
    <row r="17985" ht="22.5" customHeight="1">
      <c r="A17985" s="9" t="s">
        <v>48848</v>
      </c>
      <c r="B17985" s="10">
        <v>45637.41636574074</v>
      </c>
      <c r="C17985" s="11" t="s">
        <v>48849</v>
      </c>
      <c r="D17985" s="12">
        <v>12.0</v>
      </c>
      <c r="E17985" s="10" t="s">
        <v>26</v>
      </c>
      <c r="F17985" s="12">
        <v>2024.0</v>
      </c>
      <c r="G17985" s="13" t="s">
        <v>5319</v>
      </c>
      <c r="H17985" s="14" t="s">
        <v>48850</v>
      </c>
      <c r="I17985" s="12">
        <v>622887.0</v>
      </c>
      <c r="J17985" s="15" t="str">
        <f t="shared" si="1"/>
        <v>Irrelevant</v>
      </c>
    </row>
    <row r="17986" ht="22.5" customHeight="1">
      <c r="A17986" s="9" t="s">
        <v>48851</v>
      </c>
      <c r="B17986" s="10">
        <v>45414.675046296295</v>
      </c>
      <c r="C17986" s="11" t="s">
        <v>33871</v>
      </c>
      <c r="D17986" s="12">
        <v>5.0</v>
      </c>
      <c r="E17986" s="10" t="s">
        <v>21</v>
      </c>
      <c r="F17986" s="12">
        <v>2024.0</v>
      </c>
      <c r="G17986" s="13" t="s">
        <v>48852</v>
      </c>
      <c r="H17986" s="14" t="s">
        <v>48853</v>
      </c>
      <c r="I17986" s="12">
        <v>2761668.0</v>
      </c>
      <c r="J17986" s="15" t="str">
        <f t="shared" si="1"/>
        <v>Irrelevant</v>
      </c>
    </row>
    <row r="17987" ht="22.5" customHeight="1">
      <c r="A17987" s="9" t="s">
        <v>48854</v>
      </c>
      <c r="B17987" s="10">
        <v>45650.49435185185</v>
      </c>
      <c r="C17987" s="11" t="s">
        <v>48855</v>
      </c>
      <c r="D17987" s="12">
        <v>12.0</v>
      </c>
      <c r="E17987" s="10" t="s">
        <v>26</v>
      </c>
      <c r="F17987" s="12">
        <v>2024.0</v>
      </c>
      <c r="G17987" s="13" t="s">
        <v>13</v>
      </c>
      <c r="H17987" s="14" t="s">
        <v>7985</v>
      </c>
      <c r="I17987" s="12">
        <v>39.0</v>
      </c>
      <c r="J17987" s="15" t="str">
        <f t="shared" si="1"/>
        <v>Relevant</v>
      </c>
    </row>
    <row r="17988" ht="22.5" customHeight="1">
      <c r="A17988" s="9" t="s">
        <v>48856</v>
      </c>
      <c r="B17988" s="10">
        <v>45423.34474537037</v>
      </c>
      <c r="C17988" s="11" t="s">
        <v>48857</v>
      </c>
      <c r="D17988" s="12">
        <v>5.0</v>
      </c>
      <c r="E17988" s="10" t="s">
        <v>21</v>
      </c>
      <c r="F17988" s="12">
        <v>2024.0</v>
      </c>
      <c r="G17988" s="13" t="s">
        <v>13</v>
      </c>
      <c r="H17988" s="14" t="s">
        <v>1708</v>
      </c>
      <c r="I17988" s="12">
        <v>212.0</v>
      </c>
      <c r="J17988" s="15" t="str">
        <f t="shared" si="1"/>
        <v>Relevant</v>
      </c>
    </row>
    <row r="17989" ht="22.5" customHeight="1">
      <c r="A17989" s="9" t="s">
        <v>48858</v>
      </c>
      <c r="B17989" s="10">
        <v>45587.707650462966</v>
      </c>
      <c r="C17989" s="11" t="s">
        <v>48859</v>
      </c>
      <c r="D17989" s="12">
        <v>10.0</v>
      </c>
      <c r="E17989" s="10" t="s">
        <v>42</v>
      </c>
      <c r="F17989" s="12">
        <v>2024.0</v>
      </c>
      <c r="G17989" s="13" t="s">
        <v>13</v>
      </c>
      <c r="H17989" s="14" t="s">
        <v>175</v>
      </c>
      <c r="I17989" s="12">
        <v>356.0</v>
      </c>
      <c r="J17989" s="15" t="str">
        <f t="shared" si="1"/>
        <v>Irrelevant</v>
      </c>
    </row>
    <row r="17990" ht="22.5" customHeight="1">
      <c r="A17990" s="9" t="s">
        <v>48860</v>
      </c>
      <c r="B17990" s="10">
        <v>45434.855405092596</v>
      </c>
      <c r="C17990" s="11" t="s">
        <v>48861</v>
      </c>
      <c r="D17990" s="12">
        <v>5.0</v>
      </c>
      <c r="E17990" s="10" t="s">
        <v>21</v>
      </c>
      <c r="F17990" s="12">
        <v>2024.0</v>
      </c>
      <c r="G17990" s="13" t="s">
        <v>13</v>
      </c>
      <c r="H17990" s="14" t="s">
        <v>189</v>
      </c>
      <c r="I17990" s="12">
        <v>50.0</v>
      </c>
      <c r="J17990" s="15" t="str">
        <f t="shared" si="1"/>
        <v>Relevant</v>
      </c>
    </row>
    <row r="17991" ht="22.5" customHeight="1">
      <c r="A17991" s="9" t="s">
        <v>48862</v>
      </c>
      <c r="B17991" s="10">
        <v>45586.82513888889</v>
      </c>
      <c r="C17991" s="11" t="s">
        <v>48863</v>
      </c>
      <c r="D17991" s="12">
        <v>10.0</v>
      </c>
      <c r="E17991" s="10" t="s">
        <v>42</v>
      </c>
      <c r="F17991" s="12">
        <v>2024.0</v>
      </c>
      <c r="G17991" s="13" t="s">
        <v>13</v>
      </c>
      <c r="H17991" s="14" t="s">
        <v>175</v>
      </c>
      <c r="I17991" s="12">
        <v>218.0</v>
      </c>
      <c r="J17991" s="15" t="str">
        <f t="shared" si="1"/>
        <v>Irrelevant</v>
      </c>
    </row>
    <row r="17992" ht="22.5" customHeight="1">
      <c r="A17992" s="9" t="s">
        <v>48864</v>
      </c>
      <c r="B17992" s="10">
        <v>45615.53518518519</v>
      </c>
      <c r="C17992" s="11" t="s">
        <v>48865</v>
      </c>
      <c r="D17992" s="12">
        <v>11.0</v>
      </c>
      <c r="E17992" s="10" t="s">
        <v>17</v>
      </c>
      <c r="F17992" s="12">
        <v>2024.0</v>
      </c>
      <c r="G17992" s="13" t="s">
        <v>13</v>
      </c>
      <c r="H17992" s="14" t="s">
        <v>781</v>
      </c>
      <c r="I17992" s="12">
        <v>45.0</v>
      </c>
      <c r="J17992" s="15" t="str">
        <f t="shared" si="1"/>
        <v>Irrelevant</v>
      </c>
    </row>
    <row r="17993" ht="22.5" customHeight="1">
      <c r="A17993" s="9" t="s">
        <v>48866</v>
      </c>
      <c r="B17993" s="10">
        <v>45697.422581018516</v>
      </c>
      <c r="C17993" s="11" t="s">
        <v>831</v>
      </c>
      <c r="D17993" s="12">
        <v>2.0</v>
      </c>
      <c r="E17993" s="10" t="s">
        <v>12</v>
      </c>
      <c r="F17993" s="12">
        <v>2025.0</v>
      </c>
      <c r="G17993" s="13" t="s">
        <v>13</v>
      </c>
      <c r="H17993" s="14" t="s">
        <v>14</v>
      </c>
      <c r="I17993" s="12">
        <v>472.0</v>
      </c>
      <c r="J17993" s="15" t="str">
        <f t="shared" si="1"/>
        <v>Relevant</v>
      </c>
    </row>
    <row r="17994" ht="22.5" customHeight="1">
      <c r="A17994" s="9" t="s">
        <v>48867</v>
      </c>
      <c r="B17994" s="10">
        <v>45591.52453703704</v>
      </c>
      <c r="C17994" s="11" t="s">
        <v>48868</v>
      </c>
      <c r="D17994" s="12">
        <v>10.0</v>
      </c>
      <c r="E17994" s="10" t="s">
        <v>42</v>
      </c>
      <c r="F17994" s="12">
        <v>2024.0</v>
      </c>
      <c r="G17994" s="13" t="s">
        <v>13</v>
      </c>
      <c r="H17994" s="14" t="s">
        <v>131</v>
      </c>
      <c r="I17994" s="12">
        <v>2.0</v>
      </c>
      <c r="J17994" s="15" t="str">
        <f t="shared" si="1"/>
        <v>Relevant</v>
      </c>
    </row>
    <row r="17995" ht="22.5" customHeight="1">
      <c r="A17995" s="9" t="s">
        <v>48869</v>
      </c>
      <c r="B17995" s="10">
        <v>45592.54174768519</v>
      </c>
      <c r="C17995" s="11" t="s">
        <v>48870</v>
      </c>
      <c r="D17995" s="12">
        <v>10.0</v>
      </c>
      <c r="E17995" s="10" t="s">
        <v>42</v>
      </c>
      <c r="F17995" s="12">
        <v>2024.0</v>
      </c>
      <c r="G17995" s="13" t="s">
        <v>13</v>
      </c>
      <c r="H17995" s="14" t="s">
        <v>97</v>
      </c>
      <c r="I17995" s="12">
        <v>2402.0</v>
      </c>
      <c r="J17995" s="15" t="str">
        <f t="shared" si="1"/>
        <v>Relevant</v>
      </c>
    </row>
    <row r="17996" ht="22.5" customHeight="1">
      <c r="A17996" s="9" t="s">
        <v>48871</v>
      </c>
      <c r="B17996" s="10">
        <v>45442.91971064815</v>
      </c>
      <c r="C17996" s="11" t="s">
        <v>48872</v>
      </c>
      <c r="D17996" s="12">
        <v>5.0</v>
      </c>
      <c r="E17996" s="10" t="s">
        <v>21</v>
      </c>
      <c r="F17996" s="12">
        <v>2024.0</v>
      </c>
      <c r="G17996" s="13" t="s">
        <v>13</v>
      </c>
      <c r="H17996" s="14" t="s">
        <v>8462</v>
      </c>
      <c r="I17996" s="12">
        <v>925.0</v>
      </c>
      <c r="J17996" s="15" t="str">
        <f t="shared" si="1"/>
        <v>Irrelevant</v>
      </c>
    </row>
    <row r="17997" ht="22.5" customHeight="1">
      <c r="A17997" s="9" t="s">
        <v>48873</v>
      </c>
      <c r="B17997" s="10">
        <v>45632.510787037034</v>
      </c>
      <c r="C17997" s="11" t="s">
        <v>29301</v>
      </c>
      <c r="D17997" s="12">
        <v>12.0</v>
      </c>
      <c r="E17997" s="10" t="s">
        <v>26</v>
      </c>
      <c r="F17997" s="12">
        <v>2024.0</v>
      </c>
      <c r="G17997" s="13" t="s">
        <v>13</v>
      </c>
      <c r="H17997" s="14" t="s">
        <v>634</v>
      </c>
      <c r="I17997" s="12">
        <v>113.0</v>
      </c>
      <c r="J17997" s="15" t="str">
        <f t="shared" si="1"/>
        <v>Relevant</v>
      </c>
    </row>
    <row r="17998" ht="22.5" customHeight="1">
      <c r="A17998" s="9" t="s">
        <v>48874</v>
      </c>
      <c r="B17998" s="10">
        <v>45614.442777777775</v>
      </c>
      <c r="C17998" s="11" t="s">
        <v>48875</v>
      </c>
      <c r="D17998" s="12">
        <v>11.0</v>
      </c>
      <c r="E17998" s="10" t="s">
        <v>17</v>
      </c>
      <c r="F17998" s="12">
        <v>2024.0</v>
      </c>
      <c r="G17998" s="13" t="s">
        <v>13</v>
      </c>
      <c r="H17998" s="14" t="s">
        <v>19242</v>
      </c>
      <c r="I17998" s="12">
        <v>2941.0</v>
      </c>
      <c r="J17998" s="15" t="str">
        <f t="shared" si="1"/>
        <v>Relevant</v>
      </c>
    </row>
    <row r="17999" ht="22.5" customHeight="1">
      <c r="A17999" s="9" t="s">
        <v>48876</v>
      </c>
      <c r="B17999" s="10">
        <v>45631.42957175926</v>
      </c>
      <c r="C17999" s="11" t="s">
        <v>28557</v>
      </c>
      <c r="D17999" s="12">
        <v>12.0</v>
      </c>
      <c r="E17999" s="10" t="s">
        <v>26</v>
      </c>
      <c r="F17999" s="12">
        <v>2024.0</v>
      </c>
      <c r="G17999" s="13" t="s">
        <v>13</v>
      </c>
      <c r="H17999" s="14" t="s">
        <v>29885</v>
      </c>
      <c r="I17999" s="12">
        <v>714.0</v>
      </c>
      <c r="J17999" s="15" t="str">
        <f t="shared" si="1"/>
        <v>Relevant</v>
      </c>
    </row>
    <row r="18000" ht="22.5" customHeight="1">
      <c r="A18000" s="9" t="s">
        <v>48877</v>
      </c>
      <c r="B18000" s="10">
        <v>45529.6784837963</v>
      </c>
      <c r="C18000" s="11" t="s">
        <v>43694</v>
      </c>
      <c r="D18000" s="12">
        <v>8.0</v>
      </c>
      <c r="E18000" s="10" t="s">
        <v>167</v>
      </c>
      <c r="F18000" s="12">
        <v>2024.0</v>
      </c>
      <c r="G18000" s="13" t="s">
        <v>13</v>
      </c>
      <c r="H18000" s="14" t="s">
        <v>48878</v>
      </c>
      <c r="I18000" s="12">
        <v>2071.0</v>
      </c>
      <c r="J18000" s="15" t="str">
        <f t="shared" si="1"/>
        <v>Irrelevant</v>
      </c>
    </row>
    <row r="18001" ht="22.5" customHeight="1">
      <c r="A18001" s="9" t="s">
        <v>48879</v>
      </c>
      <c r="B18001" s="10">
        <v>45720.8834375</v>
      </c>
      <c r="C18001" s="11" t="s">
        <v>48880</v>
      </c>
      <c r="D18001" s="12">
        <v>3.0</v>
      </c>
      <c r="E18001" s="10" t="s">
        <v>59</v>
      </c>
      <c r="F18001" s="12">
        <v>2025.0</v>
      </c>
      <c r="G18001" s="13" t="s">
        <v>48881</v>
      </c>
      <c r="H18001" s="14" t="s">
        <v>48882</v>
      </c>
      <c r="I18001" s="12">
        <v>0.0</v>
      </c>
      <c r="J18001" s="15" t="str">
        <f t="shared" si="1"/>
        <v>Irrelevant</v>
      </c>
    </row>
    <row r="18002" ht="22.5" customHeight="1">
      <c r="A18002" s="9" t="s">
        <v>48883</v>
      </c>
      <c r="B18002" s="10">
        <v>45443.83872685185</v>
      </c>
      <c r="C18002" s="11" t="s">
        <v>48884</v>
      </c>
      <c r="D18002" s="12">
        <v>5.0</v>
      </c>
      <c r="E18002" s="10" t="s">
        <v>21</v>
      </c>
      <c r="F18002" s="12">
        <v>2024.0</v>
      </c>
      <c r="G18002" s="13" t="s">
        <v>48885</v>
      </c>
      <c r="H18002" s="14" t="s">
        <v>48886</v>
      </c>
      <c r="I18002" s="12">
        <v>7188.0</v>
      </c>
      <c r="J18002" s="15" t="str">
        <f t="shared" si="1"/>
        <v>Irrelevant</v>
      </c>
    </row>
    <row r="18003" ht="22.5" customHeight="1">
      <c r="A18003" s="9" t="s">
        <v>48887</v>
      </c>
      <c r="B18003" s="10">
        <v>45654.32162037037</v>
      </c>
      <c r="C18003" s="11" t="s">
        <v>48888</v>
      </c>
      <c r="D18003" s="12">
        <v>12.0</v>
      </c>
      <c r="E18003" s="10" t="s">
        <v>26</v>
      </c>
      <c r="F18003" s="12">
        <v>2024.0</v>
      </c>
      <c r="G18003" s="13" t="s">
        <v>48889</v>
      </c>
      <c r="H18003" s="14" t="s">
        <v>48890</v>
      </c>
      <c r="I18003" s="12">
        <v>2435589.0</v>
      </c>
      <c r="J18003" s="15" t="str">
        <f t="shared" si="1"/>
        <v>Relevant</v>
      </c>
    </row>
    <row r="18004" ht="22.5" customHeight="1">
      <c r="A18004" s="9" t="s">
        <v>48891</v>
      </c>
      <c r="B18004" s="10">
        <v>45610.39876157408</v>
      </c>
      <c r="C18004" s="11" t="s">
        <v>42651</v>
      </c>
      <c r="D18004" s="12">
        <v>11.0</v>
      </c>
      <c r="E18004" s="10" t="s">
        <v>17</v>
      </c>
      <c r="F18004" s="12">
        <v>2024.0</v>
      </c>
      <c r="G18004" s="13" t="s">
        <v>48892</v>
      </c>
      <c r="H18004" s="14" t="s">
        <v>48893</v>
      </c>
      <c r="I18004" s="12">
        <v>1504239.0</v>
      </c>
      <c r="J18004" s="15" t="str">
        <f t="shared" si="1"/>
        <v>Relevant</v>
      </c>
    </row>
    <row r="18005" ht="22.5" customHeight="1">
      <c r="A18005" s="9" t="s">
        <v>48894</v>
      </c>
      <c r="B18005" s="10">
        <v>45707.672326388885</v>
      </c>
      <c r="C18005" s="11" t="s">
        <v>48895</v>
      </c>
      <c r="D18005" s="12">
        <v>2.0</v>
      </c>
      <c r="E18005" s="10" t="s">
        <v>12</v>
      </c>
      <c r="F18005" s="12">
        <v>2025.0</v>
      </c>
      <c r="G18005" s="13" t="s">
        <v>13</v>
      </c>
      <c r="H18005" s="14" t="s">
        <v>4383</v>
      </c>
      <c r="I18005" s="12">
        <v>64.0</v>
      </c>
      <c r="J18005" s="15" t="str">
        <f t="shared" si="1"/>
        <v>Irrelevant</v>
      </c>
    </row>
    <row r="18006" ht="22.5" customHeight="1">
      <c r="A18006" s="9" t="s">
        <v>48896</v>
      </c>
      <c r="B18006" s="10">
        <v>45473.764652777776</v>
      </c>
      <c r="C18006" s="11" t="s">
        <v>48897</v>
      </c>
      <c r="D18006" s="12">
        <v>6.0</v>
      </c>
      <c r="E18006" s="10" t="s">
        <v>34</v>
      </c>
      <c r="F18006" s="12">
        <v>2024.0</v>
      </c>
      <c r="G18006" s="13" t="s">
        <v>13</v>
      </c>
      <c r="H18006" s="14" t="s">
        <v>56</v>
      </c>
      <c r="I18006" s="12">
        <v>40.0</v>
      </c>
      <c r="J18006" s="15" t="str">
        <f t="shared" si="1"/>
        <v>Relevant</v>
      </c>
    </row>
    <row r="18007" ht="22.5" customHeight="1">
      <c r="A18007" s="9" t="s">
        <v>48898</v>
      </c>
      <c r="B18007" s="10">
        <v>45614.88135416667</v>
      </c>
      <c r="C18007" s="11" t="s">
        <v>4010</v>
      </c>
      <c r="D18007" s="12">
        <v>11.0</v>
      </c>
      <c r="E18007" s="10" t="s">
        <v>17</v>
      </c>
      <c r="F18007" s="12">
        <v>2024.0</v>
      </c>
      <c r="G18007" s="13" t="s">
        <v>13</v>
      </c>
      <c r="H18007" s="14" t="s">
        <v>423</v>
      </c>
      <c r="I18007" s="12">
        <v>11063.0</v>
      </c>
      <c r="J18007" s="15" t="str">
        <f t="shared" si="1"/>
        <v>Relevant</v>
      </c>
    </row>
    <row r="18008" ht="22.5" customHeight="1">
      <c r="A18008" s="9" t="s">
        <v>48899</v>
      </c>
      <c r="B18008" s="10">
        <v>45629.596041666664</v>
      </c>
      <c r="C18008" s="11" t="s">
        <v>8374</v>
      </c>
      <c r="D18008" s="12">
        <v>12.0</v>
      </c>
      <c r="E18008" s="10" t="s">
        <v>26</v>
      </c>
      <c r="F18008" s="12">
        <v>2024.0</v>
      </c>
      <c r="G18008" s="13" t="s">
        <v>13</v>
      </c>
      <c r="H18008" s="14" t="s">
        <v>5719</v>
      </c>
      <c r="I18008" s="12">
        <v>501.0</v>
      </c>
      <c r="J18008" s="15" t="str">
        <f t="shared" si="1"/>
        <v>Relevant</v>
      </c>
    </row>
    <row r="18009" ht="22.5" customHeight="1">
      <c r="A18009" s="9" t="s">
        <v>48900</v>
      </c>
      <c r="B18009" s="10">
        <v>45419.16527842593</v>
      </c>
      <c r="C18009" s="11" t="s">
        <v>48901</v>
      </c>
      <c r="D18009" s="12">
        <v>5.0</v>
      </c>
      <c r="E18009" s="10" t="s">
        <v>21</v>
      </c>
      <c r="F18009" s="12">
        <v>2024.0</v>
      </c>
      <c r="G18009" s="13" t="s">
        <v>48902</v>
      </c>
      <c r="H18009" s="14" t="s">
        <v>48903</v>
      </c>
      <c r="I18009" s="12">
        <v>1.0442369E7</v>
      </c>
      <c r="J18009" s="15" t="str">
        <f t="shared" si="1"/>
        <v>Irrelevant</v>
      </c>
    </row>
    <row r="18010" ht="22.5" customHeight="1">
      <c r="A18010" s="9" t="s">
        <v>48904</v>
      </c>
      <c r="B18010" s="10">
        <v>45615.76123842593</v>
      </c>
      <c r="C18010" s="11" t="s">
        <v>21124</v>
      </c>
      <c r="D18010" s="12">
        <v>11.0</v>
      </c>
      <c r="E18010" s="10" t="s">
        <v>17</v>
      </c>
      <c r="F18010" s="12">
        <v>2024.0</v>
      </c>
      <c r="G18010" s="13" t="s">
        <v>13</v>
      </c>
      <c r="H18010" s="14" t="s">
        <v>31</v>
      </c>
      <c r="I18010" s="12">
        <v>16.0</v>
      </c>
      <c r="J18010" s="15" t="str">
        <f t="shared" si="1"/>
        <v>Relevant</v>
      </c>
    </row>
    <row r="18011" ht="22.5" customHeight="1">
      <c r="A18011" s="9" t="s">
        <v>48905</v>
      </c>
      <c r="B18011" s="10">
        <v>45594.879745370374</v>
      </c>
      <c r="C18011" s="11" t="s">
        <v>48906</v>
      </c>
      <c r="D18011" s="12">
        <v>10.0</v>
      </c>
      <c r="E18011" s="10" t="s">
        <v>42</v>
      </c>
      <c r="F18011" s="12">
        <v>2024.0</v>
      </c>
      <c r="G18011" s="13" t="s">
        <v>13</v>
      </c>
      <c r="H18011" s="14" t="s">
        <v>9763</v>
      </c>
      <c r="I18011" s="12">
        <v>36964.0</v>
      </c>
      <c r="J18011" s="15" t="str">
        <f t="shared" si="1"/>
        <v>Relevant</v>
      </c>
    </row>
    <row r="18012" ht="22.5" customHeight="1">
      <c r="A18012" s="9" t="s">
        <v>48907</v>
      </c>
      <c r="B18012" s="10">
        <v>45630.56831652778</v>
      </c>
      <c r="C18012" s="11" t="s">
        <v>48908</v>
      </c>
      <c r="D18012" s="12">
        <v>12.0</v>
      </c>
      <c r="E18012" s="10" t="s">
        <v>26</v>
      </c>
      <c r="F18012" s="12">
        <v>2024.0</v>
      </c>
      <c r="G18012" s="13" t="s">
        <v>48909</v>
      </c>
      <c r="H18012" s="14" t="s">
        <v>48910</v>
      </c>
      <c r="I18012" s="12">
        <v>2527445.0</v>
      </c>
      <c r="J18012" s="15" t="str">
        <f t="shared" si="1"/>
        <v>Relevant</v>
      </c>
    </row>
    <row r="18013" ht="22.5" customHeight="1">
      <c r="A18013" s="9" t="s">
        <v>48911</v>
      </c>
      <c r="B18013" s="10">
        <v>45617.33429398148</v>
      </c>
      <c r="C18013" s="11" t="s">
        <v>48912</v>
      </c>
      <c r="D18013" s="12">
        <v>11.0</v>
      </c>
      <c r="E18013" s="10" t="s">
        <v>17</v>
      </c>
      <c r="F18013" s="12">
        <v>2024.0</v>
      </c>
      <c r="G18013" s="13" t="s">
        <v>13</v>
      </c>
      <c r="H18013" s="14" t="s">
        <v>48913</v>
      </c>
      <c r="I18013" s="12">
        <v>69.0</v>
      </c>
      <c r="J18013" s="15" t="str">
        <f t="shared" si="1"/>
        <v>Relevant</v>
      </c>
    </row>
    <row r="18014" ht="22.5" customHeight="1">
      <c r="A18014" s="9" t="s">
        <v>48914</v>
      </c>
      <c r="B18014" s="10">
        <v>45608.783125</v>
      </c>
      <c r="C18014" s="11" t="s">
        <v>48915</v>
      </c>
      <c r="D18014" s="12">
        <v>11.0</v>
      </c>
      <c r="E18014" s="10" t="s">
        <v>17</v>
      </c>
      <c r="F18014" s="12">
        <v>2024.0</v>
      </c>
      <c r="G18014" s="13" t="s">
        <v>48916</v>
      </c>
      <c r="H18014" s="14" t="s">
        <v>48917</v>
      </c>
      <c r="I18014" s="12">
        <v>2083070.0</v>
      </c>
      <c r="J18014" s="15" t="str">
        <f t="shared" si="1"/>
        <v>Relevant</v>
      </c>
    </row>
    <row r="18015" ht="22.5" customHeight="1">
      <c r="A18015" s="9" t="s">
        <v>48918</v>
      </c>
      <c r="B18015" s="10">
        <v>45605.91488425926</v>
      </c>
      <c r="C18015" s="11" t="s">
        <v>48919</v>
      </c>
      <c r="D18015" s="12">
        <v>11.0</v>
      </c>
      <c r="E18015" s="10" t="s">
        <v>17</v>
      </c>
      <c r="F18015" s="12">
        <v>2024.0</v>
      </c>
      <c r="G18015" s="13" t="s">
        <v>13</v>
      </c>
      <c r="H18015" s="14" t="s">
        <v>48920</v>
      </c>
      <c r="I18015" s="12">
        <v>26.0</v>
      </c>
      <c r="J18015" s="15" t="str">
        <f t="shared" si="1"/>
        <v>Relevant</v>
      </c>
    </row>
    <row r="18016" ht="22.5" customHeight="1">
      <c r="A18016" s="9" t="s">
        <v>48921</v>
      </c>
      <c r="B18016" s="10">
        <v>45563.83337962963</v>
      </c>
      <c r="C18016" s="11" t="s">
        <v>48922</v>
      </c>
      <c r="D18016" s="12">
        <v>9.0</v>
      </c>
      <c r="E18016" s="10" t="s">
        <v>114</v>
      </c>
      <c r="F18016" s="12">
        <v>2024.0</v>
      </c>
      <c r="G18016" s="13" t="s">
        <v>13</v>
      </c>
      <c r="H18016" s="14" t="s">
        <v>56</v>
      </c>
      <c r="I18016" s="12">
        <v>20.0</v>
      </c>
      <c r="J18016" s="15" t="str">
        <f t="shared" si="1"/>
        <v>Relevant</v>
      </c>
    </row>
    <row r="18017" ht="22.5" customHeight="1">
      <c r="A18017" s="9" t="s">
        <v>48923</v>
      </c>
      <c r="B18017" s="10">
        <v>45697.70988425926</v>
      </c>
      <c r="C18017" s="11" t="s">
        <v>48924</v>
      </c>
      <c r="D18017" s="12">
        <v>2.0</v>
      </c>
      <c r="E18017" s="10" t="s">
        <v>12</v>
      </c>
      <c r="F18017" s="12">
        <v>2025.0</v>
      </c>
      <c r="G18017" s="13" t="s">
        <v>13</v>
      </c>
      <c r="H18017" s="14" t="s">
        <v>14</v>
      </c>
      <c r="I18017" s="12">
        <v>145.0</v>
      </c>
      <c r="J18017" s="15" t="str">
        <f t="shared" si="1"/>
        <v>Relevant</v>
      </c>
    </row>
    <row r="18018" ht="22.5" customHeight="1">
      <c r="A18018" s="9" t="s">
        <v>48925</v>
      </c>
      <c r="B18018" s="10">
        <v>45580.49570601852</v>
      </c>
      <c r="C18018" s="11" t="s">
        <v>48926</v>
      </c>
      <c r="D18018" s="12">
        <v>10.0</v>
      </c>
      <c r="E18018" s="10" t="s">
        <v>42</v>
      </c>
      <c r="F18018" s="12">
        <v>2024.0</v>
      </c>
      <c r="G18018" s="13" t="s">
        <v>48927</v>
      </c>
      <c r="H18018" s="14" t="s">
        <v>48928</v>
      </c>
      <c r="I18018" s="12">
        <v>0.0</v>
      </c>
      <c r="J18018" s="15" t="str">
        <f t="shared" si="1"/>
        <v>Relevant</v>
      </c>
    </row>
    <row r="18019" ht="22.5" customHeight="1">
      <c r="A18019" s="9" t="s">
        <v>48929</v>
      </c>
      <c r="B18019" s="10">
        <v>45620.732766203706</v>
      </c>
      <c r="C18019" s="11" t="s">
        <v>37832</v>
      </c>
      <c r="D18019" s="12">
        <v>11.0</v>
      </c>
      <c r="E18019" s="10" t="s">
        <v>17</v>
      </c>
      <c r="F18019" s="12">
        <v>2024.0</v>
      </c>
      <c r="G18019" s="13" t="s">
        <v>13</v>
      </c>
      <c r="H18019" s="14" t="s">
        <v>7963</v>
      </c>
      <c r="I18019" s="12">
        <v>8459.0</v>
      </c>
      <c r="J18019" s="15" t="str">
        <f t="shared" si="1"/>
        <v>Relevant</v>
      </c>
    </row>
    <row r="18020" ht="22.5" customHeight="1">
      <c r="A18020" s="9" t="s">
        <v>48930</v>
      </c>
      <c r="B18020" s="10">
        <v>45596.82928240741</v>
      </c>
      <c r="C18020" s="11" t="s">
        <v>48931</v>
      </c>
      <c r="D18020" s="12">
        <v>10.0</v>
      </c>
      <c r="E18020" s="10" t="s">
        <v>42</v>
      </c>
      <c r="F18020" s="12">
        <v>2024.0</v>
      </c>
      <c r="G18020" s="13" t="s">
        <v>13</v>
      </c>
      <c r="H18020" s="14" t="s">
        <v>124</v>
      </c>
      <c r="I18020" s="12">
        <v>65.0</v>
      </c>
      <c r="J18020" s="15" t="str">
        <f t="shared" si="1"/>
        <v>Relevant</v>
      </c>
    </row>
    <row r="18021" ht="22.5" customHeight="1">
      <c r="A18021" s="9" t="s">
        <v>48932</v>
      </c>
      <c r="B18021" s="10">
        <v>45606.62484953704</v>
      </c>
      <c r="C18021" s="11" t="s">
        <v>48933</v>
      </c>
      <c r="D18021" s="12">
        <v>11.0</v>
      </c>
      <c r="E18021" s="10" t="s">
        <v>17</v>
      </c>
      <c r="F18021" s="12">
        <v>2024.0</v>
      </c>
      <c r="G18021" s="13" t="s">
        <v>13</v>
      </c>
      <c r="H18021" s="14" t="s">
        <v>100</v>
      </c>
      <c r="I18021" s="12">
        <v>502.0</v>
      </c>
      <c r="J18021" s="15" t="str">
        <f t="shared" si="1"/>
        <v>Relevant</v>
      </c>
    </row>
    <row r="18022" ht="22.5" customHeight="1">
      <c r="A18022" s="9" t="s">
        <v>48934</v>
      </c>
      <c r="B18022" s="10">
        <v>45408.68775462963</v>
      </c>
      <c r="C18022" s="11" t="s">
        <v>48935</v>
      </c>
      <c r="D18022" s="12">
        <v>4.0</v>
      </c>
      <c r="E18022" s="10" t="s">
        <v>274</v>
      </c>
      <c r="F18022" s="12">
        <v>2024.0</v>
      </c>
      <c r="G18022" s="13" t="s">
        <v>48936</v>
      </c>
      <c r="H18022" s="14" t="s">
        <v>48937</v>
      </c>
      <c r="I18022" s="12">
        <v>232374.0</v>
      </c>
      <c r="J18022" s="15" t="str">
        <f t="shared" si="1"/>
        <v>Relevant</v>
      </c>
    </row>
    <row r="18023" ht="22.5" customHeight="1">
      <c r="A18023" s="9" t="s">
        <v>48938</v>
      </c>
      <c r="B18023" s="10">
        <v>45588.67228009259</v>
      </c>
      <c r="C18023" s="11" t="s">
        <v>48939</v>
      </c>
      <c r="D18023" s="12">
        <v>10.0</v>
      </c>
      <c r="E18023" s="10" t="s">
        <v>42</v>
      </c>
      <c r="F18023" s="12">
        <v>2024.0</v>
      </c>
      <c r="G18023" s="13" t="s">
        <v>13</v>
      </c>
      <c r="H18023" s="14" t="s">
        <v>17887</v>
      </c>
      <c r="I18023" s="12">
        <v>2765.0</v>
      </c>
      <c r="J18023" s="15" t="str">
        <f t="shared" si="1"/>
        <v>Relevant</v>
      </c>
    </row>
    <row r="18024" ht="22.5" customHeight="1">
      <c r="A18024" s="9" t="s">
        <v>48940</v>
      </c>
      <c r="B18024" s="10">
        <v>45614.39565972222</v>
      </c>
      <c r="C18024" s="11" t="s">
        <v>48941</v>
      </c>
      <c r="D18024" s="12">
        <v>11.0</v>
      </c>
      <c r="E18024" s="10" t="s">
        <v>17</v>
      </c>
      <c r="F18024" s="12">
        <v>2024.0</v>
      </c>
      <c r="G18024" s="13" t="s">
        <v>48942</v>
      </c>
      <c r="H18024" s="14" t="s">
        <v>48943</v>
      </c>
      <c r="I18024" s="12">
        <v>379986.0</v>
      </c>
      <c r="J18024" s="15" t="str">
        <f t="shared" si="1"/>
        <v>Relevant</v>
      </c>
    </row>
    <row r="18025" ht="22.5" customHeight="1">
      <c r="A18025" s="9" t="s">
        <v>48944</v>
      </c>
      <c r="B18025" s="10">
        <v>45632.00056712963</v>
      </c>
      <c r="C18025" s="11" t="s">
        <v>5592</v>
      </c>
      <c r="D18025" s="12">
        <v>12.0</v>
      </c>
      <c r="E18025" s="10" t="s">
        <v>26</v>
      </c>
      <c r="F18025" s="12">
        <v>2024.0</v>
      </c>
      <c r="G18025" s="13" t="s">
        <v>13</v>
      </c>
      <c r="H18025" s="14" t="s">
        <v>1809</v>
      </c>
      <c r="I18025" s="12">
        <v>88.0</v>
      </c>
      <c r="J18025" s="15" t="str">
        <f t="shared" si="1"/>
        <v>Relevant</v>
      </c>
    </row>
    <row r="18026" ht="22.5" customHeight="1">
      <c r="A18026" s="9" t="s">
        <v>48945</v>
      </c>
      <c r="B18026" s="10">
        <v>45598.42009259259</v>
      </c>
      <c r="C18026" s="11" t="s">
        <v>48946</v>
      </c>
      <c r="D18026" s="12">
        <v>11.0</v>
      </c>
      <c r="E18026" s="10" t="s">
        <v>17</v>
      </c>
      <c r="F18026" s="12">
        <v>2024.0</v>
      </c>
      <c r="G18026" s="13" t="s">
        <v>13</v>
      </c>
      <c r="H18026" s="14" t="s">
        <v>131</v>
      </c>
      <c r="I18026" s="12">
        <v>482.0</v>
      </c>
      <c r="J18026" s="15" t="str">
        <f t="shared" si="1"/>
        <v>Relevant</v>
      </c>
    </row>
    <row r="18027" ht="22.5" customHeight="1">
      <c r="A18027" s="9" t="s">
        <v>48947</v>
      </c>
      <c r="B18027" s="10">
        <v>45618.59214525463</v>
      </c>
      <c r="C18027" s="11" t="s">
        <v>48948</v>
      </c>
      <c r="D18027" s="12">
        <v>11.0</v>
      </c>
      <c r="E18027" s="10" t="s">
        <v>17</v>
      </c>
      <c r="F18027" s="12">
        <v>2024.0</v>
      </c>
      <c r="G18027" s="13" t="s">
        <v>48949</v>
      </c>
      <c r="H18027" s="14" t="s">
        <v>5361</v>
      </c>
      <c r="I18027" s="12">
        <v>0.0</v>
      </c>
      <c r="J18027" s="15" t="str">
        <f t="shared" si="1"/>
        <v>Irrelevant</v>
      </c>
    </row>
    <row r="18028" ht="22.5" customHeight="1">
      <c r="A18028" s="9" t="s">
        <v>48950</v>
      </c>
      <c r="B18028" s="10">
        <v>45697.248020833336</v>
      </c>
      <c r="C18028" s="11" t="s">
        <v>48951</v>
      </c>
      <c r="D18028" s="12">
        <v>2.0</v>
      </c>
      <c r="E18028" s="10" t="s">
        <v>12</v>
      </c>
      <c r="F18028" s="12">
        <v>2025.0</v>
      </c>
      <c r="G18028" s="13" t="s">
        <v>13</v>
      </c>
      <c r="H18028" s="14" t="s">
        <v>14</v>
      </c>
      <c r="I18028" s="12">
        <v>7799.0</v>
      </c>
      <c r="J18028" s="15" t="str">
        <f t="shared" si="1"/>
        <v>Relevant</v>
      </c>
    </row>
    <row r="18029" ht="22.5" customHeight="1">
      <c r="A18029" s="9" t="s">
        <v>48952</v>
      </c>
      <c r="B18029" s="10">
        <v>45642.666284722225</v>
      </c>
      <c r="C18029" s="11" t="s">
        <v>48953</v>
      </c>
      <c r="D18029" s="12">
        <v>12.0</v>
      </c>
      <c r="E18029" s="10" t="s">
        <v>26</v>
      </c>
      <c r="F18029" s="12">
        <v>2024.0</v>
      </c>
      <c r="G18029" s="13" t="s">
        <v>13</v>
      </c>
      <c r="H18029" s="14" t="s">
        <v>48954</v>
      </c>
      <c r="I18029" s="12">
        <v>43.0</v>
      </c>
      <c r="J18029" s="15" t="str">
        <f t="shared" si="1"/>
        <v>Relevant</v>
      </c>
    </row>
    <row r="18030" ht="22.5" customHeight="1">
      <c r="A18030" s="9" t="s">
        <v>48955</v>
      </c>
      <c r="B18030" s="10">
        <v>45618.65111111111</v>
      </c>
      <c r="C18030" s="11" t="s">
        <v>30161</v>
      </c>
      <c r="D18030" s="12">
        <v>11.0</v>
      </c>
      <c r="E18030" s="10" t="s">
        <v>17</v>
      </c>
      <c r="F18030" s="12">
        <v>2024.0</v>
      </c>
      <c r="G18030" s="13" t="s">
        <v>13</v>
      </c>
      <c r="H18030" s="14" t="s">
        <v>5532</v>
      </c>
      <c r="I18030" s="12">
        <v>1.0</v>
      </c>
      <c r="J18030" s="15" t="str">
        <f t="shared" si="1"/>
        <v>Relevant</v>
      </c>
    </row>
    <row r="18031" ht="22.5" customHeight="1">
      <c r="A18031" s="9" t="s">
        <v>48956</v>
      </c>
      <c r="B18031" s="10">
        <v>45434.52947916667</v>
      </c>
      <c r="C18031" s="11" t="s">
        <v>48957</v>
      </c>
      <c r="D18031" s="12">
        <v>5.0</v>
      </c>
      <c r="E18031" s="10" t="s">
        <v>21</v>
      </c>
      <c r="F18031" s="12">
        <v>2024.0</v>
      </c>
      <c r="G18031" s="13" t="s">
        <v>13</v>
      </c>
      <c r="H18031" s="14" t="s">
        <v>189</v>
      </c>
      <c r="I18031" s="12">
        <v>1220.0</v>
      </c>
      <c r="J18031" s="15" t="str">
        <f t="shared" si="1"/>
        <v>Relevant</v>
      </c>
    </row>
    <row r="18032" ht="22.5" customHeight="1">
      <c r="A18032" s="9" t="s">
        <v>48958</v>
      </c>
      <c r="B18032" s="10">
        <v>45586.50388888889</v>
      </c>
      <c r="C18032" s="11" t="s">
        <v>48959</v>
      </c>
      <c r="D18032" s="12">
        <v>10.0</v>
      </c>
      <c r="E18032" s="10" t="s">
        <v>42</v>
      </c>
      <c r="F18032" s="12">
        <v>2024.0</v>
      </c>
      <c r="G18032" s="13" t="s">
        <v>48960</v>
      </c>
      <c r="H18032" s="14" t="s">
        <v>48961</v>
      </c>
      <c r="I18032" s="12">
        <v>421.0</v>
      </c>
      <c r="J18032" s="15" t="str">
        <f t="shared" si="1"/>
        <v>Irrelevant</v>
      </c>
    </row>
    <row r="18033" ht="22.5" customHeight="1">
      <c r="A18033" s="9" t="s">
        <v>48962</v>
      </c>
      <c r="B18033" s="10">
        <v>45593.243252314816</v>
      </c>
      <c r="C18033" s="11" t="s">
        <v>48963</v>
      </c>
      <c r="D18033" s="12">
        <v>10.0</v>
      </c>
      <c r="E18033" s="10" t="s">
        <v>42</v>
      </c>
      <c r="F18033" s="12">
        <v>2024.0</v>
      </c>
      <c r="G18033" s="13" t="s">
        <v>48964</v>
      </c>
      <c r="H18033" s="14" t="s">
        <v>48965</v>
      </c>
      <c r="I18033" s="12">
        <v>8494959.0</v>
      </c>
      <c r="J18033" s="15" t="str">
        <f t="shared" si="1"/>
        <v>Relevant</v>
      </c>
    </row>
    <row r="18034" ht="22.5" customHeight="1">
      <c r="A18034" s="9" t="s">
        <v>48966</v>
      </c>
      <c r="B18034" s="10">
        <v>45595.4552662037</v>
      </c>
      <c r="C18034" s="11" t="s">
        <v>48967</v>
      </c>
      <c r="D18034" s="12">
        <v>10.0</v>
      </c>
      <c r="E18034" s="10" t="s">
        <v>42</v>
      </c>
      <c r="F18034" s="12">
        <v>2024.0</v>
      </c>
      <c r="G18034" s="13" t="s">
        <v>13</v>
      </c>
      <c r="H18034" s="14" t="s">
        <v>2062</v>
      </c>
      <c r="I18034" s="12">
        <v>1453.0</v>
      </c>
      <c r="J18034" s="15" t="str">
        <f t="shared" si="1"/>
        <v>Relevant</v>
      </c>
    </row>
    <row r="18035" ht="22.5" customHeight="1">
      <c r="A18035" s="9" t="s">
        <v>48968</v>
      </c>
      <c r="B18035" s="10">
        <v>45731.559328703705</v>
      </c>
      <c r="C18035" s="11" t="s">
        <v>18460</v>
      </c>
      <c r="D18035" s="12">
        <v>3.0</v>
      </c>
      <c r="E18035" s="10" t="s">
        <v>59</v>
      </c>
      <c r="F18035" s="12">
        <v>2025.0</v>
      </c>
      <c r="G18035" s="13" t="s">
        <v>48969</v>
      </c>
      <c r="H18035" s="14" t="s">
        <v>48970</v>
      </c>
      <c r="I18035" s="12">
        <v>2668.0</v>
      </c>
      <c r="J18035" s="15" t="str">
        <f t="shared" si="1"/>
        <v>Irrelevant</v>
      </c>
    </row>
    <row r="18036" ht="22.5" customHeight="1">
      <c r="A18036" s="9" t="s">
        <v>48971</v>
      </c>
      <c r="B18036" s="10">
        <v>45617.38616898148</v>
      </c>
      <c r="C18036" s="11" t="s">
        <v>48972</v>
      </c>
      <c r="D18036" s="12">
        <v>11.0</v>
      </c>
      <c r="E18036" s="10" t="s">
        <v>17</v>
      </c>
      <c r="F18036" s="12">
        <v>2024.0</v>
      </c>
      <c r="G18036" s="13" t="s">
        <v>48973</v>
      </c>
      <c r="H18036" s="14" t="str">
        <f>IFERROR(__xludf.DUMMYFUNCTION("TRIM(REGEXREPLACE(GOOGLETRANSLATE(G18036,""auto"",""en""),""(?i)\b(RT|QT)\s*@?\w*:?\s*|https?://\S+|@\w+|#\w+|[^\x00-\x7F]|[^\w\s]"",""""))"),"Pollution in DelhiNCR is dangerous to breathe AQI of many areas crosses 450 even today check air quality Pollution update Delhi NCR AQI still in severe category many areas have crossed 450 check the air quality here ralbs")</f>
        <v>Pollution in DelhiNCR is dangerous to breathe AQI of many areas crosses 450 even today check air quality Pollution update Delhi NCR AQI still in severe category many areas have crossed 450 check the air quality here ralbs</v>
      </c>
      <c r="I18036" s="12">
        <v>1.0474812E7</v>
      </c>
      <c r="J18036" s="15" t="str">
        <f t="shared" si="1"/>
        <v>Relevant</v>
      </c>
    </row>
    <row r="18037" ht="22.5" customHeight="1">
      <c r="A18037" s="9" t="s">
        <v>48974</v>
      </c>
      <c r="B18037" s="10">
        <v>45585.883125</v>
      </c>
      <c r="C18037" s="11" t="s">
        <v>48975</v>
      </c>
      <c r="D18037" s="12">
        <v>10.0</v>
      </c>
      <c r="E18037" s="10" t="s">
        <v>42</v>
      </c>
      <c r="F18037" s="12">
        <v>2024.0</v>
      </c>
      <c r="G18037" s="13" t="s">
        <v>13</v>
      </c>
      <c r="H18037" s="14" t="s">
        <v>1391</v>
      </c>
      <c r="I18037" s="12">
        <v>10999.0</v>
      </c>
      <c r="J18037" s="15" t="str">
        <f t="shared" si="1"/>
        <v>Relevant</v>
      </c>
    </row>
    <row r="18038" ht="22.5" customHeight="1">
      <c r="A18038" s="9" t="s">
        <v>48976</v>
      </c>
      <c r="B18038" s="10">
        <v>45646.50659722222</v>
      </c>
      <c r="C18038" s="11" t="s">
        <v>48977</v>
      </c>
      <c r="D18038" s="12">
        <v>12.0</v>
      </c>
      <c r="E18038" s="10" t="s">
        <v>26</v>
      </c>
      <c r="F18038" s="12">
        <v>2024.0</v>
      </c>
      <c r="G18038" s="13" t="s">
        <v>13</v>
      </c>
      <c r="H18038" s="14" t="s">
        <v>9223</v>
      </c>
      <c r="I18038" s="12">
        <v>16.0</v>
      </c>
      <c r="J18038" s="15" t="str">
        <f t="shared" si="1"/>
        <v>Irrelevant</v>
      </c>
    </row>
    <row r="18039" ht="22.5" customHeight="1">
      <c r="A18039" s="9" t="s">
        <v>48978</v>
      </c>
      <c r="B18039" s="10">
        <v>45615.27836805556</v>
      </c>
      <c r="C18039" s="11" t="s">
        <v>48979</v>
      </c>
      <c r="D18039" s="12">
        <v>11.0</v>
      </c>
      <c r="E18039" s="10" t="s">
        <v>17</v>
      </c>
      <c r="F18039" s="12">
        <v>2024.0</v>
      </c>
      <c r="G18039" s="13" t="s">
        <v>48980</v>
      </c>
      <c r="H18039" s="14" t="s">
        <v>48981</v>
      </c>
      <c r="I18039" s="12">
        <v>8494959.0</v>
      </c>
      <c r="J18039" s="15" t="str">
        <f t="shared" si="1"/>
        <v>Irrelevant</v>
      </c>
    </row>
    <row r="18040" ht="22.5" customHeight="1">
      <c r="A18040" s="9" t="s">
        <v>48982</v>
      </c>
      <c r="B18040" s="10">
        <v>45492.55915509259</v>
      </c>
      <c r="C18040" s="11" t="s">
        <v>40493</v>
      </c>
      <c r="D18040" s="12">
        <v>7.0</v>
      </c>
      <c r="E18040" s="10" t="s">
        <v>55</v>
      </c>
      <c r="F18040" s="12">
        <v>2024.0</v>
      </c>
      <c r="G18040" s="13" t="s">
        <v>13</v>
      </c>
      <c r="H18040" s="14" t="s">
        <v>214</v>
      </c>
      <c r="I18040" s="12">
        <v>10437.0</v>
      </c>
      <c r="J18040" s="15" t="str">
        <f t="shared" si="1"/>
        <v>Relevant</v>
      </c>
    </row>
    <row r="18041" ht="22.5" customHeight="1">
      <c r="A18041" s="9" t="s">
        <v>48983</v>
      </c>
      <c r="B18041" s="10">
        <v>45647.51609953704</v>
      </c>
      <c r="C18041" s="11" t="s">
        <v>48984</v>
      </c>
      <c r="D18041" s="12">
        <v>12.0</v>
      </c>
      <c r="E18041" s="10" t="s">
        <v>26</v>
      </c>
      <c r="F18041" s="12">
        <v>2024.0</v>
      </c>
      <c r="G18041" s="13" t="s">
        <v>38213</v>
      </c>
      <c r="H18041" s="14" t="s">
        <v>48985</v>
      </c>
      <c r="I18041" s="12">
        <v>622887.0</v>
      </c>
      <c r="J18041" s="15" t="str">
        <f t="shared" si="1"/>
        <v>Irrelevant</v>
      </c>
    </row>
    <row r="18042" ht="22.5" customHeight="1">
      <c r="A18042" s="9" t="s">
        <v>48986</v>
      </c>
      <c r="B18042" s="10">
        <v>45697.45769675926</v>
      </c>
      <c r="C18042" s="11" t="s">
        <v>48987</v>
      </c>
      <c r="D18042" s="12">
        <v>2.0</v>
      </c>
      <c r="E18042" s="10" t="s">
        <v>12</v>
      </c>
      <c r="F18042" s="12">
        <v>2025.0</v>
      </c>
      <c r="G18042" s="13" t="s">
        <v>13</v>
      </c>
      <c r="H18042" s="14" t="s">
        <v>1264</v>
      </c>
      <c r="I18042" s="12">
        <v>17.0</v>
      </c>
      <c r="J18042" s="15" t="str">
        <f t="shared" si="1"/>
        <v>Relevant</v>
      </c>
    </row>
    <row r="18043" ht="22.5" customHeight="1">
      <c r="A18043" s="9" t="s">
        <v>48988</v>
      </c>
      <c r="B18043" s="10">
        <v>45651.600266203706</v>
      </c>
      <c r="C18043" s="11" t="s">
        <v>48989</v>
      </c>
      <c r="D18043" s="12">
        <v>12.0</v>
      </c>
      <c r="E18043" s="10" t="s">
        <v>26</v>
      </c>
      <c r="F18043" s="12">
        <v>2024.0</v>
      </c>
      <c r="G18043" s="13" t="s">
        <v>13</v>
      </c>
      <c r="H18043" s="14" t="s">
        <v>4980</v>
      </c>
      <c r="I18043" s="12">
        <v>6082.0</v>
      </c>
      <c r="J18043" s="15" t="str">
        <f t="shared" si="1"/>
        <v>Relevant</v>
      </c>
    </row>
    <row r="18044" ht="22.5" customHeight="1">
      <c r="A18044" s="9" t="s">
        <v>48990</v>
      </c>
      <c r="B18044" s="10">
        <v>45613.948275462964</v>
      </c>
      <c r="C18044" s="11" t="s">
        <v>48991</v>
      </c>
      <c r="D18044" s="12">
        <v>11.0</v>
      </c>
      <c r="E18044" s="10" t="s">
        <v>17</v>
      </c>
      <c r="F18044" s="12">
        <v>2024.0</v>
      </c>
      <c r="G18044" s="13" t="s">
        <v>13</v>
      </c>
      <c r="H18044" s="14" t="s">
        <v>1375</v>
      </c>
      <c r="I18044" s="12">
        <v>117.0</v>
      </c>
      <c r="J18044" s="15" t="str">
        <f t="shared" si="1"/>
        <v>Relevant</v>
      </c>
    </row>
    <row r="18045" ht="22.5" customHeight="1">
      <c r="A18045" s="9" t="s">
        <v>48992</v>
      </c>
      <c r="B18045" s="10">
        <v>45599.71946759259</v>
      </c>
      <c r="C18045" s="11" t="s">
        <v>48993</v>
      </c>
      <c r="D18045" s="12">
        <v>11.0</v>
      </c>
      <c r="E18045" s="10" t="s">
        <v>17</v>
      </c>
      <c r="F18045" s="12">
        <v>2024.0</v>
      </c>
      <c r="G18045" s="13" t="s">
        <v>13</v>
      </c>
      <c r="H18045" s="14" t="s">
        <v>7050</v>
      </c>
      <c r="I18045" s="12">
        <v>1234768.0</v>
      </c>
      <c r="J18045" s="15" t="str">
        <f t="shared" si="1"/>
        <v>Relevant</v>
      </c>
    </row>
    <row r="18046" ht="22.5" customHeight="1">
      <c r="A18046" s="9" t="s">
        <v>48994</v>
      </c>
      <c r="B18046" s="10">
        <v>45614.6099537037</v>
      </c>
      <c r="C18046" s="11" t="s">
        <v>48995</v>
      </c>
      <c r="D18046" s="12">
        <v>11.0</v>
      </c>
      <c r="E18046" s="10" t="s">
        <v>17</v>
      </c>
      <c r="F18046" s="12">
        <v>2024.0</v>
      </c>
      <c r="G18046" s="13" t="s">
        <v>13</v>
      </c>
      <c r="H18046" s="14" t="s">
        <v>423</v>
      </c>
      <c r="I18046" s="12">
        <v>1144.0</v>
      </c>
      <c r="J18046" s="15" t="str">
        <f t="shared" si="1"/>
        <v>Relevant</v>
      </c>
    </row>
    <row r="18047" ht="22.5" customHeight="1">
      <c r="A18047" s="9" t="s">
        <v>48996</v>
      </c>
      <c r="B18047" s="10">
        <v>45384.714433912035</v>
      </c>
      <c r="C18047" s="11" t="s">
        <v>48997</v>
      </c>
      <c r="D18047" s="12">
        <v>4.0</v>
      </c>
      <c r="E18047" s="10" t="s">
        <v>274</v>
      </c>
      <c r="F18047" s="12">
        <v>2024.0</v>
      </c>
      <c r="G18047" s="13" t="s">
        <v>48998</v>
      </c>
      <c r="H18047" s="14" t="s">
        <v>48999</v>
      </c>
      <c r="I18047" s="12">
        <v>194.0</v>
      </c>
      <c r="J18047" s="15" t="str">
        <f t="shared" si="1"/>
        <v>Irrelevant</v>
      </c>
    </row>
    <row r="18048" ht="22.5" customHeight="1">
      <c r="A18048" s="9" t="s">
        <v>49000</v>
      </c>
      <c r="B18048" s="10">
        <v>45614.44893518519</v>
      </c>
      <c r="C18048" s="11" t="s">
        <v>49001</v>
      </c>
      <c r="D18048" s="12">
        <v>11.0</v>
      </c>
      <c r="E18048" s="10" t="s">
        <v>17</v>
      </c>
      <c r="F18048" s="12">
        <v>2024.0</v>
      </c>
      <c r="G18048" s="13" t="s">
        <v>13</v>
      </c>
      <c r="H18048" s="14" t="s">
        <v>49002</v>
      </c>
      <c r="I18048" s="12">
        <v>565.0</v>
      </c>
      <c r="J18048" s="15" t="str">
        <f t="shared" si="1"/>
        <v>Relevant</v>
      </c>
    </row>
    <row r="18049" ht="22.5" customHeight="1">
      <c r="A18049" s="9" t="s">
        <v>49003</v>
      </c>
      <c r="B18049" s="10">
        <v>45544.03680556713</v>
      </c>
      <c r="C18049" s="11" t="s">
        <v>49004</v>
      </c>
      <c r="D18049" s="12">
        <v>9.0</v>
      </c>
      <c r="E18049" s="10" t="s">
        <v>114</v>
      </c>
      <c r="F18049" s="12">
        <v>2024.0</v>
      </c>
      <c r="G18049" s="13" t="s">
        <v>49005</v>
      </c>
      <c r="H18049" s="14" t="s">
        <v>49006</v>
      </c>
      <c r="I18049" s="12">
        <v>0.0</v>
      </c>
      <c r="J18049" s="15" t="str">
        <f t="shared" si="1"/>
        <v>Irrelevant</v>
      </c>
    </row>
    <row r="18050" ht="22.5" customHeight="1">
      <c r="A18050" s="9" t="s">
        <v>49007</v>
      </c>
      <c r="B18050" s="10">
        <v>45415.73400462963</v>
      </c>
      <c r="C18050" s="11" t="s">
        <v>49008</v>
      </c>
      <c r="D18050" s="12">
        <v>5.0</v>
      </c>
      <c r="E18050" s="10" t="s">
        <v>21</v>
      </c>
      <c r="F18050" s="12">
        <v>2024.0</v>
      </c>
      <c r="G18050" s="13" t="s">
        <v>49009</v>
      </c>
      <c r="H18050" s="14" t="s">
        <v>49010</v>
      </c>
      <c r="I18050" s="12">
        <v>99944.0</v>
      </c>
      <c r="J18050" s="15" t="str">
        <f t="shared" si="1"/>
        <v>Relevant</v>
      </c>
    </row>
    <row r="18051" ht="22.5" customHeight="1">
      <c r="A18051" s="9" t="s">
        <v>49011</v>
      </c>
      <c r="B18051" s="10">
        <v>45615.3215625</v>
      </c>
      <c r="C18051" s="11" t="s">
        <v>49012</v>
      </c>
      <c r="D18051" s="12">
        <v>11.0</v>
      </c>
      <c r="E18051" s="10" t="s">
        <v>17</v>
      </c>
      <c r="F18051" s="12">
        <v>2024.0</v>
      </c>
      <c r="G18051" s="13" t="s">
        <v>13</v>
      </c>
      <c r="H18051" s="14" t="s">
        <v>49013</v>
      </c>
      <c r="I18051" s="12">
        <v>49342.0</v>
      </c>
      <c r="J18051" s="15" t="str">
        <f t="shared" si="1"/>
        <v>Relevant</v>
      </c>
    </row>
    <row r="18052" ht="22.5" customHeight="1">
      <c r="A18052" s="9" t="s">
        <v>49014</v>
      </c>
      <c r="B18052" s="10">
        <v>45423.90872685185</v>
      </c>
      <c r="C18052" s="11" t="s">
        <v>49015</v>
      </c>
      <c r="D18052" s="12">
        <v>5.0</v>
      </c>
      <c r="E18052" s="10" t="s">
        <v>21</v>
      </c>
      <c r="F18052" s="12">
        <v>2024.0</v>
      </c>
      <c r="G18052" s="13" t="s">
        <v>13</v>
      </c>
      <c r="H18052" s="14" t="s">
        <v>1708</v>
      </c>
      <c r="I18052" s="12">
        <v>3.0</v>
      </c>
      <c r="J18052" s="15" t="str">
        <f t="shared" si="1"/>
        <v>Relevant</v>
      </c>
    </row>
    <row r="18053" ht="22.5" customHeight="1">
      <c r="A18053" s="9" t="s">
        <v>49016</v>
      </c>
      <c r="B18053" s="10">
        <v>45606.88045138889</v>
      </c>
      <c r="C18053" s="11" t="s">
        <v>49017</v>
      </c>
      <c r="D18053" s="12">
        <v>11.0</v>
      </c>
      <c r="E18053" s="10" t="s">
        <v>17</v>
      </c>
      <c r="F18053" s="12">
        <v>2024.0</v>
      </c>
      <c r="G18053" s="13" t="s">
        <v>13</v>
      </c>
      <c r="H18053" s="14" t="s">
        <v>131</v>
      </c>
      <c r="I18053" s="12">
        <v>373.0</v>
      </c>
      <c r="J18053" s="15" t="str">
        <f t="shared" si="1"/>
        <v>Relevant</v>
      </c>
    </row>
    <row r="18054" ht="22.5" customHeight="1">
      <c r="A18054" s="9" t="s">
        <v>49018</v>
      </c>
      <c r="B18054" s="10">
        <v>45631.95234953704</v>
      </c>
      <c r="C18054" s="11" t="s">
        <v>49019</v>
      </c>
      <c r="D18054" s="12">
        <v>12.0</v>
      </c>
      <c r="E18054" s="10" t="s">
        <v>26</v>
      </c>
      <c r="F18054" s="12">
        <v>2024.0</v>
      </c>
      <c r="G18054" s="13" t="s">
        <v>13</v>
      </c>
      <c r="H18054" s="14" t="s">
        <v>514</v>
      </c>
      <c r="I18054" s="12">
        <v>186.0</v>
      </c>
      <c r="J18054" s="15" t="str">
        <f t="shared" si="1"/>
        <v>Relevant</v>
      </c>
    </row>
    <row r="18055" ht="22.5" customHeight="1">
      <c r="A18055" s="9" t="s">
        <v>49020</v>
      </c>
      <c r="B18055" s="10">
        <v>45725.333402777775</v>
      </c>
      <c r="C18055" s="11" t="s">
        <v>8093</v>
      </c>
      <c r="D18055" s="12">
        <v>3.0</v>
      </c>
      <c r="E18055" s="10" t="s">
        <v>59</v>
      </c>
      <c r="F18055" s="12">
        <v>2025.0</v>
      </c>
      <c r="G18055" s="13" t="s">
        <v>13</v>
      </c>
      <c r="H18055" s="14" t="s">
        <v>420</v>
      </c>
      <c r="I18055" s="12">
        <v>1086.0</v>
      </c>
      <c r="J18055" s="15" t="str">
        <f t="shared" si="1"/>
        <v>Irrelevant</v>
      </c>
    </row>
    <row r="18056" ht="22.5" customHeight="1">
      <c r="A18056" s="9" t="s">
        <v>49021</v>
      </c>
      <c r="B18056" s="10">
        <v>45616.38967592592</v>
      </c>
      <c r="C18056" s="11" t="s">
        <v>49022</v>
      </c>
      <c r="D18056" s="12">
        <v>11.0</v>
      </c>
      <c r="E18056" s="10" t="s">
        <v>17</v>
      </c>
      <c r="F18056" s="12">
        <v>2024.0</v>
      </c>
      <c r="G18056" s="13" t="s">
        <v>13</v>
      </c>
      <c r="H18056" s="14" t="s">
        <v>943</v>
      </c>
      <c r="I18056" s="12">
        <v>34.0</v>
      </c>
      <c r="J18056" s="15" t="str">
        <f t="shared" si="1"/>
        <v>Relevant</v>
      </c>
    </row>
    <row r="18057" ht="22.5" customHeight="1">
      <c r="A18057" s="9" t="s">
        <v>49023</v>
      </c>
      <c r="B18057" s="10">
        <v>45594.40216435185</v>
      </c>
      <c r="C18057" s="11" t="s">
        <v>49024</v>
      </c>
      <c r="D18057" s="12">
        <v>10.0</v>
      </c>
      <c r="E18057" s="10" t="s">
        <v>42</v>
      </c>
      <c r="F18057" s="12">
        <v>2024.0</v>
      </c>
      <c r="G18057" s="13" t="s">
        <v>282</v>
      </c>
      <c r="H18057" s="14" t="s">
        <v>283</v>
      </c>
      <c r="I18057" s="12">
        <v>1823.0</v>
      </c>
      <c r="J18057" s="15" t="str">
        <f t="shared" si="1"/>
        <v>Relevant</v>
      </c>
    </row>
    <row r="18058" ht="22.5" customHeight="1">
      <c r="A18058" s="9" t="s">
        <v>49025</v>
      </c>
      <c r="B18058" s="10">
        <v>45598.60122685185</v>
      </c>
      <c r="C18058" s="11" t="s">
        <v>49026</v>
      </c>
      <c r="D18058" s="12">
        <v>11.0</v>
      </c>
      <c r="E18058" s="10" t="s">
        <v>17</v>
      </c>
      <c r="F18058" s="12">
        <v>2024.0</v>
      </c>
      <c r="G18058" s="13" t="s">
        <v>13</v>
      </c>
      <c r="H18058" s="14" t="s">
        <v>6629</v>
      </c>
      <c r="I18058" s="12">
        <v>28283.0</v>
      </c>
      <c r="J18058" s="15" t="str">
        <f t="shared" si="1"/>
        <v>Irrelevant</v>
      </c>
    </row>
    <row r="18059" ht="22.5" customHeight="1">
      <c r="A18059" s="9" t="s">
        <v>49027</v>
      </c>
      <c r="B18059" s="10">
        <v>45616.697222222225</v>
      </c>
      <c r="C18059" s="11" t="s">
        <v>49028</v>
      </c>
      <c r="D18059" s="12">
        <v>11.0</v>
      </c>
      <c r="E18059" s="10" t="s">
        <v>17</v>
      </c>
      <c r="F18059" s="12">
        <v>2024.0</v>
      </c>
      <c r="G18059" s="13" t="s">
        <v>49029</v>
      </c>
      <c r="H18059" s="14" t="s">
        <v>49030</v>
      </c>
      <c r="I18059" s="12">
        <v>115806.0</v>
      </c>
      <c r="J18059" s="15" t="str">
        <f t="shared" si="1"/>
        <v>Relevant</v>
      </c>
    </row>
    <row r="18060" ht="22.5" customHeight="1">
      <c r="A18060" s="9" t="s">
        <v>49031</v>
      </c>
      <c r="B18060" s="10">
        <v>45606.41155092593</v>
      </c>
      <c r="C18060" s="11" t="s">
        <v>49032</v>
      </c>
      <c r="D18060" s="12">
        <v>11.0</v>
      </c>
      <c r="E18060" s="10" t="s">
        <v>17</v>
      </c>
      <c r="F18060" s="12">
        <v>2024.0</v>
      </c>
      <c r="G18060" s="13" t="s">
        <v>13</v>
      </c>
      <c r="H18060" s="14" t="s">
        <v>49033</v>
      </c>
      <c r="I18060" s="12">
        <v>359.0</v>
      </c>
      <c r="J18060" s="15" t="str">
        <f t="shared" si="1"/>
        <v>Relevant</v>
      </c>
    </row>
    <row r="18061" ht="22.5" customHeight="1">
      <c r="A18061" s="9" t="s">
        <v>49034</v>
      </c>
      <c r="B18061" s="10">
        <v>45419.380578703705</v>
      </c>
      <c r="C18061" s="11" t="s">
        <v>38659</v>
      </c>
      <c r="D18061" s="12">
        <v>5.0</v>
      </c>
      <c r="E18061" s="10" t="s">
        <v>21</v>
      </c>
      <c r="F18061" s="12">
        <v>2024.0</v>
      </c>
      <c r="G18061" s="13" t="s">
        <v>13</v>
      </c>
      <c r="H18061" s="14" t="s">
        <v>49035</v>
      </c>
      <c r="I18061" s="12">
        <v>144.0</v>
      </c>
      <c r="J18061" s="15" t="str">
        <f t="shared" si="1"/>
        <v>Relevant</v>
      </c>
    </row>
    <row r="18062" ht="22.5" customHeight="1">
      <c r="A18062" s="9" t="s">
        <v>49036</v>
      </c>
      <c r="B18062" s="10">
        <v>45646.7441728125</v>
      </c>
      <c r="C18062" s="11" t="s">
        <v>49037</v>
      </c>
      <c r="D18062" s="12">
        <v>12.0</v>
      </c>
      <c r="E18062" s="10" t="s">
        <v>26</v>
      </c>
      <c r="F18062" s="12">
        <v>2024.0</v>
      </c>
      <c r="G18062" s="13" t="s">
        <v>49038</v>
      </c>
      <c r="H18062" s="14" t="s">
        <v>49039</v>
      </c>
      <c r="I18062" s="12">
        <v>189499.0</v>
      </c>
      <c r="J18062" s="15" t="str">
        <f t="shared" si="1"/>
        <v>Irrelevant</v>
      </c>
    </row>
    <row r="18063" ht="22.5" customHeight="1">
      <c r="A18063" s="9" t="s">
        <v>49040</v>
      </c>
      <c r="B18063" s="10">
        <v>45642.54476851852</v>
      </c>
      <c r="C18063" s="11" t="s">
        <v>49041</v>
      </c>
      <c r="D18063" s="12">
        <v>12.0</v>
      </c>
      <c r="E18063" s="10" t="s">
        <v>26</v>
      </c>
      <c r="F18063" s="12">
        <v>2024.0</v>
      </c>
      <c r="G18063" s="13" t="s">
        <v>13</v>
      </c>
      <c r="H18063" s="14" t="s">
        <v>232</v>
      </c>
      <c r="I18063" s="12">
        <v>6426.0</v>
      </c>
      <c r="J18063" s="15" t="str">
        <f t="shared" si="1"/>
        <v>Relevant</v>
      </c>
    </row>
    <row r="18064" ht="22.5" customHeight="1">
      <c r="A18064" s="9" t="s">
        <v>49042</v>
      </c>
      <c r="B18064" s="10">
        <v>45700.965</v>
      </c>
      <c r="C18064" s="11" t="s">
        <v>49043</v>
      </c>
      <c r="D18064" s="12">
        <v>2.0</v>
      </c>
      <c r="E18064" s="10" t="s">
        <v>12</v>
      </c>
      <c r="F18064" s="12">
        <v>2025.0</v>
      </c>
      <c r="G18064" s="13" t="s">
        <v>13</v>
      </c>
      <c r="H18064" s="14" t="s">
        <v>253</v>
      </c>
      <c r="I18064" s="12">
        <v>2152.0</v>
      </c>
      <c r="J18064" s="15" t="str">
        <f t="shared" si="1"/>
        <v>Irrelevant</v>
      </c>
    </row>
    <row r="18065" ht="22.5" customHeight="1">
      <c r="A18065" s="9" t="s">
        <v>49044</v>
      </c>
      <c r="B18065" s="10">
        <v>45610.988587962966</v>
      </c>
      <c r="C18065" s="11" t="s">
        <v>49045</v>
      </c>
      <c r="D18065" s="12">
        <v>11.0</v>
      </c>
      <c r="E18065" s="10" t="s">
        <v>17</v>
      </c>
      <c r="F18065" s="12">
        <v>2024.0</v>
      </c>
      <c r="G18065" s="13" t="s">
        <v>13</v>
      </c>
      <c r="H18065" s="14" t="s">
        <v>47</v>
      </c>
      <c r="I18065" s="12">
        <v>8.0</v>
      </c>
      <c r="J18065" s="15" t="str">
        <f t="shared" si="1"/>
        <v>Relevant</v>
      </c>
    </row>
    <row r="18066" ht="22.5" customHeight="1">
      <c r="A18066" s="9" t="s">
        <v>49046</v>
      </c>
      <c r="B18066" s="10">
        <v>45481.710960648146</v>
      </c>
      <c r="C18066" s="11" t="s">
        <v>49047</v>
      </c>
      <c r="D18066" s="12">
        <v>7.0</v>
      </c>
      <c r="E18066" s="10" t="s">
        <v>55</v>
      </c>
      <c r="F18066" s="12">
        <v>2024.0</v>
      </c>
      <c r="G18066" s="13" t="s">
        <v>49048</v>
      </c>
      <c r="H18066" s="14" t="s">
        <v>49049</v>
      </c>
      <c r="I18066" s="12">
        <v>2659333.0</v>
      </c>
      <c r="J18066" s="15" t="str">
        <f t="shared" si="1"/>
        <v>Irrelevant</v>
      </c>
    </row>
    <row r="18067" ht="22.5" customHeight="1">
      <c r="A18067" s="9" t="s">
        <v>49050</v>
      </c>
      <c r="B18067" s="10">
        <v>45737.58427083334</v>
      </c>
      <c r="C18067" s="11" t="s">
        <v>49051</v>
      </c>
      <c r="D18067" s="12">
        <v>3.0</v>
      </c>
      <c r="E18067" s="10" t="s">
        <v>59</v>
      </c>
      <c r="F18067" s="12">
        <v>2025.0</v>
      </c>
      <c r="G18067" s="13" t="s">
        <v>13</v>
      </c>
      <c r="H18067" s="14" t="s">
        <v>75</v>
      </c>
      <c r="I18067" s="12">
        <v>256.0</v>
      </c>
      <c r="J18067" s="15" t="str">
        <f t="shared" si="1"/>
        <v>Relevant</v>
      </c>
    </row>
    <row r="18068" ht="22.5" customHeight="1">
      <c r="A18068" s="9" t="s">
        <v>49052</v>
      </c>
      <c r="B18068" s="10">
        <v>45615.875659722224</v>
      </c>
      <c r="C18068" s="11" t="s">
        <v>49053</v>
      </c>
      <c r="D18068" s="12">
        <v>11.0</v>
      </c>
      <c r="E18068" s="10" t="s">
        <v>17</v>
      </c>
      <c r="F18068" s="12">
        <v>2024.0</v>
      </c>
      <c r="G18068" s="13" t="s">
        <v>13</v>
      </c>
      <c r="H18068" s="14" t="s">
        <v>31</v>
      </c>
      <c r="I18068" s="12">
        <v>145.0</v>
      </c>
      <c r="J18068" s="15" t="str">
        <f t="shared" si="1"/>
        <v>Relevant</v>
      </c>
    </row>
    <row r="18069" ht="22.5" customHeight="1">
      <c r="A18069" s="9" t="s">
        <v>49054</v>
      </c>
      <c r="B18069" s="10">
        <v>45635.890011574076</v>
      </c>
      <c r="C18069" s="11" t="s">
        <v>49055</v>
      </c>
      <c r="D18069" s="12">
        <v>12.0</v>
      </c>
      <c r="E18069" s="10" t="s">
        <v>26</v>
      </c>
      <c r="F18069" s="12">
        <v>2024.0</v>
      </c>
      <c r="G18069" s="13" t="s">
        <v>13</v>
      </c>
      <c r="H18069" s="14" t="s">
        <v>4374</v>
      </c>
      <c r="I18069" s="12">
        <v>451.0</v>
      </c>
      <c r="J18069" s="15" t="str">
        <f t="shared" si="1"/>
        <v>Irrelevant</v>
      </c>
    </row>
    <row r="18070" ht="22.5" customHeight="1">
      <c r="A18070" s="9" t="s">
        <v>49056</v>
      </c>
      <c r="B18070" s="10">
        <v>45555.87079861111</v>
      </c>
      <c r="C18070" s="11" t="s">
        <v>49057</v>
      </c>
      <c r="D18070" s="12">
        <v>9.0</v>
      </c>
      <c r="E18070" s="10" t="s">
        <v>114</v>
      </c>
      <c r="F18070" s="12">
        <v>2024.0</v>
      </c>
      <c r="G18070" s="13" t="s">
        <v>13</v>
      </c>
      <c r="H18070" s="14" t="s">
        <v>41181</v>
      </c>
      <c r="I18070" s="12">
        <v>42348.0</v>
      </c>
      <c r="J18070" s="15" t="str">
        <f t="shared" si="1"/>
        <v>Relevant</v>
      </c>
    </row>
    <row r="18071" ht="22.5" customHeight="1">
      <c r="A18071" s="9" t="s">
        <v>49058</v>
      </c>
      <c r="B18071" s="10">
        <v>45618.43841604167</v>
      </c>
      <c r="C18071" s="11" t="s">
        <v>49059</v>
      </c>
      <c r="D18071" s="12">
        <v>11.0</v>
      </c>
      <c r="E18071" s="10" t="s">
        <v>17</v>
      </c>
      <c r="F18071" s="12">
        <v>2024.0</v>
      </c>
      <c r="G18071" s="13" t="s">
        <v>18673</v>
      </c>
      <c r="H18071" s="14" t="s">
        <v>49060</v>
      </c>
      <c r="I18071" s="12">
        <v>3812.0</v>
      </c>
      <c r="J18071" s="15" t="str">
        <f t="shared" si="1"/>
        <v>Relevant</v>
      </c>
    </row>
    <row r="18072" ht="22.5" customHeight="1">
      <c r="A18072" s="9" t="s">
        <v>49061</v>
      </c>
      <c r="B18072" s="10">
        <v>45614.81423611111</v>
      </c>
      <c r="C18072" s="11" t="s">
        <v>49062</v>
      </c>
      <c r="D18072" s="12">
        <v>11.0</v>
      </c>
      <c r="E18072" s="10" t="s">
        <v>17</v>
      </c>
      <c r="F18072" s="12">
        <v>2024.0</v>
      </c>
      <c r="G18072" s="13" t="s">
        <v>13</v>
      </c>
      <c r="H18072" s="14" t="s">
        <v>423</v>
      </c>
      <c r="I18072" s="12">
        <v>35.0</v>
      </c>
      <c r="J18072" s="15" t="str">
        <f t="shared" si="1"/>
        <v>Relevant</v>
      </c>
    </row>
    <row r="18073" ht="22.5" customHeight="1">
      <c r="A18073" s="9" t="s">
        <v>49063</v>
      </c>
      <c r="B18073" s="10">
        <v>45434.54378472222</v>
      </c>
      <c r="C18073" s="11" t="s">
        <v>49064</v>
      </c>
      <c r="D18073" s="12">
        <v>5.0</v>
      </c>
      <c r="E18073" s="10" t="s">
        <v>21</v>
      </c>
      <c r="F18073" s="12">
        <v>2024.0</v>
      </c>
      <c r="G18073" s="13" t="s">
        <v>13</v>
      </c>
      <c r="H18073" s="14" t="s">
        <v>189</v>
      </c>
      <c r="I18073" s="12">
        <v>4491.0</v>
      </c>
      <c r="J18073" s="15" t="str">
        <f t="shared" si="1"/>
        <v>Relevant</v>
      </c>
    </row>
    <row r="18074" ht="22.5" customHeight="1">
      <c r="A18074" s="9" t="s">
        <v>49065</v>
      </c>
      <c r="B18074" s="10">
        <v>45722.84100694444</v>
      </c>
      <c r="C18074" s="11" t="s">
        <v>49066</v>
      </c>
      <c r="D18074" s="12">
        <v>3.0</v>
      </c>
      <c r="E18074" s="10" t="s">
        <v>59</v>
      </c>
      <c r="F18074" s="12">
        <v>2025.0</v>
      </c>
      <c r="G18074" s="13" t="s">
        <v>13</v>
      </c>
      <c r="H18074" s="14" t="s">
        <v>49067</v>
      </c>
      <c r="I18074" s="12">
        <v>632.0</v>
      </c>
      <c r="J18074" s="15" t="str">
        <f t="shared" si="1"/>
        <v>Relevant</v>
      </c>
    </row>
    <row r="18075" ht="22.5" customHeight="1">
      <c r="A18075" s="9" t="s">
        <v>49068</v>
      </c>
      <c r="B18075" s="10">
        <v>45597.42607638889</v>
      </c>
      <c r="C18075" s="11" t="s">
        <v>49069</v>
      </c>
      <c r="D18075" s="12">
        <v>11.0</v>
      </c>
      <c r="E18075" s="10" t="s">
        <v>17</v>
      </c>
      <c r="F18075" s="12">
        <v>2024.0</v>
      </c>
      <c r="G18075" s="13" t="s">
        <v>13</v>
      </c>
      <c r="H18075" s="14" t="s">
        <v>49070</v>
      </c>
      <c r="I18075" s="12">
        <v>421.0</v>
      </c>
      <c r="J18075" s="15" t="str">
        <f t="shared" si="1"/>
        <v>Relevant</v>
      </c>
    </row>
    <row r="18076" ht="22.5" customHeight="1">
      <c r="A18076" s="9" t="s">
        <v>49071</v>
      </c>
      <c r="B18076" s="10">
        <v>45746.58552083333</v>
      </c>
      <c r="C18076" s="11" t="s">
        <v>49072</v>
      </c>
      <c r="D18076" s="12">
        <v>3.0</v>
      </c>
      <c r="E18076" s="10" t="s">
        <v>59</v>
      </c>
      <c r="F18076" s="12">
        <v>2025.0</v>
      </c>
      <c r="G18076" s="13" t="s">
        <v>49073</v>
      </c>
      <c r="H18076" s="14" t="s">
        <v>49074</v>
      </c>
      <c r="I18076" s="12">
        <v>6532273.0</v>
      </c>
      <c r="J18076" s="15" t="str">
        <f t="shared" si="1"/>
        <v>Irrelevant</v>
      </c>
    </row>
    <row r="18077" ht="22.5" customHeight="1">
      <c r="A18077" s="9" t="s">
        <v>49075</v>
      </c>
      <c r="B18077" s="10">
        <v>45581.24748842593</v>
      </c>
      <c r="C18077" s="11" t="s">
        <v>49076</v>
      </c>
      <c r="D18077" s="12">
        <v>10.0</v>
      </c>
      <c r="E18077" s="10" t="s">
        <v>42</v>
      </c>
      <c r="F18077" s="12">
        <v>2024.0</v>
      </c>
      <c r="G18077" s="13" t="s">
        <v>13</v>
      </c>
      <c r="H18077" s="14" t="s">
        <v>49077</v>
      </c>
      <c r="I18077" s="12">
        <v>211.0</v>
      </c>
      <c r="J18077" s="15" t="str">
        <f t="shared" si="1"/>
        <v>Irrelevant</v>
      </c>
    </row>
    <row r="18078" ht="22.5" customHeight="1">
      <c r="A18078" s="9" t="s">
        <v>49078</v>
      </c>
      <c r="B18078" s="10">
        <v>45600.717453703706</v>
      </c>
      <c r="C18078" s="11" t="s">
        <v>49079</v>
      </c>
      <c r="D18078" s="12">
        <v>11.0</v>
      </c>
      <c r="E18078" s="10" t="s">
        <v>17</v>
      </c>
      <c r="F18078" s="12">
        <v>2024.0</v>
      </c>
      <c r="G18078" s="13" t="s">
        <v>13</v>
      </c>
      <c r="H18078" s="14" t="s">
        <v>815</v>
      </c>
      <c r="I18078" s="12">
        <v>124.0</v>
      </c>
      <c r="J18078" s="15" t="str">
        <f t="shared" si="1"/>
        <v>Relevant</v>
      </c>
    </row>
    <row r="18079" ht="22.5" customHeight="1">
      <c r="A18079" s="9" t="s">
        <v>49080</v>
      </c>
      <c r="B18079" s="10">
        <v>45725.84339120371</v>
      </c>
      <c r="C18079" s="11" t="s">
        <v>49081</v>
      </c>
      <c r="D18079" s="12">
        <v>3.0</v>
      </c>
      <c r="E18079" s="10" t="s">
        <v>59</v>
      </c>
      <c r="F18079" s="12">
        <v>2025.0</v>
      </c>
      <c r="G18079" s="13" t="s">
        <v>13</v>
      </c>
      <c r="H18079" s="14" t="s">
        <v>420</v>
      </c>
      <c r="I18079" s="12">
        <v>265.0</v>
      </c>
      <c r="J18079" s="15" t="str">
        <f t="shared" si="1"/>
        <v>Irrelevant</v>
      </c>
    </row>
    <row r="18080" ht="22.5" customHeight="1">
      <c r="A18080" s="9" t="s">
        <v>49082</v>
      </c>
      <c r="B18080" s="10">
        <v>45579.665243055555</v>
      </c>
      <c r="C18080" s="11" t="s">
        <v>8720</v>
      </c>
      <c r="D18080" s="12">
        <v>10.0</v>
      </c>
      <c r="E18080" s="10" t="s">
        <v>42</v>
      </c>
      <c r="F18080" s="12">
        <v>2024.0</v>
      </c>
      <c r="G18080" s="13" t="s">
        <v>13</v>
      </c>
      <c r="H18080" s="14" t="s">
        <v>642</v>
      </c>
      <c r="I18080" s="12">
        <v>1.0</v>
      </c>
      <c r="J18080" s="15" t="str">
        <f t="shared" si="1"/>
        <v>Relevant</v>
      </c>
    </row>
    <row r="18081" ht="22.5" customHeight="1">
      <c r="A18081" s="9" t="s">
        <v>49083</v>
      </c>
      <c r="B18081" s="10">
        <v>45503.73304398148</v>
      </c>
      <c r="C18081" s="11" t="s">
        <v>49084</v>
      </c>
      <c r="D18081" s="12">
        <v>7.0</v>
      </c>
      <c r="E18081" s="10" t="s">
        <v>55</v>
      </c>
      <c r="F18081" s="12">
        <v>2024.0</v>
      </c>
      <c r="G18081" s="13" t="s">
        <v>49085</v>
      </c>
      <c r="H18081" s="14" t="s">
        <v>49086</v>
      </c>
      <c r="I18081" s="12">
        <v>1.3529683E7</v>
      </c>
      <c r="J18081" s="15" t="str">
        <f t="shared" si="1"/>
        <v>Irrelevant</v>
      </c>
    </row>
    <row r="18082" ht="22.5" customHeight="1">
      <c r="A18082" s="9" t="s">
        <v>49087</v>
      </c>
      <c r="B18082" s="10">
        <v>45625.84134259259</v>
      </c>
      <c r="C18082" s="11" t="s">
        <v>49088</v>
      </c>
      <c r="D18082" s="12">
        <v>11.0</v>
      </c>
      <c r="E18082" s="10" t="s">
        <v>17</v>
      </c>
      <c r="F18082" s="12">
        <v>2024.0</v>
      </c>
      <c r="G18082" s="13" t="s">
        <v>13</v>
      </c>
      <c r="H18082" s="14" t="s">
        <v>49089</v>
      </c>
      <c r="I18082" s="12">
        <v>74.0</v>
      </c>
      <c r="J18082" s="15" t="str">
        <f t="shared" si="1"/>
        <v>Irrelevant</v>
      </c>
    </row>
    <row r="18083" ht="22.5" customHeight="1">
      <c r="A18083" s="9" t="s">
        <v>49090</v>
      </c>
      <c r="B18083" s="10">
        <v>45598.63260416667</v>
      </c>
      <c r="C18083" s="11" t="s">
        <v>37101</v>
      </c>
      <c r="D18083" s="12">
        <v>11.0</v>
      </c>
      <c r="E18083" s="10" t="s">
        <v>17</v>
      </c>
      <c r="F18083" s="12">
        <v>2024.0</v>
      </c>
      <c r="G18083" s="13" t="s">
        <v>49091</v>
      </c>
      <c r="H18083" s="14" t="s">
        <v>49092</v>
      </c>
      <c r="I18083" s="12">
        <v>0.0</v>
      </c>
      <c r="J18083" s="15" t="str">
        <f t="shared" si="1"/>
        <v>Irrelevant</v>
      </c>
    </row>
    <row r="18084" ht="22.5" customHeight="1">
      <c r="A18084" s="9" t="s">
        <v>49093</v>
      </c>
      <c r="B18084" s="10">
        <v>45466.80217592593</v>
      </c>
      <c r="C18084" s="11" t="s">
        <v>49094</v>
      </c>
      <c r="D18084" s="12">
        <v>6.0</v>
      </c>
      <c r="E18084" s="10" t="s">
        <v>34</v>
      </c>
      <c r="F18084" s="12">
        <v>2024.0</v>
      </c>
      <c r="G18084" s="13" t="s">
        <v>49095</v>
      </c>
      <c r="H18084" s="14" t="s">
        <v>49096</v>
      </c>
      <c r="I18084" s="12">
        <v>1.1414016E7</v>
      </c>
      <c r="J18084" s="15" t="str">
        <f t="shared" si="1"/>
        <v>Relevant</v>
      </c>
    </row>
    <row r="18085" ht="22.5" customHeight="1">
      <c r="A18085" s="9" t="s">
        <v>49097</v>
      </c>
      <c r="B18085" s="10">
        <v>45631.9396875</v>
      </c>
      <c r="C18085" s="11" t="s">
        <v>49098</v>
      </c>
      <c r="D18085" s="12">
        <v>12.0</v>
      </c>
      <c r="E18085" s="10" t="s">
        <v>26</v>
      </c>
      <c r="F18085" s="12">
        <v>2024.0</v>
      </c>
      <c r="G18085" s="13" t="s">
        <v>13</v>
      </c>
      <c r="H18085" s="14" t="s">
        <v>514</v>
      </c>
      <c r="I18085" s="12">
        <v>425.0</v>
      </c>
      <c r="J18085" s="15" t="str">
        <f t="shared" si="1"/>
        <v>Relevant</v>
      </c>
    </row>
    <row r="18086" ht="22.5" customHeight="1">
      <c r="A18086" s="9" t="s">
        <v>49099</v>
      </c>
      <c r="B18086" s="10">
        <v>45587.72587962963</v>
      </c>
      <c r="C18086" s="11" t="s">
        <v>38054</v>
      </c>
      <c r="D18086" s="12">
        <v>10.0</v>
      </c>
      <c r="E18086" s="10" t="s">
        <v>42</v>
      </c>
      <c r="F18086" s="12">
        <v>2024.0</v>
      </c>
      <c r="G18086" s="13" t="s">
        <v>13</v>
      </c>
      <c r="H18086" s="14" t="s">
        <v>338</v>
      </c>
      <c r="I18086" s="12">
        <v>2.0</v>
      </c>
      <c r="J18086" s="15" t="str">
        <f t="shared" si="1"/>
        <v>Relevant</v>
      </c>
    </row>
    <row r="18087" ht="22.5" customHeight="1">
      <c r="A18087" s="9" t="s">
        <v>49100</v>
      </c>
      <c r="B18087" s="10">
        <v>45627.382581018515</v>
      </c>
      <c r="C18087" s="11" t="s">
        <v>49101</v>
      </c>
      <c r="D18087" s="12">
        <v>12.0</v>
      </c>
      <c r="E18087" s="10" t="s">
        <v>26</v>
      </c>
      <c r="F18087" s="12">
        <v>2024.0</v>
      </c>
      <c r="G18087" s="13" t="s">
        <v>49102</v>
      </c>
      <c r="H18087" s="14" t="s">
        <v>49103</v>
      </c>
      <c r="I18087" s="12">
        <v>3932.0</v>
      </c>
      <c r="J18087" s="15" t="str">
        <f t="shared" si="1"/>
        <v>Irrelevant</v>
      </c>
    </row>
    <row r="18088" ht="22.5" customHeight="1">
      <c r="A18088" s="9" t="s">
        <v>49104</v>
      </c>
      <c r="B18088" s="10">
        <v>45644.16307870371</v>
      </c>
      <c r="C18088" s="11" t="s">
        <v>49105</v>
      </c>
      <c r="D18088" s="12">
        <v>12.0</v>
      </c>
      <c r="E18088" s="10" t="s">
        <v>26</v>
      </c>
      <c r="F18088" s="12">
        <v>2024.0</v>
      </c>
      <c r="G18088" s="13" t="s">
        <v>13</v>
      </c>
      <c r="H18088" s="14" t="s">
        <v>357</v>
      </c>
      <c r="I18088" s="12">
        <v>0.0</v>
      </c>
      <c r="J18088" s="15" t="str">
        <f t="shared" si="1"/>
        <v>Relevant</v>
      </c>
    </row>
    <row r="18089" ht="22.5" customHeight="1">
      <c r="A18089" s="9" t="s">
        <v>49106</v>
      </c>
      <c r="B18089" s="10">
        <v>45473.85465277778</v>
      </c>
      <c r="C18089" s="11" t="s">
        <v>49107</v>
      </c>
      <c r="D18089" s="12">
        <v>6.0</v>
      </c>
      <c r="E18089" s="10" t="s">
        <v>34</v>
      </c>
      <c r="F18089" s="12">
        <v>2024.0</v>
      </c>
      <c r="G18089" s="13" t="s">
        <v>13</v>
      </c>
      <c r="H18089" s="14" t="s">
        <v>56</v>
      </c>
      <c r="I18089" s="12">
        <v>94.0</v>
      </c>
      <c r="J18089" s="15" t="str">
        <f t="shared" si="1"/>
        <v>Relevant</v>
      </c>
    </row>
    <row r="18090" ht="22.5" customHeight="1">
      <c r="A18090" s="9" t="s">
        <v>49108</v>
      </c>
      <c r="B18090" s="10">
        <v>45615.497766203705</v>
      </c>
      <c r="C18090" s="11" t="s">
        <v>49109</v>
      </c>
      <c r="D18090" s="12">
        <v>11.0</v>
      </c>
      <c r="E18090" s="10" t="s">
        <v>17</v>
      </c>
      <c r="F18090" s="12">
        <v>2024.0</v>
      </c>
      <c r="G18090" s="13" t="s">
        <v>13</v>
      </c>
      <c r="H18090" s="14" t="s">
        <v>8209</v>
      </c>
      <c r="I18090" s="12">
        <v>432.0</v>
      </c>
      <c r="J18090" s="15" t="str">
        <f t="shared" si="1"/>
        <v>Relevant</v>
      </c>
    </row>
    <row r="18091" ht="22.5" customHeight="1">
      <c r="A18091" s="9" t="s">
        <v>49110</v>
      </c>
      <c r="B18091" s="10">
        <v>45595.414722222224</v>
      </c>
      <c r="C18091" s="11" t="s">
        <v>49111</v>
      </c>
      <c r="D18091" s="12">
        <v>10.0</v>
      </c>
      <c r="E18091" s="10" t="s">
        <v>42</v>
      </c>
      <c r="F18091" s="12">
        <v>2024.0</v>
      </c>
      <c r="G18091" s="13" t="s">
        <v>13</v>
      </c>
      <c r="H18091" s="14" t="s">
        <v>4975</v>
      </c>
      <c r="I18091" s="12">
        <v>1359.0</v>
      </c>
      <c r="J18091" s="15" t="str">
        <f t="shared" si="1"/>
        <v>Relevant</v>
      </c>
    </row>
    <row r="18092" ht="22.5" customHeight="1">
      <c r="A18092" s="9" t="s">
        <v>49112</v>
      </c>
      <c r="B18092" s="10">
        <v>45495.92221064815</v>
      </c>
      <c r="C18092" s="11" t="s">
        <v>12741</v>
      </c>
      <c r="D18092" s="12">
        <v>7.0</v>
      </c>
      <c r="E18092" s="10" t="s">
        <v>55</v>
      </c>
      <c r="F18092" s="12">
        <v>2024.0</v>
      </c>
      <c r="G18092" s="13" t="s">
        <v>13</v>
      </c>
      <c r="H18092" s="14" t="s">
        <v>3060</v>
      </c>
      <c r="I18092" s="12">
        <v>3891.0</v>
      </c>
      <c r="J18092" s="15" t="str">
        <f t="shared" si="1"/>
        <v>Relevant</v>
      </c>
    </row>
    <row r="18093" ht="22.5" customHeight="1">
      <c r="A18093" s="9" t="s">
        <v>49113</v>
      </c>
      <c r="B18093" s="10">
        <v>45696.77601851852</v>
      </c>
      <c r="C18093" s="11" t="s">
        <v>1462</v>
      </c>
      <c r="D18093" s="12">
        <v>2.0</v>
      </c>
      <c r="E18093" s="10" t="s">
        <v>12</v>
      </c>
      <c r="F18093" s="12">
        <v>2025.0</v>
      </c>
      <c r="G18093" s="13" t="s">
        <v>13</v>
      </c>
      <c r="H18093" s="14" t="s">
        <v>14</v>
      </c>
      <c r="I18093" s="12">
        <v>23.0</v>
      </c>
      <c r="J18093" s="15" t="str">
        <f t="shared" si="1"/>
        <v>Relevant</v>
      </c>
    </row>
    <row r="18094" ht="22.5" customHeight="1">
      <c r="A18094" s="9" t="s">
        <v>49114</v>
      </c>
      <c r="B18094" s="10">
        <v>45527.743055555555</v>
      </c>
      <c r="C18094" s="11" t="s">
        <v>43678</v>
      </c>
      <c r="D18094" s="12">
        <v>8.0</v>
      </c>
      <c r="E18094" s="10" t="s">
        <v>167</v>
      </c>
      <c r="F18094" s="12">
        <v>2024.0</v>
      </c>
      <c r="G18094" s="13" t="s">
        <v>49115</v>
      </c>
      <c r="H18094" s="14" t="s">
        <v>49116</v>
      </c>
      <c r="I18094" s="12">
        <v>9222631.0</v>
      </c>
      <c r="J18094" s="15" t="str">
        <f t="shared" si="1"/>
        <v>Irrelevant</v>
      </c>
    </row>
    <row r="18095" ht="22.5" customHeight="1">
      <c r="A18095" s="9" t="s">
        <v>49117</v>
      </c>
      <c r="B18095" s="10">
        <v>45615.41689814815</v>
      </c>
      <c r="C18095" s="11" t="s">
        <v>47031</v>
      </c>
      <c r="D18095" s="12">
        <v>11.0</v>
      </c>
      <c r="E18095" s="10" t="s">
        <v>17</v>
      </c>
      <c r="F18095" s="12">
        <v>2024.0</v>
      </c>
      <c r="G18095" s="13" t="s">
        <v>13</v>
      </c>
      <c r="H18095" s="14" t="s">
        <v>49118</v>
      </c>
      <c r="I18095" s="12">
        <v>275.0</v>
      </c>
      <c r="J18095" s="15" t="str">
        <f t="shared" si="1"/>
        <v>Relevant</v>
      </c>
    </row>
    <row r="18096" ht="22.5" customHeight="1">
      <c r="A18096" s="9" t="s">
        <v>49119</v>
      </c>
      <c r="B18096" s="10">
        <v>45596.651608796295</v>
      </c>
      <c r="C18096" s="11" t="s">
        <v>49120</v>
      </c>
      <c r="D18096" s="12">
        <v>10.0</v>
      </c>
      <c r="E18096" s="10" t="s">
        <v>42</v>
      </c>
      <c r="F18096" s="12">
        <v>2024.0</v>
      </c>
      <c r="G18096" s="13" t="s">
        <v>13</v>
      </c>
      <c r="H18096" s="14" t="s">
        <v>124</v>
      </c>
      <c r="I18096" s="12">
        <v>249.0</v>
      </c>
      <c r="J18096" s="15" t="str">
        <f t="shared" si="1"/>
        <v>Relevant</v>
      </c>
    </row>
    <row r="18097" ht="22.5" customHeight="1">
      <c r="A18097" s="9" t="s">
        <v>49121</v>
      </c>
      <c r="B18097" s="10">
        <v>45603.38775462963</v>
      </c>
      <c r="C18097" s="11" t="s">
        <v>49122</v>
      </c>
      <c r="D18097" s="12">
        <v>11.0</v>
      </c>
      <c r="E18097" s="10" t="s">
        <v>17</v>
      </c>
      <c r="F18097" s="12">
        <v>2024.0</v>
      </c>
      <c r="G18097" s="13" t="s">
        <v>49123</v>
      </c>
      <c r="H18097" s="14" t="s">
        <v>49124</v>
      </c>
      <c r="I18097" s="12">
        <v>1205132.0</v>
      </c>
      <c r="J18097" s="15" t="str">
        <f t="shared" si="1"/>
        <v>Relevant</v>
      </c>
    </row>
    <row r="18098" ht="22.5" customHeight="1">
      <c r="A18098" s="9" t="s">
        <v>49125</v>
      </c>
      <c r="B18098" s="10">
        <v>45423.391238425924</v>
      </c>
      <c r="C18098" s="11" t="s">
        <v>17523</v>
      </c>
      <c r="D18098" s="12">
        <v>5.0</v>
      </c>
      <c r="E18098" s="10" t="s">
        <v>21</v>
      </c>
      <c r="F18098" s="12">
        <v>2024.0</v>
      </c>
      <c r="G18098" s="13" t="s">
        <v>49126</v>
      </c>
      <c r="H18098" s="14" t="s">
        <v>49127</v>
      </c>
      <c r="I18098" s="12">
        <v>0.0</v>
      </c>
      <c r="J18098" s="15" t="str">
        <f t="shared" si="1"/>
        <v>Relevant</v>
      </c>
    </row>
    <row r="18099" ht="22.5" customHeight="1">
      <c r="A18099" s="9" t="s">
        <v>49128</v>
      </c>
      <c r="B18099" s="10">
        <v>45594.777650462966</v>
      </c>
      <c r="C18099" s="11" t="s">
        <v>49129</v>
      </c>
      <c r="D18099" s="12">
        <v>10.0</v>
      </c>
      <c r="E18099" s="10" t="s">
        <v>42</v>
      </c>
      <c r="F18099" s="12">
        <v>2024.0</v>
      </c>
      <c r="G18099" s="13" t="s">
        <v>49130</v>
      </c>
      <c r="H18099" s="14" t="s">
        <v>49131</v>
      </c>
      <c r="I18099" s="12">
        <v>9292977.0</v>
      </c>
      <c r="J18099" s="15" t="str">
        <f t="shared" si="1"/>
        <v>Irrelevant</v>
      </c>
    </row>
    <row r="18100" ht="22.5" customHeight="1">
      <c r="A18100" s="9" t="s">
        <v>49132</v>
      </c>
      <c r="B18100" s="10">
        <v>45429.685902777775</v>
      </c>
      <c r="C18100" s="11" t="s">
        <v>49133</v>
      </c>
      <c r="D18100" s="12">
        <v>5.0</v>
      </c>
      <c r="E18100" s="10" t="s">
        <v>21</v>
      </c>
      <c r="F18100" s="12">
        <v>2024.0</v>
      </c>
      <c r="G18100" s="13" t="s">
        <v>13</v>
      </c>
      <c r="H18100" s="14" t="s">
        <v>49134</v>
      </c>
      <c r="I18100" s="12">
        <v>3792.0</v>
      </c>
      <c r="J18100" s="15" t="str">
        <f t="shared" si="1"/>
        <v>Relevant</v>
      </c>
    </row>
    <row r="18101" ht="22.5" customHeight="1">
      <c r="A18101" s="9" t="s">
        <v>49135</v>
      </c>
      <c r="B18101" s="10">
        <v>45616.45107638889</v>
      </c>
      <c r="C18101" s="11" t="s">
        <v>49136</v>
      </c>
      <c r="D18101" s="12">
        <v>11.0</v>
      </c>
      <c r="E18101" s="10" t="s">
        <v>17</v>
      </c>
      <c r="F18101" s="12">
        <v>2024.0</v>
      </c>
      <c r="G18101" s="13" t="s">
        <v>13</v>
      </c>
      <c r="H18101" s="14" t="s">
        <v>49137</v>
      </c>
      <c r="I18101" s="12">
        <v>104.0</v>
      </c>
      <c r="J18101" s="15" t="str">
        <f t="shared" si="1"/>
        <v>Relevant</v>
      </c>
    </row>
    <row r="18102" ht="22.5" customHeight="1">
      <c r="A18102" s="9" t="s">
        <v>49138</v>
      </c>
      <c r="B18102" s="10">
        <v>45612.61664905093</v>
      </c>
      <c r="C18102" s="11" t="s">
        <v>46403</v>
      </c>
      <c r="D18102" s="12">
        <v>11.0</v>
      </c>
      <c r="E18102" s="10" t="s">
        <v>17</v>
      </c>
      <c r="F18102" s="12">
        <v>2024.0</v>
      </c>
      <c r="G18102" s="13" t="s">
        <v>49139</v>
      </c>
      <c r="H18102" s="14" t="s">
        <v>49140</v>
      </c>
      <c r="I18102" s="12">
        <v>7850902.0</v>
      </c>
      <c r="J18102" s="15" t="str">
        <f t="shared" si="1"/>
        <v>Relevant</v>
      </c>
    </row>
    <row r="18103" ht="22.5" customHeight="1">
      <c r="A18103" s="9" t="s">
        <v>49141</v>
      </c>
      <c r="B18103" s="10">
        <v>45615.602175625</v>
      </c>
      <c r="C18103" s="11" t="s">
        <v>49142</v>
      </c>
      <c r="D18103" s="12">
        <v>11.0</v>
      </c>
      <c r="E18103" s="10" t="s">
        <v>17</v>
      </c>
      <c r="F18103" s="12">
        <v>2024.0</v>
      </c>
      <c r="G18103" s="13" t="s">
        <v>49143</v>
      </c>
      <c r="H18103" s="14" t="s">
        <v>49144</v>
      </c>
      <c r="I18103" s="12">
        <v>29478.0</v>
      </c>
      <c r="J18103" s="15" t="str">
        <f t="shared" si="1"/>
        <v>Relevant</v>
      </c>
    </row>
    <row r="18104" ht="22.5" customHeight="1">
      <c r="A18104" s="9" t="s">
        <v>49145</v>
      </c>
      <c r="B18104" s="10">
        <v>45593.341099537036</v>
      </c>
      <c r="C18104" s="11" t="s">
        <v>49146</v>
      </c>
      <c r="D18104" s="12">
        <v>10.0</v>
      </c>
      <c r="E18104" s="10" t="s">
        <v>42</v>
      </c>
      <c r="F18104" s="12">
        <v>2024.0</v>
      </c>
      <c r="G18104" s="13" t="s">
        <v>13</v>
      </c>
      <c r="H18104" s="14" t="s">
        <v>3222</v>
      </c>
      <c r="I18104" s="12">
        <v>3248.0</v>
      </c>
      <c r="J18104" s="15" t="str">
        <f t="shared" si="1"/>
        <v>Irrelevant</v>
      </c>
    </row>
    <row r="18105" ht="22.5" customHeight="1">
      <c r="A18105" s="9" t="s">
        <v>49147</v>
      </c>
      <c r="B18105" s="10">
        <v>45457.505578703705</v>
      </c>
      <c r="C18105" s="11" t="s">
        <v>49148</v>
      </c>
      <c r="D18105" s="12">
        <v>6.0</v>
      </c>
      <c r="E18105" s="10" t="s">
        <v>34</v>
      </c>
      <c r="F18105" s="12">
        <v>2024.0</v>
      </c>
      <c r="G18105" s="13" t="s">
        <v>13</v>
      </c>
      <c r="H18105" s="14" t="s">
        <v>11623</v>
      </c>
      <c r="I18105" s="12">
        <v>1108.0</v>
      </c>
      <c r="J18105" s="15" t="str">
        <f t="shared" si="1"/>
        <v>Relevant</v>
      </c>
    </row>
    <row r="18106" ht="22.5" customHeight="1">
      <c r="A18106" s="9" t="s">
        <v>49149</v>
      </c>
      <c r="B18106" s="10">
        <v>45570.98540509259</v>
      </c>
      <c r="C18106" s="11" t="s">
        <v>37269</v>
      </c>
      <c r="D18106" s="12">
        <v>10.0</v>
      </c>
      <c r="E18106" s="10" t="s">
        <v>42</v>
      </c>
      <c r="F18106" s="12">
        <v>2024.0</v>
      </c>
      <c r="G18106" s="13" t="s">
        <v>13</v>
      </c>
      <c r="H18106" s="14" t="s">
        <v>49150</v>
      </c>
      <c r="I18106" s="12">
        <v>1028.0</v>
      </c>
      <c r="J18106" s="15" t="str">
        <f t="shared" si="1"/>
        <v>Irrelevant</v>
      </c>
    </row>
    <row r="18107" ht="22.5" customHeight="1">
      <c r="A18107" s="9" t="s">
        <v>49151</v>
      </c>
      <c r="B18107" s="10">
        <v>45579.79344907407</v>
      </c>
      <c r="C18107" s="11" t="s">
        <v>49152</v>
      </c>
      <c r="D18107" s="12">
        <v>10.0</v>
      </c>
      <c r="E18107" s="10" t="s">
        <v>42</v>
      </c>
      <c r="F18107" s="12">
        <v>2024.0</v>
      </c>
      <c r="G18107" s="13" t="s">
        <v>13</v>
      </c>
      <c r="H18107" s="14" t="s">
        <v>642</v>
      </c>
      <c r="I18107" s="12">
        <v>1756.0</v>
      </c>
      <c r="J18107" s="15" t="str">
        <f t="shared" si="1"/>
        <v>Relevant</v>
      </c>
    </row>
    <row r="18108" ht="22.5" customHeight="1">
      <c r="A18108" s="9" t="s">
        <v>49153</v>
      </c>
      <c r="B18108" s="10">
        <v>45586.11187813657</v>
      </c>
      <c r="C18108" s="11" t="s">
        <v>16034</v>
      </c>
      <c r="D18108" s="12">
        <v>10.0</v>
      </c>
      <c r="E18108" s="10" t="s">
        <v>42</v>
      </c>
      <c r="F18108" s="12">
        <v>2024.0</v>
      </c>
      <c r="G18108" s="13" t="s">
        <v>49154</v>
      </c>
      <c r="H18108" s="14" t="s">
        <v>49155</v>
      </c>
      <c r="I18108" s="12">
        <v>1.0830293E7</v>
      </c>
      <c r="J18108" s="15" t="str">
        <f t="shared" si="1"/>
        <v>Relevant</v>
      </c>
    </row>
    <row r="18109" ht="22.5" customHeight="1">
      <c r="A18109" s="9" t="s">
        <v>49156</v>
      </c>
      <c r="B18109" s="10">
        <v>45637.45061342593</v>
      </c>
      <c r="C18109" s="11" t="s">
        <v>49157</v>
      </c>
      <c r="D18109" s="12">
        <v>12.0</v>
      </c>
      <c r="E18109" s="10" t="s">
        <v>26</v>
      </c>
      <c r="F18109" s="12">
        <v>2024.0</v>
      </c>
      <c r="G18109" s="13" t="s">
        <v>13</v>
      </c>
      <c r="H18109" s="14" t="s">
        <v>49158</v>
      </c>
      <c r="I18109" s="12">
        <v>31.0</v>
      </c>
      <c r="J18109" s="15" t="str">
        <f t="shared" si="1"/>
        <v>Relevant</v>
      </c>
    </row>
    <row r="18110" ht="22.5" customHeight="1">
      <c r="A18110" s="9" t="s">
        <v>49159</v>
      </c>
      <c r="B18110" s="10">
        <v>45616.70164351852</v>
      </c>
      <c r="C18110" s="11" t="s">
        <v>49160</v>
      </c>
      <c r="D18110" s="12">
        <v>11.0</v>
      </c>
      <c r="E18110" s="10" t="s">
        <v>17</v>
      </c>
      <c r="F18110" s="12">
        <v>2024.0</v>
      </c>
      <c r="G18110" s="13" t="s">
        <v>13</v>
      </c>
      <c r="H18110" s="14" t="s">
        <v>31</v>
      </c>
      <c r="I18110" s="12">
        <v>25.0</v>
      </c>
      <c r="J18110" s="15" t="str">
        <f t="shared" si="1"/>
        <v>Relevant</v>
      </c>
    </row>
    <row r="18111" ht="22.5" customHeight="1">
      <c r="A18111" s="9" t="s">
        <v>49161</v>
      </c>
      <c r="B18111" s="10">
        <v>45637.47348788194</v>
      </c>
      <c r="C18111" s="11" t="s">
        <v>49162</v>
      </c>
      <c r="D18111" s="12">
        <v>12.0</v>
      </c>
      <c r="E18111" s="10" t="s">
        <v>26</v>
      </c>
      <c r="F18111" s="12">
        <v>2024.0</v>
      </c>
      <c r="G18111" s="13" t="s">
        <v>49163</v>
      </c>
      <c r="H18111" s="14" t="s">
        <v>49164</v>
      </c>
      <c r="I18111" s="12">
        <v>1230318.0</v>
      </c>
      <c r="J18111" s="15" t="str">
        <f t="shared" si="1"/>
        <v>Irrelevant</v>
      </c>
    </row>
    <row r="18112" ht="22.5" customHeight="1">
      <c r="A18112" s="9" t="s">
        <v>49165</v>
      </c>
      <c r="B18112" s="10">
        <v>45592.40544495371</v>
      </c>
      <c r="C18112" s="11" t="s">
        <v>49166</v>
      </c>
      <c r="D18112" s="12">
        <v>10.0</v>
      </c>
      <c r="E18112" s="10" t="s">
        <v>42</v>
      </c>
      <c r="F18112" s="12">
        <v>2024.0</v>
      </c>
      <c r="G18112" s="13" t="s">
        <v>49167</v>
      </c>
      <c r="H18112" s="14" t="s">
        <v>49168</v>
      </c>
      <c r="I18112" s="12">
        <v>1.2258608E7</v>
      </c>
      <c r="J18112" s="15" t="str">
        <f t="shared" si="1"/>
        <v>Relevant</v>
      </c>
    </row>
    <row r="18113" ht="22.5" customHeight="1">
      <c r="A18113" s="9" t="s">
        <v>49169</v>
      </c>
      <c r="B18113" s="10">
        <v>45492.630011574074</v>
      </c>
      <c r="C18113" s="11" t="s">
        <v>49170</v>
      </c>
      <c r="D18113" s="12">
        <v>7.0</v>
      </c>
      <c r="E18113" s="10" t="s">
        <v>55</v>
      </c>
      <c r="F18113" s="12">
        <v>2024.0</v>
      </c>
      <c r="G18113" s="13" t="s">
        <v>13</v>
      </c>
      <c r="H18113" s="14" t="s">
        <v>214</v>
      </c>
      <c r="I18113" s="12">
        <v>545.0</v>
      </c>
      <c r="J18113" s="15" t="str">
        <f t="shared" si="1"/>
        <v>Relevant</v>
      </c>
    </row>
    <row r="18114" ht="22.5" customHeight="1">
      <c r="A18114" s="9" t="s">
        <v>49171</v>
      </c>
      <c r="B18114" s="10">
        <v>45585.7025</v>
      </c>
      <c r="C18114" s="11" t="s">
        <v>49172</v>
      </c>
      <c r="D18114" s="12">
        <v>10.0</v>
      </c>
      <c r="E18114" s="10" t="s">
        <v>42</v>
      </c>
      <c r="F18114" s="12">
        <v>2024.0</v>
      </c>
      <c r="G18114" s="13" t="s">
        <v>13</v>
      </c>
      <c r="H18114" s="14" t="s">
        <v>49173</v>
      </c>
      <c r="I18114" s="12">
        <v>18.0</v>
      </c>
      <c r="J18114" s="15" t="str">
        <f t="shared" si="1"/>
        <v>Relevant</v>
      </c>
    </row>
    <row r="18115" ht="22.5" customHeight="1">
      <c r="A18115" s="9" t="s">
        <v>49174</v>
      </c>
      <c r="B18115" s="10">
        <v>45598.50319444444</v>
      </c>
      <c r="C18115" s="11" t="s">
        <v>49175</v>
      </c>
      <c r="D18115" s="12">
        <v>11.0</v>
      </c>
      <c r="E18115" s="10" t="s">
        <v>17</v>
      </c>
      <c r="F18115" s="12">
        <v>2024.0</v>
      </c>
      <c r="G18115" s="13" t="s">
        <v>13</v>
      </c>
      <c r="H18115" s="14" t="s">
        <v>124</v>
      </c>
      <c r="I18115" s="12">
        <v>429.0</v>
      </c>
      <c r="J18115" s="15" t="str">
        <f t="shared" si="1"/>
        <v>Relevant</v>
      </c>
    </row>
    <row r="18116" ht="22.5" customHeight="1">
      <c r="A18116" s="9" t="s">
        <v>49176</v>
      </c>
      <c r="B18116" s="10">
        <v>45595.35769675926</v>
      </c>
      <c r="C18116" s="11" t="s">
        <v>22348</v>
      </c>
      <c r="D18116" s="12">
        <v>10.0</v>
      </c>
      <c r="E18116" s="10" t="s">
        <v>42</v>
      </c>
      <c r="F18116" s="12">
        <v>2024.0</v>
      </c>
      <c r="G18116" s="13" t="s">
        <v>13</v>
      </c>
      <c r="H18116" s="14" t="s">
        <v>5813</v>
      </c>
      <c r="I18116" s="12">
        <v>2736.0</v>
      </c>
      <c r="J18116" s="15" t="str">
        <f t="shared" si="1"/>
        <v>Relevant</v>
      </c>
    </row>
    <row r="18117" ht="22.5" customHeight="1">
      <c r="A18117" s="9" t="s">
        <v>49177</v>
      </c>
      <c r="B18117" s="10">
        <v>45663.6162962963</v>
      </c>
      <c r="C18117" s="11" t="s">
        <v>49178</v>
      </c>
      <c r="D18117" s="12">
        <v>1.0</v>
      </c>
      <c r="E18117" s="10" t="s">
        <v>70</v>
      </c>
      <c r="F18117" s="12">
        <v>2025.0</v>
      </c>
      <c r="G18117" s="13" t="s">
        <v>13</v>
      </c>
      <c r="H18117" s="14" t="s">
        <v>124</v>
      </c>
      <c r="I18117" s="12">
        <v>211.0</v>
      </c>
      <c r="J18117" s="15" t="str">
        <f t="shared" si="1"/>
        <v>Relevant</v>
      </c>
    </row>
    <row r="18118" ht="22.5" customHeight="1">
      <c r="A18118" s="9" t="s">
        <v>49179</v>
      </c>
      <c r="B18118" s="10">
        <v>45592.723599537036</v>
      </c>
      <c r="C18118" s="11" t="s">
        <v>5314</v>
      </c>
      <c r="D18118" s="12">
        <v>10.0</v>
      </c>
      <c r="E18118" s="10" t="s">
        <v>42</v>
      </c>
      <c r="F18118" s="12">
        <v>2024.0</v>
      </c>
      <c r="G18118" s="13" t="s">
        <v>13</v>
      </c>
      <c r="H18118" s="14" t="s">
        <v>131</v>
      </c>
      <c r="I18118" s="12">
        <v>6.0</v>
      </c>
      <c r="J18118" s="15" t="str">
        <f t="shared" si="1"/>
        <v>Relevant</v>
      </c>
    </row>
    <row r="18119" ht="22.5" customHeight="1">
      <c r="A18119" s="9" t="s">
        <v>49180</v>
      </c>
      <c r="B18119" s="10">
        <v>45632.47045138889</v>
      </c>
      <c r="C18119" s="11" t="s">
        <v>49181</v>
      </c>
      <c r="D18119" s="12">
        <v>12.0</v>
      </c>
      <c r="E18119" s="10" t="s">
        <v>26</v>
      </c>
      <c r="F18119" s="12">
        <v>2024.0</v>
      </c>
      <c r="G18119" s="13" t="s">
        <v>13</v>
      </c>
      <c r="H18119" s="14" t="s">
        <v>634</v>
      </c>
      <c r="I18119" s="12">
        <v>72157.0</v>
      </c>
      <c r="J18119" s="15" t="str">
        <f t="shared" si="1"/>
        <v>Relevant</v>
      </c>
    </row>
    <row r="18120" ht="22.5" customHeight="1">
      <c r="A18120" s="9" t="s">
        <v>49182</v>
      </c>
      <c r="B18120" s="10">
        <v>45605.40163194444</v>
      </c>
      <c r="C18120" s="11" t="s">
        <v>49183</v>
      </c>
      <c r="D18120" s="12">
        <v>11.0</v>
      </c>
      <c r="E18120" s="10" t="s">
        <v>17</v>
      </c>
      <c r="F18120" s="12">
        <v>2024.0</v>
      </c>
      <c r="G18120" s="13" t="s">
        <v>13</v>
      </c>
      <c r="H18120" s="14" t="s">
        <v>6339</v>
      </c>
      <c r="I18120" s="12">
        <v>510.0</v>
      </c>
      <c r="J18120" s="15" t="str">
        <f t="shared" si="1"/>
        <v>Relevant</v>
      </c>
    </row>
    <row r="18121" ht="22.5" customHeight="1">
      <c r="A18121" s="9" t="s">
        <v>49184</v>
      </c>
      <c r="B18121" s="10">
        <v>45607.49028935185</v>
      </c>
      <c r="C18121" s="11" t="s">
        <v>49185</v>
      </c>
      <c r="D18121" s="12">
        <v>11.0</v>
      </c>
      <c r="E18121" s="10" t="s">
        <v>17</v>
      </c>
      <c r="F18121" s="12">
        <v>2024.0</v>
      </c>
      <c r="G18121" s="13" t="s">
        <v>13</v>
      </c>
      <c r="H18121" s="14" t="s">
        <v>13720</v>
      </c>
      <c r="I18121" s="12">
        <v>3413.0</v>
      </c>
      <c r="J18121" s="15" t="str">
        <f t="shared" si="1"/>
        <v>Relevant</v>
      </c>
    </row>
    <row r="18122" ht="22.5" customHeight="1">
      <c r="A18122" s="9" t="s">
        <v>49186</v>
      </c>
      <c r="B18122" s="10">
        <v>45742.80190972222</v>
      </c>
      <c r="C18122" s="11" t="s">
        <v>49187</v>
      </c>
      <c r="D18122" s="12">
        <v>3.0</v>
      </c>
      <c r="E18122" s="10" t="s">
        <v>59</v>
      </c>
      <c r="F18122" s="12">
        <v>2025.0</v>
      </c>
      <c r="G18122" s="13" t="s">
        <v>13</v>
      </c>
      <c r="H18122" s="14" t="s">
        <v>7162</v>
      </c>
      <c r="I18122" s="12">
        <v>25.0</v>
      </c>
      <c r="J18122" s="15" t="str">
        <f t="shared" si="1"/>
        <v>Relevant</v>
      </c>
    </row>
    <row r="18123" ht="22.5" customHeight="1">
      <c r="A18123" s="9" t="s">
        <v>49188</v>
      </c>
      <c r="B18123" s="10">
        <v>45616.13613425926</v>
      </c>
      <c r="C18123" s="11" t="s">
        <v>49189</v>
      </c>
      <c r="D18123" s="12">
        <v>11.0</v>
      </c>
      <c r="E18123" s="10" t="s">
        <v>17</v>
      </c>
      <c r="F18123" s="12">
        <v>2024.0</v>
      </c>
      <c r="G18123" s="13" t="s">
        <v>13</v>
      </c>
      <c r="H18123" s="14" t="s">
        <v>49190</v>
      </c>
      <c r="I18123" s="12">
        <v>2210644.0</v>
      </c>
      <c r="J18123" s="15" t="str">
        <f t="shared" si="1"/>
        <v>Irrelevant</v>
      </c>
    </row>
    <row r="18124" ht="22.5" customHeight="1">
      <c r="A18124" s="9" t="s">
        <v>49191</v>
      </c>
      <c r="B18124" s="10">
        <v>45653.83194444444</v>
      </c>
      <c r="C18124" s="11" t="s">
        <v>37319</v>
      </c>
      <c r="D18124" s="12">
        <v>12.0</v>
      </c>
      <c r="E18124" s="10" t="s">
        <v>26</v>
      </c>
      <c r="F18124" s="12">
        <v>2024.0</v>
      </c>
      <c r="G18124" s="13" t="s">
        <v>49192</v>
      </c>
      <c r="H18124" s="14" t="s">
        <v>49193</v>
      </c>
      <c r="I18124" s="12">
        <v>1.2251969E7</v>
      </c>
      <c r="J18124" s="15" t="str">
        <f t="shared" si="1"/>
        <v>Relevant</v>
      </c>
    </row>
    <row r="18125" ht="22.5" customHeight="1">
      <c r="A18125" s="9" t="s">
        <v>49194</v>
      </c>
      <c r="B18125" s="10">
        <v>45673.874340277776</v>
      </c>
      <c r="C18125" s="11" t="s">
        <v>49195</v>
      </c>
      <c r="D18125" s="12">
        <v>1.0</v>
      </c>
      <c r="E18125" s="10" t="s">
        <v>70</v>
      </c>
      <c r="F18125" s="12">
        <v>2025.0</v>
      </c>
      <c r="G18125" s="13" t="s">
        <v>13</v>
      </c>
      <c r="H18125" s="14" t="s">
        <v>22846</v>
      </c>
      <c r="I18125" s="12">
        <v>13.0</v>
      </c>
      <c r="J18125" s="15" t="str">
        <f t="shared" si="1"/>
        <v>Relevant</v>
      </c>
    </row>
    <row r="18126" ht="22.5" customHeight="1">
      <c r="A18126" s="9" t="s">
        <v>49196</v>
      </c>
      <c r="B18126" s="10">
        <v>45661.33683380787</v>
      </c>
      <c r="C18126" s="11" t="s">
        <v>49197</v>
      </c>
      <c r="D18126" s="12">
        <v>1.0</v>
      </c>
      <c r="E18126" s="10" t="s">
        <v>70</v>
      </c>
      <c r="F18126" s="12">
        <v>2025.0</v>
      </c>
      <c r="G18126" s="13" t="s">
        <v>49198</v>
      </c>
      <c r="H18126" s="14" t="s">
        <v>49199</v>
      </c>
      <c r="I18126" s="12">
        <v>1136033.0</v>
      </c>
      <c r="J18126" s="15" t="str">
        <f t="shared" si="1"/>
        <v>Irrelevant</v>
      </c>
    </row>
    <row r="18127" ht="22.5" customHeight="1">
      <c r="A18127" s="9" t="s">
        <v>49200</v>
      </c>
      <c r="B18127" s="10">
        <v>45618.72350694444</v>
      </c>
      <c r="C18127" s="11" t="s">
        <v>49201</v>
      </c>
      <c r="D18127" s="12">
        <v>11.0</v>
      </c>
      <c r="E18127" s="10" t="s">
        <v>17</v>
      </c>
      <c r="F18127" s="12">
        <v>2024.0</v>
      </c>
      <c r="G18127" s="13" t="s">
        <v>13</v>
      </c>
      <c r="H18127" s="14" t="s">
        <v>91</v>
      </c>
      <c r="I18127" s="12">
        <v>121.0</v>
      </c>
      <c r="J18127" s="15" t="str">
        <f t="shared" si="1"/>
        <v>Relevant</v>
      </c>
    </row>
    <row r="18128" ht="22.5" customHeight="1">
      <c r="A18128" s="9" t="s">
        <v>49202</v>
      </c>
      <c r="B18128" s="10">
        <v>45631.29790509259</v>
      </c>
      <c r="C18128" s="11" t="s">
        <v>49203</v>
      </c>
      <c r="D18128" s="12">
        <v>12.0</v>
      </c>
      <c r="E18128" s="10" t="s">
        <v>26</v>
      </c>
      <c r="F18128" s="12">
        <v>2024.0</v>
      </c>
      <c r="G18128" s="13" t="s">
        <v>13</v>
      </c>
      <c r="H18128" s="14" t="s">
        <v>181</v>
      </c>
      <c r="I18128" s="12">
        <v>1859.0</v>
      </c>
      <c r="J18128" s="15" t="str">
        <f t="shared" si="1"/>
        <v>Irrelevant</v>
      </c>
    </row>
    <row r="18129" ht="22.5" customHeight="1">
      <c r="A18129" s="9" t="s">
        <v>49204</v>
      </c>
      <c r="B18129" s="10">
        <v>45586.32996833333</v>
      </c>
      <c r="C18129" s="11" t="s">
        <v>49205</v>
      </c>
      <c r="D18129" s="12">
        <v>10.0</v>
      </c>
      <c r="E18129" s="10" t="s">
        <v>42</v>
      </c>
      <c r="F18129" s="12">
        <v>2024.0</v>
      </c>
      <c r="G18129" s="13" t="s">
        <v>49206</v>
      </c>
      <c r="H18129" s="14" t="s">
        <v>49207</v>
      </c>
      <c r="I18129" s="12">
        <v>4793.0</v>
      </c>
      <c r="J18129" s="15" t="str">
        <f t="shared" si="1"/>
        <v>Irrelevant</v>
      </c>
    </row>
    <row r="18130" ht="22.5" customHeight="1">
      <c r="A18130" s="9" t="s">
        <v>49208</v>
      </c>
      <c r="B18130" s="10">
        <v>45615.419120370374</v>
      </c>
      <c r="C18130" s="11" t="s">
        <v>34688</v>
      </c>
      <c r="D18130" s="12">
        <v>11.0</v>
      </c>
      <c r="E18130" s="10" t="s">
        <v>17</v>
      </c>
      <c r="F18130" s="12">
        <v>2024.0</v>
      </c>
      <c r="G18130" s="13" t="s">
        <v>49209</v>
      </c>
      <c r="H18130" s="14" t="s">
        <v>49210</v>
      </c>
      <c r="I18130" s="12">
        <v>0.0</v>
      </c>
      <c r="J18130" s="15" t="str">
        <f t="shared" si="1"/>
        <v>Relevant</v>
      </c>
    </row>
    <row r="18131" ht="22.5" customHeight="1">
      <c r="A18131" s="9" t="s">
        <v>49211</v>
      </c>
      <c r="B18131" s="10">
        <v>45642.53039351852</v>
      </c>
      <c r="C18131" s="11" t="s">
        <v>49212</v>
      </c>
      <c r="D18131" s="12">
        <v>12.0</v>
      </c>
      <c r="E18131" s="10" t="s">
        <v>26</v>
      </c>
      <c r="F18131" s="12">
        <v>2024.0</v>
      </c>
      <c r="G18131" s="13" t="s">
        <v>13</v>
      </c>
      <c r="H18131" s="14" t="s">
        <v>232</v>
      </c>
      <c r="I18131" s="12">
        <v>841.0</v>
      </c>
      <c r="J18131" s="15" t="str">
        <f t="shared" si="1"/>
        <v>Relevant</v>
      </c>
    </row>
    <row r="18132" ht="22.5" customHeight="1">
      <c r="A18132" s="9" t="s">
        <v>49213</v>
      </c>
      <c r="B18132" s="10">
        <v>45644.32796296296</v>
      </c>
      <c r="C18132" s="11" t="s">
        <v>49214</v>
      </c>
      <c r="D18132" s="12">
        <v>12.0</v>
      </c>
      <c r="E18132" s="10" t="s">
        <v>26</v>
      </c>
      <c r="F18132" s="12">
        <v>2024.0</v>
      </c>
      <c r="G18132" s="13" t="s">
        <v>13</v>
      </c>
      <c r="H18132" s="14" t="s">
        <v>357</v>
      </c>
      <c r="I18132" s="12">
        <v>81.0</v>
      </c>
      <c r="J18132" s="15" t="str">
        <f t="shared" si="1"/>
        <v>Relevant</v>
      </c>
    </row>
    <row r="18133" ht="22.5" customHeight="1">
      <c r="A18133" s="9" t="s">
        <v>49215</v>
      </c>
      <c r="B18133" s="10">
        <v>45596.32554398148</v>
      </c>
      <c r="C18133" s="11" t="s">
        <v>49216</v>
      </c>
      <c r="D18133" s="12">
        <v>10.0</v>
      </c>
      <c r="E18133" s="10" t="s">
        <v>42</v>
      </c>
      <c r="F18133" s="12">
        <v>2024.0</v>
      </c>
      <c r="G18133" s="13" t="s">
        <v>49217</v>
      </c>
      <c r="H18133" s="14" t="s">
        <v>49218</v>
      </c>
      <c r="I18133" s="12">
        <v>3109247.0</v>
      </c>
      <c r="J18133" s="15" t="str">
        <f t="shared" si="1"/>
        <v>Irrelevant</v>
      </c>
    </row>
    <row r="18134" ht="22.5" customHeight="1">
      <c r="A18134" s="9" t="s">
        <v>49219</v>
      </c>
      <c r="B18134" s="10">
        <v>45625.65659722222</v>
      </c>
      <c r="C18134" s="11" t="s">
        <v>9179</v>
      </c>
      <c r="D18134" s="12">
        <v>11.0</v>
      </c>
      <c r="E18134" s="10" t="s">
        <v>17</v>
      </c>
      <c r="F18134" s="12">
        <v>2024.0</v>
      </c>
      <c r="G18134" s="13" t="s">
        <v>13</v>
      </c>
      <c r="H18134" s="14" t="s">
        <v>199</v>
      </c>
      <c r="I18134" s="12">
        <v>53.0</v>
      </c>
      <c r="J18134" s="15" t="str">
        <f t="shared" si="1"/>
        <v>Relevant</v>
      </c>
    </row>
    <row r="18135" ht="22.5" customHeight="1">
      <c r="A18135" s="9" t="s">
        <v>49220</v>
      </c>
      <c r="B18135" s="10">
        <v>45613.611805555556</v>
      </c>
      <c r="C18135" s="11" t="s">
        <v>49221</v>
      </c>
      <c r="D18135" s="12">
        <v>11.0</v>
      </c>
      <c r="E18135" s="10" t="s">
        <v>17</v>
      </c>
      <c r="F18135" s="12">
        <v>2024.0</v>
      </c>
      <c r="G18135" s="13" t="s">
        <v>13</v>
      </c>
      <c r="H18135" s="14" t="s">
        <v>20165</v>
      </c>
      <c r="I18135" s="12">
        <v>2902.0</v>
      </c>
      <c r="J18135" s="15" t="str">
        <f t="shared" si="1"/>
        <v>Relevant</v>
      </c>
    </row>
    <row r="18136" ht="22.5" customHeight="1">
      <c r="A18136" s="9" t="s">
        <v>49222</v>
      </c>
      <c r="B18136" s="10">
        <v>45743.87430555555</v>
      </c>
      <c r="C18136" s="11" t="s">
        <v>49223</v>
      </c>
      <c r="D18136" s="12">
        <v>3.0</v>
      </c>
      <c r="E18136" s="10" t="s">
        <v>59</v>
      </c>
      <c r="F18136" s="12">
        <v>2025.0</v>
      </c>
      <c r="G18136" s="13" t="s">
        <v>49224</v>
      </c>
      <c r="H18136" s="14" t="str">
        <f>IFERROR(__xludf.DUMMYFUNCTION("TRIM(REGEXREPLACE(GOOGLETRANSLATE(G18136,""auto"",""en""),""(?i)\b(RT|QT)\s*@?\w*:?\s*|https?://\S+|@\w+|#\w+|[^\x00-\x7F]|[^\w\s]"",""""))"),"Pollution in India A Growing Concern")</f>
        <v>Pollution in India A Growing Concern</v>
      </c>
      <c r="I18136" s="12">
        <v>0.0</v>
      </c>
      <c r="J18136" s="15" t="str">
        <f t="shared" si="1"/>
        <v>Relevant</v>
      </c>
    </row>
    <row r="18137" ht="22.5" customHeight="1">
      <c r="A18137" s="9" t="s">
        <v>49225</v>
      </c>
      <c r="B18137" s="10">
        <v>45592.59752314815</v>
      </c>
      <c r="C18137" s="11" t="s">
        <v>49226</v>
      </c>
      <c r="D18137" s="12">
        <v>10.0</v>
      </c>
      <c r="E18137" s="10" t="s">
        <v>42</v>
      </c>
      <c r="F18137" s="12">
        <v>2024.0</v>
      </c>
      <c r="G18137" s="13" t="s">
        <v>13</v>
      </c>
      <c r="H18137" s="14" t="s">
        <v>97</v>
      </c>
      <c r="I18137" s="12">
        <v>66.0</v>
      </c>
      <c r="J18137" s="15" t="str">
        <f t="shared" si="1"/>
        <v>Relevant</v>
      </c>
    </row>
    <row r="18138" ht="22.5" customHeight="1">
      <c r="A18138" s="9" t="s">
        <v>49227</v>
      </c>
      <c r="B18138" s="10">
        <v>45615.79861111111</v>
      </c>
      <c r="C18138" s="11" t="s">
        <v>49228</v>
      </c>
      <c r="D18138" s="12">
        <v>11.0</v>
      </c>
      <c r="E18138" s="10" t="s">
        <v>17</v>
      </c>
      <c r="F18138" s="12">
        <v>2024.0</v>
      </c>
      <c r="G18138" s="13" t="s">
        <v>13</v>
      </c>
      <c r="H18138" s="14" t="s">
        <v>2781</v>
      </c>
      <c r="I18138" s="12">
        <v>508.0</v>
      </c>
      <c r="J18138" s="15" t="str">
        <f t="shared" si="1"/>
        <v>Relevant</v>
      </c>
    </row>
    <row r="18139" ht="22.5" customHeight="1">
      <c r="A18139" s="9" t="s">
        <v>49229</v>
      </c>
      <c r="B18139" s="10">
        <v>45696.86162037037</v>
      </c>
      <c r="C18139" s="11" t="s">
        <v>29820</v>
      </c>
      <c r="D18139" s="12">
        <v>2.0</v>
      </c>
      <c r="E18139" s="10" t="s">
        <v>12</v>
      </c>
      <c r="F18139" s="12">
        <v>2025.0</v>
      </c>
      <c r="G18139" s="13" t="s">
        <v>13</v>
      </c>
      <c r="H18139" s="14" t="s">
        <v>49230</v>
      </c>
      <c r="I18139" s="12">
        <v>31.0</v>
      </c>
      <c r="J18139" s="15" t="str">
        <f t="shared" si="1"/>
        <v>Relevant</v>
      </c>
    </row>
    <row r="18140" ht="22.5" customHeight="1">
      <c r="A18140" s="9" t="s">
        <v>49231</v>
      </c>
      <c r="B18140" s="10">
        <v>45622.663819444446</v>
      </c>
      <c r="C18140" s="11" t="s">
        <v>49232</v>
      </c>
      <c r="D18140" s="12">
        <v>11.0</v>
      </c>
      <c r="E18140" s="10" t="s">
        <v>17</v>
      </c>
      <c r="F18140" s="12">
        <v>2024.0</v>
      </c>
      <c r="G18140" s="13" t="s">
        <v>13</v>
      </c>
      <c r="H18140" s="14" t="s">
        <v>220</v>
      </c>
      <c r="I18140" s="12">
        <v>359.0</v>
      </c>
      <c r="J18140" s="15" t="str">
        <f t="shared" si="1"/>
        <v>Relevant</v>
      </c>
    </row>
    <row r="18141" ht="22.5" customHeight="1">
      <c r="A18141" s="9" t="s">
        <v>49233</v>
      </c>
      <c r="B18141" s="10">
        <v>45620.3790625</v>
      </c>
      <c r="C18141" s="11" t="s">
        <v>49234</v>
      </c>
      <c r="D18141" s="12">
        <v>11.0</v>
      </c>
      <c r="E18141" s="10" t="s">
        <v>17</v>
      </c>
      <c r="F18141" s="12">
        <v>2024.0</v>
      </c>
      <c r="G18141" s="13" t="s">
        <v>38038</v>
      </c>
      <c r="H18141" s="14" t="s">
        <v>49235</v>
      </c>
      <c r="I18141" s="12">
        <v>135140.0</v>
      </c>
      <c r="J18141" s="15" t="str">
        <f t="shared" si="1"/>
        <v>Relevant</v>
      </c>
    </row>
    <row r="18142" ht="22.5" customHeight="1">
      <c r="A18142" s="9" t="s">
        <v>49236</v>
      </c>
      <c r="B18142" s="10">
        <v>45612.857881944445</v>
      </c>
      <c r="C18142" s="11" t="s">
        <v>49237</v>
      </c>
      <c r="D18142" s="12">
        <v>11.0</v>
      </c>
      <c r="E18142" s="10" t="s">
        <v>17</v>
      </c>
      <c r="F18142" s="12">
        <v>2024.0</v>
      </c>
      <c r="G18142" s="13" t="s">
        <v>13</v>
      </c>
      <c r="H18142" s="14" t="s">
        <v>30287</v>
      </c>
      <c r="I18142" s="12">
        <v>89.0</v>
      </c>
      <c r="J18142" s="15" t="str">
        <f t="shared" si="1"/>
        <v>Relevant</v>
      </c>
    </row>
    <row r="18143" ht="22.5" customHeight="1">
      <c r="A18143" s="9" t="s">
        <v>49238</v>
      </c>
      <c r="B18143" s="10">
        <v>45726.00460648148</v>
      </c>
      <c r="C18143" s="11" t="s">
        <v>49239</v>
      </c>
      <c r="D18143" s="12">
        <v>3.0</v>
      </c>
      <c r="E18143" s="10" t="s">
        <v>59</v>
      </c>
      <c r="F18143" s="12">
        <v>2025.0</v>
      </c>
      <c r="G18143" s="13" t="s">
        <v>13</v>
      </c>
      <c r="H18143" s="14" t="s">
        <v>1460</v>
      </c>
      <c r="I18143" s="12">
        <v>43.0</v>
      </c>
      <c r="J18143" s="15" t="str">
        <f t="shared" si="1"/>
        <v>Irrelevant</v>
      </c>
    </row>
    <row r="18144" ht="22.5" customHeight="1">
      <c r="A18144" s="9" t="s">
        <v>49240</v>
      </c>
      <c r="B18144" s="10">
        <v>45597.681342592594</v>
      </c>
      <c r="C18144" s="11" t="s">
        <v>49241</v>
      </c>
      <c r="D18144" s="12">
        <v>11.0</v>
      </c>
      <c r="E18144" s="10" t="s">
        <v>17</v>
      </c>
      <c r="F18144" s="12">
        <v>2024.0</v>
      </c>
      <c r="G18144" s="13" t="s">
        <v>13</v>
      </c>
      <c r="H18144" s="14" t="s">
        <v>49242</v>
      </c>
      <c r="I18144" s="12">
        <v>115.0</v>
      </c>
      <c r="J18144" s="15" t="str">
        <f t="shared" si="1"/>
        <v>Irrelevant</v>
      </c>
    </row>
    <row r="18145" ht="22.5" customHeight="1">
      <c r="A18145" s="9" t="s">
        <v>49243</v>
      </c>
      <c r="B18145" s="10">
        <v>45696.89136574074</v>
      </c>
      <c r="C18145" s="11" t="s">
        <v>49244</v>
      </c>
      <c r="D18145" s="12">
        <v>2.0</v>
      </c>
      <c r="E18145" s="10" t="s">
        <v>12</v>
      </c>
      <c r="F18145" s="12">
        <v>2025.0</v>
      </c>
      <c r="G18145" s="13" t="s">
        <v>13</v>
      </c>
      <c r="H18145" s="14" t="s">
        <v>14</v>
      </c>
      <c r="I18145" s="12">
        <v>210.0</v>
      </c>
      <c r="J18145" s="15" t="str">
        <f t="shared" si="1"/>
        <v>Relevant</v>
      </c>
    </row>
    <row r="18146" ht="22.5" customHeight="1">
      <c r="A18146" s="9" t="s">
        <v>49245</v>
      </c>
      <c r="B18146" s="10">
        <v>45472.87934027778</v>
      </c>
      <c r="C18146" s="11" t="s">
        <v>49246</v>
      </c>
      <c r="D18146" s="12">
        <v>6.0</v>
      </c>
      <c r="E18146" s="10" t="s">
        <v>34</v>
      </c>
      <c r="F18146" s="12">
        <v>2024.0</v>
      </c>
      <c r="G18146" s="13" t="s">
        <v>13</v>
      </c>
      <c r="H18146" s="14" t="s">
        <v>56</v>
      </c>
      <c r="I18146" s="12">
        <v>1852.0</v>
      </c>
      <c r="J18146" s="15" t="str">
        <f t="shared" si="1"/>
        <v>Relevant</v>
      </c>
    </row>
    <row r="18147" ht="22.5" customHeight="1">
      <c r="A18147" s="9" t="s">
        <v>49247</v>
      </c>
      <c r="B18147" s="10">
        <v>45696.76122685185</v>
      </c>
      <c r="C18147" s="11" t="s">
        <v>49248</v>
      </c>
      <c r="D18147" s="12">
        <v>2.0</v>
      </c>
      <c r="E18147" s="10" t="s">
        <v>12</v>
      </c>
      <c r="F18147" s="12">
        <v>2025.0</v>
      </c>
      <c r="G18147" s="13" t="s">
        <v>13</v>
      </c>
      <c r="H18147" s="14" t="s">
        <v>14</v>
      </c>
      <c r="I18147" s="12">
        <v>131.0</v>
      </c>
      <c r="J18147" s="15" t="str">
        <f t="shared" si="1"/>
        <v>Relevant</v>
      </c>
    </row>
    <row r="18148" ht="22.5" customHeight="1">
      <c r="A18148" s="9" t="s">
        <v>49249</v>
      </c>
      <c r="B18148" s="10">
        <v>45595.46136574074</v>
      </c>
      <c r="C18148" s="11" t="s">
        <v>49250</v>
      </c>
      <c r="D18148" s="12">
        <v>10.0</v>
      </c>
      <c r="E18148" s="10" t="s">
        <v>42</v>
      </c>
      <c r="F18148" s="12">
        <v>2024.0</v>
      </c>
      <c r="G18148" s="13" t="s">
        <v>49251</v>
      </c>
      <c r="H18148" s="14" t="s">
        <v>49252</v>
      </c>
      <c r="I18148" s="12">
        <v>421.0</v>
      </c>
      <c r="J18148" s="15" t="str">
        <f t="shared" si="1"/>
        <v>Relevant</v>
      </c>
    </row>
    <row r="18149" ht="22.5" customHeight="1">
      <c r="A18149" s="9" t="s">
        <v>49253</v>
      </c>
      <c r="B18149" s="10">
        <v>45448.208657407406</v>
      </c>
      <c r="C18149" s="11" t="s">
        <v>49254</v>
      </c>
      <c r="D18149" s="12">
        <v>6.0</v>
      </c>
      <c r="E18149" s="10" t="s">
        <v>34</v>
      </c>
      <c r="F18149" s="12">
        <v>2024.0</v>
      </c>
      <c r="G18149" s="13" t="s">
        <v>13</v>
      </c>
      <c r="H18149" s="14" t="s">
        <v>26220</v>
      </c>
      <c r="I18149" s="12">
        <v>13333.0</v>
      </c>
      <c r="J18149" s="15" t="str">
        <f t="shared" si="1"/>
        <v>Irrelevant</v>
      </c>
    </row>
    <row r="18150" ht="22.5" customHeight="1">
      <c r="A18150" s="9" t="s">
        <v>49255</v>
      </c>
      <c r="B18150" s="10">
        <v>45614.55137731481</v>
      </c>
      <c r="C18150" s="11" t="s">
        <v>49256</v>
      </c>
      <c r="D18150" s="12">
        <v>11.0</v>
      </c>
      <c r="E18150" s="10" t="s">
        <v>17</v>
      </c>
      <c r="F18150" s="12">
        <v>2024.0</v>
      </c>
      <c r="G18150" s="13" t="s">
        <v>13</v>
      </c>
      <c r="H18150" s="14" t="s">
        <v>49257</v>
      </c>
      <c r="I18150" s="12">
        <v>74.0</v>
      </c>
      <c r="J18150" s="15" t="str">
        <f t="shared" si="1"/>
        <v>Relevant</v>
      </c>
    </row>
    <row r="18151" ht="22.5" customHeight="1">
      <c r="A18151" s="9" t="s">
        <v>49258</v>
      </c>
      <c r="B18151" s="10">
        <v>45553.90694444445</v>
      </c>
      <c r="C18151" s="11" t="s">
        <v>49259</v>
      </c>
      <c r="D18151" s="12">
        <v>9.0</v>
      </c>
      <c r="E18151" s="10" t="s">
        <v>114</v>
      </c>
      <c r="F18151" s="12">
        <v>2024.0</v>
      </c>
      <c r="G18151" s="13" t="s">
        <v>49260</v>
      </c>
      <c r="H18151" s="14" t="s">
        <v>49261</v>
      </c>
      <c r="I18151" s="12">
        <v>0.0</v>
      </c>
      <c r="J18151" s="15" t="str">
        <f t="shared" si="1"/>
        <v>Irrelevant</v>
      </c>
    </row>
    <row r="18152" ht="22.5" customHeight="1">
      <c r="A18152" s="9" t="s">
        <v>49262</v>
      </c>
      <c r="B18152" s="10">
        <v>45575.96419626157</v>
      </c>
      <c r="C18152" s="11" t="s">
        <v>20760</v>
      </c>
      <c r="D18152" s="12">
        <v>10.0</v>
      </c>
      <c r="E18152" s="10" t="s">
        <v>42</v>
      </c>
      <c r="F18152" s="12">
        <v>2024.0</v>
      </c>
      <c r="G18152" s="13" t="s">
        <v>49263</v>
      </c>
      <c r="H18152" s="14" t="s">
        <v>49264</v>
      </c>
      <c r="I18152" s="12">
        <v>11386.0</v>
      </c>
      <c r="J18152" s="15" t="str">
        <f t="shared" si="1"/>
        <v>Relevant</v>
      </c>
    </row>
    <row r="18153" ht="22.5" customHeight="1">
      <c r="A18153" s="9" t="s">
        <v>49265</v>
      </c>
      <c r="B18153" s="10">
        <v>45561.778275462966</v>
      </c>
      <c r="C18153" s="11" t="s">
        <v>49266</v>
      </c>
      <c r="D18153" s="12">
        <v>9.0</v>
      </c>
      <c r="E18153" s="10" t="s">
        <v>114</v>
      </c>
      <c r="F18153" s="12">
        <v>2024.0</v>
      </c>
      <c r="G18153" s="13" t="s">
        <v>13</v>
      </c>
      <c r="H18153" s="14" t="s">
        <v>2700</v>
      </c>
      <c r="I18153" s="12">
        <v>237.0</v>
      </c>
      <c r="J18153" s="15" t="str">
        <f t="shared" si="1"/>
        <v>Irrelevant</v>
      </c>
    </row>
    <row r="18154" ht="22.5" customHeight="1">
      <c r="A18154" s="9" t="s">
        <v>49267</v>
      </c>
      <c r="B18154" s="10">
        <v>45473.44228009259</v>
      </c>
      <c r="C18154" s="11" t="s">
        <v>49268</v>
      </c>
      <c r="D18154" s="12">
        <v>6.0</v>
      </c>
      <c r="E18154" s="10" t="s">
        <v>34</v>
      </c>
      <c r="F18154" s="12">
        <v>2024.0</v>
      </c>
      <c r="G18154" s="13" t="s">
        <v>13</v>
      </c>
      <c r="H18154" s="14" t="s">
        <v>56</v>
      </c>
      <c r="I18154" s="12">
        <v>115.0</v>
      </c>
      <c r="J18154" s="15" t="str">
        <f t="shared" si="1"/>
        <v>Relevant</v>
      </c>
    </row>
    <row r="18155" ht="22.5" customHeight="1">
      <c r="A18155" s="9" t="s">
        <v>49269</v>
      </c>
      <c r="B18155" s="10">
        <v>45631.919907407406</v>
      </c>
      <c r="C18155" s="11" t="s">
        <v>49270</v>
      </c>
      <c r="D18155" s="12">
        <v>12.0</v>
      </c>
      <c r="E18155" s="10" t="s">
        <v>26</v>
      </c>
      <c r="F18155" s="12">
        <v>2024.0</v>
      </c>
      <c r="G18155" s="13" t="s">
        <v>13</v>
      </c>
      <c r="H18155" s="14" t="s">
        <v>49271</v>
      </c>
      <c r="I18155" s="12">
        <v>12460.0</v>
      </c>
      <c r="J18155" s="15" t="str">
        <f t="shared" si="1"/>
        <v>Relevant</v>
      </c>
    </row>
    <row r="18156" ht="22.5" customHeight="1">
      <c r="A18156" s="9" t="s">
        <v>49272</v>
      </c>
      <c r="B18156" s="10">
        <v>45388.88277777778</v>
      </c>
      <c r="C18156" s="11" t="s">
        <v>49273</v>
      </c>
      <c r="D18156" s="12">
        <v>4.0</v>
      </c>
      <c r="E18156" s="10" t="s">
        <v>274</v>
      </c>
      <c r="F18156" s="12">
        <v>2024.0</v>
      </c>
      <c r="G18156" s="13" t="s">
        <v>13</v>
      </c>
      <c r="H18156" s="14" t="s">
        <v>49274</v>
      </c>
      <c r="I18156" s="12">
        <v>1549.0</v>
      </c>
      <c r="J18156" s="15" t="str">
        <f t="shared" si="1"/>
        <v>Irrelevant</v>
      </c>
    </row>
    <row r="18157" ht="22.5" customHeight="1">
      <c r="A18157" s="9" t="s">
        <v>49275</v>
      </c>
      <c r="B18157" s="10">
        <v>45687.7406712963</v>
      </c>
      <c r="C18157" s="11" t="s">
        <v>32241</v>
      </c>
      <c r="D18157" s="12">
        <v>1.0</v>
      </c>
      <c r="E18157" s="10" t="s">
        <v>70</v>
      </c>
      <c r="F18157" s="12">
        <v>2025.0</v>
      </c>
      <c r="G18157" s="13" t="s">
        <v>13</v>
      </c>
      <c r="H18157" s="14" t="s">
        <v>845</v>
      </c>
      <c r="I18157" s="12">
        <v>63.0</v>
      </c>
      <c r="J18157" s="15" t="str">
        <f t="shared" si="1"/>
        <v>Relevant</v>
      </c>
    </row>
    <row r="18158" ht="22.5" customHeight="1">
      <c r="A18158" s="9" t="s">
        <v>49276</v>
      </c>
      <c r="B18158" s="10">
        <v>45609.627175925925</v>
      </c>
      <c r="C18158" s="11" t="s">
        <v>9033</v>
      </c>
      <c r="D18158" s="12">
        <v>11.0</v>
      </c>
      <c r="E18158" s="10" t="s">
        <v>17</v>
      </c>
      <c r="F18158" s="12">
        <v>2024.0</v>
      </c>
      <c r="G18158" s="13" t="s">
        <v>49277</v>
      </c>
      <c r="H18158" s="14" t="s">
        <v>25621</v>
      </c>
      <c r="I18158" s="12">
        <v>0.0</v>
      </c>
      <c r="J18158" s="15" t="str">
        <f t="shared" si="1"/>
        <v>Relevant</v>
      </c>
    </row>
    <row r="18159" ht="22.5" customHeight="1">
      <c r="A18159" s="9" t="s">
        <v>49278</v>
      </c>
      <c r="B18159" s="10">
        <v>45589.572280092594</v>
      </c>
      <c r="C18159" s="11" t="s">
        <v>49279</v>
      </c>
      <c r="D18159" s="12">
        <v>10.0</v>
      </c>
      <c r="E18159" s="10" t="s">
        <v>42</v>
      </c>
      <c r="F18159" s="12">
        <v>2024.0</v>
      </c>
      <c r="G18159" s="13" t="s">
        <v>13</v>
      </c>
      <c r="H18159" s="14" t="s">
        <v>338</v>
      </c>
      <c r="I18159" s="12">
        <v>1178.0</v>
      </c>
      <c r="J18159" s="15" t="str">
        <f t="shared" si="1"/>
        <v>Relevant</v>
      </c>
    </row>
    <row r="18160" ht="22.5" customHeight="1">
      <c r="A18160" s="9" t="s">
        <v>49280</v>
      </c>
      <c r="B18160" s="10">
        <v>45611.47791666666</v>
      </c>
      <c r="C18160" s="11" t="s">
        <v>49281</v>
      </c>
      <c r="D18160" s="12">
        <v>11.0</v>
      </c>
      <c r="E18160" s="10" t="s">
        <v>17</v>
      </c>
      <c r="F18160" s="12">
        <v>2024.0</v>
      </c>
      <c r="G18160" s="13" t="s">
        <v>49282</v>
      </c>
      <c r="H18160" s="14" t="s">
        <v>49283</v>
      </c>
      <c r="I18160" s="12">
        <v>0.0</v>
      </c>
      <c r="J18160" s="15" t="str">
        <f t="shared" si="1"/>
        <v>Relevant</v>
      </c>
    </row>
    <row r="18161" ht="22.5" customHeight="1">
      <c r="A18161" s="9" t="s">
        <v>49284</v>
      </c>
      <c r="B18161" s="10">
        <v>45606.83306712963</v>
      </c>
      <c r="C18161" s="11" t="s">
        <v>49285</v>
      </c>
      <c r="D18161" s="12">
        <v>11.0</v>
      </c>
      <c r="E18161" s="10" t="s">
        <v>17</v>
      </c>
      <c r="F18161" s="12">
        <v>2024.0</v>
      </c>
      <c r="G18161" s="13" t="s">
        <v>13</v>
      </c>
      <c r="H18161" s="14" t="s">
        <v>100</v>
      </c>
      <c r="I18161" s="12">
        <v>379.0</v>
      </c>
      <c r="J18161" s="15" t="str">
        <f t="shared" si="1"/>
        <v>Relevant</v>
      </c>
    </row>
    <row r="18162" ht="22.5" customHeight="1">
      <c r="A18162" s="9" t="s">
        <v>49286</v>
      </c>
      <c r="B18162" s="10">
        <v>45588.34818287037</v>
      </c>
      <c r="C18162" s="11" t="s">
        <v>49287</v>
      </c>
      <c r="D18162" s="12">
        <v>10.0</v>
      </c>
      <c r="E18162" s="10" t="s">
        <v>42</v>
      </c>
      <c r="F18162" s="12">
        <v>2024.0</v>
      </c>
      <c r="G18162" s="13" t="s">
        <v>13</v>
      </c>
      <c r="H18162" s="14" t="s">
        <v>3169</v>
      </c>
      <c r="I18162" s="12">
        <v>88.0</v>
      </c>
      <c r="J18162" s="15" t="str">
        <f t="shared" si="1"/>
        <v>Relevant</v>
      </c>
    </row>
    <row r="18163" ht="22.5" customHeight="1">
      <c r="A18163" s="9" t="s">
        <v>49288</v>
      </c>
      <c r="B18163" s="10">
        <v>45743.60899305555</v>
      </c>
      <c r="C18163" s="11" t="s">
        <v>49289</v>
      </c>
      <c r="D18163" s="12">
        <v>3.0</v>
      </c>
      <c r="E18163" s="10" t="s">
        <v>59</v>
      </c>
      <c r="F18163" s="12">
        <v>2025.0</v>
      </c>
      <c r="G18163" s="13" t="s">
        <v>13</v>
      </c>
      <c r="H18163" s="14" t="s">
        <v>204</v>
      </c>
      <c r="I18163" s="12">
        <v>9.0</v>
      </c>
      <c r="J18163" s="15" t="str">
        <f t="shared" si="1"/>
        <v>Relevant</v>
      </c>
    </row>
    <row r="18164" ht="22.5" customHeight="1">
      <c r="A18164" s="9" t="s">
        <v>49290</v>
      </c>
      <c r="B18164" s="10">
        <v>45614.71560185185</v>
      </c>
      <c r="C18164" s="11" t="s">
        <v>49291</v>
      </c>
      <c r="D18164" s="12">
        <v>11.0</v>
      </c>
      <c r="E18164" s="10" t="s">
        <v>17</v>
      </c>
      <c r="F18164" s="12">
        <v>2024.0</v>
      </c>
      <c r="G18164" s="13" t="s">
        <v>13</v>
      </c>
      <c r="H18164" s="14" t="s">
        <v>67</v>
      </c>
      <c r="I18164" s="12">
        <v>605.0</v>
      </c>
      <c r="J18164" s="15" t="str">
        <f t="shared" si="1"/>
        <v>Relevant</v>
      </c>
    </row>
    <row r="18165" ht="22.5" customHeight="1">
      <c r="A18165" s="9" t="s">
        <v>49292</v>
      </c>
      <c r="B18165" s="10">
        <v>45602.51236111111</v>
      </c>
      <c r="C18165" s="11" t="s">
        <v>49293</v>
      </c>
      <c r="D18165" s="12">
        <v>11.0</v>
      </c>
      <c r="E18165" s="10" t="s">
        <v>17</v>
      </c>
      <c r="F18165" s="12">
        <v>2024.0</v>
      </c>
      <c r="G18165" s="13" t="s">
        <v>13</v>
      </c>
      <c r="H18165" s="14" t="s">
        <v>5509</v>
      </c>
      <c r="I18165" s="12">
        <v>4343.0</v>
      </c>
      <c r="J18165" s="15" t="str">
        <f t="shared" si="1"/>
        <v>Irrelevant</v>
      </c>
    </row>
    <row r="18166" ht="22.5" customHeight="1">
      <c r="A18166" s="9" t="s">
        <v>49294</v>
      </c>
      <c r="B18166" s="10">
        <v>45743.71488425926</v>
      </c>
      <c r="C18166" s="11" t="s">
        <v>49295</v>
      </c>
      <c r="D18166" s="12">
        <v>3.0</v>
      </c>
      <c r="E18166" s="10" t="s">
        <v>59</v>
      </c>
      <c r="F18166" s="12">
        <v>2025.0</v>
      </c>
      <c r="G18166" s="13" t="s">
        <v>13</v>
      </c>
      <c r="H18166" s="14" t="s">
        <v>204</v>
      </c>
      <c r="I18166" s="12">
        <v>700.0</v>
      </c>
      <c r="J18166" s="15" t="str">
        <f t="shared" si="1"/>
        <v>Relevant</v>
      </c>
    </row>
    <row r="18167" ht="22.5" customHeight="1">
      <c r="A18167" s="9" t="s">
        <v>49296</v>
      </c>
      <c r="B18167" s="10">
        <v>45600.614212962966</v>
      </c>
      <c r="C18167" s="11" t="s">
        <v>26014</v>
      </c>
      <c r="D18167" s="12">
        <v>11.0</v>
      </c>
      <c r="E18167" s="10" t="s">
        <v>17</v>
      </c>
      <c r="F18167" s="12">
        <v>2024.0</v>
      </c>
      <c r="G18167" s="13" t="s">
        <v>13</v>
      </c>
      <c r="H18167" s="14" t="s">
        <v>259</v>
      </c>
      <c r="I18167" s="12">
        <v>4393.0</v>
      </c>
      <c r="J18167" s="15" t="str">
        <f t="shared" si="1"/>
        <v>Relevant</v>
      </c>
    </row>
    <row r="18168" ht="22.5" customHeight="1">
      <c r="A18168" s="9" t="s">
        <v>49297</v>
      </c>
      <c r="B18168" s="10">
        <v>45492.860243055555</v>
      </c>
      <c r="C18168" s="11" t="s">
        <v>49298</v>
      </c>
      <c r="D18168" s="12">
        <v>7.0</v>
      </c>
      <c r="E18168" s="10" t="s">
        <v>55</v>
      </c>
      <c r="F18168" s="12">
        <v>2024.0</v>
      </c>
      <c r="G18168" s="13" t="s">
        <v>13</v>
      </c>
      <c r="H18168" s="14" t="s">
        <v>214</v>
      </c>
      <c r="I18168" s="12">
        <v>1519.0</v>
      </c>
      <c r="J18168" s="15" t="str">
        <f t="shared" si="1"/>
        <v>Relevant</v>
      </c>
    </row>
    <row r="18169" ht="22.5" customHeight="1">
      <c r="A18169" s="9" t="s">
        <v>49299</v>
      </c>
      <c r="B18169" s="10">
        <v>45607.70487976852</v>
      </c>
      <c r="C18169" s="11" t="s">
        <v>49300</v>
      </c>
      <c r="D18169" s="12">
        <v>11.0</v>
      </c>
      <c r="E18169" s="10" t="s">
        <v>17</v>
      </c>
      <c r="F18169" s="12">
        <v>2024.0</v>
      </c>
      <c r="G18169" s="13" t="s">
        <v>49301</v>
      </c>
      <c r="H18169" s="14" t="s">
        <v>49302</v>
      </c>
      <c r="I18169" s="12">
        <v>0.0</v>
      </c>
      <c r="J18169" s="15" t="str">
        <f t="shared" si="1"/>
        <v>Relevant</v>
      </c>
    </row>
    <row r="18170" ht="22.5" customHeight="1">
      <c r="A18170" s="9" t="s">
        <v>49303</v>
      </c>
      <c r="B18170" s="10">
        <v>45613.47335648148</v>
      </c>
      <c r="C18170" s="11" t="s">
        <v>49304</v>
      </c>
      <c r="D18170" s="12">
        <v>11.0</v>
      </c>
      <c r="E18170" s="10" t="s">
        <v>17</v>
      </c>
      <c r="F18170" s="12">
        <v>2024.0</v>
      </c>
      <c r="G18170" s="13" t="s">
        <v>13</v>
      </c>
      <c r="H18170" s="14" t="s">
        <v>49305</v>
      </c>
      <c r="I18170" s="12">
        <v>438.0</v>
      </c>
      <c r="J18170" s="15" t="str">
        <f t="shared" si="1"/>
        <v>Irrelevant</v>
      </c>
    </row>
    <row r="18171" ht="22.5" customHeight="1">
      <c r="A18171" s="9" t="s">
        <v>49306</v>
      </c>
      <c r="B18171" s="10">
        <v>45600.31217592592</v>
      </c>
      <c r="C18171" s="11" t="s">
        <v>36640</v>
      </c>
      <c r="D18171" s="12">
        <v>11.0</v>
      </c>
      <c r="E18171" s="10" t="s">
        <v>17</v>
      </c>
      <c r="F18171" s="12">
        <v>2024.0</v>
      </c>
      <c r="G18171" s="13" t="s">
        <v>13</v>
      </c>
      <c r="H18171" s="14" t="s">
        <v>49307</v>
      </c>
      <c r="I18171" s="12">
        <v>10786.0</v>
      </c>
      <c r="J18171" s="15" t="str">
        <f t="shared" si="1"/>
        <v>Relevant</v>
      </c>
    </row>
    <row r="18172" ht="22.5" customHeight="1">
      <c r="A18172" s="9" t="s">
        <v>49308</v>
      </c>
      <c r="B18172" s="10">
        <v>45562.90298611111</v>
      </c>
      <c r="C18172" s="11" t="s">
        <v>49309</v>
      </c>
      <c r="D18172" s="12">
        <v>9.0</v>
      </c>
      <c r="E18172" s="10" t="s">
        <v>114</v>
      </c>
      <c r="F18172" s="12">
        <v>2024.0</v>
      </c>
      <c r="G18172" s="13" t="s">
        <v>13</v>
      </c>
      <c r="H18172" s="14" t="s">
        <v>2700</v>
      </c>
      <c r="I18172" s="12">
        <v>187.0</v>
      </c>
      <c r="J18172" s="15" t="str">
        <f t="shared" si="1"/>
        <v>Irrelevant</v>
      </c>
    </row>
    <row r="18173" ht="22.5" customHeight="1">
      <c r="A18173" s="9" t="s">
        <v>49310</v>
      </c>
      <c r="B18173" s="10">
        <v>45438.28026620371</v>
      </c>
      <c r="C18173" s="11" t="s">
        <v>49311</v>
      </c>
      <c r="D18173" s="12">
        <v>5.0</v>
      </c>
      <c r="E18173" s="10" t="s">
        <v>21</v>
      </c>
      <c r="F18173" s="12">
        <v>2024.0</v>
      </c>
      <c r="G18173" s="13" t="s">
        <v>13</v>
      </c>
      <c r="H18173" s="14" t="s">
        <v>484</v>
      </c>
      <c r="I18173" s="12">
        <v>466.0</v>
      </c>
      <c r="J18173" s="15" t="str">
        <f t="shared" si="1"/>
        <v>Irrelevant</v>
      </c>
    </row>
    <row r="18174" ht="22.5" customHeight="1">
      <c r="A18174" s="9" t="s">
        <v>49312</v>
      </c>
      <c r="B18174" s="10">
        <v>45591.71537037037</v>
      </c>
      <c r="C18174" s="11" t="s">
        <v>49313</v>
      </c>
      <c r="D18174" s="12">
        <v>10.0</v>
      </c>
      <c r="E18174" s="10" t="s">
        <v>42</v>
      </c>
      <c r="F18174" s="12">
        <v>2024.0</v>
      </c>
      <c r="G18174" s="13" t="s">
        <v>13</v>
      </c>
      <c r="H18174" s="14" t="s">
        <v>131</v>
      </c>
      <c r="I18174" s="12">
        <v>24.0</v>
      </c>
      <c r="J18174" s="15" t="str">
        <f t="shared" si="1"/>
        <v>Relevant</v>
      </c>
    </row>
    <row r="18175" ht="22.5" customHeight="1">
      <c r="A18175" s="9" t="s">
        <v>49314</v>
      </c>
      <c r="B18175" s="10">
        <v>45638.73054398148</v>
      </c>
      <c r="C18175" s="11" t="s">
        <v>49315</v>
      </c>
      <c r="D18175" s="12">
        <v>12.0</v>
      </c>
      <c r="E18175" s="10" t="s">
        <v>26</v>
      </c>
      <c r="F18175" s="12">
        <v>2024.0</v>
      </c>
      <c r="G18175" s="13" t="s">
        <v>49316</v>
      </c>
      <c r="H18175" s="14" t="s">
        <v>49317</v>
      </c>
      <c r="I18175" s="12">
        <v>229245.0</v>
      </c>
      <c r="J18175" s="15" t="str">
        <f t="shared" si="1"/>
        <v>Irrelevant</v>
      </c>
    </row>
    <row r="18176" ht="22.5" customHeight="1">
      <c r="A18176" s="9" t="s">
        <v>49318</v>
      </c>
      <c r="B18176" s="10">
        <v>45593.33708333333</v>
      </c>
      <c r="C18176" s="11" t="s">
        <v>49319</v>
      </c>
      <c r="D18176" s="12">
        <v>10.0</v>
      </c>
      <c r="E18176" s="10" t="s">
        <v>42</v>
      </c>
      <c r="F18176" s="12">
        <v>2024.0</v>
      </c>
      <c r="G18176" s="13" t="s">
        <v>13</v>
      </c>
      <c r="H18176" s="14" t="s">
        <v>22430</v>
      </c>
      <c r="I18176" s="12">
        <v>1477.0</v>
      </c>
      <c r="J18176" s="15" t="str">
        <f t="shared" si="1"/>
        <v>Irrelevant</v>
      </c>
    </row>
    <row r="18177" ht="22.5" customHeight="1">
      <c r="A18177" s="9" t="s">
        <v>49320</v>
      </c>
      <c r="B18177" s="10">
        <v>45643.941157407404</v>
      </c>
      <c r="C18177" s="11" t="s">
        <v>49321</v>
      </c>
      <c r="D18177" s="12">
        <v>12.0</v>
      </c>
      <c r="E18177" s="10" t="s">
        <v>26</v>
      </c>
      <c r="F18177" s="12">
        <v>2024.0</v>
      </c>
      <c r="G18177" s="13" t="s">
        <v>13</v>
      </c>
      <c r="H18177" s="14" t="s">
        <v>49322</v>
      </c>
      <c r="I18177" s="12">
        <v>2992.0</v>
      </c>
      <c r="J18177" s="15" t="str">
        <f t="shared" si="1"/>
        <v>Irrelevant</v>
      </c>
    </row>
    <row r="18178" ht="22.5" customHeight="1">
      <c r="A18178" s="9" t="s">
        <v>49323</v>
      </c>
      <c r="B18178" s="10">
        <v>45554.51125</v>
      </c>
      <c r="C18178" s="11" t="s">
        <v>49324</v>
      </c>
      <c r="D18178" s="12">
        <v>9.0</v>
      </c>
      <c r="E18178" s="10" t="s">
        <v>114</v>
      </c>
      <c r="F18178" s="12">
        <v>2024.0</v>
      </c>
      <c r="G18178" s="13" t="s">
        <v>13</v>
      </c>
      <c r="H18178" s="14" t="s">
        <v>4738</v>
      </c>
      <c r="I18178" s="12">
        <v>6509.0</v>
      </c>
      <c r="J18178" s="15" t="str">
        <f t="shared" si="1"/>
        <v>Relevant</v>
      </c>
    </row>
    <row r="18179" ht="22.5" customHeight="1">
      <c r="A18179" s="9" t="s">
        <v>49325</v>
      </c>
      <c r="B18179" s="10">
        <v>45599.85901620371</v>
      </c>
      <c r="C18179" s="11" t="s">
        <v>49326</v>
      </c>
      <c r="D18179" s="12">
        <v>11.0</v>
      </c>
      <c r="E18179" s="10" t="s">
        <v>17</v>
      </c>
      <c r="F18179" s="12">
        <v>2024.0</v>
      </c>
      <c r="G18179" s="13" t="s">
        <v>49327</v>
      </c>
      <c r="H18179" s="14" t="s">
        <v>49328</v>
      </c>
      <c r="I18179" s="12">
        <v>2495345.0</v>
      </c>
      <c r="J18179" s="15" t="str">
        <f t="shared" si="1"/>
        <v>Irrelevant</v>
      </c>
    </row>
    <row r="18180" ht="22.5" customHeight="1">
      <c r="A18180" s="9" t="s">
        <v>49329</v>
      </c>
      <c r="B18180" s="10">
        <v>45618.072592592594</v>
      </c>
      <c r="C18180" s="11" t="s">
        <v>23356</v>
      </c>
      <c r="D18180" s="12">
        <v>11.0</v>
      </c>
      <c r="E18180" s="10" t="s">
        <v>17</v>
      </c>
      <c r="F18180" s="12">
        <v>2024.0</v>
      </c>
      <c r="G18180" s="13" t="s">
        <v>13</v>
      </c>
      <c r="H18180" s="14" t="s">
        <v>305</v>
      </c>
      <c r="I18180" s="12">
        <v>182.0</v>
      </c>
      <c r="J18180" s="15" t="str">
        <f t="shared" si="1"/>
        <v>Relevant</v>
      </c>
    </row>
    <row r="18181" ht="22.5" customHeight="1">
      <c r="A18181" s="9" t="s">
        <v>49330</v>
      </c>
      <c r="B18181" s="10">
        <v>45617.39650462963</v>
      </c>
      <c r="C18181" s="11" t="s">
        <v>18950</v>
      </c>
      <c r="D18181" s="12">
        <v>11.0</v>
      </c>
      <c r="E18181" s="10" t="s">
        <v>17</v>
      </c>
      <c r="F18181" s="12">
        <v>2024.0</v>
      </c>
      <c r="G18181" s="13" t="s">
        <v>18951</v>
      </c>
      <c r="H18181" s="14" t="s">
        <v>49331</v>
      </c>
      <c r="I18181" s="12">
        <v>288406.0</v>
      </c>
      <c r="J18181" s="15" t="str">
        <f t="shared" si="1"/>
        <v>Relevant</v>
      </c>
    </row>
    <row r="18182" ht="22.5" customHeight="1">
      <c r="A18182" s="9" t="s">
        <v>49332</v>
      </c>
      <c r="B18182" s="10">
        <v>45463.001979166664</v>
      </c>
      <c r="C18182" s="11" t="s">
        <v>49333</v>
      </c>
      <c r="D18182" s="12">
        <v>6.0</v>
      </c>
      <c r="E18182" s="10" t="s">
        <v>34</v>
      </c>
      <c r="F18182" s="12">
        <v>2024.0</v>
      </c>
      <c r="G18182" s="13" t="s">
        <v>49334</v>
      </c>
      <c r="H18182" s="14" t="s">
        <v>49335</v>
      </c>
      <c r="I18182" s="12">
        <v>3227145.0</v>
      </c>
      <c r="J18182" s="15" t="str">
        <f t="shared" si="1"/>
        <v>Relevant</v>
      </c>
    </row>
    <row r="18183" ht="22.5" customHeight="1">
      <c r="A18183" s="9" t="s">
        <v>49336</v>
      </c>
      <c r="B18183" s="10">
        <v>45594.398923692126</v>
      </c>
      <c r="C18183" s="11" t="s">
        <v>49337</v>
      </c>
      <c r="D18183" s="12">
        <v>10.0</v>
      </c>
      <c r="E18183" s="10" t="s">
        <v>42</v>
      </c>
      <c r="F18183" s="12">
        <v>2024.0</v>
      </c>
      <c r="G18183" s="13" t="s">
        <v>49338</v>
      </c>
      <c r="H18183" s="14" t="s">
        <v>49339</v>
      </c>
      <c r="I18183" s="12">
        <v>68455.0</v>
      </c>
      <c r="J18183" s="15" t="str">
        <f t="shared" si="1"/>
        <v>Relevant</v>
      </c>
    </row>
    <row r="18184" ht="22.5" customHeight="1">
      <c r="A18184" s="9" t="s">
        <v>49340</v>
      </c>
      <c r="B18184" s="10">
        <v>45435.42184027778</v>
      </c>
      <c r="C18184" s="11" t="s">
        <v>49341</v>
      </c>
      <c r="D18184" s="12">
        <v>5.0</v>
      </c>
      <c r="E18184" s="10" t="s">
        <v>21</v>
      </c>
      <c r="F18184" s="12">
        <v>2024.0</v>
      </c>
      <c r="G18184" s="13" t="s">
        <v>13</v>
      </c>
      <c r="H18184" s="14" t="s">
        <v>49342</v>
      </c>
      <c r="I18184" s="12">
        <v>390.0</v>
      </c>
      <c r="J18184" s="15" t="str">
        <f t="shared" si="1"/>
        <v>Relevant</v>
      </c>
    </row>
    <row r="18185" ht="22.5" customHeight="1">
      <c r="A18185" s="9" t="s">
        <v>49343</v>
      </c>
      <c r="B18185" s="10">
        <v>45472.92304398148</v>
      </c>
      <c r="C18185" s="11" t="s">
        <v>49344</v>
      </c>
      <c r="D18185" s="12">
        <v>6.0</v>
      </c>
      <c r="E18185" s="10" t="s">
        <v>34</v>
      </c>
      <c r="F18185" s="12">
        <v>2024.0</v>
      </c>
      <c r="G18185" s="13" t="s">
        <v>13</v>
      </c>
      <c r="H18185" s="14" t="s">
        <v>56</v>
      </c>
      <c r="I18185" s="12">
        <v>832.0</v>
      </c>
      <c r="J18185" s="15" t="str">
        <f t="shared" si="1"/>
        <v>Relevant</v>
      </c>
    </row>
    <row r="18186" ht="22.5" customHeight="1">
      <c r="A18186" s="9" t="s">
        <v>49345</v>
      </c>
      <c r="B18186" s="10">
        <v>45710.654699074075</v>
      </c>
      <c r="C18186" s="11" t="s">
        <v>49346</v>
      </c>
      <c r="D18186" s="12">
        <v>2.0</v>
      </c>
      <c r="E18186" s="10" t="s">
        <v>12</v>
      </c>
      <c r="F18186" s="12">
        <v>2025.0</v>
      </c>
      <c r="G18186" s="13" t="s">
        <v>13</v>
      </c>
      <c r="H18186" s="14" t="s">
        <v>52</v>
      </c>
      <c r="I18186" s="12">
        <v>967.0</v>
      </c>
      <c r="J18186" s="15" t="str">
        <f t="shared" si="1"/>
        <v>Relevant</v>
      </c>
    </row>
    <row r="18187" ht="22.5" customHeight="1">
      <c r="A18187" s="9" t="s">
        <v>49347</v>
      </c>
      <c r="B18187" s="10">
        <v>45583.784953703704</v>
      </c>
      <c r="C18187" s="11" t="s">
        <v>49348</v>
      </c>
      <c r="D18187" s="12">
        <v>10.0</v>
      </c>
      <c r="E18187" s="10" t="s">
        <v>42</v>
      </c>
      <c r="F18187" s="12">
        <v>2024.0</v>
      </c>
      <c r="G18187" s="13" t="s">
        <v>49349</v>
      </c>
      <c r="H18187" s="14" t="s">
        <v>49350</v>
      </c>
      <c r="I18187" s="12">
        <v>0.0</v>
      </c>
      <c r="J18187" s="15" t="str">
        <f t="shared" si="1"/>
        <v>Relevant</v>
      </c>
    </row>
    <row r="18188" ht="22.5" customHeight="1">
      <c r="A18188" s="9" t="s">
        <v>49351</v>
      </c>
      <c r="B18188" s="10">
        <v>45609.97917824074</v>
      </c>
      <c r="C18188" s="11" t="s">
        <v>49352</v>
      </c>
      <c r="D18188" s="12">
        <v>11.0</v>
      </c>
      <c r="E18188" s="10" t="s">
        <v>17</v>
      </c>
      <c r="F18188" s="12">
        <v>2024.0</v>
      </c>
      <c r="G18188" s="13" t="s">
        <v>49353</v>
      </c>
      <c r="H18188" s="14" t="s">
        <v>49354</v>
      </c>
      <c r="I18188" s="12">
        <v>8026530.0</v>
      </c>
      <c r="J18188" s="15" t="str">
        <f t="shared" si="1"/>
        <v>Relevant</v>
      </c>
    </row>
    <row r="18189" ht="22.5" customHeight="1">
      <c r="A18189" s="9" t="s">
        <v>49355</v>
      </c>
      <c r="B18189" s="10">
        <v>45615.47139508102</v>
      </c>
      <c r="C18189" s="11" t="s">
        <v>44614</v>
      </c>
      <c r="D18189" s="12">
        <v>11.0</v>
      </c>
      <c r="E18189" s="10" t="s">
        <v>17</v>
      </c>
      <c r="F18189" s="12">
        <v>2024.0</v>
      </c>
      <c r="G18189" s="13" t="s">
        <v>8949</v>
      </c>
      <c r="H18189" s="14" t="s">
        <v>49356</v>
      </c>
      <c r="I18189" s="12">
        <v>1146.0</v>
      </c>
      <c r="J18189" s="15" t="str">
        <f t="shared" si="1"/>
        <v>Relevant</v>
      </c>
    </row>
    <row r="18190" ht="22.5" customHeight="1">
      <c r="A18190" s="9" t="s">
        <v>49357</v>
      </c>
      <c r="B18190" s="10">
        <v>45554.622511574074</v>
      </c>
      <c r="C18190" s="11" t="s">
        <v>49358</v>
      </c>
      <c r="D18190" s="12">
        <v>9.0</v>
      </c>
      <c r="E18190" s="10" t="s">
        <v>114</v>
      </c>
      <c r="F18190" s="12">
        <v>2024.0</v>
      </c>
      <c r="G18190" s="13" t="s">
        <v>13</v>
      </c>
      <c r="H18190" s="14" t="s">
        <v>7511</v>
      </c>
      <c r="I18190" s="12">
        <v>567.0</v>
      </c>
      <c r="J18190" s="15" t="str">
        <f t="shared" si="1"/>
        <v>Irrelevant</v>
      </c>
    </row>
    <row r="18191" ht="22.5" customHeight="1">
      <c r="A18191" s="9" t="s">
        <v>49359</v>
      </c>
      <c r="B18191" s="10">
        <v>45604.64208333333</v>
      </c>
      <c r="C18191" s="11" t="s">
        <v>49360</v>
      </c>
      <c r="D18191" s="12">
        <v>11.0</v>
      </c>
      <c r="E18191" s="10" t="s">
        <v>17</v>
      </c>
      <c r="F18191" s="12">
        <v>2024.0</v>
      </c>
      <c r="G18191" s="13" t="s">
        <v>13</v>
      </c>
      <c r="H18191" s="14" t="s">
        <v>8319</v>
      </c>
      <c r="I18191" s="12">
        <v>632.0</v>
      </c>
      <c r="J18191" s="15" t="str">
        <f t="shared" si="1"/>
        <v>Relevant</v>
      </c>
    </row>
    <row r="18192" ht="22.5" customHeight="1">
      <c r="A18192" s="9" t="s">
        <v>49361</v>
      </c>
      <c r="B18192" s="10">
        <v>45597.37113425926</v>
      </c>
      <c r="C18192" s="11" t="s">
        <v>49362</v>
      </c>
      <c r="D18192" s="12">
        <v>11.0</v>
      </c>
      <c r="E18192" s="10" t="s">
        <v>17</v>
      </c>
      <c r="F18192" s="12">
        <v>2024.0</v>
      </c>
      <c r="G18192" s="13" t="s">
        <v>13</v>
      </c>
      <c r="H18192" s="14" t="s">
        <v>49363</v>
      </c>
      <c r="I18192" s="12">
        <v>3137.0</v>
      </c>
      <c r="J18192" s="15" t="str">
        <f t="shared" si="1"/>
        <v>Relevant</v>
      </c>
    </row>
    <row r="18193" ht="22.5" customHeight="1">
      <c r="A18193" s="9" t="s">
        <v>49364</v>
      </c>
      <c r="B18193" s="10">
        <v>45615.75983796296</v>
      </c>
      <c r="C18193" s="11" t="s">
        <v>49365</v>
      </c>
      <c r="D18193" s="12">
        <v>11.0</v>
      </c>
      <c r="E18193" s="10" t="s">
        <v>17</v>
      </c>
      <c r="F18193" s="12">
        <v>2024.0</v>
      </c>
      <c r="G18193" s="13" t="s">
        <v>13</v>
      </c>
      <c r="H18193" s="14" t="s">
        <v>31</v>
      </c>
      <c r="I18193" s="12">
        <v>4.0</v>
      </c>
      <c r="J18193" s="15" t="str">
        <f t="shared" si="1"/>
        <v>Relevant</v>
      </c>
    </row>
    <row r="18194" ht="22.5" customHeight="1">
      <c r="A18194" s="9" t="s">
        <v>49366</v>
      </c>
      <c r="B18194" s="10">
        <v>45567.668910810185</v>
      </c>
      <c r="C18194" s="11" t="s">
        <v>49367</v>
      </c>
      <c r="D18194" s="12">
        <v>10.0</v>
      </c>
      <c r="E18194" s="10" t="s">
        <v>42</v>
      </c>
      <c r="F18194" s="12">
        <v>2024.0</v>
      </c>
      <c r="G18194" s="13" t="s">
        <v>49368</v>
      </c>
      <c r="H18194" s="14" t="s">
        <v>49369</v>
      </c>
      <c r="I18194" s="12">
        <v>4793.0</v>
      </c>
      <c r="J18194" s="15" t="str">
        <f t="shared" si="1"/>
        <v>Relevant</v>
      </c>
    </row>
    <row r="18195" ht="22.5" customHeight="1">
      <c r="A18195" s="9" t="s">
        <v>49370</v>
      </c>
      <c r="B18195" s="10">
        <v>45478.66570601852</v>
      </c>
      <c r="C18195" s="11" t="s">
        <v>49371</v>
      </c>
      <c r="D18195" s="12">
        <v>7.0</v>
      </c>
      <c r="E18195" s="10" t="s">
        <v>55</v>
      </c>
      <c r="F18195" s="12">
        <v>2024.0</v>
      </c>
      <c r="G18195" s="13" t="s">
        <v>13</v>
      </c>
      <c r="H18195" s="14" t="s">
        <v>49372</v>
      </c>
      <c r="I18195" s="12">
        <v>898.0</v>
      </c>
      <c r="J18195" s="15" t="str">
        <f t="shared" si="1"/>
        <v>Relevant</v>
      </c>
    </row>
    <row r="18196" ht="22.5" customHeight="1">
      <c r="A18196" s="9" t="s">
        <v>49373</v>
      </c>
      <c r="B18196" s="10">
        <v>45743.557233796295</v>
      </c>
      <c r="C18196" s="11" t="s">
        <v>49374</v>
      </c>
      <c r="D18196" s="12">
        <v>3.0</v>
      </c>
      <c r="E18196" s="10" t="s">
        <v>59</v>
      </c>
      <c r="F18196" s="12">
        <v>2025.0</v>
      </c>
      <c r="G18196" s="13" t="s">
        <v>13</v>
      </c>
      <c r="H18196" s="14" t="s">
        <v>204</v>
      </c>
      <c r="I18196" s="12">
        <v>89.0</v>
      </c>
      <c r="J18196" s="15" t="str">
        <f t="shared" si="1"/>
        <v>Relevant</v>
      </c>
    </row>
    <row r="18197" ht="22.5" customHeight="1">
      <c r="A18197" s="9" t="s">
        <v>49375</v>
      </c>
      <c r="B18197" s="10">
        <v>45587.848287037035</v>
      </c>
      <c r="C18197" s="11" t="s">
        <v>49376</v>
      </c>
      <c r="D18197" s="12">
        <v>10.0</v>
      </c>
      <c r="E18197" s="10" t="s">
        <v>42</v>
      </c>
      <c r="F18197" s="12">
        <v>2024.0</v>
      </c>
      <c r="G18197" s="13" t="s">
        <v>13</v>
      </c>
      <c r="H18197" s="14" t="s">
        <v>338</v>
      </c>
      <c r="I18197" s="12">
        <v>33.0</v>
      </c>
      <c r="J18197" s="15" t="str">
        <f t="shared" si="1"/>
        <v>Relevant</v>
      </c>
    </row>
    <row r="18198" ht="22.5" customHeight="1">
      <c r="A18198" s="9" t="s">
        <v>49377</v>
      </c>
      <c r="B18198" s="10">
        <v>45437.803032407406</v>
      </c>
      <c r="C18198" s="11" t="s">
        <v>49378</v>
      </c>
      <c r="D18198" s="12">
        <v>5.0</v>
      </c>
      <c r="E18198" s="10" t="s">
        <v>21</v>
      </c>
      <c r="F18198" s="12">
        <v>2024.0</v>
      </c>
      <c r="G18198" s="13" t="s">
        <v>13</v>
      </c>
      <c r="H18198" s="14" t="s">
        <v>1744</v>
      </c>
      <c r="I18198" s="12">
        <v>1384.0</v>
      </c>
      <c r="J18198" s="15" t="str">
        <f t="shared" si="1"/>
        <v>Relevant</v>
      </c>
    </row>
    <row r="18199" ht="22.5" customHeight="1">
      <c r="A18199" s="9" t="s">
        <v>49379</v>
      </c>
      <c r="B18199" s="10">
        <v>45614.92974537037</v>
      </c>
      <c r="C18199" s="11" t="s">
        <v>49380</v>
      </c>
      <c r="D18199" s="12">
        <v>11.0</v>
      </c>
      <c r="E18199" s="10" t="s">
        <v>17</v>
      </c>
      <c r="F18199" s="12">
        <v>2024.0</v>
      </c>
      <c r="G18199" s="13" t="s">
        <v>13</v>
      </c>
      <c r="H18199" s="14" t="s">
        <v>423</v>
      </c>
      <c r="I18199" s="12">
        <v>154.0</v>
      </c>
      <c r="J18199" s="15" t="str">
        <f t="shared" si="1"/>
        <v>Relevant</v>
      </c>
    </row>
    <row r="18200" ht="22.5" customHeight="1">
      <c r="A18200" s="9" t="s">
        <v>49381</v>
      </c>
      <c r="B18200" s="10">
        <v>45614.86597222222</v>
      </c>
      <c r="C18200" s="11" t="s">
        <v>49382</v>
      </c>
      <c r="D18200" s="12">
        <v>11.0</v>
      </c>
      <c r="E18200" s="10" t="s">
        <v>17</v>
      </c>
      <c r="F18200" s="12">
        <v>2024.0</v>
      </c>
      <c r="G18200" s="13" t="s">
        <v>49383</v>
      </c>
      <c r="H18200" s="14" t="s">
        <v>49384</v>
      </c>
      <c r="I18200" s="12">
        <v>1.5232462E7</v>
      </c>
      <c r="J18200" s="15" t="str">
        <f t="shared" si="1"/>
        <v>Relevant</v>
      </c>
    </row>
    <row r="18201" ht="22.5" customHeight="1">
      <c r="A18201" s="9" t="s">
        <v>49385</v>
      </c>
      <c r="B18201" s="10">
        <v>45707.4078125</v>
      </c>
      <c r="C18201" s="11" t="s">
        <v>49386</v>
      </c>
      <c r="D18201" s="12">
        <v>2.0</v>
      </c>
      <c r="E18201" s="10" t="s">
        <v>12</v>
      </c>
      <c r="F18201" s="12">
        <v>2025.0</v>
      </c>
      <c r="G18201" s="13" t="s">
        <v>49387</v>
      </c>
      <c r="H18201" s="14" t="s">
        <v>49388</v>
      </c>
      <c r="I18201" s="12">
        <v>607471.0</v>
      </c>
      <c r="J18201" s="15" t="str">
        <f t="shared" si="1"/>
        <v>Relevant</v>
      </c>
    </row>
    <row r="18202" ht="22.5" customHeight="1">
      <c r="A18202" s="9" t="s">
        <v>49389</v>
      </c>
      <c r="B18202" s="10">
        <v>45478.468819444446</v>
      </c>
      <c r="C18202" s="11" t="s">
        <v>25556</v>
      </c>
      <c r="D18202" s="12">
        <v>7.0</v>
      </c>
      <c r="E18202" s="10" t="s">
        <v>55</v>
      </c>
      <c r="F18202" s="12">
        <v>2024.0</v>
      </c>
      <c r="G18202" s="13" t="s">
        <v>13</v>
      </c>
      <c r="H18202" s="14" t="s">
        <v>56</v>
      </c>
      <c r="I18202" s="12">
        <v>60.0</v>
      </c>
      <c r="J18202" s="15" t="str">
        <f t="shared" si="1"/>
        <v>Relevant</v>
      </c>
    </row>
    <row r="18203" ht="22.5" customHeight="1">
      <c r="A18203" s="9" t="s">
        <v>49390</v>
      </c>
      <c r="B18203" s="10">
        <v>45607.35303240741</v>
      </c>
      <c r="C18203" s="11" t="s">
        <v>49391</v>
      </c>
      <c r="D18203" s="12">
        <v>11.0</v>
      </c>
      <c r="E18203" s="10" t="s">
        <v>17</v>
      </c>
      <c r="F18203" s="12">
        <v>2024.0</v>
      </c>
      <c r="G18203" s="13" t="s">
        <v>49392</v>
      </c>
      <c r="H18203" s="14" t="s">
        <v>49393</v>
      </c>
      <c r="I18203" s="12">
        <v>1.1946612E7</v>
      </c>
      <c r="J18203" s="15" t="str">
        <f t="shared" si="1"/>
        <v>Relevant</v>
      </c>
    </row>
    <row r="18204" ht="22.5" customHeight="1">
      <c r="A18204" s="9" t="s">
        <v>49394</v>
      </c>
      <c r="B18204" s="10">
        <v>45641.23339120371</v>
      </c>
      <c r="C18204" s="11" t="s">
        <v>31754</v>
      </c>
      <c r="D18204" s="12">
        <v>12.0</v>
      </c>
      <c r="E18204" s="10" t="s">
        <v>26</v>
      </c>
      <c r="F18204" s="12">
        <v>2024.0</v>
      </c>
      <c r="G18204" s="13" t="s">
        <v>49395</v>
      </c>
      <c r="H18204" s="14" t="s">
        <v>49396</v>
      </c>
      <c r="I18204" s="12">
        <v>8149206.0</v>
      </c>
      <c r="J18204" s="15" t="str">
        <f t="shared" si="1"/>
        <v>Relevant</v>
      </c>
    </row>
    <row r="18205" ht="22.5" customHeight="1">
      <c r="A18205" s="9" t="s">
        <v>49397</v>
      </c>
      <c r="B18205" s="10">
        <v>45610.287673611114</v>
      </c>
      <c r="C18205" s="11" t="s">
        <v>49398</v>
      </c>
      <c r="D18205" s="12">
        <v>11.0</v>
      </c>
      <c r="E18205" s="10" t="s">
        <v>17</v>
      </c>
      <c r="F18205" s="12">
        <v>2024.0</v>
      </c>
      <c r="G18205" s="13" t="s">
        <v>13</v>
      </c>
      <c r="H18205" s="14" t="s">
        <v>1384</v>
      </c>
      <c r="I18205" s="12">
        <v>1607.0</v>
      </c>
      <c r="J18205" s="15" t="str">
        <f t="shared" si="1"/>
        <v>Relevant</v>
      </c>
    </row>
    <row r="18206" ht="22.5" customHeight="1">
      <c r="A18206" s="9" t="s">
        <v>49399</v>
      </c>
      <c r="B18206" s="10">
        <v>45592.3625</v>
      </c>
      <c r="C18206" s="11" t="s">
        <v>5178</v>
      </c>
      <c r="D18206" s="12">
        <v>10.0</v>
      </c>
      <c r="E18206" s="10" t="s">
        <v>42</v>
      </c>
      <c r="F18206" s="12">
        <v>2024.0</v>
      </c>
      <c r="G18206" s="13" t="s">
        <v>13</v>
      </c>
      <c r="H18206" s="14" t="s">
        <v>97</v>
      </c>
      <c r="I18206" s="12">
        <v>357.0</v>
      </c>
      <c r="J18206" s="15" t="str">
        <f t="shared" si="1"/>
        <v>Relevant</v>
      </c>
    </row>
    <row r="18207" ht="22.5" customHeight="1">
      <c r="A18207" s="9" t="s">
        <v>49400</v>
      </c>
      <c r="B18207" s="10">
        <v>45617.70476851852</v>
      </c>
      <c r="C18207" s="11" t="s">
        <v>23713</v>
      </c>
      <c r="D18207" s="12">
        <v>11.0</v>
      </c>
      <c r="E18207" s="10" t="s">
        <v>17</v>
      </c>
      <c r="F18207" s="12">
        <v>2024.0</v>
      </c>
      <c r="G18207" s="13" t="s">
        <v>13</v>
      </c>
      <c r="H18207" s="14" t="s">
        <v>31</v>
      </c>
      <c r="I18207" s="12">
        <v>46.0</v>
      </c>
      <c r="J18207" s="15" t="str">
        <f t="shared" si="1"/>
        <v>Relevant</v>
      </c>
    </row>
    <row r="18208" ht="22.5" customHeight="1">
      <c r="A18208" s="9" t="s">
        <v>49401</v>
      </c>
      <c r="B18208" s="10">
        <v>45479.36949074074</v>
      </c>
      <c r="C18208" s="11" t="s">
        <v>49402</v>
      </c>
      <c r="D18208" s="12">
        <v>7.0</v>
      </c>
      <c r="E18208" s="10" t="s">
        <v>55</v>
      </c>
      <c r="F18208" s="12">
        <v>2024.0</v>
      </c>
      <c r="G18208" s="13" t="s">
        <v>13</v>
      </c>
      <c r="H18208" s="14" t="s">
        <v>4455</v>
      </c>
      <c r="I18208" s="12">
        <v>671.0</v>
      </c>
      <c r="J18208" s="15" t="str">
        <f t="shared" si="1"/>
        <v>Irrelevant</v>
      </c>
    </row>
    <row r="18209" ht="22.5" customHeight="1">
      <c r="A18209" s="9" t="s">
        <v>49403</v>
      </c>
      <c r="B18209" s="10">
        <v>45625.85486111111</v>
      </c>
      <c r="C18209" s="11" t="s">
        <v>49404</v>
      </c>
      <c r="D18209" s="12">
        <v>11.0</v>
      </c>
      <c r="E18209" s="10" t="s">
        <v>17</v>
      </c>
      <c r="F18209" s="12">
        <v>2024.0</v>
      </c>
      <c r="G18209" s="13" t="s">
        <v>13</v>
      </c>
      <c r="H18209" s="14" t="s">
        <v>49405</v>
      </c>
      <c r="I18209" s="12">
        <v>1208.0</v>
      </c>
      <c r="J18209" s="15" t="str">
        <f t="shared" si="1"/>
        <v>Irrelevant</v>
      </c>
    </row>
    <row r="18210" ht="22.5" customHeight="1">
      <c r="A18210" s="9" t="s">
        <v>49406</v>
      </c>
      <c r="B18210" s="10">
        <v>45562.752847222226</v>
      </c>
      <c r="C18210" s="11" t="s">
        <v>49407</v>
      </c>
      <c r="D18210" s="12">
        <v>9.0</v>
      </c>
      <c r="E18210" s="10" t="s">
        <v>114</v>
      </c>
      <c r="F18210" s="12">
        <v>2024.0</v>
      </c>
      <c r="G18210" s="13" t="s">
        <v>49408</v>
      </c>
      <c r="H18210" s="14" t="s">
        <v>49409</v>
      </c>
      <c r="I18210" s="12">
        <v>3209941.0</v>
      </c>
      <c r="J18210" s="15" t="str">
        <f t="shared" si="1"/>
        <v>Relevant</v>
      </c>
    </row>
    <row r="18211" ht="22.5" customHeight="1">
      <c r="A18211" s="9" t="s">
        <v>49410</v>
      </c>
      <c r="B18211" s="10">
        <v>45611.711805555555</v>
      </c>
      <c r="C18211" s="11" t="s">
        <v>48719</v>
      </c>
      <c r="D18211" s="12">
        <v>11.0</v>
      </c>
      <c r="E18211" s="10" t="s">
        <v>17</v>
      </c>
      <c r="F18211" s="12">
        <v>2024.0</v>
      </c>
      <c r="G18211" s="13" t="s">
        <v>49411</v>
      </c>
      <c r="H18211" s="14" t="s">
        <v>49412</v>
      </c>
      <c r="I18211" s="12">
        <v>90568.0</v>
      </c>
      <c r="J18211" s="15" t="str">
        <f t="shared" si="1"/>
        <v>Relevant</v>
      </c>
    </row>
    <row r="18212" ht="22.5" customHeight="1">
      <c r="A18212" s="9" t="s">
        <v>49413</v>
      </c>
      <c r="B18212" s="10">
        <v>45424.545069444444</v>
      </c>
      <c r="C18212" s="11" t="s">
        <v>20588</v>
      </c>
      <c r="D18212" s="12">
        <v>5.0</v>
      </c>
      <c r="E18212" s="10" t="s">
        <v>21</v>
      </c>
      <c r="F18212" s="12">
        <v>2024.0</v>
      </c>
      <c r="G18212" s="13" t="s">
        <v>13</v>
      </c>
      <c r="H18212" s="14" t="s">
        <v>7231</v>
      </c>
      <c r="I18212" s="12">
        <v>12.0</v>
      </c>
      <c r="J18212" s="15" t="str">
        <f t="shared" si="1"/>
        <v>Irrelevant</v>
      </c>
    </row>
    <row r="18213" ht="22.5" customHeight="1">
      <c r="A18213" s="9" t="s">
        <v>49414</v>
      </c>
      <c r="B18213" s="10">
        <v>45629.57565972222</v>
      </c>
      <c r="C18213" s="11" t="s">
        <v>49415</v>
      </c>
      <c r="D18213" s="12">
        <v>12.0</v>
      </c>
      <c r="E18213" s="10" t="s">
        <v>26</v>
      </c>
      <c r="F18213" s="12">
        <v>2024.0</v>
      </c>
      <c r="G18213" s="13" t="s">
        <v>13</v>
      </c>
      <c r="H18213" s="14" t="s">
        <v>5719</v>
      </c>
      <c r="I18213" s="12">
        <v>468.0</v>
      </c>
      <c r="J18213" s="15" t="str">
        <f t="shared" si="1"/>
        <v>Relevant</v>
      </c>
    </row>
    <row r="18214" ht="22.5" customHeight="1">
      <c r="A18214" s="9" t="s">
        <v>49416</v>
      </c>
      <c r="B18214" s="10">
        <v>45611.31186342592</v>
      </c>
      <c r="C18214" s="11" t="s">
        <v>49417</v>
      </c>
      <c r="D18214" s="12">
        <v>11.0</v>
      </c>
      <c r="E18214" s="10" t="s">
        <v>17</v>
      </c>
      <c r="F18214" s="12">
        <v>2024.0</v>
      </c>
      <c r="G18214" s="13" t="s">
        <v>13</v>
      </c>
      <c r="H18214" s="14" t="s">
        <v>47</v>
      </c>
      <c r="I18214" s="12">
        <v>334.0</v>
      </c>
      <c r="J18214" s="15" t="str">
        <f t="shared" si="1"/>
        <v>Relevant</v>
      </c>
    </row>
    <row r="18215" ht="22.5" customHeight="1">
      <c r="A18215" s="9" t="s">
        <v>49418</v>
      </c>
      <c r="B18215" s="10">
        <v>45696.84054398148</v>
      </c>
      <c r="C18215" s="11" t="s">
        <v>49419</v>
      </c>
      <c r="D18215" s="12">
        <v>2.0</v>
      </c>
      <c r="E18215" s="10" t="s">
        <v>12</v>
      </c>
      <c r="F18215" s="12">
        <v>2025.0</v>
      </c>
      <c r="G18215" s="13" t="s">
        <v>13</v>
      </c>
      <c r="H18215" s="14" t="s">
        <v>2483</v>
      </c>
      <c r="I18215" s="12">
        <v>245.0</v>
      </c>
      <c r="J18215" s="15" t="str">
        <f t="shared" si="1"/>
        <v>Relevant</v>
      </c>
    </row>
    <row r="18216" ht="22.5" customHeight="1">
      <c r="A18216" s="9" t="s">
        <v>49420</v>
      </c>
      <c r="B18216" s="10">
        <v>45604.5390162037</v>
      </c>
      <c r="C18216" s="11" t="s">
        <v>49421</v>
      </c>
      <c r="D18216" s="12">
        <v>11.0</v>
      </c>
      <c r="E18216" s="10" t="s">
        <v>17</v>
      </c>
      <c r="F18216" s="12">
        <v>2024.0</v>
      </c>
      <c r="G18216" s="13" t="s">
        <v>49422</v>
      </c>
      <c r="H18216" s="14" t="s">
        <v>49423</v>
      </c>
      <c r="I18216" s="12">
        <v>0.0</v>
      </c>
      <c r="J18216" s="15" t="str">
        <f t="shared" si="1"/>
        <v>Relevant</v>
      </c>
    </row>
    <row r="18217" ht="22.5" customHeight="1">
      <c r="A18217" s="9" t="s">
        <v>49424</v>
      </c>
      <c r="B18217" s="10">
        <v>45482.40515046296</v>
      </c>
      <c r="C18217" s="11" t="s">
        <v>10400</v>
      </c>
      <c r="D18217" s="12">
        <v>7.0</v>
      </c>
      <c r="E18217" s="10" t="s">
        <v>55</v>
      </c>
      <c r="F18217" s="12">
        <v>2024.0</v>
      </c>
      <c r="G18217" s="13" t="s">
        <v>13</v>
      </c>
      <c r="H18217" s="14" t="s">
        <v>5908</v>
      </c>
      <c r="I18217" s="12">
        <v>1783.0</v>
      </c>
      <c r="J18217" s="15" t="str">
        <f t="shared" si="1"/>
        <v>Irrelevant</v>
      </c>
    </row>
    <row r="18218" ht="22.5" customHeight="1">
      <c r="A18218" s="9" t="s">
        <v>49425</v>
      </c>
      <c r="B18218" s="10">
        <v>45696.89435185185</v>
      </c>
      <c r="C18218" s="11" t="s">
        <v>49426</v>
      </c>
      <c r="D18218" s="12">
        <v>2.0</v>
      </c>
      <c r="E18218" s="10" t="s">
        <v>12</v>
      </c>
      <c r="F18218" s="12">
        <v>2025.0</v>
      </c>
      <c r="G18218" s="13" t="s">
        <v>13</v>
      </c>
      <c r="H18218" s="14" t="s">
        <v>14</v>
      </c>
      <c r="I18218" s="12">
        <v>18.0</v>
      </c>
      <c r="J18218" s="15" t="str">
        <f t="shared" si="1"/>
        <v>Relevant</v>
      </c>
    </row>
    <row r="18219" ht="22.5" customHeight="1">
      <c r="A18219" s="9" t="s">
        <v>49427</v>
      </c>
      <c r="B18219" s="10">
        <v>45646.687685185185</v>
      </c>
      <c r="C18219" s="11" t="s">
        <v>49428</v>
      </c>
      <c r="D18219" s="12">
        <v>12.0</v>
      </c>
      <c r="E18219" s="10" t="s">
        <v>26</v>
      </c>
      <c r="F18219" s="12">
        <v>2024.0</v>
      </c>
      <c r="G18219" s="13" t="s">
        <v>49429</v>
      </c>
      <c r="H18219" s="14" t="s">
        <v>49430</v>
      </c>
      <c r="I18219" s="12">
        <v>3593546.0</v>
      </c>
      <c r="J18219" s="15" t="str">
        <f t="shared" si="1"/>
        <v>Irrelevant</v>
      </c>
    </row>
    <row r="18220" ht="22.5" customHeight="1">
      <c r="A18220" s="9" t="s">
        <v>49431</v>
      </c>
      <c r="B18220" s="10">
        <v>45593.33488425926</v>
      </c>
      <c r="C18220" s="11" t="s">
        <v>49432</v>
      </c>
      <c r="D18220" s="12">
        <v>10.0</v>
      </c>
      <c r="E18220" s="10" t="s">
        <v>42</v>
      </c>
      <c r="F18220" s="12">
        <v>2024.0</v>
      </c>
      <c r="G18220" s="13" t="s">
        <v>13</v>
      </c>
      <c r="H18220" s="14" t="s">
        <v>2011</v>
      </c>
      <c r="I18220" s="12">
        <v>133.0</v>
      </c>
      <c r="J18220" s="15" t="str">
        <f t="shared" si="1"/>
        <v>Relevant</v>
      </c>
    </row>
    <row r="18221" ht="22.5" customHeight="1">
      <c r="A18221" s="9" t="s">
        <v>49433</v>
      </c>
      <c r="B18221" s="10">
        <v>45618.604791666665</v>
      </c>
      <c r="C18221" s="11" t="s">
        <v>3443</v>
      </c>
      <c r="D18221" s="12">
        <v>11.0</v>
      </c>
      <c r="E18221" s="10" t="s">
        <v>17</v>
      </c>
      <c r="F18221" s="12">
        <v>2024.0</v>
      </c>
      <c r="G18221" s="13" t="s">
        <v>49434</v>
      </c>
      <c r="H18221" s="14" t="s">
        <v>49435</v>
      </c>
      <c r="I18221" s="12">
        <v>1449.0</v>
      </c>
      <c r="J18221" s="15" t="str">
        <f t="shared" si="1"/>
        <v>Irrelevant</v>
      </c>
    </row>
    <row r="18222" ht="22.5" customHeight="1">
      <c r="A18222" s="9" t="s">
        <v>49436</v>
      </c>
      <c r="B18222" s="10">
        <v>45724.67949074074</v>
      </c>
      <c r="C18222" s="11" t="s">
        <v>11122</v>
      </c>
      <c r="D18222" s="12">
        <v>3.0</v>
      </c>
      <c r="E18222" s="10" t="s">
        <v>59</v>
      </c>
      <c r="F18222" s="12">
        <v>2025.0</v>
      </c>
      <c r="G18222" s="13" t="s">
        <v>49437</v>
      </c>
      <c r="H18222" s="14" t="s">
        <v>49438</v>
      </c>
      <c r="I18222" s="12">
        <v>113963.0</v>
      </c>
      <c r="J18222" s="15" t="str">
        <f t="shared" si="1"/>
        <v>Relevant</v>
      </c>
    </row>
    <row r="18223" ht="22.5" customHeight="1">
      <c r="A18223" s="9" t="s">
        <v>49439</v>
      </c>
      <c r="B18223" s="10">
        <v>45580.571863425925</v>
      </c>
      <c r="C18223" s="11" t="s">
        <v>30586</v>
      </c>
      <c r="D18223" s="12">
        <v>10.0</v>
      </c>
      <c r="E18223" s="10" t="s">
        <v>42</v>
      </c>
      <c r="F18223" s="12">
        <v>2024.0</v>
      </c>
      <c r="G18223" s="13" t="s">
        <v>13</v>
      </c>
      <c r="H18223" s="14" t="s">
        <v>642</v>
      </c>
      <c r="I18223" s="12">
        <v>66.0</v>
      </c>
      <c r="J18223" s="15" t="str">
        <f t="shared" si="1"/>
        <v>Relevant</v>
      </c>
    </row>
    <row r="18224" ht="22.5" customHeight="1">
      <c r="A18224" s="9" t="s">
        <v>49440</v>
      </c>
      <c r="B18224" s="10">
        <v>45605.91607638889</v>
      </c>
      <c r="C18224" s="11" t="s">
        <v>49441</v>
      </c>
      <c r="D18224" s="12">
        <v>11.0</v>
      </c>
      <c r="E18224" s="10" t="s">
        <v>17</v>
      </c>
      <c r="F18224" s="12">
        <v>2024.0</v>
      </c>
      <c r="G18224" s="13" t="s">
        <v>13</v>
      </c>
      <c r="H18224" s="14" t="s">
        <v>30474</v>
      </c>
      <c r="I18224" s="12">
        <v>26.0</v>
      </c>
      <c r="J18224" s="15" t="str">
        <f t="shared" si="1"/>
        <v>Relevant</v>
      </c>
    </row>
    <row r="18225" ht="22.5" customHeight="1">
      <c r="A18225" s="9" t="s">
        <v>49442</v>
      </c>
      <c r="B18225" s="10">
        <v>45696.83232638889</v>
      </c>
      <c r="C18225" s="11" t="s">
        <v>4126</v>
      </c>
      <c r="D18225" s="12">
        <v>2.0</v>
      </c>
      <c r="E18225" s="10" t="s">
        <v>12</v>
      </c>
      <c r="F18225" s="12">
        <v>2025.0</v>
      </c>
      <c r="G18225" s="13" t="s">
        <v>13</v>
      </c>
      <c r="H18225" s="14" t="s">
        <v>14</v>
      </c>
      <c r="I18225" s="12">
        <v>1376.0</v>
      </c>
      <c r="J18225" s="15" t="str">
        <f t="shared" si="1"/>
        <v>Relevant</v>
      </c>
    </row>
    <row r="18226" ht="22.5" customHeight="1">
      <c r="A18226" s="9" t="s">
        <v>49443</v>
      </c>
      <c r="B18226" s="10">
        <v>45605.41554398148</v>
      </c>
      <c r="C18226" s="11" t="s">
        <v>49444</v>
      </c>
      <c r="D18226" s="12">
        <v>11.0</v>
      </c>
      <c r="E18226" s="10" t="s">
        <v>17</v>
      </c>
      <c r="F18226" s="12">
        <v>2024.0</v>
      </c>
      <c r="G18226" s="13" t="s">
        <v>13</v>
      </c>
      <c r="H18226" s="14" t="s">
        <v>30618</v>
      </c>
      <c r="I18226" s="12">
        <v>251.0</v>
      </c>
      <c r="J18226" s="15" t="str">
        <f t="shared" si="1"/>
        <v>Relevant</v>
      </c>
    </row>
    <row r="18227" ht="22.5" customHeight="1">
      <c r="A18227" s="9" t="s">
        <v>49445</v>
      </c>
      <c r="B18227" s="10">
        <v>45584.73263888889</v>
      </c>
      <c r="C18227" s="11" t="s">
        <v>9911</v>
      </c>
      <c r="D18227" s="12">
        <v>10.0</v>
      </c>
      <c r="E18227" s="10" t="s">
        <v>42</v>
      </c>
      <c r="F18227" s="12">
        <v>2024.0</v>
      </c>
      <c r="G18227" s="13" t="s">
        <v>49446</v>
      </c>
      <c r="H18227" s="14" t="s">
        <v>49447</v>
      </c>
      <c r="I18227" s="12">
        <v>1.6242846E7</v>
      </c>
      <c r="J18227" s="15" t="str">
        <f t="shared" si="1"/>
        <v>Relevant</v>
      </c>
    </row>
    <row r="18228" ht="22.5" customHeight="1">
      <c r="A18228" s="9" t="s">
        <v>49448</v>
      </c>
      <c r="B18228" s="10">
        <v>45626.478530092594</v>
      </c>
      <c r="C18228" s="11" t="s">
        <v>49449</v>
      </c>
      <c r="D18228" s="12">
        <v>11.0</v>
      </c>
      <c r="E18228" s="10" t="s">
        <v>17</v>
      </c>
      <c r="F18228" s="12">
        <v>2024.0</v>
      </c>
      <c r="G18228" s="13" t="s">
        <v>13</v>
      </c>
      <c r="H18228" s="14" t="s">
        <v>13806</v>
      </c>
      <c r="I18228" s="12">
        <v>342.0</v>
      </c>
      <c r="J18228" s="15" t="str">
        <f t="shared" si="1"/>
        <v>Irrelevant</v>
      </c>
    </row>
    <row r="18229" ht="22.5" customHeight="1">
      <c r="A18229" s="9" t="s">
        <v>49450</v>
      </c>
      <c r="B18229" s="10">
        <v>45741.369675925926</v>
      </c>
      <c r="C18229" s="11" t="s">
        <v>49451</v>
      </c>
      <c r="D18229" s="12">
        <v>3.0</v>
      </c>
      <c r="E18229" s="10" t="s">
        <v>59</v>
      </c>
      <c r="F18229" s="12">
        <v>2025.0</v>
      </c>
      <c r="G18229" s="13" t="s">
        <v>13</v>
      </c>
      <c r="H18229" s="14" t="s">
        <v>980</v>
      </c>
      <c r="I18229" s="12">
        <v>7869.0</v>
      </c>
      <c r="J18229" s="15" t="str">
        <f t="shared" si="1"/>
        <v>Relevant</v>
      </c>
    </row>
    <row r="18230" ht="22.5" customHeight="1">
      <c r="A18230" s="9" t="s">
        <v>49452</v>
      </c>
      <c r="B18230" s="10">
        <v>45522.78818791667</v>
      </c>
      <c r="C18230" s="11" t="s">
        <v>49453</v>
      </c>
      <c r="D18230" s="12">
        <v>8.0</v>
      </c>
      <c r="E18230" s="10" t="s">
        <v>167</v>
      </c>
      <c r="F18230" s="12">
        <v>2024.0</v>
      </c>
      <c r="G18230" s="13" t="s">
        <v>49454</v>
      </c>
      <c r="H18230" s="14" t="s">
        <v>49455</v>
      </c>
      <c r="I18230" s="12">
        <v>1001.0</v>
      </c>
      <c r="J18230" s="15" t="str">
        <f t="shared" si="1"/>
        <v>Irrelevant</v>
      </c>
    </row>
    <row r="18231" ht="22.5" customHeight="1">
      <c r="A18231" s="9" t="s">
        <v>49456</v>
      </c>
      <c r="B18231" s="10">
        <v>45697.61456018518</v>
      </c>
      <c r="C18231" s="11" t="s">
        <v>49457</v>
      </c>
      <c r="D18231" s="12">
        <v>2.0</v>
      </c>
      <c r="E18231" s="10" t="s">
        <v>12</v>
      </c>
      <c r="F18231" s="12">
        <v>2025.0</v>
      </c>
      <c r="G18231" s="13" t="s">
        <v>13</v>
      </c>
      <c r="H18231" s="14" t="s">
        <v>14</v>
      </c>
      <c r="I18231" s="12">
        <v>193.0</v>
      </c>
      <c r="J18231" s="15" t="str">
        <f t="shared" si="1"/>
        <v>Relevant</v>
      </c>
    </row>
    <row r="18232" ht="22.5" customHeight="1">
      <c r="A18232" s="9" t="s">
        <v>49458</v>
      </c>
      <c r="B18232" s="10">
        <v>45608.532847222225</v>
      </c>
      <c r="C18232" s="11" t="s">
        <v>49459</v>
      </c>
      <c r="D18232" s="12">
        <v>11.0</v>
      </c>
      <c r="E18232" s="10" t="s">
        <v>17</v>
      </c>
      <c r="F18232" s="12">
        <v>2024.0</v>
      </c>
      <c r="G18232" s="13" t="s">
        <v>13</v>
      </c>
      <c r="H18232" s="14" t="s">
        <v>49460</v>
      </c>
      <c r="I18232" s="12">
        <v>2807.0</v>
      </c>
      <c r="J18232" s="15" t="str">
        <f t="shared" si="1"/>
        <v>Relevant</v>
      </c>
    </row>
    <row r="18233" ht="22.5" customHeight="1">
      <c r="A18233" s="9" t="s">
        <v>49461</v>
      </c>
      <c r="B18233" s="10">
        <v>45606.64162037037</v>
      </c>
      <c r="C18233" s="11" t="s">
        <v>49462</v>
      </c>
      <c r="D18233" s="12">
        <v>11.0</v>
      </c>
      <c r="E18233" s="10" t="s">
        <v>17</v>
      </c>
      <c r="F18233" s="12">
        <v>2024.0</v>
      </c>
      <c r="G18233" s="13" t="s">
        <v>13</v>
      </c>
      <c r="H18233" s="14" t="s">
        <v>100</v>
      </c>
      <c r="I18233" s="12">
        <v>677.0</v>
      </c>
      <c r="J18233" s="15" t="str">
        <f t="shared" si="1"/>
        <v>Relevant</v>
      </c>
    </row>
    <row r="18234" ht="22.5" customHeight="1">
      <c r="A18234" s="9" t="s">
        <v>49463</v>
      </c>
      <c r="B18234" s="10">
        <v>45558.97416666667</v>
      </c>
      <c r="C18234" s="11" t="s">
        <v>49464</v>
      </c>
      <c r="D18234" s="12">
        <v>9.0</v>
      </c>
      <c r="E18234" s="10" t="s">
        <v>114</v>
      </c>
      <c r="F18234" s="12">
        <v>2024.0</v>
      </c>
      <c r="G18234" s="13" t="s">
        <v>13</v>
      </c>
      <c r="H18234" s="14" t="s">
        <v>11423</v>
      </c>
      <c r="I18234" s="12">
        <v>10079.0</v>
      </c>
      <c r="J18234" s="15" t="str">
        <f t="shared" si="1"/>
        <v>Relevant</v>
      </c>
    </row>
    <row r="18235" ht="22.5" customHeight="1">
      <c r="A18235" s="9" t="s">
        <v>49465</v>
      </c>
      <c r="B18235" s="10">
        <v>45509.37034961805</v>
      </c>
      <c r="C18235" s="11" t="s">
        <v>49466</v>
      </c>
      <c r="D18235" s="12">
        <v>8.0</v>
      </c>
      <c r="E18235" s="10" t="s">
        <v>167</v>
      </c>
      <c r="F18235" s="12">
        <v>2024.0</v>
      </c>
      <c r="G18235" s="13" t="s">
        <v>49467</v>
      </c>
      <c r="H18235" s="14" t="s">
        <v>49468</v>
      </c>
      <c r="I18235" s="12">
        <v>4028361.0</v>
      </c>
      <c r="J18235" s="15" t="str">
        <f t="shared" si="1"/>
        <v>Relevant</v>
      </c>
    </row>
    <row r="18236" ht="22.5" customHeight="1">
      <c r="A18236" s="9" t="s">
        <v>49469</v>
      </c>
      <c r="B18236" s="10">
        <v>45587.64828703704</v>
      </c>
      <c r="C18236" s="11" t="s">
        <v>49470</v>
      </c>
      <c r="D18236" s="12">
        <v>10.0</v>
      </c>
      <c r="E18236" s="10" t="s">
        <v>42</v>
      </c>
      <c r="F18236" s="12">
        <v>2024.0</v>
      </c>
      <c r="G18236" s="13" t="s">
        <v>13</v>
      </c>
      <c r="H18236" s="14" t="s">
        <v>49471</v>
      </c>
      <c r="I18236" s="12">
        <v>60.0</v>
      </c>
      <c r="J18236" s="15" t="str">
        <f t="shared" si="1"/>
        <v>Relevant</v>
      </c>
    </row>
    <row r="18237" ht="22.5" customHeight="1">
      <c r="A18237" s="9" t="s">
        <v>49472</v>
      </c>
      <c r="B18237" s="10">
        <v>45476.73290509259</v>
      </c>
      <c r="C18237" s="11" t="s">
        <v>49473</v>
      </c>
      <c r="D18237" s="12">
        <v>7.0</v>
      </c>
      <c r="E18237" s="10" t="s">
        <v>55</v>
      </c>
      <c r="F18237" s="12">
        <v>2024.0</v>
      </c>
      <c r="G18237" s="13" t="s">
        <v>49474</v>
      </c>
      <c r="H18237" s="14" t="s">
        <v>7583</v>
      </c>
      <c r="I18237" s="12">
        <v>157472.0</v>
      </c>
      <c r="J18237" s="15" t="str">
        <f t="shared" si="1"/>
        <v>Irrelevant</v>
      </c>
    </row>
    <row r="18238" ht="22.5" customHeight="1">
      <c r="A18238" s="9" t="s">
        <v>49475</v>
      </c>
      <c r="B18238" s="10">
        <v>45590.97692129629</v>
      </c>
      <c r="C18238" s="11" t="s">
        <v>49476</v>
      </c>
      <c r="D18238" s="12">
        <v>10.0</v>
      </c>
      <c r="E18238" s="10" t="s">
        <v>42</v>
      </c>
      <c r="F18238" s="12">
        <v>2024.0</v>
      </c>
      <c r="G18238" s="13" t="s">
        <v>49477</v>
      </c>
      <c r="H18238" s="14" t="s">
        <v>49478</v>
      </c>
      <c r="I18238" s="12">
        <v>9292977.0</v>
      </c>
      <c r="J18238" s="15" t="str">
        <f t="shared" si="1"/>
        <v>Relevant</v>
      </c>
    </row>
    <row r="18239" ht="22.5" customHeight="1">
      <c r="A18239" s="9" t="s">
        <v>49479</v>
      </c>
      <c r="B18239" s="10">
        <v>45581.76497685185</v>
      </c>
      <c r="C18239" s="11" t="s">
        <v>49480</v>
      </c>
      <c r="D18239" s="12">
        <v>10.0</v>
      </c>
      <c r="E18239" s="10" t="s">
        <v>42</v>
      </c>
      <c r="F18239" s="12">
        <v>2024.0</v>
      </c>
      <c r="G18239" s="13" t="s">
        <v>13</v>
      </c>
      <c r="H18239" s="14" t="s">
        <v>14484</v>
      </c>
      <c r="I18239" s="12">
        <v>4581.0</v>
      </c>
      <c r="J18239" s="15" t="str">
        <f t="shared" si="1"/>
        <v>Relevant</v>
      </c>
    </row>
    <row r="18240" ht="22.5" customHeight="1">
      <c r="A18240" s="9" t="s">
        <v>49481</v>
      </c>
      <c r="B18240" s="10">
        <v>45614.75173611111</v>
      </c>
      <c r="C18240" s="11" t="s">
        <v>49482</v>
      </c>
      <c r="D18240" s="12">
        <v>11.0</v>
      </c>
      <c r="E18240" s="10" t="s">
        <v>17</v>
      </c>
      <c r="F18240" s="12">
        <v>2024.0</v>
      </c>
      <c r="G18240" s="13" t="s">
        <v>13</v>
      </c>
      <c r="H18240" s="14" t="s">
        <v>423</v>
      </c>
      <c r="I18240" s="12">
        <v>10.0</v>
      </c>
      <c r="J18240" s="15" t="str">
        <f t="shared" si="1"/>
        <v>Relevant</v>
      </c>
    </row>
    <row r="18241" ht="22.5" customHeight="1">
      <c r="A18241" s="9" t="s">
        <v>49483</v>
      </c>
      <c r="B18241" s="10">
        <v>45712.87556712963</v>
      </c>
      <c r="C18241" s="11" t="s">
        <v>49484</v>
      </c>
      <c r="D18241" s="12">
        <v>2.0</v>
      </c>
      <c r="E18241" s="10" t="s">
        <v>12</v>
      </c>
      <c r="F18241" s="12">
        <v>2025.0</v>
      </c>
      <c r="G18241" s="13" t="s">
        <v>49485</v>
      </c>
      <c r="H18241" s="14" t="s">
        <v>49486</v>
      </c>
      <c r="I18241" s="12">
        <v>2812061.0</v>
      </c>
      <c r="J18241" s="15" t="str">
        <f t="shared" si="1"/>
        <v>Irrelevant</v>
      </c>
    </row>
    <row r="18242" ht="22.5" customHeight="1">
      <c r="A18242" s="9" t="s">
        <v>49487</v>
      </c>
      <c r="B18242" s="10">
        <v>45616.430231481485</v>
      </c>
      <c r="C18242" s="11" t="s">
        <v>49488</v>
      </c>
      <c r="D18242" s="12">
        <v>11.0</v>
      </c>
      <c r="E18242" s="10" t="s">
        <v>17</v>
      </c>
      <c r="F18242" s="12">
        <v>2024.0</v>
      </c>
      <c r="G18242" s="13" t="s">
        <v>13</v>
      </c>
      <c r="H18242" s="14" t="s">
        <v>511</v>
      </c>
      <c r="I18242" s="12">
        <v>208.0</v>
      </c>
      <c r="J18242" s="15" t="str">
        <f t="shared" si="1"/>
        <v>Relevant</v>
      </c>
    </row>
    <row r="18243" ht="22.5" customHeight="1">
      <c r="A18243" s="9" t="s">
        <v>49489</v>
      </c>
      <c r="B18243" s="10">
        <v>45629.662465277775</v>
      </c>
      <c r="C18243" s="11" t="s">
        <v>49490</v>
      </c>
      <c r="D18243" s="12">
        <v>12.0</v>
      </c>
      <c r="E18243" s="10" t="s">
        <v>26</v>
      </c>
      <c r="F18243" s="12">
        <v>2024.0</v>
      </c>
      <c r="G18243" s="13" t="s">
        <v>13</v>
      </c>
      <c r="H18243" s="14" t="s">
        <v>237</v>
      </c>
      <c r="I18243" s="12">
        <v>294.0</v>
      </c>
      <c r="J18243" s="15" t="str">
        <f t="shared" si="1"/>
        <v>Relevant</v>
      </c>
    </row>
    <row r="18244" ht="22.5" customHeight="1">
      <c r="A18244" s="9" t="s">
        <v>49491</v>
      </c>
      <c r="B18244" s="10">
        <v>45606.695081018515</v>
      </c>
      <c r="C18244" s="11" t="s">
        <v>49492</v>
      </c>
      <c r="D18244" s="12">
        <v>11.0</v>
      </c>
      <c r="E18244" s="10" t="s">
        <v>17</v>
      </c>
      <c r="F18244" s="12">
        <v>2024.0</v>
      </c>
      <c r="G18244" s="13" t="s">
        <v>13</v>
      </c>
      <c r="H18244" s="14" t="s">
        <v>49493</v>
      </c>
      <c r="I18244" s="12">
        <v>625.0</v>
      </c>
      <c r="J18244" s="15" t="str">
        <f t="shared" si="1"/>
        <v>Relevant</v>
      </c>
    </row>
    <row r="18245" ht="22.5" customHeight="1">
      <c r="A18245" s="9" t="s">
        <v>49494</v>
      </c>
      <c r="B18245" s="10">
        <v>45505.73253738426</v>
      </c>
      <c r="C18245" s="11" t="s">
        <v>49495</v>
      </c>
      <c r="D18245" s="12">
        <v>8.0</v>
      </c>
      <c r="E18245" s="10" t="s">
        <v>167</v>
      </c>
      <c r="F18245" s="12">
        <v>2024.0</v>
      </c>
      <c r="G18245" s="13" t="s">
        <v>49496</v>
      </c>
      <c r="H18245" s="14" t="s">
        <v>49497</v>
      </c>
      <c r="I18245" s="12">
        <v>1817876.0</v>
      </c>
      <c r="J18245" s="15" t="str">
        <f t="shared" si="1"/>
        <v>Relevant</v>
      </c>
    </row>
    <row r="18246" ht="22.5" customHeight="1">
      <c r="A18246" s="9" t="s">
        <v>49498</v>
      </c>
      <c r="B18246" s="10">
        <v>45600.42695300926</v>
      </c>
      <c r="C18246" s="11" t="s">
        <v>49499</v>
      </c>
      <c r="D18246" s="12">
        <v>11.0</v>
      </c>
      <c r="E18246" s="10" t="s">
        <v>17</v>
      </c>
      <c r="F18246" s="12">
        <v>2024.0</v>
      </c>
      <c r="G18246" s="13" t="s">
        <v>7338</v>
      </c>
      <c r="H18246" s="14" t="s">
        <v>49500</v>
      </c>
      <c r="I18246" s="12">
        <v>0.0</v>
      </c>
      <c r="J18246" s="15" t="str">
        <f t="shared" si="1"/>
        <v>Irrelevant</v>
      </c>
    </row>
    <row r="18247" ht="22.5" customHeight="1">
      <c r="A18247" s="9" t="s">
        <v>49501</v>
      </c>
      <c r="B18247" s="10">
        <v>45611.41736111111</v>
      </c>
      <c r="C18247" s="11" t="s">
        <v>49502</v>
      </c>
      <c r="D18247" s="12">
        <v>11.0</v>
      </c>
      <c r="E18247" s="10" t="s">
        <v>17</v>
      </c>
      <c r="F18247" s="12">
        <v>2024.0</v>
      </c>
      <c r="G18247" s="13" t="s">
        <v>49503</v>
      </c>
      <c r="H18247" s="14" t="s">
        <v>49504</v>
      </c>
      <c r="I18247" s="12">
        <v>171616.0</v>
      </c>
      <c r="J18247" s="15" t="str">
        <f t="shared" si="1"/>
        <v>Relevant</v>
      </c>
    </row>
    <row r="18248" ht="22.5" customHeight="1">
      <c r="A18248" s="9" t="s">
        <v>49505</v>
      </c>
      <c r="B18248" s="10">
        <v>45736.684255231485</v>
      </c>
      <c r="C18248" s="11" t="s">
        <v>49506</v>
      </c>
      <c r="D18248" s="12">
        <v>3.0</v>
      </c>
      <c r="E18248" s="10" t="s">
        <v>59</v>
      </c>
      <c r="F18248" s="12">
        <v>2025.0</v>
      </c>
      <c r="G18248" s="13" t="s">
        <v>49507</v>
      </c>
      <c r="H18248" s="14" t="s">
        <v>49508</v>
      </c>
      <c r="I18248" s="12">
        <v>9538700.0</v>
      </c>
      <c r="J18248" s="15" t="str">
        <f t="shared" si="1"/>
        <v>Irrelevant</v>
      </c>
    </row>
    <row r="18249" ht="22.5" customHeight="1">
      <c r="A18249" s="9" t="s">
        <v>49509</v>
      </c>
      <c r="B18249" s="10">
        <v>45615.53265046296</v>
      </c>
      <c r="C18249" s="11" t="s">
        <v>49510</v>
      </c>
      <c r="D18249" s="12">
        <v>11.0</v>
      </c>
      <c r="E18249" s="10" t="s">
        <v>17</v>
      </c>
      <c r="F18249" s="12">
        <v>2024.0</v>
      </c>
      <c r="G18249" s="13" t="s">
        <v>13</v>
      </c>
      <c r="H18249" s="14" t="s">
        <v>1325</v>
      </c>
      <c r="I18249" s="12">
        <v>1787.0</v>
      </c>
      <c r="J18249" s="15" t="str">
        <f t="shared" si="1"/>
        <v>Relevant</v>
      </c>
    </row>
    <row r="18250" ht="22.5" customHeight="1">
      <c r="A18250" s="9" t="s">
        <v>49511</v>
      </c>
      <c r="B18250" s="10">
        <v>45736.90833333333</v>
      </c>
      <c r="C18250" s="11" t="s">
        <v>49512</v>
      </c>
      <c r="D18250" s="12">
        <v>3.0</v>
      </c>
      <c r="E18250" s="10" t="s">
        <v>59</v>
      </c>
      <c r="F18250" s="12">
        <v>2025.0</v>
      </c>
      <c r="G18250" s="13" t="s">
        <v>49513</v>
      </c>
      <c r="H18250" s="14" t="s">
        <v>49514</v>
      </c>
      <c r="I18250" s="12">
        <v>0.0</v>
      </c>
      <c r="J18250" s="15" t="str">
        <f t="shared" si="1"/>
        <v>Relevant</v>
      </c>
    </row>
    <row r="18251" ht="22.5" customHeight="1">
      <c r="A18251" s="9" t="s">
        <v>49515</v>
      </c>
      <c r="B18251" s="10">
        <v>45697.28895833333</v>
      </c>
      <c r="C18251" s="11" t="s">
        <v>49516</v>
      </c>
      <c r="D18251" s="12">
        <v>2.0</v>
      </c>
      <c r="E18251" s="10" t="s">
        <v>12</v>
      </c>
      <c r="F18251" s="12">
        <v>2025.0</v>
      </c>
      <c r="G18251" s="13" t="s">
        <v>13</v>
      </c>
      <c r="H18251" s="14" t="s">
        <v>14</v>
      </c>
      <c r="I18251" s="12">
        <v>304.0</v>
      </c>
      <c r="J18251" s="15" t="str">
        <f t="shared" si="1"/>
        <v>Relevant</v>
      </c>
    </row>
    <row r="18252" ht="22.5" customHeight="1">
      <c r="A18252" s="9" t="s">
        <v>49517</v>
      </c>
      <c r="B18252" s="10">
        <v>45611.549212962964</v>
      </c>
      <c r="C18252" s="11" t="s">
        <v>24722</v>
      </c>
      <c r="D18252" s="12">
        <v>11.0</v>
      </c>
      <c r="E18252" s="10" t="s">
        <v>17</v>
      </c>
      <c r="F18252" s="12">
        <v>2024.0</v>
      </c>
      <c r="G18252" s="13" t="s">
        <v>13</v>
      </c>
      <c r="H18252" s="14" t="s">
        <v>47</v>
      </c>
      <c r="I18252" s="12">
        <v>291.0</v>
      </c>
      <c r="J18252" s="15" t="str">
        <f t="shared" si="1"/>
        <v>Relevant</v>
      </c>
    </row>
    <row r="18253" ht="22.5" customHeight="1">
      <c r="A18253" s="9" t="s">
        <v>49518</v>
      </c>
      <c r="B18253" s="10">
        <v>45436.38072916667</v>
      </c>
      <c r="C18253" s="11" t="s">
        <v>2124</v>
      </c>
      <c r="D18253" s="12">
        <v>5.0</v>
      </c>
      <c r="E18253" s="10" t="s">
        <v>21</v>
      </c>
      <c r="F18253" s="12">
        <v>2024.0</v>
      </c>
      <c r="G18253" s="13" t="s">
        <v>49519</v>
      </c>
      <c r="H18253" s="14" t="str">
        <f>IFERROR(__xludf.DUMMYFUNCTION("TRIM(REGEXREPLACE(GOOGLETRANSLATE(G18253,""auto"",""en""),""(?i)\b(RT|QT)\s*@?\w*:?\s*|https?://\S+|@\w+|#\w+|[^\x00-\x7F]|[^\w\s]"",""""))"),"Delhi Weather Humidity has made Delhi residents miserable hope for relief on voting day What will the weather be like for the next four days")</f>
        <v>Delhi Weather Humidity has made Delhi residents miserable hope for relief on voting day What will the weather be like for the next four days</v>
      </c>
      <c r="I18253" s="12">
        <v>2151.0</v>
      </c>
      <c r="J18253" s="15" t="str">
        <f t="shared" si="1"/>
        <v>Irrelevant</v>
      </c>
    </row>
    <row r="18254" ht="22.5" customHeight="1">
      <c r="A18254" s="9" t="s">
        <v>49520</v>
      </c>
      <c r="B18254" s="10">
        <v>45460.061209039355</v>
      </c>
      <c r="C18254" s="11" t="s">
        <v>49521</v>
      </c>
      <c r="D18254" s="12">
        <v>6.0</v>
      </c>
      <c r="E18254" s="10" t="s">
        <v>34</v>
      </c>
      <c r="F18254" s="12">
        <v>2024.0</v>
      </c>
      <c r="G18254" s="13" t="s">
        <v>49522</v>
      </c>
      <c r="H18254" s="14" t="s">
        <v>49523</v>
      </c>
      <c r="I18254" s="12">
        <v>1.0442369E7</v>
      </c>
      <c r="J18254" s="15" t="str">
        <f t="shared" si="1"/>
        <v>Relevant</v>
      </c>
    </row>
    <row r="18255" ht="22.5" customHeight="1">
      <c r="A18255" s="9" t="s">
        <v>49524</v>
      </c>
      <c r="B18255" s="10">
        <v>45621.660219907404</v>
      </c>
      <c r="C18255" s="11" t="s">
        <v>49525</v>
      </c>
      <c r="D18255" s="12">
        <v>11.0</v>
      </c>
      <c r="E18255" s="10" t="s">
        <v>17</v>
      </c>
      <c r="F18255" s="12">
        <v>2024.0</v>
      </c>
      <c r="G18255" s="13" t="s">
        <v>13</v>
      </c>
      <c r="H18255" s="14" t="s">
        <v>220</v>
      </c>
      <c r="I18255" s="12">
        <v>2001.0</v>
      </c>
      <c r="J18255" s="15" t="str">
        <f t="shared" si="1"/>
        <v>Relevant</v>
      </c>
    </row>
    <row r="18256" ht="22.5" customHeight="1">
      <c r="A18256" s="9" t="s">
        <v>49526</v>
      </c>
      <c r="B18256" s="10">
        <v>45482.42424768519</v>
      </c>
      <c r="C18256" s="11" t="s">
        <v>49527</v>
      </c>
      <c r="D18256" s="12">
        <v>7.0</v>
      </c>
      <c r="E18256" s="10" t="s">
        <v>55</v>
      </c>
      <c r="F18256" s="12">
        <v>2024.0</v>
      </c>
      <c r="G18256" s="13" t="s">
        <v>13</v>
      </c>
      <c r="H18256" s="14" t="s">
        <v>5908</v>
      </c>
      <c r="I18256" s="12">
        <v>1135.0</v>
      </c>
      <c r="J18256" s="15" t="str">
        <f t="shared" si="1"/>
        <v>Irrelevant</v>
      </c>
    </row>
    <row r="18257" ht="22.5" customHeight="1">
      <c r="A18257" s="9" t="s">
        <v>49528</v>
      </c>
      <c r="B18257" s="10">
        <v>45611.95506944445</v>
      </c>
      <c r="C18257" s="11" t="s">
        <v>36396</v>
      </c>
      <c r="D18257" s="12">
        <v>11.0</v>
      </c>
      <c r="E18257" s="10" t="s">
        <v>17</v>
      </c>
      <c r="F18257" s="12">
        <v>2024.0</v>
      </c>
      <c r="G18257" s="13" t="s">
        <v>13</v>
      </c>
      <c r="H18257" s="14" t="s">
        <v>49529</v>
      </c>
      <c r="I18257" s="12">
        <v>50420.0</v>
      </c>
      <c r="J18257" s="15" t="str">
        <f t="shared" si="1"/>
        <v>Relevant</v>
      </c>
    </row>
    <row r="18258" ht="22.5" customHeight="1">
      <c r="A18258" s="9" t="s">
        <v>49530</v>
      </c>
      <c r="B18258" s="10">
        <v>45614.954560185186</v>
      </c>
      <c r="C18258" s="11" t="s">
        <v>49531</v>
      </c>
      <c r="D18258" s="12">
        <v>11.0</v>
      </c>
      <c r="E18258" s="10" t="s">
        <v>17</v>
      </c>
      <c r="F18258" s="12">
        <v>2024.0</v>
      </c>
      <c r="G18258" s="13" t="s">
        <v>13</v>
      </c>
      <c r="H18258" s="14" t="s">
        <v>423</v>
      </c>
      <c r="I18258" s="12">
        <v>71.0</v>
      </c>
      <c r="J18258" s="15" t="str">
        <f t="shared" si="1"/>
        <v>Relevant</v>
      </c>
    </row>
    <row r="18259" ht="22.5" customHeight="1">
      <c r="A18259" s="9" t="s">
        <v>49532</v>
      </c>
      <c r="B18259" s="10">
        <v>45401.721724537034</v>
      </c>
      <c r="C18259" s="11" t="s">
        <v>49533</v>
      </c>
      <c r="D18259" s="12">
        <v>4.0</v>
      </c>
      <c r="E18259" s="10" t="s">
        <v>274</v>
      </c>
      <c r="F18259" s="12">
        <v>2024.0</v>
      </c>
      <c r="G18259" s="13" t="s">
        <v>13</v>
      </c>
      <c r="H18259" s="14" t="s">
        <v>2067</v>
      </c>
      <c r="I18259" s="12">
        <v>6015.0</v>
      </c>
      <c r="J18259" s="15" t="str">
        <f t="shared" si="1"/>
        <v>Relevant</v>
      </c>
    </row>
    <row r="18260" ht="22.5" customHeight="1">
      <c r="A18260" s="9" t="s">
        <v>49534</v>
      </c>
      <c r="B18260" s="10">
        <v>45610.62244212963</v>
      </c>
      <c r="C18260" s="11" t="s">
        <v>49535</v>
      </c>
      <c r="D18260" s="12">
        <v>11.0</v>
      </c>
      <c r="E18260" s="10" t="s">
        <v>17</v>
      </c>
      <c r="F18260" s="12">
        <v>2024.0</v>
      </c>
      <c r="G18260" s="13" t="s">
        <v>13</v>
      </c>
      <c r="H18260" s="14" t="s">
        <v>47</v>
      </c>
      <c r="I18260" s="12">
        <v>427.0</v>
      </c>
      <c r="J18260" s="15" t="str">
        <f t="shared" si="1"/>
        <v>Relevant</v>
      </c>
    </row>
    <row r="18261" ht="22.5" customHeight="1">
      <c r="A18261" s="9" t="s">
        <v>49536</v>
      </c>
      <c r="B18261" s="10">
        <v>45641.76666666667</v>
      </c>
      <c r="C18261" s="11" t="s">
        <v>49537</v>
      </c>
      <c r="D18261" s="12">
        <v>12.0</v>
      </c>
      <c r="E18261" s="10" t="s">
        <v>26</v>
      </c>
      <c r="F18261" s="12">
        <v>2024.0</v>
      </c>
      <c r="G18261" s="13" t="s">
        <v>13</v>
      </c>
      <c r="H18261" s="14" t="s">
        <v>220</v>
      </c>
      <c r="I18261" s="12">
        <v>10.0</v>
      </c>
      <c r="J18261" s="15" t="str">
        <f t="shared" si="1"/>
        <v>Relevant</v>
      </c>
    </row>
    <row r="18262" ht="22.5" customHeight="1">
      <c r="A18262" s="9" t="s">
        <v>49538</v>
      </c>
      <c r="B18262" s="10">
        <v>45696.773506944446</v>
      </c>
      <c r="C18262" s="11" t="s">
        <v>24943</v>
      </c>
      <c r="D18262" s="12">
        <v>2.0</v>
      </c>
      <c r="E18262" s="10" t="s">
        <v>12</v>
      </c>
      <c r="F18262" s="12">
        <v>2025.0</v>
      </c>
      <c r="G18262" s="13" t="s">
        <v>13</v>
      </c>
      <c r="H18262" s="14" t="s">
        <v>14</v>
      </c>
      <c r="I18262" s="12">
        <v>21.0</v>
      </c>
      <c r="J18262" s="15" t="str">
        <f t="shared" si="1"/>
        <v>Relevant</v>
      </c>
    </row>
    <row r="18263" ht="22.5" customHeight="1">
      <c r="A18263" s="9" t="s">
        <v>49539</v>
      </c>
      <c r="B18263" s="10">
        <v>45614.653287037036</v>
      </c>
      <c r="C18263" s="11" t="s">
        <v>49540</v>
      </c>
      <c r="D18263" s="12">
        <v>11.0</v>
      </c>
      <c r="E18263" s="10" t="s">
        <v>17</v>
      </c>
      <c r="F18263" s="12">
        <v>2024.0</v>
      </c>
      <c r="G18263" s="13" t="s">
        <v>13</v>
      </c>
      <c r="H18263" s="14" t="s">
        <v>423</v>
      </c>
      <c r="I18263" s="12">
        <v>561.0</v>
      </c>
      <c r="J18263" s="15" t="str">
        <f t="shared" si="1"/>
        <v>Relevant</v>
      </c>
    </row>
    <row r="18264" ht="22.5" customHeight="1">
      <c r="A18264" s="9" t="s">
        <v>49541</v>
      </c>
      <c r="B18264" s="10">
        <v>45697.96368055556</v>
      </c>
      <c r="C18264" s="11" t="s">
        <v>47514</v>
      </c>
      <c r="D18264" s="12">
        <v>2.0</v>
      </c>
      <c r="E18264" s="10" t="s">
        <v>12</v>
      </c>
      <c r="F18264" s="12">
        <v>2025.0</v>
      </c>
      <c r="G18264" s="13" t="s">
        <v>13</v>
      </c>
      <c r="H18264" s="14" t="s">
        <v>14</v>
      </c>
      <c r="I18264" s="12">
        <v>1757.0</v>
      </c>
      <c r="J18264" s="15" t="str">
        <f t="shared" si="1"/>
        <v>Relevant</v>
      </c>
    </row>
    <row r="18265" ht="22.5" customHeight="1">
      <c r="A18265" s="9" t="s">
        <v>49542</v>
      </c>
      <c r="B18265" s="10">
        <v>45632.49010416667</v>
      </c>
      <c r="C18265" s="11" t="s">
        <v>49543</v>
      </c>
      <c r="D18265" s="12">
        <v>12.0</v>
      </c>
      <c r="E18265" s="10" t="s">
        <v>26</v>
      </c>
      <c r="F18265" s="12">
        <v>2024.0</v>
      </c>
      <c r="G18265" s="13" t="s">
        <v>27541</v>
      </c>
      <c r="H18265" s="14" t="s">
        <v>49544</v>
      </c>
      <c r="I18265" s="12">
        <v>622887.0</v>
      </c>
      <c r="J18265" s="15" t="str">
        <f t="shared" si="1"/>
        <v>Irrelevant</v>
      </c>
    </row>
    <row r="18266" ht="22.5" customHeight="1">
      <c r="A18266" s="9" t="s">
        <v>49545</v>
      </c>
      <c r="B18266" s="10">
        <v>45615.571608796294</v>
      </c>
      <c r="C18266" s="11" t="s">
        <v>49546</v>
      </c>
      <c r="D18266" s="12">
        <v>11.0</v>
      </c>
      <c r="E18266" s="10" t="s">
        <v>17</v>
      </c>
      <c r="F18266" s="12">
        <v>2024.0</v>
      </c>
      <c r="G18266" s="13" t="s">
        <v>49547</v>
      </c>
      <c r="H18266" s="14" t="s">
        <v>49548</v>
      </c>
      <c r="I18266" s="12">
        <v>31597.0</v>
      </c>
      <c r="J18266" s="15" t="str">
        <f t="shared" si="1"/>
        <v>Irrelevant</v>
      </c>
    </row>
    <row r="18267" ht="22.5" customHeight="1">
      <c r="A18267" s="9" t="s">
        <v>49549</v>
      </c>
      <c r="B18267" s="10">
        <v>45608.49572208333</v>
      </c>
      <c r="C18267" s="11" t="s">
        <v>41449</v>
      </c>
      <c r="D18267" s="12">
        <v>11.0</v>
      </c>
      <c r="E18267" s="10" t="s">
        <v>17</v>
      </c>
      <c r="F18267" s="12">
        <v>2024.0</v>
      </c>
      <c r="G18267" s="13" t="s">
        <v>49550</v>
      </c>
      <c r="H18267" s="14" t="s">
        <v>49551</v>
      </c>
      <c r="I18267" s="12">
        <v>6429.0</v>
      </c>
      <c r="J18267" s="15" t="str">
        <f t="shared" si="1"/>
        <v>Relevant</v>
      </c>
    </row>
    <row r="18268" ht="22.5" customHeight="1">
      <c r="A18268" s="9" t="s">
        <v>49552</v>
      </c>
      <c r="B18268" s="10">
        <v>45618.88244212963</v>
      </c>
      <c r="C18268" s="11" t="s">
        <v>49553</v>
      </c>
      <c r="D18268" s="12">
        <v>11.0</v>
      </c>
      <c r="E18268" s="10" t="s">
        <v>17</v>
      </c>
      <c r="F18268" s="12">
        <v>2024.0</v>
      </c>
      <c r="G18268" s="13" t="s">
        <v>13</v>
      </c>
      <c r="H18268" s="14" t="s">
        <v>91</v>
      </c>
      <c r="I18268" s="12">
        <v>120.0</v>
      </c>
      <c r="J18268" s="15" t="str">
        <f t="shared" si="1"/>
        <v>Relevant</v>
      </c>
    </row>
    <row r="18269" ht="22.5" customHeight="1">
      <c r="A18269" s="9" t="s">
        <v>49554</v>
      </c>
      <c r="B18269" s="10">
        <v>45597.41202546296</v>
      </c>
      <c r="C18269" s="11" t="s">
        <v>49555</v>
      </c>
      <c r="D18269" s="12">
        <v>11.0</v>
      </c>
      <c r="E18269" s="10" t="s">
        <v>17</v>
      </c>
      <c r="F18269" s="12">
        <v>2024.0</v>
      </c>
      <c r="G18269" s="13" t="s">
        <v>13</v>
      </c>
      <c r="H18269" s="14" t="s">
        <v>49556</v>
      </c>
      <c r="I18269" s="12">
        <v>36819.0</v>
      </c>
      <c r="J18269" s="15" t="str">
        <f t="shared" si="1"/>
        <v>Relevant</v>
      </c>
    </row>
    <row r="18270" ht="22.5" customHeight="1">
      <c r="A18270" s="9" t="s">
        <v>49557</v>
      </c>
      <c r="B18270" s="10">
        <v>45590.90392712963</v>
      </c>
      <c r="C18270" s="11" t="s">
        <v>49558</v>
      </c>
      <c r="D18270" s="12">
        <v>10.0</v>
      </c>
      <c r="E18270" s="10" t="s">
        <v>42</v>
      </c>
      <c r="F18270" s="12">
        <v>2024.0</v>
      </c>
      <c r="G18270" s="13" t="s">
        <v>49559</v>
      </c>
      <c r="H18270" s="14" t="s">
        <v>49560</v>
      </c>
      <c r="I18270" s="12">
        <v>165181.0</v>
      </c>
      <c r="J18270" s="15" t="str">
        <f t="shared" si="1"/>
        <v>Relevant</v>
      </c>
    </row>
    <row r="18271" ht="22.5" customHeight="1">
      <c r="A18271" s="9" t="s">
        <v>49561</v>
      </c>
      <c r="B18271" s="10">
        <v>45612.85212962963</v>
      </c>
      <c r="C18271" s="11" t="s">
        <v>49562</v>
      </c>
      <c r="D18271" s="12">
        <v>11.0</v>
      </c>
      <c r="E18271" s="10" t="s">
        <v>17</v>
      </c>
      <c r="F18271" s="12">
        <v>2024.0</v>
      </c>
      <c r="G18271" s="13" t="s">
        <v>13</v>
      </c>
      <c r="H18271" s="14" t="s">
        <v>49563</v>
      </c>
      <c r="I18271" s="12">
        <v>2298.0</v>
      </c>
      <c r="J18271" s="15" t="str">
        <f t="shared" si="1"/>
        <v>Relevant</v>
      </c>
    </row>
    <row r="18272" ht="22.5" customHeight="1">
      <c r="A18272" s="9" t="s">
        <v>49564</v>
      </c>
      <c r="B18272" s="10">
        <v>45614.489953703705</v>
      </c>
      <c r="C18272" s="11" t="s">
        <v>49565</v>
      </c>
      <c r="D18272" s="12">
        <v>11.0</v>
      </c>
      <c r="E18272" s="10" t="s">
        <v>17</v>
      </c>
      <c r="F18272" s="12">
        <v>2024.0</v>
      </c>
      <c r="G18272" s="13" t="s">
        <v>13</v>
      </c>
      <c r="H18272" s="14" t="s">
        <v>49566</v>
      </c>
      <c r="I18272" s="12">
        <v>2205.0</v>
      </c>
      <c r="J18272" s="15" t="str">
        <f t="shared" si="1"/>
        <v>Irrelevant</v>
      </c>
    </row>
    <row r="18273" ht="22.5" customHeight="1">
      <c r="A18273" s="9" t="s">
        <v>49567</v>
      </c>
      <c r="B18273" s="10">
        <v>45607.74056712963</v>
      </c>
      <c r="C18273" s="11" t="s">
        <v>49568</v>
      </c>
      <c r="D18273" s="12">
        <v>11.0</v>
      </c>
      <c r="E18273" s="10" t="s">
        <v>17</v>
      </c>
      <c r="F18273" s="12">
        <v>2024.0</v>
      </c>
      <c r="G18273" s="13" t="s">
        <v>49569</v>
      </c>
      <c r="H18273" s="14" t="s">
        <v>49570</v>
      </c>
      <c r="I18273" s="12">
        <v>8026530.0</v>
      </c>
      <c r="J18273" s="15" t="str">
        <f t="shared" si="1"/>
        <v>Irrelevant</v>
      </c>
    </row>
    <row r="18274" ht="22.5" customHeight="1">
      <c r="A18274" s="9" t="s">
        <v>49571</v>
      </c>
      <c r="B18274" s="10">
        <v>45643.76458333333</v>
      </c>
      <c r="C18274" s="11" t="s">
        <v>49572</v>
      </c>
      <c r="D18274" s="12">
        <v>12.0</v>
      </c>
      <c r="E18274" s="10" t="s">
        <v>26</v>
      </c>
      <c r="F18274" s="12">
        <v>2024.0</v>
      </c>
      <c r="G18274" s="13" t="s">
        <v>49573</v>
      </c>
      <c r="H18274" s="14" t="s">
        <v>49574</v>
      </c>
      <c r="I18274" s="12">
        <v>1.3972868E7</v>
      </c>
      <c r="J18274" s="15" t="str">
        <f t="shared" si="1"/>
        <v>Relevant</v>
      </c>
    </row>
    <row r="18275" ht="22.5" customHeight="1">
      <c r="A18275" s="9" t="s">
        <v>49575</v>
      </c>
      <c r="B18275" s="10">
        <v>45423.462013888886</v>
      </c>
      <c r="C18275" s="11" t="s">
        <v>49576</v>
      </c>
      <c r="D18275" s="12">
        <v>5.0</v>
      </c>
      <c r="E18275" s="10" t="s">
        <v>21</v>
      </c>
      <c r="F18275" s="12">
        <v>2024.0</v>
      </c>
      <c r="G18275" s="13" t="s">
        <v>13</v>
      </c>
      <c r="H18275" s="14" t="s">
        <v>5425</v>
      </c>
      <c r="I18275" s="12">
        <v>44.0</v>
      </c>
      <c r="J18275" s="15" t="str">
        <f t="shared" si="1"/>
        <v>Relevant</v>
      </c>
    </row>
    <row r="18276" ht="22.5" customHeight="1">
      <c r="A18276" s="9" t="s">
        <v>49577</v>
      </c>
      <c r="B18276" s="10">
        <v>45696.82960648148</v>
      </c>
      <c r="C18276" s="11" t="s">
        <v>49578</v>
      </c>
      <c r="D18276" s="12">
        <v>2.0</v>
      </c>
      <c r="E18276" s="10" t="s">
        <v>12</v>
      </c>
      <c r="F18276" s="12">
        <v>2025.0</v>
      </c>
      <c r="G18276" s="13" t="s">
        <v>13</v>
      </c>
      <c r="H18276" s="14" t="s">
        <v>14</v>
      </c>
      <c r="I18276" s="12">
        <v>3.0</v>
      </c>
      <c r="J18276" s="15" t="str">
        <f t="shared" si="1"/>
        <v>Relevant</v>
      </c>
    </row>
    <row r="18277" ht="22.5" customHeight="1">
      <c r="A18277" s="9" t="s">
        <v>49579</v>
      </c>
      <c r="B18277" s="10">
        <v>45696.74648148148</v>
      </c>
      <c r="C18277" s="11" t="s">
        <v>49580</v>
      </c>
      <c r="D18277" s="12">
        <v>2.0</v>
      </c>
      <c r="E18277" s="10" t="s">
        <v>12</v>
      </c>
      <c r="F18277" s="12">
        <v>2025.0</v>
      </c>
      <c r="G18277" s="13" t="s">
        <v>13</v>
      </c>
      <c r="H18277" s="14" t="s">
        <v>14</v>
      </c>
      <c r="I18277" s="12">
        <v>3178.0</v>
      </c>
      <c r="J18277" s="15" t="str">
        <f t="shared" si="1"/>
        <v>Relevant</v>
      </c>
    </row>
    <row r="18278" ht="22.5" customHeight="1">
      <c r="A18278" s="9" t="s">
        <v>49581</v>
      </c>
      <c r="B18278" s="10">
        <v>45546.094976851855</v>
      </c>
      <c r="C18278" s="11" t="s">
        <v>49582</v>
      </c>
      <c r="D18278" s="12">
        <v>9.0</v>
      </c>
      <c r="E18278" s="10" t="s">
        <v>114</v>
      </c>
      <c r="F18278" s="12">
        <v>2024.0</v>
      </c>
      <c r="G18278" s="13" t="s">
        <v>13</v>
      </c>
      <c r="H18278" s="14" t="s">
        <v>14435</v>
      </c>
      <c r="I18278" s="12">
        <v>37.0</v>
      </c>
      <c r="J18278" s="15" t="str">
        <f t="shared" si="1"/>
        <v>Relevant</v>
      </c>
    </row>
    <row r="18279" ht="22.5" customHeight="1">
      <c r="A18279" s="9" t="s">
        <v>49583</v>
      </c>
      <c r="B18279" s="10">
        <v>45615.81141203704</v>
      </c>
      <c r="C18279" s="11" t="s">
        <v>49584</v>
      </c>
      <c r="D18279" s="12">
        <v>11.0</v>
      </c>
      <c r="E18279" s="10" t="s">
        <v>17</v>
      </c>
      <c r="F18279" s="12">
        <v>2024.0</v>
      </c>
      <c r="G18279" s="13" t="s">
        <v>13</v>
      </c>
      <c r="H18279" s="14" t="s">
        <v>14373</v>
      </c>
      <c r="I18279" s="12">
        <v>3084.0</v>
      </c>
      <c r="J18279" s="15" t="str">
        <f t="shared" si="1"/>
        <v>Relevant</v>
      </c>
    </row>
    <row r="18280" ht="22.5" customHeight="1">
      <c r="A18280" s="9" t="s">
        <v>49585</v>
      </c>
      <c r="B18280" s="10">
        <v>45615.49731481481</v>
      </c>
      <c r="C18280" s="11" t="s">
        <v>49586</v>
      </c>
      <c r="D18280" s="12">
        <v>11.0</v>
      </c>
      <c r="E18280" s="10" t="s">
        <v>17</v>
      </c>
      <c r="F18280" s="12">
        <v>2024.0</v>
      </c>
      <c r="G18280" s="13" t="s">
        <v>13</v>
      </c>
      <c r="H18280" s="14" t="s">
        <v>8028</v>
      </c>
      <c r="I18280" s="12">
        <v>107.0</v>
      </c>
      <c r="J18280" s="15" t="str">
        <f t="shared" si="1"/>
        <v>Relevant</v>
      </c>
    </row>
    <row r="18281" ht="22.5" customHeight="1">
      <c r="A18281" s="9" t="s">
        <v>49587</v>
      </c>
      <c r="B18281" s="10">
        <v>45561.847719907404</v>
      </c>
      <c r="C18281" s="11" t="s">
        <v>27439</v>
      </c>
      <c r="D18281" s="12">
        <v>9.0</v>
      </c>
      <c r="E18281" s="10" t="s">
        <v>114</v>
      </c>
      <c r="F18281" s="12">
        <v>2024.0</v>
      </c>
      <c r="G18281" s="13" t="s">
        <v>13</v>
      </c>
      <c r="H18281" s="14" t="s">
        <v>2700</v>
      </c>
      <c r="I18281" s="12">
        <v>241.0</v>
      </c>
      <c r="J18281" s="15" t="str">
        <f t="shared" si="1"/>
        <v>Irrelevant</v>
      </c>
    </row>
    <row r="18282" ht="22.5" customHeight="1">
      <c r="A18282" s="9" t="s">
        <v>49588</v>
      </c>
      <c r="B18282" s="10">
        <v>45614.47287037037</v>
      </c>
      <c r="C18282" s="11" t="s">
        <v>49589</v>
      </c>
      <c r="D18282" s="12">
        <v>11.0</v>
      </c>
      <c r="E18282" s="10" t="s">
        <v>17</v>
      </c>
      <c r="F18282" s="12">
        <v>2024.0</v>
      </c>
      <c r="G18282" s="13" t="s">
        <v>13</v>
      </c>
      <c r="H18282" s="14" t="s">
        <v>67</v>
      </c>
      <c r="I18282" s="12">
        <v>1639.0</v>
      </c>
      <c r="J18282" s="15" t="str">
        <f t="shared" si="1"/>
        <v>Relevant</v>
      </c>
    </row>
    <row r="18283" ht="22.5" customHeight="1">
      <c r="A18283" s="9" t="s">
        <v>49590</v>
      </c>
      <c r="B18283" s="10">
        <v>45681.93672453704</v>
      </c>
      <c r="C18283" s="11" t="s">
        <v>49591</v>
      </c>
      <c r="D18283" s="12">
        <v>1.0</v>
      </c>
      <c r="E18283" s="10" t="s">
        <v>70</v>
      </c>
      <c r="F18283" s="12">
        <v>2025.0</v>
      </c>
      <c r="G18283" s="13" t="s">
        <v>13</v>
      </c>
      <c r="H18283" s="14" t="s">
        <v>25347</v>
      </c>
      <c r="I18283" s="12">
        <v>7353.0</v>
      </c>
      <c r="J18283" s="15" t="str">
        <f t="shared" si="1"/>
        <v>Relevant</v>
      </c>
    </row>
    <row r="18284" ht="22.5" customHeight="1">
      <c r="A18284" s="9" t="s">
        <v>49592</v>
      </c>
      <c r="B18284" s="10">
        <v>45650.941666666666</v>
      </c>
      <c r="C18284" s="11" t="s">
        <v>49593</v>
      </c>
      <c r="D18284" s="12">
        <v>12.0</v>
      </c>
      <c r="E18284" s="10" t="s">
        <v>26</v>
      </c>
      <c r="F18284" s="12">
        <v>2024.0</v>
      </c>
      <c r="G18284" s="13" t="s">
        <v>49594</v>
      </c>
      <c r="H18284" s="14" t="s">
        <v>49595</v>
      </c>
      <c r="I18284" s="12">
        <v>0.0</v>
      </c>
      <c r="J18284" s="15" t="str">
        <f t="shared" si="1"/>
        <v>Irrelevant</v>
      </c>
    </row>
    <row r="18285" ht="22.5" customHeight="1">
      <c r="A18285" s="9" t="s">
        <v>49596</v>
      </c>
      <c r="B18285" s="10">
        <v>45735.49704861111</v>
      </c>
      <c r="C18285" s="11" t="s">
        <v>49597</v>
      </c>
      <c r="D18285" s="12">
        <v>3.0</v>
      </c>
      <c r="E18285" s="10" t="s">
        <v>59</v>
      </c>
      <c r="F18285" s="12">
        <v>2025.0</v>
      </c>
      <c r="G18285" s="13" t="s">
        <v>49598</v>
      </c>
      <c r="H18285" s="14" t="s">
        <v>49599</v>
      </c>
      <c r="I18285" s="12">
        <v>386309.0</v>
      </c>
      <c r="J18285" s="15" t="str">
        <f t="shared" si="1"/>
        <v>Irrelevant</v>
      </c>
    </row>
    <row r="18286" ht="22.5" customHeight="1">
      <c r="A18286" s="9" t="s">
        <v>49600</v>
      </c>
      <c r="B18286" s="10">
        <v>45698.44087962963</v>
      </c>
      <c r="C18286" s="11" t="s">
        <v>49601</v>
      </c>
      <c r="D18286" s="12">
        <v>2.0</v>
      </c>
      <c r="E18286" s="10" t="s">
        <v>12</v>
      </c>
      <c r="F18286" s="12">
        <v>2025.0</v>
      </c>
      <c r="G18286" s="13" t="s">
        <v>13</v>
      </c>
      <c r="H18286" s="14" t="s">
        <v>14</v>
      </c>
      <c r="I18286" s="12">
        <v>696.0</v>
      </c>
      <c r="J18286" s="15" t="str">
        <f t="shared" si="1"/>
        <v>Relevant</v>
      </c>
    </row>
    <row r="18287" ht="22.5" customHeight="1">
      <c r="A18287" s="9" t="s">
        <v>49602</v>
      </c>
      <c r="B18287" s="10">
        <v>45713.23210648148</v>
      </c>
      <c r="C18287" s="11" t="s">
        <v>49603</v>
      </c>
      <c r="D18287" s="12">
        <v>2.0</v>
      </c>
      <c r="E18287" s="10" t="s">
        <v>12</v>
      </c>
      <c r="F18287" s="12">
        <v>2025.0</v>
      </c>
      <c r="G18287" s="13" t="s">
        <v>49604</v>
      </c>
      <c r="H18287" s="14" t="s">
        <v>49605</v>
      </c>
      <c r="I18287" s="12">
        <v>7790395.0</v>
      </c>
      <c r="J18287" s="15" t="str">
        <f t="shared" si="1"/>
        <v>Relevant</v>
      </c>
    </row>
    <row r="18288" ht="22.5" customHeight="1">
      <c r="A18288" s="9" t="s">
        <v>49606</v>
      </c>
      <c r="B18288" s="10">
        <v>45599.4878125</v>
      </c>
      <c r="C18288" s="11" t="s">
        <v>49607</v>
      </c>
      <c r="D18288" s="12">
        <v>11.0</v>
      </c>
      <c r="E18288" s="10" t="s">
        <v>17</v>
      </c>
      <c r="F18288" s="12">
        <v>2024.0</v>
      </c>
      <c r="G18288" s="13" t="s">
        <v>4377</v>
      </c>
      <c r="H18288" s="14" t="s">
        <v>49608</v>
      </c>
      <c r="I18288" s="12">
        <v>0.0</v>
      </c>
      <c r="J18288" s="15" t="str">
        <f t="shared" si="1"/>
        <v>Relevant</v>
      </c>
    </row>
    <row r="18289" ht="22.5" customHeight="1">
      <c r="A18289" s="9" t="s">
        <v>49609</v>
      </c>
      <c r="B18289" s="10">
        <v>45610.885104166664</v>
      </c>
      <c r="C18289" s="11" t="s">
        <v>49610</v>
      </c>
      <c r="D18289" s="12">
        <v>11.0</v>
      </c>
      <c r="E18289" s="10" t="s">
        <v>17</v>
      </c>
      <c r="F18289" s="12">
        <v>2024.0</v>
      </c>
      <c r="G18289" s="13" t="s">
        <v>49611</v>
      </c>
      <c r="H18289" s="14" t="s">
        <v>49612</v>
      </c>
      <c r="I18289" s="12">
        <v>1504239.0</v>
      </c>
      <c r="J18289" s="15" t="str">
        <f t="shared" si="1"/>
        <v>Relevant</v>
      </c>
    </row>
    <row r="18290" ht="22.5" customHeight="1">
      <c r="A18290" s="9" t="s">
        <v>49613</v>
      </c>
      <c r="B18290" s="10">
        <v>45650.503969907404</v>
      </c>
      <c r="C18290" s="11" t="s">
        <v>18059</v>
      </c>
      <c r="D18290" s="12">
        <v>12.0</v>
      </c>
      <c r="E18290" s="10" t="s">
        <v>26</v>
      </c>
      <c r="F18290" s="12">
        <v>2024.0</v>
      </c>
      <c r="G18290" s="13" t="s">
        <v>49614</v>
      </c>
      <c r="H18290" s="14" t="s">
        <v>49615</v>
      </c>
      <c r="I18290" s="12">
        <v>0.0</v>
      </c>
      <c r="J18290" s="15" t="str">
        <f t="shared" si="1"/>
        <v>Relevant</v>
      </c>
    </row>
    <row r="18291" ht="22.5" customHeight="1">
      <c r="A18291" s="9" t="s">
        <v>49616</v>
      </c>
      <c r="B18291" s="10">
        <v>45742.89431712963</v>
      </c>
      <c r="C18291" s="11" t="s">
        <v>49617</v>
      </c>
      <c r="D18291" s="12">
        <v>3.0</v>
      </c>
      <c r="E18291" s="10" t="s">
        <v>59</v>
      </c>
      <c r="F18291" s="12">
        <v>2025.0</v>
      </c>
      <c r="G18291" s="13" t="s">
        <v>13</v>
      </c>
      <c r="H18291" s="14" t="s">
        <v>204</v>
      </c>
      <c r="I18291" s="12">
        <v>171.0</v>
      </c>
      <c r="J18291" s="15" t="str">
        <f t="shared" si="1"/>
        <v>Relevant</v>
      </c>
    </row>
    <row r="18292" ht="22.5" customHeight="1">
      <c r="A18292" s="9" t="s">
        <v>49618</v>
      </c>
      <c r="B18292" s="10">
        <v>45619.61116898148</v>
      </c>
      <c r="C18292" s="11" t="s">
        <v>49619</v>
      </c>
      <c r="D18292" s="12">
        <v>11.0</v>
      </c>
      <c r="E18292" s="10" t="s">
        <v>17</v>
      </c>
      <c r="F18292" s="12">
        <v>2024.0</v>
      </c>
      <c r="G18292" s="13" t="s">
        <v>13</v>
      </c>
      <c r="H18292" s="14" t="s">
        <v>49620</v>
      </c>
      <c r="I18292" s="12">
        <v>3.0</v>
      </c>
      <c r="J18292" s="15" t="str">
        <f t="shared" si="1"/>
        <v>Relevant</v>
      </c>
    </row>
    <row r="18293" ht="22.5" customHeight="1">
      <c r="A18293" s="9" t="s">
        <v>49621</v>
      </c>
      <c r="B18293" s="10">
        <v>45615.37616898148</v>
      </c>
      <c r="C18293" s="11" t="s">
        <v>49622</v>
      </c>
      <c r="D18293" s="12">
        <v>11.0</v>
      </c>
      <c r="E18293" s="10" t="s">
        <v>17</v>
      </c>
      <c r="F18293" s="12">
        <v>2024.0</v>
      </c>
      <c r="G18293" s="13" t="s">
        <v>13</v>
      </c>
      <c r="H18293" s="14" t="s">
        <v>781</v>
      </c>
      <c r="I18293" s="12">
        <v>1926.0</v>
      </c>
      <c r="J18293" s="15" t="str">
        <f t="shared" si="1"/>
        <v>Irrelevant</v>
      </c>
    </row>
    <row r="18294" ht="22.5" customHeight="1">
      <c r="A18294" s="9" t="s">
        <v>49623</v>
      </c>
      <c r="B18294" s="10">
        <v>45583.50834609954</v>
      </c>
      <c r="C18294" s="11" t="s">
        <v>49624</v>
      </c>
      <c r="D18294" s="12">
        <v>10.0</v>
      </c>
      <c r="E18294" s="10" t="s">
        <v>42</v>
      </c>
      <c r="F18294" s="12">
        <v>2024.0</v>
      </c>
      <c r="G18294" s="13" t="s">
        <v>7408</v>
      </c>
      <c r="H18294" s="14" t="s">
        <v>49625</v>
      </c>
      <c r="I18294" s="12">
        <v>29350.0</v>
      </c>
      <c r="J18294" s="15" t="str">
        <f t="shared" si="1"/>
        <v>Relevant</v>
      </c>
    </row>
    <row r="18295" ht="22.5" customHeight="1">
      <c r="A18295" s="9" t="s">
        <v>49626</v>
      </c>
      <c r="B18295" s="10">
        <v>45611.11969907407</v>
      </c>
      <c r="C18295" s="11" t="s">
        <v>49627</v>
      </c>
      <c r="D18295" s="12">
        <v>11.0</v>
      </c>
      <c r="E18295" s="10" t="s">
        <v>17</v>
      </c>
      <c r="F18295" s="12">
        <v>2024.0</v>
      </c>
      <c r="G18295" s="13" t="s">
        <v>13</v>
      </c>
      <c r="H18295" s="14" t="s">
        <v>47</v>
      </c>
      <c r="I18295" s="12">
        <v>905.0</v>
      </c>
      <c r="J18295" s="15" t="str">
        <f t="shared" si="1"/>
        <v>Relevant</v>
      </c>
    </row>
    <row r="18296" ht="22.5" customHeight="1">
      <c r="A18296" s="9" t="s">
        <v>49628</v>
      </c>
      <c r="B18296" s="10">
        <v>45587.1290625</v>
      </c>
      <c r="C18296" s="11" t="s">
        <v>49629</v>
      </c>
      <c r="D18296" s="12">
        <v>10.0</v>
      </c>
      <c r="E18296" s="10" t="s">
        <v>42</v>
      </c>
      <c r="F18296" s="12">
        <v>2024.0</v>
      </c>
      <c r="G18296" s="13" t="s">
        <v>13</v>
      </c>
      <c r="H18296" s="14" t="s">
        <v>175</v>
      </c>
      <c r="I18296" s="12">
        <v>922.0</v>
      </c>
      <c r="J18296" s="15" t="str">
        <f t="shared" si="1"/>
        <v>Irrelevant</v>
      </c>
    </row>
    <row r="18297" ht="22.5" customHeight="1">
      <c r="A18297" s="9" t="s">
        <v>49630</v>
      </c>
      <c r="B18297" s="10">
        <v>45640.291909722226</v>
      </c>
      <c r="C18297" s="11" t="s">
        <v>49631</v>
      </c>
      <c r="D18297" s="12">
        <v>12.0</v>
      </c>
      <c r="E18297" s="10" t="s">
        <v>26</v>
      </c>
      <c r="F18297" s="12">
        <v>2024.0</v>
      </c>
      <c r="G18297" s="13" t="s">
        <v>49632</v>
      </c>
      <c r="H18297" s="14" t="s">
        <v>49633</v>
      </c>
      <c r="I18297" s="12">
        <v>2410885.0</v>
      </c>
      <c r="J18297" s="15" t="str">
        <f t="shared" si="1"/>
        <v>Irrelevant</v>
      </c>
    </row>
    <row r="18298" ht="22.5" customHeight="1">
      <c r="A18298" s="9" t="s">
        <v>49634</v>
      </c>
      <c r="B18298" s="10">
        <v>45601.936377314814</v>
      </c>
      <c r="C18298" s="11" t="s">
        <v>49635</v>
      </c>
      <c r="D18298" s="12">
        <v>11.0</v>
      </c>
      <c r="E18298" s="10" t="s">
        <v>17</v>
      </c>
      <c r="F18298" s="12">
        <v>2024.0</v>
      </c>
      <c r="G18298" s="13" t="s">
        <v>13</v>
      </c>
      <c r="H18298" s="14" t="s">
        <v>40837</v>
      </c>
      <c r="I18298" s="12">
        <v>342.0</v>
      </c>
      <c r="J18298" s="15" t="str">
        <f t="shared" si="1"/>
        <v>Relevant</v>
      </c>
    </row>
    <row r="18299" ht="22.5" customHeight="1">
      <c r="A18299" s="9" t="s">
        <v>49636</v>
      </c>
      <c r="B18299" s="10">
        <v>45619.98799768519</v>
      </c>
      <c r="C18299" s="11" t="s">
        <v>5716</v>
      </c>
      <c r="D18299" s="12">
        <v>11.0</v>
      </c>
      <c r="E18299" s="10" t="s">
        <v>17</v>
      </c>
      <c r="F18299" s="12">
        <v>2024.0</v>
      </c>
      <c r="G18299" s="13" t="s">
        <v>49637</v>
      </c>
      <c r="H18299" s="14" t="s">
        <v>49638</v>
      </c>
      <c r="I18299" s="12">
        <v>8443435.0</v>
      </c>
      <c r="J18299" s="15" t="str">
        <f t="shared" si="1"/>
        <v>Irrelevant</v>
      </c>
    </row>
    <row r="18300" ht="22.5" customHeight="1">
      <c r="A18300" s="9" t="s">
        <v>49639</v>
      </c>
      <c r="B18300" s="10">
        <v>45593.682592592595</v>
      </c>
      <c r="C18300" s="11" t="s">
        <v>49640</v>
      </c>
      <c r="D18300" s="12">
        <v>10.0</v>
      </c>
      <c r="E18300" s="10" t="s">
        <v>42</v>
      </c>
      <c r="F18300" s="12">
        <v>2024.0</v>
      </c>
      <c r="G18300" s="13" t="s">
        <v>13</v>
      </c>
      <c r="H18300" s="14" t="s">
        <v>2011</v>
      </c>
      <c r="I18300" s="12">
        <v>366.0</v>
      </c>
      <c r="J18300" s="15" t="str">
        <f t="shared" si="1"/>
        <v>Relevant</v>
      </c>
    </row>
    <row r="18301" ht="22.5" customHeight="1">
      <c r="A18301" s="9" t="s">
        <v>49641</v>
      </c>
      <c r="B18301" s="10">
        <v>45643.96173611111</v>
      </c>
      <c r="C18301" s="11" t="s">
        <v>49642</v>
      </c>
      <c r="D18301" s="12">
        <v>12.0</v>
      </c>
      <c r="E18301" s="10" t="s">
        <v>26</v>
      </c>
      <c r="F18301" s="12">
        <v>2024.0</v>
      </c>
      <c r="G18301" s="13" t="s">
        <v>13</v>
      </c>
      <c r="H18301" s="14" t="s">
        <v>357</v>
      </c>
      <c r="I18301" s="12">
        <v>1.0</v>
      </c>
      <c r="J18301" s="15" t="str">
        <f t="shared" si="1"/>
        <v>Relevant</v>
      </c>
    </row>
    <row r="18302" ht="22.5" customHeight="1">
      <c r="A18302" s="9" t="s">
        <v>49643</v>
      </c>
      <c r="B18302" s="10">
        <v>45568.34142978009</v>
      </c>
      <c r="C18302" s="11" t="s">
        <v>49644</v>
      </c>
      <c r="D18302" s="12">
        <v>10.0</v>
      </c>
      <c r="E18302" s="10" t="s">
        <v>42</v>
      </c>
      <c r="F18302" s="12">
        <v>2024.0</v>
      </c>
      <c r="G18302" s="13" t="s">
        <v>49645</v>
      </c>
      <c r="H18302" s="14" t="s">
        <v>49646</v>
      </c>
      <c r="I18302" s="12">
        <v>0.0</v>
      </c>
      <c r="J18302" s="15" t="str">
        <f t="shared" si="1"/>
        <v>Relevant</v>
      </c>
    </row>
    <row r="18303" ht="22.5" customHeight="1">
      <c r="A18303" s="9" t="s">
        <v>49647</v>
      </c>
      <c r="B18303" s="10">
        <v>45426.41600694445</v>
      </c>
      <c r="C18303" s="11" t="s">
        <v>49648</v>
      </c>
      <c r="D18303" s="12">
        <v>5.0</v>
      </c>
      <c r="E18303" s="10" t="s">
        <v>21</v>
      </c>
      <c r="F18303" s="12">
        <v>2024.0</v>
      </c>
      <c r="G18303" s="13" t="s">
        <v>49649</v>
      </c>
      <c r="H18303" s="14" t="s">
        <v>49650</v>
      </c>
      <c r="I18303" s="12">
        <v>1.1414016E7</v>
      </c>
      <c r="J18303" s="15" t="str">
        <f t="shared" si="1"/>
        <v>Irrelevant</v>
      </c>
    </row>
    <row r="18304" ht="22.5" customHeight="1">
      <c r="A18304" s="9" t="s">
        <v>49651</v>
      </c>
      <c r="B18304" s="10">
        <v>45592.78569444444</v>
      </c>
      <c r="C18304" s="11" t="s">
        <v>20982</v>
      </c>
      <c r="D18304" s="12">
        <v>10.0</v>
      </c>
      <c r="E18304" s="10" t="s">
        <v>42</v>
      </c>
      <c r="F18304" s="12">
        <v>2024.0</v>
      </c>
      <c r="G18304" s="13" t="s">
        <v>13</v>
      </c>
      <c r="H18304" s="14" t="s">
        <v>97</v>
      </c>
      <c r="I18304" s="12">
        <v>1621.0</v>
      </c>
      <c r="J18304" s="15" t="str">
        <f t="shared" si="1"/>
        <v>Relevant</v>
      </c>
    </row>
    <row r="18305" ht="22.5" customHeight="1">
      <c r="A18305" s="9" t="s">
        <v>49652</v>
      </c>
      <c r="B18305" s="10">
        <v>45606.8075</v>
      </c>
      <c r="C18305" s="11" t="s">
        <v>49653</v>
      </c>
      <c r="D18305" s="12">
        <v>11.0</v>
      </c>
      <c r="E18305" s="10" t="s">
        <v>17</v>
      </c>
      <c r="F18305" s="12">
        <v>2024.0</v>
      </c>
      <c r="G18305" s="13" t="s">
        <v>13</v>
      </c>
      <c r="H18305" s="14" t="s">
        <v>100</v>
      </c>
      <c r="I18305" s="12">
        <v>2897.0</v>
      </c>
      <c r="J18305" s="15" t="str">
        <f t="shared" si="1"/>
        <v>Relevant</v>
      </c>
    </row>
    <row r="18306" ht="22.5" customHeight="1">
      <c r="A18306" s="9" t="s">
        <v>49654</v>
      </c>
      <c r="B18306" s="10">
        <v>45411.6743287037</v>
      </c>
      <c r="C18306" s="11" t="s">
        <v>49655</v>
      </c>
      <c r="D18306" s="12">
        <v>4.0</v>
      </c>
      <c r="E18306" s="10" t="s">
        <v>274</v>
      </c>
      <c r="F18306" s="12">
        <v>2024.0</v>
      </c>
      <c r="G18306" s="13" t="s">
        <v>13</v>
      </c>
      <c r="H18306" s="14" t="s">
        <v>49656</v>
      </c>
      <c r="I18306" s="12">
        <v>45826.0</v>
      </c>
      <c r="J18306" s="15" t="str">
        <f t="shared" si="1"/>
        <v>Irrelevant</v>
      </c>
    </row>
    <row r="18307" ht="22.5" customHeight="1">
      <c r="A18307" s="9" t="s">
        <v>49657</v>
      </c>
      <c r="B18307" s="10">
        <v>45587.63354166667</v>
      </c>
      <c r="C18307" s="11" t="s">
        <v>35087</v>
      </c>
      <c r="D18307" s="12">
        <v>10.0</v>
      </c>
      <c r="E18307" s="10" t="s">
        <v>42</v>
      </c>
      <c r="F18307" s="12">
        <v>2024.0</v>
      </c>
      <c r="G18307" s="13" t="s">
        <v>49658</v>
      </c>
      <c r="H18307" s="14" t="s">
        <v>35089</v>
      </c>
      <c r="I18307" s="12">
        <v>9292977.0</v>
      </c>
      <c r="J18307" s="15" t="str">
        <f t="shared" si="1"/>
        <v>Relevant</v>
      </c>
    </row>
    <row r="18308" ht="22.5" customHeight="1">
      <c r="A18308" s="9" t="s">
        <v>49659</v>
      </c>
      <c r="B18308" s="10">
        <v>45424.27270833333</v>
      </c>
      <c r="C18308" s="11" t="s">
        <v>49660</v>
      </c>
      <c r="D18308" s="12">
        <v>5.0</v>
      </c>
      <c r="E18308" s="10" t="s">
        <v>21</v>
      </c>
      <c r="F18308" s="12">
        <v>2024.0</v>
      </c>
      <c r="G18308" s="13" t="s">
        <v>13</v>
      </c>
      <c r="H18308" s="14" t="s">
        <v>5425</v>
      </c>
      <c r="I18308" s="12">
        <v>183.0</v>
      </c>
      <c r="J18308" s="15" t="str">
        <f t="shared" si="1"/>
        <v>Relevant</v>
      </c>
    </row>
    <row r="18309" ht="22.5" customHeight="1">
      <c r="A18309" s="9" t="s">
        <v>49661</v>
      </c>
      <c r="B18309" s="10">
        <v>45619.822916666664</v>
      </c>
      <c r="C18309" s="11" t="s">
        <v>49662</v>
      </c>
      <c r="D18309" s="12">
        <v>11.0</v>
      </c>
      <c r="E18309" s="10" t="s">
        <v>17</v>
      </c>
      <c r="F18309" s="12">
        <v>2024.0</v>
      </c>
      <c r="G18309" s="13" t="s">
        <v>6096</v>
      </c>
      <c r="H18309" s="14" t="s">
        <v>6097</v>
      </c>
      <c r="I18309" s="12">
        <v>0.0</v>
      </c>
      <c r="J18309" s="15" t="str">
        <f t="shared" si="1"/>
        <v>Relevant</v>
      </c>
    </row>
    <row r="18310" ht="22.5" customHeight="1">
      <c r="A18310" s="9" t="s">
        <v>49663</v>
      </c>
      <c r="B18310" s="10">
        <v>45503.6718287037</v>
      </c>
      <c r="C18310" s="11" t="s">
        <v>8321</v>
      </c>
      <c r="D18310" s="12">
        <v>7.0</v>
      </c>
      <c r="E18310" s="10" t="s">
        <v>55</v>
      </c>
      <c r="F18310" s="12">
        <v>2024.0</v>
      </c>
      <c r="G18310" s="13" t="s">
        <v>49664</v>
      </c>
      <c r="H18310" s="14" t="s">
        <v>49665</v>
      </c>
      <c r="I18310" s="12">
        <v>65270.0</v>
      </c>
      <c r="J18310" s="15" t="str">
        <f t="shared" si="1"/>
        <v>Relevant</v>
      </c>
    </row>
    <row r="18311" ht="22.5" customHeight="1">
      <c r="A18311" s="9" t="s">
        <v>49666</v>
      </c>
      <c r="B18311" s="10">
        <v>45696.80364583333</v>
      </c>
      <c r="C18311" s="11" t="s">
        <v>49667</v>
      </c>
      <c r="D18311" s="12">
        <v>2.0</v>
      </c>
      <c r="E18311" s="10" t="s">
        <v>12</v>
      </c>
      <c r="F18311" s="12">
        <v>2025.0</v>
      </c>
      <c r="G18311" s="13" t="s">
        <v>13</v>
      </c>
      <c r="H18311" s="14" t="s">
        <v>14</v>
      </c>
      <c r="I18311" s="12">
        <v>87.0</v>
      </c>
      <c r="J18311" s="15" t="str">
        <f t="shared" si="1"/>
        <v>Relevant</v>
      </c>
    </row>
    <row r="18312" ht="22.5" customHeight="1">
      <c r="A18312" s="9" t="s">
        <v>49668</v>
      </c>
      <c r="B18312" s="10">
        <v>45591.5934375</v>
      </c>
      <c r="C18312" s="11" t="s">
        <v>41517</v>
      </c>
      <c r="D18312" s="12">
        <v>10.0</v>
      </c>
      <c r="E18312" s="10" t="s">
        <v>42</v>
      </c>
      <c r="F18312" s="12">
        <v>2024.0</v>
      </c>
      <c r="G18312" s="13" t="s">
        <v>13</v>
      </c>
      <c r="H18312" s="14" t="s">
        <v>131</v>
      </c>
      <c r="I18312" s="12">
        <v>7.0</v>
      </c>
      <c r="J18312" s="15" t="str">
        <f t="shared" si="1"/>
        <v>Relevant</v>
      </c>
    </row>
    <row r="18313" ht="22.5" customHeight="1">
      <c r="A18313" s="9" t="s">
        <v>49669</v>
      </c>
      <c r="B18313" s="10">
        <v>45636.674733796295</v>
      </c>
      <c r="C18313" s="11" t="s">
        <v>49670</v>
      </c>
      <c r="D18313" s="12">
        <v>12.0</v>
      </c>
      <c r="E18313" s="10" t="s">
        <v>26</v>
      </c>
      <c r="F18313" s="12">
        <v>2024.0</v>
      </c>
      <c r="G18313" s="13" t="s">
        <v>13</v>
      </c>
      <c r="H18313" s="14" t="s">
        <v>49671</v>
      </c>
      <c r="I18313" s="12">
        <v>1071.0</v>
      </c>
      <c r="J18313" s="15" t="str">
        <f t="shared" si="1"/>
        <v>Relevant</v>
      </c>
    </row>
    <row r="18314" ht="22.5" customHeight="1">
      <c r="A18314" s="9" t="s">
        <v>49672</v>
      </c>
      <c r="B18314" s="10">
        <v>45462.68444444444</v>
      </c>
      <c r="C18314" s="11" t="s">
        <v>24826</v>
      </c>
      <c r="D18314" s="12">
        <v>6.0</v>
      </c>
      <c r="E18314" s="10" t="s">
        <v>34</v>
      </c>
      <c r="F18314" s="12">
        <v>2024.0</v>
      </c>
      <c r="G18314" s="13" t="s">
        <v>13</v>
      </c>
      <c r="H18314" s="14" t="s">
        <v>49673</v>
      </c>
      <c r="I18314" s="12">
        <v>250.0</v>
      </c>
      <c r="J18314" s="15" t="str">
        <f t="shared" si="1"/>
        <v>Relevant</v>
      </c>
    </row>
    <row r="18315" ht="22.5" customHeight="1">
      <c r="A18315" s="9" t="s">
        <v>49674</v>
      </c>
      <c r="B18315" s="10">
        <v>45617.40932361111</v>
      </c>
      <c r="C18315" s="11" t="s">
        <v>49675</v>
      </c>
      <c r="D18315" s="12">
        <v>11.0</v>
      </c>
      <c r="E18315" s="10" t="s">
        <v>17</v>
      </c>
      <c r="F18315" s="12">
        <v>2024.0</v>
      </c>
      <c r="G18315" s="13" t="s">
        <v>49676</v>
      </c>
      <c r="H18315" s="14" t="s">
        <v>49677</v>
      </c>
      <c r="I18315" s="12">
        <v>2557143.0</v>
      </c>
      <c r="J18315" s="15" t="str">
        <f t="shared" si="1"/>
        <v>Relevant</v>
      </c>
    </row>
    <row r="18316" ht="22.5" customHeight="1">
      <c r="A18316" s="9" t="s">
        <v>49678</v>
      </c>
      <c r="B18316" s="10">
        <v>45423.36405092593</v>
      </c>
      <c r="C18316" s="11" t="s">
        <v>49679</v>
      </c>
      <c r="D18316" s="12">
        <v>5.0</v>
      </c>
      <c r="E18316" s="10" t="s">
        <v>21</v>
      </c>
      <c r="F18316" s="12">
        <v>2024.0</v>
      </c>
      <c r="G18316" s="13" t="s">
        <v>13</v>
      </c>
      <c r="H18316" s="14" t="s">
        <v>17217</v>
      </c>
      <c r="I18316" s="12">
        <v>109.0</v>
      </c>
      <c r="J18316" s="15" t="str">
        <f t="shared" si="1"/>
        <v>Relevant</v>
      </c>
    </row>
    <row r="18317" ht="22.5" customHeight="1">
      <c r="A18317" s="9" t="s">
        <v>49680</v>
      </c>
      <c r="B18317" s="10">
        <v>45607.87259259259</v>
      </c>
      <c r="C18317" s="11" t="s">
        <v>49681</v>
      </c>
      <c r="D18317" s="12">
        <v>11.0</v>
      </c>
      <c r="E18317" s="10" t="s">
        <v>17</v>
      </c>
      <c r="F18317" s="12">
        <v>2024.0</v>
      </c>
      <c r="G18317" s="13" t="s">
        <v>49682</v>
      </c>
      <c r="H18317" s="14" t="s">
        <v>49683</v>
      </c>
      <c r="I18317" s="12">
        <v>3658.0</v>
      </c>
      <c r="J18317" s="15" t="str">
        <f t="shared" si="1"/>
        <v>Relevant</v>
      </c>
    </row>
    <row r="18318" ht="22.5" customHeight="1">
      <c r="A18318" s="9" t="s">
        <v>49684</v>
      </c>
      <c r="B18318" s="10">
        <v>45592.20923611111</v>
      </c>
      <c r="C18318" s="11" t="s">
        <v>49685</v>
      </c>
      <c r="D18318" s="12">
        <v>10.0</v>
      </c>
      <c r="E18318" s="10" t="s">
        <v>42</v>
      </c>
      <c r="F18318" s="12">
        <v>2024.0</v>
      </c>
      <c r="G18318" s="13" t="s">
        <v>49686</v>
      </c>
      <c r="H18318" s="14" t="s">
        <v>49687</v>
      </c>
      <c r="I18318" s="12">
        <v>8494959.0</v>
      </c>
      <c r="J18318" s="15" t="str">
        <f t="shared" si="1"/>
        <v>Relevant</v>
      </c>
    </row>
    <row r="18319" ht="22.5" customHeight="1">
      <c r="A18319" s="9" t="s">
        <v>49688</v>
      </c>
      <c r="B18319" s="10">
        <v>45732.832025462965</v>
      </c>
      <c r="C18319" s="11" t="s">
        <v>14198</v>
      </c>
      <c r="D18319" s="12">
        <v>3.0</v>
      </c>
      <c r="E18319" s="10" t="s">
        <v>59</v>
      </c>
      <c r="F18319" s="12">
        <v>2025.0</v>
      </c>
      <c r="G18319" s="13" t="s">
        <v>13</v>
      </c>
      <c r="H18319" s="14" t="s">
        <v>21278</v>
      </c>
      <c r="I18319" s="12">
        <v>591.0</v>
      </c>
      <c r="J18319" s="15" t="str">
        <f t="shared" si="1"/>
        <v>Irrelevant</v>
      </c>
    </row>
    <row r="18320" ht="22.5" customHeight="1">
      <c r="A18320" s="9" t="s">
        <v>49689</v>
      </c>
      <c r="B18320" s="10">
        <v>45425.473125</v>
      </c>
      <c r="C18320" s="11" t="s">
        <v>21773</v>
      </c>
      <c r="D18320" s="12">
        <v>5.0</v>
      </c>
      <c r="E18320" s="10" t="s">
        <v>21</v>
      </c>
      <c r="F18320" s="12">
        <v>2024.0</v>
      </c>
      <c r="G18320" s="13" t="s">
        <v>13</v>
      </c>
      <c r="H18320" s="14" t="s">
        <v>5425</v>
      </c>
      <c r="I18320" s="12">
        <v>2479.0</v>
      </c>
      <c r="J18320" s="15" t="str">
        <f t="shared" si="1"/>
        <v>Relevant</v>
      </c>
    </row>
    <row r="18321" ht="22.5" customHeight="1">
      <c r="A18321" s="9" t="s">
        <v>49690</v>
      </c>
      <c r="B18321" s="10">
        <v>45540.53215277778</v>
      </c>
      <c r="C18321" s="11" t="s">
        <v>49691</v>
      </c>
      <c r="D18321" s="12">
        <v>9.0</v>
      </c>
      <c r="E18321" s="10" t="s">
        <v>114</v>
      </c>
      <c r="F18321" s="12">
        <v>2024.0</v>
      </c>
      <c r="G18321" s="13" t="s">
        <v>13</v>
      </c>
      <c r="H18321" s="14" t="s">
        <v>49692</v>
      </c>
      <c r="I18321" s="12">
        <v>3371.0</v>
      </c>
      <c r="J18321" s="15" t="str">
        <f t="shared" si="1"/>
        <v>Relevant</v>
      </c>
    </row>
    <row r="18322" ht="22.5" customHeight="1">
      <c r="A18322" s="9" t="s">
        <v>49693</v>
      </c>
      <c r="B18322" s="10">
        <v>45614.9272337963</v>
      </c>
      <c r="C18322" s="11" t="s">
        <v>49694</v>
      </c>
      <c r="D18322" s="12">
        <v>11.0</v>
      </c>
      <c r="E18322" s="10" t="s">
        <v>17</v>
      </c>
      <c r="F18322" s="12">
        <v>2024.0</v>
      </c>
      <c r="G18322" s="13" t="s">
        <v>13</v>
      </c>
      <c r="H18322" s="14" t="s">
        <v>5902</v>
      </c>
      <c r="I18322" s="12">
        <v>4150.0</v>
      </c>
      <c r="J18322" s="15" t="str">
        <f t="shared" si="1"/>
        <v>Relevant</v>
      </c>
    </row>
    <row r="18323" ht="22.5" customHeight="1">
      <c r="A18323" s="9" t="s">
        <v>49695</v>
      </c>
      <c r="B18323" s="10">
        <v>45601.640185185184</v>
      </c>
      <c r="C18323" s="11" t="s">
        <v>49696</v>
      </c>
      <c r="D18323" s="12">
        <v>11.0</v>
      </c>
      <c r="E18323" s="10" t="s">
        <v>17</v>
      </c>
      <c r="F18323" s="12">
        <v>2024.0</v>
      </c>
      <c r="G18323" s="13" t="s">
        <v>49697</v>
      </c>
      <c r="H18323" s="14" t="s">
        <v>49698</v>
      </c>
      <c r="I18323" s="12">
        <v>3353645.0</v>
      </c>
      <c r="J18323" s="15" t="str">
        <f t="shared" si="1"/>
        <v>Relevant</v>
      </c>
    </row>
    <row r="18324" ht="22.5" customHeight="1">
      <c r="A18324" s="9" t="s">
        <v>49699</v>
      </c>
      <c r="B18324" s="10">
        <v>45615.70935185185</v>
      </c>
      <c r="C18324" s="11" t="s">
        <v>49700</v>
      </c>
      <c r="D18324" s="12">
        <v>11.0</v>
      </c>
      <c r="E18324" s="10" t="s">
        <v>17</v>
      </c>
      <c r="F18324" s="12">
        <v>2024.0</v>
      </c>
      <c r="G18324" s="13" t="s">
        <v>49701</v>
      </c>
      <c r="H18324" s="14" t="str">
        <f>IFERROR(__xludf.DUMMYFUNCTION("TRIM(REGEXREPLACE(GOOGLETRANSLATE(G18324,""auto"",""en""),""(?i)\b(RT|QT)\s*@?\w*:?\s*|https?://\S+|@\w+|#\w+|[^\x00-\x7F]|[^\w\s]"",""""))"),"MP is number one in stubble burning Haryana and Punjab are also behind See what the statistics say here")</f>
        <v>MP is number one in stubble burning Haryana and Punjab are also behind See what the statistics say here</v>
      </c>
      <c r="I18324" s="12">
        <v>1.8830927E7</v>
      </c>
      <c r="J18324" s="15" t="str">
        <f t="shared" si="1"/>
        <v>Relevant</v>
      </c>
    </row>
    <row r="18325" ht="22.5" customHeight="1">
      <c r="A18325" s="9" t="s">
        <v>49702</v>
      </c>
      <c r="B18325" s="10">
        <v>45614.67569444444</v>
      </c>
      <c r="C18325" s="11" t="s">
        <v>49703</v>
      </c>
      <c r="D18325" s="12">
        <v>11.0</v>
      </c>
      <c r="E18325" s="10" t="s">
        <v>17</v>
      </c>
      <c r="F18325" s="12">
        <v>2024.0</v>
      </c>
      <c r="G18325" s="13" t="s">
        <v>49704</v>
      </c>
      <c r="H18325" s="14" t="s">
        <v>49705</v>
      </c>
      <c r="I18325" s="12">
        <v>2425994.0</v>
      </c>
      <c r="J18325" s="15" t="str">
        <f t="shared" si="1"/>
        <v>Relevant</v>
      </c>
    </row>
    <row r="18326" ht="22.5" customHeight="1">
      <c r="A18326" s="9" t="s">
        <v>49706</v>
      </c>
      <c r="B18326" s="10">
        <v>45741.52233796296</v>
      </c>
      <c r="C18326" s="11" t="s">
        <v>49707</v>
      </c>
      <c r="D18326" s="12">
        <v>3.0</v>
      </c>
      <c r="E18326" s="10" t="s">
        <v>59</v>
      </c>
      <c r="F18326" s="12">
        <v>2025.0</v>
      </c>
      <c r="G18326" s="13" t="s">
        <v>13</v>
      </c>
      <c r="H18326" s="14" t="s">
        <v>49708</v>
      </c>
      <c r="I18326" s="12">
        <v>20.0</v>
      </c>
      <c r="J18326" s="15" t="str">
        <f t="shared" si="1"/>
        <v>Relevant</v>
      </c>
    </row>
    <row r="18327" ht="22.5" customHeight="1">
      <c r="A18327" s="9" t="s">
        <v>49709</v>
      </c>
      <c r="B18327" s="10">
        <v>45735.541354166664</v>
      </c>
      <c r="C18327" s="11" t="s">
        <v>19486</v>
      </c>
      <c r="D18327" s="12">
        <v>3.0</v>
      </c>
      <c r="E18327" s="10" t="s">
        <v>59</v>
      </c>
      <c r="F18327" s="12">
        <v>2025.0</v>
      </c>
      <c r="G18327" s="13" t="s">
        <v>49710</v>
      </c>
      <c r="H18327" s="14" t="s">
        <v>49711</v>
      </c>
      <c r="I18327" s="12">
        <v>1010.0</v>
      </c>
      <c r="J18327" s="15" t="str">
        <f t="shared" si="1"/>
        <v>Irrelevant</v>
      </c>
    </row>
    <row r="18328" ht="22.5" customHeight="1">
      <c r="A18328" s="9" t="s">
        <v>49712</v>
      </c>
      <c r="B18328" s="10">
        <v>45535.66777777778</v>
      </c>
      <c r="C18328" s="11" t="s">
        <v>14497</v>
      </c>
      <c r="D18328" s="12">
        <v>8.0</v>
      </c>
      <c r="E18328" s="10" t="s">
        <v>167</v>
      </c>
      <c r="F18328" s="12">
        <v>2024.0</v>
      </c>
      <c r="G18328" s="13" t="s">
        <v>13</v>
      </c>
      <c r="H18328" s="14" t="s">
        <v>49713</v>
      </c>
      <c r="I18328" s="12">
        <v>5096.0</v>
      </c>
      <c r="J18328" s="15" t="str">
        <f t="shared" si="1"/>
        <v>Irrelevant</v>
      </c>
    </row>
    <row r="18329" ht="22.5" customHeight="1">
      <c r="A18329" s="9" t="s">
        <v>49714</v>
      </c>
      <c r="B18329" s="10">
        <v>45715.478472222225</v>
      </c>
      <c r="C18329" s="11" t="s">
        <v>918</v>
      </c>
      <c r="D18329" s="12">
        <v>2.0</v>
      </c>
      <c r="E18329" s="10" t="s">
        <v>12</v>
      </c>
      <c r="F18329" s="12">
        <v>2025.0</v>
      </c>
      <c r="G18329" s="13" t="s">
        <v>49715</v>
      </c>
      <c r="H18329" s="14" t="s">
        <v>49716</v>
      </c>
      <c r="I18329" s="12">
        <v>0.0</v>
      </c>
      <c r="J18329" s="15" t="str">
        <f t="shared" si="1"/>
        <v>Relevant</v>
      </c>
    </row>
    <row r="18330" ht="22.5" customHeight="1">
      <c r="A18330" s="9" t="s">
        <v>49717</v>
      </c>
      <c r="B18330" s="10">
        <v>45593.20087962963</v>
      </c>
      <c r="C18330" s="11" t="s">
        <v>49718</v>
      </c>
      <c r="D18330" s="12">
        <v>10.0</v>
      </c>
      <c r="E18330" s="10" t="s">
        <v>42</v>
      </c>
      <c r="F18330" s="12">
        <v>2024.0</v>
      </c>
      <c r="G18330" s="13" t="s">
        <v>13</v>
      </c>
      <c r="H18330" s="14" t="s">
        <v>97</v>
      </c>
      <c r="I18330" s="12">
        <v>2086.0</v>
      </c>
      <c r="J18330" s="15" t="str">
        <f t="shared" si="1"/>
        <v>Relevant</v>
      </c>
    </row>
    <row r="18331" ht="22.5" customHeight="1">
      <c r="A18331" s="9" t="s">
        <v>49719</v>
      </c>
      <c r="B18331" s="10">
        <v>45605.44981481481</v>
      </c>
      <c r="C18331" s="11" t="s">
        <v>49720</v>
      </c>
      <c r="D18331" s="12">
        <v>11.0</v>
      </c>
      <c r="E18331" s="10" t="s">
        <v>17</v>
      </c>
      <c r="F18331" s="12">
        <v>2024.0</v>
      </c>
      <c r="G18331" s="13" t="s">
        <v>49721</v>
      </c>
      <c r="H18331" s="14" t="s">
        <v>49722</v>
      </c>
      <c r="I18331" s="12">
        <v>0.0</v>
      </c>
      <c r="J18331" s="15" t="str">
        <f t="shared" si="1"/>
        <v>Relevant</v>
      </c>
    </row>
    <row r="18332" ht="22.5" customHeight="1">
      <c r="A18332" s="9" t="s">
        <v>49723</v>
      </c>
      <c r="B18332" s="10">
        <v>45618.38680555556</v>
      </c>
      <c r="C18332" s="11" t="s">
        <v>4957</v>
      </c>
      <c r="D18332" s="12">
        <v>11.0</v>
      </c>
      <c r="E18332" s="10" t="s">
        <v>17</v>
      </c>
      <c r="F18332" s="12">
        <v>2024.0</v>
      </c>
      <c r="G18332" s="13" t="s">
        <v>13</v>
      </c>
      <c r="H18332" s="14" t="s">
        <v>22049</v>
      </c>
      <c r="I18332" s="12">
        <v>106.0</v>
      </c>
      <c r="J18332" s="15" t="str">
        <f t="shared" si="1"/>
        <v>Relevant</v>
      </c>
    </row>
    <row r="18333" ht="22.5" customHeight="1">
      <c r="A18333" s="9" t="s">
        <v>49724</v>
      </c>
      <c r="B18333" s="10">
        <v>45608.39486111111</v>
      </c>
      <c r="C18333" s="11" t="s">
        <v>19899</v>
      </c>
      <c r="D18333" s="12">
        <v>11.0</v>
      </c>
      <c r="E18333" s="10" t="s">
        <v>17</v>
      </c>
      <c r="F18333" s="12">
        <v>2024.0</v>
      </c>
      <c r="G18333" s="13" t="s">
        <v>13</v>
      </c>
      <c r="H18333" s="14" t="s">
        <v>3872</v>
      </c>
      <c r="I18333" s="12">
        <v>88.0</v>
      </c>
      <c r="J18333" s="15" t="str">
        <f t="shared" si="1"/>
        <v>Relevant</v>
      </c>
    </row>
    <row r="18334" ht="22.5" customHeight="1">
      <c r="A18334" s="9" t="s">
        <v>49725</v>
      </c>
      <c r="B18334" s="10">
        <v>45621.852951388886</v>
      </c>
      <c r="C18334" s="11" t="s">
        <v>23838</v>
      </c>
      <c r="D18334" s="12">
        <v>11.0</v>
      </c>
      <c r="E18334" s="10" t="s">
        <v>17</v>
      </c>
      <c r="F18334" s="12">
        <v>2024.0</v>
      </c>
      <c r="G18334" s="13" t="s">
        <v>13</v>
      </c>
      <c r="H18334" s="14" t="s">
        <v>220</v>
      </c>
      <c r="I18334" s="12">
        <v>10.0</v>
      </c>
      <c r="J18334" s="15" t="str">
        <f t="shared" si="1"/>
        <v>Relevant</v>
      </c>
    </row>
    <row r="18335" ht="22.5" customHeight="1">
      <c r="A18335" s="9" t="s">
        <v>49726</v>
      </c>
      <c r="B18335" s="10">
        <v>45392.239120370374</v>
      </c>
      <c r="C18335" s="11" t="s">
        <v>49727</v>
      </c>
      <c r="D18335" s="12">
        <v>4.0</v>
      </c>
      <c r="E18335" s="10" t="s">
        <v>274</v>
      </c>
      <c r="F18335" s="12">
        <v>2024.0</v>
      </c>
      <c r="G18335" s="13" t="s">
        <v>13</v>
      </c>
      <c r="H18335" s="14" t="s">
        <v>49728</v>
      </c>
      <c r="I18335" s="12">
        <v>18.0</v>
      </c>
      <c r="J18335" s="15" t="str">
        <f t="shared" si="1"/>
        <v>Relevant</v>
      </c>
    </row>
    <row r="18336" ht="22.5" customHeight="1">
      <c r="A18336" s="9" t="s">
        <v>49729</v>
      </c>
      <c r="B18336" s="10">
        <v>45417.68592592593</v>
      </c>
      <c r="C18336" s="11" t="s">
        <v>49730</v>
      </c>
      <c r="D18336" s="12">
        <v>5.0</v>
      </c>
      <c r="E18336" s="10" t="s">
        <v>21</v>
      </c>
      <c r="F18336" s="12">
        <v>2024.0</v>
      </c>
      <c r="G18336" s="13" t="s">
        <v>13</v>
      </c>
      <c r="H18336" s="14" t="s">
        <v>49731</v>
      </c>
      <c r="I18336" s="12">
        <v>279.0</v>
      </c>
      <c r="J18336" s="15" t="str">
        <f t="shared" si="1"/>
        <v>Relevant</v>
      </c>
    </row>
    <row r="18337" ht="22.5" customHeight="1">
      <c r="A18337" s="9" t="s">
        <v>49732</v>
      </c>
      <c r="B18337" s="10">
        <v>45609.81990740741</v>
      </c>
      <c r="C18337" s="11" t="s">
        <v>47586</v>
      </c>
      <c r="D18337" s="12">
        <v>11.0</v>
      </c>
      <c r="E18337" s="10" t="s">
        <v>17</v>
      </c>
      <c r="F18337" s="12">
        <v>2024.0</v>
      </c>
      <c r="G18337" s="13" t="s">
        <v>13</v>
      </c>
      <c r="H18337" s="14" t="s">
        <v>3155</v>
      </c>
      <c r="I18337" s="12">
        <v>1919.0</v>
      </c>
      <c r="J18337" s="15" t="str">
        <f t="shared" si="1"/>
        <v>Relevant</v>
      </c>
    </row>
    <row r="18338" ht="22.5" customHeight="1">
      <c r="A18338" s="9" t="s">
        <v>49733</v>
      </c>
      <c r="B18338" s="10">
        <v>45592.687048611115</v>
      </c>
      <c r="C18338" s="11" t="s">
        <v>49734</v>
      </c>
      <c r="D18338" s="12">
        <v>10.0</v>
      </c>
      <c r="E18338" s="10" t="s">
        <v>42</v>
      </c>
      <c r="F18338" s="12">
        <v>2024.0</v>
      </c>
      <c r="G18338" s="13" t="s">
        <v>13</v>
      </c>
      <c r="H18338" s="14" t="s">
        <v>97</v>
      </c>
      <c r="I18338" s="12">
        <v>1238.0</v>
      </c>
      <c r="J18338" s="15" t="str">
        <f t="shared" si="1"/>
        <v>Relevant</v>
      </c>
    </row>
    <row r="18339" ht="22.5" customHeight="1">
      <c r="A18339" s="9" t="s">
        <v>49735</v>
      </c>
      <c r="B18339" s="10">
        <v>45648.81642361111</v>
      </c>
      <c r="C18339" s="11" t="s">
        <v>49736</v>
      </c>
      <c r="D18339" s="12">
        <v>12.0</v>
      </c>
      <c r="E18339" s="10" t="s">
        <v>26</v>
      </c>
      <c r="F18339" s="12">
        <v>2024.0</v>
      </c>
      <c r="G18339" s="13" t="s">
        <v>13</v>
      </c>
      <c r="H18339" s="14" t="s">
        <v>9525</v>
      </c>
      <c r="I18339" s="12">
        <v>9.0</v>
      </c>
      <c r="J18339" s="15" t="str">
        <f t="shared" si="1"/>
        <v>Relevant</v>
      </c>
    </row>
    <row r="18340" ht="22.5" customHeight="1">
      <c r="A18340" s="9" t="s">
        <v>49737</v>
      </c>
      <c r="B18340" s="10">
        <v>45622.76525462963</v>
      </c>
      <c r="C18340" s="11" t="s">
        <v>49738</v>
      </c>
      <c r="D18340" s="12">
        <v>11.0</v>
      </c>
      <c r="E18340" s="10" t="s">
        <v>17</v>
      </c>
      <c r="F18340" s="12">
        <v>2024.0</v>
      </c>
      <c r="G18340" s="13" t="s">
        <v>49739</v>
      </c>
      <c r="H18340" s="14" t="s">
        <v>49740</v>
      </c>
      <c r="I18340" s="12">
        <v>0.0</v>
      </c>
      <c r="J18340" s="15" t="str">
        <f t="shared" si="1"/>
        <v>Irrelevant</v>
      </c>
    </row>
    <row r="18341" ht="22.5" customHeight="1">
      <c r="A18341" s="9" t="s">
        <v>49741</v>
      </c>
      <c r="B18341" s="10">
        <v>45602.59850694444</v>
      </c>
      <c r="C18341" s="11" t="s">
        <v>49742</v>
      </c>
      <c r="D18341" s="12">
        <v>11.0</v>
      </c>
      <c r="E18341" s="10" t="s">
        <v>17</v>
      </c>
      <c r="F18341" s="12">
        <v>2024.0</v>
      </c>
      <c r="G18341" s="13" t="s">
        <v>13</v>
      </c>
      <c r="H18341" s="14" t="s">
        <v>131</v>
      </c>
      <c r="I18341" s="12">
        <v>2.0</v>
      </c>
      <c r="J18341" s="15" t="str">
        <f t="shared" si="1"/>
        <v>Relevant</v>
      </c>
    </row>
    <row r="18342" ht="22.5" customHeight="1">
      <c r="A18342" s="9" t="s">
        <v>49743</v>
      </c>
      <c r="B18342" s="10">
        <v>45614.87336805555</v>
      </c>
      <c r="C18342" s="11" t="s">
        <v>49744</v>
      </c>
      <c r="D18342" s="12">
        <v>11.0</v>
      </c>
      <c r="E18342" s="10" t="s">
        <v>17</v>
      </c>
      <c r="F18342" s="12">
        <v>2024.0</v>
      </c>
      <c r="G18342" s="13" t="s">
        <v>13</v>
      </c>
      <c r="H18342" s="14" t="s">
        <v>31</v>
      </c>
      <c r="I18342" s="12">
        <v>436.0</v>
      </c>
      <c r="J18342" s="15" t="str">
        <f t="shared" si="1"/>
        <v>Relevant</v>
      </c>
    </row>
    <row r="18343" ht="22.5" customHeight="1">
      <c r="A18343" s="9" t="s">
        <v>49745</v>
      </c>
      <c r="B18343" s="10">
        <v>45618.299155092594</v>
      </c>
      <c r="C18343" s="11" t="s">
        <v>49746</v>
      </c>
      <c r="D18343" s="12">
        <v>11.0</v>
      </c>
      <c r="E18343" s="10" t="s">
        <v>17</v>
      </c>
      <c r="F18343" s="12">
        <v>2024.0</v>
      </c>
      <c r="G18343" s="13" t="s">
        <v>13</v>
      </c>
      <c r="H18343" s="14" t="s">
        <v>91</v>
      </c>
      <c r="I18343" s="12">
        <v>1396.0</v>
      </c>
      <c r="J18343" s="15" t="str">
        <f t="shared" si="1"/>
        <v>Relevant</v>
      </c>
    </row>
    <row r="18344" ht="22.5" customHeight="1">
      <c r="A18344" s="9" t="s">
        <v>49747</v>
      </c>
      <c r="B18344" s="10">
        <v>45588.46394675926</v>
      </c>
      <c r="C18344" s="11" t="s">
        <v>31306</v>
      </c>
      <c r="D18344" s="12">
        <v>10.0</v>
      </c>
      <c r="E18344" s="10" t="s">
        <v>42</v>
      </c>
      <c r="F18344" s="12">
        <v>2024.0</v>
      </c>
      <c r="G18344" s="13" t="s">
        <v>13</v>
      </c>
      <c r="H18344" s="14" t="s">
        <v>338</v>
      </c>
      <c r="I18344" s="12">
        <v>9.0</v>
      </c>
      <c r="J18344" s="15" t="str">
        <f t="shared" si="1"/>
        <v>Relevant</v>
      </c>
    </row>
    <row r="18345" ht="22.5" customHeight="1">
      <c r="A18345" s="9" t="s">
        <v>49748</v>
      </c>
      <c r="B18345" s="10">
        <v>45738.25277777778</v>
      </c>
      <c r="C18345" s="11" t="s">
        <v>49749</v>
      </c>
      <c r="D18345" s="12">
        <v>3.0</v>
      </c>
      <c r="E18345" s="10" t="s">
        <v>59</v>
      </c>
      <c r="F18345" s="12">
        <v>2025.0</v>
      </c>
      <c r="G18345" s="13" t="s">
        <v>49750</v>
      </c>
      <c r="H18345" s="14" t="s">
        <v>49751</v>
      </c>
      <c r="I18345" s="12">
        <v>6750344.0</v>
      </c>
      <c r="J18345" s="15" t="str">
        <f t="shared" si="1"/>
        <v>Irrelevant</v>
      </c>
    </row>
    <row r="18346" ht="22.5" customHeight="1">
      <c r="A18346" s="9" t="s">
        <v>49752</v>
      </c>
      <c r="B18346" s="10">
        <v>45599.46011574074</v>
      </c>
      <c r="C18346" s="11" t="s">
        <v>36091</v>
      </c>
      <c r="D18346" s="12">
        <v>11.0</v>
      </c>
      <c r="E18346" s="10" t="s">
        <v>17</v>
      </c>
      <c r="F18346" s="12">
        <v>2024.0</v>
      </c>
      <c r="G18346" s="13" t="s">
        <v>49753</v>
      </c>
      <c r="H18346" s="14" t="s">
        <v>49754</v>
      </c>
      <c r="I18346" s="12">
        <v>75297.0</v>
      </c>
      <c r="J18346" s="15" t="str">
        <f t="shared" si="1"/>
        <v>Irrelevant</v>
      </c>
    </row>
    <row r="18347" ht="22.5" customHeight="1">
      <c r="A18347" s="9" t="s">
        <v>49755</v>
      </c>
      <c r="B18347" s="10">
        <v>45623.61704861111</v>
      </c>
      <c r="C18347" s="11" t="s">
        <v>49756</v>
      </c>
      <c r="D18347" s="12">
        <v>11.0</v>
      </c>
      <c r="E18347" s="10" t="s">
        <v>17</v>
      </c>
      <c r="F18347" s="12">
        <v>2024.0</v>
      </c>
      <c r="G18347" s="13" t="s">
        <v>13</v>
      </c>
      <c r="H18347" s="14" t="s">
        <v>220</v>
      </c>
      <c r="I18347" s="12">
        <v>19.0</v>
      </c>
      <c r="J18347" s="15" t="str">
        <f t="shared" si="1"/>
        <v>Relevant</v>
      </c>
    </row>
    <row r="18348" ht="22.5" customHeight="1">
      <c r="A18348" s="9" t="s">
        <v>49757</v>
      </c>
      <c r="B18348" s="10">
        <v>45585.94222222222</v>
      </c>
      <c r="C18348" s="11" t="s">
        <v>49758</v>
      </c>
      <c r="D18348" s="12">
        <v>10.0</v>
      </c>
      <c r="E18348" s="10" t="s">
        <v>42</v>
      </c>
      <c r="F18348" s="12">
        <v>2024.0</v>
      </c>
      <c r="G18348" s="13" t="s">
        <v>13</v>
      </c>
      <c r="H18348" s="14" t="s">
        <v>1119</v>
      </c>
      <c r="I18348" s="12">
        <v>190.0</v>
      </c>
      <c r="J18348" s="15" t="str">
        <f t="shared" si="1"/>
        <v>Relevant</v>
      </c>
    </row>
    <row r="18349" ht="22.5" customHeight="1">
      <c r="A18349" s="9" t="s">
        <v>49759</v>
      </c>
      <c r="B18349" s="10">
        <v>45732.95533564815</v>
      </c>
      <c r="C18349" s="11" t="s">
        <v>49760</v>
      </c>
      <c r="D18349" s="12">
        <v>3.0</v>
      </c>
      <c r="E18349" s="10" t="s">
        <v>59</v>
      </c>
      <c r="F18349" s="12">
        <v>2025.0</v>
      </c>
      <c r="G18349" s="13" t="s">
        <v>13</v>
      </c>
      <c r="H18349" s="14" t="s">
        <v>17342</v>
      </c>
      <c r="I18349" s="12">
        <v>5407.0</v>
      </c>
      <c r="J18349" s="15" t="str">
        <f t="shared" si="1"/>
        <v>Relevant</v>
      </c>
    </row>
    <row r="18350" ht="22.5" customHeight="1">
      <c r="A18350" s="9" t="s">
        <v>49761</v>
      </c>
      <c r="B18350" s="10">
        <v>45697.46619212963</v>
      </c>
      <c r="C18350" s="11" t="s">
        <v>17662</v>
      </c>
      <c r="D18350" s="12">
        <v>2.0</v>
      </c>
      <c r="E18350" s="10" t="s">
        <v>12</v>
      </c>
      <c r="F18350" s="12">
        <v>2025.0</v>
      </c>
      <c r="G18350" s="13" t="s">
        <v>13</v>
      </c>
      <c r="H18350" s="14" t="s">
        <v>14</v>
      </c>
      <c r="I18350" s="12">
        <v>41.0</v>
      </c>
      <c r="J18350" s="15" t="str">
        <f t="shared" si="1"/>
        <v>Relevant</v>
      </c>
    </row>
    <row r="18351" ht="22.5" customHeight="1">
      <c r="A18351" s="9" t="s">
        <v>49762</v>
      </c>
      <c r="B18351" s="10">
        <v>45401.522627314815</v>
      </c>
      <c r="C18351" s="11" t="s">
        <v>49763</v>
      </c>
      <c r="D18351" s="12">
        <v>4.0</v>
      </c>
      <c r="E18351" s="10" t="s">
        <v>274</v>
      </c>
      <c r="F18351" s="12">
        <v>2024.0</v>
      </c>
      <c r="G18351" s="13" t="s">
        <v>13</v>
      </c>
      <c r="H18351" s="14" t="s">
        <v>2067</v>
      </c>
      <c r="I18351" s="12">
        <v>8628.0</v>
      </c>
      <c r="J18351" s="15" t="str">
        <f t="shared" si="1"/>
        <v>Relevant</v>
      </c>
    </row>
    <row r="18352" ht="22.5" customHeight="1">
      <c r="A18352" s="9" t="s">
        <v>49764</v>
      </c>
      <c r="B18352" s="10">
        <v>45710.80122685185</v>
      </c>
      <c r="C18352" s="11" t="s">
        <v>49765</v>
      </c>
      <c r="D18352" s="12">
        <v>2.0</v>
      </c>
      <c r="E18352" s="10" t="s">
        <v>12</v>
      </c>
      <c r="F18352" s="12">
        <v>2025.0</v>
      </c>
      <c r="G18352" s="13" t="s">
        <v>13</v>
      </c>
      <c r="H18352" s="14" t="s">
        <v>52</v>
      </c>
      <c r="I18352" s="12">
        <v>60.0</v>
      </c>
      <c r="J18352" s="15" t="str">
        <f t="shared" si="1"/>
        <v>Relevant</v>
      </c>
    </row>
    <row r="18353" ht="22.5" customHeight="1">
      <c r="A18353" s="9" t="s">
        <v>49766</v>
      </c>
      <c r="B18353" s="10">
        <v>45598.98272373842</v>
      </c>
      <c r="C18353" s="11" t="s">
        <v>49767</v>
      </c>
      <c r="D18353" s="12">
        <v>11.0</v>
      </c>
      <c r="E18353" s="10" t="s">
        <v>17</v>
      </c>
      <c r="F18353" s="12">
        <v>2024.0</v>
      </c>
      <c r="G18353" s="13" t="s">
        <v>49768</v>
      </c>
      <c r="H18353" s="14" t="s">
        <v>49769</v>
      </c>
      <c r="I18353" s="12">
        <v>1.2767834E7</v>
      </c>
      <c r="J18353" s="15" t="str">
        <f t="shared" si="1"/>
        <v>Relevant</v>
      </c>
    </row>
    <row r="18354" ht="22.5" customHeight="1">
      <c r="A18354" s="9" t="s">
        <v>49770</v>
      </c>
      <c r="B18354" s="10">
        <v>45522.53580315972</v>
      </c>
      <c r="C18354" s="11" t="s">
        <v>49771</v>
      </c>
      <c r="D18354" s="12">
        <v>8.0</v>
      </c>
      <c r="E18354" s="10" t="s">
        <v>167</v>
      </c>
      <c r="F18354" s="12">
        <v>2024.0</v>
      </c>
      <c r="G18354" s="13" t="s">
        <v>49772</v>
      </c>
      <c r="H18354" s="14" t="s">
        <v>49773</v>
      </c>
      <c r="I18354" s="12">
        <v>7223.0</v>
      </c>
      <c r="J18354" s="15" t="str">
        <f t="shared" si="1"/>
        <v>Irrelevant</v>
      </c>
    </row>
    <row r="18355" ht="22.5" customHeight="1">
      <c r="A18355" s="9" t="s">
        <v>49774</v>
      </c>
      <c r="B18355" s="10">
        <v>45578.59710648148</v>
      </c>
      <c r="C18355" s="11" t="s">
        <v>49775</v>
      </c>
      <c r="D18355" s="12">
        <v>10.0</v>
      </c>
      <c r="E18355" s="10" t="s">
        <v>42</v>
      </c>
      <c r="F18355" s="12">
        <v>2024.0</v>
      </c>
      <c r="G18355" s="13" t="s">
        <v>13</v>
      </c>
      <c r="H18355" s="14" t="s">
        <v>3991</v>
      </c>
      <c r="I18355" s="12">
        <v>269.0</v>
      </c>
      <c r="J18355" s="15" t="str">
        <f t="shared" si="1"/>
        <v>Relevant</v>
      </c>
    </row>
    <row r="18356" ht="22.5" customHeight="1">
      <c r="A18356" s="9" t="s">
        <v>49776</v>
      </c>
      <c r="B18356" s="10">
        <v>45457.01513888889</v>
      </c>
      <c r="C18356" s="11" t="s">
        <v>49777</v>
      </c>
      <c r="D18356" s="12">
        <v>6.0</v>
      </c>
      <c r="E18356" s="10" t="s">
        <v>34</v>
      </c>
      <c r="F18356" s="12">
        <v>2024.0</v>
      </c>
      <c r="G18356" s="13" t="s">
        <v>13</v>
      </c>
      <c r="H18356" s="14" t="s">
        <v>13877</v>
      </c>
      <c r="I18356" s="12">
        <v>369.0</v>
      </c>
      <c r="J18356" s="15" t="str">
        <f t="shared" si="1"/>
        <v>Relevant</v>
      </c>
    </row>
    <row r="18357" ht="22.5" customHeight="1">
      <c r="A18357" s="9" t="s">
        <v>49778</v>
      </c>
      <c r="B18357" s="10">
        <v>45610.64576388889</v>
      </c>
      <c r="C18357" s="11" t="s">
        <v>49779</v>
      </c>
      <c r="D18357" s="12">
        <v>11.0</v>
      </c>
      <c r="E18357" s="10" t="s">
        <v>17</v>
      </c>
      <c r="F18357" s="12">
        <v>2024.0</v>
      </c>
      <c r="G18357" s="13" t="s">
        <v>49780</v>
      </c>
      <c r="H18357" s="14" t="s">
        <v>49781</v>
      </c>
      <c r="I18357" s="12">
        <v>315344.0</v>
      </c>
      <c r="J18357" s="15" t="str">
        <f t="shared" si="1"/>
        <v>Relevant</v>
      </c>
    </row>
    <row r="18358" ht="22.5" customHeight="1">
      <c r="A18358" s="9" t="s">
        <v>49782</v>
      </c>
      <c r="B18358" s="10">
        <v>45616.436261574076</v>
      </c>
      <c r="C18358" s="11" t="s">
        <v>49783</v>
      </c>
      <c r="D18358" s="12">
        <v>11.0</v>
      </c>
      <c r="E18358" s="10" t="s">
        <v>17</v>
      </c>
      <c r="F18358" s="12">
        <v>2024.0</v>
      </c>
      <c r="G18358" s="13" t="s">
        <v>13</v>
      </c>
      <c r="H18358" s="14" t="s">
        <v>13557</v>
      </c>
      <c r="I18358" s="12">
        <v>499.0</v>
      </c>
      <c r="J18358" s="15" t="str">
        <f t="shared" si="1"/>
        <v>Relevant</v>
      </c>
    </row>
    <row r="18359" ht="22.5" customHeight="1">
      <c r="A18359" s="9" t="s">
        <v>49784</v>
      </c>
      <c r="B18359" s="10">
        <v>45697.36584490741</v>
      </c>
      <c r="C18359" s="11" t="s">
        <v>49785</v>
      </c>
      <c r="D18359" s="12">
        <v>2.0</v>
      </c>
      <c r="E18359" s="10" t="s">
        <v>12</v>
      </c>
      <c r="F18359" s="12">
        <v>2025.0</v>
      </c>
      <c r="G18359" s="13" t="s">
        <v>13</v>
      </c>
      <c r="H18359" s="14" t="s">
        <v>14</v>
      </c>
      <c r="I18359" s="12">
        <v>633.0</v>
      </c>
      <c r="J18359" s="15" t="str">
        <f t="shared" si="1"/>
        <v>Relevant</v>
      </c>
    </row>
    <row r="18360" ht="22.5" customHeight="1">
      <c r="A18360" s="9" t="s">
        <v>49786</v>
      </c>
      <c r="B18360" s="10">
        <v>45742.80515046296</v>
      </c>
      <c r="C18360" s="11" t="s">
        <v>49787</v>
      </c>
      <c r="D18360" s="12">
        <v>3.0</v>
      </c>
      <c r="E18360" s="10" t="s">
        <v>59</v>
      </c>
      <c r="F18360" s="12">
        <v>2025.0</v>
      </c>
      <c r="G18360" s="13" t="s">
        <v>13</v>
      </c>
      <c r="H18360" s="14" t="s">
        <v>49788</v>
      </c>
      <c r="I18360" s="12">
        <v>5555.0</v>
      </c>
      <c r="J18360" s="15" t="str">
        <f t="shared" si="1"/>
        <v>Relevant</v>
      </c>
    </row>
    <row r="18361" ht="22.5" customHeight="1">
      <c r="A18361" s="9" t="s">
        <v>49789</v>
      </c>
      <c r="B18361" s="10">
        <v>45423.343090277776</v>
      </c>
      <c r="C18361" s="11" t="s">
        <v>49790</v>
      </c>
      <c r="D18361" s="12">
        <v>5.0</v>
      </c>
      <c r="E18361" s="10" t="s">
        <v>21</v>
      </c>
      <c r="F18361" s="12">
        <v>2024.0</v>
      </c>
      <c r="G18361" s="13" t="s">
        <v>13</v>
      </c>
      <c r="H18361" s="14" t="s">
        <v>49791</v>
      </c>
      <c r="I18361" s="12">
        <v>2547.0</v>
      </c>
      <c r="J18361" s="15" t="str">
        <f t="shared" si="1"/>
        <v>Relevant</v>
      </c>
    </row>
    <row r="18362" ht="22.5" customHeight="1">
      <c r="A18362" s="9" t="s">
        <v>49792</v>
      </c>
      <c r="B18362" s="10">
        <v>45423.33391203704</v>
      </c>
      <c r="C18362" s="11" t="s">
        <v>49793</v>
      </c>
      <c r="D18362" s="12">
        <v>5.0</v>
      </c>
      <c r="E18362" s="10" t="s">
        <v>21</v>
      </c>
      <c r="F18362" s="12">
        <v>2024.0</v>
      </c>
      <c r="G18362" s="13" t="s">
        <v>13</v>
      </c>
      <c r="H18362" s="14" t="s">
        <v>1708</v>
      </c>
      <c r="I18362" s="12">
        <v>84.0</v>
      </c>
      <c r="J18362" s="15" t="str">
        <f t="shared" si="1"/>
        <v>Relevant</v>
      </c>
    </row>
    <row r="18363" ht="22.5" customHeight="1">
      <c r="A18363" s="9" t="s">
        <v>49794</v>
      </c>
      <c r="B18363" s="10">
        <v>45702.77258101852</v>
      </c>
      <c r="C18363" s="11" t="s">
        <v>49795</v>
      </c>
      <c r="D18363" s="12">
        <v>2.0</v>
      </c>
      <c r="E18363" s="10" t="s">
        <v>12</v>
      </c>
      <c r="F18363" s="12">
        <v>2025.0</v>
      </c>
      <c r="G18363" s="13" t="s">
        <v>13</v>
      </c>
      <c r="H18363" s="14" t="s">
        <v>6928</v>
      </c>
      <c r="I18363" s="12">
        <v>7744.0</v>
      </c>
      <c r="J18363" s="15" t="str">
        <f t="shared" si="1"/>
        <v>Relevant</v>
      </c>
    </row>
    <row r="18364" ht="22.5" customHeight="1">
      <c r="A18364" s="9" t="s">
        <v>49796</v>
      </c>
      <c r="B18364" s="10">
        <v>45620.386724537035</v>
      </c>
      <c r="C18364" s="11" t="s">
        <v>49797</v>
      </c>
      <c r="D18364" s="12">
        <v>11.0</v>
      </c>
      <c r="E18364" s="10" t="s">
        <v>17</v>
      </c>
      <c r="F18364" s="12">
        <v>2024.0</v>
      </c>
      <c r="G18364" s="13" t="s">
        <v>13</v>
      </c>
      <c r="H18364" s="14" t="s">
        <v>49798</v>
      </c>
      <c r="I18364" s="12">
        <v>15906.0</v>
      </c>
      <c r="J18364" s="15" t="str">
        <f t="shared" si="1"/>
        <v>Irrelevant</v>
      </c>
    </row>
    <row r="18365" ht="22.5" customHeight="1">
      <c r="A18365" s="9" t="s">
        <v>49799</v>
      </c>
      <c r="B18365" s="10">
        <v>45593.6684375</v>
      </c>
      <c r="C18365" s="11" t="s">
        <v>49800</v>
      </c>
      <c r="D18365" s="12">
        <v>10.0</v>
      </c>
      <c r="E18365" s="10" t="s">
        <v>42</v>
      </c>
      <c r="F18365" s="12">
        <v>2024.0</v>
      </c>
      <c r="G18365" s="13" t="s">
        <v>13</v>
      </c>
      <c r="H18365" s="14" t="s">
        <v>49801</v>
      </c>
      <c r="I18365" s="12">
        <v>1650.0</v>
      </c>
      <c r="J18365" s="15" t="str">
        <f t="shared" si="1"/>
        <v>Relevant</v>
      </c>
    </row>
    <row r="18366" ht="22.5" customHeight="1">
      <c r="A18366" s="9" t="s">
        <v>49802</v>
      </c>
      <c r="B18366" s="10">
        <v>45587.349641203706</v>
      </c>
      <c r="C18366" s="11" t="s">
        <v>38993</v>
      </c>
      <c r="D18366" s="12">
        <v>10.0</v>
      </c>
      <c r="E18366" s="10" t="s">
        <v>42</v>
      </c>
      <c r="F18366" s="12">
        <v>2024.0</v>
      </c>
      <c r="G18366" s="13" t="s">
        <v>13</v>
      </c>
      <c r="H18366" s="14" t="s">
        <v>1391</v>
      </c>
      <c r="I18366" s="12">
        <v>343.0</v>
      </c>
      <c r="J18366" s="15" t="str">
        <f t="shared" si="1"/>
        <v>Relevant</v>
      </c>
    </row>
    <row r="18367" ht="22.5" customHeight="1">
      <c r="A18367" s="9" t="s">
        <v>49803</v>
      </c>
      <c r="B18367" s="10">
        <v>45630.834548611114</v>
      </c>
      <c r="C18367" s="11" t="s">
        <v>49804</v>
      </c>
      <c r="D18367" s="12">
        <v>12.0</v>
      </c>
      <c r="E18367" s="10" t="s">
        <v>26</v>
      </c>
      <c r="F18367" s="12">
        <v>2024.0</v>
      </c>
      <c r="G18367" s="13" t="s">
        <v>49805</v>
      </c>
      <c r="H18367" s="14" t="s">
        <v>49806</v>
      </c>
      <c r="I18367" s="12">
        <v>3593546.0</v>
      </c>
      <c r="J18367" s="15" t="str">
        <f t="shared" si="1"/>
        <v>Relevant</v>
      </c>
    </row>
    <row r="18368" ht="22.5" customHeight="1">
      <c r="A18368" s="9" t="s">
        <v>49807</v>
      </c>
      <c r="B18368" s="10">
        <v>45571.555659722224</v>
      </c>
      <c r="C18368" s="11" t="s">
        <v>49808</v>
      </c>
      <c r="D18368" s="12">
        <v>10.0</v>
      </c>
      <c r="E18368" s="10" t="s">
        <v>42</v>
      </c>
      <c r="F18368" s="12">
        <v>2024.0</v>
      </c>
      <c r="G18368" s="13" t="s">
        <v>13</v>
      </c>
      <c r="H18368" s="14" t="s">
        <v>49809</v>
      </c>
      <c r="I18368" s="12">
        <v>59.0</v>
      </c>
      <c r="J18368" s="15" t="str">
        <f t="shared" si="1"/>
        <v>Irrelevant</v>
      </c>
    </row>
    <row r="18369" ht="22.5" customHeight="1">
      <c r="A18369" s="9" t="s">
        <v>49810</v>
      </c>
      <c r="B18369" s="10">
        <v>45456.693773148145</v>
      </c>
      <c r="C18369" s="11" t="s">
        <v>49811</v>
      </c>
      <c r="D18369" s="12">
        <v>6.0</v>
      </c>
      <c r="E18369" s="10" t="s">
        <v>34</v>
      </c>
      <c r="F18369" s="12">
        <v>2024.0</v>
      </c>
      <c r="G18369" s="13" t="s">
        <v>13</v>
      </c>
      <c r="H18369" s="14" t="s">
        <v>11623</v>
      </c>
      <c r="I18369" s="12">
        <v>4446.0</v>
      </c>
      <c r="J18369" s="15" t="str">
        <f t="shared" si="1"/>
        <v>Relevant</v>
      </c>
    </row>
    <row r="18370" ht="22.5" customHeight="1">
      <c r="A18370" s="9" t="s">
        <v>49812</v>
      </c>
      <c r="B18370" s="10">
        <v>45649.30069444444</v>
      </c>
      <c r="C18370" s="11" t="s">
        <v>42321</v>
      </c>
      <c r="D18370" s="12">
        <v>12.0</v>
      </c>
      <c r="E18370" s="10" t="s">
        <v>26</v>
      </c>
      <c r="F18370" s="12">
        <v>2024.0</v>
      </c>
      <c r="G18370" s="13" t="s">
        <v>49813</v>
      </c>
      <c r="H18370" s="14" t="s">
        <v>49814</v>
      </c>
      <c r="I18370" s="12">
        <v>8468849.0</v>
      </c>
      <c r="J18370" s="15" t="str">
        <f t="shared" si="1"/>
        <v>Relevant</v>
      </c>
    </row>
    <row r="18371" ht="22.5" customHeight="1">
      <c r="A18371" s="9" t="s">
        <v>49815</v>
      </c>
      <c r="B18371" s="10">
        <v>45595.62287037037</v>
      </c>
      <c r="C18371" s="11" t="s">
        <v>49816</v>
      </c>
      <c r="D18371" s="12">
        <v>10.0</v>
      </c>
      <c r="E18371" s="10" t="s">
        <v>42</v>
      </c>
      <c r="F18371" s="12">
        <v>2024.0</v>
      </c>
      <c r="G18371" s="13" t="s">
        <v>49817</v>
      </c>
      <c r="H18371" s="14" t="s">
        <v>49818</v>
      </c>
      <c r="I18371" s="12">
        <v>9292977.0</v>
      </c>
      <c r="J18371" s="15" t="str">
        <f t="shared" si="1"/>
        <v>Irrelevant</v>
      </c>
    </row>
    <row r="18372" ht="22.5" customHeight="1">
      <c r="A18372" s="9" t="s">
        <v>49819</v>
      </c>
      <c r="B18372" s="10">
        <v>45697.603171296294</v>
      </c>
      <c r="C18372" s="11" t="s">
        <v>49820</v>
      </c>
      <c r="D18372" s="12">
        <v>2.0</v>
      </c>
      <c r="E18372" s="10" t="s">
        <v>12</v>
      </c>
      <c r="F18372" s="12">
        <v>2025.0</v>
      </c>
      <c r="G18372" s="13" t="s">
        <v>13</v>
      </c>
      <c r="H18372" s="14" t="s">
        <v>1264</v>
      </c>
      <c r="I18372" s="12">
        <v>310.0</v>
      </c>
      <c r="J18372" s="15" t="str">
        <f t="shared" si="1"/>
        <v>Relevant</v>
      </c>
    </row>
    <row r="18373" ht="22.5" customHeight="1">
      <c r="A18373" s="9" t="s">
        <v>49821</v>
      </c>
      <c r="B18373" s="10">
        <v>45586.438425925924</v>
      </c>
      <c r="C18373" s="11" t="s">
        <v>49822</v>
      </c>
      <c r="D18373" s="12">
        <v>10.0</v>
      </c>
      <c r="E18373" s="10" t="s">
        <v>42</v>
      </c>
      <c r="F18373" s="12">
        <v>2024.0</v>
      </c>
      <c r="G18373" s="13" t="s">
        <v>13</v>
      </c>
      <c r="H18373" s="14" t="s">
        <v>1391</v>
      </c>
      <c r="I18373" s="12">
        <v>1543.0</v>
      </c>
      <c r="J18373" s="15" t="str">
        <f t="shared" si="1"/>
        <v>Relevant</v>
      </c>
    </row>
    <row r="18374" ht="22.5" customHeight="1">
      <c r="A18374" s="9" t="s">
        <v>49823</v>
      </c>
      <c r="B18374" s="10">
        <v>45614.75519675926</v>
      </c>
      <c r="C18374" s="11" t="s">
        <v>49824</v>
      </c>
      <c r="D18374" s="12">
        <v>11.0</v>
      </c>
      <c r="E18374" s="10" t="s">
        <v>17</v>
      </c>
      <c r="F18374" s="12">
        <v>2024.0</v>
      </c>
      <c r="G18374" s="13" t="s">
        <v>13</v>
      </c>
      <c r="H18374" s="14" t="s">
        <v>423</v>
      </c>
      <c r="I18374" s="12">
        <v>57.0</v>
      </c>
      <c r="J18374" s="15" t="str">
        <f t="shared" si="1"/>
        <v>Relevant</v>
      </c>
    </row>
    <row r="18375" ht="22.5" customHeight="1">
      <c r="A18375" s="9" t="s">
        <v>49825</v>
      </c>
      <c r="B18375" s="10">
        <v>45588.566400462965</v>
      </c>
      <c r="C18375" s="11" t="s">
        <v>49826</v>
      </c>
      <c r="D18375" s="12">
        <v>10.0</v>
      </c>
      <c r="E18375" s="10" t="s">
        <v>42</v>
      </c>
      <c r="F18375" s="12">
        <v>2024.0</v>
      </c>
      <c r="G18375" s="13" t="s">
        <v>13</v>
      </c>
      <c r="H18375" s="14" t="s">
        <v>49827</v>
      </c>
      <c r="I18375" s="12">
        <v>1348.0</v>
      </c>
      <c r="J18375" s="15" t="str">
        <f t="shared" si="1"/>
        <v>Relevant</v>
      </c>
    </row>
    <row r="18376" ht="22.5" customHeight="1">
      <c r="A18376" s="9" t="s">
        <v>49828</v>
      </c>
      <c r="B18376" s="10">
        <v>45608.771689814814</v>
      </c>
      <c r="C18376" s="11" t="s">
        <v>49829</v>
      </c>
      <c r="D18376" s="12">
        <v>11.0</v>
      </c>
      <c r="E18376" s="10" t="s">
        <v>17</v>
      </c>
      <c r="F18376" s="12">
        <v>2024.0</v>
      </c>
      <c r="G18376" s="13" t="s">
        <v>13</v>
      </c>
      <c r="H18376" s="14" t="s">
        <v>2369</v>
      </c>
      <c r="I18376" s="12">
        <v>14930.0</v>
      </c>
      <c r="J18376" s="15" t="str">
        <f t="shared" si="1"/>
        <v>Relevant</v>
      </c>
    </row>
    <row r="18377" ht="22.5" customHeight="1">
      <c r="A18377" s="9" t="s">
        <v>49830</v>
      </c>
      <c r="B18377" s="10">
        <v>45574.73212962963</v>
      </c>
      <c r="C18377" s="11" t="s">
        <v>49831</v>
      </c>
      <c r="D18377" s="12">
        <v>10.0</v>
      </c>
      <c r="E18377" s="10" t="s">
        <v>42</v>
      </c>
      <c r="F18377" s="12">
        <v>2024.0</v>
      </c>
      <c r="G18377" s="13" t="s">
        <v>49832</v>
      </c>
      <c r="H18377" s="14" t="s">
        <v>49833</v>
      </c>
      <c r="I18377" s="12">
        <v>20098.0</v>
      </c>
      <c r="J18377" s="15" t="str">
        <f t="shared" si="1"/>
        <v>Relevant</v>
      </c>
    </row>
    <row r="18378" ht="22.5" customHeight="1">
      <c r="A18378" s="9" t="s">
        <v>49834</v>
      </c>
      <c r="B18378" s="10">
        <v>45610.66747685185</v>
      </c>
      <c r="C18378" s="11" t="s">
        <v>49835</v>
      </c>
      <c r="D18378" s="12">
        <v>11.0</v>
      </c>
      <c r="E18378" s="10" t="s">
        <v>17</v>
      </c>
      <c r="F18378" s="12">
        <v>2024.0</v>
      </c>
      <c r="G18378" s="13" t="s">
        <v>13</v>
      </c>
      <c r="H18378" s="14" t="s">
        <v>47</v>
      </c>
      <c r="I18378" s="12">
        <v>175.0</v>
      </c>
      <c r="J18378" s="15" t="str">
        <f t="shared" si="1"/>
        <v>Relevant</v>
      </c>
    </row>
    <row r="18379" ht="22.5" customHeight="1">
      <c r="A18379" s="9" t="s">
        <v>49836</v>
      </c>
      <c r="B18379" s="10">
        <v>45616.426770833335</v>
      </c>
      <c r="C18379" s="11" t="s">
        <v>49837</v>
      </c>
      <c r="D18379" s="12">
        <v>11.0</v>
      </c>
      <c r="E18379" s="10" t="s">
        <v>17</v>
      </c>
      <c r="F18379" s="12">
        <v>2024.0</v>
      </c>
      <c r="G18379" s="13" t="s">
        <v>49838</v>
      </c>
      <c r="H18379" s="14" t="s">
        <v>49839</v>
      </c>
      <c r="I18379" s="12">
        <v>255122.0</v>
      </c>
      <c r="J18379" s="15" t="str">
        <f t="shared" si="1"/>
        <v>Irrelevant</v>
      </c>
    </row>
    <row r="18380" ht="22.5" customHeight="1">
      <c r="A18380" s="9" t="s">
        <v>49840</v>
      </c>
      <c r="B18380" s="10">
        <v>45696.86675925926</v>
      </c>
      <c r="C18380" s="11" t="s">
        <v>49841</v>
      </c>
      <c r="D18380" s="12">
        <v>2.0</v>
      </c>
      <c r="E18380" s="10" t="s">
        <v>12</v>
      </c>
      <c r="F18380" s="12">
        <v>2025.0</v>
      </c>
      <c r="G18380" s="13" t="s">
        <v>13</v>
      </c>
      <c r="H18380" s="14" t="s">
        <v>14</v>
      </c>
      <c r="I18380" s="12">
        <v>225.0</v>
      </c>
      <c r="J18380" s="15" t="str">
        <f t="shared" si="1"/>
        <v>Relevant</v>
      </c>
    </row>
    <row r="18381" ht="22.5" customHeight="1">
      <c r="A18381" s="9" t="s">
        <v>49842</v>
      </c>
      <c r="B18381" s="10">
        <v>45697.282164351855</v>
      </c>
      <c r="C18381" s="11" t="s">
        <v>49843</v>
      </c>
      <c r="D18381" s="12">
        <v>2.0</v>
      </c>
      <c r="E18381" s="10" t="s">
        <v>12</v>
      </c>
      <c r="F18381" s="12">
        <v>2025.0</v>
      </c>
      <c r="G18381" s="13" t="s">
        <v>13</v>
      </c>
      <c r="H18381" s="14" t="s">
        <v>14</v>
      </c>
      <c r="I18381" s="12">
        <v>94.0</v>
      </c>
      <c r="J18381" s="15" t="str">
        <f t="shared" si="1"/>
        <v>Relevant</v>
      </c>
    </row>
    <row r="18382" ht="22.5" customHeight="1">
      <c r="A18382" s="9" t="s">
        <v>49844</v>
      </c>
      <c r="B18382" s="10">
        <v>45605.89550925926</v>
      </c>
      <c r="C18382" s="11" t="s">
        <v>49845</v>
      </c>
      <c r="D18382" s="12">
        <v>11.0</v>
      </c>
      <c r="E18382" s="10" t="s">
        <v>17</v>
      </c>
      <c r="F18382" s="12">
        <v>2024.0</v>
      </c>
      <c r="G18382" s="13" t="s">
        <v>13</v>
      </c>
      <c r="H18382" s="14" t="s">
        <v>49846</v>
      </c>
      <c r="I18382" s="12">
        <v>8052.0</v>
      </c>
      <c r="J18382" s="15" t="str">
        <f t="shared" si="1"/>
        <v>Relevant</v>
      </c>
    </row>
    <row r="18383" ht="22.5" customHeight="1">
      <c r="A18383" s="9" t="s">
        <v>49847</v>
      </c>
      <c r="B18383" s="10">
        <v>45599.49138888889</v>
      </c>
      <c r="C18383" s="11" t="s">
        <v>49848</v>
      </c>
      <c r="D18383" s="12">
        <v>11.0</v>
      </c>
      <c r="E18383" s="10" t="s">
        <v>17</v>
      </c>
      <c r="F18383" s="12">
        <v>2024.0</v>
      </c>
      <c r="G18383" s="13" t="s">
        <v>13</v>
      </c>
      <c r="H18383" s="14" t="s">
        <v>49849</v>
      </c>
      <c r="I18383" s="12">
        <v>5586.0</v>
      </c>
      <c r="J18383" s="15" t="str">
        <f t="shared" si="1"/>
        <v>Relevant</v>
      </c>
    </row>
    <row r="18384" ht="22.5" customHeight="1">
      <c r="A18384" s="9" t="s">
        <v>49850</v>
      </c>
      <c r="B18384" s="10">
        <v>45697.61226851852</v>
      </c>
      <c r="C18384" s="11" t="s">
        <v>49851</v>
      </c>
      <c r="D18384" s="12">
        <v>2.0</v>
      </c>
      <c r="E18384" s="10" t="s">
        <v>12</v>
      </c>
      <c r="F18384" s="12">
        <v>2025.0</v>
      </c>
      <c r="G18384" s="13" t="s">
        <v>13</v>
      </c>
      <c r="H18384" s="14" t="s">
        <v>14</v>
      </c>
      <c r="I18384" s="12">
        <v>226.0</v>
      </c>
      <c r="J18384" s="15" t="str">
        <f t="shared" si="1"/>
        <v>Relevant</v>
      </c>
    </row>
    <row r="18385" ht="22.5" customHeight="1">
      <c r="A18385" s="9" t="s">
        <v>49852</v>
      </c>
      <c r="B18385" s="10">
        <v>45569.458333333336</v>
      </c>
      <c r="C18385" s="11" t="s">
        <v>17009</v>
      </c>
      <c r="D18385" s="12">
        <v>10.0</v>
      </c>
      <c r="E18385" s="10" t="s">
        <v>42</v>
      </c>
      <c r="F18385" s="12">
        <v>2024.0</v>
      </c>
      <c r="G18385" s="13" t="s">
        <v>13</v>
      </c>
      <c r="H18385" s="14" t="s">
        <v>49853</v>
      </c>
      <c r="I18385" s="12">
        <v>532.0</v>
      </c>
      <c r="J18385" s="15" t="str">
        <f t="shared" si="1"/>
        <v>Relevant</v>
      </c>
    </row>
    <row r="18386" ht="22.5" customHeight="1">
      <c r="A18386" s="9" t="s">
        <v>49854</v>
      </c>
      <c r="B18386" s="10">
        <v>45602.45410879629</v>
      </c>
      <c r="C18386" s="11" t="s">
        <v>49855</v>
      </c>
      <c r="D18386" s="12">
        <v>11.0</v>
      </c>
      <c r="E18386" s="10" t="s">
        <v>17</v>
      </c>
      <c r="F18386" s="12">
        <v>2024.0</v>
      </c>
      <c r="G18386" s="13" t="s">
        <v>13</v>
      </c>
      <c r="H18386" s="14" t="s">
        <v>49856</v>
      </c>
      <c r="I18386" s="12">
        <v>623.0</v>
      </c>
      <c r="J18386" s="15" t="str">
        <f t="shared" si="1"/>
        <v>Relevant</v>
      </c>
    </row>
    <row r="18387" ht="22.5" customHeight="1">
      <c r="A18387" s="9" t="s">
        <v>49857</v>
      </c>
      <c r="B18387" s="10">
        <v>45618.82822916667</v>
      </c>
      <c r="C18387" s="11" t="s">
        <v>14633</v>
      </c>
      <c r="D18387" s="12">
        <v>11.0</v>
      </c>
      <c r="E18387" s="10" t="s">
        <v>17</v>
      </c>
      <c r="F18387" s="12">
        <v>2024.0</v>
      </c>
      <c r="G18387" s="13" t="s">
        <v>13</v>
      </c>
      <c r="H18387" s="14" t="s">
        <v>305</v>
      </c>
      <c r="I18387" s="12">
        <v>105.0</v>
      </c>
      <c r="J18387" s="15" t="str">
        <f t="shared" si="1"/>
        <v>Relevant</v>
      </c>
    </row>
    <row r="18388" ht="22.5" customHeight="1">
      <c r="A18388" s="9" t="s">
        <v>49858</v>
      </c>
      <c r="B18388" s="10">
        <v>45529.85670138889</v>
      </c>
      <c r="C18388" s="11" t="s">
        <v>8996</v>
      </c>
      <c r="D18388" s="12">
        <v>8.0</v>
      </c>
      <c r="E18388" s="10" t="s">
        <v>167</v>
      </c>
      <c r="F18388" s="12">
        <v>2024.0</v>
      </c>
      <c r="G18388" s="13" t="s">
        <v>13</v>
      </c>
      <c r="H18388" s="14" t="s">
        <v>49859</v>
      </c>
      <c r="I18388" s="12">
        <v>437.0</v>
      </c>
      <c r="J18388" s="15" t="str">
        <f t="shared" si="1"/>
        <v>Irrelevant</v>
      </c>
    </row>
    <row r="18389" ht="22.5" customHeight="1">
      <c r="A18389" s="9" t="s">
        <v>49860</v>
      </c>
      <c r="B18389" s="10">
        <v>45596.80128472222</v>
      </c>
      <c r="C18389" s="11" t="s">
        <v>49861</v>
      </c>
      <c r="D18389" s="12">
        <v>10.0</v>
      </c>
      <c r="E18389" s="10" t="s">
        <v>42</v>
      </c>
      <c r="F18389" s="12">
        <v>2024.0</v>
      </c>
      <c r="G18389" s="13" t="s">
        <v>49862</v>
      </c>
      <c r="H18389" s="14" t="s">
        <v>49863</v>
      </c>
      <c r="I18389" s="12">
        <v>2.1345286E7</v>
      </c>
      <c r="J18389" s="15" t="str">
        <f t="shared" si="1"/>
        <v>Relevant</v>
      </c>
    </row>
    <row r="18390" ht="22.5" customHeight="1">
      <c r="A18390" s="9" t="s">
        <v>49864</v>
      </c>
      <c r="B18390" s="10">
        <v>45713.45449074074</v>
      </c>
      <c r="C18390" s="11" t="s">
        <v>36518</v>
      </c>
      <c r="D18390" s="12">
        <v>2.0</v>
      </c>
      <c r="E18390" s="10" t="s">
        <v>12</v>
      </c>
      <c r="F18390" s="12">
        <v>2025.0</v>
      </c>
      <c r="G18390" s="13" t="s">
        <v>13</v>
      </c>
      <c r="H18390" s="14" t="s">
        <v>7401</v>
      </c>
      <c r="I18390" s="12">
        <v>319.0</v>
      </c>
      <c r="J18390" s="15" t="str">
        <f t="shared" si="1"/>
        <v>Relevant</v>
      </c>
    </row>
    <row r="18391" ht="22.5" customHeight="1">
      <c r="A18391" s="9" t="s">
        <v>49865</v>
      </c>
      <c r="B18391" s="10">
        <v>45590.810208333336</v>
      </c>
      <c r="C18391" s="11" t="s">
        <v>49866</v>
      </c>
      <c r="D18391" s="12">
        <v>10.0</v>
      </c>
      <c r="E18391" s="10" t="s">
        <v>42</v>
      </c>
      <c r="F18391" s="12">
        <v>2024.0</v>
      </c>
      <c r="G18391" s="13" t="s">
        <v>13</v>
      </c>
      <c r="H18391" s="14" t="s">
        <v>29891</v>
      </c>
      <c r="I18391" s="12">
        <v>3126.0</v>
      </c>
      <c r="J18391" s="15" t="str">
        <f t="shared" si="1"/>
        <v>Relevant</v>
      </c>
    </row>
    <row r="18392" ht="22.5" customHeight="1">
      <c r="A18392" s="9" t="s">
        <v>49867</v>
      </c>
      <c r="B18392" s="10">
        <v>45625.44930555556</v>
      </c>
      <c r="C18392" s="11" t="s">
        <v>49868</v>
      </c>
      <c r="D18392" s="12">
        <v>11.0</v>
      </c>
      <c r="E18392" s="10" t="s">
        <v>17</v>
      </c>
      <c r="F18392" s="12">
        <v>2024.0</v>
      </c>
      <c r="G18392" s="13" t="s">
        <v>13</v>
      </c>
      <c r="H18392" s="14" t="s">
        <v>49869</v>
      </c>
      <c r="I18392" s="12">
        <v>1209.0</v>
      </c>
      <c r="J18392" s="15" t="str">
        <f t="shared" si="1"/>
        <v>Irrelevant</v>
      </c>
    </row>
    <row r="18393" ht="22.5" customHeight="1">
      <c r="A18393" s="9" t="s">
        <v>49870</v>
      </c>
      <c r="B18393" s="10">
        <v>45473.52957175926</v>
      </c>
      <c r="C18393" s="11" t="s">
        <v>36007</v>
      </c>
      <c r="D18393" s="12">
        <v>6.0</v>
      </c>
      <c r="E18393" s="10" t="s">
        <v>34</v>
      </c>
      <c r="F18393" s="12">
        <v>2024.0</v>
      </c>
      <c r="G18393" s="13" t="s">
        <v>13</v>
      </c>
      <c r="H18393" s="14" t="s">
        <v>56</v>
      </c>
      <c r="I18393" s="12">
        <v>99.0</v>
      </c>
      <c r="J18393" s="15" t="str">
        <f t="shared" si="1"/>
        <v>Relevant</v>
      </c>
    </row>
    <row r="18394" ht="22.5" customHeight="1">
      <c r="A18394" s="9" t="s">
        <v>49871</v>
      </c>
      <c r="B18394" s="10">
        <v>45584.68309027778</v>
      </c>
      <c r="C18394" s="11" t="s">
        <v>49872</v>
      </c>
      <c r="D18394" s="12">
        <v>10.0</v>
      </c>
      <c r="E18394" s="10" t="s">
        <v>42</v>
      </c>
      <c r="F18394" s="12">
        <v>2024.0</v>
      </c>
      <c r="G18394" s="13" t="s">
        <v>13</v>
      </c>
      <c r="H18394" s="14" t="s">
        <v>49873</v>
      </c>
      <c r="I18394" s="12">
        <v>1575.0</v>
      </c>
      <c r="J18394" s="15" t="str">
        <f t="shared" si="1"/>
        <v>Relevant</v>
      </c>
    </row>
    <row r="18395" ht="22.5" customHeight="1">
      <c r="A18395" s="9" t="s">
        <v>49874</v>
      </c>
      <c r="B18395" s="10">
        <v>45610.511770833335</v>
      </c>
      <c r="C18395" s="11" t="s">
        <v>49875</v>
      </c>
      <c r="D18395" s="12">
        <v>11.0</v>
      </c>
      <c r="E18395" s="10" t="s">
        <v>17</v>
      </c>
      <c r="F18395" s="12">
        <v>2024.0</v>
      </c>
      <c r="G18395" s="13" t="s">
        <v>13</v>
      </c>
      <c r="H18395" s="14" t="s">
        <v>9659</v>
      </c>
      <c r="I18395" s="12">
        <v>625.0</v>
      </c>
      <c r="J18395" s="15" t="str">
        <f t="shared" si="1"/>
        <v>Relevant</v>
      </c>
    </row>
    <row r="18396" ht="22.5" customHeight="1">
      <c r="A18396" s="9" t="s">
        <v>49876</v>
      </c>
      <c r="B18396" s="10">
        <v>45612.7812962963</v>
      </c>
      <c r="C18396" s="11" t="s">
        <v>49877</v>
      </c>
      <c r="D18396" s="12">
        <v>11.0</v>
      </c>
      <c r="E18396" s="10" t="s">
        <v>17</v>
      </c>
      <c r="F18396" s="12">
        <v>2024.0</v>
      </c>
      <c r="G18396" s="13" t="s">
        <v>49878</v>
      </c>
      <c r="H18396" s="14" t="s">
        <v>49879</v>
      </c>
      <c r="I18396" s="12">
        <v>2972225.0</v>
      </c>
      <c r="J18396" s="15" t="str">
        <f t="shared" si="1"/>
        <v>Relevant</v>
      </c>
    </row>
    <row r="18397" ht="22.5" customHeight="1">
      <c r="A18397" s="9" t="s">
        <v>49880</v>
      </c>
      <c r="B18397" s="10">
        <v>45598.60020833334</v>
      </c>
      <c r="C18397" s="11" t="s">
        <v>49881</v>
      </c>
      <c r="D18397" s="12">
        <v>11.0</v>
      </c>
      <c r="E18397" s="10" t="s">
        <v>17</v>
      </c>
      <c r="F18397" s="12">
        <v>2024.0</v>
      </c>
      <c r="G18397" s="13" t="s">
        <v>13</v>
      </c>
      <c r="H18397" s="14" t="s">
        <v>49882</v>
      </c>
      <c r="I18397" s="12">
        <v>162.0</v>
      </c>
      <c r="J18397" s="15" t="str">
        <f t="shared" si="1"/>
        <v>Irrelevant</v>
      </c>
    </row>
    <row r="18398" ht="22.5" customHeight="1">
      <c r="A18398" s="9" t="s">
        <v>49883</v>
      </c>
      <c r="B18398" s="10">
        <v>45454.47641203704</v>
      </c>
      <c r="C18398" s="11" t="s">
        <v>49884</v>
      </c>
      <c r="D18398" s="12">
        <v>6.0</v>
      </c>
      <c r="E18398" s="10" t="s">
        <v>34</v>
      </c>
      <c r="F18398" s="12">
        <v>2024.0</v>
      </c>
      <c r="G18398" s="13" t="s">
        <v>13</v>
      </c>
      <c r="H18398" s="14" t="s">
        <v>49885</v>
      </c>
      <c r="I18398" s="12">
        <v>4427.0</v>
      </c>
      <c r="J18398" s="15" t="str">
        <f t="shared" si="1"/>
        <v>Irrelevant</v>
      </c>
    </row>
    <row r="18399" ht="22.5" customHeight="1">
      <c r="A18399" s="9" t="s">
        <v>49886</v>
      </c>
      <c r="B18399" s="10">
        <v>45725.331666666665</v>
      </c>
      <c r="C18399" s="11" t="s">
        <v>49887</v>
      </c>
      <c r="D18399" s="12">
        <v>3.0</v>
      </c>
      <c r="E18399" s="10" t="s">
        <v>59</v>
      </c>
      <c r="F18399" s="12">
        <v>2025.0</v>
      </c>
      <c r="G18399" s="13" t="s">
        <v>13</v>
      </c>
      <c r="H18399" s="14" t="s">
        <v>420</v>
      </c>
      <c r="I18399" s="12">
        <v>489.0</v>
      </c>
      <c r="J18399" s="15" t="str">
        <f t="shared" si="1"/>
        <v>Irrelevant</v>
      </c>
    </row>
    <row r="18400" ht="22.5" customHeight="1">
      <c r="A18400" s="9" t="s">
        <v>49888</v>
      </c>
      <c r="B18400" s="10">
        <v>45411.83069444444</v>
      </c>
      <c r="C18400" s="11" t="s">
        <v>49889</v>
      </c>
      <c r="D18400" s="12">
        <v>4.0</v>
      </c>
      <c r="E18400" s="10" t="s">
        <v>274</v>
      </c>
      <c r="F18400" s="12">
        <v>2024.0</v>
      </c>
      <c r="G18400" s="13" t="s">
        <v>13</v>
      </c>
      <c r="H18400" s="14" t="s">
        <v>49890</v>
      </c>
      <c r="I18400" s="12">
        <v>1882.0</v>
      </c>
      <c r="J18400" s="15" t="str">
        <f t="shared" si="1"/>
        <v>Irrelevant</v>
      </c>
    </row>
    <row r="18401" ht="22.5" customHeight="1">
      <c r="A18401" s="9" t="s">
        <v>49891</v>
      </c>
      <c r="B18401" s="10">
        <v>45615.303120289354</v>
      </c>
      <c r="C18401" s="11" t="s">
        <v>49892</v>
      </c>
      <c r="D18401" s="12">
        <v>11.0</v>
      </c>
      <c r="E18401" s="10" t="s">
        <v>17</v>
      </c>
      <c r="F18401" s="12">
        <v>2024.0</v>
      </c>
      <c r="G18401" s="13" t="s">
        <v>49893</v>
      </c>
      <c r="H18401" s="14" t="s">
        <v>49894</v>
      </c>
      <c r="I18401" s="12">
        <v>2557143.0</v>
      </c>
      <c r="J18401" s="15" t="str">
        <f t="shared" si="1"/>
        <v>Relevant</v>
      </c>
    </row>
    <row r="18402" ht="22.5" customHeight="1">
      <c r="A18402" s="9" t="s">
        <v>49895</v>
      </c>
      <c r="B18402" s="10">
        <v>45653.40902777778</v>
      </c>
      <c r="C18402" s="11" t="s">
        <v>16389</v>
      </c>
      <c r="D18402" s="12">
        <v>12.0</v>
      </c>
      <c r="E18402" s="10" t="s">
        <v>26</v>
      </c>
      <c r="F18402" s="12">
        <v>2024.0</v>
      </c>
      <c r="G18402" s="13" t="s">
        <v>13</v>
      </c>
      <c r="H18402" s="14" t="s">
        <v>2976</v>
      </c>
      <c r="I18402" s="12">
        <v>6665.0</v>
      </c>
      <c r="J18402" s="15" t="str">
        <f t="shared" si="1"/>
        <v>Irrelevant</v>
      </c>
    </row>
    <row r="18403" ht="22.5" customHeight="1">
      <c r="A18403" s="9" t="s">
        <v>49896</v>
      </c>
      <c r="B18403" s="10">
        <v>45618.57173611111</v>
      </c>
      <c r="C18403" s="11" t="s">
        <v>49897</v>
      </c>
      <c r="D18403" s="12">
        <v>11.0</v>
      </c>
      <c r="E18403" s="10" t="s">
        <v>17</v>
      </c>
      <c r="F18403" s="12">
        <v>2024.0</v>
      </c>
      <c r="G18403" s="13" t="s">
        <v>13</v>
      </c>
      <c r="H18403" s="14" t="s">
        <v>5532</v>
      </c>
      <c r="I18403" s="12">
        <v>0.0</v>
      </c>
      <c r="J18403" s="15" t="str">
        <f t="shared" si="1"/>
        <v>Relevant</v>
      </c>
    </row>
    <row r="18404" ht="22.5" customHeight="1">
      <c r="A18404" s="9" t="s">
        <v>49898</v>
      </c>
      <c r="B18404" s="10">
        <v>45632.045902777776</v>
      </c>
      <c r="C18404" s="11" t="s">
        <v>1864</v>
      </c>
      <c r="D18404" s="12">
        <v>12.0</v>
      </c>
      <c r="E18404" s="10" t="s">
        <v>26</v>
      </c>
      <c r="F18404" s="12">
        <v>2024.0</v>
      </c>
      <c r="G18404" s="13" t="s">
        <v>13</v>
      </c>
      <c r="H18404" s="14" t="s">
        <v>514</v>
      </c>
      <c r="I18404" s="12">
        <v>238.0</v>
      </c>
      <c r="J18404" s="15" t="str">
        <f t="shared" si="1"/>
        <v>Relevant</v>
      </c>
    </row>
    <row r="18405" ht="22.5" customHeight="1">
      <c r="A18405" s="9" t="s">
        <v>49899</v>
      </c>
      <c r="B18405" s="10">
        <v>45597.76060185185</v>
      </c>
      <c r="C18405" s="11" t="s">
        <v>49900</v>
      </c>
      <c r="D18405" s="12">
        <v>11.0</v>
      </c>
      <c r="E18405" s="10" t="s">
        <v>17</v>
      </c>
      <c r="F18405" s="12">
        <v>2024.0</v>
      </c>
      <c r="G18405" s="13" t="s">
        <v>13</v>
      </c>
      <c r="H18405" s="14" t="s">
        <v>124</v>
      </c>
      <c r="I18405" s="12">
        <v>12373.0</v>
      </c>
      <c r="J18405" s="15" t="str">
        <f t="shared" si="1"/>
        <v>Relevant</v>
      </c>
    </row>
    <row r="18406" ht="22.5" customHeight="1">
      <c r="A18406" s="9" t="s">
        <v>49901</v>
      </c>
      <c r="B18406" s="10">
        <v>45579.75350694444</v>
      </c>
      <c r="C18406" s="11" t="s">
        <v>9113</v>
      </c>
      <c r="D18406" s="12">
        <v>10.0</v>
      </c>
      <c r="E18406" s="10" t="s">
        <v>42</v>
      </c>
      <c r="F18406" s="12">
        <v>2024.0</v>
      </c>
      <c r="G18406" s="13" t="s">
        <v>13</v>
      </c>
      <c r="H18406" s="14" t="s">
        <v>642</v>
      </c>
      <c r="I18406" s="12">
        <v>1267.0</v>
      </c>
      <c r="J18406" s="15" t="str">
        <f t="shared" si="1"/>
        <v>Relevant</v>
      </c>
    </row>
    <row r="18407" ht="22.5" customHeight="1">
      <c r="A18407" s="9" t="s">
        <v>49902</v>
      </c>
      <c r="B18407" s="10">
        <v>45533.70012902778</v>
      </c>
      <c r="C18407" s="11" t="s">
        <v>49903</v>
      </c>
      <c r="D18407" s="12">
        <v>8.0</v>
      </c>
      <c r="E18407" s="10" t="s">
        <v>167</v>
      </c>
      <c r="F18407" s="12">
        <v>2024.0</v>
      </c>
      <c r="G18407" s="13" t="s">
        <v>49904</v>
      </c>
      <c r="H18407" s="14" t="s">
        <v>49905</v>
      </c>
      <c r="I18407" s="12">
        <v>29705.0</v>
      </c>
      <c r="J18407" s="15" t="str">
        <f t="shared" si="1"/>
        <v>Relevant</v>
      </c>
    </row>
    <row r="18408" ht="22.5" customHeight="1">
      <c r="A18408" s="9" t="s">
        <v>49906</v>
      </c>
      <c r="B18408" s="10">
        <v>45482.40412037037</v>
      </c>
      <c r="C18408" s="11" t="s">
        <v>18590</v>
      </c>
      <c r="D18408" s="12">
        <v>7.0</v>
      </c>
      <c r="E18408" s="10" t="s">
        <v>55</v>
      </c>
      <c r="F18408" s="12">
        <v>2024.0</v>
      </c>
      <c r="G18408" s="13" t="s">
        <v>13</v>
      </c>
      <c r="H18408" s="14" t="s">
        <v>5908</v>
      </c>
      <c r="I18408" s="12">
        <v>1387.0</v>
      </c>
      <c r="J18408" s="15" t="str">
        <f t="shared" si="1"/>
        <v>Irrelevant</v>
      </c>
    </row>
    <row r="18409" ht="22.5" customHeight="1">
      <c r="A18409" s="9" t="s">
        <v>49907</v>
      </c>
      <c r="B18409" s="10">
        <v>45615.949849537035</v>
      </c>
      <c r="C18409" s="11" t="s">
        <v>49908</v>
      </c>
      <c r="D18409" s="12">
        <v>11.0</v>
      </c>
      <c r="E18409" s="10" t="s">
        <v>17</v>
      </c>
      <c r="F18409" s="12">
        <v>2024.0</v>
      </c>
      <c r="G18409" s="13" t="s">
        <v>13</v>
      </c>
      <c r="H18409" s="14" t="s">
        <v>49909</v>
      </c>
      <c r="I18409" s="12">
        <v>160.0</v>
      </c>
      <c r="J18409" s="15" t="str">
        <f t="shared" si="1"/>
        <v>Relevant</v>
      </c>
    </row>
    <row r="18410" ht="22.5" customHeight="1">
      <c r="A18410" s="9" t="s">
        <v>49910</v>
      </c>
      <c r="B18410" s="10">
        <v>45588.78528935185</v>
      </c>
      <c r="C18410" s="11" t="s">
        <v>49911</v>
      </c>
      <c r="D18410" s="12">
        <v>10.0</v>
      </c>
      <c r="E18410" s="10" t="s">
        <v>42</v>
      </c>
      <c r="F18410" s="12">
        <v>2024.0</v>
      </c>
      <c r="G18410" s="13" t="s">
        <v>13</v>
      </c>
      <c r="H18410" s="14" t="s">
        <v>2991</v>
      </c>
      <c r="I18410" s="12">
        <v>42.0</v>
      </c>
      <c r="J18410" s="15" t="str">
        <f t="shared" si="1"/>
        <v>Relevant</v>
      </c>
    </row>
    <row r="18411" ht="22.5" customHeight="1">
      <c r="A18411" s="9" t="s">
        <v>49912</v>
      </c>
      <c r="B18411" s="10">
        <v>45615.456666666665</v>
      </c>
      <c r="C18411" s="11" t="s">
        <v>49913</v>
      </c>
      <c r="D18411" s="12">
        <v>11.0</v>
      </c>
      <c r="E18411" s="10" t="s">
        <v>17</v>
      </c>
      <c r="F18411" s="12">
        <v>2024.0</v>
      </c>
      <c r="G18411" s="13" t="s">
        <v>13</v>
      </c>
      <c r="H18411" s="14" t="s">
        <v>49914</v>
      </c>
      <c r="I18411" s="12">
        <v>50468.0</v>
      </c>
      <c r="J18411" s="15" t="str">
        <f t="shared" si="1"/>
        <v>Relevant</v>
      </c>
    </row>
    <row r="18412" ht="22.5" customHeight="1">
      <c r="A18412" s="9" t="s">
        <v>49915</v>
      </c>
      <c r="B18412" s="10">
        <v>45508.55824074074</v>
      </c>
      <c r="C18412" s="11" t="s">
        <v>28964</v>
      </c>
      <c r="D18412" s="12">
        <v>8.0</v>
      </c>
      <c r="E18412" s="10" t="s">
        <v>167</v>
      </c>
      <c r="F18412" s="12">
        <v>2024.0</v>
      </c>
      <c r="G18412" s="13" t="s">
        <v>13</v>
      </c>
      <c r="H18412" s="14" t="s">
        <v>32268</v>
      </c>
      <c r="I18412" s="12">
        <v>5709.0</v>
      </c>
      <c r="J18412" s="15" t="str">
        <f t="shared" si="1"/>
        <v>Irrelevant</v>
      </c>
    </row>
    <row r="18413" ht="22.5" customHeight="1">
      <c r="A18413" s="9" t="s">
        <v>49916</v>
      </c>
      <c r="B18413" s="10">
        <v>45585.86693287037</v>
      </c>
      <c r="C18413" s="11" t="s">
        <v>49917</v>
      </c>
      <c r="D18413" s="12">
        <v>10.0</v>
      </c>
      <c r="E18413" s="10" t="s">
        <v>42</v>
      </c>
      <c r="F18413" s="12">
        <v>2024.0</v>
      </c>
      <c r="G18413" s="13" t="s">
        <v>13</v>
      </c>
      <c r="H18413" s="14" t="s">
        <v>172</v>
      </c>
      <c r="I18413" s="12">
        <v>267.0</v>
      </c>
      <c r="J18413" s="15" t="str">
        <f t="shared" si="1"/>
        <v>Irrelevant</v>
      </c>
    </row>
    <row r="18414" ht="22.5" customHeight="1">
      <c r="A18414" s="9" t="s">
        <v>49918</v>
      </c>
      <c r="B18414" s="10">
        <v>45616.683020833334</v>
      </c>
      <c r="C18414" s="11" t="s">
        <v>49919</v>
      </c>
      <c r="D18414" s="12">
        <v>11.0</v>
      </c>
      <c r="E18414" s="10" t="s">
        <v>17</v>
      </c>
      <c r="F18414" s="12">
        <v>2024.0</v>
      </c>
      <c r="G18414" s="13" t="s">
        <v>49920</v>
      </c>
      <c r="H18414" s="14" t="s">
        <v>49921</v>
      </c>
      <c r="I18414" s="12">
        <v>273656.0</v>
      </c>
      <c r="J18414" s="15" t="str">
        <f t="shared" si="1"/>
        <v>Relevant</v>
      </c>
    </row>
    <row r="18415" ht="22.5" customHeight="1">
      <c r="A18415" s="9" t="s">
        <v>49922</v>
      </c>
      <c r="B18415" s="10">
        <v>45655.64344907407</v>
      </c>
      <c r="C18415" s="11" t="s">
        <v>49923</v>
      </c>
      <c r="D18415" s="12">
        <v>12.0</v>
      </c>
      <c r="E18415" s="10" t="s">
        <v>26</v>
      </c>
      <c r="F18415" s="12">
        <v>2024.0</v>
      </c>
      <c r="G18415" s="13" t="s">
        <v>13</v>
      </c>
      <c r="H18415" s="14" t="s">
        <v>49924</v>
      </c>
      <c r="I18415" s="12">
        <v>9.0</v>
      </c>
      <c r="J18415" s="15" t="str">
        <f t="shared" si="1"/>
        <v>Relevant</v>
      </c>
    </row>
    <row r="18416" ht="22.5" customHeight="1">
      <c r="A18416" s="9" t="s">
        <v>49925</v>
      </c>
      <c r="B18416" s="10">
        <v>45697.029328703706</v>
      </c>
      <c r="C18416" s="11" t="s">
        <v>49926</v>
      </c>
      <c r="D18416" s="12">
        <v>2.0</v>
      </c>
      <c r="E18416" s="10" t="s">
        <v>12</v>
      </c>
      <c r="F18416" s="12">
        <v>2025.0</v>
      </c>
      <c r="G18416" s="13" t="s">
        <v>13</v>
      </c>
      <c r="H18416" s="14" t="s">
        <v>14</v>
      </c>
      <c r="I18416" s="12">
        <v>25.0</v>
      </c>
      <c r="J18416" s="15" t="str">
        <f t="shared" si="1"/>
        <v>Relevant</v>
      </c>
    </row>
    <row r="18417" ht="22.5" customHeight="1">
      <c r="A18417" s="9" t="s">
        <v>49927</v>
      </c>
      <c r="B18417" s="10">
        <v>45646.386655092596</v>
      </c>
      <c r="C18417" s="11" t="s">
        <v>49928</v>
      </c>
      <c r="D18417" s="12">
        <v>12.0</v>
      </c>
      <c r="E18417" s="10" t="s">
        <v>26</v>
      </c>
      <c r="F18417" s="12">
        <v>2024.0</v>
      </c>
      <c r="G18417" s="13" t="s">
        <v>13</v>
      </c>
      <c r="H18417" s="14" t="s">
        <v>9223</v>
      </c>
      <c r="I18417" s="12">
        <v>5.0</v>
      </c>
      <c r="J18417" s="15" t="str">
        <f t="shared" si="1"/>
        <v>Irrelevant</v>
      </c>
    </row>
    <row r="18418" ht="22.5" customHeight="1">
      <c r="A18418" s="9" t="s">
        <v>49929</v>
      </c>
      <c r="B18418" s="10">
        <v>45616.41621527778</v>
      </c>
      <c r="C18418" s="11" t="s">
        <v>49930</v>
      </c>
      <c r="D18418" s="12">
        <v>11.0</v>
      </c>
      <c r="E18418" s="10" t="s">
        <v>17</v>
      </c>
      <c r="F18418" s="12">
        <v>2024.0</v>
      </c>
      <c r="G18418" s="13" t="s">
        <v>49931</v>
      </c>
      <c r="H18418" s="14" t="s">
        <v>49932</v>
      </c>
      <c r="I18418" s="12">
        <v>0.0</v>
      </c>
      <c r="J18418" s="15" t="str">
        <f t="shared" si="1"/>
        <v>Irrelevant</v>
      </c>
    </row>
    <row r="18419" ht="22.5" customHeight="1">
      <c r="A18419" s="9" t="s">
        <v>49933</v>
      </c>
      <c r="B18419" s="10">
        <v>45587.90159722222</v>
      </c>
      <c r="C18419" s="11" t="s">
        <v>49934</v>
      </c>
      <c r="D18419" s="12">
        <v>10.0</v>
      </c>
      <c r="E18419" s="10" t="s">
        <v>42</v>
      </c>
      <c r="F18419" s="12">
        <v>2024.0</v>
      </c>
      <c r="G18419" s="13" t="s">
        <v>49935</v>
      </c>
      <c r="H18419" s="14" t="s">
        <v>49936</v>
      </c>
      <c r="I18419" s="12">
        <v>3241121.0</v>
      </c>
      <c r="J18419" s="15" t="str">
        <f t="shared" si="1"/>
        <v>Relevant</v>
      </c>
    </row>
    <row r="18420" ht="22.5" customHeight="1">
      <c r="A18420" s="9" t="s">
        <v>49937</v>
      </c>
      <c r="B18420" s="10">
        <v>45585.632418981484</v>
      </c>
      <c r="C18420" s="11" t="s">
        <v>49938</v>
      </c>
      <c r="D18420" s="12">
        <v>10.0</v>
      </c>
      <c r="E18420" s="10" t="s">
        <v>42</v>
      </c>
      <c r="F18420" s="12">
        <v>2024.0</v>
      </c>
      <c r="G18420" s="13" t="s">
        <v>13</v>
      </c>
      <c r="H18420" s="14" t="s">
        <v>1442</v>
      </c>
      <c r="I18420" s="12">
        <v>2994.0</v>
      </c>
      <c r="J18420" s="15" t="str">
        <f t="shared" si="1"/>
        <v>Relevant</v>
      </c>
    </row>
    <row r="18421" ht="22.5" customHeight="1">
      <c r="A18421" s="9" t="s">
        <v>49939</v>
      </c>
      <c r="B18421" s="10">
        <v>45504.410405092596</v>
      </c>
      <c r="C18421" s="11" t="s">
        <v>49940</v>
      </c>
      <c r="D18421" s="12">
        <v>7.0</v>
      </c>
      <c r="E18421" s="10" t="s">
        <v>55</v>
      </c>
      <c r="F18421" s="12">
        <v>2024.0</v>
      </c>
      <c r="G18421" s="13" t="s">
        <v>49941</v>
      </c>
      <c r="H18421" s="14" t="s">
        <v>49942</v>
      </c>
      <c r="I18421" s="12">
        <v>0.0</v>
      </c>
      <c r="J18421" s="15" t="str">
        <f t="shared" si="1"/>
        <v>Relevant</v>
      </c>
    </row>
    <row r="18422" ht="22.5" customHeight="1">
      <c r="A18422" s="9" t="s">
        <v>49943</v>
      </c>
      <c r="B18422" s="10">
        <v>45597.92681712963</v>
      </c>
      <c r="C18422" s="11" t="s">
        <v>28080</v>
      </c>
      <c r="D18422" s="12">
        <v>11.0</v>
      </c>
      <c r="E18422" s="10" t="s">
        <v>17</v>
      </c>
      <c r="F18422" s="12">
        <v>2024.0</v>
      </c>
      <c r="G18422" s="13" t="s">
        <v>49944</v>
      </c>
      <c r="H18422" s="14" t="s">
        <v>49945</v>
      </c>
      <c r="I18422" s="12">
        <v>2123610.0</v>
      </c>
      <c r="J18422" s="15" t="str">
        <f t="shared" si="1"/>
        <v>Relevant</v>
      </c>
    </row>
    <row r="18423" ht="22.5" customHeight="1">
      <c r="A18423" s="9" t="s">
        <v>49946</v>
      </c>
      <c r="B18423" s="10">
        <v>45628.275</v>
      </c>
      <c r="C18423" s="11" t="s">
        <v>49947</v>
      </c>
      <c r="D18423" s="12">
        <v>12.0</v>
      </c>
      <c r="E18423" s="10" t="s">
        <v>26</v>
      </c>
      <c r="F18423" s="12">
        <v>2024.0</v>
      </c>
      <c r="G18423" s="13" t="s">
        <v>49948</v>
      </c>
      <c r="H18423" s="14" t="s">
        <v>49949</v>
      </c>
      <c r="I18423" s="12">
        <v>0.0</v>
      </c>
      <c r="J18423" s="15" t="str">
        <f t="shared" si="1"/>
        <v>Irrelevant</v>
      </c>
    </row>
    <row r="18424" ht="22.5" customHeight="1">
      <c r="A18424" s="9" t="s">
        <v>49950</v>
      </c>
      <c r="B18424" s="10">
        <v>45564.32431712963</v>
      </c>
      <c r="C18424" s="11" t="s">
        <v>49951</v>
      </c>
      <c r="D18424" s="12">
        <v>9.0</v>
      </c>
      <c r="E18424" s="10" t="s">
        <v>114</v>
      </c>
      <c r="F18424" s="12">
        <v>2024.0</v>
      </c>
      <c r="G18424" s="13" t="s">
        <v>49952</v>
      </c>
      <c r="H18424" s="14" t="s">
        <v>49953</v>
      </c>
      <c r="I18424" s="12">
        <v>253820.0</v>
      </c>
      <c r="J18424" s="15" t="str">
        <f t="shared" si="1"/>
        <v>Relevant</v>
      </c>
    </row>
    <row r="18425" ht="22.5" customHeight="1">
      <c r="A18425" s="9" t="s">
        <v>49954</v>
      </c>
      <c r="B18425" s="10">
        <v>45609.77923611111</v>
      </c>
      <c r="C18425" s="11" t="s">
        <v>49955</v>
      </c>
      <c r="D18425" s="12">
        <v>11.0</v>
      </c>
      <c r="E18425" s="10" t="s">
        <v>17</v>
      </c>
      <c r="F18425" s="12">
        <v>2024.0</v>
      </c>
      <c r="G18425" s="13" t="s">
        <v>13</v>
      </c>
      <c r="H18425" s="14" t="s">
        <v>2892</v>
      </c>
      <c r="I18425" s="12">
        <v>2415.0</v>
      </c>
      <c r="J18425" s="15" t="str">
        <f t="shared" si="1"/>
        <v>Relevant</v>
      </c>
    </row>
    <row r="18426" ht="22.5" customHeight="1">
      <c r="A18426" s="9" t="s">
        <v>49956</v>
      </c>
      <c r="B18426" s="10">
        <v>45437.90645833333</v>
      </c>
      <c r="C18426" s="11" t="s">
        <v>49957</v>
      </c>
      <c r="D18426" s="12">
        <v>5.0</v>
      </c>
      <c r="E18426" s="10" t="s">
        <v>21</v>
      </c>
      <c r="F18426" s="12">
        <v>2024.0</v>
      </c>
      <c r="G18426" s="13" t="s">
        <v>13</v>
      </c>
      <c r="H18426" s="14" t="s">
        <v>1744</v>
      </c>
      <c r="I18426" s="12">
        <v>1237.0</v>
      </c>
      <c r="J18426" s="15" t="str">
        <f t="shared" si="1"/>
        <v>Relevant</v>
      </c>
    </row>
    <row r="18427" ht="22.5" customHeight="1">
      <c r="A18427" s="9" t="s">
        <v>49958</v>
      </c>
      <c r="B18427" s="10">
        <v>45618.86232638889</v>
      </c>
      <c r="C18427" s="11" t="s">
        <v>33150</v>
      </c>
      <c r="D18427" s="12">
        <v>11.0</v>
      </c>
      <c r="E18427" s="10" t="s">
        <v>17</v>
      </c>
      <c r="F18427" s="12">
        <v>2024.0</v>
      </c>
      <c r="G18427" s="13" t="s">
        <v>13</v>
      </c>
      <c r="H18427" s="14" t="s">
        <v>49959</v>
      </c>
      <c r="I18427" s="12">
        <v>587.0</v>
      </c>
      <c r="J18427" s="15" t="str">
        <f t="shared" si="1"/>
        <v>Relevant</v>
      </c>
    </row>
    <row r="18428" ht="22.5" customHeight="1">
      <c r="A18428" s="9" t="s">
        <v>49960</v>
      </c>
      <c r="B18428" s="10">
        <v>45704.32748414352</v>
      </c>
      <c r="C18428" s="11" t="s">
        <v>49961</v>
      </c>
      <c r="D18428" s="12">
        <v>2.0</v>
      </c>
      <c r="E18428" s="10" t="s">
        <v>12</v>
      </c>
      <c r="F18428" s="12">
        <v>2025.0</v>
      </c>
      <c r="G18428" s="13" t="s">
        <v>49962</v>
      </c>
      <c r="H18428" s="14" t="s">
        <v>49963</v>
      </c>
      <c r="I18428" s="12">
        <v>16328.0</v>
      </c>
      <c r="J18428" s="15" t="str">
        <f t="shared" si="1"/>
        <v>Relevant</v>
      </c>
    </row>
    <row r="18429" ht="22.5" customHeight="1">
      <c r="A18429" s="9" t="s">
        <v>49964</v>
      </c>
      <c r="B18429" s="10">
        <v>45576.13208873843</v>
      </c>
      <c r="C18429" s="11" t="s">
        <v>49965</v>
      </c>
      <c r="D18429" s="12">
        <v>10.0</v>
      </c>
      <c r="E18429" s="10" t="s">
        <v>42</v>
      </c>
      <c r="F18429" s="12">
        <v>2024.0</v>
      </c>
      <c r="G18429" s="13" t="s">
        <v>49966</v>
      </c>
      <c r="H18429" s="14" t="s">
        <v>49967</v>
      </c>
      <c r="I18429" s="12">
        <v>1.0830293E7</v>
      </c>
      <c r="J18429" s="15" t="str">
        <f t="shared" si="1"/>
        <v>Relevant</v>
      </c>
    </row>
    <row r="18430" ht="22.5" customHeight="1">
      <c r="A18430" s="9" t="s">
        <v>49968</v>
      </c>
      <c r="B18430" s="10">
        <v>45630.612546296295</v>
      </c>
      <c r="C18430" s="11" t="s">
        <v>49969</v>
      </c>
      <c r="D18430" s="12">
        <v>12.0</v>
      </c>
      <c r="E18430" s="10" t="s">
        <v>26</v>
      </c>
      <c r="F18430" s="12">
        <v>2024.0</v>
      </c>
      <c r="G18430" s="13" t="s">
        <v>13</v>
      </c>
      <c r="H18430" s="14" t="s">
        <v>1685</v>
      </c>
      <c r="I18430" s="12">
        <v>337.0</v>
      </c>
      <c r="J18430" s="15" t="str">
        <f t="shared" si="1"/>
        <v>Relevant</v>
      </c>
    </row>
    <row r="18431" ht="22.5" customHeight="1">
      <c r="A18431" s="9" t="s">
        <v>49970</v>
      </c>
      <c r="B18431" s="10">
        <v>45560.172314814816</v>
      </c>
      <c r="C18431" s="11" t="s">
        <v>49971</v>
      </c>
      <c r="D18431" s="12">
        <v>9.0</v>
      </c>
      <c r="E18431" s="10" t="s">
        <v>114</v>
      </c>
      <c r="F18431" s="12">
        <v>2024.0</v>
      </c>
      <c r="G18431" s="13" t="s">
        <v>49972</v>
      </c>
      <c r="H18431" s="14" t="s">
        <v>49973</v>
      </c>
      <c r="I18431" s="12">
        <v>9611136.0</v>
      </c>
      <c r="J18431" s="15" t="str">
        <f t="shared" si="1"/>
        <v>Relevant</v>
      </c>
    </row>
    <row r="18432" ht="22.5" customHeight="1">
      <c r="A18432" s="9" t="s">
        <v>49974</v>
      </c>
      <c r="B18432" s="10">
        <v>45589.033425925925</v>
      </c>
      <c r="C18432" s="11" t="s">
        <v>49975</v>
      </c>
      <c r="D18432" s="12">
        <v>10.0</v>
      </c>
      <c r="E18432" s="10" t="s">
        <v>42</v>
      </c>
      <c r="F18432" s="12">
        <v>2024.0</v>
      </c>
      <c r="G18432" s="13" t="s">
        <v>13</v>
      </c>
      <c r="H18432" s="14" t="s">
        <v>3169</v>
      </c>
      <c r="I18432" s="12">
        <v>11274.0</v>
      </c>
      <c r="J18432" s="15" t="str">
        <f t="shared" si="1"/>
        <v>Relevant</v>
      </c>
    </row>
    <row r="18433" ht="22.5" customHeight="1">
      <c r="A18433" s="9" t="s">
        <v>49976</v>
      </c>
      <c r="B18433" s="10">
        <v>45596.646319444444</v>
      </c>
      <c r="C18433" s="11" t="s">
        <v>49977</v>
      </c>
      <c r="D18433" s="12">
        <v>10.0</v>
      </c>
      <c r="E18433" s="10" t="s">
        <v>42</v>
      </c>
      <c r="F18433" s="12">
        <v>2024.0</v>
      </c>
      <c r="G18433" s="13" t="s">
        <v>13</v>
      </c>
      <c r="H18433" s="14" t="s">
        <v>124</v>
      </c>
      <c r="I18433" s="12">
        <v>420.0</v>
      </c>
      <c r="J18433" s="15" t="str">
        <f t="shared" si="1"/>
        <v>Relevant</v>
      </c>
    </row>
    <row r="18434" ht="22.5" customHeight="1">
      <c r="A18434" s="9" t="s">
        <v>49978</v>
      </c>
      <c r="B18434" s="10">
        <v>45696.989953703705</v>
      </c>
      <c r="C18434" s="11" t="s">
        <v>49979</v>
      </c>
      <c r="D18434" s="12">
        <v>2.0</v>
      </c>
      <c r="E18434" s="10" t="s">
        <v>12</v>
      </c>
      <c r="F18434" s="12">
        <v>2025.0</v>
      </c>
      <c r="G18434" s="13" t="s">
        <v>13</v>
      </c>
      <c r="H18434" s="14" t="s">
        <v>14</v>
      </c>
      <c r="I18434" s="12">
        <v>121.0</v>
      </c>
      <c r="J18434" s="15" t="str">
        <f t="shared" si="1"/>
        <v>Relevant</v>
      </c>
    </row>
    <row r="18435" ht="22.5" customHeight="1">
      <c r="A18435" s="9" t="s">
        <v>49980</v>
      </c>
      <c r="B18435" s="10">
        <v>45731.83914351852</v>
      </c>
      <c r="C18435" s="11" t="s">
        <v>49981</v>
      </c>
      <c r="D18435" s="12">
        <v>3.0</v>
      </c>
      <c r="E18435" s="10" t="s">
        <v>59</v>
      </c>
      <c r="F18435" s="12">
        <v>2025.0</v>
      </c>
      <c r="G18435" s="13" t="s">
        <v>13</v>
      </c>
      <c r="H18435" s="14" t="s">
        <v>562</v>
      </c>
      <c r="I18435" s="12">
        <v>20.0</v>
      </c>
      <c r="J18435" s="15" t="str">
        <f t="shared" si="1"/>
        <v>Irrelevant</v>
      </c>
    </row>
    <row r="18436" ht="22.5" customHeight="1">
      <c r="A18436" s="9" t="s">
        <v>49982</v>
      </c>
      <c r="B18436" s="10">
        <v>45619.69775462963</v>
      </c>
      <c r="C18436" s="11" t="s">
        <v>49983</v>
      </c>
      <c r="D18436" s="12">
        <v>11.0</v>
      </c>
      <c r="E18436" s="10" t="s">
        <v>17</v>
      </c>
      <c r="F18436" s="12">
        <v>2024.0</v>
      </c>
      <c r="G18436" s="13" t="s">
        <v>13</v>
      </c>
      <c r="H18436" s="14" t="s">
        <v>124</v>
      </c>
      <c r="I18436" s="12">
        <v>76.0</v>
      </c>
      <c r="J18436" s="15" t="str">
        <f t="shared" si="1"/>
        <v>Relevant</v>
      </c>
    </row>
    <row r="18437" ht="22.5" customHeight="1">
      <c r="A18437" s="9" t="s">
        <v>49984</v>
      </c>
      <c r="B18437" s="10">
        <v>45609.889699074076</v>
      </c>
      <c r="C18437" s="11" t="s">
        <v>44998</v>
      </c>
      <c r="D18437" s="12">
        <v>11.0</v>
      </c>
      <c r="E18437" s="10" t="s">
        <v>17</v>
      </c>
      <c r="F18437" s="12">
        <v>2024.0</v>
      </c>
      <c r="G18437" s="13" t="s">
        <v>13</v>
      </c>
      <c r="H18437" s="14" t="s">
        <v>3706</v>
      </c>
      <c r="I18437" s="12">
        <v>421.0</v>
      </c>
      <c r="J18437" s="15" t="str">
        <f t="shared" si="1"/>
        <v>Relevant</v>
      </c>
    </row>
    <row r="18438" ht="22.5" customHeight="1">
      <c r="A18438" s="9" t="s">
        <v>49985</v>
      </c>
      <c r="B18438" s="10">
        <v>45631.52777777778</v>
      </c>
      <c r="C18438" s="11" t="s">
        <v>20044</v>
      </c>
      <c r="D18438" s="12">
        <v>12.0</v>
      </c>
      <c r="E18438" s="10" t="s">
        <v>26</v>
      </c>
      <c r="F18438" s="12">
        <v>2024.0</v>
      </c>
      <c r="G18438" s="13" t="s">
        <v>49986</v>
      </c>
      <c r="H18438" s="14" t="s">
        <v>49987</v>
      </c>
      <c r="I18438" s="12">
        <v>28789.0</v>
      </c>
      <c r="J18438" s="15" t="str">
        <f t="shared" si="1"/>
        <v>Relevant</v>
      </c>
    </row>
    <row r="18439" ht="22.5" customHeight="1">
      <c r="A18439" s="9" t="s">
        <v>49988</v>
      </c>
      <c r="B18439" s="10">
        <v>45642.71231481482</v>
      </c>
      <c r="C18439" s="11" t="s">
        <v>49989</v>
      </c>
      <c r="D18439" s="12">
        <v>12.0</v>
      </c>
      <c r="E18439" s="10" t="s">
        <v>26</v>
      </c>
      <c r="F18439" s="12">
        <v>2024.0</v>
      </c>
      <c r="G18439" s="13" t="s">
        <v>13</v>
      </c>
      <c r="H18439" s="14" t="s">
        <v>13426</v>
      </c>
      <c r="I18439" s="12">
        <v>1740.0</v>
      </c>
      <c r="J18439" s="15" t="str">
        <f t="shared" si="1"/>
        <v>Relevant</v>
      </c>
    </row>
    <row r="18440" ht="22.5" customHeight="1">
      <c r="A18440" s="9" t="s">
        <v>49990</v>
      </c>
      <c r="B18440" s="10">
        <v>45579.62511574074</v>
      </c>
      <c r="C18440" s="11" t="s">
        <v>49991</v>
      </c>
      <c r="D18440" s="12">
        <v>10.0</v>
      </c>
      <c r="E18440" s="10" t="s">
        <v>42</v>
      </c>
      <c r="F18440" s="12">
        <v>2024.0</v>
      </c>
      <c r="G18440" s="13" t="s">
        <v>13</v>
      </c>
      <c r="H18440" s="14" t="s">
        <v>642</v>
      </c>
      <c r="I18440" s="12">
        <v>91.0</v>
      </c>
      <c r="J18440" s="15" t="str">
        <f t="shared" si="1"/>
        <v>Relevant</v>
      </c>
    </row>
    <row r="18441" ht="22.5" customHeight="1">
      <c r="A18441" s="9" t="s">
        <v>49992</v>
      </c>
      <c r="B18441" s="10">
        <v>45703.015543981484</v>
      </c>
      <c r="C18441" s="11" t="s">
        <v>24875</v>
      </c>
      <c r="D18441" s="12">
        <v>2.0</v>
      </c>
      <c r="E18441" s="10" t="s">
        <v>12</v>
      </c>
      <c r="F18441" s="12">
        <v>2025.0</v>
      </c>
      <c r="G18441" s="13" t="s">
        <v>45996</v>
      </c>
      <c r="H18441" s="14" t="s">
        <v>45997</v>
      </c>
      <c r="I18441" s="12">
        <v>292628.0</v>
      </c>
      <c r="J18441" s="15" t="str">
        <f t="shared" si="1"/>
        <v>Relevant</v>
      </c>
    </row>
    <row r="18442" ht="22.5" customHeight="1">
      <c r="A18442" s="9" t="s">
        <v>49993</v>
      </c>
      <c r="B18442" s="10">
        <v>45643.36246527778</v>
      </c>
      <c r="C18442" s="11" t="s">
        <v>49994</v>
      </c>
      <c r="D18442" s="12">
        <v>12.0</v>
      </c>
      <c r="E18442" s="10" t="s">
        <v>26</v>
      </c>
      <c r="F18442" s="12">
        <v>2024.0</v>
      </c>
      <c r="G18442" s="13" t="s">
        <v>13</v>
      </c>
      <c r="H18442" s="14" t="s">
        <v>9992</v>
      </c>
      <c r="I18442" s="12">
        <v>1294.0</v>
      </c>
      <c r="J18442" s="15" t="str">
        <f t="shared" si="1"/>
        <v>Relevant</v>
      </c>
    </row>
    <row r="18443" ht="22.5" customHeight="1">
      <c r="A18443" s="9" t="s">
        <v>49995</v>
      </c>
      <c r="B18443" s="10">
        <v>45608.81355324074</v>
      </c>
      <c r="C18443" s="11" t="s">
        <v>49996</v>
      </c>
      <c r="D18443" s="12">
        <v>11.0</v>
      </c>
      <c r="E18443" s="10" t="s">
        <v>17</v>
      </c>
      <c r="F18443" s="12">
        <v>2024.0</v>
      </c>
      <c r="G18443" s="13" t="s">
        <v>49997</v>
      </c>
      <c r="H18443" s="14" t="s">
        <v>49998</v>
      </c>
      <c r="I18443" s="12">
        <v>0.0</v>
      </c>
      <c r="J18443" s="15" t="str">
        <f t="shared" si="1"/>
        <v>Irrelevant</v>
      </c>
    </row>
    <row r="18444" ht="22.5" customHeight="1">
      <c r="A18444" s="9" t="s">
        <v>49999</v>
      </c>
      <c r="B18444" s="10">
        <v>45647.06974993055</v>
      </c>
      <c r="C18444" s="11" t="s">
        <v>50000</v>
      </c>
      <c r="D18444" s="12">
        <v>12.0</v>
      </c>
      <c r="E18444" s="10" t="s">
        <v>26</v>
      </c>
      <c r="F18444" s="12">
        <v>2024.0</v>
      </c>
      <c r="G18444" s="13" t="s">
        <v>50001</v>
      </c>
      <c r="H18444" s="14" t="s">
        <v>50002</v>
      </c>
      <c r="I18444" s="12">
        <v>1.1946612E7</v>
      </c>
      <c r="J18444" s="15" t="str">
        <f t="shared" si="1"/>
        <v>Irrelevant</v>
      </c>
    </row>
    <row r="18445" ht="22.5" customHeight="1">
      <c r="A18445" s="9" t="s">
        <v>50003</v>
      </c>
      <c r="B18445" s="10">
        <v>45535.671215277776</v>
      </c>
      <c r="C18445" s="11" t="s">
        <v>50004</v>
      </c>
      <c r="D18445" s="12">
        <v>8.0</v>
      </c>
      <c r="E18445" s="10" t="s">
        <v>167</v>
      </c>
      <c r="F18445" s="12">
        <v>2024.0</v>
      </c>
      <c r="G18445" s="13" t="s">
        <v>13</v>
      </c>
      <c r="H18445" s="14" t="s">
        <v>50005</v>
      </c>
      <c r="I18445" s="12">
        <v>1708.0</v>
      </c>
      <c r="J18445" s="15" t="str">
        <f t="shared" si="1"/>
        <v>Irrelevant</v>
      </c>
    </row>
    <row r="18446" ht="22.5" customHeight="1">
      <c r="A18446" s="9" t="s">
        <v>50006</v>
      </c>
      <c r="B18446" s="10">
        <v>45710.67863425926</v>
      </c>
      <c r="C18446" s="11" t="s">
        <v>50007</v>
      </c>
      <c r="D18446" s="12">
        <v>2.0</v>
      </c>
      <c r="E18446" s="10" t="s">
        <v>12</v>
      </c>
      <c r="F18446" s="12">
        <v>2025.0</v>
      </c>
      <c r="G18446" s="13" t="s">
        <v>13</v>
      </c>
      <c r="H18446" s="14" t="s">
        <v>52</v>
      </c>
      <c r="I18446" s="12">
        <v>154.0</v>
      </c>
      <c r="J18446" s="15" t="str">
        <f t="shared" si="1"/>
        <v>Relevant</v>
      </c>
    </row>
    <row r="18447" ht="22.5" customHeight="1">
      <c r="A18447" s="9" t="s">
        <v>50008</v>
      </c>
      <c r="B18447" s="10">
        <v>45623.60229209491</v>
      </c>
      <c r="C18447" s="11" t="s">
        <v>50009</v>
      </c>
      <c r="D18447" s="12">
        <v>11.0</v>
      </c>
      <c r="E18447" s="10" t="s">
        <v>17</v>
      </c>
      <c r="F18447" s="12">
        <v>2024.0</v>
      </c>
      <c r="G18447" s="13" t="s">
        <v>50010</v>
      </c>
      <c r="H18447" s="14" t="s">
        <v>50011</v>
      </c>
      <c r="I18447" s="12">
        <v>4028.0</v>
      </c>
      <c r="J18447" s="15" t="str">
        <f t="shared" si="1"/>
        <v>Relevant</v>
      </c>
    </row>
    <row r="18448" ht="22.5" customHeight="1">
      <c r="A18448" s="9" t="s">
        <v>50012</v>
      </c>
      <c r="B18448" s="10">
        <v>45607.90081018519</v>
      </c>
      <c r="C18448" s="11" t="s">
        <v>50013</v>
      </c>
      <c r="D18448" s="12">
        <v>11.0</v>
      </c>
      <c r="E18448" s="10" t="s">
        <v>17</v>
      </c>
      <c r="F18448" s="12">
        <v>2024.0</v>
      </c>
      <c r="G18448" s="13" t="s">
        <v>13</v>
      </c>
      <c r="H18448" s="14" t="s">
        <v>50014</v>
      </c>
      <c r="I18448" s="12">
        <v>1.0</v>
      </c>
      <c r="J18448" s="15" t="str">
        <f t="shared" si="1"/>
        <v>Relevant</v>
      </c>
    </row>
    <row r="18449" ht="22.5" customHeight="1">
      <c r="A18449" s="9" t="s">
        <v>50015</v>
      </c>
      <c r="B18449" s="10">
        <v>45623.80510416667</v>
      </c>
      <c r="C18449" s="11" t="s">
        <v>50016</v>
      </c>
      <c r="D18449" s="12">
        <v>11.0</v>
      </c>
      <c r="E18449" s="10" t="s">
        <v>17</v>
      </c>
      <c r="F18449" s="12">
        <v>2024.0</v>
      </c>
      <c r="G18449" s="13" t="s">
        <v>13</v>
      </c>
      <c r="H18449" s="14" t="s">
        <v>50017</v>
      </c>
      <c r="I18449" s="12">
        <v>143.0</v>
      </c>
      <c r="J18449" s="15" t="str">
        <f t="shared" si="1"/>
        <v>Relevant</v>
      </c>
    </row>
    <row r="18450" ht="22.5" customHeight="1">
      <c r="A18450" s="9" t="s">
        <v>50018</v>
      </c>
      <c r="B18450" s="10">
        <v>45598.32947916666</v>
      </c>
      <c r="C18450" s="11" t="s">
        <v>50019</v>
      </c>
      <c r="D18450" s="12">
        <v>11.0</v>
      </c>
      <c r="E18450" s="10" t="s">
        <v>17</v>
      </c>
      <c r="F18450" s="12">
        <v>2024.0</v>
      </c>
      <c r="G18450" s="13" t="s">
        <v>50020</v>
      </c>
      <c r="H18450" s="14" t="s">
        <v>50021</v>
      </c>
      <c r="I18450" s="12">
        <v>2505967.0</v>
      </c>
      <c r="J18450" s="15" t="str">
        <f t="shared" si="1"/>
        <v>Relevant</v>
      </c>
    </row>
    <row r="18451" ht="22.5" customHeight="1">
      <c r="A18451" s="9" t="s">
        <v>50022</v>
      </c>
      <c r="B18451" s="10">
        <v>45585.97702546296</v>
      </c>
      <c r="C18451" s="11" t="s">
        <v>50023</v>
      </c>
      <c r="D18451" s="12">
        <v>10.0</v>
      </c>
      <c r="E18451" s="10" t="s">
        <v>42</v>
      </c>
      <c r="F18451" s="12">
        <v>2024.0</v>
      </c>
      <c r="G18451" s="13" t="s">
        <v>13</v>
      </c>
      <c r="H18451" s="14" t="s">
        <v>1119</v>
      </c>
      <c r="I18451" s="12">
        <v>120.0</v>
      </c>
      <c r="J18451" s="15" t="str">
        <f t="shared" si="1"/>
        <v>Relevant</v>
      </c>
    </row>
    <row r="18452" ht="22.5" customHeight="1">
      <c r="A18452" s="9" t="s">
        <v>50024</v>
      </c>
      <c r="B18452" s="10">
        <v>45724.74383101852</v>
      </c>
      <c r="C18452" s="11" t="s">
        <v>28064</v>
      </c>
      <c r="D18452" s="12">
        <v>3.0</v>
      </c>
      <c r="E18452" s="10" t="s">
        <v>59</v>
      </c>
      <c r="F18452" s="12">
        <v>2025.0</v>
      </c>
      <c r="G18452" s="13" t="s">
        <v>50025</v>
      </c>
      <c r="H18452" s="14" t="s">
        <v>50026</v>
      </c>
      <c r="I18452" s="12">
        <v>1364019.0</v>
      </c>
      <c r="J18452" s="15" t="str">
        <f t="shared" si="1"/>
        <v>Relevant</v>
      </c>
    </row>
    <row r="18453" ht="22.5" customHeight="1">
      <c r="A18453" s="9" t="s">
        <v>50027</v>
      </c>
      <c r="B18453" s="10">
        <v>45582.32996398148</v>
      </c>
      <c r="C18453" s="11" t="s">
        <v>49205</v>
      </c>
      <c r="D18453" s="12">
        <v>10.0</v>
      </c>
      <c r="E18453" s="10" t="s">
        <v>42</v>
      </c>
      <c r="F18453" s="12">
        <v>2024.0</v>
      </c>
      <c r="G18453" s="13" t="s">
        <v>50028</v>
      </c>
      <c r="H18453" s="14" t="s">
        <v>50029</v>
      </c>
      <c r="I18453" s="12">
        <v>4793.0</v>
      </c>
      <c r="J18453" s="15" t="str">
        <f t="shared" si="1"/>
        <v>Relevant</v>
      </c>
    </row>
    <row r="18454" ht="22.5" customHeight="1">
      <c r="A18454" s="9" t="s">
        <v>50030</v>
      </c>
      <c r="B18454" s="10">
        <v>45596.529641203706</v>
      </c>
      <c r="C18454" s="11" t="s">
        <v>50031</v>
      </c>
      <c r="D18454" s="12">
        <v>10.0</v>
      </c>
      <c r="E18454" s="10" t="s">
        <v>42</v>
      </c>
      <c r="F18454" s="12">
        <v>2024.0</v>
      </c>
      <c r="G18454" s="13" t="s">
        <v>13</v>
      </c>
      <c r="H18454" s="14" t="s">
        <v>21720</v>
      </c>
      <c r="I18454" s="12">
        <v>2339.0</v>
      </c>
      <c r="J18454" s="15" t="str">
        <f t="shared" si="1"/>
        <v>Relevant</v>
      </c>
    </row>
    <row r="18455" ht="22.5" customHeight="1">
      <c r="A18455" s="9" t="s">
        <v>50032</v>
      </c>
      <c r="B18455" s="10">
        <v>45615.542962962965</v>
      </c>
      <c r="C18455" s="11" t="s">
        <v>50033</v>
      </c>
      <c r="D18455" s="12">
        <v>11.0</v>
      </c>
      <c r="E18455" s="10" t="s">
        <v>17</v>
      </c>
      <c r="F18455" s="12">
        <v>2024.0</v>
      </c>
      <c r="G18455" s="13" t="s">
        <v>13</v>
      </c>
      <c r="H18455" s="14" t="s">
        <v>489</v>
      </c>
      <c r="I18455" s="12">
        <v>10495.0</v>
      </c>
      <c r="J18455" s="15" t="str">
        <f t="shared" si="1"/>
        <v>Relevant</v>
      </c>
    </row>
    <row r="18456" ht="22.5" customHeight="1">
      <c r="A18456" s="9" t="s">
        <v>50034</v>
      </c>
      <c r="B18456" s="10">
        <v>45621.72945601852</v>
      </c>
      <c r="C18456" s="11" t="s">
        <v>50035</v>
      </c>
      <c r="D18456" s="12">
        <v>11.0</v>
      </c>
      <c r="E18456" s="10" t="s">
        <v>17</v>
      </c>
      <c r="F18456" s="12">
        <v>2024.0</v>
      </c>
      <c r="G18456" s="13" t="s">
        <v>13</v>
      </c>
      <c r="H18456" s="14" t="s">
        <v>220</v>
      </c>
      <c r="I18456" s="12">
        <v>193.0</v>
      </c>
      <c r="J18456" s="15" t="str">
        <f t="shared" si="1"/>
        <v>Relevant</v>
      </c>
    </row>
    <row r="18457" ht="22.5" customHeight="1">
      <c r="A18457" s="9" t="s">
        <v>50036</v>
      </c>
      <c r="B18457" s="10">
        <v>45588.573171296295</v>
      </c>
      <c r="C18457" s="11" t="s">
        <v>14131</v>
      </c>
      <c r="D18457" s="12">
        <v>10.0</v>
      </c>
      <c r="E18457" s="10" t="s">
        <v>42</v>
      </c>
      <c r="F18457" s="12">
        <v>2024.0</v>
      </c>
      <c r="G18457" s="13" t="s">
        <v>13</v>
      </c>
      <c r="H18457" s="14" t="s">
        <v>10009</v>
      </c>
      <c r="I18457" s="12">
        <v>1110.0</v>
      </c>
      <c r="J18457" s="15" t="str">
        <f t="shared" si="1"/>
        <v>Relevant</v>
      </c>
    </row>
    <row r="18458" ht="22.5" customHeight="1">
      <c r="A18458" s="9" t="s">
        <v>50037</v>
      </c>
      <c r="B18458" s="10">
        <v>45629.493425925924</v>
      </c>
      <c r="C18458" s="11" t="s">
        <v>50038</v>
      </c>
      <c r="D18458" s="12">
        <v>12.0</v>
      </c>
      <c r="E18458" s="10" t="s">
        <v>26</v>
      </c>
      <c r="F18458" s="12">
        <v>2024.0</v>
      </c>
      <c r="G18458" s="13" t="s">
        <v>13</v>
      </c>
      <c r="H18458" s="14" t="s">
        <v>50039</v>
      </c>
      <c r="I18458" s="12">
        <v>0.0</v>
      </c>
      <c r="J18458" s="15" t="str">
        <f t="shared" si="1"/>
        <v>Relevant</v>
      </c>
    </row>
    <row r="18459" ht="22.5" customHeight="1">
      <c r="A18459" s="9" t="s">
        <v>50040</v>
      </c>
      <c r="B18459" s="10">
        <v>45474.61388888889</v>
      </c>
      <c r="C18459" s="11" t="s">
        <v>50041</v>
      </c>
      <c r="D18459" s="12">
        <v>7.0</v>
      </c>
      <c r="E18459" s="10" t="s">
        <v>55</v>
      </c>
      <c r="F18459" s="12">
        <v>2024.0</v>
      </c>
      <c r="G18459" s="13" t="s">
        <v>50042</v>
      </c>
      <c r="H18459" s="14" t="s">
        <v>50043</v>
      </c>
      <c r="I18459" s="12">
        <v>0.0</v>
      </c>
      <c r="J18459" s="15" t="str">
        <f t="shared" si="1"/>
        <v>Irrelevant</v>
      </c>
    </row>
    <row r="18460" ht="22.5" customHeight="1">
      <c r="A18460" s="9" t="s">
        <v>50044</v>
      </c>
      <c r="B18460" s="10">
        <v>45621.84695601852</v>
      </c>
      <c r="C18460" s="11" t="s">
        <v>50045</v>
      </c>
      <c r="D18460" s="12">
        <v>11.0</v>
      </c>
      <c r="E18460" s="10" t="s">
        <v>17</v>
      </c>
      <c r="F18460" s="12">
        <v>2024.0</v>
      </c>
      <c r="G18460" s="13" t="s">
        <v>13</v>
      </c>
      <c r="H18460" s="14" t="s">
        <v>220</v>
      </c>
      <c r="I18460" s="12">
        <v>514.0</v>
      </c>
      <c r="J18460" s="15" t="str">
        <f t="shared" si="1"/>
        <v>Relevant</v>
      </c>
    </row>
    <row r="18461" ht="22.5" customHeight="1">
      <c r="A18461" s="9" t="s">
        <v>50046</v>
      </c>
      <c r="B18461" s="10">
        <v>45613.95894675926</v>
      </c>
      <c r="C18461" s="11" t="s">
        <v>50047</v>
      </c>
      <c r="D18461" s="12">
        <v>11.0</v>
      </c>
      <c r="E18461" s="10" t="s">
        <v>17</v>
      </c>
      <c r="F18461" s="12">
        <v>2024.0</v>
      </c>
      <c r="G18461" s="13" t="s">
        <v>13</v>
      </c>
      <c r="H18461" s="14" t="s">
        <v>45074</v>
      </c>
      <c r="I18461" s="12">
        <v>9187.0</v>
      </c>
      <c r="J18461" s="15" t="str">
        <f t="shared" si="1"/>
        <v>Relevant</v>
      </c>
    </row>
    <row r="18462" ht="22.5" customHeight="1">
      <c r="A18462" s="9" t="s">
        <v>50048</v>
      </c>
      <c r="B18462" s="10">
        <v>45612.305497685185</v>
      </c>
      <c r="C18462" s="11" t="s">
        <v>50049</v>
      </c>
      <c r="D18462" s="12">
        <v>11.0</v>
      </c>
      <c r="E18462" s="10" t="s">
        <v>17</v>
      </c>
      <c r="F18462" s="12">
        <v>2024.0</v>
      </c>
      <c r="G18462" s="13" t="s">
        <v>13</v>
      </c>
      <c r="H18462" s="14" t="s">
        <v>2744</v>
      </c>
      <c r="I18462" s="12">
        <v>15.0</v>
      </c>
      <c r="J18462" s="15" t="str">
        <f t="shared" si="1"/>
        <v>Relevant</v>
      </c>
    </row>
    <row r="18463" ht="22.5" customHeight="1">
      <c r="A18463" s="9" t="s">
        <v>50050</v>
      </c>
      <c r="B18463" s="10">
        <v>45613.49212962963</v>
      </c>
      <c r="C18463" s="11" t="s">
        <v>21040</v>
      </c>
      <c r="D18463" s="12">
        <v>11.0</v>
      </c>
      <c r="E18463" s="10" t="s">
        <v>17</v>
      </c>
      <c r="F18463" s="12">
        <v>2024.0</v>
      </c>
      <c r="G18463" s="13" t="s">
        <v>13</v>
      </c>
      <c r="H18463" s="14" t="s">
        <v>50051</v>
      </c>
      <c r="I18463" s="12">
        <v>219.0</v>
      </c>
      <c r="J18463" s="15" t="str">
        <f t="shared" si="1"/>
        <v>Relevant</v>
      </c>
    </row>
    <row r="18464" ht="22.5" customHeight="1">
      <c r="A18464" s="9" t="s">
        <v>50052</v>
      </c>
      <c r="B18464" s="10">
        <v>45632.005011574074</v>
      </c>
      <c r="C18464" s="11" t="s">
        <v>50053</v>
      </c>
      <c r="D18464" s="12">
        <v>12.0</v>
      </c>
      <c r="E18464" s="10" t="s">
        <v>26</v>
      </c>
      <c r="F18464" s="12">
        <v>2024.0</v>
      </c>
      <c r="G18464" s="13" t="s">
        <v>50054</v>
      </c>
      <c r="H18464" s="14" t="s">
        <v>50055</v>
      </c>
      <c r="I18464" s="12">
        <v>98758.0</v>
      </c>
      <c r="J18464" s="15" t="str">
        <f t="shared" si="1"/>
        <v>Relevant</v>
      </c>
    </row>
    <row r="18465" ht="22.5" customHeight="1">
      <c r="A18465" s="9" t="s">
        <v>50056</v>
      </c>
      <c r="B18465" s="10">
        <v>45391.71597222222</v>
      </c>
      <c r="C18465" s="11" t="s">
        <v>30514</v>
      </c>
      <c r="D18465" s="12">
        <v>4.0</v>
      </c>
      <c r="E18465" s="10" t="s">
        <v>274</v>
      </c>
      <c r="F18465" s="12">
        <v>2024.0</v>
      </c>
      <c r="G18465" s="13" t="s">
        <v>50057</v>
      </c>
      <c r="H18465" s="14" t="s">
        <v>50058</v>
      </c>
      <c r="I18465" s="12">
        <v>1.2620616E7</v>
      </c>
      <c r="J18465" s="15" t="str">
        <f t="shared" si="1"/>
        <v>Irrelevant</v>
      </c>
    </row>
    <row r="18466" ht="22.5" customHeight="1">
      <c r="A18466" s="9" t="s">
        <v>50059</v>
      </c>
      <c r="B18466" s="10">
        <v>45592.61748842592</v>
      </c>
      <c r="C18466" s="11" t="s">
        <v>50060</v>
      </c>
      <c r="D18466" s="12">
        <v>10.0</v>
      </c>
      <c r="E18466" s="10" t="s">
        <v>42</v>
      </c>
      <c r="F18466" s="12">
        <v>2024.0</v>
      </c>
      <c r="G18466" s="13" t="s">
        <v>13</v>
      </c>
      <c r="H18466" s="14" t="s">
        <v>131</v>
      </c>
      <c r="I18466" s="12">
        <v>5.0</v>
      </c>
      <c r="J18466" s="15" t="str">
        <f t="shared" si="1"/>
        <v>Relevant</v>
      </c>
    </row>
    <row r="18467" ht="22.5" customHeight="1">
      <c r="A18467" s="9" t="s">
        <v>50061</v>
      </c>
      <c r="B18467" s="10">
        <v>45688.48701365741</v>
      </c>
      <c r="C18467" s="11" t="s">
        <v>50062</v>
      </c>
      <c r="D18467" s="12">
        <v>1.0</v>
      </c>
      <c r="E18467" s="10" t="s">
        <v>70</v>
      </c>
      <c r="F18467" s="12">
        <v>2025.0</v>
      </c>
      <c r="G18467" s="13" t="s">
        <v>50063</v>
      </c>
      <c r="H18467" s="14" t="s">
        <v>50064</v>
      </c>
      <c r="I18467" s="12">
        <v>0.0</v>
      </c>
      <c r="J18467" s="15" t="str">
        <f t="shared" si="1"/>
        <v>Irrelevant</v>
      </c>
    </row>
    <row r="18468" ht="22.5" customHeight="1">
      <c r="A18468" s="9" t="s">
        <v>50065</v>
      </c>
      <c r="B18468" s="10">
        <v>45424.69935185185</v>
      </c>
      <c r="C18468" s="11" t="s">
        <v>50066</v>
      </c>
      <c r="D18468" s="12">
        <v>5.0</v>
      </c>
      <c r="E18468" s="10" t="s">
        <v>21</v>
      </c>
      <c r="F18468" s="12">
        <v>2024.0</v>
      </c>
      <c r="G18468" s="13" t="s">
        <v>13</v>
      </c>
      <c r="H18468" s="14" t="s">
        <v>5425</v>
      </c>
      <c r="I18468" s="12">
        <v>2335.0</v>
      </c>
      <c r="J18468" s="15" t="str">
        <f t="shared" si="1"/>
        <v>Relevant</v>
      </c>
    </row>
    <row r="18469" ht="22.5" customHeight="1">
      <c r="A18469" s="9" t="s">
        <v>50067</v>
      </c>
      <c r="B18469" s="10">
        <v>45597.02570601852</v>
      </c>
      <c r="C18469" s="11" t="s">
        <v>50068</v>
      </c>
      <c r="D18469" s="12">
        <v>11.0</v>
      </c>
      <c r="E18469" s="10" t="s">
        <v>17</v>
      </c>
      <c r="F18469" s="12">
        <v>2024.0</v>
      </c>
      <c r="G18469" s="13" t="s">
        <v>13</v>
      </c>
      <c r="H18469" s="14" t="s">
        <v>15866</v>
      </c>
      <c r="I18469" s="12">
        <v>285.0</v>
      </c>
      <c r="J18469" s="15" t="str">
        <f t="shared" si="1"/>
        <v>Relevant</v>
      </c>
    </row>
    <row r="18470" ht="22.5" customHeight="1">
      <c r="A18470" s="9" t="s">
        <v>50069</v>
      </c>
      <c r="B18470" s="10">
        <v>45598.81859953704</v>
      </c>
      <c r="C18470" s="11" t="s">
        <v>50070</v>
      </c>
      <c r="D18470" s="12">
        <v>11.0</v>
      </c>
      <c r="E18470" s="10" t="s">
        <v>17</v>
      </c>
      <c r="F18470" s="12">
        <v>2024.0</v>
      </c>
      <c r="G18470" s="13" t="s">
        <v>13</v>
      </c>
      <c r="H18470" s="14" t="s">
        <v>50071</v>
      </c>
      <c r="I18470" s="12">
        <v>39.0</v>
      </c>
      <c r="J18470" s="15" t="str">
        <f t="shared" si="1"/>
        <v>Relevant</v>
      </c>
    </row>
    <row r="18471" ht="22.5" customHeight="1">
      <c r="A18471" s="9" t="s">
        <v>50072</v>
      </c>
      <c r="B18471" s="10">
        <v>45548.78128472222</v>
      </c>
      <c r="C18471" s="11" t="s">
        <v>50073</v>
      </c>
      <c r="D18471" s="12">
        <v>9.0</v>
      </c>
      <c r="E18471" s="10" t="s">
        <v>114</v>
      </c>
      <c r="F18471" s="12">
        <v>2024.0</v>
      </c>
      <c r="G18471" s="13" t="s">
        <v>13</v>
      </c>
      <c r="H18471" s="14" t="s">
        <v>50074</v>
      </c>
      <c r="I18471" s="12">
        <v>48910.0</v>
      </c>
      <c r="J18471" s="15" t="str">
        <f t="shared" si="1"/>
        <v>Relevant</v>
      </c>
    </row>
    <row r="18472" ht="22.5" customHeight="1">
      <c r="A18472" s="9" t="s">
        <v>50075</v>
      </c>
      <c r="B18472" s="10">
        <v>45725.77034722222</v>
      </c>
      <c r="C18472" s="11" t="s">
        <v>50076</v>
      </c>
      <c r="D18472" s="12">
        <v>3.0</v>
      </c>
      <c r="E18472" s="10" t="s">
        <v>59</v>
      </c>
      <c r="F18472" s="12">
        <v>2025.0</v>
      </c>
      <c r="G18472" s="13" t="s">
        <v>13</v>
      </c>
      <c r="H18472" s="14" t="s">
        <v>420</v>
      </c>
      <c r="I18472" s="12">
        <v>1238.0</v>
      </c>
      <c r="J18472" s="15" t="str">
        <f t="shared" si="1"/>
        <v>Irrelevant</v>
      </c>
    </row>
    <row r="18473" ht="22.5" customHeight="1">
      <c r="A18473" s="9" t="s">
        <v>50077</v>
      </c>
      <c r="B18473" s="10">
        <v>45606.25078703704</v>
      </c>
      <c r="C18473" s="11" t="s">
        <v>50078</v>
      </c>
      <c r="D18473" s="12">
        <v>11.0</v>
      </c>
      <c r="E18473" s="10" t="s">
        <v>17</v>
      </c>
      <c r="F18473" s="12">
        <v>2024.0</v>
      </c>
      <c r="G18473" s="13" t="s">
        <v>50079</v>
      </c>
      <c r="H18473" s="14" t="s">
        <v>50080</v>
      </c>
      <c r="I18473" s="12">
        <v>37314.0</v>
      </c>
      <c r="J18473" s="15" t="str">
        <f t="shared" si="1"/>
        <v>Irrelevant</v>
      </c>
    </row>
    <row r="18474" ht="22.5" customHeight="1">
      <c r="A18474" s="9" t="s">
        <v>50081</v>
      </c>
      <c r="B18474" s="10">
        <v>45620.32131944445</v>
      </c>
      <c r="C18474" s="11" t="s">
        <v>50082</v>
      </c>
      <c r="D18474" s="12">
        <v>11.0</v>
      </c>
      <c r="E18474" s="10" t="s">
        <v>17</v>
      </c>
      <c r="F18474" s="12">
        <v>2024.0</v>
      </c>
      <c r="G18474" s="13" t="s">
        <v>50083</v>
      </c>
      <c r="H18474" s="14" t="s">
        <v>50084</v>
      </c>
      <c r="I18474" s="12">
        <v>1.1946612E7</v>
      </c>
      <c r="J18474" s="15" t="str">
        <f t="shared" si="1"/>
        <v>Relevant</v>
      </c>
    </row>
    <row r="18475" ht="22.5" customHeight="1">
      <c r="A18475" s="9" t="s">
        <v>50085</v>
      </c>
      <c r="B18475" s="10">
        <v>45533.475277777776</v>
      </c>
      <c r="C18475" s="11" t="s">
        <v>40606</v>
      </c>
      <c r="D18475" s="12">
        <v>8.0</v>
      </c>
      <c r="E18475" s="10" t="s">
        <v>167</v>
      </c>
      <c r="F18475" s="12">
        <v>2024.0</v>
      </c>
      <c r="G18475" s="13" t="s">
        <v>50086</v>
      </c>
      <c r="H18475" s="14" t="s">
        <v>50087</v>
      </c>
      <c r="I18475" s="12">
        <v>62928.0</v>
      </c>
      <c r="J18475" s="15" t="str">
        <f t="shared" si="1"/>
        <v>Irrelevant</v>
      </c>
    </row>
    <row r="18476" ht="22.5" customHeight="1">
      <c r="A18476" s="9" t="s">
        <v>50088</v>
      </c>
      <c r="B18476" s="10">
        <v>45615.70033564815</v>
      </c>
      <c r="C18476" s="11" t="s">
        <v>50089</v>
      </c>
      <c r="D18476" s="12">
        <v>11.0</v>
      </c>
      <c r="E18476" s="10" t="s">
        <v>17</v>
      </c>
      <c r="F18476" s="12">
        <v>2024.0</v>
      </c>
      <c r="G18476" s="13" t="s">
        <v>13</v>
      </c>
      <c r="H18476" s="14" t="s">
        <v>31</v>
      </c>
      <c r="I18476" s="12">
        <v>331.0</v>
      </c>
      <c r="J18476" s="15" t="str">
        <f t="shared" si="1"/>
        <v>Relevant</v>
      </c>
    </row>
    <row r="18477" ht="22.5" customHeight="1">
      <c r="A18477" s="9" t="s">
        <v>50090</v>
      </c>
      <c r="B18477" s="10">
        <v>45614.95142361111</v>
      </c>
      <c r="C18477" s="11" t="s">
        <v>50091</v>
      </c>
      <c r="D18477" s="12">
        <v>11.0</v>
      </c>
      <c r="E18477" s="10" t="s">
        <v>17</v>
      </c>
      <c r="F18477" s="12">
        <v>2024.0</v>
      </c>
      <c r="G18477" s="13" t="s">
        <v>13</v>
      </c>
      <c r="H18477" s="14" t="s">
        <v>423</v>
      </c>
      <c r="I18477" s="12">
        <v>102.0</v>
      </c>
      <c r="J18477" s="15" t="str">
        <f t="shared" si="1"/>
        <v>Relevant</v>
      </c>
    </row>
    <row r="18478" ht="22.5" customHeight="1">
      <c r="A18478" s="9" t="s">
        <v>50092</v>
      </c>
      <c r="B18478" s="10">
        <v>45696.86609953704</v>
      </c>
      <c r="C18478" s="11" t="s">
        <v>35880</v>
      </c>
      <c r="D18478" s="12">
        <v>2.0</v>
      </c>
      <c r="E18478" s="10" t="s">
        <v>12</v>
      </c>
      <c r="F18478" s="12">
        <v>2025.0</v>
      </c>
      <c r="G18478" s="13" t="s">
        <v>13</v>
      </c>
      <c r="H18478" s="14" t="s">
        <v>14</v>
      </c>
      <c r="I18478" s="12">
        <v>55.0</v>
      </c>
      <c r="J18478" s="15" t="str">
        <f t="shared" si="1"/>
        <v>Relevant</v>
      </c>
    </row>
    <row r="18479" ht="22.5" customHeight="1">
      <c r="A18479" s="9" t="s">
        <v>50093</v>
      </c>
      <c r="B18479" s="10">
        <v>45625.9624537037</v>
      </c>
      <c r="C18479" s="11" t="s">
        <v>50094</v>
      </c>
      <c r="D18479" s="12">
        <v>11.0</v>
      </c>
      <c r="E18479" s="10" t="s">
        <v>17</v>
      </c>
      <c r="F18479" s="12">
        <v>2024.0</v>
      </c>
      <c r="G18479" s="13" t="s">
        <v>13</v>
      </c>
      <c r="H18479" s="14" t="s">
        <v>199</v>
      </c>
      <c r="I18479" s="12">
        <v>374.0</v>
      </c>
      <c r="J18479" s="15" t="str">
        <f t="shared" si="1"/>
        <v>Relevant</v>
      </c>
    </row>
    <row r="18480" ht="22.5" customHeight="1">
      <c r="A18480" s="9" t="s">
        <v>50095</v>
      </c>
      <c r="B18480" s="10">
        <v>45614.610925925925</v>
      </c>
      <c r="C18480" s="11" t="s">
        <v>41356</v>
      </c>
      <c r="D18480" s="12">
        <v>11.0</v>
      </c>
      <c r="E18480" s="10" t="s">
        <v>17</v>
      </c>
      <c r="F18480" s="12">
        <v>2024.0</v>
      </c>
      <c r="G18480" s="13" t="s">
        <v>13</v>
      </c>
      <c r="H18480" s="14" t="s">
        <v>423</v>
      </c>
      <c r="I18480" s="12">
        <v>104.0</v>
      </c>
      <c r="J18480" s="15" t="str">
        <f t="shared" si="1"/>
        <v>Relevant</v>
      </c>
    </row>
    <row r="18481" ht="22.5" customHeight="1">
      <c r="A18481" s="9" t="s">
        <v>50096</v>
      </c>
      <c r="B18481" s="10">
        <v>45610.89503472222</v>
      </c>
      <c r="C18481" s="11" t="s">
        <v>50097</v>
      </c>
      <c r="D18481" s="12">
        <v>11.0</v>
      </c>
      <c r="E18481" s="10" t="s">
        <v>17</v>
      </c>
      <c r="F18481" s="12">
        <v>2024.0</v>
      </c>
      <c r="G18481" s="13" t="s">
        <v>13</v>
      </c>
      <c r="H18481" s="14" t="s">
        <v>47</v>
      </c>
      <c r="I18481" s="12">
        <v>610.0</v>
      </c>
      <c r="J18481" s="15" t="str">
        <f t="shared" si="1"/>
        <v>Relevant</v>
      </c>
    </row>
    <row r="18482" ht="22.5" customHeight="1">
      <c r="A18482" s="9" t="s">
        <v>50098</v>
      </c>
      <c r="B18482" s="10">
        <v>45614.89802083333</v>
      </c>
      <c r="C18482" s="11" t="s">
        <v>50099</v>
      </c>
      <c r="D18482" s="12">
        <v>11.0</v>
      </c>
      <c r="E18482" s="10" t="s">
        <v>17</v>
      </c>
      <c r="F18482" s="12">
        <v>2024.0</v>
      </c>
      <c r="G18482" s="13" t="s">
        <v>13</v>
      </c>
      <c r="H18482" s="14" t="s">
        <v>45990</v>
      </c>
      <c r="I18482" s="12">
        <v>775.0</v>
      </c>
      <c r="J18482" s="15" t="str">
        <f t="shared" si="1"/>
        <v>Relevant</v>
      </c>
    </row>
    <row r="18483" ht="22.5" customHeight="1">
      <c r="A18483" s="9" t="s">
        <v>50100</v>
      </c>
      <c r="B18483" s="10">
        <v>45611.28083333333</v>
      </c>
      <c r="C18483" s="11" t="s">
        <v>50101</v>
      </c>
      <c r="D18483" s="12">
        <v>11.0</v>
      </c>
      <c r="E18483" s="10" t="s">
        <v>17</v>
      </c>
      <c r="F18483" s="12">
        <v>2024.0</v>
      </c>
      <c r="G18483" s="13" t="s">
        <v>50102</v>
      </c>
      <c r="H18483" s="14" t="s">
        <v>50103</v>
      </c>
      <c r="I18483" s="12">
        <v>1504239.0</v>
      </c>
      <c r="J18483" s="15" t="str">
        <f t="shared" si="1"/>
        <v>Relevant</v>
      </c>
    </row>
    <row r="18484" ht="22.5" customHeight="1">
      <c r="A18484" s="9" t="s">
        <v>50104</v>
      </c>
      <c r="B18484" s="10">
        <v>45456.471342592595</v>
      </c>
      <c r="C18484" s="11" t="s">
        <v>13398</v>
      </c>
      <c r="D18484" s="12">
        <v>6.0</v>
      </c>
      <c r="E18484" s="10" t="s">
        <v>34</v>
      </c>
      <c r="F18484" s="12">
        <v>2024.0</v>
      </c>
      <c r="G18484" s="13" t="s">
        <v>13</v>
      </c>
      <c r="H18484" s="14" t="s">
        <v>50105</v>
      </c>
      <c r="I18484" s="12">
        <v>4.0</v>
      </c>
      <c r="J18484" s="15" t="str">
        <f t="shared" si="1"/>
        <v>Irrelevant</v>
      </c>
    </row>
    <row r="18485" ht="22.5" customHeight="1">
      <c r="A18485" s="9" t="s">
        <v>50106</v>
      </c>
      <c r="B18485" s="10">
        <v>45584.888969907406</v>
      </c>
      <c r="C18485" s="11" t="s">
        <v>50107</v>
      </c>
      <c r="D18485" s="12">
        <v>10.0</v>
      </c>
      <c r="E18485" s="10" t="s">
        <v>42</v>
      </c>
      <c r="F18485" s="12">
        <v>2024.0</v>
      </c>
      <c r="G18485" s="13" t="s">
        <v>13</v>
      </c>
      <c r="H18485" s="14" t="s">
        <v>56</v>
      </c>
      <c r="I18485" s="12">
        <v>19.0</v>
      </c>
      <c r="J18485" s="15" t="str">
        <f t="shared" si="1"/>
        <v>Relevant</v>
      </c>
    </row>
    <row r="18486" ht="22.5" customHeight="1">
      <c r="A18486" s="9" t="s">
        <v>50108</v>
      </c>
      <c r="B18486" s="10">
        <v>45615.77590277778</v>
      </c>
      <c r="C18486" s="11" t="s">
        <v>50109</v>
      </c>
      <c r="D18486" s="12">
        <v>11.0</v>
      </c>
      <c r="E18486" s="10" t="s">
        <v>17</v>
      </c>
      <c r="F18486" s="12">
        <v>2024.0</v>
      </c>
      <c r="G18486" s="13" t="s">
        <v>13</v>
      </c>
      <c r="H18486" s="14" t="s">
        <v>31</v>
      </c>
      <c r="I18486" s="12">
        <v>236.0</v>
      </c>
      <c r="J18486" s="15" t="str">
        <f t="shared" si="1"/>
        <v>Relevant</v>
      </c>
    </row>
    <row r="18487" ht="22.5" customHeight="1">
      <c r="A18487" s="9" t="s">
        <v>50110</v>
      </c>
      <c r="B18487" s="10">
        <v>45596.52758101852</v>
      </c>
      <c r="C18487" s="11" t="s">
        <v>50111</v>
      </c>
      <c r="D18487" s="12">
        <v>10.0</v>
      </c>
      <c r="E18487" s="10" t="s">
        <v>42</v>
      </c>
      <c r="F18487" s="12">
        <v>2024.0</v>
      </c>
      <c r="G18487" s="13" t="s">
        <v>13</v>
      </c>
      <c r="H18487" s="14" t="s">
        <v>50112</v>
      </c>
      <c r="I18487" s="12">
        <v>45.0</v>
      </c>
      <c r="J18487" s="15" t="str">
        <f t="shared" si="1"/>
        <v>Relevant</v>
      </c>
    </row>
    <row r="18488" ht="22.5" customHeight="1">
      <c r="A18488" s="9" t="s">
        <v>50113</v>
      </c>
      <c r="B18488" s="10">
        <v>45741.40167824074</v>
      </c>
      <c r="C18488" s="11" t="s">
        <v>50114</v>
      </c>
      <c r="D18488" s="12">
        <v>3.0</v>
      </c>
      <c r="E18488" s="10" t="s">
        <v>59</v>
      </c>
      <c r="F18488" s="12">
        <v>2025.0</v>
      </c>
      <c r="G18488" s="13" t="s">
        <v>13</v>
      </c>
      <c r="H18488" s="14" t="s">
        <v>980</v>
      </c>
      <c r="I18488" s="12">
        <v>8584.0</v>
      </c>
      <c r="J18488" s="15" t="str">
        <f t="shared" si="1"/>
        <v>Relevant</v>
      </c>
    </row>
    <row r="18489" ht="22.5" customHeight="1">
      <c r="A18489" s="9" t="s">
        <v>50115</v>
      </c>
      <c r="B18489" s="10">
        <v>45742.814259259256</v>
      </c>
      <c r="C18489" s="11" t="s">
        <v>50116</v>
      </c>
      <c r="D18489" s="12">
        <v>3.0</v>
      </c>
      <c r="E18489" s="10" t="s">
        <v>59</v>
      </c>
      <c r="F18489" s="12">
        <v>2025.0</v>
      </c>
      <c r="G18489" s="13" t="s">
        <v>13</v>
      </c>
      <c r="H18489" s="14" t="s">
        <v>204</v>
      </c>
      <c r="I18489" s="12">
        <v>72.0</v>
      </c>
      <c r="J18489" s="15" t="str">
        <f t="shared" si="1"/>
        <v>Relevant</v>
      </c>
    </row>
    <row r="18490" ht="22.5" customHeight="1">
      <c r="A18490" s="9" t="s">
        <v>50117</v>
      </c>
      <c r="B18490" s="10">
        <v>45585.93056712963</v>
      </c>
      <c r="C18490" s="11" t="s">
        <v>50118</v>
      </c>
      <c r="D18490" s="12">
        <v>10.0</v>
      </c>
      <c r="E18490" s="10" t="s">
        <v>42</v>
      </c>
      <c r="F18490" s="12">
        <v>2024.0</v>
      </c>
      <c r="G18490" s="13" t="s">
        <v>13</v>
      </c>
      <c r="H18490" s="14" t="s">
        <v>50119</v>
      </c>
      <c r="I18490" s="12">
        <v>20382.0</v>
      </c>
      <c r="J18490" s="15" t="str">
        <f t="shared" si="1"/>
        <v>Relevant</v>
      </c>
    </row>
    <row r="18491" ht="22.5" customHeight="1">
      <c r="A18491" s="9" t="s">
        <v>50120</v>
      </c>
      <c r="B18491" s="10">
        <v>45615.60480324074</v>
      </c>
      <c r="C18491" s="11" t="s">
        <v>46072</v>
      </c>
      <c r="D18491" s="12">
        <v>11.0</v>
      </c>
      <c r="E18491" s="10" t="s">
        <v>17</v>
      </c>
      <c r="F18491" s="12">
        <v>2024.0</v>
      </c>
      <c r="G18491" s="13" t="s">
        <v>13</v>
      </c>
      <c r="H18491" s="14" t="s">
        <v>489</v>
      </c>
      <c r="I18491" s="12">
        <v>78.0</v>
      </c>
      <c r="J18491" s="15" t="str">
        <f t="shared" si="1"/>
        <v>Relevant</v>
      </c>
    </row>
    <row r="18492" ht="22.5" customHeight="1">
      <c r="A18492" s="9" t="s">
        <v>50121</v>
      </c>
      <c r="B18492" s="10">
        <v>45473.91547453704</v>
      </c>
      <c r="C18492" s="11" t="s">
        <v>50122</v>
      </c>
      <c r="D18492" s="12">
        <v>6.0</v>
      </c>
      <c r="E18492" s="10" t="s">
        <v>34</v>
      </c>
      <c r="F18492" s="12">
        <v>2024.0</v>
      </c>
      <c r="G18492" s="13" t="s">
        <v>13</v>
      </c>
      <c r="H18492" s="14" t="s">
        <v>56</v>
      </c>
      <c r="I18492" s="12">
        <v>23.0</v>
      </c>
      <c r="J18492" s="15" t="str">
        <f t="shared" si="1"/>
        <v>Relevant</v>
      </c>
    </row>
    <row r="18493" ht="22.5" customHeight="1">
      <c r="A18493" s="9" t="s">
        <v>50123</v>
      </c>
      <c r="B18493" s="10">
        <v>45631.60428240741</v>
      </c>
      <c r="C18493" s="11" t="s">
        <v>47419</v>
      </c>
      <c r="D18493" s="12">
        <v>12.0</v>
      </c>
      <c r="E18493" s="10" t="s">
        <v>26</v>
      </c>
      <c r="F18493" s="12">
        <v>2024.0</v>
      </c>
      <c r="G18493" s="13" t="s">
        <v>50124</v>
      </c>
      <c r="H18493" s="14" t="s">
        <v>50125</v>
      </c>
      <c r="I18493" s="12">
        <v>34849.0</v>
      </c>
      <c r="J18493" s="15" t="str">
        <f t="shared" si="1"/>
        <v>Relevant</v>
      </c>
    </row>
    <row r="18494" ht="22.5" customHeight="1">
      <c r="A18494" s="9" t="s">
        <v>50126</v>
      </c>
      <c r="B18494" s="10">
        <v>45610.651875</v>
      </c>
      <c r="C18494" s="11" t="s">
        <v>29161</v>
      </c>
      <c r="D18494" s="12">
        <v>11.0</v>
      </c>
      <c r="E18494" s="10" t="s">
        <v>17</v>
      </c>
      <c r="F18494" s="12">
        <v>2024.0</v>
      </c>
      <c r="G18494" s="13" t="s">
        <v>13</v>
      </c>
      <c r="H18494" s="14" t="s">
        <v>50127</v>
      </c>
      <c r="I18494" s="12">
        <v>2234.0</v>
      </c>
      <c r="J18494" s="15" t="str">
        <f t="shared" si="1"/>
        <v>Relevant</v>
      </c>
    </row>
    <row r="18495" ht="22.5" customHeight="1">
      <c r="A18495" s="9" t="s">
        <v>50128</v>
      </c>
      <c r="B18495" s="10">
        <v>45614.9853125</v>
      </c>
      <c r="C18495" s="11" t="s">
        <v>50129</v>
      </c>
      <c r="D18495" s="12">
        <v>11.0</v>
      </c>
      <c r="E18495" s="10" t="s">
        <v>17</v>
      </c>
      <c r="F18495" s="12">
        <v>2024.0</v>
      </c>
      <c r="G18495" s="13" t="s">
        <v>13</v>
      </c>
      <c r="H18495" s="14" t="s">
        <v>50130</v>
      </c>
      <c r="I18495" s="12">
        <v>1224.0</v>
      </c>
      <c r="J18495" s="15" t="str">
        <f t="shared" si="1"/>
        <v>Relevant</v>
      </c>
    </row>
    <row r="18496" ht="22.5" customHeight="1">
      <c r="A18496" s="9" t="s">
        <v>50131</v>
      </c>
      <c r="B18496" s="10">
        <v>45724.96319444444</v>
      </c>
      <c r="C18496" s="11" t="s">
        <v>50132</v>
      </c>
      <c r="D18496" s="12">
        <v>3.0</v>
      </c>
      <c r="E18496" s="10" t="s">
        <v>59</v>
      </c>
      <c r="F18496" s="12">
        <v>2025.0</v>
      </c>
      <c r="G18496" s="13" t="s">
        <v>50133</v>
      </c>
      <c r="H18496" s="14" t="s">
        <v>50134</v>
      </c>
      <c r="I18496" s="12">
        <v>0.0</v>
      </c>
      <c r="J18496" s="15" t="str">
        <f t="shared" si="1"/>
        <v>Irrelevant</v>
      </c>
    </row>
    <row r="18497" ht="22.5" customHeight="1">
      <c r="A18497" s="9" t="s">
        <v>50135</v>
      </c>
      <c r="B18497" s="10">
        <v>45696.83152777778</v>
      </c>
      <c r="C18497" s="11" t="s">
        <v>50136</v>
      </c>
      <c r="D18497" s="12">
        <v>2.0</v>
      </c>
      <c r="E18497" s="10" t="s">
        <v>12</v>
      </c>
      <c r="F18497" s="12">
        <v>2025.0</v>
      </c>
      <c r="G18497" s="13" t="s">
        <v>13</v>
      </c>
      <c r="H18497" s="14" t="s">
        <v>14</v>
      </c>
      <c r="I18497" s="12">
        <v>507.0</v>
      </c>
      <c r="J18497" s="15" t="str">
        <f t="shared" si="1"/>
        <v>Relevant</v>
      </c>
    </row>
    <row r="18498" ht="22.5" customHeight="1">
      <c r="A18498" s="9" t="s">
        <v>50137</v>
      </c>
      <c r="B18498" s="10">
        <v>45610.861712962964</v>
      </c>
      <c r="C18498" s="11" t="s">
        <v>50138</v>
      </c>
      <c r="D18498" s="12">
        <v>11.0</v>
      </c>
      <c r="E18498" s="10" t="s">
        <v>17</v>
      </c>
      <c r="F18498" s="12">
        <v>2024.0</v>
      </c>
      <c r="G18498" s="13" t="s">
        <v>50139</v>
      </c>
      <c r="H18498" s="14" t="s">
        <v>50140</v>
      </c>
      <c r="I18498" s="12">
        <v>2823088.0</v>
      </c>
      <c r="J18498" s="15" t="str">
        <f t="shared" si="1"/>
        <v>Relevant</v>
      </c>
    </row>
    <row r="18499" ht="22.5" customHeight="1">
      <c r="A18499" s="9" t="s">
        <v>50141</v>
      </c>
      <c r="B18499" s="10">
        <v>45615.3524537037</v>
      </c>
      <c r="C18499" s="11" t="s">
        <v>50142</v>
      </c>
      <c r="D18499" s="12">
        <v>11.0</v>
      </c>
      <c r="E18499" s="10" t="s">
        <v>17</v>
      </c>
      <c r="F18499" s="12">
        <v>2024.0</v>
      </c>
      <c r="G18499" s="13" t="s">
        <v>13</v>
      </c>
      <c r="H18499" s="14" t="s">
        <v>50143</v>
      </c>
      <c r="I18499" s="12">
        <v>353.0</v>
      </c>
      <c r="J18499" s="15" t="str">
        <f t="shared" si="1"/>
        <v>Relevant</v>
      </c>
    </row>
    <row r="18500" ht="22.5" customHeight="1">
      <c r="A18500" s="9" t="s">
        <v>50144</v>
      </c>
      <c r="B18500" s="10">
        <v>45642.64383101852</v>
      </c>
      <c r="C18500" s="11" t="s">
        <v>50145</v>
      </c>
      <c r="D18500" s="12">
        <v>12.0</v>
      </c>
      <c r="E18500" s="10" t="s">
        <v>26</v>
      </c>
      <c r="F18500" s="12">
        <v>2024.0</v>
      </c>
      <c r="G18500" s="13" t="s">
        <v>50146</v>
      </c>
      <c r="H18500" s="14" t="s">
        <v>50147</v>
      </c>
      <c r="I18500" s="12">
        <v>1.0474812E7</v>
      </c>
      <c r="J18500" s="15" t="str">
        <f t="shared" si="1"/>
        <v>Relevant</v>
      </c>
    </row>
    <row r="18501" ht="22.5" customHeight="1">
      <c r="A18501" s="9" t="s">
        <v>50148</v>
      </c>
      <c r="B18501" s="10">
        <v>45621.320243055554</v>
      </c>
      <c r="C18501" s="11" t="s">
        <v>50149</v>
      </c>
      <c r="D18501" s="12">
        <v>11.0</v>
      </c>
      <c r="E18501" s="10" t="s">
        <v>17</v>
      </c>
      <c r="F18501" s="12">
        <v>2024.0</v>
      </c>
      <c r="G18501" s="13" t="s">
        <v>50150</v>
      </c>
      <c r="H18501" s="14" t="s">
        <v>50151</v>
      </c>
      <c r="I18501" s="12">
        <v>4594.0</v>
      </c>
      <c r="J18501" s="15" t="str">
        <f t="shared" si="1"/>
        <v>Irrelevant</v>
      </c>
    </row>
    <row r="18502" ht="22.5" customHeight="1">
      <c r="A18502" s="9" t="s">
        <v>50152</v>
      </c>
      <c r="B18502" s="10">
        <v>45696.83709490741</v>
      </c>
      <c r="C18502" s="11" t="s">
        <v>50153</v>
      </c>
      <c r="D18502" s="12">
        <v>2.0</v>
      </c>
      <c r="E18502" s="10" t="s">
        <v>12</v>
      </c>
      <c r="F18502" s="12">
        <v>2025.0</v>
      </c>
      <c r="G18502" s="13" t="s">
        <v>13</v>
      </c>
      <c r="H18502" s="14" t="s">
        <v>2483</v>
      </c>
      <c r="I18502" s="12">
        <v>1254.0</v>
      </c>
      <c r="J18502" s="15" t="str">
        <f t="shared" si="1"/>
        <v>Relevant</v>
      </c>
    </row>
    <row r="18503" ht="22.5" customHeight="1">
      <c r="A18503" s="9" t="s">
        <v>50154</v>
      </c>
      <c r="B18503" s="10">
        <v>45640.51020833333</v>
      </c>
      <c r="C18503" s="11" t="s">
        <v>50155</v>
      </c>
      <c r="D18503" s="12">
        <v>12.0</v>
      </c>
      <c r="E18503" s="10" t="s">
        <v>26</v>
      </c>
      <c r="F18503" s="12">
        <v>2024.0</v>
      </c>
      <c r="G18503" s="13" t="s">
        <v>13</v>
      </c>
      <c r="H18503" s="14" t="s">
        <v>50156</v>
      </c>
      <c r="I18503" s="12">
        <v>15610.0</v>
      </c>
      <c r="J18503" s="15" t="str">
        <f t="shared" si="1"/>
        <v>Relevant</v>
      </c>
    </row>
    <row r="18504" ht="22.5" customHeight="1">
      <c r="A18504" s="9" t="s">
        <v>50157</v>
      </c>
      <c r="B18504" s="10">
        <v>45588.63792824074</v>
      </c>
      <c r="C18504" s="11" t="s">
        <v>50158</v>
      </c>
      <c r="D18504" s="12">
        <v>10.0</v>
      </c>
      <c r="E18504" s="10" t="s">
        <v>42</v>
      </c>
      <c r="F18504" s="12">
        <v>2024.0</v>
      </c>
      <c r="G18504" s="13" t="s">
        <v>13</v>
      </c>
      <c r="H18504" s="14" t="s">
        <v>338</v>
      </c>
      <c r="I18504" s="12">
        <v>139.0</v>
      </c>
      <c r="J18504" s="15" t="str">
        <f t="shared" si="1"/>
        <v>Relevant</v>
      </c>
    </row>
    <row r="18505" ht="22.5" customHeight="1">
      <c r="A18505" s="9" t="s">
        <v>50159</v>
      </c>
      <c r="B18505" s="10">
        <v>45606.75324074074</v>
      </c>
      <c r="C18505" s="11" t="s">
        <v>50160</v>
      </c>
      <c r="D18505" s="12">
        <v>11.0</v>
      </c>
      <c r="E18505" s="10" t="s">
        <v>17</v>
      </c>
      <c r="F18505" s="12">
        <v>2024.0</v>
      </c>
      <c r="G18505" s="13" t="s">
        <v>13</v>
      </c>
      <c r="H18505" s="14" t="s">
        <v>100</v>
      </c>
      <c r="I18505" s="12">
        <v>120.0</v>
      </c>
      <c r="J18505" s="15" t="str">
        <f t="shared" si="1"/>
        <v>Relevant</v>
      </c>
    </row>
    <row r="18506" ht="22.5" customHeight="1">
      <c r="A18506" s="9" t="s">
        <v>50161</v>
      </c>
      <c r="B18506" s="10">
        <v>45696.79494212963</v>
      </c>
      <c r="C18506" s="11" t="s">
        <v>50162</v>
      </c>
      <c r="D18506" s="12">
        <v>2.0</v>
      </c>
      <c r="E18506" s="10" t="s">
        <v>12</v>
      </c>
      <c r="F18506" s="12">
        <v>2025.0</v>
      </c>
      <c r="G18506" s="13" t="s">
        <v>13</v>
      </c>
      <c r="H18506" s="14" t="s">
        <v>14</v>
      </c>
      <c r="I18506" s="12">
        <v>322.0</v>
      </c>
      <c r="J18506" s="15" t="str">
        <f t="shared" si="1"/>
        <v>Relevant</v>
      </c>
    </row>
    <row r="18507" ht="22.5" customHeight="1">
      <c r="A18507" s="9" t="s">
        <v>50163</v>
      </c>
      <c r="B18507" s="10">
        <v>45595.77724537037</v>
      </c>
      <c r="C18507" s="11" t="s">
        <v>37267</v>
      </c>
      <c r="D18507" s="12">
        <v>10.0</v>
      </c>
      <c r="E18507" s="10" t="s">
        <v>42</v>
      </c>
      <c r="F18507" s="12">
        <v>2024.0</v>
      </c>
      <c r="G18507" s="13" t="s">
        <v>13</v>
      </c>
      <c r="H18507" s="14" t="s">
        <v>2062</v>
      </c>
      <c r="I18507" s="12">
        <v>736.0</v>
      </c>
      <c r="J18507" s="15" t="str">
        <f t="shared" si="1"/>
        <v>Relevant</v>
      </c>
    </row>
    <row r="18508" ht="22.5" customHeight="1">
      <c r="A18508" s="9" t="s">
        <v>50164</v>
      </c>
      <c r="B18508" s="10">
        <v>45592.47550925926</v>
      </c>
      <c r="C18508" s="11" t="s">
        <v>50165</v>
      </c>
      <c r="D18508" s="12">
        <v>10.0</v>
      </c>
      <c r="E18508" s="10" t="s">
        <v>42</v>
      </c>
      <c r="F18508" s="12">
        <v>2024.0</v>
      </c>
      <c r="G18508" s="13" t="s">
        <v>13</v>
      </c>
      <c r="H18508" s="14" t="s">
        <v>97</v>
      </c>
      <c r="I18508" s="12">
        <v>732.0</v>
      </c>
      <c r="J18508" s="15" t="str">
        <f t="shared" si="1"/>
        <v>Relevant</v>
      </c>
    </row>
    <row r="18509" ht="22.5" customHeight="1">
      <c r="A18509" s="9" t="s">
        <v>50166</v>
      </c>
      <c r="B18509" s="10">
        <v>45606.65726851852</v>
      </c>
      <c r="C18509" s="11" t="s">
        <v>27740</v>
      </c>
      <c r="D18509" s="12">
        <v>11.0</v>
      </c>
      <c r="E18509" s="10" t="s">
        <v>17</v>
      </c>
      <c r="F18509" s="12">
        <v>2024.0</v>
      </c>
      <c r="G18509" s="13" t="s">
        <v>13</v>
      </c>
      <c r="H18509" s="14" t="s">
        <v>100</v>
      </c>
      <c r="I18509" s="12">
        <v>197.0</v>
      </c>
      <c r="J18509" s="15" t="str">
        <f t="shared" si="1"/>
        <v>Relevant</v>
      </c>
    </row>
    <row r="18510" ht="22.5" customHeight="1">
      <c r="A18510" s="9" t="s">
        <v>50167</v>
      </c>
      <c r="B18510" s="10">
        <v>45697.678090277775</v>
      </c>
      <c r="C18510" s="11" t="s">
        <v>50168</v>
      </c>
      <c r="D18510" s="12">
        <v>2.0</v>
      </c>
      <c r="E18510" s="10" t="s">
        <v>12</v>
      </c>
      <c r="F18510" s="12">
        <v>2025.0</v>
      </c>
      <c r="G18510" s="13" t="s">
        <v>13</v>
      </c>
      <c r="H18510" s="14" t="s">
        <v>14</v>
      </c>
      <c r="I18510" s="12">
        <v>16.0</v>
      </c>
      <c r="J18510" s="15" t="str">
        <f t="shared" si="1"/>
        <v>Relevant</v>
      </c>
    </row>
    <row r="18511" ht="22.5" customHeight="1">
      <c r="A18511" s="9" t="s">
        <v>50169</v>
      </c>
      <c r="B18511" s="10">
        <v>45559.525717592594</v>
      </c>
      <c r="C18511" s="11" t="s">
        <v>50170</v>
      </c>
      <c r="D18511" s="12">
        <v>9.0</v>
      </c>
      <c r="E18511" s="10" t="s">
        <v>114</v>
      </c>
      <c r="F18511" s="12">
        <v>2024.0</v>
      </c>
      <c r="G18511" s="13" t="s">
        <v>50171</v>
      </c>
      <c r="H18511" s="14" t="s">
        <v>50172</v>
      </c>
      <c r="I18511" s="12">
        <v>87043.0</v>
      </c>
      <c r="J18511" s="15" t="str">
        <f t="shared" si="1"/>
        <v>Relevant</v>
      </c>
    </row>
    <row r="18512" ht="22.5" customHeight="1">
      <c r="A18512" s="9" t="s">
        <v>50173</v>
      </c>
      <c r="B18512" s="10">
        <v>45554.54675925926</v>
      </c>
      <c r="C18512" s="11" t="s">
        <v>50174</v>
      </c>
      <c r="D18512" s="12">
        <v>9.0</v>
      </c>
      <c r="E18512" s="10" t="s">
        <v>114</v>
      </c>
      <c r="F18512" s="12">
        <v>2024.0</v>
      </c>
      <c r="G18512" s="13" t="s">
        <v>13</v>
      </c>
      <c r="H18512" s="14" t="s">
        <v>4738</v>
      </c>
      <c r="I18512" s="12">
        <v>4135.0</v>
      </c>
      <c r="J18512" s="15" t="str">
        <f t="shared" si="1"/>
        <v>Relevant</v>
      </c>
    </row>
    <row r="18513" ht="22.5" customHeight="1">
      <c r="A18513" s="9" t="s">
        <v>50175</v>
      </c>
      <c r="B18513" s="10">
        <v>45423.75570601852</v>
      </c>
      <c r="C18513" s="11" t="s">
        <v>50176</v>
      </c>
      <c r="D18513" s="12">
        <v>5.0</v>
      </c>
      <c r="E18513" s="10" t="s">
        <v>21</v>
      </c>
      <c r="F18513" s="12">
        <v>2024.0</v>
      </c>
      <c r="G18513" s="13" t="s">
        <v>13</v>
      </c>
      <c r="H18513" s="14" t="s">
        <v>5425</v>
      </c>
      <c r="I18513" s="12">
        <v>117.0</v>
      </c>
      <c r="J18513" s="15" t="str">
        <f t="shared" si="1"/>
        <v>Relevant</v>
      </c>
    </row>
    <row r="18514" ht="22.5" customHeight="1">
      <c r="A18514" s="9" t="s">
        <v>50177</v>
      </c>
      <c r="B18514" s="10">
        <v>45434.552094907405</v>
      </c>
      <c r="C18514" s="11" t="s">
        <v>50178</v>
      </c>
      <c r="D18514" s="12">
        <v>5.0</v>
      </c>
      <c r="E18514" s="10" t="s">
        <v>21</v>
      </c>
      <c r="F18514" s="12">
        <v>2024.0</v>
      </c>
      <c r="G18514" s="13" t="s">
        <v>13</v>
      </c>
      <c r="H18514" s="14" t="s">
        <v>189</v>
      </c>
      <c r="I18514" s="12">
        <v>126.0</v>
      </c>
      <c r="J18514" s="15" t="str">
        <f t="shared" si="1"/>
        <v>Relevant</v>
      </c>
    </row>
    <row r="18515" ht="22.5" customHeight="1">
      <c r="A18515" s="9" t="s">
        <v>50179</v>
      </c>
      <c r="B18515" s="10">
        <v>45615.64967508102</v>
      </c>
      <c r="C18515" s="11" t="s">
        <v>42308</v>
      </c>
      <c r="D18515" s="12">
        <v>11.0</v>
      </c>
      <c r="E18515" s="10" t="s">
        <v>17</v>
      </c>
      <c r="F18515" s="12">
        <v>2024.0</v>
      </c>
      <c r="G18515" s="13" t="s">
        <v>50180</v>
      </c>
      <c r="H18515" s="14" t="s">
        <v>50181</v>
      </c>
      <c r="I18515" s="12">
        <v>837.0</v>
      </c>
      <c r="J18515" s="15" t="str">
        <f t="shared" si="1"/>
        <v>Relevant</v>
      </c>
    </row>
    <row r="18516" ht="22.5" customHeight="1">
      <c r="A18516" s="9" t="s">
        <v>50182</v>
      </c>
      <c r="B18516" s="10">
        <v>45619.64513888889</v>
      </c>
      <c r="C18516" s="11" t="s">
        <v>50183</v>
      </c>
      <c r="D18516" s="12">
        <v>11.0</v>
      </c>
      <c r="E18516" s="10" t="s">
        <v>17</v>
      </c>
      <c r="F18516" s="12">
        <v>2024.0</v>
      </c>
      <c r="G18516" s="13" t="s">
        <v>50184</v>
      </c>
      <c r="H18516" s="14" t="s">
        <v>50185</v>
      </c>
      <c r="I18516" s="12">
        <v>1.5232462E7</v>
      </c>
      <c r="J18516" s="15" t="str">
        <f t="shared" si="1"/>
        <v>Irrelevant</v>
      </c>
    </row>
    <row r="18517" ht="22.5" customHeight="1">
      <c r="A18517" s="9" t="s">
        <v>50186</v>
      </c>
      <c r="B18517" s="10">
        <v>45729.67986111111</v>
      </c>
      <c r="C18517" s="11" t="s">
        <v>27998</v>
      </c>
      <c r="D18517" s="12">
        <v>3.0</v>
      </c>
      <c r="E18517" s="10" t="s">
        <v>59</v>
      </c>
      <c r="F18517" s="12">
        <v>2025.0</v>
      </c>
      <c r="G18517" s="13" t="s">
        <v>50187</v>
      </c>
      <c r="H18517" s="14" t="s">
        <v>50188</v>
      </c>
      <c r="I18517" s="12">
        <v>0.0</v>
      </c>
      <c r="J18517" s="15" t="str">
        <f t="shared" si="1"/>
        <v>Irrelevant</v>
      </c>
    </row>
    <row r="18518" ht="22.5" customHeight="1">
      <c r="A18518" s="9" t="s">
        <v>50189</v>
      </c>
      <c r="B18518" s="10">
        <v>45614.54396094907</v>
      </c>
      <c r="C18518" s="11" t="s">
        <v>50190</v>
      </c>
      <c r="D18518" s="12">
        <v>11.0</v>
      </c>
      <c r="E18518" s="10" t="s">
        <v>17</v>
      </c>
      <c r="F18518" s="12">
        <v>2024.0</v>
      </c>
      <c r="G18518" s="13" t="s">
        <v>50191</v>
      </c>
      <c r="H18518" s="14" t="s">
        <v>50192</v>
      </c>
      <c r="I18518" s="12">
        <v>1146.0</v>
      </c>
      <c r="J18518" s="15" t="str">
        <f t="shared" si="1"/>
        <v>Relevant</v>
      </c>
    </row>
    <row r="18519" ht="22.5" customHeight="1">
      <c r="A18519" s="9" t="s">
        <v>50193</v>
      </c>
      <c r="B18519" s="10">
        <v>45635.492430555554</v>
      </c>
      <c r="C18519" s="11" t="s">
        <v>50194</v>
      </c>
      <c r="D18519" s="12">
        <v>12.0</v>
      </c>
      <c r="E18519" s="10" t="s">
        <v>26</v>
      </c>
      <c r="F18519" s="12">
        <v>2024.0</v>
      </c>
      <c r="G18519" s="13" t="s">
        <v>13</v>
      </c>
      <c r="H18519" s="14" t="s">
        <v>1126</v>
      </c>
      <c r="I18519" s="12">
        <v>42.0</v>
      </c>
      <c r="J18519" s="15" t="str">
        <f t="shared" si="1"/>
        <v>Irrelevant</v>
      </c>
    </row>
    <row r="18520" ht="22.5" customHeight="1">
      <c r="A18520" s="9" t="s">
        <v>50195</v>
      </c>
      <c r="B18520" s="10">
        <v>45697.37572916667</v>
      </c>
      <c r="C18520" s="11" t="s">
        <v>50196</v>
      </c>
      <c r="D18520" s="12">
        <v>2.0</v>
      </c>
      <c r="E18520" s="10" t="s">
        <v>12</v>
      </c>
      <c r="F18520" s="12">
        <v>2025.0</v>
      </c>
      <c r="G18520" s="13" t="s">
        <v>13</v>
      </c>
      <c r="H18520" s="14" t="s">
        <v>14</v>
      </c>
      <c r="I18520" s="12">
        <v>12.0</v>
      </c>
      <c r="J18520" s="15" t="str">
        <f t="shared" si="1"/>
        <v>Relevant</v>
      </c>
    </row>
    <row r="18521" ht="22.5" customHeight="1">
      <c r="A18521" s="9" t="s">
        <v>50197</v>
      </c>
      <c r="B18521" s="10">
        <v>45566.292280092595</v>
      </c>
      <c r="C18521" s="11" t="s">
        <v>50198</v>
      </c>
      <c r="D18521" s="12">
        <v>10.0</v>
      </c>
      <c r="E18521" s="10" t="s">
        <v>42</v>
      </c>
      <c r="F18521" s="12">
        <v>2024.0</v>
      </c>
      <c r="G18521" s="13" t="s">
        <v>50199</v>
      </c>
      <c r="H18521" s="14" t="s">
        <v>50200</v>
      </c>
      <c r="I18521" s="12">
        <v>253820.0</v>
      </c>
      <c r="J18521" s="15" t="str">
        <f t="shared" si="1"/>
        <v>Irrelevant</v>
      </c>
    </row>
    <row r="18522" ht="22.5" customHeight="1">
      <c r="A18522" s="9" t="s">
        <v>50201</v>
      </c>
      <c r="B18522" s="10">
        <v>45717.3984375</v>
      </c>
      <c r="C18522" s="11" t="s">
        <v>50202</v>
      </c>
      <c r="D18522" s="12">
        <v>3.0</v>
      </c>
      <c r="E18522" s="10" t="s">
        <v>59</v>
      </c>
      <c r="F18522" s="12">
        <v>2025.0</v>
      </c>
      <c r="G18522" s="13" t="s">
        <v>50203</v>
      </c>
      <c r="H18522" s="14" t="s">
        <v>50204</v>
      </c>
      <c r="I18522" s="12">
        <v>2942.0</v>
      </c>
      <c r="J18522" s="15" t="str">
        <f t="shared" si="1"/>
        <v>Relevant</v>
      </c>
    </row>
    <row r="18523" ht="22.5" customHeight="1">
      <c r="A18523" s="9" t="s">
        <v>50205</v>
      </c>
      <c r="B18523" s="10">
        <v>45588.586006944446</v>
      </c>
      <c r="C18523" s="11" t="s">
        <v>50206</v>
      </c>
      <c r="D18523" s="12">
        <v>10.0</v>
      </c>
      <c r="E18523" s="10" t="s">
        <v>42</v>
      </c>
      <c r="F18523" s="12">
        <v>2024.0</v>
      </c>
      <c r="G18523" s="13" t="s">
        <v>50207</v>
      </c>
      <c r="H18523" s="14" t="s">
        <v>50208</v>
      </c>
      <c r="I18523" s="12">
        <v>3354.0</v>
      </c>
      <c r="J18523" s="15" t="str">
        <f t="shared" si="1"/>
        <v>Relevant</v>
      </c>
    </row>
    <row r="18524" ht="22.5" customHeight="1">
      <c r="A18524" s="9" t="s">
        <v>50209</v>
      </c>
      <c r="B18524" s="10">
        <v>45619.20415136574</v>
      </c>
      <c r="C18524" s="11" t="s">
        <v>50210</v>
      </c>
      <c r="D18524" s="12">
        <v>11.0</v>
      </c>
      <c r="E18524" s="10" t="s">
        <v>17</v>
      </c>
      <c r="F18524" s="12">
        <v>2024.0</v>
      </c>
      <c r="G18524" s="13" t="s">
        <v>50211</v>
      </c>
      <c r="H18524" s="14" t="s">
        <v>50212</v>
      </c>
      <c r="I18524" s="12">
        <v>1.0830293E7</v>
      </c>
      <c r="J18524" s="15" t="str">
        <f t="shared" si="1"/>
        <v>Relevant</v>
      </c>
    </row>
    <row r="18525" ht="22.5" customHeight="1">
      <c r="A18525" s="9" t="s">
        <v>50213</v>
      </c>
      <c r="B18525" s="10">
        <v>45616.662881944445</v>
      </c>
      <c r="C18525" s="11" t="s">
        <v>50214</v>
      </c>
      <c r="D18525" s="12">
        <v>11.0</v>
      </c>
      <c r="E18525" s="10" t="s">
        <v>17</v>
      </c>
      <c r="F18525" s="12">
        <v>2024.0</v>
      </c>
      <c r="G18525" s="13" t="s">
        <v>13</v>
      </c>
      <c r="H18525" s="14" t="s">
        <v>50215</v>
      </c>
      <c r="I18525" s="12">
        <v>1400.0</v>
      </c>
      <c r="J18525" s="15" t="str">
        <f t="shared" si="1"/>
        <v>Relevant</v>
      </c>
    </row>
    <row r="18526" ht="22.5" customHeight="1">
      <c r="A18526" s="9" t="s">
        <v>50216</v>
      </c>
      <c r="B18526" s="10">
        <v>45618.83480324074</v>
      </c>
      <c r="C18526" s="11" t="s">
        <v>50217</v>
      </c>
      <c r="D18526" s="12">
        <v>11.0</v>
      </c>
      <c r="E18526" s="10" t="s">
        <v>17</v>
      </c>
      <c r="F18526" s="12">
        <v>2024.0</v>
      </c>
      <c r="G18526" s="13" t="s">
        <v>13</v>
      </c>
      <c r="H18526" s="14" t="s">
        <v>40210</v>
      </c>
      <c r="I18526" s="12">
        <v>126.0</v>
      </c>
      <c r="J18526" s="15" t="str">
        <f t="shared" si="1"/>
        <v>Relevant</v>
      </c>
    </row>
    <row r="18527" ht="22.5" customHeight="1">
      <c r="A18527" s="9" t="s">
        <v>50218</v>
      </c>
      <c r="B18527" s="10">
        <v>45434.56348379629</v>
      </c>
      <c r="C18527" s="11" t="s">
        <v>50219</v>
      </c>
      <c r="D18527" s="12">
        <v>5.0</v>
      </c>
      <c r="E18527" s="10" t="s">
        <v>21</v>
      </c>
      <c r="F18527" s="12">
        <v>2024.0</v>
      </c>
      <c r="G18527" s="13" t="s">
        <v>13</v>
      </c>
      <c r="H18527" s="14" t="s">
        <v>189</v>
      </c>
      <c r="I18527" s="12">
        <v>2392.0</v>
      </c>
      <c r="J18527" s="15" t="str">
        <f t="shared" si="1"/>
        <v>Relevant</v>
      </c>
    </row>
    <row r="18528" ht="22.5" customHeight="1">
      <c r="A18528" s="9" t="s">
        <v>50220</v>
      </c>
      <c r="B18528" s="10">
        <v>45615.58841435185</v>
      </c>
      <c r="C18528" s="11" t="s">
        <v>50221</v>
      </c>
      <c r="D18528" s="12">
        <v>11.0</v>
      </c>
      <c r="E18528" s="10" t="s">
        <v>17</v>
      </c>
      <c r="F18528" s="12">
        <v>2024.0</v>
      </c>
      <c r="G18528" s="13" t="s">
        <v>13</v>
      </c>
      <c r="H18528" s="14" t="s">
        <v>489</v>
      </c>
      <c r="I18528" s="12">
        <v>1112.0</v>
      </c>
      <c r="J18528" s="15" t="str">
        <f t="shared" si="1"/>
        <v>Relevant</v>
      </c>
    </row>
    <row r="18529" ht="22.5" customHeight="1">
      <c r="A18529" s="9" t="s">
        <v>50222</v>
      </c>
      <c r="B18529" s="10">
        <v>45584.39927083333</v>
      </c>
      <c r="C18529" s="11" t="s">
        <v>50223</v>
      </c>
      <c r="D18529" s="12">
        <v>10.0</v>
      </c>
      <c r="E18529" s="10" t="s">
        <v>42</v>
      </c>
      <c r="F18529" s="12">
        <v>2024.0</v>
      </c>
      <c r="G18529" s="13" t="s">
        <v>50224</v>
      </c>
      <c r="H18529" s="14" t="s">
        <v>50225</v>
      </c>
      <c r="I18529" s="12">
        <v>2136276.0</v>
      </c>
      <c r="J18529" s="15" t="str">
        <f t="shared" si="1"/>
        <v>Relevant</v>
      </c>
    </row>
    <row r="18530" ht="22.5" customHeight="1">
      <c r="A18530" s="9" t="s">
        <v>50226</v>
      </c>
      <c r="B18530" s="10">
        <v>45492.46126157408</v>
      </c>
      <c r="C18530" s="11" t="s">
        <v>50227</v>
      </c>
      <c r="D18530" s="12">
        <v>7.0</v>
      </c>
      <c r="E18530" s="10" t="s">
        <v>55</v>
      </c>
      <c r="F18530" s="12">
        <v>2024.0</v>
      </c>
      <c r="G18530" s="13" t="s">
        <v>13</v>
      </c>
      <c r="H18530" s="14" t="s">
        <v>214</v>
      </c>
      <c r="I18530" s="12">
        <v>345.0</v>
      </c>
      <c r="J18530" s="15" t="str">
        <f t="shared" si="1"/>
        <v>Relevant</v>
      </c>
    </row>
    <row r="18531" ht="22.5" customHeight="1">
      <c r="A18531" s="9" t="s">
        <v>50228</v>
      </c>
      <c r="B18531" s="10">
        <v>45699.52378472222</v>
      </c>
      <c r="C18531" s="11" t="s">
        <v>50229</v>
      </c>
      <c r="D18531" s="12">
        <v>2.0</v>
      </c>
      <c r="E18531" s="10" t="s">
        <v>12</v>
      </c>
      <c r="F18531" s="12">
        <v>2025.0</v>
      </c>
      <c r="G18531" s="13" t="s">
        <v>13</v>
      </c>
      <c r="H18531" s="14" t="s">
        <v>3328</v>
      </c>
      <c r="I18531" s="12">
        <v>121.0</v>
      </c>
      <c r="J18531" s="15" t="str">
        <f t="shared" si="1"/>
        <v>Irrelevant</v>
      </c>
    </row>
    <row r="18532" ht="22.5" customHeight="1">
      <c r="A18532" s="9" t="s">
        <v>50230</v>
      </c>
      <c r="B18532" s="10">
        <v>45631.32947916666</v>
      </c>
      <c r="C18532" s="11" t="s">
        <v>50019</v>
      </c>
      <c r="D18532" s="12">
        <v>12.0</v>
      </c>
      <c r="E18532" s="10" t="s">
        <v>26</v>
      </c>
      <c r="F18532" s="12">
        <v>2024.0</v>
      </c>
      <c r="G18532" s="13" t="s">
        <v>50231</v>
      </c>
      <c r="H18532" s="14" t="s">
        <v>50232</v>
      </c>
      <c r="I18532" s="12">
        <v>622887.0</v>
      </c>
      <c r="J18532" s="15" t="str">
        <f t="shared" si="1"/>
        <v>Relevant</v>
      </c>
    </row>
    <row r="18533" ht="22.5" customHeight="1">
      <c r="A18533" s="9" t="s">
        <v>50233</v>
      </c>
      <c r="B18533" s="10">
        <v>45592.90684027778</v>
      </c>
      <c r="C18533" s="11" t="s">
        <v>50234</v>
      </c>
      <c r="D18533" s="12">
        <v>10.0</v>
      </c>
      <c r="E18533" s="10" t="s">
        <v>42</v>
      </c>
      <c r="F18533" s="12">
        <v>2024.0</v>
      </c>
      <c r="G18533" s="13" t="s">
        <v>13</v>
      </c>
      <c r="H18533" s="14" t="s">
        <v>50235</v>
      </c>
      <c r="I18533" s="12">
        <v>14.0</v>
      </c>
      <c r="J18533" s="15" t="str">
        <f t="shared" si="1"/>
        <v>Relevant</v>
      </c>
    </row>
    <row r="18534" ht="22.5" customHeight="1">
      <c r="A18534" s="9" t="s">
        <v>50236</v>
      </c>
      <c r="B18534" s="10">
        <v>45613.41766756945</v>
      </c>
      <c r="C18534" s="11" t="s">
        <v>22041</v>
      </c>
      <c r="D18534" s="12">
        <v>11.0</v>
      </c>
      <c r="E18534" s="10" t="s">
        <v>17</v>
      </c>
      <c r="F18534" s="12">
        <v>2024.0</v>
      </c>
      <c r="G18534" s="13" t="s">
        <v>50237</v>
      </c>
      <c r="H18534" s="14" t="s">
        <v>50238</v>
      </c>
      <c r="I18534" s="12">
        <v>1.0830293E7</v>
      </c>
      <c r="J18534" s="15" t="str">
        <f t="shared" si="1"/>
        <v>Relevant</v>
      </c>
    </row>
    <row r="18535" ht="22.5" customHeight="1">
      <c r="A18535" s="9" t="s">
        <v>50239</v>
      </c>
      <c r="B18535" s="10">
        <v>45599.31105324074</v>
      </c>
      <c r="C18535" s="11" t="s">
        <v>50240</v>
      </c>
      <c r="D18535" s="12">
        <v>11.0</v>
      </c>
      <c r="E18535" s="10" t="s">
        <v>17</v>
      </c>
      <c r="F18535" s="12">
        <v>2024.0</v>
      </c>
      <c r="G18535" s="13" t="s">
        <v>13</v>
      </c>
      <c r="H18535" s="14" t="s">
        <v>50241</v>
      </c>
      <c r="I18535" s="12">
        <v>11.0</v>
      </c>
      <c r="J18535" s="15" t="str">
        <f t="shared" si="1"/>
        <v>Relevant</v>
      </c>
    </row>
    <row r="18536" ht="22.5" customHeight="1">
      <c r="A18536" s="9" t="s">
        <v>50242</v>
      </c>
      <c r="B18536" s="10">
        <v>45592.63501157407</v>
      </c>
      <c r="C18536" s="11" t="s">
        <v>50243</v>
      </c>
      <c r="D18536" s="12">
        <v>10.0</v>
      </c>
      <c r="E18536" s="10" t="s">
        <v>42</v>
      </c>
      <c r="F18536" s="12">
        <v>2024.0</v>
      </c>
      <c r="G18536" s="13" t="s">
        <v>13</v>
      </c>
      <c r="H18536" s="14" t="s">
        <v>97</v>
      </c>
      <c r="I18536" s="12">
        <v>2568.0</v>
      </c>
      <c r="J18536" s="15" t="str">
        <f t="shared" si="1"/>
        <v>Relevant</v>
      </c>
    </row>
    <row r="18537" ht="22.5" customHeight="1">
      <c r="A18537" s="9" t="s">
        <v>50244</v>
      </c>
      <c r="B18537" s="10">
        <v>45595.782488425924</v>
      </c>
      <c r="C18537" s="11" t="s">
        <v>41132</v>
      </c>
      <c r="D18537" s="12">
        <v>10.0</v>
      </c>
      <c r="E18537" s="10" t="s">
        <v>42</v>
      </c>
      <c r="F18537" s="12">
        <v>2024.0</v>
      </c>
      <c r="G18537" s="13" t="s">
        <v>50245</v>
      </c>
      <c r="H18537" s="14" t="s">
        <v>50246</v>
      </c>
      <c r="I18537" s="12">
        <v>9292977.0</v>
      </c>
      <c r="J18537" s="15" t="str">
        <f t="shared" si="1"/>
        <v>Relevant</v>
      </c>
    </row>
    <row r="18538" ht="22.5" customHeight="1">
      <c r="A18538" s="9" t="s">
        <v>50247</v>
      </c>
      <c r="B18538" s="10">
        <v>45618.35800925926</v>
      </c>
      <c r="C18538" s="11" t="s">
        <v>50248</v>
      </c>
      <c r="D18538" s="12">
        <v>11.0</v>
      </c>
      <c r="E18538" s="10" t="s">
        <v>17</v>
      </c>
      <c r="F18538" s="12">
        <v>2024.0</v>
      </c>
      <c r="G18538" s="13" t="s">
        <v>13</v>
      </c>
      <c r="H18538" s="14" t="s">
        <v>91</v>
      </c>
      <c r="I18538" s="12">
        <v>798.0</v>
      </c>
      <c r="J18538" s="15" t="str">
        <f t="shared" si="1"/>
        <v>Relevant</v>
      </c>
    </row>
    <row r="18539" ht="22.5" customHeight="1">
      <c r="A18539" s="9" t="s">
        <v>50249</v>
      </c>
      <c r="B18539" s="10">
        <v>45628.443449074075</v>
      </c>
      <c r="C18539" s="11" t="s">
        <v>50250</v>
      </c>
      <c r="D18539" s="12">
        <v>12.0</v>
      </c>
      <c r="E18539" s="10" t="s">
        <v>26</v>
      </c>
      <c r="F18539" s="12">
        <v>2024.0</v>
      </c>
      <c r="G18539" s="13" t="s">
        <v>13</v>
      </c>
      <c r="H18539" s="14" t="s">
        <v>3120</v>
      </c>
      <c r="I18539" s="12">
        <v>734.0</v>
      </c>
      <c r="J18539" s="15" t="str">
        <f t="shared" si="1"/>
        <v>Relevant</v>
      </c>
    </row>
    <row r="18540" ht="22.5" customHeight="1">
      <c r="A18540" s="9" t="s">
        <v>50251</v>
      </c>
      <c r="B18540" s="10">
        <v>45593.41731481482</v>
      </c>
      <c r="C18540" s="11" t="s">
        <v>50252</v>
      </c>
      <c r="D18540" s="12">
        <v>10.0</v>
      </c>
      <c r="E18540" s="10" t="s">
        <v>42</v>
      </c>
      <c r="F18540" s="12">
        <v>2024.0</v>
      </c>
      <c r="G18540" s="13" t="s">
        <v>50253</v>
      </c>
      <c r="H18540" s="14" t="str">
        <f>IFERROR(__xludf.DUMMYFUNCTION("TRIM(REGEXREPLACE(GOOGLETRANSLATE(G18540,""auto"",""en""),""(?i)\b(RT|QT)\s*@?\w*:?\s*|https?://\S+|@\w+|#\w+|[^\x00-\x7F]|[^\w\s]"",""""))"),"Pollution in Delhi is a serious threat to our breathing poisoning our noses AQI reaches 350 and Rohtak and Noida are in dire straits")</f>
        <v>Pollution in Delhi is a serious threat to our breathing poisoning our noses AQI reaches 350 and Rohtak and Noida are in dire straits</v>
      </c>
      <c r="I18540" s="12">
        <v>8026530.0</v>
      </c>
      <c r="J18540" s="15" t="str">
        <f t="shared" si="1"/>
        <v>Relevant</v>
      </c>
    </row>
    <row r="18541" ht="22.5" customHeight="1">
      <c r="A18541" s="9" t="s">
        <v>50254</v>
      </c>
      <c r="B18541" s="10">
        <v>45632.98248842593</v>
      </c>
      <c r="C18541" s="11" t="s">
        <v>8977</v>
      </c>
      <c r="D18541" s="12">
        <v>12.0</v>
      </c>
      <c r="E18541" s="10" t="s">
        <v>26</v>
      </c>
      <c r="F18541" s="12">
        <v>2024.0</v>
      </c>
      <c r="G18541" s="13" t="s">
        <v>13</v>
      </c>
      <c r="H18541" s="14" t="s">
        <v>634</v>
      </c>
      <c r="I18541" s="12">
        <v>4336.0</v>
      </c>
      <c r="J18541" s="15" t="str">
        <f t="shared" si="1"/>
        <v>Relevant</v>
      </c>
    </row>
    <row r="18542" ht="22.5" customHeight="1">
      <c r="A18542" s="9" t="s">
        <v>50255</v>
      </c>
      <c r="B18542" s="10">
        <v>45711.56859953704</v>
      </c>
      <c r="C18542" s="11" t="s">
        <v>46826</v>
      </c>
      <c r="D18542" s="12">
        <v>2.0</v>
      </c>
      <c r="E18542" s="10" t="s">
        <v>12</v>
      </c>
      <c r="F18542" s="12">
        <v>2025.0</v>
      </c>
      <c r="G18542" s="13" t="s">
        <v>13</v>
      </c>
      <c r="H18542" s="14" t="s">
        <v>50256</v>
      </c>
      <c r="I18542" s="12">
        <v>92.0</v>
      </c>
      <c r="J18542" s="15" t="str">
        <f t="shared" si="1"/>
        <v>Relevant</v>
      </c>
    </row>
    <row r="18543" ht="22.5" customHeight="1">
      <c r="A18543" s="9" t="s">
        <v>50257</v>
      </c>
      <c r="B18543" s="10">
        <v>45598.32425925926</v>
      </c>
      <c r="C18543" s="11" t="s">
        <v>50258</v>
      </c>
      <c r="D18543" s="12">
        <v>11.0</v>
      </c>
      <c r="E18543" s="10" t="s">
        <v>17</v>
      </c>
      <c r="F18543" s="12">
        <v>2024.0</v>
      </c>
      <c r="G18543" s="13" t="s">
        <v>13</v>
      </c>
      <c r="H18543" s="14" t="s">
        <v>50259</v>
      </c>
      <c r="I18543" s="12">
        <v>33120.0</v>
      </c>
      <c r="J18543" s="15" t="str">
        <f t="shared" si="1"/>
        <v>Relevant</v>
      </c>
    </row>
    <row r="18544" ht="22.5" customHeight="1">
      <c r="A18544" s="9" t="s">
        <v>50260</v>
      </c>
      <c r="B18544" s="10">
        <v>45611.022986111115</v>
      </c>
      <c r="C18544" s="11" t="s">
        <v>50261</v>
      </c>
      <c r="D18544" s="12">
        <v>11.0</v>
      </c>
      <c r="E18544" s="10" t="s">
        <v>17</v>
      </c>
      <c r="F18544" s="12">
        <v>2024.0</v>
      </c>
      <c r="G18544" s="13" t="s">
        <v>13</v>
      </c>
      <c r="H18544" s="14" t="s">
        <v>47</v>
      </c>
      <c r="I18544" s="12">
        <v>730.0</v>
      </c>
      <c r="J18544" s="15" t="str">
        <f t="shared" si="1"/>
        <v>Relevant</v>
      </c>
    </row>
    <row r="18545" ht="22.5" customHeight="1">
      <c r="A18545" s="9" t="s">
        <v>50262</v>
      </c>
      <c r="B18545" s="10">
        <v>45395.33903148148</v>
      </c>
      <c r="C18545" s="11" t="s">
        <v>50263</v>
      </c>
      <c r="D18545" s="12">
        <v>4.0</v>
      </c>
      <c r="E18545" s="10" t="s">
        <v>274</v>
      </c>
      <c r="F18545" s="12">
        <v>2024.0</v>
      </c>
      <c r="G18545" s="13" t="s">
        <v>50264</v>
      </c>
      <c r="H18545" s="14" t="s">
        <v>50265</v>
      </c>
      <c r="I18545" s="12">
        <v>1.068519E7</v>
      </c>
      <c r="J18545" s="15" t="str">
        <f t="shared" si="1"/>
        <v>Irrelevant</v>
      </c>
    </row>
    <row r="18546" ht="22.5" customHeight="1">
      <c r="A18546" s="9" t="s">
        <v>50266</v>
      </c>
      <c r="B18546" s="10">
        <v>45499.44988425926</v>
      </c>
      <c r="C18546" s="11" t="s">
        <v>44162</v>
      </c>
      <c r="D18546" s="12">
        <v>7.0</v>
      </c>
      <c r="E18546" s="10" t="s">
        <v>55</v>
      </c>
      <c r="F18546" s="12">
        <v>2024.0</v>
      </c>
      <c r="G18546" s="13" t="s">
        <v>13</v>
      </c>
      <c r="H18546" s="14" t="s">
        <v>33157</v>
      </c>
      <c r="I18546" s="12">
        <v>887.0</v>
      </c>
      <c r="J18546" s="15" t="str">
        <f t="shared" si="1"/>
        <v>Relevant</v>
      </c>
    </row>
    <row r="18547" ht="22.5" customHeight="1">
      <c r="A18547" s="9" t="s">
        <v>50267</v>
      </c>
      <c r="B18547" s="10">
        <v>45697.34354166667</v>
      </c>
      <c r="C18547" s="11" t="s">
        <v>31581</v>
      </c>
      <c r="D18547" s="12">
        <v>2.0</v>
      </c>
      <c r="E18547" s="10" t="s">
        <v>12</v>
      </c>
      <c r="F18547" s="12">
        <v>2025.0</v>
      </c>
      <c r="G18547" s="13" t="s">
        <v>13</v>
      </c>
      <c r="H18547" s="14" t="s">
        <v>14</v>
      </c>
      <c r="I18547" s="12">
        <v>699.0</v>
      </c>
      <c r="J18547" s="15" t="str">
        <f t="shared" si="1"/>
        <v>Relevant</v>
      </c>
    </row>
    <row r="18548" ht="22.5" customHeight="1">
      <c r="A18548" s="9" t="s">
        <v>50268</v>
      </c>
      <c r="B18548" s="10">
        <v>45607.327939814815</v>
      </c>
      <c r="C18548" s="11" t="s">
        <v>50269</v>
      </c>
      <c r="D18548" s="12">
        <v>11.0</v>
      </c>
      <c r="E18548" s="10" t="s">
        <v>17</v>
      </c>
      <c r="F18548" s="12">
        <v>2024.0</v>
      </c>
      <c r="G18548" s="13" t="s">
        <v>50270</v>
      </c>
      <c r="H18548" s="14" t="s">
        <v>50271</v>
      </c>
      <c r="I18548" s="12">
        <v>315344.0</v>
      </c>
      <c r="J18548" s="15" t="str">
        <f t="shared" si="1"/>
        <v>Relevant</v>
      </c>
    </row>
    <row r="18549" ht="22.5" customHeight="1">
      <c r="A18549" s="9" t="s">
        <v>50272</v>
      </c>
      <c r="B18549" s="10">
        <v>45532.481944444444</v>
      </c>
      <c r="C18549" s="11" t="s">
        <v>26045</v>
      </c>
      <c r="D18549" s="12">
        <v>8.0</v>
      </c>
      <c r="E18549" s="10" t="s">
        <v>167</v>
      </c>
      <c r="F18549" s="12">
        <v>2024.0</v>
      </c>
      <c r="G18549" s="13" t="s">
        <v>50273</v>
      </c>
      <c r="H18549" s="14" t="s">
        <v>50274</v>
      </c>
      <c r="I18549" s="12">
        <v>1.140782E7</v>
      </c>
      <c r="J18549" s="15" t="str">
        <f t="shared" si="1"/>
        <v>Irrelevant</v>
      </c>
    </row>
    <row r="18550" ht="22.5" customHeight="1">
      <c r="A18550" s="9" t="s">
        <v>50275</v>
      </c>
      <c r="B18550" s="10">
        <v>45614.51597222222</v>
      </c>
      <c r="C18550" s="11" t="s">
        <v>50276</v>
      </c>
      <c r="D18550" s="12">
        <v>11.0</v>
      </c>
      <c r="E18550" s="10" t="s">
        <v>17</v>
      </c>
      <c r="F18550" s="12">
        <v>2024.0</v>
      </c>
      <c r="G18550" s="13" t="s">
        <v>50277</v>
      </c>
      <c r="H18550" s="14" t="s">
        <v>50278</v>
      </c>
      <c r="I18550" s="12">
        <v>0.0</v>
      </c>
      <c r="J18550" s="15" t="str">
        <f t="shared" si="1"/>
        <v>Relevant</v>
      </c>
    </row>
    <row r="18551" ht="22.5" customHeight="1">
      <c r="A18551" s="9" t="s">
        <v>50279</v>
      </c>
      <c r="B18551" s="10">
        <v>45629.80248842593</v>
      </c>
      <c r="C18551" s="11" t="s">
        <v>8082</v>
      </c>
      <c r="D18551" s="12">
        <v>12.0</v>
      </c>
      <c r="E18551" s="10" t="s">
        <v>26</v>
      </c>
      <c r="F18551" s="12">
        <v>2024.0</v>
      </c>
      <c r="G18551" s="13" t="s">
        <v>13</v>
      </c>
      <c r="H18551" s="14" t="s">
        <v>3394</v>
      </c>
      <c r="I18551" s="12">
        <v>3775.0</v>
      </c>
      <c r="J18551" s="15" t="str">
        <f t="shared" si="1"/>
        <v>Relevant</v>
      </c>
    </row>
    <row r="18552" ht="22.5" customHeight="1">
      <c r="A18552" s="9" t="s">
        <v>50280</v>
      </c>
      <c r="B18552" s="10">
        <v>45621.890694444446</v>
      </c>
      <c r="C18552" s="11" t="s">
        <v>50281</v>
      </c>
      <c r="D18552" s="12">
        <v>11.0</v>
      </c>
      <c r="E18552" s="10" t="s">
        <v>17</v>
      </c>
      <c r="F18552" s="12">
        <v>2024.0</v>
      </c>
      <c r="G18552" s="13" t="s">
        <v>13</v>
      </c>
      <c r="H18552" s="14" t="s">
        <v>220</v>
      </c>
      <c r="I18552" s="12">
        <v>7.0</v>
      </c>
      <c r="J18552" s="15" t="str">
        <f t="shared" si="1"/>
        <v>Relevant</v>
      </c>
    </row>
    <row r="18553" ht="22.5" customHeight="1">
      <c r="A18553" s="9" t="s">
        <v>50282</v>
      </c>
      <c r="B18553" s="10">
        <v>45452.22604166667</v>
      </c>
      <c r="C18553" s="11" t="s">
        <v>50283</v>
      </c>
      <c r="D18553" s="12">
        <v>6.0</v>
      </c>
      <c r="E18553" s="10" t="s">
        <v>34</v>
      </c>
      <c r="F18553" s="12">
        <v>2024.0</v>
      </c>
      <c r="G18553" s="13" t="s">
        <v>13</v>
      </c>
      <c r="H18553" s="14" t="s">
        <v>50284</v>
      </c>
      <c r="I18553" s="12">
        <v>3.0</v>
      </c>
      <c r="J18553" s="15" t="str">
        <f t="shared" si="1"/>
        <v>Irrelevant</v>
      </c>
    </row>
    <row r="18554" ht="22.5" customHeight="1">
      <c r="A18554" s="9" t="s">
        <v>50285</v>
      </c>
      <c r="B18554" s="10">
        <v>45622.974814814814</v>
      </c>
      <c r="C18554" s="11" t="s">
        <v>50286</v>
      </c>
      <c r="D18554" s="12">
        <v>11.0</v>
      </c>
      <c r="E18554" s="10" t="s">
        <v>17</v>
      </c>
      <c r="F18554" s="12">
        <v>2024.0</v>
      </c>
      <c r="G18554" s="13" t="s">
        <v>50287</v>
      </c>
      <c r="H18554" s="14" t="s">
        <v>50288</v>
      </c>
      <c r="I18554" s="12">
        <v>8443435.0</v>
      </c>
      <c r="J18554" s="15" t="str">
        <f t="shared" si="1"/>
        <v>Relevant</v>
      </c>
    </row>
    <row r="18555" ht="22.5" customHeight="1">
      <c r="A18555" s="9" t="s">
        <v>50289</v>
      </c>
      <c r="B18555" s="10">
        <v>45614.98515046296</v>
      </c>
      <c r="C18555" s="11" t="s">
        <v>50290</v>
      </c>
      <c r="D18555" s="12">
        <v>11.0</v>
      </c>
      <c r="E18555" s="10" t="s">
        <v>17</v>
      </c>
      <c r="F18555" s="12">
        <v>2024.0</v>
      </c>
      <c r="G18555" s="13" t="s">
        <v>13</v>
      </c>
      <c r="H18555" s="14" t="s">
        <v>31</v>
      </c>
      <c r="I18555" s="12">
        <v>39.0</v>
      </c>
      <c r="J18555" s="15" t="str">
        <f t="shared" si="1"/>
        <v>Relevant</v>
      </c>
    </row>
    <row r="18556" ht="22.5" customHeight="1">
      <c r="A18556" s="9" t="s">
        <v>50291</v>
      </c>
      <c r="B18556" s="10">
        <v>45696.821388888886</v>
      </c>
      <c r="C18556" s="11" t="s">
        <v>50292</v>
      </c>
      <c r="D18556" s="12">
        <v>2.0</v>
      </c>
      <c r="E18556" s="10" t="s">
        <v>12</v>
      </c>
      <c r="F18556" s="12">
        <v>2025.0</v>
      </c>
      <c r="G18556" s="13" t="s">
        <v>13</v>
      </c>
      <c r="H18556" s="14" t="s">
        <v>14</v>
      </c>
      <c r="I18556" s="12">
        <v>303.0</v>
      </c>
      <c r="J18556" s="15" t="str">
        <f t="shared" si="1"/>
        <v>Relevant</v>
      </c>
    </row>
    <row r="18557" ht="22.5" customHeight="1">
      <c r="A18557" s="9" t="s">
        <v>50293</v>
      </c>
      <c r="B18557" s="10">
        <v>45697.19875</v>
      </c>
      <c r="C18557" s="11" t="s">
        <v>50294</v>
      </c>
      <c r="D18557" s="12">
        <v>2.0</v>
      </c>
      <c r="E18557" s="10" t="s">
        <v>12</v>
      </c>
      <c r="F18557" s="12">
        <v>2025.0</v>
      </c>
      <c r="G18557" s="13" t="s">
        <v>13</v>
      </c>
      <c r="H18557" s="14" t="s">
        <v>14</v>
      </c>
      <c r="I18557" s="12">
        <v>188.0</v>
      </c>
      <c r="J18557" s="15" t="str">
        <f t="shared" si="1"/>
        <v>Relevant</v>
      </c>
    </row>
    <row r="18558" ht="22.5" customHeight="1">
      <c r="A18558" s="9" t="s">
        <v>50295</v>
      </c>
      <c r="B18558" s="10">
        <v>45589.4659837963</v>
      </c>
      <c r="C18558" s="11" t="s">
        <v>35370</v>
      </c>
      <c r="D18558" s="12">
        <v>10.0</v>
      </c>
      <c r="E18558" s="10" t="s">
        <v>42</v>
      </c>
      <c r="F18558" s="12">
        <v>2024.0</v>
      </c>
      <c r="G18558" s="13" t="s">
        <v>50296</v>
      </c>
      <c r="H18558" s="14" t="s">
        <v>50297</v>
      </c>
      <c r="I18558" s="12">
        <v>294.0</v>
      </c>
      <c r="J18558" s="15" t="str">
        <f t="shared" si="1"/>
        <v>Relevant</v>
      </c>
    </row>
    <row r="18559" ht="22.5" customHeight="1">
      <c r="A18559" s="9" t="s">
        <v>50298</v>
      </c>
      <c r="B18559" s="10">
        <v>45617.065972233795</v>
      </c>
      <c r="C18559" s="11" t="s">
        <v>50299</v>
      </c>
      <c r="D18559" s="12">
        <v>11.0</v>
      </c>
      <c r="E18559" s="10" t="s">
        <v>17</v>
      </c>
      <c r="F18559" s="12">
        <v>2024.0</v>
      </c>
      <c r="G18559" s="13" t="s">
        <v>19382</v>
      </c>
      <c r="H18559" s="14" t="s">
        <v>19383</v>
      </c>
      <c r="I18559" s="12">
        <v>0.0</v>
      </c>
      <c r="J18559" s="15" t="str">
        <f t="shared" si="1"/>
        <v>Relevant</v>
      </c>
    </row>
    <row r="18560" ht="22.5" customHeight="1">
      <c r="A18560" s="9" t="s">
        <v>50300</v>
      </c>
      <c r="B18560" s="10">
        <v>45611.64135416667</v>
      </c>
      <c r="C18560" s="11" t="s">
        <v>50301</v>
      </c>
      <c r="D18560" s="12">
        <v>11.0</v>
      </c>
      <c r="E18560" s="10" t="s">
        <v>17</v>
      </c>
      <c r="F18560" s="12">
        <v>2024.0</v>
      </c>
      <c r="G18560" s="13" t="s">
        <v>13</v>
      </c>
      <c r="H18560" s="14" t="s">
        <v>37752</v>
      </c>
      <c r="I18560" s="12">
        <v>102.0</v>
      </c>
      <c r="J18560" s="15" t="str">
        <f t="shared" si="1"/>
        <v>Irrelevant</v>
      </c>
    </row>
    <row r="18561" ht="22.5" customHeight="1">
      <c r="A18561" s="9" t="s">
        <v>50302</v>
      </c>
      <c r="B18561" s="10">
        <v>45614.3594212963</v>
      </c>
      <c r="C18561" s="11" t="s">
        <v>10004</v>
      </c>
      <c r="D18561" s="12">
        <v>11.0</v>
      </c>
      <c r="E18561" s="10" t="s">
        <v>17</v>
      </c>
      <c r="F18561" s="12">
        <v>2024.0</v>
      </c>
      <c r="G18561" s="13" t="s">
        <v>13</v>
      </c>
      <c r="H18561" s="14" t="s">
        <v>19242</v>
      </c>
      <c r="I18561" s="12">
        <v>38914.0</v>
      </c>
      <c r="J18561" s="15" t="str">
        <f t="shared" si="1"/>
        <v>Relevant</v>
      </c>
    </row>
    <row r="18562" ht="22.5" customHeight="1">
      <c r="A18562" s="9" t="s">
        <v>50303</v>
      </c>
      <c r="B18562" s="10">
        <v>45615.6799537037</v>
      </c>
      <c r="C18562" s="11" t="s">
        <v>50304</v>
      </c>
      <c r="D18562" s="12">
        <v>11.0</v>
      </c>
      <c r="E18562" s="10" t="s">
        <v>17</v>
      </c>
      <c r="F18562" s="12">
        <v>2024.0</v>
      </c>
      <c r="G18562" s="13" t="s">
        <v>13</v>
      </c>
      <c r="H18562" s="14" t="s">
        <v>31</v>
      </c>
      <c r="I18562" s="12">
        <v>1442.0</v>
      </c>
      <c r="J18562" s="15" t="str">
        <f t="shared" si="1"/>
        <v>Relevant</v>
      </c>
    </row>
    <row r="18563" ht="22.5" customHeight="1">
      <c r="A18563" s="9" t="s">
        <v>50305</v>
      </c>
      <c r="B18563" s="10">
        <v>45546.55019675926</v>
      </c>
      <c r="C18563" s="11" t="s">
        <v>46252</v>
      </c>
      <c r="D18563" s="12">
        <v>9.0</v>
      </c>
      <c r="E18563" s="10" t="s">
        <v>114</v>
      </c>
      <c r="F18563" s="12">
        <v>2024.0</v>
      </c>
      <c r="G18563" s="13" t="s">
        <v>13</v>
      </c>
      <c r="H18563" s="14" t="s">
        <v>18983</v>
      </c>
      <c r="I18563" s="12">
        <v>57.0</v>
      </c>
      <c r="J18563" s="15" t="str">
        <f t="shared" si="1"/>
        <v>Irrelevant</v>
      </c>
    </row>
    <row r="18564" ht="22.5" customHeight="1">
      <c r="A18564" s="9" t="s">
        <v>50306</v>
      </c>
      <c r="B18564" s="10">
        <v>45599.85392361111</v>
      </c>
      <c r="C18564" s="11" t="s">
        <v>50307</v>
      </c>
      <c r="D18564" s="12">
        <v>11.0</v>
      </c>
      <c r="E18564" s="10" t="s">
        <v>17</v>
      </c>
      <c r="F18564" s="12">
        <v>2024.0</v>
      </c>
      <c r="G18564" s="13" t="s">
        <v>26358</v>
      </c>
      <c r="H18564" s="14" t="s">
        <v>50308</v>
      </c>
      <c r="I18564" s="12">
        <v>8026530.0</v>
      </c>
      <c r="J18564" s="15" t="str">
        <f t="shared" si="1"/>
        <v>Relevant</v>
      </c>
    </row>
    <row r="18565" ht="22.5" customHeight="1">
      <c r="A18565" s="9" t="s">
        <v>50309</v>
      </c>
      <c r="B18565" s="10">
        <v>45614.27443287037</v>
      </c>
      <c r="C18565" s="11" t="s">
        <v>50310</v>
      </c>
      <c r="D18565" s="12">
        <v>11.0</v>
      </c>
      <c r="E18565" s="10" t="s">
        <v>17</v>
      </c>
      <c r="F18565" s="12">
        <v>2024.0</v>
      </c>
      <c r="G18565" s="13" t="s">
        <v>50311</v>
      </c>
      <c r="H18565" s="14" t="s">
        <v>50312</v>
      </c>
      <c r="I18565" s="12">
        <v>8494959.0</v>
      </c>
      <c r="J18565" s="15" t="str">
        <f t="shared" si="1"/>
        <v>Relevant</v>
      </c>
    </row>
    <row r="18566" ht="22.5" customHeight="1">
      <c r="A18566" s="9" t="s">
        <v>50313</v>
      </c>
      <c r="B18566" s="10">
        <v>45619.75836356481</v>
      </c>
      <c r="C18566" s="11" t="s">
        <v>29106</v>
      </c>
      <c r="D18566" s="12">
        <v>11.0</v>
      </c>
      <c r="E18566" s="10" t="s">
        <v>17</v>
      </c>
      <c r="F18566" s="12">
        <v>2024.0</v>
      </c>
      <c r="G18566" s="13" t="s">
        <v>50314</v>
      </c>
      <c r="H18566" s="14" t="s">
        <v>50315</v>
      </c>
      <c r="I18566" s="12">
        <v>1.8830927E7</v>
      </c>
      <c r="J18566" s="15" t="str">
        <f t="shared" si="1"/>
        <v>Relevant</v>
      </c>
    </row>
    <row r="18567" ht="22.5" customHeight="1">
      <c r="A18567" s="9" t="s">
        <v>50316</v>
      </c>
      <c r="B18567" s="10">
        <v>45619.424479166664</v>
      </c>
      <c r="C18567" s="11" t="s">
        <v>46335</v>
      </c>
      <c r="D18567" s="12">
        <v>11.0</v>
      </c>
      <c r="E18567" s="10" t="s">
        <v>17</v>
      </c>
      <c r="F18567" s="12">
        <v>2024.0</v>
      </c>
      <c r="G18567" s="13" t="s">
        <v>50317</v>
      </c>
      <c r="H18567" s="14" t="s">
        <v>50318</v>
      </c>
      <c r="I18567" s="12">
        <v>2823088.0</v>
      </c>
      <c r="J18567" s="15" t="str">
        <f t="shared" si="1"/>
        <v>Relevant</v>
      </c>
    </row>
    <row r="18568" ht="22.5" customHeight="1">
      <c r="A18568" s="9" t="s">
        <v>50319</v>
      </c>
      <c r="B18568" s="10">
        <v>45618.477800925924</v>
      </c>
      <c r="C18568" s="11" t="s">
        <v>50320</v>
      </c>
      <c r="D18568" s="12">
        <v>11.0</v>
      </c>
      <c r="E18568" s="10" t="s">
        <v>17</v>
      </c>
      <c r="F18568" s="12">
        <v>2024.0</v>
      </c>
      <c r="G18568" s="13" t="s">
        <v>13</v>
      </c>
      <c r="H18568" s="14" t="s">
        <v>50321</v>
      </c>
      <c r="I18568" s="12">
        <v>210.0</v>
      </c>
      <c r="J18568" s="15" t="str">
        <f t="shared" si="1"/>
        <v>Relevant</v>
      </c>
    </row>
    <row r="18569" ht="22.5" customHeight="1">
      <c r="A18569" s="9" t="s">
        <v>50322</v>
      </c>
      <c r="B18569" s="10">
        <v>45593.435949074075</v>
      </c>
      <c r="C18569" s="11" t="s">
        <v>15203</v>
      </c>
      <c r="D18569" s="12">
        <v>10.0</v>
      </c>
      <c r="E18569" s="10" t="s">
        <v>42</v>
      </c>
      <c r="F18569" s="12">
        <v>2024.0</v>
      </c>
      <c r="G18569" s="13" t="s">
        <v>13</v>
      </c>
      <c r="H18569" s="14" t="s">
        <v>9085</v>
      </c>
      <c r="I18569" s="12">
        <v>1289.0</v>
      </c>
      <c r="J18569" s="15" t="str">
        <f t="shared" si="1"/>
        <v>Irrelevant</v>
      </c>
    </row>
    <row r="18570" ht="22.5" customHeight="1">
      <c r="A18570" s="9" t="s">
        <v>50323</v>
      </c>
      <c r="B18570" s="10">
        <v>45646.47412037037</v>
      </c>
      <c r="C18570" s="11" t="s">
        <v>26498</v>
      </c>
      <c r="D18570" s="12">
        <v>12.0</v>
      </c>
      <c r="E18570" s="10" t="s">
        <v>26</v>
      </c>
      <c r="F18570" s="12">
        <v>2024.0</v>
      </c>
      <c r="G18570" s="13" t="s">
        <v>5228</v>
      </c>
      <c r="H18570" s="14" t="s">
        <v>50324</v>
      </c>
      <c r="I18570" s="12">
        <v>31597.0</v>
      </c>
      <c r="J18570" s="15" t="str">
        <f t="shared" si="1"/>
        <v>Relevant</v>
      </c>
    </row>
    <row r="18571" ht="22.5" customHeight="1">
      <c r="A18571" s="9" t="s">
        <v>50325</v>
      </c>
      <c r="B18571" s="10">
        <v>45466.17846983796</v>
      </c>
      <c r="C18571" s="11" t="s">
        <v>50326</v>
      </c>
      <c r="D18571" s="12">
        <v>6.0</v>
      </c>
      <c r="E18571" s="10" t="s">
        <v>34</v>
      </c>
      <c r="F18571" s="12">
        <v>2024.0</v>
      </c>
      <c r="G18571" s="13" t="s">
        <v>50327</v>
      </c>
      <c r="H18571" s="14" t="s">
        <v>50328</v>
      </c>
      <c r="I18571" s="12">
        <v>27777.0</v>
      </c>
      <c r="J18571" s="15" t="str">
        <f t="shared" si="1"/>
        <v>Irrelevant</v>
      </c>
    </row>
    <row r="18572" ht="22.5" customHeight="1">
      <c r="A18572" s="9" t="s">
        <v>50329</v>
      </c>
      <c r="B18572" s="10">
        <v>45591.90390046296</v>
      </c>
      <c r="C18572" s="11" t="s">
        <v>27748</v>
      </c>
      <c r="D18572" s="12">
        <v>10.0</v>
      </c>
      <c r="E18572" s="10" t="s">
        <v>42</v>
      </c>
      <c r="F18572" s="12">
        <v>2024.0</v>
      </c>
      <c r="G18572" s="13" t="s">
        <v>50330</v>
      </c>
      <c r="H18572" s="14" t="s">
        <v>50331</v>
      </c>
      <c r="I18572" s="12">
        <v>171616.0</v>
      </c>
      <c r="J18572" s="15" t="str">
        <f t="shared" si="1"/>
        <v>Irrelevant</v>
      </c>
    </row>
    <row r="18573" ht="22.5" customHeight="1">
      <c r="A18573" s="9" t="s">
        <v>50332</v>
      </c>
      <c r="B18573" s="10">
        <v>45618.38140046296</v>
      </c>
      <c r="C18573" s="11" t="s">
        <v>50333</v>
      </c>
      <c r="D18573" s="12">
        <v>11.0</v>
      </c>
      <c r="E18573" s="10" t="s">
        <v>17</v>
      </c>
      <c r="F18573" s="12">
        <v>2024.0</v>
      </c>
      <c r="G18573" s="13" t="s">
        <v>50334</v>
      </c>
      <c r="H18573" s="14" t="s">
        <v>50335</v>
      </c>
      <c r="I18573" s="12">
        <v>35239.0</v>
      </c>
      <c r="J18573" s="15" t="str">
        <f t="shared" si="1"/>
        <v>Relevant</v>
      </c>
    </row>
    <row r="18574" ht="22.5" customHeight="1">
      <c r="A18574" s="9" t="s">
        <v>50336</v>
      </c>
      <c r="B18574" s="10">
        <v>45614.59373842592</v>
      </c>
      <c r="C18574" s="11" t="s">
        <v>50337</v>
      </c>
      <c r="D18574" s="12">
        <v>11.0</v>
      </c>
      <c r="E18574" s="10" t="s">
        <v>17</v>
      </c>
      <c r="F18574" s="12">
        <v>2024.0</v>
      </c>
      <c r="G18574" s="13" t="s">
        <v>13</v>
      </c>
      <c r="H18574" s="14" t="s">
        <v>423</v>
      </c>
      <c r="I18574" s="12">
        <v>124.0</v>
      </c>
      <c r="J18574" s="15" t="str">
        <f t="shared" si="1"/>
        <v>Relevant</v>
      </c>
    </row>
    <row r="18575" ht="22.5" customHeight="1">
      <c r="A18575" s="9" t="s">
        <v>50338</v>
      </c>
      <c r="B18575" s="10">
        <v>45585.881962719905</v>
      </c>
      <c r="C18575" s="11" t="s">
        <v>50339</v>
      </c>
      <c r="D18575" s="12">
        <v>10.0</v>
      </c>
      <c r="E18575" s="10" t="s">
        <v>42</v>
      </c>
      <c r="F18575" s="12">
        <v>2024.0</v>
      </c>
      <c r="G18575" s="13" t="s">
        <v>50340</v>
      </c>
      <c r="H18575" s="14" t="s">
        <v>50341</v>
      </c>
      <c r="I18575" s="12">
        <v>1760.0</v>
      </c>
      <c r="J18575" s="15" t="str">
        <f t="shared" si="1"/>
        <v>Relevant</v>
      </c>
    </row>
    <row r="18576" ht="22.5" customHeight="1">
      <c r="A18576" s="9" t="s">
        <v>50342</v>
      </c>
      <c r="B18576" s="10">
        <v>45549.46394675926</v>
      </c>
      <c r="C18576" s="11" t="s">
        <v>31306</v>
      </c>
      <c r="D18576" s="12">
        <v>9.0</v>
      </c>
      <c r="E18576" s="10" t="s">
        <v>114</v>
      </c>
      <c r="F18576" s="12">
        <v>2024.0</v>
      </c>
      <c r="G18576" s="13" t="s">
        <v>13</v>
      </c>
      <c r="H18576" s="14" t="s">
        <v>2566</v>
      </c>
      <c r="I18576" s="12">
        <v>1617.0</v>
      </c>
      <c r="J18576" s="15" t="str">
        <f t="shared" si="1"/>
        <v>Relevant</v>
      </c>
    </row>
    <row r="18577" ht="22.5" customHeight="1">
      <c r="A18577" s="9" t="s">
        <v>50343</v>
      </c>
      <c r="B18577" s="10">
        <v>45595.37987268518</v>
      </c>
      <c r="C18577" s="11" t="s">
        <v>50344</v>
      </c>
      <c r="D18577" s="12">
        <v>10.0</v>
      </c>
      <c r="E18577" s="10" t="s">
        <v>42</v>
      </c>
      <c r="F18577" s="12">
        <v>2024.0</v>
      </c>
      <c r="G18577" s="13" t="s">
        <v>13</v>
      </c>
      <c r="H18577" s="14" t="s">
        <v>4975</v>
      </c>
      <c r="I18577" s="12">
        <v>1195.0</v>
      </c>
      <c r="J18577" s="15" t="str">
        <f t="shared" si="1"/>
        <v>Relevant</v>
      </c>
    </row>
    <row r="18578" ht="22.5" customHeight="1">
      <c r="A18578" s="9" t="s">
        <v>50345</v>
      </c>
      <c r="B18578" s="10">
        <v>45434.585706018515</v>
      </c>
      <c r="C18578" s="11" t="s">
        <v>50346</v>
      </c>
      <c r="D18578" s="12">
        <v>5.0</v>
      </c>
      <c r="E18578" s="10" t="s">
        <v>21</v>
      </c>
      <c r="F18578" s="12">
        <v>2024.0</v>
      </c>
      <c r="G18578" s="13" t="s">
        <v>13</v>
      </c>
      <c r="H18578" s="14" t="s">
        <v>189</v>
      </c>
      <c r="I18578" s="12">
        <v>37.0</v>
      </c>
      <c r="J18578" s="15" t="str">
        <f t="shared" si="1"/>
        <v>Relevant</v>
      </c>
    </row>
    <row r="18579" ht="22.5" customHeight="1">
      <c r="A18579" s="9" t="s">
        <v>50347</v>
      </c>
      <c r="B18579" s="10">
        <v>45601.08275462963</v>
      </c>
      <c r="C18579" s="11" t="s">
        <v>50348</v>
      </c>
      <c r="D18579" s="12">
        <v>11.0</v>
      </c>
      <c r="E18579" s="10" t="s">
        <v>17</v>
      </c>
      <c r="F18579" s="12">
        <v>2024.0</v>
      </c>
      <c r="G18579" s="13" t="s">
        <v>13</v>
      </c>
      <c r="H18579" s="14" t="s">
        <v>259</v>
      </c>
      <c r="I18579" s="12">
        <v>513.0</v>
      </c>
      <c r="J18579" s="15" t="str">
        <f t="shared" si="1"/>
        <v>Relevant</v>
      </c>
    </row>
    <row r="18580" ht="22.5" customHeight="1">
      <c r="A18580" s="9" t="s">
        <v>50349</v>
      </c>
      <c r="B18580" s="10">
        <v>45625.39502076389</v>
      </c>
      <c r="C18580" s="11" t="s">
        <v>50350</v>
      </c>
      <c r="D18580" s="12">
        <v>11.0</v>
      </c>
      <c r="E18580" s="10" t="s">
        <v>17</v>
      </c>
      <c r="F18580" s="12">
        <v>2024.0</v>
      </c>
      <c r="G18580" s="13" t="s">
        <v>50351</v>
      </c>
      <c r="H18580" s="14" t="s">
        <v>50352</v>
      </c>
      <c r="I18580" s="12">
        <v>235998.0</v>
      </c>
      <c r="J18580" s="15" t="str">
        <f t="shared" si="1"/>
        <v>Relevant</v>
      </c>
    </row>
    <row r="18581" ht="22.5" customHeight="1">
      <c r="A18581" s="9" t="s">
        <v>50353</v>
      </c>
      <c r="B18581" s="10">
        <v>45710.739432870374</v>
      </c>
      <c r="C18581" s="11" t="s">
        <v>50354</v>
      </c>
      <c r="D18581" s="12">
        <v>2.0</v>
      </c>
      <c r="E18581" s="10" t="s">
        <v>12</v>
      </c>
      <c r="F18581" s="12">
        <v>2025.0</v>
      </c>
      <c r="G18581" s="13" t="s">
        <v>13</v>
      </c>
      <c r="H18581" s="14" t="s">
        <v>52</v>
      </c>
      <c r="I18581" s="12">
        <v>989.0</v>
      </c>
      <c r="J18581" s="15" t="str">
        <f t="shared" si="1"/>
        <v>Relevant</v>
      </c>
    </row>
    <row r="18582" ht="22.5" customHeight="1">
      <c r="A18582" s="9" t="s">
        <v>50355</v>
      </c>
      <c r="B18582" s="10">
        <v>45696.86153935185</v>
      </c>
      <c r="C18582" s="11" t="s">
        <v>50356</v>
      </c>
      <c r="D18582" s="12">
        <v>2.0</v>
      </c>
      <c r="E18582" s="10" t="s">
        <v>12</v>
      </c>
      <c r="F18582" s="12">
        <v>2025.0</v>
      </c>
      <c r="G18582" s="13" t="s">
        <v>13</v>
      </c>
      <c r="H18582" s="14" t="s">
        <v>2923</v>
      </c>
      <c r="I18582" s="12">
        <v>1019.0</v>
      </c>
      <c r="J18582" s="15" t="str">
        <f t="shared" si="1"/>
        <v>Relevant</v>
      </c>
    </row>
    <row r="18583" ht="22.5" customHeight="1">
      <c r="A18583" s="9" t="s">
        <v>50357</v>
      </c>
      <c r="B18583" s="10">
        <v>45643.472233796296</v>
      </c>
      <c r="C18583" s="11" t="s">
        <v>50358</v>
      </c>
      <c r="D18583" s="12">
        <v>12.0</v>
      </c>
      <c r="E18583" s="10" t="s">
        <v>26</v>
      </c>
      <c r="F18583" s="12">
        <v>2024.0</v>
      </c>
      <c r="G18583" s="13" t="s">
        <v>13</v>
      </c>
      <c r="H18583" s="14" t="s">
        <v>5408</v>
      </c>
      <c r="I18583" s="12">
        <v>39096.0</v>
      </c>
      <c r="J18583" s="15" t="str">
        <f t="shared" si="1"/>
        <v>Relevant</v>
      </c>
    </row>
    <row r="18584" ht="22.5" customHeight="1">
      <c r="A18584" s="9" t="s">
        <v>50359</v>
      </c>
      <c r="B18584" s="10">
        <v>45615.31181712963</v>
      </c>
      <c r="C18584" s="11" t="s">
        <v>50360</v>
      </c>
      <c r="D18584" s="12">
        <v>11.0</v>
      </c>
      <c r="E18584" s="10" t="s">
        <v>17</v>
      </c>
      <c r="F18584" s="12">
        <v>2024.0</v>
      </c>
      <c r="G18584" s="13" t="s">
        <v>13</v>
      </c>
      <c r="H18584" s="14" t="s">
        <v>423</v>
      </c>
      <c r="I18584" s="12">
        <v>186.0</v>
      </c>
      <c r="J18584" s="15" t="str">
        <f t="shared" si="1"/>
        <v>Relevant</v>
      </c>
    </row>
    <row r="18585" ht="22.5" customHeight="1">
      <c r="A18585" s="9" t="s">
        <v>50361</v>
      </c>
      <c r="B18585" s="10">
        <v>45732.432800925926</v>
      </c>
      <c r="C18585" s="11" t="s">
        <v>8742</v>
      </c>
      <c r="D18585" s="12">
        <v>3.0</v>
      </c>
      <c r="E18585" s="10" t="s">
        <v>59</v>
      </c>
      <c r="F18585" s="12">
        <v>2025.0</v>
      </c>
      <c r="G18585" s="13" t="s">
        <v>13</v>
      </c>
      <c r="H18585" s="14" t="s">
        <v>50362</v>
      </c>
      <c r="I18585" s="12">
        <v>1391.0</v>
      </c>
      <c r="J18585" s="15" t="str">
        <f t="shared" si="1"/>
        <v>Irrelevant</v>
      </c>
    </row>
    <row r="18586" ht="22.5" customHeight="1">
      <c r="A18586" s="9" t="s">
        <v>50363</v>
      </c>
      <c r="B18586" s="10">
        <v>45696.847546296296</v>
      </c>
      <c r="C18586" s="11" t="s">
        <v>50364</v>
      </c>
      <c r="D18586" s="12">
        <v>2.0</v>
      </c>
      <c r="E18586" s="10" t="s">
        <v>12</v>
      </c>
      <c r="F18586" s="12">
        <v>2025.0</v>
      </c>
      <c r="G18586" s="13" t="s">
        <v>13</v>
      </c>
      <c r="H18586" s="14" t="s">
        <v>14</v>
      </c>
      <c r="I18586" s="12">
        <v>140.0</v>
      </c>
      <c r="J18586" s="15" t="str">
        <f t="shared" si="1"/>
        <v>Relevant</v>
      </c>
    </row>
    <row r="18587" ht="22.5" customHeight="1">
      <c r="A18587" s="9" t="s">
        <v>50365</v>
      </c>
      <c r="B18587" s="10">
        <v>45623.829375</v>
      </c>
      <c r="C18587" s="11" t="s">
        <v>50366</v>
      </c>
      <c r="D18587" s="12">
        <v>11.0</v>
      </c>
      <c r="E18587" s="10" t="s">
        <v>17</v>
      </c>
      <c r="F18587" s="12">
        <v>2024.0</v>
      </c>
      <c r="G18587" s="13" t="s">
        <v>50367</v>
      </c>
      <c r="H18587" s="14" t="s">
        <v>50368</v>
      </c>
      <c r="I18587" s="12">
        <v>8468849.0</v>
      </c>
      <c r="J18587" s="15" t="str">
        <f t="shared" si="1"/>
        <v>Relevant</v>
      </c>
    </row>
    <row r="18588" ht="22.5" customHeight="1">
      <c r="A18588" s="9" t="s">
        <v>50369</v>
      </c>
      <c r="B18588" s="10">
        <v>45631.70068287037</v>
      </c>
      <c r="C18588" s="11" t="s">
        <v>33516</v>
      </c>
      <c r="D18588" s="12">
        <v>12.0</v>
      </c>
      <c r="E18588" s="10" t="s">
        <v>26</v>
      </c>
      <c r="F18588" s="12">
        <v>2024.0</v>
      </c>
      <c r="G18588" s="13" t="s">
        <v>50370</v>
      </c>
      <c r="H18588" s="14" t="s">
        <v>50371</v>
      </c>
      <c r="I18588" s="12">
        <v>229245.0</v>
      </c>
      <c r="J18588" s="15" t="str">
        <f t="shared" si="1"/>
        <v>Relevant</v>
      </c>
    </row>
    <row r="18589" ht="22.5" customHeight="1">
      <c r="A18589" s="9" t="s">
        <v>50372</v>
      </c>
      <c r="B18589" s="10">
        <v>45593.876296296294</v>
      </c>
      <c r="C18589" s="11" t="s">
        <v>50373</v>
      </c>
      <c r="D18589" s="12">
        <v>10.0</v>
      </c>
      <c r="E18589" s="10" t="s">
        <v>42</v>
      </c>
      <c r="F18589" s="12">
        <v>2024.0</v>
      </c>
      <c r="G18589" s="13" t="s">
        <v>50374</v>
      </c>
      <c r="H18589" s="14" t="s">
        <v>50375</v>
      </c>
      <c r="I18589" s="12">
        <v>2505967.0</v>
      </c>
      <c r="J18589" s="15" t="str">
        <f t="shared" si="1"/>
        <v>Relevant</v>
      </c>
    </row>
    <row r="18590" ht="22.5" customHeight="1">
      <c r="A18590" s="9" t="s">
        <v>50376</v>
      </c>
      <c r="B18590" s="10">
        <v>45430.69083679398</v>
      </c>
      <c r="C18590" s="11" t="s">
        <v>50377</v>
      </c>
      <c r="D18590" s="12">
        <v>5.0</v>
      </c>
      <c r="E18590" s="10" t="s">
        <v>21</v>
      </c>
      <c r="F18590" s="12">
        <v>2024.0</v>
      </c>
      <c r="G18590" s="13" t="s">
        <v>50378</v>
      </c>
      <c r="H18590" s="14" t="s">
        <v>50379</v>
      </c>
      <c r="I18590" s="12">
        <v>0.0</v>
      </c>
      <c r="J18590" s="15" t="str">
        <f t="shared" si="1"/>
        <v>Relevant</v>
      </c>
    </row>
    <row r="18591" ht="22.5" customHeight="1">
      <c r="A18591" s="9" t="s">
        <v>50380</v>
      </c>
      <c r="B18591" s="10">
        <v>45609.47217592593</v>
      </c>
      <c r="C18591" s="11" t="s">
        <v>50381</v>
      </c>
      <c r="D18591" s="12">
        <v>11.0</v>
      </c>
      <c r="E18591" s="10" t="s">
        <v>17</v>
      </c>
      <c r="F18591" s="12">
        <v>2024.0</v>
      </c>
      <c r="G18591" s="13" t="s">
        <v>50382</v>
      </c>
      <c r="H18591" s="14" t="s">
        <v>50383</v>
      </c>
      <c r="I18591" s="12">
        <v>31597.0</v>
      </c>
      <c r="J18591" s="15" t="str">
        <f t="shared" si="1"/>
        <v>Relevant</v>
      </c>
    </row>
    <row r="18592" ht="22.5" customHeight="1">
      <c r="A18592" s="9" t="s">
        <v>50384</v>
      </c>
      <c r="B18592" s="10">
        <v>45597.68896908565</v>
      </c>
      <c r="C18592" s="11" t="s">
        <v>46279</v>
      </c>
      <c r="D18592" s="12">
        <v>11.0</v>
      </c>
      <c r="E18592" s="10" t="s">
        <v>17</v>
      </c>
      <c r="F18592" s="12">
        <v>2024.0</v>
      </c>
      <c r="G18592" s="13" t="s">
        <v>50385</v>
      </c>
      <c r="H18592" s="14" t="str">
        <f>IFERROR(__xludf.DUMMYFUNCTION("TRIM(REGEXREPLACE(GOOGLETRANSLATE(G18592,""auto"",""en""),""(?i)\b(RT|QT)\s*@?\w*:?\s*|https?://\S+|@\w+|#\w+|[^\x00-\x7F]|[^\w\s]"",""""))"),"TOP Headlines Quickly catch up on the big news at 12 oclock Diwali 2024 Air Pollution")</f>
        <v>TOP Headlines Quickly catch up on the big news at 12 oclock Diwali 2024 Air Pollution</v>
      </c>
      <c r="I18592" s="12">
        <v>27642.0</v>
      </c>
      <c r="J18592" s="15" t="str">
        <f t="shared" si="1"/>
        <v>Relevant</v>
      </c>
    </row>
    <row r="18593" ht="22.5" customHeight="1">
      <c r="A18593" s="9" t="s">
        <v>50386</v>
      </c>
      <c r="B18593" s="10">
        <v>45611.60289351852</v>
      </c>
      <c r="C18593" s="11" t="s">
        <v>50387</v>
      </c>
      <c r="D18593" s="12">
        <v>11.0</v>
      </c>
      <c r="E18593" s="10" t="s">
        <v>17</v>
      </c>
      <c r="F18593" s="12">
        <v>2024.0</v>
      </c>
      <c r="G18593" s="13" t="s">
        <v>13</v>
      </c>
      <c r="H18593" s="14" t="s">
        <v>1636</v>
      </c>
      <c r="I18593" s="12">
        <v>192.0</v>
      </c>
      <c r="J18593" s="15" t="str">
        <f t="shared" si="1"/>
        <v>Relevant</v>
      </c>
    </row>
    <row r="18594" ht="22.5" customHeight="1">
      <c r="A18594" s="9" t="s">
        <v>50388</v>
      </c>
      <c r="B18594" s="10">
        <v>45640.90553240741</v>
      </c>
      <c r="C18594" s="11" t="s">
        <v>50389</v>
      </c>
      <c r="D18594" s="12">
        <v>12.0</v>
      </c>
      <c r="E18594" s="10" t="s">
        <v>26</v>
      </c>
      <c r="F18594" s="12">
        <v>2024.0</v>
      </c>
      <c r="G18594" s="13" t="s">
        <v>13</v>
      </c>
      <c r="H18594" s="14" t="s">
        <v>9650</v>
      </c>
      <c r="I18594" s="12">
        <v>981.0</v>
      </c>
      <c r="J18594" s="15" t="str">
        <f t="shared" si="1"/>
        <v>Relevant</v>
      </c>
    </row>
    <row r="18595" ht="22.5" customHeight="1">
      <c r="A18595" s="9" t="s">
        <v>50390</v>
      </c>
      <c r="B18595" s="10">
        <v>45615.02127314815</v>
      </c>
      <c r="C18595" s="11" t="s">
        <v>50391</v>
      </c>
      <c r="D18595" s="12">
        <v>11.0</v>
      </c>
      <c r="E18595" s="10" t="s">
        <v>17</v>
      </c>
      <c r="F18595" s="12">
        <v>2024.0</v>
      </c>
      <c r="G18595" s="13" t="s">
        <v>50392</v>
      </c>
      <c r="H18595" s="14" t="s">
        <v>50393</v>
      </c>
      <c r="I18595" s="12">
        <v>526736.0</v>
      </c>
      <c r="J18595" s="15" t="str">
        <f t="shared" si="1"/>
        <v>Relevant</v>
      </c>
    </row>
    <row r="18596" ht="22.5" customHeight="1">
      <c r="A18596" s="9" t="s">
        <v>50394</v>
      </c>
      <c r="B18596" s="10">
        <v>45473.54318287037</v>
      </c>
      <c r="C18596" s="11" t="s">
        <v>50395</v>
      </c>
      <c r="D18596" s="12">
        <v>6.0</v>
      </c>
      <c r="E18596" s="10" t="s">
        <v>34</v>
      </c>
      <c r="F18596" s="12">
        <v>2024.0</v>
      </c>
      <c r="G18596" s="13" t="s">
        <v>13</v>
      </c>
      <c r="H18596" s="14" t="s">
        <v>56</v>
      </c>
      <c r="I18596" s="12">
        <v>458.0</v>
      </c>
      <c r="J18596" s="15" t="str">
        <f t="shared" si="1"/>
        <v>Relevant</v>
      </c>
    </row>
    <row r="18597" ht="22.5" customHeight="1">
      <c r="A18597" s="9" t="s">
        <v>50396</v>
      </c>
      <c r="B18597" s="10">
        <v>45616.57226851852</v>
      </c>
      <c r="C18597" s="11" t="s">
        <v>50397</v>
      </c>
      <c r="D18597" s="12">
        <v>11.0</v>
      </c>
      <c r="E18597" s="10" t="s">
        <v>17</v>
      </c>
      <c r="F18597" s="12">
        <v>2024.0</v>
      </c>
      <c r="G18597" s="13" t="s">
        <v>13</v>
      </c>
      <c r="H18597" s="14" t="s">
        <v>1378</v>
      </c>
      <c r="I18597" s="12">
        <v>453.0</v>
      </c>
      <c r="J18597" s="15" t="str">
        <f t="shared" si="1"/>
        <v>Relevant</v>
      </c>
    </row>
    <row r="18598" ht="22.5" customHeight="1">
      <c r="A18598" s="9" t="s">
        <v>50398</v>
      </c>
      <c r="B18598" s="10">
        <v>45696.63611111111</v>
      </c>
      <c r="C18598" s="11" t="s">
        <v>50399</v>
      </c>
      <c r="D18598" s="12">
        <v>2.0</v>
      </c>
      <c r="E18598" s="10" t="s">
        <v>12</v>
      </c>
      <c r="F18598" s="12">
        <v>2025.0</v>
      </c>
      <c r="G18598" s="13" t="s">
        <v>13</v>
      </c>
      <c r="H18598" s="14" t="s">
        <v>50400</v>
      </c>
      <c r="I18598" s="12">
        <v>213.0</v>
      </c>
      <c r="J18598" s="15" t="str">
        <f t="shared" si="1"/>
        <v>Relevant</v>
      </c>
    </row>
    <row r="18599" ht="22.5" customHeight="1">
      <c r="A18599" s="9" t="s">
        <v>50401</v>
      </c>
      <c r="B18599" s="10">
        <v>45639.362129629626</v>
      </c>
      <c r="C18599" s="11" t="s">
        <v>50402</v>
      </c>
      <c r="D18599" s="12">
        <v>12.0</v>
      </c>
      <c r="E18599" s="10" t="s">
        <v>26</v>
      </c>
      <c r="F18599" s="12">
        <v>2024.0</v>
      </c>
      <c r="G18599" s="13" t="s">
        <v>13</v>
      </c>
      <c r="H18599" s="14" t="s">
        <v>4551</v>
      </c>
      <c r="I18599" s="12">
        <v>3389.0</v>
      </c>
      <c r="J18599" s="15" t="str">
        <f t="shared" si="1"/>
        <v>Irrelevant</v>
      </c>
    </row>
    <row r="18600" ht="22.5" customHeight="1">
      <c r="A18600" s="9" t="s">
        <v>50403</v>
      </c>
      <c r="B18600" s="10">
        <v>45593.351006944446</v>
      </c>
      <c r="C18600" s="11" t="s">
        <v>40275</v>
      </c>
      <c r="D18600" s="12">
        <v>10.0</v>
      </c>
      <c r="E18600" s="10" t="s">
        <v>42</v>
      </c>
      <c r="F18600" s="12">
        <v>2024.0</v>
      </c>
      <c r="G18600" s="13" t="s">
        <v>13</v>
      </c>
      <c r="H18600" s="14" t="s">
        <v>50404</v>
      </c>
      <c r="I18600" s="12">
        <v>1827.0</v>
      </c>
      <c r="J18600" s="15" t="str">
        <f t="shared" si="1"/>
        <v>Irrelevant</v>
      </c>
    </row>
    <row r="18601" ht="22.5" customHeight="1">
      <c r="A18601" s="9" t="s">
        <v>50405</v>
      </c>
      <c r="B18601" s="10">
        <v>45597.64927083333</v>
      </c>
      <c r="C18601" s="11" t="s">
        <v>50406</v>
      </c>
      <c r="D18601" s="12">
        <v>11.0</v>
      </c>
      <c r="E18601" s="10" t="s">
        <v>17</v>
      </c>
      <c r="F18601" s="12">
        <v>2024.0</v>
      </c>
      <c r="G18601" s="13" t="s">
        <v>13</v>
      </c>
      <c r="H18601" s="14" t="s">
        <v>124</v>
      </c>
      <c r="I18601" s="12">
        <v>282.0</v>
      </c>
      <c r="J18601" s="15" t="str">
        <f t="shared" si="1"/>
        <v>Relevant</v>
      </c>
    </row>
    <row r="18602" ht="22.5" customHeight="1">
      <c r="A18602" s="9" t="s">
        <v>50407</v>
      </c>
      <c r="B18602" s="10">
        <v>45719.39922878472</v>
      </c>
      <c r="C18602" s="11" t="s">
        <v>50408</v>
      </c>
      <c r="D18602" s="12">
        <v>3.0</v>
      </c>
      <c r="E18602" s="10" t="s">
        <v>59</v>
      </c>
      <c r="F18602" s="12">
        <v>2025.0</v>
      </c>
      <c r="G18602" s="13" t="s">
        <v>50409</v>
      </c>
      <c r="H18602" s="14" t="s">
        <v>50410</v>
      </c>
      <c r="I18602" s="12">
        <v>1.0988526E7</v>
      </c>
      <c r="J18602" s="15" t="str">
        <f t="shared" si="1"/>
        <v>Relevant</v>
      </c>
    </row>
    <row r="18603" ht="22.5" customHeight="1">
      <c r="A18603" s="9" t="s">
        <v>50411</v>
      </c>
      <c r="B18603" s="10">
        <v>45615.78828703704</v>
      </c>
      <c r="C18603" s="11" t="s">
        <v>50412</v>
      </c>
      <c r="D18603" s="12">
        <v>11.0</v>
      </c>
      <c r="E18603" s="10" t="s">
        <v>17</v>
      </c>
      <c r="F18603" s="12">
        <v>2024.0</v>
      </c>
      <c r="G18603" s="13" t="s">
        <v>50413</v>
      </c>
      <c r="H18603" s="14" t="s">
        <v>50414</v>
      </c>
      <c r="I18603" s="12">
        <v>255122.0</v>
      </c>
      <c r="J18603" s="15" t="str">
        <f t="shared" si="1"/>
        <v>Irrelevant</v>
      </c>
    </row>
    <row r="18604" ht="22.5" customHeight="1">
      <c r="A18604" s="9" t="s">
        <v>50415</v>
      </c>
      <c r="B18604" s="10">
        <v>45438.291400462964</v>
      </c>
      <c r="C18604" s="11" t="s">
        <v>50416</v>
      </c>
      <c r="D18604" s="12">
        <v>5.0</v>
      </c>
      <c r="E18604" s="10" t="s">
        <v>21</v>
      </c>
      <c r="F18604" s="12">
        <v>2024.0</v>
      </c>
      <c r="G18604" s="13" t="s">
        <v>13</v>
      </c>
      <c r="H18604" s="14" t="s">
        <v>1744</v>
      </c>
      <c r="I18604" s="12">
        <v>1280.0</v>
      </c>
      <c r="J18604" s="15" t="str">
        <f t="shared" si="1"/>
        <v>Relevant</v>
      </c>
    </row>
    <row r="18605" ht="22.5" customHeight="1">
      <c r="A18605" s="9" t="s">
        <v>50417</v>
      </c>
      <c r="B18605" s="10">
        <v>45564.716770833336</v>
      </c>
      <c r="C18605" s="11" t="s">
        <v>50418</v>
      </c>
      <c r="D18605" s="12">
        <v>9.0</v>
      </c>
      <c r="E18605" s="10" t="s">
        <v>114</v>
      </c>
      <c r="F18605" s="12">
        <v>2024.0</v>
      </c>
      <c r="G18605" s="13" t="s">
        <v>13</v>
      </c>
      <c r="H18605" s="14" t="s">
        <v>26472</v>
      </c>
      <c r="I18605" s="12">
        <v>121.0</v>
      </c>
      <c r="J18605" s="15" t="str">
        <f t="shared" si="1"/>
        <v>Irrelevant</v>
      </c>
    </row>
    <row r="18606" ht="22.5" customHeight="1">
      <c r="A18606" s="9" t="s">
        <v>50419</v>
      </c>
      <c r="B18606" s="10">
        <v>45642.14299768519</v>
      </c>
      <c r="C18606" s="11" t="s">
        <v>50420</v>
      </c>
      <c r="D18606" s="12">
        <v>12.0</v>
      </c>
      <c r="E18606" s="10" t="s">
        <v>26</v>
      </c>
      <c r="F18606" s="12">
        <v>2024.0</v>
      </c>
      <c r="G18606" s="13" t="s">
        <v>13</v>
      </c>
      <c r="H18606" s="14" t="s">
        <v>4551</v>
      </c>
      <c r="I18606" s="12">
        <v>178.0</v>
      </c>
      <c r="J18606" s="15" t="str">
        <f t="shared" si="1"/>
        <v>Irrelevant</v>
      </c>
    </row>
    <row r="18607" ht="22.5" customHeight="1">
      <c r="A18607" s="9" t="s">
        <v>50421</v>
      </c>
      <c r="B18607" s="10">
        <v>45642.51664351852</v>
      </c>
      <c r="C18607" s="11" t="s">
        <v>50422</v>
      </c>
      <c r="D18607" s="12">
        <v>12.0</v>
      </c>
      <c r="E18607" s="10" t="s">
        <v>26</v>
      </c>
      <c r="F18607" s="12">
        <v>2024.0</v>
      </c>
      <c r="G18607" s="13" t="s">
        <v>13</v>
      </c>
      <c r="H18607" s="14" t="s">
        <v>232</v>
      </c>
      <c r="I18607" s="12">
        <v>100.0</v>
      </c>
      <c r="J18607" s="15" t="str">
        <f t="shared" si="1"/>
        <v>Relevant</v>
      </c>
    </row>
    <row r="18608" ht="22.5" customHeight="1">
      <c r="A18608" s="9" t="s">
        <v>50423</v>
      </c>
      <c r="B18608" s="10">
        <v>45709.08888888889</v>
      </c>
      <c r="C18608" s="11" t="s">
        <v>50424</v>
      </c>
      <c r="D18608" s="12">
        <v>2.0</v>
      </c>
      <c r="E18608" s="10" t="s">
        <v>12</v>
      </c>
      <c r="F18608" s="12">
        <v>2025.0</v>
      </c>
      <c r="G18608" s="13" t="s">
        <v>50425</v>
      </c>
      <c r="H18608" s="14" t="s">
        <v>50426</v>
      </c>
      <c r="I18608" s="12">
        <v>1.0988526E7</v>
      </c>
      <c r="J18608" s="15" t="str">
        <f t="shared" si="1"/>
        <v>Irrelevant</v>
      </c>
    </row>
    <row r="18609" ht="22.5" customHeight="1">
      <c r="A18609" s="9" t="s">
        <v>50427</v>
      </c>
      <c r="B18609" s="10">
        <v>45696.687789351854</v>
      </c>
      <c r="C18609" s="11" t="s">
        <v>39765</v>
      </c>
      <c r="D18609" s="12">
        <v>2.0</v>
      </c>
      <c r="E18609" s="10" t="s">
        <v>12</v>
      </c>
      <c r="F18609" s="12">
        <v>2025.0</v>
      </c>
      <c r="G18609" s="13" t="s">
        <v>13</v>
      </c>
      <c r="H18609" s="14" t="s">
        <v>50428</v>
      </c>
      <c r="I18609" s="12">
        <v>215.0</v>
      </c>
      <c r="J18609" s="15" t="str">
        <f t="shared" si="1"/>
        <v>Relevant</v>
      </c>
    </row>
    <row r="18610" ht="22.5" customHeight="1">
      <c r="A18610" s="9" t="s">
        <v>50429</v>
      </c>
      <c r="B18610" s="10">
        <v>45633.66982638889</v>
      </c>
      <c r="C18610" s="11" t="s">
        <v>50430</v>
      </c>
      <c r="D18610" s="12">
        <v>12.0</v>
      </c>
      <c r="E18610" s="10" t="s">
        <v>26</v>
      </c>
      <c r="F18610" s="12">
        <v>2024.0</v>
      </c>
      <c r="G18610" s="13" t="s">
        <v>50431</v>
      </c>
      <c r="H18610" s="14" t="s">
        <v>50432</v>
      </c>
      <c r="I18610" s="12">
        <v>8468849.0</v>
      </c>
      <c r="J18610" s="15" t="str">
        <f t="shared" si="1"/>
        <v>Relevant</v>
      </c>
    </row>
    <row r="18611" ht="22.5" customHeight="1">
      <c r="A18611" s="9" t="s">
        <v>50433</v>
      </c>
      <c r="B18611" s="10">
        <v>45643.38618055556</v>
      </c>
      <c r="C18611" s="11" t="s">
        <v>4256</v>
      </c>
      <c r="D18611" s="12">
        <v>12.0</v>
      </c>
      <c r="E18611" s="10" t="s">
        <v>26</v>
      </c>
      <c r="F18611" s="12">
        <v>2024.0</v>
      </c>
      <c r="G18611" s="13" t="s">
        <v>50434</v>
      </c>
      <c r="H18611" s="14" t="s">
        <v>50435</v>
      </c>
      <c r="I18611" s="12">
        <v>622887.0</v>
      </c>
      <c r="J18611" s="15" t="str">
        <f t="shared" si="1"/>
        <v>Relevant</v>
      </c>
    </row>
    <row r="18612" ht="22.5" customHeight="1">
      <c r="A18612" s="9" t="s">
        <v>50436</v>
      </c>
      <c r="B18612" s="10">
        <v>45606.365694444445</v>
      </c>
      <c r="C18612" s="11" t="s">
        <v>50437</v>
      </c>
      <c r="D18612" s="12">
        <v>11.0</v>
      </c>
      <c r="E18612" s="10" t="s">
        <v>17</v>
      </c>
      <c r="F18612" s="12">
        <v>2024.0</v>
      </c>
      <c r="G18612" s="13" t="s">
        <v>13</v>
      </c>
      <c r="H18612" s="14" t="s">
        <v>50438</v>
      </c>
      <c r="I18612" s="12">
        <v>8286.0</v>
      </c>
      <c r="J18612" s="15" t="str">
        <f t="shared" si="1"/>
        <v>Relevant</v>
      </c>
    </row>
    <row r="18613" ht="22.5" customHeight="1">
      <c r="A18613" s="9" t="s">
        <v>50439</v>
      </c>
      <c r="B18613" s="10">
        <v>45598.610972222225</v>
      </c>
      <c r="C18613" s="11" t="s">
        <v>50440</v>
      </c>
      <c r="D18613" s="12">
        <v>11.0</v>
      </c>
      <c r="E18613" s="10" t="s">
        <v>17</v>
      </c>
      <c r="F18613" s="12">
        <v>2024.0</v>
      </c>
      <c r="G18613" s="13" t="s">
        <v>50441</v>
      </c>
      <c r="H18613" s="14" t="s">
        <v>50442</v>
      </c>
      <c r="I18613" s="12">
        <v>0.0</v>
      </c>
      <c r="J18613" s="15" t="str">
        <f t="shared" si="1"/>
        <v>Relevant</v>
      </c>
    </row>
    <row r="18614" ht="22.5" customHeight="1">
      <c r="A18614" s="9" t="s">
        <v>50443</v>
      </c>
      <c r="B18614" s="10">
        <v>45632.0115625</v>
      </c>
      <c r="C18614" s="11" t="s">
        <v>50444</v>
      </c>
      <c r="D18614" s="12">
        <v>12.0</v>
      </c>
      <c r="E18614" s="10" t="s">
        <v>26</v>
      </c>
      <c r="F18614" s="12">
        <v>2024.0</v>
      </c>
      <c r="G18614" s="13" t="s">
        <v>13</v>
      </c>
      <c r="H18614" s="14" t="s">
        <v>514</v>
      </c>
      <c r="I18614" s="12">
        <v>146.0</v>
      </c>
      <c r="J18614" s="15" t="str">
        <f t="shared" si="1"/>
        <v>Relevant</v>
      </c>
    </row>
    <row r="18615" ht="22.5" customHeight="1">
      <c r="A18615" s="9" t="s">
        <v>50445</v>
      </c>
      <c r="B18615" s="10">
        <v>45630.01253472222</v>
      </c>
      <c r="C18615" s="11" t="s">
        <v>50446</v>
      </c>
      <c r="D18615" s="12">
        <v>12.0</v>
      </c>
      <c r="E18615" s="10" t="s">
        <v>26</v>
      </c>
      <c r="F18615" s="12">
        <v>2024.0</v>
      </c>
      <c r="G18615" s="13" t="s">
        <v>13</v>
      </c>
      <c r="H18615" s="14" t="s">
        <v>10394</v>
      </c>
      <c r="I18615" s="12">
        <v>91.0</v>
      </c>
      <c r="J18615" s="15" t="str">
        <f t="shared" si="1"/>
        <v>Relevant</v>
      </c>
    </row>
    <row r="18616" ht="22.5" customHeight="1">
      <c r="A18616" s="9" t="s">
        <v>50447</v>
      </c>
      <c r="B18616" s="10">
        <v>45606.965891203705</v>
      </c>
      <c r="C18616" s="11" t="s">
        <v>50448</v>
      </c>
      <c r="D18616" s="12">
        <v>11.0</v>
      </c>
      <c r="E18616" s="10" t="s">
        <v>17</v>
      </c>
      <c r="F18616" s="12">
        <v>2024.0</v>
      </c>
      <c r="G18616" s="13" t="s">
        <v>13</v>
      </c>
      <c r="H18616" s="14" t="s">
        <v>100</v>
      </c>
      <c r="I18616" s="12">
        <v>190.0</v>
      </c>
      <c r="J18616" s="15" t="str">
        <f t="shared" si="1"/>
        <v>Relevant</v>
      </c>
    </row>
    <row r="18617" ht="22.5" customHeight="1">
      <c r="A18617" s="9" t="s">
        <v>50449</v>
      </c>
      <c r="B18617" s="10">
        <v>45595.392233796294</v>
      </c>
      <c r="C18617" s="11" t="s">
        <v>18490</v>
      </c>
      <c r="D18617" s="12">
        <v>10.0</v>
      </c>
      <c r="E18617" s="10" t="s">
        <v>42</v>
      </c>
      <c r="F18617" s="12">
        <v>2024.0</v>
      </c>
      <c r="G18617" s="13" t="s">
        <v>9132</v>
      </c>
      <c r="H18617" s="14" t="s">
        <v>50450</v>
      </c>
      <c r="I18617" s="12">
        <v>1823.0</v>
      </c>
      <c r="J18617" s="15" t="str">
        <f t="shared" si="1"/>
        <v>Relevant</v>
      </c>
    </row>
    <row r="18618" ht="22.5" customHeight="1">
      <c r="A18618" s="9" t="s">
        <v>50451</v>
      </c>
      <c r="B18618" s="10">
        <v>45614.75335648148</v>
      </c>
      <c r="C18618" s="11" t="s">
        <v>50452</v>
      </c>
      <c r="D18618" s="12">
        <v>11.0</v>
      </c>
      <c r="E18618" s="10" t="s">
        <v>17</v>
      </c>
      <c r="F18618" s="12">
        <v>2024.0</v>
      </c>
      <c r="G18618" s="13" t="s">
        <v>13</v>
      </c>
      <c r="H18618" s="14" t="s">
        <v>423</v>
      </c>
      <c r="I18618" s="12">
        <v>61.0</v>
      </c>
      <c r="J18618" s="15" t="str">
        <f t="shared" si="1"/>
        <v>Relevant</v>
      </c>
    </row>
    <row r="18619" ht="22.5" customHeight="1">
      <c r="A18619" s="9" t="s">
        <v>50453</v>
      </c>
      <c r="B18619" s="10">
        <v>45742.81465277778</v>
      </c>
      <c r="C18619" s="11" t="s">
        <v>50454</v>
      </c>
      <c r="D18619" s="12">
        <v>3.0</v>
      </c>
      <c r="E18619" s="10" t="s">
        <v>59</v>
      </c>
      <c r="F18619" s="12">
        <v>2025.0</v>
      </c>
      <c r="G18619" s="13" t="s">
        <v>13</v>
      </c>
      <c r="H18619" s="14" t="s">
        <v>204</v>
      </c>
      <c r="I18619" s="12">
        <v>2775.0</v>
      </c>
      <c r="J18619" s="15" t="str">
        <f t="shared" si="1"/>
        <v>Relevant</v>
      </c>
    </row>
    <row r="18620" ht="22.5" customHeight="1">
      <c r="A18620" s="9" t="s">
        <v>50455</v>
      </c>
      <c r="B18620" s="10">
        <v>45724.96693287037</v>
      </c>
      <c r="C18620" s="11" t="s">
        <v>50456</v>
      </c>
      <c r="D18620" s="12">
        <v>3.0</v>
      </c>
      <c r="E18620" s="10" t="s">
        <v>59</v>
      </c>
      <c r="F18620" s="12">
        <v>2025.0</v>
      </c>
      <c r="G18620" s="13" t="s">
        <v>13</v>
      </c>
      <c r="H18620" s="14" t="s">
        <v>420</v>
      </c>
      <c r="I18620" s="12">
        <v>202.0</v>
      </c>
      <c r="J18620" s="15" t="str">
        <f t="shared" si="1"/>
        <v>Irrelevant</v>
      </c>
    </row>
    <row r="18621" ht="22.5" customHeight="1">
      <c r="A18621" s="9" t="s">
        <v>50457</v>
      </c>
      <c r="B18621" s="10">
        <v>45661.06597824074</v>
      </c>
      <c r="C18621" s="11" t="s">
        <v>50458</v>
      </c>
      <c r="D18621" s="12">
        <v>1.0</v>
      </c>
      <c r="E18621" s="10" t="s">
        <v>70</v>
      </c>
      <c r="F18621" s="12">
        <v>2025.0</v>
      </c>
      <c r="G18621" s="13" t="s">
        <v>50459</v>
      </c>
      <c r="H18621" s="14" t="s">
        <v>50460</v>
      </c>
      <c r="I18621" s="12">
        <v>1136033.0</v>
      </c>
      <c r="J18621" s="15" t="str">
        <f t="shared" si="1"/>
        <v>Relevant</v>
      </c>
    </row>
    <row r="18622" ht="22.5" customHeight="1">
      <c r="A18622" s="9" t="s">
        <v>50461</v>
      </c>
      <c r="B18622" s="10">
        <v>45520.52809027778</v>
      </c>
      <c r="C18622" s="11" t="s">
        <v>50462</v>
      </c>
      <c r="D18622" s="12">
        <v>8.0</v>
      </c>
      <c r="E18622" s="10" t="s">
        <v>167</v>
      </c>
      <c r="F18622" s="12">
        <v>2024.0</v>
      </c>
      <c r="G18622" s="13" t="s">
        <v>13</v>
      </c>
      <c r="H18622" s="14" t="s">
        <v>50463</v>
      </c>
      <c r="I18622" s="12">
        <v>6830.0</v>
      </c>
      <c r="J18622" s="15" t="str">
        <f t="shared" si="1"/>
        <v>Relevant</v>
      </c>
    </row>
    <row r="18623" ht="22.5" customHeight="1">
      <c r="A18623" s="9" t="s">
        <v>50464</v>
      </c>
      <c r="B18623" s="10">
        <v>45706.743726851855</v>
      </c>
      <c r="C18623" s="11" t="s">
        <v>17248</v>
      </c>
      <c r="D18623" s="12">
        <v>2.0</v>
      </c>
      <c r="E18623" s="10" t="s">
        <v>12</v>
      </c>
      <c r="F18623" s="12">
        <v>2025.0</v>
      </c>
      <c r="G18623" s="13" t="s">
        <v>13</v>
      </c>
      <c r="H18623" s="14" t="s">
        <v>4383</v>
      </c>
      <c r="I18623" s="12">
        <v>51418.0</v>
      </c>
      <c r="J18623" s="15" t="str">
        <f t="shared" si="1"/>
        <v>Irrelevant</v>
      </c>
    </row>
    <row r="18624" ht="22.5" customHeight="1">
      <c r="A18624" s="9" t="s">
        <v>50465</v>
      </c>
      <c r="B18624" s="10">
        <v>45615.70915509259</v>
      </c>
      <c r="C18624" s="11" t="s">
        <v>50466</v>
      </c>
      <c r="D18624" s="12">
        <v>11.0</v>
      </c>
      <c r="E18624" s="10" t="s">
        <v>17</v>
      </c>
      <c r="F18624" s="12">
        <v>2024.0</v>
      </c>
      <c r="G18624" s="13" t="s">
        <v>13</v>
      </c>
      <c r="H18624" s="14" t="s">
        <v>1325</v>
      </c>
      <c r="I18624" s="12">
        <v>861.0</v>
      </c>
      <c r="J18624" s="15" t="str">
        <f t="shared" si="1"/>
        <v>Relevant</v>
      </c>
    </row>
    <row r="18625" ht="22.5" customHeight="1">
      <c r="A18625" s="9" t="s">
        <v>50467</v>
      </c>
      <c r="B18625" s="10">
        <v>45589.34923611111</v>
      </c>
      <c r="C18625" s="11" t="s">
        <v>10451</v>
      </c>
      <c r="D18625" s="12">
        <v>10.0</v>
      </c>
      <c r="E18625" s="10" t="s">
        <v>42</v>
      </c>
      <c r="F18625" s="12">
        <v>2024.0</v>
      </c>
      <c r="G18625" s="13" t="s">
        <v>13</v>
      </c>
      <c r="H18625" s="14" t="s">
        <v>10009</v>
      </c>
      <c r="I18625" s="12">
        <v>39.0</v>
      </c>
      <c r="J18625" s="15" t="str">
        <f t="shared" si="1"/>
        <v>Relevant</v>
      </c>
    </row>
    <row r="18626" ht="22.5" customHeight="1">
      <c r="A18626" s="9" t="s">
        <v>50468</v>
      </c>
      <c r="B18626" s="10">
        <v>45548.6265625</v>
      </c>
      <c r="C18626" s="11" t="s">
        <v>50469</v>
      </c>
      <c r="D18626" s="12">
        <v>9.0</v>
      </c>
      <c r="E18626" s="10" t="s">
        <v>114</v>
      </c>
      <c r="F18626" s="12">
        <v>2024.0</v>
      </c>
      <c r="G18626" s="13" t="s">
        <v>50470</v>
      </c>
      <c r="H18626" s="14" t="s">
        <v>50471</v>
      </c>
      <c r="I18626" s="12">
        <v>0.0</v>
      </c>
      <c r="J18626" s="15" t="str">
        <f t="shared" si="1"/>
        <v>Irrelevant</v>
      </c>
    </row>
    <row r="18627" ht="22.5" customHeight="1">
      <c r="A18627" s="9" t="s">
        <v>50472</v>
      </c>
      <c r="B18627" s="10">
        <v>45658.72943287037</v>
      </c>
      <c r="C18627" s="11" t="s">
        <v>50473</v>
      </c>
      <c r="D18627" s="12">
        <v>1.0</v>
      </c>
      <c r="E18627" s="10" t="s">
        <v>70</v>
      </c>
      <c r="F18627" s="12">
        <v>2025.0</v>
      </c>
      <c r="G18627" s="13" t="s">
        <v>13</v>
      </c>
      <c r="H18627" s="14" t="s">
        <v>50474</v>
      </c>
      <c r="I18627" s="12">
        <v>3815.0</v>
      </c>
      <c r="J18627" s="15" t="str">
        <f t="shared" si="1"/>
        <v>Relevant</v>
      </c>
    </row>
    <row r="18628" ht="22.5" customHeight="1">
      <c r="A18628" s="9" t="s">
        <v>50475</v>
      </c>
      <c r="B18628" s="10">
        <v>45573.18727361111</v>
      </c>
      <c r="C18628" s="11" t="s">
        <v>50476</v>
      </c>
      <c r="D18628" s="12">
        <v>10.0</v>
      </c>
      <c r="E18628" s="10" t="s">
        <v>42</v>
      </c>
      <c r="F18628" s="12">
        <v>2024.0</v>
      </c>
      <c r="G18628" s="13" t="s">
        <v>50477</v>
      </c>
      <c r="H18628" s="14" t="s">
        <v>50478</v>
      </c>
      <c r="I18628" s="12">
        <v>1.2767834E7</v>
      </c>
      <c r="J18628" s="15" t="str">
        <f t="shared" si="1"/>
        <v>Irrelevant</v>
      </c>
    </row>
    <row r="18629" ht="22.5" customHeight="1">
      <c r="A18629" s="9" t="s">
        <v>50479</v>
      </c>
      <c r="B18629" s="10">
        <v>45722.475</v>
      </c>
      <c r="C18629" s="11" t="s">
        <v>8575</v>
      </c>
      <c r="D18629" s="12">
        <v>3.0</v>
      </c>
      <c r="E18629" s="10" t="s">
        <v>59</v>
      </c>
      <c r="F18629" s="12">
        <v>2025.0</v>
      </c>
      <c r="G18629" s="13" t="s">
        <v>50480</v>
      </c>
      <c r="H18629" s="14" t="s">
        <v>50481</v>
      </c>
      <c r="I18629" s="12">
        <v>1.776086E7</v>
      </c>
      <c r="J18629" s="15" t="str">
        <f t="shared" si="1"/>
        <v>Irrelevant</v>
      </c>
    </row>
    <row r="18630" ht="22.5" customHeight="1">
      <c r="A18630" s="9" t="s">
        <v>50482</v>
      </c>
      <c r="B18630" s="10">
        <v>45621.86157407407</v>
      </c>
      <c r="C18630" s="11" t="s">
        <v>50483</v>
      </c>
      <c r="D18630" s="12">
        <v>11.0</v>
      </c>
      <c r="E18630" s="10" t="s">
        <v>17</v>
      </c>
      <c r="F18630" s="12">
        <v>2024.0</v>
      </c>
      <c r="G18630" s="13" t="s">
        <v>13</v>
      </c>
      <c r="H18630" s="14" t="s">
        <v>220</v>
      </c>
      <c r="I18630" s="12">
        <v>137.0</v>
      </c>
      <c r="J18630" s="15" t="str">
        <f t="shared" si="1"/>
        <v>Relevant</v>
      </c>
    </row>
    <row r="18631" ht="22.5" customHeight="1">
      <c r="A18631" s="9" t="s">
        <v>50484</v>
      </c>
      <c r="B18631" s="10">
        <v>45615.556122685186</v>
      </c>
      <c r="C18631" s="11" t="s">
        <v>50485</v>
      </c>
      <c r="D18631" s="12">
        <v>11.0</v>
      </c>
      <c r="E18631" s="10" t="s">
        <v>17</v>
      </c>
      <c r="F18631" s="12">
        <v>2024.0</v>
      </c>
      <c r="G18631" s="13" t="s">
        <v>13</v>
      </c>
      <c r="H18631" s="14" t="s">
        <v>4401</v>
      </c>
      <c r="I18631" s="12">
        <v>107.0</v>
      </c>
      <c r="J18631" s="15" t="str">
        <f t="shared" si="1"/>
        <v>Relevant</v>
      </c>
    </row>
    <row r="18632" ht="22.5" customHeight="1">
      <c r="A18632" s="9" t="s">
        <v>50486</v>
      </c>
      <c r="B18632" s="10">
        <v>45548.59538907407</v>
      </c>
      <c r="C18632" s="11" t="s">
        <v>50487</v>
      </c>
      <c r="D18632" s="12">
        <v>9.0</v>
      </c>
      <c r="E18632" s="10" t="s">
        <v>114</v>
      </c>
      <c r="F18632" s="12">
        <v>2024.0</v>
      </c>
      <c r="G18632" s="13" t="s">
        <v>50488</v>
      </c>
      <c r="H18632" s="14" t="s">
        <v>50489</v>
      </c>
      <c r="I18632" s="12">
        <v>1.2767834E7</v>
      </c>
      <c r="J18632" s="15" t="str">
        <f t="shared" si="1"/>
        <v>Irrelevant</v>
      </c>
    </row>
    <row r="18633" ht="22.5" customHeight="1">
      <c r="A18633" s="9" t="s">
        <v>50490</v>
      </c>
      <c r="B18633" s="10">
        <v>45617.89025462963</v>
      </c>
      <c r="C18633" s="11" t="s">
        <v>50491</v>
      </c>
      <c r="D18633" s="12">
        <v>11.0</v>
      </c>
      <c r="E18633" s="10" t="s">
        <v>17</v>
      </c>
      <c r="F18633" s="12">
        <v>2024.0</v>
      </c>
      <c r="G18633" s="13" t="s">
        <v>13</v>
      </c>
      <c r="H18633" s="14" t="s">
        <v>50492</v>
      </c>
      <c r="I18633" s="12">
        <v>1239338.0</v>
      </c>
      <c r="J18633" s="15" t="str">
        <f t="shared" si="1"/>
        <v>Relevant</v>
      </c>
    </row>
    <row r="18634" ht="22.5" customHeight="1">
      <c r="A18634" s="9" t="s">
        <v>50493</v>
      </c>
      <c r="B18634" s="10">
        <v>45578.92978009259</v>
      </c>
      <c r="C18634" s="11" t="s">
        <v>13733</v>
      </c>
      <c r="D18634" s="12">
        <v>10.0</v>
      </c>
      <c r="E18634" s="10" t="s">
        <v>42</v>
      </c>
      <c r="F18634" s="12">
        <v>2024.0</v>
      </c>
      <c r="G18634" s="13" t="s">
        <v>50494</v>
      </c>
      <c r="H18634" s="14" t="s">
        <v>50495</v>
      </c>
      <c r="I18634" s="12">
        <v>20098.0</v>
      </c>
      <c r="J18634" s="15" t="str">
        <f t="shared" si="1"/>
        <v>Relevant</v>
      </c>
    </row>
    <row r="18635" ht="22.5" customHeight="1">
      <c r="A18635" s="9" t="s">
        <v>50496</v>
      </c>
      <c r="B18635" s="10">
        <v>45640.52321759259</v>
      </c>
      <c r="C18635" s="11" t="s">
        <v>20457</v>
      </c>
      <c r="D18635" s="12">
        <v>12.0</v>
      </c>
      <c r="E18635" s="10" t="s">
        <v>26</v>
      </c>
      <c r="F18635" s="12">
        <v>2024.0</v>
      </c>
      <c r="G18635" s="13" t="s">
        <v>5401</v>
      </c>
      <c r="H18635" s="14" t="s">
        <v>50497</v>
      </c>
      <c r="I18635" s="12">
        <v>622887.0</v>
      </c>
      <c r="J18635" s="15" t="str">
        <f t="shared" si="1"/>
        <v>Irrelevant</v>
      </c>
    </row>
    <row r="18636" ht="22.5" customHeight="1">
      <c r="A18636" s="9" t="s">
        <v>50498</v>
      </c>
      <c r="B18636" s="10">
        <v>45598.07708333333</v>
      </c>
      <c r="C18636" s="11" t="s">
        <v>50499</v>
      </c>
      <c r="D18636" s="12">
        <v>11.0</v>
      </c>
      <c r="E18636" s="10" t="s">
        <v>17</v>
      </c>
      <c r="F18636" s="12">
        <v>2024.0</v>
      </c>
      <c r="G18636" s="13" t="s">
        <v>50500</v>
      </c>
      <c r="H18636" s="14" t="s">
        <v>50501</v>
      </c>
      <c r="I18636" s="12">
        <v>7850902.0</v>
      </c>
      <c r="J18636" s="15" t="str">
        <f t="shared" si="1"/>
        <v>Relevant</v>
      </c>
    </row>
    <row r="18637" ht="22.5" customHeight="1">
      <c r="A18637" s="9" t="s">
        <v>50502</v>
      </c>
      <c r="B18637" s="10">
        <v>45591.854108796295</v>
      </c>
      <c r="C18637" s="11" t="s">
        <v>19613</v>
      </c>
      <c r="D18637" s="12">
        <v>10.0</v>
      </c>
      <c r="E18637" s="10" t="s">
        <v>42</v>
      </c>
      <c r="F18637" s="12">
        <v>2024.0</v>
      </c>
      <c r="G18637" s="13" t="s">
        <v>13</v>
      </c>
      <c r="H18637" s="14" t="s">
        <v>131</v>
      </c>
      <c r="I18637" s="12">
        <v>405.0</v>
      </c>
      <c r="J18637" s="15" t="str">
        <f t="shared" si="1"/>
        <v>Relevant</v>
      </c>
    </row>
    <row r="18638" ht="22.5" customHeight="1">
      <c r="A18638" s="9" t="s">
        <v>50503</v>
      </c>
      <c r="B18638" s="10">
        <v>45585.58090277778</v>
      </c>
      <c r="C18638" s="11" t="s">
        <v>50504</v>
      </c>
      <c r="D18638" s="12">
        <v>10.0</v>
      </c>
      <c r="E18638" s="10" t="s">
        <v>42</v>
      </c>
      <c r="F18638" s="12">
        <v>2024.0</v>
      </c>
      <c r="G18638" s="13" t="s">
        <v>13</v>
      </c>
      <c r="H18638" s="14" t="s">
        <v>15941</v>
      </c>
      <c r="I18638" s="12">
        <v>2889.0</v>
      </c>
      <c r="J18638" s="15" t="str">
        <f t="shared" si="1"/>
        <v>Relevant</v>
      </c>
    </row>
    <row r="18639" ht="22.5" customHeight="1">
      <c r="A18639" s="9" t="s">
        <v>50505</v>
      </c>
      <c r="B18639" s="10">
        <v>45740.47871527778</v>
      </c>
      <c r="C18639" s="11" t="s">
        <v>50506</v>
      </c>
      <c r="D18639" s="12">
        <v>3.0</v>
      </c>
      <c r="E18639" s="10" t="s">
        <v>59</v>
      </c>
      <c r="F18639" s="12">
        <v>2025.0</v>
      </c>
      <c r="G18639" s="13" t="s">
        <v>50507</v>
      </c>
      <c r="H18639" s="14" t="s">
        <v>50508</v>
      </c>
      <c r="I18639" s="12">
        <v>6035476.0</v>
      </c>
      <c r="J18639" s="15" t="str">
        <f t="shared" si="1"/>
        <v>Relevant</v>
      </c>
    </row>
    <row r="18640" ht="22.5" customHeight="1">
      <c r="A18640" s="9" t="s">
        <v>50509</v>
      </c>
      <c r="B18640" s="10">
        <v>45626.13134259259</v>
      </c>
      <c r="C18640" s="11" t="s">
        <v>50510</v>
      </c>
      <c r="D18640" s="12">
        <v>11.0</v>
      </c>
      <c r="E18640" s="10" t="s">
        <v>17</v>
      </c>
      <c r="F18640" s="12">
        <v>2024.0</v>
      </c>
      <c r="G18640" s="13" t="s">
        <v>13</v>
      </c>
      <c r="H18640" s="14" t="s">
        <v>902</v>
      </c>
      <c r="I18640" s="12">
        <v>58.0</v>
      </c>
      <c r="J18640" s="15" t="str">
        <f t="shared" si="1"/>
        <v>Irrelevant</v>
      </c>
    </row>
    <row r="18641" ht="22.5" customHeight="1">
      <c r="A18641" s="9" t="s">
        <v>50511</v>
      </c>
      <c r="B18641" s="10">
        <v>45565.70486111111</v>
      </c>
      <c r="C18641" s="11" t="s">
        <v>44223</v>
      </c>
      <c r="D18641" s="12">
        <v>9.0</v>
      </c>
      <c r="E18641" s="10" t="s">
        <v>114</v>
      </c>
      <c r="F18641" s="12">
        <v>2024.0</v>
      </c>
      <c r="G18641" s="13" t="s">
        <v>50512</v>
      </c>
      <c r="H18641" s="14" t="s">
        <v>50513</v>
      </c>
      <c r="I18641" s="12">
        <v>0.0</v>
      </c>
      <c r="J18641" s="15" t="str">
        <f t="shared" si="1"/>
        <v>Relevant</v>
      </c>
    </row>
    <row r="18642" ht="22.5" customHeight="1">
      <c r="A18642" s="9" t="s">
        <v>50514</v>
      </c>
      <c r="B18642" s="10">
        <v>45696.830729166664</v>
      </c>
      <c r="C18642" s="11" t="s">
        <v>50515</v>
      </c>
      <c r="D18642" s="12">
        <v>2.0</v>
      </c>
      <c r="E18642" s="10" t="s">
        <v>12</v>
      </c>
      <c r="F18642" s="12">
        <v>2025.0</v>
      </c>
      <c r="G18642" s="13" t="s">
        <v>13</v>
      </c>
      <c r="H18642" s="14" t="s">
        <v>14</v>
      </c>
      <c r="I18642" s="12">
        <v>102.0</v>
      </c>
      <c r="J18642" s="15" t="str">
        <f t="shared" si="1"/>
        <v>Relevant</v>
      </c>
    </row>
    <row r="18643" ht="22.5" customHeight="1">
      <c r="A18643" s="9" t="s">
        <v>50516</v>
      </c>
      <c r="B18643" s="10">
        <v>45611.408171296294</v>
      </c>
      <c r="C18643" s="11" t="s">
        <v>13402</v>
      </c>
      <c r="D18643" s="12">
        <v>11.0</v>
      </c>
      <c r="E18643" s="10" t="s">
        <v>17</v>
      </c>
      <c r="F18643" s="12">
        <v>2024.0</v>
      </c>
      <c r="G18643" s="13" t="s">
        <v>50517</v>
      </c>
      <c r="H18643" s="14" t="s">
        <v>50518</v>
      </c>
      <c r="I18643" s="12">
        <v>3658.0</v>
      </c>
      <c r="J18643" s="15" t="str">
        <f t="shared" si="1"/>
        <v>Relevant</v>
      </c>
    </row>
    <row r="18644" ht="22.5" customHeight="1">
      <c r="A18644" s="9" t="s">
        <v>50519</v>
      </c>
      <c r="B18644" s="10">
        <v>45703.53680555556</v>
      </c>
      <c r="C18644" s="11" t="s">
        <v>19065</v>
      </c>
      <c r="D18644" s="12">
        <v>2.0</v>
      </c>
      <c r="E18644" s="10" t="s">
        <v>12</v>
      </c>
      <c r="F18644" s="12">
        <v>2025.0</v>
      </c>
      <c r="G18644" s="13" t="s">
        <v>13</v>
      </c>
      <c r="H18644" s="14" t="s">
        <v>50520</v>
      </c>
      <c r="I18644" s="12">
        <v>2.0</v>
      </c>
      <c r="J18644" s="15" t="str">
        <f t="shared" si="1"/>
        <v>Relevant</v>
      </c>
    </row>
    <row r="18645" ht="22.5" customHeight="1">
      <c r="A18645" s="9" t="s">
        <v>50521</v>
      </c>
      <c r="B18645" s="10">
        <v>45612.61503472222</v>
      </c>
      <c r="C18645" s="11" t="s">
        <v>50522</v>
      </c>
      <c r="D18645" s="12">
        <v>11.0</v>
      </c>
      <c r="E18645" s="10" t="s">
        <v>17</v>
      </c>
      <c r="F18645" s="12">
        <v>2024.0</v>
      </c>
      <c r="G18645" s="13" t="s">
        <v>50523</v>
      </c>
      <c r="H18645" s="14" t="s">
        <v>50524</v>
      </c>
      <c r="I18645" s="12">
        <v>0.0</v>
      </c>
      <c r="J18645" s="15" t="str">
        <f t="shared" si="1"/>
        <v>Relevant</v>
      </c>
    </row>
    <row r="18646" ht="22.5" customHeight="1">
      <c r="A18646" s="9" t="s">
        <v>50525</v>
      </c>
      <c r="B18646" s="10">
        <v>45605.940046296295</v>
      </c>
      <c r="C18646" s="11" t="s">
        <v>50526</v>
      </c>
      <c r="D18646" s="12">
        <v>11.0</v>
      </c>
      <c r="E18646" s="10" t="s">
        <v>17</v>
      </c>
      <c r="F18646" s="12">
        <v>2024.0</v>
      </c>
      <c r="G18646" s="13" t="s">
        <v>36748</v>
      </c>
      <c r="H18646" s="14" t="s">
        <v>50527</v>
      </c>
      <c r="I18646" s="12">
        <v>8443435.0</v>
      </c>
      <c r="J18646" s="15" t="str">
        <f t="shared" si="1"/>
        <v>Relevant</v>
      </c>
    </row>
    <row r="18647" ht="22.5" customHeight="1">
      <c r="A18647" s="9" t="s">
        <v>50528</v>
      </c>
      <c r="B18647" s="10">
        <v>45696.77761574074</v>
      </c>
      <c r="C18647" s="11" t="s">
        <v>50529</v>
      </c>
      <c r="D18647" s="12">
        <v>2.0</v>
      </c>
      <c r="E18647" s="10" t="s">
        <v>12</v>
      </c>
      <c r="F18647" s="12">
        <v>2025.0</v>
      </c>
      <c r="G18647" s="13" t="s">
        <v>13</v>
      </c>
      <c r="H18647" s="14" t="s">
        <v>1264</v>
      </c>
      <c r="I18647" s="12">
        <v>107.0</v>
      </c>
      <c r="J18647" s="15" t="str">
        <f t="shared" si="1"/>
        <v>Relevant</v>
      </c>
    </row>
    <row r="18648" ht="22.5" customHeight="1">
      <c r="A18648" s="9" t="s">
        <v>50530</v>
      </c>
      <c r="B18648" s="10">
        <v>45618.9877662037</v>
      </c>
      <c r="C18648" s="11" t="s">
        <v>35829</v>
      </c>
      <c r="D18648" s="12">
        <v>11.0</v>
      </c>
      <c r="E18648" s="10" t="s">
        <v>17</v>
      </c>
      <c r="F18648" s="12">
        <v>2024.0</v>
      </c>
      <c r="G18648" s="13" t="s">
        <v>13</v>
      </c>
      <c r="H18648" s="14" t="s">
        <v>965</v>
      </c>
      <c r="I18648" s="12">
        <v>960.0</v>
      </c>
      <c r="J18648" s="15" t="str">
        <f t="shared" si="1"/>
        <v>Relevant</v>
      </c>
    </row>
    <row r="18649" ht="22.5" customHeight="1">
      <c r="A18649" s="9" t="s">
        <v>50531</v>
      </c>
      <c r="B18649" s="10">
        <v>45717.658784722225</v>
      </c>
      <c r="C18649" s="11" t="s">
        <v>6080</v>
      </c>
      <c r="D18649" s="12">
        <v>3.0</v>
      </c>
      <c r="E18649" s="10" t="s">
        <v>59</v>
      </c>
      <c r="F18649" s="12">
        <v>2025.0</v>
      </c>
      <c r="G18649" s="13" t="s">
        <v>13</v>
      </c>
      <c r="H18649" s="14" t="s">
        <v>50532</v>
      </c>
      <c r="I18649" s="12">
        <v>10317.0</v>
      </c>
      <c r="J18649" s="15" t="str">
        <f t="shared" si="1"/>
        <v>Relevant</v>
      </c>
    </row>
    <row r="18650" ht="22.5" customHeight="1">
      <c r="A18650" s="9" t="s">
        <v>50533</v>
      </c>
      <c r="B18650" s="10">
        <v>45604.64865740741</v>
      </c>
      <c r="C18650" s="11" t="s">
        <v>46835</v>
      </c>
      <c r="D18650" s="12">
        <v>11.0</v>
      </c>
      <c r="E18650" s="10" t="s">
        <v>17</v>
      </c>
      <c r="F18650" s="12">
        <v>2024.0</v>
      </c>
      <c r="G18650" s="13" t="s">
        <v>13</v>
      </c>
      <c r="H18650" s="14" t="s">
        <v>8319</v>
      </c>
      <c r="I18650" s="12">
        <v>446.0</v>
      </c>
      <c r="J18650" s="15" t="str">
        <f t="shared" si="1"/>
        <v>Relevant</v>
      </c>
    </row>
    <row r="18651" ht="22.5" customHeight="1">
      <c r="A18651" s="9" t="s">
        <v>50534</v>
      </c>
      <c r="B18651" s="10">
        <v>45607.947430555556</v>
      </c>
      <c r="C18651" s="11" t="s">
        <v>50535</v>
      </c>
      <c r="D18651" s="12">
        <v>11.0</v>
      </c>
      <c r="E18651" s="10" t="s">
        <v>17</v>
      </c>
      <c r="F18651" s="12">
        <v>2024.0</v>
      </c>
      <c r="G18651" s="13" t="s">
        <v>13</v>
      </c>
      <c r="H18651" s="14" t="s">
        <v>13573</v>
      </c>
      <c r="I18651" s="12">
        <v>5780.0</v>
      </c>
      <c r="J18651" s="15" t="str">
        <f t="shared" si="1"/>
        <v>Relevant</v>
      </c>
    </row>
    <row r="18652" ht="22.5" customHeight="1">
      <c r="A18652" s="9" t="s">
        <v>50536</v>
      </c>
      <c r="B18652" s="10">
        <v>45593.3281712963</v>
      </c>
      <c r="C18652" s="11" t="s">
        <v>50537</v>
      </c>
      <c r="D18652" s="12">
        <v>10.0</v>
      </c>
      <c r="E18652" s="10" t="s">
        <v>42</v>
      </c>
      <c r="F18652" s="12">
        <v>2024.0</v>
      </c>
      <c r="G18652" s="13" t="s">
        <v>13</v>
      </c>
      <c r="H18652" s="14" t="s">
        <v>2011</v>
      </c>
      <c r="I18652" s="12">
        <v>2454.0</v>
      </c>
      <c r="J18652" s="15" t="str">
        <f t="shared" si="1"/>
        <v>Relevant</v>
      </c>
    </row>
    <row r="18653" ht="22.5" customHeight="1">
      <c r="A18653" s="9" t="s">
        <v>50538</v>
      </c>
      <c r="B18653" s="10">
        <v>45616.51876157407</v>
      </c>
      <c r="C18653" s="11" t="s">
        <v>50539</v>
      </c>
      <c r="D18653" s="12">
        <v>11.0</v>
      </c>
      <c r="E18653" s="10" t="s">
        <v>17</v>
      </c>
      <c r="F18653" s="12">
        <v>2024.0</v>
      </c>
      <c r="G18653" s="13" t="s">
        <v>50540</v>
      </c>
      <c r="H18653" s="14" t="s">
        <v>50541</v>
      </c>
      <c r="I18653" s="12">
        <v>1011.0</v>
      </c>
      <c r="J18653" s="15" t="str">
        <f t="shared" si="1"/>
        <v>Relevant</v>
      </c>
    </row>
    <row r="18654" ht="22.5" customHeight="1">
      <c r="A18654" s="9" t="s">
        <v>50542</v>
      </c>
      <c r="B18654" s="10">
        <v>45618.62299768518</v>
      </c>
      <c r="C18654" s="11" t="s">
        <v>33788</v>
      </c>
      <c r="D18654" s="12">
        <v>11.0</v>
      </c>
      <c r="E18654" s="10" t="s">
        <v>17</v>
      </c>
      <c r="F18654" s="12">
        <v>2024.0</v>
      </c>
      <c r="G18654" s="13" t="s">
        <v>13</v>
      </c>
      <c r="H18654" s="14" t="s">
        <v>7063</v>
      </c>
      <c r="I18654" s="12">
        <v>3731.0</v>
      </c>
      <c r="J18654" s="15" t="str">
        <f t="shared" si="1"/>
        <v>Relevant</v>
      </c>
    </row>
    <row r="18655" ht="22.5" customHeight="1">
      <c r="A18655" s="9" t="s">
        <v>50543</v>
      </c>
      <c r="B18655" s="10">
        <v>45696.92512731482</v>
      </c>
      <c r="C18655" s="11" t="s">
        <v>50544</v>
      </c>
      <c r="D18655" s="12">
        <v>2.0</v>
      </c>
      <c r="E18655" s="10" t="s">
        <v>12</v>
      </c>
      <c r="F18655" s="12">
        <v>2025.0</v>
      </c>
      <c r="G18655" s="13" t="s">
        <v>13</v>
      </c>
      <c r="H18655" s="14" t="s">
        <v>1624</v>
      </c>
      <c r="I18655" s="12">
        <v>546.0</v>
      </c>
      <c r="J18655" s="15" t="str">
        <f t="shared" si="1"/>
        <v>Relevant</v>
      </c>
    </row>
    <row r="18656" ht="22.5" customHeight="1">
      <c r="A18656" s="9" t="s">
        <v>50545</v>
      </c>
      <c r="B18656" s="10">
        <v>45649.43478009259</v>
      </c>
      <c r="C18656" s="11" t="s">
        <v>14715</v>
      </c>
      <c r="D18656" s="12">
        <v>12.0</v>
      </c>
      <c r="E18656" s="10" t="s">
        <v>26</v>
      </c>
      <c r="F18656" s="12">
        <v>2024.0</v>
      </c>
      <c r="G18656" s="13" t="s">
        <v>50546</v>
      </c>
      <c r="H18656" s="14" t="s">
        <v>50547</v>
      </c>
      <c r="I18656" s="12">
        <v>622887.0</v>
      </c>
      <c r="J18656" s="15" t="str">
        <f t="shared" si="1"/>
        <v>Relevant</v>
      </c>
    </row>
    <row r="18657" ht="22.5" customHeight="1">
      <c r="A18657" s="9" t="s">
        <v>50548</v>
      </c>
      <c r="B18657" s="10">
        <v>45595.45630787037</v>
      </c>
      <c r="C18657" s="11" t="s">
        <v>50549</v>
      </c>
      <c r="D18657" s="12">
        <v>10.0</v>
      </c>
      <c r="E18657" s="10" t="s">
        <v>42</v>
      </c>
      <c r="F18657" s="12">
        <v>2024.0</v>
      </c>
      <c r="G18657" s="13" t="s">
        <v>13</v>
      </c>
      <c r="H18657" s="14" t="s">
        <v>50550</v>
      </c>
      <c r="I18657" s="12">
        <v>62.0</v>
      </c>
      <c r="J18657" s="15" t="str">
        <f t="shared" si="1"/>
        <v>Relevant</v>
      </c>
    </row>
    <row r="18658" ht="22.5" customHeight="1">
      <c r="A18658" s="9" t="s">
        <v>50551</v>
      </c>
      <c r="B18658" s="10">
        <v>45448.51300925926</v>
      </c>
      <c r="C18658" s="11" t="s">
        <v>50552</v>
      </c>
      <c r="D18658" s="12">
        <v>6.0</v>
      </c>
      <c r="E18658" s="10" t="s">
        <v>34</v>
      </c>
      <c r="F18658" s="12">
        <v>2024.0</v>
      </c>
      <c r="G18658" s="13" t="s">
        <v>13</v>
      </c>
      <c r="H18658" s="14" t="s">
        <v>2876</v>
      </c>
      <c r="I18658" s="12">
        <v>3067.0</v>
      </c>
      <c r="J18658" s="15" t="str">
        <f t="shared" si="1"/>
        <v>Relevant</v>
      </c>
    </row>
    <row r="18659" ht="22.5" customHeight="1">
      <c r="A18659" s="9" t="s">
        <v>50553</v>
      </c>
      <c r="B18659" s="10">
        <v>45591.35967592592</v>
      </c>
      <c r="C18659" s="11" t="s">
        <v>50554</v>
      </c>
      <c r="D18659" s="12">
        <v>10.0</v>
      </c>
      <c r="E18659" s="10" t="s">
        <v>42</v>
      </c>
      <c r="F18659" s="12">
        <v>2024.0</v>
      </c>
      <c r="G18659" s="13" t="s">
        <v>13</v>
      </c>
      <c r="H18659" s="14" t="s">
        <v>4690</v>
      </c>
      <c r="I18659" s="12">
        <v>2210.0</v>
      </c>
      <c r="J18659" s="15" t="str">
        <f t="shared" si="1"/>
        <v>Irrelevant</v>
      </c>
    </row>
    <row r="18660" ht="22.5" customHeight="1">
      <c r="A18660" s="9" t="s">
        <v>50555</v>
      </c>
      <c r="B18660" s="10">
        <v>45595.66149305556</v>
      </c>
      <c r="C18660" s="11" t="s">
        <v>42104</v>
      </c>
      <c r="D18660" s="12">
        <v>10.0</v>
      </c>
      <c r="E18660" s="10" t="s">
        <v>42</v>
      </c>
      <c r="F18660" s="12">
        <v>2024.0</v>
      </c>
      <c r="G18660" s="13" t="s">
        <v>13</v>
      </c>
      <c r="H18660" s="14" t="s">
        <v>2062</v>
      </c>
      <c r="I18660" s="12">
        <v>2225.0</v>
      </c>
      <c r="J18660" s="15" t="str">
        <f t="shared" si="1"/>
        <v>Relevant</v>
      </c>
    </row>
    <row r="18661" ht="22.5" customHeight="1">
      <c r="A18661" s="9" t="s">
        <v>50556</v>
      </c>
      <c r="B18661" s="10">
        <v>45630.27642361111</v>
      </c>
      <c r="C18661" s="11" t="s">
        <v>50557</v>
      </c>
      <c r="D18661" s="12">
        <v>12.0</v>
      </c>
      <c r="E18661" s="10" t="s">
        <v>26</v>
      </c>
      <c r="F18661" s="12">
        <v>2024.0</v>
      </c>
      <c r="G18661" s="13" t="s">
        <v>13</v>
      </c>
      <c r="H18661" s="14" t="s">
        <v>237</v>
      </c>
      <c r="I18661" s="12">
        <v>176.0</v>
      </c>
      <c r="J18661" s="15" t="str">
        <f t="shared" si="1"/>
        <v>Relevant</v>
      </c>
    </row>
    <row r="18662" ht="22.5" customHeight="1">
      <c r="A18662" s="9" t="s">
        <v>50558</v>
      </c>
      <c r="B18662" s="10">
        <v>45644.58660879629</v>
      </c>
      <c r="C18662" s="11" t="s">
        <v>33806</v>
      </c>
      <c r="D18662" s="12">
        <v>12.0</v>
      </c>
      <c r="E18662" s="10" t="s">
        <v>26</v>
      </c>
      <c r="F18662" s="12">
        <v>2024.0</v>
      </c>
      <c r="G18662" s="13" t="s">
        <v>50559</v>
      </c>
      <c r="H18662" s="14" t="str">
        <f>IFERROR(__xludf.DUMMYFUNCTION("TRIM(REGEXREPLACE(GOOGLETRANSLATE(G18662,""auto"",""en""),""(?i)\b(RT|QT)\s*@?\w*:?\s*|https?://\S+|@\w+|#\w+|[^\x00-\x7F]|[^\w\s]"",""""))"),"Shivering cold from Delhi to Kashmir IMD issues alert CG News")</f>
        <v>Shivering cold from Delhi to Kashmir IMD issues alert CG News</v>
      </c>
      <c r="I18662" s="12">
        <v>187.0</v>
      </c>
      <c r="J18662" s="15" t="str">
        <f t="shared" si="1"/>
        <v>Irrelevant</v>
      </c>
    </row>
    <row r="18663" ht="22.5" customHeight="1">
      <c r="A18663" s="9" t="s">
        <v>50560</v>
      </c>
      <c r="B18663" s="10">
        <v>45646.29318287037</v>
      </c>
      <c r="C18663" s="11" t="s">
        <v>50561</v>
      </c>
      <c r="D18663" s="12">
        <v>12.0</v>
      </c>
      <c r="E18663" s="10" t="s">
        <v>26</v>
      </c>
      <c r="F18663" s="12">
        <v>2024.0</v>
      </c>
      <c r="G18663" s="13" t="s">
        <v>50562</v>
      </c>
      <c r="H18663" s="14" t="s">
        <v>50563</v>
      </c>
      <c r="I18663" s="12">
        <v>8149206.0</v>
      </c>
      <c r="J18663" s="15" t="str">
        <f t="shared" si="1"/>
        <v>Relevant</v>
      </c>
    </row>
    <row r="18664" ht="22.5" customHeight="1">
      <c r="A18664" s="9" t="s">
        <v>50564</v>
      </c>
      <c r="B18664" s="10">
        <v>45584.74729166667</v>
      </c>
      <c r="C18664" s="11" t="s">
        <v>10313</v>
      </c>
      <c r="D18664" s="12">
        <v>10.0</v>
      </c>
      <c r="E18664" s="10" t="s">
        <v>42</v>
      </c>
      <c r="F18664" s="12">
        <v>2024.0</v>
      </c>
      <c r="G18664" s="13" t="s">
        <v>50565</v>
      </c>
      <c r="H18664" s="14" t="s">
        <v>50566</v>
      </c>
      <c r="I18664" s="12">
        <v>2793760.0</v>
      </c>
      <c r="J18664" s="15" t="str">
        <f t="shared" si="1"/>
        <v>Irrelevant</v>
      </c>
    </row>
    <row r="18665" ht="22.5" customHeight="1">
      <c r="A18665" s="9" t="s">
        <v>50567</v>
      </c>
      <c r="B18665" s="10">
        <v>45636.73002314815</v>
      </c>
      <c r="C18665" s="11" t="s">
        <v>50568</v>
      </c>
      <c r="D18665" s="12">
        <v>12.0</v>
      </c>
      <c r="E18665" s="10" t="s">
        <v>26</v>
      </c>
      <c r="F18665" s="12">
        <v>2024.0</v>
      </c>
      <c r="G18665" s="13" t="s">
        <v>13</v>
      </c>
      <c r="H18665" s="14" t="s">
        <v>4374</v>
      </c>
      <c r="I18665" s="12">
        <v>734.0</v>
      </c>
      <c r="J18665" s="15" t="str">
        <f t="shared" si="1"/>
        <v>Irrelevant</v>
      </c>
    </row>
    <row r="18666" ht="22.5" customHeight="1">
      <c r="A18666" s="9" t="s">
        <v>50569</v>
      </c>
      <c r="B18666" s="10">
        <v>45705.753969907404</v>
      </c>
      <c r="C18666" s="11" t="s">
        <v>50570</v>
      </c>
      <c r="D18666" s="12">
        <v>2.0</v>
      </c>
      <c r="E18666" s="10" t="s">
        <v>12</v>
      </c>
      <c r="F18666" s="12">
        <v>2025.0</v>
      </c>
      <c r="G18666" s="13" t="s">
        <v>13</v>
      </c>
      <c r="H18666" s="14" t="s">
        <v>1973</v>
      </c>
      <c r="I18666" s="12">
        <v>10861.0</v>
      </c>
      <c r="J18666" s="15" t="str">
        <f t="shared" si="1"/>
        <v>Relevant</v>
      </c>
    </row>
    <row r="18667" ht="22.5" customHeight="1">
      <c r="A18667" s="9" t="s">
        <v>50571</v>
      </c>
      <c r="B18667" s="10">
        <v>45611.401303425926</v>
      </c>
      <c r="C18667" s="11" t="s">
        <v>50572</v>
      </c>
      <c r="D18667" s="12">
        <v>11.0</v>
      </c>
      <c r="E18667" s="10" t="s">
        <v>17</v>
      </c>
      <c r="F18667" s="12">
        <v>2024.0</v>
      </c>
      <c r="G18667" s="13" t="s">
        <v>50573</v>
      </c>
      <c r="H18667" s="14" t="s">
        <v>50574</v>
      </c>
      <c r="I18667" s="12">
        <v>2557143.0</v>
      </c>
      <c r="J18667" s="15" t="str">
        <f t="shared" si="1"/>
        <v>Irrelevant</v>
      </c>
    </row>
    <row r="18668" ht="22.5" customHeight="1">
      <c r="A18668" s="9" t="s">
        <v>50575</v>
      </c>
      <c r="B18668" s="10">
        <v>45633.65833333333</v>
      </c>
      <c r="C18668" s="11" t="s">
        <v>12013</v>
      </c>
      <c r="D18668" s="12">
        <v>12.0</v>
      </c>
      <c r="E18668" s="10" t="s">
        <v>26</v>
      </c>
      <c r="F18668" s="12">
        <v>2024.0</v>
      </c>
      <c r="G18668" s="13" t="s">
        <v>50576</v>
      </c>
      <c r="H18668" s="14" t="s">
        <v>50577</v>
      </c>
      <c r="I18668" s="12">
        <v>28789.0</v>
      </c>
      <c r="J18668" s="15" t="str">
        <f t="shared" si="1"/>
        <v>Irrelevant</v>
      </c>
    </row>
    <row r="18669" ht="22.5" customHeight="1">
      <c r="A18669" s="9" t="s">
        <v>50578</v>
      </c>
      <c r="B18669" s="10">
        <v>45586.824837962966</v>
      </c>
      <c r="C18669" s="11" t="s">
        <v>50579</v>
      </c>
      <c r="D18669" s="12">
        <v>10.0</v>
      </c>
      <c r="E18669" s="10" t="s">
        <v>42</v>
      </c>
      <c r="F18669" s="12">
        <v>2024.0</v>
      </c>
      <c r="G18669" s="13" t="s">
        <v>13</v>
      </c>
      <c r="H18669" s="14" t="s">
        <v>1391</v>
      </c>
      <c r="I18669" s="12">
        <v>937.0</v>
      </c>
      <c r="J18669" s="15" t="str">
        <f t="shared" si="1"/>
        <v>Relevant</v>
      </c>
    </row>
    <row r="18670" ht="22.5" customHeight="1">
      <c r="A18670" s="9" t="s">
        <v>50580</v>
      </c>
      <c r="B18670" s="10">
        <v>45644.18554398148</v>
      </c>
      <c r="C18670" s="11" t="s">
        <v>50581</v>
      </c>
      <c r="D18670" s="12">
        <v>12.0</v>
      </c>
      <c r="E18670" s="10" t="s">
        <v>26</v>
      </c>
      <c r="F18670" s="12">
        <v>2024.0</v>
      </c>
      <c r="G18670" s="13" t="s">
        <v>13</v>
      </c>
      <c r="H18670" s="14" t="s">
        <v>357</v>
      </c>
      <c r="I18670" s="12">
        <v>0.0</v>
      </c>
      <c r="J18670" s="15" t="str">
        <f t="shared" si="1"/>
        <v>Relevant</v>
      </c>
    </row>
    <row r="18671" ht="22.5" customHeight="1">
      <c r="A18671" s="9" t="s">
        <v>50582</v>
      </c>
      <c r="B18671" s="10">
        <v>45434.55490740741</v>
      </c>
      <c r="C18671" s="11" t="s">
        <v>50583</v>
      </c>
      <c r="D18671" s="12">
        <v>5.0</v>
      </c>
      <c r="E18671" s="10" t="s">
        <v>21</v>
      </c>
      <c r="F18671" s="12">
        <v>2024.0</v>
      </c>
      <c r="G18671" s="13" t="s">
        <v>13</v>
      </c>
      <c r="H18671" s="14" t="s">
        <v>189</v>
      </c>
      <c r="I18671" s="12">
        <v>887.0</v>
      </c>
      <c r="J18671" s="15" t="str">
        <f t="shared" si="1"/>
        <v>Relevant</v>
      </c>
    </row>
    <row r="18672" ht="22.5" customHeight="1">
      <c r="A18672" s="9" t="s">
        <v>50584</v>
      </c>
      <c r="B18672" s="10">
        <v>45608.36943287037</v>
      </c>
      <c r="C18672" s="11" t="s">
        <v>50585</v>
      </c>
      <c r="D18672" s="12">
        <v>11.0</v>
      </c>
      <c r="E18672" s="10" t="s">
        <v>17</v>
      </c>
      <c r="F18672" s="12">
        <v>2024.0</v>
      </c>
      <c r="G18672" s="13" t="s">
        <v>50586</v>
      </c>
      <c r="H18672" s="14" t="s">
        <v>50587</v>
      </c>
      <c r="I18672" s="12">
        <v>1.0474812E7</v>
      </c>
      <c r="J18672" s="15" t="str">
        <f t="shared" si="1"/>
        <v>Irrelevant</v>
      </c>
    </row>
    <row r="18673" ht="22.5" customHeight="1">
      <c r="A18673" s="9" t="s">
        <v>50588</v>
      </c>
      <c r="B18673" s="10">
        <v>45625.22152777778</v>
      </c>
      <c r="C18673" s="11" t="s">
        <v>50589</v>
      </c>
      <c r="D18673" s="12">
        <v>11.0</v>
      </c>
      <c r="E18673" s="10" t="s">
        <v>17</v>
      </c>
      <c r="F18673" s="12">
        <v>2024.0</v>
      </c>
      <c r="G18673" s="13" t="s">
        <v>50590</v>
      </c>
      <c r="H18673" s="14" t="s">
        <v>50591</v>
      </c>
      <c r="I18673" s="12">
        <v>8468849.0</v>
      </c>
      <c r="J18673" s="15" t="str">
        <f t="shared" si="1"/>
        <v>Relevant</v>
      </c>
    </row>
    <row r="18674" ht="22.5" customHeight="1">
      <c r="A18674" s="9" t="s">
        <v>50592</v>
      </c>
      <c r="B18674" s="10">
        <v>45610.24553944445</v>
      </c>
      <c r="C18674" s="11" t="s">
        <v>50593</v>
      </c>
      <c r="D18674" s="12">
        <v>11.0</v>
      </c>
      <c r="E18674" s="10" t="s">
        <v>17</v>
      </c>
      <c r="F18674" s="12">
        <v>2024.0</v>
      </c>
      <c r="G18674" s="13" t="s">
        <v>50594</v>
      </c>
      <c r="H18674" s="14" t="s">
        <v>50595</v>
      </c>
      <c r="I18674" s="12">
        <v>8494959.0</v>
      </c>
      <c r="J18674" s="15" t="str">
        <f t="shared" si="1"/>
        <v>Relevant</v>
      </c>
    </row>
    <row r="18675" ht="22.5" customHeight="1">
      <c r="A18675" s="9" t="s">
        <v>50596</v>
      </c>
      <c r="B18675" s="10">
        <v>45492.78675925926</v>
      </c>
      <c r="C18675" s="11" t="s">
        <v>50597</v>
      </c>
      <c r="D18675" s="12">
        <v>7.0</v>
      </c>
      <c r="E18675" s="10" t="s">
        <v>55</v>
      </c>
      <c r="F18675" s="12">
        <v>2024.0</v>
      </c>
      <c r="G18675" s="13" t="s">
        <v>13</v>
      </c>
      <c r="H18675" s="14" t="s">
        <v>214</v>
      </c>
      <c r="I18675" s="12">
        <v>29.0</v>
      </c>
      <c r="J18675" s="15" t="str">
        <f t="shared" si="1"/>
        <v>Relevant</v>
      </c>
    </row>
    <row r="18676" ht="22.5" customHeight="1">
      <c r="A18676" s="9" t="s">
        <v>50598</v>
      </c>
      <c r="B18676" s="10">
        <v>45710.85728009259</v>
      </c>
      <c r="C18676" s="11" t="s">
        <v>50599</v>
      </c>
      <c r="D18676" s="12">
        <v>2.0</v>
      </c>
      <c r="E18676" s="10" t="s">
        <v>12</v>
      </c>
      <c r="F18676" s="12">
        <v>2025.0</v>
      </c>
      <c r="G18676" s="13" t="s">
        <v>13</v>
      </c>
      <c r="H18676" s="14" t="s">
        <v>52</v>
      </c>
      <c r="I18676" s="12">
        <v>221.0</v>
      </c>
      <c r="J18676" s="15" t="str">
        <f t="shared" si="1"/>
        <v>Relevant</v>
      </c>
    </row>
    <row r="18677" ht="22.5" customHeight="1">
      <c r="A18677" s="9" t="s">
        <v>50600</v>
      </c>
      <c r="B18677" s="10">
        <v>45651.291712962964</v>
      </c>
      <c r="C18677" s="11" t="s">
        <v>7995</v>
      </c>
      <c r="D18677" s="12">
        <v>12.0</v>
      </c>
      <c r="E18677" s="10" t="s">
        <v>26</v>
      </c>
      <c r="F18677" s="12">
        <v>2024.0</v>
      </c>
      <c r="G18677" s="13" t="s">
        <v>50601</v>
      </c>
      <c r="H18677" s="14" t="s">
        <v>50602</v>
      </c>
      <c r="I18677" s="12">
        <v>8149206.0</v>
      </c>
      <c r="J18677" s="15" t="str">
        <f t="shared" si="1"/>
        <v>Relevant</v>
      </c>
    </row>
    <row r="18678" ht="22.5" customHeight="1">
      <c r="A18678" s="9" t="s">
        <v>50603</v>
      </c>
      <c r="B18678" s="10">
        <v>45614.81940972222</v>
      </c>
      <c r="C18678" s="11" t="s">
        <v>50604</v>
      </c>
      <c r="D18678" s="12">
        <v>11.0</v>
      </c>
      <c r="E18678" s="10" t="s">
        <v>17</v>
      </c>
      <c r="F18678" s="12">
        <v>2024.0</v>
      </c>
      <c r="G18678" s="13" t="s">
        <v>13</v>
      </c>
      <c r="H18678" s="14" t="s">
        <v>423</v>
      </c>
      <c r="I18678" s="12">
        <v>588.0</v>
      </c>
      <c r="J18678" s="15" t="str">
        <f t="shared" si="1"/>
        <v>Relevant</v>
      </c>
    </row>
    <row r="18679" ht="22.5" customHeight="1">
      <c r="A18679" s="9" t="s">
        <v>50605</v>
      </c>
      <c r="B18679" s="10">
        <v>45628.73831013889</v>
      </c>
      <c r="C18679" s="11" t="s">
        <v>16330</v>
      </c>
      <c r="D18679" s="12">
        <v>12.0</v>
      </c>
      <c r="E18679" s="10" t="s">
        <v>26</v>
      </c>
      <c r="F18679" s="12">
        <v>2024.0</v>
      </c>
      <c r="G18679" s="13" t="s">
        <v>50606</v>
      </c>
      <c r="H18679" s="14" t="s">
        <v>50607</v>
      </c>
      <c r="I18679" s="12">
        <v>367708.0</v>
      </c>
      <c r="J18679" s="15" t="str">
        <f t="shared" si="1"/>
        <v>Relevant</v>
      </c>
    </row>
    <row r="18680" ht="22.5" customHeight="1">
      <c r="A18680" s="9" t="s">
        <v>50608</v>
      </c>
      <c r="B18680" s="10">
        <v>45578.517164351855</v>
      </c>
      <c r="C18680" s="11" t="s">
        <v>21087</v>
      </c>
      <c r="D18680" s="12">
        <v>10.0</v>
      </c>
      <c r="E18680" s="10" t="s">
        <v>42</v>
      </c>
      <c r="F18680" s="12">
        <v>2024.0</v>
      </c>
      <c r="G18680" s="13" t="s">
        <v>13</v>
      </c>
      <c r="H18680" s="14" t="s">
        <v>6683</v>
      </c>
      <c r="I18680" s="12">
        <v>441.0</v>
      </c>
      <c r="J18680" s="15" t="str">
        <f t="shared" si="1"/>
        <v>Relevant</v>
      </c>
    </row>
    <row r="18681" ht="22.5" customHeight="1">
      <c r="A18681" s="9" t="s">
        <v>50609</v>
      </c>
      <c r="B18681" s="10">
        <v>45618.75155796296</v>
      </c>
      <c r="C18681" s="11" t="s">
        <v>20706</v>
      </c>
      <c r="D18681" s="12">
        <v>11.0</v>
      </c>
      <c r="E18681" s="10" t="s">
        <v>17</v>
      </c>
      <c r="F18681" s="12">
        <v>2024.0</v>
      </c>
      <c r="G18681" s="13" t="s">
        <v>50610</v>
      </c>
      <c r="H18681" s="14" t="s">
        <v>50611</v>
      </c>
      <c r="I18681" s="12">
        <v>7788408.0</v>
      </c>
      <c r="J18681" s="15" t="str">
        <f t="shared" si="1"/>
        <v>Relevant</v>
      </c>
    </row>
    <row r="18682" ht="22.5" customHeight="1">
      <c r="A18682" s="9" t="s">
        <v>50612</v>
      </c>
      <c r="B18682" s="10">
        <v>45384.70556712963</v>
      </c>
      <c r="C18682" s="11" t="s">
        <v>50613</v>
      </c>
      <c r="D18682" s="12">
        <v>4.0</v>
      </c>
      <c r="E18682" s="10" t="s">
        <v>274</v>
      </c>
      <c r="F18682" s="12">
        <v>2024.0</v>
      </c>
      <c r="G18682" s="13" t="s">
        <v>13</v>
      </c>
      <c r="H18682" s="14" t="s">
        <v>13684</v>
      </c>
      <c r="I18682" s="12">
        <v>311.0</v>
      </c>
      <c r="J18682" s="15" t="str">
        <f t="shared" si="1"/>
        <v>Irrelevant</v>
      </c>
    </row>
    <row r="18683" ht="22.5" customHeight="1">
      <c r="A18683" s="9" t="s">
        <v>50614</v>
      </c>
      <c r="B18683" s="10">
        <v>45601.29418981481</v>
      </c>
      <c r="C18683" s="11" t="s">
        <v>3157</v>
      </c>
      <c r="D18683" s="12">
        <v>11.0</v>
      </c>
      <c r="E18683" s="10" t="s">
        <v>17</v>
      </c>
      <c r="F18683" s="12">
        <v>2024.0</v>
      </c>
      <c r="G18683" s="13" t="s">
        <v>50615</v>
      </c>
      <c r="H18683" s="14" t="s">
        <v>50616</v>
      </c>
      <c r="I18683" s="12">
        <v>8443435.0</v>
      </c>
      <c r="J18683" s="15" t="str">
        <f t="shared" si="1"/>
        <v>Irrelevant</v>
      </c>
    </row>
    <row r="18684" ht="22.5" customHeight="1">
      <c r="A18684" s="9" t="s">
        <v>50617</v>
      </c>
      <c r="B18684" s="10">
        <v>45389.25</v>
      </c>
      <c r="C18684" s="11" t="s">
        <v>425</v>
      </c>
      <c r="D18684" s="12">
        <v>4.0</v>
      </c>
      <c r="E18684" s="10" t="s">
        <v>274</v>
      </c>
      <c r="F18684" s="12">
        <v>2024.0</v>
      </c>
      <c r="G18684" s="13" t="s">
        <v>50618</v>
      </c>
      <c r="H18684" s="14" t="s">
        <v>50619</v>
      </c>
      <c r="I18684" s="12">
        <v>1.2620616E7</v>
      </c>
      <c r="J18684" s="15" t="str">
        <f t="shared" si="1"/>
        <v>Relevant</v>
      </c>
    </row>
    <row r="18685" ht="22.5" customHeight="1">
      <c r="A18685" s="9" t="s">
        <v>50620</v>
      </c>
      <c r="B18685" s="10">
        <v>45621.82695601852</v>
      </c>
      <c r="C18685" s="11" t="s">
        <v>50621</v>
      </c>
      <c r="D18685" s="12">
        <v>11.0</v>
      </c>
      <c r="E18685" s="10" t="s">
        <v>17</v>
      </c>
      <c r="F18685" s="12">
        <v>2024.0</v>
      </c>
      <c r="G18685" s="13" t="s">
        <v>50622</v>
      </c>
      <c r="H18685" s="14" t="s">
        <v>50623</v>
      </c>
      <c r="I18685" s="12">
        <v>6831001.0</v>
      </c>
      <c r="J18685" s="15" t="str">
        <f t="shared" si="1"/>
        <v>Relevant</v>
      </c>
    </row>
    <row r="18686" ht="22.5" customHeight="1">
      <c r="A18686" s="9" t="s">
        <v>50624</v>
      </c>
      <c r="B18686" s="10">
        <v>45710.342523148145</v>
      </c>
      <c r="C18686" s="11" t="s">
        <v>50625</v>
      </c>
      <c r="D18686" s="12">
        <v>2.0</v>
      </c>
      <c r="E18686" s="10" t="s">
        <v>12</v>
      </c>
      <c r="F18686" s="12">
        <v>2025.0</v>
      </c>
      <c r="G18686" s="13" t="s">
        <v>50626</v>
      </c>
      <c r="H18686" s="14" t="s">
        <v>50627</v>
      </c>
      <c r="I18686" s="12">
        <v>7981.0</v>
      </c>
      <c r="J18686" s="15" t="str">
        <f t="shared" si="1"/>
        <v>Relevant</v>
      </c>
    </row>
    <row r="18687" ht="22.5" customHeight="1">
      <c r="A18687" s="9" t="s">
        <v>50628</v>
      </c>
      <c r="B18687" s="10">
        <v>45616.72861304398</v>
      </c>
      <c r="C18687" s="11" t="s">
        <v>50629</v>
      </c>
      <c r="D18687" s="12">
        <v>11.0</v>
      </c>
      <c r="E18687" s="10" t="s">
        <v>17</v>
      </c>
      <c r="F18687" s="12">
        <v>2024.0</v>
      </c>
      <c r="G18687" s="13" t="s">
        <v>50630</v>
      </c>
      <c r="H18687" s="14" t="s">
        <v>50631</v>
      </c>
      <c r="I18687" s="12">
        <v>90162.0</v>
      </c>
      <c r="J18687" s="15" t="str">
        <f t="shared" si="1"/>
        <v>Relevant</v>
      </c>
    </row>
    <row r="18688" ht="22.5" customHeight="1">
      <c r="A18688" s="9" t="s">
        <v>50632</v>
      </c>
      <c r="B18688" s="10">
        <v>45646.98917824074</v>
      </c>
      <c r="C18688" s="11" t="s">
        <v>50633</v>
      </c>
      <c r="D18688" s="12">
        <v>12.0</v>
      </c>
      <c r="E18688" s="10" t="s">
        <v>26</v>
      </c>
      <c r="F18688" s="12">
        <v>2024.0</v>
      </c>
      <c r="G18688" s="13" t="s">
        <v>13</v>
      </c>
      <c r="H18688" s="14" t="s">
        <v>50634</v>
      </c>
      <c r="I18688" s="12">
        <v>129.0</v>
      </c>
      <c r="J18688" s="15" t="str">
        <f t="shared" si="1"/>
        <v>Relevant</v>
      </c>
    </row>
    <row r="18689" ht="22.5" customHeight="1">
      <c r="A18689" s="9" t="s">
        <v>50635</v>
      </c>
      <c r="B18689" s="10">
        <v>45620.35731658565</v>
      </c>
      <c r="C18689" s="11" t="s">
        <v>50636</v>
      </c>
      <c r="D18689" s="12">
        <v>11.0</v>
      </c>
      <c r="E18689" s="10" t="s">
        <v>17</v>
      </c>
      <c r="F18689" s="12">
        <v>2024.0</v>
      </c>
      <c r="G18689" s="13" t="s">
        <v>50637</v>
      </c>
      <c r="H18689" s="14" t="s">
        <v>50638</v>
      </c>
      <c r="I18689" s="12">
        <v>10592.0</v>
      </c>
      <c r="J18689" s="15" t="str">
        <f t="shared" si="1"/>
        <v>Relevant</v>
      </c>
    </row>
    <row r="18690" ht="22.5" customHeight="1">
      <c r="A18690" s="9" t="s">
        <v>50639</v>
      </c>
      <c r="B18690" s="10">
        <v>45583.51777777778</v>
      </c>
      <c r="C18690" s="11" t="s">
        <v>50640</v>
      </c>
      <c r="D18690" s="12">
        <v>10.0</v>
      </c>
      <c r="E18690" s="10" t="s">
        <v>42</v>
      </c>
      <c r="F18690" s="12">
        <v>2024.0</v>
      </c>
      <c r="G18690" s="13" t="s">
        <v>13</v>
      </c>
      <c r="H18690" s="14" t="s">
        <v>2841</v>
      </c>
      <c r="I18690" s="12">
        <v>2960.0</v>
      </c>
      <c r="J18690" s="15" t="str">
        <f t="shared" si="1"/>
        <v>Relevant</v>
      </c>
    </row>
    <row r="18691" ht="22.5" customHeight="1">
      <c r="A18691" s="9" t="s">
        <v>50641</v>
      </c>
      <c r="B18691" s="10">
        <v>45707.703993055555</v>
      </c>
      <c r="C18691" s="11" t="s">
        <v>18560</v>
      </c>
      <c r="D18691" s="12">
        <v>2.0</v>
      </c>
      <c r="E18691" s="10" t="s">
        <v>12</v>
      </c>
      <c r="F18691" s="12">
        <v>2025.0</v>
      </c>
      <c r="G18691" s="13" t="s">
        <v>50642</v>
      </c>
      <c r="H18691" s="14" t="s">
        <v>50643</v>
      </c>
      <c r="I18691" s="12">
        <v>632397.0</v>
      </c>
      <c r="J18691" s="15" t="str">
        <f t="shared" si="1"/>
        <v>Irrelevant</v>
      </c>
    </row>
    <row r="18692" ht="22.5" customHeight="1">
      <c r="A18692" s="9" t="s">
        <v>50644</v>
      </c>
      <c r="B18692" s="10">
        <v>45592.474756944444</v>
      </c>
      <c r="C18692" s="11" t="s">
        <v>50645</v>
      </c>
      <c r="D18692" s="12">
        <v>10.0</v>
      </c>
      <c r="E18692" s="10" t="s">
        <v>42</v>
      </c>
      <c r="F18692" s="12">
        <v>2024.0</v>
      </c>
      <c r="G18692" s="13" t="s">
        <v>13</v>
      </c>
      <c r="H18692" s="14" t="s">
        <v>97</v>
      </c>
      <c r="I18692" s="12">
        <v>2611.0</v>
      </c>
      <c r="J18692" s="15" t="str">
        <f t="shared" si="1"/>
        <v>Relevant</v>
      </c>
    </row>
    <row r="18693" ht="22.5" customHeight="1">
      <c r="A18693" s="9" t="s">
        <v>50646</v>
      </c>
      <c r="B18693" s="10">
        <v>45630.54961805556</v>
      </c>
      <c r="C18693" s="11" t="s">
        <v>50647</v>
      </c>
      <c r="D18693" s="12">
        <v>12.0</v>
      </c>
      <c r="E18693" s="10" t="s">
        <v>26</v>
      </c>
      <c r="F18693" s="12">
        <v>2024.0</v>
      </c>
      <c r="G18693" s="13" t="s">
        <v>13</v>
      </c>
      <c r="H18693" s="14" t="s">
        <v>181</v>
      </c>
      <c r="I18693" s="12">
        <v>362.0</v>
      </c>
      <c r="J18693" s="15" t="str">
        <f t="shared" si="1"/>
        <v>Irrelevant</v>
      </c>
    </row>
    <row r="18694" ht="22.5" customHeight="1">
      <c r="A18694" s="9" t="s">
        <v>50648</v>
      </c>
      <c r="B18694" s="10">
        <v>45698.63554398148</v>
      </c>
      <c r="C18694" s="11" t="s">
        <v>12561</v>
      </c>
      <c r="D18694" s="12">
        <v>2.0</v>
      </c>
      <c r="E18694" s="10" t="s">
        <v>12</v>
      </c>
      <c r="F18694" s="12">
        <v>2025.0</v>
      </c>
      <c r="G18694" s="13" t="s">
        <v>13</v>
      </c>
      <c r="H18694" s="14" t="s">
        <v>691</v>
      </c>
      <c r="I18694" s="12">
        <v>4835.0</v>
      </c>
      <c r="J18694" s="15" t="str">
        <f t="shared" si="1"/>
        <v>Relevant</v>
      </c>
    </row>
    <row r="18695" ht="22.5" customHeight="1">
      <c r="A18695" s="9" t="s">
        <v>50649</v>
      </c>
      <c r="B18695" s="10">
        <v>45613.478842592594</v>
      </c>
      <c r="C18695" s="11" t="s">
        <v>50650</v>
      </c>
      <c r="D18695" s="12">
        <v>11.0</v>
      </c>
      <c r="E18695" s="10" t="s">
        <v>17</v>
      </c>
      <c r="F18695" s="12">
        <v>2024.0</v>
      </c>
      <c r="G18695" s="13" t="s">
        <v>13</v>
      </c>
      <c r="H18695" s="14" t="s">
        <v>33856</v>
      </c>
      <c r="I18695" s="12">
        <v>8377.0</v>
      </c>
      <c r="J18695" s="15" t="str">
        <f t="shared" si="1"/>
        <v>Irrelevant</v>
      </c>
    </row>
    <row r="18696" ht="22.5" customHeight="1">
      <c r="A18696" s="9" t="s">
        <v>50651</v>
      </c>
      <c r="B18696" s="10">
        <v>45599.527766203704</v>
      </c>
      <c r="C18696" s="11" t="s">
        <v>28361</v>
      </c>
      <c r="D18696" s="12">
        <v>11.0</v>
      </c>
      <c r="E18696" s="10" t="s">
        <v>17</v>
      </c>
      <c r="F18696" s="12">
        <v>2024.0</v>
      </c>
      <c r="G18696" s="13" t="s">
        <v>13</v>
      </c>
      <c r="H18696" s="14" t="s">
        <v>47574</v>
      </c>
      <c r="I18696" s="12">
        <v>1107.0</v>
      </c>
      <c r="J18696" s="15" t="str">
        <f t="shared" si="1"/>
        <v>Relevant</v>
      </c>
    </row>
    <row r="18697" ht="22.5" customHeight="1">
      <c r="A18697" s="9" t="s">
        <v>50652</v>
      </c>
      <c r="B18697" s="10">
        <v>45610.450949074075</v>
      </c>
      <c r="C18697" s="11" t="s">
        <v>50653</v>
      </c>
      <c r="D18697" s="12">
        <v>11.0</v>
      </c>
      <c r="E18697" s="10" t="s">
        <v>17</v>
      </c>
      <c r="F18697" s="12">
        <v>2024.0</v>
      </c>
      <c r="G18697" s="13" t="s">
        <v>13</v>
      </c>
      <c r="H18697" s="14" t="s">
        <v>50654</v>
      </c>
      <c r="I18697" s="12">
        <v>2613.0</v>
      </c>
      <c r="J18697" s="15" t="str">
        <f t="shared" si="1"/>
        <v>Relevant</v>
      </c>
    </row>
    <row r="18698" ht="22.5" customHeight="1">
      <c r="A18698" s="9" t="s">
        <v>50655</v>
      </c>
      <c r="B18698" s="10">
        <v>45592.470358796294</v>
      </c>
      <c r="C18698" s="11" t="s">
        <v>50656</v>
      </c>
      <c r="D18698" s="12">
        <v>10.0</v>
      </c>
      <c r="E18698" s="10" t="s">
        <v>42</v>
      </c>
      <c r="F18698" s="12">
        <v>2024.0</v>
      </c>
      <c r="G18698" s="13" t="s">
        <v>13</v>
      </c>
      <c r="H18698" s="14" t="s">
        <v>97</v>
      </c>
      <c r="I18698" s="12">
        <v>961.0</v>
      </c>
      <c r="J18698" s="15" t="str">
        <f t="shared" si="1"/>
        <v>Relevant</v>
      </c>
    </row>
    <row r="18699" ht="22.5" customHeight="1">
      <c r="A18699" s="9" t="s">
        <v>50657</v>
      </c>
      <c r="B18699" s="10">
        <v>45606.08615740741</v>
      </c>
      <c r="C18699" s="11" t="s">
        <v>50658</v>
      </c>
      <c r="D18699" s="12">
        <v>11.0</v>
      </c>
      <c r="E18699" s="10" t="s">
        <v>17</v>
      </c>
      <c r="F18699" s="12">
        <v>2024.0</v>
      </c>
      <c r="G18699" s="13" t="s">
        <v>50659</v>
      </c>
      <c r="H18699" s="14" t="s">
        <v>50660</v>
      </c>
      <c r="I18699" s="12">
        <v>3223.0</v>
      </c>
      <c r="J18699" s="15" t="str">
        <f t="shared" si="1"/>
        <v>Relevant</v>
      </c>
    </row>
    <row r="18700" ht="22.5" customHeight="1">
      <c r="A18700" s="9" t="s">
        <v>50661</v>
      </c>
      <c r="B18700" s="10">
        <v>45633.457395833335</v>
      </c>
      <c r="C18700" s="11" t="s">
        <v>50662</v>
      </c>
      <c r="D18700" s="12">
        <v>12.0</v>
      </c>
      <c r="E18700" s="10" t="s">
        <v>26</v>
      </c>
      <c r="F18700" s="12">
        <v>2024.0</v>
      </c>
      <c r="G18700" s="13" t="s">
        <v>50663</v>
      </c>
      <c r="H18700" s="14" t="str">
        <f>IFERROR(__xludf.DUMMYFUNCTION("TRIM(REGEXREPLACE(GOOGLETRANSLATE(G18700,""auto"",""en""),""(?i)\b(RT|QT)\s*@?\w*:?\s*|https?://\S+|@\w+|#\w+|[^\x00-\x7F]|[^\w\s]"",""""))"),"Imd Alert Before traveling definitely read this news of the Meteorological Department")</f>
        <v>Imd Alert Before traveling definitely read this news of the Meteorological Department</v>
      </c>
      <c r="I18700" s="12">
        <v>273656.0</v>
      </c>
      <c r="J18700" s="15" t="str">
        <f t="shared" si="1"/>
        <v>Irrelevant</v>
      </c>
    </row>
    <row r="18701" ht="22.5" customHeight="1">
      <c r="A18701" s="9" t="s">
        <v>50664</v>
      </c>
      <c r="B18701" s="10">
        <v>45434.525868055556</v>
      </c>
      <c r="C18701" s="11" t="s">
        <v>50665</v>
      </c>
      <c r="D18701" s="12">
        <v>5.0</v>
      </c>
      <c r="E18701" s="10" t="s">
        <v>21</v>
      </c>
      <c r="F18701" s="12">
        <v>2024.0</v>
      </c>
      <c r="G18701" s="13" t="s">
        <v>13</v>
      </c>
      <c r="H18701" s="14" t="s">
        <v>189</v>
      </c>
      <c r="I18701" s="12">
        <v>911.0</v>
      </c>
      <c r="J18701" s="15" t="str">
        <f t="shared" si="1"/>
        <v>Relevant</v>
      </c>
    </row>
    <row r="18702" ht="22.5" customHeight="1">
      <c r="A18702" s="9" t="s">
        <v>50666</v>
      </c>
      <c r="B18702" s="10">
        <v>45709.25908564815</v>
      </c>
      <c r="C18702" s="11" t="s">
        <v>50667</v>
      </c>
      <c r="D18702" s="12">
        <v>2.0</v>
      </c>
      <c r="E18702" s="10" t="s">
        <v>12</v>
      </c>
      <c r="F18702" s="12">
        <v>2025.0</v>
      </c>
      <c r="G18702" s="13" t="s">
        <v>13</v>
      </c>
      <c r="H18702" s="14" t="s">
        <v>50668</v>
      </c>
      <c r="I18702" s="12">
        <v>323.0</v>
      </c>
      <c r="J18702" s="15" t="str">
        <f t="shared" si="1"/>
        <v>Relevant</v>
      </c>
    </row>
    <row r="18703" ht="22.5" customHeight="1">
      <c r="A18703" s="9" t="s">
        <v>50669</v>
      </c>
      <c r="B18703" s="10">
        <v>45600.321614768516</v>
      </c>
      <c r="C18703" s="11" t="s">
        <v>48888</v>
      </c>
      <c r="D18703" s="12">
        <v>11.0</v>
      </c>
      <c r="E18703" s="10" t="s">
        <v>17</v>
      </c>
      <c r="F18703" s="12">
        <v>2024.0</v>
      </c>
      <c r="G18703" s="13" t="s">
        <v>50670</v>
      </c>
      <c r="H18703" s="14" t="str">
        <f>IFERROR(__xludf.DUMMYFUNCTION("TRIM(REGEXREPLACE(GOOGLETRANSLATE(G18703,""auto"",""en""),""(?i)\b(RT|QT)\s*@?\w*:?\s*|https?://\S+|@\w+|#\w+|[^\x00-\x7F]|[^\w\s]"",""""))"),"Uttar Pradesh air pollution Severe Air Pollution Continues in UP noidaghaziabadlucknow 4 November 2024 aqi Air Pollution in UP Pollution wreaks havoc in Purvanchal areas air is very bad from NoidaGhaziabad to Gorakhpur Hindi News Lucknow")</f>
        <v>Uttar Pradesh air pollution Severe Air Pollution Continues in UP noidaghaziabadlucknow 4 November 2024 aqi Air Pollution in UP Pollution wreaks havoc in Purvanchal areas air is very bad from NoidaGhaziabad to Gorakhpur Hindi News Lucknow</v>
      </c>
      <c r="I18703" s="12">
        <v>1.2258608E7</v>
      </c>
      <c r="J18703" s="15" t="str">
        <f t="shared" si="1"/>
        <v>Relevant</v>
      </c>
    </row>
    <row r="18704" ht="22.5" customHeight="1">
      <c r="A18704" s="9" t="s">
        <v>50671</v>
      </c>
      <c r="B18704" s="10">
        <v>45696.92648148148</v>
      </c>
      <c r="C18704" s="11" t="s">
        <v>6941</v>
      </c>
      <c r="D18704" s="12">
        <v>2.0</v>
      </c>
      <c r="E18704" s="10" t="s">
        <v>12</v>
      </c>
      <c r="F18704" s="12">
        <v>2025.0</v>
      </c>
      <c r="G18704" s="13" t="s">
        <v>13</v>
      </c>
      <c r="H18704" s="14" t="s">
        <v>14</v>
      </c>
      <c r="I18704" s="12">
        <v>523.0</v>
      </c>
      <c r="J18704" s="15" t="str">
        <f t="shared" si="1"/>
        <v>Relevant</v>
      </c>
    </row>
    <row r="18705" ht="22.5" customHeight="1">
      <c r="A18705" s="9" t="s">
        <v>50672</v>
      </c>
      <c r="B18705" s="10">
        <v>45618.52488425926</v>
      </c>
      <c r="C18705" s="11" t="s">
        <v>50673</v>
      </c>
      <c r="D18705" s="12">
        <v>11.0</v>
      </c>
      <c r="E18705" s="10" t="s">
        <v>17</v>
      </c>
      <c r="F18705" s="12">
        <v>2024.0</v>
      </c>
      <c r="G18705" s="13" t="s">
        <v>13</v>
      </c>
      <c r="H18705" s="14" t="s">
        <v>3766</v>
      </c>
      <c r="I18705" s="12">
        <v>2955.0</v>
      </c>
      <c r="J18705" s="15" t="str">
        <f t="shared" si="1"/>
        <v>Relevant</v>
      </c>
    </row>
    <row r="18706" ht="22.5" customHeight="1">
      <c r="A18706" s="9" t="s">
        <v>50674</v>
      </c>
      <c r="B18706" s="10">
        <v>45615.2993287037</v>
      </c>
      <c r="C18706" s="11" t="s">
        <v>50675</v>
      </c>
      <c r="D18706" s="12">
        <v>11.0</v>
      </c>
      <c r="E18706" s="10" t="s">
        <v>17</v>
      </c>
      <c r="F18706" s="12">
        <v>2024.0</v>
      </c>
      <c r="G18706" s="13" t="s">
        <v>13</v>
      </c>
      <c r="H18706" s="14" t="s">
        <v>50676</v>
      </c>
      <c r="I18706" s="12">
        <v>267.0</v>
      </c>
      <c r="J18706" s="15" t="str">
        <f t="shared" si="1"/>
        <v>Irrelevant</v>
      </c>
    </row>
    <row r="18707" ht="22.5" customHeight="1">
      <c r="A18707" s="9" t="s">
        <v>50677</v>
      </c>
      <c r="B18707" s="10">
        <v>45574.93986111111</v>
      </c>
      <c r="C18707" s="11" t="s">
        <v>50678</v>
      </c>
      <c r="D18707" s="12">
        <v>10.0</v>
      </c>
      <c r="E18707" s="10" t="s">
        <v>42</v>
      </c>
      <c r="F18707" s="12">
        <v>2024.0</v>
      </c>
      <c r="G18707" s="13" t="s">
        <v>50679</v>
      </c>
      <c r="H18707" s="14" t="s">
        <v>50680</v>
      </c>
      <c r="I18707" s="12">
        <v>0.0</v>
      </c>
      <c r="J18707" s="15" t="str">
        <f t="shared" si="1"/>
        <v>Relevant</v>
      </c>
    </row>
    <row r="18708" ht="22.5" customHeight="1">
      <c r="A18708" s="9" t="s">
        <v>50681</v>
      </c>
      <c r="B18708" s="10">
        <v>45456.947488425925</v>
      </c>
      <c r="C18708" s="11" t="s">
        <v>50682</v>
      </c>
      <c r="D18708" s="12">
        <v>6.0</v>
      </c>
      <c r="E18708" s="10" t="s">
        <v>34</v>
      </c>
      <c r="F18708" s="12">
        <v>2024.0</v>
      </c>
      <c r="G18708" s="13" t="s">
        <v>13</v>
      </c>
      <c r="H18708" s="14" t="s">
        <v>13877</v>
      </c>
      <c r="I18708" s="12">
        <v>1108.0</v>
      </c>
      <c r="J18708" s="15" t="str">
        <f t="shared" si="1"/>
        <v>Relevant</v>
      </c>
    </row>
    <row r="18709" ht="22.5" customHeight="1">
      <c r="A18709" s="9" t="s">
        <v>50683</v>
      </c>
      <c r="B18709" s="10">
        <v>45603.44715277778</v>
      </c>
      <c r="C18709" s="11" t="s">
        <v>34729</v>
      </c>
      <c r="D18709" s="12">
        <v>11.0</v>
      </c>
      <c r="E18709" s="10" t="s">
        <v>17</v>
      </c>
      <c r="F18709" s="12">
        <v>2024.0</v>
      </c>
      <c r="G18709" s="13" t="s">
        <v>13</v>
      </c>
      <c r="H18709" s="14" t="s">
        <v>5687</v>
      </c>
      <c r="I18709" s="12">
        <v>26.0</v>
      </c>
      <c r="J18709" s="15" t="str">
        <f t="shared" si="1"/>
        <v>Relevant</v>
      </c>
    </row>
    <row r="18710" ht="22.5" customHeight="1">
      <c r="A18710" s="9" t="s">
        <v>50684</v>
      </c>
      <c r="B18710" s="10">
        <v>45615.818090277775</v>
      </c>
      <c r="C18710" s="11" t="s">
        <v>37637</v>
      </c>
      <c r="D18710" s="12">
        <v>11.0</v>
      </c>
      <c r="E18710" s="10" t="s">
        <v>17</v>
      </c>
      <c r="F18710" s="12">
        <v>2024.0</v>
      </c>
      <c r="G18710" s="13" t="s">
        <v>13</v>
      </c>
      <c r="H18710" s="14" t="s">
        <v>2781</v>
      </c>
      <c r="I18710" s="12">
        <v>456.0</v>
      </c>
      <c r="J18710" s="15" t="str">
        <f t="shared" si="1"/>
        <v>Relevant</v>
      </c>
    </row>
    <row r="18711" ht="22.5" customHeight="1">
      <c r="A18711" s="9" t="s">
        <v>50685</v>
      </c>
      <c r="B18711" s="10">
        <v>45615.54665509259</v>
      </c>
      <c r="C18711" s="11" t="s">
        <v>50686</v>
      </c>
      <c r="D18711" s="12">
        <v>11.0</v>
      </c>
      <c r="E18711" s="10" t="s">
        <v>17</v>
      </c>
      <c r="F18711" s="12">
        <v>2024.0</v>
      </c>
      <c r="G18711" s="13" t="s">
        <v>13</v>
      </c>
      <c r="H18711" s="14" t="s">
        <v>489</v>
      </c>
      <c r="I18711" s="12">
        <v>82.0</v>
      </c>
      <c r="J18711" s="15" t="str">
        <f t="shared" si="1"/>
        <v>Relevant</v>
      </c>
    </row>
    <row r="18712" ht="22.5" customHeight="1">
      <c r="A18712" s="9" t="s">
        <v>50687</v>
      </c>
      <c r="B18712" s="10">
        <v>45601.23399305555</v>
      </c>
      <c r="C18712" s="11" t="s">
        <v>50688</v>
      </c>
      <c r="D18712" s="12">
        <v>11.0</v>
      </c>
      <c r="E18712" s="10" t="s">
        <v>17</v>
      </c>
      <c r="F18712" s="12">
        <v>2024.0</v>
      </c>
      <c r="G18712" s="13" t="s">
        <v>50689</v>
      </c>
      <c r="H18712" s="14" t="s">
        <v>50690</v>
      </c>
      <c r="I18712" s="12">
        <v>8494959.0</v>
      </c>
      <c r="J18712" s="15" t="str">
        <f t="shared" si="1"/>
        <v>Irrelevant</v>
      </c>
    </row>
    <row r="18713" ht="22.5" customHeight="1">
      <c r="A18713" s="9" t="s">
        <v>50691</v>
      </c>
      <c r="B18713" s="10">
        <v>45615.80929398148</v>
      </c>
      <c r="C18713" s="11" t="s">
        <v>50692</v>
      </c>
      <c r="D18713" s="12">
        <v>11.0</v>
      </c>
      <c r="E18713" s="10" t="s">
        <v>17</v>
      </c>
      <c r="F18713" s="12">
        <v>2024.0</v>
      </c>
      <c r="G18713" s="13" t="s">
        <v>13</v>
      </c>
      <c r="H18713" s="14" t="s">
        <v>781</v>
      </c>
      <c r="I18713" s="12">
        <v>1380.0</v>
      </c>
      <c r="J18713" s="15" t="str">
        <f t="shared" si="1"/>
        <v>Irrelevant</v>
      </c>
    </row>
    <row r="18714" ht="22.5" customHeight="1">
      <c r="A18714" s="9" t="s">
        <v>50693</v>
      </c>
      <c r="B18714" s="10">
        <v>45428.168260335646</v>
      </c>
      <c r="C18714" s="11" t="s">
        <v>50694</v>
      </c>
      <c r="D18714" s="12">
        <v>5.0</v>
      </c>
      <c r="E18714" s="10" t="s">
        <v>21</v>
      </c>
      <c r="F18714" s="12">
        <v>2024.0</v>
      </c>
      <c r="G18714" s="13" t="s">
        <v>50695</v>
      </c>
      <c r="H18714" s="14" t="s">
        <v>50696</v>
      </c>
      <c r="I18714" s="12">
        <v>1.068519E7</v>
      </c>
      <c r="J18714" s="15" t="str">
        <f t="shared" si="1"/>
        <v>Irrelevant</v>
      </c>
    </row>
    <row r="18715" ht="22.5" customHeight="1">
      <c r="A18715" s="9" t="s">
        <v>50697</v>
      </c>
      <c r="B18715" s="10">
        <v>45625.76451388889</v>
      </c>
      <c r="C18715" s="11" t="s">
        <v>50698</v>
      </c>
      <c r="D18715" s="12">
        <v>11.0</v>
      </c>
      <c r="E18715" s="10" t="s">
        <v>17</v>
      </c>
      <c r="F18715" s="12">
        <v>2024.0</v>
      </c>
      <c r="G18715" s="13" t="s">
        <v>13</v>
      </c>
      <c r="H18715" s="14" t="s">
        <v>199</v>
      </c>
      <c r="I18715" s="12">
        <v>482.0</v>
      </c>
      <c r="J18715" s="15" t="str">
        <f t="shared" si="1"/>
        <v>Relevant</v>
      </c>
    </row>
    <row r="18716" ht="22.5" customHeight="1">
      <c r="A18716" s="9" t="s">
        <v>50699</v>
      </c>
      <c r="B18716" s="10">
        <v>45615.58336805556</v>
      </c>
      <c r="C18716" s="11" t="s">
        <v>50700</v>
      </c>
      <c r="D18716" s="12">
        <v>11.0</v>
      </c>
      <c r="E18716" s="10" t="s">
        <v>17</v>
      </c>
      <c r="F18716" s="12">
        <v>2024.0</v>
      </c>
      <c r="G18716" s="13" t="s">
        <v>13</v>
      </c>
      <c r="H18716" s="14" t="s">
        <v>489</v>
      </c>
      <c r="I18716" s="12">
        <v>14.0</v>
      </c>
      <c r="J18716" s="15" t="str">
        <f t="shared" si="1"/>
        <v>Relevant</v>
      </c>
    </row>
    <row r="18717" ht="22.5" customHeight="1">
      <c r="A18717" s="9" t="s">
        <v>50701</v>
      </c>
      <c r="B18717" s="10">
        <v>45600.92903935185</v>
      </c>
      <c r="C18717" s="11" t="s">
        <v>14267</v>
      </c>
      <c r="D18717" s="12">
        <v>11.0</v>
      </c>
      <c r="E18717" s="10" t="s">
        <v>17</v>
      </c>
      <c r="F18717" s="12">
        <v>2024.0</v>
      </c>
      <c r="G18717" s="13" t="s">
        <v>13</v>
      </c>
      <c r="H18717" s="14" t="s">
        <v>259</v>
      </c>
      <c r="I18717" s="12">
        <v>637.0</v>
      </c>
      <c r="J18717" s="15" t="str">
        <f t="shared" si="1"/>
        <v>Relevant</v>
      </c>
    </row>
    <row r="18718" ht="22.5" customHeight="1">
      <c r="A18718" s="9" t="s">
        <v>50702</v>
      </c>
      <c r="B18718" s="10">
        <v>45614.6655787037</v>
      </c>
      <c r="C18718" s="11" t="s">
        <v>50703</v>
      </c>
      <c r="D18718" s="12">
        <v>11.0</v>
      </c>
      <c r="E18718" s="10" t="s">
        <v>17</v>
      </c>
      <c r="F18718" s="12">
        <v>2024.0</v>
      </c>
      <c r="G18718" s="13" t="s">
        <v>13</v>
      </c>
      <c r="H18718" s="14" t="s">
        <v>423</v>
      </c>
      <c r="I18718" s="12">
        <v>29.0</v>
      </c>
      <c r="J18718" s="15" t="str">
        <f t="shared" si="1"/>
        <v>Relevant</v>
      </c>
    </row>
    <row r="18719" ht="22.5" customHeight="1">
      <c r="A18719" s="9" t="s">
        <v>50704</v>
      </c>
      <c r="B18719" s="10">
        <v>45591.29342592593</v>
      </c>
      <c r="C18719" s="11" t="s">
        <v>50705</v>
      </c>
      <c r="D18719" s="12">
        <v>10.0</v>
      </c>
      <c r="E18719" s="10" t="s">
        <v>42</v>
      </c>
      <c r="F18719" s="12">
        <v>2024.0</v>
      </c>
      <c r="G18719" s="13" t="s">
        <v>50706</v>
      </c>
      <c r="H18719" s="14" t="s">
        <v>50707</v>
      </c>
      <c r="I18719" s="12">
        <v>3353645.0</v>
      </c>
      <c r="J18719" s="15" t="str">
        <f t="shared" si="1"/>
        <v>Relevant</v>
      </c>
    </row>
    <row r="18720" ht="22.5" customHeight="1">
      <c r="A18720" s="9" t="s">
        <v>50708</v>
      </c>
      <c r="B18720" s="10">
        <v>45545.74549768519</v>
      </c>
      <c r="C18720" s="11" t="s">
        <v>50709</v>
      </c>
      <c r="D18720" s="12">
        <v>9.0</v>
      </c>
      <c r="E18720" s="10" t="s">
        <v>114</v>
      </c>
      <c r="F18720" s="12">
        <v>2024.0</v>
      </c>
      <c r="G18720" s="13" t="s">
        <v>13</v>
      </c>
      <c r="H18720" s="14" t="s">
        <v>50710</v>
      </c>
      <c r="I18720" s="12">
        <v>18.0</v>
      </c>
      <c r="J18720" s="15" t="str">
        <f t="shared" si="1"/>
        <v>Irrelevant</v>
      </c>
    </row>
    <row r="18721" ht="22.5" customHeight="1">
      <c r="A18721" s="9" t="s">
        <v>50711</v>
      </c>
      <c r="B18721" s="10">
        <v>45631.31959490741</v>
      </c>
      <c r="C18721" s="11" t="s">
        <v>50712</v>
      </c>
      <c r="D18721" s="12">
        <v>12.0</v>
      </c>
      <c r="E18721" s="10" t="s">
        <v>26</v>
      </c>
      <c r="F18721" s="12">
        <v>2024.0</v>
      </c>
      <c r="G18721" s="13" t="s">
        <v>50713</v>
      </c>
      <c r="H18721" s="14" t="s">
        <v>50714</v>
      </c>
      <c r="I18721" s="12">
        <v>1.0474812E7</v>
      </c>
      <c r="J18721" s="15" t="str">
        <f t="shared" si="1"/>
        <v>Relevant</v>
      </c>
    </row>
    <row r="18722" ht="22.5" customHeight="1">
      <c r="A18722" s="9" t="s">
        <v>50715</v>
      </c>
      <c r="B18722" s="10">
        <v>45617.773356481484</v>
      </c>
      <c r="C18722" s="11" t="s">
        <v>50716</v>
      </c>
      <c r="D18722" s="12">
        <v>11.0</v>
      </c>
      <c r="E18722" s="10" t="s">
        <v>17</v>
      </c>
      <c r="F18722" s="12">
        <v>2024.0</v>
      </c>
      <c r="G18722" s="13" t="s">
        <v>44959</v>
      </c>
      <c r="H18722" s="14" t="s">
        <v>50717</v>
      </c>
      <c r="I18722" s="12">
        <v>0.0</v>
      </c>
      <c r="J18722" s="15" t="str">
        <f t="shared" si="1"/>
        <v>Relevant</v>
      </c>
    </row>
    <row r="18723" ht="22.5" customHeight="1">
      <c r="A18723" s="9" t="s">
        <v>50718</v>
      </c>
      <c r="B18723" s="10">
        <v>45615.65175925926</v>
      </c>
      <c r="C18723" s="11" t="s">
        <v>50719</v>
      </c>
      <c r="D18723" s="12">
        <v>11.0</v>
      </c>
      <c r="E18723" s="10" t="s">
        <v>17</v>
      </c>
      <c r="F18723" s="12">
        <v>2024.0</v>
      </c>
      <c r="G18723" s="13" t="s">
        <v>50720</v>
      </c>
      <c r="H18723" s="14" t="s">
        <v>50721</v>
      </c>
      <c r="I18723" s="12">
        <v>273656.0</v>
      </c>
      <c r="J18723" s="15" t="str">
        <f t="shared" si="1"/>
        <v>Relevant</v>
      </c>
    </row>
    <row r="18724" ht="22.5" customHeight="1">
      <c r="A18724" s="9" t="s">
        <v>50722</v>
      </c>
      <c r="B18724" s="10">
        <v>45627.39776620371</v>
      </c>
      <c r="C18724" s="11" t="s">
        <v>50723</v>
      </c>
      <c r="D18724" s="12">
        <v>12.0</v>
      </c>
      <c r="E18724" s="10" t="s">
        <v>26</v>
      </c>
      <c r="F18724" s="12">
        <v>2024.0</v>
      </c>
      <c r="G18724" s="13" t="s">
        <v>50724</v>
      </c>
      <c r="H18724" s="14" t="s">
        <v>50725</v>
      </c>
      <c r="I18724" s="12">
        <v>2823088.0</v>
      </c>
      <c r="J18724" s="15" t="str">
        <f t="shared" si="1"/>
        <v>Irrelevant</v>
      </c>
    </row>
    <row r="18725" ht="22.5" customHeight="1">
      <c r="A18725" s="9" t="s">
        <v>50726</v>
      </c>
      <c r="B18725" s="10">
        <v>45599.238789537034</v>
      </c>
      <c r="C18725" s="11" t="s">
        <v>50727</v>
      </c>
      <c r="D18725" s="12">
        <v>11.0</v>
      </c>
      <c r="E18725" s="10" t="s">
        <v>17</v>
      </c>
      <c r="F18725" s="12">
        <v>2024.0</v>
      </c>
      <c r="G18725" s="13" t="s">
        <v>50728</v>
      </c>
      <c r="H18725" s="14" t="s">
        <v>50729</v>
      </c>
      <c r="I18725" s="12">
        <v>1.2767834E7</v>
      </c>
      <c r="J18725" s="15" t="str">
        <f t="shared" si="1"/>
        <v>Relevant</v>
      </c>
    </row>
    <row r="18726" ht="22.5" customHeight="1">
      <c r="A18726" s="9" t="s">
        <v>50730</v>
      </c>
      <c r="B18726" s="10">
        <v>45696.96059027778</v>
      </c>
      <c r="C18726" s="11" t="s">
        <v>50731</v>
      </c>
      <c r="D18726" s="12">
        <v>2.0</v>
      </c>
      <c r="E18726" s="10" t="s">
        <v>12</v>
      </c>
      <c r="F18726" s="12">
        <v>2025.0</v>
      </c>
      <c r="G18726" s="13" t="s">
        <v>13</v>
      </c>
      <c r="H18726" s="14" t="s">
        <v>14</v>
      </c>
      <c r="I18726" s="12">
        <v>161.0</v>
      </c>
      <c r="J18726" s="15" t="str">
        <f t="shared" si="1"/>
        <v>Relevant</v>
      </c>
    </row>
    <row r="18727" ht="22.5" customHeight="1">
      <c r="A18727" s="9" t="s">
        <v>50732</v>
      </c>
      <c r="B18727" s="10">
        <v>45608.07564887731</v>
      </c>
      <c r="C18727" s="11" t="s">
        <v>50733</v>
      </c>
      <c r="D18727" s="12">
        <v>11.0</v>
      </c>
      <c r="E18727" s="10" t="s">
        <v>17</v>
      </c>
      <c r="F18727" s="12">
        <v>2024.0</v>
      </c>
      <c r="G18727" s="13" t="s">
        <v>50734</v>
      </c>
      <c r="H18727" s="14" t="s">
        <v>50735</v>
      </c>
      <c r="I18727" s="12">
        <v>1.0830293E7</v>
      </c>
      <c r="J18727" s="15" t="str">
        <f t="shared" si="1"/>
        <v>Relevant</v>
      </c>
    </row>
    <row r="18728" ht="22.5" customHeight="1">
      <c r="A18728" s="9" t="s">
        <v>50736</v>
      </c>
      <c r="B18728" s="10">
        <v>45612.02321759259</v>
      </c>
      <c r="C18728" s="11" t="s">
        <v>50737</v>
      </c>
      <c r="D18728" s="12">
        <v>11.0</v>
      </c>
      <c r="E18728" s="10" t="s">
        <v>17</v>
      </c>
      <c r="F18728" s="12">
        <v>2024.0</v>
      </c>
      <c r="G18728" s="13" t="s">
        <v>13</v>
      </c>
      <c r="H18728" s="14" t="s">
        <v>1301</v>
      </c>
      <c r="I18728" s="12">
        <v>6058.0</v>
      </c>
      <c r="J18728" s="15" t="str">
        <f t="shared" si="1"/>
        <v>Irrelevant</v>
      </c>
    </row>
    <row r="18729" ht="22.5" customHeight="1">
      <c r="A18729" s="9" t="s">
        <v>50738</v>
      </c>
      <c r="B18729" s="10">
        <v>45696.788564814815</v>
      </c>
      <c r="C18729" s="11" t="s">
        <v>50739</v>
      </c>
      <c r="D18729" s="12">
        <v>2.0</v>
      </c>
      <c r="E18729" s="10" t="s">
        <v>12</v>
      </c>
      <c r="F18729" s="12">
        <v>2025.0</v>
      </c>
      <c r="G18729" s="13" t="s">
        <v>13</v>
      </c>
      <c r="H18729" s="14" t="s">
        <v>14</v>
      </c>
      <c r="I18729" s="12">
        <v>16.0</v>
      </c>
      <c r="J18729" s="15" t="str">
        <f t="shared" si="1"/>
        <v>Relevant</v>
      </c>
    </row>
    <row r="18730" ht="22.5" customHeight="1">
      <c r="A18730" s="9" t="s">
        <v>50740</v>
      </c>
      <c r="B18730" s="10">
        <v>45616.1544212963</v>
      </c>
      <c r="C18730" s="11" t="s">
        <v>50741</v>
      </c>
      <c r="D18730" s="12">
        <v>11.0</v>
      </c>
      <c r="E18730" s="10" t="s">
        <v>17</v>
      </c>
      <c r="F18730" s="12">
        <v>2024.0</v>
      </c>
      <c r="G18730" s="13" t="s">
        <v>13</v>
      </c>
      <c r="H18730" s="14" t="s">
        <v>50742</v>
      </c>
      <c r="I18730" s="12">
        <v>1770.0</v>
      </c>
      <c r="J18730" s="15" t="str">
        <f t="shared" si="1"/>
        <v>Relevant</v>
      </c>
    </row>
    <row r="18731" ht="22.5" customHeight="1">
      <c r="A18731" s="9" t="s">
        <v>50743</v>
      </c>
      <c r="B18731" s="10">
        <v>45615.430983796294</v>
      </c>
      <c r="C18731" s="11" t="s">
        <v>4102</v>
      </c>
      <c r="D18731" s="12">
        <v>11.0</v>
      </c>
      <c r="E18731" s="10" t="s">
        <v>17</v>
      </c>
      <c r="F18731" s="12">
        <v>2024.0</v>
      </c>
      <c r="G18731" s="13" t="s">
        <v>13</v>
      </c>
      <c r="H18731" s="14" t="s">
        <v>8209</v>
      </c>
      <c r="I18731" s="12">
        <v>855.0</v>
      </c>
      <c r="J18731" s="15" t="str">
        <f t="shared" si="1"/>
        <v>Relevant</v>
      </c>
    </row>
    <row r="18732" ht="22.5" customHeight="1">
      <c r="A18732" s="9" t="s">
        <v>50744</v>
      </c>
      <c r="B18732" s="10">
        <v>45615.69412037037</v>
      </c>
      <c r="C18732" s="11" t="s">
        <v>50745</v>
      </c>
      <c r="D18732" s="12">
        <v>11.0</v>
      </c>
      <c r="E18732" s="10" t="s">
        <v>17</v>
      </c>
      <c r="F18732" s="12">
        <v>2024.0</v>
      </c>
      <c r="G18732" s="13" t="s">
        <v>13</v>
      </c>
      <c r="H18732" s="14" t="s">
        <v>781</v>
      </c>
      <c r="I18732" s="12">
        <v>1783.0</v>
      </c>
      <c r="J18732" s="15" t="str">
        <f t="shared" si="1"/>
        <v>Irrelevant</v>
      </c>
    </row>
    <row r="18733" ht="22.5" customHeight="1">
      <c r="A18733" s="9" t="s">
        <v>50746</v>
      </c>
      <c r="B18733" s="10">
        <v>45544.709027777775</v>
      </c>
      <c r="C18733" s="11" t="s">
        <v>8042</v>
      </c>
      <c r="D18733" s="12">
        <v>9.0</v>
      </c>
      <c r="E18733" s="10" t="s">
        <v>114</v>
      </c>
      <c r="F18733" s="12">
        <v>2024.0</v>
      </c>
      <c r="G18733" s="13" t="s">
        <v>50747</v>
      </c>
      <c r="H18733" s="14" t="s">
        <v>50748</v>
      </c>
      <c r="I18733" s="12">
        <v>1.140782E7</v>
      </c>
      <c r="J18733" s="15" t="str">
        <f t="shared" si="1"/>
        <v>Irrelevant</v>
      </c>
    </row>
    <row r="18734" ht="22.5" customHeight="1">
      <c r="A18734" s="9" t="s">
        <v>50749</v>
      </c>
      <c r="B18734" s="10">
        <v>45618.50641203704</v>
      </c>
      <c r="C18734" s="11" t="s">
        <v>50750</v>
      </c>
      <c r="D18734" s="12">
        <v>11.0</v>
      </c>
      <c r="E18734" s="10" t="s">
        <v>17</v>
      </c>
      <c r="F18734" s="12">
        <v>2024.0</v>
      </c>
      <c r="G18734" s="13" t="s">
        <v>50751</v>
      </c>
      <c r="H18734" s="14" t="s">
        <v>50752</v>
      </c>
      <c r="I18734" s="12">
        <v>2495345.0</v>
      </c>
      <c r="J18734" s="15" t="str">
        <f t="shared" si="1"/>
        <v>Relevant</v>
      </c>
    </row>
    <row r="18735" ht="22.5" customHeight="1">
      <c r="A18735" s="9" t="s">
        <v>50753</v>
      </c>
      <c r="B18735" s="10">
        <v>45503.364270833335</v>
      </c>
      <c r="C18735" s="11" t="s">
        <v>30926</v>
      </c>
      <c r="D18735" s="12">
        <v>7.0</v>
      </c>
      <c r="E18735" s="10" t="s">
        <v>55</v>
      </c>
      <c r="F18735" s="12">
        <v>2024.0</v>
      </c>
      <c r="G18735" s="13" t="s">
        <v>13</v>
      </c>
      <c r="H18735" s="14" t="s">
        <v>24814</v>
      </c>
      <c r="I18735" s="12">
        <v>1149.0</v>
      </c>
      <c r="J18735" s="15" t="str">
        <f t="shared" si="1"/>
        <v>Irrelevant</v>
      </c>
    </row>
    <row r="18736" ht="22.5" customHeight="1">
      <c r="A18736" s="9" t="s">
        <v>50754</v>
      </c>
      <c r="B18736" s="10">
        <v>45621.40907407407</v>
      </c>
      <c r="C18736" s="11" t="s">
        <v>50755</v>
      </c>
      <c r="D18736" s="12">
        <v>11.0</v>
      </c>
      <c r="E18736" s="10" t="s">
        <v>17</v>
      </c>
      <c r="F18736" s="12">
        <v>2024.0</v>
      </c>
      <c r="G18736" s="13" t="s">
        <v>13</v>
      </c>
      <c r="H18736" s="14" t="s">
        <v>50756</v>
      </c>
      <c r="I18736" s="12">
        <v>5736.0</v>
      </c>
      <c r="J18736" s="15" t="str">
        <f t="shared" si="1"/>
        <v>Relevant</v>
      </c>
    </row>
    <row r="18737" ht="22.5" customHeight="1">
      <c r="A18737" s="9" t="s">
        <v>50757</v>
      </c>
      <c r="B18737" s="10">
        <v>45724.2508912037</v>
      </c>
      <c r="C18737" s="11" t="s">
        <v>50758</v>
      </c>
      <c r="D18737" s="12">
        <v>3.0</v>
      </c>
      <c r="E18737" s="10" t="s">
        <v>59</v>
      </c>
      <c r="F18737" s="12">
        <v>2025.0</v>
      </c>
      <c r="G18737" s="13" t="s">
        <v>13</v>
      </c>
      <c r="H18737" s="14" t="s">
        <v>430</v>
      </c>
      <c r="I18737" s="12">
        <v>128.0</v>
      </c>
      <c r="J18737" s="15" t="str">
        <f t="shared" si="1"/>
        <v>Relevant</v>
      </c>
    </row>
    <row r="18738" ht="22.5" customHeight="1">
      <c r="A18738" s="9" t="s">
        <v>50759</v>
      </c>
      <c r="B18738" s="10">
        <v>45610.684212962966</v>
      </c>
      <c r="C18738" s="11" t="s">
        <v>50760</v>
      </c>
      <c r="D18738" s="12">
        <v>11.0</v>
      </c>
      <c r="E18738" s="10" t="s">
        <v>17</v>
      </c>
      <c r="F18738" s="12">
        <v>2024.0</v>
      </c>
      <c r="G18738" s="13" t="s">
        <v>13</v>
      </c>
      <c r="H18738" s="14" t="s">
        <v>47</v>
      </c>
      <c r="I18738" s="12">
        <v>1107.0</v>
      </c>
      <c r="J18738" s="15" t="str">
        <f t="shared" si="1"/>
        <v>Relevant</v>
      </c>
    </row>
    <row r="18739" ht="22.5" customHeight="1">
      <c r="A18739" s="9" t="s">
        <v>50761</v>
      </c>
      <c r="B18739" s="10">
        <v>45593.50902777778</v>
      </c>
      <c r="C18739" s="11" t="s">
        <v>34262</v>
      </c>
      <c r="D18739" s="12">
        <v>10.0</v>
      </c>
      <c r="E18739" s="10" t="s">
        <v>42</v>
      </c>
      <c r="F18739" s="12">
        <v>2024.0</v>
      </c>
      <c r="G18739" s="13" t="s">
        <v>50762</v>
      </c>
      <c r="H18739" s="14" t="s">
        <v>50763</v>
      </c>
      <c r="I18739" s="12">
        <v>76273.0</v>
      </c>
      <c r="J18739" s="15" t="str">
        <f t="shared" si="1"/>
        <v>Relevant</v>
      </c>
    </row>
    <row r="18740" ht="22.5" customHeight="1">
      <c r="A18740" s="9" t="s">
        <v>50764</v>
      </c>
      <c r="B18740" s="10">
        <v>45701.685219907406</v>
      </c>
      <c r="C18740" s="11" t="s">
        <v>50765</v>
      </c>
      <c r="D18740" s="12">
        <v>2.0</v>
      </c>
      <c r="E18740" s="10" t="s">
        <v>12</v>
      </c>
      <c r="F18740" s="12">
        <v>2025.0</v>
      </c>
      <c r="G18740" s="13" t="s">
        <v>13</v>
      </c>
      <c r="H18740" s="14" t="s">
        <v>50766</v>
      </c>
      <c r="I18740" s="12">
        <v>5206.0</v>
      </c>
      <c r="J18740" s="15" t="str">
        <f t="shared" si="1"/>
        <v>Irrelevant</v>
      </c>
    </row>
    <row r="18741" ht="22.5" customHeight="1">
      <c r="A18741" s="9" t="s">
        <v>50767</v>
      </c>
      <c r="B18741" s="10">
        <v>45588.3250462963</v>
      </c>
      <c r="C18741" s="11" t="s">
        <v>50768</v>
      </c>
      <c r="D18741" s="12">
        <v>10.0</v>
      </c>
      <c r="E18741" s="10" t="s">
        <v>42</v>
      </c>
      <c r="F18741" s="12">
        <v>2024.0</v>
      </c>
      <c r="G18741" s="13" t="s">
        <v>13</v>
      </c>
      <c r="H18741" s="14" t="s">
        <v>11590</v>
      </c>
      <c r="I18741" s="12">
        <v>284.0</v>
      </c>
      <c r="J18741" s="15" t="str">
        <f t="shared" si="1"/>
        <v>Relevant</v>
      </c>
    </row>
    <row r="18742" ht="22.5" customHeight="1">
      <c r="A18742" s="9" t="s">
        <v>50769</v>
      </c>
      <c r="B18742" s="10">
        <v>45697.14603009259</v>
      </c>
      <c r="C18742" s="11" t="s">
        <v>50770</v>
      </c>
      <c r="D18742" s="12">
        <v>2.0</v>
      </c>
      <c r="E18742" s="10" t="s">
        <v>12</v>
      </c>
      <c r="F18742" s="12">
        <v>2025.0</v>
      </c>
      <c r="G18742" s="13" t="s">
        <v>13</v>
      </c>
      <c r="H18742" s="14" t="s">
        <v>1264</v>
      </c>
      <c r="I18742" s="12">
        <v>259.0</v>
      </c>
      <c r="J18742" s="15" t="str">
        <f t="shared" si="1"/>
        <v>Relevant</v>
      </c>
    </row>
    <row r="18743" ht="22.5" customHeight="1">
      <c r="A18743" s="9" t="s">
        <v>50771</v>
      </c>
      <c r="B18743" s="10">
        <v>45582.21407407407</v>
      </c>
      <c r="C18743" s="11" t="s">
        <v>50772</v>
      </c>
      <c r="D18743" s="12">
        <v>10.0</v>
      </c>
      <c r="E18743" s="10" t="s">
        <v>42</v>
      </c>
      <c r="F18743" s="12">
        <v>2024.0</v>
      </c>
      <c r="G18743" s="13" t="s">
        <v>13</v>
      </c>
      <c r="H18743" s="14" t="s">
        <v>23904</v>
      </c>
      <c r="I18743" s="12">
        <v>88.0</v>
      </c>
      <c r="J18743" s="15" t="str">
        <f t="shared" si="1"/>
        <v>Relevant</v>
      </c>
    </row>
    <row r="18744" ht="22.5" customHeight="1">
      <c r="A18744" s="9" t="s">
        <v>50773</v>
      </c>
      <c r="B18744" s="10">
        <v>45620.29568287037</v>
      </c>
      <c r="C18744" s="11" t="s">
        <v>11567</v>
      </c>
      <c r="D18744" s="12">
        <v>11.0</v>
      </c>
      <c r="E18744" s="10" t="s">
        <v>17</v>
      </c>
      <c r="F18744" s="12">
        <v>2024.0</v>
      </c>
      <c r="G18744" s="13" t="s">
        <v>50774</v>
      </c>
      <c r="H18744" s="14" t="s">
        <v>50775</v>
      </c>
      <c r="I18744" s="12">
        <v>8443435.0</v>
      </c>
      <c r="J18744" s="15" t="str">
        <f t="shared" si="1"/>
        <v>Irrelevant</v>
      </c>
    </row>
    <row r="18745" ht="22.5" customHeight="1">
      <c r="A18745" s="9" t="s">
        <v>50776</v>
      </c>
      <c r="B18745" s="10">
        <v>45619.64826388889</v>
      </c>
      <c r="C18745" s="11" t="s">
        <v>50777</v>
      </c>
      <c r="D18745" s="12">
        <v>11.0</v>
      </c>
      <c r="E18745" s="10" t="s">
        <v>17</v>
      </c>
      <c r="F18745" s="12">
        <v>2024.0</v>
      </c>
      <c r="G18745" s="13" t="s">
        <v>13</v>
      </c>
      <c r="H18745" s="14" t="s">
        <v>1214</v>
      </c>
      <c r="I18745" s="12">
        <v>645.0</v>
      </c>
      <c r="J18745" s="15" t="str">
        <f t="shared" si="1"/>
        <v>Relevant</v>
      </c>
    </row>
    <row r="18746" ht="22.5" customHeight="1">
      <c r="A18746" s="9" t="s">
        <v>50778</v>
      </c>
      <c r="B18746" s="10">
        <v>45646.002974537034</v>
      </c>
      <c r="C18746" s="11" t="s">
        <v>50779</v>
      </c>
      <c r="D18746" s="12">
        <v>12.0</v>
      </c>
      <c r="E18746" s="10" t="s">
        <v>26</v>
      </c>
      <c r="F18746" s="12">
        <v>2024.0</v>
      </c>
      <c r="G18746" s="13" t="s">
        <v>13</v>
      </c>
      <c r="H18746" s="14" t="s">
        <v>1335</v>
      </c>
      <c r="I18746" s="12">
        <v>474.0</v>
      </c>
      <c r="J18746" s="15" t="str">
        <f t="shared" si="1"/>
        <v>Relevant</v>
      </c>
    </row>
    <row r="18747" ht="22.5" customHeight="1">
      <c r="A18747" s="9" t="s">
        <v>50780</v>
      </c>
      <c r="B18747" s="10">
        <v>45589.67079679398</v>
      </c>
      <c r="C18747" s="11" t="s">
        <v>41487</v>
      </c>
      <c r="D18747" s="12">
        <v>10.0</v>
      </c>
      <c r="E18747" s="10" t="s">
        <v>42</v>
      </c>
      <c r="F18747" s="12">
        <v>2024.0</v>
      </c>
      <c r="G18747" s="13" t="s">
        <v>50781</v>
      </c>
      <c r="H18747" s="14" t="s">
        <v>50782</v>
      </c>
      <c r="I18747" s="12">
        <v>1.2258608E7</v>
      </c>
      <c r="J18747" s="15" t="str">
        <f t="shared" si="1"/>
        <v>Relevant</v>
      </c>
    </row>
    <row r="18748" ht="22.5" customHeight="1">
      <c r="A18748" s="9" t="s">
        <v>50783</v>
      </c>
      <c r="B18748" s="10">
        <v>45612.07195601852</v>
      </c>
      <c r="C18748" s="11" t="s">
        <v>50784</v>
      </c>
      <c r="D18748" s="12">
        <v>11.0</v>
      </c>
      <c r="E18748" s="10" t="s">
        <v>17</v>
      </c>
      <c r="F18748" s="12">
        <v>2024.0</v>
      </c>
      <c r="G18748" s="13" t="s">
        <v>13</v>
      </c>
      <c r="H18748" s="14" t="s">
        <v>1301</v>
      </c>
      <c r="I18748" s="12">
        <v>1016.0</v>
      </c>
      <c r="J18748" s="15" t="str">
        <f t="shared" si="1"/>
        <v>Irrelevant</v>
      </c>
    </row>
    <row r="18749" ht="22.5" customHeight="1">
      <c r="A18749" s="9" t="s">
        <v>50785</v>
      </c>
      <c r="B18749" s="10">
        <v>45743.383888888886</v>
      </c>
      <c r="C18749" s="11" t="s">
        <v>50786</v>
      </c>
      <c r="D18749" s="12">
        <v>3.0</v>
      </c>
      <c r="E18749" s="10" t="s">
        <v>59</v>
      </c>
      <c r="F18749" s="12">
        <v>2025.0</v>
      </c>
      <c r="G18749" s="13" t="s">
        <v>13</v>
      </c>
      <c r="H18749" s="14" t="s">
        <v>204</v>
      </c>
      <c r="I18749" s="12">
        <v>17.0</v>
      </c>
      <c r="J18749" s="15" t="str">
        <f t="shared" si="1"/>
        <v>Relevant</v>
      </c>
    </row>
    <row r="18750" ht="22.5" customHeight="1">
      <c r="A18750" s="9" t="s">
        <v>50787</v>
      </c>
      <c r="B18750" s="10">
        <v>45609.75200231482</v>
      </c>
      <c r="C18750" s="11" t="s">
        <v>50788</v>
      </c>
      <c r="D18750" s="12">
        <v>11.0</v>
      </c>
      <c r="E18750" s="10" t="s">
        <v>17</v>
      </c>
      <c r="F18750" s="12">
        <v>2024.0</v>
      </c>
      <c r="G18750" s="13" t="s">
        <v>13</v>
      </c>
      <c r="H18750" s="14" t="s">
        <v>1384</v>
      </c>
      <c r="I18750" s="12">
        <v>463.0</v>
      </c>
      <c r="J18750" s="15" t="str">
        <f t="shared" si="1"/>
        <v>Relevant</v>
      </c>
    </row>
    <row r="18751" ht="22.5" customHeight="1">
      <c r="A18751" s="9" t="s">
        <v>50789</v>
      </c>
      <c r="B18751" s="10">
        <v>45696.86659722222</v>
      </c>
      <c r="C18751" s="11" t="s">
        <v>39444</v>
      </c>
      <c r="D18751" s="12">
        <v>2.0</v>
      </c>
      <c r="E18751" s="10" t="s">
        <v>12</v>
      </c>
      <c r="F18751" s="12">
        <v>2025.0</v>
      </c>
      <c r="G18751" s="13" t="s">
        <v>13</v>
      </c>
      <c r="H18751" s="14" t="s">
        <v>14</v>
      </c>
      <c r="I18751" s="12">
        <v>1107.0</v>
      </c>
      <c r="J18751" s="15" t="str">
        <f t="shared" si="1"/>
        <v>Relevant</v>
      </c>
    </row>
    <row r="18752" ht="22.5" customHeight="1">
      <c r="A18752" s="9" t="s">
        <v>50790</v>
      </c>
      <c r="B18752" s="10">
        <v>45629.595</v>
      </c>
      <c r="C18752" s="11" t="s">
        <v>50791</v>
      </c>
      <c r="D18752" s="12">
        <v>12.0</v>
      </c>
      <c r="E18752" s="10" t="s">
        <v>26</v>
      </c>
      <c r="F18752" s="12">
        <v>2024.0</v>
      </c>
      <c r="G18752" s="13" t="s">
        <v>13</v>
      </c>
      <c r="H18752" s="14" t="s">
        <v>237</v>
      </c>
      <c r="I18752" s="12">
        <v>501.0</v>
      </c>
      <c r="J18752" s="15" t="str">
        <f t="shared" si="1"/>
        <v>Relevant</v>
      </c>
    </row>
    <row r="18753" ht="22.5" customHeight="1">
      <c r="A18753" s="9" t="s">
        <v>50792</v>
      </c>
      <c r="B18753" s="10">
        <v>45696.7559375</v>
      </c>
      <c r="C18753" s="11" t="s">
        <v>50793</v>
      </c>
      <c r="D18753" s="12">
        <v>2.0</v>
      </c>
      <c r="E18753" s="10" t="s">
        <v>12</v>
      </c>
      <c r="F18753" s="12">
        <v>2025.0</v>
      </c>
      <c r="G18753" s="13" t="s">
        <v>13</v>
      </c>
      <c r="H18753" s="14" t="s">
        <v>14</v>
      </c>
      <c r="I18753" s="12">
        <v>210.0</v>
      </c>
      <c r="J18753" s="15" t="str">
        <f t="shared" si="1"/>
        <v>Relevant</v>
      </c>
    </row>
    <row r="18754" ht="22.5" customHeight="1">
      <c r="A18754" s="9" t="s">
        <v>50794</v>
      </c>
      <c r="B18754" s="10">
        <v>45649.65046296296</v>
      </c>
      <c r="C18754" s="11" t="s">
        <v>50795</v>
      </c>
      <c r="D18754" s="12">
        <v>12.0</v>
      </c>
      <c r="E18754" s="10" t="s">
        <v>26</v>
      </c>
      <c r="F18754" s="12">
        <v>2024.0</v>
      </c>
      <c r="G18754" s="13" t="s">
        <v>13</v>
      </c>
      <c r="H18754" s="14" t="s">
        <v>38418</v>
      </c>
      <c r="I18754" s="12">
        <v>13.0</v>
      </c>
      <c r="J18754" s="15" t="str">
        <f t="shared" si="1"/>
        <v>Relevant</v>
      </c>
    </row>
    <row r="18755" ht="22.5" customHeight="1">
      <c r="A18755" s="9" t="s">
        <v>50796</v>
      </c>
      <c r="B18755" s="10">
        <v>45581.59508101852</v>
      </c>
      <c r="C18755" s="11" t="s">
        <v>50797</v>
      </c>
      <c r="D18755" s="12">
        <v>10.0</v>
      </c>
      <c r="E18755" s="10" t="s">
        <v>42</v>
      </c>
      <c r="F18755" s="12">
        <v>2024.0</v>
      </c>
      <c r="G18755" s="13" t="s">
        <v>13</v>
      </c>
      <c r="H18755" s="14" t="s">
        <v>642</v>
      </c>
      <c r="I18755" s="12">
        <v>18.0</v>
      </c>
      <c r="J18755" s="15" t="str">
        <f t="shared" si="1"/>
        <v>Relevant</v>
      </c>
    </row>
    <row r="18756" ht="22.5" customHeight="1">
      <c r="A18756" s="9" t="s">
        <v>50798</v>
      </c>
      <c r="B18756" s="10">
        <v>45697.53909722222</v>
      </c>
      <c r="C18756" s="11" t="s">
        <v>50799</v>
      </c>
      <c r="D18756" s="12">
        <v>2.0</v>
      </c>
      <c r="E18756" s="10" t="s">
        <v>12</v>
      </c>
      <c r="F18756" s="12">
        <v>2025.0</v>
      </c>
      <c r="G18756" s="13" t="s">
        <v>13</v>
      </c>
      <c r="H18756" s="14" t="s">
        <v>14</v>
      </c>
      <c r="I18756" s="12">
        <v>165.0</v>
      </c>
      <c r="J18756" s="15" t="str">
        <f t="shared" si="1"/>
        <v>Relevant</v>
      </c>
    </row>
    <row r="18757" ht="22.5" customHeight="1">
      <c r="A18757" s="9" t="s">
        <v>50800</v>
      </c>
      <c r="B18757" s="10">
        <v>45732.934432870374</v>
      </c>
      <c r="C18757" s="11" t="s">
        <v>50801</v>
      </c>
      <c r="D18757" s="12">
        <v>3.0</v>
      </c>
      <c r="E18757" s="10" t="s">
        <v>59</v>
      </c>
      <c r="F18757" s="12">
        <v>2025.0</v>
      </c>
      <c r="G18757" s="13" t="s">
        <v>13</v>
      </c>
      <c r="H18757" s="14" t="s">
        <v>9438</v>
      </c>
      <c r="I18757" s="12">
        <v>135.0</v>
      </c>
      <c r="J18757" s="15" t="str">
        <f t="shared" si="1"/>
        <v>Relevant</v>
      </c>
    </row>
    <row r="18758" ht="22.5" customHeight="1">
      <c r="A18758" s="9" t="s">
        <v>50802</v>
      </c>
      <c r="B18758" s="10">
        <v>45619.5071875</v>
      </c>
      <c r="C18758" s="11" t="s">
        <v>50803</v>
      </c>
      <c r="D18758" s="12">
        <v>11.0</v>
      </c>
      <c r="E18758" s="10" t="s">
        <v>17</v>
      </c>
      <c r="F18758" s="12">
        <v>2024.0</v>
      </c>
      <c r="G18758" s="13" t="s">
        <v>13</v>
      </c>
      <c r="H18758" s="14" t="s">
        <v>45642</v>
      </c>
      <c r="I18758" s="12">
        <v>2911.0</v>
      </c>
      <c r="J18758" s="15" t="str">
        <f t="shared" si="1"/>
        <v>Irrelevant</v>
      </c>
    </row>
    <row r="18759" ht="22.5" customHeight="1">
      <c r="A18759" s="9" t="s">
        <v>50804</v>
      </c>
      <c r="B18759" s="10">
        <v>45578.478680555556</v>
      </c>
      <c r="C18759" s="11" t="s">
        <v>50805</v>
      </c>
      <c r="D18759" s="12">
        <v>10.0</v>
      </c>
      <c r="E18759" s="10" t="s">
        <v>42</v>
      </c>
      <c r="F18759" s="12">
        <v>2024.0</v>
      </c>
      <c r="G18759" s="13" t="s">
        <v>13</v>
      </c>
      <c r="H18759" s="14" t="s">
        <v>4261</v>
      </c>
      <c r="I18759" s="12">
        <v>696.0</v>
      </c>
      <c r="J18759" s="15" t="str">
        <f t="shared" si="1"/>
        <v>Relevant</v>
      </c>
    </row>
    <row r="18760" ht="22.5" customHeight="1">
      <c r="A18760" s="9" t="s">
        <v>50806</v>
      </c>
      <c r="B18760" s="10">
        <v>45616.413310185184</v>
      </c>
      <c r="C18760" s="11" t="s">
        <v>50807</v>
      </c>
      <c r="D18760" s="12">
        <v>11.0</v>
      </c>
      <c r="E18760" s="10" t="s">
        <v>17</v>
      </c>
      <c r="F18760" s="12">
        <v>2024.0</v>
      </c>
      <c r="G18760" s="13" t="s">
        <v>50808</v>
      </c>
      <c r="H18760" s="14" t="s">
        <v>50809</v>
      </c>
      <c r="I18760" s="12">
        <v>8494959.0</v>
      </c>
      <c r="J18760" s="15" t="str">
        <f t="shared" si="1"/>
        <v>Irrelevant</v>
      </c>
    </row>
    <row r="18761" ht="22.5" customHeight="1">
      <c r="A18761" s="9" t="s">
        <v>50810</v>
      </c>
      <c r="B18761" s="10">
        <v>45572.87634259259</v>
      </c>
      <c r="C18761" s="11" t="s">
        <v>50811</v>
      </c>
      <c r="D18761" s="12">
        <v>10.0</v>
      </c>
      <c r="E18761" s="10" t="s">
        <v>42</v>
      </c>
      <c r="F18761" s="12">
        <v>2024.0</v>
      </c>
      <c r="G18761" s="13" t="s">
        <v>50812</v>
      </c>
      <c r="H18761" s="14" t="s">
        <v>50813</v>
      </c>
      <c r="I18761" s="12">
        <v>2191808.0</v>
      </c>
      <c r="J18761" s="15" t="str">
        <f t="shared" si="1"/>
        <v>Irrelevant</v>
      </c>
    </row>
    <row r="18762" ht="22.5" customHeight="1">
      <c r="A18762" s="9" t="s">
        <v>50814</v>
      </c>
      <c r="B18762" s="10">
        <v>45448.336006944446</v>
      </c>
      <c r="C18762" s="11" t="s">
        <v>50815</v>
      </c>
      <c r="D18762" s="12">
        <v>6.0</v>
      </c>
      <c r="E18762" s="10" t="s">
        <v>34</v>
      </c>
      <c r="F18762" s="12">
        <v>2024.0</v>
      </c>
      <c r="G18762" s="13" t="s">
        <v>13</v>
      </c>
      <c r="H18762" s="14" t="s">
        <v>759</v>
      </c>
      <c r="I18762" s="12">
        <v>1462.0</v>
      </c>
      <c r="J18762" s="15" t="str">
        <f t="shared" si="1"/>
        <v>Relevant</v>
      </c>
    </row>
    <row r="18763" ht="22.5" customHeight="1">
      <c r="A18763" s="9" t="s">
        <v>50816</v>
      </c>
      <c r="B18763" s="10">
        <v>45565.50630787037</v>
      </c>
      <c r="C18763" s="11" t="s">
        <v>32979</v>
      </c>
      <c r="D18763" s="12">
        <v>9.0</v>
      </c>
      <c r="E18763" s="10" t="s">
        <v>114</v>
      </c>
      <c r="F18763" s="12">
        <v>2024.0</v>
      </c>
      <c r="G18763" s="13" t="s">
        <v>13</v>
      </c>
      <c r="H18763" s="14" t="s">
        <v>16400</v>
      </c>
      <c r="I18763" s="12">
        <v>5403.0</v>
      </c>
      <c r="J18763" s="15" t="str">
        <f t="shared" si="1"/>
        <v>Relevant</v>
      </c>
    </row>
    <row r="18764" ht="22.5" customHeight="1">
      <c r="A18764" s="9" t="s">
        <v>50817</v>
      </c>
      <c r="B18764" s="10">
        <v>45586.567061724534</v>
      </c>
      <c r="C18764" s="11" t="s">
        <v>50818</v>
      </c>
      <c r="D18764" s="12">
        <v>10.0</v>
      </c>
      <c r="E18764" s="10" t="s">
        <v>42</v>
      </c>
      <c r="F18764" s="12">
        <v>2024.0</v>
      </c>
      <c r="G18764" s="13" t="s">
        <v>50819</v>
      </c>
      <c r="H18764" s="14" t="s">
        <v>50820</v>
      </c>
      <c r="I18764" s="12">
        <v>0.0</v>
      </c>
      <c r="J18764" s="15" t="str">
        <f t="shared" si="1"/>
        <v>Relevant</v>
      </c>
    </row>
    <row r="18765" ht="22.5" customHeight="1">
      <c r="A18765" s="9" t="s">
        <v>50821</v>
      </c>
      <c r="B18765" s="10">
        <v>45593.79678240741</v>
      </c>
      <c r="C18765" s="11" t="s">
        <v>50822</v>
      </c>
      <c r="D18765" s="12">
        <v>10.0</v>
      </c>
      <c r="E18765" s="10" t="s">
        <v>42</v>
      </c>
      <c r="F18765" s="12">
        <v>2024.0</v>
      </c>
      <c r="G18765" s="13" t="s">
        <v>13</v>
      </c>
      <c r="H18765" s="14" t="s">
        <v>50823</v>
      </c>
      <c r="I18765" s="12">
        <v>2154.0</v>
      </c>
      <c r="J18765" s="15" t="str">
        <f t="shared" si="1"/>
        <v>Relevant</v>
      </c>
    </row>
    <row r="18766" ht="22.5" customHeight="1">
      <c r="A18766" s="9" t="s">
        <v>50824</v>
      </c>
      <c r="B18766" s="10">
        <v>45651.94820601852</v>
      </c>
      <c r="C18766" s="11" t="s">
        <v>15716</v>
      </c>
      <c r="D18766" s="12">
        <v>12.0</v>
      </c>
      <c r="E18766" s="10" t="s">
        <v>26</v>
      </c>
      <c r="F18766" s="12">
        <v>2024.0</v>
      </c>
      <c r="G18766" s="13" t="s">
        <v>13</v>
      </c>
      <c r="H18766" s="14" t="s">
        <v>121</v>
      </c>
      <c r="I18766" s="12">
        <v>219.0</v>
      </c>
      <c r="J18766" s="15" t="str">
        <f t="shared" si="1"/>
        <v>Irrelevant</v>
      </c>
    </row>
    <row r="18767" ht="22.5" customHeight="1">
      <c r="A18767" s="9" t="s">
        <v>50825</v>
      </c>
      <c r="B18767" s="10">
        <v>45698.528344907405</v>
      </c>
      <c r="C18767" s="11" t="s">
        <v>50826</v>
      </c>
      <c r="D18767" s="12">
        <v>2.0</v>
      </c>
      <c r="E18767" s="10" t="s">
        <v>12</v>
      </c>
      <c r="F18767" s="12">
        <v>2025.0</v>
      </c>
      <c r="G18767" s="13" t="s">
        <v>13</v>
      </c>
      <c r="H18767" s="14" t="s">
        <v>50827</v>
      </c>
      <c r="I18767" s="12">
        <v>4048.0</v>
      </c>
      <c r="J18767" s="15" t="str">
        <f t="shared" si="1"/>
        <v>Relevant</v>
      </c>
    </row>
    <row r="18768" ht="22.5" customHeight="1">
      <c r="A18768" s="9" t="s">
        <v>50828</v>
      </c>
      <c r="B18768" s="10">
        <v>45693.620104166665</v>
      </c>
      <c r="C18768" s="11" t="s">
        <v>50829</v>
      </c>
      <c r="D18768" s="12">
        <v>2.0</v>
      </c>
      <c r="E18768" s="10" t="s">
        <v>12</v>
      </c>
      <c r="F18768" s="12">
        <v>2025.0</v>
      </c>
      <c r="G18768" s="13" t="s">
        <v>50830</v>
      </c>
      <c r="H18768" s="14" t="s">
        <v>50831</v>
      </c>
      <c r="I18768" s="12">
        <v>4438.0</v>
      </c>
      <c r="J18768" s="15" t="str">
        <f t="shared" si="1"/>
        <v>Irrelevant</v>
      </c>
    </row>
    <row r="18769" ht="22.5" customHeight="1">
      <c r="A18769" s="9" t="s">
        <v>50832</v>
      </c>
      <c r="B18769" s="10">
        <v>45615.29759259259</v>
      </c>
      <c r="C18769" s="11" t="s">
        <v>50833</v>
      </c>
      <c r="D18769" s="12">
        <v>11.0</v>
      </c>
      <c r="E18769" s="10" t="s">
        <v>17</v>
      </c>
      <c r="F18769" s="12">
        <v>2024.0</v>
      </c>
      <c r="G18769" s="13" t="s">
        <v>50834</v>
      </c>
      <c r="H18769" s="14" t="s">
        <v>50835</v>
      </c>
      <c r="I18769" s="12">
        <v>5500475.0</v>
      </c>
      <c r="J18769" s="15" t="str">
        <f t="shared" si="1"/>
        <v>Relevant</v>
      </c>
    </row>
    <row r="18770" ht="22.5" customHeight="1">
      <c r="A18770" s="9" t="s">
        <v>50836</v>
      </c>
      <c r="B18770" s="10">
        <v>45417.98652313658</v>
      </c>
      <c r="C18770" s="11" t="s">
        <v>50837</v>
      </c>
      <c r="D18770" s="12">
        <v>5.0</v>
      </c>
      <c r="E18770" s="10" t="s">
        <v>21</v>
      </c>
      <c r="F18770" s="12">
        <v>2024.0</v>
      </c>
      <c r="G18770" s="13" t="s">
        <v>50838</v>
      </c>
      <c r="H18770" s="14" t="s">
        <v>50839</v>
      </c>
      <c r="I18770" s="12">
        <v>1058276.0</v>
      </c>
      <c r="J18770" s="15" t="str">
        <f t="shared" si="1"/>
        <v>Relevant</v>
      </c>
    </row>
    <row r="18771" ht="22.5" customHeight="1">
      <c r="A18771" s="9" t="s">
        <v>50840</v>
      </c>
      <c r="B18771" s="10">
        <v>45615.636145833334</v>
      </c>
      <c r="C18771" s="11" t="s">
        <v>50841</v>
      </c>
      <c r="D18771" s="12">
        <v>11.0</v>
      </c>
      <c r="E18771" s="10" t="s">
        <v>17</v>
      </c>
      <c r="F18771" s="12">
        <v>2024.0</v>
      </c>
      <c r="G18771" s="13" t="s">
        <v>13</v>
      </c>
      <c r="H18771" s="14" t="s">
        <v>31</v>
      </c>
      <c r="I18771" s="12">
        <v>2005.0</v>
      </c>
      <c r="J18771" s="15" t="str">
        <f t="shared" si="1"/>
        <v>Relevant</v>
      </c>
    </row>
    <row r="18772" ht="22.5" customHeight="1">
      <c r="A18772" s="9" t="s">
        <v>50842</v>
      </c>
      <c r="B18772" s="10">
        <v>45616.56214120371</v>
      </c>
      <c r="C18772" s="11" t="s">
        <v>16287</v>
      </c>
      <c r="D18772" s="12">
        <v>11.0</v>
      </c>
      <c r="E18772" s="10" t="s">
        <v>17</v>
      </c>
      <c r="F18772" s="12">
        <v>2024.0</v>
      </c>
      <c r="G18772" s="13" t="s">
        <v>50843</v>
      </c>
      <c r="H18772" s="14" t="s">
        <v>50844</v>
      </c>
      <c r="I18772" s="12">
        <v>2083070.0</v>
      </c>
      <c r="J18772" s="15" t="str">
        <f t="shared" si="1"/>
        <v>Relevant</v>
      </c>
    </row>
    <row r="18773" ht="22.5" customHeight="1">
      <c r="A18773" s="9" t="s">
        <v>50845</v>
      </c>
      <c r="B18773" s="10">
        <v>45653.60550925926</v>
      </c>
      <c r="C18773" s="11" t="s">
        <v>50846</v>
      </c>
      <c r="D18773" s="12">
        <v>12.0</v>
      </c>
      <c r="E18773" s="10" t="s">
        <v>26</v>
      </c>
      <c r="F18773" s="12">
        <v>2024.0</v>
      </c>
      <c r="G18773" s="13" t="s">
        <v>50847</v>
      </c>
      <c r="H18773" s="14" t="str">
        <f>IFERROR(__xludf.DUMMYFUNCTION("TRIM(REGEXREPLACE(GOOGLETRANSLATE(G18773,""auto"",""en""),""(?i)\b(RT|QT)\s*@?\w*:?\s*|https?://\S+|@\w+|#\w+|[^\x00-\x7F]|[^\w\s]"",""""))"),"Cold weather intensifies in Faridabad with light rain and pollution troubling residents temperatures to drop further")</f>
        <v>Cold weather intensifies in Faridabad with light rain and pollution troubling residents temperatures to drop further</v>
      </c>
      <c r="I18773" s="12">
        <v>6474685.0</v>
      </c>
      <c r="J18773" s="15" t="str">
        <f t="shared" si="1"/>
        <v>Relevant</v>
      </c>
    </row>
    <row r="18774" ht="22.5" customHeight="1">
      <c r="A18774" s="9" t="s">
        <v>50848</v>
      </c>
      <c r="B18774" s="10">
        <v>45742.93796296296</v>
      </c>
      <c r="C18774" s="11" t="s">
        <v>28870</v>
      </c>
      <c r="D18774" s="12">
        <v>3.0</v>
      </c>
      <c r="E18774" s="10" t="s">
        <v>59</v>
      </c>
      <c r="F18774" s="12">
        <v>2025.0</v>
      </c>
      <c r="G18774" s="13" t="s">
        <v>13</v>
      </c>
      <c r="H18774" s="14" t="s">
        <v>204</v>
      </c>
      <c r="I18774" s="12">
        <v>694.0</v>
      </c>
      <c r="J18774" s="15" t="str">
        <f t="shared" si="1"/>
        <v>Relevant</v>
      </c>
    </row>
    <row r="18775" ht="22.5" customHeight="1">
      <c r="A18775" s="9" t="s">
        <v>50849</v>
      </c>
      <c r="B18775" s="10">
        <v>45587.7309837963</v>
      </c>
      <c r="C18775" s="11" t="s">
        <v>50850</v>
      </c>
      <c r="D18775" s="12">
        <v>10.0</v>
      </c>
      <c r="E18775" s="10" t="s">
        <v>42</v>
      </c>
      <c r="F18775" s="12">
        <v>2024.0</v>
      </c>
      <c r="G18775" s="13" t="s">
        <v>13</v>
      </c>
      <c r="H18775" s="14" t="s">
        <v>338</v>
      </c>
      <c r="I18775" s="12">
        <v>163.0</v>
      </c>
      <c r="J18775" s="15" t="str">
        <f t="shared" si="1"/>
        <v>Relevant</v>
      </c>
    </row>
    <row r="18776" ht="22.5" customHeight="1">
      <c r="A18776" s="9" t="s">
        <v>50851</v>
      </c>
      <c r="B18776" s="10">
        <v>45704.597453703704</v>
      </c>
      <c r="C18776" s="11" t="s">
        <v>50852</v>
      </c>
      <c r="D18776" s="12">
        <v>2.0</v>
      </c>
      <c r="E18776" s="10" t="s">
        <v>12</v>
      </c>
      <c r="F18776" s="12">
        <v>2025.0</v>
      </c>
      <c r="G18776" s="13" t="s">
        <v>13</v>
      </c>
      <c r="H18776" s="14" t="s">
        <v>40954</v>
      </c>
      <c r="I18776" s="12">
        <v>496.0</v>
      </c>
      <c r="J18776" s="15" t="str">
        <f t="shared" si="1"/>
        <v>Irrelevant</v>
      </c>
    </row>
    <row r="18777" ht="22.5" customHeight="1">
      <c r="A18777" s="9" t="s">
        <v>50853</v>
      </c>
      <c r="B18777" s="10">
        <v>45388.5603125</v>
      </c>
      <c r="C18777" s="11" t="s">
        <v>50854</v>
      </c>
      <c r="D18777" s="12">
        <v>4.0</v>
      </c>
      <c r="E18777" s="10" t="s">
        <v>274</v>
      </c>
      <c r="F18777" s="12">
        <v>2024.0</v>
      </c>
      <c r="G18777" s="13" t="s">
        <v>13</v>
      </c>
      <c r="H18777" s="14" t="s">
        <v>1609</v>
      </c>
      <c r="I18777" s="12">
        <v>14.0</v>
      </c>
      <c r="J18777" s="15" t="str">
        <f t="shared" si="1"/>
        <v>Relevant</v>
      </c>
    </row>
    <row r="18778" ht="22.5" customHeight="1">
      <c r="A18778" s="9" t="s">
        <v>50855</v>
      </c>
      <c r="B18778" s="10">
        <v>45630.43740740741</v>
      </c>
      <c r="C18778" s="11" t="s">
        <v>50856</v>
      </c>
      <c r="D18778" s="12">
        <v>12.0</v>
      </c>
      <c r="E18778" s="10" t="s">
        <v>26</v>
      </c>
      <c r="F18778" s="12">
        <v>2024.0</v>
      </c>
      <c r="G18778" s="13" t="s">
        <v>13</v>
      </c>
      <c r="H18778" s="14" t="s">
        <v>181</v>
      </c>
      <c r="I18778" s="12">
        <v>374.0</v>
      </c>
      <c r="J18778" s="15" t="str">
        <f t="shared" si="1"/>
        <v>Irrelevant</v>
      </c>
    </row>
    <row r="18779" ht="22.5" customHeight="1">
      <c r="A18779" s="9" t="s">
        <v>50857</v>
      </c>
      <c r="B18779" s="10">
        <v>45616.8615625</v>
      </c>
      <c r="C18779" s="11" t="s">
        <v>50858</v>
      </c>
      <c r="D18779" s="12">
        <v>11.0</v>
      </c>
      <c r="E18779" s="10" t="s">
        <v>17</v>
      </c>
      <c r="F18779" s="12">
        <v>2024.0</v>
      </c>
      <c r="G18779" s="13" t="s">
        <v>13</v>
      </c>
      <c r="H18779" s="14" t="s">
        <v>50859</v>
      </c>
      <c r="I18779" s="12">
        <v>2812.0</v>
      </c>
      <c r="J18779" s="15" t="str">
        <f t="shared" si="1"/>
        <v>Irrelevant</v>
      </c>
    </row>
    <row r="18780" ht="22.5" customHeight="1">
      <c r="A18780" s="9" t="s">
        <v>50860</v>
      </c>
      <c r="B18780" s="10">
        <v>45632.500451388885</v>
      </c>
      <c r="C18780" s="11" t="s">
        <v>50861</v>
      </c>
      <c r="D18780" s="12">
        <v>12.0</v>
      </c>
      <c r="E18780" s="10" t="s">
        <v>26</v>
      </c>
      <c r="F18780" s="12">
        <v>2024.0</v>
      </c>
      <c r="G18780" s="13" t="s">
        <v>38213</v>
      </c>
      <c r="H18780" s="14" t="s">
        <v>50862</v>
      </c>
      <c r="I18780" s="12">
        <v>622887.0</v>
      </c>
      <c r="J18780" s="15" t="str">
        <f t="shared" si="1"/>
        <v>Irrelevant</v>
      </c>
    </row>
    <row r="18781" ht="22.5" customHeight="1">
      <c r="A18781" s="9" t="s">
        <v>50863</v>
      </c>
      <c r="B18781" s="10">
        <v>45584.5708912037</v>
      </c>
      <c r="C18781" s="11" t="s">
        <v>50864</v>
      </c>
      <c r="D18781" s="12">
        <v>10.0</v>
      </c>
      <c r="E18781" s="10" t="s">
        <v>42</v>
      </c>
      <c r="F18781" s="12">
        <v>2024.0</v>
      </c>
      <c r="G18781" s="13" t="s">
        <v>13</v>
      </c>
      <c r="H18781" s="14" t="s">
        <v>15069</v>
      </c>
      <c r="I18781" s="12">
        <v>5526.0</v>
      </c>
      <c r="J18781" s="15" t="str">
        <f t="shared" si="1"/>
        <v>Relevant</v>
      </c>
    </row>
    <row r="18782" ht="22.5" customHeight="1">
      <c r="A18782" s="9" t="s">
        <v>50865</v>
      </c>
      <c r="B18782" s="10">
        <v>45582.60261574074</v>
      </c>
      <c r="C18782" s="11" t="s">
        <v>50866</v>
      </c>
      <c r="D18782" s="12">
        <v>10.0</v>
      </c>
      <c r="E18782" s="10" t="s">
        <v>42</v>
      </c>
      <c r="F18782" s="12">
        <v>2024.0</v>
      </c>
      <c r="G18782" s="13" t="s">
        <v>50867</v>
      </c>
      <c r="H18782" s="14" t="s">
        <v>50868</v>
      </c>
      <c r="I18782" s="12">
        <v>1568.0</v>
      </c>
      <c r="J18782" s="15" t="str">
        <f t="shared" si="1"/>
        <v>Relevant</v>
      </c>
    </row>
    <row r="18783" ht="22.5" customHeight="1">
      <c r="A18783" s="9" t="s">
        <v>50869</v>
      </c>
      <c r="B18783" s="10">
        <v>45702.93853009259</v>
      </c>
      <c r="C18783" s="11" t="s">
        <v>50870</v>
      </c>
      <c r="D18783" s="12">
        <v>2.0</v>
      </c>
      <c r="E18783" s="10" t="s">
        <v>12</v>
      </c>
      <c r="F18783" s="12">
        <v>2025.0</v>
      </c>
      <c r="G18783" s="13" t="s">
        <v>50871</v>
      </c>
      <c r="H18783" s="14" t="s">
        <v>50872</v>
      </c>
      <c r="I18783" s="12">
        <v>630.0</v>
      </c>
      <c r="J18783" s="15" t="str">
        <f t="shared" si="1"/>
        <v>Irrelevant</v>
      </c>
    </row>
    <row r="18784" ht="22.5" customHeight="1">
      <c r="A18784" s="9" t="s">
        <v>50873</v>
      </c>
      <c r="B18784" s="10">
        <v>45437.970625</v>
      </c>
      <c r="C18784" s="11" t="s">
        <v>50874</v>
      </c>
      <c r="D18784" s="12">
        <v>5.0</v>
      </c>
      <c r="E18784" s="10" t="s">
        <v>21</v>
      </c>
      <c r="F18784" s="12">
        <v>2024.0</v>
      </c>
      <c r="G18784" s="13" t="s">
        <v>13</v>
      </c>
      <c r="H18784" s="14" t="s">
        <v>484</v>
      </c>
      <c r="I18784" s="12">
        <v>130.0</v>
      </c>
      <c r="J18784" s="15" t="str">
        <f t="shared" si="1"/>
        <v>Irrelevant</v>
      </c>
    </row>
    <row r="18785" ht="22.5" customHeight="1">
      <c r="A18785" s="9" t="s">
        <v>50875</v>
      </c>
      <c r="B18785" s="10">
        <v>45648.86262731482</v>
      </c>
      <c r="C18785" s="11" t="s">
        <v>50876</v>
      </c>
      <c r="D18785" s="12">
        <v>12.0</v>
      </c>
      <c r="E18785" s="10" t="s">
        <v>26</v>
      </c>
      <c r="F18785" s="12">
        <v>2024.0</v>
      </c>
      <c r="G18785" s="13" t="s">
        <v>13</v>
      </c>
      <c r="H18785" s="14" t="s">
        <v>619</v>
      </c>
      <c r="I18785" s="12">
        <v>1797.0</v>
      </c>
      <c r="J18785" s="15" t="str">
        <f t="shared" si="1"/>
        <v>Relevant</v>
      </c>
    </row>
    <row r="18786" ht="22.5" customHeight="1">
      <c r="A18786" s="9" t="s">
        <v>50877</v>
      </c>
      <c r="B18786" s="10">
        <v>45696.84688657407</v>
      </c>
      <c r="C18786" s="11" t="s">
        <v>50878</v>
      </c>
      <c r="D18786" s="12">
        <v>2.0</v>
      </c>
      <c r="E18786" s="10" t="s">
        <v>12</v>
      </c>
      <c r="F18786" s="12">
        <v>2025.0</v>
      </c>
      <c r="G18786" s="13" t="s">
        <v>13</v>
      </c>
      <c r="H18786" s="14" t="s">
        <v>1264</v>
      </c>
      <c r="I18786" s="12">
        <v>16.0</v>
      </c>
      <c r="J18786" s="15" t="str">
        <f t="shared" si="1"/>
        <v>Relevant</v>
      </c>
    </row>
    <row r="18787" ht="22.5" customHeight="1">
      <c r="A18787" s="9" t="s">
        <v>50879</v>
      </c>
      <c r="B18787" s="10">
        <v>45644.1621875</v>
      </c>
      <c r="C18787" s="11" t="s">
        <v>50880</v>
      </c>
      <c r="D18787" s="12">
        <v>12.0</v>
      </c>
      <c r="E18787" s="10" t="s">
        <v>26</v>
      </c>
      <c r="F18787" s="12">
        <v>2024.0</v>
      </c>
      <c r="G18787" s="13" t="s">
        <v>13</v>
      </c>
      <c r="H18787" s="14" t="s">
        <v>357</v>
      </c>
      <c r="I18787" s="12">
        <v>0.0</v>
      </c>
      <c r="J18787" s="15" t="str">
        <f t="shared" si="1"/>
        <v>Relevant</v>
      </c>
    </row>
    <row r="18788" ht="22.5" customHeight="1">
      <c r="A18788" s="9" t="s">
        <v>50881</v>
      </c>
      <c r="B18788" s="10">
        <v>45697.092002314814</v>
      </c>
      <c r="C18788" s="11" t="s">
        <v>50882</v>
      </c>
      <c r="D18788" s="12">
        <v>2.0</v>
      </c>
      <c r="E18788" s="10" t="s">
        <v>12</v>
      </c>
      <c r="F18788" s="12">
        <v>2025.0</v>
      </c>
      <c r="G18788" s="13" t="s">
        <v>13</v>
      </c>
      <c r="H18788" s="14" t="s">
        <v>14</v>
      </c>
      <c r="I18788" s="12">
        <v>584.0</v>
      </c>
      <c r="J18788" s="15" t="str">
        <f t="shared" si="1"/>
        <v>Relevant</v>
      </c>
    </row>
    <row r="18789" ht="22.5" customHeight="1">
      <c r="A18789" s="9" t="s">
        <v>50883</v>
      </c>
      <c r="B18789" s="10">
        <v>45560.24092462963</v>
      </c>
      <c r="C18789" s="11" t="s">
        <v>50884</v>
      </c>
      <c r="D18789" s="12">
        <v>9.0</v>
      </c>
      <c r="E18789" s="10" t="s">
        <v>114</v>
      </c>
      <c r="F18789" s="12">
        <v>2024.0</v>
      </c>
      <c r="G18789" s="13" t="s">
        <v>50885</v>
      </c>
      <c r="H18789" s="14" t="s">
        <v>50886</v>
      </c>
      <c r="I18789" s="12">
        <v>1.2767834E7</v>
      </c>
      <c r="J18789" s="15" t="str">
        <f t="shared" si="1"/>
        <v>Relevant</v>
      </c>
    </row>
    <row r="18790" ht="22.5" customHeight="1">
      <c r="A18790" s="9" t="s">
        <v>50887</v>
      </c>
      <c r="B18790" s="10">
        <v>45710.68405092593</v>
      </c>
      <c r="C18790" s="11" t="s">
        <v>50888</v>
      </c>
      <c r="D18790" s="12">
        <v>2.0</v>
      </c>
      <c r="E18790" s="10" t="s">
        <v>12</v>
      </c>
      <c r="F18790" s="12">
        <v>2025.0</v>
      </c>
      <c r="G18790" s="13" t="s">
        <v>13</v>
      </c>
      <c r="H18790" s="14" t="s">
        <v>52</v>
      </c>
      <c r="I18790" s="12">
        <v>2924.0</v>
      </c>
      <c r="J18790" s="15" t="str">
        <f t="shared" si="1"/>
        <v>Relevant</v>
      </c>
    </row>
    <row r="18791" ht="22.5" customHeight="1">
      <c r="A18791" s="9" t="s">
        <v>50889</v>
      </c>
      <c r="B18791" s="10">
        <v>45577.012070972225</v>
      </c>
      <c r="C18791" s="11" t="s">
        <v>50890</v>
      </c>
      <c r="D18791" s="12">
        <v>10.0</v>
      </c>
      <c r="E18791" s="10" t="s">
        <v>42</v>
      </c>
      <c r="F18791" s="12">
        <v>2024.0</v>
      </c>
      <c r="G18791" s="13" t="s">
        <v>50891</v>
      </c>
      <c r="H18791" s="14" t="str">
        <f>IFERROR(__xludf.DUMMYFUNCTION("TRIM(REGEXREPLACE(GOOGLETRANSLATE(G18791,""auto"",""en""),""(?i)\b(RT|QT)\s*@?\w*:?\s*|https?://\S+|@\w+|#\w+|[^\x00-\x7F]|[^\w\s]"",""""))"),"Air quality deteriorates ahead of Dussehra city in yellow zone")</f>
        <v>Air quality deteriorates ahead of Dussehra city in yellow zone</v>
      </c>
      <c r="I18791" s="12">
        <v>25714.0</v>
      </c>
      <c r="J18791" s="15" t="str">
        <f t="shared" si="1"/>
        <v>Relevant</v>
      </c>
    </row>
    <row r="18792" ht="22.5" customHeight="1">
      <c r="A18792" s="9" t="s">
        <v>50892</v>
      </c>
      <c r="B18792" s="10">
        <v>45590.68648521991</v>
      </c>
      <c r="C18792" s="11" t="s">
        <v>50893</v>
      </c>
      <c r="D18792" s="12">
        <v>10.0</v>
      </c>
      <c r="E18792" s="10" t="s">
        <v>42</v>
      </c>
      <c r="F18792" s="12">
        <v>2024.0</v>
      </c>
      <c r="G18792" s="13" t="s">
        <v>50894</v>
      </c>
      <c r="H18792" s="14" t="str">
        <f>IFERROR(__xludf.DUMMYFUNCTION("TRIM(REGEXREPLACE(GOOGLETRANSLATE(G18792,""auto"",""en""),""(?i)\b(RT|QT)\s*@?\w*:?\s*|https?://\S+|@\w+|#\w+|[^\x00-\x7F]|[^\w\s]"",""""))"),"Pollution in Noida is causing an increase in the number of children admitted to hospitals")</f>
        <v>Pollution in Noida is causing an increase in the number of children admitted to hospitals</v>
      </c>
      <c r="I18792" s="12">
        <v>0.0</v>
      </c>
      <c r="J18792" s="15" t="str">
        <f t="shared" si="1"/>
        <v>Relevant</v>
      </c>
    </row>
    <row r="18793" ht="22.5" customHeight="1">
      <c r="A18793" s="9" t="s">
        <v>50895</v>
      </c>
      <c r="B18793" s="10">
        <v>45473.61965277778</v>
      </c>
      <c r="C18793" s="11" t="s">
        <v>50896</v>
      </c>
      <c r="D18793" s="12">
        <v>6.0</v>
      </c>
      <c r="E18793" s="10" t="s">
        <v>34</v>
      </c>
      <c r="F18793" s="12">
        <v>2024.0</v>
      </c>
      <c r="G18793" s="13" t="s">
        <v>13</v>
      </c>
      <c r="H18793" s="14" t="s">
        <v>56</v>
      </c>
      <c r="I18793" s="12">
        <v>775.0</v>
      </c>
      <c r="J18793" s="15" t="str">
        <f t="shared" si="1"/>
        <v>Relevant</v>
      </c>
    </row>
    <row r="18794" ht="22.5" customHeight="1">
      <c r="A18794" s="9" t="s">
        <v>50897</v>
      </c>
      <c r="B18794" s="10">
        <v>45700.919074074074</v>
      </c>
      <c r="C18794" s="11" t="s">
        <v>50898</v>
      </c>
      <c r="D18794" s="12">
        <v>2.0</v>
      </c>
      <c r="E18794" s="10" t="s">
        <v>12</v>
      </c>
      <c r="F18794" s="12">
        <v>2025.0</v>
      </c>
      <c r="G18794" s="13" t="s">
        <v>13</v>
      </c>
      <c r="H18794" s="14" t="s">
        <v>50899</v>
      </c>
      <c r="I18794" s="12">
        <v>0.0</v>
      </c>
      <c r="J18794" s="15" t="str">
        <f t="shared" si="1"/>
        <v>Relevant</v>
      </c>
    </row>
    <row r="18795" ht="22.5" customHeight="1">
      <c r="A18795" s="9" t="s">
        <v>50900</v>
      </c>
      <c r="B18795" s="10">
        <v>45588.684270833335</v>
      </c>
      <c r="C18795" s="11" t="s">
        <v>50901</v>
      </c>
      <c r="D18795" s="12">
        <v>10.0</v>
      </c>
      <c r="E18795" s="10" t="s">
        <v>42</v>
      </c>
      <c r="F18795" s="12">
        <v>2024.0</v>
      </c>
      <c r="G18795" s="13" t="s">
        <v>13</v>
      </c>
      <c r="H18795" s="14" t="s">
        <v>50902</v>
      </c>
      <c r="I18795" s="12">
        <v>211.0</v>
      </c>
      <c r="J18795" s="15" t="str">
        <f t="shared" si="1"/>
        <v>Relevant</v>
      </c>
    </row>
    <row r="18796" ht="22.5" customHeight="1">
      <c r="A18796" s="9" t="s">
        <v>50903</v>
      </c>
      <c r="B18796" s="10">
        <v>45623.66113425926</v>
      </c>
      <c r="C18796" s="11" t="s">
        <v>50904</v>
      </c>
      <c r="D18796" s="12">
        <v>11.0</v>
      </c>
      <c r="E18796" s="10" t="s">
        <v>17</v>
      </c>
      <c r="F18796" s="12">
        <v>2024.0</v>
      </c>
      <c r="G18796" s="13" t="s">
        <v>13</v>
      </c>
      <c r="H18796" s="14" t="s">
        <v>50905</v>
      </c>
      <c r="I18796" s="12">
        <v>276.0</v>
      </c>
      <c r="J18796" s="15" t="str">
        <f t="shared" si="1"/>
        <v>Relevant</v>
      </c>
    </row>
    <row r="18797" ht="22.5" customHeight="1">
      <c r="A18797" s="9" t="s">
        <v>50906</v>
      </c>
      <c r="B18797" s="10">
        <v>45624.790659722225</v>
      </c>
      <c r="C18797" s="11" t="s">
        <v>50907</v>
      </c>
      <c r="D18797" s="12">
        <v>11.0</v>
      </c>
      <c r="E18797" s="10" t="s">
        <v>17</v>
      </c>
      <c r="F18797" s="12">
        <v>2024.0</v>
      </c>
      <c r="G18797" s="13" t="s">
        <v>13</v>
      </c>
      <c r="H18797" s="14" t="s">
        <v>50908</v>
      </c>
      <c r="I18797" s="12">
        <v>9.0</v>
      </c>
      <c r="J18797" s="15" t="str">
        <f t="shared" si="1"/>
        <v>Relevant</v>
      </c>
    </row>
    <row r="18798" ht="22.5" customHeight="1">
      <c r="A18798" s="9" t="s">
        <v>50909</v>
      </c>
      <c r="B18798" s="10">
        <v>45618.16430482639</v>
      </c>
      <c r="C18798" s="11" t="s">
        <v>50910</v>
      </c>
      <c r="D18798" s="12">
        <v>11.0</v>
      </c>
      <c r="E18798" s="10" t="s">
        <v>17</v>
      </c>
      <c r="F18798" s="12">
        <v>2024.0</v>
      </c>
      <c r="G18798" s="13" t="s">
        <v>50911</v>
      </c>
      <c r="H18798" s="14" t="s">
        <v>50912</v>
      </c>
      <c r="I18798" s="12">
        <v>1.0830293E7</v>
      </c>
      <c r="J18798" s="15" t="str">
        <f t="shared" si="1"/>
        <v>Relevant</v>
      </c>
    </row>
    <row r="18799" ht="22.5" customHeight="1">
      <c r="A18799" s="9" t="s">
        <v>50913</v>
      </c>
      <c r="B18799" s="10">
        <v>45596.64755787037</v>
      </c>
      <c r="C18799" s="11" t="s">
        <v>50914</v>
      </c>
      <c r="D18799" s="12">
        <v>10.0</v>
      </c>
      <c r="E18799" s="10" t="s">
        <v>42</v>
      </c>
      <c r="F18799" s="12">
        <v>2024.0</v>
      </c>
      <c r="G18799" s="13" t="s">
        <v>13</v>
      </c>
      <c r="H18799" s="14" t="s">
        <v>124</v>
      </c>
      <c r="I18799" s="12">
        <v>375.0</v>
      </c>
      <c r="J18799" s="15" t="str">
        <f t="shared" si="1"/>
        <v>Relevant</v>
      </c>
    </row>
    <row r="18800" ht="22.5" customHeight="1">
      <c r="A18800" s="9" t="s">
        <v>50915</v>
      </c>
      <c r="B18800" s="10">
        <v>45390.78454861111</v>
      </c>
      <c r="C18800" s="11" t="s">
        <v>41910</v>
      </c>
      <c r="D18800" s="12">
        <v>4.0</v>
      </c>
      <c r="E18800" s="10" t="s">
        <v>274</v>
      </c>
      <c r="F18800" s="12">
        <v>2024.0</v>
      </c>
      <c r="G18800" s="13" t="s">
        <v>50916</v>
      </c>
      <c r="H18800" s="14" t="s">
        <v>50917</v>
      </c>
      <c r="I18800" s="12">
        <v>4915390.0</v>
      </c>
      <c r="J18800" s="15" t="str">
        <f t="shared" si="1"/>
        <v>Irrelevant</v>
      </c>
    </row>
    <row r="18801" ht="22.5" customHeight="1">
      <c r="A18801" s="9" t="s">
        <v>50918</v>
      </c>
      <c r="B18801" s="10">
        <v>45579.66196759259</v>
      </c>
      <c r="C18801" s="11" t="s">
        <v>50919</v>
      </c>
      <c r="D18801" s="12">
        <v>10.0</v>
      </c>
      <c r="E18801" s="10" t="s">
        <v>42</v>
      </c>
      <c r="F18801" s="12">
        <v>2024.0</v>
      </c>
      <c r="G18801" s="13" t="s">
        <v>13</v>
      </c>
      <c r="H18801" s="14" t="s">
        <v>4261</v>
      </c>
      <c r="I18801" s="12">
        <v>17.0</v>
      </c>
      <c r="J18801" s="15" t="str">
        <f t="shared" si="1"/>
        <v>Relevant</v>
      </c>
    </row>
    <row r="18802" ht="22.5" customHeight="1">
      <c r="A18802" s="9" t="s">
        <v>50920</v>
      </c>
      <c r="B18802" s="10">
        <v>45697.40325231481</v>
      </c>
      <c r="C18802" s="11" t="s">
        <v>42591</v>
      </c>
      <c r="D18802" s="12">
        <v>2.0</v>
      </c>
      <c r="E18802" s="10" t="s">
        <v>12</v>
      </c>
      <c r="F18802" s="12">
        <v>2025.0</v>
      </c>
      <c r="G18802" s="13" t="s">
        <v>13</v>
      </c>
      <c r="H18802" s="14" t="s">
        <v>14</v>
      </c>
      <c r="I18802" s="12">
        <v>67.0</v>
      </c>
      <c r="J18802" s="15" t="str">
        <f t="shared" si="1"/>
        <v>Relevant</v>
      </c>
    </row>
    <row r="18803" ht="22.5" customHeight="1">
      <c r="A18803" s="9" t="s">
        <v>50921</v>
      </c>
      <c r="B18803" s="10">
        <v>45613.74128472222</v>
      </c>
      <c r="C18803" s="11" t="s">
        <v>28179</v>
      </c>
      <c r="D18803" s="12">
        <v>11.0</v>
      </c>
      <c r="E18803" s="10" t="s">
        <v>17</v>
      </c>
      <c r="F18803" s="12">
        <v>2024.0</v>
      </c>
      <c r="G18803" s="13" t="s">
        <v>50922</v>
      </c>
      <c r="H18803" s="14" t="s">
        <v>50923</v>
      </c>
      <c r="I18803" s="12">
        <v>38.0</v>
      </c>
      <c r="J18803" s="15" t="str">
        <f t="shared" si="1"/>
        <v>Irrelevant</v>
      </c>
    </row>
    <row r="18804" ht="22.5" customHeight="1">
      <c r="A18804" s="9" t="s">
        <v>50924</v>
      </c>
      <c r="B18804" s="10">
        <v>45725.40394675926</v>
      </c>
      <c r="C18804" s="11" t="s">
        <v>50925</v>
      </c>
      <c r="D18804" s="12">
        <v>3.0</v>
      </c>
      <c r="E18804" s="10" t="s">
        <v>59</v>
      </c>
      <c r="F18804" s="12">
        <v>2025.0</v>
      </c>
      <c r="G18804" s="13" t="s">
        <v>13</v>
      </c>
      <c r="H18804" s="14" t="s">
        <v>420</v>
      </c>
      <c r="I18804" s="12">
        <v>59.0</v>
      </c>
      <c r="J18804" s="15" t="str">
        <f t="shared" si="1"/>
        <v>Irrelevant</v>
      </c>
    </row>
    <row r="18805" ht="22.5" customHeight="1">
      <c r="A18805" s="9" t="s">
        <v>50926</v>
      </c>
      <c r="B18805" s="10">
        <v>45550.36788194445</v>
      </c>
      <c r="C18805" s="11" t="s">
        <v>50927</v>
      </c>
      <c r="D18805" s="12">
        <v>9.0</v>
      </c>
      <c r="E18805" s="10" t="s">
        <v>114</v>
      </c>
      <c r="F18805" s="12">
        <v>2024.0</v>
      </c>
      <c r="G18805" s="13" t="s">
        <v>50928</v>
      </c>
      <c r="H18805" s="14" t="s">
        <v>50929</v>
      </c>
      <c r="I18805" s="12">
        <v>353316.0</v>
      </c>
      <c r="J18805" s="15" t="str">
        <f t="shared" si="1"/>
        <v>Irrelevant</v>
      </c>
    </row>
    <row r="18806" ht="22.5" customHeight="1">
      <c r="A18806" s="9" t="s">
        <v>50930</v>
      </c>
      <c r="B18806" s="10">
        <v>45586.38099537037</v>
      </c>
      <c r="C18806" s="11" t="s">
        <v>50931</v>
      </c>
      <c r="D18806" s="12">
        <v>10.0</v>
      </c>
      <c r="E18806" s="10" t="s">
        <v>42</v>
      </c>
      <c r="F18806" s="12">
        <v>2024.0</v>
      </c>
      <c r="G18806" s="13" t="s">
        <v>50932</v>
      </c>
      <c r="H18806" s="14" t="s">
        <v>50933</v>
      </c>
      <c r="I18806" s="12">
        <v>1568.0</v>
      </c>
      <c r="J18806" s="15" t="str">
        <f t="shared" si="1"/>
        <v>Relevant</v>
      </c>
    </row>
    <row r="18807" ht="22.5" customHeight="1">
      <c r="A18807" s="9" t="s">
        <v>50934</v>
      </c>
      <c r="B18807" s="10">
        <v>45455.538819444446</v>
      </c>
      <c r="C18807" s="11" t="s">
        <v>50935</v>
      </c>
      <c r="D18807" s="12">
        <v>6.0</v>
      </c>
      <c r="E18807" s="10" t="s">
        <v>34</v>
      </c>
      <c r="F18807" s="12">
        <v>2024.0</v>
      </c>
      <c r="G18807" s="13" t="s">
        <v>50936</v>
      </c>
      <c r="H18807" s="14" t="s">
        <v>50937</v>
      </c>
      <c r="I18807" s="12">
        <v>22584.0</v>
      </c>
      <c r="J18807" s="15" t="str">
        <f t="shared" si="1"/>
        <v>Irrelevant</v>
      </c>
    </row>
    <row r="18808" ht="22.5" customHeight="1">
      <c r="A18808" s="9" t="s">
        <v>50938</v>
      </c>
      <c r="B18808" s="10">
        <v>45706.69996527778</v>
      </c>
      <c r="C18808" s="11" t="s">
        <v>50939</v>
      </c>
      <c r="D18808" s="12">
        <v>2.0</v>
      </c>
      <c r="E18808" s="10" t="s">
        <v>12</v>
      </c>
      <c r="F18808" s="12">
        <v>2025.0</v>
      </c>
      <c r="G18808" s="13" t="s">
        <v>13</v>
      </c>
      <c r="H18808" s="14" t="s">
        <v>50940</v>
      </c>
      <c r="I18808" s="12">
        <v>2248.0</v>
      </c>
      <c r="J18808" s="15" t="str">
        <f t="shared" si="1"/>
        <v>Irrelevant</v>
      </c>
    </row>
    <row r="18809" ht="22.5" customHeight="1">
      <c r="A18809" s="9" t="s">
        <v>50941</v>
      </c>
      <c r="B18809" s="10">
        <v>45603.739282407405</v>
      </c>
      <c r="C18809" s="11" t="s">
        <v>27266</v>
      </c>
      <c r="D18809" s="12">
        <v>11.0</v>
      </c>
      <c r="E18809" s="10" t="s">
        <v>17</v>
      </c>
      <c r="F18809" s="12">
        <v>2024.0</v>
      </c>
      <c r="G18809" s="13" t="s">
        <v>13</v>
      </c>
      <c r="H18809" s="14" t="s">
        <v>4809</v>
      </c>
      <c r="I18809" s="12">
        <v>1865.0</v>
      </c>
      <c r="J18809" s="15" t="str">
        <f t="shared" si="1"/>
        <v>Relevant</v>
      </c>
    </row>
    <row r="18810" ht="22.5" customHeight="1">
      <c r="A18810" s="9" t="s">
        <v>50942</v>
      </c>
      <c r="B18810" s="10">
        <v>45602.48625</v>
      </c>
      <c r="C18810" s="11" t="s">
        <v>50943</v>
      </c>
      <c r="D18810" s="12">
        <v>11.0</v>
      </c>
      <c r="E18810" s="10" t="s">
        <v>17</v>
      </c>
      <c r="F18810" s="12">
        <v>2024.0</v>
      </c>
      <c r="G18810" s="13" t="s">
        <v>50944</v>
      </c>
      <c r="H18810" s="14" t="s">
        <v>50945</v>
      </c>
      <c r="I18810" s="12">
        <v>596368.0</v>
      </c>
      <c r="J18810" s="15" t="str">
        <f t="shared" si="1"/>
        <v>Relevant</v>
      </c>
    </row>
    <row r="18811" ht="22.5" customHeight="1">
      <c r="A18811" s="9" t="s">
        <v>50946</v>
      </c>
      <c r="B18811" s="10">
        <v>45651.45148148148</v>
      </c>
      <c r="C18811" s="11" t="s">
        <v>50947</v>
      </c>
      <c r="D18811" s="12">
        <v>12.0</v>
      </c>
      <c r="E18811" s="10" t="s">
        <v>26</v>
      </c>
      <c r="F18811" s="12">
        <v>2024.0</v>
      </c>
      <c r="G18811" s="13" t="s">
        <v>13</v>
      </c>
      <c r="H18811" s="14" t="s">
        <v>17941</v>
      </c>
      <c r="I18811" s="12">
        <v>88.0</v>
      </c>
      <c r="J18811" s="15" t="str">
        <f t="shared" si="1"/>
        <v>Irrelevant</v>
      </c>
    </row>
    <row r="18812" ht="22.5" customHeight="1">
      <c r="A18812" s="9" t="s">
        <v>50948</v>
      </c>
      <c r="B18812" s="10">
        <v>45400.31597222222</v>
      </c>
      <c r="C18812" s="11" t="s">
        <v>11105</v>
      </c>
      <c r="D18812" s="12">
        <v>4.0</v>
      </c>
      <c r="E18812" s="10" t="s">
        <v>274</v>
      </c>
      <c r="F18812" s="12">
        <v>2024.0</v>
      </c>
      <c r="G18812" s="13" t="s">
        <v>50949</v>
      </c>
      <c r="H18812" s="14" t="s">
        <v>50950</v>
      </c>
      <c r="I18812" s="12">
        <v>1.2620616E7</v>
      </c>
      <c r="J18812" s="15" t="str">
        <f t="shared" si="1"/>
        <v>Irrelevant</v>
      </c>
    </row>
    <row r="18813" ht="22.5" customHeight="1">
      <c r="A18813" s="9" t="s">
        <v>50951</v>
      </c>
      <c r="B18813" s="10">
        <v>45615.60758101852</v>
      </c>
      <c r="C18813" s="11" t="s">
        <v>50952</v>
      </c>
      <c r="D18813" s="12">
        <v>11.0</v>
      </c>
      <c r="E18813" s="10" t="s">
        <v>17</v>
      </c>
      <c r="F18813" s="12">
        <v>2024.0</v>
      </c>
      <c r="G18813" s="13" t="s">
        <v>13</v>
      </c>
      <c r="H18813" s="14" t="s">
        <v>1325</v>
      </c>
      <c r="I18813" s="12">
        <v>61.0</v>
      </c>
      <c r="J18813" s="15" t="str">
        <f t="shared" si="1"/>
        <v>Relevant</v>
      </c>
    </row>
    <row r="18814" ht="22.5" customHeight="1">
      <c r="A18814" s="9" t="s">
        <v>50953</v>
      </c>
      <c r="B18814" s="10">
        <v>45625.402546296296</v>
      </c>
      <c r="C18814" s="11" t="s">
        <v>50954</v>
      </c>
      <c r="D18814" s="12">
        <v>11.0</v>
      </c>
      <c r="E18814" s="10" t="s">
        <v>17</v>
      </c>
      <c r="F18814" s="12">
        <v>2024.0</v>
      </c>
      <c r="G18814" s="13" t="s">
        <v>13</v>
      </c>
      <c r="H18814" s="14" t="s">
        <v>220</v>
      </c>
      <c r="I18814" s="12">
        <v>162.0</v>
      </c>
      <c r="J18814" s="15" t="str">
        <f t="shared" si="1"/>
        <v>Relevant</v>
      </c>
    </row>
    <row r="18815" ht="22.5" customHeight="1">
      <c r="A18815" s="9" t="s">
        <v>50955</v>
      </c>
      <c r="B18815" s="10">
        <v>45697.39665509259</v>
      </c>
      <c r="C18815" s="11" t="s">
        <v>50956</v>
      </c>
      <c r="D18815" s="12">
        <v>2.0</v>
      </c>
      <c r="E18815" s="10" t="s">
        <v>12</v>
      </c>
      <c r="F18815" s="12">
        <v>2025.0</v>
      </c>
      <c r="G18815" s="13" t="s">
        <v>13</v>
      </c>
      <c r="H18815" s="14" t="s">
        <v>14</v>
      </c>
      <c r="I18815" s="12">
        <v>1134.0</v>
      </c>
      <c r="J18815" s="15" t="str">
        <f t="shared" si="1"/>
        <v>Relevant</v>
      </c>
    </row>
    <row r="18816" ht="22.5" customHeight="1">
      <c r="A18816" s="9" t="s">
        <v>50957</v>
      </c>
      <c r="B18816" s="10">
        <v>45707.37925925926</v>
      </c>
      <c r="C18816" s="11" t="s">
        <v>50958</v>
      </c>
      <c r="D18816" s="12">
        <v>2.0</v>
      </c>
      <c r="E18816" s="10" t="s">
        <v>12</v>
      </c>
      <c r="F18816" s="12">
        <v>2025.0</v>
      </c>
      <c r="G18816" s="13" t="s">
        <v>13</v>
      </c>
      <c r="H18816" s="14" t="s">
        <v>25984</v>
      </c>
      <c r="I18816" s="12">
        <v>122.0</v>
      </c>
      <c r="J18816" s="15" t="str">
        <f t="shared" si="1"/>
        <v>Irrelevant</v>
      </c>
    </row>
    <row r="18817" ht="22.5" customHeight="1">
      <c r="A18817" s="9" t="s">
        <v>50959</v>
      </c>
      <c r="B18817" s="10">
        <v>45634.28896990741</v>
      </c>
      <c r="C18817" s="11" t="s">
        <v>50960</v>
      </c>
      <c r="D18817" s="12">
        <v>12.0</v>
      </c>
      <c r="E18817" s="10" t="s">
        <v>26</v>
      </c>
      <c r="F18817" s="12">
        <v>2024.0</v>
      </c>
      <c r="G18817" s="13" t="s">
        <v>50961</v>
      </c>
      <c r="H18817" s="14" t="s">
        <v>50962</v>
      </c>
      <c r="I18817" s="12">
        <v>8468849.0</v>
      </c>
      <c r="J18817" s="15" t="str">
        <f t="shared" si="1"/>
        <v>Irrelevant</v>
      </c>
    </row>
    <row r="18818" ht="22.5" customHeight="1">
      <c r="A18818" s="9" t="s">
        <v>50963</v>
      </c>
      <c r="B18818" s="10">
        <v>45443.247349537036</v>
      </c>
      <c r="C18818" s="11" t="s">
        <v>50964</v>
      </c>
      <c r="D18818" s="12">
        <v>5.0</v>
      </c>
      <c r="E18818" s="10" t="s">
        <v>21</v>
      </c>
      <c r="F18818" s="12">
        <v>2024.0</v>
      </c>
      <c r="G18818" s="13" t="s">
        <v>13</v>
      </c>
      <c r="H18818" s="14" t="s">
        <v>50965</v>
      </c>
      <c r="I18818" s="12">
        <v>4766.0</v>
      </c>
      <c r="J18818" s="15" t="str">
        <f t="shared" si="1"/>
        <v>Relevant</v>
      </c>
    </row>
    <row r="18819" ht="22.5" customHeight="1">
      <c r="A18819" s="9" t="s">
        <v>50966</v>
      </c>
      <c r="B18819" s="10">
        <v>45607.6009375</v>
      </c>
      <c r="C18819" s="11" t="s">
        <v>15682</v>
      </c>
      <c r="D18819" s="12">
        <v>11.0</v>
      </c>
      <c r="E18819" s="10" t="s">
        <v>17</v>
      </c>
      <c r="F18819" s="12">
        <v>2024.0</v>
      </c>
      <c r="G18819" s="13" t="s">
        <v>50967</v>
      </c>
      <c r="H18819" s="14" t="s">
        <v>50968</v>
      </c>
      <c r="I18819" s="12">
        <v>0.0</v>
      </c>
      <c r="J18819" s="15" t="str">
        <f t="shared" si="1"/>
        <v>Relevant</v>
      </c>
    </row>
    <row r="18820" ht="22.5" customHeight="1">
      <c r="A18820" s="9" t="s">
        <v>50969</v>
      </c>
      <c r="B18820" s="10">
        <v>45650.60450231482</v>
      </c>
      <c r="C18820" s="11" t="s">
        <v>50970</v>
      </c>
      <c r="D18820" s="12">
        <v>12.0</v>
      </c>
      <c r="E18820" s="10" t="s">
        <v>26</v>
      </c>
      <c r="F18820" s="12">
        <v>2024.0</v>
      </c>
      <c r="G18820" s="13" t="s">
        <v>2609</v>
      </c>
      <c r="H18820" s="14" t="s">
        <v>50971</v>
      </c>
      <c r="I18820" s="12">
        <v>0.0</v>
      </c>
      <c r="J18820" s="15" t="str">
        <f t="shared" si="1"/>
        <v>Irrelevant</v>
      </c>
    </row>
    <row r="18821" ht="22.5" customHeight="1">
      <c r="A18821" s="9" t="s">
        <v>50972</v>
      </c>
      <c r="B18821" s="10">
        <v>45593.43766203704</v>
      </c>
      <c r="C18821" s="11" t="s">
        <v>50973</v>
      </c>
      <c r="D18821" s="12">
        <v>10.0</v>
      </c>
      <c r="E18821" s="10" t="s">
        <v>42</v>
      </c>
      <c r="F18821" s="12">
        <v>2024.0</v>
      </c>
      <c r="G18821" s="13" t="s">
        <v>13</v>
      </c>
      <c r="H18821" s="14" t="s">
        <v>9085</v>
      </c>
      <c r="I18821" s="12">
        <v>16842.0</v>
      </c>
      <c r="J18821" s="15" t="str">
        <f t="shared" si="1"/>
        <v>Irrelevant</v>
      </c>
    </row>
    <row r="18822" ht="22.5" customHeight="1">
      <c r="A18822" s="9" t="s">
        <v>50974</v>
      </c>
      <c r="B18822" s="10">
        <v>45611.00849537037</v>
      </c>
      <c r="C18822" s="11" t="s">
        <v>50975</v>
      </c>
      <c r="D18822" s="12">
        <v>11.0</v>
      </c>
      <c r="E18822" s="10" t="s">
        <v>17</v>
      </c>
      <c r="F18822" s="12">
        <v>2024.0</v>
      </c>
      <c r="G18822" s="13" t="s">
        <v>13</v>
      </c>
      <c r="H18822" s="14" t="s">
        <v>47</v>
      </c>
      <c r="I18822" s="12">
        <v>1274.0</v>
      </c>
      <c r="J18822" s="15" t="str">
        <f t="shared" si="1"/>
        <v>Relevant</v>
      </c>
    </row>
    <row r="18823" ht="22.5" customHeight="1">
      <c r="A18823" s="9" t="s">
        <v>50976</v>
      </c>
      <c r="B18823" s="10">
        <v>45614.52721712963</v>
      </c>
      <c r="C18823" s="11" t="s">
        <v>50977</v>
      </c>
      <c r="D18823" s="12">
        <v>11.0</v>
      </c>
      <c r="E18823" s="10" t="s">
        <v>17</v>
      </c>
      <c r="F18823" s="12">
        <v>2024.0</v>
      </c>
      <c r="G18823" s="13" t="s">
        <v>50978</v>
      </c>
      <c r="H18823" s="14" t="s">
        <v>50979</v>
      </c>
      <c r="I18823" s="12">
        <v>1.1946612E7</v>
      </c>
      <c r="J18823" s="15" t="str">
        <f t="shared" si="1"/>
        <v>Relevant</v>
      </c>
    </row>
    <row r="18824" ht="22.5" customHeight="1">
      <c r="A18824" s="9" t="s">
        <v>50980</v>
      </c>
      <c r="B18824" s="10">
        <v>45584.35996527778</v>
      </c>
      <c r="C18824" s="11" t="s">
        <v>50981</v>
      </c>
      <c r="D18824" s="12">
        <v>10.0</v>
      </c>
      <c r="E18824" s="10" t="s">
        <v>42</v>
      </c>
      <c r="F18824" s="12">
        <v>2024.0</v>
      </c>
      <c r="G18824" s="13" t="s">
        <v>13</v>
      </c>
      <c r="H18824" s="14" t="s">
        <v>2841</v>
      </c>
      <c r="I18824" s="12">
        <v>59.0</v>
      </c>
      <c r="J18824" s="15" t="str">
        <f t="shared" si="1"/>
        <v>Relevant</v>
      </c>
    </row>
    <row r="18825" ht="22.5" customHeight="1">
      <c r="A18825" s="9" t="s">
        <v>50982</v>
      </c>
      <c r="B18825" s="10">
        <v>45710.74300925926</v>
      </c>
      <c r="C18825" s="11" t="s">
        <v>50983</v>
      </c>
      <c r="D18825" s="12">
        <v>2.0</v>
      </c>
      <c r="E18825" s="10" t="s">
        <v>12</v>
      </c>
      <c r="F18825" s="12">
        <v>2025.0</v>
      </c>
      <c r="G18825" s="13" t="s">
        <v>13</v>
      </c>
      <c r="H18825" s="14" t="s">
        <v>1045</v>
      </c>
      <c r="I18825" s="12">
        <v>4165.0</v>
      </c>
      <c r="J18825" s="15" t="str">
        <f t="shared" si="1"/>
        <v>Relevant</v>
      </c>
    </row>
    <row r="18826" ht="22.5" customHeight="1">
      <c r="A18826" s="9" t="s">
        <v>50984</v>
      </c>
      <c r="B18826" s="10">
        <v>45646.354155092595</v>
      </c>
      <c r="C18826" s="11" t="s">
        <v>50985</v>
      </c>
      <c r="D18826" s="12">
        <v>12.0</v>
      </c>
      <c r="E18826" s="10" t="s">
        <v>26</v>
      </c>
      <c r="F18826" s="12">
        <v>2024.0</v>
      </c>
      <c r="G18826" s="13" t="s">
        <v>13</v>
      </c>
      <c r="H18826" s="14" t="s">
        <v>9223</v>
      </c>
      <c r="I18826" s="12">
        <v>20.0</v>
      </c>
      <c r="J18826" s="15" t="str">
        <f t="shared" si="1"/>
        <v>Irrelevant</v>
      </c>
    </row>
    <row r="18827" ht="22.5" customHeight="1">
      <c r="A18827" s="9" t="s">
        <v>50986</v>
      </c>
      <c r="B18827" s="10">
        <v>45615.55252314815</v>
      </c>
      <c r="C18827" s="11" t="s">
        <v>50987</v>
      </c>
      <c r="D18827" s="12">
        <v>11.0</v>
      </c>
      <c r="E18827" s="10" t="s">
        <v>17</v>
      </c>
      <c r="F18827" s="12">
        <v>2024.0</v>
      </c>
      <c r="G18827" s="13" t="s">
        <v>13</v>
      </c>
      <c r="H18827" s="14" t="s">
        <v>781</v>
      </c>
      <c r="I18827" s="12">
        <v>444.0</v>
      </c>
      <c r="J18827" s="15" t="str">
        <f t="shared" si="1"/>
        <v>Irrelevant</v>
      </c>
    </row>
    <row r="18828" ht="22.5" customHeight="1">
      <c r="A18828" s="9" t="s">
        <v>50988</v>
      </c>
      <c r="B18828" s="10">
        <v>45597.79520833334</v>
      </c>
      <c r="C18828" s="11" t="s">
        <v>50989</v>
      </c>
      <c r="D18828" s="12">
        <v>11.0</v>
      </c>
      <c r="E18828" s="10" t="s">
        <v>17</v>
      </c>
      <c r="F18828" s="12">
        <v>2024.0</v>
      </c>
      <c r="G18828" s="13" t="s">
        <v>13</v>
      </c>
      <c r="H18828" s="14" t="s">
        <v>124</v>
      </c>
      <c r="I18828" s="12">
        <v>5.0</v>
      </c>
      <c r="J18828" s="15" t="str">
        <f t="shared" si="1"/>
        <v>Relevant</v>
      </c>
    </row>
    <row r="18829" ht="22.5" customHeight="1">
      <c r="A18829" s="9" t="s">
        <v>50990</v>
      </c>
      <c r="B18829" s="10">
        <v>45592.56324074074</v>
      </c>
      <c r="C18829" s="11" t="s">
        <v>50991</v>
      </c>
      <c r="D18829" s="12">
        <v>10.0</v>
      </c>
      <c r="E18829" s="10" t="s">
        <v>42</v>
      </c>
      <c r="F18829" s="12">
        <v>2024.0</v>
      </c>
      <c r="G18829" s="13" t="s">
        <v>13</v>
      </c>
      <c r="H18829" s="14" t="s">
        <v>97</v>
      </c>
      <c r="I18829" s="12">
        <v>1983.0</v>
      </c>
      <c r="J18829" s="15" t="str">
        <f t="shared" si="1"/>
        <v>Relevant</v>
      </c>
    </row>
    <row r="18830" ht="22.5" customHeight="1">
      <c r="A18830" s="9" t="s">
        <v>50992</v>
      </c>
      <c r="B18830" s="10">
        <v>45579.96127314815</v>
      </c>
      <c r="C18830" s="11" t="s">
        <v>50993</v>
      </c>
      <c r="D18830" s="12">
        <v>10.0</v>
      </c>
      <c r="E18830" s="10" t="s">
        <v>42</v>
      </c>
      <c r="F18830" s="12">
        <v>2024.0</v>
      </c>
      <c r="G18830" s="13" t="s">
        <v>50994</v>
      </c>
      <c r="H18830" s="14" t="s">
        <v>50995</v>
      </c>
      <c r="I18830" s="12">
        <v>917.0</v>
      </c>
      <c r="J18830" s="15" t="str">
        <f t="shared" si="1"/>
        <v>Irrelevant</v>
      </c>
    </row>
    <row r="18831" ht="22.5" customHeight="1">
      <c r="A18831" s="9" t="s">
        <v>50996</v>
      </c>
      <c r="B18831" s="10">
        <v>45645.97043981482</v>
      </c>
      <c r="C18831" s="11" t="s">
        <v>50997</v>
      </c>
      <c r="D18831" s="12">
        <v>12.0</v>
      </c>
      <c r="E18831" s="10" t="s">
        <v>26</v>
      </c>
      <c r="F18831" s="12">
        <v>2024.0</v>
      </c>
      <c r="G18831" s="13" t="s">
        <v>50998</v>
      </c>
      <c r="H18831" s="14" t="s">
        <v>50999</v>
      </c>
      <c r="I18831" s="12">
        <v>8149206.0</v>
      </c>
      <c r="J18831" s="15" t="str">
        <f t="shared" si="1"/>
        <v>Irrelevant</v>
      </c>
    </row>
    <row r="18832" ht="22.5" customHeight="1">
      <c r="A18832" s="9" t="s">
        <v>51000</v>
      </c>
      <c r="B18832" s="10">
        <v>45632.310115740744</v>
      </c>
      <c r="C18832" s="11" t="s">
        <v>51001</v>
      </c>
      <c r="D18832" s="12">
        <v>12.0</v>
      </c>
      <c r="E18832" s="10" t="s">
        <v>26</v>
      </c>
      <c r="F18832" s="12">
        <v>2024.0</v>
      </c>
      <c r="G18832" s="13" t="s">
        <v>51002</v>
      </c>
      <c r="H18832" s="14" t="s">
        <v>51003</v>
      </c>
      <c r="I18832" s="12">
        <v>1.0474812E7</v>
      </c>
      <c r="J18832" s="15" t="str">
        <f t="shared" si="1"/>
        <v>Irrelevant</v>
      </c>
    </row>
    <row r="18833" ht="22.5" customHeight="1">
      <c r="A18833" s="9" t="s">
        <v>51004</v>
      </c>
      <c r="B18833" s="10">
        <v>45611.51096064815</v>
      </c>
      <c r="C18833" s="11" t="s">
        <v>51005</v>
      </c>
      <c r="D18833" s="12">
        <v>11.0</v>
      </c>
      <c r="E18833" s="10" t="s">
        <v>17</v>
      </c>
      <c r="F18833" s="12">
        <v>2024.0</v>
      </c>
      <c r="G18833" s="13" t="s">
        <v>13</v>
      </c>
      <c r="H18833" s="14" t="s">
        <v>51006</v>
      </c>
      <c r="I18833" s="12">
        <v>544.0</v>
      </c>
      <c r="J18833" s="15" t="str">
        <f t="shared" si="1"/>
        <v>Relevant</v>
      </c>
    </row>
    <row r="18834" ht="22.5" customHeight="1">
      <c r="A18834" s="9" t="s">
        <v>51007</v>
      </c>
      <c r="B18834" s="10">
        <v>45628.21502377315</v>
      </c>
      <c r="C18834" s="11" t="s">
        <v>51008</v>
      </c>
      <c r="D18834" s="12">
        <v>12.0</v>
      </c>
      <c r="E18834" s="10" t="s">
        <v>26</v>
      </c>
      <c r="F18834" s="12">
        <v>2024.0</v>
      </c>
      <c r="G18834" s="13" t="s">
        <v>51009</v>
      </c>
      <c r="H18834" s="14" t="s">
        <v>51010</v>
      </c>
      <c r="I18834" s="12">
        <v>0.0</v>
      </c>
      <c r="J18834" s="15" t="str">
        <f t="shared" si="1"/>
        <v>Irrelevant</v>
      </c>
    </row>
    <row r="18835" ht="22.5" customHeight="1">
      <c r="A18835" s="9" t="s">
        <v>51011</v>
      </c>
      <c r="B18835" s="10">
        <v>45494.45790509259</v>
      </c>
      <c r="C18835" s="11" t="s">
        <v>40877</v>
      </c>
      <c r="D18835" s="12">
        <v>7.0</v>
      </c>
      <c r="E18835" s="10" t="s">
        <v>55</v>
      </c>
      <c r="F18835" s="12">
        <v>2024.0</v>
      </c>
      <c r="G18835" s="13" t="s">
        <v>13</v>
      </c>
      <c r="H18835" s="14" t="s">
        <v>3127</v>
      </c>
      <c r="I18835" s="12">
        <v>17692.0</v>
      </c>
      <c r="J18835" s="15" t="str">
        <f t="shared" si="1"/>
        <v>Irrelevant</v>
      </c>
    </row>
    <row r="18836" ht="22.5" customHeight="1">
      <c r="A18836" s="9" t="s">
        <v>51012</v>
      </c>
      <c r="B18836" s="10">
        <v>45597.31081018518</v>
      </c>
      <c r="C18836" s="11" t="s">
        <v>51013</v>
      </c>
      <c r="D18836" s="12">
        <v>11.0</v>
      </c>
      <c r="E18836" s="10" t="s">
        <v>17</v>
      </c>
      <c r="F18836" s="12">
        <v>2024.0</v>
      </c>
      <c r="G18836" s="13" t="s">
        <v>51014</v>
      </c>
      <c r="H18836" s="14" t="s">
        <v>51015</v>
      </c>
      <c r="I18836" s="12">
        <v>2.1345286E7</v>
      </c>
      <c r="J18836" s="15" t="str">
        <f t="shared" si="1"/>
        <v>Relevant</v>
      </c>
    </row>
    <row r="18837" ht="22.5" customHeight="1">
      <c r="A18837" s="9" t="s">
        <v>51016</v>
      </c>
      <c r="B18837" s="10">
        <v>45603.3125</v>
      </c>
      <c r="C18837" s="11" t="s">
        <v>20253</v>
      </c>
      <c r="D18837" s="12">
        <v>11.0</v>
      </c>
      <c r="E18837" s="10" t="s">
        <v>17</v>
      </c>
      <c r="F18837" s="12">
        <v>2024.0</v>
      </c>
      <c r="G18837" s="13" t="s">
        <v>13</v>
      </c>
      <c r="H18837" s="14" t="s">
        <v>51017</v>
      </c>
      <c r="I18837" s="12">
        <v>578.0</v>
      </c>
      <c r="J18837" s="15" t="str">
        <f t="shared" si="1"/>
        <v>Relevant</v>
      </c>
    </row>
    <row r="18838" ht="22.5" customHeight="1">
      <c r="A18838" s="9" t="s">
        <v>51018</v>
      </c>
      <c r="B18838" s="10">
        <v>45616.88259259259</v>
      </c>
      <c r="C18838" s="11" t="s">
        <v>51019</v>
      </c>
      <c r="D18838" s="12">
        <v>11.0</v>
      </c>
      <c r="E18838" s="10" t="s">
        <v>17</v>
      </c>
      <c r="F18838" s="12">
        <v>2024.0</v>
      </c>
      <c r="G18838" s="13" t="s">
        <v>51020</v>
      </c>
      <c r="H18838" s="14" t="s">
        <v>51021</v>
      </c>
      <c r="I18838" s="12">
        <v>0.0</v>
      </c>
      <c r="J18838" s="15" t="str">
        <f t="shared" si="1"/>
        <v>Irrelevant</v>
      </c>
    </row>
    <row r="18839" ht="22.5" customHeight="1">
      <c r="A18839" s="9" t="s">
        <v>51022</v>
      </c>
      <c r="B18839" s="10">
        <v>45615.71333333333</v>
      </c>
      <c r="C18839" s="11" t="s">
        <v>51023</v>
      </c>
      <c r="D18839" s="12">
        <v>11.0</v>
      </c>
      <c r="E18839" s="10" t="s">
        <v>17</v>
      </c>
      <c r="F18839" s="12">
        <v>2024.0</v>
      </c>
      <c r="G18839" s="13" t="s">
        <v>13</v>
      </c>
      <c r="H18839" s="14" t="s">
        <v>31</v>
      </c>
      <c r="I18839" s="12">
        <v>256.0</v>
      </c>
      <c r="J18839" s="15" t="str">
        <f t="shared" si="1"/>
        <v>Relevant</v>
      </c>
    </row>
    <row r="18840" ht="22.5" customHeight="1">
      <c r="A18840" s="9" t="s">
        <v>51024</v>
      </c>
      <c r="B18840" s="10">
        <v>45643.47017361111</v>
      </c>
      <c r="C18840" s="11" t="s">
        <v>51025</v>
      </c>
      <c r="D18840" s="12">
        <v>12.0</v>
      </c>
      <c r="E18840" s="10" t="s">
        <v>26</v>
      </c>
      <c r="F18840" s="12">
        <v>2024.0</v>
      </c>
      <c r="G18840" s="13" t="s">
        <v>13</v>
      </c>
      <c r="H18840" s="14" t="s">
        <v>5408</v>
      </c>
      <c r="I18840" s="12">
        <v>6206.0</v>
      </c>
      <c r="J18840" s="15" t="str">
        <f t="shared" si="1"/>
        <v>Relevant</v>
      </c>
    </row>
    <row r="18841" ht="22.5" customHeight="1">
      <c r="A18841" s="9" t="s">
        <v>51026</v>
      </c>
      <c r="B18841" s="10">
        <v>45667.34563657407</v>
      </c>
      <c r="C18841" s="11" t="s">
        <v>51027</v>
      </c>
      <c r="D18841" s="12">
        <v>1.0</v>
      </c>
      <c r="E18841" s="10" t="s">
        <v>70</v>
      </c>
      <c r="F18841" s="12">
        <v>2025.0</v>
      </c>
      <c r="G18841" s="13" t="s">
        <v>13</v>
      </c>
      <c r="H18841" s="14" t="s">
        <v>51028</v>
      </c>
      <c r="I18841" s="12">
        <v>4710.0</v>
      </c>
      <c r="J18841" s="15" t="str">
        <f t="shared" si="1"/>
        <v>Irrelevant</v>
      </c>
    </row>
    <row r="18842" ht="22.5" customHeight="1">
      <c r="A18842" s="9" t="s">
        <v>51029</v>
      </c>
      <c r="B18842" s="10">
        <v>45584.33823149306</v>
      </c>
      <c r="C18842" s="11" t="s">
        <v>32902</v>
      </c>
      <c r="D18842" s="12">
        <v>10.0</v>
      </c>
      <c r="E18842" s="10" t="s">
        <v>42</v>
      </c>
      <c r="F18842" s="12">
        <v>2024.0</v>
      </c>
      <c r="G18842" s="13" t="s">
        <v>51030</v>
      </c>
      <c r="H18842" s="14" t="s">
        <v>51031</v>
      </c>
      <c r="I18842" s="12">
        <v>1.2767834E7</v>
      </c>
      <c r="J18842" s="15" t="str">
        <f t="shared" si="1"/>
        <v>Relevant</v>
      </c>
    </row>
    <row r="18843" ht="22.5" customHeight="1">
      <c r="A18843" s="9" t="s">
        <v>51032</v>
      </c>
      <c r="B18843" s="10">
        <v>45615.71131944445</v>
      </c>
      <c r="C18843" s="11" t="s">
        <v>51033</v>
      </c>
      <c r="D18843" s="12">
        <v>11.0</v>
      </c>
      <c r="E18843" s="10" t="s">
        <v>17</v>
      </c>
      <c r="F18843" s="12">
        <v>2024.0</v>
      </c>
      <c r="G18843" s="13" t="s">
        <v>13</v>
      </c>
      <c r="H18843" s="14" t="s">
        <v>94</v>
      </c>
      <c r="I18843" s="12">
        <v>3578.0</v>
      </c>
      <c r="J18843" s="15" t="str">
        <f t="shared" si="1"/>
        <v>Relevant</v>
      </c>
    </row>
    <row r="18844" ht="22.5" customHeight="1">
      <c r="A18844" s="9" t="s">
        <v>51034</v>
      </c>
      <c r="B18844" s="10">
        <v>45599.03430555556</v>
      </c>
      <c r="C18844" s="11" t="s">
        <v>51035</v>
      </c>
      <c r="D18844" s="12">
        <v>11.0</v>
      </c>
      <c r="E18844" s="10" t="s">
        <v>17</v>
      </c>
      <c r="F18844" s="12">
        <v>2024.0</v>
      </c>
      <c r="G18844" s="13" t="s">
        <v>51036</v>
      </c>
      <c r="H18844" s="14" t="s">
        <v>51037</v>
      </c>
      <c r="I18844" s="12">
        <v>1504239.0</v>
      </c>
      <c r="J18844" s="15" t="str">
        <f t="shared" si="1"/>
        <v>Relevant</v>
      </c>
    </row>
    <row r="18845" ht="22.5" customHeight="1">
      <c r="A18845" s="9" t="s">
        <v>51038</v>
      </c>
      <c r="B18845" s="10">
        <v>45599.42025462963</v>
      </c>
      <c r="C18845" s="11" t="s">
        <v>51039</v>
      </c>
      <c r="D18845" s="12">
        <v>11.0</v>
      </c>
      <c r="E18845" s="10" t="s">
        <v>17</v>
      </c>
      <c r="F18845" s="12">
        <v>2024.0</v>
      </c>
      <c r="G18845" s="13" t="s">
        <v>13</v>
      </c>
      <c r="H18845" s="14" t="s">
        <v>124</v>
      </c>
      <c r="I18845" s="12">
        <v>13.0</v>
      </c>
      <c r="J18845" s="15" t="str">
        <f t="shared" si="1"/>
        <v>Relevant</v>
      </c>
    </row>
    <row r="18846" ht="22.5" customHeight="1">
      <c r="A18846" s="9" t="s">
        <v>51040</v>
      </c>
      <c r="B18846" s="10">
        <v>45615.55183239583</v>
      </c>
      <c r="C18846" s="11" t="s">
        <v>51041</v>
      </c>
      <c r="D18846" s="12">
        <v>11.0</v>
      </c>
      <c r="E18846" s="10" t="s">
        <v>17</v>
      </c>
      <c r="F18846" s="12">
        <v>2024.0</v>
      </c>
      <c r="G18846" s="13" t="s">
        <v>51042</v>
      </c>
      <c r="H18846" s="14" t="s">
        <v>51043</v>
      </c>
      <c r="I18846" s="12">
        <v>1.1946612E7</v>
      </c>
      <c r="J18846" s="15" t="str">
        <f t="shared" si="1"/>
        <v>Relevant</v>
      </c>
    </row>
    <row r="18847" ht="22.5" customHeight="1">
      <c r="A18847" s="9" t="s">
        <v>51044</v>
      </c>
      <c r="B18847" s="10">
        <v>45616.3256712963</v>
      </c>
      <c r="C18847" s="11" t="s">
        <v>51045</v>
      </c>
      <c r="D18847" s="12">
        <v>11.0</v>
      </c>
      <c r="E18847" s="10" t="s">
        <v>17</v>
      </c>
      <c r="F18847" s="12">
        <v>2024.0</v>
      </c>
      <c r="G18847" s="13" t="s">
        <v>13</v>
      </c>
      <c r="H18847" s="14" t="s">
        <v>51046</v>
      </c>
      <c r="I18847" s="12">
        <v>9752.0</v>
      </c>
      <c r="J18847" s="15" t="str">
        <f t="shared" si="1"/>
        <v>Relevant</v>
      </c>
    </row>
    <row r="18848" ht="22.5" customHeight="1">
      <c r="A18848" s="9" t="s">
        <v>51047</v>
      </c>
      <c r="B18848" s="10">
        <v>45643.93085648148</v>
      </c>
      <c r="C18848" s="11" t="s">
        <v>51048</v>
      </c>
      <c r="D18848" s="12">
        <v>12.0</v>
      </c>
      <c r="E18848" s="10" t="s">
        <v>26</v>
      </c>
      <c r="F18848" s="12">
        <v>2024.0</v>
      </c>
      <c r="G18848" s="13" t="s">
        <v>13</v>
      </c>
      <c r="H18848" s="14" t="s">
        <v>357</v>
      </c>
      <c r="I18848" s="12">
        <v>5108.0</v>
      </c>
      <c r="J18848" s="15" t="str">
        <f t="shared" si="1"/>
        <v>Relevant</v>
      </c>
    </row>
    <row r="18849" ht="22.5" customHeight="1">
      <c r="A18849" s="9" t="s">
        <v>51049</v>
      </c>
      <c r="B18849" s="10">
        <v>45640.34150462963</v>
      </c>
      <c r="C18849" s="11" t="s">
        <v>51050</v>
      </c>
      <c r="D18849" s="12">
        <v>12.0</v>
      </c>
      <c r="E18849" s="10" t="s">
        <v>26</v>
      </c>
      <c r="F18849" s="12">
        <v>2024.0</v>
      </c>
      <c r="G18849" s="13" t="s">
        <v>13</v>
      </c>
      <c r="H18849" s="14" t="s">
        <v>4551</v>
      </c>
      <c r="I18849" s="12">
        <v>117.0</v>
      </c>
      <c r="J18849" s="15" t="str">
        <f t="shared" si="1"/>
        <v>Irrelevant</v>
      </c>
    </row>
    <row r="18850" ht="22.5" customHeight="1">
      <c r="A18850" s="9" t="s">
        <v>51051</v>
      </c>
      <c r="B18850" s="10">
        <v>45590.385775462964</v>
      </c>
      <c r="C18850" s="11" t="s">
        <v>51052</v>
      </c>
      <c r="D18850" s="12">
        <v>10.0</v>
      </c>
      <c r="E18850" s="10" t="s">
        <v>42</v>
      </c>
      <c r="F18850" s="12">
        <v>2024.0</v>
      </c>
      <c r="G18850" s="13" t="s">
        <v>13</v>
      </c>
      <c r="H18850" s="14" t="s">
        <v>4648</v>
      </c>
      <c r="I18850" s="12">
        <v>178.0</v>
      </c>
      <c r="J18850" s="15" t="str">
        <f t="shared" si="1"/>
        <v>Relevant</v>
      </c>
    </row>
    <row r="18851" ht="22.5" customHeight="1">
      <c r="A18851" s="9" t="s">
        <v>51053</v>
      </c>
      <c r="B18851" s="10">
        <v>45578.898680555554</v>
      </c>
      <c r="C18851" s="11" t="s">
        <v>51054</v>
      </c>
      <c r="D18851" s="12">
        <v>10.0</v>
      </c>
      <c r="E18851" s="10" t="s">
        <v>42</v>
      </c>
      <c r="F18851" s="12">
        <v>2024.0</v>
      </c>
      <c r="G18851" s="13" t="s">
        <v>51055</v>
      </c>
      <c r="H18851" s="14" t="s">
        <v>51056</v>
      </c>
      <c r="I18851" s="12">
        <v>2191808.0</v>
      </c>
      <c r="J18851" s="15" t="str">
        <f t="shared" si="1"/>
        <v>Relevant</v>
      </c>
    </row>
    <row r="18852" ht="22.5" customHeight="1">
      <c r="A18852" s="9" t="s">
        <v>51057</v>
      </c>
      <c r="B18852" s="10">
        <v>45696.7871875</v>
      </c>
      <c r="C18852" s="11" t="s">
        <v>51058</v>
      </c>
      <c r="D18852" s="12">
        <v>2.0</v>
      </c>
      <c r="E18852" s="10" t="s">
        <v>12</v>
      </c>
      <c r="F18852" s="12">
        <v>2025.0</v>
      </c>
      <c r="G18852" s="13" t="s">
        <v>13</v>
      </c>
      <c r="H18852" s="14" t="s">
        <v>14</v>
      </c>
      <c r="I18852" s="12">
        <v>81.0</v>
      </c>
      <c r="J18852" s="15" t="str">
        <f t="shared" si="1"/>
        <v>Relevant</v>
      </c>
    </row>
    <row r="18853" ht="22.5" customHeight="1">
      <c r="A18853" s="9" t="s">
        <v>51059</v>
      </c>
      <c r="B18853" s="10">
        <v>45619.51359953704</v>
      </c>
      <c r="C18853" s="11" t="s">
        <v>51060</v>
      </c>
      <c r="D18853" s="12">
        <v>11.0</v>
      </c>
      <c r="E18853" s="10" t="s">
        <v>17</v>
      </c>
      <c r="F18853" s="12">
        <v>2024.0</v>
      </c>
      <c r="G18853" s="13" t="s">
        <v>13</v>
      </c>
      <c r="H18853" s="14" t="s">
        <v>45642</v>
      </c>
      <c r="I18853" s="12">
        <v>3498.0</v>
      </c>
      <c r="J18853" s="15" t="str">
        <f t="shared" si="1"/>
        <v>Irrelevant</v>
      </c>
    </row>
    <row r="18854" ht="22.5" customHeight="1">
      <c r="A18854" s="9" t="s">
        <v>51061</v>
      </c>
      <c r="B18854" s="10">
        <v>45620.491064814814</v>
      </c>
      <c r="C18854" s="11" t="s">
        <v>51062</v>
      </c>
      <c r="D18854" s="12">
        <v>11.0</v>
      </c>
      <c r="E18854" s="10" t="s">
        <v>17</v>
      </c>
      <c r="F18854" s="12">
        <v>2024.0</v>
      </c>
      <c r="G18854" s="13" t="s">
        <v>13</v>
      </c>
      <c r="H18854" s="14" t="s">
        <v>31</v>
      </c>
      <c r="I18854" s="12">
        <v>7.0</v>
      </c>
      <c r="J18854" s="15" t="str">
        <f t="shared" si="1"/>
        <v>Relevant</v>
      </c>
    </row>
    <row r="18855" ht="22.5" customHeight="1">
      <c r="A18855" s="9" t="s">
        <v>51063</v>
      </c>
      <c r="B18855" s="10">
        <v>45605.41956018518</v>
      </c>
      <c r="C18855" s="11" t="s">
        <v>41139</v>
      </c>
      <c r="D18855" s="12">
        <v>11.0</v>
      </c>
      <c r="E18855" s="10" t="s">
        <v>17</v>
      </c>
      <c r="F18855" s="12">
        <v>2024.0</v>
      </c>
      <c r="G18855" s="13" t="s">
        <v>13</v>
      </c>
      <c r="H18855" s="14" t="s">
        <v>51064</v>
      </c>
      <c r="I18855" s="12">
        <v>306.0</v>
      </c>
      <c r="J18855" s="15" t="str">
        <f t="shared" si="1"/>
        <v>Irrelevant</v>
      </c>
    </row>
    <row r="18856" ht="22.5" customHeight="1">
      <c r="A18856" s="9" t="s">
        <v>51065</v>
      </c>
      <c r="B18856" s="10">
        <v>45596.625</v>
      </c>
      <c r="C18856" s="11" t="s">
        <v>9260</v>
      </c>
      <c r="D18856" s="12">
        <v>10.0</v>
      </c>
      <c r="E18856" s="10" t="s">
        <v>42</v>
      </c>
      <c r="F18856" s="12">
        <v>2024.0</v>
      </c>
      <c r="G18856" s="13" t="s">
        <v>13</v>
      </c>
      <c r="H18856" s="14" t="s">
        <v>51066</v>
      </c>
      <c r="I18856" s="12">
        <v>261279.0</v>
      </c>
      <c r="J18856" s="15" t="str">
        <f t="shared" si="1"/>
        <v>Relevant</v>
      </c>
    </row>
    <row r="18857" ht="22.5" customHeight="1">
      <c r="A18857" s="9" t="s">
        <v>51067</v>
      </c>
      <c r="B18857" s="10">
        <v>45697.37142361111</v>
      </c>
      <c r="C18857" s="11" t="s">
        <v>51068</v>
      </c>
      <c r="D18857" s="12">
        <v>2.0</v>
      </c>
      <c r="E18857" s="10" t="s">
        <v>12</v>
      </c>
      <c r="F18857" s="12">
        <v>2025.0</v>
      </c>
      <c r="G18857" s="13" t="s">
        <v>13</v>
      </c>
      <c r="H18857" s="14" t="s">
        <v>14</v>
      </c>
      <c r="I18857" s="12">
        <v>209.0</v>
      </c>
      <c r="J18857" s="15" t="str">
        <f t="shared" si="1"/>
        <v>Relevant</v>
      </c>
    </row>
    <row r="18858" ht="22.5" customHeight="1">
      <c r="A18858" s="9" t="s">
        <v>51069</v>
      </c>
      <c r="B18858" s="10">
        <v>45613.85097222222</v>
      </c>
      <c r="C18858" s="11" t="s">
        <v>51070</v>
      </c>
      <c r="D18858" s="12">
        <v>11.0</v>
      </c>
      <c r="E18858" s="10" t="s">
        <v>17</v>
      </c>
      <c r="F18858" s="12">
        <v>2024.0</v>
      </c>
      <c r="G18858" s="13" t="s">
        <v>13</v>
      </c>
      <c r="H18858" s="14" t="s">
        <v>51071</v>
      </c>
      <c r="I18858" s="12">
        <v>4094.0</v>
      </c>
      <c r="J18858" s="15" t="str">
        <f t="shared" si="1"/>
        <v>Relevant</v>
      </c>
    </row>
    <row r="18859" ht="22.5" customHeight="1">
      <c r="A18859" s="9" t="s">
        <v>51072</v>
      </c>
      <c r="B18859" s="10">
        <v>45435.37704861111</v>
      </c>
      <c r="C18859" s="11" t="s">
        <v>51073</v>
      </c>
      <c r="D18859" s="12">
        <v>5.0</v>
      </c>
      <c r="E18859" s="10" t="s">
        <v>21</v>
      </c>
      <c r="F18859" s="12">
        <v>2024.0</v>
      </c>
      <c r="G18859" s="13" t="s">
        <v>13</v>
      </c>
      <c r="H18859" s="14" t="s">
        <v>189</v>
      </c>
      <c r="I18859" s="12">
        <v>25.0</v>
      </c>
      <c r="J18859" s="15" t="str">
        <f t="shared" si="1"/>
        <v>Relevant</v>
      </c>
    </row>
    <row r="18860" ht="22.5" customHeight="1">
      <c r="A18860" s="9" t="s">
        <v>51074</v>
      </c>
      <c r="B18860" s="10">
        <v>45725.77922453704</v>
      </c>
      <c r="C18860" s="11" t="s">
        <v>51075</v>
      </c>
      <c r="D18860" s="12">
        <v>3.0</v>
      </c>
      <c r="E18860" s="10" t="s">
        <v>59</v>
      </c>
      <c r="F18860" s="12">
        <v>2025.0</v>
      </c>
      <c r="G18860" s="13" t="s">
        <v>13</v>
      </c>
      <c r="H18860" s="14" t="s">
        <v>420</v>
      </c>
      <c r="I18860" s="12">
        <v>199.0</v>
      </c>
      <c r="J18860" s="15" t="str">
        <f t="shared" si="1"/>
        <v>Irrelevant</v>
      </c>
    </row>
    <row r="18861" ht="22.5" customHeight="1">
      <c r="A18861" s="9" t="s">
        <v>51076</v>
      </c>
      <c r="B18861" s="10">
        <v>45723.72011574074</v>
      </c>
      <c r="C18861" s="11" t="s">
        <v>51077</v>
      </c>
      <c r="D18861" s="12">
        <v>3.0</v>
      </c>
      <c r="E18861" s="10" t="s">
        <v>59</v>
      </c>
      <c r="F18861" s="12">
        <v>2025.0</v>
      </c>
      <c r="G18861" s="13" t="s">
        <v>13</v>
      </c>
      <c r="H18861" s="14" t="s">
        <v>51078</v>
      </c>
      <c r="I18861" s="12">
        <v>8.0</v>
      </c>
      <c r="J18861" s="15" t="str">
        <f t="shared" si="1"/>
        <v>Relevant</v>
      </c>
    </row>
    <row r="18862" ht="22.5" customHeight="1">
      <c r="A18862" s="9" t="s">
        <v>51079</v>
      </c>
      <c r="B18862" s="10">
        <v>45697.012604166666</v>
      </c>
      <c r="C18862" s="11" t="s">
        <v>51080</v>
      </c>
      <c r="D18862" s="12">
        <v>2.0</v>
      </c>
      <c r="E18862" s="10" t="s">
        <v>12</v>
      </c>
      <c r="F18862" s="12">
        <v>2025.0</v>
      </c>
      <c r="G18862" s="13" t="s">
        <v>13</v>
      </c>
      <c r="H18862" s="14" t="s">
        <v>1264</v>
      </c>
      <c r="I18862" s="12">
        <v>204.0</v>
      </c>
      <c r="J18862" s="15" t="str">
        <f t="shared" si="1"/>
        <v>Relevant</v>
      </c>
    </row>
    <row r="18863" ht="22.5" customHeight="1">
      <c r="A18863" s="9" t="s">
        <v>51081</v>
      </c>
      <c r="B18863" s="10">
        <v>45699.50263888889</v>
      </c>
      <c r="C18863" s="11" t="s">
        <v>48738</v>
      </c>
      <c r="D18863" s="12">
        <v>2.0</v>
      </c>
      <c r="E18863" s="10" t="s">
        <v>12</v>
      </c>
      <c r="F18863" s="12">
        <v>2025.0</v>
      </c>
      <c r="G18863" s="13" t="s">
        <v>51082</v>
      </c>
      <c r="H18863" s="14" t="s">
        <v>51083</v>
      </c>
      <c r="I18863" s="12">
        <v>866157.0</v>
      </c>
      <c r="J18863" s="15" t="str">
        <f t="shared" si="1"/>
        <v>Irrelevant</v>
      </c>
    </row>
    <row r="18864" ht="22.5" customHeight="1">
      <c r="A18864" s="9" t="s">
        <v>51084</v>
      </c>
      <c r="B18864" s="10">
        <v>45595.60674768518</v>
      </c>
      <c r="C18864" s="11" t="s">
        <v>51085</v>
      </c>
      <c r="D18864" s="12">
        <v>10.0</v>
      </c>
      <c r="E18864" s="10" t="s">
        <v>42</v>
      </c>
      <c r="F18864" s="12">
        <v>2024.0</v>
      </c>
      <c r="G18864" s="13" t="s">
        <v>51086</v>
      </c>
      <c r="H18864" s="14" t="s">
        <v>51087</v>
      </c>
      <c r="I18864" s="12">
        <v>165181.0</v>
      </c>
      <c r="J18864" s="15" t="str">
        <f t="shared" si="1"/>
        <v>Relevant</v>
      </c>
    </row>
    <row r="18865" ht="22.5" customHeight="1">
      <c r="A18865" s="9" t="s">
        <v>51088</v>
      </c>
      <c r="B18865" s="10">
        <v>45596.94563657408</v>
      </c>
      <c r="C18865" s="11" t="s">
        <v>51089</v>
      </c>
      <c r="D18865" s="12">
        <v>10.0</v>
      </c>
      <c r="E18865" s="10" t="s">
        <v>42</v>
      </c>
      <c r="F18865" s="12">
        <v>2024.0</v>
      </c>
      <c r="G18865" s="13" t="s">
        <v>13</v>
      </c>
      <c r="H18865" s="14" t="s">
        <v>124</v>
      </c>
      <c r="I18865" s="12">
        <v>79.0</v>
      </c>
      <c r="J18865" s="15" t="str">
        <f t="shared" si="1"/>
        <v>Relevant</v>
      </c>
    </row>
    <row r="18866" ht="22.5" customHeight="1">
      <c r="A18866" s="9" t="s">
        <v>51090</v>
      </c>
      <c r="B18866" s="10">
        <v>45697.083344907405</v>
      </c>
      <c r="C18866" s="11" t="s">
        <v>51091</v>
      </c>
      <c r="D18866" s="12">
        <v>2.0</v>
      </c>
      <c r="E18866" s="10" t="s">
        <v>12</v>
      </c>
      <c r="F18866" s="12">
        <v>2025.0</v>
      </c>
      <c r="G18866" s="13" t="s">
        <v>13</v>
      </c>
      <c r="H18866" s="14" t="s">
        <v>2923</v>
      </c>
      <c r="I18866" s="12">
        <v>1071.0</v>
      </c>
      <c r="J18866" s="15" t="str">
        <f t="shared" si="1"/>
        <v>Relevant</v>
      </c>
    </row>
    <row r="18867" ht="22.5" customHeight="1">
      <c r="A18867" s="9" t="s">
        <v>51092</v>
      </c>
      <c r="B18867" s="10">
        <v>45696.85894675926</v>
      </c>
      <c r="C18867" s="11" t="s">
        <v>51093</v>
      </c>
      <c r="D18867" s="12">
        <v>2.0</v>
      </c>
      <c r="E18867" s="10" t="s">
        <v>12</v>
      </c>
      <c r="F18867" s="12">
        <v>2025.0</v>
      </c>
      <c r="G18867" s="13" t="s">
        <v>13</v>
      </c>
      <c r="H18867" s="14" t="s">
        <v>14</v>
      </c>
      <c r="I18867" s="12">
        <v>612.0</v>
      </c>
      <c r="J18867" s="15" t="str">
        <f t="shared" si="1"/>
        <v>Relevant</v>
      </c>
    </row>
    <row r="18868" ht="22.5" customHeight="1">
      <c r="A18868" s="9" t="s">
        <v>51094</v>
      </c>
      <c r="B18868" s="10">
        <v>45610.808958333335</v>
      </c>
      <c r="C18868" s="11" t="s">
        <v>14686</v>
      </c>
      <c r="D18868" s="12">
        <v>11.0</v>
      </c>
      <c r="E18868" s="10" t="s">
        <v>17</v>
      </c>
      <c r="F18868" s="12">
        <v>2024.0</v>
      </c>
      <c r="G18868" s="13" t="s">
        <v>13</v>
      </c>
      <c r="H18868" s="14" t="s">
        <v>22210</v>
      </c>
      <c r="I18868" s="12">
        <v>2269.0</v>
      </c>
      <c r="J18868" s="15" t="str">
        <f t="shared" si="1"/>
        <v>Relevant</v>
      </c>
    </row>
    <row r="18869" ht="22.5" customHeight="1">
      <c r="A18869" s="9" t="s">
        <v>51095</v>
      </c>
      <c r="B18869" s="10">
        <v>45555.59214951389</v>
      </c>
      <c r="C18869" s="11" t="s">
        <v>51096</v>
      </c>
      <c r="D18869" s="12">
        <v>9.0</v>
      </c>
      <c r="E18869" s="10" t="s">
        <v>114</v>
      </c>
      <c r="F18869" s="12">
        <v>2024.0</v>
      </c>
      <c r="G18869" s="13" t="s">
        <v>51097</v>
      </c>
      <c r="H18869" s="14" t="s">
        <v>51098</v>
      </c>
      <c r="I18869" s="12">
        <v>0.0</v>
      </c>
      <c r="J18869" s="15" t="str">
        <f t="shared" si="1"/>
        <v>Irrelevant</v>
      </c>
    </row>
    <row r="18870" ht="22.5" customHeight="1">
      <c r="A18870" s="9" t="s">
        <v>51099</v>
      </c>
      <c r="B18870" s="10">
        <v>45586.839004629626</v>
      </c>
      <c r="C18870" s="11" t="s">
        <v>51100</v>
      </c>
      <c r="D18870" s="12">
        <v>10.0</v>
      </c>
      <c r="E18870" s="10" t="s">
        <v>42</v>
      </c>
      <c r="F18870" s="12">
        <v>2024.0</v>
      </c>
      <c r="G18870" s="13" t="s">
        <v>51101</v>
      </c>
      <c r="H18870" s="14" t="s">
        <v>51102</v>
      </c>
      <c r="I18870" s="12">
        <v>2424.0</v>
      </c>
      <c r="J18870" s="15" t="str">
        <f t="shared" si="1"/>
        <v>Relevant</v>
      </c>
    </row>
    <row r="18871" ht="22.5" customHeight="1">
      <c r="A18871" s="9" t="s">
        <v>51103</v>
      </c>
      <c r="B18871" s="10">
        <v>45588.841458333336</v>
      </c>
      <c r="C18871" s="11" t="s">
        <v>51104</v>
      </c>
      <c r="D18871" s="12">
        <v>10.0</v>
      </c>
      <c r="E18871" s="10" t="s">
        <v>42</v>
      </c>
      <c r="F18871" s="12">
        <v>2024.0</v>
      </c>
      <c r="G18871" s="13" t="s">
        <v>13</v>
      </c>
      <c r="H18871" s="14" t="s">
        <v>51105</v>
      </c>
      <c r="I18871" s="12">
        <v>1061.0</v>
      </c>
      <c r="J18871" s="15" t="str">
        <f t="shared" si="1"/>
        <v>Relevant</v>
      </c>
    </row>
    <row r="18872" ht="22.5" customHeight="1">
      <c r="A18872" s="9" t="s">
        <v>51106</v>
      </c>
      <c r="B18872" s="10">
        <v>45608.781747685185</v>
      </c>
      <c r="C18872" s="11" t="s">
        <v>51107</v>
      </c>
      <c r="D18872" s="12">
        <v>11.0</v>
      </c>
      <c r="E18872" s="10" t="s">
        <v>17</v>
      </c>
      <c r="F18872" s="12">
        <v>2024.0</v>
      </c>
      <c r="G18872" s="13" t="s">
        <v>51108</v>
      </c>
      <c r="H18872" s="14" t="s">
        <v>51109</v>
      </c>
      <c r="I18872" s="12">
        <v>1504239.0</v>
      </c>
      <c r="J18872" s="15" t="str">
        <f t="shared" si="1"/>
        <v>Relevant</v>
      </c>
    </row>
    <row r="18873" ht="22.5" customHeight="1">
      <c r="A18873" s="9" t="s">
        <v>51110</v>
      </c>
      <c r="B18873" s="10">
        <v>45588.808587962965</v>
      </c>
      <c r="C18873" s="11" t="s">
        <v>43570</v>
      </c>
      <c r="D18873" s="12">
        <v>10.0</v>
      </c>
      <c r="E18873" s="10" t="s">
        <v>42</v>
      </c>
      <c r="F18873" s="12">
        <v>2024.0</v>
      </c>
      <c r="G18873" s="13" t="s">
        <v>13</v>
      </c>
      <c r="H18873" s="14" t="s">
        <v>51111</v>
      </c>
      <c r="I18873" s="12">
        <v>703395.0</v>
      </c>
      <c r="J18873" s="15" t="str">
        <f t="shared" si="1"/>
        <v>Relevant</v>
      </c>
    </row>
    <row r="18874" ht="22.5" customHeight="1">
      <c r="A18874" s="9" t="s">
        <v>51112</v>
      </c>
      <c r="B18874" s="10">
        <v>45595.54956018519</v>
      </c>
      <c r="C18874" s="11" t="s">
        <v>51113</v>
      </c>
      <c r="D18874" s="12">
        <v>10.0</v>
      </c>
      <c r="E18874" s="10" t="s">
        <v>42</v>
      </c>
      <c r="F18874" s="12">
        <v>2024.0</v>
      </c>
      <c r="G18874" s="13" t="s">
        <v>13</v>
      </c>
      <c r="H18874" s="14" t="s">
        <v>2062</v>
      </c>
      <c r="I18874" s="12">
        <v>3500.0</v>
      </c>
      <c r="J18874" s="15" t="str">
        <f t="shared" si="1"/>
        <v>Relevant</v>
      </c>
    </row>
    <row r="18875" ht="22.5" customHeight="1">
      <c r="A18875" s="9" t="s">
        <v>51114</v>
      </c>
      <c r="B18875" s="10">
        <v>45413.00091693287</v>
      </c>
      <c r="C18875" s="11" t="s">
        <v>51115</v>
      </c>
      <c r="D18875" s="12">
        <v>5.0</v>
      </c>
      <c r="E18875" s="10" t="s">
        <v>21</v>
      </c>
      <c r="F18875" s="12">
        <v>2024.0</v>
      </c>
      <c r="G18875" s="13" t="s">
        <v>51116</v>
      </c>
      <c r="H18875" s="14" t="s">
        <v>51117</v>
      </c>
      <c r="I18875" s="12">
        <v>0.0</v>
      </c>
      <c r="J18875" s="15" t="str">
        <f t="shared" si="1"/>
        <v>Relevant</v>
      </c>
    </row>
    <row r="18876" ht="22.5" customHeight="1">
      <c r="A18876" s="9" t="s">
        <v>51118</v>
      </c>
      <c r="B18876" s="10">
        <v>45587.88379629629</v>
      </c>
      <c r="C18876" s="11" t="s">
        <v>19160</v>
      </c>
      <c r="D18876" s="12">
        <v>10.0</v>
      </c>
      <c r="E18876" s="10" t="s">
        <v>42</v>
      </c>
      <c r="F18876" s="12">
        <v>2024.0</v>
      </c>
      <c r="G18876" s="13" t="s">
        <v>13</v>
      </c>
      <c r="H18876" s="14" t="s">
        <v>338</v>
      </c>
      <c r="I18876" s="12">
        <v>32.0</v>
      </c>
      <c r="J18876" s="15" t="str">
        <f t="shared" si="1"/>
        <v>Relevant</v>
      </c>
    </row>
    <row r="18877" ht="22.5" customHeight="1">
      <c r="A18877" s="9" t="s">
        <v>51119</v>
      </c>
      <c r="B18877" s="10">
        <v>45597.439421296294</v>
      </c>
      <c r="C18877" s="11" t="s">
        <v>51120</v>
      </c>
      <c r="D18877" s="12">
        <v>11.0</v>
      </c>
      <c r="E18877" s="10" t="s">
        <v>17</v>
      </c>
      <c r="F18877" s="12">
        <v>2024.0</v>
      </c>
      <c r="G18877" s="13" t="s">
        <v>13</v>
      </c>
      <c r="H18877" s="14" t="s">
        <v>2634</v>
      </c>
      <c r="I18877" s="12">
        <v>27055.0</v>
      </c>
      <c r="J18877" s="15" t="str">
        <f t="shared" si="1"/>
        <v>Relevant</v>
      </c>
    </row>
    <row r="18878" ht="22.5" customHeight="1">
      <c r="A18878" s="9" t="s">
        <v>51121</v>
      </c>
      <c r="B18878" s="10">
        <v>45610.45263888889</v>
      </c>
      <c r="C18878" s="11" t="s">
        <v>26372</v>
      </c>
      <c r="D18878" s="12">
        <v>11.0</v>
      </c>
      <c r="E18878" s="10" t="s">
        <v>17</v>
      </c>
      <c r="F18878" s="12">
        <v>2024.0</v>
      </c>
      <c r="G18878" s="13" t="s">
        <v>51122</v>
      </c>
      <c r="H18878" s="14" t="s">
        <v>51123</v>
      </c>
      <c r="I18878" s="12">
        <v>8443435.0</v>
      </c>
      <c r="J18878" s="15" t="str">
        <f t="shared" si="1"/>
        <v>Irrelevant</v>
      </c>
    </row>
    <row r="18879" ht="22.5" customHeight="1">
      <c r="A18879" s="9" t="s">
        <v>51124</v>
      </c>
      <c r="B18879" s="10">
        <v>45632.545219907406</v>
      </c>
      <c r="C18879" s="11" t="s">
        <v>51125</v>
      </c>
      <c r="D18879" s="12">
        <v>12.0</v>
      </c>
      <c r="E18879" s="10" t="s">
        <v>26</v>
      </c>
      <c r="F18879" s="12">
        <v>2024.0</v>
      </c>
      <c r="G18879" s="13" t="s">
        <v>13</v>
      </c>
      <c r="H18879" s="14" t="s">
        <v>514</v>
      </c>
      <c r="I18879" s="12">
        <v>9198.0</v>
      </c>
      <c r="J18879" s="15" t="str">
        <f t="shared" si="1"/>
        <v>Relevant</v>
      </c>
    </row>
    <row r="18880" ht="22.5" customHeight="1">
      <c r="A18880" s="9" t="s">
        <v>51126</v>
      </c>
      <c r="B18880" s="10">
        <v>45710.68753472222</v>
      </c>
      <c r="C18880" s="11" t="s">
        <v>51127</v>
      </c>
      <c r="D18880" s="12">
        <v>2.0</v>
      </c>
      <c r="E18880" s="10" t="s">
        <v>12</v>
      </c>
      <c r="F18880" s="12">
        <v>2025.0</v>
      </c>
      <c r="G18880" s="13" t="s">
        <v>13</v>
      </c>
      <c r="H18880" s="14" t="s">
        <v>51128</v>
      </c>
      <c r="I18880" s="12">
        <v>182.0</v>
      </c>
      <c r="J18880" s="15" t="str">
        <f t="shared" si="1"/>
        <v>Relevant</v>
      </c>
    </row>
    <row r="18881" ht="22.5" customHeight="1">
      <c r="A18881" s="9" t="s">
        <v>51129</v>
      </c>
      <c r="B18881" s="10">
        <v>45435.69335648148</v>
      </c>
      <c r="C18881" s="11" t="s">
        <v>51130</v>
      </c>
      <c r="D18881" s="12">
        <v>5.0</v>
      </c>
      <c r="E18881" s="10" t="s">
        <v>21</v>
      </c>
      <c r="F18881" s="12">
        <v>2024.0</v>
      </c>
      <c r="G18881" s="13" t="s">
        <v>13</v>
      </c>
      <c r="H18881" s="14" t="s">
        <v>51131</v>
      </c>
      <c r="I18881" s="12">
        <v>13.0</v>
      </c>
      <c r="J18881" s="15" t="str">
        <f t="shared" si="1"/>
        <v>Relevant</v>
      </c>
    </row>
    <row r="18882" ht="22.5" customHeight="1">
      <c r="A18882" s="9" t="s">
        <v>51132</v>
      </c>
      <c r="B18882" s="10">
        <v>45553.987233796295</v>
      </c>
      <c r="C18882" s="11" t="s">
        <v>51133</v>
      </c>
      <c r="D18882" s="12">
        <v>9.0</v>
      </c>
      <c r="E18882" s="10" t="s">
        <v>114</v>
      </c>
      <c r="F18882" s="12">
        <v>2024.0</v>
      </c>
      <c r="G18882" s="13" t="s">
        <v>13</v>
      </c>
      <c r="H18882" s="14" t="s">
        <v>7511</v>
      </c>
      <c r="I18882" s="12">
        <v>186.0</v>
      </c>
      <c r="J18882" s="15" t="str">
        <f t="shared" si="1"/>
        <v>Irrelevant</v>
      </c>
    </row>
    <row r="18883" ht="22.5" customHeight="1">
      <c r="A18883" s="9" t="s">
        <v>51134</v>
      </c>
      <c r="B18883" s="10">
        <v>45469.64911479167</v>
      </c>
      <c r="C18883" s="11" t="s">
        <v>51135</v>
      </c>
      <c r="D18883" s="12">
        <v>6.0</v>
      </c>
      <c r="E18883" s="10" t="s">
        <v>34</v>
      </c>
      <c r="F18883" s="12">
        <v>2024.0</v>
      </c>
      <c r="G18883" s="13" t="s">
        <v>51136</v>
      </c>
      <c r="H18883" s="14" t="s">
        <v>51137</v>
      </c>
      <c r="I18883" s="12">
        <v>0.0</v>
      </c>
      <c r="J18883" s="15" t="str">
        <f t="shared" si="1"/>
        <v>Relevant</v>
      </c>
    </row>
    <row r="18884" ht="22.5" customHeight="1">
      <c r="A18884" s="9" t="s">
        <v>51138</v>
      </c>
      <c r="B18884" s="10">
        <v>45625.37813657407</v>
      </c>
      <c r="C18884" s="11" t="s">
        <v>51139</v>
      </c>
      <c r="D18884" s="12">
        <v>11.0</v>
      </c>
      <c r="E18884" s="10" t="s">
        <v>17</v>
      </c>
      <c r="F18884" s="12">
        <v>2024.0</v>
      </c>
      <c r="G18884" s="13" t="s">
        <v>51140</v>
      </c>
      <c r="H18884" s="14" t="s">
        <v>51141</v>
      </c>
      <c r="I18884" s="12">
        <v>0.0</v>
      </c>
      <c r="J18884" s="15" t="str">
        <f t="shared" si="1"/>
        <v>Irrelevant</v>
      </c>
    </row>
    <row r="18885" ht="22.5" customHeight="1">
      <c r="A18885" s="9" t="s">
        <v>51142</v>
      </c>
      <c r="B18885" s="10">
        <v>45696.64944444445</v>
      </c>
      <c r="C18885" s="11" t="s">
        <v>19037</v>
      </c>
      <c r="D18885" s="12">
        <v>2.0</v>
      </c>
      <c r="E18885" s="10" t="s">
        <v>12</v>
      </c>
      <c r="F18885" s="12">
        <v>2025.0</v>
      </c>
      <c r="G18885" s="13" t="s">
        <v>13</v>
      </c>
      <c r="H18885" s="14" t="s">
        <v>51143</v>
      </c>
      <c r="I18885" s="12">
        <v>148.0</v>
      </c>
      <c r="J18885" s="15" t="str">
        <f t="shared" si="1"/>
        <v>Relevant</v>
      </c>
    </row>
    <row r="18886" ht="22.5" customHeight="1">
      <c r="A18886" s="9" t="s">
        <v>51144</v>
      </c>
      <c r="B18886" s="10">
        <v>45696.50387596065</v>
      </c>
      <c r="C18886" s="11" t="s">
        <v>45641</v>
      </c>
      <c r="D18886" s="12">
        <v>2.0</v>
      </c>
      <c r="E18886" s="10" t="s">
        <v>12</v>
      </c>
      <c r="F18886" s="12">
        <v>2025.0</v>
      </c>
      <c r="G18886" s="13" t="s">
        <v>51145</v>
      </c>
      <c r="H18886" s="14" t="s">
        <v>51146</v>
      </c>
      <c r="I18886" s="12">
        <v>2697.0</v>
      </c>
      <c r="J18886" s="15" t="str">
        <f t="shared" si="1"/>
        <v>Relevant</v>
      </c>
    </row>
    <row r="18887" ht="22.5" customHeight="1">
      <c r="A18887" s="9" t="s">
        <v>51147</v>
      </c>
      <c r="B18887" s="10">
        <v>45742.771789872684</v>
      </c>
      <c r="C18887" s="11" t="s">
        <v>51148</v>
      </c>
      <c r="D18887" s="12">
        <v>3.0</v>
      </c>
      <c r="E18887" s="10" t="s">
        <v>59</v>
      </c>
      <c r="F18887" s="12">
        <v>2025.0</v>
      </c>
      <c r="G18887" s="13" t="s">
        <v>51149</v>
      </c>
      <c r="H18887" s="14" t="s">
        <v>51150</v>
      </c>
      <c r="I18887" s="12">
        <v>9538700.0</v>
      </c>
      <c r="J18887" s="15" t="str">
        <f t="shared" si="1"/>
        <v>Relevant</v>
      </c>
    </row>
    <row r="18888" ht="22.5" customHeight="1">
      <c r="A18888" s="9" t="s">
        <v>51151</v>
      </c>
      <c r="B18888" s="10">
        <v>45528.818761574075</v>
      </c>
      <c r="C18888" s="11" t="s">
        <v>51152</v>
      </c>
      <c r="D18888" s="12">
        <v>8.0</v>
      </c>
      <c r="E18888" s="10" t="s">
        <v>167</v>
      </c>
      <c r="F18888" s="12">
        <v>2024.0</v>
      </c>
      <c r="G18888" s="13" t="s">
        <v>51153</v>
      </c>
      <c r="H18888" s="14" t="s">
        <v>51154</v>
      </c>
      <c r="I18888" s="12">
        <v>1.0048539E7</v>
      </c>
      <c r="J18888" s="15" t="str">
        <f t="shared" si="1"/>
        <v>Irrelevant</v>
      </c>
    </row>
    <row r="18889" ht="22.5" customHeight="1">
      <c r="A18889" s="9" t="s">
        <v>51155</v>
      </c>
      <c r="B18889" s="10">
        <v>45615.72109953704</v>
      </c>
      <c r="C18889" s="11" t="s">
        <v>51156</v>
      </c>
      <c r="D18889" s="12">
        <v>11.0</v>
      </c>
      <c r="E18889" s="10" t="s">
        <v>17</v>
      </c>
      <c r="F18889" s="12">
        <v>2024.0</v>
      </c>
      <c r="G18889" s="13" t="s">
        <v>13</v>
      </c>
      <c r="H18889" s="14" t="s">
        <v>1325</v>
      </c>
      <c r="I18889" s="12">
        <v>1295.0</v>
      </c>
      <c r="J18889" s="15" t="str">
        <f t="shared" si="1"/>
        <v>Relevant</v>
      </c>
    </row>
    <row r="18890" ht="22.5" customHeight="1">
      <c r="A18890" s="9" t="s">
        <v>51157</v>
      </c>
      <c r="B18890" s="10">
        <v>45600.578622685185</v>
      </c>
      <c r="C18890" s="11" t="s">
        <v>51158</v>
      </c>
      <c r="D18890" s="12">
        <v>11.0</v>
      </c>
      <c r="E18890" s="10" t="s">
        <v>17</v>
      </c>
      <c r="F18890" s="12">
        <v>2024.0</v>
      </c>
      <c r="G18890" s="13" t="s">
        <v>13</v>
      </c>
      <c r="H18890" s="14" t="s">
        <v>815</v>
      </c>
      <c r="I18890" s="12">
        <v>54.0</v>
      </c>
      <c r="J18890" s="15" t="str">
        <f t="shared" si="1"/>
        <v>Relevant</v>
      </c>
    </row>
    <row r="18891" ht="22.5" customHeight="1">
      <c r="A18891" s="9" t="s">
        <v>51159</v>
      </c>
      <c r="B18891" s="10">
        <v>45511.653229166666</v>
      </c>
      <c r="C18891" s="11" t="s">
        <v>44441</v>
      </c>
      <c r="D18891" s="12">
        <v>8.0</v>
      </c>
      <c r="E18891" s="10" t="s">
        <v>167</v>
      </c>
      <c r="F18891" s="12">
        <v>2024.0</v>
      </c>
      <c r="G18891" s="13" t="s">
        <v>44442</v>
      </c>
      <c r="H18891" s="14" t="s">
        <v>44443</v>
      </c>
      <c r="I18891" s="12">
        <v>1304078.0</v>
      </c>
      <c r="J18891" s="15" t="str">
        <f t="shared" si="1"/>
        <v>Relevant</v>
      </c>
    </row>
    <row r="18892" ht="22.5" customHeight="1">
      <c r="A18892" s="9" t="s">
        <v>51160</v>
      </c>
      <c r="B18892" s="10">
        <v>45614.64983796296</v>
      </c>
      <c r="C18892" s="11" t="s">
        <v>51161</v>
      </c>
      <c r="D18892" s="12">
        <v>11.0</v>
      </c>
      <c r="E18892" s="10" t="s">
        <v>17</v>
      </c>
      <c r="F18892" s="12">
        <v>2024.0</v>
      </c>
      <c r="G18892" s="13" t="s">
        <v>13</v>
      </c>
      <c r="H18892" s="14" t="s">
        <v>423</v>
      </c>
      <c r="I18892" s="12">
        <v>553.0</v>
      </c>
      <c r="J18892" s="15" t="str">
        <f t="shared" si="1"/>
        <v>Relevant</v>
      </c>
    </row>
    <row r="18893" ht="22.5" customHeight="1">
      <c r="A18893" s="9" t="s">
        <v>51162</v>
      </c>
      <c r="B18893" s="10">
        <v>45650.57675925926</v>
      </c>
      <c r="C18893" s="11" t="s">
        <v>51163</v>
      </c>
      <c r="D18893" s="12">
        <v>12.0</v>
      </c>
      <c r="E18893" s="10" t="s">
        <v>26</v>
      </c>
      <c r="F18893" s="12">
        <v>2024.0</v>
      </c>
      <c r="G18893" s="13" t="s">
        <v>49614</v>
      </c>
      <c r="H18893" s="14" t="s">
        <v>49615</v>
      </c>
      <c r="I18893" s="12">
        <v>0.0</v>
      </c>
      <c r="J18893" s="15" t="str">
        <f t="shared" si="1"/>
        <v>Relevant</v>
      </c>
    </row>
    <row r="18894" ht="22.5" customHeight="1">
      <c r="A18894" s="9" t="s">
        <v>51164</v>
      </c>
      <c r="B18894" s="10">
        <v>45696.77210648148</v>
      </c>
      <c r="C18894" s="11" t="s">
        <v>51165</v>
      </c>
      <c r="D18894" s="12">
        <v>2.0</v>
      </c>
      <c r="E18894" s="10" t="s">
        <v>12</v>
      </c>
      <c r="F18894" s="12">
        <v>2025.0</v>
      </c>
      <c r="G18894" s="13" t="s">
        <v>13</v>
      </c>
      <c r="H18894" s="14" t="s">
        <v>14</v>
      </c>
      <c r="I18894" s="12">
        <v>329.0</v>
      </c>
      <c r="J18894" s="15" t="str">
        <f t="shared" si="1"/>
        <v>Relevant</v>
      </c>
    </row>
    <row r="18895" ht="22.5" customHeight="1">
      <c r="A18895" s="9" t="s">
        <v>51166</v>
      </c>
      <c r="B18895" s="10">
        <v>45625.660092592596</v>
      </c>
      <c r="C18895" s="11" t="s">
        <v>51167</v>
      </c>
      <c r="D18895" s="12">
        <v>11.0</v>
      </c>
      <c r="E18895" s="10" t="s">
        <v>17</v>
      </c>
      <c r="F18895" s="12">
        <v>2024.0</v>
      </c>
      <c r="G18895" s="13" t="s">
        <v>51168</v>
      </c>
      <c r="H18895" s="14" t="s">
        <v>51169</v>
      </c>
      <c r="I18895" s="12">
        <v>1.0474812E7</v>
      </c>
      <c r="J18895" s="15" t="str">
        <f t="shared" si="1"/>
        <v>Relevant</v>
      </c>
    </row>
    <row r="18896" ht="22.5" customHeight="1">
      <c r="A18896" s="9" t="s">
        <v>51170</v>
      </c>
      <c r="B18896" s="10">
        <v>45590.542037037034</v>
      </c>
      <c r="C18896" s="11" t="s">
        <v>51171</v>
      </c>
      <c r="D18896" s="12">
        <v>10.0</v>
      </c>
      <c r="E18896" s="10" t="s">
        <v>42</v>
      </c>
      <c r="F18896" s="12">
        <v>2024.0</v>
      </c>
      <c r="G18896" s="13" t="s">
        <v>13</v>
      </c>
      <c r="H18896" s="14" t="s">
        <v>51172</v>
      </c>
      <c r="I18896" s="12">
        <v>487.0</v>
      </c>
      <c r="J18896" s="15" t="str">
        <f t="shared" si="1"/>
        <v>Relevant</v>
      </c>
    </row>
    <row r="18897" ht="22.5" customHeight="1">
      <c r="A18897" s="9" t="s">
        <v>51173</v>
      </c>
      <c r="B18897" s="10">
        <v>45417.2398203125</v>
      </c>
      <c r="C18897" s="11" t="s">
        <v>51174</v>
      </c>
      <c r="D18897" s="12">
        <v>5.0</v>
      </c>
      <c r="E18897" s="10" t="s">
        <v>21</v>
      </c>
      <c r="F18897" s="12">
        <v>2024.0</v>
      </c>
      <c r="G18897" s="13" t="s">
        <v>51175</v>
      </c>
      <c r="H18897" s="14" t="s">
        <v>51176</v>
      </c>
      <c r="I18897" s="12">
        <v>1.0442369E7</v>
      </c>
      <c r="J18897" s="15" t="str">
        <f t="shared" si="1"/>
        <v>Irrelevant</v>
      </c>
    </row>
    <row r="18898" ht="22.5" customHeight="1">
      <c r="A18898" s="9" t="s">
        <v>51177</v>
      </c>
      <c r="B18898" s="10">
        <v>45482.41060185185</v>
      </c>
      <c r="C18898" s="11" t="s">
        <v>51178</v>
      </c>
      <c r="D18898" s="12">
        <v>7.0</v>
      </c>
      <c r="E18898" s="10" t="s">
        <v>55</v>
      </c>
      <c r="F18898" s="12">
        <v>2024.0</v>
      </c>
      <c r="G18898" s="13" t="s">
        <v>13</v>
      </c>
      <c r="H18898" s="14" t="s">
        <v>5908</v>
      </c>
      <c r="I18898" s="12">
        <v>1155.0</v>
      </c>
      <c r="J18898" s="15" t="str">
        <f t="shared" si="1"/>
        <v>Irrelevant</v>
      </c>
    </row>
    <row r="18899" ht="22.5" customHeight="1">
      <c r="A18899" s="9" t="s">
        <v>51179</v>
      </c>
      <c r="B18899" s="10">
        <v>45630.50981481482</v>
      </c>
      <c r="C18899" s="11" t="s">
        <v>51180</v>
      </c>
      <c r="D18899" s="12">
        <v>12.0</v>
      </c>
      <c r="E18899" s="10" t="s">
        <v>26</v>
      </c>
      <c r="F18899" s="12">
        <v>2024.0</v>
      </c>
      <c r="G18899" s="13" t="s">
        <v>13</v>
      </c>
      <c r="H18899" s="14" t="s">
        <v>181</v>
      </c>
      <c r="I18899" s="12">
        <v>96.0</v>
      </c>
      <c r="J18899" s="15" t="str">
        <f t="shared" si="1"/>
        <v>Irrelevant</v>
      </c>
    </row>
    <row r="18900" ht="22.5" customHeight="1">
      <c r="A18900" s="9" t="s">
        <v>51181</v>
      </c>
      <c r="B18900" s="10">
        <v>45408.81103005787</v>
      </c>
      <c r="C18900" s="11" t="s">
        <v>51182</v>
      </c>
      <c r="D18900" s="12">
        <v>4.0</v>
      </c>
      <c r="E18900" s="10" t="s">
        <v>274</v>
      </c>
      <c r="F18900" s="12">
        <v>2024.0</v>
      </c>
      <c r="G18900" s="13" t="s">
        <v>51183</v>
      </c>
      <c r="H18900" s="14" t="s">
        <v>51184</v>
      </c>
      <c r="I18900" s="12">
        <v>2438004.0</v>
      </c>
      <c r="J18900" s="15" t="str">
        <f t="shared" si="1"/>
        <v>Irrelevant</v>
      </c>
    </row>
    <row r="18901" ht="22.5" customHeight="1">
      <c r="A18901" s="9" t="s">
        <v>51185</v>
      </c>
      <c r="B18901" s="10">
        <v>45594.84516909722</v>
      </c>
      <c r="C18901" s="11" t="s">
        <v>51186</v>
      </c>
      <c r="D18901" s="12">
        <v>10.0</v>
      </c>
      <c r="E18901" s="10" t="s">
        <v>42</v>
      </c>
      <c r="F18901" s="12">
        <v>2024.0</v>
      </c>
      <c r="G18901" s="13" t="s">
        <v>51187</v>
      </c>
      <c r="H18901" s="14" t="s">
        <v>51188</v>
      </c>
      <c r="I18901" s="12">
        <v>27642.0</v>
      </c>
      <c r="J18901" s="15" t="str">
        <f t="shared" si="1"/>
        <v>Relevant</v>
      </c>
    </row>
    <row r="18902" ht="22.5" customHeight="1">
      <c r="A18902" s="9" t="s">
        <v>51189</v>
      </c>
      <c r="B18902" s="10">
        <v>45603.778032407405</v>
      </c>
      <c r="C18902" s="11" t="s">
        <v>19191</v>
      </c>
      <c r="D18902" s="12">
        <v>11.0</v>
      </c>
      <c r="E18902" s="10" t="s">
        <v>17</v>
      </c>
      <c r="F18902" s="12">
        <v>2024.0</v>
      </c>
      <c r="G18902" s="13" t="s">
        <v>51190</v>
      </c>
      <c r="H18902" s="14" t="s">
        <v>51191</v>
      </c>
      <c r="I18902" s="12">
        <v>8443435.0</v>
      </c>
      <c r="J18902" s="15" t="str">
        <f t="shared" si="1"/>
        <v>Relevant</v>
      </c>
    </row>
    <row r="18903" ht="22.5" customHeight="1">
      <c r="A18903" s="9" t="s">
        <v>51192</v>
      </c>
      <c r="B18903" s="10">
        <v>45542.365335648145</v>
      </c>
      <c r="C18903" s="11" t="s">
        <v>51193</v>
      </c>
      <c r="D18903" s="12">
        <v>9.0</v>
      </c>
      <c r="E18903" s="10" t="s">
        <v>114</v>
      </c>
      <c r="F18903" s="12">
        <v>2024.0</v>
      </c>
      <c r="G18903" s="13" t="s">
        <v>13</v>
      </c>
      <c r="H18903" s="14" t="s">
        <v>51194</v>
      </c>
      <c r="I18903" s="12">
        <v>6964.0</v>
      </c>
      <c r="J18903" s="15" t="str">
        <f t="shared" si="1"/>
        <v>Relevant</v>
      </c>
    </row>
    <row r="18904" ht="22.5" customHeight="1">
      <c r="A18904" s="9" t="s">
        <v>51195</v>
      </c>
      <c r="B18904" s="10">
        <v>45604.47340277778</v>
      </c>
      <c r="C18904" s="11" t="s">
        <v>51196</v>
      </c>
      <c r="D18904" s="12">
        <v>11.0</v>
      </c>
      <c r="E18904" s="10" t="s">
        <v>17</v>
      </c>
      <c r="F18904" s="12">
        <v>2024.0</v>
      </c>
      <c r="G18904" s="13" t="s">
        <v>29568</v>
      </c>
      <c r="H18904" s="14" t="s">
        <v>51197</v>
      </c>
      <c r="I18904" s="12">
        <v>294.0</v>
      </c>
      <c r="J18904" s="15" t="str">
        <f t="shared" si="1"/>
        <v>Relevant</v>
      </c>
    </row>
    <row r="18905" ht="22.5" customHeight="1">
      <c r="A18905" s="9" t="s">
        <v>51198</v>
      </c>
      <c r="B18905" s="10">
        <v>45617.75814814815</v>
      </c>
      <c r="C18905" s="11" t="s">
        <v>26054</v>
      </c>
      <c r="D18905" s="12">
        <v>11.0</v>
      </c>
      <c r="E18905" s="10" t="s">
        <v>17</v>
      </c>
      <c r="F18905" s="12">
        <v>2024.0</v>
      </c>
      <c r="G18905" s="13" t="s">
        <v>51199</v>
      </c>
      <c r="H18905" s="14" t="s">
        <v>51200</v>
      </c>
      <c r="I18905" s="12">
        <v>2161306.0</v>
      </c>
      <c r="J18905" s="15" t="str">
        <f t="shared" si="1"/>
        <v>Irrelevant</v>
      </c>
    </row>
    <row r="18906" ht="22.5" customHeight="1">
      <c r="A18906" s="9" t="s">
        <v>51201</v>
      </c>
      <c r="B18906" s="10">
        <v>45632.4261843287</v>
      </c>
      <c r="C18906" s="11" t="s">
        <v>51202</v>
      </c>
      <c r="D18906" s="12">
        <v>12.0</v>
      </c>
      <c r="E18906" s="10" t="s">
        <v>26</v>
      </c>
      <c r="F18906" s="12">
        <v>2024.0</v>
      </c>
      <c r="G18906" s="13" t="s">
        <v>51203</v>
      </c>
      <c r="H18906" s="14" t="s">
        <v>51204</v>
      </c>
      <c r="I18906" s="12">
        <v>1.850869E7</v>
      </c>
      <c r="J18906" s="15" t="str">
        <f t="shared" si="1"/>
        <v>Relevant</v>
      </c>
    </row>
    <row r="18907" ht="22.5" customHeight="1">
      <c r="A18907" s="9" t="s">
        <v>51205</v>
      </c>
      <c r="B18907" s="10">
        <v>45671.35607638889</v>
      </c>
      <c r="C18907" s="11" t="s">
        <v>51206</v>
      </c>
      <c r="D18907" s="12">
        <v>1.0</v>
      </c>
      <c r="E18907" s="10" t="s">
        <v>70</v>
      </c>
      <c r="F18907" s="12">
        <v>2025.0</v>
      </c>
      <c r="G18907" s="13" t="s">
        <v>13</v>
      </c>
      <c r="H18907" s="14" t="s">
        <v>1999</v>
      </c>
      <c r="I18907" s="12">
        <v>2048.0</v>
      </c>
      <c r="J18907" s="15" t="str">
        <f t="shared" si="1"/>
        <v>Relevant</v>
      </c>
    </row>
    <row r="18908" ht="22.5" customHeight="1">
      <c r="A18908" s="9" t="s">
        <v>51207</v>
      </c>
      <c r="B18908" s="10">
        <v>45627.409212962964</v>
      </c>
      <c r="C18908" s="11" t="s">
        <v>51208</v>
      </c>
      <c r="D18908" s="12">
        <v>12.0</v>
      </c>
      <c r="E18908" s="10" t="s">
        <v>26</v>
      </c>
      <c r="F18908" s="12">
        <v>2024.0</v>
      </c>
      <c r="G18908" s="13" t="s">
        <v>13</v>
      </c>
      <c r="H18908" s="14" t="s">
        <v>51209</v>
      </c>
      <c r="I18908" s="12">
        <v>65.0</v>
      </c>
      <c r="J18908" s="15" t="str">
        <f t="shared" si="1"/>
        <v>Relevant</v>
      </c>
    </row>
    <row r="18909" ht="22.5" customHeight="1">
      <c r="A18909" s="9" t="s">
        <v>51210</v>
      </c>
      <c r="B18909" s="10">
        <v>45670.627974537034</v>
      </c>
      <c r="C18909" s="11" t="s">
        <v>34073</v>
      </c>
      <c r="D18909" s="12">
        <v>1.0</v>
      </c>
      <c r="E18909" s="10" t="s">
        <v>70</v>
      </c>
      <c r="F18909" s="12">
        <v>2025.0</v>
      </c>
      <c r="G18909" s="13" t="s">
        <v>13</v>
      </c>
      <c r="H18909" s="14" t="s">
        <v>51211</v>
      </c>
      <c r="I18909" s="12">
        <v>10177.0</v>
      </c>
      <c r="J18909" s="15" t="str">
        <f t="shared" si="1"/>
        <v>Relevant</v>
      </c>
    </row>
    <row r="18910" ht="22.5" customHeight="1">
      <c r="A18910" s="9" t="s">
        <v>51212</v>
      </c>
      <c r="B18910" s="10">
        <v>45609.63995370371</v>
      </c>
      <c r="C18910" s="11" t="s">
        <v>51213</v>
      </c>
      <c r="D18910" s="12">
        <v>11.0</v>
      </c>
      <c r="E18910" s="10" t="s">
        <v>17</v>
      </c>
      <c r="F18910" s="12">
        <v>2024.0</v>
      </c>
      <c r="G18910" s="13" t="s">
        <v>13</v>
      </c>
      <c r="H18910" s="14" t="s">
        <v>3155</v>
      </c>
      <c r="I18910" s="12">
        <v>994.0</v>
      </c>
      <c r="J18910" s="15" t="str">
        <f t="shared" si="1"/>
        <v>Relevant</v>
      </c>
    </row>
    <row r="18911" ht="22.5" customHeight="1">
      <c r="A18911" s="9" t="s">
        <v>51214</v>
      </c>
      <c r="B18911" s="10">
        <v>45614.60528935185</v>
      </c>
      <c r="C18911" s="11" t="s">
        <v>28029</v>
      </c>
      <c r="D18911" s="12">
        <v>11.0</v>
      </c>
      <c r="E18911" s="10" t="s">
        <v>17</v>
      </c>
      <c r="F18911" s="12">
        <v>2024.0</v>
      </c>
      <c r="G18911" s="13" t="s">
        <v>13</v>
      </c>
      <c r="H18911" s="14" t="s">
        <v>423</v>
      </c>
      <c r="I18911" s="12">
        <v>508.0</v>
      </c>
      <c r="J18911" s="15" t="str">
        <f t="shared" si="1"/>
        <v>Relevant</v>
      </c>
    </row>
    <row r="18912" ht="22.5" customHeight="1">
      <c r="A18912" s="9" t="s">
        <v>51215</v>
      </c>
      <c r="B18912" s="10">
        <v>45617.82349537037</v>
      </c>
      <c r="C18912" s="11" t="s">
        <v>51216</v>
      </c>
      <c r="D18912" s="12">
        <v>11.0</v>
      </c>
      <c r="E18912" s="10" t="s">
        <v>17</v>
      </c>
      <c r="F18912" s="12">
        <v>2024.0</v>
      </c>
      <c r="G18912" s="13" t="s">
        <v>13</v>
      </c>
      <c r="H18912" s="14" t="s">
        <v>51217</v>
      </c>
      <c r="I18912" s="12">
        <v>70589.0</v>
      </c>
      <c r="J18912" s="15" t="str">
        <f t="shared" si="1"/>
        <v>Relevant</v>
      </c>
    </row>
    <row r="18913" ht="22.5" customHeight="1">
      <c r="A18913" s="9" t="s">
        <v>51218</v>
      </c>
      <c r="B18913" s="10">
        <v>45614.78264707176</v>
      </c>
      <c r="C18913" s="11" t="s">
        <v>23007</v>
      </c>
      <c r="D18913" s="12">
        <v>11.0</v>
      </c>
      <c r="E18913" s="10" t="s">
        <v>17</v>
      </c>
      <c r="F18913" s="12">
        <v>2024.0</v>
      </c>
      <c r="G18913" s="13" t="s">
        <v>51219</v>
      </c>
      <c r="H18913" s="14" t="s">
        <v>51220</v>
      </c>
      <c r="I18913" s="12">
        <v>0.0</v>
      </c>
      <c r="J18913" s="15" t="str">
        <f t="shared" si="1"/>
        <v>Relevant</v>
      </c>
    </row>
    <row r="18914" ht="22.5" customHeight="1">
      <c r="A18914" s="9" t="s">
        <v>51221</v>
      </c>
      <c r="B18914" s="10">
        <v>45618.261145833334</v>
      </c>
      <c r="C18914" s="11" t="s">
        <v>51222</v>
      </c>
      <c r="D18914" s="12">
        <v>11.0</v>
      </c>
      <c r="E18914" s="10" t="s">
        <v>17</v>
      </c>
      <c r="F18914" s="12">
        <v>2024.0</v>
      </c>
      <c r="G18914" s="13" t="s">
        <v>51223</v>
      </c>
      <c r="H18914" s="14" t="s">
        <v>51224</v>
      </c>
      <c r="I18914" s="12">
        <v>8494959.0</v>
      </c>
      <c r="J18914" s="15" t="str">
        <f t="shared" si="1"/>
        <v>Relevant</v>
      </c>
    </row>
    <row r="18915" ht="22.5" customHeight="1">
      <c r="A18915" s="9" t="s">
        <v>51225</v>
      </c>
      <c r="B18915" s="10">
        <v>45696.802777777775</v>
      </c>
      <c r="C18915" s="11" t="s">
        <v>51226</v>
      </c>
      <c r="D18915" s="12">
        <v>2.0</v>
      </c>
      <c r="E18915" s="10" t="s">
        <v>12</v>
      </c>
      <c r="F18915" s="12">
        <v>2025.0</v>
      </c>
      <c r="G18915" s="13" t="s">
        <v>13</v>
      </c>
      <c r="H18915" s="14" t="s">
        <v>2923</v>
      </c>
      <c r="I18915" s="12">
        <v>128.0</v>
      </c>
      <c r="J18915" s="15" t="str">
        <f t="shared" si="1"/>
        <v>Relevant</v>
      </c>
    </row>
    <row r="18916" ht="22.5" customHeight="1">
      <c r="A18916" s="9" t="s">
        <v>51227</v>
      </c>
      <c r="B18916" s="10">
        <v>45618.90740740741</v>
      </c>
      <c r="C18916" s="11" t="s">
        <v>37645</v>
      </c>
      <c r="D18916" s="12">
        <v>11.0</v>
      </c>
      <c r="E18916" s="10" t="s">
        <v>17</v>
      </c>
      <c r="F18916" s="12">
        <v>2024.0</v>
      </c>
      <c r="G18916" s="13" t="s">
        <v>13</v>
      </c>
      <c r="H18916" s="14" t="s">
        <v>965</v>
      </c>
      <c r="I18916" s="12">
        <v>169.0</v>
      </c>
      <c r="J18916" s="15" t="str">
        <f t="shared" si="1"/>
        <v>Relevant</v>
      </c>
    </row>
    <row r="18917" ht="22.5" customHeight="1">
      <c r="A18917" s="9" t="s">
        <v>51228</v>
      </c>
      <c r="B18917" s="10">
        <v>45614.60628472222</v>
      </c>
      <c r="C18917" s="11" t="s">
        <v>11820</v>
      </c>
      <c r="D18917" s="12">
        <v>11.0</v>
      </c>
      <c r="E18917" s="10" t="s">
        <v>17</v>
      </c>
      <c r="F18917" s="12">
        <v>2024.0</v>
      </c>
      <c r="G18917" s="13" t="s">
        <v>13</v>
      </c>
      <c r="H18917" s="14" t="s">
        <v>423</v>
      </c>
      <c r="I18917" s="12">
        <v>82.0</v>
      </c>
      <c r="J18917" s="15" t="str">
        <f t="shared" si="1"/>
        <v>Relevant</v>
      </c>
    </row>
    <row r="18918" ht="22.5" customHeight="1">
      <c r="A18918" s="9" t="s">
        <v>51229</v>
      </c>
      <c r="B18918" s="10">
        <v>45601.56427083333</v>
      </c>
      <c r="C18918" s="11" t="s">
        <v>51230</v>
      </c>
      <c r="D18918" s="12">
        <v>11.0</v>
      </c>
      <c r="E18918" s="10" t="s">
        <v>17</v>
      </c>
      <c r="F18918" s="12">
        <v>2024.0</v>
      </c>
      <c r="G18918" s="13" t="s">
        <v>13</v>
      </c>
      <c r="H18918" s="14" t="s">
        <v>259</v>
      </c>
      <c r="I18918" s="12">
        <v>40.0</v>
      </c>
      <c r="J18918" s="15" t="str">
        <f t="shared" si="1"/>
        <v>Relevant</v>
      </c>
    </row>
    <row r="18919" ht="22.5" customHeight="1">
      <c r="A18919" s="9" t="s">
        <v>51231</v>
      </c>
      <c r="B18919" s="10">
        <v>45533.65971912037</v>
      </c>
      <c r="C18919" s="11" t="s">
        <v>51232</v>
      </c>
      <c r="D18919" s="12">
        <v>8.0</v>
      </c>
      <c r="E18919" s="10" t="s">
        <v>167</v>
      </c>
      <c r="F18919" s="12">
        <v>2024.0</v>
      </c>
      <c r="G18919" s="13" t="s">
        <v>51233</v>
      </c>
      <c r="H18919" s="14" t="s">
        <v>51234</v>
      </c>
      <c r="I18919" s="12">
        <v>993.0</v>
      </c>
      <c r="J18919" s="15" t="str">
        <f t="shared" si="1"/>
        <v>Irrelevant</v>
      </c>
    </row>
    <row r="18920" ht="22.5" customHeight="1">
      <c r="A18920" s="9" t="s">
        <v>51235</v>
      </c>
      <c r="B18920" s="10">
        <v>45635.041863425926</v>
      </c>
      <c r="C18920" s="11" t="s">
        <v>51236</v>
      </c>
      <c r="D18920" s="12">
        <v>12.0</v>
      </c>
      <c r="E18920" s="10" t="s">
        <v>26</v>
      </c>
      <c r="F18920" s="12">
        <v>2024.0</v>
      </c>
      <c r="G18920" s="13" t="s">
        <v>13</v>
      </c>
      <c r="H18920" s="14" t="s">
        <v>1126</v>
      </c>
      <c r="I18920" s="12">
        <v>274.0</v>
      </c>
      <c r="J18920" s="15" t="str">
        <f t="shared" si="1"/>
        <v>Irrelevant</v>
      </c>
    </row>
    <row r="18921" ht="22.5" customHeight="1">
      <c r="A18921" s="9" t="s">
        <v>51237</v>
      </c>
      <c r="B18921" s="10">
        <v>45546.35239583333</v>
      </c>
      <c r="C18921" s="11" t="s">
        <v>51238</v>
      </c>
      <c r="D18921" s="12">
        <v>9.0</v>
      </c>
      <c r="E18921" s="10" t="s">
        <v>114</v>
      </c>
      <c r="F18921" s="12">
        <v>2024.0</v>
      </c>
      <c r="G18921" s="13" t="s">
        <v>13</v>
      </c>
      <c r="H18921" s="14" t="s">
        <v>14435</v>
      </c>
      <c r="I18921" s="12">
        <v>112.0</v>
      </c>
      <c r="J18921" s="15" t="str">
        <f t="shared" si="1"/>
        <v>Relevant</v>
      </c>
    </row>
    <row r="18922" ht="22.5" customHeight="1">
      <c r="A18922" s="9" t="s">
        <v>51239</v>
      </c>
      <c r="B18922" s="10">
        <v>45487.729895833334</v>
      </c>
      <c r="C18922" s="11" t="s">
        <v>51240</v>
      </c>
      <c r="D18922" s="12">
        <v>7.0</v>
      </c>
      <c r="E18922" s="10" t="s">
        <v>55</v>
      </c>
      <c r="F18922" s="12">
        <v>2024.0</v>
      </c>
      <c r="G18922" s="13" t="s">
        <v>13</v>
      </c>
      <c r="H18922" s="14" t="s">
        <v>51241</v>
      </c>
      <c r="I18922" s="12">
        <v>1015.0</v>
      </c>
      <c r="J18922" s="15" t="str">
        <f t="shared" si="1"/>
        <v>Irrelevant</v>
      </c>
    </row>
    <row r="18923" ht="22.5" customHeight="1">
      <c r="A18923" s="9" t="s">
        <v>51242</v>
      </c>
      <c r="B18923" s="10">
        <v>45596.14557625</v>
      </c>
      <c r="C18923" s="11" t="s">
        <v>51243</v>
      </c>
      <c r="D18923" s="12">
        <v>10.0</v>
      </c>
      <c r="E18923" s="10" t="s">
        <v>42</v>
      </c>
      <c r="F18923" s="12">
        <v>2024.0</v>
      </c>
      <c r="G18923" s="13" t="s">
        <v>51244</v>
      </c>
      <c r="H18923" s="14" t="s">
        <v>51245</v>
      </c>
      <c r="I18923" s="12">
        <v>1.2767834E7</v>
      </c>
      <c r="J18923" s="15" t="str">
        <f t="shared" si="1"/>
        <v>Relevant</v>
      </c>
    </row>
    <row r="18924" ht="22.5" customHeight="1">
      <c r="A18924" s="9" t="s">
        <v>51246</v>
      </c>
      <c r="B18924" s="10">
        <v>45599.343460648146</v>
      </c>
      <c r="C18924" s="11" t="s">
        <v>51247</v>
      </c>
      <c r="D18924" s="12">
        <v>11.0</v>
      </c>
      <c r="E18924" s="10" t="s">
        <v>17</v>
      </c>
      <c r="F18924" s="12">
        <v>2024.0</v>
      </c>
      <c r="G18924" s="13" t="s">
        <v>13</v>
      </c>
      <c r="H18924" s="14" t="s">
        <v>3877</v>
      </c>
      <c r="I18924" s="12">
        <v>1335.0</v>
      </c>
      <c r="J18924" s="15" t="str">
        <f t="shared" si="1"/>
        <v>Relevant</v>
      </c>
    </row>
    <row r="18925" ht="22.5" customHeight="1">
      <c r="A18925" s="9" t="s">
        <v>51248</v>
      </c>
      <c r="B18925" s="10">
        <v>45696.81444444445</v>
      </c>
      <c r="C18925" s="11" t="s">
        <v>51249</v>
      </c>
      <c r="D18925" s="12">
        <v>2.0</v>
      </c>
      <c r="E18925" s="10" t="s">
        <v>12</v>
      </c>
      <c r="F18925" s="12">
        <v>2025.0</v>
      </c>
      <c r="G18925" s="13" t="s">
        <v>13</v>
      </c>
      <c r="H18925" s="14" t="s">
        <v>14</v>
      </c>
      <c r="I18925" s="12">
        <v>65.0</v>
      </c>
      <c r="J18925" s="15" t="str">
        <f t="shared" si="1"/>
        <v>Relevant</v>
      </c>
    </row>
    <row r="18926" ht="22.5" customHeight="1">
      <c r="A18926" s="9" t="s">
        <v>51250</v>
      </c>
      <c r="B18926" s="10">
        <v>45631.933587962965</v>
      </c>
      <c r="C18926" s="11" t="s">
        <v>51251</v>
      </c>
      <c r="D18926" s="12">
        <v>12.0</v>
      </c>
      <c r="E18926" s="10" t="s">
        <v>26</v>
      </c>
      <c r="F18926" s="12">
        <v>2024.0</v>
      </c>
      <c r="G18926" s="13" t="s">
        <v>13</v>
      </c>
      <c r="H18926" s="14" t="s">
        <v>514</v>
      </c>
      <c r="I18926" s="12">
        <v>748.0</v>
      </c>
      <c r="J18926" s="15" t="str">
        <f t="shared" si="1"/>
        <v>Relevant</v>
      </c>
    </row>
    <row r="18927" ht="22.5" customHeight="1">
      <c r="A18927" s="9" t="s">
        <v>51252</v>
      </c>
      <c r="B18927" s="10">
        <v>45593.35884248843</v>
      </c>
      <c r="C18927" s="11" t="s">
        <v>51253</v>
      </c>
      <c r="D18927" s="12">
        <v>10.0</v>
      </c>
      <c r="E18927" s="10" t="s">
        <v>42</v>
      </c>
      <c r="F18927" s="12">
        <v>2024.0</v>
      </c>
      <c r="G18927" s="13" t="s">
        <v>51254</v>
      </c>
      <c r="H18927" s="14" t="s">
        <v>51255</v>
      </c>
      <c r="I18927" s="12">
        <v>2254164.0</v>
      </c>
      <c r="J18927" s="15" t="str">
        <f t="shared" si="1"/>
        <v>Relevant</v>
      </c>
    </row>
    <row r="18928" ht="22.5" customHeight="1">
      <c r="A18928" s="9" t="s">
        <v>51256</v>
      </c>
      <c r="B18928" s="10">
        <v>45592.70263888889</v>
      </c>
      <c r="C18928" s="11" t="s">
        <v>51257</v>
      </c>
      <c r="D18928" s="12">
        <v>10.0</v>
      </c>
      <c r="E18928" s="10" t="s">
        <v>42</v>
      </c>
      <c r="F18928" s="12">
        <v>2024.0</v>
      </c>
      <c r="G18928" s="13" t="s">
        <v>13</v>
      </c>
      <c r="H18928" s="14" t="s">
        <v>97</v>
      </c>
      <c r="I18928" s="12">
        <v>2734.0</v>
      </c>
      <c r="J18928" s="15" t="str">
        <f t="shared" si="1"/>
        <v>Relevant</v>
      </c>
    </row>
    <row r="18929" ht="22.5" customHeight="1">
      <c r="A18929" s="9" t="s">
        <v>51258</v>
      </c>
      <c r="B18929" s="10">
        <v>45635.48539351852</v>
      </c>
      <c r="C18929" s="11" t="s">
        <v>51259</v>
      </c>
      <c r="D18929" s="12">
        <v>12.0</v>
      </c>
      <c r="E18929" s="10" t="s">
        <v>26</v>
      </c>
      <c r="F18929" s="12">
        <v>2024.0</v>
      </c>
      <c r="G18929" s="13" t="s">
        <v>13</v>
      </c>
      <c r="H18929" s="14" t="s">
        <v>51006</v>
      </c>
      <c r="I18929" s="12">
        <v>2201.0</v>
      </c>
      <c r="J18929" s="15" t="str">
        <f t="shared" si="1"/>
        <v>Relevant</v>
      </c>
    </row>
    <row r="18930" ht="22.5" customHeight="1">
      <c r="A18930" s="9" t="s">
        <v>51260</v>
      </c>
      <c r="B18930" s="10">
        <v>45717.77748842593</v>
      </c>
      <c r="C18930" s="11" t="s">
        <v>51261</v>
      </c>
      <c r="D18930" s="12">
        <v>3.0</v>
      </c>
      <c r="E18930" s="10" t="s">
        <v>59</v>
      </c>
      <c r="F18930" s="12">
        <v>2025.0</v>
      </c>
      <c r="G18930" s="13" t="s">
        <v>13</v>
      </c>
      <c r="H18930" s="14" t="s">
        <v>17753</v>
      </c>
      <c r="I18930" s="12">
        <v>638.0</v>
      </c>
      <c r="J18930" s="15" t="str">
        <f t="shared" si="1"/>
        <v>Relevant</v>
      </c>
    </row>
    <row r="18931" ht="22.5" customHeight="1">
      <c r="A18931" s="9" t="s">
        <v>51262</v>
      </c>
      <c r="B18931" s="10">
        <v>45586.30582175926</v>
      </c>
      <c r="C18931" s="11" t="s">
        <v>51263</v>
      </c>
      <c r="D18931" s="12">
        <v>10.0</v>
      </c>
      <c r="E18931" s="10" t="s">
        <v>42</v>
      </c>
      <c r="F18931" s="12">
        <v>2024.0</v>
      </c>
      <c r="G18931" s="13" t="s">
        <v>51264</v>
      </c>
      <c r="H18931" s="14" t="s">
        <v>51265</v>
      </c>
      <c r="I18931" s="12">
        <v>27642.0</v>
      </c>
      <c r="J18931" s="15" t="str">
        <f t="shared" si="1"/>
        <v>Relevant</v>
      </c>
    </row>
    <row r="18932" ht="22.5" customHeight="1">
      <c r="A18932" s="9" t="s">
        <v>51266</v>
      </c>
      <c r="B18932" s="10">
        <v>45711.28090277778</v>
      </c>
      <c r="C18932" s="11" t="s">
        <v>13834</v>
      </c>
      <c r="D18932" s="12">
        <v>2.0</v>
      </c>
      <c r="E18932" s="10" t="s">
        <v>12</v>
      </c>
      <c r="F18932" s="12">
        <v>2025.0</v>
      </c>
      <c r="G18932" s="13" t="s">
        <v>13</v>
      </c>
      <c r="H18932" s="14" t="s">
        <v>52</v>
      </c>
      <c r="I18932" s="12">
        <v>184.0</v>
      </c>
      <c r="J18932" s="15" t="str">
        <f t="shared" si="1"/>
        <v>Relevant</v>
      </c>
    </row>
    <row r="18933" ht="22.5" customHeight="1">
      <c r="A18933" s="9" t="s">
        <v>51267</v>
      </c>
      <c r="B18933" s="10">
        <v>45567.08703703704</v>
      </c>
      <c r="C18933" s="11" t="s">
        <v>51268</v>
      </c>
      <c r="D18933" s="12">
        <v>10.0</v>
      </c>
      <c r="E18933" s="10" t="s">
        <v>42</v>
      </c>
      <c r="F18933" s="12">
        <v>2024.0</v>
      </c>
      <c r="G18933" s="13" t="s">
        <v>51269</v>
      </c>
      <c r="H18933" s="14" t="s">
        <v>51270</v>
      </c>
      <c r="I18933" s="12">
        <v>29567.0</v>
      </c>
      <c r="J18933" s="15" t="str">
        <f t="shared" si="1"/>
        <v>Relevant</v>
      </c>
    </row>
    <row r="18934" ht="22.5" customHeight="1">
      <c r="A18934" s="9" t="s">
        <v>51271</v>
      </c>
      <c r="B18934" s="10">
        <v>45400.39096758102</v>
      </c>
      <c r="C18934" s="11" t="s">
        <v>29225</v>
      </c>
      <c r="D18934" s="12">
        <v>4.0</v>
      </c>
      <c r="E18934" s="10" t="s">
        <v>274</v>
      </c>
      <c r="F18934" s="12">
        <v>2024.0</v>
      </c>
      <c r="G18934" s="13" t="s">
        <v>51272</v>
      </c>
      <c r="H18934" s="14" t="s">
        <v>51273</v>
      </c>
      <c r="I18934" s="12">
        <v>0.0</v>
      </c>
      <c r="J18934" s="15" t="str">
        <f t="shared" si="1"/>
        <v>Irrelevant</v>
      </c>
    </row>
    <row r="18935" ht="22.5" customHeight="1">
      <c r="A18935" s="9" t="s">
        <v>51274</v>
      </c>
      <c r="B18935" s="10">
        <v>45591.71359953703</v>
      </c>
      <c r="C18935" s="11" t="s">
        <v>34056</v>
      </c>
      <c r="D18935" s="12">
        <v>10.0</v>
      </c>
      <c r="E18935" s="10" t="s">
        <v>42</v>
      </c>
      <c r="F18935" s="12">
        <v>2024.0</v>
      </c>
      <c r="G18935" s="13" t="s">
        <v>13</v>
      </c>
      <c r="H18935" s="14" t="s">
        <v>131</v>
      </c>
      <c r="I18935" s="12">
        <v>9.0</v>
      </c>
      <c r="J18935" s="15" t="str">
        <f t="shared" si="1"/>
        <v>Relevant</v>
      </c>
    </row>
    <row r="18936" ht="22.5" customHeight="1">
      <c r="A18936" s="9" t="s">
        <v>51275</v>
      </c>
      <c r="B18936" s="10">
        <v>45585.76599537037</v>
      </c>
      <c r="C18936" s="11" t="s">
        <v>51276</v>
      </c>
      <c r="D18936" s="12">
        <v>10.0</v>
      </c>
      <c r="E18936" s="10" t="s">
        <v>42</v>
      </c>
      <c r="F18936" s="12">
        <v>2024.0</v>
      </c>
      <c r="G18936" s="13" t="s">
        <v>51277</v>
      </c>
      <c r="H18936" s="14" t="s">
        <v>51278</v>
      </c>
      <c r="I18936" s="12">
        <v>458.0</v>
      </c>
      <c r="J18936" s="15" t="str">
        <f t="shared" si="1"/>
        <v>Irrelevant</v>
      </c>
    </row>
    <row r="18937" ht="22.5" customHeight="1">
      <c r="A18937" s="9" t="s">
        <v>51279</v>
      </c>
      <c r="B18937" s="10">
        <v>45592.80018518519</v>
      </c>
      <c r="C18937" s="11" t="s">
        <v>43244</v>
      </c>
      <c r="D18937" s="12">
        <v>10.0</v>
      </c>
      <c r="E18937" s="10" t="s">
        <v>42</v>
      </c>
      <c r="F18937" s="12">
        <v>2024.0</v>
      </c>
      <c r="G18937" s="13" t="s">
        <v>51280</v>
      </c>
      <c r="H18937" s="14" t="s">
        <v>51281</v>
      </c>
      <c r="I18937" s="12">
        <v>439551.0</v>
      </c>
      <c r="J18937" s="15" t="str">
        <f t="shared" si="1"/>
        <v>Irrelevant</v>
      </c>
    </row>
    <row r="18938" ht="22.5" customHeight="1">
      <c r="A18938" s="9" t="s">
        <v>51282</v>
      </c>
      <c r="B18938" s="10">
        <v>45621.67741898148</v>
      </c>
      <c r="C18938" s="11" t="s">
        <v>51283</v>
      </c>
      <c r="D18938" s="12">
        <v>11.0</v>
      </c>
      <c r="E18938" s="10" t="s">
        <v>17</v>
      </c>
      <c r="F18938" s="12">
        <v>2024.0</v>
      </c>
      <c r="G18938" s="13" t="s">
        <v>13</v>
      </c>
      <c r="H18938" s="14" t="s">
        <v>220</v>
      </c>
      <c r="I18938" s="12">
        <v>775.0</v>
      </c>
      <c r="J18938" s="15" t="str">
        <f t="shared" si="1"/>
        <v>Relevant</v>
      </c>
    </row>
    <row r="18939" ht="22.5" customHeight="1">
      <c r="A18939" s="9" t="s">
        <v>51284</v>
      </c>
      <c r="B18939" s="10">
        <v>45594.68125</v>
      </c>
      <c r="C18939" s="11" t="s">
        <v>7432</v>
      </c>
      <c r="D18939" s="12">
        <v>10.0</v>
      </c>
      <c r="E18939" s="10" t="s">
        <v>42</v>
      </c>
      <c r="F18939" s="12">
        <v>2024.0</v>
      </c>
      <c r="G18939" s="13" t="s">
        <v>13</v>
      </c>
      <c r="H18939" s="14" t="s">
        <v>29493</v>
      </c>
      <c r="I18939" s="12">
        <v>326.0</v>
      </c>
      <c r="J18939" s="15" t="str">
        <f t="shared" si="1"/>
        <v>Relevant</v>
      </c>
    </row>
    <row r="18940" ht="22.5" customHeight="1">
      <c r="A18940" s="9" t="s">
        <v>51285</v>
      </c>
      <c r="B18940" s="10">
        <v>45630.75740740741</v>
      </c>
      <c r="C18940" s="11" t="s">
        <v>51286</v>
      </c>
      <c r="D18940" s="12">
        <v>12.0</v>
      </c>
      <c r="E18940" s="10" t="s">
        <v>26</v>
      </c>
      <c r="F18940" s="12">
        <v>2024.0</v>
      </c>
      <c r="G18940" s="13" t="s">
        <v>13</v>
      </c>
      <c r="H18940" s="14" t="s">
        <v>181</v>
      </c>
      <c r="I18940" s="12">
        <v>569.0</v>
      </c>
      <c r="J18940" s="15" t="str">
        <f t="shared" si="1"/>
        <v>Irrelevant</v>
      </c>
    </row>
    <row r="18941" ht="22.5" customHeight="1">
      <c r="A18941" s="9" t="s">
        <v>51287</v>
      </c>
      <c r="B18941" s="10">
        <v>45697.36289351852</v>
      </c>
      <c r="C18941" s="11" t="s">
        <v>51288</v>
      </c>
      <c r="D18941" s="12">
        <v>2.0</v>
      </c>
      <c r="E18941" s="10" t="s">
        <v>12</v>
      </c>
      <c r="F18941" s="12">
        <v>2025.0</v>
      </c>
      <c r="G18941" s="13" t="s">
        <v>13</v>
      </c>
      <c r="H18941" s="14" t="s">
        <v>14</v>
      </c>
      <c r="I18941" s="12">
        <v>2649.0</v>
      </c>
      <c r="J18941" s="15" t="str">
        <f t="shared" si="1"/>
        <v>Relevant</v>
      </c>
    </row>
    <row r="18942" ht="22.5" customHeight="1">
      <c r="A18942" s="9" t="s">
        <v>51289</v>
      </c>
      <c r="B18942" s="10">
        <v>45719.774305555555</v>
      </c>
      <c r="C18942" s="11" t="s">
        <v>51290</v>
      </c>
      <c r="D18942" s="12">
        <v>3.0</v>
      </c>
      <c r="E18942" s="10" t="s">
        <v>59</v>
      </c>
      <c r="F18942" s="12">
        <v>2025.0</v>
      </c>
      <c r="G18942" s="13" t="s">
        <v>51291</v>
      </c>
      <c r="H18942" s="14" t="s">
        <v>6779</v>
      </c>
      <c r="I18942" s="12">
        <v>102.0</v>
      </c>
      <c r="J18942" s="15" t="str">
        <f t="shared" si="1"/>
        <v>Irrelevant</v>
      </c>
    </row>
    <row r="18943" ht="22.5" customHeight="1">
      <c r="A18943" s="9" t="s">
        <v>51292</v>
      </c>
      <c r="B18943" s="10">
        <v>45434.51945601852</v>
      </c>
      <c r="C18943" s="11" t="s">
        <v>51293</v>
      </c>
      <c r="D18943" s="12">
        <v>5.0</v>
      </c>
      <c r="E18943" s="10" t="s">
        <v>21</v>
      </c>
      <c r="F18943" s="12">
        <v>2024.0</v>
      </c>
      <c r="G18943" s="13" t="s">
        <v>13</v>
      </c>
      <c r="H18943" s="14" t="s">
        <v>189</v>
      </c>
      <c r="I18943" s="12">
        <v>7.0</v>
      </c>
      <c r="J18943" s="15" t="str">
        <f t="shared" si="1"/>
        <v>Relevant</v>
      </c>
    </row>
    <row r="18944" ht="22.5" customHeight="1">
      <c r="A18944" s="9" t="s">
        <v>51294</v>
      </c>
      <c r="B18944" s="10">
        <v>45603.765810185185</v>
      </c>
      <c r="C18944" s="11" t="s">
        <v>51295</v>
      </c>
      <c r="D18944" s="12">
        <v>11.0</v>
      </c>
      <c r="E18944" s="10" t="s">
        <v>17</v>
      </c>
      <c r="F18944" s="12">
        <v>2024.0</v>
      </c>
      <c r="G18944" s="13" t="s">
        <v>51296</v>
      </c>
      <c r="H18944" s="14" t="s">
        <v>51297</v>
      </c>
      <c r="I18944" s="12">
        <v>0.0</v>
      </c>
      <c r="J18944" s="15" t="str">
        <f t="shared" si="1"/>
        <v>Irrelevant</v>
      </c>
    </row>
    <row r="18945" ht="22.5" customHeight="1">
      <c r="A18945" s="9" t="s">
        <v>51298</v>
      </c>
      <c r="B18945" s="10">
        <v>45638.28769019676</v>
      </c>
      <c r="C18945" s="11" t="s">
        <v>51299</v>
      </c>
      <c r="D18945" s="12">
        <v>12.0</v>
      </c>
      <c r="E18945" s="10" t="s">
        <v>26</v>
      </c>
      <c r="F18945" s="12">
        <v>2024.0</v>
      </c>
      <c r="G18945" s="13" t="s">
        <v>51300</v>
      </c>
      <c r="H18945" s="14" t="s">
        <v>51301</v>
      </c>
      <c r="I18945" s="12">
        <v>7850902.0</v>
      </c>
      <c r="J18945" s="15" t="str">
        <f t="shared" si="1"/>
        <v>Relevant</v>
      </c>
    </row>
    <row r="18946" ht="22.5" customHeight="1">
      <c r="A18946" s="9" t="s">
        <v>51302</v>
      </c>
      <c r="B18946" s="10">
        <v>45419.792650462965</v>
      </c>
      <c r="C18946" s="11" t="s">
        <v>51303</v>
      </c>
      <c r="D18946" s="12">
        <v>5.0</v>
      </c>
      <c r="E18946" s="10" t="s">
        <v>21</v>
      </c>
      <c r="F18946" s="12">
        <v>2024.0</v>
      </c>
      <c r="G18946" s="13" t="s">
        <v>13</v>
      </c>
      <c r="H18946" s="14" t="s">
        <v>14900</v>
      </c>
      <c r="I18946" s="12">
        <v>4.0</v>
      </c>
      <c r="J18946" s="15" t="str">
        <f t="shared" si="1"/>
        <v>Relevant</v>
      </c>
    </row>
    <row r="18947" ht="22.5" customHeight="1">
      <c r="A18947" s="9" t="s">
        <v>51304</v>
      </c>
      <c r="B18947" s="10">
        <v>45710.72445601852</v>
      </c>
      <c r="C18947" s="11" t="s">
        <v>51305</v>
      </c>
      <c r="D18947" s="12">
        <v>2.0</v>
      </c>
      <c r="E18947" s="10" t="s">
        <v>12</v>
      </c>
      <c r="F18947" s="12">
        <v>2025.0</v>
      </c>
      <c r="G18947" s="13" t="s">
        <v>13</v>
      </c>
      <c r="H18947" s="14" t="s">
        <v>52</v>
      </c>
      <c r="I18947" s="12">
        <v>320.0</v>
      </c>
      <c r="J18947" s="15" t="str">
        <f t="shared" si="1"/>
        <v>Relevant</v>
      </c>
    </row>
    <row r="18948" ht="22.5" customHeight="1">
      <c r="A18948" s="9" t="s">
        <v>51306</v>
      </c>
      <c r="B18948" s="10">
        <v>45582.4793287037</v>
      </c>
      <c r="C18948" s="11" t="s">
        <v>51307</v>
      </c>
      <c r="D18948" s="12">
        <v>10.0</v>
      </c>
      <c r="E18948" s="10" t="s">
        <v>42</v>
      </c>
      <c r="F18948" s="12">
        <v>2024.0</v>
      </c>
      <c r="G18948" s="13" t="s">
        <v>51308</v>
      </c>
      <c r="H18948" s="14" t="s">
        <v>51309</v>
      </c>
      <c r="I18948" s="12">
        <v>0.0</v>
      </c>
      <c r="J18948" s="15" t="str">
        <f t="shared" si="1"/>
        <v>Relevant</v>
      </c>
    </row>
    <row r="18949" ht="22.5" customHeight="1">
      <c r="A18949" s="9" t="s">
        <v>51310</v>
      </c>
      <c r="B18949" s="10">
        <v>45696.68050925926</v>
      </c>
      <c r="C18949" s="11" t="s">
        <v>22913</v>
      </c>
      <c r="D18949" s="12">
        <v>2.0</v>
      </c>
      <c r="E18949" s="10" t="s">
        <v>12</v>
      </c>
      <c r="F18949" s="12">
        <v>2025.0</v>
      </c>
      <c r="G18949" s="13" t="s">
        <v>13</v>
      </c>
      <c r="H18949" s="14" t="s">
        <v>2923</v>
      </c>
      <c r="I18949" s="12">
        <v>7011.0</v>
      </c>
      <c r="J18949" s="15" t="str">
        <f t="shared" si="1"/>
        <v>Relevant</v>
      </c>
    </row>
    <row r="18950" ht="22.5" customHeight="1">
      <c r="A18950" s="9" t="s">
        <v>51311</v>
      </c>
      <c r="B18950" s="10">
        <v>45654.98898458333</v>
      </c>
      <c r="C18950" s="11" t="s">
        <v>51312</v>
      </c>
      <c r="D18950" s="12">
        <v>12.0</v>
      </c>
      <c r="E18950" s="10" t="s">
        <v>26</v>
      </c>
      <c r="F18950" s="12">
        <v>2024.0</v>
      </c>
      <c r="G18950" s="13" t="s">
        <v>51313</v>
      </c>
      <c r="H18950" s="14" t="s">
        <v>51314</v>
      </c>
      <c r="I18950" s="12">
        <v>9205384.0</v>
      </c>
      <c r="J18950" s="15" t="str">
        <f t="shared" si="1"/>
        <v>Relevant</v>
      </c>
    </row>
    <row r="18951" ht="22.5" customHeight="1">
      <c r="A18951" s="9" t="s">
        <v>51315</v>
      </c>
      <c r="B18951" s="10">
        <v>45666.75664351852</v>
      </c>
      <c r="C18951" s="11" t="s">
        <v>18544</v>
      </c>
      <c r="D18951" s="12">
        <v>1.0</v>
      </c>
      <c r="E18951" s="10" t="s">
        <v>70</v>
      </c>
      <c r="F18951" s="12">
        <v>2025.0</v>
      </c>
      <c r="G18951" s="13" t="s">
        <v>13</v>
      </c>
      <c r="H18951" s="14" t="s">
        <v>51316</v>
      </c>
      <c r="I18951" s="12">
        <v>144.0</v>
      </c>
      <c r="J18951" s="15" t="str">
        <f t="shared" si="1"/>
        <v>Relevant</v>
      </c>
    </row>
    <row r="18952" ht="22.5" customHeight="1">
      <c r="A18952" s="9" t="s">
        <v>51317</v>
      </c>
      <c r="B18952" s="10">
        <v>45650.96674768518</v>
      </c>
      <c r="C18952" s="11" t="s">
        <v>40363</v>
      </c>
      <c r="D18952" s="12">
        <v>12.0</v>
      </c>
      <c r="E18952" s="10" t="s">
        <v>26</v>
      </c>
      <c r="F18952" s="12">
        <v>2024.0</v>
      </c>
      <c r="G18952" s="13" t="s">
        <v>51318</v>
      </c>
      <c r="H18952" s="14" t="s">
        <v>51319</v>
      </c>
      <c r="I18952" s="12">
        <v>8149206.0</v>
      </c>
      <c r="J18952" s="15" t="str">
        <f t="shared" si="1"/>
        <v>Irrelevant</v>
      </c>
    </row>
    <row r="18953" ht="22.5" customHeight="1">
      <c r="A18953" s="9" t="s">
        <v>51320</v>
      </c>
      <c r="B18953" s="10">
        <v>45650.31280092592</v>
      </c>
      <c r="C18953" s="11" t="s">
        <v>51321</v>
      </c>
      <c r="D18953" s="12">
        <v>12.0</v>
      </c>
      <c r="E18953" s="10" t="s">
        <v>26</v>
      </c>
      <c r="F18953" s="12">
        <v>2024.0</v>
      </c>
      <c r="G18953" s="13" t="s">
        <v>51322</v>
      </c>
      <c r="H18953" s="14" t="s">
        <v>51323</v>
      </c>
      <c r="I18953" s="12">
        <v>6862048.0</v>
      </c>
      <c r="J18953" s="15" t="str">
        <f t="shared" si="1"/>
        <v>Irrelevant</v>
      </c>
    </row>
    <row r="18954" ht="22.5" customHeight="1">
      <c r="A18954" s="9" t="s">
        <v>51324</v>
      </c>
      <c r="B18954" s="10">
        <v>45586.493101851855</v>
      </c>
      <c r="C18954" s="11" t="s">
        <v>51325</v>
      </c>
      <c r="D18954" s="12">
        <v>10.0</v>
      </c>
      <c r="E18954" s="10" t="s">
        <v>42</v>
      </c>
      <c r="F18954" s="12">
        <v>2024.0</v>
      </c>
      <c r="G18954" s="13" t="s">
        <v>13</v>
      </c>
      <c r="H18954" s="14" t="s">
        <v>1442</v>
      </c>
      <c r="I18954" s="12">
        <v>34.0</v>
      </c>
      <c r="J18954" s="15" t="str">
        <f t="shared" si="1"/>
        <v>Relevant</v>
      </c>
    </row>
    <row r="18955" ht="22.5" customHeight="1">
      <c r="A18955" s="9" t="s">
        <v>51326</v>
      </c>
      <c r="B18955" s="10">
        <v>45602.518587962964</v>
      </c>
      <c r="C18955" s="11" t="s">
        <v>51327</v>
      </c>
      <c r="D18955" s="12">
        <v>11.0</v>
      </c>
      <c r="E18955" s="10" t="s">
        <v>17</v>
      </c>
      <c r="F18955" s="12">
        <v>2024.0</v>
      </c>
      <c r="G18955" s="13" t="s">
        <v>13</v>
      </c>
      <c r="H18955" s="14" t="s">
        <v>51328</v>
      </c>
      <c r="I18955" s="12">
        <v>1045.0</v>
      </c>
      <c r="J18955" s="15" t="str">
        <f t="shared" si="1"/>
        <v>Relevant</v>
      </c>
    </row>
    <row r="18956" ht="22.5" customHeight="1">
      <c r="A18956" s="9" t="s">
        <v>51329</v>
      </c>
      <c r="B18956" s="10">
        <v>45628.603842592594</v>
      </c>
      <c r="C18956" s="11" t="s">
        <v>51330</v>
      </c>
      <c r="D18956" s="12">
        <v>12.0</v>
      </c>
      <c r="E18956" s="10" t="s">
        <v>26</v>
      </c>
      <c r="F18956" s="12">
        <v>2024.0</v>
      </c>
      <c r="G18956" s="13" t="s">
        <v>13</v>
      </c>
      <c r="H18956" s="14" t="s">
        <v>1483</v>
      </c>
      <c r="I18956" s="12">
        <v>138.0</v>
      </c>
      <c r="J18956" s="15" t="str">
        <f t="shared" si="1"/>
        <v>Relevant</v>
      </c>
    </row>
    <row r="18957" ht="22.5" customHeight="1">
      <c r="A18957" s="9" t="s">
        <v>51331</v>
      </c>
      <c r="B18957" s="10">
        <v>45472.72420138889</v>
      </c>
      <c r="C18957" s="11" t="s">
        <v>51332</v>
      </c>
      <c r="D18957" s="12">
        <v>6.0</v>
      </c>
      <c r="E18957" s="10" t="s">
        <v>34</v>
      </c>
      <c r="F18957" s="12">
        <v>2024.0</v>
      </c>
      <c r="G18957" s="13" t="s">
        <v>51333</v>
      </c>
      <c r="H18957" s="14" t="s">
        <v>51334</v>
      </c>
      <c r="I18957" s="12">
        <v>79504.0</v>
      </c>
      <c r="J18957" s="15" t="str">
        <f t="shared" si="1"/>
        <v>Irrelevant</v>
      </c>
    </row>
    <row r="18958" ht="22.5" customHeight="1">
      <c r="A18958" s="9" t="s">
        <v>51335</v>
      </c>
      <c r="B18958" s="10">
        <v>45597.5474541088</v>
      </c>
      <c r="C18958" s="11" t="s">
        <v>40455</v>
      </c>
      <c r="D18958" s="12">
        <v>11.0</v>
      </c>
      <c r="E18958" s="10" t="s">
        <v>17</v>
      </c>
      <c r="F18958" s="12">
        <v>2024.0</v>
      </c>
      <c r="G18958" s="13" t="s">
        <v>51336</v>
      </c>
      <c r="H18958" s="14" t="s">
        <v>51337</v>
      </c>
      <c r="I18958" s="12">
        <v>1.2767834E7</v>
      </c>
      <c r="J18958" s="15" t="str">
        <f t="shared" si="1"/>
        <v>Relevant</v>
      </c>
    </row>
    <row r="18959" ht="22.5" customHeight="1">
      <c r="A18959" s="9" t="s">
        <v>51338</v>
      </c>
      <c r="B18959" s="10">
        <v>45601.39596064815</v>
      </c>
      <c r="C18959" s="11" t="s">
        <v>51339</v>
      </c>
      <c r="D18959" s="12">
        <v>11.0</v>
      </c>
      <c r="E18959" s="10" t="s">
        <v>17</v>
      </c>
      <c r="F18959" s="12">
        <v>2024.0</v>
      </c>
      <c r="G18959" s="13" t="s">
        <v>13</v>
      </c>
      <c r="H18959" s="14" t="s">
        <v>259</v>
      </c>
      <c r="I18959" s="12">
        <v>143.0</v>
      </c>
      <c r="J18959" s="15" t="str">
        <f t="shared" si="1"/>
        <v>Relevant</v>
      </c>
    </row>
    <row r="18960" ht="22.5" customHeight="1">
      <c r="A18960" s="9" t="s">
        <v>51340</v>
      </c>
      <c r="B18960" s="10">
        <v>45608.54513888889</v>
      </c>
      <c r="C18960" s="11" t="s">
        <v>51341</v>
      </c>
      <c r="D18960" s="12">
        <v>11.0</v>
      </c>
      <c r="E18960" s="10" t="s">
        <v>17</v>
      </c>
      <c r="F18960" s="12">
        <v>2024.0</v>
      </c>
      <c r="G18960" s="13" t="s">
        <v>13</v>
      </c>
      <c r="H18960" s="14" t="s">
        <v>51342</v>
      </c>
      <c r="I18960" s="12">
        <v>261515.0</v>
      </c>
      <c r="J18960" s="15" t="str">
        <f t="shared" si="1"/>
        <v>Relevant</v>
      </c>
    </row>
    <row r="18961" ht="22.5" customHeight="1">
      <c r="A18961" s="9" t="s">
        <v>51343</v>
      </c>
      <c r="B18961" s="10">
        <v>45531.359085648146</v>
      </c>
      <c r="C18961" s="11" t="s">
        <v>51344</v>
      </c>
      <c r="D18961" s="12">
        <v>8.0</v>
      </c>
      <c r="E18961" s="10" t="s">
        <v>167</v>
      </c>
      <c r="F18961" s="12">
        <v>2024.0</v>
      </c>
      <c r="G18961" s="13" t="s">
        <v>51345</v>
      </c>
      <c r="H18961" s="14" t="s">
        <v>51346</v>
      </c>
      <c r="I18961" s="12">
        <v>916289.0</v>
      </c>
      <c r="J18961" s="15" t="str">
        <f t="shared" si="1"/>
        <v>Irrelevant</v>
      </c>
    </row>
    <row r="18962" ht="22.5" customHeight="1">
      <c r="A18962" s="9" t="s">
        <v>51347</v>
      </c>
      <c r="B18962" s="10">
        <v>45615.023194444446</v>
      </c>
      <c r="C18962" s="11" t="s">
        <v>25898</v>
      </c>
      <c r="D18962" s="12">
        <v>11.0</v>
      </c>
      <c r="E18962" s="10" t="s">
        <v>17</v>
      </c>
      <c r="F18962" s="12">
        <v>2024.0</v>
      </c>
      <c r="G18962" s="13" t="s">
        <v>13</v>
      </c>
      <c r="H18962" s="14" t="s">
        <v>423</v>
      </c>
      <c r="I18962" s="12">
        <v>1.0</v>
      </c>
      <c r="J18962" s="15" t="str">
        <f t="shared" si="1"/>
        <v>Relevant</v>
      </c>
    </row>
    <row r="18963" ht="22.5" customHeight="1">
      <c r="A18963" s="9" t="s">
        <v>51348</v>
      </c>
      <c r="B18963" s="10">
        <v>45414.04175925926</v>
      </c>
      <c r="C18963" s="11" t="s">
        <v>51349</v>
      </c>
      <c r="D18963" s="12">
        <v>5.0</v>
      </c>
      <c r="E18963" s="10" t="s">
        <v>21</v>
      </c>
      <c r="F18963" s="12">
        <v>2024.0</v>
      </c>
      <c r="G18963" s="13" t="s">
        <v>51350</v>
      </c>
      <c r="H18963" s="14" t="s">
        <v>51351</v>
      </c>
      <c r="I18963" s="12">
        <v>1.0029689E7</v>
      </c>
      <c r="J18963" s="15" t="str">
        <f t="shared" si="1"/>
        <v>Irrelevant</v>
      </c>
    </row>
    <row r="18964" ht="22.5" customHeight="1">
      <c r="A18964" s="9" t="s">
        <v>51352</v>
      </c>
      <c r="B18964" s="10">
        <v>45441.875</v>
      </c>
      <c r="C18964" s="11" t="s">
        <v>51353</v>
      </c>
      <c r="D18964" s="12">
        <v>5.0</v>
      </c>
      <c r="E18964" s="10" t="s">
        <v>21</v>
      </c>
      <c r="F18964" s="12">
        <v>2024.0</v>
      </c>
      <c r="G18964" s="13" t="s">
        <v>51354</v>
      </c>
      <c r="H18964" s="14" t="s">
        <v>51355</v>
      </c>
      <c r="I18964" s="12">
        <v>2274325.0</v>
      </c>
      <c r="J18964" s="15" t="str">
        <f t="shared" si="1"/>
        <v>Irrelevant</v>
      </c>
    </row>
    <row r="18965" ht="22.5" customHeight="1">
      <c r="A18965" s="9" t="s">
        <v>51356</v>
      </c>
      <c r="B18965" s="10">
        <v>45646.318136574075</v>
      </c>
      <c r="C18965" s="11" t="s">
        <v>51357</v>
      </c>
      <c r="D18965" s="12">
        <v>12.0</v>
      </c>
      <c r="E18965" s="10" t="s">
        <v>26</v>
      </c>
      <c r="F18965" s="12">
        <v>2024.0</v>
      </c>
      <c r="G18965" s="13" t="s">
        <v>51358</v>
      </c>
      <c r="H18965" s="14" t="s">
        <v>51359</v>
      </c>
      <c r="I18965" s="12">
        <v>2823088.0</v>
      </c>
      <c r="J18965" s="15" t="str">
        <f t="shared" si="1"/>
        <v>Irrelevant</v>
      </c>
    </row>
    <row r="18966" ht="22.5" customHeight="1">
      <c r="A18966" s="9" t="s">
        <v>51360</v>
      </c>
      <c r="B18966" s="10">
        <v>45595.005871354166</v>
      </c>
      <c r="C18966" s="11" t="s">
        <v>51361</v>
      </c>
      <c r="D18966" s="12">
        <v>10.0</v>
      </c>
      <c r="E18966" s="10" t="s">
        <v>42</v>
      </c>
      <c r="F18966" s="12">
        <v>2024.0</v>
      </c>
      <c r="G18966" s="13" t="s">
        <v>51362</v>
      </c>
      <c r="H18966" s="14" t="s">
        <v>51363</v>
      </c>
      <c r="I18966" s="12">
        <v>1.2767834E7</v>
      </c>
      <c r="J18966" s="15" t="str">
        <f t="shared" si="1"/>
        <v>Relevant</v>
      </c>
    </row>
    <row r="18967" ht="22.5" customHeight="1">
      <c r="A18967" s="9" t="s">
        <v>51364</v>
      </c>
      <c r="B18967" s="10">
        <v>45638.31118055555</v>
      </c>
      <c r="C18967" s="11" t="s">
        <v>51365</v>
      </c>
      <c r="D18967" s="12">
        <v>12.0</v>
      </c>
      <c r="E18967" s="10" t="s">
        <v>26</v>
      </c>
      <c r="F18967" s="12">
        <v>2024.0</v>
      </c>
      <c r="G18967" s="13" t="s">
        <v>51366</v>
      </c>
      <c r="H18967" s="14" t="s">
        <v>51367</v>
      </c>
      <c r="I18967" s="12">
        <v>8468849.0</v>
      </c>
      <c r="J18967" s="15" t="str">
        <f t="shared" si="1"/>
        <v>Irrelevant</v>
      </c>
    </row>
    <row r="18968" ht="22.5" customHeight="1">
      <c r="A18968" s="9" t="s">
        <v>51368</v>
      </c>
      <c r="B18968" s="10">
        <v>45610.35427083333</v>
      </c>
      <c r="C18968" s="11" t="s">
        <v>51369</v>
      </c>
      <c r="D18968" s="12">
        <v>11.0</v>
      </c>
      <c r="E18968" s="10" t="s">
        <v>17</v>
      </c>
      <c r="F18968" s="12">
        <v>2024.0</v>
      </c>
      <c r="G18968" s="13" t="s">
        <v>51370</v>
      </c>
      <c r="H18968" s="14" t="s">
        <v>51371</v>
      </c>
      <c r="I18968" s="12">
        <v>0.0</v>
      </c>
      <c r="J18968" s="15" t="str">
        <f t="shared" si="1"/>
        <v>Relevant</v>
      </c>
    </row>
    <row r="18969" ht="22.5" customHeight="1">
      <c r="A18969" s="9" t="s">
        <v>51372</v>
      </c>
      <c r="B18969" s="10">
        <v>45617.925694537036</v>
      </c>
      <c r="C18969" s="11" t="s">
        <v>51373</v>
      </c>
      <c r="D18969" s="12">
        <v>11.0</v>
      </c>
      <c r="E18969" s="10" t="s">
        <v>17</v>
      </c>
      <c r="F18969" s="12">
        <v>2024.0</v>
      </c>
      <c r="G18969" s="13" t="s">
        <v>51374</v>
      </c>
      <c r="H18969" s="14" t="s">
        <v>51375</v>
      </c>
      <c r="I18969" s="12">
        <v>0.0</v>
      </c>
      <c r="J18969" s="15" t="str">
        <f t="shared" si="1"/>
        <v>Irrelevant</v>
      </c>
    </row>
    <row r="18970" ht="22.5" customHeight="1">
      <c r="A18970" s="9" t="s">
        <v>51376</v>
      </c>
      <c r="B18970" s="10">
        <v>45611.52659722222</v>
      </c>
      <c r="C18970" s="11" t="s">
        <v>51377</v>
      </c>
      <c r="D18970" s="12">
        <v>11.0</v>
      </c>
      <c r="E18970" s="10" t="s">
        <v>17</v>
      </c>
      <c r="F18970" s="12">
        <v>2024.0</v>
      </c>
      <c r="G18970" s="13" t="s">
        <v>13</v>
      </c>
      <c r="H18970" s="14" t="s">
        <v>47</v>
      </c>
      <c r="I18970" s="12">
        <v>347.0</v>
      </c>
      <c r="J18970" s="15" t="str">
        <f t="shared" si="1"/>
        <v>Relevant</v>
      </c>
    </row>
    <row r="18971" ht="22.5" customHeight="1">
      <c r="A18971" s="9" t="s">
        <v>51378</v>
      </c>
      <c r="B18971" s="10">
        <v>45614.84709490741</v>
      </c>
      <c r="C18971" s="11" t="s">
        <v>51379</v>
      </c>
      <c r="D18971" s="12">
        <v>11.0</v>
      </c>
      <c r="E18971" s="10" t="s">
        <v>17</v>
      </c>
      <c r="F18971" s="12">
        <v>2024.0</v>
      </c>
      <c r="G18971" s="13" t="s">
        <v>13</v>
      </c>
      <c r="H18971" s="14" t="s">
        <v>423</v>
      </c>
      <c r="I18971" s="12">
        <v>4.0</v>
      </c>
      <c r="J18971" s="15" t="str">
        <f t="shared" si="1"/>
        <v>Relevant</v>
      </c>
    </row>
    <row r="18972" ht="22.5" customHeight="1">
      <c r="A18972" s="9" t="s">
        <v>51380</v>
      </c>
      <c r="B18972" s="10">
        <v>45585.75914351852</v>
      </c>
      <c r="C18972" s="11" t="s">
        <v>7257</v>
      </c>
      <c r="D18972" s="12">
        <v>10.0</v>
      </c>
      <c r="E18972" s="10" t="s">
        <v>42</v>
      </c>
      <c r="F18972" s="12">
        <v>2024.0</v>
      </c>
      <c r="G18972" s="13" t="s">
        <v>13</v>
      </c>
      <c r="H18972" s="14" t="s">
        <v>1442</v>
      </c>
      <c r="I18972" s="12">
        <v>429.0</v>
      </c>
      <c r="J18972" s="15" t="str">
        <f t="shared" si="1"/>
        <v>Relevant</v>
      </c>
    </row>
    <row r="18973" ht="22.5" customHeight="1">
      <c r="A18973" s="9" t="s">
        <v>51381</v>
      </c>
      <c r="B18973" s="10">
        <v>45614.65225694444</v>
      </c>
      <c r="C18973" s="11" t="s">
        <v>51382</v>
      </c>
      <c r="D18973" s="12">
        <v>11.0</v>
      </c>
      <c r="E18973" s="10" t="s">
        <v>17</v>
      </c>
      <c r="F18973" s="12">
        <v>2024.0</v>
      </c>
      <c r="G18973" s="13" t="s">
        <v>13</v>
      </c>
      <c r="H18973" s="14" t="s">
        <v>10900</v>
      </c>
      <c r="I18973" s="12">
        <v>1919.0</v>
      </c>
      <c r="J18973" s="15" t="str">
        <f t="shared" si="1"/>
        <v>Relevant</v>
      </c>
    </row>
    <row r="18974" ht="22.5" customHeight="1">
      <c r="A18974" s="9" t="s">
        <v>51383</v>
      </c>
      <c r="B18974" s="10">
        <v>45710.87400462963</v>
      </c>
      <c r="C18974" s="11" t="s">
        <v>51384</v>
      </c>
      <c r="D18974" s="12">
        <v>2.0</v>
      </c>
      <c r="E18974" s="10" t="s">
        <v>12</v>
      </c>
      <c r="F18974" s="12">
        <v>2025.0</v>
      </c>
      <c r="G18974" s="13" t="s">
        <v>13</v>
      </c>
      <c r="H18974" s="14" t="s">
        <v>52</v>
      </c>
      <c r="I18974" s="12">
        <v>9.0</v>
      </c>
      <c r="J18974" s="15" t="str">
        <f t="shared" si="1"/>
        <v>Relevant</v>
      </c>
    </row>
    <row r="18975" ht="22.5" customHeight="1">
      <c r="A18975" s="9" t="s">
        <v>51385</v>
      </c>
      <c r="B18975" s="10">
        <v>45594.563425925924</v>
      </c>
      <c r="C18975" s="11" t="s">
        <v>51386</v>
      </c>
      <c r="D18975" s="12">
        <v>10.0</v>
      </c>
      <c r="E18975" s="10" t="s">
        <v>42</v>
      </c>
      <c r="F18975" s="12">
        <v>2024.0</v>
      </c>
      <c r="G18975" s="13" t="s">
        <v>13</v>
      </c>
      <c r="H18975" s="14" t="s">
        <v>51387</v>
      </c>
      <c r="I18975" s="12">
        <v>2652.0</v>
      </c>
      <c r="J18975" s="15" t="str">
        <f t="shared" si="1"/>
        <v>Relevant</v>
      </c>
    </row>
    <row r="18976" ht="22.5" customHeight="1">
      <c r="A18976" s="9" t="s">
        <v>51388</v>
      </c>
      <c r="B18976" s="10">
        <v>45686.96740740741</v>
      </c>
      <c r="C18976" s="11" t="s">
        <v>51389</v>
      </c>
      <c r="D18976" s="12">
        <v>1.0</v>
      </c>
      <c r="E18976" s="10" t="s">
        <v>70</v>
      </c>
      <c r="F18976" s="12">
        <v>2025.0</v>
      </c>
      <c r="G18976" s="13" t="s">
        <v>13</v>
      </c>
      <c r="H18976" s="14" t="s">
        <v>51390</v>
      </c>
      <c r="I18976" s="12">
        <v>1062.0</v>
      </c>
      <c r="J18976" s="15" t="str">
        <f t="shared" si="1"/>
        <v>Relevant</v>
      </c>
    </row>
    <row r="18977" ht="22.5" customHeight="1">
      <c r="A18977" s="9" t="s">
        <v>51391</v>
      </c>
      <c r="B18977" s="10">
        <v>45585.76758101852</v>
      </c>
      <c r="C18977" s="11" t="s">
        <v>51392</v>
      </c>
      <c r="D18977" s="12">
        <v>10.0</v>
      </c>
      <c r="E18977" s="10" t="s">
        <v>42</v>
      </c>
      <c r="F18977" s="12">
        <v>2024.0</v>
      </c>
      <c r="G18977" s="13" t="s">
        <v>13</v>
      </c>
      <c r="H18977" s="14" t="s">
        <v>172</v>
      </c>
      <c r="I18977" s="12">
        <v>251.0</v>
      </c>
      <c r="J18977" s="15" t="str">
        <f t="shared" si="1"/>
        <v>Irrelevant</v>
      </c>
    </row>
    <row r="18978" ht="22.5" customHeight="1">
      <c r="A18978" s="9" t="s">
        <v>51393</v>
      </c>
      <c r="B18978" s="10">
        <v>45613.7749537037</v>
      </c>
      <c r="C18978" s="11" t="s">
        <v>51394</v>
      </c>
      <c r="D18978" s="12">
        <v>11.0</v>
      </c>
      <c r="E18978" s="10" t="s">
        <v>17</v>
      </c>
      <c r="F18978" s="12">
        <v>2024.0</v>
      </c>
      <c r="G18978" s="13" t="s">
        <v>13</v>
      </c>
      <c r="H18978" s="14" t="s">
        <v>51395</v>
      </c>
      <c r="I18978" s="12">
        <v>5814.0</v>
      </c>
      <c r="J18978" s="15" t="str">
        <f t="shared" si="1"/>
        <v>Relevant</v>
      </c>
    </row>
    <row r="18979" ht="22.5" customHeight="1">
      <c r="A18979" s="9" t="s">
        <v>51396</v>
      </c>
      <c r="B18979" s="10">
        <v>45584.97288194444</v>
      </c>
      <c r="C18979" s="11" t="s">
        <v>51397</v>
      </c>
      <c r="D18979" s="12">
        <v>10.0</v>
      </c>
      <c r="E18979" s="10" t="s">
        <v>42</v>
      </c>
      <c r="F18979" s="12">
        <v>2024.0</v>
      </c>
      <c r="G18979" s="13" t="s">
        <v>51398</v>
      </c>
      <c r="H18979" s="14" t="s">
        <v>51399</v>
      </c>
      <c r="I18979" s="12">
        <v>9292977.0</v>
      </c>
      <c r="J18979" s="15" t="str">
        <f t="shared" si="1"/>
        <v>Relevant</v>
      </c>
    </row>
    <row r="18980" ht="22.5" customHeight="1">
      <c r="A18980" s="9" t="s">
        <v>51400</v>
      </c>
      <c r="B18980" s="10">
        <v>45579.61193287037</v>
      </c>
      <c r="C18980" s="11" t="s">
        <v>51401</v>
      </c>
      <c r="D18980" s="12">
        <v>10.0</v>
      </c>
      <c r="E18980" s="10" t="s">
        <v>42</v>
      </c>
      <c r="F18980" s="12">
        <v>2024.0</v>
      </c>
      <c r="G18980" s="13" t="s">
        <v>13</v>
      </c>
      <c r="H18980" s="14" t="s">
        <v>642</v>
      </c>
      <c r="I18980" s="12">
        <v>951.0</v>
      </c>
      <c r="J18980" s="15" t="str">
        <f t="shared" si="1"/>
        <v>Relevant</v>
      </c>
    </row>
    <row r="18981" ht="22.5" customHeight="1">
      <c r="A18981" s="9" t="s">
        <v>51402</v>
      </c>
      <c r="B18981" s="10">
        <v>45470.044613784725</v>
      </c>
      <c r="C18981" s="11" t="s">
        <v>51403</v>
      </c>
      <c r="D18981" s="12">
        <v>6.0</v>
      </c>
      <c r="E18981" s="10" t="s">
        <v>34</v>
      </c>
      <c r="F18981" s="12">
        <v>2024.0</v>
      </c>
      <c r="G18981" s="13" t="s">
        <v>36722</v>
      </c>
      <c r="H18981" s="14" t="s">
        <v>51404</v>
      </c>
      <c r="I18981" s="12">
        <v>0.0</v>
      </c>
      <c r="J18981" s="15" t="str">
        <f t="shared" si="1"/>
        <v>Relevant</v>
      </c>
    </row>
    <row r="18982" ht="22.5" customHeight="1">
      <c r="A18982" s="9" t="s">
        <v>51405</v>
      </c>
      <c r="B18982" s="10">
        <v>45590.5447337963</v>
      </c>
      <c r="C18982" s="11" t="s">
        <v>51406</v>
      </c>
      <c r="D18982" s="12">
        <v>10.0</v>
      </c>
      <c r="E18982" s="10" t="s">
        <v>42</v>
      </c>
      <c r="F18982" s="12">
        <v>2024.0</v>
      </c>
      <c r="G18982" s="13" t="s">
        <v>13</v>
      </c>
      <c r="H18982" s="14" t="s">
        <v>338</v>
      </c>
      <c r="I18982" s="12">
        <v>300.0</v>
      </c>
      <c r="J18982" s="15" t="str">
        <f t="shared" si="1"/>
        <v>Relevant</v>
      </c>
    </row>
    <row r="18983" ht="22.5" customHeight="1">
      <c r="A18983" s="9" t="s">
        <v>51407</v>
      </c>
      <c r="B18983" s="10">
        <v>45614.704375</v>
      </c>
      <c r="C18983" s="11" t="s">
        <v>47487</v>
      </c>
      <c r="D18983" s="12">
        <v>11.0</v>
      </c>
      <c r="E18983" s="10" t="s">
        <v>17</v>
      </c>
      <c r="F18983" s="12">
        <v>2024.0</v>
      </c>
      <c r="G18983" s="13" t="s">
        <v>51408</v>
      </c>
      <c r="H18983" s="14" t="s">
        <v>51409</v>
      </c>
      <c r="I18983" s="12">
        <v>1.1946612E7</v>
      </c>
      <c r="J18983" s="15" t="str">
        <f t="shared" si="1"/>
        <v>Relevant</v>
      </c>
    </row>
    <row r="18984" ht="22.5" customHeight="1">
      <c r="A18984" s="9" t="s">
        <v>51410</v>
      </c>
      <c r="B18984" s="10">
        <v>45618.71612268518</v>
      </c>
      <c r="C18984" s="11" t="s">
        <v>51411</v>
      </c>
      <c r="D18984" s="12">
        <v>11.0</v>
      </c>
      <c r="E18984" s="10" t="s">
        <v>17</v>
      </c>
      <c r="F18984" s="12">
        <v>2024.0</v>
      </c>
      <c r="G18984" s="13" t="s">
        <v>49434</v>
      </c>
      <c r="H18984" s="14" t="s">
        <v>51412</v>
      </c>
      <c r="I18984" s="12">
        <v>378.0</v>
      </c>
      <c r="J18984" s="15" t="str">
        <f t="shared" si="1"/>
        <v>Irrelevant</v>
      </c>
    </row>
    <row r="18985" ht="22.5" customHeight="1">
      <c r="A18985" s="9" t="s">
        <v>51413</v>
      </c>
      <c r="B18985" s="10">
        <v>45640.16395833333</v>
      </c>
      <c r="C18985" s="11" t="s">
        <v>51414</v>
      </c>
      <c r="D18985" s="12">
        <v>12.0</v>
      </c>
      <c r="E18985" s="10" t="s">
        <v>26</v>
      </c>
      <c r="F18985" s="12">
        <v>2024.0</v>
      </c>
      <c r="G18985" s="13" t="s">
        <v>13</v>
      </c>
      <c r="H18985" s="14" t="s">
        <v>51415</v>
      </c>
      <c r="I18985" s="12">
        <v>955.0</v>
      </c>
      <c r="J18985" s="15" t="str">
        <f t="shared" si="1"/>
        <v>Irrelevant</v>
      </c>
    </row>
    <row r="18986" ht="22.5" customHeight="1">
      <c r="A18986" s="9" t="s">
        <v>51416</v>
      </c>
      <c r="B18986" s="10">
        <v>45626.981087962966</v>
      </c>
      <c r="C18986" s="11" t="s">
        <v>51417</v>
      </c>
      <c r="D18986" s="12">
        <v>11.0</v>
      </c>
      <c r="E18986" s="10" t="s">
        <v>17</v>
      </c>
      <c r="F18986" s="12">
        <v>2024.0</v>
      </c>
      <c r="G18986" s="13" t="s">
        <v>13</v>
      </c>
      <c r="H18986" s="14" t="s">
        <v>6143</v>
      </c>
      <c r="I18986" s="12">
        <v>1009.0</v>
      </c>
      <c r="J18986" s="15" t="str">
        <f t="shared" si="1"/>
        <v>Relevant</v>
      </c>
    </row>
    <row r="18987" ht="22.5" customHeight="1">
      <c r="A18987" s="9" t="s">
        <v>51418</v>
      </c>
      <c r="B18987" s="10">
        <v>45595.49320601852</v>
      </c>
      <c r="C18987" s="11" t="s">
        <v>51419</v>
      </c>
      <c r="D18987" s="12">
        <v>10.0</v>
      </c>
      <c r="E18987" s="10" t="s">
        <v>42</v>
      </c>
      <c r="F18987" s="12">
        <v>2024.0</v>
      </c>
      <c r="G18987" s="13" t="s">
        <v>13</v>
      </c>
      <c r="H18987" s="14" t="s">
        <v>2062</v>
      </c>
      <c r="I18987" s="12">
        <v>496.0</v>
      </c>
      <c r="J18987" s="15" t="str">
        <f t="shared" si="1"/>
        <v>Relevant</v>
      </c>
    </row>
    <row r="18988" ht="22.5" customHeight="1">
      <c r="A18988" s="9" t="s">
        <v>51420</v>
      </c>
      <c r="B18988" s="10">
        <v>45501.45489583333</v>
      </c>
      <c r="C18988" s="11" t="s">
        <v>51421</v>
      </c>
      <c r="D18988" s="12">
        <v>7.0</v>
      </c>
      <c r="E18988" s="10" t="s">
        <v>55</v>
      </c>
      <c r="F18988" s="12">
        <v>2024.0</v>
      </c>
      <c r="G18988" s="13" t="s">
        <v>13</v>
      </c>
      <c r="H18988" s="14" t="s">
        <v>51422</v>
      </c>
      <c r="I18988" s="12">
        <v>346.0</v>
      </c>
      <c r="J18988" s="15" t="str">
        <f t="shared" si="1"/>
        <v>Relevant</v>
      </c>
    </row>
    <row r="18989" ht="22.5" customHeight="1">
      <c r="A18989" s="9" t="s">
        <v>51423</v>
      </c>
      <c r="B18989" s="10">
        <v>45713.7403125</v>
      </c>
      <c r="C18989" s="11" t="s">
        <v>30913</v>
      </c>
      <c r="D18989" s="12">
        <v>2.0</v>
      </c>
      <c r="E18989" s="10" t="s">
        <v>12</v>
      </c>
      <c r="F18989" s="12">
        <v>2025.0</v>
      </c>
      <c r="G18989" s="13" t="s">
        <v>13</v>
      </c>
      <c r="H18989" s="14" t="s">
        <v>51424</v>
      </c>
      <c r="I18989" s="12">
        <v>91.0</v>
      </c>
      <c r="J18989" s="15" t="str">
        <f t="shared" si="1"/>
        <v>Relevant</v>
      </c>
    </row>
    <row r="18990" ht="22.5" customHeight="1">
      <c r="A18990" s="9" t="s">
        <v>51425</v>
      </c>
      <c r="B18990" s="10">
        <v>45608.78125</v>
      </c>
      <c r="C18990" s="11" t="s">
        <v>51426</v>
      </c>
      <c r="D18990" s="12">
        <v>11.0</v>
      </c>
      <c r="E18990" s="10" t="s">
        <v>17</v>
      </c>
      <c r="F18990" s="12">
        <v>2024.0</v>
      </c>
      <c r="G18990" s="13" t="s">
        <v>51427</v>
      </c>
      <c r="H18990" s="14" t="s">
        <v>51428</v>
      </c>
      <c r="I18990" s="12">
        <v>0.0</v>
      </c>
      <c r="J18990" s="15" t="str">
        <f t="shared" si="1"/>
        <v>Relevant</v>
      </c>
    </row>
    <row r="18991" ht="22.5" customHeight="1">
      <c r="A18991" s="9" t="s">
        <v>51429</v>
      </c>
      <c r="B18991" s="10">
        <v>45624.03418981482</v>
      </c>
      <c r="C18991" s="11" t="s">
        <v>51430</v>
      </c>
      <c r="D18991" s="12">
        <v>11.0</v>
      </c>
      <c r="E18991" s="10" t="s">
        <v>17</v>
      </c>
      <c r="F18991" s="12">
        <v>2024.0</v>
      </c>
      <c r="G18991" s="13" t="s">
        <v>51431</v>
      </c>
      <c r="H18991" s="14" t="s">
        <v>51432</v>
      </c>
      <c r="I18991" s="12">
        <v>38154.0</v>
      </c>
      <c r="J18991" s="15" t="str">
        <f t="shared" si="1"/>
        <v>Relevant</v>
      </c>
    </row>
    <row r="18992" ht="22.5" customHeight="1">
      <c r="A18992" s="9" t="s">
        <v>51433</v>
      </c>
      <c r="B18992" s="10">
        <v>45732.35053240741</v>
      </c>
      <c r="C18992" s="11" t="s">
        <v>51434</v>
      </c>
      <c r="D18992" s="12">
        <v>3.0</v>
      </c>
      <c r="E18992" s="10" t="s">
        <v>59</v>
      </c>
      <c r="F18992" s="12">
        <v>2025.0</v>
      </c>
      <c r="G18992" s="13" t="s">
        <v>13</v>
      </c>
      <c r="H18992" s="14" t="s">
        <v>11938</v>
      </c>
      <c r="I18992" s="12">
        <v>1087.0</v>
      </c>
      <c r="J18992" s="15" t="str">
        <f t="shared" si="1"/>
        <v>Irrelevant</v>
      </c>
    </row>
    <row r="18993" ht="22.5" customHeight="1">
      <c r="A18993" s="9" t="s">
        <v>51435</v>
      </c>
      <c r="B18993" s="10">
        <v>45434.534791666665</v>
      </c>
      <c r="C18993" s="11" t="s">
        <v>51436</v>
      </c>
      <c r="D18993" s="12">
        <v>5.0</v>
      </c>
      <c r="E18993" s="10" t="s">
        <v>21</v>
      </c>
      <c r="F18993" s="12">
        <v>2024.0</v>
      </c>
      <c r="G18993" s="13" t="s">
        <v>13</v>
      </c>
      <c r="H18993" s="14" t="s">
        <v>189</v>
      </c>
      <c r="I18993" s="12">
        <v>114.0</v>
      </c>
      <c r="J18993" s="15" t="str">
        <f t="shared" si="1"/>
        <v>Relevant</v>
      </c>
    </row>
    <row r="18994" ht="22.5" customHeight="1">
      <c r="A18994" s="9" t="s">
        <v>51437</v>
      </c>
      <c r="B18994" s="10">
        <v>45585.78395833333</v>
      </c>
      <c r="C18994" s="11" t="s">
        <v>51438</v>
      </c>
      <c r="D18994" s="12">
        <v>10.0</v>
      </c>
      <c r="E18994" s="10" t="s">
        <v>42</v>
      </c>
      <c r="F18994" s="12">
        <v>2024.0</v>
      </c>
      <c r="G18994" s="13" t="s">
        <v>13</v>
      </c>
      <c r="H18994" s="14" t="s">
        <v>51439</v>
      </c>
      <c r="I18994" s="12">
        <v>2023579.0</v>
      </c>
      <c r="J18994" s="15" t="str">
        <f t="shared" si="1"/>
        <v>Relevant</v>
      </c>
    </row>
    <row r="18995" ht="22.5" customHeight="1">
      <c r="A18995" s="9" t="s">
        <v>51440</v>
      </c>
      <c r="B18995" s="10">
        <v>45591.84179398148</v>
      </c>
      <c r="C18995" s="11" t="s">
        <v>13619</v>
      </c>
      <c r="D18995" s="12">
        <v>10.0</v>
      </c>
      <c r="E18995" s="10" t="s">
        <v>42</v>
      </c>
      <c r="F18995" s="12">
        <v>2024.0</v>
      </c>
      <c r="G18995" s="13" t="s">
        <v>13</v>
      </c>
      <c r="H18995" s="14" t="s">
        <v>131</v>
      </c>
      <c r="I18995" s="12">
        <v>8339.0</v>
      </c>
      <c r="J18995" s="15" t="str">
        <f t="shared" si="1"/>
        <v>Relevant</v>
      </c>
    </row>
    <row r="18996" ht="22.5" customHeight="1">
      <c r="A18996" s="9" t="s">
        <v>51441</v>
      </c>
      <c r="B18996" s="10">
        <v>45614.82278935185</v>
      </c>
      <c r="C18996" s="11" t="s">
        <v>51442</v>
      </c>
      <c r="D18996" s="12">
        <v>11.0</v>
      </c>
      <c r="E18996" s="10" t="s">
        <v>17</v>
      </c>
      <c r="F18996" s="12">
        <v>2024.0</v>
      </c>
      <c r="G18996" s="13" t="s">
        <v>51443</v>
      </c>
      <c r="H18996" s="14" t="s">
        <v>51444</v>
      </c>
      <c r="I18996" s="12">
        <v>2083070.0</v>
      </c>
      <c r="J18996" s="15" t="str">
        <f t="shared" si="1"/>
        <v>Relevant</v>
      </c>
    </row>
    <row r="18997" ht="22.5" customHeight="1">
      <c r="A18997" s="9" t="s">
        <v>51445</v>
      </c>
      <c r="B18997" s="10">
        <v>45578.52410879629</v>
      </c>
      <c r="C18997" s="11" t="s">
        <v>51446</v>
      </c>
      <c r="D18997" s="12">
        <v>10.0</v>
      </c>
      <c r="E18997" s="10" t="s">
        <v>42</v>
      </c>
      <c r="F18997" s="12">
        <v>2024.0</v>
      </c>
      <c r="G18997" s="13" t="s">
        <v>13</v>
      </c>
      <c r="H18997" s="14" t="s">
        <v>6683</v>
      </c>
      <c r="I18997" s="12">
        <v>1478.0</v>
      </c>
      <c r="J18997" s="15" t="str">
        <f t="shared" si="1"/>
        <v>Relevant</v>
      </c>
    </row>
    <row r="18998" ht="22.5" customHeight="1">
      <c r="A18998" s="9" t="s">
        <v>51447</v>
      </c>
      <c r="B18998" s="10">
        <v>45644.38851851852</v>
      </c>
      <c r="C18998" s="11" t="s">
        <v>51448</v>
      </c>
      <c r="D18998" s="12">
        <v>12.0</v>
      </c>
      <c r="E18998" s="10" t="s">
        <v>26</v>
      </c>
      <c r="F18998" s="12">
        <v>2024.0</v>
      </c>
      <c r="G18998" s="13" t="s">
        <v>13</v>
      </c>
      <c r="H18998" s="14" t="s">
        <v>51449</v>
      </c>
      <c r="I18998" s="12">
        <v>402964.0</v>
      </c>
      <c r="J18998" s="15" t="str">
        <f t="shared" si="1"/>
        <v>Relevant</v>
      </c>
    </row>
    <row r="18999" ht="22.5" customHeight="1">
      <c r="A18999" s="9" t="s">
        <v>51450</v>
      </c>
      <c r="B18999" s="10">
        <v>45584.81592592593</v>
      </c>
      <c r="C18999" s="11" t="s">
        <v>51451</v>
      </c>
      <c r="D18999" s="12">
        <v>10.0</v>
      </c>
      <c r="E18999" s="10" t="s">
        <v>42</v>
      </c>
      <c r="F18999" s="12">
        <v>2024.0</v>
      </c>
      <c r="G18999" s="13" t="s">
        <v>13</v>
      </c>
      <c r="H18999" s="14" t="s">
        <v>32489</v>
      </c>
      <c r="I18999" s="12">
        <v>358.0</v>
      </c>
      <c r="J18999" s="15" t="str">
        <f t="shared" si="1"/>
        <v>Relevant</v>
      </c>
    </row>
    <row r="19000" ht="22.5" customHeight="1">
      <c r="A19000" s="9" t="s">
        <v>51452</v>
      </c>
      <c r="B19000" s="10">
        <v>45442.33429398148</v>
      </c>
      <c r="C19000" s="11" t="s">
        <v>48912</v>
      </c>
      <c r="D19000" s="12">
        <v>5.0</v>
      </c>
      <c r="E19000" s="10" t="s">
        <v>21</v>
      </c>
      <c r="F19000" s="12">
        <v>2024.0</v>
      </c>
      <c r="G19000" s="13" t="s">
        <v>13</v>
      </c>
      <c r="H19000" s="14" t="s">
        <v>51453</v>
      </c>
      <c r="I19000" s="12">
        <v>2140.0</v>
      </c>
      <c r="J19000" s="15" t="str">
        <f t="shared" si="1"/>
        <v>Irrelevant</v>
      </c>
    </row>
    <row r="19001" ht="22.5" customHeight="1">
      <c r="A19001" s="9" t="s">
        <v>51454</v>
      </c>
      <c r="B19001" s="10">
        <v>45597.58207175926</v>
      </c>
      <c r="C19001" s="11" t="s">
        <v>51455</v>
      </c>
      <c r="D19001" s="12">
        <v>11.0</v>
      </c>
      <c r="E19001" s="10" t="s">
        <v>17</v>
      </c>
      <c r="F19001" s="12">
        <v>2024.0</v>
      </c>
      <c r="G19001" s="13" t="s">
        <v>13</v>
      </c>
      <c r="H19001" s="14" t="s">
        <v>22075</v>
      </c>
      <c r="I19001" s="12">
        <v>1574.0</v>
      </c>
      <c r="J19001" s="15" t="str">
        <f t="shared" si="1"/>
        <v>Irrelevant</v>
      </c>
    </row>
    <row r="19002" ht="22.5" customHeight="1">
      <c r="A19002" s="9" t="s">
        <v>51456</v>
      </c>
      <c r="B19002" s="10">
        <v>45603.42670138889</v>
      </c>
      <c r="C19002" s="11" t="s">
        <v>51457</v>
      </c>
      <c r="D19002" s="12">
        <v>11.0</v>
      </c>
      <c r="E19002" s="10" t="s">
        <v>17</v>
      </c>
      <c r="F19002" s="12">
        <v>2024.0</v>
      </c>
      <c r="G19002" s="13" t="s">
        <v>51458</v>
      </c>
      <c r="H19002" s="14" t="s">
        <v>51459</v>
      </c>
      <c r="I19002" s="12">
        <v>27642.0</v>
      </c>
      <c r="J19002" s="15" t="str">
        <f t="shared" si="1"/>
        <v>Relevant</v>
      </c>
    </row>
    <row r="19003" ht="22.5" customHeight="1">
      <c r="A19003" s="9" t="s">
        <v>51460</v>
      </c>
      <c r="B19003" s="10">
        <v>45567.55082175926</v>
      </c>
      <c r="C19003" s="11" t="s">
        <v>7595</v>
      </c>
      <c r="D19003" s="12">
        <v>10.0</v>
      </c>
      <c r="E19003" s="10" t="s">
        <v>42</v>
      </c>
      <c r="F19003" s="12">
        <v>2024.0</v>
      </c>
      <c r="G19003" s="13" t="s">
        <v>13</v>
      </c>
      <c r="H19003" s="14" t="s">
        <v>51461</v>
      </c>
      <c r="I19003" s="12">
        <v>4643.0</v>
      </c>
      <c r="J19003" s="15" t="str">
        <f t="shared" si="1"/>
        <v>Relevant</v>
      </c>
    </row>
    <row r="19004" ht="22.5" customHeight="1">
      <c r="A19004" s="9" t="s">
        <v>51462</v>
      </c>
      <c r="B19004" s="10">
        <v>45488.34991898148</v>
      </c>
      <c r="C19004" s="11" t="s">
        <v>51463</v>
      </c>
      <c r="D19004" s="12">
        <v>7.0</v>
      </c>
      <c r="E19004" s="10" t="s">
        <v>55</v>
      </c>
      <c r="F19004" s="12">
        <v>2024.0</v>
      </c>
      <c r="G19004" s="13" t="s">
        <v>13</v>
      </c>
      <c r="H19004" s="14" t="s">
        <v>56</v>
      </c>
      <c r="I19004" s="12">
        <v>39.0</v>
      </c>
      <c r="J19004" s="15" t="str">
        <f t="shared" si="1"/>
        <v>Relevant</v>
      </c>
    </row>
    <row r="19005" ht="22.5" customHeight="1">
      <c r="A19005" s="9" t="s">
        <v>51464</v>
      </c>
      <c r="B19005" s="10">
        <v>45617.451091469906</v>
      </c>
      <c r="C19005" s="11" t="s">
        <v>51465</v>
      </c>
      <c r="D19005" s="12">
        <v>11.0</v>
      </c>
      <c r="E19005" s="10" t="s">
        <v>17</v>
      </c>
      <c r="F19005" s="12">
        <v>2024.0</v>
      </c>
      <c r="G19005" s="13" t="s">
        <v>51466</v>
      </c>
      <c r="H19005" s="14" t="s">
        <v>51467</v>
      </c>
      <c r="I19005" s="12">
        <v>90162.0</v>
      </c>
      <c r="J19005" s="15" t="str">
        <f t="shared" si="1"/>
        <v>Relevant</v>
      </c>
    </row>
    <row r="19006" ht="22.5" customHeight="1">
      <c r="A19006" s="9" t="s">
        <v>51468</v>
      </c>
      <c r="B19006" s="10">
        <v>45591.592152777775</v>
      </c>
      <c r="C19006" s="11" t="s">
        <v>51096</v>
      </c>
      <c r="D19006" s="12">
        <v>10.0</v>
      </c>
      <c r="E19006" s="10" t="s">
        <v>42</v>
      </c>
      <c r="F19006" s="12">
        <v>2024.0</v>
      </c>
      <c r="G19006" s="13" t="s">
        <v>13</v>
      </c>
      <c r="H19006" s="14" t="s">
        <v>131</v>
      </c>
      <c r="I19006" s="12">
        <v>33.0</v>
      </c>
      <c r="J19006" s="15" t="str">
        <f t="shared" si="1"/>
        <v>Relevant</v>
      </c>
    </row>
    <row r="19007" ht="22.5" customHeight="1">
      <c r="A19007" s="9" t="s">
        <v>51469</v>
      </c>
      <c r="B19007" s="10">
        <v>45708.59972222222</v>
      </c>
      <c r="C19007" s="11" t="s">
        <v>51470</v>
      </c>
      <c r="D19007" s="12">
        <v>2.0</v>
      </c>
      <c r="E19007" s="10" t="s">
        <v>12</v>
      </c>
      <c r="F19007" s="12">
        <v>2025.0</v>
      </c>
      <c r="G19007" s="13" t="s">
        <v>13</v>
      </c>
      <c r="H19007" s="14" t="s">
        <v>51471</v>
      </c>
      <c r="I19007" s="12">
        <v>4474.0</v>
      </c>
      <c r="J19007" s="15" t="str">
        <f t="shared" si="1"/>
        <v>Relevant</v>
      </c>
    </row>
    <row r="19008" ht="22.5" customHeight="1">
      <c r="A19008" s="9" t="s">
        <v>51472</v>
      </c>
      <c r="B19008" s="10">
        <v>45544.88929398148</v>
      </c>
      <c r="C19008" s="11" t="s">
        <v>30131</v>
      </c>
      <c r="D19008" s="12">
        <v>9.0</v>
      </c>
      <c r="E19008" s="10" t="s">
        <v>114</v>
      </c>
      <c r="F19008" s="12">
        <v>2024.0</v>
      </c>
      <c r="G19008" s="13" t="s">
        <v>51473</v>
      </c>
      <c r="H19008" s="14" t="s">
        <v>51474</v>
      </c>
      <c r="I19008" s="12">
        <v>42899.0</v>
      </c>
      <c r="J19008" s="15" t="str">
        <f t="shared" si="1"/>
        <v>Relevant</v>
      </c>
    </row>
    <row r="19009" ht="22.5" customHeight="1">
      <c r="A19009" s="9" t="s">
        <v>51475</v>
      </c>
      <c r="B19009" s="10">
        <v>45574.46818287037</v>
      </c>
      <c r="C19009" s="11" t="s">
        <v>48754</v>
      </c>
      <c r="D19009" s="12">
        <v>10.0</v>
      </c>
      <c r="E19009" s="10" t="s">
        <v>42</v>
      </c>
      <c r="F19009" s="12">
        <v>2024.0</v>
      </c>
      <c r="G19009" s="13" t="s">
        <v>13</v>
      </c>
      <c r="H19009" s="14" t="s">
        <v>9482</v>
      </c>
      <c r="I19009" s="12">
        <v>579.0</v>
      </c>
      <c r="J19009" s="15" t="str">
        <f t="shared" si="1"/>
        <v>Relevant</v>
      </c>
    </row>
    <row r="19010" ht="22.5" customHeight="1">
      <c r="A19010" s="9" t="s">
        <v>51476</v>
      </c>
      <c r="B19010" s="10">
        <v>45614.70599537037</v>
      </c>
      <c r="C19010" s="11" t="s">
        <v>51477</v>
      </c>
      <c r="D19010" s="12">
        <v>11.0</v>
      </c>
      <c r="E19010" s="10" t="s">
        <v>17</v>
      </c>
      <c r="F19010" s="12">
        <v>2024.0</v>
      </c>
      <c r="G19010" s="13" t="s">
        <v>13</v>
      </c>
      <c r="H19010" s="14" t="s">
        <v>423</v>
      </c>
      <c r="I19010" s="12">
        <v>80.0</v>
      </c>
      <c r="J19010" s="15" t="str">
        <f t="shared" si="1"/>
        <v>Relevant</v>
      </c>
    </row>
    <row r="19011" ht="22.5" customHeight="1">
      <c r="A19011" s="9" t="s">
        <v>51478</v>
      </c>
      <c r="B19011" s="10">
        <v>45386.476631944446</v>
      </c>
      <c r="C19011" s="11" t="s">
        <v>51479</v>
      </c>
      <c r="D19011" s="12">
        <v>4.0</v>
      </c>
      <c r="E19011" s="10" t="s">
        <v>274</v>
      </c>
      <c r="F19011" s="12">
        <v>2024.0</v>
      </c>
      <c r="G19011" s="13" t="s">
        <v>13</v>
      </c>
      <c r="H19011" s="14" t="s">
        <v>1609</v>
      </c>
      <c r="I19011" s="12">
        <v>67.0</v>
      </c>
      <c r="J19011" s="15" t="str">
        <f t="shared" si="1"/>
        <v>Relevant</v>
      </c>
    </row>
    <row r="19012" ht="22.5" customHeight="1">
      <c r="A19012" s="9" t="s">
        <v>51480</v>
      </c>
      <c r="B19012" s="10">
        <v>45634.455729166664</v>
      </c>
      <c r="C19012" s="11" t="s">
        <v>33855</v>
      </c>
      <c r="D19012" s="12">
        <v>12.0</v>
      </c>
      <c r="E19012" s="10" t="s">
        <v>26</v>
      </c>
      <c r="F19012" s="12">
        <v>2024.0</v>
      </c>
      <c r="G19012" s="13" t="s">
        <v>51481</v>
      </c>
      <c r="H19012" s="14" t="s">
        <v>51482</v>
      </c>
      <c r="I19012" s="12">
        <v>622887.0</v>
      </c>
      <c r="J19012" s="15" t="str">
        <f t="shared" si="1"/>
        <v>Irrelevant</v>
      </c>
    </row>
    <row r="19013" ht="22.5" customHeight="1">
      <c r="A19013" s="9" t="s">
        <v>51483</v>
      </c>
      <c r="B19013" s="10">
        <v>45464.49606481481</v>
      </c>
      <c r="C19013" s="11" t="s">
        <v>51484</v>
      </c>
      <c r="D19013" s="12">
        <v>6.0</v>
      </c>
      <c r="E19013" s="10" t="s">
        <v>34</v>
      </c>
      <c r="F19013" s="12">
        <v>2024.0</v>
      </c>
      <c r="G19013" s="13" t="s">
        <v>13</v>
      </c>
      <c r="H19013" s="14" t="s">
        <v>9754</v>
      </c>
      <c r="I19013" s="12">
        <v>666.0</v>
      </c>
      <c r="J19013" s="15" t="str">
        <f t="shared" si="1"/>
        <v>Irrelevant</v>
      </c>
    </row>
    <row r="19014" ht="22.5" customHeight="1">
      <c r="A19014" s="9" t="s">
        <v>51485</v>
      </c>
      <c r="B19014" s="10">
        <v>45542.927141203705</v>
      </c>
      <c r="C19014" s="11" t="s">
        <v>51486</v>
      </c>
      <c r="D19014" s="12">
        <v>9.0</v>
      </c>
      <c r="E19014" s="10" t="s">
        <v>114</v>
      </c>
      <c r="F19014" s="12">
        <v>2024.0</v>
      </c>
      <c r="G19014" s="13" t="s">
        <v>51487</v>
      </c>
      <c r="H19014" s="14" t="s">
        <v>51488</v>
      </c>
      <c r="I19014" s="12">
        <v>2690790.0</v>
      </c>
      <c r="J19014" s="15" t="str">
        <f t="shared" si="1"/>
        <v>Irrelevant</v>
      </c>
    </row>
    <row r="19015" ht="22.5" customHeight="1">
      <c r="A19015" s="9" t="s">
        <v>51489</v>
      </c>
      <c r="B19015" s="10">
        <v>45401.63753472222</v>
      </c>
      <c r="C19015" s="11" t="s">
        <v>31121</v>
      </c>
      <c r="D19015" s="12">
        <v>4.0</v>
      </c>
      <c r="E19015" s="10" t="s">
        <v>274</v>
      </c>
      <c r="F19015" s="12">
        <v>2024.0</v>
      </c>
      <c r="G19015" s="13" t="s">
        <v>13</v>
      </c>
      <c r="H19015" s="14" t="s">
        <v>2067</v>
      </c>
      <c r="I19015" s="12">
        <v>4861.0</v>
      </c>
      <c r="J19015" s="15" t="str">
        <f t="shared" si="1"/>
        <v>Relevant</v>
      </c>
    </row>
    <row r="19016" ht="22.5" customHeight="1">
      <c r="A19016" s="9" t="s">
        <v>51490</v>
      </c>
      <c r="B19016" s="10">
        <v>45731.81181712963</v>
      </c>
      <c r="C19016" s="11" t="s">
        <v>51491</v>
      </c>
      <c r="D19016" s="12">
        <v>3.0</v>
      </c>
      <c r="E19016" s="10" t="s">
        <v>59</v>
      </c>
      <c r="F19016" s="12">
        <v>2025.0</v>
      </c>
      <c r="G19016" s="13" t="s">
        <v>13</v>
      </c>
      <c r="H19016" s="14" t="s">
        <v>562</v>
      </c>
      <c r="I19016" s="12">
        <v>13539.0</v>
      </c>
      <c r="J19016" s="15" t="str">
        <f t="shared" si="1"/>
        <v>Irrelevant</v>
      </c>
    </row>
    <row r="19017" ht="22.5" customHeight="1">
      <c r="A19017" s="9" t="s">
        <v>51492</v>
      </c>
      <c r="B19017" s="10">
        <v>45629.65403935185</v>
      </c>
      <c r="C19017" s="11" t="s">
        <v>51493</v>
      </c>
      <c r="D19017" s="12">
        <v>12.0</v>
      </c>
      <c r="E19017" s="10" t="s">
        <v>26</v>
      </c>
      <c r="F19017" s="12">
        <v>2024.0</v>
      </c>
      <c r="G19017" s="13" t="s">
        <v>13</v>
      </c>
      <c r="H19017" s="14" t="s">
        <v>1685</v>
      </c>
      <c r="I19017" s="12">
        <v>147.0</v>
      </c>
      <c r="J19017" s="15" t="str">
        <f t="shared" si="1"/>
        <v>Relevant</v>
      </c>
    </row>
    <row r="19018" ht="22.5" customHeight="1">
      <c r="A19018" s="9" t="s">
        <v>51494</v>
      </c>
      <c r="B19018" s="10">
        <v>45643.868055555555</v>
      </c>
      <c r="C19018" s="11" t="s">
        <v>18064</v>
      </c>
      <c r="D19018" s="12">
        <v>12.0</v>
      </c>
      <c r="E19018" s="10" t="s">
        <v>26</v>
      </c>
      <c r="F19018" s="12">
        <v>2024.0</v>
      </c>
      <c r="G19018" s="13" t="s">
        <v>13</v>
      </c>
      <c r="H19018" s="14" t="s">
        <v>51495</v>
      </c>
      <c r="I19018" s="12">
        <v>3401.0</v>
      </c>
      <c r="J19018" s="15" t="str">
        <f t="shared" si="1"/>
        <v>Irrelevant</v>
      </c>
    </row>
    <row r="19019" ht="22.5" customHeight="1">
      <c r="A19019" s="9" t="s">
        <v>51496</v>
      </c>
      <c r="B19019" s="10">
        <v>45733.4383912037</v>
      </c>
      <c r="C19019" s="11" t="s">
        <v>51497</v>
      </c>
      <c r="D19019" s="12">
        <v>3.0</v>
      </c>
      <c r="E19019" s="10" t="s">
        <v>59</v>
      </c>
      <c r="F19019" s="12">
        <v>2025.0</v>
      </c>
      <c r="G19019" s="13" t="s">
        <v>13</v>
      </c>
      <c r="H19019" s="14" t="s">
        <v>51498</v>
      </c>
      <c r="I19019" s="12">
        <v>8867.0</v>
      </c>
      <c r="J19019" s="15" t="str">
        <f t="shared" si="1"/>
        <v>Relevant</v>
      </c>
    </row>
    <row r="19020" ht="22.5" customHeight="1">
      <c r="A19020" s="9" t="s">
        <v>51499</v>
      </c>
      <c r="B19020" s="10">
        <v>45592.49862268518</v>
      </c>
      <c r="C19020" s="11" t="s">
        <v>51500</v>
      </c>
      <c r="D19020" s="12">
        <v>10.0</v>
      </c>
      <c r="E19020" s="10" t="s">
        <v>42</v>
      </c>
      <c r="F19020" s="12">
        <v>2024.0</v>
      </c>
      <c r="G19020" s="13" t="s">
        <v>13</v>
      </c>
      <c r="H19020" s="14" t="s">
        <v>97</v>
      </c>
      <c r="I19020" s="12">
        <v>507.0</v>
      </c>
      <c r="J19020" s="15" t="str">
        <f t="shared" si="1"/>
        <v>Relevant</v>
      </c>
    </row>
    <row r="19021" ht="22.5" customHeight="1">
      <c r="A19021" s="9" t="s">
        <v>51501</v>
      </c>
      <c r="B19021" s="10">
        <v>45614.658472222225</v>
      </c>
      <c r="C19021" s="11" t="s">
        <v>51502</v>
      </c>
      <c r="D19021" s="12">
        <v>11.0</v>
      </c>
      <c r="E19021" s="10" t="s">
        <v>17</v>
      </c>
      <c r="F19021" s="12">
        <v>2024.0</v>
      </c>
      <c r="G19021" s="13" t="s">
        <v>13</v>
      </c>
      <c r="H19021" s="14" t="s">
        <v>423</v>
      </c>
      <c r="I19021" s="12">
        <v>108.0</v>
      </c>
      <c r="J19021" s="15" t="str">
        <f t="shared" si="1"/>
        <v>Relevant</v>
      </c>
    </row>
    <row r="19022" ht="22.5" customHeight="1">
      <c r="A19022" s="9" t="s">
        <v>51503</v>
      </c>
      <c r="B19022" s="10">
        <v>45628.66271990741</v>
      </c>
      <c r="C19022" s="11" t="s">
        <v>45644</v>
      </c>
      <c r="D19022" s="12">
        <v>12.0</v>
      </c>
      <c r="E19022" s="10" t="s">
        <v>26</v>
      </c>
      <c r="F19022" s="12">
        <v>2024.0</v>
      </c>
      <c r="G19022" s="13" t="s">
        <v>51504</v>
      </c>
      <c r="H19022" s="14" t="s">
        <v>51505</v>
      </c>
      <c r="I19022" s="12">
        <v>808856.0</v>
      </c>
      <c r="J19022" s="15" t="str">
        <f t="shared" si="1"/>
        <v>Relevant</v>
      </c>
    </row>
    <row r="19023" ht="22.5" customHeight="1">
      <c r="A19023" s="9" t="s">
        <v>51506</v>
      </c>
      <c r="B19023" s="10">
        <v>45661.16075231481</v>
      </c>
      <c r="C19023" s="11" t="s">
        <v>51507</v>
      </c>
      <c r="D19023" s="12">
        <v>1.0</v>
      </c>
      <c r="E19023" s="10" t="s">
        <v>70</v>
      </c>
      <c r="F19023" s="12">
        <v>2025.0</v>
      </c>
      <c r="G19023" s="13" t="s">
        <v>13</v>
      </c>
      <c r="H19023" s="14" t="s">
        <v>2417</v>
      </c>
      <c r="I19023" s="12">
        <v>1808.0</v>
      </c>
      <c r="J19023" s="15" t="str">
        <f t="shared" si="1"/>
        <v>Irrelevant</v>
      </c>
    </row>
    <row r="19024" ht="22.5" customHeight="1">
      <c r="A19024" s="9" t="s">
        <v>51508</v>
      </c>
      <c r="B19024" s="10">
        <v>45586.756516203706</v>
      </c>
      <c r="C19024" s="11" t="s">
        <v>40159</v>
      </c>
      <c r="D19024" s="12">
        <v>10.0</v>
      </c>
      <c r="E19024" s="10" t="s">
        <v>42</v>
      </c>
      <c r="F19024" s="12">
        <v>2024.0</v>
      </c>
      <c r="G19024" s="13" t="s">
        <v>13</v>
      </c>
      <c r="H19024" s="14" t="s">
        <v>645</v>
      </c>
      <c r="I19024" s="12">
        <v>11.0</v>
      </c>
      <c r="J19024" s="15" t="str">
        <f t="shared" si="1"/>
        <v>Relevant</v>
      </c>
    </row>
    <row r="19025" ht="22.5" customHeight="1">
      <c r="A19025" s="9" t="s">
        <v>51509</v>
      </c>
      <c r="B19025" s="10">
        <v>45535.49936342592</v>
      </c>
      <c r="C19025" s="11" t="s">
        <v>51510</v>
      </c>
      <c r="D19025" s="12">
        <v>8.0</v>
      </c>
      <c r="E19025" s="10" t="s">
        <v>167</v>
      </c>
      <c r="F19025" s="12">
        <v>2024.0</v>
      </c>
      <c r="G19025" s="13" t="s">
        <v>51511</v>
      </c>
      <c r="H19025" s="14" t="s">
        <v>51512</v>
      </c>
      <c r="I19025" s="12">
        <v>1836.0</v>
      </c>
      <c r="J19025" s="15" t="str">
        <f t="shared" si="1"/>
        <v>Irrelevant</v>
      </c>
    </row>
    <row r="19026" ht="22.5" customHeight="1">
      <c r="A19026" s="9" t="s">
        <v>51513</v>
      </c>
      <c r="B19026" s="10">
        <v>45592.735555555555</v>
      </c>
      <c r="C19026" s="11" t="s">
        <v>51514</v>
      </c>
      <c r="D19026" s="12">
        <v>10.0</v>
      </c>
      <c r="E19026" s="10" t="s">
        <v>42</v>
      </c>
      <c r="F19026" s="12">
        <v>2024.0</v>
      </c>
      <c r="G19026" s="13" t="s">
        <v>13</v>
      </c>
      <c r="H19026" s="14" t="s">
        <v>12549</v>
      </c>
      <c r="I19026" s="12">
        <v>155.0</v>
      </c>
      <c r="J19026" s="15" t="str">
        <f t="shared" si="1"/>
        <v>Relevant</v>
      </c>
    </row>
    <row r="19027" ht="22.5" customHeight="1">
      <c r="A19027" s="9" t="s">
        <v>51515</v>
      </c>
      <c r="B19027" s="10">
        <v>45632.66767361111</v>
      </c>
      <c r="C19027" s="11" t="s">
        <v>51516</v>
      </c>
      <c r="D19027" s="12">
        <v>12.0</v>
      </c>
      <c r="E19027" s="10" t="s">
        <v>26</v>
      </c>
      <c r="F19027" s="12">
        <v>2024.0</v>
      </c>
      <c r="G19027" s="13" t="s">
        <v>13</v>
      </c>
      <c r="H19027" s="14" t="s">
        <v>1809</v>
      </c>
      <c r="I19027" s="12">
        <v>217.0</v>
      </c>
      <c r="J19027" s="15" t="str">
        <f t="shared" si="1"/>
        <v>Relevant</v>
      </c>
    </row>
    <row r="19028" ht="22.5" customHeight="1">
      <c r="A19028" s="9" t="s">
        <v>51517</v>
      </c>
      <c r="B19028" s="10">
        <v>45392.57498842593</v>
      </c>
      <c r="C19028" s="11" t="s">
        <v>51518</v>
      </c>
      <c r="D19028" s="12">
        <v>4.0</v>
      </c>
      <c r="E19028" s="10" t="s">
        <v>274</v>
      </c>
      <c r="F19028" s="12">
        <v>2024.0</v>
      </c>
      <c r="G19028" s="13" t="s">
        <v>51519</v>
      </c>
      <c r="H19028" s="14" t="s">
        <v>51520</v>
      </c>
      <c r="I19028" s="12">
        <v>5078.0</v>
      </c>
      <c r="J19028" s="15" t="str">
        <f t="shared" si="1"/>
        <v>Irrelevant</v>
      </c>
    </row>
    <row r="19029" ht="22.5" customHeight="1">
      <c r="A19029" s="9" t="s">
        <v>51521</v>
      </c>
      <c r="B19029" s="10">
        <v>45614.97523148148</v>
      </c>
      <c r="C19029" s="11" t="s">
        <v>51522</v>
      </c>
      <c r="D19029" s="12">
        <v>11.0</v>
      </c>
      <c r="E19029" s="10" t="s">
        <v>17</v>
      </c>
      <c r="F19029" s="12">
        <v>2024.0</v>
      </c>
      <c r="G19029" s="13" t="s">
        <v>51523</v>
      </c>
      <c r="H19029" s="14" t="str">
        <f>IFERROR(__xludf.DUMMYFUNCTION("TRIM(REGEXREPLACE(GOOGLETRANSLATE(G19029,""auto"",""en""),""(?i)\b(RT|QT)\s*@?\w*:?\s*|https?://\S+|@\w+|#\w+|[^\x00-\x7F]|[^\w\s]"",""""))"),"2234 Overage Vehicles Seized In Delhi To Curb Air Pollution Not a single old vehicle should be seen on the road Orders have been issued to the officials They have started to pile up")</f>
        <v>2234 Overage Vehicles Seized In Delhi To Curb Air Pollution Not a single old vehicle should be seen on the road Orders have been issued to the officials They have started to pile up</v>
      </c>
      <c r="I19029" s="12">
        <v>1030336.0</v>
      </c>
      <c r="J19029" s="15" t="str">
        <f t="shared" si="1"/>
        <v>Relevant</v>
      </c>
    </row>
    <row r="19030" ht="22.5" customHeight="1">
      <c r="A19030" s="9" t="s">
        <v>51524</v>
      </c>
      <c r="B19030" s="10">
        <v>45644.04813657407</v>
      </c>
      <c r="C19030" s="11" t="s">
        <v>8147</v>
      </c>
      <c r="D19030" s="12">
        <v>12.0</v>
      </c>
      <c r="E19030" s="10" t="s">
        <v>26</v>
      </c>
      <c r="F19030" s="12">
        <v>2024.0</v>
      </c>
      <c r="G19030" s="13" t="s">
        <v>13</v>
      </c>
      <c r="H19030" s="14" t="s">
        <v>357</v>
      </c>
      <c r="I19030" s="12">
        <v>0.0</v>
      </c>
      <c r="J19030" s="15" t="str">
        <f t="shared" si="1"/>
        <v>Relevant</v>
      </c>
    </row>
    <row r="19031" ht="22.5" customHeight="1">
      <c r="A19031" s="9" t="s">
        <v>51525</v>
      </c>
      <c r="B19031" s="10">
        <v>45438.6278125</v>
      </c>
      <c r="C19031" s="11" t="s">
        <v>41201</v>
      </c>
      <c r="D19031" s="12">
        <v>5.0</v>
      </c>
      <c r="E19031" s="10" t="s">
        <v>21</v>
      </c>
      <c r="F19031" s="12">
        <v>2024.0</v>
      </c>
      <c r="G19031" s="13" t="s">
        <v>51526</v>
      </c>
      <c r="H19031" s="14" t="s">
        <v>23325</v>
      </c>
      <c r="I19031" s="12">
        <v>0.0</v>
      </c>
      <c r="J19031" s="15" t="str">
        <f t="shared" si="1"/>
        <v>Relevant</v>
      </c>
    </row>
    <row r="19032" ht="22.5" customHeight="1">
      <c r="A19032" s="9" t="s">
        <v>51527</v>
      </c>
      <c r="B19032" s="10">
        <v>45615.166666666664</v>
      </c>
      <c r="C19032" s="11" t="s">
        <v>374</v>
      </c>
      <c r="D19032" s="12">
        <v>11.0</v>
      </c>
      <c r="E19032" s="10" t="s">
        <v>17</v>
      </c>
      <c r="F19032" s="12">
        <v>2024.0</v>
      </c>
      <c r="G19032" s="13" t="s">
        <v>51528</v>
      </c>
      <c r="H19032" s="14" t="s">
        <v>51529</v>
      </c>
      <c r="I19032" s="12">
        <v>8494959.0</v>
      </c>
      <c r="J19032" s="15" t="str">
        <f t="shared" si="1"/>
        <v>Relevant</v>
      </c>
    </row>
    <row r="19033" ht="22.5" customHeight="1">
      <c r="A19033" s="9" t="s">
        <v>51530</v>
      </c>
      <c r="B19033" s="10">
        <v>45625.335914351854</v>
      </c>
      <c r="C19033" s="11" t="s">
        <v>51531</v>
      </c>
      <c r="D19033" s="12">
        <v>11.0</v>
      </c>
      <c r="E19033" s="10" t="s">
        <v>17</v>
      </c>
      <c r="F19033" s="12">
        <v>2024.0</v>
      </c>
      <c r="G19033" s="13" t="s">
        <v>13</v>
      </c>
      <c r="H19033" s="14" t="s">
        <v>17772</v>
      </c>
      <c r="I19033" s="12">
        <v>1571.0</v>
      </c>
      <c r="J19033" s="15" t="str">
        <f t="shared" si="1"/>
        <v>Relevant</v>
      </c>
    </row>
    <row r="19034" ht="22.5" customHeight="1">
      <c r="A19034" s="9" t="s">
        <v>51532</v>
      </c>
      <c r="B19034" s="10">
        <v>45597.64560185185</v>
      </c>
      <c r="C19034" s="11" t="s">
        <v>51533</v>
      </c>
      <c r="D19034" s="12">
        <v>11.0</v>
      </c>
      <c r="E19034" s="10" t="s">
        <v>17</v>
      </c>
      <c r="F19034" s="12">
        <v>2024.0</v>
      </c>
      <c r="G19034" s="13" t="s">
        <v>13</v>
      </c>
      <c r="H19034" s="14" t="s">
        <v>51534</v>
      </c>
      <c r="I19034" s="12">
        <v>33788.0</v>
      </c>
      <c r="J19034" s="15" t="str">
        <f t="shared" si="1"/>
        <v>Relevant</v>
      </c>
    </row>
    <row r="19035" ht="22.5" customHeight="1">
      <c r="A19035" s="9" t="s">
        <v>51535</v>
      </c>
      <c r="B19035" s="10">
        <v>45612.89103009259</v>
      </c>
      <c r="C19035" s="11" t="s">
        <v>51536</v>
      </c>
      <c r="D19035" s="12">
        <v>11.0</v>
      </c>
      <c r="E19035" s="10" t="s">
        <v>17</v>
      </c>
      <c r="F19035" s="12">
        <v>2024.0</v>
      </c>
      <c r="G19035" s="13" t="s">
        <v>13</v>
      </c>
      <c r="H19035" s="14" t="s">
        <v>51537</v>
      </c>
      <c r="I19035" s="12">
        <v>2224.0</v>
      </c>
      <c r="J19035" s="15" t="str">
        <f t="shared" si="1"/>
        <v>Relevant</v>
      </c>
    </row>
    <row r="19036" ht="22.5" customHeight="1">
      <c r="A19036" s="9" t="s">
        <v>51538</v>
      </c>
      <c r="B19036" s="10">
        <v>45711.38633101852</v>
      </c>
      <c r="C19036" s="11" t="s">
        <v>51539</v>
      </c>
      <c r="D19036" s="12">
        <v>2.0</v>
      </c>
      <c r="E19036" s="10" t="s">
        <v>12</v>
      </c>
      <c r="F19036" s="12">
        <v>2025.0</v>
      </c>
      <c r="G19036" s="13" t="s">
        <v>13</v>
      </c>
      <c r="H19036" s="14" t="s">
        <v>1045</v>
      </c>
      <c r="I19036" s="12">
        <v>18877.0</v>
      </c>
      <c r="J19036" s="15" t="str">
        <f t="shared" si="1"/>
        <v>Relevant</v>
      </c>
    </row>
    <row r="19037" ht="22.5" customHeight="1">
      <c r="A19037" s="9" t="s">
        <v>51540</v>
      </c>
      <c r="B19037" s="10">
        <v>45597.734375</v>
      </c>
      <c r="C19037" s="11" t="s">
        <v>7779</v>
      </c>
      <c r="D19037" s="12">
        <v>11.0</v>
      </c>
      <c r="E19037" s="10" t="s">
        <v>17</v>
      </c>
      <c r="F19037" s="12">
        <v>2024.0</v>
      </c>
      <c r="G19037" s="13" t="s">
        <v>13</v>
      </c>
      <c r="H19037" s="14" t="s">
        <v>124</v>
      </c>
      <c r="I19037" s="12">
        <v>33.0</v>
      </c>
      <c r="J19037" s="15" t="str">
        <f t="shared" si="1"/>
        <v>Relevant</v>
      </c>
    </row>
    <row r="19038" ht="22.5" customHeight="1">
      <c r="A19038" s="9" t="s">
        <v>51541</v>
      </c>
      <c r="B19038" s="10">
        <v>45625.464050925926</v>
      </c>
      <c r="C19038" s="11" t="s">
        <v>34831</v>
      </c>
      <c r="D19038" s="12">
        <v>11.0</v>
      </c>
      <c r="E19038" s="10" t="s">
        <v>17</v>
      </c>
      <c r="F19038" s="12">
        <v>2024.0</v>
      </c>
      <c r="G19038" s="13" t="s">
        <v>13</v>
      </c>
      <c r="H19038" s="14" t="s">
        <v>51542</v>
      </c>
      <c r="I19038" s="12">
        <v>5492.0</v>
      </c>
      <c r="J19038" s="15" t="str">
        <f t="shared" si="1"/>
        <v>Relevant</v>
      </c>
    </row>
    <row r="19039" ht="22.5" customHeight="1">
      <c r="A19039" s="9" t="s">
        <v>51543</v>
      </c>
      <c r="B19039" s="10">
        <v>45494.49800925926</v>
      </c>
      <c r="C19039" s="11" t="s">
        <v>51544</v>
      </c>
      <c r="D19039" s="12">
        <v>7.0</v>
      </c>
      <c r="E19039" s="10" t="s">
        <v>55</v>
      </c>
      <c r="F19039" s="12">
        <v>2024.0</v>
      </c>
      <c r="G19039" s="13" t="s">
        <v>13</v>
      </c>
      <c r="H19039" s="14" t="s">
        <v>3127</v>
      </c>
      <c r="I19039" s="12">
        <v>8182.0</v>
      </c>
      <c r="J19039" s="15" t="str">
        <f t="shared" si="1"/>
        <v>Irrelevant</v>
      </c>
    </row>
    <row r="19040" ht="22.5" customHeight="1">
      <c r="A19040" s="9" t="s">
        <v>51545</v>
      </c>
      <c r="B19040" s="10">
        <v>45472.84030092593</v>
      </c>
      <c r="C19040" s="11" t="s">
        <v>51546</v>
      </c>
      <c r="D19040" s="12">
        <v>6.0</v>
      </c>
      <c r="E19040" s="10" t="s">
        <v>34</v>
      </c>
      <c r="F19040" s="12">
        <v>2024.0</v>
      </c>
      <c r="G19040" s="13" t="s">
        <v>13</v>
      </c>
      <c r="H19040" s="14" t="s">
        <v>56</v>
      </c>
      <c r="I19040" s="12">
        <v>628.0</v>
      </c>
      <c r="J19040" s="15" t="str">
        <f t="shared" si="1"/>
        <v>Relevant</v>
      </c>
    </row>
    <row r="19041" ht="22.5" customHeight="1">
      <c r="A19041" s="9" t="s">
        <v>51547</v>
      </c>
      <c r="B19041" s="10">
        <v>45615.68777777778</v>
      </c>
      <c r="C19041" s="11" t="s">
        <v>51548</v>
      </c>
      <c r="D19041" s="12">
        <v>11.0</v>
      </c>
      <c r="E19041" s="10" t="s">
        <v>17</v>
      </c>
      <c r="F19041" s="12">
        <v>2024.0</v>
      </c>
      <c r="G19041" s="13" t="s">
        <v>13</v>
      </c>
      <c r="H19041" s="14" t="s">
        <v>51549</v>
      </c>
      <c r="I19041" s="12">
        <v>3276368.0</v>
      </c>
      <c r="J19041" s="15" t="str">
        <f t="shared" si="1"/>
        <v>Relevant</v>
      </c>
    </row>
    <row r="19042" ht="22.5" customHeight="1">
      <c r="A19042" s="9" t="s">
        <v>51550</v>
      </c>
      <c r="B19042" s="10">
        <v>45630.526296296295</v>
      </c>
      <c r="C19042" s="11" t="s">
        <v>51551</v>
      </c>
      <c r="D19042" s="12">
        <v>12.0</v>
      </c>
      <c r="E19042" s="10" t="s">
        <v>26</v>
      </c>
      <c r="F19042" s="12">
        <v>2024.0</v>
      </c>
      <c r="G19042" s="13" t="s">
        <v>51552</v>
      </c>
      <c r="H19042" s="14" t="s">
        <v>51553</v>
      </c>
      <c r="I19042" s="12">
        <v>528461.0</v>
      </c>
      <c r="J19042" s="15" t="str">
        <f t="shared" si="1"/>
        <v>Relevant</v>
      </c>
    </row>
    <row r="19043" ht="22.5" customHeight="1">
      <c r="A19043" s="9" t="s">
        <v>51554</v>
      </c>
      <c r="B19043" s="10">
        <v>45605.42271990741</v>
      </c>
      <c r="C19043" s="11" t="s">
        <v>51555</v>
      </c>
      <c r="D19043" s="12">
        <v>11.0</v>
      </c>
      <c r="E19043" s="10" t="s">
        <v>17</v>
      </c>
      <c r="F19043" s="12">
        <v>2024.0</v>
      </c>
      <c r="G19043" s="13" t="s">
        <v>51556</v>
      </c>
      <c r="H19043" s="14" t="s">
        <v>51557</v>
      </c>
      <c r="I19043" s="12">
        <v>2044972.0</v>
      </c>
      <c r="J19043" s="15" t="str">
        <f t="shared" si="1"/>
        <v>Relevant</v>
      </c>
    </row>
    <row r="19044" ht="22.5" customHeight="1">
      <c r="A19044" s="9" t="s">
        <v>51558</v>
      </c>
      <c r="B19044" s="10">
        <v>45516.63997685185</v>
      </c>
      <c r="C19044" s="11" t="s">
        <v>51559</v>
      </c>
      <c r="D19044" s="12">
        <v>8.0</v>
      </c>
      <c r="E19044" s="10" t="s">
        <v>167</v>
      </c>
      <c r="F19044" s="12">
        <v>2024.0</v>
      </c>
      <c r="G19044" s="13" t="s">
        <v>51560</v>
      </c>
      <c r="H19044" s="14" t="s">
        <v>51561</v>
      </c>
      <c r="I19044" s="12">
        <v>1476.0</v>
      </c>
      <c r="J19044" s="15" t="str">
        <f t="shared" si="1"/>
        <v>Irrelevant</v>
      </c>
    </row>
    <row r="19045" ht="22.5" customHeight="1">
      <c r="A19045" s="9" t="s">
        <v>51562</v>
      </c>
      <c r="B19045" s="10">
        <v>45474.720405092594</v>
      </c>
      <c r="C19045" s="11" t="s">
        <v>22532</v>
      </c>
      <c r="D19045" s="12">
        <v>7.0</v>
      </c>
      <c r="E19045" s="10" t="s">
        <v>55</v>
      </c>
      <c r="F19045" s="12">
        <v>2024.0</v>
      </c>
      <c r="G19045" s="13" t="s">
        <v>13</v>
      </c>
      <c r="H19045" s="14" t="s">
        <v>56</v>
      </c>
      <c r="I19045" s="12">
        <v>9127.0</v>
      </c>
      <c r="J19045" s="15" t="str">
        <f t="shared" si="1"/>
        <v>Relevant</v>
      </c>
    </row>
    <row r="19046" ht="22.5" customHeight="1">
      <c r="A19046" s="9" t="s">
        <v>51563</v>
      </c>
      <c r="B19046" s="10">
        <v>45725.53693287037</v>
      </c>
      <c r="C19046" s="11" t="s">
        <v>51564</v>
      </c>
      <c r="D19046" s="12">
        <v>3.0</v>
      </c>
      <c r="E19046" s="10" t="s">
        <v>59</v>
      </c>
      <c r="F19046" s="12">
        <v>2025.0</v>
      </c>
      <c r="G19046" s="13" t="s">
        <v>13</v>
      </c>
      <c r="H19046" s="14" t="s">
        <v>420</v>
      </c>
      <c r="I19046" s="12">
        <v>2717.0</v>
      </c>
      <c r="J19046" s="15" t="str">
        <f t="shared" si="1"/>
        <v>Irrelevant</v>
      </c>
    </row>
    <row r="19047" ht="22.5" customHeight="1">
      <c r="A19047" s="9" t="s">
        <v>51565</v>
      </c>
      <c r="B19047" s="10">
        <v>45590.58194444444</v>
      </c>
      <c r="C19047" s="11" t="s">
        <v>20361</v>
      </c>
      <c r="D19047" s="12">
        <v>10.0</v>
      </c>
      <c r="E19047" s="10" t="s">
        <v>42</v>
      </c>
      <c r="F19047" s="12">
        <v>2024.0</v>
      </c>
      <c r="G19047" s="13" t="s">
        <v>51566</v>
      </c>
      <c r="H19047" s="14" t="str">
        <f>IFERROR(__xludf.DUMMYFUNCTION("TRIM(REGEXREPLACE(GOOGLETRANSLATE(G19047,""auto"",""en""),""(?i)\b(RT|QT)\s*@?\w*:?\s*|https?://\S+|@\w+|#\w+|[^\x00-\x7F]|[^\w\s]"",""""))"),"Activated Charcoal protects the skin from damage caused by pollution learn how")</f>
        <v>Activated Charcoal protects the skin from damage caused by pollution learn how</v>
      </c>
      <c r="I19047" s="12">
        <v>1.6242846E7</v>
      </c>
      <c r="J19047" s="15" t="str">
        <f t="shared" si="1"/>
        <v>Relevant</v>
      </c>
    </row>
    <row r="19048" ht="22.5" customHeight="1">
      <c r="A19048" s="9" t="s">
        <v>51567</v>
      </c>
      <c r="B19048" s="10">
        <v>45607.648148148146</v>
      </c>
      <c r="C19048" s="11" t="s">
        <v>51568</v>
      </c>
      <c r="D19048" s="12">
        <v>11.0</v>
      </c>
      <c r="E19048" s="10" t="s">
        <v>17</v>
      </c>
      <c r="F19048" s="12">
        <v>2024.0</v>
      </c>
      <c r="G19048" s="13" t="s">
        <v>46031</v>
      </c>
      <c r="H19048" s="14" t="s">
        <v>51569</v>
      </c>
      <c r="I19048" s="12">
        <v>1400.0</v>
      </c>
      <c r="J19048" s="15" t="str">
        <f t="shared" si="1"/>
        <v>Relevant</v>
      </c>
    </row>
    <row r="19049" ht="22.5" customHeight="1">
      <c r="A19049" s="9" t="s">
        <v>51570</v>
      </c>
      <c r="B19049" s="10">
        <v>45608.522777777776</v>
      </c>
      <c r="C19049" s="11" t="s">
        <v>51571</v>
      </c>
      <c r="D19049" s="12">
        <v>11.0</v>
      </c>
      <c r="E19049" s="10" t="s">
        <v>17</v>
      </c>
      <c r="F19049" s="12">
        <v>2024.0</v>
      </c>
      <c r="G19049" s="13" t="s">
        <v>51572</v>
      </c>
      <c r="H19049" s="14" t="s">
        <v>51573</v>
      </c>
      <c r="I19049" s="12">
        <v>288406.0</v>
      </c>
      <c r="J19049" s="15" t="str">
        <f t="shared" si="1"/>
        <v>Relevant</v>
      </c>
    </row>
    <row r="19050" ht="22.5" customHeight="1">
      <c r="A19050" s="9" t="s">
        <v>51574</v>
      </c>
      <c r="B19050" s="10">
        <v>45592.41238425926</v>
      </c>
      <c r="C19050" s="11" t="s">
        <v>19683</v>
      </c>
      <c r="D19050" s="12">
        <v>10.0</v>
      </c>
      <c r="E19050" s="10" t="s">
        <v>42</v>
      </c>
      <c r="F19050" s="12">
        <v>2024.0</v>
      </c>
      <c r="G19050" s="13" t="s">
        <v>13</v>
      </c>
      <c r="H19050" s="14" t="s">
        <v>97</v>
      </c>
      <c r="I19050" s="12">
        <v>20.0</v>
      </c>
      <c r="J19050" s="15" t="str">
        <f t="shared" si="1"/>
        <v>Relevant</v>
      </c>
    </row>
    <row r="19051" ht="22.5" customHeight="1">
      <c r="A19051" s="9" t="s">
        <v>51575</v>
      </c>
      <c r="B19051" s="10">
        <v>45593.94721064815</v>
      </c>
      <c r="C19051" s="11" t="s">
        <v>51576</v>
      </c>
      <c r="D19051" s="12">
        <v>10.0</v>
      </c>
      <c r="E19051" s="10" t="s">
        <v>42</v>
      </c>
      <c r="F19051" s="12">
        <v>2024.0</v>
      </c>
      <c r="G19051" s="13" t="s">
        <v>13</v>
      </c>
      <c r="H19051" s="14" t="s">
        <v>293</v>
      </c>
      <c r="I19051" s="12">
        <v>1287.0</v>
      </c>
      <c r="J19051" s="15" t="str">
        <f t="shared" si="1"/>
        <v>Relevant</v>
      </c>
    </row>
    <row r="19052" ht="22.5" customHeight="1">
      <c r="A19052" s="9" t="s">
        <v>51577</v>
      </c>
      <c r="B19052" s="10">
        <v>45586.86736111111</v>
      </c>
      <c r="C19052" s="11" t="s">
        <v>51578</v>
      </c>
      <c r="D19052" s="12">
        <v>10.0</v>
      </c>
      <c r="E19052" s="10" t="s">
        <v>42</v>
      </c>
      <c r="F19052" s="12">
        <v>2024.0</v>
      </c>
      <c r="G19052" s="13" t="s">
        <v>51579</v>
      </c>
      <c r="H19052" s="14" t="s">
        <v>51580</v>
      </c>
      <c r="I19052" s="12">
        <v>1.6242846E7</v>
      </c>
      <c r="J19052" s="15" t="str">
        <f t="shared" si="1"/>
        <v>Relevant</v>
      </c>
    </row>
    <row r="19053" ht="22.5" customHeight="1">
      <c r="A19053" s="9" t="s">
        <v>51581</v>
      </c>
      <c r="B19053" s="10">
        <v>45596.8690625</v>
      </c>
      <c r="C19053" s="11" t="s">
        <v>51582</v>
      </c>
      <c r="D19053" s="12">
        <v>10.0</v>
      </c>
      <c r="E19053" s="10" t="s">
        <v>42</v>
      </c>
      <c r="F19053" s="12">
        <v>2024.0</v>
      </c>
      <c r="G19053" s="13" t="s">
        <v>13</v>
      </c>
      <c r="H19053" s="14" t="s">
        <v>124</v>
      </c>
      <c r="I19053" s="12">
        <v>86.0</v>
      </c>
      <c r="J19053" s="15" t="str">
        <f t="shared" si="1"/>
        <v>Relevant</v>
      </c>
    </row>
    <row r="19054" ht="22.5" customHeight="1">
      <c r="A19054" s="9" t="s">
        <v>51583</v>
      </c>
      <c r="B19054" s="10">
        <v>45615.44702546296</v>
      </c>
      <c r="C19054" s="11" t="s">
        <v>4615</v>
      </c>
      <c r="D19054" s="12">
        <v>11.0</v>
      </c>
      <c r="E19054" s="10" t="s">
        <v>17</v>
      </c>
      <c r="F19054" s="12">
        <v>2024.0</v>
      </c>
      <c r="G19054" s="13" t="s">
        <v>13</v>
      </c>
      <c r="H19054" s="14" t="s">
        <v>423</v>
      </c>
      <c r="I19054" s="12">
        <v>139.0</v>
      </c>
      <c r="J19054" s="15" t="str">
        <f t="shared" si="1"/>
        <v>Relevant</v>
      </c>
    </row>
    <row r="19055" ht="22.5" customHeight="1">
      <c r="A19055" s="9" t="s">
        <v>51584</v>
      </c>
      <c r="B19055" s="10">
        <v>45389.259351851855</v>
      </c>
      <c r="C19055" s="11" t="s">
        <v>51585</v>
      </c>
      <c r="D19055" s="12">
        <v>4.0</v>
      </c>
      <c r="E19055" s="10" t="s">
        <v>274</v>
      </c>
      <c r="F19055" s="12">
        <v>2024.0</v>
      </c>
      <c r="G19055" s="13" t="s">
        <v>13</v>
      </c>
      <c r="H19055" s="14" t="s">
        <v>51586</v>
      </c>
      <c r="I19055" s="12">
        <v>112.0</v>
      </c>
      <c r="J19055" s="15" t="str">
        <f t="shared" si="1"/>
        <v>Relevant</v>
      </c>
    </row>
    <row r="19056" ht="22.5" customHeight="1">
      <c r="A19056" s="9" t="s">
        <v>51587</v>
      </c>
      <c r="B19056" s="10">
        <v>45442.178136574075</v>
      </c>
      <c r="C19056" s="11" t="s">
        <v>51588</v>
      </c>
      <c r="D19056" s="12">
        <v>5.0</v>
      </c>
      <c r="E19056" s="10" t="s">
        <v>21</v>
      </c>
      <c r="F19056" s="12">
        <v>2024.0</v>
      </c>
      <c r="G19056" s="13" t="s">
        <v>51589</v>
      </c>
      <c r="H19056" s="14" t="s">
        <v>51590</v>
      </c>
      <c r="I19056" s="12">
        <v>7456164.0</v>
      </c>
      <c r="J19056" s="15" t="str">
        <f t="shared" si="1"/>
        <v>Irrelevant</v>
      </c>
    </row>
    <row r="19057" ht="22.5" customHeight="1">
      <c r="A19057" s="9" t="s">
        <v>51591</v>
      </c>
      <c r="B19057" s="10">
        <v>45697.54211805556</v>
      </c>
      <c r="C19057" s="11" t="s">
        <v>51592</v>
      </c>
      <c r="D19057" s="12">
        <v>2.0</v>
      </c>
      <c r="E19057" s="10" t="s">
        <v>12</v>
      </c>
      <c r="F19057" s="12">
        <v>2025.0</v>
      </c>
      <c r="G19057" s="13" t="s">
        <v>13</v>
      </c>
      <c r="H19057" s="14" t="s">
        <v>14</v>
      </c>
      <c r="I19057" s="12">
        <v>1.0</v>
      </c>
      <c r="J19057" s="15" t="str">
        <f t="shared" si="1"/>
        <v>Relevant</v>
      </c>
    </row>
    <row r="19058" ht="22.5" customHeight="1">
      <c r="A19058" s="9" t="s">
        <v>51593</v>
      </c>
      <c r="B19058" s="10">
        <v>45631.89740740741</v>
      </c>
      <c r="C19058" s="11" t="s">
        <v>51594</v>
      </c>
      <c r="D19058" s="12">
        <v>12.0</v>
      </c>
      <c r="E19058" s="10" t="s">
        <v>26</v>
      </c>
      <c r="F19058" s="12">
        <v>2024.0</v>
      </c>
      <c r="G19058" s="13" t="s">
        <v>51595</v>
      </c>
      <c r="H19058" s="14" t="s">
        <v>51596</v>
      </c>
      <c r="I19058" s="12">
        <v>2161306.0</v>
      </c>
      <c r="J19058" s="15" t="str">
        <f t="shared" si="1"/>
        <v>Relevant</v>
      </c>
    </row>
    <row r="19059" ht="22.5" customHeight="1">
      <c r="A19059" s="9" t="s">
        <v>51597</v>
      </c>
      <c r="B19059" s="10">
        <v>45623.44642361111</v>
      </c>
      <c r="C19059" s="11" t="s">
        <v>51598</v>
      </c>
      <c r="D19059" s="12">
        <v>11.0</v>
      </c>
      <c r="E19059" s="10" t="s">
        <v>17</v>
      </c>
      <c r="F19059" s="12">
        <v>2024.0</v>
      </c>
      <c r="G19059" s="13" t="s">
        <v>51599</v>
      </c>
      <c r="H19059" s="14" t="s">
        <v>51600</v>
      </c>
      <c r="I19059" s="12">
        <v>3568.0</v>
      </c>
      <c r="J19059" s="15" t="str">
        <f t="shared" si="1"/>
        <v>Irrelevant</v>
      </c>
    </row>
    <row r="19060" ht="22.5" customHeight="1">
      <c r="A19060" s="9" t="s">
        <v>51601</v>
      </c>
      <c r="B19060" s="10">
        <v>45473.59991898148</v>
      </c>
      <c r="C19060" s="11" t="s">
        <v>12200</v>
      </c>
      <c r="D19060" s="12">
        <v>6.0</v>
      </c>
      <c r="E19060" s="10" t="s">
        <v>34</v>
      </c>
      <c r="F19060" s="12">
        <v>2024.0</v>
      </c>
      <c r="G19060" s="13" t="s">
        <v>13</v>
      </c>
      <c r="H19060" s="14" t="s">
        <v>56</v>
      </c>
      <c r="I19060" s="12">
        <v>408.0</v>
      </c>
      <c r="J19060" s="15" t="str">
        <f t="shared" si="1"/>
        <v>Relevant</v>
      </c>
    </row>
    <row r="19061" ht="22.5" customHeight="1">
      <c r="A19061" s="9" t="s">
        <v>51602</v>
      </c>
      <c r="B19061" s="10">
        <v>45644.233125</v>
      </c>
      <c r="C19061" s="11" t="s">
        <v>51603</v>
      </c>
      <c r="D19061" s="12">
        <v>12.0</v>
      </c>
      <c r="E19061" s="10" t="s">
        <v>26</v>
      </c>
      <c r="F19061" s="12">
        <v>2024.0</v>
      </c>
      <c r="G19061" s="13" t="s">
        <v>13</v>
      </c>
      <c r="H19061" s="14" t="s">
        <v>357</v>
      </c>
      <c r="I19061" s="12">
        <v>0.0</v>
      </c>
      <c r="J19061" s="15" t="str">
        <f t="shared" si="1"/>
        <v>Relevant</v>
      </c>
    </row>
    <row r="19062" ht="22.5" customHeight="1">
      <c r="A19062" s="9" t="s">
        <v>51604</v>
      </c>
      <c r="B19062" s="10">
        <v>45587.77600694444</v>
      </c>
      <c r="C19062" s="11" t="s">
        <v>51605</v>
      </c>
      <c r="D19062" s="12">
        <v>10.0</v>
      </c>
      <c r="E19062" s="10" t="s">
        <v>42</v>
      </c>
      <c r="F19062" s="12">
        <v>2024.0</v>
      </c>
      <c r="G19062" s="13" t="s">
        <v>13</v>
      </c>
      <c r="H19062" s="14" t="s">
        <v>338</v>
      </c>
      <c r="I19062" s="12">
        <v>729.0</v>
      </c>
      <c r="J19062" s="15" t="str">
        <f t="shared" si="1"/>
        <v>Relevant</v>
      </c>
    </row>
    <row r="19063" ht="22.5" customHeight="1">
      <c r="A19063" s="9" t="s">
        <v>51606</v>
      </c>
      <c r="B19063" s="10">
        <v>45393.612025462964</v>
      </c>
      <c r="C19063" s="11" t="s">
        <v>51607</v>
      </c>
      <c r="D19063" s="12">
        <v>4.0</v>
      </c>
      <c r="E19063" s="10" t="s">
        <v>274</v>
      </c>
      <c r="F19063" s="12">
        <v>2024.0</v>
      </c>
      <c r="G19063" s="13" t="s">
        <v>51608</v>
      </c>
      <c r="H19063" s="14" t="s">
        <v>51609</v>
      </c>
      <c r="I19063" s="12">
        <v>5336506.0</v>
      </c>
      <c r="J19063" s="15" t="str">
        <f t="shared" si="1"/>
        <v>Irrelevant</v>
      </c>
    </row>
    <row r="19064" ht="22.5" customHeight="1">
      <c r="A19064" s="9" t="s">
        <v>51610</v>
      </c>
      <c r="B19064" s="10">
        <v>45608.331724537034</v>
      </c>
      <c r="C19064" s="11" t="s">
        <v>51611</v>
      </c>
      <c r="D19064" s="12">
        <v>11.0</v>
      </c>
      <c r="E19064" s="10" t="s">
        <v>17</v>
      </c>
      <c r="F19064" s="12">
        <v>2024.0</v>
      </c>
      <c r="G19064" s="13" t="s">
        <v>51612</v>
      </c>
      <c r="H19064" s="14" t="s">
        <v>51613</v>
      </c>
      <c r="I19064" s="12">
        <v>1.8830927E7</v>
      </c>
      <c r="J19064" s="15" t="str">
        <f t="shared" si="1"/>
        <v>Irrelevant</v>
      </c>
    </row>
    <row r="19065" ht="22.5" customHeight="1">
      <c r="A19065" s="9" t="s">
        <v>51614</v>
      </c>
      <c r="B19065" s="10">
        <v>45614.60585648148</v>
      </c>
      <c r="C19065" s="11" t="s">
        <v>51615</v>
      </c>
      <c r="D19065" s="12">
        <v>11.0</v>
      </c>
      <c r="E19065" s="10" t="s">
        <v>17</v>
      </c>
      <c r="F19065" s="12">
        <v>2024.0</v>
      </c>
      <c r="G19065" s="13" t="s">
        <v>13</v>
      </c>
      <c r="H19065" s="14" t="s">
        <v>423</v>
      </c>
      <c r="I19065" s="12">
        <v>81.0</v>
      </c>
      <c r="J19065" s="15" t="str">
        <f t="shared" si="1"/>
        <v>Relevant</v>
      </c>
    </row>
    <row r="19066" ht="22.5" customHeight="1">
      <c r="A19066" s="9" t="s">
        <v>51616</v>
      </c>
      <c r="B19066" s="10">
        <v>45697.67113425926</v>
      </c>
      <c r="C19066" s="11" t="s">
        <v>39609</v>
      </c>
      <c r="D19066" s="12">
        <v>2.0</v>
      </c>
      <c r="E19066" s="10" t="s">
        <v>12</v>
      </c>
      <c r="F19066" s="12">
        <v>2025.0</v>
      </c>
      <c r="G19066" s="13" t="s">
        <v>13</v>
      </c>
      <c r="H19066" s="14" t="s">
        <v>14</v>
      </c>
      <c r="I19066" s="12">
        <v>357.0</v>
      </c>
      <c r="J19066" s="15" t="str">
        <f t="shared" si="1"/>
        <v>Relevant</v>
      </c>
    </row>
    <row r="19067" ht="22.5" customHeight="1">
      <c r="A19067" s="9" t="s">
        <v>51617</v>
      </c>
      <c r="B19067" s="10">
        <v>45574.29170138889</v>
      </c>
      <c r="C19067" s="11" t="s">
        <v>460</v>
      </c>
      <c r="D19067" s="12">
        <v>10.0</v>
      </c>
      <c r="E19067" s="10" t="s">
        <v>42</v>
      </c>
      <c r="F19067" s="12">
        <v>2024.0</v>
      </c>
      <c r="G19067" s="13" t="s">
        <v>51618</v>
      </c>
      <c r="H19067" s="14" t="s">
        <v>51619</v>
      </c>
      <c r="I19067" s="12">
        <v>9292977.0</v>
      </c>
      <c r="J19067" s="15" t="str">
        <f t="shared" si="1"/>
        <v>Relevant</v>
      </c>
    </row>
    <row r="19068" ht="22.5" customHeight="1">
      <c r="A19068" s="9" t="s">
        <v>51620</v>
      </c>
      <c r="B19068" s="10">
        <v>45494.5880787037</v>
      </c>
      <c r="C19068" s="11" t="s">
        <v>46787</v>
      </c>
      <c r="D19068" s="12">
        <v>7.0</v>
      </c>
      <c r="E19068" s="10" t="s">
        <v>55</v>
      </c>
      <c r="F19068" s="12">
        <v>2024.0</v>
      </c>
      <c r="G19068" s="13" t="s">
        <v>13</v>
      </c>
      <c r="H19068" s="14" t="s">
        <v>3127</v>
      </c>
      <c r="I19068" s="12">
        <v>8780.0</v>
      </c>
      <c r="J19068" s="15" t="str">
        <f t="shared" si="1"/>
        <v>Irrelevant</v>
      </c>
    </row>
    <row r="19069" ht="22.5" customHeight="1">
      <c r="A19069" s="9" t="s">
        <v>51621</v>
      </c>
      <c r="B19069" s="10">
        <v>45645.931704201386</v>
      </c>
      <c r="C19069" s="11" t="s">
        <v>51622</v>
      </c>
      <c r="D19069" s="12">
        <v>12.0</v>
      </c>
      <c r="E19069" s="10" t="s">
        <v>26</v>
      </c>
      <c r="F19069" s="12">
        <v>2024.0</v>
      </c>
      <c r="G19069" s="13" t="s">
        <v>27800</v>
      </c>
      <c r="H19069" s="14" t="s">
        <v>27801</v>
      </c>
      <c r="I19069" s="12">
        <v>1.1946612E7</v>
      </c>
      <c r="J19069" s="15" t="str">
        <f t="shared" si="1"/>
        <v>Relevant</v>
      </c>
    </row>
    <row r="19070" ht="22.5" customHeight="1">
      <c r="A19070" s="9" t="s">
        <v>51623</v>
      </c>
      <c r="B19070" s="10">
        <v>45615.51547453704</v>
      </c>
      <c r="C19070" s="11" t="s">
        <v>51624</v>
      </c>
      <c r="D19070" s="12">
        <v>11.0</v>
      </c>
      <c r="E19070" s="10" t="s">
        <v>17</v>
      </c>
      <c r="F19070" s="12">
        <v>2024.0</v>
      </c>
      <c r="G19070" s="13" t="s">
        <v>13</v>
      </c>
      <c r="H19070" s="14" t="s">
        <v>781</v>
      </c>
      <c r="I19070" s="12">
        <v>912.0</v>
      </c>
      <c r="J19070" s="15" t="str">
        <f t="shared" si="1"/>
        <v>Irrelevant</v>
      </c>
    </row>
    <row r="19071" ht="22.5" customHeight="1">
      <c r="A19071" s="9" t="s">
        <v>51625</v>
      </c>
      <c r="B19071" s="10">
        <v>45589.48493315972</v>
      </c>
      <c r="C19071" s="11" t="s">
        <v>51626</v>
      </c>
      <c r="D19071" s="12">
        <v>10.0</v>
      </c>
      <c r="E19071" s="10" t="s">
        <v>42</v>
      </c>
      <c r="F19071" s="12">
        <v>2024.0</v>
      </c>
      <c r="G19071" s="13" t="s">
        <v>51627</v>
      </c>
      <c r="H19071" s="14" t="s">
        <v>51628</v>
      </c>
      <c r="I19071" s="12">
        <v>1.2258608E7</v>
      </c>
      <c r="J19071" s="15" t="str">
        <f t="shared" si="1"/>
        <v>Relevant</v>
      </c>
    </row>
    <row r="19072" ht="22.5" customHeight="1">
      <c r="A19072" s="9" t="s">
        <v>51629</v>
      </c>
      <c r="B19072" s="10">
        <v>45592.37221064815</v>
      </c>
      <c r="C19072" s="11" t="s">
        <v>34214</v>
      </c>
      <c r="D19072" s="12">
        <v>10.0</v>
      </c>
      <c r="E19072" s="10" t="s">
        <v>42</v>
      </c>
      <c r="F19072" s="12">
        <v>2024.0</v>
      </c>
      <c r="G19072" s="13" t="s">
        <v>13</v>
      </c>
      <c r="H19072" s="14" t="s">
        <v>51630</v>
      </c>
      <c r="I19072" s="12">
        <v>3711.0</v>
      </c>
      <c r="J19072" s="15" t="str">
        <f t="shared" si="1"/>
        <v>Relevant</v>
      </c>
    </row>
    <row r="19073" ht="22.5" customHeight="1">
      <c r="A19073" s="9" t="s">
        <v>51631</v>
      </c>
      <c r="B19073" s="10">
        <v>45544.4269212963</v>
      </c>
      <c r="C19073" s="11" t="s">
        <v>51632</v>
      </c>
      <c r="D19073" s="12">
        <v>9.0</v>
      </c>
      <c r="E19073" s="10" t="s">
        <v>114</v>
      </c>
      <c r="F19073" s="12">
        <v>2024.0</v>
      </c>
      <c r="G19073" s="13" t="s">
        <v>18341</v>
      </c>
      <c r="H19073" s="14" t="s">
        <v>51633</v>
      </c>
      <c r="I19073" s="12">
        <v>916289.0</v>
      </c>
      <c r="J19073" s="15" t="str">
        <f t="shared" si="1"/>
        <v>Irrelevant</v>
      </c>
    </row>
    <row r="19074" ht="22.5" customHeight="1">
      <c r="A19074" s="9" t="s">
        <v>51634</v>
      </c>
      <c r="B19074" s="10">
        <v>45587.854155092595</v>
      </c>
      <c r="C19074" s="11" t="s">
        <v>51635</v>
      </c>
      <c r="D19074" s="12">
        <v>10.0</v>
      </c>
      <c r="E19074" s="10" t="s">
        <v>42</v>
      </c>
      <c r="F19074" s="12">
        <v>2024.0</v>
      </c>
      <c r="G19074" s="13" t="s">
        <v>13</v>
      </c>
      <c r="H19074" s="14" t="s">
        <v>338</v>
      </c>
      <c r="I19074" s="12">
        <v>115.0</v>
      </c>
      <c r="J19074" s="15" t="str">
        <f t="shared" si="1"/>
        <v>Relevant</v>
      </c>
    </row>
    <row r="19075" ht="22.5" customHeight="1">
      <c r="A19075" s="9" t="s">
        <v>51636</v>
      </c>
      <c r="B19075" s="10">
        <v>45662.981145833335</v>
      </c>
      <c r="C19075" s="11" t="s">
        <v>51637</v>
      </c>
      <c r="D19075" s="12">
        <v>1.0</v>
      </c>
      <c r="E19075" s="10" t="s">
        <v>70</v>
      </c>
      <c r="F19075" s="12">
        <v>2025.0</v>
      </c>
      <c r="G19075" s="13" t="s">
        <v>51638</v>
      </c>
      <c r="H19075" s="14" t="s">
        <v>51639</v>
      </c>
      <c r="I19075" s="12">
        <v>1522.0</v>
      </c>
      <c r="J19075" s="15" t="str">
        <f t="shared" si="1"/>
        <v>Relevant</v>
      </c>
    </row>
    <row r="19076" ht="22.5" customHeight="1">
      <c r="A19076" s="9" t="s">
        <v>51640</v>
      </c>
      <c r="B19076" s="10">
        <v>45651.571238425924</v>
      </c>
      <c r="C19076" s="11" t="s">
        <v>26249</v>
      </c>
      <c r="D19076" s="12">
        <v>12.0</v>
      </c>
      <c r="E19076" s="10" t="s">
        <v>26</v>
      </c>
      <c r="F19076" s="12">
        <v>2024.0</v>
      </c>
      <c r="G19076" s="13" t="s">
        <v>13</v>
      </c>
      <c r="H19076" s="14" t="s">
        <v>4980</v>
      </c>
      <c r="I19076" s="12">
        <v>3646.0</v>
      </c>
      <c r="J19076" s="15" t="str">
        <f t="shared" si="1"/>
        <v>Relevant</v>
      </c>
    </row>
    <row r="19077" ht="22.5" customHeight="1">
      <c r="A19077" s="9" t="s">
        <v>51641</v>
      </c>
      <c r="B19077" s="10">
        <v>45583.58184027778</v>
      </c>
      <c r="C19077" s="11" t="s">
        <v>51642</v>
      </c>
      <c r="D19077" s="12">
        <v>10.0</v>
      </c>
      <c r="E19077" s="10" t="s">
        <v>42</v>
      </c>
      <c r="F19077" s="12">
        <v>2024.0</v>
      </c>
      <c r="G19077" s="13" t="s">
        <v>13</v>
      </c>
      <c r="H19077" s="14" t="s">
        <v>51643</v>
      </c>
      <c r="I19077" s="12">
        <v>203.0</v>
      </c>
      <c r="J19077" s="15" t="str">
        <f t="shared" si="1"/>
        <v>Irrelevant</v>
      </c>
    </row>
    <row r="19078" ht="22.5" customHeight="1">
      <c r="A19078" s="9" t="s">
        <v>51644</v>
      </c>
      <c r="B19078" s="10">
        <v>45698.81900462963</v>
      </c>
      <c r="C19078" s="11" t="s">
        <v>23936</v>
      </c>
      <c r="D19078" s="12">
        <v>2.0</v>
      </c>
      <c r="E19078" s="10" t="s">
        <v>12</v>
      </c>
      <c r="F19078" s="12">
        <v>2025.0</v>
      </c>
      <c r="G19078" s="13" t="s">
        <v>13</v>
      </c>
      <c r="H19078" s="14" t="s">
        <v>691</v>
      </c>
      <c r="I19078" s="12">
        <v>478.0</v>
      </c>
      <c r="J19078" s="15" t="str">
        <f t="shared" si="1"/>
        <v>Relevant</v>
      </c>
    </row>
    <row r="19079" ht="22.5" customHeight="1">
      <c r="A19079" s="9" t="s">
        <v>51645</v>
      </c>
      <c r="B19079" s="10">
        <v>45615.94287037037</v>
      </c>
      <c r="C19079" s="11" t="s">
        <v>51646</v>
      </c>
      <c r="D19079" s="12">
        <v>11.0</v>
      </c>
      <c r="E19079" s="10" t="s">
        <v>17</v>
      </c>
      <c r="F19079" s="12">
        <v>2024.0</v>
      </c>
      <c r="G19079" s="13" t="s">
        <v>13</v>
      </c>
      <c r="H19079" s="14" t="s">
        <v>781</v>
      </c>
      <c r="I19079" s="12">
        <v>1560.0</v>
      </c>
      <c r="J19079" s="15" t="str">
        <f t="shared" si="1"/>
        <v>Irrelevant</v>
      </c>
    </row>
    <row r="19080" ht="22.5" customHeight="1">
      <c r="A19080" s="9" t="s">
        <v>51647</v>
      </c>
      <c r="B19080" s="10">
        <v>45614.94530092592</v>
      </c>
      <c r="C19080" s="11" t="s">
        <v>35943</v>
      </c>
      <c r="D19080" s="12">
        <v>11.0</v>
      </c>
      <c r="E19080" s="10" t="s">
        <v>17</v>
      </c>
      <c r="F19080" s="12">
        <v>2024.0</v>
      </c>
      <c r="G19080" s="13" t="s">
        <v>13</v>
      </c>
      <c r="H19080" s="14" t="s">
        <v>423</v>
      </c>
      <c r="I19080" s="12">
        <v>74.0</v>
      </c>
      <c r="J19080" s="15" t="str">
        <f t="shared" si="1"/>
        <v>Relevant</v>
      </c>
    </row>
    <row r="19081" ht="22.5" customHeight="1">
      <c r="A19081" s="9" t="s">
        <v>51648</v>
      </c>
      <c r="B19081" s="10">
        <v>45631.746516203704</v>
      </c>
      <c r="C19081" s="11" t="s">
        <v>8336</v>
      </c>
      <c r="D19081" s="12">
        <v>12.0</v>
      </c>
      <c r="E19081" s="10" t="s">
        <v>26</v>
      </c>
      <c r="F19081" s="12">
        <v>2024.0</v>
      </c>
      <c r="G19081" s="13" t="s">
        <v>13</v>
      </c>
      <c r="H19081" s="14" t="s">
        <v>51649</v>
      </c>
      <c r="I19081" s="12">
        <v>47001.0</v>
      </c>
      <c r="J19081" s="15" t="str">
        <f t="shared" si="1"/>
        <v>Relevant</v>
      </c>
    </row>
    <row r="19082" ht="22.5" customHeight="1">
      <c r="A19082" s="9" t="s">
        <v>51650</v>
      </c>
      <c r="B19082" s="10">
        <v>45629.55685185185</v>
      </c>
      <c r="C19082" s="11" t="s">
        <v>51651</v>
      </c>
      <c r="D19082" s="12">
        <v>12.0</v>
      </c>
      <c r="E19082" s="10" t="s">
        <v>26</v>
      </c>
      <c r="F19082" s="12">
        <v>2024.0</v>
      </c>
      <c r="G19082" s="13" t="s">
        <v>13</v>
      </c>
      <c r="H19082" s="14" t="s">
        <v>237</v>
      </c>
      <c r="I19082" s="12">
        <v>148.0</v>
      </c>
      <c r="J19082" s="15" t="str">
        <f t="shared" si="1"/>
        <v>Relevant</v>
      </c>
    </row>
    <row r="19083" ht="22.5" customHeight="1">
      <c r="A19083" s="9" t="s">
        <v>51652</v>
      </c>
      <c r="B19083" s="10">
        <v>45542.367997685185</v>
      </c>
      <c r="C19083" s="11" t="s">
        <v>51653</v>
      </c>
      <c r="D19083" s="12">
        <v>9.0</v>
      </c>
      <c r="E19083" s="10" t="s">
        <v>114</v>
      </c>
      <c r="F19083" s="12">
        <v>2024.0</v>
      </c>
      <c r="G19083" s="13" t="s">
        <v>13</v>
      </c>
      <c r="H19083" s="14" t="s">
        <v>51654</v>
      </c>
      <c r="I19083" s="12">
        <v>1751.0</v>
      </c>
      <c r="J19083" s="15" t="str">
        <f t="shared" si="1"/>
        <v>Relevant</v>
      </c>
    </row>
    <row r="19084" ht="22.5" customHeight="1">
      <c r="A19084" s="9" t="s">
        <v>51655</v>
      </c>
      <c r="B19084" s="10">
        <v>45615.64747685185</v>
      </c>
      <c r="C19084" s="11" t="s">
        <v>51656</v>
      </c>
      <c r="D19084" s="12">
        <v>11.0</v>
      </c>
      <c r="E19084" s="10" t="s">
        <v>17</v>
      </c>
      <c r="F19084" s="12">
        <v>2024.0</v>
      </c>
      <c r="G19084" s="13" t="s">
        <v>13</v>
      </c>
      <c r="H19084" s="14" t="s">
        <v>31</v>
      </c>
      <c r="I19084" s="12">
        <v>703.0</v>
      </c>
      <c r="J19084" s="15" t="str">
        <f t="shared" si="1"/>
        <v>Relevant</v>
      </c>
    </row>
    <row r="19085" ht="22.5" customHeight="1">
      <c r="A19085" s="9" t="s">
        <v>51657</v>
      </c>
      <c r="B19085" s="10">
        <v>45545.45753472222</v>
      </c>
      <c r="C19085" s="11" t="s">
        <v>51658</v>
      </c>
      <c r="D19085" s="12">
        <v>9.0</v>
      </c>
      <c r="E19085" s="10" t="s">
        <v>114</v>
      </c>
      <c r="F19085" s="12">
        <v>2024.0</v>
      </c>
      <c r="G19085" s="13" t="s">
        <v>13</v>
      </c>
      <c r="H19085" s="14" t="s">
        <v>48493</v>
      </c>
      <c r="I19085" s="12">
        <v>152.0</v>
      </c>
      <c r="J19085" s="15" t="str">
        <f t="shared" si="1"/>
        <v>Relevant</v>
      </c>
    </row>
    <row r="19086" ht="22.5" customHeight="1">
      <c r="A19086" s="9" t="s">
        <v>51659</v>
      </c>
      <c r="B19086" s="10">
        <v>45648.47630787037</v>
      </c>
      <c r="C19086" s="11" t="s">
        <v>51660</v>
      </c>
      <c r="D19086" s="12">
        <v>12.0</v>
      </c>
      <c r="E19086" s="10" t="s">
        <v>26</v>
      </c>
      <c r="F19086" s="12">
        <v>2024.0</v>
      </c>
      <c r="G19086" s="13" t="s">
        <v>51661</v>
      </c>
      <c r="H19086" s="14" t="s">
        <v>51662</v>
      </c>
      <c r="I19086" s="12">
        <v>0.0</v>
      </c>
      <c r="J19086" s="15" t="str">
        <f t="shared" si="1"/>
        <v>Relevant</v>
      </c>
    </row>
    <row r="19087" ht="22.5" customHeight="1">
      <c r="A19087" s="9" t="s">
        <v>51663</v>
      </c>
      <c r="B19087" s="10">
        <v>45597.54226851852</v>
      </c>
      <c r="C19087" s="11" t="s">
        <v>51664</v>
      </c>
      <c r="D19087" s="12">
        <v>11.0</v>
      </c>
      <c r="E19087" s="10" t="s">
        <v>17</v>
      </c>
      <c r="F19087" s="12">
        <v>2024.0</v>
      </c>
      <c r="G19087" s="13" t="s">
        <v>13</v>
      </c>
      <c r="H19087" s="14" t="s">
        <v>4028</v>
      </c>
      <c r="I19087" s="12">
        <v>173.0</v>
      </c>
      <c r="J19087" s="15" t="str">
        <f t="shared" si="1"/>
        <v>Irrelevant</v>
      </c>
    </row>
    <row r="19088" ht="22.5" customHeight="1">
      <c r="A19088" s="9" t="s">
        <v>51665</v>
      </c>
      <c r="B19088" s="10">
        <v>45725.29640046296</v>
      </c>
      <c r="C19088" s="11" t="s">
        <v>51666</v>
      </c>
      <c r="D19088" s="12">
        <v>3.0</v>
      </c>
      <c r="E19088" s="10" t="s">
        <v>59</v>
      </c>
      <c r="F19088" s="12">
        <v>2025.0</v>
      </c>
      <c r="G19088" s="13" t="s">
        <v>51667</v>
      </c>
      <c r="H19088" s="14" t="s">
        <v>51668</v>
      </c>
      <c r="I19088" s="12">
        <v>6532273.0</v>
      </c>
      <c r="J19088" s="15" t="str">
        <f t="shared" si="1"/>
        <v>Irrelevant</v>
      </c>
    </row>
    <row r="19089" ht="22.5" customHeight="1">
      <c r="A19089" s="9" t="s">
        <v>51669</v>
      </c>
      <c r="B19089" s="10">
        <v>45583.776655092595</v>
      </c>
      <c r="C19089" s="11" t="s">
        <v>51670</v>
      </c>
      <c r="D19089" s="12">
        <v>10.0</v>
      </c>
      <c r="E19089" s="10" t="s">
        <v>42</v>
      </c>
      <c r="F19089" s="12">
        <v>2024.0</v>
      </c>
      <c r="G19089" s="13" t="s">
        <v>13</v>
      </c>
      <c r="H19089" s="14" t="s">
        <v>51671</v>
      </c>
      <c r="I19089" s="12">
        <v>36.0</v>
      </c>
      <c r="J19089" s="15" t="str">
        <f t="shared" si="1"/>
        <v>Relevant</v>
      </c>
    </row>
    <row r="19090" ht="22.5" customHeight="1">
      <c r="A19090" s="9" t="s">
        <v>51672</v>
      </c>
      <c r="B19090" s="10">
        <v>45615.55164351852</v>
      </c>
      <c r="C19090" s="11" t="s">
        <v>51673</v>
      </c>
      <c r="D19090" s="12">
        <v>11.0</v>
      </c>
      <c r="E19090" s="10" t="s">
        <v>17</v>
      </c>
      <c r="F19090" s="12">
        <v>2024.0</v>
      </c>
      <c r="G19090" s="13" t="s">
        <v>13</v>
      </c>
      <c r="H19090" s="14" t="s">
        <v>2781</v>
      </c>
      <c r="I19090" s="12">
        <v>93.0</v>
      </c>
      <c r="J19090" s="15" t="str">
        <f t="shared" si="1"/>
        <v>Relevant</v>
      </c>
    </row>
    <row r="19091" ht="22.5" customHeight="1">
      <c r="A19091" s="9" t="s">
        <v>51674</v>
      </c>
      <c r="B19091" s="10">
        <v>45616.73758101852</v>
      </c>
      <c r="C19091" s="11" t="s">
        <v>51675</v>
      </c>
      <c r="D19091" s="12">
        <v>11.0</v>
      </c>
      <c r="E19091" s="10" t="s">
        <v>17</v>
      </c>
      <c r="F19091" s="12">
        <v>2024.0</v>
      </c>
      <c r="G19091" s="13" t="s">
        <v>13</v>
      </c>
      <c r="H19091" s="14" t="s">
        <v>504</v>
      </c>
      <c r="I19091" s="12">
        <v>198.0</v>
      </c>
      <c r="J19091" s="15" t="str">
        <f t="shared" si="1"/>
        <v>Relevant</v>
      </c>
    </row>
    <row r="19092" ht="22.5" customHeight="1">
      <c r="A19092" s="9" t="s">
        <v>51676</v>
      </c>
      <c r="B19092" s="10">
        <v>45561.74144675926</v>
      </c>
      <c r="C19092" s="11" t="s">
        <v>51677</v>
      </c>
      <c r="D19092" s="12">
        <v>9.0</v>
      </c>
      <c r="E19092" s="10" t="s">
        <v>114</v>
      </c>
      <c r="F19092" s="12">
        <v>2024.0</v>
      </c>
      <c r="G19092" s="13" t="s">
        <v>13</v>
      </c>
      <c r="H19092" s="14" t="s">
        <v>2700</v>
      </c>
      <c r="I19092" s="12">
        <v>59.0</v>
      </c>
      <c r="J19092" s="15" t="str">
        <f t="shared" si="1"/>
        <v>Irrelevant</v>
      </c>
    </row>
    <row r="19093" ht="22.5" customHeight="1">
      <c r="A19093" s="9" t="s">
        <v>51678</v>
      </c>
      <c r="B19093" s="10">
        <v>45621.80677083333</v>
      </c>
      <c r="C19093" s="11" t="s">
        <v>15422</v>
      </c>
      <c r="D19093" s="12">
        <v>11.0</v>
      </c>
      <c r="E19093" s="10" t="s">
        <v>17</v>
      </c>
      <c r="F19093" s="12">
        <v>2024.0</v>
      </c>
      <c r="G19093" s="13" t="s">
        <v>13</v>
      </c>
      <c r="H19093" s="14" t="s">
        <v>220</v>
      </c>
      <c r="I19093" s="12">
        <v>180.0</v>
      </c>
      <c r="J19093" s="15" t="str">
        <f t="shared" si="1"/>
        <v>Relevant</v>
      </c>
    </row>
    <row r="19094" ht="22.5" customHeight="1">
      <c r="A19094" s="9" t="s">
        <v>51679</v>
      </c>
      <c r="B19094" s="10">
        <v>45620.405649733795</v>
      </c>
      <c r="C19094" s="11" t="s">
        <v>51680</v>
      </c>
      <c r="D19094" s="12">
        <v>11.0</v>
      </c>
      <c r="E19094" s="10" t="s">
        <v>17</v>
      </c>
      <c r="F19094" s="12">
        <v>2024.0</v>
      </c>
      <c r="G19094" s="13" t="s">
        <v>31245</v>
      </c>
      <c r="H19094" s="14" t="s">
        <v>51681</v>
      </c>
      <c r="I19094" s="12">
        <v>28850.0</v>
      </c>
      <c r="J19094" s="15" t="str">
        <f t="shared" si="1"/>
        <v>Relevant</v>
      </c>
    </row>
    <row r="19095" ht="22.5" customHeight="1">
      <c r="A19095" s="9" t="s">
        <v>51682</v>
      </c>
      <c r="B19095" s="10">
        <v>45423.96501157407</v>
      </c>
      <c r="C19095" s="11" t="s">
        <v>51683</v>
      </c>
      <c r="D19095" s="12">
        <v>5.0</v>
      </c>
      <c r="E19095" s="10" t="s">
        <v>21</v>
      </c>
      <c r="F19095" s="12">
        <v>2024.0</v>
      </c>
      <c r="G19095" s="13" t="s">
        <v>13</v>
      </c>
      <c r="H19095" s="14" t="s">
        <v>5425</v>
      </c>
      <c r="I19095" s="12">
        <v>807.0</v>
      </c>
      <c r="J19095" s="15" t="str">
        <f t="shared" si="1"/>
        <v>Relevant</v>
      </c>
    </row>
    <row r="19096" ht="22.5" customHeight="1">
      <c r="A19096" s="9" t="s">
        <v>51684</v>
      </c>
      <c r="B19096" s="10">
        <v>45518.58719907407</v>
      </c>
      <c r="C19096" s="11" t="s">
        <v>24584</v>
      </c>
      <c r="D19096" s="12">
        <v>8.0</v>
      </c>
      <c r="E19096" s="10" t="s">
        <v>167</v>
      </c>
      <c r="F19096" s="12">
        <v>2024.0</v>
      </c>
      <c r="G19096" s="13" t="s">
        <v>13</v>
      </c>
      <c r="H19096" s="14" t="s">
        <v>648</v>
      </c>
      <c r="I19096" s="12">
        <v>2947.0</v>
      </c>
      <c r="J19096" s="15" t="str">
        <f t="shared" si="1"/>
        <v>Relevant</v>
      </c>
    </row>
    <row r="19097" ht="22.5" customHeight="1">
      <c r="A19097" s="9" t="s">
        <v>51685</v>
      </c>
      <c r="B19097" s="10">
        <v>45588.59296296296</v>
      </c>
      <c r="C19097" s="11" t="s">
        <v>51686</v>
      </c>
      <c r="D19097" s="12">
        <v>10.0</v>
      </c>
      <c r="E19097" s="10" t="s">
        <v>42</v>
      </c>
      <c r="F19097" s="12">
        <v>2024.0</v>
      </c>
      <c r="G19097" s="13" t="s">
        <v>13</v>
      </c>
      <c r="H19097" s="14" t="s">
        <v>338</v>
      </c>
      <c r="I19097" s="12">
        <v>63.0</v>
      </c>
      <c r="J19097" s="15" t="str">
        <f t="shared" si="1"/>
        <v>Relevant</v>
      </c>
    </row>
    <row r="19098" ht="22.5" customHeight="1">
      <c r="A19098" s="9" t="s">
        <v>51687</v>
      </c>
      <c r="B19098" s="10">
        <v>45606.67325231482</v>
      </c>
      <c r="C19098" s="11" t="s">
        <v>51688</v>
      </c>
      <c r="D19098" s="12">
        <v>11.0</v>
      </c>
      <c r="E19098" s="10" t="s">
        <v>17</v>
      </c>
      <c r="F19098" s="12">
        <v>2024.0</v>
      </c>
      <c r="G19098" s="13" t="s">
        <v>13</v>
      </c>
      <c r="H19098" s="14" t="s">
        <v>100</v>
      </c>
      <c r="I19098" s="12">
        <v>12258.0</v>
      </c>
      <c r="J19098" s="15" t="str">
        <f t="shared" si="1"/>
        <v>Relevant</v>
      </c>
    </row>
    <row r="19099" ht="22.5" customHeight="1">
      <c r="A19099" s="9" t="s">
        <v>51689</v>
      </c>
      <c r="B19099" s="10">
        <v>45599.416712962964</v>
      </c>
      <c r="C19099" s="11" t="s">
        <v>51690</v>
      </c>
      <c r="D19099" s="12">
        <v>11.0</v>
      </c>
      <c r="E19099" s="10" t="s">
        <v>17</v>
      </c>
      <c r="F19099" s="12">
        <v>2024.0</v>
      </c>
      <c r="G19099" s="13" t="s">
        <v>51691</v>
      </c>
      <c r="H19099" s="14" t="str">
        <f>IFERROR(__xludf.DUMMYFUNCTION("TRIM(REGEXREPLACE(GOOGLETRANSLATE(G19099,""auto"",""en""),""(?i)\b(RT|QT)\s*@?\w*:?\s*|https?://\S+|@\w+|#\w+|[^\x00-\x7F]|[^\w\s]"",""""))"),"Air Pollution Air quality has completely deteriorated in Delhi")</f>
        <v>Air Pollution Air quality has completely deteriorated in Delhi</v>
      </c>
      <c r="I19099" s="12">
        <v>10181.0</v>
      </c>
      <c r="J19099" s="15" t="str">
        <f t="shared" si="1"/>
        <v>Relevant</v>
      </c>
    </row>
    <row r="19100" ht="22.5" customHeight="1">
      <c r="A19100" s="9" t="s">
        <v>51692</v>
      </c>
      <c r="B19100" s="10">
        <v>45630.42659722222</v>
      </c>
      <c r="C19100" s="11" t="s">
        <v>51693</v>
      </c>
      <c r="D19100" s="12">
        <v>12.0</v>
      </c>
      <c r="E19100" s="10" t="s">
        <v>26</v>
      </c>
      <c r="F19100" s="12">
        <v>2024.0</v>
      </c>
      <c r="G19100" s="13" t="s">
        <v>51694</v>
      </c>
      <c r="H19100" s="14" t="s">
        <v>51695</v>
      </c>
      <c r="I19100" s="12">
        <v>8468849.0</v>
      </c>
      <c r="J19100" s="15" t="str">
        <f t="shared" si="1"/>
        <v>Irrelevant</v>
      </c>
    </row>
    <row r="19101" ht="22.5" customHeight="1">
      <c r="A19101" s="9" t="s">
        <v>51696</v>
      </c>
      <c r="B19101" s="10">
        <v>45600.645324074074</v>
      </c>
      <c r="C19101" s="11" t="s">
        <v>51697</v>
      </c>
      <c r="D19101" s="12">
        <v>11.0</v>
      </c>
      <c r="E19101" s="10" t="s">
        <v>17</v>
      </c>
      <c r="F19101" s="12">
        <v>2024.0</v>
      </c>
      <c r="G19101" s="13" t="s">
        <v>13</v>
      </c>
      <c r="H19101" s="14" t="s">
        <v>259</v>
      </c>
      <c r="I19101" s="12">
        <v>4465.0</v>
      </c>
      <c r="J19101" s="15" t="str">
        <f t="shared" si="1"/>
        <v>Relevant</v>
      </c>
    </row>
    <row r="19102" ht="22.5" customHeight="1">
      <c r="A19102" s="9" t="s">
        <v>51698</v>
      </c>
      <c r="B19102" s="10">
        <v>45600.07331541667</v>
      </c>
      <c r="C19102" s="11" t="s">
        <v>51699</v>
      </c>
      <c r="D19102" s="12">
        <v>11.0</v>
      </c>
      <c r="E19102" s="10" t="s">
        <v>17</v>
      </c>
      <c r="F19102" s="12">
        <v>2024.0</v>
      </c>
      <c r="G19102" s="13" t="s">
        <v>51700</v>
      </c>
      <c r="H19102" s="14" t="s">
        <v>51701</v>
      </c>
      <c r="I19102" s="12">
        <v>1.2767834E7</v>
      </c>
      <c r="J19102" s="15" t="str">
        <f t="shared" si="1"/>
        <v>Relevant</v>
      </c>
    </row>
    <row r="19103" ht="22.5" customHeight="1">
      <c r="A19103" s="9" t="s">
        <v>51702</v>
      </c>
      <c r="B19103" s="10">
        <v>45734.3878587963</v>
      </c>
      <c r="C19103" s="11" t="s">
        <v>51703</v>
      </c>
      <c r="D19103" s="12">
        <v>3.0</v>
      </c>
      <c r="E19103" s="10" t="s">
        <v>59</v>
      </c>
      <c r="F19103" s="12">
        <v>2025.0</v>
      </c>
      <c r="G19103" s="13" t="s">
        <v>51704</v>
      </c>
      <c r="H19103" s="14" t="s">
        <v>51705</v>
      </c>
      <c r="I19103" s="12">
        <v>2238620.0</v>
      </c>
      <c r="J19103" s="15" t="str">
        <f t="shared" si="1"/>
        <v>Irrelevant</v>
      </c>
    </row>
    <row r="19104" ht="22.5" customHeight="1">
      <c r="A19104" s="9" t="s">
        <v>51706</v>
      </c>
      <c r="B19104" s="10">
        <v>45615.64425925926</v>
      </c>
      <c r="C19104" s="11" t="s">
        <v>51707</v>
      </c>
      <c r="D19104" s="12">
        <v>11.0</v>
      </c>
      <c r="E19104" s="10" t="s">
        <v>17</v>
      </c>
      <c r="F19104" s="12">
        <v>2024.0</v>
      </c>
      <c r="G19104" s="13" t="s">
        <v>51708</v>
      </c>
      <c r="H19104" s="14" t="s">
        <v>51709</v>
      </c>
      <c r="I19104" s="12">
        <v>34849.0</v>
      </c>
      <c r="J19104" s="15" t="str">
        <f t="shared" si="1"/>
        <v>Relevant</v>
      </c>
    </row>
    <row r="19105" ht="22.5" customHeight="1">
      <c r="A19105" s="9" t="s">
        <v>51710</v>
      </c>
      <c r="B19105" s="10">
        <v>45741.34767361111</v>
      </c>
      <c r="C19105" s="11" t="s">
        <v>51711</v>
      </c>
      <c r="D19105" s="12">
        <v>3.0</v>
      </c>
      <c r="E19105" s="10" t="s">
        <v>59</v>
      </c>
      <c r="F19105" s="12">
        <v>2025.0</v>
      </c>
      <c r="G19105" s="13" t="s">
        <v>13</v>
      </c>
      <c r="H19105" s="14" t="s">
        <v>980</v>
      </c>
      <c r="I19105" s="12">
        <v>20863.0</v>
      </c>
      <c r="J19105" s="15" t="str">
        <f t="shared" si="1"/>
        <v>Relevant</v>
      </c>
    </row>
    <row r="19106" ht="22.5" customHeight="1">
      <c r="A19106" s="9" t="s">
        <v>51712</v>
      </c>
      <c r="B19106" s="10">
        <v>45586.374800289355</v>
      </c>
      <c r="C19106" s="11" t="s">
        <v>5146</v>
      </c>
      <c r="D19106" s="12">
        <v>10.0</v>
      </c>
      <c r="E19106" s="10" t="s">
        <v>42</v>
      </c>
      <c r="F19106" s="12">
        <v>2024.0</v>
      </c>
      <c r="G19106" s="13" t="s">
        <v>51713</v>
      </c>
      <c r="H19106" s="14" t="s">
        <v>51714</v>
      </c>
      <c r="I19106" s="12">
        <v>0.0</v>
      </c>
      <c r="J19106" s="15" t="str">
        <f t="shared" si="1"/>
        <v>Relevant</v>
      </c>
    </row>
    <row r="19107" ht="22.5" customHeight="1">
      <c r="A19107" s="9" t="s">
        <v>51715</v>
      </c>
      <c r="B19107" s="10">
        <v>45585.94797453703</v>
      </c>
      <c r="C19107" s="11" t="s">
        <v>19088</v>
      </c>
      <c r="D19107" s="12">
        <v>10.0</v>
      </c>
      <c r="E19107" s="10" t="s">
        <v>42</v>
      </c>
      <c r="F19107" s="12">
        <v>2024.0</v>
      </c>
      <c r="G19107" s="13" t="s">
        <v>13</v>
      </c>
      <c r="H19107" s="14" t="s">
        <v>51716</v>
      </c>
      <c r="I19107" s="12">
        <v>558.0</v>
      </c>
      <c r="J19107" s="15" t="str">
        <f t="shared" si="1"/>
        <v>Relevant</v>
      </c>
    </row>
    <row r="19108" ht="22.5" customHeight="1">
      <c r="A19108" s="9" t="s">
        <v>51717</v>
      </c>
      <c r="B19108" s="10">
        <v>45620.88974537037</v>
      </c>
      <c r="C19108" s="11" t="s">
        <v>51718</v>
      </c>
      <c r="D19108" s="12">
        <v>11.0</v>
      </c>
      <c r="E19108" s="10" t="s">
        <v>17</v>
      </c>
      <c r="F19108" s="12">
        <v>2024.0</v>
      </c>
      <c r="G19108" s="13" t="s">
        <v>51719</v>
      </c>
      <c r="H19108" s="14" t="s">
        <v>51720</v>
      </c>
      <c r="I19108" s="12">
        <v>8443435.0</v>
      </c>
      <c r="J19108" s="15" t="str">
        <f t="shared" si="1"/>
        <v>Relevant</v>
      </c>
    </row>
    <row r="19109" ht="22.5" customHeight="1">
      <c r="A19109" s="9" t="s">
        <v>51721</v>
      </c>
      <c r="B19109" s="10">
        <v>45586.501238425924</v>
      </c>
      <c r="C19109" s="11" t="s">
        <v>51722</v>
      </c>
      <c r="D19109" s="12">
        <v>10.0</v>
      </c>
      <c r="E19109" s="10" t="s">
        <v>42</v>
      </c>
      <c r="F19109" s="12">
        <v>2024.0</v>
      </c>
      <c r="G19109" s="13" t="s">
        <v>13</v>
      </c>
      <c r="H19109" s="14" t="s">
        <v>23476</v>
      </c>
      <c r="I19109" s="12">
        <v>1091.0</v>
      </c>
      <c r="J19109" s="15" t="str">
        <f t="shared" si="1"/>
        <v>Relevant</v>
      </c>
    </row>
    <row r="19110" ht="22.5" customHeight="1">
      <c r="A19110" s="9" t="s">
        <v>51723</v>
      </c>
      <c r="B19110" s="10">
        <v>45593.69447916667</v>
      </c>
      <c r="C19110" s="11" t="s">
        <v>51724</v>
      </c>
      <c r="D19110" s="12">
        <v>10.0</v>
      </c>
      <c r="E19110" s="10" t="s">
        <v>42</v>
      </c>
      <c r="F19110" s="12">
        <v>2024.0</v>
      </c>
      <c r="G19110" s="13" t="s">
        <v>51725</v>
      </c>
      <c r="H19110" s="14" t="s">
        <v>51726</v>
      </c>
      <c r="I19110" s="12">
        <v>8026530.0</v>
      </c>
      <c r="J19110" s="15" t="str">
        <f t="shared" si="1"/>
        <v>Irrelevant</v>
      </c>
    </row>
    <row r="19111" ht="22.5" customHeight="1">
      <c r="A19111" s="9" t="s">
        <v>51727</v>
      </c>
      <c r="B19111" s="10">
        <v>45643.51484953704</v>
      </c>
      <c r="C19111" s="11" t="s">
        <v>51728</v>
      </c>
      <c r="D19111" s="12">
        <v>12.0</v>
      </c>
      <c r="E19111" s="10" t="s">
        <v>26</v>
      </c>
      <c r="F19111" s="12">
        <v>2024.0</v>
      </c>
      <c r="G19111" s="13" t="s">
        <v>13</v>
      </c>
      <c r="H19111" s="14" t="s">
        <v>232</v>
      </c>
      <c r="I19111" s="12">
        <v>1486.0</v>
      </c>
      <c r="J19111" s="15" t="str">
        <f t="shared" si="1"/>
        <v>Relevant</v>
      </c>
    </row>
    <row r="19112" ht="22.5" customHeight="1">
      <c r="A19112" s="9" t="s">
        <v>51729</v>
      </c>
      <c r="B19112" s="10">
        <v>45592.89061342592</v>
      </c>
      <c r="C19112" s="11" t="s">
        <v>51730</v>
      </c>
      <c r="D19112" s="12">
        <v>10.0</v>
      </c>
      <c r="E19112" s="10" t="s">
        <v>42</v>
      </c>
      <c r="F19112" s="12">
        <v>2024.0</v>
      </c>
      <c r="G19112" s="13" t="s">
        <v>13</v>
      </c>
      <c r="H19112" s="14" t="s">
        <v>97</v>
      </c>
      <c r="I19112" s="12">
        <v>2641.0</v>
      </c>
      <c r="J19112" s="15" t="str">
        <f t="shared" si="1"/>
        <v>Relevant</v>
      </c>
    </row>
    <row r="19113" ht="22.5" customHeight="1">
      <c r="A19113" s="9" t="s">
        <v>51731</v>
      </c>
      <c r="B19113" s="10">
        <v>45624.51110321759</v>
      </c>
      <c r="C19113" s="11" t="s">
        <v>51732</v>
      </c>
      <c r="D19113" s="12">
        <v>11.0</v>
      </c>
      <c r="E19113" s="10" t="s">
        <v>17</v>
      </c>
      <c r="F19113" s="12">
        <v>2024.0</v>
      </c>
      <c r="G19113" s="13" t="s">
        <v>51733</v>
      </c>
      <c r="H19113" s="14" t="s">
        <v>51734</v>
      </c>
      <c r="I19113" s="12">
        <v>7496.0</v>
      </c>
      <c r="J19113" s="15" t="str">
        <f t="shared" si="1"/>
        <v>Relevant</v>
      </c>
    </row>
    <row r="19114" ht="22.5" customHeight="1">
      <c r="A19114" s="9" t="s">
        <v>51735</v>
      </c>
      <c r="B19114" s="10">
        <v>45611.987129629626</v>
      </c>
      <c r="C19114" s="11" t="s">
        <v>51736</v>
      </c>
      <c r="D19114" s="12">
        <v>11.0</v>
      </c>
      <c r="E19114" s="10" t="s">
        <v>17</v>
      </c>
      <c r="F19114" s="12">
        <v>2024.0</v>
      </c>
      <c r="G19114" s="13" t="s">
        <v>13</v>
      </c>
      <c r="H19114" s="14" t="s">
        <v>1301</v>
      </c>
      <c r="I19114" s="12">
        <v>369.0</v>
      </c>
      <c r="J19114" s="15" t="str">
        <f t="shared" si="1"/>
        <v>Irrelevant</v>
      </c>
    </row>
    <row r="19115" ht="22.5" customHeight="1">
      <c r="A19115" s="9" t="s">
        <v>51737</v>
      </c>
      <c r="B19115" s="10">
        <v>45732.892488425925</v>
      </c>
      <c r="C19115" s="11" t="s">
        <v>51738</v>
      </c>
      <c r="D19115" s="12">
        <v>3.0</v>
      </c>
      <c r="E19115" s="10" t="s">
        <v>59</v>
      </c>
      <c r="F19115" s="12">
        <v>2025.0</v>
      </c>
      <c r="G19115" s="13" t="s">
        <v>13</v>
      </c>
      <c r="H19115" s="14" t="s">
        <v>15828</v>
      </c>
      <c r="I19115" s="12">
        <v>2.0</v>
      </c>
      <c r="J19115" s="15" t="str">
        <f t="shared" si="1"/>
        <v>Irrelevant</v>
      </c>
    </row>
    <row r="19116" ht="22.5" customHeight="1">
      <c r="A19116" s="9" t="s">
        <v>51739</v>
      </c>
      <c r="B19116" s="10">
        <v>45617.50203703704</v>
      </c>
      <c r="C19116" s="11" t="s">
        <v>51740</v>
      </c>
      <c r="D19116" s="12">
        <v>11.0</v>
      </c>
      <c r="E19116" s="10" t="s">
        <v>17</v>
      </c>
      <c r="F19116" s="12">
        <v>2024.0</v>
      </c>
      <c r="G19116" s="13" t="s">
        <v>13</v>
      </c>
      <c r="H19116" s="14" t="s">
        <v>51741</v>
      </c>
      <c r="I19116" s="12">
        <v>278.0</v>
      </c>
      <c r="J19116" s="15" t="str">
        <f t="shared" si="1"/>
        <v>Relevant</v>
      </c>
    </row>
    <row r="19117" ht="22.5" customHeight="1">
      <c r="A19117" s="9" t="s">
        <v>51742</v>
      </c>
      <c r="B19117" s="10">
        <v>45742.94945601852</v>
      </c>
      <c r="C19117" s="11" t="s">
        <v>51743</v>
      </c>
      <c r="D19117" s="12">
        <v>3.0</v>
      </c>
      <c r="E19117" s="10" t="s">
        <v>59</v>
      </c>
      <c r="F19117" s="12">
        <v>2025.0</v>
      </c>
      <c r="G19117" s="13" t="s">
        <v>51744</v>
      </c>
      <c r="H19117" s="14" t="s">
        <v>51745</v>
      </c>
      <c r="I19117" s="12">
        <v>299582.0</v>
      </c>
      <c r="J19117" s="15" t="str">
        <f t="shared" si="1"/>
        <v>Irrelevant</v>
      </c>
    </row>
    <row r="19118" ht="22.5" customHeight="1">
      <c r="A19118" s="9" t="s">
        <v>51746</v>
      </c>
      <c r="B19118" s="10">
        <v>45579.56082175926</v>
      </c>
      <c r="C19118" s="11" t="s">
        <v>27614</v>
      </c>
      <c r="D19118" s="12">
        <v>10.0</v>
      </c>
      <c r="E19118" s="10" t="s">
        <v>42</v>
      </c>
      <c r="F19118" s="12">
        <v>2024.0</v>
      </c>
      <c r="G19118" s="13" t="s">
        <v>51747</v>
      </c>
      <c r="H19118" s="14" t="s">
        <v>51748</v>
      </c>
      <c r="I19118" s="12">
        <v>1202014.0</v>
      </c>
      <c r="J19118" s="15" t="str">
        <f t="shared" si="1"/>
        <v>Irrelevant</v>
      </c>
    </row>
    <row r="19119" ht="22.5" customHeight="1">
      <c r="A19119" s="9" t="s">
        <v>51749</v>
      </c>
      <c r="B19119" s="10">
        <v>45580.01834490741</v>
      </c>
      <c r="C19119" s="11" t="s">
        <v>51750</v>
      </c>
      <c r="D19119" s="12">
        <v>10.0</v>
      </c>
      <c r="E19119" s="10" t="s">
        <v>42</v>
      </c>
      <c r="F19119" s="12">
        <v>2024.0</v>
      </c>
      <c r="G19119" s="13" t="s">
        <v>13</v>
      </c>
      <c r="H19119" s="14" t="s">
        <v>2853</v>
      </c>
      <c r="I19119" s="12">
        <v>728.0</v>
      </c>
      <c r="J19119" s="15" t="str">
        <f t="shared" si="1"/>
        <v>Relevant</v>
      </c>
    </row>
    <row r="19120" ht="22.5" customHeight="1">
      <c r="A19120" s="9" t="s">
        <v>51751</v>
      </c>
      <c r="B19120" s="10">
        <v>45625.63543981482</v>
      </c>
      <c r="C19120" s="11" t="s">
        <v>51752</v>
      </c>
      <c r="D19120" s="12">
        <v>11.0</v>
      </c>
      <c r="E19120" s="10" t="s">
        <v>17</v>
      </c>
      <c r="F19120" s="12">
        <v>2024.0</v>
      </c>
      <c r="G19120" s="13" t="s">
        <v>51753</v>
      </c>
      <c r="H19120" s="14" t="s">
        <v>51754</v>
      </c>
      <c r="I19120" s="12">
        <v>34849.0</v>
      </c>
      <c r="J19120" s="15" t="str">
        <f t="shared" si="1"/>
        <v>Irrelevant</v>
      </c>
    </row>
    <row r="19121" ht="22.5" customHeight="1">
      <c r="A19121" s="9" t="s">
        <v>51755</v>
      </c>
      <c r="B19121" s="10">
        <v>45713.25015046296</v>
      </c>
      <c r="C19121" s="11" t="s">
        <v>51756</v>
      </c>
      <c r="D19121" s="12">
        <v>2.0</v>
      </c>
      <c r="E19121" s="10" t="s">
        <v>12</v>
      </c>
      <c r="F19121" s="12">
        <v>2025.0</v>
      </c>
      <c r="G19121" s="13" t="s">
        <v>51757</v>
      </c>
      <c r="H19121" s="14" t="s">
        <v>51758</v>
      </c>
      <c r="I19121" s="12">
        <v>5840.0</v>
      </c>
      <c r="J19121" s="15" t="str">
        <f t="shared" si="1"/>
        <v>Relevant</v>
      </c>
    </row>
    <row r="19122" ht="22.5" customHeight="1">
      <c r="A19122" s="9" t="s">
        <v>51759</v>
      </c>
      <c r="B19122" s="10">
        <v>45637.429074074076</v>
      </c>
      <c r="C19122" s="11" t="s">
        <v>51760</v>
      </c>
      <c r="D19122" s="12">
        <v>12.0</v>
      </c>
      <c r="E19122" s="10" t="s">
        <v>26</v>
      </c>
      <c r="F19122" s="12">
        <v>2024.0</v>
      </c>
      <c r="G19122" s="13" t="s">
        <v>986</v>
      </c>
      <c r="H19122" s="14" t="s">
        <v>51761</v>
      </c>
      <c r="I19122" s="12">
        <v>622887.0</v>
      </c>
      <c r="J19122" s="15" t="str">
        <f t="shared" si="1"/>
        <v>Irrelevant</v>
      </c>
    </row>
    <row r="19123" ht="22.5" customHeight="1">
      <c r="A19123" s="9" t="s">
        <v>51762</v>
      </c>
      <c r="B19123" s="10">
        <v>45625.6649537037</v>
      </c>
      <c r="C19123" s="11" t="s">
        <v>51763</v>
      </c>
      <c r="D19123" s="12">
        <v>11.0</v>
      </c>
      <c r="E19123" s="10" t="s">
        <v>17</v>
      </c>
      <c r="F19123" s="12">
        <v>2024.0</v>
      </c>
      <c r="G19123" s="13" t="s">
        <v>13</v>
      </c>
      <c r="H19123" s="14" t="s">
        <v>199</v>
      </c>
      <c r="I19123" s="12">
        <v>285.0</v>
      </c>
      <c r="J19123" s="15" t="str">
        <f t="shared" si="1"/>
        <v>Relevant</v>
      </c>
    </row>
    <row r="19124" ht="22.5" customHeight="1">
      <c r="A19124" s="9" t="s">
        <v>51764</v>
      </c>
      <c r="B19124" s="10">
        <v>45611.36908564815</v>
      </c>
      <c r="C19124" s="11" t="s">
        <v>17214</v>
      </c>
      <c r="D19124" s="12">
        <v>11.0</v>
      </c>
      <c r="E19124" s="10" t="s">
        <v>17</v>
      </c>
      <c r="F19124" s="12">
        <v>2024.0</v>
      </c>
      <c r="G19124" s="13" t="s">
        <v>13</v>
      </c>
      <c r="H19124" s="14" t="s">
        <v>47</v>
      </c>
      <c r="I19124" s="12">
        <v>1466.0</v>
      </c>
      <c r="J19124" s="15" t="str">
        <f t="shared" si="1"/>
        <v>Relevant</v>
      </c>
    </row>
    <row r="19125" ht="22.5" customHeight="1">
      <c r="A19125" s="9" t="s">
        <v>51765</v>
      </c>
      <c r="B19125" s="10">
        <v>45591.50135416666</v>
      </c>
      <c r="C19125" s="11" t="s">
        <v>51766</v>
      </c>
      <c r="D19125" s="12">
        <v>10.0</v>
      </c>
      <c r="E19125" s="10" t="s">
        <v>42</v>
      </c>
      <c r="F19125" s="12">
        <v>2024.0</v>
      </c>
      <c r="G19125" s="13" t="s">
        <v>13</v>
      </c>
      <c r="H19125" s="14" t="s">
        <v>131</v>
      </c>
      <c r="I19125" s="12">
        <v>378.0</v>
      </c>
      <c r="J19125" s="15" t="str">
        <f t="shared" si="1"/>
        <v>Relevant</v>
      </c>
    </row>
    <row r="19126" ht="22.5" customHeight="1">
      <c r="A19126" s="9" t="s">
        <v>51767</v>
      </c>
      <c r="B19126" s="10">
        <v>45614.79168981482</v>
      </c>
      <c r="C19126" s="11" t="s">
        <v>51768</v>
      </c>
      <c r="D19126" s="12">
        <v>11.0</v>
      </c>
      <c r="E19126" s="10" t="s">
        <v>17</v>
      </c>
      <c r="F19126" s="12">
        <v>2024.0</v>
      </c>
      <c r="G19126" s="13" t="s">
        <v>13</v>
      </c>
      <c r="H19126" s="14" t="s">
        <v>31</v>
      </c>
      <c r="I19126" s="12">
        <v>1556.0</v>
      </c>
      <c r="J19126" s="15" t="str">
        <f t="shared" si="1"/>
        <v>Relevant</v>
      </c>
    </row>
    <row r="19127" ht="22.5" customHeight="1">
      <c r="A19127" s="9" t="s">
        <v>51769</v>
      </c>
      <c r="B19127" s="10">
        <v>45434.52269675926</v>
      </c>
      <c r="C19127" s="11" t="s">
        <v>51770</v>
      </c>
      <c r="D19127" s="12">
        <v>5.0</v>
      </c>
      <c r="E19127" s="10" t="s">
        <v>21</v>
      </c>
      <c r="F19127" s="12">
        <v>2024.0</v>
      </c>
      <c r="G19127" s="13" t="s">
        <v>13</v>
      </c>
      <c r="H19127" s="14" t="s">
        <v>189</v>
      </c>
      <c r="I19127" s="12">
        <v>162.0</v>
      </c>
      <c r="J19127" s="15" t="str">
        <f t="shared" si="1"/>
        <v>Relevant</v>
      </c>
    </row>
    <row r="19128" ht="22.5" customHeight="1">
      <c r="A19128" s="9" t="s">
        <v>51771</v>
      </c>
      <c r="B19128" s="10">
        <v>45528.88930552083</v>
      </c>
      <c r="C19128" s="11" t="s">
        <v>51772</v>
      </c>
      <c r="D19128" s="12">
        <v>8.0</v>
      </c>
      <c r="E19128" s="10" t="s">
        <v>167</v>
      </c>
      <c r="F19128" s="12">
        <v>2024.0</v>
      </c>
      <c r="G19128" s="13" t="s">
        <v>51773</v>
      </c>
      <c r="H19128" s="14" t="s">
        <v>51774</v>
      </c>
      <c r="I19128" s="12">
        <v>1669.0</v>
      </c>
      <c r="J19128" s="15" t="str">
        <f t="shared" si="1"/>
        <v>Irrelevant</v>
      </c>
    </row>
    <row r="19129" ht="22.5" customHeight="1">
      <c r="A19129" s="9" t="s">
        <v>51775</v>
      </c>
      <c r="B19129" s="10">
        <v>45565.334398148145</v>
      </c>
      <c r="C19129" s="11" t="s">
        <v>21549</v>
      </c>
      <c r="D19129" s="12">
        <v>9.0</v>
      </c>
      <c r="E19129" s="10" t="s">
        <v>114</v>
      </c>
      <c r="F19129" s="12">
        <v>2024.0</v>
      </c>
      <c r="G19129" s="13" t="s">
        <v>51776</v>
      </c>
      <c r="H19129" s="14" t="s">
        <v>51777</v>
      </c>
      <c r="I19129" s="12">
        <v>253820.0</v>
      </c>
      <c r="J19129" s="15" t="str">
        <f t="shared" si="1"/>
        <v>Relevant</v>
      </c>
    </row>
    <row r="19130" ht="22.5" customHeight="1">
      <c r="A19130" s="9" t="s">
        <v>51778</v>
      </c>
      <c r="B19130" s="10">
        <v>45619.166666666664</v>
      </c>
      <c r="C19130" s="11" t="s">
        <v>374</v>
      </c>
      <c r="D19130" s="12">
        <v>11.0</v>
      </c>
      <c r="E19130" s="10" t="s">
        <v>17</v>
      </c>
      <c r="F19130" s="12">
        <v>2024.0</v>
      </c>
      <c r="G19130" s="13" t="s">
        <v>51779</v>
      </c>
      <c r="H19130" s="14" t="s">
        <v>51780</v>
      </c>
      <c r="I19130" s="12">
        <v>1.0830293E7</v>
      </c>
      <c r="J19130" s="15" t="str">
        <f t="shared" si="1"/>
        <v>Relevant</v>
      </c>
    </row>
    <row r="19131" ht="22.5" customHeight="1">
      <c r="A19131" s="9" t="s">
        <v>51781</v>
      </c>
      <c r="B19131" s="10">
        <v>45618.62347222222</v>
      </c>
      <c r="C19131" s="11" t="s">
        <v>51782</v>
      </c>
      <c r="D19131" s="12">
        <v>11.0</v>
      </c>
      <c r="E19131" s="10" t="s">
        <v>17</v>
      </c>
      <c r="F19131" s="12">
        <v>2024.0</v>
      </c>
      <c r="G19131" s="13" t="s">
        <v>13</v>
      </c>
      <c r="H19131" s="14" t="s">
        <v>51783</v>
      </c>
      <c r="I19131" s="12">
        <v>19113.0</v>
      </c>
      <c r="J19131" s="15" t="str">
        <f t="shared" si="1"/>
        <v>Relevant</v>
      </c>
    </row>
    <row r="19132" ht="22.5" customHeight="1">
      <c r="A19132" s="9" t="s">
        <v>51784</v>
      </c>
      <c r="B19132" s="10">
        <v>45642.55013888889</v>
      </c>
      <c r="C19132" s="11" t="s">
        <v>51785</v>
      </c>
      <c r="D19132" s="12">
        <v>12.0</v>
      </c>
      <c r="E19132" s="10" t="s">
        <v>26</v>
      </c>
      <c r="F19132" s="12">
        <v>2024.0</v>
      </c>
      <c r="G19132" s="13" t="s">
        <v>13</v>
      </c>
      <c r="H19132" s="14" t="s">
        <v>232</v>
      </c>
      <c r="I19132" s="12">
        <v>1139.0</v>
      </c>
      <c r="J19132" s="15" t="str">
        <f t="shared" si="1"/>
        <v>Relevant</v>
      </c>
    </row>
    <row r="19133" ht="22.5" customHeight="1">
      <c r="A19133" s="9" t="s">
        <v>51786</v>
      </c>
      <c r="B19133" s="10">
        <v>45632.592997685184</v>
      </c>
      <c r="C19133" s="11" t="s">
        <v>51787</v>
      </c>
      <c r="D19133" s="12">
        <v>12.0</v>
      </c>
      <c r="E19133" s="10" t="s">
        <v>26</v>
      </c>
      <c r="F19133" s="12">
        <v>2024.0</v>
      </c>
      <c r="G19133" s="13" t="s">
        <v>13</v>
      </c>
      <c r="H19133" s="14" t="s">
        <v>1809</v>
      </c>
      <c r="I19133" s="12">
        <v>139.0</v>
      </c>
      <c r="J19133" s="15" t="str">
        <f t="shared" si="1"/>
        <v>Relevant</v>
      </c>
    </row>
    <row r="19134" ht="22.5" customHeight="1">
      <c r="A19134" s="9" t="s">
        <v>51788</v>
      </c>
      <c r="B19134" s="10">
        <v>45650.87143518519</v>
      </c>
      <c r="C19134" s="11" t="s">
        <v>51789</v>
      </c>
      <c r="D19134" s="12">
        <v>12.0</v>
      </c>
      <c r="E19134" s="10" t="s">
        <v>26</v>
      </c>
      <c r="F19134" s="12">
        <v>2024.0</v>
      </c>
      <c r="G19134" s="13" t="s">
        <v>13</v>
      </c>
      <c r="H19134" s="14" t="s">
        <v>4823</v>
      </c>
      <c r="I19134" s="12">
        <v>653.0</v>
      </c>
      <c r="J19134" s="15" t="str">
        <f t="shared" si="1"/>
        <v>Irrelevant</v>
      </c>
    </row>
    <row r="19135" ht="22.5" customHeight="1">
      <c r="A19135" s="9" t="s">
        <v>51790</v>
      </c>
      <c r="B19135" s="10">
        <v>45651.166666666664</v>
      </c>
      <c r="C19135" s="11" t="s">
        <v>374</v>
      </c>
      <c r="D19135" s="12">
        <v>12.0</v>
      </c>
      <c r="E19135" s="10" t="s">
        <v>26</v>
      </c>
      <c r="F19135" s="12">
        <v>2024.0</v>
      </c>
      <c r="G19135" s="13" t="s">
        <v>51791</v>
      </c>
      <c r="H19135" s="14" t="s">
        <v>51792</v>
      </c>
      <c r="I19135" s="12">
        <v>6862048.0</v>
      </c>
      <c r="J19135" s="15" t="str">
        <f t="shared" si="1"/>
        <v>Relevant</v>
      </c>
    </row>
    <row r="19136" ht="22.5" customHeight="1">
      <c r="A19136" s="9" t="s">
        <v>51793</v>
      </c>
      <c r="B19136" s="10">
        <v>45594.04325231481</v>
      </c>
      <c r="C19136" s="11" t="s">
        <v>51794</v>
      </c>
      <c r="D19136" s="12">
        <v>10.0</v>
      </c>
      <c r="E19136" s="10" t="s">
        <v>42</v>
      </c>
      <c r="F19136" s="12">
        <v>2024.0</v>
      </c>
      <c r="G19136" s="13" t="s">
        <v>13</v>
      </c>
      <c r="H19136" s="14" t="s">
        <v>293</v>
      </c>
      <c r="I19136" s="12">
        <v>85.0</v>
      </c>
      <c r="J19136" s="15" t="str">
        <f t="shared" si="1"/>
        <v>Relevant</v>
      </c>
    </row>
    <row r="19137" ht="22.5" customHeight="1">
      <c r="A19137" s="9" t="s">
        <v>51795</v>
      </c>
      <c r="B19137" s="10">
        <v>45616.292604166665</v>
      </c>
      <c r="C19137" s="11" t="s">
        <v>51796</v>
      </c>
      <c r="D19137" s="12">
        <v>11.0</v>
      </c>
      <c r="E19137" s="10" t="s">
        <v>17</v>
      </c>
      <c r="F19137" s="12">
        <v>2024.0</v>
      </c>
      <c r="G19137" s="13" t="s">
        <v>51797</v>
      </c>
      <c r="H19137" s="14" t="s">
        <v>51798</v>
      </c>
      <c r="I19137" s="12">
        <v>1.8830927E7</v>
      </c>
      <c r="J19137" s="15" t="str">
        <f t="shared" si="1"/>
        <v>Irrelevant</v>
      </c>
    </row>
    <row r="19138" ht="22.5" customHeight="1">
      <c r="A19138" s="9" t="s">
        <v>51799</v>
      </c>
      <c r="B19138" s="10">
        <v>45611.36146990741</v>
      </c>
      <c r="C19138" s="11" t="s">
        <v>51800</v>
      </c>
      <c r="D19138" s="12">
        <v>11.0</v>
      </c>
      <c r="E19138" s="10" t="s">
        <v>17</v>
      </c>
      <c r="F19138" s="12">
        <v>2024.0</v>
      </c>
      <c r="G19138" s="13" t="s">
        <v>13</v>
      </c>
      <c r="H19138" s="14" t="s">
        <v>47</v>
      </c>
      <c r="I19138" s="12">
        <v>70.0</v>
      </c>
      <c r="J19138" s="15" t="str">
        <f t="shared" si="1"/>
        <v>Relevant</v>
      </c>
    </row>
    <row r="19139" ht="22.5" customHeight="1">
      <c r="A19139" s="9" t="s">
        <v>51801</v>
      </c>
      <c r="B19139" s="10">
        <v>45615.428090277775</v>
      </c>
      <c r="C19139" s="11" t="s">
        <v>51802</v>
      </c>
      <c r="D19139" s="12">
        <v>11.0</v>
      </c>
      <c r="E19139" s="10" t="s">
        <v>17</v>
      </c>
      <c r="F19139" s="12">
        <v>2024.0</v>
      </c>
      <c r="G19139" s="13" t="s">
        <v>13</v>
      </c>
      <c r="H19139" s="14" t="s">
        <v>8209</v>
      </c>
      <c r="I19139" s="12">
        <v>3099.0</v>
      </c>
      <c r="J19139" s="15" t="str">
        <f t="shared" si="1"/>
        <v>Relevant</v>
      </c>
    </row>
    <row r="19140" ht="22.5" customHeight="1">
      <c r="A19140" s="9" t="s">
        <v>51803</v>
      </c>
      <c r="B19140" s="10">
        <v>45697.380902777775</v>
      </c>
      <c r="C19140" s="11" t="s">
        <v>51804</v>
      </c>
      <c r="D19140" s="12">
        <v>2.0</v>
      </c>
      <c r="E19140" s="10" t="s">
        <v>12</v>
      </c>
      <c r="F19140" s="12">
        <v>2025.0</v>
      </c>
      <c r="G19140" s="13" t="s">
        <v>13</v>
      </c>
      <c r="H19140" s="14" t="s">
        <v>14</v>
      </c>
      <c r="I19140" s="12">
        <v>104.0</v>
      </c>
      <c r="J19140" s="15" t="str">
        <f t="shared" si="1"/>
        <v>Relevant</v>
      </c>
    </row>
    <row r="19141" ht="22.5" customHeight="1">
      <c r="A19141" s="9" t="s">
        <v>51805</v>
      </c>
      <c r="B19141" s="10">
        <v>45611.666041666664</v>
      </c>
      <c r="C19141" s="11" t="s">
        <v>51806</v>
      </c>
      <c r="D19141" s="12">
        <v>11.0</v>
      </c>
      <c r="E19141" s="10" t="s">
        <v>17</v>
      </c>
      <c r="F19141" s="12">
        <v>2024.0</v>
      </c>
      <c r="G19141" s="13" t="s">
        <v>13</v>
      </c>
      <c r="H19141" s="14" t="s">
        <v>51807</v>
      </c>
      <c r="I19141" s="12">
        <v>903.0</v>
      </c>
      <c r="J19141" s="15" t="str">
        <f t="shared" si="1"/>
        <v>Relevant</v>
      </c>
    </row>
    <row r="19142" ht="22.5" customHeight="1">
      <c r="A19142" s="9" t="s">
        <v>51808</v>
      </c>
      <c r="B19142" s="10">
        <v>45614.77038194444</v>
      </c>
      <c r="C19142" s="11" t="s">
        <v>51809</v>
      </c>
      <c r="D19142" s="12">
        <v>11.0</v>
      </c>
      <c r="E19142" s="10" t="s">
        <v>17</v>
      </c>
      <c r="F19142" s="12">
        <v>2024.0</v>
      </c>
      <c r="G19142" s="13" t="s">
        <v>13</v>
      </c>
      <c r="H19142" s="14" t="s">
        <v>51810</v>
      </c>
      <c r="I19142" s="12">
        <v>5194.0</v>
      </c>
      <c r="J19142" s="15" t="str">
        <f t="shared" si="1"/>
        <v>Irrelevant</v>
      </c>
    </row>
    <row r="19143" ht="22.5" customHeight="1">
      <c r="A19143" s="9" t="s">
        <v>51811</v>
      </c>
      <c r="B19143" s="10">
        <v>45595.53402777778</v>
      </c>
      <c r="C19143" s="11" t="s">
        <v>36048</v>
      </c>
      <c r="D19143" s="12">
        <v>10.0</v>
      </c>
      <c r="E19143" s="10" t="s">
        <v>42</v>
      </c>
      <c r="F19143" s="12">
        <v>2024.0</v>
      </c>
      <c r="G19143" s="13" t="s">
        <v>51812</v>
      </c>
      <c r="H19143" s="14" t="s">
        <v>51813</v>
      </c>
      <c r="I19143" s="12">
        <v>1.5232462E7</v>
      </c>
      <c r="J19143" s="15" t="str">
        <f t="shared" si="1"/>
        <v>Relevant</v>
      </c>
    </row>
    <row r="19144" ht="22.5" customHeight="1">
      <c r="A19144" s="9" t="s">
        <v>51814</v>
      </c>
      <c r="B19144" s="10">
        <v>45708.44069444444</v>
      </c>
      <c r="C19144" s="11" t="s">
        <v>11554</v>
      </c>
      <c r="D19144" s="12">
        <v>2.0</v>
      </c>
      <c r="E19144" s="10" t="s">
        <v>12</v>
      </c>
      <c r="F19144" s="12">
        <v>2025.0</v>
      </c>
      <c r="G19144" s="13" t="s">
        <v>13</v>
      </c>
      <c r="H19144" s="14" t="s">
        <v>51815</v>
      </c>
      <c r="I19144" s="12">
        <v>110.0</v>
      </c>
      <c r="J19144" s="15" t="str">
        <f t="shared" si="1"/>
        <v>Relevant</v>
      </c>
    </row>
    <row r="19145" ht="22.5" customHeight="1">
      <c r="A19145" s="9" t="s">
        <v>51816</v>
      </c>
      <c r="B19145" s="10">
        <v>45614.80967592593</v>
      </c>
      <c r="C19145" s="11" t="s">
        <v>19917</v>
      </c>
      <c r="D19145" s="12">
        <v>11.0</v>
      </c>
      <c r="E19145" s="10" t="s">
        <v>17</v>
      </c>
      <c r="F19145" s="12">
        <v>2024.0</v>
      </c>
      <c r="G19145" s="13" t="s">
        <v>13</v>
      </c>
      <c r="H19145" s="14" t="s">
        <v>423</v>
      </c>
      <c r="I19145" s="12">
        <v>73.0</v>
      </c>
      <c r="J19145" s="15" t="str">
        <f t="shared" si="1"/>
        <v>Relevant</v>
      </c>
    </row>
    <row r="19146" ht="22.5" customHeight="1">
      <c r="A19146" s="9" t="s">
        <v>51817</v>
      </c>
      <c r="B19146" s="10">
        <v>45632.412673611114</v>
      </c>
      <c r="C19146" s="11" t="s">
        <v>51818</v>
      </c>
      <c r="D19146" s="12">
        <v>12.0</v>
      </c>
      <c r="E19146" s="10" t="s">
        <v>26</v>
      </c>
      <c r="F19146" s="12">
        <v>2024.0</v>
      </c>
      <c r="G19146" s="13" t="s">
        <v>13</v>
      </c>
      <c r="H19146" s="14" t="s">
        <v>514</v>
      </c>
      <c r="I19146" s="12">
        <v>129.0</v>
      </c>
      <c r="J19146" s="15" t="str">
        <f t="shared" si="1"/>
        <v>Relevant</v>
      </c>
    </row>
    <row r="19147" ht="22.5" customHeight="1">
      <c r="A19147" s="9" t="s">
        <v>51819</v>
      </c>
      <c r="B19147" s="10">
        <v>45593.348449074074</v>
      </c>
      <c r="C19147" s="11" t="s">
        <v>51820</v>
      </c>
      <c r="D19147" s="12">
        <v>10.0</v>
      </c>
      <c r="E19147" s="10" t="s">
        <v>42</v>
      </c>
      <c r="F19147" s="12">
        <v>2024.0</v>
      </c>
      <c r="G19147" s="13" t="s">
        <v>13</v>
      </c>
      <c r="H19147" s="14" t="s">
        <v>51821</v>
      </c>
      <c r="I19147" s="12">
        <v>239.0</v>
      </c>
      <c r="J19147" s="15" t="str">
        <f t="shared" si="1"/>
        <v>Relevant</v>
      </c>
    </row>
    <row r="19148" ht="22.5" customHeight="1">
      <c r="A19148" s="9" t="s">
        <v>51822</v>
      </c>
      <c r="B19148" s="10">
        <v>45587.5874537037</v>
      </c>
      <c r="C19148" s="11" t="s">
        <v>7890</v>
      </c>
      <c r="D19148" s="12">
        <v>10.0</v>
      </c>
      <c r="E19148" s="10" t="s">
        <v>42</v>
      </c>
      <c r="F19148" s="12">
        <v>2024.0</v>
      </c>
      <c r="G19148" s="13" t="s">
        <v>51823</v>
      </c>
      <c r="H19148" s="14" t="s">
        <v>51824</v>
      </c>
      <c r="I19148" s="12">
        <v>67329.0</v>
      </c>
      <c r="J19148" s="15" t="str">
        <f t="shared" si="1"/>
        <v>Irrelevant</v>
      </c>
    </row>
    <row r="19149" ht="22.5" customHeight="1">
      <c r="A19149" s="9" t="s">
        <v>51825</v>
      </c>
      <c r="B19149" s="10">
        <v>45625.15672453704</v>
      </c>
      <c r="C19149" s="11" t="s">
        <v>51826</v>
      </c>
      <c r="D19149" s="12">
        <v>11.0</v>
      </c>
      <c r="E19149" s="10" t="s">
        <v>17</v>
      </c>
      <c r="F19149" s="12">
        <v>2024.0</v>
      </c>
      <c r="G19149" s="13" t="s">
        <v>13</v>
      </c>
      <c r="H19149" s="14" t="s">
        <v>51827</v>
      </c>
      <c r="I19149" s="12">
        <v>144.0</v>
      </c>
      <c r="J19149" s="15" t="str">
        <f t="shared" si="1"/>
        <v>Relevant</v>
      </c>
    </row>
    <row r="19150" ht="22.5" customHeight="1">
      <c r="A19150" s="9" t="s">
        <v>51828</v>
      </c>
      <c r="B19150" s="10">
        <v>45615.96060185185</v>
      </c>
      <c r="C19150" s="11" t="s">
        <v>51829</v>
      </c>
      <c r="D19150" s="12">
        <v>11.0</v>
      </c>
      <c r="E19150" s="10" t="s">
        <v>17</v>
      </c>
      <c r="F19150" s="12">
        <v>2024.0</v>
      </c>
      <c r="G19150" s="13" t="s">
        <v>13</v>
      </c>
      <c r="H19150" s="14" t="s">
        <v>511</v>
      </c>
      <c r="I19150" s="12">
        <v>236.0</v>
      </c>
      <c r="J19150" s="15" t="str">
        <f t="shared" si="1"/>
        <v>Relevant</v>
      </c>
    </row>
    <row r="19151" ht="22.5" customHeight="1">
      <c r="A19151" s="9" t="s">
        <v>51830</v>
      </c>
      <c r="B19151" s="10">
        <v>45487.501550925925</v>
      </c>
      <c r="C19151" s="11" t="s">
        <v>51831</v>
      </c>
      <c r="D19151" s="12">
        <v>7.0</v>
      </c>
      <c r="E19151" s="10" t="s">
        <v>55</v>
      </c>
      <c r="F19151" s="12">
        <v>2024.0</v>
      </c>
      <c r="G19151" s="13" t="s">
        <v>13</v>
      </c>
      <c r="H19151" s="14" t="s">
        <v>13661</v>
      </c>
      <c r="I19151" s="12">
        <v>4049.0</v>
      </c>
      <c r="J19151" s="15" t="str">
        <f t="shared" si="1"/>
        <v>Irrelevant</v>
      </c>
    </row>
    <row r="19152" ht="22.5" customHeight="1">
      <c r="A19152" s="9" t="s">
        <v>51832</v>
      </c>
      <c r="B19152" s="10">
        <v>45651.56818287037</v>
      </c>
      <c r="C19152" s="11" t="s">
        <v>51833</v>
      </c>
      <c r="D19152" s="12">
        <v>12.0</v>
      </c>
      <c r="E19152" s="10" t="s">
        <v>26</v>
      </c>
      <c r="F19152" s="12">
        <v>2024.0</v>
      </c>
      <c r="G19152" s="13" t="s">
        <v>13</v>
      </c>
      <c r="H19152" s="14" t="s">
        <v>51834</v>
      </c>
      <c r="I19152" s="12">
        <v>157.0</v>
      </c>
      <c r="J19152" s="15" t="str">
        <f t="shared" si="1"/>
        <v>Irrelevant</v>
      </c>
    </row>
    <row r="19153" ht="22.5" customHeight="1">
      <c r="A19153" s="9" t="s">
        <v>51835</v>
      </c>
      <c r="B19153" s="10">
        <v>45617.38086805555</v>
      </c>
      <c r="C19153" s="11" t="s">
        <v>51836</v>
      </c>
      <c r="D19153" s="12">
        <v>11.0</v>
      </c>
      <c r="E19153" s="10" t="s">
        <v>17</v>
      </c>
      <c r="F19153" s="12">
        <v>2024.0</v>
      </c>
      <c r="G19153" s="13" t="s">
        <v>51837</v>
      </c>
      <c r="H19153" s="14" t="s">
        <v>51838</v>
      </c>
      <c r="I19153" s="12">
        <v>3658.0</v>
      </c>
      <c r="J19153" s="15" t="str">
        <f t="shared" si="1"/>
        <v>Irrelevant</v>
      </c>
    </row>
    <row r="19154" ht="22.5" customHeight="1">
      <c r="A19154" s="9" t="s">
        <v>51839</v>
      </c>
      <c r="B19154" s="10">
        <v>45548.42291666667</v>
      </c>
      <c r="C19154" s="11" t="s">
        <v>51840</v>
      </c>
      <c r="D19154" s="12">
        <v>9.0</v>
      </c>
      <c r="E19154" s="10" t="s">
        <v>114</v>
      </c>
      <c r="F19154" s="12">
        <v>2024.0</v>
      </c>
      <c r="G19154" s="13" t="s">
        <v>51841</v>
      </c>
      <c r="H19154" s="14" t="s">
        <v>51842</v>
      </c>
      <c r="I19154" s="12">
        <v>34987.0</v>
      </c>
      <c r="J19154" s="15" t="str">
        <f t="shared" si="1"/>
        <v>Irrelevant</v>
      </c>
    </row>
    <row r="19155" ht="22.5" customHeight="1">
      <c r="A19155" s="9" t="s">
        <v>51843</v>
      </c>
      <c r="B19155" s="10">
        <v>45606.62217592593</v>
      </c>
      <c r="C19155" s="11" t="s">
        <v>51844</v>
      </c>
      <c r="D19155" s="12">
        <v>11.0</v>
      </c>
      <c r="E19155" s="10" t="s">
        <v>17</v>
      </c>
      <c r="F19155" s="12">
        <v>2024.0</v>
      </c>
      <c r="G19155" s="13" t="s">
        <v>13</v>
      </c>
      <c r="H19155" s="14" t="s">
        <v>100</v>
      </c>
      <c r="I19155" s="12">
        <v>19511.0</v>
      </c>
      <c r="J19155" s="15" t="str">
        <f t="shared" si="1"/>
        <v>Relevant</v>
      </c>
    </row>
    <row r="19156" ht="22.5" customHeight="1">
      <c r="A19156" s="9" t="s">
        <v>51845</v>
      </c>
      <c r="B19156" s="10">
        <v>45475.50662037037</v>
      </c>
      <c r="C19156" s="11" t="s">
        <v>51846</v>
      </c>
      <c r="D19156" s="12">
        <v>7.0</v>
      </c>
      <c r="E19156" s="10" t="s">
        <v>55</v>
      </c>
      <c r="F19156" s="12">
        <v>2024.0</v>
      </c>
      <c r="G19156" s="13" t="s">
        <v>13</v>
      </c>
      <c r="H19156" s="14" t="s">
        <v>56</v>
      </c>
      <c r="I19156" s="12">
        <v>10.0</v>
      </c>
      <c r="J19156" s="15" t="str">
        <f t="shared" si="1"/>
        <v>Relevant</v>
      </c>
    </row>
    <row r="19157" ht="22.5" customHeight="1">
      <c r="A19157" s="9" t="s">
        <v>51847</v>
      </c>
      <c r="B19157" s="10">
        <v>45606.687581018516</v>
      </c>
      <c r="C19157" s="11" t="s">
        <v>51848</v>
      </c>
      <c r="D19157" s="12">
        <v>11.0</v>
      </c>
      <c r="E19157" s="10" t="s">
        <v>17</v>
      </c>
      <c r="F19157" s="12">
        <v>2024.0</v>
      </c>
      <c r="G19157" s="13" t="s">
        <v>13</v>
      </c>
      <c r="H19157" s="14" t="s">
        <v>100</v>
      </c>
      <c r="I19157" s="12">
        <v>98.0</v>
      </c>
      <c r="J19157" s="15" t="str">
        <f t="shared" si="1"/>
        <v>Relevant</v>
      </c>
    </row>
    <row r="19158" ht="22.5" customHeight="1">
      <c r="A19158" s="9" t="s">
        <v>51849</v>
      </c>
      <c r="B19158" s="10">
        <v>45649.32895833333</v>
      </c>
      <c r="C19158" s="11" t="s">
        <v>51850</v>
      </c>
      <c r="D19158" s="12">
        <v>12.0</v>
      </c>
      <c r="E19158" s="10" t="s">
        <v>26</v>
      </c>
      <c r="F19158" s="12">
        <v>2024.0</v>
      </c>
      <c r="G19158" s="13" t="s">
        <v>31307</v>
      </c>
      <c r="H19158" s="14" t="s">
        <v>51851</v>
      </c>
      <c r="I19158" s="12">
        <v>0.0</v>
      </c>
      <c r="J19158" s="15" t="str">
        <f t="shared" si="1"/>
        <v>Relevant</v>
      </c>
    </row>
    <row r="19159" ht="22.5" customHeight="1">
      <c r="A19159" s="9" t="s">
        <v>51852</v>
      </c>
      <c r="B19159" s="10">
        <v>45711.40184027778</v>
      </c>
      <c r="C19159" s="11" t="s">
        <v>51853</v>
      </c>
      <c r="D19159" s="12">
        <v>2.0</v>
      </c>
      <c r="E19159" s="10" t="s">
        <v>12</v>
      </c>
      <c r="F19159" s="12">
        <v>2025.0</v>
      </c>
      <c r="G19159" s="13" t="s">
        <v>13</v>
      </c>
      <c r="H19159" s="14" t="s">
        <v>52</v>
      </c>
      <c r="I19159" s="12">
        <v>316.0</v>
      </c>
      <c r="J19159" s="15" t="str">
        <f t="shared" si="1"/>
        <v>Relevant</v>
      </c>
    </row>
    <row r="19160" ht="22.5" customHeight="1">
      <c r="A19160" s="9" t="s">
        <v>51854</v>
      </c>
      <c r="B19160" s="10">
        <v>45588.65689814815</v>
      </c>
      <c r="C19160" s="11" t="s">
        <v>51855</v>
      </c>
      <c r="D19160" s="12">
        <v>10.0</v>
      </c>
      <c r="E19160" s="10" t="s">
        <v>42</v>
      </c>
      <c r="F19160" s="12">
        <v>2024.0</v>
      </c>
      <c r="G19160" s="13" t="s">
        <v>13</v>
      </c>
      <c r="H19160" s="14" t="s">
        <v>51856</v>
      </c>
      <c r="I19160" s="12">
        <v>1095.0</v>
      </c>
      <c r="J19160" s="15" t="str">
        <f t="shared" si="1"/>
        <v>Relevant</v>
      </c>
    </row>
    <row r="19161" ht="22.5" customHeight="1">
      <c r="A19161" s="9" t="s">
        <v>51857</v>
      </c>
      <c r="B19161" s="10">
        <v>45586.52042824074</v>
      </c>
      <c r="C19161" s="11" t="s">
        <v>51858</v>
      </c>
      <c r="D19161" s="12">
        <v>10.0</v>
      </c>
      <c r="E19161" s="10" t="s">
        <v>42</v>
      </c>
      <c r="F19161" s="12">
        <v>2024.0</v>
      </c>
      <c r="G19161" s="13" t="s">
        <v>51859</v>
      </c>
      <c r="H19161" s="14" t="s">
        <v>51860</v>
      </c>
      <c r="I19161" s="12">
        <v>57595.0</v>
      </c>
      <c r="J19161" s="15" t="str">
        <f t="shared" si="1"/>
        <v>Relevant</v>
      </c>
    </row>
    <row r="19162" ht="22.5" customHeight="1">
      <c r="A19162" s="9" t="s">
        <v>51861</v>
      </c>
      <c r="B19162" s="10">
        <v>45747.88255787037</v>
      </c>
      <c r="C19162" s="11" t="s">
        <v>51862</v>
      </c>
      <c r="D19162" s="12">
        <v>3.0</v>
      </c>
      <c r="E19162" s="10" t="s">
        <v>59</v>
      </c>
      <c r="F19162" s="12">
        <v>2025.0</v>
      </c>
      <c r="G19162" s="13" t="s">
        <v>13</v>
      </c>
      <c r="H19162" s="14" t="s">
        <v>8953</v>
      </c>
      <c r="I19162" s="12">
        <v>4595.0</v>
      </c>
      <c r="J19162" s="15" t="str">
        <f t="shared" si="1"/>
        <v>Relevant</v>
      </c>
    </row>
    <row r="19163" ht="22.5" customHeight="1">
      <c r="A19163" s="9" t="s">
        <v>51863</v>
      </c>
      <c r="B19163" s="10">
        <v>45696.97362268518</v>
      </c>
      <c r="C19163" s="11" t="s">
        <v>51864</v>
      </c>
      <c r="D19163" s="12">
        <v>2.0</v>
      </c>
      <c r="E19163" s="10" t="s">
        <v>12</v>
      </c>
      <c r="F19163" s="12">
        <v>2025.0</v>
      </c>
      <c r="G19163" s="13" t="s">
        <v>13</v>
      </c>
      <c r="H19163" s="14" t="s">
        <v>14</v>
      </c>
      <c r="I19163" s="12">
        <v>963.0</v>
      </c>
      <c r="J19163" s="15" t="str">
        <f t="shared" si="1"/>
        <v>Relevant</v>
      </c>
    </row>
    <row r="19164" ht="22.5" customHeight="1">
      <c r="A19164" s="9" t="s">
        <v>51865</v>
      </c>
      <c r="B19164" s="10">
        <v>45644.27002802083</v>
      </c>
      <c r="C19164" s="11" t="s">
        <v>18582</v>
      </c>
      <c r="D19164" s="12">
        <v>12.0</v>
      </c>
      <c r="E19164" s="10" t="s">
        <v>26</v>
      </c>
      <c r="F19164" s="12">
        <v>2024.0</v>
      </c>
      <c r="G19164" s="13" t="s">
        <v>51866</v>
      </c>
      <c r="H19164" s="14" t="s">
        <v>51867</v>
      </c>
      <c r="I19164" s="12">
        <v>9205384.0</v>
      </c>
      <c r="J19164" s="15" t="str">
        <f t="shared" si="1"/>
        <v>Relevant</v>
      </c>
    </row>
    <row r="19165" ht="22.5" customHeight="1">
      <c r="A19165" s="9" t="s">
        <v>51868</v>
      </c>
      <c r="B19165" s="10">
        <v>45646.56422453704</v>
      </c>
      <c r="C19165" s="11" t="s">
        <v>51869</v>
      </c>
      <c r="D19165" s="12">
        <v>12.0</v>
      </c>
      <c r="E19165" s="10" t="s">
        <v>26</v>
      </c>
      <c r="F19165" s="12">
        <v>2024.0</v>
      </c>
      <c r="G19165" s="13" t="s">
        <v>13</v>
      </c>
      <c r="H19165" s="14" t="s">
        <v>9223</v>
      </c>
      <c r="I19165" s="12">
        <v>204.0</v>
      </c>
      <c r="J19165" s="15" t="str">
        <f t="shared" si="1"/>
        <v>Irrelevant</v>
      </c>
    </row>
    <row r="19166" ht="22.5" customHeight="1">
      <c r="A19166" s="9" t="s">
        <v>51870</v>
      </c>
      <c r="B19166" s="10">
        <v>45599.61439814815</v>
      </c>
      <c r="C19166" s="11" t="s">
        <v>51871</v>
      </c>
      <c r="D19166" s="12">
        <v>11.0</v>
      </c>
      <c r="E19166" s="10" t="s">
        <v>17</v>
      </c>
      <c r="F19166" s="12">
        <v>2024.0</v>
      </c>
      <c r="G19166" s="13" t="s">
        <v>13</v>
      </c>
      <c r="H19166" s="14" t="s">
        <v>124</v>
      </c>
      <c r="I19166" s="12">
        <v>16.0</v>
      </c>
      <c r="J19166" s="15" t="str">
        <f t="shared" si="1"/>
        <v>Relevant</v>
      </c>
    </row>
    <row r="19167" ht="22.5" customHeight="1">
      <c r="A19167" s="9" t="s">
        <v>51872</v>
      </c>
      <c r="B19167" s="10">
        <v>45696.6925462963</v>
      </c>
      <c r="C19167" s="11" t="s">
        <v>51873</v>
      </c>
      <c r="D19167" s="12">
        <v>2.0</v>
      </c>
      <c r="E19167" s="10" t="s">
        <v>12</v>
      </c>
      <c r="F19167" s="12">
        <v>2025.0</v>
      </c>
      <c r="G19167" s="13" t="s">
        <v>13</v>
      </c>
      <c r="H19167" s="14" t="s">
        <v>1264</v>
      </c>
      <c r="I19167" s="12">
        <v>121.0</v>
      </c>
      <c r="J19167" s="15" t="str">
        <f t="shared" si="1"/>
        <v>Relevant</v>
      </c>
    </row>
    <row r="19168" ht="22.5" customHeight="1">
      <c r="A19168" s="9" t="s">
        <v>51874</v>
      </c>
      <c r="B19168" s="10">
        <v>45462.46440972222</v>
      </c>
      <c r="C19168" s="11" t="s">
        <v>11194</v>
      </c>
      <c r="D19168" s="12">
        <v>6.0</v>
      </c>
      <c r="E19168" s="10" t="s">
        <v>34</v>
      </c>
      <c r="F19168" s="12">
        <v>2024.0</v>
      </c>
      <c r="G19168" s="13" t="s">
        <v>13</v>
      </c>
      <c r="H19168" s="14" t="s">
        <v>13877</v>
      </c>
      <c r="I19168" s="12">
        <v>68.0</v>
      </c>
      <c r="J19168" s="15" t="str">
        <f t="shared" si="1"/>
        <v>Relevant</v>
      </c>
    </row>
    <row r="19169" ht="22.5" customHeight="1">
      <c r="A19169" s="9" t="s">
        <v>51875</v>
      </c>
      <c r="B19169" s="10">
        <v>45696.828935185185</v>
      </c>
      <c r="C19169" s="11" t="s">
        <v>51876</v>
      </c>
      <c r="D19169" s="12">
        <v>2.0</v>
      </c>
      <c r="E19169" s="10" t="s">
        <v>12</v>
      </c>
      <c r="F19169" s="12">
        <v>2025.0</v>
      </c>
      <c r="G19169" s="13" t="s">
        <v>13</v>
      </c>
      <c r="H19169" s="14" t="s">
        <v>5601</v>
      </c>
      <c r="I19169" s="12">
        <v>2719.0</v>
      </c>
      <c r="J19169" s="15" t="str">
        <f t="shared" si="1"/>
        <v>Relevant</v>
      </c>
    </row>
    <row r="19170" ht="22.5" customHeight="1">
      <c r="A19170" s="9" t="s">
        <v>51877</v>
      </c>
      <c r="B19170" s="10">
        <v>45617.46244212963</v>
      </c>
      <c r="C19170" s="11" t="s">
        <v>51878</v>
      </c>
      <c r="D19170" s="12">
        <v>11.0</v>
      </c>
      <c r="E19170" s="10" t="s">
        <v>17</v>
      </c>
      <c r="F19170" s="12">
        <v>2024.0</v>
      </c>
      <c r="G19170" s="13" t="s">
        <v>13</v>
      </c>
      <c r="H19170" s="14" t="s">
        <v>51879</v>
      </c>
      <c r="I19170" s="12">
        <v>7405.0</v>
      </c>
      <c r="J19170" s="15" t="str">
        <f t="shared" si="1"/>
        <v>Relevant</v>
      </c>
    </row>
    <row r="19171" ht="22.5" customHeight="1">
      <c r="A19171" s="9" t="s">
        <v>51880</v>
      </c>
      <c r="B19171" s="10">
        <v>45475.61140046296</v>
      </c>
      <c r="C19171" s="11" t="s">
        <v>30211</v>
      </c>
      <c r="D19171" s="12">
        <v>7.0</v>
      </c>
      <c r="E19171" s="10" t="s">
        <v>55</v>
      </c>
      <c r="F19171" s="12">
        <v>2024.0</v>
      </c>
      <c r="G19171" s="13" t="s">
        <v>13</v>
      </c>
      <c r="H19171" s="14" t="s">
        <v>56</v>
      </c>
      <c r="I19171" s="12">
        <v>558.0</v>
      </c>
      <c r="J19171" s="15" t="str">
        <f t="shared" si="1"/>
        <v>Relevant</v>
      </c>
    </row>
    <row r="19172" ht="22.5" customHeight="1">
      <c r="A19172" s="9" t="s">
        <v>51881</v>
      </c>
      <c r="B19172" s="10">
        <v>45643.3478125</v>
      </c>
      <c r="C19172" s="11" t="s">
        <v>51882</v>
      </c>
      <c r="D19172" s="12">
        <v>12.0</v>
      </c>
      <c r="E19172" s="10" t="s">
        <v>26</v>
      </c>
      <c r="F19172" s="12">
        <v>2024.0</v>
      </c>
      <c r="G19172" s="13" t="s">
        <v>13</v>
      </c>
      <c r="H19172" s="14" t="s">
        <v>9992</v>
      </c>
      <c r="I19172" s="12">
        <v>1273.0</v>
      </c>
      <c r="J19172" s="15" t="str">
        <f t="shared" si="1"/>
        <v>Relevant</v>
      </c>
    </row>
    <row r="19173" ht="22.5" customHeight="1">
      <c r="A19173" s="9" t="s">
        <v>51883</v>
      </c>
      <c r="B19173" s="10">
        <v>45609.934652777774</v>
      </c>
      <c r="C19173" s="11" t="s">
        <v>1497</v>
      </c>
      <c r="D19173" s="12">
        <v>11.0</v>
      </c>
      <c r="E19173" s="10" t="s">
        <v>17</v>
      </c>
      <c r="F19173" s="12">
        <v>2024.0</v>
      </c>
      <c r="G19173" s="13" t="s">
        <v>13</v>
      </c>
      <c r="H19173" s="14" t="s">
        <v>51884</v>
      </c>
      <c r="I19173" s="12">
        <v>172.0</v>
      </c>
      <c r="J19173" s="15" t="str">
        <f t="shared" si="1"/>
        <v>Irrelevant</v>
      </c>
    </row>
    <row r="19174" ht="22.5" customHeight="1">
      <c r="A19174" s="9" t="s">
        <v>51885</v>
      </c>
      <c r="B19174" s="10">
        <v>45614.656689814816</v>
      </c>
      <c r="C19174" s="11" t="s">
        <v>51886</v>
      </c>
      <c r="D19174" s="12">
        <v>11.0</v>
      </c>
      <c r="E19174" s="10" t="s">
        <v>17</v>
      </c>
      <c r="F19174" s="12">
        <v>2024.0</v>
      </c>
      <c r="G19174" s="13" t="s">
        <v>51887</v>
      </c>
      <c r="H19174" s="14" t="s">
        <v>51888</v>
      </c>
      <c r="I19174" s="12">
        <v>2972225.0</v>
      </c>
      <c r="J19174" s="15" t="str">
        <f t="shared" si="1"/>
        <v>Relevant</v>
      </c>
    </row>
    <row r="19175" ht="22.5" customHeight="1">
      <c r="A19175" s="9" t="s">
        <v>51889</v>
      </c>
      <c r="B19175" s="10">
        <v>45588.33545138889</v>
      </c>
      <c r="C19175" s="11" t="s">
        <v>51890</v>
      </c>
      <c r="D19175" s="12">
        <v>10.0</v>
      </c>
      <c r="E19175" s="10" t="s">
        <v>42</v>
      </c>
      <c r="F19175" s="12">
        <v>2024.0</v>
      </c>
      <c r="G19175" s="13" t="s">
        <v>13</v>
      </c>
      <c r="H19175" s="14" t="s">
        <v>51891</v>
      </c>
      <c r="I19175" s="12">
        <v>1640.0</v>
      </c>
      <c r="J19175" s="15" t="str">
        <f t="shared" si="1"/>
        <v>Relevant</v>
      </c>
    </row>
    <row r="19176" ht="22.5" customHeight="1">
      <c r="A19176" s="9" t="s">
        <v>51892</v>
      </c>
      <c r="B19176" s="10">
        <v>45743.19226851852</v>
      </c>
      <c r="C19176" s="11" t="s">
        <v>51893</v>
      </c>
      <c r="D19176" s="12">
        <v>3.0</v>
      </c>
      <c r="E19176" s="10" t="s">
        <v>59</v>
      </c>
      <c r="F19176" s="12">
        <v>2025.0</v>
      </c>
      <c r="G19176" s="13" t="s">
        <v>13</v>
      </c>
      <c r="H19176" s="14" t="s">
        <v>204</v>
      </c>
      <c r="I19176" s="12">
        <v>51.0</v>
      </c>
      <c r="J19176" s="15" t="str">
        <f t="shared" si="1"/>
        <v>Relevant</v>
      </c>
    </row>
    <row r="19177" ht="22.5" customHeight="1">
      <c r="A19177" s="9" t="s">
        <v>51894</v>
      </c>
      <c r="B19177" s="10">
        <v>45629.76923611111</v>
      </c>
      <c r="C19177" s="11" t="s">
        <v>51895</v>
      </c>
      <c r="D19177" s="12">
        <v>12.0</v>
      </c>
      <c r="E19177" s="10" t="s">
        <v>26</v>
      </c>
      <c r="F19177" s="12">
        <v>2024.0</v>
      </c>
      <c r="G19177" s="13" t="s">
        <v>13</v>
      </c>
      <c r="H19177" s="14" t="s">
        <v>51896</v>
      </c>
      <c r="I19177" s="12">
        <v>1054.0</v>
      </c>
      <c r="J19177" s="15" t="str">
        <f t="shared" si="1"/>
        <v>Relevant</v>
      </c>
    </row>
    <row r="19178" ht="22.5" customHeight="1">
      <c r="A19178" s="9" t="s">
        <v>51897</v>
      </c>
      <c r="B19178" s="10">
        <v>45473.859930555554</v>
      </c>
      <c r="C19178" s="11" t="s">
        <v>51898</v>
      </c>
      <c r="D19178" s="12">
        <v>6.0</v>
      </c>
      <c r="E19178" s="10" t="s">
        <v>34</v>
      </c>
      <c r="F19178" s="12">
        <v>2024.0</v>
      </c>
      <c r="G19178" s="13" t="s">
        <v>13</v>
      </c>
      <c r="H19178" s="14" t="s">
        <v>56</v>
      </c>
      <c r="I19178" s="12">
        <v>65.0</v>
      </c>
      <c r="J19178" s="15" t="str">
        <f t="shared" si="1"/>
        <v>Relevant</v>
      </c>
    </row>
    <row r="19179" ht="22.5" customHeight="1">
      <c r="A19179" s="9" t="s">
        <v>51899</v>
      </c>
      <c r="B19179" s="10">
        <v>45743.47246527778</v>
      </c>
      <c r="C19179" s="11" t="s">
        <v>51900</v>
      </c>
      <c r="D19179" s="12">
        <v>3.0</v>
      </c>
      <c r="E19179" s="10" t="s">
        <v>59</v>
      </c>
      <c r="F19179" s="12">
        <v>2025.0</v>
      </c>
      <c r="G19179" s="13" t="s">
        <v>13</v>
      </c>
      <c r="H19179" s="14" t="s">
        <v>204</v>
      </c>
      <c r="I19179" s="12">
        <v>31.0</v>
      </c>
      <c r="J19179" s="15" t="str">
        <f t="shared" si="1"/>
        <v>Relevant</v>
      </c>
    </row>
    <row r="19180" ht="22.5" customHeight="1">
      <c r="A19180" s="9" t="s">
        <v>51901</v>
      </c>
      <c r="B19180" s="10">
        <v>45614.9606712963</v>
      </c>
      <c r="C19180" s="11" t="s">
        <v>51902</v>
      </c>
      <c r="D19180" s="12">
        <v>11.0</v>
      </c>
      <c r="E19180" s="10" t="s">
        <v>17</v>
      </c>
      <c r="F19180" s="12">
        <v>2024.0</v>
      </c>
      <c r="G19180" s="13" t="s">
        <v>13</v>
      </c>
      <c r="H19180" s="14" t="s">
        <v>423</v>
      </c>
      <c r="I19180" s="12">
        <v>283.0</v>
      </c>
      <c r="J19180" s="15" t="str">
        <f t="shared" si="1"/>
        <v>Relevant</v>
      </c>
    </row>
    <row r="19181" ht="22.5" customHeight="1">
      <c r="A19181" s="9" t="s">
        <v>51903</v>
      </c>
      <c r="B19181" s="10">
        <v>45462.76319445602</v>
      </c>
      <c r="C19181" s="11" t="s">
        <v>22463</v>
      </c>
      <c r="D19181" s="12">
        <v>6.0</v>
      </c>
      <c r="E19181" s="10" t="s">
        <v>34</v>
      </c>
      <c r="F19181" s="12">
        <v>2024.0</v>
      </c>
      <c r="G19181" s="13" t="s">
        <v>51904</v>
      </c>
      <c r="H19181" s="14" t="s">
        <v>51905</v>
      </c>
      <c r="I19181" s="12">
        <v>0.0</v>
      </c>
      <c r="J19181" s="15" t="str">
        <f t="shared" si="1"/>
        <v>Irrelevant</v>
      </c>
    </row>
    <row r="19182" ht="22.5" customHeight="1">
      <c r="A19182" s="9" t="s">
        <v>51906</v>
      </c>
      <c r="B19182" s="10">
        <v>45579.749340277776</v>
      </c>
      <c r="C19182" s="11" t="s">
        <v>51907</v>
      </c>
      <c r="D19182" s="12">
        <v>10.0</v>
      </c>
      <c r="E19182" s="10" t="s">
        <v>42</v>
      </c>
      <c r="F19182" s="12">
        <v>2024.0</v>
      </c>
      <c r="G19182" s="13" t="s">
        <v>13</v>
      </c>
      <c r="H19182" s="14" t="s">
        <v>51908</v>
      </c>
      <c r="I19182" s="12">
        <v>5702.0</v>
      </c>
      <c r="J19182" s="15" t="str">
        <f t="shared" si="1"/>
        <v>Relevant</v>
      </c>
    </row>
    <row r="19183" ht="22.5" customHeight="1">
      <c r="A19183" s="9" t="s">
        <v>51909</v>
      </c>
      <c r="B19183" s="10">
        <v>45583.48074074074</v>
      </c>
      <c r="C19183" s="11" t="s">
        <v>51910</v>
      </c>
      <c r="D19183" s="12">
        <v>10.0</v>
      </c>
      <c r="E19183" s="10" t="s">
        <v>42</v>
      </c>
      <c r="F19183" s="12">
        <v>2024.0</v>
      </c>
      <c r="G19183" s="13" t="s">
        <v>51911</v>
      </c>
      <c r="H19183" s="14" t="s">
        <v>51912</v>
      </c>
      <c r="I19183" s="12">
        <v>30913.0</v>
      </c>
      <c r="J19183" s="15" t="str">
        <f t="shared" si="1"/>
        <v>Relevant</v>
      </c>
    </row>
    <row r="19184" ht="22.5" customHeight="1">
      <c r="A19184" s="9" t="s">
        <v>51913</v>
      </c>
      <c r="B19184" s="10">
        <v>45392.99996854167</v>
      </c>
      <c r="C19184" s="11" t="s">
        <v>51914</v>
      </c>
      <c r="D19184" s="12">
        <v>4.0</v>
      </c>
      <c r="E19184" s="10" t="s">
        <v>274</v>
      </c>
      <c r="F19184" s="12">
        <v>2024.0</v>
      </c>
      <c r="G19184" s="13" t="s">
        <v>51915</v>
      </c>
      <c r="H19184" s="14" t="s">
        <v>51916</v>
      </c>
      <c r="I19184" s="12">
        <v>1.0442369E7</v>
      </c>
      <c r="J19184" s="15" t="str">
        <f t="shared" si="1"/>
        <v>Irrelevant</v>
      </c>
    </row>
    <row r="19185" ht="22.5" customHeight="1">
      <c r="A19185" s="9" t="s">
        <v>51917</v>
      </c>
      <c r="B19185" s="10">
        <v>45596.37935798611</v>
      </c>
      <c r="C19185" s="11" t="s">
        <v>51918</v>
      </c>
      <c r="D19185" s="12">
        <v>10.0</v>
      </c>
      <c r="E19185" s="10" t="s">
        <v>42</v>
      </c>
      <c r="F19185" s="12">
        <v>2024.0</v>
      </c>
      <c r="G19185" s="13" t="s">
        <v>51919</v>
      </c>
      <c r="H19185" s="14" t="s">
        <v>51920</v>
      </c>
      <c r="I19185" s="12">
        <v>2792567.0</v>
      </c>
      <c r="J19185" s="15" t="str">
        <f t="shared" si="1"/>
        <v>Relevant</v>
      </c>
    </row>
    <row r="19186" ht="22.5" customHeight="1">
      <c r="A19186" s="9" t="s">
        <v>51921</v>
      </c>
      <c r="B19186" s="10">
        <v>45697.34798611111</v>
      </c>
      <c r="C19186" s="11" t="s">
        <v>32001</v>
      </c>
      <c r="D19186" s="12">
        <v>2.0</v>
      </c>
      <c r="E19186" s="10" t="s">
        <v>12</v>
      </c>
      <c r="F19186" s="12">
        <v>2025.0</v>
      </c>
      <c r="G19186" s="13" t="s">
        <v>13</v>
      </c>
      <c r="H19186" s="14" t="s">
        <v>14</v>
      </c>
      <c r="I19186" s="12">
        <v>1551.0</v>
      </c>
      <c r="J19186" s="15" t="str">
        <f t="shared" si="1"/>
        <v>Relevant</v>
      </c>
    </row>
    <row r="19187" ht="22.5" customHeight="1">
      <c r="A19187" s="9" t="s">
        <v>51922</v>
      </c>
      <c r="B19187" s="10">
        <v>45645.29416666667</v>
      </c>
      <c r="C19187" s="11" t="s">
        <v>14941</v>
      </c>
      <c r="D19187" s="12">
        <v>12.0</v>
      </c>
      <c r="E19187" s="10" t="s">
        <v>26</v>
      </c>
      <c r="F19187" s="12">
        <v>2024.0</v>
      </c>
      <c r="G19187" s="13" t="s">
        <v>51923</v>
      </c>
      <c r="H19187" s="14" t="s">
        <v>51924</v>
      </c>
      <c r="I19187" s="12">
        <v>8149206.0</v>
      </c>
      <c r="J19187" s="15" t="str">
        <f t="shared" si="1"/>
        <v>Irrelevant</v>
      </c>
    </row>
    <row r="19188" ht="22.5" customHeight="1">
      <c r="A19188" s="9" t="s">
        <v>51925</v>
      </c>
      <c r="B19188" s="10">
        <v>45475.85611111111</v>
      </c>
      <c r="C19188" s="11" t="s">
        <v>51926</v>
      </c>
      <c r="D19188" s="12">
        <v>7.0</v>
      </c>
      <c r="E19188" s="10" t="s">
        <v>55</v>
      </c>
      <c r="F19188" s="12">
        <v>2024.0</v>
      </c>
      <c r="G19188" s="13" t="s">
        <v>13</v>
      </c>
      <c r="H19188" s="14" t="s">
        <v>56</v>
      </c>
      <c r="I19188" s="12">
        <v>24.0</v>
      </c>
      <c r="J19188" s="15" t="str">
        <f t="shared" si="1"/>
        <v>Relevant</v>
      </c>
    </row>
    <row r="19189" ht="22.5" customHeight="1">
      <c r="A19189" s="9" t="s">
        <v>51927</v>
      </c>
      <c r="B19189" s="10">
        <v>45702.59997685185</v>
      </c>
      <c r="C19189" s="11" t="s">
        <v>9149</v>
      </c>
      <c r="D19189" s="12">
        <v>2.0</v>
      </c>
      <c r="E19189" s="10" t="s">
        <v>12</v>
      </c>
      <c r="F19189" s="12">
        <v>2025.0</v>
      </c>
      <c r="G19189" s="13" t="s">
        <v>13</v>
      </c>
      <c r="H19189" s="14" t="s">
        <v>51928</v>
      </c>
      <c r="I19189" s="12">
        <v>30.0</v>
      </c>
      <c r="J19189" s="15" t="str">
        <f t="shared" si="1"/>
        <v>Relevant</v>
      </c>
    </row>
    <row r="19190" ht="22.5" customHeight="1">
      <c r="A19190" s="9" t="s">
        <v>51929</v>
      </c>
      <c r="B19190" s="10">
        <v>45619.91315972222</v>
      </c>
      <c r="C19190" s="11" t="s">
        <v>51930</v>
      </c>
      <c r="D19190" s="12">
        <v>11.0</v>
      </c>
      <c r="E19190" s="10" t="s">
        <v>17</v>
      </c>
      <c r="F19190" s="12">
        <v>2024.0</v>
      </c>
      <c r="G19190" s="13" t="s">
        <v>51931</v>
      </c>
      <c r="H19190" s="14" t="s">
        <v>51932</v>
      </c>
      <c r="I19190" s="12">
        <v>2161306.0</v>
      </c>
      <c r="J19190" s="15" t="str">
        <f t="shared" si="1"/>
        <v>Relevant</v>
      </c>
    </row>
    <row r="19191" ht="22.5" customHeight="1">
      <c r="A19191" s="9" t="s">
        <v>51933</v>
      </c>
      <c r="B19191" s="10">
        <v>45587.71131944445</v>
      </c>
      <c r="C19191" s="11" t="s">
        <v>51033</v>
      </c>
      <c r="D19191" s="12">
        <v>10.0</v>
      </c>
      <c r="E19191" s="10" t="s">
        <v>42</v>
      </c>
      <c r="F19191" s="12">
        <v>2024.0</v>
      </c>
      <c r="G19191" s="13" t="s">
        <v>51934</v>
      </c>
      <c r="H19191" s="14" t="s">
        <v>51935</v>
      </c>
      <c r="I19191" s="12">
        <v>9593283.0</v>
      </c>
      <c r="J19191" s="15" t="str">
        <f t="shared" si="1"/>
        <v>Relevant</v>
      </c>
    </row>
    <row r="19192" ht="22.5" customHeight="1">
      <c r="A19192" s="9" t="s">
        <v>51936</v>
      </c>
      <c r="B19192" s="10">
        <v>45588.57928240741</v>
      </c>
      <c r="C19192" s="11" t="s">
        <v>51937</v>
      </c>
      <c r="D19192" s="12">
        <v>10.0</v>
      </c>
      <c r="E19192" s="10" t="s">
        <v>42</v>
      </c>
      <c r="F19192" s="12">
        <v>2024.0</v>
      </c>
      <c r="G19192" s="13" t="s">
        <v>13</v>
      </c>
      <c r="H19192" s="14" t="s">
        <v>7688</v>
      </c>
      <c r="I19192" s="12">
        <v>146.0</v>
      </c>
      <c r="J19192" s="15" t="str">
        <f t="shared" si="1"/>
        <v>Relevant</v>
      </c>
    </row>
    <row r="19193" ht="22.5" customHeight="1">
      <c r="A19193" s="9" t="s">
        <v>51938</v>
      </c>
      <c r="B19193" s="10">
        <v>45624.917771319444</v>
      </c>
      <c r="C19193" s="11" t="s">
        <v>51939</v>
      </c>
      <c r="D19193" s="12">
        <v>11.0</v>
      </c>
      <c r="E19193" s="10" t="s">
        <v>17</v>
      </c>
      <c r="F19193" s="12">
        <v>2024.0</v>
      </c>
      <c r="G19193" s="13" t="s">
        <v>51940</v>
      </c>
      <c r="H19193" s="14" t="s">
        <v>51941</v>
      </c>
      <c r="I19193" s="12">
        <v>1.0830293E7</v>
      </c>
      <c r="J19193" s="15" t="str">
        <f t="shared" si="1"/>
        <v>Relevant</v>
      </c>
    </row>
    <row r="19194" ht="22.5" customHeight="1">
      <c r="A19194" s="9" t="s">
        <v>51942</v>
      </c>
      <c r="B19194" s="10">
        <v>45636.75144675926</v>
      </c>
      <c r="C19194" s="11" t="s">
        <v>51943</v>
      </c>
      <c r="D19194" s="12">
        <v>12.0</v>
      </c>
      <c r="E19194" s="10" t="s">
        <v>26</v>
      </c>
      <c r="F19194" s="12">
        <v>2024.0</v>
      </c>
      <c r="G19194" s="13" t="s">
        <v>51944</v>
      </c>
      <c r="H19194" s="14" t="s">
        <v>51945</v>
      </c>
      <c r="I19194" s="12">
        <v>0.0</v>
      </c>
      <c r="J19194" s="15" t="str">
        <f t="shared" si="1"/>
        <v>Irrelevant</v>
      </c>
    </row>
    <row r="19195" ht="22.5" customHeight="1">
      <c r="A19195" s="9" t="s">
        <v>51946</v>
      </c>
      <c r="B19195" s="10">
        <v>45552.39722222222</v>
      </c>
      <c r="C19195" s="11" t="s">
        <v>17774</v>
      </c>
      <c r="D19195" s="12">
        <v>9.0</v>
      </c>
      <c r="E19195" s="10" t="s">
        <v>114</v>
      </c>
      <c r="F19195" s="12">
        <v>2024.0</v>
      </c>
      <c r="G19195" s="13" t="s">
        <v>51947</v>
      </c>
      <c r="H19195" s="14" t="s">
        <v>51948</v>
      </c>
      <c r="I19195" s="12">
        <v>2930698.0</v>
      </c>
      <c r="J19195" s="15" t="str">
        <f t="shared" si="1"/>
        <v>Irrelevant</v>
      </c>
    </row>
    <row r="19196" ht="22.5" customHeight="1">
      <c r="A19196" s="9" t="s">
        <v>51949</v>
      </c>
      <c r="B19196" s="10">
        <v>45624.6662037037</v>
      </c>
      <c r="C19196" s="11" t="s">
        <v>51950</v>
      </c>
      <c r="D19196" s="12">
        <v>11.0</v>
      </c>
      <c r="E19196" s="10" t="s">
        <v>17</v>
      </c>
      <c r="F19196" s="12">
        <v>2024.0</v>
      </c>
      <c r="G19196" s="13" t="s">
        <v>51951</v>
      </c>
      <c r="H19196" s="14" t="s">
        <v>51952</v>
      </c>
      <c r="I19196" s="12">
        <v>6831001.0</v>
      </c>
      <c r="J19196" s="15" t="str">
        <f t="shared" si="1"/>
        <v>Relevant</v>
      </c>
    </row>
    <row r="19197" ht="22.5" customHeight="1">
      <c r="A19197" s="9" t="s">
        <v>51953</v>
      </c>
      <c r="B19197" s="10">
        <v>45696.839166666665</v>
      </c>
      <c r="C19197" s="11" t="s">
        <v>51954</v>
      </c>
      <c r="D19197" s="12">
        <v>2.0</v>
      </c>
      <c r="E19197" s="10" t="s">
        <v>12</v>
      </c>
      <c r="F19197" s="12">
        <v>2025.0</v>
      </c>
      <c r="G19197" s="13" t="s">
        <v>13</v>
      </c>
      <c r="H19197" s="14" t="s">
        <v>2483</v>
      </c>
      <c r="I19197" s="12">
        <v>349.0</v>
      </c>
      <c r="J19197" s="15" t="str">
        <f t="shared" si="1"/>
        <v>Relevant</v>
      </c>
    </row>
    <row r="19198" ht="22.5" customHeight="1">
      <c r="A19198" s="9" t="s">
        <v>51955</v>
      </c>
      <c r="B19198" s="10">
        <v>45529.73606481482</v>
      </c>
      <c r="C19198" s="11" t="s">
        <v>51956</v>
      </c>
      <c r="D19198" s="12">
        <v>8.0</v>
      </c>
      <c r="E19198" s="10" t="s">
        <v>167</v>
      </c>
      <c r="F19198" s="12">
        <v>2024.0</v>
      </c>
      <c r="G19198" s="13" t="s">
        <v>13</v>
      </c>
      <c r="H19198" s="14" t="s">
        <v>12116</v>
      </c>
      <c r="I19198" s="12">
        <v>1.0</v>
      </c>
      <c r="J19198" s="15" t="str">
        <f t="shared" si="1"/>
        <v>Relevant</v>
      </c>
    </row>
    <row r="19199" ht="22.5" customHeight="1">
      <c r="A19199" s="9" t="s">
        <v>51957</v>
      </c>
      <c r="B19199" s="10">
        <v>45615.52259259259</v>
      </c>
      <c r="C19199" s="11" t="s">
        <v>51958</v>
      </c>
      <c r="D19199" s="12">
        <v>11.0</v>
      </c>
      <c r="E19199" s="10" t="s">
        <v>17</v>
      </c>
      <c r="F19199" s="12">
        <v>2024.0</v>
      </c>
      <c r="G19199" s="13" t="s">
        <v>13</v>
      </c>
      <c r="H19199" s="14" t="s">
        <v>423</v>
      </c>
      <c r="I19199" s="12">
        <v>100.0</v>
      </c>
      <c r="J19199" s="15" t="str">
        <f t="shared" si="1"/>
        <v>Relevant</v>
      </c>
    </row>
    <row r="19200" ht="22.5" customHeight="1">
      <c r="A19200" s="9" t="s">
        <v>51959</v>
      </c>
      <c r="B19200" s="10">
        <v>45622.53519674768</v>
      </c>
      <c r="C19200" s="11" t="s">
        <v>51960</v>
      </c>
      <c r="D19200" s="12">
        <v>11.0</v>
      </c>
      <c r="E19200" s="10" t="s">
        <v>17</v>
      </c>
      <c r="F19200" s="12">
        <v>2024.0</v>
      </c>
      <c r="G19200" s="13" t="s">
        <v>51961</v>
      </c>
      <c r="H19200" s="14" t="s">
        <v>51962</v>
      </c>
      <c r="I19200" s="12">
        <v>1.0830293E7</v>
      </c>
      <c r="J19200" s="15" t="str">
        <f t="shared" si="1"/>
        <v>Relevant</v>
      </c>
    </row>
    <row r="19201" ht="22.5" customHeight="1">
      <c r="A19201" s="9" t="s">
        <v>51963</v>
      </c>
      <c r="B19201" s="10">
        <v>45556.42491898148</v>
      </c>
      <c r="C19201" s="11" t="s">
        <v>51964</v>
      </c>
      <c r="D19201" s="12">
        <v>9.0</v>
      </c>
      <c r="E19201" s="10" t="s">
        <v>114</v>
      </c>
      <c r="F19201" s="12">
        <v>2024.0</v>
      </c>
      <c r="G19201" s="13" t="s">
        <v>51965</v>
      </c>
      <c r="H19201" s="14" t="s">
        <v>51966</v>
      </c>
      <c r="I19201" s="12">
        <v>2930698.0</v>
      </c>
      <c r="J19201" s="15" t="str">
        <f t="shared" si="1"/>
        <v>Irrelevant</v>
      </c>
    </row>
    <row r="19202" ht="22.5" customHeight="1">
      <c r="A19202" s="9" t="s">
        <v>51967</v>
      </c>
      <c r="B19202" s="10">
        <v>45600.50074074074</v>
      </c>
      <c r="C19202" s="11" t="s">
        <v>51968</v>
      </c>
      <c r="D19202" s="12">
        <v>11.0</v>
      </c>
      <c r="E19202" s="10" t="s">
        <v>17</v>
      </c>
      <c r="F19202" s="12">
        <v>2024.0</v>
      </c>
      <c r="G19202" s="13" t="s">
        <v>51969</v>
      </c>
      <c r="H19202" s="14" t="s">
        <v>51970</v>
      </c>
      <c r="I19202" s="12">
        <v>0.0</v>
      </c>
      <c r="J19202" s="15" t="str">
        <f t="shared" si="1"/>
        <v>Irrelevant</v>
      </c>
    </row>
    <row r="19203" ht="22.5" customHeight="1">
      <c r="A19203" s="9" t="s">
        <v>51971</v>
      </c>
      <c r="B19203" s="10">
        <v>45384.446921296294</v>
      </c>
      <c r="C19203" s="11" t="s">
        <v>1100</v>
      </c>
      <c r="D19203" s="12">
        <v>4.0</v>
      </c>
      <c r="E19203" s="10" t="s">
        <v>274</v>
      </c>
      <c r="F19203" s="12">
        <v>2024.0</v>
      </c>
      <c r="G19203" s="13" t="s">
        <v>51972</v>
      </c>
      <c r="H19203" s="14" t="s">
        <v>51973</v>
      </c>
      <c r="I19203" s="12">
        <v>2762537.0</v>
      </c>
      <c r="J19203" s="15" t="str">
        <f t="shared" si="1"/>
        <v>Relevant</v>
      </c>
    </row>
    <row r="19204" ht="22.5" customHeight="1">
      <c r="A19204" s="9" t="s">
        <v>51974</v>
      </c>
      <c r="B19204" s="10">
        <v>45613.40625</v>
      </c>
      <c r="C19204" s="11" t="s">
        <v>15172</v>
      </c>
      <c r="D19204" s="12">
        <v>11.0</v>
      </c>
      <c r="E19204" s="10" t="s">
        <v>17</v>
      </c>
      <c r="F19204" s="12">
        <v>2024.0</v>
      </c>
      <c r="G19204" s="13" t="s">
        <v>13</v>
      </c>
      <c r="H19204" s="14" t="s">
        <v>51975</v>
      </c>
      <c r="I19204" s="12">
        <v>241761.0</v>
      </c>
      <c r="J19204" s="15" t="str">
        <f t="shared" si="1"/>
        <v>Relevant</v>
      </c>
    </row>
    <row r="19205" ht="22.5" customHeight="1">
      <c r="A19205" s="9" t="s">
        <v>51976</v>
      </c>
      <c r="B19205" s="10">
        <v>45701.91076388889</v>
      </c>
      <c r="C19205" s="11" t="s">
        <v>51977</v>
      </c>
      <c r="D19205" s="12">
        <v>2.0</v>
      </c>
      <c r="E19205" s="10" t="s">
        <v>12</v>
      </c>
      <c r="F19205" s="12">
        <v>2025.0</v>
      </c>
      <c r="G19205" s="13" t="s">
        <v>13</v>
      </c>
      <c r="H19205" s="14" t="s">
        <v>253</v>
      </c>
      <c r="I19205" s="12">
        <v>1383.0</v>
      </c>
      <c r="J19205" s="15" t="str">
        <f t="shared" si="1"/>
        <v>Irrelevant</v>
      </c>
    </row>
    <row r="19206" ht="22.5" customHeight="1">
      <c r="A19206" s="9" t="s">
        <v>51978</v>
      </c>
      <c r="B19206" s="10">
        <v>45615.08492803241</v>
      </c>
      <c r="C19206" s="11" t="s">
        <v>304</v>
      </c>
      <c r="D19206" s="12">
        <v>11.0</v>
      </c>
      <c r="E19206" s="10" t="s">
        <v>17</v>
      </c>
      <c r="F19206" s="12">
        <v>2024.0</v>
      </c>
      <c r="G19206" s="13" t="s">
        <v>51979</v>
      </c>
      <c r="H19206" s="14" t="s">
        <v>51980</v>
      </c>
      <c r="I19206" s="12">
        <v>0.0</v>
      </c>
      <c r="J19206" s="15" t="str">
        <f t="shared" si="1"/>
        <v>Relevant</v>
      </c>
    </row>
    <row r="19207" ht="22.5" customHeight="1">
      <c r="A19207" s="9" t="s">
        <v>51981</v>
      </c>
      <c r="B19207" s="10">
        <v>45598.66777777778</v>
      </c>
      <c r="C19207" s="11" t="s">
        <v>14497</v>
      </c>
      <c r="D19207" s="12">
        <v>11.0</v>
      </c>
      <c r="E19207" s="10" t="s">
        <v>17</v>
      </c>
      <c r="F19207" s="12">
        <v>2024.0</v>
      </c>
      <c r="G19207" s="13" t="s">
        <v>13</v>
      </c>
      <c r="H19207" s="14" t="s">
        <v>124</v>
      </c>
      <c r="I19207" s="12">
        <v>16.0</v>
      </c>
      <c r="J19207" s="15" t="str">
        <f t="shared" si="1"/>
        <v>Relevant</v>
      </c>
    </row>
    <row r="19208" ht="22.5" customHeight="1">
      <c r="A19208" s="9" t="s">
        <v>51982</v>
      </c>
      <c r="B19208" s="10">
        <v>45614.78021990741</v>
      </c>
      <c r="C19208" s="11" t="s">
        <v>51983</v>
      </c>
      <c r="D19208" s="12">
        <v>11.0</v>
      </c>
      <c r="E19208" s="10" t="s">
        <v>17</v>
      </c>
      <c r="F19208" s="12">
        <v>2024.0</v>
      </c>
      <c r="G19208" s="13" t="s">
        <v>13</v>
      </c>
      <c r="H19208" s="14" t="s">
        <v>423</v>
      </c>
      <c r="I19208" s="12">
        <v>969.0</v>
      </c>
      <c r="J19208" s="15" t="str">
        <f t="shared" si="1"/>
        <v>Relevant</v>
      </c>
    </row>
    <row r="19209" ht="22.5" customHeight="1">
      <c r="A19209" s="9" t="s">
        <v>51984</v>
      </c>
      <c r="B19209" s="10">
        <v>45617.05925925926</v>
      </c>
      <c r="C19209" s="11" t="s">
        <v>51985</v>
      </c>
      <c r="D19209" s="12">
        <v>11.0</v>
      </c>
      <c r="E19209" s="10" t="s">
        <v>17</v>
      </c>
      <c r="F19209" s="12">
        <v>2024.0</v>
      </c>
      <c r="G19209" s="13" t="s">
        <v>13</v>
      </c>
      <c r="H19209" s="14" t="s">
        <v>1325</v>
      </c>
      <c r="I19209" s="12">
        <v>86.0</v>
      </c>
      <c r="J19209" s="15" t="str">
        <f t="shared" si="1"/>
        <v>Relevant</v>
      </c>
    </row>
    <row r="19210" ht="22.5" customHeight="1">
      <c r="A19210" s="9" t="s">
        <v>51986</v>
      </c>
      <c r="B19210" s="10">
        <v>45614.75400462963</v>
      </c>
      <c r="C19210" s="11" t="s">
        <v>41431</v>
      </c>
      <c r="D19210" s="12">
        <v>11.0</v>
      </c>
      <c r="E19210" s="10" t="s">
        <v>17</v>
      </c>
      <c r="F19210" s="12">
        <v>2024.0</v>
      </c>
      <c r="G19210" s="13" t="s">
        <v>13</v>
      </c>
      <c r="H19210" s="14" t="s">
        <v>1375</v>
      </c>
      <c r="I19210" s="12">
        <v>32.0</v>
      </c>
      <c r="J19210" s="15" t="str">
        <f t="shared" si="1"/>
        <v>Relevant</v>
      </c>
    </row>
    <row r="19211" ht="22.5" customHeight="1">
      <c r="A19211" s="9" t="s">
        <v>51987</v>
      </c>
      <c r="B19211" s="10">
        <v>45586.84361111111</v>
      </c>
      <c r="C19211" s="11" t="s">
        <v>51988</v>
      </c>
      <c r="D19211" s="12">
        <v>10.0</v>
      </c>
      <c r="E19211" s="10" t="s">
        <v>42</v>
      </c>
      <c r="F19211" s="12">
        <v>2024.0</v>
      </c>
      <c r="G19211" s="13" t="s">
        <v>13</v>
      </c>
      <c r="H19211" s="14" t="s">
        <v>51989</v>
      </c>
      <c r="I19211" s="12">
        <v>45.0</v>
      </c>
      <c r="J19211" s="15" t="str">
        <f t="shared" si="1"/>
        <v>Relevant</v>
      </c>
    </row>
    <row r="19212" ht="22.5" customHeight="1">
      <c r="A19212" s="9" t="s">
        <v>51990</v>
      </c>
      <c r="B19212" s="10">
        <v>45622.33269675926</v>
      </c>
      <c r="C19212" s="11" t="s">
        <v>51991</v>
      </c>
      <c r="D19212" s="12">
        <v>11.0</v>
      </c>
      <c r="E19212" s="10" t="s">
        <v>17</v>
      </c>
      <c r="F19212" s="12">
        <v>2024.0</v>
      </c>
      <c r="G19212" s="13" t="s">
        <v>13</v>
      </c>
      <c r="H19212" s="14" t="s">
        <v>12356</v>
      </c>
      <c r="I19212" s="12">
        <v>532.0</v>
      </c>
      <c r="J19212" s="15" t="str">
        <f t="shared" si="1"/>
        <v>Relevant</v>
      </c>
    </row>
    <row r="19213" ht="22.5" customHeight="1">
      <c r="A19213" s="9" t="s">
        <v>51992</v>
      </c>
      <c r="B19213" s="10">
        <v>45599.692199074074</v>
      </c>
      <c r="C19213" s="11" t="s">
        <v>51993</v>
      </c>
      <c r="D19213" s="12">
        <v>11.0</v>
      </c>
      <c r="E19213" s="10" t="s">
        <v>17</v>
      </c>
      <c r="F19213" s="12">
        <v>2024.0</v>
      </c>
      <c r="G19213" s="13" t="s">
        <v>51994</v>
      </c>
      <c r="H19213" s="14" t="s">
        <v>51995</v>
      </c>
      <c r="I19213" s="12">
        <v>0.0</v>
      </c>
      <c r="J19213" s="15" t="str">
        <f t="shared" si="1"/>
        <v>Relevant</v>
      </c>
    </row>
    <row r="19214" ht="22.5" customHeight="1">
      <c r="A19214" s="9" t="s">
        <v>51996</v>
      </c>
      <c r="B19214" s="10">
        <v>45608.85457175926</v>
      </c>
      <c r="C19214" s="11" t="s">
        <v>51997</v>
      </c>
      <c r="D19214" s="12">
        <v>11.0</v>
      </c>
      <c r="E19214" s="10" t="s">
        <v>17</v>
      </c>
      <c r="F19214" s="12">
        <v>2024.0</v>
      </c>
      <c r="G19214" s="13" t="s">
        <v>13</v>
      </c>
      <c r="H19214" s="14" t="s">
        <v>2369</v>
      </c>
      <c r="I19214" s="12">
        <v>353.0</v>
      </c>
      <c r="J19214" s="15" t="str">
        <f t="shared" si="1"/>
        <v>Relevant</v>
      </c>
    </row>
    <row r="19215" ht="22.5" customHeight="1">
      <c r="A19215" s="9" t="s">
        <v>51998</v>
      </c>
      <c r="B19215" s="10">
        <v>45603.261967592596</v>
      </c>
      <c r="C19215" s="11" t="s">
        <v>51999</v>
      </c>
      <c r="D19215" s="12">
        <v>11.0</v>
      </c>
      <c r="E19215" s="10" t="s">
        <v>17</v>
      </c>
      <c r="F19215" s="12">
        <v>2024.0</v>
      </c>
      <c r="G19215" s="13" t="s">
        <v>13</v>
      </c>
      <c r="H19215" s="14" t="s">
        <v>5687</v>
      </c>
      <c r="I19215" s="12">
        <v>121.0</v>
      </c>
      <c r="J19215" s="15" t="str">
        <f t="shared" si="1"/>
        <v>Relevant</v>
      </c>
    </row>
    <row r="19216" ht="22.5" customHeight="1">
      <c r="A19216" s="9" t="s">
        <v>52000</v>
      </c>
      <c r="B19216" s="10">
        <v>45612.779386574075</v>
      </c>
      <c r="C19216" s="11" t="s">
        <v>52001</v>
      </c>
      <c r="D19216" s="12">
        <v>11.0</v>
      </c>
      <c r="E19216" s="10" t="s">
        <v>17</v>
      </c>
      <c r="F19216" s="12">
        <v>2024.0</v>
      </c>
      <c r="G19216" s="13" t="s">
        <v>52002</v>
      </c>
      <c r="H19216" s="14" t="s">
        <v>52003</v>
      </c>
      <c r="I19216" s="12">
        <v>288406.0</v>
      </c>
      <c r="J19216" s="15" t="str">
        <f t="shared" si="1"/>
        <v>Relevant</v>
      </c>
    </row>
    <row r="19217" ht="22.5" customHeight="1">
      <c r="A19217" s="9" t="s">
        <v>52004</v>
      </c>
      <c r="B19217" s="10">
        <v>45594.3875</v>
      </c>
      <c r="C19217" s="11" t="s">
        <v>52005</v>
      </c>
      <c r="D19217" s="12">
        <v>10.0</v>
      </c>
      <c r="E19217" s="10" t="s">
        <v>42</v>
      </c>
      <c r="F19217" s="12">
        <v>2024.0</v>
      </c>
      <c r="G19217" s="13" t="s">
        <v>52006</v>
      </c>
      <c r="H19217" s="14" t="s">
        <v>52007</v>
      </c>
      <c r="I19217" s="12">
        <v>9593283.0</v>
      </c>
      <c r="J19217" s="15" t="str">
        <f t="shared" si="1"/>
        <v>Relevant</v>
      </c>
    </row>
    <row r="19218" ht="22.5" customHeight="1">
      <c r="A19218" s="9" t="s">
        <v>52008</v>
      </c>
      <c r="B19218" s="10">
        <v>45427.05284722222</v>
      </c>
      <c r="C19218" s="11" t="s">
        <v>52009</v>
      </c>
      <c r="D19218" s="12">
        <v>5.0</v>
      </c>
      <c r="E19218" s="10" t="s">
        <v>21</v>
      </c>
      <c r="F19218" s="12">
        <v>2024.0</v>
      </c>
      <c r="G19218" s="13" t="s">
        <v>18392</v>
      </c>
      <c r="H19218" s="14" t="s">
        <v>52010</v>
      </c>
      <c r="I19218" s="12">
        <v>1.1414016E7</v>
      </c>
      <c r="J19218" s="15" t="str">
        <f t="shared" si="1"/>
        <v>Relevant</v>
      </c>
    </row>
    <row r="19219" ht="22.5" customHeight="1">
      <c r="A19219" s="9" t="s">
        <v>52011</v>
      </c>
      <c r="B19219" s="10">
        <v>45493.25817129629</v>
      </c>
      <c r="C19219" s="11" t="s">
        <v>52012</v>
      </c>
      <c r="D19219" s="12">
        <v>7.0</v>
      </c>
      <c r="E19219" s="10" t="s">
        <v>55</v>
      </c>
      <c r="F19219" s="12">
        <v>2024.0</v>
      </c>
      <c r="G19219" s="13" t="s">
        <v>13</v>
      </c>
      <c r="H19219" s="14" t="s">
        <v>52013</v>
      </c>
      <c r="I19219" s="12">
        <v>182.0</v>
      </c>
      <c r="J19219" s="15" t="str">
        <f t="shared" si="1"/>
        <v>Relevant</v>
      </c>
    </row>
    <row r="19220" ht="22.5" customHeight="1">
      <c r="A19220" s="9" t="s">
        <v>52014</v>
      </c>
      <c r="B19220" s="10">
        <v>45600.546261574076</v>
      </c>
      <c r="C19220" s="11" t="s">
        <v>23813</v>
      </c>
      <c r="D19220" s="12">
        <v>11.0</v>
      </c>
      <c r="E19220" s="10" t="s">
        <v>17</v>
      </c>
      <c r="F19220" s="12">
        <v>2024.0</v>
      </c>
      <c r="G19220" s="13" t="s">
        <v>52015</v>
      </c>
      <c r="H19220" s="14" t="s">
        <v>52016</v>
      </c>
      <c r="I19220" s="12">
        <v>57482.0</v>
      </c>
      <c r="J19220" s="15" t="str">
        <f t="shared" si="1"/>
        <v>Irrelevant</v>
      </c>
    </row>
    <row r="19221" ht="22.5" customHeight="1">
      <c r="A19221" s="9" t="s">
        <v>52017</v>
      </c>
      <c r="B19221" s="10">
        <v>45613.4669212963</v>
      </c>
      <c r="C19221" s="11" t="s">
        <v>52018</v>
      </c>
      <c r="D19221" s="12">
        <v>11.0</v>
      </c>
      <c r="E19221" s="10" t="s">
        <v>17</v>
      </c>
      <c r="F19221" s="12">
        <v>2024.0</v>
      </c>
      <c r="G19221" s="13" t="s">
        <v>52019</v>
      </c>
      <c r="H19221" s="14" t="s">
        <v>52020</v>
      </c>
      <c r="I19221" s="12">
        <v>4926356.0</v>
      </c>
      <c r="J19221" s="15" t="str">
        <f t="shared" si="1"/>
        <v>Relevant</v>
      </c>
    </row>
    <row r="19222" ht="22.5" customHeight="1">
      <c r="A19222" s="9" t="s">
        <v>52021</v>
      </c>
      <c r="B19222" s="10">
        <v>45615.554710648146</v>
      </c>
      <c r="C19222" s="11" t="s">
        <v>52022</v>
      </c>
      <c r="D19222" s="12">
        <v>11.0</v>
      </c>
      <c r="E19222" s="10" t="s">
        <v>17</v>
      </c>
      <c r="F19222" s="12">
        <v>2024.0</v>
      </c>
      <c r="G19222" s="13" t="s">
        <v>13</v>
      </c>
      <c r="H19222" s="14" t="s">
        <v>489</v>
      </c>
      <c r="I19222" s="12">
        <v>183.0</v>
      </c>
      <c r="J19222" s="15" t="str">
        <f t="shared" si="1"/>
        <v>Relevant</v>
      </c>
    </row>
    <row r="19223" ht="22.5" customHeight="1">
      <c r="A19223" s="9" t="s">
        <v>52023</v>
      </c>
      <c r="B19223" s="10">
        <v>45696.993622685186</v>
      </c>
      <c r="C19223" s="11" t="s">
        <v>52024</v>
      </c>
      <c r="D19223" s="12">
        <v>2.0</v>
      </c>
      <c r="E19223" s="10" t="s">
        <v>12</v>
      </c>
      <c r="F19223" s="12">
        <v>2025.0</v>
      </c>
      <c r="G19223" s="13" t="s">
        <v>13</v>
      </c>
      <c r="H19223" s="14" t="s">
        <v>14</v>
      </c>
      <c r="I19223" s="12">
        <v>716.0</v>
      </c>
      <c r="J19223" s="15" t="str">
        <f t="shared" si="1"/>
        <v>Relevant</v>
      </c>
    </row>
    <row r="19224" ht="22.5" customHeight="1">
      <c r="A19224" s="9" t="s">
        <v>52025</v>
      </c>
      <c r="B19224" s="10">
        <v>45492.41502314815</v>
      </c>
      <c r="C19224" s="11" t="s">
        <v>52026</v>
      </c>
      <c r="D19224" s="12">
        <v>7.0</v>
      </c>
      <c r="E19224" s="10" t="s">
        <v>55</v>
      </c>
      <c r="F19224" s="12">
        <v>2024.0</v>
      </c>
      <c r="G19224" s="13" t="s">
        <v>13</v>
      </c>
      <c r="H19224" s="14" t="s">
        <v>214</v>
      </c>
      <c r="I19224" s="12">
        <v>5057.0</v>
      </c>
      <c r="J19224" s="15" t="str">
        <f t="shared" si="1"/>
        <v>Relevant</v>
      </c>
    </row>
    <row r="19225" ht="22.5" customHeight="1">
      <c r="A19225" s="9" t="s">
        <v>52027</v>
      </c>
      <c r="B19225" s="10">
        <v>45637.8686243287</v>
      </c>
      <c r="C19225" s="11" t="s">
        <v>39787</v>
      </c>
      <c r="D19225" s="12">
        <v>12.0</v>
      </c>
      <c r="E19225" s="10" t="s">
        <v>26</v>
      </c>
      <c r="F19225" s="12">
        <v>2024.0</v>
      </c>
      <c r="G19225" s="13" t="s">
        <v>52028</v>
      </c>
      <c r="H19225" s="14" t="s">
        <v>52029</v>
      </c>
      <c r="I19225" s="12">
        <v>0.0</v>
      </c>
      <c r="J19225" s="15" t="str">
        <f t="shared" si="1"/>
        <v>Relevant</v>
      </c>
    </row>
    <row r="19226" ht="22.5" customHeight="1">
      <c r="A19226" s="9" t="s">
        <v>52030</v>
      </c>
      <c r="B19226" s="10">
        <v>45643.67283564815</v>
      </c>
      <c r="C19226" s="11" t="s">
        <v>52031</v>
      </c>
      <c r="D19226" s="12">
        <v>12.0</v>
      </c>
      <c r="E19226" s="10" t="s">
        <v>26</v>
      </c>
      <c r="F19226" s="12">
        <v>2024.0</v>
      </c>
      <c r="G19226" s="13" t="s">
        <v>13</v>
      </c>
      <c r="H19226" s="14" t="s">
        <v>1646</v>
      </c>
      <c r="I19226" s="12">
        <v>239.0</v>
      </c>
      <c r="J19226" s="15" t="str">
        <f t="shared" si="1"/>
        <v>Irrelevant</v>
      </c>
    </row>
    <row r="19227" ht="22.5" customHeight="1">
      <c r="A19227" s="9" t="s">
        <v>52032</v>
      </c>
      <c r="B19227" s="10">
        <v>45629.57148148148</v>
      </c>
      <c r="C19227" s="11" t="s">
        <v>52033</v>
      </c>
      <c r="D19227" s="12">
        <v>12.0</v>
      </c>
      <c r="E19227" s="10" t="s">
        <v>26</v>
      </c>
      <c r="F19227" s="12">
        <v>2024.0</v>
      </c>
      <c r="G19227" s="13" t="s">
        <v>13</v>
      </c>
      <c r="H19227" s="14" t="s">
        <v>1685</v>
      </c>
      <c r="I19227" s="12">
        <v>32.0</v>
      </c>
      <c r="J19227" s="15" t="str">
        <f t="shared" si="1"/>
        <v>Relevant</v>
      </c>
    </row>
    <row r="19228" ht="22.5" customHeight="1">
      <c r="A19228" s="9" t="s">
        <v>52034</v>
      </c>
      <c r="B19228" s="10">
        <v>45724.234826388885</v>
      </c>
      <c r="C19228" s="11" t="s">
        <v>52035</v>
      </c>
      <c r="D19228" s="12">
        <v>3.0</v>
      </c>
      <c r="E19228" s="10" t="s">
        <v>59</v>
      </c>
      <c r="F19228" s="12">
        <v>2025.0</v>
      </c>
      <c r="G19228" s="13" t="s">
        <v>13</v>
      </c>
      <c r="H19228" s="14" t="s">
        <v>430</v>
      </c>
      <c r="I19228" s="12">
        <v>18.0</v>
      </c>
      <c r="J19228" s="15" t="str">
        <f t="shared" si="1"/>
        <v>Relevant</v>
      </c>
    </row>
    <row r="19229" ht="22.5" customHeight="1">
      <c r="A19229" s="9" t="s">
        <v>52036</v>
      </c>
      <c r="B19229" s="10">
        <v>45614.48270833334</v>
      </c>
      <c r="C19229" s="11" t="s">
        <v>15122</v>
      </c>
      <c r="D19229" s="12">
        <v>11.0</v>
      </c>
      <c r="E19229" s="10" t="s">
        <v>17</v>
      </c>
      <c r="F19229" s="12">
        <v>2024.0</v>
      </c>
      <c r="G19229" s="13" t="s">
        <v>52037</v>
      </c>
      <c r="H19229" s="14" t="s">
        <v>52038</v>
      </c>
      <c r="I19229" s="12">
        <v>1.0653867E7</v>
      </c>
      <c r="J19229" s="15" t="str">
        <f t="shared" si="1"/>
        <v>Relevant</v>
      </c>
    </row>
    <row r="19230" ht="22.5" customHeight="1">
      <c r="A19230" s="9" t="s">
        <v>52039</v>
      </c>
      <c r="B19230" s="10">
        <v>45568.261921296296</v>
      </c>
      <c r="C19230" s="11" t="s">
        <v>52040</v>
      </c>
      <c r="D19230" s="12">
        <v>10.0</v>
      </c>
      <c r="E19230" s="10" t="s">
        <v>42</v>
      </c>
      <c r="F19230" s="12">
        <v>2024.0</v>
      </c>
      <c r="G19230" s="13" t="s">
        <v>52041</v>
      </c>
      <c r="H19230" s="14" t="s">
        <v>52042</v>
      </c>
      <c r="I19230" s="12">
        <v>0.0</v>
      </c>
      <c r="J19230" s="15" t="str">
        <f t="shared" si="1"/>
        <v>Irrelevant</v>
      </c>
    </row>
    <row r="19231" ht="22.5" customHeight="1">
      <c r="A19231" s="9" t="s">
        <v>52043</v>
      </c>
      <c r="B19231" s="10">
        <v>45418.63582175926</v>
      </c>
      <c r="C19231" s="11" t="s">
        <v>52044</v>
      </c>
      <c r="D19231" s="12">
        <v>5.0</v>
      </c>
      <c r="E19231" s="10" t="s">
        <v>21</v>
      </c>
      <c r="F19231" s="12">
        <v>2024.0</v>
      </c>
      <c r="G19231" s="13" t="s">
        <v>13</v>
      </c>
      <c r="H19231" s="14" t="s">
        <v>8418</v>
      </c>
      <c r="I19231" s="12">
        <v>391.0</v>
      </c>
      <c r="J19231" s="15" t="str">
        <f t="shared" si="1"/>
        <v>Relevant</v>
      </c>
    </row>
    <row r="19232" ht="22.5" customHeight="1">
      <c r="A19232" s="9" t="s">
        <v>52045</v>
      </c>
      <c r="B19232" s="10">
        <v>45612.44081018519</v>
      </c>
      <c r="C19232" s="11" t="s">
        <v>52046</v>
      </c>
      <c r="D19232" s="12">
        <v>11.0</v>
      </c>
      <c r="E19232" s="10" t="s">
        <v>17</v>
      </c>
      <c r="F19232" s="12">
        <v>2024.0</v>
      </c>
      <c r="G19232" s="13" t="s">
        <v>13</v>
      </c>
      <c r="H19232" s="14" t="s">
        <v>2744</v>
      </c>
      <c r="I19232" s="12">
        <v>7603.0</v>
      </c>
      <c r="J19232" s="15" t="str">
        <f t="shared" si="1"/>
        <v>Relevant</v>
      </c>
    </row>
    <row r="19233" ht="22.5" customHeight="1">
      <c r="A19233" s="9" t="s">
        <v>52047</v>
      </c>
      <c r="B19233" s="10">
        <v>45597.29814814815</v>
      </c>
      <c r="C19233" s="11" t="s">
        <v>52048</v>
      </c>
      <c r="D19233" s="12">
        <v>11.0</v>
      </c>
      <c r="E19233" s="10" t="s">
        <v>17</v>
      </c>
      <c r="F19233" s="12">
        <v>2024.0</v>
      </c>
      <c r="G19233" s="13" t="s">
        <v>13</v>
      </c>
      <c r="H19233" s="14" t="s">
        <v>15866</v>
      </c>
      <c r="I19233" s="12">
        <v>178.0</v>
      </c>
      <c r="J19233" s="15" t="str">
        <f t="shared" si="1"/>
        <v>Relevant</v>
      </c>
    </row>
    <row r="19234" ht="22.5" customHeight="1">
      <c r="A19234" s="9" t="s">
        <v>52049</v>
      </c>
      <c r="B19234" s="10">
        <v>45597.04384259259</v>
      </c>
      <c r="C19234" s="11" t="s">
        <v>52050</v>
      </c>
      <c r="D19234" s="12">
        <v>11.0</v>
      </c>
      <c r="E19234" s="10" t="s">
        <v>17</v>
      </c>
      <c r="F19234" s="12">
        <v>2024.0</v>
      </c>
      <c r="G19234" s="13" t="s">
        <v>52051</v>
      </c>
      <c r="H19234" s="14" t="s">
        <v>52052</v>
      </c>
      <c r="I19234" s="12">
        <v>73816.0</v>
      </c>
      <c r="J19234" s="15" t="str">
        <f t="shared" si="1"/>
        <v>Relevant</v>
      </c>
    </row>
    <row r="19235" ht="22.5" customHeight="1">
      <c r="A19235" s="9" t="s">
        <v>52053</v>
      </c>
      <c r="B19235" s="10">
        <v>45608.93173611111</v>
      </c>
      <c r="C19235" s="11" t="s">
        <v>52054</v>
      </c>
      <c r="D19235" s="12">
        <v>11.0</v>
      </c>
      <c r="E19235" s="10" t="s">
        <v>17</v>
      </c>
      <c r="F19235" s="12">
        <v>2024.0</v>
      </c>
      <c r="G19235" s="13" t="s">
        <v>13</v>
      </c>
      <c r="H19235" s="14" t="s">
        <v>1877</v>
      </c>
      <c r="I19235" s="12">
        <v>197.0</v>
      </c>
      <c r="J19235" s="15" t="str">
        <f t="shared" si="1"/>
        <v>Irrelevant</v>
      </c>
    </row>
    <row r="19236" ht="22.5" customHeight="1">
      <c r="A19236" s="9" t="s">
        <v>52055</v>
      </c>
      <c r="B19236" s="10">
        <v>45625.8828587963</v>
      </c>
      <c r="C19236" s="11" t="s">
        <v>52056</v>
      </c>
      <c r="D19236" s="12">
        <v>11.0</v>
      </c>
      <c r="E19236" s="10" t="s">
        <v>17</v>
      </c>
      <c r="F19236" s="12">
        <v>2024.0</v>
      </c>
      <c r="G19236" s="13" t="s">
        <v>13</v>
      </c>
      <c r="H19236" s="14" t="s">
        <v>199</v>
      </c>
      <c r="I19236" s="12">
        <v>2428.0</v>
      </c>
      <c r="J19236" s="15" t="str">
        <f t="shared" si="1"/>
        <v>Relevant</v>
      </c>
    </row>
    <row r="19237" ht="22.5" customHeight="1">
      <c r="A19237" s="9" t="s">
        <v>52057</v>
      </c>
      <c r="B19237" s="10">
        <v>45608.435694444444</v>
      </c>
      <c r="C19237" s="11" t="s">
        <v>52058</v>
      </c>
      <c r="D19237" s="12">
        <v>11.0</v>
      </c>
      <c r="E19237" s="10" t="s">
        <v>17</v>
      </c>
      <c r="F19237" s="12">
        <v>2024.0</v>
      </c>
      <c r="G19237" s="13" t="s">
        <v>52059</v>
      </c>
      <c r="H19237" s="14" t="s">
        <v>52060</v>
      </c>
      <c r="I19237" s="12">
        <v>288406.0</v>
      </c>
      <c r="J19237" s="15" t="str">
        <f t="shared" si="1"/>
        <v>Relevant</v>
      </c>
    </row>
    <row r="19238" ht="22.5" customHeight="1">
      <c r="A19238" s="9" t="s">
        <v>52061</v>
      </c>
      <c r="B19238" s="10">
        <v>45742.86902777778</v>
      </c>
      <c r="C19238" s="11" t="s">
        <v>52062</v>
      </c>
      <c r="D19238" s="12">
        <v>3.0</v>
      </c>
      <c r="E19238" s="10" t="s">
        <v>59</v>
      </c>
      <c r="F19238" s="12">
        <v>2025.0</v>
      </c>
      <c r="G19238" s="13" t="s">
        <v>13</v>
      </c>
      <c r="H19238" s="14" t="s">
        <v>204</v>
      </c>
      <c r="I19238" s="12">
        <v>3615.0</v>
      </c>
      <c r="J19238" s="15" t="str">
        <f t="shared" si="1"/>
        <v>Relevant</v>
      </c>
    </row>
    <row r="19239" ht="22.5" customHeight="1">
      <c r="A19239" s="9" t="s">
        <v>52063</v>
      </c>
      <c r="B19239" s="10">
        <v>45618.7609375</v>
      </c>
      <c r="C19239" s="11" t="s">
        <v>52064</v>
      </c>
      <c r="D19239" s="12">
        <v>11.0</v>
      </c>
      <c r="E19239" s="10" t="s">
        <v>17</v>
      </c>
      <c r="F19239" s="12">
        <v>2024.0</v>
      </c>
      <c r="G19239" s="13" t="s">
        <v>52065</v>
      </c>
      <c r="H19239" s="14" t="s">
        <v>52066</v>
      </c>
      <c r="I19239" s="12">
        <v>5182470.0</v>
      </c>
      <c r="J19239" s="15" t="str">
        <f t="shared" si="1"/>
        <v>Relevant</v>
      </c>
    </row>
    <row r="19240" ht="22.5" customHeight="1">
      <c r="A19240" s="9" t="s">
        <v>52067</v>
      </c>
      <c r="B19240" s="10">
        <v>45580.76173611111</v>
      </c>
      <c r="C19240" s="11" t="s">
        <v>52068</v>
      </c>
      <c r="D19240" s="12">
        <v>10.0</v>
      </c>
      <c r="E19240" s="10" t="s">
        <v>42</v>
      </c>
      <c r="F19240" s="12">
        <v>2024.0</v>
      </c>
      <c r="G19240" s="13" t="s">
        <v>13</v>
      </c>
      <c r="H19240" s="14" t="s">
        <v>642</v>
      </c>
      <c r="I19240" s="12">
        <v>0.0</v>
      </c>
      <c r="J19240" s="15" t="str">
        <f t="shared" si="1"/>
        <v>Relevant</v>
      </c>
    </row>
    <row r="19241" ht="22.5" customHeight="1">
      <c r="A19241" s="9" t="s">
        <v>52069</v>
      </c>
      <c r="B19241" s="10">
        <v>45517.413460648146</v>
      </c>
      <c r="C19241" s="11" t="s">
        <v>52070</v>
      </c>
      <c r="D19241" s="12">
        <v>8.0</v>
      </c>
      <c r="E19241" s="10" t="s">
        <v>167</v>
      </c>
      <c r="F19241" s="12">
        <v>2024.0</v>
      </c>
      <c r="G19241" s="13" t="s">
        <v>52071</v>
      </c>
      <c r="H19241" s="14" t="s">
        <v>52072</v>
      </c>
      <c r="I19241" s="12">
        <v>0.0</v>
      </c>
      <c r="J19241" s="15" t="str">
        <f t="shared" si="1"/>
        <v>Relevant</v>
      </c>
    </row>
    <row r="19242" ht="22.5" customHeight="1">
      <c r="A19242" s="9" t="s">
        <v>52073</v>
      </c>
      <c r="B19242" s="10">
        <v>45743.35599537037</v>
      </c>
      <c r="C19242" s="11" t="s">
        <v>52074</v>
      </c>
      <c r="D19242" s="12">
        <v>3.0</v>
      </c>
      <c r="E19242" s="10" t="s">
        <v>59</v>
      </c>
      <c r="F19242" s="12">
        <v>2025.0</v>
      </c>
      <c r="G19242" s="13" t="s">
        <v>52075</v>
      </c>
      <c r="H19242" s="14" t="s">
        <v>52076</v>
      </c>
      <c r="I19242" s="12">
        <v>110290.0</v>
      </c>
      <c r="J19242" s="15" t="str">
        <f t="shared" si="1"/>
        <v>Irrelevant</v>
      </c>
    </row>
    <row r="19243" ht="22.5" customHeight="1">
      <c r="A19243" s="9" t="s">
        <v>52077</v>
      </c>
      <c r="B19243" s="10">
        <v>45612.57796296296</v>
      </c>
      <c r="C19243" s="11" t="s">
        <v>36926</v>
      </c>
      <c r="D19243" s="12">
        <v>11.0</v>
      </c>
      <c r="E19243" s="10" t="s">
        <v>17</v>
      </c>
      <c r="F19243" s="12">
        <v>2024.0</v>
      </c>
      <c r="G19243" s="13" t="s">
        <v>13</v>
      </c>
      <c r="H19243" s="14" t="s">
        <v>52078</v>
      </c>
      <c r="I19243" s="12">
        <v>11364.0</v>
      </c>
      <c r="J19243" s="15" t="str">
        <f t="shared" si="1"/>
        <v>Relevant</v>
      </c>
    </row>
    <row r="19244" ht="22.5" customHeight="1">
      <c r="A19244" s="9" t="s">
        <v>52079</v>
      </c>
      <c r="B19244" s="10">
        <v>45434.56116898148</v>
      </c>
      <c r="C19244" s="11" t="s">
        <v>52080</v>
      </c>
      <c r="D19244" s="12">
        <v>5.0</v>
      </c>
      <c r="E19244" s="10" t="s">
        <v>21</v>
      </c>
      <c r="F19244" s="12">
        <v>2024.0</v>
      </c>
      <c r="G19244" s="13" t="s">
        <v>13</v>
      </c>
      <c r="H19244" s="14" t="s">
        <v>189</v>
      </c>
      <c r="I19244" s="12">
        <v>3426.0</v>
      </c>
      <c r="J19244" s="15" t="str">
        <f t="shared" si="1"/>
        <v>Relevant</v>
      </c>
    </row>
    <row r="19245" ht="22.5" customHeight="1">
      <c r="A19245" s="9" t="s">
        <v>52081</v>
      </c>
      <c r="B19245" s="10">
        <v>45593.64146990741</v>
      </c>
      <c r="C19245" s="11" t="s">
        <v>52082</v>
      </c>
      <c r="D19245" s="12">
        <v>10.0</v>
      </c>
      <c r="E19245" s="10" t="s">
        <v>42</v>
      </c>
      <c r="F19245" s="12">
        <v>2024.0</v>
      </c>
      <c r="G19245" s="13" t="s">
        <v>13</v>
      </c>
      <c r="H19245" s="14" t="s">
        <v>131</v>
      </c>
      <c r="I19245" s="12">
        <v>705.0</v>
      </c>
      <c r="J19245" s="15" t="str">
        <f t="shared" si="1"/>
        <v>Relevant</v>
      </c>
    </row>
    <row r="19246" ht="22.5" customHeight="1">
      <c r="A19246" s="9" t="s">
        <v>52083</v>
      </c>
      <c r="B19246" s="10">
        <v>45644.242627314816</v>
      </c>
      <c r="C19246" s="11" t="s">
        <v>52084</v>
      </c>
      <c r="D19246" s="12">
        <v>12.0</v>
      </c>
      <c r="E19246" s="10" t="s">
        <v>26</v>
      </c>
      <c r="F19246" s="12">
        <v>2024.0</v>
      </c>
      <c r="G19246" s="13" t="s">
        <v>13</v>
      </c>
      <c r="H19246" s="14" t="s">
        <v>357</v>
      </c>
      <c r="I19246" s="12">
        <v>1643.0</v>
      </c>
      <c r="J19246" s="15" t="str">
        <f t="shared" si="1"/>
        <v>Relevant</v>
      </c>
    </row>
    <row r="19247" ht="22.5" customHeight="1">
      <c r="A19247" s="9" t="s">
        <v>52085</v>
      </c>
      <c r="B19247" s="10">
        <v>45737.43467592593</v>
      </c>
      <c r="C19247" s="11" t="s">
        <v>52086</v>
      </c>
      <c r="D19247" s="12">
        <v>3.0</v>
      </c>
      <c r="E19247" s="10" t="s">
        <v>59</v>
      </c>
      <c r="F19247" s="12">
        <v>2025.0</v>
      </c>
      <c r="G19247" s="13" t="s">
        <v>13</v>
      </c>
      <c r="H19247" s="14" t="s">
        <v>75</v>
      </c>
      <c r="I19247" s="12">
        <v>2771.0</v>
      </c>
      <c r="J19247" s="15" t="str">
        <f t="shared" si="1"/>
        <v>Relevant</v>
      </c>
    </row>
    <row r="19248" ht="22.5" customHeight="1">
      <c r="A19248" s="9" t="s">
        <v>52087</v>
      </c>
      <c r="B19248" s="10">
        <v>45648.360555555555</v>
      </c>
      <c r="C19248" s="11" t="s">
        <v>52088</v>
      </c>
      <c r="D19248" s="12">
        <v>12.0</v>
      </c>
      <c r="E19248" s="10" t="s">
        <v>26</v>
      </c>
      <c r="F19248" s="12">
        <v>2024.0</v>
      </c>
      <c r="G19248" s="13" t="s">
        <v>13</v>
      </c>
      <c r="H19248" s="14" t="s">
        <v>52089</v>
      </c>
      <c r="I19248" s="12">
        <v>362.0</v>
      </c>
      <c r="J19248" s="15" t="str">
        <f t="shared" si="1"/>
        <v>Irrelevant</v>
      </c>
    </row>
    <row r="19249" ht="22.5" customHeight="1">
      <c r="A19249" s="9" t="s">
        <v>52090</v>
      </c>
      <c r="B19249" s="10">
        <v>45579.654699074075</v>
      </c>
      <c r="C19249" s="11" t="s">
        <v>49346</v>
      </c>
      <c r="D19249" s="12">
        <v>10.0</v>
      </c>
      <c r="E19249" s="10" t="s">
        <v>42</v>
      </c>
      <c r="F19249" s="12">
        <v>2024.0</v>
      </c>
      <c r="G19249" s="13" t="s">
        <v>13</v>
      </c>
      <c r="H19249" s="14" t="s">
        <v>642</v>
      </c>
      <c r="I19249" s="12">
        <v>1.0</v>
      </c>
      <c r="J19249" s="15" t="str">
        <f t="shared" si="1"/>
        <v>Relevant</v>
      </c>
    </row>
    <row r="19250" ht="22.5" customHeight="1">
      <c r="A19250" s="9" t="s">
        <v>52091</v>
      </c>
      <c r="B19250" s="10">
        <v>45588.88947916667</v>
      </c>
      <c r="C19250" s="11" t="s">
        <v>9235</v>
      </c>
      <c r="D19250" s="12">
        <v>10.0</v>
      </c>
      <c r="E19250" s="10" t="s">
        <v>42</v>
      </c>
      <c r="F19250" s="12">
        <v>2024.0</v>
      </c>
      <c r="G19250" s="13" t="s">
        <v>13</v>
      </c>
      <c r="H19250" s="14" t="s">
        <v>338</v>
      </c>
      <c r="I19250" s="12">
        <v>142.0</v>
      </c>
      <c r="J19250" s="15" t="str">
        <f t="shared" si="1"/>
        <v>Relevant</v>
      </c>
    </row>
    <row r="19251" ht="22.5" customHeight="1">
      <c r="A19251" s="9" t="s">
        <v>52092</v>
      </c>
      <c r="B19251" s="10">
        <v>45742.96927083333</v>
      </c>
      <c r="C19251" s="11" t="s">
        <v>52093</v>
      </c>
      <c r="D19251" s="12">
        <v>3.0</v>
      </c>
      <c r="E19251" s="10" t="s">
        <v>59</v>
      </c>
      <c r="F19251" s="12">
        <v>2025.0</v>
      </c>
      <c r="G19251" s="13" t="s">
        <v>13</v>
      </c>
      <c r="H19251" s="14" t="s">
        <v>204</v>
      </c>
      <c r="I19251" s="12">
        <v>174.0</v>
      </c>
      <c r="J19251" s="15" t="str">
        <f t="shared" si="1"/>
        <v>Relevant</v>
      </c>
    </row>
    <row r="19252" ht="22.5" customHeight="1">
      <c r="A19252" s="9" t="s">
        <v>52094</v>
      </c>
      <c r="B19252" s="10">
        <v>45587.428298611114</v>
      </c>
      <c r="C19252" s="11" t="s">
        <v>7533</v>
      </c>
      <c r="D19252" s="12">
        <v>10.0</v>
      </c>
      <c r="E19252" s="10" t="s">
        <v>42</v>
      </c>
      <c r="F19252" s="12">
        <v>2024.0</v>
      </c>
      <c r="G19252" s="13" t="s">
        <v>13</v>
      </c>
      <c r="H19252" s="14" t="s">
        <v>2938</v>
      </c>
      <c r="I19252" s="12">
        <v>1092.0</v>
      </c>
      <c r="J19252" s="15" t="str">
        <f t="shared" si="1"/>
        <v>Relevant</v>
      </c>
    </row>
    <row r="19253" ht="22.5" customHeight="1">
      <c r="A19253" s="9" t="s">
        <v>52095</v>
      </c>
      <c r="B19253" s="10">
        <v>45710.78894675926</v>
      </c>
      <c r="C19253" s="11" t="s">
        <v>52096</v>
      </c>
      <c r="D19253" s="12">
        <v>2.0</v>
      </c>
      <c r="E19253" s="10" t="s">
        <v>12</v>
      </c>
      <c r="F19253" s="12">
        <v>2025.0</v>
      </c>
      <c r="G19253" s="13" t="s">
        <v>13</v>
      </c>
      <c r="H19253" s="14" t="s">
        <v>1045</v>
      </c>
      <c r="I19253" s="12">
        <v>10076.0</v>
      </c>
      <c r="J19253" s="15" t="str">
        <f t="shared" si="1"/>
        <v>Relevant</v>
      </c>
    </row>
    <row r="19254" ht="22.5" customHeight="1">
      <c r="A19254" s="9" t="s">
        <v>52097</v>
      </c>
      <c r="B19254" s="10">
        <v>45607.920980324074</v>
      </c>
      <c r="C19254" s="11" t="s">
        <v>52098</v>
      </c>
      <c r="D19254" s="12">
        <v>11.0</v>
      </c>
      <c r="E19254" s="10" t="s">
        <v>17</v>
      </c>
      <c r="F19254" s="12">
        <v>2024.0</v>
      </c>
      <c r="G19254" s="13" t="s">
        <v>52099</v>
      </c>
      <c r="H19254" s="14" t="str">
        <f>IFERROR(__xludf.DUMMYFUNCTION("TRIM(REGEXREPLACE(GOOGLETRANSLATE(G19254,""auto"",""en""),""(?i)\b(RT|QT)\s*@?\w*:?\s*|https?://\S+|@\w+|#\w+|[^\x00-\x7F]|[^\w\s]"",""""))"),"A photo released by NASA shows a thick blanket of smoke smoke billowing from Lahore to Delhi and poison seeping into the lungs")</f>
        <v>A photo released by NASA shows a thick blanket of smoke smoke billowing from Lahore to Delhi and poison seeping into the lungs</v>
      </c>
      <c r="I19254" s="12">
        <v>0.0</v>
      </c>
      <c r="J19254" s="15" t="str">
        <f t="shared" si="1"/>
        <v>Irrelevant</v>
      </c>
    </row>
    <row r="19255" ht="22.5" customHeight="1">
      <c r="A19255" s="9" t="s">
        <v>52100</v>
      </c>
      <c r="B19255" s="10">
        <v>45585.91983796296</v>
      </c>
      <c r="C19255" s="11" t="s">
        <v>52101</v>
      </c>
      <c r="D19255" s="12">
        <v>10.0</v>
      </c>
      <c r="E19255" s="10" t="s">
        <v>42</v>
      </c>
      <c r="F19255" s="12">
        <v>2024.0</v>
      </c>
      <c r="G19255" s="13" t="s">
        <v>13</v>
      </c>
      <c r="H19255" s="14" t="s">
        <v>1442</v>
      </c>
      <c r="I19255" s="12">
        <v>2986.0</v>
      </c>
      <c r="J19255" s="15" t="str">
        <f t="shared" si="1"/>
        <v>Relevant</v>
      </c>
    </row>
    <row r="19256" ht="22.5" customHeight="1">
      <c r="A19256" s="9" t="s">
        <v>52102</v>
      </c>
      <c r="B19256" s="10">
        <v>45596.80987268518</v>
      </c>
      <c r="C19256" s="11" t="s">
        <v>52103</v>
      </c>
      <c r="D19256" s="12">
        <v>10.0</v>
      </c>
      <c r="E19256" s="10" t="s">
        <v>42</v>
      </c>
      <c r="F19256" s="12">
        <v>2024.0</v>
      </c>
      <c r="G19256" s="13" t="s">
        <v>13</v>
      </c>
      <c r="H19256" s="14" t="s">
        <v>124</v>
      </c>
      <c r="I19256" s="12">
        <v>241.0</v>
      </c>
      <c r="J19256" s="15" t="str">
        <f t="shared" si="1"/>
        <v>Relevant</v>
      </c>
    </row>
    <row r="19257" ht="22.5" customHeight="1">
      <c r="A19257" s="9" t="s">
        <v>52104</v>
      </c>
      <c r="B19257" s="10">
        <v>45616.46612268518</v>
      </c>
      <c r="C19257" s="11" t="s">
        <v>52105</v>
      </c>
      <c r="D19257" s="12">
        <v>11.0</v>
      </c>
      <c r="E19257" s="10" t="s">
        <v>17</v>
      </c>
      <c r="F19257" s="12">
        <v>2024.0</v>
      </c>
      <c r="G19257" s="13" t="s">
        <v>52106</v>
      </c>
      <c r="H19257" s="14" t="s">
        <v>52107</v>
      </c>
      <c r="I19257" s="12">
        <v>273656.0</v>
      </c>
      <c r="J19257" s="15" t="str">
        <f t="shared" si="1"/>
        <v>Relevant</v>
      </c>
    </row>
    <row r="19258" ht="22.5" customHeight="1">
      <c r="A19258" s="9" t="s">
        <v>52108</v>
      </c>
      <c r="B19258" s="10">
        <v>45579.630474537036</v>
      </c>
      <c r="C19258" s="11" t="s">
        <v>52109</v>
      </c>
      <c r="D19258" s="12">
        <v>10.0</v>
      </c>
      <c r="E19258" s="10" t="s">
        <v>42</v>
      </c>
      <c r="F19258" s="12">
        <v>2024.0</v>
      </c>
      <c r="G19258" s="13" t="s">
        <v>52110</v>
      </c>
      <c r="H19258" s="14" t="s">
        <v>52111</v>
      </c>
      <c r="I19258" s="12">
        <v>0.0</v>
      </c>
      <c r="J19258" s="15" t="str">
        <f t="shared" si="1"/>
        <v>Relevant</v>
      </c>
    </row>
    <row r="19259" ht="22.5" customHeight="1">
      <c r="A19259" s="9" t="s">
        <v>52112</v>
      </c>
      <c r="B19259" s="10">
        <v>45614.628541666665</v>
      </c>
      <c r="C19259" s="11" t="s">
        <v>52113</v>
      </c>
      <c r="D19259" s="12">
        <v>11.0</v>
      </c>
      <c r="E19259" s="10" t="s">
        <v>17</v>
      </c>
      <c r="F19259" s="12">
        <v>2024.0</v>
      </c>
      <c r="G19259" s="13" t="s">
        <v>13</v>
      </c>
      <c r="H19259" s="14" t="s">
        <v>10900</v>
      </c>
      <c r="I19259" s="12">
        <v>487.0</v>
      </c>
      <c r="J19259" s="15" t="str">
        <f t="shared" si="1"/>
        <v>Relevant</v>
      </c>
    </row>
    <row r="19260" ht="22.5" customHeight="1">
      <c r="A19260" s="9" t="s">
        <v>52114</v>
      </c>
      <c r="B19260" s="10">
        <v>45565.937627314815</v>
      </c>
      <c r="C19260" s="11" t="s">
        <v>52115</v>
      </c>
      <c r="D19260" s="12">
        <v>9.0</v>
      </c>
      <c r="E19260" s="10" t="s">
        <v>114</v>
      </c>
      <c r="F19260" s="12">
        <v>2024.0</v>
      </c>
      <c r="G19260" s="13" t="s">
        <v>52116</v>
      </c>
      <c r="H19260" s="14" t="s">
        <v>52117</v>
      </c>
      <c r="I19260" s="12">
        <v>9486916.0</v>
      </c>
      <c r="J19260" s="15" t="str">
        <f t="shared" si="1"/>
        <v>Relevant</v>
      </c>
    </row>
    <row r="19261" ht="22.5" customHeight="1">
      <c r="A19261" s="9" t="s">
        <v>52118</v>
      </c>
      <c r="B19261" s="10">
        <v>45656.751388888886</v>
      </c>
      <c r="C19261" s="11" t="s">
        <v>9820</v>
      </c>
      <c r="D19261" s="12">
        <v>12.0</v>
      </c>
      <c r="E19261" s="10" t="s">
        <v>26</v>
      </c>
      <c r="F19261" s="12">
        <v>2024.0</v>
      </c>
      <c r="G19261" s="13" t="s">
        <v>52119</v>
      </c>
      <c r="H19261" s="14" t="s">
        <v>21784</v>
      </c>
      <c r="I19261" s="12">
        <v>0.0</v>
      </c>
      <c r="J19261" s="15" t="str">
        <f t="shared" si="1"/>
        <v>Irrelevant</v>
      </c>
    </row>
    <row r="19262" ht="22.5" customHeight="1">
      <c r="A19262" s="9" t="s">
        <v>52120</v>
      </c>
      <c r="B19262" s="10">
        <v>45586.93445601852</v>
      </c>
      <c r="C19262" s="11" t="s">
        <v>52121</v>
      </c>
      <c r="D19262" s="12">
        <v>10.0</v>
      </c>
      <c r="E19262" s="10" t="s">
        <v>42</v>
      </c>
      <c r="F19262" s="12">
        <v>2024.0</v>
      </c>
      <c r="G19262" s="13" t="s">
        <v>13</v>
      </c>
      <c r="H19262" s="14" t="s">
        <v>175</v>
      </c>
      <c r="I19262" s="12">
        <v>11171.0</v>
      </c>
      <c r="J19262" s="15" t="str">
        <f t="shared" si="1"/>
        <v>Irrelevant</v>
      </c>
    </row>
    <row r="19263" ht="22.5" customHeight="1">
      <c r="A19263" s="9" t="s">
        <v>52122</v>
      </c>
      <c r="B19263" s="10">
        <v>45607.80001157407</v>
      </c>
      <c r="C19263" s="11" t="s">
        <v>52123</v>
      </c>
      <c r="D19263" s="12">
        <v>11.0</v>
      </c>
      <c r="E19263" s="10" t="s">
        <v>17</v>
      </c>
      <c r="F19263" s="12">
        <v>2024.0</v>
      </c>
      <c r="G19263" s="13" t="s">
        <v>52124</v>
      </c>
      <c r="H19263" s="14" t="s">
        <v>52125</v>
      </c>
      <c r="I19263" s="12">
        <v>8443435.0</v>
      </c>
      <c r="J19263" s="15" t="str">
        <f t="shared" si="1"/>
        <v>Relevant</v>
      </c>
    </row>
    <row r="19264" ht="22.5" customHeight="1">
      <c r="A19264" s="9" t="s">
        <v>52126</v>
      </c>
      <c r="B19264" s="10">
        <v>45653.64097222222</v>
      </c>
      <c r="C19264" s="11" t="s">
        <v>52127</v>
      </c>
      <c r="D19264" s="12">
        <v>12.0</v>
      </c>
      <c r="E19264" s="10" t="s">
        <v>26</v>
      </c>
      <c r="F19264" s="12">
        <v>2024.0</v>
      </c>
      <c r="G19264" s="13" t="s">
        <v>52128</v>
      </c>
      <c r="H19264" s="14" t="s">
        <v>52129</v>
      </c>
      <c r="I19264" s="12">
        <v>28789.0</v>
      </c>
      <c r="J19264" s="15" t="str">
        <f t="shared" si="1"/>
        <v>Irrelevant</v>
      </c>
    </row>
    <row r="19265" ht="22.5" customHeight="1">
      <c r="A19265" s="9" t="s">
        <v>52130</v>
      </c>
      <c r="B19265" s="10">
        <v>45697.53266203704</v>
      </c>
      <c r="C19265" s="11" t="s">
        <v>52131</v>
      </c>
      <c r="D19265" s="12">
        <v>2.0</v>
      </c>
      <c r="E19265" s="10" t="s">
        <v>12</v>
      </c>
      <c r="F19265" s="12">
        <v>2025.0</v>
      </c>
      <c r="G19265" s="13" t="s">
        <v>13</v>
      </c>
      <c r="H19265" s="14" t="s">
        <v>14</v>
      </c>
      <c r="I19265" s="12">
        <v>111.0</v>
      </c>
      <c r="J19265" s="15" t="str">
        <f t="shared" si="1"/>
        <v>Relevant</v>
      </c>
    </row>
    <row r="19266" ht="22.5" customHeight="1">
      <c r="A19266" s="9" t="s">
        <v>52132</v>
      </c>
      <c r="B19266" s="10">
        <v>45445.393599537034</v>
      </c>
      <c r="C19266" s="11" t="s">
        <v>52133</v>
      </c>
      <c r="D19266" s="12">
        <v>6.0</v>
      </c>
      <c r="E19266" s="10" t="s">
        <v>34</v>
      </c>
      <c r="F19266" s="12">
        <v>2024.0</v>
      </c>
      <c r="G19266" s="13" t="s">
        <v>13</v>
      </c>
      <c r="H19266" s="14" t="s">
        <v>5140</v>
      </c>
      <c r="I19266" s="12">
        <v>96.0</v>
      </c>
      <c r="J19266" s="15" t="str">
        <f t="shared" si="1"/>
        <v>Relevant</v>
      </c>
    </row>
    <row r="19267" ht="22.5" customHeight="1">
      <c r="A19267" s="9" t="s">
        <v>52134</v>
      </c>
      <c r="B19267" s="10">
        <v>45588.41153935185</v>
      </c>
      <c r="C19267" s="11" t="s">
        <v>40571</v>
      </c>
      <c r="D19267" s="12">
        <v>10.0</v>
      </c>
      <c r="E19267" s="10" t="s">
        <v>42</v>
      </c>
      <c r="F19267" s="12">
        <v>2024.0</v>
      </c>
      <c r="G19267" s="13" t="s">
        <v>13</v>
      </c>
      <c r="H19267" s="14" t="s">
        <v>848</v>
      </c>
      <c r="I19267" s="12">
        <v>550.0</v>
      </c>
      <c r="J19267" s="15" t="str">
        <f t="shared" si="1"/>
        <v>Relevant</v>
      </c>
    </row>
    <row r="19268" ht="22.5" customHeight="1">
      <c r="A19268" s="9" t="s">
        <v>52135</v>
      </c>
      <c r="B19268" s="10">
        <v>45586.833402777775</v>
      </c>
      <c r="C19268" s="11" t="s">
        <v>25140</v>
      </c>
      <c r="D19268" s="12">
        <v>10.0</v>
      </c>
      <c r="E19268" s="10" t="s">
        <v>42</v>
      </c>
      <c r="F19268" s="12">
        <v>2024.0</v>
      </c>
      <c r="G19268" s="13" t="s">
        <v>52136</v>
      </c>
      <c r="H19268" s="14" t="s">
        <v>52137</v>
      </c>
      <c r="I19268" s="12">
        <v>27642.0</v>
      </c>
      <c r="J19268" s="15" t="str">
        <f t="shared" si="1"/>
        <v>Relevant</v>
      </c>
    </row>
    <row r="19269" ht="22.5" customHeight="1">
      <c r="A19269" s="9" t="s">
        <v>52138</v>
      </c>
      <c r="B19269" s="10">
        <v>45639.8112962963</v>
      </c>
      <c r="C19269" s="11" t="s">
        <v>52139</v>
      </c>
      <c r="D19269" s="12">
        <v>12.0</v>
      </c>
      <c r="E19269" s="10" t="s">
        <v>26</v>
      </c>
      <c r="F19269" s="12">
        <v>2024.0</v>
      </c>
      <c r="G19269" s="13" t="s">
        <v>52140</v>
      </c>
      <c r="H19269" s="14" t="s">
        <v>52141</v>
      </c>
      <c r="I19269" s="12">
        <v>58208.0</v>
      </c>
      <c r="J19269" s="15" t="str">
        <f t="shared" si="1"/>
        <v>Relevant</v>
      </c>
    </row>
    <row r="19270" ht="22.5" customHeight="1">
      <c r="A19270" s="9" t="s">
        <v>52142</v>
      </c>
      <c r="B19270" s="10">
        <v>45610.956030092595</v>
      </c>
      <c r="C19270" s="11" t="s">
        <v>52143</v>
      </c>
      <c r="D19270" s="12">
        <v>11.0</v>
      </c>
      <c r="E19270" s="10" t="s">
        <v>17</v>
      </c>
      <c r="F19270" s="12">
        <v>2024.0</v>
      </c>
      <c r="G19270" s="13" t="s">
        <v>13</v>
      </c>
      <c r="H19270" s="14" t="s">
        <v>52144</v>
      </c>
      <c r="I19270" s="12">
        <v>552.0</v>
      </c>
      <c r="J19270" s="15" t="str">
        <f t="shared" si="1"/>
        <v>Relevant</v>
      </c>
    </row>
    <row r="19271" ht="22.5" customHeight="1">
      <c r="A19271" s="9" t="s">
        <v>52145</v>
      </c>
      <c r="B19271" s="10">
        <v>45574.46084490741</v>
      </c>
      <c r="C19271" s="11" t="s">
        <v>52146</v>
      </c>
      <c r="D19271" s="12">
        <v>10.0</v>
      </c>
      <c r="E19271" s="10" t="s">
        <v>42</v>
      </c>
      <c r="F19271" s="12">
        <v>2024.0</v>
      </c>
      <c r="G19271" s="13" t="s">
        <v>13</v>
      </c>
      <c r="H19271" s="14" t="s">
        <v>9482</v>
      </c>
      <c r="I19271" s="12">
        <v>4689.0</v>
      </c>
      <c r="J19271" s="15" t="str">
        <f t="shared" si="1"/>
        <v>Relevant</v>
      </c>
    </row>
    <row r="19272" ht="22.5" customHeight="1">
      <c r="A19272" s="9" t="s">
        <v>52147</v>
      </c>
      <c r="B19272" s="10">
        <v>45629.62181712963</v>
      </c>
      <c r="C19272" s="11" t="s">
        <v>52148</v>
      </c>
      <c r="D19272" s="12">
        <v>12.0</v>
      </c>
      <c r="E19272" s="10" t="s">
        <v>26</v>
      </c>
      <c r="F19272" s="12">
        <v>2024.0</v>
      </c>
      <c r="G19272" s="13" t="s">
        <v>13</v>
      </c>
      <c r="H19272" s="14" t="s">
        <v>1939</v>
      </c>
      <c r="I19272" s="12">
        <v>153.0</v>
      </c>
      <c r="J19272" s="15" t="str">
        <f t="shared" si="1"/>
        <v>Relevant</v>
      </c>
    </row>
    <row r="19273" ht="22.5" customHeight="1">
      <c r="A19273" s="9" t="s">
        <v>52149</v>
      </c>
      <c r="B19273" s="10">
        <v>45603.64748842592</v>
      </c>
      <c r="C19273" s="11" t="s">
        <v>52150</v>
      </c>
      <c r="D19273" s="12">
        <v>11.0</v>
      </c>
      <c r="E19273" s="10" t="s">
        <v>17</v>
      </c>
      <c r="F19273" s="12">
        <v>2024.0</v>
      </c>
      <c r="G19273" s="13" t="s">
        <v>13</v>
      </c>
      <c r="H19273" s="14" t="s">
        <v>4198</v>
      </c>
      <c r="I19273" s="12">
        <v>514.0</v>
      </c>
      <c r="J19273" s="15" t="str">
        <f t="shared" si="1"/>
        <v>Relevant</v>
      </c>
    </row>
    <row r="19274" ht="22.5" customHeight="1">
      <c r="A19274" s="9" t="s">
        <v>52151</v>
      </c>
      <c r="B19274" s="10">
        <v>45626.29954861111</v>
      </c>
      <c r="C19274" s="11" t="s">
        <v>2485</v>
      </c>
      <c r="D19274" s="12">
        <v>11.0</v>
      </c>
      <c r="E19274" s="10" t="s">
        <v>17</v>
      </c>
      <c r="F19274" s="12">
        <v>2024.0</v>
      </c>
      <c r="G19274" s="13" t="s">
        <v>52152</v>
      </c>
      <c r="H19274" s="14" t="s">
        <v>52153</v>
      </c>
      <c r="I19274" s="12">
        <v>2823088.0</v>
      </c>
      <c r="J19274" s="15" t="str">
        <f t="shared" si="1"/>
        <v>Relevant</v>
      </c>
    </row>
    <row r="19275" ht="22.5" customHeight="1">
      <c r="A19275" s="9" t="s">
        <v>52154</v>
      </c>
      <c r="B19275" s="10">
        <v>45588.87814814815</v>
      </c>
      <c r="C19275" s="11" t="s">
        <v>29264</v>
      </c>
      <c r="D19275" s="12">
        <v>10.0</v>
      </c>
      <c r="E19275" s="10" t="s">
        <v>42</v>
      </c>
      <c r="F19275" s="12">
        <v>2024.0</v>
      </c>
      <c r="G19275" s="13" t="s">
        <v>13</v>
      </c>
      <c r="H19275" s="14" t="s">
        <v>3169</v>
      </c>
      <c r="I19275" s="12">
        <v>1859.0</v>
      </c>
      <c r="J19275" s="15" t="str">
        <f t="shared" si="1"/>
        <v>Relevant</v>
      </c>
    </row>
    <row r="19276" ht="22.5" customHeight="1">
      <c r="A19276" s="9" t="s">
        <v>52155</v>
      </c>
      <c r="B19276" s="10">
        <v>45448.32792824074</v>
      </c>
      <c r="C19276" s="11" t="s">
        <v>52156</v>
      </c>
      <c r="D19276" s="12">
        <v>6.0</v>
      </c>
      <c r="E19276" s="10" t="s">
        <v>34</v>
      </c>
      <c r="F19276" s="12">
        <v>2024.0</v>
      </c>
      <c r="G19276" s="13" t="s">
        <v>13</v>
      </c>
      <c r="H19276" s="14" t="s">
        <v>52157</v>
      </c>
      <c r="I19276" s="12">
        <v>5.0</v>
      </c>
      <c r="J19276" s="15" t="str">
        <f t="shared" si="1"/>
        <v>Relevant</v>
      </c>
    </row>
    <row r="19277" ht="22.5" customHeight="1">
      <c r="A19277" s="9" t="s">
        <v>52158</v>
      </c>
      <c r="B19277" s="10">
        <v>45614.66412037037</v>
      </c>
      <c r="C19277" s="11" t="s">
        <v>10375</v>
      </c>
      <c r="D19277" s="12">
        <v>11.0</v>
      </c>
      <c r="E19277" s="10" t="s">
        <v>17</v>
      </c>
      <c r="F19277" s="12">
        <v>2024.0</v>
      </c>
      <c r="G19277" s="13" t="s">
        <v>13</v>
      </c>
      <c r="H19277" s="14" t="s">
        <v>423</v>
      </c>
      <c r="I19277" s="12">
        <v>2239.0</v>
      </c>
      <c r="J19277" s="15" t="str">
        <f t="shared" si="1"/>
        <v>Relevant</v>
      </c>
    </row>
    <row r="19278" ht="22.5" customHeight="1">
      <c r="A19278" s="9" t="s">
        <v>52159</v>
      </c>
      <c r="B19278" s="10">
        <v>45564.762708333335</v>
      </c>
      <c r="C19278" s="11" t="s">
        <v>52160</v>
      </c>
      <c r="D19278" s="12">
        <v>9.0</v>
      </c>
      <c r="E19278" s="10" t="s">
        <v>114</v>
      </c>
      <c r="F19278" s="12">
        <v>2024.0</v>
      </c>
      <c r="G19278" s="13" t="s">
        <v>52161</v>
      </c>
      <c r="H19278" s="14" t="s">
        <v>52162</v>
      </c>
      <c r="I19278" s="12">
        <v>27817.0</v>
      </c>
      <c r="J19278" s="15" t="str">
        <f t="shared" si="1"/>
        <v>Relevant</v>
      </c>
    </row>
    <row r="19279" ht="22.5" customHeight="1">
      <c r="A19279" s="9" t="s">
        <v>52163</v>
      </c>
      <c r="B19279" s="10">
        <v>45615.56513888889</v>
      </c>
      <c r="C19279" s="11" t="s">
        <v>52164</v>
      </c>
      <c r="D19279" s="12">
        <v>11.0</v>
      </c>
      <c r="E19279" s="10" t="s">
        <v>17</v>
      </c>
      <c r="F19279" s="12">
        <v>2024.0</v>
      </c>
      <c r="G19279" s="13" t="s">
        <v>13</v>
      </c>
      <c r="H19279" s="14" t="s">
        <v>2781</v>
      </c>
      <c r="I19279" s="12">
        <v>3287.0</v>
      </c>
      <c r="J19279" s="15" t="str">
        <f t="shared" si="1"/>
        <v>Relevant</v>
      </c>
    </row>
    <row r="19280" ht="22.5" customHeight="1">
      <c r="A19280" s="9" t="s">
        <v>52165</v>
      </c>
      <c r="B19280" s="10">
        <v>45611.75834490741</v>
      </c>
      <c r="C19280" s="11" t="s">
        <v>52166</v>
      </c>
      <c r="D19280" s="12">
        <v>11.0</v>
      </c>
      <c r="E19280" s="10" t="s">
        <v>17</v>
      </c>
      <c r="F19280" s="12">
        <v>2024.0</v>
      </c>
      <c r="G19280" s="13" t="s">
        <v>52167</v>
      </c>
      <c r="H19280" s="14" t="s">
        <v>52168</v>
      </c>
      <c r="I19280" s="12">
        <v>33274.0</v>
      </c>
      <c r="J19280" s="15" t="str">
        <f t="shared" si="1"/>
        <v>Relevant</v>
      </c>
    </row>
    <row r="19281" ht="22.5" customHeight="1">
      <c r="A19281" s="9" t="s">
        <v>52169</v>
      </c>
      <c r="B19281" s="10">
        <v>45608.83619212963</v>
      </c>
      <c r="C19281" s="11" t="s">
        <v>22358</v>
      </c>
      <c r="D19281" s="12">
        <v>11.0</v>
      </c>
      <c r="E19281" s="10" t="s">
        <v>17</v>
      </c>
      <c r="F19281" s="12">
        <v>2024.0</v>
      </c>
      <c r="G19281" s="13" t="s">
        <v>13</v>
      </c>
      <c r="H19281" s="14" t="s">
        <v>1877</v>
      </c>
      <c r="I19281" s="12">
        <v>90.0</v>
      </c>
      <c r="J19281" s="15" t="str">
        <f t="shared" si="1"/>
        <v>Irrelevant</v>
      </c>
    </row>
    <row r="19282" ht="22.5" customHeight="1">
      <c r="A19282" s="9" t="s">
        <v>52170</v>
      </c>
      <c r="B19282" s="10">
        <v>45618.74270833333</v>
      </c>
      <c r="C19282" s="11" t="s">
        <v>52171</v>
      </c>
      <c r="D19282" s="12">
        <v>11.0</v>
      </c>
      <c r="E19282" s="10" t="s">
        <v>17</v>
      </c>
      <c r="F19282" s="12">
        <v>2024.0</v>
      </c>
      <c r="G19282" s="13" t="s">
        <v>13</v>
      </c>
      <c r="H19282" s="14" t="s">
        <v>52172</v>
      </c>
      <c r="I19282" s="12">
        <v>63.0</v>
      </c>
      <c r="J19282" s="15" t="str">
        <f t="shared" si="1"/>
        <v>Relevant</v>
      </c>
    </row>
    <row r="19283" ht="22.5" customHeight="1">
      <c r="A19283" s="9" t="s">
        <v>52173</v>
      </c>
      <c r="B19283" s="10">
        <v>45614.460810185185</v>
      </c>
      <c r="C19283" s="11" t="s">
        <v>52174</v>
      </c>
      <c r="D19283" s="12">
        <v>11.0</v>
      </c>
      <c r="E19283" s="10" t="s">
        <v>17</v>
      </c>
      <c r="F19283" s="12">
        <v>2024.0</v>
      </c>
      <c r="G19283" s="13" t="s">
        <v>13</v>
      </c>
      <c r="H19283" s="14" t="s">
        <v>67</v>
      </c>
      <c r="I19283" s="12">
        <v>3370.0</v>
      </c>
      <c r="J19283" s="15" t="str">
        <f t="shared" si="1"/>
        <v>Relevant</v>
      </c>
    </row>
    <row r="19284" ht="22.5" customHeight="1">
      <c r="A19284" s="9" t="s">
        <v>52175</v>
      </c>
      <c r="B19284" s="10">
        <v>45635.26537037037</v>
      </c>
      <c r="C19284" s="11" t="s">
        <v>52176</v>
      </c>
      <c r="D19284" s="12">
        <v>12.0</v>
      </c>
      <c r="E19284" s="10" t="s">
        <v>26</v>
      </c>
      <c r="F19284" s="12">
        <v>2024.0</v>
      </c>
      <c r="G19284" s="13" t="s">
        <v>52177</v>
      </c>
      <c r="H19284" s="14" t="s">
        <v>52178</v>
      </c>
      <c r="I19284" s="12">
        <v>6831001.0</v>
      </c>
      <c r="J19284" s="15" t="str">
        <f t="shared" si="1"/>
        <v>Irrelevant</v>
      </c>
    </row>
    <row r="19285" ht="22.5" customHeight="1">
      <c r="A19285" s="9" t="s">
        <v>52179</v>
      </c>
      <c r="B19285" s="10">
        <v>45464.47715277778</v>
      </c>
      <c r="C19285" s="11" t="s">
        <v>52180</v>
      </c>
      <c r="D19285" s="12">
        <v>6.0</v>
      </c>
      <c r="E19285" s="10" t="s">
        <v>34</v>
      </c>
      <c r="F19285" s="12">
        <v>2024.0</v>
      </c>
      <c r="G19285" s="13" t="s">
        <v>13</v>
      </c>
      <c r="H19285" s="14" t="s">
        <v>9754</v>
      </c>
      <c r="I19285" s="12">
        <v>336.0</v>
      </c>
      <c r="J19285" s="15" t="str">
        <f t="shared" si="1"/>
        <v>Irrelevant</v>
      </c>
    </row>
    <row r="19286" ht="22.5" customHeight="1">
      <c r="A19286" s="9" t="s">
        <v>52181</v>
      </c>
      <c r="B19286" s="10">
        <v>45698.31266203704</v>
      </c>
      <c r="C19286" s="11" t="s">
        <v>15124</v>
      </c>
      <c r="D19286" s="12">
        <v>2.0</v>
      </c>
      <c r="E19286" s="10" t="s">
        <v>12</v>
      </c>
      <c r="F19286" s="12">
        <v>2025.0</v>
      </c>
      <c r="G19286" s="13" t="s">
        <v>13</v>
      </c>
      <c r="H19286" s="14" t="s">
        <v>14</v>
      </c>
      <c r="I19286" s="12">
        <v>940.0</v>
      </c>
      <c r="J19286" s="15" t="str">
        <f t="shared" si="1"/>
        <v>Relevant</v>
      </c>
    </row>
    <row r="19287" ht="22.5" customHeight="1">
      <c r="A19287" s="9" t="s">
        <v>52182</v>
      </c>
      <c r="B19287" s="10">
        <v>45618.81726851852</v>
      </c>
      <c r="C19287" s="11" t="s">
        <v>52183</v>
      </c>
      <c r="D19287" s="12">
        <v>11.0</v>
      </c>
      <c r="E19287" s="10" t="s">
        <v>17</v>
      </c>
      <c r="F19287" s="12">
        <v>2024.0</v>
      </c>
      <c r="G19287" s="13" t="s">
        <v>13</v>
      </c>
      <c r="H19287" s="14" t="s">
        <v>965</v>
      </c>
      <c r="I19287" s="12">
        <v>811.0</v>
      </c>
      <c r="J19287" s="15" t="str">
        <f t="shared" si="1"/>
        <v>Relevant</v>
      </c>
    </row>
    <row r="19288" ht="22.5" customHeight="1">
      <c r="A19288" s="9" t="s">
        <v>52184</v>
      </c>
      <c r="B19288" s="10">
        <v>45744.7006712963</v>
      </c>
      <c r="C19288" s="11" t="s">
        <v>52185</v>
      </c>
      <c r="D19288" s="12">
        <v>3.0</v>
      </c>
      <c r="E19288" s="10" t="s">
        <v>59</v>
      </c>
      <c r="F19288" s="12">
        <v>2025.0</v>
      </c>
      <c r="G19288" s="13" t="s">
        <v>52186</v>
      </c>
      <c r="H19288" s="14" t="s">
        <v>52187</v>
      </c>
      <c r="I19288" s="12">
        <v>9459.0</v>
      </c>
      <c r="J19288" s="15" t="str">
        <f t="shared" si="1"/>
        <v>Relevant</v>
      </c>
    </row>
    <row r="19289" ht="22.5" customHeight="1">
      <c r="A19289" s="9" t="s">
        <v>52188</v>
      </c>
      <c r="B19289" s="10">
        <v>45618.63528935185</v>
      </c>
      <c r="C19289" s="11" t="s">
        <v>20217</v>
      </c>
      <c r="D19289" s="12">
        <v>11.0</v>
      </c>
      <c r="E19289" s="10" t="s">
        <v>17</v>
      </c>
      <c r="F19289" s="12">
        <v>2024.0</v>
      </c>
      <c r="G19289" s="16" t="s">
        <v>52189</v>
      </c>
      <c r="H19289" s="14" t="s">
        <v>52190</v>
      </c>
      <c r="I19289" s="12">
        <v>60375.0</v>
      </c>
      <c r="J19289" s="15" t="str">
        <f t="shared" si="1"/>
        <v>Relevant</v>
      </c>
    </row>
    <row r="19290" ht="22.5" customHeight="1">
      <c r="A19290" s="9" t="s">
        <v>52191</v>
      </c>
      <c r="B19290" s="10">
        <v>45609.263194444444</v>
      </c>
      <c r="C19290" s="11" t="s">
        <v>52192</v>
      </c>
      <c r="D19290" s="12">
        <v>11.0</v>
      </c>
      <c r="E19290" s="10" t="s">
        <v>17</v>
      </c>
      <c r="F19290" s="12">
        <v>2024.0</v>
      </c>
      <c r="G19290" s="13" t="s">
        <v>52193</v>
      </c>
      <c r="H19290" s="14" t="s">
        <v>52194</v>
      </c>
      <c r="I19290" s="12">
        <v>11921.0</v>
      </c>
      <c r="J19290" s="15" t="str">
        <f t="shared" si="1"/>
        <v>Irrelevant</v>
      </c>
    </row>
    <row r="19291" ht="22.5" customHeight="1">
      <c r="A19291" s="9" t="s">
        <v>52195</v>
      </c>
      <c r="B19291" s="10">
        <v>45597.681660069444</v>
      </c>
      <c r="C19291" s="11" t="s">
        <v>52196</v>
      </c>
      <c r="D19291" s="12">
        <v>11.0</v>
      </c>
      <c r="E19291" s="10" t="s">
        <v>17</v>
      </c>
      <c r="F19291" s="12">
        <v>2024.0</v>
      </c>
      <c r="G19291" s="13" t="s">
        <v>52197</v>
      </c>
      <c r="H19291" s="14" t="s">
        <v>52198</v>
      </c>
      <c r="I19291" s="12">
        <v>90162.0</v>
      </c>
      <c r="J19291" s="15" t="str">
        <f t="shared" si="1"/>
        <v>Irrelevant</v>
      </c>
    </row>
    <row r="19292" ht="22.5" customHeight="1">
      <c r="A19292" s="9" t="s">
        <v>52199</v>
      </c>
      <c r="B19292" s="10">
        <v>45561.82709490741</v>
      </c>
      <c r="C19292" s="11" t="s">
        <v>52200</v>
      </c>
      <c r="D19292" s="12">
        <v>9.0</v>
      </c>
      <c r="E19292" s="10" t="s">
        <v>114</v>
      </c>
      <c r="F19292" s="12">
        <v>2024.0</v>
      </c>
      <c r="G19292" s="13" t="s">
        <v>13</v>
      </c>
      <c r="H19292" s="14" t="s">
        <v>2700</v>
      </c>
      <c r="I19292" s="12">
        <v>363.0</v>
      </c>
      <c r="J19292" s="15" t="str">
        <f t="shared" si="1"/>
        <v>Irrelevant</v>
      </c>
    </row>
    <row r="19293" ht="22.5" customHeight="1">
      <c r="A19293" s="9" t="s">
        <v>52201</v>
      </c>
      <c r="B19293" s="10">
        <v>45626.61311342593</v>
      </c>
      <c r="C19293" s="11" t="s">
        <v>52202</v>
      </c>
      <c r="D19293" s="12">
        <v>11.0</v>
      </c>
      <c r="E19293" s="10" t="s">
        <v>17</v>
      </c>
      <c r="F19293" s="12">
        <v>2024.0</v>
      </c>
      <c r="G19293" s="13" t="s">
        <v>13</v>
      </c>
      <c r="H19293" s="14" t="s">
        <v>199</v>
      </c>
      <c r="I19293" s="12">
        <v>2472.0</v>
      </c>
      <c r="J19293" s="15" t="str">
        <f t="shared" si="1"/>
        <v>Relevant</v>
      </c>
    </row>
    <row r="19294" ht="22.5" customHeight="1">
      <c r="A19294" s="9" t="s">
        <v>52203</v>
      </c>
      <c r="B19294" s="10">
        <v>45544.33898148148</v>
      </c>
      <c r="C19294" s="11" t="s">
        <v>44010</v>
      </c>
      <c r="D19294" s="12">
        <v>9.0</v>
      </c>
      <c r="E19294" s="10" t="s">
        <v>114</v>
      </c>
      <c r="F19294" s="12">
        <v>2024.0</v>
      </c>
      <c r="G19294" s="13" t="s">
        <v>52204</v>
      </c>
      <c r="H19294" s="14" t="s">
        <v>52205</v>
      </c>
      <c r="I19294" s="12">
        <v>0.0</v>
      </c>
      <c r="J19294" s="15" t="str">
        <f t="shared" si="1"/>
        <v>Irrelevant</v>
      </c>
    </row>
    <row r="19295" ht="22.5" customHeight="1">
      <c r="A19295" s="9" t="s">
        <v>52206</v>
      </c>
      <c r="B19295" s="10">
        <v>45510.37332175926</v>
      </c>
      <c r="C19295" s="11" t="s">
        <v>15408</v>
      </c>
      <c r="D19295" s="12">
        <v>8.0</v>
      </c>
      <c r="E19295" s="10" t="s">
        <v>167</v>
      </c>
      <c r="F19295" s="12">
        <v>2024.0</v>
      </c>
      <c r="G19295" s="13" t="s">
        <v>52207</v>
      </c>
      <c r="H19295" s="14" t="str">
        <f>IFERROR(__xludf.DUMMYFUNCTION("TRIM(REGEXREPLACE(GOOGLETRANSLATE(G19295,""auto"",""en""),""(?i)\b(RT|QT)\s*@?\w*:?\s*|https?://\S+|@\w+|#\w+|[^\x00-\x7F]|[^\w\s]"",""""))"),"Kolkata Dhaka flight services stopped IndiaBangladesh trade services also stopped Kolkata Dhaka flight services stopped IndiaBangladesh trade services also stopped Kolkata Dhaka flight services stopped IndiaBangladesh trade services also stopped")</f>
        <v>Kolkata Dhaka flight services stopped IndiaBangladesh trade services also stopped Kolkata Dhaka flight services stopped IndiaBangladesh trade services also stopped Kolkata Dhaka flight services stopped IndiaBangladesh trade services also stopped</v>
      </c>
      <c r="I19295" s="12">
        <v>1304078.0</v>
      </c>
      <c r="J19295" s="15" t="str">
        <f t="shared" si="1"/>
        <v>Irrelevant</v>
      </c>
    </row>
    <row r="19296" ht="22.5" customHeight="1">
      <c r="A19296" s="9" t="s">
        <v>52208</v>
      </c>
      <c r="B19296" s="10">
        <v>45718.67357638889</v>
      </c>
      <c r="C19296" s="11" t="s">
        <v>11053</v>
      </c>
      <c r="D19296" s="12">
        <v>3.0</v>
      </c>
      <c r="E19296" s="10" t="s">
        <v>59</v>
      </c>
      <c r="F19296" s="12">
        <v>2025.0</v>
      </c>
      <c r="G19296" s="13" t="s">
        <v>52209</v>
      </c>
      <c r="H19296" s="14" t="s">
        <v>52210</v>
      </c>
      <c r="I19296" s="12">
        <v>481430.0</v>
      </c>
      <c r="J19296" s="15" t="str">
        <f t="shared" si="1"/>
        <v>Irrelevant</v>
      </c>
    </row>
    <row r="19297" ht="22.5" customHeight="1">
      <c r="A19297" s="9" t="s">
        <v>52211</v>
      </c>
      <c r="B19297" s="10">
        <v>45619.82970145834</v>
      </c>
      <c r="C19297" s="11" t="s">
        <v>52212</v>
      </c>
      <c r="D19297" s="12">
        <v>11.0</v>
      </c>
      <c r="E19297" s="10" t="s">
        <v>17</v>
      </c>
      <c r="F19297" s="12">
        <v>2024.0</v>
      </c>
      <c r="G19297" s="13" t="s">
        <v>52213</v>
      </c>
      <c r="H19297" s="14" t="s">
        <v>52214</v>
      </c>
      <c r="I19297" s="12">
        <v>1.0830293E7</v>
      </c>
      <c r="J19297" s="15" t="str">
        <f t="shared" si="1"/>
        <v>Relevant</v>
      </c>
    </row>
    <row r="19298" ht="22.5" customHeight="1">
      <c r="A19298" s="9" t="s">
        <v>52215</v>
      </c>
      <c r="B19298" s="10">
        <v>45696.78275462963</v>
      </c>
      <c r="C19298" s="11" t="s">
        <v>52216</v>
      </c>
      <c r="D19298" s="12">
        <v>2.0</v>
      </c>
      <c r="E19298" s="10" t="s">
        <v>12</v>
      </c>
      <c r="F19298" s="12">
        <v>2025.0</v>
      </c>
      <c r="G19298" s="13" t="s">
        <v>13</v>
      </c>
      <c r="H19298" s="14" t="s">
        <v>14</v>
      </c>
      <c r="I19298" s="12">
        <v>52.0</v>
      </c>
      <c r="J19298" s="15" t="str">
        <f t="shared" si="1"/>
        <v>Relevant</v>
      </c>
    </row>
    <row r="19299" ht="22.5" customHeight="1">
      <c r="A19299" s="9" t="s">
        <v>52217</v>
      </c>
      <c r="B19299" s="10">
        <v>45600.85061342592</v>
      </c>
      <c r="C19299" s="11" t="s">
        <v>52218</v>
      </c>
      <c r="D19299" s="12">
        <v>11.0</v>
      </c>
      <c r="E19299" s="10" t="s">
        <v>17</v>
      </c>
      <c r="F19299" s="12">
        <v>2024.0</v>
      </c>
      <c r="G19299" s="13" t="s">
        <v>13</v>
      </c>
      <c r="H19299" s="14" t="s">
        <v>259</v>
      </c>
      <c r="I19299" s="12">
        <v>195.0</v>
      </c>
      <c r="J19299" s="15" t="str">
        <f t="shared" si="1"/>
        <v>Relevant</v>
      </c>
    </row>
    <row r="19300" ht="22.5" customHeight="1">
      <c r="A19300" s="9" t="s">
        <v>52219</v>
      </c>
      <c r="B19300" s="10">
        <v>45614.89950273148</v>
      </c>
      <c r="C19300" s="11" t="s">
        <v>52220</v>
      </c>
      <c r="D19300" s="12">
        <v>11.0</v>
      </c>
      <c r="E19300" s="10" t="s">
        <v>17</v>
      </c>
      <c r="F19300" s="12">
        <v>2024.0</v>
      </c>
      <c r="G19300" s="13" t="s">
        <v>52221</v>
      </c>
      <c r="H19300" s="14" t="s">
        <v>52222</v>
      </c>
      <c r="I19300" s="12">
        <v>6429.0</v>
      </c>
      <c r="J19300" s="15" t="str">
        <f t="shared" si="1"/>
        <v>Irrelevant</v>
      </c>
    </row>
    <row r="19301" ht="22.5" customHeight="1">
      <c r="A19301" s="9" t="s">
        <v>52223</v>
      </c>
      <c r="B19301" s="10">
        <v>45696.802407407406</v>
      </c>
      <c r="C19301" s="11" t="s">
        <v>52224</v>
      </c>
      <c r="D19301" s="12">
        <v>2.0</v>
      </c>
      <c r="E19301" s="10" t="s">
        <v>12</v>
      </c>
      <c r="F19301" s="12">
        <v>2025.0</v>
      </c>
      <c r="G19301" s="13" t="s">
        <v>13</v>
      </c>
      <c r="H19301" s="14" t="s">
        <v>52225</v>
      </c>
      <c r="I19301" s="12">
        <v>8.0</v>
      </c>
      <c r="J19301" s="15" t="str">
        <f t="shared" si="1"/>
        <v>Relevant</v>
      </c>
    </row>
    <row r="19302" ht="22.5" customHeight="1">
      <c r="A19302" s="9" t="s">
        <v>52226</v>
      </c>
      <c r="B19302" s="10">
        <v>45584.233533136576</v>
      </c>
      <c r="C19302" s="11" t="s">
        <v>41274</v>
      </c>
      <c r="D19302" s="12">
        <v>10.0</v>
      </c>
      <c r="E19302" s="10" t="s">
        <v>42</v>
      </c>
      <c r="F19302" s="12">
        <v>2024.0</v>
      </c>
      <c r="G19302" s="13" t="s">
        <v>52227</v>
      </c>
      <c r="H19302" s="14" t="s">
        <v>3962</v>
      </c>
      <c r="I19302" s="12">
        <v>1.2767834E7</v>
      </c>
      <c r="J19302" s="15" t="str">
        <f t="shared" si="1"/>
        <v>Relevant</v>
      </c>
    </row>
    <row r="19303" ht="22.5" customHeight="1">
      <c r="A19303" s="9" t="s">
        <v>52228</v>
      </c>
      <c r="B19303" s="10">
        <v>45587.79556712963</v>
      </c>
      <c r="C19303" s="11" t="s">
        <v>52229</v>
      </c>
      <c r="D19303" s="12">
        <v>10.0</v>
      </c>
      <c r="E19303" s="10" t="s">
        <v>42</v>
      </c>
      <c r="F19303" s="12">
        <v>2024.0</v>
      </c>
      <c r="G19303" s="13" t="s">
        <v>13</v>
      </c>
      <c r="H19303" s="14" t="s">
        <v>338</v>
      </c>
      <c r="I19303" s="12">
        <v>6.0</v>
      </c>
      <c r="J19303" s="15" t="str">
        <f t="shared" si="1"/>
        <v>Relevant</v>
      </c>
    </row>
    <row r="19304" ht="22.5" customHeight="1">
      <c r="A19304" s="9" t="s">
        <v>52230</v>
      </c>
      <c r="B19304" s="10">
        <v>45706.65957175926</v>
      </c>
      <c r="C19304" s="11" t="s">
        <v>52231</v>
      </c>
      <c r="D19304" s="12">
        <v>2.0</v>
      </c>
      <c r="E19304" s="10" t="s">
        <v>12</v>
      </c>
      <c r="F19304" s="12">
        <v>2025.0</v>
      </c>
      <c r="G19304" s="13" t="s">
        <v>13</v>
      </c>
      <c r="H19304" s="14" t="s">
        <v>4383</v>
      </c>
      <c r="I19304" s="12">
        <v>2184.0</v>
      </c>
      <c r="J19304" s="15" t="str">
        <f t="shared" si="1"/>
        <v>Irrelevant</v>
      </c>
    </row>
    <row r="19305" ht="22.5" customHeight="1">
      <c r="A19305" s="9" t="s">
        <v>52232</v>
      </c>
      <c r="B19305" s="10">
        <v>45614.87217592593</v>
      </c>
      <c r="C19305" s="11" t="s">
        <v>41029</v>
      </c>
      <c r="D19305" s="12">
        <v>11.0</v>
      </c>
      <c r="E19305" s="10" t="s">
        <v>17</v>
      </c>
      <c r="F19305" s="12">
        <v>2024.0</v>
      </c>
      <c r="G19305" s="13" t="s">
        <v>13</v>
      </c>
      <c r="H19305" s="14" t="s">
        <v>31</v>
      </c>
      <c r="I19305" s="12">
        <v>52.0</v>
      </c>
      <c r="J19305" s="15" t="str">
        <f t="shared" si="1"/>
        <v>Relevant</v>
      </c>
    </row>
    <row r="19306" ht="22.5" customHeight="1">
      <c r="A19306" s="9" t="s">
        <v>52233</v>
      </c>
      <c r="B19306" s="10">
        <v>45666.38793981481</v>
      </c>
      <c r="C19306" s="11" t="s">
        <v>20971</v>
      </c>
      <c r="D19306" s="12">
        <v>1.0</v>
      </c>
      <c r="E19306" s="10" t="s">
        <v>70</v>
      </c>
      <c r="F19306" s="12">
        <v>2025.0</v>
      </c>
      <c r="G19306" s="13" t="s">
        <v>13</v>
      </c>
      <c r="H19306" s="14" t="s">
        <v>52234</v>
      </c>
      <c r="I19306" s="12">
        <v>67.0</v>
      </c>
      <c r="J19306" s="15" t="str">
        <f t="shared" si="1"/>
        <v>Relevant</v>
      </c>
    </row>
    <row r="19307" ht="22.5" customHeight="1">
      <c r="A19307" s="9" t="s">
        <v>52235</v>
      </c>
      <c r="B19307" s="10">
        <v>45696.84841435185</v>
      </c>
      <c r="C19307" s="11" t="s">
        <v>52236</v>
      </c>
      <c r="D19307" s="12">
        <v>2.0</v>
      </c>
      <c r="E19307" s="10" t="s">
        <v>12</v>
      </c>
      <c r="F19307" s="12">
        <v>2025.0</v>
      </c>
      <c r="G19307" s="13" t="s">
        <v>13</v>
      </c>
      <c r="H19307" s="14" t="s">
        <v>14</v>
      </c>
      <c r="I19307" s="12">
        <v>2.0</v>
      </c>
      <c r="J19307" s="15" t="str">
        <f t="shared" si="1"/>
        <v>Relevant</v>
      </c>
    </row>
    <row r="19308" ht="22.5" customHeight="1">
      <c r="A19308" s="9" t="s">
        <v>52237</v>
      </c>
      <c r="B19308" s="10">
        <v>45616.79574074074</v>
      </c>
      <c r="C19308" s="11" t="s">
        <v>52238</v>
      </c>
      <c r="D19308" s="12">
        <v>11.0</v>
      </c>
      <c r="E19308" s="10" t="s">
        <v>17</v>
      </c>
      <c r="F19308" s="12">
        <v>2024.0</v>
      </c>
      <c r="G19308" s="13" t="s">
        <v>13</v>
      </c>
      <c r="H19308" s="14" t="s">
        <v>8028</v>
      </c>
      <c r="I19308" s="12">
        <v>107.0</v>
      </c>
      <c r="J19308" s="15" t="str">
        <f t="shared" si="1"/>
        <v>Relevant</v>
      </c>
    </row>
    <row r="19309" ht="22.5" customHeight="1">
      <c r="A19309" s="9" t="s">
        <v>52239</v>
      </c>
      <c r="B19309" s="10">
        <v>45599.03636574074</v>
      </c>
      <c r="C19309" s="11" t="s">
        <v>52240</v>
      </c>
      <c r="D19309" s="12">
        <v>11.0</v>
      </c>
      <c r="E19309" s="10" t="s">
        <v>17</v>
      </c>
      <c r="F19309" s="12">
        <v>2024.0</v>
      </c>
      <c r="G19309" s="13" t="s">
        <v>52241</v>
      </c>
      <c r="H19309" s="14" t="s">
        <v>52242</v>
      </c>
      <c r="I19309" s="12">
        <v>9292977.0</v>
      </c>
      <c r="J19309" s="15" t="str">
        <f t="shared" si="1"/>
        <v>Relevant</v>
      </c>
    </row>
    <row r="19310" ht="22.5" customHeight="1">
      <c r="A19310" s="9" t="s">
        <v>52243</v>
      </c>
      <c r="B19310" s="10">
        <v>45581.47394675926</v>
      </c>
      <c r="C19310" s="11" t="s">
        <v>52244</v>
      </c>
      <c r="D19310" s="12">
        <v>10.0</v>
      </c>
      <c r="E19310" s="10" t="s">
        <v>42</v>
      </c>
      <c r="F19310" s="12">
        <v>2024.0</v>
      </c>
      <c r="G19310" s="13" t="s">
        <v>13</v>
      </c>
      <c r="H19310" s="14" t="s">
        <v>52245</v>
      </c>
      <c r="I19310" s="12">
        <v>1851153.0</v>
      </c>
      <c r="J19310" s="15" t="str">
        <f t="shared" si="1"/>
        <v>Relevant</v>
      </c>
    </row>
    <row r="19311" ht="22.5" customHeight="1">
      <c r="A19311" s="9" t="s">
        <v>52246</v>
      </c>
      <c r="B19311" s="10">
        <v>45644.225335648145</v>
      </c>
      <c r="C19311" s="11" t="s">
        <v>52247</v>
      </c>
      <c r="D19311" s="12">
        <v>12.0</v>
      </c>
      <c r="E19311" s="10" t="s">
        <v>26</v>
      </c>
      <c r="F19311" s="12">
        <v>2024.0</v>
      </c>
      <c r="G19311" s="13" t="s">
        <v>13</v>
      </c>
      <c r="H19311" s="14" t="s">
        <v>357</v>
      </c>
      <c r="I19311" s="12">
        <v>0.0</v>
      </c>
      <c r="J19311" s="15" t="str">
        <f t="shared" si="1"/>
        <v>Relevant</v>
      </c>
    </row>
    <row r="19312" ht="22.5" customHeight="1">
      <c r="A19312" s="9" t="s">
        <v>52248</v>
      </c>
      <c r="B19312" s="10">
        <v>45612.50357638889</v>
      </c>
      <c r="C19312" s="11" t="s">
        <v>52249</v>
      </c>
      <c r="D19312" s="12">
        <v>11.0</v>
      </c>
      <c r="E19312" s="10" t="s">
        <v>17</v>
      </c>
      <c r="F19312" s="12">
        <v>2024.0</v>
      </c>
      <c r="G19312" s="13" t="s">
        <v>52250</v>
      </c>
      <c r="H19312" s="14" t="s">
        <v>52251</v>
      </c>
      <c r="I19312" s="12">
        <v>1.0474812E7</v>
      </c>
      <c r="J19312" s="15" t="str">
        <f t="shared" si="1"/>
        <v>Relevant</v>
      </c>
    </row>
    <row r="19313" ht="22.5" customHeight="1">
      <c r="A19313" s="9" t="s">
        <v>52252</v>
      </c>
      <c r="B19313" s="10">
        <v>45710.871087962965</v>
      </c>
      <c r="C19313" s="11" t="s">
        <v>52253</v>
      </c>
      <c r="D19313" s="12">
        <v>2.0</v>
      </c>
      <c r="E19313" s="10" t="s">
        <v>12</v>
      </c>
      <c r="F19313" s="12">
        <v>2025.0</v>
      </c>
      <c r="G19313" s="13" t="s">
        <v>13</v>
      </c>
      <c r="H19313" s="14" t="s">
        <v>52</v>
      </c>
      <c r="I19313" s="12">
        <v>4703.0</v>
      </c>
      <c r="J19313" s="15" t="str">
        <f t="shared" si="1"/>
        <v>Relevant</v>
      </c>
    </row>
    <row r="19314" ht="22.5" customHeight="1">
      <c r="A19314" s="9" t="s">
        <v>52254</v>
      </c>
      <c r="B19314" s="10">
        <v>45526.38792824074</v>
      </c>
      <c r="C19314" s="11" t="s">
        <v>52255</v>
      </c>
      <c r="D19314" s="12">
        <v>8.0</v>
      </c>
      <c r="E19314" s="10" t="s">
        <v>167</v>
      </c>
      <c r="F19314" s="12">
        <v>2024.0</v>
      </c>
      <c r="G19314" s="13" t="s">
        <v>13</v>
      </c>
      <c r="H19314" s="14" t="s">
        <v>6250</v>
      </c>
      <c r="I19314" s="12">
        <v>5275.0</v>
      </c>
      <c r="J19314" s="15" t="str">
        <f t="shared" si="1"/>
        <v>Irrelevant</v>
      </c>
    </row>
    <row r="19315" ht="22.5" customHeight="1">
      <c r="A19315" s="9" t="s">
        <v>52256</v>
      </c>
      <c r="B19315" s="10">
        <v>45648.86376157407</v>
      </c>
      <c r="C19315" s="11" t="s">
        <v>28290</v>
      </c>
      <c r="D19315" s="12">
        <v>12.0</v>
      </c>
      <c r="E19315" s="10" t="s">
        <v>26</v>
      </c>
      <c r="F19315" s="12">
        <v>2024.0</v>
      </c>
      <c r="G19315" s="13" t="s">
        <v>13</v>
      </c>
      <c r="H19315" s="14" t="s">
        <v>619</v>
      </c>
      <c r="I19315" s="12">
        <v>39069.0</v>
      </c>
      <c r="J19315" s="15" t="str">
        <f t="shared" si="1"/>
        <v>Relevant</v>
      </c>
    </row>
    <row r="19316" ht="22.5" customHeight="1">
      <c r="A19316" s="9" t="s">
        <v>52257</v>
      </c>
      <c r="B19316" s="10">
        <v>45453.35039351852</v>
      </c>
      <c r="C19316" s="11" t="s">
        <v>52258</v>
      </c>
      <c r="D19316" s="12">
        <v>6.0</v>
      </c>
      <c r="E19316" s="10" t="s">
        <v>34</v>
      </c>
      <c r="F19316" s="12">
        <v>2024.0</v>
      </c>
      <c r="G19316" s="13" t="s">
        <v>13</v>
      </c>
      <c r="H19316" s="14" t="s">
        <v>52259</v>
      </c>
      <c r="I19316" s="12">
        <v>62.0</v>
      </c>
      <c r="J19316" s="15" t="str">
        <f t="shared" si="1"/>
        <v>Irrelevant</v>
      </c>
    </row>
    <row r="19317" ht="22.5" customHeight="1">
      <c r="A19317" s="9" t="s">
        <v>52260</v>
      </c>
      <c r="B19317" s="10">
        <v>45581.510300925926</v>
      </c>
      <c r="C19317" s="11" t="s">
        <v>52261</v>
      </c>
      <c r="D19317" s="12">
        <v>10.0</v>
      </c>
      <c r="E19317" s="10" t="s">
        <v>42</v>
      </c>
      <c r="F19317" s="12">
        <v>2024.0</v>
      </c>
      <c r="G19317" s="13" t="s">
        <v>52262</v>
      </c>
      <c r="H19317" s="14" t="s">
        <v>52263</v>
      </c>
      <c r="I19317" s="12">
        <v>0.0</v>
      </c>
      <c r="J19317" s="15" t="str">
        <f t="shared" si="1"/>
        <v>Relevant</v>
      </c>
    </row>
    <row r="19318" ht="22.5" customHeight="1">
      <c r="A19318" s="9" t="s">
        <v>52264</v>
      </c>
      <c r="B19318" s="10">
        <v>45389.00369212963</v>
      </c>
      <c r="C19318" s="11" t="s">
        <v>52265</v>
      </c>
      <c r="D19318" s="12">
        <v>4.0</v>
      </c>
      <c r="E19318" s="10" t="s">
        <v>274</v>
      </c>
      <c r="F19318" s="12">
        <v>2024.0</v>
      </c>
      <c r="G19318" s="13" t="s">
        <v>52266</v>
      </c>
      <c r="H19318" s="14" t="s">
        <v>52267</v>
      </c>
      <c r="I19318" s="12">
        <v>403960.0</v>
      </c>
      <c r="J19318" s="15" t="str">
        <f t="shared" si="1"/>
        <v>Relevant</v>
      </c>
    </row>
    <row r="19319" ht="22.5" customHeight="1">
      <c r="A19319" s="9" t="s">
        <v>52268</v>
      </c>
      <c r="B19319" s="10">
        <v>45586.79571759259</v>
      </c>
      <c r="C19319" s="11" t="s">
        <v>14667</v>
      </c>
      <c r="D19319" s="12">
        <v>10.0</v>
      </c>
      <c r="E19319" s="10" t="s">
        <v>42</v>
      </c>
      <c r="F19319" s="12">
        <v>2024.0</v>
      </c>
      <c r="G19319" s="13" t="s">
        <v>13</v>
      </c>
      <c r="H19319" s="14" t="s">
        <v>175</v>
      </c>
      <c r="I19319" s="12">
        <v>66.0</v>
      </c>
      <c r="J19319" s="15" t="str">
        <f t="shared" si="1"/>
        <v>Irrelevant</v>
      </c>
    </row>
    <row r="19320" ht="22.5" customHeight="1">
      <c r="A19320" s="9" t="s">
        <v>52269</v>
      </c>
      <c r="B19320" s="10">
        <v>45589.71472222222</v>
      </c>
      <c r="C19320" s="11" t="s">
        <v>52270</v>
      </c>
      <c r="D19320" s="12">
        <v>10.0</v>
      </c>
      <c r="E19320" s="10" t="s">
        <v>42</v>
      </c>
      <c r="F19320" s="12">
        <v>2024.0</v>
      </c>
      <c r="G19320" s="13" t="s">
        <v>13</v>
      </c>
      <c r="H19320" s="14" t="s">
        <v>52271</v>
      </c>
      <c r="I19320" s="12">
        <v>490.0</v>
      </c>
      <c r="J19320" s="15" t="str">
        <f t="shared" si="1"/>
        <v>Relevant</v>
      </c>
    </row>
    <row r="19321" ht="22.5" customHeight="1">
      <c r="A19321" s="9" t="s">
        <v>52272</v>
      </c>
      <c r="B19321" s="10">
        <v>45612.653144375</v>
      </c>
      <c r="C19321" s="11" t="s">
        <v>52273</v>
      </c>
      <c r="D19321" s="12">
        <v>11.0</v>
      </c>
      <c r="E19321" s="10" t="s">
        <v>17</v>
      </c>
      <c r="F19321" s="12">
        <v>2024.0</v>
      </c>
      <c r="G19321" s="13" t="s">
        <v>52274</v>
      </c>
      <c r="H19321" s="14" t="s">
        <v>52275</v>
      </c>
      <c r="I19321" s="12">
        <v>1.0830293E7</v>
      </c>
      <c r="J19321" s="15" t="str">
        <f t="shared" si="1"/>
        <v>Relevant</v>
      </c>
    </row>
    <row r="19322" ht="22.5" customHeight="1">
      <c r="A19322" s="9" t="s">
        <v>52276</v>
      </c>
      <c r="B19322" s="10">
        <v>45643.76341435185</v>
      </c>
      <c r="C19322" s="11" t="s">
        <v>52277</v>
      </c>
      <c r="D19322" s="12">
        <v>12.0</v>
      </c>
      <c r="E19322" s="10" t="s">
        <v>26</v>
      </c>
      <c r="F19322" s="12">
        <v>2024.0</v>
      </c>
      <c r="G19322" s="13" t="s">
        <v>13</v>
      </c>
      <c r="H19322" s="14" t="s">
        <v>1646</v>
      </c>
      <c r="I19322" s="12">
        <v>1246.0</v>
      </c>
      <c r="J19322" s="15" t="str">
        <f t="shared" si="1"/>
        <v>Irrelevant</v>
      </c>
    </row>
    <row r="19323" ht="22.5" customHeight="1">
      <c r="A19323" s="9" t="s">
        <v>52278</v>
      </c>
      <c r="B19323" s="10">
        <v>45597.36818287037</v>
      </c>
      <c r="C19323" s="11" t="s">
        <v>52279</v>
      </c>
      <c r="D19323" s="12">
        <v>11.0</v>
      </c>
      <c r="E19323" s="10" t="s">
        <v>17</v>
      </c>
      <c r="F19323" s="12">
        <v>2024.0</v>
      </c>
      <c r="G19323" s="13" t="s">
        <v>52280</v>
      </c>
      <c r="H19323" s="14" t="s">
        <v>52281</v>
      </c>
      <c r="I19323" s="12">
        <v>27642.0</v>
      </c>
      <c r="J19323" s="15" t="str">
        <f t="shared" si="1"/>
        <v>Relevant</v>
      </c>
    </row>
    <row r="19324" ht="22.5" customHeight="1">
      <c r="A19324" s="9" t="s">
        <v>52282</v>
      </c>
      <c r="B19324" s="10">
        <v>45620.31528935185</v>
      </c>
      <c r="C19324" s="11" t="s">
        <v>52283</v>
      </c>
      <c r="D19324" s="12">
        <v>11.0</v>
      </c>
      <c r="E19324" s="10" t="s">
        <v>17</v>
      </c>
      <c r="F19324" s="12">
        <v>2024.0</v>
      </c>
      <c r="G19324" s="13" t="s">
        <v>52284</v>
      </c>
      <c r="H19324" s="14" t="s">
        <v>52285</v>
      </c>
      <c r="I19324" s="12">
        <v>1.8830927E7</v>
      </c>
      <c r="J19324" s="15" t="str">
        <f t="shared" si="1"/>
        <v>Relevant</v>
      </c>
    </row>
    <row r="19325" ht="22.5" customHeight="1">
      <c r="A19325" s="9" t="s">
        <v>52286</v>
      </c>
      <c r="B19325" s="10">
        <v>45473.84662037037</v>
      </c>
      <c r="C19325" s="11" t="s">
        <v>52287</v>
      </c>
      <c r="D19325" s="12">
        <v>6.0</v>
      </c>
      <c r="E19325" s="10" t="s">
        <v>34</v>
      </c>
      <c r="F19325" s="12">
        <v>2024.0</v>
      </c>
      <c r="G19325" s="13" t="s">
        <v>13</v>
      </c>
      <c r="H19325" s="14" t="s">
        <v>56</v>
      </c>
      <c r="I19325" s="12">
        <v>18.0</v>
      </c>
      <c r="J19325" s="15" t="str">
        <f t="shared" si="1"/>
        <v>Relevant</v>
      </c>
    </row>
    <row r="19326" ht="22.5" customHeight="1">
      <c r="A19326" s="9" t="s">
        <v>52288</v>
      </c>
      <c r="B19326" s="10">
        <v>45591.714583333334</v>
      </c>
      <c r="C19326" s="11" t="s">
        <v>2692</v>
      </c>
      <c r="D19326" s="12">
        <v>10.0</v>
      </c>
      <c r="E19326" s="10" t="s">
        <v>42</v>
      </c>
      <c r="F19326" s="12">
        <v>2024.0</v>
      </c>
      <c r="G19326" s="13" t="s">
        <v>3435</v>
      </c>
      <c r="H19326" s="14" t="s">
        <v>52289</v>
      </c>
      <c r="I19326" s="12">
        <v>1.5232462E7</v>
      </c>
      <c r="J19326" s="15" t="str">
        <f t="shared" si="1"/>
        <v>Irrelevant</v>
      </c>
    </row>
    <row r="19327" ht="22.5" customHeight="1">
      <c r="A19327" s="9" t="s">
        <v>52290</v>
      </c>
      <c r="B19327" s="10">
        <v>45606.687314814815</v>
      </c>
      <c r="C19327" s="11" t="s">
        <v>52291</v>
      </c>
      <c r="D19327" s="12">
        <v>11.0</v>
      </c>
      <c r="E19327" s="10" t="s">
        <v>17</v>
      </c>
      <c r="F19327" s="12">
        <v>2024.0</v>
      </c>
      <c r="G19327" s="13" t="s">
        <v>13</v>
      </c>
      <c r="H19327" s="14" t="s">
        <v>100</v>
      </c>
      <c r="I19327" s="12">
        <v>124.0</v>
      </c>
      <c r="J19327" s="15" t="str">
        <f t="shared" si="1"/>
        <v>Relevant</v>
      </c>
    </row>
    <row r="19328" ht="22.5" customHeight="1">
      <c r="A19328" s="9" t="s">
        <v>52292</v>
      </c>
      <c r="B19328" s="10">
        <v>45606.662407407406</v>
      </c>
      <c r="C19328" s="11" t="s">
        <v>52293</v>
      </c>
      <c r="D19328" s="12">
        <v>11.0</v>
      </c>
      <c r="E19328" s="10" t="s">
        <v>17</v>
      </c>
      <c r="F19328" s="12">
        <v>2024.0</v>
      </c>
      <c r="G19328" s="13" t="s">
        <v>13</v>
      </c>
      <c r="H19328" s="14" t="s">
        <v>100</v>
      </c>
      <c r="I19328" s="12">
        <v>82.0</v>
      </c>
      <c r="J19328" s="15" t="str">
        <f t="shared" si="1"/>
        <v>Relevant</v>
      </c>
    </row>
    <row r="19329" ht="22.5" customHeight="1">
      <c r="A19329" s="9" t="s">
        <v>52294</v>
      </c>
      <c r="B19329" s="10">
        <v>45423.358078703706</v>
      </c>
      <c r="C19329" s="11" t="s">
        <v>52295</v>
      </c>
      <c r="D19329" s="12">
        <v>5.0</v>
      </c>
      <c r="E19329" s="10" t="s">
        <v>21</v>
      </c>
      <c r="F19329" s="12">
        <v>2024.0</v>
      </c>
      <c r="G19329" s="13" t="s">
        <v>13</v>
      </c>
      <c r="H19329" s="14" t="s">
        <v>15694</v>
      </c>
      <c r="I19329" s="12">
        <v>727.0</v>
      </c>
      <c r="J19329" s="15" t="str">
        <f t="shared" si="1"/>
        <v>Relevant</v>
      </c>
    </row>
    <row r="19330" ht="22.5" customHeight="1">
      <c r="A19330" s="9" t="s">
        <v>52296</v>
      </c>
      <c r="B19330" s="10">
        <v>45651.840636574074</v>
      </c>
      <c r="C19330" s="11" t="s">
        <v>1220</v>
      </c>
      <c r="D19330" s="12">
        <v>12.0</v>
      </c>
      <c r="E19330" s="10" t="s">
        <v>26</v>
      </c>
      <c r="F19330" s="12">
        <v>2024.0</v>
      </c>
      <c r="G19330" s="13" t="s">
        <v>52297</v>
      </c>
      <c r="H19330" s="14" t="s">
        <v>52298</v>
      </c>
      <c r="I19330" s="12">
        <v>70981.0</v>
      </c>
      <c r="J19330" s="15" t="str">
        <f t="shared" si="1"/>
        <v>Irrelevant</v>
      </c>
    </row>
    <row r="19331" ht="22.5" customHeight="1">
      <c r="A19331" s="9" t="s">
        <v>52299</v>
      </c>
      <c r="B19331" s="10">
        <v>45594.88555555556</v>
      </c>
      <c r="C19331" s="11" t="s">
        <v>52300</v>
      </c>
      <c r="D19331" s="12">
        <v>10.0</v>
      </c>
      <c r="E19331" s="10" t="s">
        <v>42</v>
      </c>
      <c r="F19331" s="12">
        <v>2024.0</v>
      </c>
      <c r="G19331" s="13" t="s">
        <v>52301</v>
      </c>
      <c r="H19331" s="14" t="s">
        <v>52302</v>
      </c>
      <c r="I19331" s="12">
        <v>31597.0</v>
      </c>
      <c r="J19331" s="15" t="str">
        <f t="shared" si="1"/>
        <v>Relevant</v>
      </c>
    </row>
    <row r="19332" ht="22.5" customHeight="1">
      <c r="A19332" s="9" t="s">
        <v>52303</v>
      </c>
      <c r="B19332" s="10">
        <v>45696.74694444444</v>
      </c>
      <c r="C19332" s="11" t="s">
        <v>52304</v>
      </c>
      <c r="D19332" s="12">
        <v>2.0</v>
      </c>
      <c r="E19332" s="10" t="s">
        <v>12</v>
      </c>
      <c r="F19332" s="12">
        <v>2025.0</v>
      </c>
      <c r="G19332" s="13" t="s">
        <v>13</v>
      </c>
      <c r="H19332" s="14" t="s">
        <v>1264</v>
      </c>
      <c r="I19332" s="12">
        <v>2115.0</v>
      </c>
      <c r="J19332" s="15" t="str">
        <f t="shared" si="1"/>
        <v>Relevant</v>
      </c>
    </row>
    <row r="19333" ht="22.5" customHeight="1">
      <c r="A19333" s="9" t="s">
        <v>52305</v>
      </c>
      <c r="B19333" s="10">
        <v>45653.38680555556</v>
      </c>
      <c r="C19333" s="11" t="s">
        <v>4957</v>
      </c>
      <c r="D19333" s="12">
        <v>12.0</v>
      </c>
      <c r="E19333" s="10" t="s">
        <v>26</v>
      </c>
      <c r="F19333" s="12">
        <v>2024.0</v>
      </c>
      <c r="G19333" s="13" t="s">
        <v>13</v>
      </c>
      <c r="H19333" s="14" t="s">
        <v>2976</v>
      </c>
      <c r="I19333" s="12">
        <v>2698.0</v>
      </c>
      <c r="J19333" s="15" t="str">
        <f t="shared" si="1"/>
        <v>Irrelevant</v>
      </c>
    </row>
    <row r="19334" ht="22.5" customHeight="1">
      <c r="A19334" s="9" t="s">
        <v>52306</v>
      </c>
      <c r="B19334" s="10">
        <v>45590.317980092594</v>
      </c>
      <c r="C19334" s="11" t="s">
        <v>52307</v>
      </c>
      <c r="D19334" s="12">
        <v>10.0</v>
      </c>
      <c r="E19334" s="10" t="s">
        <v>42</v>
      </c>
      <c r="F19334" s="12">
        <v>2024.0</v>
      </c>
      <c r="G19334" s="13" t="s">
        <v>52308</v>
      </c>
      <c r="H19334" s="14" t="s">
        <v>52309</v>
      </c>
      <c r="I19334" s="12">
        <v>473244.0</v>
      </c>
      <c r="J19334" s="15" t="str">
        <f t="shared" si="1"/>
        <v>Relevant</v>
      </c>
    </row>
    <row r="19335" ht="22.5" customHeight="1">
      <c r="A19335" s="9" t="s">
        <v>52310</v>
      </c>
      <c r="B19335" s="10">
        <v>45741.874398148146</v>
      </c>
      <c r="C19335" s="11" t="s">
        <v>52311</v>
      </c>
      <c r="D19335" s="12">
        <v>3.0</v>
      </c>
      <c r="E19335" s="10" t="s">
        <v>59</v>
      </c>
      <c r="F19335" s="12">
        <v>2025.0</v>
      </c>
      <c r="G19335" s="13" t="s">
        <v>52312</v>
      </c>
      <c r="H19335" s="14" t="s">
        <v>52313</v>
      </c>
      <c r="I19335" s="12">
        <v>2945843.0</v>
      </c>
      <c r="J19335" s="15" t="str">
        <f t="shared" si="1"/>
        <v>Irrelevant</v>
      </c>
    </row>
    <row r="19336" ht="22.5" customHeight="1">
      <c r="A19336" s="9" t="s">
        <v>52314</v>
      </c>
      <c r="B19336" s="10">
        <v>45586.816203703704</v>
      </c>
      <c r="C19336" s="11" t="s">
        <v>38905</v>
      </c>
      <c r="D19336" s="12">
        <v>10.0</v>
      </c>
      <c r="E19336" s="10" t="s">
        <v>42</v>
      </c>
      <c r="F19336" s="12">
        <v>2024.0</v>
      </c>
      <c r="G19336" s="13" t="s">
        <v>13</v>
      </c>
      <c r="H19336" s="14" t="s">
        <v>52315</v>
      </c>
      <c r="I19336" s="12">
        <v>179.0</v>
      </c>
      <c r="J19336" s="15" t="str">
        <f t="shared" si="1"/>
        <v>Relevant</v>
      </c>
    </row>
    <row r="19337" ht="22.5" customHeight="1">
      <c r="A19337" s="9" t="s">
        <v>52316</v>
      </c>
      <c r="B19337" s="10">
        <v>45737.469513888886</v>
      </c>
      <c r="C19337" s="11" t="s">
        <v>52317</v>
      </c>
      <c r="D19337" s="12">
        <v>3.0</v>
      </c>
      <c r="E19337" s="10" t="s">
        <v>59</v>
      </c>
      <c r="F19337" s="12">
        <v>2025.0</v>
      </c>
      <c r="G19337" s="13" t="s">
        <v>13</v>
      </c>
      <c r="H19337" s="14" t="s">
        <v>52318</v>
      </c>
      <c r="I19337" s="12">
        <v>103.0</v>
      </c>
      <c r="J19337" s="15" t="str">
        <f t="shared" si="1"/>
        <v>Relevant</v>
      </c>
    </row>
    <row r="19338" ht="22.5" customHeight="1">
      <c r="A19338" s="9" t="s">
        <v>52319</v>
      </c>
      <c r="B19338" s="10">
        <v>45611.40665509259</v>
      </c>
      <c r="C19338" s="11" t="s">
        <v>52320</v>
      </c>
      <c r="D19338" s="12">
        <v>11.0</v>
      </c>
      <c r="E19338" s="10" t="s">
        <v>17</v>
      </c>
      <c r="F19338" s="12">
        <v>2024.0</v>
      </c>
      <c r="G19338" s="13" t="s">
        <v>13</v>
      </c>
      <c r="H19338" s="14" t="s">
        <v>2744</v>
      </c>
      <c r="I19338" s="12">
        <v>439.0</v>
      </c>
      <c r="J19338" s="15" t="str">
        <f t="shared" si="1"/>
        <v>Relevant</v>
      </c>
    </row>
    <row r="19339" ht="22.5" customHeight="1">
      <c r="A19339" s="9" t="s">
        <v>52321</v>
      </c>
      <c r="B19339" s="10">
        <v>45591.42811342593</v>
      </c>
      <c r="C19339" s="11" t="s">
        <v>52322</v>
      </c>
      <c r="D19339" s="12">
        <v>10.0</v>
      </c>
      <c r="E19339" s="10" t="s">
        <v>42</v>
      </c>
      <c r="F19339" s="12">
        <v>2024.0</v>
      </c>
      <c r="G19339" s="13" t="s">
        <v>13</v>
      </c>
      <c r="H19339" s="14" t="s">
        <v>4690</v>
      </c>
      <c r="I19339" s="12">
        <v>1938.0</v>
      </c>
      <c r="J19339" s="15" t="str">
        <f t="shared" si="1"/>
        <v>Irrelevant</v>
      </c>
    </row>
    <row r="19340" ht="22.5" customHeight="1">
      <c r="A19340" s="9" t="s">
        <v>52323</v>
      </c>
      <c r="B19340" s="10">
        <v>45741.56459490741</v>
      </c>
      <c r="C19340" s="11" t="s">
        <v>15017</v>
      </c>
      <c r="D19340" s="12">
        <v>3.0</v>
      </c>
      <c r="E19340" s="10" t="s">
        <v>59</v>
      </c>
      <c r="F19340" s="12">
        <v>2025.0</v>
      </c>
      <c r="G19340" s="13" t="s">
        <v>13</v>
      </c>
      <c r="H19340" s="14" t="s">
        <v>52324</v>
      </c>
      <c r="I19340" s="12">
        <v>259.0</v>
      </c>
      <c r="J19340" s="15" t="str">
        <f t="shared" si="1"/>
        <v>Irrelevant</v>
      </c>
    </row>
    <row r="19341" ht="22.5" customHeight="1">
      <c r="A19341" s="9" t="s">
        <v>52325</v>
      </c>
      <c r="B19341" s="10">
        <v>45403.98971064815</v>
      </c>
      <c r="C19341" s="11" t="s">
        <v>52326</v>
      </c>
      <c r="D19341" s="12">
        <v>4.0</v>
      </c>
      <c r="E19341" s="10" t="s">
        <v>274</v>
      </c>
      <c r="F19341" s="12">
        <v>2024.0</v>
      </c>
      <c r="G19341" s="13" t="s">
        <v>52327</v>
      </c>
      <c r="H19341" s="14" t="s">
        <v>52328</v>
      </c>
      <c r="I19341" s="12">
        <v>1.0029689E7</v>
      </c>
      <c r="J19341" s="15" t="str">
        <f t="shared" si="1"/>
        <v>Irrelevant</v>
      </c>
    </row>
    <row r="19342" ht="22.5" customHeight="1">
      <c r="A19342" s="9" t="s">
        <v>52329</v>
      </c>
      <c r="B19342" s="10">
        <v>45584.726585648146</v>
      </c>
      <c r="C19342" s="11" t="s">
        <v>52330</v>
      </c>
      <c r="D19342" s="12">
        <v>10.0</v>
      </c>
      <c r="E19342" s="10" t="s">
        <v>42</v>
      </c>
      <c r="F19342" s="12">
        <v>2024.0</v>
      </c>
      <c r="G19342" s="13" t="s">
        <v>13</v>
      </c>
      <c r="H19342" s="14" t="s">
        <v>52331</v>
      </c>
      <c r="I19342" s="12">
        <v>10.0</v>
      </c>
      <c r="J19342" s="15" t="str">
        <f t="shared" si="1"/>
        <v>Relevant</v>
      </c>
    </row>
    <row r="19343" ht="22.5" customHeight="1">
      <c r="A19343" s="9" t="s">
        <v>52332</v>
      </c>
      <c r="B19343" s="10">
        <v>45660.45596064815</v>
      </c>
      <c r="C19343" s="11" t="s">
        <v>52333</v>
      </c>
      <c r="D19343" s="12">
        <v>1.0</v>
      </c>
      <c r="E19343" s="10" t="s">
        <v>70</v>
      </c>
      <c r="F19343" s="12">
        <v>2025.0</v>
      </c>
      <c r="G19343" s="13" t="s">
        <v>13</v>
      </c>
      <c r="H19343" s="14" t="s">
        <v>52334</v>
      </c>
      <c r="I19343" s="12">
        <v>20.0</v>
      </c>
      <c r="J19343" s="15" t="str">
        <f t="shared" si="1"/>
        <v>Relevant</v>
      </c>
    </row>
    <row r="19344" ht="22.5" customHeight="1">
      <c r="A19344" s="9" t="s">
        <v>52335</v>
      </c>
      <c r="B19344" s="10">
        <v>45582.24670138889</v>
      </c>
      <c r="C19344" s="11" t="s">
        <v>52336</v>
      </c>
      <c r="D19344" s="12">
        <v>10.0</v>
      </c>
      <c r="E19344" s="10" t="s">
        <v>42</v>
      </c>
      <c r="F19344" s="12">
        <v>2024.0</v>
      </c>
      <c r="G19344" s="13" t="s">
        <v>13</v>
      </c>
      <c r="H19344" s="14" t="s">
        <v>14484</v>
      </c>
      <c r="I19344" s="12">
        <v>1761.0</v>
      </c>
      <c r="J19344" s="15" t="str">
        <f t="shared" si="1"/>
        <v>Relevant</v>
      </c>
    </row>
    <row r="19345" ht="22.5" customHeight="1">
      <c r="A19345" s="9" t="s">
        <v>52337</v>
      </c>
      <c r="B19345" s="10">
        <v>45615.67074074074</v>
      </c>
      <c r="C19345" s="11" t="s">
        <v>52338</v>
      </c>
      <c r="D19345" s="12">
        <v>11.0</v>
      </c>
      <c r="E19345" s="10" t="s">
        <v>17</v>
      </c>
      <c r="F19345" s="12">
        <v>2024.0</v>
      </c>
      <c r="G19345" s="13" t="s">
        <v>52339</v>
      </c>
      <c r="H19345" s="14" t="s">
        <v>52340</v>
      </c>
      <c r="I19345" s="12">
        <v>2044972.0</v>
      </c>
      <c r="J19345" s="15" t="str">
        <f t="shared" si="1"/>
        <v>Relevant</v>
      </c>
    </row>
    <row r="19346" ht="22.5" customHeight="1">
      <c r="A19346" s="9" t="s">
        <v>52341</v>
      </c>
      <c r="B19346" s="10">
        <v>45654.77400462963</v>
      </c>
      <c r="C19346" s="11" t="s">
        <v>52342</v>
      </c>
      <c r="D19346" s="12">
        <v>12.0</v>
      </c>
      <c r="E19346" s="10" t="s">
        <v>26</v>
      </c>
      <c r="F19346" s="12">
        <v>2024.0</v>
      </c>
      <c r="G19346" s="13" t="s">
        <v>13</v>
      </c>
      <c r="H19346" s="14" t="s">
        <v>2201</v>
      </c>
      <c r="I19346" s="12">
        <v>83.0</v>
      </c>
      <c r="J19346" s="15" t="str">
        <f t="shared" si="1"/>
        <v>Relevant</v>
      </c>
    </row>
    <row r="19347" ht="22.5" customHeight="1">
      <c r="A19347" s="9" t="s">
        <v>52343</v>
      </c>
      <c r="B19347" s="10">
        <v>45625.28351851852</v>
      </c>
      <c r="C19347" s="11" t="s">
        <v>52344</v>
      </c>
      <c r="D19347" s="12">
        <v>11.0</v>
      </c>
      <c r="E19347" s="10" t="s">
        <v>17</v>
      </c>
      <c r="F19347" s="12">
        <v>2024.0</v>
      </c>
      <c r="G19347" s="13" t="s">
        <v>52345</v>
      </c>
      <c r="H19347" s="14" t="s">
        <v>52346</v>
      </c>
      <c r="I19347" s="12">
        <v>6831001.0</v>
      </c>
      <c r="J19347" s="15" t="str">
        <f t="shared" si="1"/>
        <v>Irrelevant</v>
      </c>
    </row>
    <row r="19348" ht="22.5" customHeight="1">
      <c r="A19348" s="9" t="s">
        <v>52347</v>
      </c>
      <c r="B19348" s="10">
        <v>45614.8265625</v>
      </c>
      <c r="C19348" s="11" t="s">
        <v>45015</v>
      </c>
      <c r="D19348" s="12">
        <v>11.0</v>
      </c>
      <c r="E19348" s="10" t="s">
        <v>17</v>
      </c>
      <c r="F19348" s="12">
        <v>2024.0</v>
      </c>
      <c r="G19348" s="13" t="s">
        <v>13</v>
      </c>
      <c r="H19348" s="14" t="s">
        <v>423</v>
      </c>
      <c r="I19348" s="12">
        <v>1229.0</v>
      </c>
      <c r="J19348" s="15" t="str">
        <f t="shared" si="1"/>
        <v>Relevant</v>
      </c>
    </row>
    <row r="19349" ht="22.5" customHeight="1">
      <c r="A19349" s="9" t="s">
        <v>52348</v>
      </c>
      <c r="B19349" s="10">
        <v>45629.778912037036</v>
      </c>
      <c r="C19349" s="11" t="s">
        <v>5834</v>
      </c>
      <c r="D19349" s="12">
        <v>12.0</v>
      </c>
      <c r="E19349" s="10" t="s">
        <v>26</v>
      </c>
      <c r="F19349" s="12">
        <v>2024.0</v>
      </c>
      <c r="G19349" s="13" t="s">
        <v>13</v>
      </c>
      <c r="H19349" s="14" t="s">
        <v>5719</v>
      </c>
      <c r="I19349" s="12">
        <v>97.0</v>
      </c>
      <c r="J19349" s="15" t="str">
        <f t="shared" si="1"/>
        <v>Relevant</v>
      </c>
    </row>
    <row r="19350" ht="22.5" customHeight="1">
      <c r="A19350" s="9" t="s">
        <v>52349</v>
      </c>
      <c r="B19350" s="10">
        <v>45613.63888890047</v>
      </c>
      <c r="C19350" s="11" t="s">
        <v>52350</v>
      </c>
      <c r="D19350" s="12">
        <v>11.0</v>
      </c>
      <c r="E19350" s="10" t="s">
        <v>17</v>
      </c>
      <c r="F19350" s="12">
        <v>2024.0</v>
      </c>
      <c r="G19350" s="13" t="s">
        <v>52351</v>
      </c>
      <c r="H19350" s="14" t="s">
        <v>52352</v>
      </c>
      <c r="I19350" s="12">
        <v>0.0</v>
      </c>
      <c r="J19350" s="15" t="str">
        <f t="shared" si="1"/>
        <v>Relevant</v>
      </c>
    </row>
    <row r="19351" ht="22.5" customHeight="1">
      <c r="A19351" s="9" t="s">
        <v>52353</v>
      </c>
      <c r="B19351" s="10">
        <v>45696.64730324074</v>
      </c>
      <c r="C19351" s="11" t="s">
        <v>52354</v>
      </c>
      <c r="D19351" s="12">
        <v>2.0</v>
      </c>
      <c r="E19351" s="10" t="s">
        <v>12</v>
      </c>
      <c r="F19351" s="12">
        <v>2025.0</v>
      </c>
      <c r="G19351" s="13" t="s">
        <v>13</v>
      </c>
      <c r="H19351" s="14" t="s">
        <v>52355</v>
      </c>
      <c r="I19351" s="12">
        <v>465.0</v>
      </c>
      <c r="J19351" s="15" t="str">
        <f t="shared" si="1"/>
        <v>Relevant</v>
      </c>
    </row>
    <row r="19352" ht="22.5" customHeight="1">
      <c r="A19352" s="9" t="s">
        <v>52356</v>
      </c>
      <c r="B19352" s="10">
        <v>45585.74145833333</v>
      </c>
      <c r="C19352" s="11" t="s">
        <v>33441</v>
      </c>
      <c r="D19352" s="12">
        <v>10.0</v>
      </c>
      <c r="E19352" s="10" t="s">
        <v>42</v>
      </c>
      <c r="F19352" s="12">
        <v>2024.0</v>
      </c>
      <c r="G19352" s="13" t="s">
        <v>13</v>
      </c>
      <c r="H19352" s="14" t="s">
        <v>52357</v>
      </c>
      <c r="I19352" s="12">
        <v>52.0</v>
      </c>
      <c r="J19352" s="15" t="str">
        <f t="shared" si="1"/>
        <v>Relevant</v>
      </c>
    </row>
    <row r="19353" ht="22.5" customHeight="1">
      <c r="A19353" s="9" t="s">
        <v>52358</v>
      </c>
      <c r="B19353" s="10">
        <v>45476.732037037036</v>
      </c>
      <c r="C19353" s="11" t="s">
        <v>52359</v>
      </c>
      <c r="D19353" s="12">
        <v>7.0</v>
      </c>
      <c r="E19353" s="10" t="s">
        <v>55</v>
      </c>
      <c r="F19353" s="12">
        <v>2024.0</v>
      </c>
      <c r="G19353" s="13" t="s">
        <v>7582</v>
      </c>
      <c r="H19353" s="14" t="s">
        <v>52360</v>
      </c>
      <c r="I19353" s="12">
        <v>7215.0</v>
      </c>
      <c r="J19353" s="15" t="str">
        <f t="shared" si="1"/>
        <v>Irrelevant</v>
      </c>
    </row>
    <row r="19354" ht="22.5" customHeight="1">
      <c r="A19354" s="9" t="s">
        <v>52361</v>
      </c>
      <c r="B19354" s="10">
        <v>45483.95942665509</v>
      </c>
      <c r="C19354" s="11" t="s">
        <v>52362</v>
      </c>
      <c r="D19354" s="12">
        <v>7.0</v>
      </c>
      <c r="E19354" s="10" t="s">
        <v>55</v>
      </c>
      <c r="F19354" s="12">
        <v>2024.0</v>
      </c>
      <c r="G19354" s="13" t="s">
        <v>52363</v>
      </c>
      <c r="H19354" s="14" t="s">
        <v>52364</v>
      </c>
      <c r="I19354" s="12">
        <v>9297.0</v>
      </c>
      <c r="J19354" s="15" t="str">
        <f t="shared" si="1"/>
        <v>Relevant</v>
      </c>
    </row>
    <row r="19355" ht="22.5" customHeight="1">
      <c r="A19355" s="9" t="s">
        <v>52365</v>
      </c>
      <c r="B19355" s="10">
        <v>45622.10974537037</v>
      </c>
      <c r="C19355" s="11" t="s">
        <v>52366</v>
      </c>
      <c r="D19355" s="12">
        <v>11.0</v>
      </c>
      <c r="E19355" s="10" t="s">
        <v>17</v>
      </c>
      <c r="F19355" s="12">
        <v>2024.0</v>
      </c>
      <c r="G19355" s="13" t="s">
        <v>13</v>
      </c>
      <c r="H19355" s="14" t="s">
        <v>52367</v>
      </c>
      <c r="I19355" s="12">
        <v>50613.0</v>
      </c>
      <c r="J19355" s="15" t="str">
        <f t="shared" si="1"/>
        <v>Relevant</v>
      </c>
    </row>
    <row r="19356" ht="22.5" customHeight="1">
      <c r="A19356" s="9" t="s">
        <v>52368</v>
      </c>
      <c r="B19356" s="10">
        <v>45729.55924768518</v>
      </c>
      <c r="C19356" s="11" t="s">
        <v>47007</v>
      </c>
      <c r="D19356" s="12">
        <v>3.0</v>
      </c>
      <c r="E19356" s="10" t="s">
        <v>59</v>
      </c>
      <c r="F19356" s="12">
        <v>2025.0</v>
      </c>
      <c r="G19356" s="13" t="s">
        <v>13</v>
      </c>
      <c r="H19356" s="14" t="s">
        <v>52369</v>
      </c>
      <c r="I19356" s="12">
        <v>92.0</v>
      </c>
      <c r="J19356" s="15" t="str">
        <f t="shared" si="1"/>
        <v>Relevant</v>
      </c>
    </row>
    <row r="19357" ht="22.5" customHeight="1">
      <c r="A19357" s="9" t="s">
        <v>52370</v>
      </c>
      <c r="B19357" s="10">
        <v>45465.26111111111</v>
      </c>
      <c r="C19357" s="11" t="s">
        <v>52371</v>
      </c>
      <c r="D19357" s="12">
        <v>6.0</v>
      </c>
      <c r="E19357" s="10" t="s">
        <v>34</v>
      </c>
      <c r="F19357" s="12">
        <v>2024.0</v>
      </c>
      <c r="G19357" s="13" t="s">
        <v>52372</v>
      </c>
      <c r="H19357" s="14" t="s">
        <v>52373</v>
      </c>
      <c r="I19357" s="12">
        <v>2274325.0</v>
      </c>
      <c r="J19357" s="15" t="str">
        <f t="shared" si="1"/>
        <v>Irrelevant</v>
      </c>
    </row>
    <row r="19358" ht="22.5" customHeight="1">
      <c r="A19358" s="9" t="s">
        <v>52374</v>
      </c>
      <c r="B19358" s="10">
        <v>45600.6247337963</v>
      </c>
      <c r="C19358" s="11" t="s">
        <v>52375</v>
      </c>
      <c r="D19358" s="12">
        <v>11.0</v>
      </c>
      <c r="E19358" s="10" t="s">
        <v>17</v>
      </c>
      <c r="F19358" s="12">
        <v>2024.0</v>
      </c>
      <c r="G19358" s="13" t="s">
        <v>13</v>
      </c>
      <c r="H19358" s="14" t="s">
        <v>259</v>
      </c>
      <c r="I19358" s="12">
        <v>18.0</v>
      </c>
      <c r="J19358" s="15" t="str">
        <f t="shared" si="1"/>
        <v>Relevant</v>
      </c>
    </row>
    <row r="19359" ht="22.5" customHeight="1">
      <c r="A19359" s="9" t="s">
        <v>52376</v>
      </c>
      <c r="B19359" s="10">
        <v>45430.697916666664</v>
      </c>
      <c r="C19359" s="11" t="s">
        <v>13092</v>
      </c>
      <c r="D19359" s="12">
        <v>5.0</v>
      </c>
      <c r="E19359" s="10" t="s">
        <v>21</v>
      </c>
      <c r="F19359" s="12">
        <v>2024.0</v>
      </c>
      <c r="G19359" s="13" t="s">
        <v>52377</v>
      </c>
      <c r="H19359" s="14" t="s">
        <v>52378</v>
      </c>
      <c r="I19359" s="12">
        <v>0.0</v>
      </c>
      <c r="J19359" s="15" t="str">
        <f t="shared" si="1"/>
        <v>Relevant</v>
      </c>
    </row>
    <row r="19360" ht="22.5" customHeight="1">
      <c r="A19360" s="9" t="s">
        <v>52379</v>
      </c>
      <c r="B19360" s="10">
        <v>45606.69065972222</v>
      </c>
      <c r="C19360" s="11" t="s">
        <v>52380</v>
      </c>
      <c r="D19360" s="12">
        <v>11.0</v>
      </c>
      <c r="E19360" s="10" t="s">
        <v>17</v>
      </c>
      <c r="F19360" s="12">
        <v>2024.0</v>
      </c>
      <c r="G19360" s="13" t="s">
        <v>13</v>
      </c>
      <c r="H19360" s="14" t="s">
        <v>100</v>
      </c>
      <c r="I19360" s="12">
        <v>294.0</v>
      </c>
      <c r="J19360" s="15" t="str">
        <f t="shared" si="1"/>
        <v>Relevant</v>
      </c>
    </row>
    <row r="19361" ht="22.5" customHeight="1">
      <c r="A19361" s="9" t="s">
        <v>52381</v>
      </c>
      <c r="B19361" s="10">
        <v>45507.44513888889</v>
      </c>
      <c r="C19361" s="11" t="s">
        <v>35717</v>
      </c>
      <c r="D19361" s="12">
        <v>8.0</v>
      </c>
      <c r="E19361" s="10" t="s">
        <v>167</v>
      </c>
      <c r="F19361" s="12">
        <v>2024.0</v>
      </c>
      <c r="G19361" s="13" t="s">
        <v>52382</v>
      </c>
      <c r="H19361" s="14" t="s">
        <v>52383</v>
      </c>
      <c r="I19361" s="12">
        <v>0.0</v>
      </c>
      <c r="J19361" s="15" t="str">
        <f t="shared" si="1"/>
        <v>Irrelevant</v>
      </c>
    </row>
    <row r="19362" ht="22.5" customHeight="1">
      <c r="A19362" s="9" t="s">
        <v>52384</v>
      </c>
      <c r="B19362" s="10">
        <v>45632.33188657407</v>
      </c>
      <c r="C19362" s="11" t="s">
        <v>52385</v>
      </c>
      <c r="D19362" s="12">
        <v>12.0</v>
      </c>
      <c r="E19362" s="10" t="s">
        <v>26</v>
      </c>
      <c r="F19362" s="12">
        <v>2024.0</v>
      </c>
      <c r="G19362" s="13" t="s">
        <v>52386</v>
      </c>
      <c r="H19362" s="14" t="s">
        <v>52387</v>
      </c>
      <c r="I19362" s="12">
        <v>1847832.0</v>
      </c>
      <c r="J19362" s="15" t="str">
        <f t="shared" si="1"/>
        <v>Irrelevant</v>
      </c>
    </row>
    <row r="19363" ht="22.5" customHeight="1">
      <c r="A19363" s="9" t="s">
        <v>52388</v>
      </c>
      <c r="B19363" s="10">
        <v>45518.550983796296</v>
      </c>
      <c r="C19363" s="11" t="s">
        <v>52389</v>
      </c>
      <c r="D19363" s="12">
        <v>8.0</v>
      </c>
      <c r="E19363" s="10" t="s">
        <v>167</v>
      </c>
      <c r="F19363" s="12">
        <v>2024.0</v>
      </c>
      <c r="G19363" s="13" t="s">
        <v>13</v>
      </c>
      <c r="H19363" s="14" t="s">
        <v>648</v>
      </c>
      <c r="I19363" s="12">
        <v>4048.0</v>
      </c>
      <c r="J19363" s="15" t="str">
        <f t="shared" si="1"/>
        <v>Relevant</v>
      </c>
    </row>
    <row r="19364" ht="22.5" customHeight="1">
      <c r="A19364" s="9" t="s">
        <v>52390</v>
      </c>
      <c r="B19364" s="10">
        <v>45615.784849537034</v>
      </c>
      <c r="C19364" s="11" t="s">
        <v>52391</v>
      </c>
      <c r="D19364" s="12">
        <v>11.0</v>
      </c>
      <c r="E19364" s="10" t="s">
        <v>17</v>
      </c>
      <c r="F19364" s="12">
        <v>2024.0</v>
      </c>
      <c r="G19364" s="13" t="s">
        <v>13</v>
      </c>
      <c r="H19364" s="14" t="s">
        <v>31</v>
      </c>
      <c r="I19364" s="12">
        <v>2.0</v>
      </c>
      <c r="J19364" s="15" t="str">
        <f t="shared" si="1"/>
        <v>Relevant</v>
      </c>
    </row>
    <row r="19365" ht="22.5" customHeight="1">
      <c r="A19365" s="9" t="s">
        <v>52392</v>
      </c>
      <c r="B19365" s="10">
        <v>45546.650972222225</v>
      </c>
      <c r="C19365" s="11" t="s">
        <v>33760</v>
      </c>
      <c r="D19365" s="12">
        <v>9.0</v>
      </c>
      <c r="E19365" s="10" t="s">
        <v>114</v>
      </c>
      <c r="F19365" s="12">
        <v>2024.0</v>
      </c>
      <c r="G19365" s="13" t="s">
        <v>13</v>
      </c>
      <c r="H19365" s="14" t="s">
        <v>2563</v>
      </c>
      <c r="I19365" s="12">
        <v>83024.0</v>
      </c>
      <c r="J19365" s="15" t="str">
        <f t="shared" si="1"/>
        <v>Irrelevant</v>
      </c>
    </row>
    <row r="19366" ht="22.5" customHeight="1">
      <c r="A19366" s="9" t="s">
        <v>52393</v>
      </c>
      <c r="B19366" s="10">
        <v>45745.595671296294</v>
      </c>
      <c r="C19366" s="11" t="s">
        <v>52394</v>
      </c>
      <c r="D19366" s="12">
        <v>3.0</v>
      </c>
      <c r="E19366" s="10" t="s">
        <v>59</v>
      </c>
      <c r="F19366" s="12">
        <v>2025.0</v>
      </c>
      <c r="G19366" s="13" t="s">
        <v>52395</v>
      </c>
      <c r="H19366" s="14" t="s">
        <v>52396</v>
      </c>
      <c r="I19366" s="12">
        <v>292592.0</v>
      </c>
      <c r="J19366" s="15" t="str">
        <f t="shared" si="1"/>
        <v>Irrelevant</v>
      </c>
    </row>
    <row r="19367" ht="22.5" customHeight="1">
      <c r="A19367" s="9" t="s">
        <v>52397</v>
      </c>
      <c r="B19367" s="10">
        <v>45614.94369212963</v>
      </c>
      <c r="C19367" s="11" t="s">
        <v>52398</v>
      </c>
      <c r="D19367" s="12">
        <v>11.0</v>
      </c>
      <c r="E19367" s="10" t="s">
        <v>17</v>
      </c>
      <c r="F19367" s="12">
        <v>2024.0</v>
      </c>
      <c r="G19367" s="13" t="s">
        <v>13</v>
      </c>
      <c r="H19367" s="14" t="s">
        <v>52399</v>
      </c>
      <c r="I19367" s="12">
        <v>6527.0</v>
      </c>
      <c r="J19367" s="15" t="str">
        <f t="shared" si="1"/>
        <v>Relevant</v>
      </c>
    </row>
    <row r="19368" ht="22.5" customHeight="1">
      <c r="A19368" s="9" t="s">
        <v>52400</v>
      </c>
      <c r="B19368" s="10">
        <v>45473.618055555555</v>
      </c>
      <c r="C19368" s="11" t="s">
        <v>31569</v>
      </c>
      <c r="D19368" s="12">
        <v>6.0</v>
      </c>
      <c r="E19368" s="10" t="s">
        <v>34</v>
      </c>
      <c r="F19368" s="12">
        <v>2024.0</v>
      </c>
      <c r="G19368" s="13" t="s">
        <v>13</v>
      </c>
      <c r="H19368" s="14" t="s">
        <v>56</v>
      </c>
      <c r="I19368" s="12">
        <v>740.0</v>
      </c>
      <c r="J19368" s="15" t="str">
        <f t="shared" si="1"/>
        <v>Relevant</v>
      </c>
    </row>
    <row r="19369" ht="22.5" customHeight="1">
      <c r="A19369" s="9" t="s">
        <v>52401</v>
      </c>
      <c r="B19369" s="10">
        <v>45424.82744212963</v>
      </c>
      <c r="C19369" s="11" t="s">
        <v>52402</v>
      </c>
      <c r="D19369" s="12">
        <v>5.0</v>
      </c>
      <c r="E19369" s="10" t="s">
        <v>21</v>
      </c>
      <c r="F19369" s="12">
        <v>2024.0</v>
      </c>
      <c r="G19369" s="13" t="s">
        <v>13</v>
      </c>
      <c r="H19369" s="14" t="s">
        <v>21747</v>
      </c>
      <c r="I19369" s="12">
        <v>1457.0</v>
      </c>
      <c r="J19369" s="15" t="str">
        <f t="shared" si="1"/>
        <v>Relevant</v>
      </c>
    </row>
    <row r="19370" ht="22.5" customHeight="1">
      <c r="A19370" s="9" t="s">
        <v>52403</v>
      </c>
      <c r="B19370" s="10">
        <v>45630.48103009259</v>
      </c>
      <c r="C19370" s="11" t="s">
        <v>52404</v>
      </c>
      <c r="D19370" s="12">
        <v>12.0</v>
      </c>
      <c r="E19370" s="10" t="s">
        <v>26</v>
      </c>
      <c r="F19370" s="12">
        <v>2024.0</v>
      </c>
      <c r="G19370" s="13" t="s">
        <v>13</v>
      </c>
      <c r="H19370" s="14" t="s">
        <v>3394</v>
      </c>
      <c r="I19370" s="12">
        <v>362.0</v>
      </c>
      <c r="J19370" s="15" t="str">
        <f t="shared" si="1"/>
        <v>Relevant</v>
      </c>
    </row>
    <row r="19371" ht="22.5" customHeight="1">
      <c r="A19371" s="9" t="s">
        <v>52405</v>
      </c>
      <c r="B19371" s="10">
        <v>45612.0590009375</v>
      </c>
      <c r="C19371" s="11" t="s">
        <v>52406</v>
      </c>
      <c r="D19371" s="12">
        <v>11.0</v>
      </c>
      <c r="E19371" s="10" t="s">
        <v>17</v>
      </c>
      <c r="F19371" s="12">
        <v>2024.0</v>
      </c>
      <c r="G19371" s="13" t="s">
        <v>52407</v>
      </c>
      <c r="H19371" s="14" t="s">
        <v>52408</v>
      </c>
      <c r="I19371" s="12">
        <v>1.0830293E7</v>
      </c>
      <c r="J19371" s="15" t="str">
        <f t="shared" si="1"/>
        <v>Relevant</v>
      </c>
    </row>
    <row r="19372" ht="22.5" customHeight="1">
      <c r="A19372" s="9" t="s">
        <v>52409</v>
      </c>
      <c r="B19372" s="10">
        <v>45629.75225694444</v>
      </c>
      <c r="C19372" s="11" t="s">
        <v>52410</v>
      </c>
      <c r="D19372" s="12">
        <v>12.0</v>
      </c>
      <c r="E19372" s="10" t="s">
        <v>26</v>
      </c>
      <c r="F19372" s="12">
        <v>2024.0</v>
      </c>
      <c r="G19372" s="13" t="s">
        <v>13</v>
      </c>
      <c r="H19372" s="14" t="s">
        <v>1939</v>
      </c>
      <c r="I19372" s="12">
        <v>219.0</v>
      </c>
      <c r="J19372" s="15" t="str">
        <f t="shared" si="1"/>
        <v>Relevant</v>
      </c>
    </row>
    <row r="19373" ht="22.5" customHeight="1">
      <c r="A19373" s="9" t="s">
        <v>52411</v>
      </c>
      <c r="B19373" s="10">
        <v>45423.48207175926</v>
      </c>
      <c r="C19373" s="11" t="s">
        <v>52412</v>
      </c>
      <c r="D19373" s="12">
        <v>5.0</v>
      </c>
      <c r="E19373" s="10" t="s">
        <v>21</v>
      </c>
      <c r="F19373" s="12">
        <v>2024.0</v>
      </c>
      <c r="G19373" s="13" t="s">
        <v>13</v>
      </c>
      <c r="H19373" s="14" t="s">
        <v>5425</v>
      </c>
      <c r="I19373" s="12">
        <v>228.0</v>
      </c>
      <c r="J19373" s="15" t="str">
        <f t="shared" si="1"/>
        <v>Relevant</v>
      </c>
    </row>
    <row r="19374" ht="22.5" customHeight="1">
      <c r="A19374" s="9" t="s">
        <v>52413</v>
      </c>
      <c r="B19374" s="10">
        <v>45586.42670138889</v>
      </c>
      <c r="C19374" s="11" t="s">
        <v>51457</v>
      </c>
      <c r="D19374" s="12">
        <v>10.0</v>
      </c>
      <c r="E19374" s="10" t="s">
        <v>42</v>
      </c>
      <c r="F19374" s="12">
        <v>2024.0</v>
      </c>
      <c r="G19374" s="13" t="s">
        <v>52414</v>
      </c>
      <c r="H19374" s="14" t="s">
        <v>52415</v>
      </c>
      <c r="I19374" s="12">
        <v>1202014.0</v>
      </c>
      <c r="J19374" s="15" t="str">
        <f t="shared" si="1"/>
        <v>Relevant</v>
      </c>
    </row>
    <row r="19375" ht="22.5" customHeight="1">
      <c r="A19375" s="9" t="s">
        <v>52416</v>
      </c>
      <c r="B19375" s="10">
        <v>45583.817219571756</v>
      </c>
      <c r="C19375" s="11" t="s">
        <v>52417</v>
      </c>
      <c r="D19375" s="12">
        <v>10.0</v>
      </c>
      <c r="E19375" s="10" t="s">
        <v>42</v>
      </c>
      <c r="F19375" s="12">
        <v>2024.0</v>
      </c>
      <c r="G19375" s="13" t="s">
        <v>52418</v>
      </c>
      <c r="H19375" s="14" t="s">
        <v>52419</v>
      </c>
      <c r="I19375" s="12">
        <v>473244.0</v>
      </c>
      <c r="J19375" s="15" t="str">
        <f t="shared" si="1"/>
        <v>Relevant</v>
      </c>
    </row>
    <row r="19376" ht="22.5" customHeight="1">
      <c r="A19376" s="9" t="s">
        <v>52420</v>
      </c>
      <c r="B19376" s="10">
        <v>45615.368101851855</v>
      </c>
      <c r="C19376" s="11" t="s">
        <v>52421</v>
      </c>
      <c r="D19376" s="12">
        <v>11.0</v>
      </c>
      <c r="E19376" s="10" t="s">
        <v>17</v>
      </c>
      <c r="F19376" s="12">
        <v>2024.0</v>
      </c>
      <c r="G19376" s="13" t="s">
        <v>13</v>
      </c>
      <c r="H19376" s="14" t="s">
        <v>423</v>
      </c>
      <c r="I19376" s="12">
        <v>48.0</v>
      </c>
      <c r="J19376" s="15" t="str">
        <f t="shared" si="1"/>
        <v>Relevant</v>
      </c>
    </row>
    <row r="19377" ht="22.5" customHeight="1">
      <c r="A19377" s="9" t="s">
        <v>52422</v>
      </c>
      <c r="B19377" s="10">
        <v>45696.7683912037</v>
      </c>
      <c r="C19377" s="11" t="s">
        <v>30310</v>
      </c>
      <c r="D19377" s="12">
        <v>2.0</v>
      </c>
      <c r="E19377" s="10" t="s">
        <v>12</v>
      </c>
      <c r="F19377" s="12">
        <v>2025.0</v>
      </c>
      <c r="G19377" s="13" t="s">
        <v>13</v>
      </c>
      <c r="H19377" s="14" t="s">
        <v>14</v>
      </c>
      <c r="I19377" s="12">
        <v>1121.0</v>
      </c>
      <c r="J19377" s="15" t="str">
        <f t="shared" si="1"/>
        <v>Relevant</v>
      </c>
    </row>
    <row r="19378" ht="22.5" customHeight="1">
      <c r="A19378" s="9" t="s">
        <v>52423</v>
      </c>
      <c r="B19378" s="10">
        <v>45696.90793981482</v>
      </c>
      <c r="C19378" s="11" t="s">
        <v>52424</v>
      </c>
      <c r="D19378" s="12">
        <v>2.0</v>
      </c>
      <c r="E19378" s="10" t="s">
        <v>12</v>
      </c>
      <c r="F19378" s="12">
        <v>2025.0</v>
      </c>
      <c r="G19378" s="13" t="s">
        <v>13</v>
      </c>
      <c r="H19378" s="14" t="s">
        <v>14</v>
      </c>
      <c r="I19378" s="12">
        <v>24.0</v>
      </c>
      <c r="J19378" s="15" t="str">
        <f t="shared" si="1"/>
        <v>Relevant</v>
      </c>
    </row>
    <row r="19379" ht="22.5" customHeight="1">
      <c r="A19379" s="9" t="s">
        <v>52425</v>
      </c>
      <c r="B19379" s="10">
        <v>45590.43543981481</v>
      </c>
      <c r="C19379" s="11" t="s">
        <v>52426</v>
      </c>
      <c r="D19379" s="12">
        <v>10.0</v>
      </c>
      <c r="E19379" s="10" t="s">
        <v>42</v>
      </c>
      <c r="F19379" s="12">
        <v>2024.0</v>
      </c>
      <c r="G19379" s="13" t="s">
        <v>13</v>
      </c>
      <c r="H19379" s="14" t="s">
        <v>52427</v>
      </c>
      <c r="I19379" s="12">
        <v>919793.0</v>
      </c>
      <c r="J19379" s="15" t="str">
        <f t="shared" si="1"/>
        <v>Relevant</v>
      </c>
    </row>
    <row r="19380" ht="22.5" customHeight="1">
      <c r="A19380" s="9" t="s">
        <v>52428</v>
      </c>
      <c r="B19380" s="10">
        <v>45473.896944444445</v>
      </c>
      <c r="C19380" s="11" t="s">
        <v>18958</v>
      </c>
      <c r="D19380" s="12">
        <v>6.0</v>
      </c>
      <c r="E19380" s="10" t="s">
        <v>34</v>
      </c>
      <c r="F19380" s="12">
        <v>2024.0</v>
      </c>
      <c r="G19380" s="13" t="s">
        <v>13</v>
      </c>
      <c r="H19380" s="14" t="s">
        <v>56</v>
      </c>
      <c r="I19380" s="12">
        <v>9.0</v>
      </c>
      <c r="J19380" s="15" t="str">
        <f t="shared" si="1"/>
        <v>Relevant</v>
      </c>
    </row>
    <row r="19381" ht="22.5" customHeight="1">
      <c r="A19381" s="9" t="s">
        <v>52429</v>
      </c>
      <c r="B19381" s="10">
        <v>45608.83393518518</v>
      </c>
      <c r="C19381" s="11" t="s">
        <v>52430</v>
      </c>
      <c r="D19381" s="12">
        <v>11.0</v>
      </c>
      <c r="E19381" s="10" t="s">
        <v>17</v>
      </c>
      <c r="F19381" s="12">
        <v>2024.0</v>
      </c>
      <c r="G19381" s="13" t="s">
        <v>13</v>
      </c>
      <c r="H19381" s="14" t="s">
        <v>1877</v>
      </c>
      <c r="I19381" s="12">
        <v>278.0</v>
      </c>
      <c r="J19381" s="15" t="str">
        <f t="shared" si="1"/>
        <v>Irrelevant</v>
      </c>
    </row>
    <row r="19382" ht="22.5" customHeight="1">
      <c r="A19382" s="9" t="s">
        <v>52431</v>
      </c>
      <c r="B19382" s="10">
        <v>45614.79409722222</v>
      </c>
      <c r="C19382" s="11" t="s">
        <v>52432</v>
      </c>
      <c r="D19382" s="12">
        <v>11.0</v>
      </c>
      <c r="E19382" s="10" t="s">
        <v>17</v>
      </c>
      <c r="F19382" s="12">
        <v>2024.0</v>
      </c>
      <c r="G19382" s="13" t="s">
        <v>13</v>
      </c>
      <c r="H19382" s="14" t="s">
        <v>423</v>
      </c>
      <c r="I19382" s="12">
        <v>1547.0</v>
      </c>
      <c r="J19382" s="15" t="str">
        <f t="shared" si="1"/>
        <v>Relevant</v>
      </c>
    </row>
    <row r="19383" ht="22.5" customHeight="1">
      <c r="A19383" s="9" t="s">
        <v>52433</v>
      </c>
      <c r="B19383" s="10">
        <v>45615.45278935185</v>
      </c>
      <c r="C19383" s="11" t="s">
        <v>52434</v>
      </c>
      <c r="D19383" s="12">
        <v>11.0</v>
      </c>
      <c r="E19383" s="10" t="s">
        <v>17</v>
      </c>
      <c r="F19383" s="12">
        <v>2024.0</v>
      </c>
      <c r="G19383" s="13" t="s">
        <v>13</v>
      </c>
      <c r="H19383" s="14" t="s">
        <v>423</v>
      </c>
      <c r="I19383" s="12">
        <v>191.0</v>
      </c>
      <c r="J19383" s="15" t="str">
        <f t="shared" si="1"/>
        <v>Relevant</v>
      </c>
    </row>
    <row r="19384" ht="22.5" customHeight="1">
      <c r="A19384" s="9" t="s">
        <v>52435</v>
      </c>
      <c r="B19384" s="10">
        <v>45696.746087962965</v>
      </c>
      <c r="C19384" s="11" t="s">
        <v>52436</v>
      </c>
      <c r="D19384" s="12">
        <v>2.0</v>
      </c>
      <c r="E19384" s="10" t="s">
        <v>12</v>
      </c>
      <c r="F19384" s="12">
        <v>2025.0</v>
      </c>
      <c r="G19384" s="13" t="s">
        <v>13</v>
      </c>
      <c r="H19384" s="14" t="s">
        <v>14</v>
      </c>
      <c r="I19384" s="12">
        <v>253.0</v>
      </c>
      <c r="J19384" s="15" t="str">
        <f t="shared" si="1"/>
        <v>Relevant</v>
      </c>
    </row>
    <row r="19385" ht="22.5" customHeight="1">
      <c r="A19385" s="9" t="s">
        <v>52437</v>
      </c>
      <c r="B19385" s="10">
        <v>45625.837685185186</v>
      </c>
      <c r="C19385" s="11" t="s">
        <v>52438</v>
      </c>
      <c r="D19385" s="12">
        <v>11.0</v>
      </c>
      <c r="E19385" s="10" t="s">
        <v>17</v>
      </c>
      <c r="F19385" s="12">
        <v>2024.0</v>
      </c>
      <c r="G19385" s="13" t="s">
        <v>13</v>
      </c>
      <c r="H19385" s="14" t="s">
        <v>199</v>
      </c>
      <c r="I19385" s="12">
        <v>735.0</v>
      </c>
      <c r="J19385" s="15" t="str">
        <f t="shared" si="1"/>
        <v>Relevant</v>
      </c>
    </row>
    <row r="19386" ht="22.5" customHeight="1">
      <c r="A19386" s="9" t="s">
        <v>52439</v>
      </c>
      <c r="B19386" s="10">
        <v>45617.89771990741</v>
      </c>
      <c r="C19386" s="11" t="s">
        <v>52440</v>
      </c>
      <c r="D19386" s="12">
        <v>11.0</v>
      </c>
      <c r="E19386" s="10" t="s">
        <v>17</v>
      </c>
      <c r="F19386" s="12">
        <v>2024.0</v>
      </c>
      <c r="G19386" s="13" t="s">
        <v>13</v>
      </c>
      <c r="H19386" s="14" t="s">
        <v>52441</v>
      </c>
      <c r="I19386" s="12">
        <v>314.0</v>
      </c>
      <c r="J19386" s="15" t="str">
        <f t="shared" si="1"/>
        <v>Relevant</v>
      </c>
    </row>
    <row r="19387" ht="22.5" customHeight="1">
      <c r="A19387" s="9" t="s">
        <v>52442</v>
      </c>
      <c r="B19387" s="10">
        <v>45401.78366898148</v>
      </c>
      <c r="C19387" s="11" t="s">
        <v>11620</v>
      </c>
      <c r="D19387" s="12">
        <v>4.0</v>
      </c>
      <c r="E19387" s="10" t="s">
        <v>274</v>
      </c>
      <c r="F19387" s="12">
        <v>2024.0</v>
      </c>
      <c r="G19387" s="13" t="s">
        <v>13</v>
      </c>
      <c r="H19387" s="14" t="s">
        <v>2067</v>
      </c>
      <c r="I19387" s="12">
        <v>35437.0</v>
      </c>
      <c r="J19387" s="15" t="str">
        <f t="shared" si="1"/>
        <v>Relevant</v>
      </c>
    </row>
    <row r="19388" ht="22.5" customHeight="1">
      <c r="A19388" s="9" t="s">
        <v>52443</v>
      </c>
      <c r="B19388" s="10">
        <v>45588.97956018519</v>
      </c>
      <c r="C19388" s="11" t="s">
        <v>52444</v>
      </c>
      <c r="D19388" s="12">
        <v>10.0</v>
      </c>
      <c r="E19388" s="10" t="s">
        <v>42</v>
      </c>
      <c r="F19388" s="12">
        <v>2024.0</v>
      </c>
      <c r="G19388" s="13" t="s">
        <v>13</v>
      </c>
      <c r="H19388" s="14" t="s">
        <v>1633</v>
      </c>
      <c r="I19388" s="12">
        <v>14.0</v>
      </c>
      <c r="J19388" s="15" t="str">
        <f t="shared" si="1"/>
        <v>Relevant</v>
      </c>
    </row>
    <row r="19389" ht="22.5" customHeight="1">
      <c r="A19389" s="9" t="s">
        <v>52445</v>
      </c>
      <c r="B19389" s="10">
        <v>45597.54445300926</v>
      </c>
      <c r="C19389" s="11" t="s">
        <v>52446</v>
      </c>
      <c r="D19389" s="12">
        <v>11.0</v>
      </c>
      <c r="E19389" s="10" t="s">
        <v>17</v>
      </c>
      <c r="F19389" s="12">
        <v>2024.0</v>
      </c>
      <c r="G19389" s="13" t="s">
        <v>52447</v>
      </c>
      <c r="H19389" s="14" t="s">
        <v>52448</v>
      </c>
      <c r="I19389" s="12">
        <v>27642.0</v>
      </c>
      <c r="J19389" s="15" t="str">
        <f t="shared" si="1"/>
        <v>Relevant</v>
      </c>
    </row>
    <row r="19390" ht="22.5" customHeight="1">
      <c r="A19390" s="9" t="s">
        <v>52449</v>
      </c>
      <c r="B19390" s="10">
        <v>45673.65378472222</v>
      </c>
      <c r="C19390" s="11" t="s">
        <v>4429</v>
      </c>
      <c r="D19390" s="12">
        <v>1.0</v>
      </c>
      <c r="E19390" s="10" t="s">
        <v>70</v>
      </c>
      <c r="F19390" s="12">
        <v>2025.0</v>
      </c>
      <c r="G19390" s="13" t="s">
        <v>13</v>
      </c>
      <c r="H19390" s="14" t="s">
        <v>124</v>
      </c>
      <c r="I19390" s="12">
        <v>25.0</v>
      </c>
      <c r="J19390" s="15" t="str">
        <f t="shared" si="1"/>
        <v>Relevant</v>
      </c>
    </row>
    <row r="19391" ht="22.5" customHeight="1">
      <c r="A19391" s="9" t="s">
        <v>52450</v>
      </c>
      <c r="B19391" s="10">
        <v>45696.84425925926</v>
      </c>
      <c r="C19391" s="11" t="s">
        <v>52451</v>
      </c>
      <c r="D19391" s="12">
        <v>2.0</v>
      </c>
      <c r="E19391" s="10" t="s">
        <v>12</v>
      </c>
      <c r="F19391" s="12">
        <v>2025.0</v>
      </c>
      <c r="G19391" s="13" t="s">
        <v>13</v>
      </c>
      <c r="H19391" s="14" t="s">
        <v>14</v>
      </c>
      <c r="I19391" s="12">
        <v>5.0</v>
      </c>
      <c r="J19391" s="15" t="str">
        <f t="shared" si="1"/>
        <v>Relevant</v>
      </c>
    </row>
    <row r="19392" ht="22.5" customHeight="1">
      <c r="A19392" s="9" t="s">
        <v>52452</v>
      </c>
      <c r="B19392" s="10">
        <v>45619.34171296296</v>
      </c>
      <c r="C19392" s="11" t="s">
        <v>52453</v>
      </c>
      <c r="D19392" s="12">
        <v>11.0</v>
      </c>
      <c r="E19392" s="10" t="s">
        <v>17</v>
      </c>
      <c r="F19392" s="12">
        <v>2024.0</v>
      </c>
      <c r="G19392" s="13" t="s">
        <v>52454</v>
      </c>
      <c r="H19392" s="14" t="s">
        <v>52455</v>
      </c>
      <c r="I19392" s="12">
        <v>2495345.0</v>
      </c>
      <c r="J19392" s="15" t="str">
        <f t="shared" si="1"/>
        <v>Irrelevant</v>
      </c>
    </row>
    <row r="19393" ht="22.5" customHeight="1">
      <c r="A19393" s="9" t="s">
        <v>52456</v>
      </c>
      <c r="B19393" s="10">
        <v>45745.90582175926</v>
      </c>
      <c r="C19393" s="11" t="s">
        <v>52457</v>
      </c>
      <c r="D19393" s="12">
        <v>3.0</v>
      </c>
      <c r="E19393" s="10" t="s">
        <v>59</v>
      </c>
      <c r="F19393" s="12">
        <v>2025.0</v>
      </c>
      <c r="G19393" s="13" t="s">
        <v>13</v>
      </c>
      <c r="H19393" s="14" t="s">
        <v>204</v>
      </c>
      <c r="I19393" s="12">
        <v>901.0</v>
      </c>
      <c r="J19393" s="15" t="str">
        <f t="shared" si="1"/>
        <v>Relevant</v>
      </c>
    </row>
    <row r="19394" ht="22.5" customHeight="1">
      <c r="A19394" s="9" t="s">
        <v>52458</v>
      </c>
      <c r="B19394" s="10">
        <v>45520.785775462966</v>
      </c>
      <c r="C19394" s="11" t="s">
        <v>52459</v>
      </c>
      <c r="D19394" s="12">
        <v>8.0</v>
      </c>
      <c r="E19394" s="10" t="s">
        <v>167</v>
      </c>
      <c r="F19394" s="12">
        <v>2024.0</v>
      </c>
      <c r="G19394" s="13" t="s">
        <v>13</v>
      </c>
      <c r="H19394" s="14" t="s">
        <v>52460</v>
      </c>
      <c r="I19394" s="12">
        <v>23.0</v>
      </c>
      <c r="J19394" s="15" t="str">
        <f t="shared" si="1"/>
        <v>Irrelevant</v>
      </c>
    </row>
    <row r="19395" ht="22.5" customHeight="1">
      <c r="A19395" s="9" t="s">
        <v>52461</v>
      </c>
      <c r="B19395" s="10">
        <v>45599.311944444446</v>
      </c>
      <c r="C19395" s="11" t="s">
        <v>52462</v>
      </c>
      <c r="D19395" s="12">
        <v>11.0</v>
      </c>
      <c r="E19395" s="10" t="s">
        <v>17</v>
      </c>
      <c r="F19395" s="12">
        <v>2024.0</v>
      </c>
      <c r="G19395" s="13" t="s">
        <v>13</v>
      </c>
      <c r="H19395" s="14" t="s">
        <v>16966</v>
      </c>
      <c r="I19395" s="12">
        <v>4865.0</v>
      </c>
      <c r="J19395" s="15" t="str">
        <f t="shared" si="1"/>
        <v>Irrelevant</v>
      </c>
    </row>
    <row r="19396" ht="22.5" customHeight="1">
      <c r="A19396" s="9" t="s">
        <v>52463</v>
      </c>
      <c r="B19396" s="10">
        <v>45588.47982638889</v>
      </c>
      <c r="C19396" s="11" t="s">
        <v>52464</v>
      </c>
      <c r="D19396" s="12">
        <v>10.0</v>
      </c>
      <c r="E19396" s="10" t="s">
        <v>42</v>
      </c>
      <c r="F19396" s="12">
        <v>2024.0</v>
      </c>
      <c r="G19396" s="13" t="s">
        <v>13</v>
      </c>
      <c r="H19396" s="14" t="s">
        <v>848</v>
      </c>
      <c r="I19396" s="12">
        <v>77.0</v>
      </c>
      <c r="J19396" s="15" t="str">
        <f t="shared" si="1"/>
        <v>Relevant</v>
      </c>
    </row>
    <row r="19397" ht="22.5" customHeight="1">
      <c r="A19397" s="9" t="s">
        <v>52465</v>
      </c>
      <c r="B19397" s="10">
        <v>45586.31115740741</v>
      </c>
      <c r="C19397" s="11" t="s">
        <v>52466</v>
      </c>
      <c r="D19397" s="12">
        <v>10.0</v>
      </c>
      <c r="E19397" s="10" t="s">
        <v>42</v>
      </c>
      <c r="F19397" s="12">
        <v>2024.0</v>
      </c>
      <c r="G19397" s="13" t="s">
        <v>13</v>
      </c>
      <c r="H19397" s="14" t="s">
        <v>1119</v>
      </c>
      <c r="I19397" s="12">
        <v>212.0</v>
      </c>
      <c r="J19397" s="15" t="str">
        <f t="shared" si="1"/>
        <v>Relevant</v>
      </c>
    </row>
    <row r="19398" ht="22.5" customHeight="1">
      <c r="A19398" s="9" t="s">
        <v>52467</v>
      </c>
      <c r="B19398" s="10">
        <v>45585.99983796296</v>
      </c>
      <c r="C19398" s="11" t="s">
        <v>52468</v>
      </c>
      <c r="D19398" s="12">
        <v>10.0</v>
      </c>
      <c r="E19398" s="10" t="s">
        <v>42</v>
      </c>
      <c r="F19398" s="12">
        <v>2024.0</v>
      </c>
      <c r="G19398" s="13" t="s">
        <v>13</v>
      </c>
      <c r="H19398" s="14" t="s">
        <v>1119</v>
      </c>
      <c r="I19398" s="12">
        <v>1.0</v>
      </c>
      <c r="J19398" s="15" t="str">
        <f t="shared" si="1"/>
        <v>Relevant</v>
      </c>
    </row>
    <row r="19399" ht="22.5" customHeight="1">
      <c r="A19399" s="9" t="s">
        <v>52469</v>
      </c>
      <c r="B19399" s="10">
        <v>45580.50277777778</v>
      </c>
      <c r="C19399" s="11" t="s">
        <v>17303</v>
      </c>
      <c r="D19399" s="12">
        <v>10.0</v>
      </c>
      <c r="E19399" s="10" t="s">
        <v>42</v>
      </c>
      <c r="F19399" s="12">
        <v>2024.0</v>
      </c>
      <c r="G19399" s="13" t="s">
        <v>13</v>
      </c>
      <c r="H19399" s="14" t="s">
        <v>52470</v>
      </c>
      <c r="I19399" s="12">
        <v>2816.0</v>
      </c>
      <c r="J19399" s="15" t="str">
        <f t="shared" si="1"/>
        <v>Relevant</v>
      </c>
    </row>
    <row r="19400" ht="22.5" customHeight="1">
      <c r="A19400" s="9" t="s">
        <v>52471</v>
      </c>
      <c r="B19400" s="10">
        <v>45630.090266203704</v>
      </c>
      <c r="C19400" s="11" t="s">
        <v>52472</v>
      </c>
      <c r="D19400" s="12">
        <v>12.0</v>
      </c>
      <c r="E19400" s="10" t="s">
        <v>26</v>
      </c>
      <c r="F19400" s="12">
        <v>2024.0</v>
      </c>
      <c r="G19400" s="13" t="s">
        <v>13</v>
      </c>
      <c r="H19400" s="14" t="s">
        <v>5529</v>
      </c>
      <c r="I19400" s="12">
        <v>997.0</v>
      </c>
      <c r="J19400" s="15" t="str">
        <f t="shared" si="1"/>
        <v>Relevant</v>
      </c>
    </row>
    <row r="19401" ht="22.5" customHeight="1">
      <c r="A19401" s="9" t="s">
        <v>52473</v>
      </c>
      <c r="B19401" s="10">
        <v>45603.37291666667</v>
      </c>
      <c r="C19401" s="11" t="s">
        <v>52474</v>
      </c>
      <c r="D19401" s="12">
        <v>11.0</v>
      </c>
      <c r="E19401" s="10" t="s">
        <v>17</v>
      </c>
      <c r="F19401" s="12">
        <v>2024.0</v>
      </c>
      <c r="G19401" s="13" t="s">
        <v>52475</v>
      </c>
      <c r="H19401" s="14" t="s">
        <v>52476</v>
      </c>
      <c r="I19401" s="12">
        <v>294.0</v>
      </c>
      <c r="J19401" s="15" t="str">
        <f t="shared" si="1"/>
        <v>Relevant</v>
      </c>
    </row>
    <row r="19402" ht="22.5" customHeight="1">
      <c r="A19402" s="9" t="s">
        <v>52477</v>
      </c>
      <c r="B19402" s="10">
        <v>45614.91446759259</v>
      </c>
      <c r="C19402" s="11" t="s">
        <v>52478</v>
      </c>
      <c r="D19402" s="12">
        <v>11.0</v>
      </c>
      <c r="E19402" s="10" t="s">
        <v>17</v>
      </c>
      <c r="F19402" s="12">
        <v>2024.0</v>
      </c>
      <c r="G19402" s="13" t="s">
        <v>13</v>
      </c>
      <c r="H19402" s="14" t="s">
        <v>31</v>
      </c>
      <c r="I19402" s="12">
        <v>94.0</v>
      </c>
      <c r="J19402" s="15" t="str">
        <f t="shared" si="1"/>
        <v>Relevant</v>
      </c>
    </row>
    <row r="19403" ht="22.5" customHeight="1">
      <c r="A19403" s="9" t="s">
        <v>52479</v>
      </c>
      <c r="B19403" s="10">
        <v>45614.635671296295</v>
      </c>
      <c r="C19403" s="11" t="s">
        <v>52480</v>
      </c>
      <c r="D19403" s="12">
        <v>11.0</v>
      </c>
      <c r="E19403" s="10" t="s">
        <v>17</v>
      </c>
      <c r="F19403" s="12">
        <v>2024.0</v>
      </c>
      <c r="G19403" s="13" t="s">
        <v>13</v>
      </c>
      <c r="H19403" s="14" t="s">
        <v>10900</v>
      </c>
      <c r="I19403" s="12">
        <v>123.0</v>
      </c>
      <c r="J19403" s="15" t="str">
        <f t="shared" si="1"/>
        <v>Relevant</v>
      </c>
    </row>
    <row r="19404" ht="22.5" customHeight="1">
      <c r="A19404" s="9" t="s">
        <v>52481</v>
      </c>
      <c r="B19404" s="10">
        <v>45472.88155092593</v>
      </c>
      <c r="C19404" s="11" t="s">
        <v>52482</v>
      </c>
      <c r="D19404" s="12">
        <v>6.0</v>
      </c>
      <c r="E19404" s="10" t="s">
        <v>34</v>
      </c>
      <c r="F19404" s="12">
        <v>2024.0</v>
      </c>
      <c r="G19404" s="13" t="s">
        <v>13</v>
      </c>
      <c r="H19404" s="14" t="s">
        <v>3747</v>
      </c>
      <c r="I19404" s="12">
        <v>368.0</v>
      </c>
      <c r="J19404" s="15" t="str">
        <f t="shared" si="1"/>
        <v>Relevant</v>
      </c>
    </row>
    <row r="19405" ht="22.5" customHeight="1">
      <c r="A19405" s="9" t="s">
        <v>52483</v>
      </c>
      <c r="B19405" s="10">
        <v>45425.685266203705</v>
      </c>
      <c r="C19405" s="11" t="s">
        <v>52484</v>
      </c>
      <c r="D19405" s="12">
        <v>5.0</v>
      </c>
      <c r="E19405" s="10" t="s">
        <v>21</v>
      </c>
      <c r="F19405" s="12">
        <v>2024.0</v>
      </c>
      <c r="G19405" s="13" t="s">
        <v>13</v>
      </c>
      <c r="H19405" s="14" t="s">
        <v>7231</v>
      </c>
      <c r="I19405" s="12">
        <v>5.0</v>
      </c>
      <c r="J19405" s="15" t="str">
        <f t="shared" si="1"/>
        <v>Irrelevant</v>
      </c>
    </row>
    <row r="19406" ht="22.5" customHeight="1">
      <c r="A19406" s="9" t="s">
        <v>52485</v>
      </c>
      <c r="B19406" s="10">
        <v>45618.47736111111</v>
      </c>
      <c r="C19406" s="11" t="s">
        <v>52486</v>
      </c>
      <c r="D19406" s="12">
        <v>11.0</v>
      </c>
      <c r="E19406" s="10" t="s">
        <v>17</v>
      </c>
      <c r="F19406" s="12">
        <v>2024.0</v>
      </c>
      <c r="G19406" s="13" t="s">
        <v>13</v>
      </c>
      <c r="H19406" s="14" t="s">
        <v>91</v>
      </c>
      <c r="I19406" s="12">
        <v>979.0</v>
      </c>
      <c r="J19406" s="15" t="str">
        <f t="shared" si="1"/>
        <v>Relevant</v>
      </c>
    </row>
    <row r="19407" ht="22.5" customHeight="1">
      <c r="A19407" s="9" t="s">
        <v>52487</v>
      </c>
      <c r="B19407" s="10">
        <v>45614.848912037036</v>
      </c>
      <c r="C19407" s="11" t="s">
        <v>52488</v>
      </c>
      <c r="D19407" s="12">
        <v>11.0</v>
      </c>
      <c r="E19407" s="10" t="s">
        <v>17</v>
      </c>
      <c r="F19407" s="12">
        <v>2024.0</v>
      </c>
      <c r="G19407" s="13" t="s">
        <v>13</v>
      </c>
      <c r="H19407" s="14" t="s">
        <v>52489</v>
      </c>
      <c r="I19407" s="12">
        <v>4150.0</v>
      </c>
      <c r="J19407" s="15" t="str">
        <f t="shared" si="1"/>
        <v>Relevant</v>
      </c>
    </row>
    <row r="19408" ht="22.5" customHeight="1">
      <c r="A19408" s="9" t="s">
        <v>52490</v>
      </c>
      <c r="B19408" s="10">
        <v>45578.39675925926</v>
      </c>
      <c r="C19408" s="11" t="s">
        <v>52491</v>
      </c>
      <c r="D19408" s="12">
        <v>10.0</v>
      </c>
      <c r="E19408" s="10" t="s">
        <v>42</v>
      </c>
      <c r="F19408" s="12">
        <v>2024.0</v>
      </c>
      <c r="G19408" s="13" t="s">
        <v>13</v>
      </c>
      <c r="H19408" s="14" t="s">
        <v>4261</v>
      </c>
      <c r="I19408" s="12">
        <v>913.0</v>
      </c>
      <c r="J19408" s="15" t="str">
        <f t="shared" si="1"/>
        <v>Relevant</v>
      </c>
    </row>
    <row r="19409" ht="22.5" customHeight="1">
      <c r="A19409" s="9" t="s">
        <v>52492</v>
      </c>
      <c r="B19409" s="10">
        <v>45580.812430555554</v>
      </c>
      <c r="C19409" s="11" t="s">
        <v>52493</v>
      </c>
      <c r="D19409" s="12">
        <v>10.0</v>
      </c>
      <c r="E19409" s="10" t="s">
        <v>42</v>
      </c>
      <c r="F19409" s="12">
        <v>2024.0</v>
      </c>
      <c r="G19409" s="13" t="s">
        <v>13</v>
      </c>
      <c r="H19409" s="14" t="s">
        <v>642</v>
      </c>
      <c r="I19409" s="12">
        <v>21.0</v>
      </c>
      <c r="J19409" s="15" t="str">
        <f t="shared" si="1"/>
        <v>Relevant</v>
      </c>
    </row>
    <row r="19410" ht="22.5" customHeight="1">
      <c r="A19410" s="9" t="s">
        <v>52494</v>
      </c>
      <c r="B19410" s="10">
        <v>45593.6893287037</v>
      </c>
      <c r="C19410" s="11" t="s">
        <v>52495</v>
      </c>
      <c r="D19410" s="12">
        <v>10.0</v>
      </c>
      <c r="E19410" s="10" t="s">
        <v>42</v>
      </c>
      <c r="F19410" s="12">
        <v>2024.0</v>
      </c>
      <c r="G19410" s="13" t="s">
        <v>13</v>
      </c>
      <c r="H19410" s="14" t="s">
        <v>97</v>
      </c>
      <c r="I19410" s="12">
        <v>1455.0</v>
      </c>
      <c r="J19410" s="15" t="str">
        <f t="shared" si="1"/>
        <v>Relevant</v>
      </c>
    </row>
    <row r="19411" ht="22.5" customHeight="1">
      <c r="A19411" s="9" t="s">
        <v>52496</v>
      </c>
      <c r="B19411" s="10">
        <v>45645.38107523148</v>
      </c>
      <c r="C19411" s="11" t="s">
        <v>52497</v>
      </c>
      <c r="D19411" s="12">
        <v>12.0</v>
      </c>
      <c r="E19411" s="10" t="s">
        <v>26</v>
      </c>
      <c r="F19411" s="12">
        <v>2024.0</v>
      </c>
      <c r="G19411" s="13" t="s">
        <v>52498</v>
      </c>
      <c r="H19411" s="14" t="s">
        <v>52499</v>
      </c>
      <c r="I19411" s="12">
        <v>2077333.0</v>
      </c>
      <c r="J19411" s="15" t="str">
        <f t="shared" si="1"/>
        <v>Relevant</v>
      </c>
    </row>
    <row r="19412" ht="22.5" customHeight="1">
      <c r="A19412" s="9" t="s">
        <v>52500</v>
      </c>
      <c r="B19412" s="10">
        <v>45616.433854166666</v>
      </c>
      <c r="C19412" s="11" t="s">
        <v>52501</v>
      </c>
      <c r="D19412" s="12">
        <v>11.0</v>
      </c>
      <c r="E19412" s="10" t="s">
        <v>17</v>
      </c>
      <c r="F19412" s="12">
        <v>2024.0</v>
      </c>
      <c r="G19412" s="13" t="s">
        <v>13</v>
      </c>
      <c r="H19412" s="14" t="s">
        <v>2781</v>
      </c>
      <c r="I19412" s="12">
        <v>5945.0</v>
      </c>
      <c r="J19412" s="15" t="str">
        <f t="shared" si="1"/>
        <v>Relevant</v>
      </c>
    </row>
    <row r="19413" ht="22.5" customHeight="1">
      <c r="A19413" s="9" t="s">
        <v>52502</v>
      </c>
      <c r="B19413" s="10">
        <v>45742.85858796296</v>
      </c>
      <c r="C19413" s="11" t="s">
        <v>52503</v>
      </c>
      <c r="D19413" s="12">
        <v>3.0</v>
      </c>
      <c r="E19413" s="10" t="s">
        <v>59</v>
      </c>
      <c r="F19413" s="12">
        <v>2025.0</v>
      </c>
      <c r="G19413" s="13" t="s">
        <v>13</v>
      </c>
      <c r="H19413" s="14" t="s">
        <v>204</v>
      </c>
      <c r="I19413" s="12">
        <v>2393.0</v>
      </c>
      <c r="J19413" s="15" t="str">
        <f t="shared" si="1"/>
        <v>Relevant</v>
      </c>
    </row>
    <row r="19414" ht="22.5" customHeight="1">
      <c r="A19414" s="9" t="s">
        <v>52504</v>
      </c>
      <c r="B19414" s="10">
        <v>45636.4928125</v>
      </c>
      <c r="C19414" s="11" t="s">
        <v>52505</v>
      </c>
      <c r="D19414" s="12">
        <v>12.0</v>
      </c>
      <c r="E19414" s="10" t="s">
        <v>26</v>
      </c>
      <c r="F19414" s="12">
        <v>2024.0</v>
      </c>
      <c r="G19414" s="13" t="s">
        <v>52506</v>
      </c>
      <c r="H19414" s="14" t="s">
        <v>52507</v>
      </c>
      <c r="I19414" s="12">
        <v>0.0</v>
      </c>
      <c r="J19414" s="15" t="str">
        <f t="shared" si="1"/>
        <v>Irrelevant</v>
      </c>
    </row>
    <row r="19415" ht="22.5" customHeight="1">
      <c r="A19415" s="9" t="s">
        <v>52508</v>
      </c>
      <c r="B19415" s="10">
        <v>45579.12100694444</v>
      </c>
      <c r="C19415" s="11" t="s">
        <v>52509</v>
      </c>
      <c r="D19415" s="12">
        <v>10.0</v>
      </c>
      <c r="E19415" s="10" t="s">
        <v>42</v>
      </c>
      <c r="F19415" s="12">
        <v>2024.0</v>
      </c>
      <c r="G19415" s="13" t="s">
        <v>13</v>
      </c>
      <c r="H19415" s="14" t="s">
        <v>2853</v>
      </c>
      <c r="I19415" s="12">
        <v>1217.0</v>
      </c>
      <c r="J19415" s="15" t="str">
        <f t="shared" si="1"/>
        <v>Relevant</v>
      </c>
    </row>
    <row r="19416" ht="22.5" customHeight="1">
      <c r="A19416" s="9" t="s">
        <v>52510</v>
      </c>
      <c r="B19416" s="10">
        <v>45604.12280791667</v>
      </c>
      <c r="C19416" s="11" t="s">
        <v>52511</v>
      </c>
      <c r="D19416" s="12">
        <v>11.0</v>
      </c>
      <c r="E19416" s="10" t="s">
        <v>17</v>
      </c>
      <c r="F19416" s="12">
        <v>2024.0</v>
      </c>
      <c r="G19416" s="13" t="s">
        <v>52512</v>
      </c>
      <c r="H19416" s="14" t="s">
        <v>52513</v>
      </c>
      <c r="I19416" s="12">
        <v>1.0830293E7</v>
      </c>
      <c r="J19416" s="15" t="str">
        <f t="shared" si="1"/>
        <v>Relevant</v>
      </c>
    </row>
    <row r="19417" ht="22.5" customHeight="1">
      <c r="A19417" s="9" t="s">
        <v>52514</v>
      </c>
      <c r="B19417" s="10">
        <v>45623.50494212963</v>
      </c>
      <c r="C19417" s="11" t="s">
        <v>52515</v>
      </c>
      <c r="D19417" s="12">
        <v>11.0</v>
      </c>
      <c r="E19417" s="10" t="s">
        <v>17</v>
      </c>
      <c r="F19417" s="12">
        <v>2024.0</v>
      </c>
      <c r="G19417" s="13" t="s">
        <v>13</v>
      </c>
      <c r="H19417" s="14" t="s">
        <v>52516</v>
      </c>
      <c r="I19417" s="12">
        <v>276.0</v>
      </c>
      <c r="J19417" s="15" t="str">
        <f t="shared" si="1"/>
        <v>Relevant</v>
      </c>
    </row>
    <row r="19418" ht="22.5" customHeight="1">
      <c r="A19418" s="9" t="s">
        <v>52517</v>
      </c>
      <c r="B19418" s="10">
        <v>45615.253796296296</v>
      </c>
      <c r="C19418" s="11" t="s">
        <v>52518</v>
      </c>
      <c r="D19418" s="12">
        <v>11.0</v>
      </c>
      <c r="E19418" s="10" t="s">
        <v>17</v>
      </c>
      <c r="F19418" s="12">
        <v>2024.0</v>
      </c>
      <c r="G19418" s="13" t="s">
        <v>13</v>
      </c>
      <c r="H19418" s="14" t="s">
        <v>423</v>
      </c>
      <c r="I19418" s="12">
        <v>239.0</v>
      </c>
      <c r="J19418" s="15" t="str">
        <f t="shared" si="1"/>
        <v>Relevant</v>
      </c>
    </row>
    <row r="19419" ht="22.5" customHeight="1">
      <c r="A19419" s="9" t="s">
        <v>52519</v>
      </c>
      <c r="B19419" s="10">
        <v>45720.263402777775</v>
      </c>
      <c r="C19419" s="11" t="s">
        <v>52520</v>
      </c>
      <c r="D19419" s="12">
        <v>3.0</v>
      </c>
      <c r="E19419" s="10" t="s">
        <v>59</v>
      </c>
      <c r="F19419" s="12">
        <v>2025.0</v>
      </c>
      <c r="G19419" s="13" t="s">
        <v>52521</v>
      </c>
      <c r="H19419" s="14" t="s">
        <v>52522</v>
      </c>
      <c r="I19419" s="12">
        <v>7894642.0</v>
      </c>
      <c r="J19419" s="15" t="str">
        <f t="shared" si="1"/>
        <v>Irrelevant</v>
      </c>
    </row>
    <row r="19420" ht="22.5" customHeight="1">
      <c r="A19420" s="9" t="s">
        <v>52523</v>
      </c>
      <c r="B19420" s="10">
        <v>45616.60376157407</v>
      </c>
      <c r="C19420" s="11" t="s">
        <v>52524</v>
      </c>
      <c r="D19420" s="12">
        <v>11.0</v>
      </c>
      <c r="E19420" s="10" t="s">
        <v>17</v>
      </c>
      <c r="F19420" s="12">
        <v>2024.0</v>
      </c>
      <c r="G19420" s="13" t="s">
        <v>52525</v>
      </c>
      <c r="H19420" s="14" t="str">
        <f>IFERROR(__xludf.DUMMYFUNCTION("TRIM(REGEXREPLACE(GOOGLETRANSLATE(G19420,""auto"",""en""),""(?i)\b(RT|QT)\s*@?\w*:?\s*|https?://\S+|@\w+|#\w+|[^\x00-\x7F]|[^\w\s]"",""""))"),"Fog in Unnao Unnao ki taza khabar Get Latest UP News UP News Unnao News Fog covered the roads people were seen wearing warm clothes minimum temperature recorded at 12C")</f>
        <v>Fog in Unnao Unnao ki taza khabar Get Latest UP News UP News Unnao News Fog covered the roads people were seen wearing warm clothes minimum temperature recorded at 12C</v>
      </c>
      <c r="I19420" s="12">
        <v>76952.0</v>
      </c>
      <c r="J19420" s="15" t="str">
        <f t="shared" si="1"/>
        <v>Irrelevant</v>
      </c>
    </row>
    <row r="19421" ht="22.5" customHeight="1">
      <c r="A19421" s="9" t="s">
        <v>52526</v>
      </c>
      <c r="B19421" s="10">
        <v>45442.91847222222</v>
      </c>
      <c r="C19421" s="11" t="s">
        <v>52527</v>
      </c>
      <c r="D19421" s="12">
        <v>5.0</v>
      </c>
      <c r="E19421" s="10" t="s">
        <v>21</v>
      </c>
      <c r="F19421" s="12">
        <v>2024.0</v>
      </c>
      <c r="G19421" s="13" t="s">
        <v>13</v>
      </c>
      <c r="H19421" s="14" t="s">
        <v>8462</v>
      </c>
      <c r="I19421" s="12">
        <v>2808.0</v>
      </c>
      <c r="J19421" s="15" t="str">
        <f t="shared" si="1"/>
        <v>Irrelevant</v>
      </c>
    </row>
    <row r="19422" ht="22.5" customHeight="1">
      <c r="A19422" s="9" t="s">
        <v>52528</v>
      </c>
      <c r="B19422" s="10">
        <v>45591.33443287037</v>
      </c>
      <c r="C19422" s="11" t="s">
        <v>52529</v>
      </c>
      <c r="D19422" s="12">
        <v>10.0</v>
      </c>
      <c r="E19422" s="10" t="s">
        <v>42</v>
      </c>
      <c r="F19422" s="12">
        <v>2024.0</v>
      </c>
      <c r="G19422" s="13" t="s">
        <v>15800</v>
      </c>
      <c r="H19422" s="14" t="s">
        <v>52530</v>
      </c>
      <c r="I19422" s="12">
        <v>399441.0</v>
      </c>
      <c r="J19422" s="15" t="str">
        <f t="shared" si="1"/>
        <v>Relevant</v>
      </c>
    </row>
    <row r="19423" ht="22.5" customHeight="1">
      <c r="A19423" s="9" t="s">
        <v>52531</v>
      </c>
      <c r="B19423" s="10">
        <v>45625.717835648145</v>
      </c>
      <c r="C19423" s="11" t="s">
        <v>52532</v>
      </c>
      <c r="D19423" s="12">
        <v>11.0</v>
      </c>
      <c r="E19423" s="10" t="s">
        <v>17</v>
      </c>
      <c r="F19423" s="12">
        <v>2024.0</v>
      </c>
      <c r="G19423" s="13" t="s">
        <v>13</v>
      </c>
      <c r="H19423" s="14" t="s">
        <v>6143</v>
      </c>
      <c r="I19423" s="12">
        <v>45307.0</v>
      </c>
      <c r="J19423" s="15" t="str">
        <f t="shared" si="1"/>
        <v>Relevant</v>
      </c>
    </row>
    <row r="19424" ht="22.5" customHeight="1">
      <c r="A19424" s="9" t="s">
        <v>52533</v>
      </c>
      <c r="B19424" s="10">
        <v>45644.03108796296</v>
      </c>
      <c r="C19424" s="11" t="s">
        <v>52534</v>
      </c>
      <c r="D19424" s="12">
        <v>12.0</v>
      </c>
      <c r="E19424" s="10" t="s">
        <v>26</v>
      </c>
      <c r="F19424" s="12">
        <v>2024.0</v>
      </c>
      <c r="G19424" s="13" t="s">
        <v>13</v>
      </c>
      <c r="H19424" s="14" t="s">
        <v>1646</v>
      </c>
      <c r="I19424" s="12">
        <v>1083.0</v>
      </c>
      <c r="J19424" s="15" t="str">
        <f t="shared" si="1"/>
        <v>Irrelevant</v>
      </c>
    </row>
    <row r="19425" ht="22.5" customHeight="1">
      <c r="A19425" s="9" t="s">
        <v>52535</v>
      </c>
      <c r="B19425" s="10">
        <v>45406.739907407406</v>
      </c>
      <c r="C19425" s="11" t="s">
        <v>52536</v>
      </c>
      <c r="D19425" s="12">
        <v>4.0</v>
      </c>
      <c r="E19425" s="10" t="s">
        <v>274</v>
      </c>
      <c r="F19425" s="12">
        <v>2024.0</v>
      </c>
      <c r="G19425" s="13" t="s">
        <v>52537</v>
      </c>
      <c r="H19425" s="14" t="s">
        <v>52538</v>
      </c>
      <c r="I19425" s="12">
        <v>5337.0</v>
      </c>
      <c r="J19425" s="15" t="str">
        <f t="shared" si="1"/>
        <v>Irrelevant</v>
      </c>
    </row>
    <row r="19426" ht="22.5" customHeight="1">
      <c r="A19426" s="9" t="s">
        <v>52539</v>
      </c>
      <c r="B19426" s="10">
        <v>45636.32260898148</v>
      </c>
      <c r="C19426" s="11" t="s">
        <v>52540</v>
      </c>
      <c r="D19426" s="12">
        <v>12.0</v>
      </c>
      <c r="E19426" s="10" t="s">
        <v>26</v>
      </c>
      <c r="F19426" s="12">
        <v>2024.0</v>
      </c>
      <c r="G19426" s="13" t="s">
        <v>52541</v>
      </c>
      <c r="H19426" s="14" t="s">
        <v>52542</v>
      </c>
      <c r="I19426" s="12">
        <v>0.0</v>
      </c>
      <c r="J19426" s="15" t="str">
        <f t="shared" si="1"/>
        <v>Relevant</v>
      </c>
    </row>
    <row r="19427" ht="22.5" customHeight="1">
      <c r="A19427" s="9" t="s">
        <v>52543</v>
      </c>
      <c r="B19427" s="10">
        <v>45608.63056712963</v>
      </c>
      <c r="C19427" s="11" t="s">
        <v>52544</v>
      </c>
      <c r="D19427" s="12">
        <v>11.0</v>
      </c>
      <c r="E19427" s="10" t="s">
        <v>17</v>
      </c>
      <c r="F19427" s="12">
        <v>2024.0</v>
      </c>
      <c r="G19427" s="13" t="s">
        <v>52545</v>
      </c>
      <c r="H19427" s="14" t="s">
        <v>52546</v>
      </c>
      <c r="I19427" s="12">
        <v>0.0</v>
      </c>
      <c r="J19427" s="15" t="str">
        <f t="shared" si="1"/>
        <v>Irrelevant</v>
      </c>
    </row>
    <row r="19428" ht="22.5" customHeight="1">
      <c r="A19428" s="9" t="s">
        <v>52547</v>
      </c>
      <c r="B19428" s="10">
        <v>45637.33458333334</v>
      </c>
      <c r="C19428" s="11" t="s">
        <v>52548</v>
      </c>
      <c r="D19428" s="12">
        <v>12.0</v>
      </c>
      <c r="E19428" s="10" t="s">
        <v>26</v>
      </c>
      <c r="F19428" s="12">
        <v>2024.0</v>
      </c>
      <c r="G19428" s="13" t="s">
        <v>52549</v>
      </c>
      <c r="H19428" s="14" t="s">
        <v>52550</v>
      </c>
      <c r="I19428" s="12">
        <v>808856.0</v>
      </c>
      <c r="J19428" s="15" t="str">
        <f t="shared" si="1"/>
        <v>Irrelevant</v>
      </c>
    </row>
    <row r="19429" ht="22.5" customHeight="1">
      <c r="A19429" s="9" t="s">
        <v>52551</v>
      </c>
      <c r="B19429" s="10">
        <v>45591.667337962965</v>
      </c>
      <c r="C19429" s="11" t="s">
        <v>52552</v>
      </c>
      <c r="D19429" s="12">
        <v>10.0</v>
      </c>
      <c r="E19429" s="10" t="s">
        <v>42</v>
      </c>
      <c r="F19429" s="12">
        <v>2024.0</v>
      </c>
      <c r="G19429" s="13" t="s">
        <v>13</v>
      </c>
      <c r="H19429" s="14" t="s">
        <v>131</v>
      </c>
      <c r="I19429" s="12">
        <v>240.0</v>
      </c>
      <c r="J19429" s="15" t="str">
        <f t="shared" si="1"/>
        <v>Relevant</v>
      </c>
    </row>
    <row r="19430" ht="22.5" customHeight="1">
      <c r="A19430" s="9" t="s">
        <v>52553</v>
      </c>
      <c r="B19430" s="10">
        <v>45611.47974537037</v>
      </c>
      <c r="C19430" s="11" t="s">
        <v>52554</v>
      </c>
      <c r="D19430" s="12">
        <v>11.0</v>
      </c>
      <c r="E19430" s="10" t="s">
        <v>17</v>
      </c>
      <c r="F19430" s="12">
        <v>2024.0</v>
      </c>
      <c r="G19430" s="13" t="s">
        <v>13</v>
      </c>
      <c r="H19430" s="14" t="s">
        <v>47</v>
      </c>
      <c r="I19430" s="12">
        <v>557.0</v>
      </c>
      <c r="J19430" s="15" t="str">
        <f t="shared" si="1"/>
        <v>Relevant</v>
      </c>
    </row>
    <row r="19431" ht="22.5" customHeight="1">
      <c r="A19431" s="9" t="s">
        <v>52555</v>
      </c>
      <c r="B19431" s="10">
        <v>45437.95028935185</v>
      </c>
      <c r="C19431" s="11" t="s">
        <v>576</v>
      </c>
      <c r="D19431" s="12">
        <v>5.0</v>
      </c>
      <c r="E19431" s="10" t="s">
        <v>21</v>
      </c>
      <c r="F19431" s="12">
        <v>2024.0</v>
      </c>
      <c r="G19431" s="13" t="s">
        <v>13</v>
      </c>
      <c r="H19431" s="14" t="s">
        <v>484</v>
      </c>
      <c r="I19431" s="12">
        <v>2360.0</v>
      </c>
      <c r="J19431" s="15" t="str">
        <f t="shared" si="1"/>
        <v>Irrelevant</v>
      </c>
    </row>
    <row r="19432" ht="22.5" customHeight="1">
      <c r="A19432" s="9" t="s">
        <v>52556</v>
      </c>
      <c r="B19432" s="10">
        <v>45615.4390162037</v>
      </c>
      <c r="C19432" s="11" t="s">
        <v>52557</v>
      </c>
      <c r="D19432" s="12">
        <v>11.0</v>
      </c>
      <c r="E19432" s="10" t="s">
        <v>17</v>
      </c>
      <c r="F19432" s="12">
        <v>2024.0</v>
      </c>
      <c r="G19432" s="13" t="s">
        <v>13</v>
      </c>
      <c r="H19432" s="14" t="s">
        <v>52558</v>
      </c>
      <c r="I19432" s="12">
        <v>261642.0</v>
      </c>
      <c r="J19432" s="15" t="str">
        <f t="shared" si="1"/>
        <v>Relevant</v>
      </c>
    </row>
    <row r="19433" ht="22.5" customHeight="1">
      <c r="A19433" s="9" t="s">
        <v>52559</v>
      </c>
      <c r="B19433" s="10">
        <v>45600.49622440972</v>
      </c>
      <c r="C19433" s="11" t="s">
        <v>52560</v>
      </c>
      <c r="D19433" s="12">
        <v>11.0</v>
      </c>
      <c r="E19433" s="10" t="s">
        <v>17</v>
      </c>
      <c r="F19433" s="12">
        <v>2024.0</v>
      </c>
      <c r="G19433" s="13" t="s">
        <v>52561</v>
      </c>
      <c r="H19433" s="14" t="s">
        <v>52562</v>
      </c>
      <c r="I19433" s="12">
        <v>157631.0</v>
      </c>
      <c r="J19433" s="15" t="str">
        <f t="shared" si="1"/>
        <v>Relevant</v>
      </c>
    </row>
    <row r="19434" ht="22.5" customHeight="1">
      <c r="A19434" s="9" t="s">
        <v>52563</v>
      </c>
      <c r="B19434" s="10">
        <v>45696.74721064815</v>
      </c>
      <c r="C19434" s="11" t="s">
        <v>52564</v>
      </c>
      <c r="D19434" s="12">
        <v>2.0</v>
      </c>
      <c r="E19434" s="10" t="s">
        <v>12</v>
      </c>
      <c r="F19434" s="12">
        <v>2025.0</v>
      </c>
      <c r="G19434" s="13" t="s">
        <v>13</v>
      </c>
      <c r="H19434" s="14" t="s">
        <v>14</v>
      </c>
      <c r="I19434" s="12">
        <v>55.0</v>
      </c>
      <c r="J19434" s="15" t="str">
        <f t="shared" si="1"/>
        <v>Relevant</v>
      </c>
    </row>
    <row r="19435" ht="22.5" customHeight="1">
      <c r="A19435" s="9" t="s">
        <v>52565</v>
      </c>
      <c r="B19435" s="10">
        <v>45696.746712962966</v>
      </c>
      <c r="C19435" s="11" t="s">
        <v>33979</v>
      </c>
      <c r="D19435" s="12">
        <v>2.0</v>
      </c>
      <c r="E19435" s="10" t="s">
        <v>12</v>
      </c>
      <c r="F19435" s="12">
        <v>2025.0</v>
      </c>
      <c r="G19435" s="13" t="s">
        <v>13</v>
      </c>
      <c r="H19435" s="14" t="s">
        <v>14</v>
      </c>
      <c r="I19435" s="12">
        <v>2470.0</v>
      </c>
      <c r="J19435" s="15" t="str">
        <f t="shared" si="1"/>
        <v>Relevant</v>
      </c>
    </row>
    <row r="19436" ht="22.5" customHeight="1">
      <c r="A19436" s="9" t="s">
        <v>52566</v>
      </c>
      <c r="B19436" s="10">
        <v>45614.73986111111</v>
      </c>
      <c r="C19436" s="11" t="s">
        <v>52567</v>
      </c>
      <c r="D19436" s="12">
        <v>11.0</v>
      </c>
      <c r="E19436" s="10" t="s">
        <v>17</v>
      </c>
      <c r="F19436" s="12">
        <v>2024.0</v>
      </c>
      <c r="G19436" s="13" t="s">
        <v>13</v>
      </c>
      <c r="H19436" s="14" t="s">
        <v>423</v>
      </c>
      <c r="I19436" s="12">
        <v>674.0</v>
      </c>
      <c r="J19436" s="15" t="str">
        <f t="shared" si="1"/>
        <v>Relevant</v>
      </c>
    </row>
    <row r="19437" ht="22.5" customHeight="1">
      <c r="A19437" s="9" t="s">
        <v>52568</v>
      </c>
      <c r="B19437" s="10">
        <v>45596.7359375</v>
      </c>
      <c r="C19437" s="11" t="s">
        <v>52569</v>
      </c>
      <c r="D19437" s="12">
        <v>10.0</v>
      </c>
      <c r="E19437" s="10" t="s">
        <v>42</v>
      </c>
      <c r="F19437" s="12">
        <v>2024.0</v>
      </c>
      <c r="G19437" s="13" t="s">
        <v>13</v>
      </c>
      <c r="H19437" s="14" t="s">
        <v>124</v>
      </c>
      <c r="I19437" s="12">
        <v>188.0</v>
      </c>
      <c r="J19437" s="15" t="str">
        <f t="shared" si="1"/>
        <v>Relevant</v>
      </c>
    </row>
    <row r="19438" ht="22.5" customHeight="1">
      <c r="A19438" s="9" t="s">
        <v>52570</v>
      </c>
      <c r="B19438" s="10">
        <v>45611.08524305555</v>
      </c>
      <c r="C19438" s="11" t="s">
        <v>52571</v>
      </c>
      <c r="D19438" s="12">
        <v>11.0</v>
      </c>
      <c r="E19438" s="10" t="s">
        <v>17</v>
      </c>
      <c r="F19438" s="12">
        <v>2024.0</v>
      </c>
      <c r="G19438" s="13" t="s">
        <v>13</v>
      </c>
      <c r="H19438" s="14" t="s">
        <v>2553</v>
      </c>
      <c r="I19438" s="12">
        <v>12458.0</v>
      </c>
      <c r="J19438" s="15" t="str">
        <f t="shared" si="1"/>
        <v>Relevant</v>
      </c>
    </row>
    <row r="19439" ht="22.5" customHeight="1">
      <c r="A19439" s="9" t="s">
        <v>52572</v>
      </c>
      <c r="B19439" s="10">
        <v>45655.68</v>
      </c>
      <c r="C19439" s="11" t="s">
        <v>52573</v>
      </c>
      <c r="D19439" s="12">
        <v>12.0</v>
      </c>
      <c r="E19439" s="10" t="s">
        <v>26</v>
      </c>
      <c r="F19439" s="12">
        <v>2024.0</v>
      </c>
      <c r="G19439" s="13" t="s">
        <v>13</v>
      </c>
      <c r="H19439" s="14" t="s">
        <v>52574</v>
      </c>
      <c r="I19439" s="12">
        <v>27800.0</v>
      </c>
      <c r="J19439" s="15" t="str">
        <f t="shared" si="1"/>
        <v>Irrelevant</v>
      </c>
    </row>
    <row r="19440" ht="22.5" customHeight="1">
      <c r="A19440" s="9" t="s">
        <v>52575</v>
      </c>
      <c r="B19440" s="10">
        <v>45589.45643518519</v>
      </c>
      <c r="C19440" s="11" t="s">
        <v>52576</v>
      </c>
      <c r="D19440" s="12">
        <v>10.0</v>
      </c>
      <c r="E19440" s="10" t="s">
        <v>42</v>
      </c>
      <c r="F19440" s="12">
        <v>2024.0</v>
      </c>
      <c r="G19440" s="13" t="s">
        <v>13</v>
      </c>
      <c r="H19440" s="14" t="s">
        <v>52577</v>
      </c>
      <c r="I19440" s="12">
        <v>249.0</v>
      </c>
      <c r="J19440" s="15" t="str">
        <f t="shared" si="1"/>
        <v>Relevant</v>
      </c>
    </row>
    <row r="19441" ht="22.5" customHeight="1">
      <c r="A19441" s="9" t="s">
        <v>52578</v>
      </c>
      <c r="B19441" s="10">
        <v>45616.75001157408</v>
      </c>
      <c r="C19441" s="11" t="s">
        <v>52579</v>
      </c>
      <c r="D19441" s="12">
        <v>11.0</v>
      </c>
      <c r="E19441" s="10" t="s">
        <v>17</v>
      </c>
      <c r="F19441" s="12">
        <v>2024.0</v>
      </c>
      <c r="G19441" s="13" t="s">
        <v>13</v>
      </c>
      <c r="H19441" s="14" t="s">
        <v>52580</v>
      </c>
      <c r="I19441" s="12">
        <v>432.0</v>
      </c>
      <c r="J19441" s="15" t="str">
        <f t="shared" si="1"/>
        <v>Relevant</v>
      </c>
    </row>
    <row r="19442" ht="22.5" customHeight="1">
      <c r="A19442" s="9" t="s">
        <v>52581</v>
      </c>
      <c r="B19442" s="10">
        <v>45696.75274305556</v>
      </c>
      <c r="C19442" s="11" t="s">
        <v>52582</v>
      </c>
      <c r="D19442" s="12">
        <v>2.0</v>
      </c>
      <c r="E19442" s="10" t="s">
        <v>12</v>
      </c>
      <c r="F19442" s="12">
        <v>2025.0</v>
      </c>
      <c r="G19442" s="13" t="s">
        <v>13</v>
      </c>
      <c r="H19442" s="14" t="s">
        <v>14</v>
      </c>
      <c r="I19442" s="12">
        <v>20.0</v>
      </c>
      <c r="J19442" s="15" t="str">
        <f t="shared" si="1"/>
        <v>Relevant</v>
      </c>
    </row>
    <row r="19443" ht="22.5" customHeight="1">
      <c r="A19443" s="9" t="s">
        <v>52583</v>
      </c>
      <c r="B19443" s="10">
        <v>45732.583333333336</v>
      </c>
      <c r="C19443" s="11" t="s">
        <v>37147</v>
      </c>
      <c r="D19443" s="12">
        <v>3.0</v>
      </c>
      <c r="E19443" s="10" t="s">
        <v>59</v>
      </c>
      <c r="F19443" s="12">
        <v>2025.0</v>
      </c>
      <c r="G19443" s="13" t="s">
        <v>13</v>
      </c>
      <c r="H19443" s="14" t="s">
        <v>562</v>
      </c>
      <c r="I19443" s="12">
        <v>35.0</v>
      </c>
      <c r="J19443" s="15" t="str">
        <f t="shared" si="1"/>
        <v>Irrelevant</v>
      </c>
    </row>
    <row r="19444" ht="22.5" customHeight="1">
      <c r="A19444" s="9" t="s">
        <v>52584</v>
      </c>
      <c r="B19444" s="10">
        <v>45696.86275462963</v>
      </c>
      <c r="C19444" s="11" t="s">
        <v>46414</v>
      </c>
      <c r="D19444" s="12">
        <v>2.0</v>
      </c>
      <c r="E19444" s="10" t="s">
        <v>12</v>
      </c>
      <c r="F19444" s="12">
        <v>2025.0</v>
      </c>
      <c r="G19444" s="13" t="s">
        <v>13</v>
      </c>
      <c r="H19444" s="14" t="s">
        <v>2483</v>
      </c>
      <c r="I19444" s="12">
        <v>290.0</v>
      </c>
      <c r="J19444" s="15" t="str">
        <f t="shared" si="1"/>
        <v>Relevant</v>
      </c>
    </row>
    <row r="19445" ht="22.5" customHeight="1">
      <c r="A19445" s="9" t="s">
        <v>52585</v>
      </c>
      <c r="B19445" s="10">
        <v>45443.76866898148</v>
      </c>
      <c r="C19445" s="11" t="s">
        <v>52586</v>
      </c>
      <c r="D19445" s="12">
        <v>5.0</v>
      </c>
      <c r="E19445" s="10" t="s">
        <v>21</v>
      </c>
      <c r="F19445" s="12">
        <v>2024.0</v>
      </c>
      <c r="G19445" s="13" t="s">
        <v>52587</v>
      </c>
      <c r="H19445" s="14" t="s">
        <v>52588</v>
      </c>
      <c r="I19445" s="12">
        <v>9507814.0</v>
      </c>
      <c r="J19445" s="15" t="str">
        <f t="shared" si="1"/>
        <v>Relevant</v>
      </c>
    </row>
    <row r="19446" ht="22.5" customHeight="1">
      <c r="A19446" s="9" t="s">
        <v>52589</v>
      </c>
      <c r="B19446" s="10">
        <v>45615.917291666665</v>
      </c>
      <c r="C19446" s="11" t="s">
        <v>52590</v>
      </c>
      <c r="D19446" s="12">
        <v>11.0</v>
      </c>
      <c r="E19446" s="10" t="s">
        <v>17</v>
      </c>
      <c r="F19446" s="12">
        <v>2024.0</v>
      </c>
      <c r="G19446" s="13" t="s">
        <v>13</v>
      </c>
      <c r="H19446" s="14" t="s">
        <v>52591</v>
      </c>
      <c r="I19446" s="12">
        <v>47464.0</v>
      </c>
      <c r="J19446" s="15" t="str">
        <f t="shared" si="1"/>
        <v>Irrelevant</v>
      </c>
    </row>
    <row r="19447" ht="22.5" customHeight="1">
      <c r="A19447" s="9" t="s">
        <v>52592</v>
      </c>
      <c r="B19447" s="10">
        <v>45594.36943287037</v>
      </c>
      <c r="C19447" s="11" t="s">
        <v>50585</v>
      </c>
      <c r="D19447" s="12">
        <v>10.0</v>
      </c>
      <c r="E19447" s="10" t="s">
        <v>42</v>
      </c>
      <c r="F19447" s="12">
        <v>2024.0</v>
      </c>
      <c r="G19447" s="13" t="s">
        <v>13</v>
      </c>
      <c r="H19447" s="14" t="s">
        <v>293</v>
      </c>
      <c r="I19447" s="12">
        <v>435.0</v>
      </c>
      <c r="J19447" s="15" t="str">
        <f t="shared" si="1"/>
        <v>Relevant</v>
      </c>
    </row>
    <row r="19448" ht="22.5" customHeight="1">
      <c r="A19448" s="9" t="s">
        <v>52593</v>
      </c>
      <c r="B19448" s="10">
        <v>45605.08578703704</v>
      </c>
      <c r="C19448" s="11" t="s">
        <v>52594</v>
      </c>
      <c r="D19448" s="12">
        <v>11.0</v>
      </c>
      <c r="E19448" s="10" t="s">
        <v>17</v>
      </c>
      <c r="F19448" s="12">
        <v>2024.0</v>
      </c>
      <c r="G19448" s="13" t="s">
        <v>13</v>
      </c>
      <c r="H19448" s="14" t="s">
        <v>8395</v>
      </c>
      <c r="I19448" s="12">
        <v>129.0</v>
      </c>
      <c r="J19448" s="15" t="str">
        <f t="shared" si="1"/>
        <v>Relevant</v>
      </c>
    </row>
    <row r="19449" ht="22.5" customHeight="1">
      <c r="A19449" s="9" t="s">
        <v>52595</v>
      </c>
      <c r="B19449" s="10">
        <v>45600.533159722225</v>
      </c>
      <c r="C19449" s="11" t="s">
        <v>52596</v>
      </c>
      <c r="D19449" s="12">
        <v>11.0</v>
      </c>
      <c r="E19449" s="10" t="s">
        <v>17</v>
      </c>
      <c r="F19449" s="12">
        <v>2024.0</v>
      </c>
      <c r="G19449" s="13" t="s">
        <v>52597</v>
      </c>
      <c r="H19449" s="14" t="s">
        <v>52598</v>
      </c>
      <c r="I19449" s="12">
        <v>8026530.0</v>
      </c>
      <c r="J19449" s="15" t="str">
        <f t="shared" si="1"/>
        <v>Relevant</v>
      </c>
    </row>
    <row r="19450" ht="22.5" customHeight="1">
      <c r="A19450" s="9" t="s">
        <v>52599</v>
      </c>
      <c r="B19450" s="10">
        <v>45628.05991171296</v>
      </c>
      <c r="C19450" s="11" t="s">
        <v>35358</v>
      </c>
      <c r="D19450" s="12">
        <v>12.0</v>
      </c>
      <c r="E19450" s="10" t="s">
        <v>26</v>
      </c>
      <c r="F19450" s="12">
        <v>2024.0</v>
      </c>
      <c r="G19450" s="13" t="s">
        <v>52600</v>
      </c>
      <c r="H19450" s="14" t="s">
        <v>52601</v>
      </c>
      <c r="I19450" s="12">
        <v>0.0</v>
      </c>
      <c r="J19450" s="15" t="str">
        <f t="shared" si="1"/>
        <v>Relevant</v>
      </c>
    </row>
    <row r="19451" ht="22.5" customHeight="1">
      <c r="A19451" s="9" t="s">
        <v>52602</v>
      </c>
      <c r="B19451" s="10">
        <v>45582.44497788195</v>
      </c>
      <c r="C19451" s="11" t="s">
        <v>52603</v>
      </c>
      <c r="D19451" s="12">
        <v>10.0</v>
      </c>
      <c r="E19451" s="10" t="s">
        <v>42</v>
      </c>
      <c r="F19451" s="12">
        <v>2024.0</v>
      </c>
      <c r="G19451" s="13" t="s">
        <v>52604</v>
      </c>
      <c r="H19451" s="14" t="s">
        <v>52605</v>
      </c>
      <c r="I19451" s="12">
        <v>7850902.0</v>
      </c>
      <c r="J19451" s="15" t="str">
        <f t="shared" si="1"/>
        <v>Relevant</v>
      </c>
    </row>
    <row r="19452" ht="22.5" customHeight="1">
      <c r="A19452" s="9" t="s">
        <v>52606</v>
      </c>
      <c r="B19452" s="10">
        <v>45632.37090277778</v>
      </c>
      <c r="C19452" s="11" t="s">
        <v>52607</v>
      </c>
      <c r="D19452" s="12">
        <v>12.0</v>
      </c>
      <c r="E19452" s="10" t="s">
        <v>26</v>
      </c>
      <c r="F19452" s="12">
        <v>2024.0</v>
      </c>
      <c r="G19452" s="13" t="s">
        <v>13</v>
      </c>
      <c r="H19452" s="14" t="s">
        <v>1809</v>
      </c>
      <c r="I19452" s="12">
        <v>207.0</v>
      </c>
      <c r="J19452" s="15" t="str">
        <f t="shared" si="1"/>
        <v>Relevant</v>
      </c>
    </row>
    <row r="19453" ht="22.5" customHeight="1">
      <c r="A19453" s="9" t="s">
        <v>52608</v>
      </c>
      <c r="B19453" s="10">
        <v>45420.81989284722</v>
      </c>
      <c r="C19453" s="11" t="s">
        <v>52609</v>
      </c>
      <c r="D19453" s="12">
        <v>5.0</v>
      </c>
      <c r="E19453" s="10" t="s">
        <v>21</v>
      </c>
      <c r="F19453" s="12">
        <v>2024.0</v>
      </c>
      <c r="G19453" s="13" t="s">
        <v>52610</v>
      </c>
      <c r="H19453" s="14" t="s">
        <v>52611</v>
      </c>
      <c r="I19453" s="12">
        <v>1.068519E7</v>
      </c>
      <c r="J19453" s="15" t="str">
        <f t="shared" si="1"/>
        <v>Relevant</v>
      </c>
    </row>
    <row r="19454" ht="22.5" customHeight="1">
      <c r="A19454" s="9" t="s">
        <v>52612</v>
      </c>
      <c r="B19454" s="10">
        <v>45583.43604166667</v>
      </c>
      <c r="C19454" s="11" t="s">
        <v>52613</v>
      </c>
      <c r="D19454" s="12">
        <v>10.0</v>
      </c>
      <c r="E19454" s="10" t="s">
        <v>42</v>
      </c>
      <c r="F19454" s="12">
        <v>2024.0</v>
      </c>
      <c r="G19454" s="13" t="s">
        <v>13</v>
      </c>
      <c r="H19454" s="14" t="s">
        <v>52614</v>
      </c>
      <c r="I19454" s="12">
        <v>97986.0</v>
      </c>
      <c r="J19454" s="15" t="str">
        <f t="shared" si="1"/>
        <v>Relevant</v>
      </c>
    </row>
    <row r="19455" ht="22.5" customHeight="1">
      <c r="A19455" s="9" t="s">
        <v>52615</v>
      </c>
      <c r="B19455" s="10">
        <v>45586.65</v>
      </c>
      <c r="C19455" s="11" t="s">
        <v>44877</v>
      </c>
      <c r="D19455" s="12">
        <v>10.0</v>
      </c>
      <c r="E19455" s="10" t="s">
        <v>42</v>
      </c>
      <c r="F19455" s="12">
        <v>2024.0</v>
      </c>
      <c r="G19455" s="13" t="s">
        <v>52616</v>
      </c>
      <c r="H19455" s="14" t="s">
        <v>52617</v>
      </c>
      <c r="I19455" s="12">
        <v>1590330.0</v>
      </c>
      <c r="J19455" s="15" t="str">
        <f t="shared" si="1"/>
        <v>Irrelevant</v>
      </c>
    </row>
    <row r="19456" ht="22.5" customHeight="1">
      <c r="A19456" s="9" t="s">
        <v>52618</v>
      </c>
      <c r="B19456" s="10">
        <v>45593.34087962963</v>
      </c>
      <c r="C19456" s="11" t="s">
        <v>52619</v>
      </c>
      <c r="D19456" s="12">
        <v>10.0</v>
      </c>
      <c r="E19456" s="10" t="s">
        <v>42</v>
      </c>
      <c r="F19456" s="12">
        <v>2024.0</v>
      </c>
      <c r="G19456" s="13" t="s">
        <v>13</v>
      </c>
      <c r="H19456" s="14" t="s">
        <v>52620</v>
      </c>
      <c r="I19456" s="12">
        <v>2.3518521E7</v>
      </c>
      <c r="J19456" s="15" t="str">
        <f t="shared" si="1"/>
        <v>Relevant</v>
      </c>
    </row>
    <row r="19457" ht="22.5" customHeight="1">
      <c r="A19457" s="9" t="s">
        <v>52621</v>
      </c>
      <c r="B19457" s="10">
        <v>45615.78060185185</v>
      </c>
      <c r="C19457" s="11" t="s">
        <v>52622</v>
      </c>
      <c r="D19457" s="12">
        <v>11.0</v>
      </c>
      <c r="E19457" s="10" t="s">
        <v>17</v>
      </c>
      <c r="F19457" s="12">
        <v>2024.0</v>
      </c>
      <c r="G19457" s="13" t="s">
        <v>13</v>
      </c>
      <c r="H19457" s="14" t="s">
        <v>67</v>
      </c>
      <c r="I19457" s="12">
        <v>326.0</v>
      </c>
      <c r="J19457" s="15" t="str">
        <f t="shared" si="1"/>
        <v>Relevant</v>
      </c>
    </row>
    <row r="19458" ht="22.5" customHeight="1">
      <c r="A19458" s="9" t="s">
        <v>52623</v>
      </c>
      <c r="B19458" s="10">
        <v>45696.65287037037</v>
      </c>
      <c r="C19458" s="11" t="s">
        <v>52624</v>
      </c>
      <c r="D19458" s="12">
        <v>2.0</v>
      </c>
      <c r="E19458" s="10" t="s">
        <v>12</v>
      </c>
      <c r="F19458" s="12">
        <v>2025.0</v>
      </c>
      <c r="G19458" s="13" t="s">
        <v>13</v>
      </c>
      <c r="H19458" s="14" t="s">
        <v>52625</v>
      </c>
      <c r="I19458" s="12">
        <v>382.0</v>
      </c>
      <c r="J19458" s="15" t="str">
        <f t="shared" si="1"/>
        <v>Relevant</v>
      </c>
    </row>
    <row r="19459" ht="22.5" customHeight="1">
      <c r="A19459" s="9" t="s">
        <v>52626</v>
      </c>
      <c r="B19459" s="10">
        <v>45592.503900462965</v>
      </c>
      <c r="C19459" s="11" t="s">
        <v>52627</v>
      </c>
      <c r="D19459" s="12">
        <v>10.0</v>
      </c>
      <c r="E19459" s="10" t="s">
        <v>42</v>
      </c>
      <c r="F19459" s="12">
        <v>2024.0</v>
      </c>
      <c r="G19459" s="13" t="s">
        <v>13</v>
      </c>
      <c r="H19459" s="14" t="s">
        <v>16442</v>
      </c>
      <c r="I19459" s="12">
        <v>7597.0</v>
      </c>
      <c r="J19459" s="15" t="str">
        <f t="shared" si="1"/>
        <v>Irrelevant</v>
      </c>
    </row>
    <row r="19460" ht="22.5" customHeight="1">
      <c r="A19460" s="9" t="s">
        <v>52628</v>
      </c>
      <c r="B19460" s="10">
        <v>45723.81070601852</v>
      </c>
      <c r="C19460" s="11" t="s">
        <v>52629</v>
      </c>
      <c r="D19460" s="12">
        <v>3.0</v>
      </c>
      <c r="E19460" s="10" t="s">
        <v>59</v>
      </c>
      <c r="F19460" s="12">
        <v>2025.0</v>
      </c>
      <c r="G19460" s="13" t="s">
        <v>13</v>
      </c>
      <c r="H19460" s="14" t="s">
        <v>430</v>
      </c>
      <c r="I19460" s="12">
        <v>205.0</v>
      </c>
      <c r="J19460" s="15" t="str">
        <f t="shared" si="1"/>
        <v>Relevant</v>
      </c>
    </row>
    <row r="19461" ht="22.5" customHeight="1">
      <c r="A19461" s="9" t="s">
        <v>52630</v>
      </c>
      <c r="B19461" s="10">
        <v>45602.53344907407</v>
      </c>
      <c r="C19461" s="11" t="s">
        <v>52631</v>
      </c>
      <c r="D19461" s="12">
        <v>11.0</v>
      </c>
      <c r="E19461" s="10" t="s">
        <v>17</v>
      </c>
      <c r="F19461" s="12">
        <v>2024.0</v>
      </c>
      <c r="G19461" s="13" t="s">
        <v>13</v>
      </c>
      <c r="H19461" s="14" t="s">
        <v>14140</v>
      </c>
      <c r="I19461" s="12">
        <v>5773.0</v>
      </c>
      <c r="J19461" s="15" t="str">
        <f t="shared" si="1"/>
        <v>Irrelevant</v>
      </c>
    </row>
    <row r="19462" ht="22.5" customHeight="1">
      <c r="A19462" s="9" t="s">
        <v>52632</v>
      </c>
      <c r="B19462" s="10">
        <v>45590.402453703704</v>
      </c>
      <c r="C19462" s="11" t="s">
        <v>52633</v>
      </c>
      <c r="D19462" s="12">
        <v>10.0</v>
      </c>
      <c r="E19462" s="10" t="s">
        <v>42</v>
      </c>
      <c r="F19462" s="12">
        <v>2024.0</v>
      </c>
      <c r="G19462" s="13" t="s">
        <v>52634</v>
      </c>
      <c r="H19462" s="14" t="s">
        <v>52635</v>
      </c>
      <c r="I19462" s="12">
        <v>69334.0</v>
      </c>
      <c r="J19462" s="15" t="str">
        <f t="shared" si="1"/>
        <v>Relevant</v>
      </c>
    </row>
    <row r="19463" ht="22.5" customHeight="1">
      <c r="A19463" s="9" t="s">
        <v>52636</v>
      </c>
      <c r="B19463" s="10">
        <v>45699.040347222224</v>
      </c>
      <c r="C19463" s="11" t="s">
        <v>52637</v>
      </c>
      <c r="D19463" s="12">
        <v>2.0</v>
      </c>
      <c r="E19463" s="10" t="s">
        <v>12</v>
      </c>
      <c r="F19463" s="12">
        <v>2025.0</v>
      </c>
      <c r="G19463" s="13" t="s">
        <v>13</v>
      </c>
      <c r="H19463" s="14" t="s">
        <v>691</v>
      </c>
      <c r="I19463" s="12">
        <v>53.0</v>
      </c>
      <c r="J19463" s="15" t="str">
        <f t="shared" si="1"/>
        <v>Relevant</v>
      </c>
    </row>
    <row r="19464" ht="22.5" customHeight="1">
      <c r="A19464" s="9" t="s">
        <v>52638</v>
      </c>
      <c r="B19464" s="10">
        <v>45618.30935185185</v>
      </c>
      <c r="C19464" s="11" t="s">
        <v>52639</v>
      </c>
      <c r="D19464" s="12">
        <v>11.0</v>
      </c>
      <c r="E19464" s="10" t="s">
        <v>17</v>
      </c>
      <c r="F19464" s="12">
        <v>2024.0</v>
      </c>
      <c r="G19464" s="13" t="s">
        <v>52640</v>
      </c>
      <c r="H19464" s="14" t="s">
        <v>52641</v>
      </c>
      <c r="I19464" s="12">
        <v>3593546.0</v>
      </c>
      <c r="J19464" s="15" t="str">
        <f t="shared" si="1"/>
        <v>Irrelevant</v>
      </c>
    </row>
    <row r="19465" ht="22.5" customHeight="1">
      <c r="A19465" s="9" t="s">
        <v>52642</v>
      </c>
      <c r="B19465" s="10">
        <v>45448.45033564815</v>
      </c>
      <c r="C19465" s="11" t="s">
        <v>69</v>
      </c>
      <c r="D19465" s="12">
        <v>6.0</v>
      </c>
      <c r="E19465" s="10" t="s">
        <v>34</v>
      </c>
      <c r="F19465" s="12">
        <v>2024.0</v>
      </c>
      <c r="G19465" s="13" t="s">
        <v>13</v>
      </c>
      <c r="H19465" s="14" t="s">
        <v>52643</v>
      </c>
      <c r="I19465" s="12">
        <v>1.0</v>
      </c>
      <c r="J19465" s="15" t="str">
        <f t="shared" si="1"/>
        <v>Relevant</v>
      </c>
    </row>
    <row r="19466" ht="22.5" customHeight="1">
      <c r="A19466" s="9" t="s">
        <v>52644</v>
      </c>
      <c r="B19466" s="10">
        <v>45598.236805555556</v>
      </c>
      <c r="C19466" s="11" t="s">
        <v>52645</v>
      </c>
      <c r="D19466" s="12">
        <v>11.0</v>
      </c>
      <c r="E19466" s="10" t="s">
        <v>17</v>
      </c>
      <c r="F19466" s="12">
        <v>2024.0</v>
      </c>
      <c r="G19466" s="13" t="s">
        <v>52646</v>
      </c>
      <c r="H19466" s="14" t="s">
        <v>52647</v>
      </c>
      <c r="I19466" s="12">
        <v>68455.0</v>
      </c>
      <c r="J19466" s="15" t="str">
        <f t="shared" si="1"/>
        <v>Relevant</v>
      </c>
    </row>
    <row r="19467" ht="22.5" customHeight="1">
      <c r="A19467" s="9" t="s">
        <v>52648</v>
      </c>
      <c r="B19467" s="10">
        <v>45615.486666666664</v>
      </c>
      <c r="C19467" s="11" t="s">
        <v>52649</v>
      </c>
      <c r="D19467" s="12">
        <v>11.0</v>
      </c>
      <c r="E19467" s="10" t="s">
        <v>17</v>
      </c>
      <c r="F19467" s="12">
        <v>2024.0</v>
      </c>
      <c r="G19467" s="13" t="s">
        <v>13</v>
      </c>
      <c r="H19467" s="14" t="s">
        <v>694</v>
      </c>
      <c r="I19467" s="12">
        <v>63.0</v>
      </c>
      <c r="J19467" s="15" t="str">
        <f t="shared" si="1"/>
        <v>Relevant</v>
      </c>
    </row>
    <row r="19468" ht="22.5" customHeight="1">
      <c r="A19468" s="9" t="s">
        <v>52650</v>
      </c>
      <c r="B19468" s="10">
        <v>45621.78128472222</v>
      </c>
      <c r="C19468" s="11" t="s">
        <v>50073</v>
      </c>
      <c r="D19468" s="12">
        <v>11.0</v>
      </c>
      <c r="E19468" s="10" t="s">
        <v>17</v>
      </c>
      <c r="F19468" s="12">
        <v>2024.0</v>
      </c>
      <c r="G19468" s="13" t="s">
        <v>13</v>
      </c>
      <c r="H19468" s="14" t="s">
        <v>220</v>
      </c>
      <c r="I19468" s="12">
        <v>6.0</v>
      </c>
      <c r="J19468" s="15" t="str">
        <f t="shared" si="1"/>
        <v>Relevant</v>
      </c>
    </row>
    <row r="19469" ht="22.5" customHeight="1">
      <c r="A19469" s="9" t="s">
        <v>52651</v>
      </c>
      <c r="B19469" s="10">
        <v>45655.871400462966</v>
      </c>
      <c r="C19469" s="11" t="s">
        <v>52652</v>
      </c>
      <c r="D19469" s="12">
        <v>12.0</v>
      </c>
      <c r="E19469" s="10" t="s">
        <v>26</v>
      </c>
      <c r="F19469" s="12">
        <v>2024.0</v>
      </c>
      <c r="G19469" s="13" t="s">
        <v>13</v>
      </c>
      <c r="H19469" s="14" t="s">
        <v>16893</v>
      </c>
      <c r="I19469" s="12">
        <v>1126.0</v>
      </c>
      <c r="J19469" s="15" t="str">
        <f t="shared" si="1"/>
        <v>Irrelevant</v>
      </c>
    </row>
    <row r="19470" ht="22.5" customHeight="1">
      <c r="A19470" s="9" t="s">
        <v>52653</v>
      </c>
      <c r="B19470" s="10">
        <v>45606.72222222222</v>
      </c>
      <c r="C19470" s="11" t="s">
        <v>19006</v>
      </c>
      <c r="D19470" s="12">
        <v>11.0</v>
      </c>
      <c r="E19470" s="10" t="s">
        <v>17</v>
      </c>
      <c r="F19470" s="12">
        <v>2024.0</v>
      </c>
      <c r="G19470" s="13" t="s">
        <v>52654</v>
      </c>
      <c r="H19470" s="14" t="s">
        <v>52655</v>
      </c>
      <c r="I19470" s="12">
        <v>3353645.0</v>
      </c>
      <c r="J19470" s="15" t="str">
        <f t="shared" si="1"/>
        <v>Relevant</v>
      </c>
    </row>
    <row r="19471" ht="22.5" customHeight="1">
      <c r="A19471" s="9" t="s">
        <v>52656</v>
      </c>
      <c r="B19471" s="10">
        <v>45494.56496527778</v>
      </c>
      <c r="C19471" s="11" t="s">
        <v>42205</v>
      </c>
      <c r="D19471" s="12">
        <v>7.0</v>
      </c>
      <c r="E19471" s="10" t="s">
        <v>55</v>
      </c>
      <c r="F19471" s="12">
        <v>2024.0</v>
      </c>
      <c r="G19471" s="13" t="s">
        <v>52657</v>
      </c>
      <c r="H19471" s="14" t="s">
        <v>52658</v>
      </c>
      <c r="I19471" s="12">
        <v>62928.0</v>
      </c>
      <c r="J19471" s="15" t="str">
        <f t="shared" si="1"/>
        <v>Relevant</v>
      </c>
    </row>
    <row r="19472" ht="22.5" customHeight="1">
      <c r="A19472" s="9" t="s">
        <v>52659</v>
      </c>
      <c r="B19472" s="10">
        <v>45616.4841087963</v>
      </c>
      <c r="C19472" s="11" t="s">
        <v>52660</v>
      </c>
      <c r="D19472" s="12">
        <v>11.0</v>
      </c>
      <c r="E19472" s="10" t="s">
        <v>17</v>
      </c>
      <c r="F19472" s="12">
        <v>2024.0</v>
      </c>
      <c r="G19472" s="13" t="s">
        <v>13</v>
      </c>
      <c r="H19472" s="14" t="s">
        <v>52661</v>
      </c>
      <c r="I19472" s="12">
        <v>103.0</v>
      </c>
      <c r="J19472" s="15" t="str">
        <f t="shared" si="1"/>
        <v>Relevant</v>
      </c>
    </row>
    <row r="19473" ht="22.5" customHeight="1">
      <c r="A19473" s="9" t="s">
        <v>52662</v>
      </c>
      <c r="B19473" s="10">
        <v>45746.49204861111</v>
      </c>
      <c r="C19473" s="11" t="s">
        <v>52663</v>
      </c>
      <c r="D19473" s="12">
        <v>3.0</v>
      </c>
      <c r="E19473" s="10" t="s">
        <v>59</v>
      </c>
      <c r="F19473" s="12">
        <v>2025.0</v>
      </c>
      <c r="G19473" s="13" t="s">
        <v>52664</v>
      </c>
      <c r="H19473" s="14" t="s">
        <v>52665</v>
      </c>
      <c r="I19473" s="12">
        <v>87842.0</v>
      </c>
      <c r="J19473" s="15" t="str">
        <f t="shared" si="1"/>
        <v>Relevant</v>
      </c>
    </row>
    <row r="19474" ht="22.5" customHeight="1">
      <c r="A19474" s="9" t="s">
        <v>52666</v>
      </c>
      <c r="B19474" s="10">
        <v>45583.44084490741</v>
      </c>
      <c r="C19474" s="11" t="s">
        <v>52667</v>
      </c>
      <c r="D19474" s="12">
        <v>10.0</v>
      </c>
      <c r="E19474" s="10" t="s">
        <v>42</v>
      </c>
      <c r="F19474" s="12">
        <v>2024.0</v>
      </c>
      <c r="G19474" s="13" t="s">
        <v>13</v>
      </c>
      <c r="H19474" s="14" t="s">
        <v>52668</v>
      </c>
      <c r="I19474" s="12">
        <v>119923.0</v>
      </c>
      <c r="J19474" s="15" t="str">
        <f t="shared" si="1"/>
        <v>Relevant</v>
      </c>
    </row>
    <row r="19475" ht="22.5" customHeight="1">
      <c r="A19475" s="9" t="s">
        <v>52669</v>
      </c>
      <c r="B19475" s="10">
        <v>45416.01042824074</v>
      </c>
      <c r="C19475" s="11" t="s">
        <v>52670</v>
      </c>
      <c r="D19475" s="12">
        <v>5.0</v>
      </c>
      <c r="E19475" s="10" t="s">
        <v>21</v>
      </c>
      <c r="F19475" s="12">
        <v>2024.0</v>
      </c>
      <c r="G19475" s="13" t="s">
        <v>13</v>
      </c>
      <c r="H19475" s="14" t="s">
        <v>52671</v>
      </c>
      <c r="I19475" s="12">
        <v>96.0</v>
      </c>
      <c r="J19475" s="15" t="str">
        <f t="shared" si="1"/>
        <v>Irrelevant</v>
      </c>
    </row>
    <row r="19476" ht="22.5" customHeight="1">
      <c r="A19476" s="9" t="s">
        <v>52672</v>
      </c>
      <c r="B19476" s="10">
        <v>45559.75787037037</v>
      </c>
      <c r="C19476" s="11" t="s">
        <v>11390</v>
      </c>
      <c r="D19476" s="12">
        <v>9.0</v>
      </c>
      <c r="E19476" s="10" t="s">
        <v>114</v>
      </c>
      <c r="F19476" s="12">
        <v>2024.0</v>
      </c>
      <c r="G19476" s="13" t="s">
        <v>52673</v>
      </c>
      <c r="H19476" s="14" t="s">
        <v>52674</v>
      </c>
      <c r="I19476" s="12">
        <v>916289.0</v>
      </c>
      <c r="J19476" s="15" t="str">
        <f t="shared" si="1"/>
        <v>Relevant</v>
      </c>
    </row>
    <row r="19477" ht="22.5" customHeight="1">
      <c r="A19477" s="9" t="s">
        <v>52675</v>
      </c>
      <c r="B19477" s="10">
        <v>45566.610289351855</v>
      </c>
      <c r="C19477" s="11" t="s">
        <v>40875</v>
      </c>
      <c r="D19477" s="12">
        <v>10.0</v>
      </c>
      <c r="E19477" s="10" t="s">
        <v>42</v>
      </c>
      <c r="F19477" s="12">
        <v>2024.0</v>
      </c>
      <c r="G19477" s="13" t="s">
        <v>52676</v>
      </c>
      <c r="H19477" s="14" t="str">
        <f>IFERROR(__xludf.DUMMYFUNCTION("TRIM(REGEXREPLACE(GOOGLETRANSLATE(G19477,""auto"",""en""),""(?i)\b(RT|QT)\s*@?\w*:?\s*|https?://\S+|@\w+|#\w+|[^\x00-\x7F]|[^\w\s]"",""""))"),"With the onset of winter smog is on the rise Will oddeven prevent Delhi from suffocating Delhi smog pollution oddeven formula")</f>
        <v>With the onset of winter smog is on the rise Will oddeven prevent Delhi from suffocating Delhi smog pollution oddeven formula</v>
      </c>
      <c r="I19477" s="12">
        <v>2793760.0</v>
      </c>
      <c r="J19477" s="15" t="str">
        <f t="shared" si="1"/>
        <v>Relevant</v>
      </c>
    </row>
    <row r="19478" ht="22.5" customHeight="1">
      <c r="A19478" s="9" t="s">
        <v>52677</v>
      </c>
      <c r="B19478" s="10">
        <v>45633.518854166665</v>
      </c>
      <c r="C19478" s="11" t="s">
        <v>52678</v>
      </c>
      <c r="D19478" s="12">
        <v>12.0</v>
      </c>
      <c r="E19478" s="10" t="s">
        <v>26</v>
      </c>
      <c r="F19478" s="12">
        <v>2024.0</v>
      </c>
      <c r="G19478" s="13" t="s">
        <v>52679</v>
      </c>
      <c r="H19478" s="14" t="s">
        <v>52680</v>
      </c>
      <c r="I19478" s="12">
        <v>8468849.0</v>
      </c>
      <c r="J19478" s="15" t="str">
        <f t="shared" si="1"/>
        <v>Relevant</v>
      </c>
    </row>
    <row r="19479" ht="22.5" customHeight="1">
      <c r="A19479" s="9" t="s">
        <v>52681</v>
      </c>
      <c r="B19479" s="10">
        <v>45633.37245416667</v>
      </c>
      <c r="C19479" s="11" t="s">
        <v>52682</v>
      </c>
      <c r="D19479" s="12">
        <v>12.0</v>
      </c>
      <c r="E19479" s="10" t="s">
        <v>26</v>
      </c>
      <c r="F19479" s="12">
        <v>2024.0</v>
      </c>
      <c r="G19479" s="13" t="s">
        <v>52683</v>
      </c>
      <c r="H19479" s="14" t="s">
        <v>52684</v>
      </c>
      <c r="I19479" s="12">
        <v>189499.0</v>
      </c>
      <c r="J19479" s="15" t="str">
        <f t="shared" si="1"/>
        <v>Relevant</v>
      </c>
    </row>
    <row r="19480" ht="22.5" customHeight="1">
      <c r="A19480" s="9" t="s">
        <v>52685</v>
      </c>
      <c r="B19480" s="10">
        <v>45627.36402777778</v>
      </c>
      <c r="C19480" s="11" t="s">
        <v>19122</v>
      </c>
      <c r="D19480" s="12">
        <v>12.0</v>
      </c>
      <c r="E19480" s="10" t="s">
        <v>26</v>
      </c>
      <c r="F19480" s="12">
        <v>2024.0</v>
      </c>
      <c r="G19480" s="13" t="s">
        <v>13</v>
      </c>
      <c r="H19480" s="14" t="s">
        <v>52686</v>
      </c>
      <c r="I19480" s="12">
        <v>3277786.0</v>
      </c>
      <c r="J19480" s="15" t="str">
        <f t="shared" si="1"/>
        <v>Relevant</v>
      </c>
    </row>
    <row r="19481" ht="22.5" customHeight="1">
      <c r="A19481" s="9" t="s">
        <v>52687</v>
      </c>
      <c r="B19481" s="10">
        <v>45426.896157407406</v>
      </c>
      <c r="C19481" s="11" t="s">
        <v>52688</v>
      </c>
      <c r="D19481" s="12">
        <v>5.0</v>
      </c>
      <c r="E19481" s="10" t="s">
        <v>21</v>
      </c>
      <c r="F19481" s="12">
        <v>2024.0</v>
      </c>
      <c r="G19481" s="13" t="s">
        <v>52689</v>
      </c>
      <c r="H19481" s="14" t="s">
        <v>52690</v>
      </c>
      <c r="I19481" s="12">
        <v>1.1414016E7</v>
      </c>
      <c r="J19481" s="15" t="str">
        <f t="shared" si="1"/>
        <v>Relevant</v>
      </c>
    </row>
    <row r="19482" ht="22.5" customHeight="1">
      <c r="A19482" s="9" t="s">
        <v>52691</v>
      </c>
      <c r="B19482" s="10">
        <v>45589.26770833333</v>
      </c>
      <c r="C19482" s="11" t="s">
        <v>52692</v>
      </c>
      <c r="D19482" s="12">
        <v>10.0</v>
      </c>
      <c r="E19482" s="10" t="s">
        <v>42</v>
      </c>
      <c r="F19482" s="12">
        <v>2024.0</v>
      </c>
      <c r="G19482" s="13" t="s">
        <v>13</v>
      </c>
      <c r="H19482" s="14" t="s">
        <v>2991</v>
      </c>
      <c r="I19482" s="12">
        <v>343.0</v>
      </c>
      <c r="J19482" s="15" t="str">
        <f t="shared" si="1"/>
        <v>Relevant</v>
      </c>
    </row>
    <row r="19483" ht="22.5" customHeight="1">
      <c r="A19483" s="9" t="s">
        <v>52693</v>
      </c>
      <c r="B19483" s="10">
        <v>45601.65644675926</v>
      </c>
      <c r="C19483" s="11" t="s">
        <v>52694</v>
      </c>
      <c r="D19483" s="12">
        <v>11.0</v>
      </c>
      <c r="E19483" s="10" t="s">
        <v>17</v>
      </c>
      <c r="F19483" s="12">
        <v>2024.0</v>
      </c>
      <c r="G19483" s="13" t="s">
        <v>13</v>
      </c>
      <c r="H19483" s="14" t="s">
        <v>39610</v>
      </c>
      <c r="I19483" s="12">
        <v>176.0</v>
      </c>
      <c r="J19483" s="15" t="str">
        <f t="shared" si="1"/>
        <v>Relevant</v>
      </c>
    </row>
    <row r="19484" ht="22.5" customHeight="1">
      <c r="A19484" s="9" t="s">
        <v>52695</v>
      </c>
      <c r="B19484" s="10">
        <v>45595.56689814815</v>
      </c>
      <c r="C19484" s="11" t="s">
        <v>52696</v>
      </c>
      <c r="D19484" s="12">
        <v>10.0</v>
      </c>
      <c r="E19484" s="10" t="s">
        <v>42</v>
      </c>
      <c r="F19484" s="12">
        <v>2024.0</v>
      </c>
      <c r="G19484" s="13" t="s">
        <v>13</v>
      </c>
      <c r="H19484" s="14" t="s">
        <v>2062</v>
      </c>
      <c r="I19484" s="12">
        <v>2671.0</v>
      </c>
      <c r="J19484" s="15" t="str">
        <f t="shared" si="1"/>
        <v>Relevant</v>
      </c>
    </row>
    <row r="19485" ht="22.5" customHeight="1">
      <c r="A19485" s="9" t="s">
        <v>52697</v>
      </c>
      <c r="B19485" s="10">
        <v>45478.69763888889</v>
      </c>
      <c r="C19485" s="11" t="s">
        <v>52698</v>
      </c>
      <c r="D19485" s="12">
        <v>7.0</v>
      </c>
      <c r="E19485" s="10" t="s">
        <v>55</v>
      </c>
      <c r="F19485" s="12">
        <v>2024.0</v>
      </c>
      <c r="G19485" s="13" t="s">
        <v>13</v>
      </c>
      <c r="H19485" s="14" t="s">
        <v>56</v>
      </c>
      <c r="I19485" s="12">
        <v>287.0</v>
      </c>
      <c r="J19485" s="15" t="str">
        <f t="shared" si="1"/>
        <v>Relevant</v>
      </c>
    </row>
    <row r="19486" ht="22.5" customHeight="1">
      <c r="A19486" s="9" t="s">
        <v>52699</v>
      </c>
      <c r="B19486" s="10">
        <v>45592.4383912037</v>
      </c>
      <c r="C19486" s="11" t="s">
        <v>51497</v>
      </c>
      <c r="D19486" s="12">
        <v>10.0</v>
      </c>
      <c r="E19486" s="10" t="s">
        <v>42</v>
      </c>
      <c r="F19486" s="12">
        <v>2024.0</v>
      </c>
      <c r="G19486" s="13" t="s">
        <v>13</v>
      </c>
      <c r="H19486" s="14" t="s">
        <v>52700</v>
      </c>
      <c r="I19486" s="12">
        <v>17587.0</v>
      </c>
      <c r="J19486" s="15" t="str">
        <f t="shared" si="1"/>
        <v>Relevant</v>
      </c>
    </row>
    <row r="19487" ht="22.5" customHeight="1">
      <c r="A19487" s="9" t="s">
        <v>52701</v>
      </c>
      <c r="B19487" s="10">
        <v>45410.70510925926</v>
      </c>
      <c r="C19487" s="11" t="s">
        <v>52702</v>
      </c>
      <c r="D19487" s="12">
        <v>4.0</v>
      </c>
      <c r="E19487" s="10" t="s">
        <v>274</v>
      </c>
      <c r="F19487" s="12">
        <v>2024.0</v>
      </c>
      <c r="G19487" s="13" t="s">
        <v>52703</v>
      </c>
      <c r="H19487" s="14" t="s">
        <v>52704</v>
      </c>
      <c r="I19487" s="12">
        <v>2372.0</v>
      </c>
      <c r="J19487" s="15" t="str">
        <f t="shared" si="1"/>
        <v>Relevant</v>
      </c>
    </row>
    <row r="19488" ht="22.5" customHeight="1">
      <c r="A19488" s="9" t="s">
        <v>52705</v>
      </c>
      <c r="B19488" s="10">
        <v>45585.99684027778</v>
      </c>
      <c r="C19488" s="11" t="s">
        <v>52706</v>
      </c>
      <c r="D19488" s="12">
        <v>10.0</v>
      </c>
      <c r="E19488" s="10" t="s">
        <v>42</v>
      </c>
      <c r="F19488" s="12">
        <v>2024.0</v>
      </c>
      <c r="G19488" s="13" t="s">
        <v>13</v>
      </c>
      <c r="H19488" s="14" t="s">
        <v>1391</v>
      </c>
      <c r="I19488" s="12">
        <v>373.0</v>
      </c>
      <c r="J19488" s="15" t="str">
        <f t="shared" si="1"/>
        <v>Relevant</v>
      </c>
    </row>
    <row r="19489" ht="22.5" customHeight="1">
      <c r="A19489" s="9" t="s">
        <v>52707</v>
      </c>
      <c r="B19489" s="10">
        <v>45642.53944444445</v>
      </c>
      <c r="C19489" s="11" t="s">
        <v>14139</v>
      </c>
      <c r="D19489" s="12">
        <v>12.0</v>
      </c>
      <c r="E19489" s="10" t="s">
        <v>26</v>
      </c>
      <c r="F19489" s="12">
        <v>2024.0</v>
      </c>
      <c r="G19489" s="13" t="s">
        <v>13</v>
      </c>
      <c r="H19489" s="14" t="s">
        <v>232</v>
      </c>
      <c r="I19489" s="12">
        <v>773.0</v>
      </c>
      <c r="J19489" s="15" t="str">
        <f t="shared" si="1"/>
        <v>Relevant</v>
      </c>
    </row>
    <row r="19490" ht="22.5" customHeight="1">
      <c r="A19490" s="9" t="s">
        <v>52708</v>
      </c>
      <c r="B19490" s="10">
        <v>45608.40669478009</v>
      </c>
      <c r="C19490" s="11" t="s">
        <v>52709</v>
      </c>
      <c r="D19490" s="12">
        <v>11.0</v>
      </c>
      <c r="E19490" s="10" t="s">
        <v>17</v>
      </c>
      <c r="F19490" s="12">
        <v>2024.0</v>
      </c>
      <c r="G19490" s="13" t="s">
        <v>52710</v>
      </c>
      <c r="H19490" s="14" t="s">
        <v>52711</v>
      </c>
      <c r="I19490" s="12">
        <v>2792567.0</v>
      </c>
      <c r="J19490" s="15" t="str">
        <f t="shared" si="1"/>
        <v>Relevant</v>
      </c>
    </row>
    <row r="19491" ht="22.5" customHeight="1">
      <c r="A19491" s="9" t="s">
        <v>52712</v>
      </c>
      <c r="B19491" s="10">
        <v>45697.110034722224</v>
      </c>
      <c r="C19491" s="11" t="s">
        <v>52713</v>
      </c>
      <c r="D19491" s="12">
        <v>2.0</v>
      </c>
      <c r="E19491" s="10" t="s">
        <v>12</v>
      </c>
      <c r="F19491" s="12">
        <v>2025.0</v>
      </c>
      <c r="G19491" s="13" t="s">
        <v>13</v>
      </c>
      <c r="H19491" s="14" t="s">
        <v>14</v>
      </c>
      <c r="I19491" s="12">
        <v>32.0</v>
      </c>
      <c r="J19491" s="15" t="str">
        <f t="shared" si="1"/>
        <v>Relevant</v>
      </c>
    </row>
    <row r="19492" ht="22.5" customHeight="1">
      <c r="A19492" s="9" t="s">
        <v>52714</v>
      </c>
      <c r="B19492" s="10">
        <v>45611.602060185185</v>
      </c>
      <c r="C19492" s="11" t="s">
        <v>52715</v>
      </c>
      <c r="D19492" s="12">
        <v>11.0</v>
      </c>
      <c r="E19492" s="10" t="s">
        <v>17</v>
      </c>
      <c r="F19492" s="12">
        <v>2024.0</v>
      </c>
      <c r="G19492" s="13" t="s">
        <v>52716</v>
      </c>
      <c r="H19492" s="14" t="s">
        <v>52717</v>
      </c>
      <c r="I19492" s="12">
        <v>0.0</v>
      </c>
      <c r="J19492" s="15" t="str">
        <f t="shared" si="1"/>
        <v>Relevant</v>
      </c>
    </row>
    <row r="19493" ht="22.5" customHeight="1">
      <c r="A19493" s="9" t="s">
        <v>52718</v>
      </c>
      <c r="B19493" s="10">
        <v>45539.40802083333</v>
      </c>
      <c r="C19493" s="11" t="s">
        <v>52719</v>
      </c>
      <c r="D19493" s="12">
        <v>9.0</v>
      </c>
      <c r="E19493" s="10" t="s">
        <v>114</v>
      </c>
      <c r="F19493" s="12">
        <v>2024.0</v>
      </c>
      <c r="G19493" s="13" t="s">
        <v>13</v>
      </c>
      <c r="H19493" s="14" t="s">
        <v>52720</v>
      </c>
      <c r="I19493" s="12">
        <v>2449.0</v>
      </c>
      <c r="J19493" s="15" t="str">
        <f t="shared" si="1"/>
        <v>Relevant</v>
      </c>
    </row>
    <row r="19494" ht="22.5" customHeight="1">
      <c r="A19494" s="9" t="s">
        <v>52721</v>
      </c>
      <c r="B19494" s="10">
        <v>45596.86461805556</v>
      </c>
      <c r="C19494" s="11" t="s">
        <v>52722</v>
      </c>
      <c r="D19494" s="12">
        <v>10.0</v>
      </c>
      <c r="E19494" s="10" t="s">
        <v>42</v>
      </c>
      <c r="F19494" s="12">
        <v>2024.0</v>
      </c>
      <c r="G19494" s="13" t="s">
        <v>13</v>
      </c>
      <c r="H19494" s="14" t="s">
        <v>124</v>
      </c>
      <c r="I19494" s="12">
        <v>2796.0</v>
      </c>
      <c r="J19494" s="15" t="str">
        <f t="shared" si="1"/>
        <v>Relevant</v>
      </c>
    </row>
    <row r="19495" ht="22.5" customHeight="1">
      <c r="A19495" s="9" t="s">
        <v>52723</v>
      </c>
      <c r="B19495" s="10">
        <v>45620.57150462963</v>
      </c>
      <c r="C19495" s="11" t="s">
        <v>52724</v>
      </c>
      <c r="D19495" s="12">
        <v>11.0</v>
      </c>
      <c r="E19495" s="10" t="s">
        <v>17</v>
      </c>
      <c r="F19495" s="12">
        <v>2024.0</v>
      </c>
      <c r="G19495" s="13" t="s">
        <v>13</v>
      </c>
      <c r="H19495" s="14" t="s">
        <v>7963</v>
      </c>
      <c r="I19495" s="12">
        <v>3370.0</v>
      </c>
      <c r="J19495" s="15" t="str">
        <f t="shared" si="1"/>
        <v>Relevant</v>
      </c>
    </row>
    <row r="19496" ht="22.5" customHeight="1">
      <c r="A19496" s="9" t="s">
        <v>52725</v>
      </c>
      <c r="B19496" s="10">
        <v>45584.59662037037</v>
      </c>
      <c r="C19496" s="11" t="s">
        <v>52726</v>
      </c>
      <c r="D19496" s="12">
        <v>10.0</v>
      </c>
      <c r="E19496" s="10" t="s">
        <v>42</v>
      </c>
      <c r="F19496" s="12">
        <v>2024.0</v>
      </c>
      <c r="G19496" s="13" t="s">
        <v>13</v>
      </c>
      <c r="H19496" s="14" t="s">
        <v>642</v>
      </c>
      <c r="I19496" s="12">
        <v>1.0</v>
      </c>
      <c r="J19496" s="15" t="str">
        <f t="shared" si="1"/>
        <v>Relevant</v>
      </c>
    </row>
    <row r="19497" ht="22.5" customHeight="1">
      <c r="A19497" s="9" t="s">
        <v>52727</v>
      </c>
      <c r="B19497" s="10">
        <v>45596.79420138889</v>
      </c>
      <c r="C19497" s="11" t="s">
        <v>52728</v>
      </c>
      <c r="D19497" s="12">
        <v>10.0</v>
      </c>
      <c r="E19497" s="10" t="s">
        <v>42</v>
      </c>
      <c r="F19497" s="12">
        <v>2024.0</v>
      </c>
      <c r="G19497" s="13" t="s">
        <v>13</v>
      </c>
      <c r="H19497" s="14" t="s">
        <v>124</v>
      </c>
      <c r="I19497" s="12">
        <v>11.0</v>
      </c>
      <c r="J19497" s="15" t="str">
        <f t="shared" si="1"/>
        <v>Relevant</v>
      </c>
    </row>
    <row r="19498" ht="22.5" customHeight="1">
      <c r="A19498" s="9" t="s">
        <v>52729</v>
      </c>
      <c r="B19498" s="10">
        <v>45585.590162037035</v>
      </c>
      <c r="C19498" s="11" t="s">
        <v>52730</v>
      </c>
      <c r="D19498" s="12">
        <v>10.0</v>
      </c>
      <c r="E19498" s="10" t="s">
        <v>42</v>
      </c>
      <c r="F19498" s="12">
        <v>2024.0</v>
      </c>
      <c r="G19498" s="13" t="s">
        <v>52731</v>
      </c>
      <c r="H19498" s="14" t="s">
        <v>52732</v>
      </c>
      <c r="I19498" s="12">
        <v>8322396.0</v>
      </c>
      <c r="J19498" s="15" t="str">
        <f t="shared" si="1"/>
        <v>Irrelevant</v>
      </c>
    </row>
    <row r="19499" ht="22.5" customHeight="1">
      <c r="A19499" s="9" t="s">
        <v>52733</v>
      </c>
      <c r="B19499" s="10">
        <v>45615.53134259259</v>
      </c>
      <c r="C19499" s="11" t="s">
        <v>52734</v>
      </c>
      <c r="D19499" s="12">
        <v>11.0</v>
      </c>
      <c r="E19499" s="10" t="s">
        <v>17</v>
      </c>
      <c r="F19499" s="12">
        <v>2024.0</v>
      </c>
      <c r="G19499" s="13" t="s">
        <v>52735</v>
      </c>
      <c r="H19499" s="14" t="s">
        <v>52736</v>
      </c>
      <c r="I19499" s="12">
        <v>4169.0</v>
      </c>
      <c r="J19499" s="15" t="str">
        <f t="shared" si="1"/>
        <v>Relevant</v>
      </c>
    </row>
    <row r="19500" ht="22.5" customHeight="1">
      <c r="A19500" s="9" t="s">
        <v>52737</v>
      </c>
      <c r="B19500" s="10">
        <v>45654.65383101852</v>
      </c>
      <c r="C19500" s="11" t="s">
        <v>8189</v>
      </c>
      <c r="D19500" s="12">
        <v>12.0</v>
      </c>
      <c r="E19500" s="10" t="s">
        <v>26</v>
      </c>
      <c r="F19500" s="12">
        <v>2024.0</v>
      </c>
      <c r="G19500" s="13" t="s">
        <v>52738</v>
      </c>
      <c r="H19500" s="14" t="s">
        <v>52739</v>
      </c>
      <c r="I19500" s="12">
        <v>2221.0</v>
      </c>
      <c r="J19500" s="15" t="str">
        <f t="shared" si="1"/>
        <v>Relevant</v>
      </c>
    </row>
    <row r="19501" ht="22.5" customHeight="1">
      <c r="A19501" s="9" t="s">
        <v>52740</v>
      </c>
      <c r="B19501" s="10">
        <v>45743.30731481482</v>
      </c>
      <c r="C19501" s="11" t="s">
        <v>52741</v>
      </c>
      <c r="D19501" s="12">
        <v>3.0</v>
      </c>
      <c r="E19501" s="10" t="s">
        <v>59</v>
      </c>
      <c r="F19501" s="12">
        <v>2025.0</v>
      </c>
      <c r="G19501" s="13" t="s">
        <v>13</v>
      </c>
      <c r="H19501" s="14" t="s">
        <v>204</v>
      </c>
      <c r="I19501" s="12">
        <v>938.0</v>
      </c>
      <c r="J19501" s="15" t="str">
        <f t="shared" si="1"/>
        <v>Relevant</v>
      </c>
    </row>
    <row r="19502" ht="22.5" customHeight="1">
      <c r="A19502" s="9" t="s">
        <v>52742</v>
      </c>
      <c r="B19502" s="10">
        <v>45618.334641203706</v>
      </c>
      <c r="C19502" s="11" t="s">
        <v>52743</v>
      </c>
      <c r="D19502" s="12">
        <v>11.0</v>
      </c>
      <c r="E19502" s="10" t="s">
        <v>17</v>
      </c>
      <c r="F19502" s="12">
        <v>2024.0</v>
      </c>
      <c r="G19502" s="13" t="s">
        <v>52744</v>
      </c>
      <c r="H19502" s="14" t="s">
        <v>52745</v>
      </c>
      <c r="I19502" s="12">
        <v>0.0</v>
      </c>
      <c r="J19502" s="15" t="str">
        <f t="shared" si="1"/>
        <v>Irrelevant</v>
      </c>
    </row>
    <row r="19503" ht="22.5" customHeight="1">
      <c r="A19503" s="9" t="s">
        <v>52746</v>
      </c>
      <c r="B19503" s="10">
        <v>45590.80909722222</v>
      </c>
      <c r="C19503" s="11" t="s">
        <v>4316</v>
      </c>
      <c r="D19503" s="12">
        <v>10.0</v>
      </c>
      <c r="E19503" s="10" t="s">
        <v>42</v>
      </c>
      <c r="F19503" s="12">
        <v>2024.0</v>
      </c>
      <c r="G19503" s="13" t="s">
        <v>13</v>
      </c>
      <c r="H19503" s="14" t="s">
        <v>29891</v>
      </c>
      <c r="I19503" s="12">
        <v>6483.0</v>
      </c>
      <c r="J19503" s="15" t="str">
        <f t="shared" si="1"/>
        <v>Relevant</v>
      </c>
    </row>
    <row r="19504" ht="22.5" customHeight="1">
      <c r="A19504" s="9" t="s">
        <v>52747</v>
      </c>
      <c r="B19504" s="10">
        <v>45442.339166666665</v>
      </c>
      <c r="C19504" s="11" t="s">
        <v>52748</v>
      </c>
      <c r="D19504" s="12">
        <v>5.0</v>
      </c>
      <c r="E19504" s="10" t="s">
        <v>21</v>
      </c>
      <c r="F19504" s="12">
        <v>2024.0</v>
      </c>
      <c r="G19504" s="13" t="s">
        <v>13</v>
      </c>
      <c r="H19504" s="14" t="s">
        <v>10033</v>
      </c>
      <c r="I19504" s="12">
        <v>9127.0</v>
      </c>
      <c r="J19504" s="15" t="str">
        <f t="shared" si="1"/>
        <v>Irrelevant</v>
      </c>
    </row>
    <row r="19505" ht="22.5" customHeight="1">
      <c r="A19505" s="9" t="s">
        <v>52749</v>
      </c>
      <c r="B19505" s="10">
        <v>45503.336481481485</v>
      </c>
      <c r="C19505" s="11" t="s">
        <v>52750</v>
      </c>
      <c r="D19505" s="12">
        <v>7.0</v>
      </c>
      <c r="E19505" s="10" t="s">
        <v>55</v>
      </c>
      <c r="F19505" s="12">
        <v>2024.0</v>
      </c>
      <c r="G19505" s="13" t="s">
        <v>13</v>
      </c>
      <c r="H19505" s="14" t="s">
        <v>39693</v>
      </c>
      <c r="I19505" s="12">
        <v>1874.0</v>
      </c>
      <c r="J19505" s="15" t="str">
        <f t="shared" si="1"/>
        <v>Irrelevant</v>
      </c>
    </row>
    <row r="19506" ht="22.5" customHeight="1">
      <c r="A19506" s="9" t="s">
        <v>52751</v>
      </c>
      <c r="B19506" s="10">
        <v>45597.35716435185</v>
      </c>
      <c r="C19506" s="11" t="s">
        <v>52752</v>
      </c>
      <c r="D19506" s="12">
        <v>11.0</v>
      </c>
      <c r="E19506" s="10" t="s">
        <v>17</v>
      </c>
      <c r="F19506" s="12">
        <v>2024.0</v>
      </c>
      <c r="G19506" s="13" t="s">
        <v>13</v>
      </c>
      <c r="H19506" s="14" t="s">
        <v>4028</v>
      </c>
      <c r="I19506" s="12">
        <v>1535.0</v>
      </c>
      <c r="J19506" s="15" t="str">
        <f t="shared" si="1"/>
        <v>Irrelevant</v>
      </c>
    </row>
    <row r="19507" ht="22.5" customHeight="1">
      <c r="A19507" s="9" t="s">
        <v>52753</v>
      </c>
      <c r="B19507" s="10">
        <v>45607.58865740741</v>
      </c>
      <c r="C19507" s="11" t="s">
        <v>52754</v>
      </c>
      <c r="D19507" s="12">
        <v>11.0</v>
      </c>
      <c r="E19507" s="10" t="s">
        <v>17</v>
      </c>
      <c r="F19507" s="12">
        <v>2024.0</v>
      </c>
      <c r="G19507" s="13" t="s">
        <v>13</v>
      </c>
      <c r="H19507" s="14" t="s">
        <v>52755</v>
      </c>
      <c r="I19507" s="12">
        <v>6666.0</v>
      </c>
      <c r="J19507" s="15" t="str">
        <f t="shared" si="1"/>
        <v>Relevant</v>
      </c>
    </row>
    <row r="19508" ht="22.5" customHeight="1">
      <c r="A19508" s="9" t="s">
        <v>52756</v>
      </c>
      <c r="B19508" s="10">
        <v>45609.598344907405</v>
      </c>
      <c r="C19508" s="11" t="s">
        <v>52757</v>
      </c>
      <c r="D19508" s="12">
        <v>11.0</v>
      </c>
      <c r="E19508" s="10" t="s">
        <v>17</v>
      </c>
      <c r="F19508" s="12">
        <v>2024.0</v>
      </c>
      <c r="G19508" s="13" t="s">
        <v>13</v>
      </c>
      <c r="H19508" s="14" t="s">
        <v>3155</v>
      </c>
      <c r="I19508" s="12">
        <v>467.0</v>
      </c>
      <c r="J19508" s="15" t="str">
        <f t="shared" si="1"/>
        <v>Relevant</v>
      </c>
    </row>
    <row r="19509" ht="22.5" customHeight="1">
      <c r="A19509" s="9" t="s">
        <v>52758</v>
      </c>
      <c r="B19509" s="10">
        <v>45612.58347222222</v>
      </c>
      <c r="C19509" s="11" t="s">
        <v>52759</v>
      </c>
      <c r="D19509" s="12">
        <v>11.0</v>
      </c>
      <c r="E19509" s="10" t="s">
        <v>17</v>
      </c>
      <c r="F19509" s="12">
        <v>2024.0</v>
      </c>
      <c r="G19509" s="13" t="s">
        <v>52760</v>
      </c>
      <c r="H19509" s="14" t="s">
        <v>52761</v>
      </c>
      <c r="I19509" s="12">
        <v>0.0</v>
      </c>
      <c r="J19509" s="15" t="str">
        <f t="shared" si="1"/>
        <v>Relevant</v>
      </c>
    </row>
    <row r="19510" ht="22.5" customHeight="1">
      <c r="A19510" s="9" t="s">
        <v>52762</v>
      </c>
      <c r="B19510" s="10">
        <v>45554.54614583333</v>
      </c>
      <c r="C19510" s="11" t="s">
        <v>52763</v>
      </c>
      <c r="D19510" s="12">
        <v>9.0</v>
      </c>
      <c r="E19510" s="10" t="s">
        <v>114</v>
      </c>
      <c r="F19510" s="12">
        <v>2024.0</v>
      </c>
      <c r="G19510" s="13" t="s">
        <v>13</v>
      </c>
      <c r="H19510" s="14" t="s">
        <v>2829</v>
      </c>
      <c r="I19510" s="12">
        <v>178.0</v>
      </c>
      <c r="J19510" s="15" t="str">
        <f t="shared" si="1"/>
        <v>Irrelevant</v>
      </c>
    </row>
    <row r="19511" ht="22.5" customHeight="1">
      <c r="A19511" s="9" t="s">
        <v>52764</v>
      </c>
      <c r="B19511" s="10">
        <v>45616.57005787037</v>
      </c>
      <c r="C19511" s="11" t="s">
        <v>43781</v>
      </c>
      <c r="D19511" s="12">
        <v>11.0</v>
      </c>
      <c r="E19511" s="10" t="s">
        <v>17</v>
      </c>
      <c r="F19511" s="12">
        <v>2024.0</v>
      </c>
      <c r="G19511" s="13" t="s">
        <v>52765</v>
      </c>
      <c r="H19511" s="14" t="s">
        <v>52766</v>
      </c>
      <c r="I19511" s="12">
        <v>27978.0</v>
      </c>
      <c r="J19511" s="15" t="str">
        <f t="shared" si="1"/>
        <v>Relevant</v>
      </c>
    </row>
    <row r="19512" ht="22.5" customHeight="1">
      <c r="A19512" s="9" t="s">
        <v>52767</v>
      </c>
      <c r="B19512" s="10">
        <v>45597.293599537035</v>
      </c>
      <c r="C19512" s="11" t="s">
        <v>52768</v>
      </c>
      <c r="D19512" s="12">
        <v>11.0</v>
      </c>
      <c r="E19512" s="10" t="s">
        <v>17</v>
      </c>
      <c r="F19512" s="12">
        <v>2024.0</v>
      </c>
      <c r="G19512" s="13" t="s">
        <v>13</v>
      </c>
      <c r="H19512" s="14" t="s">
        <v>52769</v>
      </c>
      <c r="I19512" s="12">
        <v>49178.0</v>
      </c>
      <c r="J19512" s="15" t="str">
        <f t="shared" si="1"/>
        <v>Relevant</v>
      </c>
    </row>
    <row r="19513" ht="22.5" customHeight="1">
      <c r="A19513" s="9" t="s">
        <v>52770</v>
      </c>
      <c r="B19513" s="10">
        <v>45706.311736111114</v>
      </c>
      <c r="C19513" s="11" t="s">
        <v>32115</v>
      </c>
      <c r="D19513" s="12">
        <v>2.0</v>
      </c>
      <c r="E19513" s="10" t="s">
        <v>12</v>
      </c>
      <c r="F19513" s="12">
        <v>2025.0</v>
      </c>
      <c r="G19513" s="13" t="s">
        <v>13</v>
      </c>
      <c r="H19513" s="14" t="s">
        <v>4383</v>
      </c>
      <c r="I19513" s="12">
        <v>2551.0</v>
      </c>
      <c r="J19513" s="15" t="str">
        <f t="shared" si="1"/>
        <v>Irrelevant</v>
      </c>
    </row>
    <row r="19514" ht="22.5" customHeight="1">
      <c r="A19514" s="9" t="s">
        <v>52771</v>
      </c>
      <c r="B19514" s="10">
        <v>45610.75137731482</v>
      </c>
      <c r="C19514" s="11" t="s">
        <v>52772</v>
      </c>
      <c r="D19514" s="12">
        <v>11.0</v>
      </c>
      <c r="E19514" s="10" t="s">
        <v>17</v>
      </c>
      <c r="F19514" s="12">
        <v>2024.0</v>
      </c>
      <c r="G19514" s="13" t="s">
        <v>13</v>
      </c>
      <c r="H19514" s="14" t="s">
        <v>52773</v>
      </c>
      <c r="I19514" s="12">
        <v>1725.0</v>
      </c>
      <c r="J19514" s="15" t="str">
        <f t="shared" si="1"/>
        <v>Relevant</v>
      </c>
    </row>
    <row r="19515" ht="22.5" customHeight="1">
      <c r="A19515" s="9" t="s">
        <v>52774</v>
      </c>
      <c r="B19515" s="10">
        <v>45555.61357638889</v>
      </c>
      <c r="C19515" s="11" t="s">
        <v>52775</v>
      </c>
      <c r="D19515" s="12">
        <v>9.0</v>
      </c>
      <c r="E19515" s="10" t="s">
        <v>114</v>
      </c>
      <c r="F19515" s="12">
        <v>2024.0</v>
      </c>
      <c r="G19515" s="13" t="s">
        <v>52776</v>
      </c>
      <c r="H19515" s="14" t="s">
        <v>52777</v>
      </c>
      <c r="I19515" s="12">
        <v>308.0</v>
      </c>
      <c r="J19515" s="15" t="str">
        <f t="shared" si="1"/>
        <v>Irrelevant</v>
      </c>
    </row>
    <row r="19516" ht="22.5" customHeight="1">
      <c r="A19516" s="9" t="s">
        <v>52778</v>
      </c>
      <c r="B19516" s="10">
        <v>45639.456030092595</v>
      </c>
      <c r="C19516" s="11" t="s">
        <v>52779</v>
      </c>
      <c r="D19516" s="12">
        <v>12.0</v>
      </c>
      <c r="E19516" s="10" t="s">
        <v>26</v>
      </c>
      <c r="F19516" s="12">
        <v>2024.0</v>
      </c>
      <c r="G19516" s="13" t="s">
        <v>52780</v>
      </c>
      <c r="H19516" s="14" t="s">
        <v>52781</v>
      </c>
      <c r="I19516" s="12">
        <v>478858.0</v>
      </c>
      <c r="J19516" s="15" t="str">
        <f t="shared" si="1"/>
        <v>Relevant</v>
      </c>
    </row>
    <row r="19517" ht="22.5" customHeight="1">
      <c r="A19517" s="9" t="s">
        <v>52782</v>
      </c>
      <c r="B19517" s="10">
        <v>45614.44128472222</v>
      </c>
      <c r="C19517" s="11" t="s">
        <v>52783</v>
      </c>
      <c r="D19517" s="12">
        <v>11.0</v>
      </c>
      <c r="E19517" s="10" t="s">
        <v>17</v>
      </c>
      <c r="F19517" s="12">
        <v>2024.0</v>
      </c>
      <c r="G19517" s="13" t="s">
        <v>13</v>
      </c>
      <c r="H19517" s="14" t="s">
        <v>52784</v>
      </c>
      <c r="I19517" s="12">
        <v>178224.0</v>
      </c>
      <c r="J19517" s="15" t="str">
        <f t="shared" si="1"/>
        <v>Relevant</v>
      </c>
    </row>
    <row r="19518" ht="22.5" customHeight="1">
      <c r="A19518" s="9" t="s">
        <v>52785</v>
      </c>
      <c r="B19518" s="10">
        <v>45697.34825231481</v>
      </c>
      <c r="C19518" s="11" t="s">
        <v>52786</v>
      </c>
      <c r="D19518" s="12">
        <v>2.0</v>
      </c>
      <c r="E19518" s="10" t="s">
        <v>12</v>
      </c>
      <c r="F19518" s="12">
        <v>2025.0</v>
      </c>
      <c r="G19518" s="13" t="s">
        <v>13</v>
      </c>
      <c r="H19518" s="14" t="s">
        <v>14</v>
      </c>
      <c r="I19518" s="12">
        <v>72.0</v>
      </c>
      <c r="J19518" s="15" t="str">
        <f t="shared" si="1"/>
        <v>Relevant</v>
      </c>
    </row>
    <row r="19519" ht="22.5" customHeight="1">
      <c r="A19519" s="9" t="s">
        <v>52787</v>
      </c>
      <c r="B19519" s="10">
        <v>45614.76886574074</v>
      </c>
      <c r="C19519" s="11" t="s">
        <v>52788</v>
      </c>
      <c r="D19519" s="12">
        <v>11.0</v>
      </c>
      <c r="E19519" s="10" t="s">
        <v>17</v>
      </c>
      <c r="F19519" s="12">
        <v>2024.0</v>
      </c>
      <c r="G19519" s="13" t="s">
        <v>13</v>
      </c>
      <c r="H19519" s="14" t="s">
        <v>423</v>
      </c>
      <c r="I19519" s="12">
        <v>33.0</v>
      </c>
      <c r="J19519" s="15" t="str">
        <f t="shared" si="1"/>
        <v>Relevant</v>
      </c>
    </row>
    <row r="19520" ht="22.5" customHeight="1">
      <c r="A19520" s="9" t="s">
        <v>52789</v>
      </c>
      <c r="B19520" s="10">
        <v>45616.49364583333</v>
      </c>
      <c r="C19520" s="11" t="s">
        <v>52790</v>
      </c>
      <c r="D19520" s="12">
        <v>11.0</v>
      </c>
      <c r="E19520" s="10" t="s">
        <v>17</v>
      </c>
      <c r="F19520" s="12">
        <v>2024.0</v>
      </c>
      <c r="G19520" s="13" t="s">
        <v>13</v>
      </c>
      <c r="H19520" s="14" t="s">
        <v>2781</v>
      </c>
      <c r="I19520" s="12">
        <v>33.0</v>
      </c>
      <c r="J19520" s="15" t="str">
        <f t="shared" si="1"/>
        <v>Relevant</v>
      </c>
    </row>
    <row r="19521" ht="22.5" customHeight="1">
      <c r="A19521" s="9" t="s">
        <v>52791</v>
      </c>
      <c r="B19521" s="10">
        <v>45735.77730324074</v>
      </c>
      <c r="C19521" s="11" t="s">
        <v>52792</v>
      </c>
      <c r="D19521" s="12">
        <v>3.0</v>
      </c>
      <c r="E19521" s="10" t="s">
        <v>59</v>
      </c>
      <c r="F19521" s="12">
        <v>2025.0</v>
      </c>
      <c r="G19521" s="13" t="s">
        <v>13</v>
      </c>
      <c r="H19521" s="14" t="s">
        <v>52793</v>
      </c>
      <c r="I19521" s="12">
        <v>36.0</v>
      </c>
      <c r="J19521" s="15" t="str">
        <f t="shared" si="1"/>
        <v>Irrelevant</v>
      </c>
    </row>
    <row r="19522" ht="22.5" customHeight="1">
      <c r="A19522" s="9" t="s">
        <v>52794</v>
      </c>
      <c r="B19522" s="10">
        <v>45617.75205361111</v>
      </c>
      <c r="C19522" s="11" t="s">
        <v>24058</v>
      </c>
      <c r="D19522" s="12">
        <v>11.0</v>
      </c>
      <c r="E19522" s="10" t="s">
        <v>17</v>
      </c>
      <c r="F19522" s="12">
        <v>2024.0</v>
      </c>
      <c r="G19522" s="13" t="s">
        <v>52795</v>
      </c>
      <c r="H19522" s="14" t="s">
        <v>52796</v>
      </c>
      <c r="I19522" s="12">
        <v>0.0</v>
      </c>
      <c r="J19522" s="15" t="str">
        <f t="shared" si="1"/>
        <v>Relevant</v>
      </c>
    </row>
    <row r="19523" ht="22.5" customHeight="1">
      <c r="A19523" s="9" t="s">
        <v>52797</v>
      </c>
      <c r="B19523" s="10">
        <v>45434.55318287037</v>
      </c>
      <c r="C19523" s="11" t="s">
        <v>52798</v>
      </c>
      <c r="D19523" s="12">
        <v>5.0</v>
      </c>
      <c r="E19523" s="10" t="s">
        <v>21</v>
      </c>
      <c r="F19523" s="12">
        <v>2024.0</v>
      </c>
      <c r="G19523" s="13" t="s">
        <v>13</v>
      </c>
      <c r="H19523" s="14" t="s">
        <v>189</v>
      </c>
      <c r="I19523" s="12">
        <v>41.0</v>
      </c>
      <c r="J19523" s="15" t="str">
        <f t="shared" si="1"/>
        <v>Relevant</v>
      </c>
    </row>
    <row r="19524" ht="22.5" customHeight="1">
      <c r="A19524" s="9" t="s">
        <v>52799</v>
      </c>
      <c r="B19524" s="10">
        <v>45608.91538194445</v>
      </c>
      <c r="C19524" s="11" t="s">
        <v>52800</v>
      </c>
      <c r="D19524" s="12">
        <v>11.0</v>
      </c>
      <c r="E19524" s="10" t="s">
        <v>17</v>
      </c>
      <c r="F19524" s="12">
        <v>2024.0</v>
      </c>
      <c r="G19524" s="13" t="s">
        <v>13</v>
      </c>
      <c r="H19524" s="14" t="s">
        <v>7823</v>
      </c>
      <c r="I19524" s="12">
        <v>1351.0</v>
      </c>
      <c r="J19524" s="15" t="str">
        <f t="shared" si="1"/>
        <v>Relevant</v>
      </c>
    </row>
    <row r="19525" ht="22.5" customHeight="1">
      <c r="A19525" s="9" t="s">
        <v>52801</v>
      </c>
      <c r="B19525" s="10">
        <v>45401.174629629626</v>
      </c>
      <c r="C19525" s="11" t="s">
        <v>52802</v>
      </c>
      <c r="D19525" s="12">
        <v>4.0</v>
      </c>
      <c r="E19525" s="10" t="s">
        <v>274</v>
      </c>
      <c r="F19525" s="12">
        <v>2024.0</v>
      </c>
      <c r="G19525" s="13" t="s">
        <v>52803</v>
      </c>
      <c r="H19525" s="14" t="s">
        <v>52804</v>
      </c>
      <c r="I19525" s="12">
        <v>2709604.0</v>
      </c>
      <c r="J19525" s="15" t="str">
        <f t="shared" si="1"/>
        <v>Relevant</v>
      </c>
    </row>
    <row r="19526" ht="22.5" customHeight="1">
      <c r="A19526" s="9" t="s">
        <v>52805</v>
      </c>
      <c r="B19526" s="10">
        <v>45657.263761574075</v>
      </c>
      <c r="C19526" s="11" t="s">
        <v>52806</v>
      </c>
      <c r="D19526" s="12">
        <v>12.0</v>
      </c>
      <c r="E19526" s="10" t="s">
        <v>26</v>
      </c>
      <c r="F19526" s="12">
        <v>2024.0</v>
      </c>
      <c r="G19526" s="13" t="s">
        <v>52807</v>
      </c>
      <c r="H19526" s="14" t="s">
        <v>52808</v>
      </c>
      <c r="I19526" s="12">
        <v>6474685.0</v>
      </c>
      <c r="J19526" s="15" t="str">
        <f t="shared" si="1"/>
        <v>Irrelevant</v>
      </c>
    </row>
    <row r="19527" ht="22.5" customHeight="1">
      <c r="A19527" s="9" t="s">
        <v>52809</v>
      </c>
      <c r="B19527" s="10">
        <v>45557.26204418982</v>
      </c>
      <c r="C19527" s="11" t="s">
        <v>52810</v>
      </c>
      <c r="D19527" s="12">
        <v>9.0</v>
      </c>
      <c r="E19527" s="10" t="s">
        <v>114</v>
      </c>
      <c r="F19527" s="12">
        <v>2024.0</v>
      </c>
      <c r="G19527" s="13" t="s">
        <v>52811</v>
      </c>
      <c r="H19527" s="14" t="s">
        <v>52812</v>
      </c>
      <c r="I19527" s="12">
        <v>1.2767834E7</v>
      </c>
      <c r="J19527" s="15" t="str">
        <f t="shared" si="1"/>
        <v>Irrelevant</v>
      </c>
    </row>
    <row r="19528" ht="22.5" customHeight="1">
      <c r="A19528" s="9" t="s">
        <v>52813</v>
      </c>
      <c r="B19528" s="10">
        <v>45473.49196759259</v>
      </c>
      <c r="C19528" s="11" t="s">
        <v>52814</v>
      </c>
      <c r="D19528" s="12">
        <v>6.0</v>
      </c>
      <c r="E19528" s="10" t="s">
        <v>34</v>
      </c>
      <c r="F19528" s="12">
        <v>2024.0</v>
      </c>
      <c r="G19528" s="13" t="s">
        <v>13</v>
      </c>
      <c r="H19528" s="14" t="s">
        <v>56</v>
      </c>
      <c r="I19528" s="12">
        <v>620.0</v>
      </c>
      <c r="J19528" s="15" t="str">
        <f t="shared" si="1"/>
        <v>Relevant</v>
      </c>
    </row>
    <row r="19529" ht="22.5" customHeight="1">
      <c r="A19529" s="9" t="s">
        <v>52815</v>
      </c>
      <c r="B19529" s="10">
        <v>45451.8750462963</v>
      </c>
      <c r="C19529" s="11" t="s">
        <v>52816</v>
      </c>
      <c r="D19529" s="12">
        <v>6.0</v>
      </c>
      <c r="E19529" s="10" t="s">
        <v>34</v>
      </c>
      <c r="F19529" s="12">
        <v>2024.0</v>
      </c>
      <c r="G19529" s="13" t="s">
        <v>13</v>
      </c>
      <c r="H19529" s="14" t="s">
        <v>37114</v>
      </c>
      <c r="I19529" s="12">
        <v>1.0</v>
      </c>
      <c r="J19529" s="15" t="str">
        <f t="shared" si="1"/>
        <v>Relevant</v>
      </c>
    </row>
    <row r="19530" ht="22.5" customHeight="1">
      <c r="A19530" s="9" t="s">
        <v>52817</v>
      </c>
      <c r="B19530" s="10">
        <v>45587.69788194444</v>
      </c>
      <c r="C19530" s="11" t="s">
        <v>29741</v>
      </c>
      <c r="D19530" s="12">
        <v>10.0</v>
      </c>
      <c r="E19530" s="10" t="s">
        <v>42</v>
      </c>
      <c r="F19530" s="12">
        <v>2024.0</v>
      </c>
      <c r="G19530" s="13" t="s">
        <v>13</v>
      </c>
      <c r="H19530" s="14" t="s">
        <v>52818</v>
      </c>
      <c r="I19530" s="12">
        <v>428.0</v>
      </c>
      <c r="J19530" s="15" t="str">
        <f t="shared" si="1"/>
        <v>Relevant</v>
      </c>
    </row>
    <row r="19531" ht="22.5" customHeight="1">
      <c r="A19531" s="9" t="s">
        <v>52819</v>
      </c>
      <c r="B19531" s="10">
        <v>45602.881064814814</v>
      </c>
      <c r="C19531" s="11" t="s">
        <v>13564</v>
      </c>
      <c r="D19531" s="12">
        <v>11.0</v>
      </c>
      <c r="E19531" s="10" t="s">
        <v>17</v>
      </c>
      <c r="F19531" s="12">
        <v>2024.0</v>
      </c>
      <c r="G19531" s="13" t="s">
        <v>13</v>
      </c>
      <c r="H19531" s="14" t="s">
        <v>5687</v>
      </c>
      <c r="I19531" s="12">
        <v>179.0</v>
      </c>
      <c r="J19531" s="15" t="str">
        <f t="shared" si="1"/>
        <v>Relevant</v>
      </c>
    </row>
    <row r="19532" ht="22.5" customHeight="1">
      <c r="A19532" s="9" t="s">
        <v>52820</v>
      </c>
      <c r="B19532" s="10">
        <v>45723.878287037034</v>
      </c>
      <c r="C19532" s="11" t="s">
        <v>18562</v>
      </c>
      <c r="D19532" s="12">
        <v>3.0</v>
      </c>
      <c r="E19532" s="10" t="s">
        <v>59</v>
      </c>
      <c r="F19532" s="12">
        <v>2025.0</v>
      </c>
      <c r="G19532" s="13" t="s">
        <v>13</v>
      </c>
      <c r="H19532" s="14" t="s">
        <v>430</v>
      </c>
      <c r="I19532" s="12">
        <v>349.0</v>
      </c>
      <c r="J19532" s="15" t="str">
        <f t="shared" si="1"/>
        <v>Relevant</v>
      </c>
    </row>
    <row r="19533" ht="22.5" customHeight="1">
      <c r="A19533" s="9" t="s">
        <v>52821</v>
      </c>
      <c r="B19533" s="10">
        <v>45632.10053240741</v>
      </c>
      <c r="C19533" s="11" t="s">
        <v>52822</v>
      </c>
      <c r="D19533" s="12">
        <v>12.0</v>
      </c>
      <c r="E19533" s="10" t="s">
        <v>26</v>
      </c>
      <c r="F19533" s="12">
        <v>2024.0</v>
      </c>
      <c r="G19533" s="13" t="s">
        <v>52823</v>
      </c>
      <c r="H19533" s="14" t="s">
        <v>52824</v>
      </c>
      <c r="I19533" s="12">
        <v>8149206.0</v>
      </c>
      <c r="J19533" s="15" t="str">
        <f t="shared" si="1"/>
        <v>Relevant</v>
      </c>
    </row>
    <row r="19534" ht="22.5" customHeight="1">
      <c r="A19534" s="9" t="s">
        <v>52825</v>
      </c>
      <c r="B19534" s="10">
        <v>45598.69861111111</v>
      </c>
      <c r="C19534" s="11" t="s">
        <v>52826</v>
      </c>
      <c r="D19534" s="12">
        <v>11.0</v>
      </c>
      <c r="E19534" s="10" t="s">
        <v>17</v>
      </c>
      <c r="F19534" s="12">
        <v>2024.0</v>
      </c>
      <c r="G19534" s="13" t="s">
        <v>13</v>
      </c>
      <c r="H19534" s="14" t="s">
        <v>52827</v>
      </c>
      <c r="I19534" s="12">
        <v>1214.0</v>
      </c>
      <c r="J19534" s="15" t="str">
        <f t="shared" si="1"/>
        <v>Relevant</v>
      </c>
    </row>
    <row r="19535" ht="22.5" customHeight="1">
      <c r="A19535" s="9" t="s">
        <v>52828</v>
      </c>
      <c r="B19535" s="10">
        <v>45693.534270833334</v>
      </c>
      <c r="C19535" s="11" t="s">
        <v>52829</v>
      </c>
      <c r="D19535" s="12">
        <v>2.0</v>
      </c>
      <c r="E19535" s="10" t="s">
        <v>12</v>
      </c>
      <c r="F19535" s="12">
        <v>2025.0</v>
      </c>
      <c r="G19535" s="13" t="s">
        <v>13</v>
      </c>
      <c r="H19535" s="14" t="s">
        <v>52830</v>
      </c>
      <c r="I19535" s="12">
        <v>402.0</v>
      </c>
      <c r="J19535" s="15" t="str">
        <f t="shared" si="1"/>
        <v>Relevant</v>
      </c>
    </row>
    <row r="19536" ht="22.5" customHeight="1">
      <c r="A19536" s="9" t="s">
        <v>52831</v>
      </c>
      <c r="B19536" s="10">
        <v>45615.75540509259</v>
      </c>
      <c r="C19536" s="11" t="s">
        <v>52832</v>
      </c>
      <c r="D19536" s="12">
        <v>11.0</v>
      </c>
      <c r="E19536" s="10" t="s">
        <v>17</v>
      </c>
      <c r="F19536" s="12">
        <v>2024.0</v>
      </c>
      <c r="G19536" s="13" t="s">
        <v>13</v>
      </c>
      <c r="H19536" s="14" t="s">
        <v>423</v>
      </c>
      <c r="I19536" s="12">
        <v>208.0</v>
      </c>
      <c r="J19536" s="15" t="str">
        <f t="shared" si="1"/>
        <v>Relevant</v>
      </c>
    </row>
    <row r="19537" ht="22.5" customHeight="1">
      <c r="A19537" s="9" t="s">
        <v>52833</v>
      </c>
      <c r="B19537" s="10">
        <v>45604.46324074074</v>
      </c>
      <c r="C19537" s="11" t="s">
        <v>52834</v>
      </c>
      <c r="D19537" s="12">
        <v>11.0</v>
      </c>
      <c r="E19537" s="10" t="s">
        <v>17</v>
      </c>
      <c r="F19537" s="12">
        <v>2024.0</v>
      </c>
      <c r="G19537" s="13" t="s">
        <v>13</v>
      </c>
      <c r="H19537" s="14" t="s">
        <v>40743</v>
      </c>
      <c r="I19537" s="12">
        <v>448.0</v>
      </c>
      <c r="J19537" s="15" t="str">
        <f t="shared" si="1"/>
        <v>Irrelevant</v>
      </c>
    </row>
    <row r="19538" ht="22.5" customHeight="1">
      <c r="A19538" s="9" t="s">
        <v>52835</v>
      </c>
      <c r="B19538" s="10">
        <v>45585.62737268519</v>
      </c>
      <c r="C19538" s="11" t="s">
        <v>52836</v>
      </c>
      <c r="D19538" s="12">
        <v>10.0</v>
      </c>
      <c r="E19538" s="10" t="s">
        <v>42</v>
      </c>
      <c r="F19538" s="12">
        <v>2024.0</v>
      </c>
      <c r="G19538" s="13" t="s">
        <v>13</v>
      </c>
      <c r="H19538" s="14" t="s">
        <v>1442</v>
      </c>
      <c r="I19538" s="12">
        <v>1630.0</v>
      </c>
      <c r="J19538" s="15" t="str">
        <f t="shared" si="1"/>
        <v>Relevant</v>
      </c>
    </row>
    <row r="19539" ht="22.5" customHeight="1">
      <c r="A19539" s="9" t="s">
        <v>52837</v>
      </c>
      <c r="B19539" s="10">
        <v>45696.74502314815</v>
      </c>
      <c r="C19539" s="11" t="s">
        <v>52838</v>
      </c>
      <c r="D19539" s="12">
        <v>2.0</v>
      </c>
      <c r="E19539" s="10" t="s">
        <v>12</v>
      </c>
      <c r="F19539" s="12">
        <v>2025.0</v>
      </c>
      <c r="G19539" s="13" t="s">
        <v>13</v>
      </c>
      <c r="H19539" s="14" t="s">
        <v>14</v>
      </c>
      <c r="I19539" s="12">
        <v>22.0</v>
      </c>
      <c r="J19539" s="15" t="str">
        <f t="shared" si="1"/>
        <v>Relevant</v>
      </c>
    </row>
    <row r="19540" ht="22.5" customHeight="1">
      <c r="A19540" s="9" t="s">
        <v>52839</v>
      </c>
      <c r="B19540" s="10">
        <v>45632.33017361111</v>
      </c>
      <c r="C19540" s="11" t="s">
        <v>52840</v>
      </c>
      <c r="D19540" s="12">
        <v>12.0</v>
      </c>
      <c r="E19540" s="10" t="s">
        <v>26</v>
      </c>
      <c r="F19540" s="12">
        <v>2024.0</v>
      </c>
      <c r="G19540" s="13" t="s">
        <v>13</v>
      </c>
      <c r="H19540" s="14" t="s">
        <v>514</v>
      </c>
      <c r="I19540" s="12">
        <v>720.0</v>
      </c>
      <c r="J19540" s="15" t="str">
        <f t="shared" si="1"/>
        <v>Relevant</v>
      </c>
    </row>
    <row r="19541" ht="22.5" customHeight="1">
      <c r="A19541" s="9" t="s">
        <v>52841</v>
      </c>
      <c r="B19541" s="10">
        <v>45609.57335648148</v>
      </c>
      <c r="C19541" s="11" t="s">
        <v>52842</v>
      </c>
      <c r="D19541" s="12">
        <v>11.0</v>
      </c>
      <c r="E19541" s="10" t="s">
        <v>17</v>
      </c>
      <c r="F19541" s="12">
        <v>2024.0</v>
      </c>
      <c r="G19541" s="13" t="s">
        <v>13</v>
      </c>
      <c r="H19541" s="14" t="s">
        <v>3706</v>
      </c>
      <c r="I19541" s="12">
        <v>3174.0</v>
      </c>
      <c r="J19541" s="15" t="str">
        <f t="shared" si="1"/>
        <v>Relevant</v>
      </c>
    </row>
    <row r="19542" ht="22.5" customHeight="1">
      <c r="A19542" s="9" t="s">
        <v>52843</v>
      </c>
      <c r="B19542" s="10">
        <v>45614.218726851854</v>
      </c>
      <c r="C19542" s="11" t="s">
        <v>52844</v>
      </c>
      <c r="D19542" s="12">
        <v>11.0</v>
      </c>
      <c r="E19542" s="10" t="s">
        <v>17</v>
      </c>
      <c r="F19542" s="12">
        <v>2024.0</v>
      </c>
      <c r="G19542" s="13" t="s">
        <v>13</v>
      </c>
      <c r="H19542" s="14" t="s">
        <v>52845</v>
      </c>
      <c r="I19542" s="12">
        <v>1168.0</v>
      </c>
      <c r="J19542" s="15" t="str">
        <f t="shared" si="1"/>
        <v>Relevant</v>
      </c>
    </row>
    <row r="19543" ht="22.5" customHeight="1">
      <c r="A19543" s="9" t="s">
        <v>52846</v>
      </c>
      <c r="B19543" s="10">
        <v>45653.17203703704</v>
      </c>
      <c r="C19543" s="11" t="s">
        <v>52847</v>
      </c>
      <c r="D19543" s="12">
        <v>12.0</v>
      </c>
      <c r="E19543" s="10" t="s">
        <v>26</v>
      </c>
      <c r="F19543" s="12">
        <v>2024.0</v>
      </c>
      <c r="G19543" s="13" t="s">
        <v>52848</v>
      </c>
      <c r="H19543" s="14" t="s">
        <v>52849</v>
      </c>
      <c r="I19543" s="12">
        <v>6862048.0</v>
      </c>
      <c r="J19543" s="15" t="str">
        <f t="shared" si="1"/>
        <v>Relevant</v>
      </c>
    </row>
    <row r="19544" ht="22.5" customHeight="1">
      <c r="A19544" s="9" t="s">
        <v>52850</v>
      </c>
      <c r="B19544" s="10">
        <v>45606.79730324074</v>
      </c>
      <c r="C19544" s="11" t="s">
        <v>52851</v>
      </c>
      <c r="D19544" s="12">
        <v>11.0</v>
      </c>
      <c r="E19544" s="10" t="s">
        <v>17</v>
      </c>
      <c r="F19544" s="12">
        <v>2024.0</v>
      </c>
      <c r="G19544" s="13" t="s">
        <v>13</v>
      </c>
      <c r="H19544" s="14" t="s">
        <v>52852</v>
      </c>
      <c r="I19544" s="12">
        <v>6252.0</v>
      </c>
      <c r="J19544" s="15" t="str">
        <f t="shared" si="1"/>
        <v>Relevant</v>
      </c>
    </row>
    <row r="19545" ht="22.5" customHeight="1">
      <c r="A19545" s="9" t="s">
        <v>52853</v>
      </c>
      <c r="B19545" s="10">
        <v>45615.5858912037</v>
      </c>
      <c r="C19545" s="11" t="s">
        <v>52854</v>
      </c>
      <c r="D19545" s="12">
        <v>11.0</v>
      </c>
      <c r="E19545" s="10" t="s">
        <v>17</v>
      </c>
      <c r="F19545" s="12">
        <v>2024.0</v>
      </c>
      <c r="G19545" s="13" t="s">
        <v>13</v>
      </c>
      <c r="H19545" s="14" t="s">
        <v>1325</v>
      </c>
      <c r="I19545" s="12">
        <v>7189.0</v>
      </c>
      <c r="J19545" s="15" t="str">
        <f t="shared" si="1"/>
        <v>Relevant</v>
      </c>
    </row>
    <row r="19546" ht="22.5" customHeight="1">
      <c r="A19546" s="9" t="s">
        <v>52855</v>
      </c>
      <c r="B19546" s="10">
        <v>45732.291354166664</v>
      </c>
      <c r="C19546" s="11" t="s">
        <v>52856</v>
      </c>
      <c r="D19546" s="12">
        <v>3.0</v>
      </c>
      <c r="E19546" s="10" t="s">
        <v>59</v>
      </c>
      <c r="F19546" s="12">
        <v>2025.0</v>
      </c>
      <c r="G19546" s="13" t="s">
        <v>13</v>
      </c>
      <c r="H19546" s="14" t="s">
        <v>562</v>
      </c>
      <c r="I19546" s="12">
        <v>11796.0</v>
      </c>
      <c r="J19546" s="15" t="str">
        <f t="shared" si="1"/>
        <v>Irrelevant</v>
      </c>
    </row>
    <row r="19547" ht="22.5" customHeight="1">
      <c r="A19547" s="9" t="s">
        <v>52857</v>
      </c>
      <c r="B19547" s="10">
        <v>45600.66693287037</v>
      </c>
      <c r="C19547" s="11" t="s">
        <v>52858</v>
      </c>
      <c r="D19547" s="12">
        <v>11.0</v>
      </c>
      <c r="E19547" s="10" t="s">
        <v>17</v>
      </c>
      <c r="F19547" s="12">
        <v>2024.0</v>
      </c>
      <c r="G19547" s="13" t="s">
        <v>52859</v>
      </c>
      <c r="H19547" s="14" t="s">
        <v>52860</v>
      </c>
      <c r="I19547" s="12">
        <v>2972225.0</v>
      </c>
      <c r="J19547" s="15" t="str">
        <f t="shared" si="1"/>
        <v>Irrelevant</v>
      </c>
    </row>
    <row r="19548" ht="22.5" customHeight="1">
      <c r="A19548" s="9" t="s">
        <v>52861</v>
      </c>
      <c r="B19548" s="10">
        <v>45595.69113425926</v>
      </c>
      <c r="C19548" s="11" t="s">
        <v>52862</v>
      </c>
      <c r="D19548" s="12">
        <v>10.0</v>
      </c>
      <c r="E19548" s="10" t="s">
        <v>42</v>
      </c>
      <c r="F19548" s="12">
        <v>2024.0</v>
      </c>
      <c r="G19548" s="13" t="s">
        <v>13</v>
      </c>
      <c r="H19548" s="14" t="s">
        <v>2062</v>
      </c>
      <c r="I19548" s="12">
        <v>8965.0</v>
      </c>
      <c r="J19548" s="15" t="str">
        <f t="shared" si="1"/>
        <v>Relevant</v>
      </c>
    </row>
    <row r="19549" ht="22.5" customHeight="1">
      <c r="A19549" s="9" t="s">
        <v>52863</v>
      </c>
      <c r="B19549" s="10">
        <v>45610.61450231481</v>
      </c>
      <c r="C19549" s="11" t="s">
        <v>40445</v>
      </c>
      <c r="D19549" s="12">
        <v>11.0</v>
      </c>
      <c r="E19549" s="10" t="s">
        <v>17</v>
      </c>
      <c r="F19549" s="12">
        <v>2024.0</v>
      </c>
      <c r="G19549" s="13" t="s">
        <v>13</v>
      </c>
      <c r="H19549" s="14" t="s">
        <v>46073</v>
      </c>
      <c r="I19549" s="12">
        <v>175.0</v>
      </c>
      <c r="J19549" s="15" t="str">
        <f t="shared" si="1"/>
        <v>Relevant</v>
      </c>
    </row>
    <row r="19550" ht="22.5" customHeight="1">
      <c r="A19550" s="9" t="s">
        <v>52864</v>
      </c>
      <c r="B19550" s="10">
        <v>45404.58167824074</v>
      </c>
      <c r="C19550" s="11" t="s">
        <v>52865</v>
      </c>
      <c r="D19550" s="12">
        <v>4.0</v>
      </c>
      <c r="E19550" s="10" t="s">
        <v>274</v>
      </c>
      <c r="F19550" s="12">
        <v>2024.0</v>
      </c>
      <c r="G19550" s="13" t="s">
        <v>13</v>
      </c>
      <c r="H19550" s="14" t="s">
        <v>52866</v>
      </c>
      <c r="I19550" s="12">
        <v>21.0</v>
      </c>
      <c r="J19550" s="15" t="str">
        <f t="shared" si="1"/>
        <v>Irrelevant</v>
      </c>
    </row>
    <row r="19551" ht="22.5" customHeight="1">
      <c r="A19551" s="9" t="s">
        <v>52867</v>
      </c>
      <c r="B19551" s="10">
        <v>45697.03662037037</v>
      </c>
      <c r="C19551" s="11" t="s">
        <v>52868</v>
      </c>
      <c r="D19551" s="12">
        <v>2.0</v>
      </c>
      <c r="E19551" s="10" t="s">
        <v>12</v>
      </c>
      <c r="F19551" s="12">
        <v>2025.0</v>
      </c>
      <c r="G19551" s="13" t="s">
        <v>13</v>
      </c>
      <c r="H19551" s="14" t="s">
        <v>14</v>
      </c>
      <c r="I19551" s="12">
        <v>100.0</v>
      </c>
      <c r="J19551" s="15" t="str">
        <f t="shared" si="1"/>
        <v>Relevant</v>
      </c>
    </row>
    <row r="19552" ht="22.5" customHeight="1">
      <c r="A19552" s="9" t="s">
        <v>52869</v>
      </c>
      <c r="B19552" s="10">
        <v>45728.693703703706</v>
      </c>
      <c r="C19552" s="11" t="s">
        <v>52870</v>
      </c>
      <c r="D19552" s="12">
        <v>3.0</v>
      </c>
      <c r="E19552" s="10" t="s">
        <v>59</v>
      </c>
      <c r="F19552" s="12">
        <v>2025.0</v>
      </c>
      <c r="G19552" s="13" t="s">
        <v>52871</v>
      </c>
      <c r="H19552" s="14" t="s">
        <v>52872</v>
      </c>
      <c r="I19552" s="12">
        <v>37187.0</v>
      </c>
      <c r="J19552" s="15" t="str">
        <f t="shared" si="1"/>
        <v>Relevant</v>
      </c>
    </row>
    <row r="19553" ht="22.5" customHeight="1">
      <c r="A19553" s="9" t="s">
        <v>52873</v>
      </c>
      <c r="B19553" s="10">
        <v>45473.9003125</v>
      </c>
      <c r="C19553" s="11" t="s">
        <v>52874</v>
      </c>
      <c r="D19553" s="12">
        <v>6.0</v>
      </c>
      <c r="E19553" s="10" t="s">
        <v>34</v>
      </c>
      <c r="F19553" s="12">
        <v>2024.0</v>
      </c>
      <c r="G19553" s="13" t="s">
        <v>13</v>
      </c>
      <c r="H19553" s="14" t="s">
        <v>56</v>
      </c>
      <c r="I19553" s="12">
        <v>44.0</v>
      </c>
      <c r="J19553" s="15" t="str">
        <f t="shared" si="1"/>
        <v>Relevant</v>
      </c>
    </row>
    <row r="19554" ht="22.5" customHeight="1">
      <c r="A19554" s="9" t="s">
        <v>52875</v>
      </c>
      <c r="B19554" s="10">
        <v>45438.276354166665</v>
      </c>
      <c r="C19554" s="11" t="s">
        <v>52876</v>
      </c>
      <c r="D19554" s="12">
        <v>5.0</v>
      </c>
      <c r="E19554" s="10" t="s">
        <v>21</v>
      </c>
      <c r="F19554" s="12">
        <v>2024.0</v>
      </c>
      <c r="G19554" s="13" t="s">
        <v>13</v>
      </c>
      <c r="H19554" s="14" t="s">
        <v>484</v>
      </c>
      <c r="I19554" s="12">
        <v>2506.0</v>
      </c>
      <c r="J19554" s="15" t="str">
        <f t="shared" si="1"/>
        <v>Irrelevant</v>
      </c>
    </row>
    <row r="19555" ht="22.5" customHeight="1">
      <c r="A19555" s="9" t="s">
        <v>52877</v>
      </c>
      <c r="B19555" s="10">
        <v>45711.401030092595</v>
      </c>
      <c r="C19555" s="11" t="s">
        <v>52878</v>
      </c>
      <c r="D19555" s="12">
        <v>2.0</v>
      </c>
      <c r="E19555" s="10" t="s">
        <v>12</v>
      </c>
      <c r="F19555" s="12">
        <v>2025.0</v>
      </c>
      <c r="G19555" s="13" t="s">
        <v>13</v>
      </c>
      <c r="H19555" s="14" t="s">
        <v>52</v>
      </c>
      <c r="I19555" s="12">
        <v>125.0</v>
      </c>
      <c r="J19555" s="15" t="str">
        <f t="shared" si="1"/>
        <v>Relevant</v>
      </c>
    </row>
    <row r="19556" ht="22.5" customHeight="1">
      <c r="A19556" s="9" t="s">
        <v>52879</v>
      </c>
      <c r="B19556" s="10">
        <v>45741.33876157407</v>
      </c>
      <c r="C19556" s="11" t="s">
        <v>52880</v>
      </c>
      <c r="D19556" s="12">
        <v>3.0</v>
      </c>
      <c r="E19556" s="10" t="s">
        <v>59</v>
      </c>
      <c r="F19556" s="12">
        <v>2025.0</v>
      </c>
      <c r="G19556" s="13" t="s">
        <v>13</v>
      </c>
      <c r="H19556" s="14" t="s">
        <v>980</v>
      </c>
      <c r="I19556" s="12">
        <v>4293.0</v>
      </c>
      <c r="J19556" s="15" t="str">
        <f t="shared" si="1"/>
        <v>Relevant</v>
      </c>
    </row>
    <row r="19557" ht="22.5" customHeight="1">
      <c r="A19557" s="9" t="s">
        <v>52881</v>
      </c>
      <c r="B19557" s="10">
        <v>45592.38358796296</v>
      </c>
      <c r="C19557" s="11" t="s">
        <v>28877</v>
      </c>
      <c r="D19557" s="12">
        <v>10.0</v>
      </c>
      <c r="E19557" s="10" t="s">
        <v>42</v>
      </c>
      <c r="F19557" s="12">
        <v>2024.0</v>
      </c>
      <c r="G19557" s="13" t="s">
        <v>13</v>
      </c>
      <c r="H19557" s="14" t="s">
        <v>97</v>
      </c>
      <c r="I19557" s="12">
        <v>840.0</v>
      </c>
      <c r="J19557" s="15" t="str">
        <f t="shared" si="1"/>
        <v>Relevant</v>
      </c>
    </row>
    <row r="19558" ht="22.5" customHeight="1">
      <c r="A19558" s="9" t="s">
        <v>52882</v>
      </c>
      <c r="B19558" s="10">
        <v>45436.652083333334</v>
      </c>
      <c r="C19558" s="11" t="s">
        <v>19031</v>
      </c>
      <c r="D19558" s="12">
        <v>5.0</v>
      </c>
      <c r="E19558" s="10" t="s">
        <v>21</v>
      </c>
      <c r="F19558" s="12">
        <v>2024.0</v>
      </c>
      <c r="G19558" s="13" t="s">
        <v>52883</v>
      </c>
      <c r="H19558" s="14" t="s">
        <v>52884</v>
      </c>
      <c r="I19558" s="12">
        <v>0.0</v>
      </c>
      <c r="J19558" s="15" t="str">
        <f t="shared" si="1"/>
        <v>Irrelevant</v>
      </c>
    </row>
    <row r="19559" ht="22.5" customHeight="1">
      <c r="A19559" s="9" t="s">
        <v>52885</v>
      </c>
      <c r="B19559" s="10">
        <v>45723.298726851855</v>
      </c>
      <c r="C19559" s="11" t="s">
        <v>52886</v>
      </c>
      <c r="D19559" s="12">
        <v>3.0</v>
      </c>
      <c r="E19559" s="10" t="s">
        <v>59</v>
      </c>
      <c r="F19559" s="12">
        <v>2025.0</v>
      </c>
      <c r="G19559" s="13" t="s">
        <v>52887</v>
      </c>
      <c r="H19559" s="14" t="s">
        <v>52888</v>
      </c>
      <c r="I19559" s="12">
        <v>6532273.0</v>
      </c>
      <c r="J19559" s="15" t="str">
        <f t="shared" si="1"/>
        <v>Irrelevant</v>
      </c>
    </row>
    <row r="19560" ht="22.5" customHeight="1">
      <c r="A19560" s="9" t="s">
        <v>52889</v>
      </c>
      <c r="B19560" s="10">
        <v>45610.36365771991</v>
      </c>
      <c r="C19560" s="11" t="s">
        <v>19255</v>
      </c>
      <c r="D19560" s="12">
        <v>11.0</v>
      </c>
      <c r="E19560" s="10" t="s">
        <v>17</v>
      </c>
      <c r="F19560" s="12">
        <v>2024.0</v>
      </c>
      <c r="G19560" s="13" t="s">
        <v>52890</v>
      </c>
      <c r="H19560" s="14" t="s">
        <v>52891</v>
      </c>
      <c r="I19560" s="12">
        <v>1.0830293E7</v>
      </c>
      <c r="J19560" s="15" t="str">
        <f t="shared" si="1"/>
        <v>Relevant</v>
      </c>
    </row>
    <row r="19561" ht="22.5" customHeight="1">
      <c r="A19561" s="9" t="s">
        <v>52892</v>
      </c>
      <c r="B19561" s="10">
        <v>45700.328668981485</v>
      </c>
      <c r="C19561" s="11" t="s">
        <v>52893</v>
      </c>
      <c r="D19561" s="12">
        <v>2.0</v>
      </c>
      <c r="E19561" s="10" t="s">
        <v>12</v>
      </c>
      <c r="F19561" s="12">
        <v>2025.0</v>
      </c>
      <c r="G19561" s="13" t="s">
        <v>13</v>
      </c>
      <c r="H19561" s="14" t="s">
        <v>52894</v>
      </c>
      <c r="I19561" s="12">
        <v>3.0</v>
      </c>
      <c r="J19561" s="15" t="str">
        <f t="shared" si="1"/>
        <v>Relevant</v>
      </c>
    </row>
    <row r="19562" ht="22.5" customHeight="1">
      <c r="A19562" s="9" t="s">
        <v>52895</v>
      </c>
      <c r="B19562" s="10">
        <v>45737.49605324074</v>
      </c>
      <c r="C19562" s="11" t="s">
        <v>52896</v>
      </c>
      <c r="D19562" s="12">
        <v>3.0</v>
      </c>
      <c r="E19562" s="10" t="s">
        <v>59</v>
      </c>
      <c r="F19562" s="12">
        <v>2025.0</v>
      </c>
      <c r="G19562" s="13" t="s">
        <v>52897</v>
      </c>
      <c r="H19562" s="14" t="s">
        <v>52898</v>
      </c>
      <c r="I19562" s="12">
        <v>7894642.0</v>
      </c>
      <c r="J19562" s="15" t="str">
        <f t="shared" si="1"/>
        <v>Irrelevant</v>
      </c>
    </row>
    <row r="19563" ht="22.5" customHeight="1">
      <c r="A19563" s="9" t="s">
        <v>52899</v>
      </c>
      <c r="B19563" s="10">
        <v>45598.51662037037</v>
      </c>
      <c r="C19563" s="11" t="s">
        <v>52900</v>
      </c>
      <c r="D19563" s="12">
        <v>11.0</v>
      </c>
      <c r="E19563" s="10" t="s">
        <v>17</v>
      </c>
      <c r="F19563" s="12">
        <v>2024.0</v>
      </c>
      <c r="G19563" s="13" t="s">
        <v>52901</v>
      </c>
      <c r="H19563" s="14" t="s">
        <v>52902</v>
      </c>
      <c r="I19563" s="12">
        <v>9593283.0</v>
      </c>
      <c r="J19563" s="15" t="str">
        <f t="shared" si="1"/>
        <v>Relevant</v>
      </c>
    </row>
    <row r="19564" ht="22.5" customHeight="1">
      <c r="A19564" s="9" t="s">
        <v>52903</v>
      </c>
      <c r="B19564" s="10">
        <v>45724.83326388889</v>
      </c>
      <c r="C19564" s="11" t="s">
        <v>52904</v>
      </c>
      <c r="D19564" s="12">
        <v>3.0</v>
      </c>
      <c r="E19564" s="10" t="s">
        <v>59</v>
      </c>
      <c r="F19564" s="12">
        <v>2025.0</v>
      </c>
      <c r="G19564" s="13" t="s">
        <v>13</v>
      </c>
      <c r="H19564" s="14" t="s">
        <v>430</v>
      </c>
      <c r="I19564" s="12">
        <v>9.0</v>
      </c>
      <c r="J19564" s="15" t="str">
        <f t="shared" si="1"/>
        <v>Relevant</v>
      </c>
    </row>
    <row r="19565" ht="22.5" customHeight="1">
      <c r="A19565" s="9" t="s">
        <v>52905</v>
      </c>
      <c r="B19565" s="10">
        <v>45618.32026694444</v>
      </c>
      <c r="C19565" s="11" t="s">
        <v>52906</v>
      </c>
      <c r="D19565" s="12">
        <v>11.0</v>
      </c>
      <c r="E19565" s="10" t="s">
        <v>17</v>
      </c>
      <c r="F19565" s="12">
        <v>2024.0</v>
      </c>
      <c r="G19565" s="13" t="s">
        <v>52907</v>
      </c>
      <c r="H19565" s="14" t="s">
        <v>52908</v>
      </c>
      <c r="I19565" s="12">
        <v>235998.0</v>
      </c>
      <c r="J19565" s="15" t="str">
        <f t="shared" si="1"/>
        <v>Relevant</v>
      </c>
    </row>
    <row r="19566" ht="22.5" customHeight="1">
      <c r="A19566" s="9" t="s">
        <v>52909</v>
      </c>
      <c r="B19566" s="10">
        <v>45609.82189814815</v>
      </c>
      <c r="C19566" s="11" t="s">
        <v>27234</v>
      </c>
      <c r="D19566" s="12">
        <v>11.0</v>
      </c>
      <c r="E19566" s="10" t="s">
        <v>17</v>
      </c>
      <c r="F19566" s="12">
        <v>2024.0</v>
      </c>
      <c r="G19566" s="13" t="s">
        <v>52910</v>
      </c>
      <c r="H19566" s="14" t="s">
        <v>52911</v>
      </c>
      <c r="I19566" s="12">
        <v>1153668.0</v>
      </c>
      <c r="J19566" s="15" t="str">
        <f t="shared" si="1"/>
        <v>Relevant</v>
      </c>
    </row>
    <row r="19567" ht="22.5" customHeight="1">
      <c r="A19567" s="9" t="s">
        <v>52912</v>
      </c>
      <c r="B19567" s="10">
        <v>45600.59542824074</v>
      </c>
      <c r="C19567" s="11" t="s">
        <v>52913</v>
      </c>
      <c r="D19567" s="12">
        <v>11.0</v>
      </c>
      <c r="E19567" s="10" t="s">
        <v>17</v>
      </c>
      <c r="F19567" s="12">
        <v>2024.0</v>
      </c>
      <c r="G19567" s="13" t="s">
        <v>52914</v>
      </c>
      <c r="H19567" s="14" t="s">
        <v>52915</v>
      </c>
      <c r="I19567" s="12">
        <v>27642.0</v>
      </c>
      <c r="J19567" s="15" t="str">
        <f t="shared" si="1"/>
        <v>Relevant</v>
      </c>
    </row>
    <row r="19568" ht="22.5" customHeight="1">
      <c r="A19568" s="9" t="s">
        <v>52916</v>
      </c>
      <c r="B19568" s="10">
        <v>45586.44005787037</v>
      </c>
      <c r="C19568" s="11" t="s">
        <v>52917</v>
      </c>
      <c r="D19568" s="12">
        <v>10.0</v>
      </c>
      <c r="E19568" s="10" t="s">
        <v>42</v>
      </c>
      <c r="F19568" s="12">
        <v>2024.0</v>
      </c>
      <c r="G19568" s="13" t="s">
        <v>13</v>
      </c>
      <c r="H19568" s="14" t="s">
        <v>1391</v>
      </c>
      <c r="I19568" s="12">
        <v>2093.0</v>
      </c>
      <c r="J19568" s="15" t="str">
        <f t="shared" si="1"/>
        <v>Relevant</v>
      </c>
    </row>
    <row r="19569" ht="22.5" customHeight="1">
      <c r="A19569" s="9" t="s">
        <v>52918</v>
      </c>
      <c r="B19569" s="10">
        <v>45600.61875</v>
      </c>
      <c r="C19569" s="11" t="s">
        <v>4389</v>
      </c>
      <c r="D19569" s="12">
        <v>11.0</v>
      </c>
      <c r="E19569" s="10" t="s">
        <v>17</v>
      </c>
      <c r="F19569" s="12">
        <v>2024.0</v>
      </c>
      <c r="G19569" s="13" t="s">
        <v>52919</v>
      </c>
      <c r="H19569" s="14" t="s">
        <v>52920</v>
      </c>
      <c r="I19569" s="12">
        <v>11003.0</v>
      </c>
      <c r="J19569" s="15" t="str">
        <f t="shared" si="1"/>
        <v>Relevant</v>
      </c>
    </row>
    <row r="19570" ht="22.5" customHeight="1">
      <c r="A19570" s="9" t="s">
        <v>52921</v>
      </c>
      <c r="B19570" s="10">
        <v>45699.79357638889</v>
      </c>
      <c r="C19570" s="11" t="s">
        <v>52922</v>
      </c>
      <c r="D19570" s="12">
        <v>2.0</v>
      </c>
      <c r="E19570" s="10" t="s">
        <v>12</v>
      </c>
      <c r="F19570" s="12">
        <v>2025.0</v>
      </c>
      <c r="G19570" s="13" t="s">
        <v>13</v>
      </c>
      <c r="H19570" s="14" t="s">
        <v>52923</v>
      </c>
      <c r="I19570" s="12">
        <v>833.0</v>
      </c>
      <c r="J19570" s="15" t="str">
        <f t="shared" si="1"/>
        <v>Relevant</v>
      </c>
    </row>
    <row r="19571" ht="22.5" customHeight="1">
      <c r="A19571" s="9" t="s">
        <v>52924</v>
      </c>
      <c r="B19571" s="10">
        <v>45607.842141203706</v>
      </c>
      <c r="C19571" s="11" t="s">
        <v>12972</v>
      </c>
      <c r="D19571" s="12">
        <v>11.0</v>
      </c>
      <c r="E19571" s="10" t="s">
        <v>17</v>
      </c>
      <c r="F19571" s="12">
        <v>2024.0</v>
      </c>
      <c r="G19571" s="13" t="s">
        <v>13</v>
      </c>
      <c r="H19571" s="14" t="s">
        <v>100</v>
      </c>
      <c r="I19571" s="12">
        <v>1704.0</v>
      </c>
      <c r="J19571" s="15" t="str">
        <f t="shared" si="1"/>
        <v>Relevant</v>
      </c>
    </row>
    <row r="19572" ht="22.5" customHeight="1">
      <c r="A19572" s="9" t="s">
        <v>52925</v>
      </c>
      <c r="B19572" s="10">
        <v>45587.76829861111</v>
      </c>
      <c r="C19572" s="11" t="s">
        <v>52926</v>
      </c>
      <c r="D19572" s="12">
        <v>10.0</v>
      </c>
      <c r="E19572" s="10" t="s">
        <v>42</v>
      </c>
      <c r="F19572" s="12">
        <v>2024.0</v>
      </c>
      <c r="G19572" s="13" t="s">
        <v>13</v>
      </c>
      <c r="H19572" s="14" t="s">
        <v>338</v>
      </c>
      <c r="I19572" s="12">
        <v>5.0</v>
      </c>
      <c r="J19572" s="15" t="str">
        <f t="shared" si="1"/>
        <v>Relevant</v>
      </c>
    </row>
    <row r="19573" ht="22.5" customHeight="1">
      <c r="A19573" s="9" t="s">
        <v>52927</v>
      </c>
      <c r="B19573" s="10">
        <v>45587.20342327546</v>
      </c>
      <c r="C19573" s="11" t="s">
        <v>52928</v>
      </c>
      <c r="D19573" s="12">
        <v>10.0</v>
      </c>
      <c r="E19573" s="10" t="s">
        <v>42</v>
      </c>
      <c r="F19573" s="12">
        <v>2024.0</v>
      </c>
      <c r="G19573" s="13" t="s">
        <v>52929</v>
      </c>
      <c r="H19573" s="14" t="s">
        <v>52930</v>
      </c>
      <c r="I19573" s="12">
        <v>1.2767834E7</v>
      </c>
      <c r="J19573" s="15" t="str">
        <f t="shared" si="1"/>
        <v>Irrelevant</v>
      </c>
    </row>
    <row r="19574" ht="22.5" customHeight="1">
      <c r="A19574" s="9" t="s">
        <v>52931</v>
      </c>
      <c r="B19574" s="10">
        <v>45600.38359017361</v>
      </c>
      <c r="C19574" s="11" t="s">
        <v>28877</v>
      </c>
      <c r="D19574" s="12">
        <v>11.0</v>
      </c>
      <c r="E19574" s="10" t="s">
        <v>17</v>
      </c>
      <c r="F19574" s="12">
        <v>2024.0</v>
      </c>
      <c r="G19574" s="13" t="s">
        <v>52932</v>
      </c>
      <c r="H19574" s="14" t="s">
        <v>52933</v>
      </c>
      <c r="I19574" s="12">
        <v>1.2258608E7</v>
      </c>
      <c r="J19574" s="15" t="str">
        <f t="shared" si="1"/>
        <v>Relevant</v>
      </c>
    </row>
    <row r="19575" ht="22.5" customHeight="1">
      <c r="A19575" s="9" t="s">
        <v>52934</v>
      </c>
      <c r="B19575" s="10">
        <v>45612.22969907407</v>
      </c>
      <c r="C19575" s="11" t="s">
        <v>52935</v>
      </c>
      <c r="D19575" s="12">
        <v>11.0</v>
      </c>
      <c r="E19575" s="10" t="s">
        <v>17</v>
      </c>
      <c r="F19575" s="12">
        <v>2024.0</v>
      </c>
      <c r="G19575" s="13" t="s">
        <v>52936</v>
      </c>
      <c r="H19575" s="14" t="s">
        <v>52937</v>
      </c>
      <c r="I19575" s="12">
        <v>8494959.0</v>
      </c>
      <c r="J19575" s="15" t="str">
        <f t="shared" si="1"/>
        <v>Irrelevant</v>
      </c>
    </row>
    <row r="19576" ht="22.5" customHeight="1">
      <c r="A19576" s="9" t="s">
        <v>52938</v>
      </c>
      <c r="B19576" s="10">
        <v>45696.96555555556</v>
      </c>
      <c r="C19576" s="11" t="s">
        <v>52939</v>
      </c>
      <c r="D19576" s="12">
        <v>2.0</v>
      </c>
      <c r="E19576" s="10" t="s">
        <v>12</v>
      </c>
      <c r="F19576" s="12">
        <v>2025.0</v>
      </c>
      <c r="G19576" s="13" t="s">
        <v>13</v>
      </c>
      <c r="H19576" s="14" t="s">
        <v>1264</v>
      </c>
      <c r="I19576" s="12">
        <v>10.0</v>
      </c>
      <c r="J19576" s="15" t="str">
        <f t="shared" si="1"/>
        <v>Relevant</v>
      </c>
    </row>
    <row r="19577" ht="22.5" customHeight="1">
      <c r="A19577" s="9" t="s">
        <v>52940</v>
      </c>
      <c r="B19577" s="10">
        <v>45615.571539351855</v>
      </c>
      <c r="C19577" s="11" t="s">
        <v>52941</v>
      </c>
      <c r="D19577" s="12">
        <v>11.0</v>
      </c>
      <c r="E19577" s="10" t="s">
        <v>17</v>
      </c>
      <c r="F19577" s="12">
        <v>2024.0</v>
      </c>
      <c r="G19577" s="13" t="s">
        <v>52942</v>
      </c>
      <c r="H19577" s="14" t="s">
        <v>52943</v>
      </c>
      <c r="I19577" s="12">
        <v>637883.0</v>
      </c>
      <c r="J19577" s="15" t="str">
        <f t="shared" si="1"/>
        <v>Relevant</v>
      </c>
    </row>
    <row r="19578" ht="22.5" customHeight="1">
      <c r="A19578" s="9" t="s">
        <v>52944</v>
      </c>
      <c r="B19578" s="10">
        <v>45583.64525462963</v>
      </c>
      <c r="C19578" s="11" t="s">
        <v>1202</v>
      </c>
      <c r="D19578" s="12">
        <v>10.0</v>
      </c>
      <c r="E19578" s="10" t="s">
        <v>42</v>
      </c>
      <c r="F19578" s="12">
        <v>2024.0</v>
      </c>
      <c r="G19578" s="13" t="s">
        <v>13</v>
      </c>
      <c r="H19578" s="14" t="s">
        <v>40971</v>
      </c>
      <c r="I19578" s="12">
        <v>658.0</v>
      </c>
      <c r="J19578" s="15" t="str">
        <f t="shared" si="1"/>
        <v>Relevant</v>
      </c>
    </row>
    <row r="19579" ht="22.5" customHeight="1">
      <c r="A19579" s="9" t="s">
        <v>52945</v>
      </c>
      <c r="B19579" s="10">
        <v>45742.902395833335</v>
      </c>
      <c r="C19579" s="11" t="s">
        <v>52946</v>
      </c>
      <c r="D19579" s="12">
        <v>3.0</v>
      </c>
      <c r="E19579" s="10" t="s">
        <v>59</v>
      </c>
      <c r="F19579" s="12">
        <v>2025.0</v>
      </c>
      <c r="G19579" s="13" t="s">
        <v>13</v>
      </c>
      <c r="H19579" s="14" t="s">
        <v>204</v>
      </c>
      <c r="I19579" s="12">
        <v>2.0</v>
      </c>
      <c r="J19579" s="15" t="str">
        <f t="shared" si="1"/>
        <v>Relevant</v>
      </c>
    </row>
    <row r="19580" ht="22.5" customHeight="1">
      <c r="A19580" s="9" t="s">
        <v>52947</v>
      </c>
      <c r="B19580" s="10">
        <v>45585.874444444446</v>
      </c>
      <c r="C19580" s="11" t="s">
        <v>52948</v>
      </c>
      <c r="D19580" s="12">
        <v>10.0</v>
      </c>
      <c r="E19580" s="10" t="s">
        <v>42</v>
      </c>
      <c r="F19580" s="12">
        <v>2024.0</v>
      </c>
      <c r="G19580" s="13" t="s">
        <v>13</v>
      </c>
      <c r="H19580" s="14" t="s">
        <v>1391</v>
      </c>
      <c r="I19580" s="12">
        <v>1062.0</v>
      </c>
      <c r="J19580" s="15" t="str">
        <f t="shared" si="1"/>
        <v>Relevant</v>
      </c>
    </row>
    <row r="19581" ht="22.5" customHeight="1">
      <c r="A19581" s="9" t="s">
        <v>52949</v>
      </c>
      <c r="B19581" s="10">
        <v>45737.43413194444</v>
      </c>
      <c r="C19581" s="11" t="s">
        <v>52950</v>
      </c>
      <c r="D19581" s="12">
        <v>3.0</v>
      </c>
      <c r="E19581" s="10" t="s">
        <v>59</v>
      </c>
      <c r="F19581" s="12">
        <v>2025.0</v>
      </c>
      <c r="G19581" s="13" t="s">
        <v>13</v>
      </c>
      <c r="H19581" s="14" t="s">
        <v>75</v>
      </c>
      <c r="I19581" s="12">
        <v>1007.0</v>
      </c>
      <c r="J19581" s="15" t="str">
        <f t="shared" si="1"/>
        <v>Relevant</v>
      </c>
    </row>
    <row r="19582" ht="22.5" customHeight="1">
      <c r="A19582" s="9" t="s">
        <v>52951</v>
      </c>
      <c r="B19582" s="10">
        <v>45643.95050925926</v>
      </c>
      <c r="C19582" s="11" t="s">
        <v>40602</v>
      </c>
      <c r="D19582" s="12">
        <v>12.0</v>
      </c>
      <c r="E19582" s="10" t="s">
        <v>26</v>
      </c>
      <c r="F19582" s="12">
        <v>2024.0</v>
      </c>
      <c r="G19582" s="13" t="s">
        <v>13</v>
      </c>
      <c r="H19582" s="14" t="s">
        <v>357</v>
      </c>
      <c r="I19582" s="12">
        <v>0.0</v>
      </c>
      <c r="J19582" s="15" t="str">
        <f t="shared" si="1"/>
        <v>Relevant</v>
      </c>
    </row>
    <row r="19583" ht="22.5" customHeight="1">
      <c r="A19583" s="9" t="s">
        <v>52952</v>
      </c>
      <c r="B19583" s="10">
        <v>45597.604583333334</v>
      </c>
      <c r="C19583" s="11" t="s">
        <v>43727</v>
      </c>
      <c r="D19583" s="12">
        <v>11.0</v>
      </c>
      <c r="E19583" s="10" t="s">
        <v>17</v>
      </c>
      <c r="F19583" s="12">
        <v>2024.0</v>
      </c>
      <c r="G19583" s="13" t="s">
        <v>13</v>
      </c>
      <c r="H19583" s="14" t="s">
        <v>124</v>
      </c>
      <c r="I19583" s="12">
        <v>182.0</v>
      </c>
      <c r="J19583" s="15" t="str">
        <f t="shared" si="1"/>
        <v>Relevant</v>
      </c>
    </row>
    <row r="19584" ht="22.5" customHeight="1">
      <c r="A19584" s="9" t="s">
        <v>52953</v>
      </c>
      <c r="B19584" s="10">
        <v>45607.9275</v>
      </c>
      <c r="C19584" s="11" t="s">
        <v>52954</v>
      </c>
      <c r="D19584" s="12">
        <v>11.0</v>
      </c>
      <c r="E19584" s="10" t="s">
        <v>17</v>
      </c>
      <c r="F19584" s="12">
        <v>2024.0</v>
      </c>
      <c r="G19584" s="13" t="s">
        <v>13</v>
      </c>
      <c r="H19584" s="14" t="s">
        <v>338</v>
      </c>
      <c r="I19584" s="12">
        <v>1850.0</v>
      </c>
      <c r="J19584" s="15" t="str">
        <f t="shared" si="1"/>
        <v>Relevant</v>
      </c>
    </row>
    <row r="19585" ht="22.5" customHeight="1">
      <c r="A19585" s="9" t="s">
        <v>52955</v>
      </c>
      <c r="B19585" s="10">
        <v>45615.41302083333</v>
      </c>
      <c r="C19585" s="11" t="s">
        <v>52956</v>
      </c>
      <c r="D19585" s="12">
        <v>11.0</v>
      </c>
      <c r="E19585" s="10" t="s">
        <v>17</v>
      </c>
      <c r="F19585" s="12">
        <v>2024.0</v>
      </c>
      <c r="G19585" s="13" t="s">
        <v>52957</v>
      </c>
      <c r="H19585" s="14" t="s">
        <v>52958</v>
      </c>
      <c r="I19585" s="12">
        <v>8026530.0</v>
      </c>
      <c r="J19585" s="15" t="str">
        <f t="shared" si="1"/>
        <v>Relevant</v>
      </c>
    </row>
    <row r="19586" ht="22.5" customHeight="1">
      <c r="A19586" s="9" t="s">
        <v>52959</v>
      </c>
      <c r="B19586" s="10">
        <v>45707.363483796296</v>
      </c>
      <c r="C19586" s="11" t="s">
        <v>52960</v>
      </c>
      <c r="D19586" s="12">
        <v>2.0</v>
      </c>
      <c r="E19586" s="10" t="s">
        <v>12</v>
      </c>
      <c r="F19586" s="12">
        <v>2025.0</v>
      </c>
      <c r="G19586" s="13" t="s">
        <v>13</v>
      </c>
      <c r="H19586" s="14" t="s">
        <v>11492</v>
      </c>
      <c r="I19586" s="12">
        <v>690.0</v>
      </c>
      <c r="J19586" s="15" t="str">
        <f t="shared" si="1"/>
        <v>Irrelevant</v>
      </c>
    </row>
    <row r="19587" ht="22.5" customHeight="1">
      <c r="A19587" s="9" t="s">
        <v>52961</v>
      </c>
      <c r="B19587" s="10">
        <v>45562.29900462963</v>
      </c>
      <c r="C19587" s="11" t="s">
        <v>52962</v>
      </c>
      <c r="D19587" s="12">
        <v>9.0</v>
      </c>
      <c r="E19587" s="10" t="s">
        <v>114</v>
      </c>
      <c r="F19587" s="12">
        <v>2024.0</v>
      </c>
      <c r="G19587" s="13" t="s">
        <v>13</v>
      </c>
      <c r="H19587" s="14" t="s">
        <v>2700</v>
      </c>
      <c r="I19587" s="12">
        <v>553.0</v>
      </c>
      <c r="J19587" s="15" t="str">
        <f t="shared" si="1"/>
        <v>Irrelevant</v>
      </c>
    </row>
    <row r="19588" ht="22.5" customHeight="1">
      <c r="A19588" s="9" t="s">
        <v>52963</v>
      </c>
      <c r="B19588" s="10">
        <v>45569.40918981482</v>
      </c>
      <c r="C19588" s="11" t="s">
        <v>52964</v>
      </c>
      <c r="D19588" s="12">
        <v>10.0</v>
      </c>
      <c r="E19588" s="10" t="s">
        <v>42</v>
      </c>
      <c r="F19588" s="12">
        <v>2024.0</v>
      </c>
      <c r="G19588" s="13" t="s">
        <v>13</v>
      </c>
      <c r="H19588" s="14" t="s">
        <v>256</v>
      </c>
      <c r="I19588" s="12">
        <v>4211.0</v>
      </c>
      <c r="J19588" s="15" t="str">
        <f t="shared" si="1"/>
        <v>Relevant</v>
      </c>
    </row>
    <row r="19589" ht="22.5" customHeight="1">
      <c r="A19589" s="9" t="s">
        <v>52965</v>
      </c>
      <c r="B19589" s="10">
        <v>45592.76892361111</v>
      </c>
      <c r="C19589" s="11" t="s">
        <v>52966</v>
      </c>
      <c r="D19589" s="12">
        <v>10.0</v>
      </c>
      <c r="E19589" s="10" t="s">
        <v>42</v>
      </c>
      <c r="F19589" s="12">
        <v>2024.0</v>
      </c>
      <c r="G19589" s="13" t="s">
        <v>13</v>
      </c>
      <c r="H19589" s="14" t="s">
        <v>97</v>
      </c>
      <c r="I19589" s="12">
        <v>11667.0</v>
      </c>
      <c r="J19589" s="15" t="str">
        <f t="shared" si="1"/>
        <v>Relevant</v>
      </c>
    </row>
    <row r="19590" ht="22.5" customHeight="1">
      <c r="A19590" s="9" t="s">
        <v>52967</v>
      </c>
      <c r="B19590" s="10">
        <v>45705.665925925925</v>
      </c>
      <c r="C19590" s="11" t="s">
        <v>52968</v>
      </c>
      <c r="D19590" s="12">
        <v>2.0</v>
      </c>
      <c r="E19590" s="10" t="s">
        <v>12</v>
      </c>
      <c r="F19590" s="12">
        <v>2025.0</v>
      </c>
      <c r="G19590" s="13" t="s">
        <v>13</v>
      </c>
      <c r="H19590" s="14" t="s">
        <v>1973</v>
      </c>
      <c r="I19590" s="12">
        <v>3281.0</v>
      </c>
      <c r="J19590" s="15" t="str">
        <f t="shared" si="1"/>
        <v>Relevant</v>
      </c>
    </row>
    <row r="19591" ht="22.5" customHeight="1">
      <c r="A19591" s="9" t="s">
        <v>52969</v>
      </c>
      <c r="B19591" s="10">
        <v>45607.293703703705</v>
      </c>
      <c r="C19591" s="11" t="s">
        <v>2789</v>
      </c>
      <c r="D19591" s="12">
        <v>11.0</v>
      </c>
      <c r="E19591" s="10" t="s">
        <v>17</v>
      </c>
      <c r="F19591" s="12">
        <v>2024.0</v>
      </c>
      <c r="G19591" s="13" t="s">
        <v>52970</v>
      </c>
      <c r="H19591" s="14" t="s">
        <v>52971</v>
      </c>
      <c r="I19591" s="12">
        <v>8443435.0</v>
      </c>
      <c r="J19591" s="15" t="str">
        <f t="shared" si="1"/>
        <v>Irrelevant</v>
      </c>
    </row>
    <row r="19592" ht="22.5" customHeight="1">
      <c r="A19592" s="9" t="s">
        <v>52972</v>
      </c>
      <c r="B19592" s="10">
        <v>45434.54856481482</v>
      </c>
      <c r="C19592" s="11" t="s">
        <v>10068</v>
      </c>
      <c r="D19592" s="12">
        <v>5.0</v>
      </c>
      <c r="E19592" s="10" t="s">
        <v>21</v>
      </c>
      <c r="F19592" s="12">
        <v>2024.0</v>
      </c>
      <c r="G19592" s="13" t="s">
        <v>13</v>
      </c>
      <c r="H19592" s="14" t="s">
        <v>189</v>
      </c>
      <c r="I19592" s="12">
        <v>385.0</v>
      </c>
      <c r="J19592" s="15" t="str">
        <f t="shared" si="1"/>
        <v>Relevant</v>
      </c>
    </row>
    <row r="19593" ht="22.5" customHeight="1">
      <c r="A19593" s="9" t="s">
        <v>52973</v>
      </c>
      <c r="B19593" s="10">
        <v>45659.74943287037</v>
      </c>
      <c r="C19593" s="11" t="s">
        <v>52974</v>
      </c>
      <c r="D19593" s="12">
        <v>1.0</v>
      </c>
      <c r="E19593" s="10" t="s">
        <v>70</v>
      </c>
      <c r="F19593" s="12">
        <v>2025.0</v>
      </c>
      <c r="G19593" s="13" t="s">
        <v>52975</v>
      </c>
      <c r="H19593" s="14" t="s">
        <v>52976</v>
      </c>
      <c r="I19593" s="12">
        <v>530632.0</v>
      </c>
      <c r="J19593" s="15" t="str">
        <f t="shared" si="1"/>
        <v>Relevant</v>
      </c>
    </row>
    <row r="19594" ht="22.5" customHeight="1">
      <c r="A19594" s="9" t="s">
        <v>52977</v>
      </c>
      <c r="B19594" s="10">
        <v>45615.391122685185</v>
      </c>
      <c r="C19594" s="11" t="s">
        <v>52978</v>
      </c>
      <c r="D19594" s="12">
        <v>11.0</v>
      </c>
      <c r="E19594" s="10" t="s">
        <v>17</v>
      </c>
      <c r="F19594" s="12">
        <v>2024.0</v>
      </c>
      <c r="G19594" s="13" t="s">
        <v>13</v>
      </c>
      <c r="H19594" s="14" t="s">
        <v>52979</v>
      </c>
      <c r="I19594" s="12">
        <v>581.0</v>
      </c>
      <c r="J19594" s="15" t="str">
        <f t="shared" si="1"/>
        <v>Relevant</v>
      </c>
    </row>
    <row r="19595" ht="22.5" customHeight="1">
      <c r="A19595" s="9" t="s">
        <v>52980</v>
      </c>
      <c r="B19595" s="10">
        <v>45593.566099537034</v>
      </c>
      <c r="C19595" s="11" t="s">
        <v>52981</v>
      </c>
      <c r="D19595" s="12">
        <v>10.0</v>
      </c>
      <c r="E19595" s="10" t="s">
        <v>42</v>
      </c>
      <c r="F19595" s="12">
        <v>2024.0</v>
      </c>
      <c r="G19595" s="13" t="s">
        <v>13</v>
      </c>
      <c r="H19595" s="14" t="s">
        <v>131</v>
      </c>
      <c r="I19595" s="12">
        <v>9.0</v>
      </c>
      <c r="J19595" s="15" t="str">
        <f t="shared" si="1"/>
        <v>Relevant</v>
      </c>
    </row>
    <row r="19596" ht="22.5" customHeight="1">
      <c r="A19596" s="9" t="s">
        <v>52982</v>
      </c>
      <c r="B19596" s="10">
        <v>45696.948067129626</v>
      </c>
      <c r="C19596" s="11" t="s">
        <v>52983</v>
      </c>
      <c r="D19596" s="12">
        <v>2.0</v>
      </c>
      <c r="E19596" s="10" t="s">
        <v>12</v>
      </c>
      <c r="F19596" s="12">
        <v>2025.0</v>
      </c>
      <c r="G19596" s="13" t="s">
        <v>13</v>
      </c>
      <c r="H19596" s="14" t="s">
        <v>1264</v>
      </c>
      <c r="I19596" s="12">
        <v>90.0</v>
      </c>
      <c r="J19596" s="15" t="str">
        <f t="shared" si="1"/>
        <v>Relevant</v>
      </c>
    </row>
    <row r="19597" ht="22.5" customHeight="1">
      <c r="A19597" s="9" t="s">
        <v>52984</v>
      </c>
      <c r="B19597" s="10">
        <v>45615.66420138889</v>
      </c>
      <c r="C19597" s="11" t="s">
        <v>45770</v>
      </c>
      <c r="D19597" s="12">
        <v>11.0</v>
      </c>
      <c r="E19597" s="10" t="s">
        <v>17</v>
      </c>
      <c r="F19597" s="12">
        <v>2024.0</v>
      </c>
      <c r="G19597" s="13" t="s">
        <v>13</v>
      </c>
      <c r="H19597" s="14" t="s">
        <v>2781</v>
      </c>
      <c r="I19597" s="12">
        <v>321.0</v>
      </c>
      <c r="J19597" s="15" t="str">
        <f t="shared" si="1"/>
        <v>Relevant</v>
      </c>
    </row>
    <row r="19598" ht="22.5" customHeight="1">
      <c r="A19598" s="9" t="s">
        <v>52985</v>
      </c>
      <c r="B19598" s="10">
        <v>45581.74187287037</v>
      </c>
      <c r="C19598" s="11" t="s">
        <v>52986</v>
      </c>
      <c r="D19598" s="12">
        <v>10.0</v>
      </c>
      <c r="E19598" s="10" t="s">
        <v>42</v>
      </c>
      <c r="F19598" s="12">
        <v>2024.0</v>
      </c>
      <c r="G19598" s="13" t="s">
        <v>52987</v>
      </c>
      <c r="H19598" s="14" t="s">
        <v>52988</v>
      </c>
      <c r="I19598" s="12">
        <v>92059.0</v>
      </c>
      <c r="J19598" s="15" t="str">
        <f t="shared" si="1"/>
        <v>Irrelevant</v>
      </c>
    </row>
    <row r="19599" ht="22.5" customHeight="1">
      <c r="A19599" s="9" t="s">
        <v>52989</v>
      </c>
      <c r="B19599" s="10">
        <v>45533.59305555555</v>
      </c>
      <c r="C19599" s="11" t="s">
        <v>3730</v>
      </c>
      <c r="D19599" s="12">
        <v>8.0</v>
      </c>
      <c r="E19599" s="10" t="s">
        <v>167</v>
      </c>
      <c r="F19599" s="12">
        <v>2024.0</v>
      </c>
      <c r="G19599" s="13" t="s">
        <v>52990</v>
      </c>
      <c r="H19599" s="14" t="s">
        <v>52991</v>
      </c>
      <c r="I19599" s="12">
        <v>2920725.0</v>
      </c>
      <c r="J19599" s="15" t="str">
        <f t="shared" si="1"/>
        <v>Relevant</v>
      </c>
    </row>
    <row r="19600" ht="22.5" customHeight="1">
      <c r="A19600" s="9" t="s">
        <v>52992</v>
      </c>
      <c r="B19600" s="10">
        <v>45424.89592592593</v>
      </c>
      <c r="C19600" s="11" t="s">
        <v>52993</v>
      </c>
      <c r="D19600" s="12">
        <v>5.0</v>
      </c>
      <c r="E19600" s="10" t="s">
        <v>21</v>
      </c>
      <c r="F19600" s="12">
        <v>2024.0</v>
      </c>
      <c r="G19600" s="13" t="s">
        <v>13</v>
      </c>
      <c r="H19600" s="14" t="s">
        <v>1708</v>
      </c>
      <c r="I19600" s="12">
        <v>3.0</v>
      </c>
      <c r="J19600" s="15" t="str">
        <f t="shared" si="1"/>
        <v>Relevant</v>
      </c>
    </row>
    <row r="19601" ht="22.5" customHeight="1">
      <c r="A19601" s="9" t="s">
        <v>52994</v>
      </c>
      <c r="B19601" s="10">
        <v>45613.985613425924</v>
      </c>
      <c r="C19601" s="11" t="s">
        <v>52995</v>
      </c>
      <c r="D19601" s="12">
        <v>11.0</v>
      </c>
      <c r="E19601" s="10" t="s">
        <v>17</v>
      </c>
      <c r="F19601" s="12">
        <v>2024.0</v>
      </c>
      <c r="G19601" s="13" t="s">
        <v>13</v>
      </c>
      <c r="H19601" s="14" t="s">
        <v>39042</v>
      </c>
      <c r="I19601" s="12">
        <v>1122.0</v>
      </c>
      <c r="J19601" s="15" t="str">
        <f t="shared" si="1"/>
        <v>Relevant</v>
      </c>
    </row>
    <row r="19602" ht="22.5" customHeight="1">
      <c r="A19602" s="9" t="s">
        <v>52996</v>
      </c>
      <c r="B19602" s="10">
        <v>45393.667349537034</v>
      </c>
      <c r="C19602" s="11" t="s">
        <v>52997</v>
      </c>
      <c r="D19602" s="12">
        <v>4.0</v>
      </c>
      <c r="E19602" s="10" t="s">
        <v>274</v>
      </c>
      <c r="F19602" s="12">
        <v>2024.0</v>
      </c>
      <c r="G19602" s="13" t="s">
        <v>13</v>
      </c>
      <c r="H19602" s="14" t="s">
        <v>1609</v>
      </c>
      <c r="I19602" s="12">
        <v>513.0</v>
      </c>
      <c r="J19602" s="15" t="str">
        <f t="shared" si="1"/>
        <v>Relevant</v>
      </c>
    </row>
    <row r="19603" ht="22.5" customHeight="1">
      <c r="A19603" s="9" t="s">
        <v>52998</v>
      </c>
      <c r="B19603" s="10">
        <v>45586.80273148148</v>
      </c>
      <c r="C19603" s="11" t="s">
        <v>27873</v>
      </c>
      <c r="D19603" s="12">
        <v>10.0</v>
      </c>
      <c r="E19603" s="10" t="s">
        <v>42</v>
      </c>
      <c r="F19603" s="12">
        <v>2024.0</v>
      </c>
      <c r="G19603" s="13" t="s">
        <v>13</v>
      </c>
      <c r="H19603" s="14" t="s">
        <v>175</v>
      </c>
      <c r="I19603" s="12">
        <v>6438.0</v>
      </c>
      <c r="J19603" s="15" t="str">
        <f t="shared" si="1"/>
        <v>Irrelevant</v>
      </c>
    </row>
    <row r="19604" ht="22.5" customHeight="1">
      <c r="A19604" s="9" t="s">
        <v>52999</v>
      </c>
      <c r="B19604" s="10">
        <v>45630.801412037035</v>
      </c>
      <c r="C19604" s="11" t="s">
        <v>53000</v>
      </c>
      <c r="D19604" s="12">
        <v>12.0</v>
      </c>
      <c r="E19604" s="10" t="s">
        <v>26</v>
      </c>
      <c r="F19604" s="12">
        <v>2024.0</v>
      </c>
      <c r="G19604" s="13" t="s">
        <v>53001</v>
      </c>
      <c r="H19604" s="14" t="s">
        <v>53002</v>
      </c>
      <c r="I19604" s="12">
        <v>1980484.0</v>
      </c>
      <c r="J19604" s="15" t="str">
        <f t="shared" si="1"/>
        <v>Relevant</v>
      </c>
    </row>
    <row r="19605" ht="22.5" customHeight="1">
      <c r="A19605" s="9" t="s">
        <v>53003</v>
      </c>
      <c r="B19605" s="10">
        <v>45697.34412037037</v>
      </c>
      <c r="C19605" s="11" t="s">
        <v>53004</v>
      </c>
      <c r="D19605" s="12">
        <v>2.0</v>
      </c>
      <c r="E19605" s="10" t="s">
        <v>12</v>
      </c>
      <c r="F19605" s="12">
        <v>2025.0</v>
      </c>
      <c r="G19605" s="13" t="s">
        <v>13</v>
      </c>
      <c r="H19605" s="14" t="s">
        <v>14</v>
      </c>
      <c r="I19605" s="12">
        <v>16.0</v>
      </c>
      <c r="J19605" s="15" t="str">
        <f t="shared" si="1"/>
        <v>Relevant</v>
      </c>
    </row>
    <row r="19606" ht="22.5" customHeight="1">
      <c r="A19606" s="9" t="s">
        <v>53005</v>
      </c>
      <c r="B19606" s="10">
        <v>45595.37574074074</v>
      </c>
      <c r="C19606" s="11" t="s">
        <v>53006</v>
      </c>
      <c r="D19606" s="12">
        <v>10.0</v>
      </c>
      <c r="E19606" s="10" t="s">
        <v>42</v>
      </c>
      <c r="F19606" s="12">
        <v>2024.0</v>
      </c>
      <c r="G19606" s="13" t="s">
        <v>13</v>
      </c>
      <c r="H19606" s="14" t="s">
        <v>53007</v>
      </c>
      <c r="I19606" s="12">
        <v>4.0</v>
      </c>
      <c r="J19606" s="15" t="str">
        <f t="shared" si="1"/>
        <v>Relevant</v>
      </c>
    </row>
    <row r="19607" ht="22.5" customHeight="1">
      <c r="A19607" s="9" t="s">
        <v>53008</v>
      </c>
      <c r="B19607" s="10">
        <v>45508.5687962963</v>
      </c>
      <c r="C19607" s="11" t="s">
        <v>53009</v>
      </c>
      <c r="D19607" s="12">
        <v>8.0</v>
      </c>
      <c r="E19607" s="10" t="s">
        <v>167</v>
      </c>
      <c r="F19607" s="12">
        <v>2024.0</v>
      </c>
      <c r="G19607" s="13" t="s">
        <v>13</v>
      </c>
      <c r="H19607" s="14" t="s">
        <v>53010</v>
      </c>
      <c r="I19607" s="12">
        <v>866.0</v>
      </c>
      <c r="J19607" s="15" t="str">
        <f t="shared" si="1"/>
        <v>Irrelevant</v>
      </c>
    </row>
    <row r="19608" ht="22.5" customHeight="1">
      <c r="A19608" s="9" t="s">
        <v>53011</v>
      </c>
      <c r="B19608" s="10">
        <v>45742.921898148146</v>
      </c>
      <c r="C19608" s="11" t="s">
        <v>53012</v>
      </c>
      <c r="D19608" s="12">
        <v>3.0</v>
      </c>
      <c r="E19608" s="10" t="s">
        <v>59</v>
      </c>
      <c r="F19608" s="12">
        <v>2025.0</v>
      </c>
      <c r="G19608" s="13" t="s">
        <v>13</v>
      </c>
      <c r="H19608" s="14" t="s">
        <v>204</v>
      </c>
      <c r="I19608" s="12">
        <v>1076.0</v>
      </c>
      <c r="J19608" s="15" t="str">
        <f t="shared" si="1"/>
        <v>Relevant</v>
      </c>
    </row>
    <row r="19609" ht="22.5" customHeight="1">
      <c r="A19609" s="9" t="s">
        <v>53013</v>
      </c>
      <c r="B19609" s="10">
        <v>45493.68491898148</v>
      </c>
      <c r="C19609" s="11" t="s">
        <v>5485</v>
      </c>
      <c r="D19609" s="12">
        <v>7.0</v>
      </c>
      <c r="E19609" s="10" t="s">
        <v>55</v>
      </c>
      <c r="F19609" s="12">
        <v>2024.0</v>
      </c>
      <c r="G19609" s="13" t="s">
        <v>13</v>
      </c>
      <c r="H19609" s="14" t="s">
        <v>33264</v>
      </c>
      <c r="I19609" s="12">
        <v>157921.0</v>
      </c>
      <c r="J19609" s="15" t="str">
        <f t="shared" si="1"/>
        <v>Relevant</v>
      </c>
    </row>
    <row r="19610" ht="22.5" customHeight="1">
      <c r="A19610" s="9" t="s">
        <v>53014</v>
      </c>
      <c r="B19610" s="10">
        <v>45442.3347337963</v>
      </c>
      <c r="C19610" s="11" t="s">
        <v>53015</v>
      </c>
      <c r="D19610" s="12">
        <v>5.0</v>
      </c>
      <c r="E19610" s="10" t="s">
        <v>21</v>
      </c>
      <c r="F19610" s="12">
        <v>2024.0</v>
      </c>
      <c r="G19610" s="13" t="s">
        <v>13</v>
      </c>
      <c r="H19610" s="14" t="s">
        <v>10033</v>
      </c>
      <c r="I19610" s="12">
        <v>114.0</v>
      </c>
      <c r="J19610" s="15" t="str">
        <f t="shared" si="1"/>
        <v>Irrelevant</v>
      </c>
    </row>
    <row r="19611" ht="22.5" customHeight="1">
      <c r="A19611" s="9" t="s">
        <v>53016</v>
      </c>
      <c r="B19611" s="10">
        <v>45726.35707175926</v>
      </c>
      <c r="C19611" s="11" t="s">
        <v>53017</v>
      </c>
      <c r="D19611" s="12">
        <v>3.0</v>
      </c>
      <c r="E19611" s="10" t="s">
        <v>59</v>
      </c>
      <c r="F19611" s="12">
        <v>2025.0</v>
      </c>
      <c r="G19611" s="13" t="s">
        <v>13</v>
      </c>
      <c r="H19611" s="14" t="s">
        <v>420</v>
      </c>
      <c r="I19611" s="12">
        <v>38.0</v>
      </c>
      <c r="J19611" s="15" t="str">
        <f t="shared" si="1"/>
        <v>Irrelevant</v>
      </c>
    </row>
    <row r="19612" ht="22.5" customHeight="1">
      <c r="A19612" s="9" t="s">
        <v>53018</v>
      </c>
      <c r="B19612" s="10">
        <v>45589.851851851854</v>
      </c>
      <c r="C19612" s="11" t="s">
        <v>53019</v>
      </c>
      <c r="D19612" s="12">
        <v>10.0</v>
      </c>
      <c r="E19612" s="10" t="s">
        <v>42</v>
      </c>
      <c r="F19612" s="12">
        <v>2024.0</v>
      </c>
      <c r="G19612" s="13" t="s">
        <v>13</v>
      </c>
      <c r="H19612" s="14" t="s">
        <v>338</v>
      </c>
      <c r="I19612" s="12">
        <v>17.0</v>
      </c>
      <c r="J19612" s="15" t="str">
        <f t="shared" si="1"/>
        <v>Relevant</v>
      </c>
    </row>
    <row r="19613" ht="22.5" customHeight="1">
      <c r="A19613" s="9" t="s">
        <v>53020</v>
      </c>
      <c r="B19613" s="10">
        <v>45639.465092592596</v>
      </c>
      <c r="C19613" s="11" t="s">
        <v>53021</v>
      </c>
      <c r="D19613" s="12">
        <v>12.0</v>
      </c>
      <c r="E19613" s="10" t="s">
        <v>26</v>
      </c>
      <c r="F19613" s="12">
        <v>2024.0</v>
      </c>
      <c r="G19613" s="13" t="s">
        <v>53022</v>
      </c>
      <c r="H19613" s="14" t="s">
        <v>53023</v>
      </c>
      <c r="I19613" s="12">
        <v>0.0</v>
      </c>
      <c r="J19613" s="15" t="str">
        <f t="shared" si="1"/>
        <v>Irrelevant</v>
      </c>
    </row>
    <row r="19614" ht="22.5" customHeight="1">
      <c r="A19614" s="9" t="s">
        <v>53024</v>
      </c>
      <c r="B19614" s="10">
        <v>45616.4834375</v>
      </c>
      <c r="C19614" s="11" t="s">
        <v>53025</v>
      </c>
      <c r="D19614" s="12">
        <v>11.0</v>
      </c>
      <c r="E19614" s="10" t="s">
        <v>17</v>
      </c>
      <c r="F19614" s="12">
        <v>2024.0</v>
      </c>
      <c r="G19614" s="13" t="s">
        <v>13</v>
      </c>
      <c r="H19614" s="14" t="s">
        <v>511</v>
      </c>
      <c r="I19614" s="12">
        <v>1118.0</v>
      </c>
      <c r="J19614" s="15" t="str">
        <f t="shared" si="1"/>
        <v>Relevant</v>
      </c>
    </row>
    <row r="19615" ht="22.5" customHeight="1">
      <c r="A19615" s="9" t="s">
        <v>53026</v>
      </c>
      <c r="B19615" s="10">
        <v>45437.82858796296</v>
      </c>
      <c r="C19615" s="11" t="s">
        <v>53027</v>
      </c>
      <c r="D19615" s="12">
        <v>5.0</v>
      </c>
      <c r="E19615" s="10" t="s">
        <v>21</v>
      </c>
      <c r="F19615" s="12">
        <v>2024.0</v>
      </c>
      <c r="G19615" s="13" t="s">
        <v>13</v>
      </c>
      <c r="H19615" s="14" t="s">
        <v>1744</v>
      </c>
      <c r="I19615" s="12">
        <v>639.0</v>
      </c>
      <c r="J19615" s="15" t="str">
        <f t="shared" si="1"/>
        <v>Relevant</v>
      </c>
    </row>
    <row r="19616" ht="22.5" customHeight="1">
      <c r="A19616" s="9" t="s">
        <v>53028</v>
      </c>
      <c r="B19616" s="10">
        <v>45742.21922453704</v>
      </c>
      <c r="C19616" s="11" t="s">
        <v>53029</v>
      </c>
      <c r="D19616" s="12">
        <v>3.0</v>
      </c>
      <c r="E19616" s="10" t="s">
        <v>59</v>
      </c>
      <c r="F19616" s="12">
        <v>2025.0</v>
      </c>
      <c r="G19616" s="13" t="s">
        <v>53030</v>
      </c>
      <c r="H19616" s="14" t="s">
        <v>53031</v>
      </c>
      <c r="I19616" s="12">
        <v>6035476.0</v>
      </c>
      <c r="J19616" s="15" t="str">
        <f t="shared" si="1"/>
        <v>Irrelevant</v>
      </c>
    </row>
    <row r="19617" ht="22.5" customHeight="1">
      <c r="A19617" s="9" t="s">
        <v>53032</v>
      </c>
      <c r="B19617" s="10">
        <v>45614.341157407405</v>
      </c>
      <c r="C19617" s="11" t="s">
        <v>53033</v>
      </c>
      <c r="D19617" s="12">
        <v>11.0</v>
      </c>
      <c r="E19617" s="10" t="s">
        <v>17</v>
      </c>
      <c r="F19617" s="12">
        <v>2024.0</v>
      </c>
      <c r="G19617" s="13" t="s">
        <v>53034</v>
      </c>
      <c r="H19617" s="14" t="s">
        <v>53035</v>
      </c>
      <c r="I19617" s="12">
        <v>3353645.0</v>
      </c>
      <c r="J19617" s="15" t="str">
        <f t="shared" si="1"/>
        <v>Relevant</v>
      </c>
    </row>
    <row r="19618" ht="22.5" customHeight="1">
      <c r="A19618" s="9" t="s">
        <v>53036</v>
      </c>
      <c r="B19618" s="10">
        <v>45633.27038488426</v>
      </c>
      <c r="C19618" s="11" t="s">
        <v>53037</v>
      </c>
      <c r="D19618" s="12">
        <v>12.0</v>
      </c>
      <c r="E19618" s="10" t="s">
        <v>26</v>
      </c>
      <c r="F19618" s="12">
        <v>2024.0</v>
      </c>
      <c r="G19618" s="13" t="s">
        <v>53038</v>
      </c>
      <c r="H19618" s="14" t="s">
        <v>53039</v>
      </c>
      <c r="I19618" s="12">
        <v>6195.0</v>
      </c>
      <c r="J19618" s="15" t="str">
        <f t="shared" si="1"/>
        <v>Relevant</v>
      </c>
    </row>
    <row r="19619" ht="22.5" customHeight="1">
      <c r="A19619" s="9" t="s">
        <v>53040</v>
      </c>
      <c r="B19619" s="10">
        <v>45730.2921412037</v>
      </c>
      <c r="C19619" s="11" t="s">
        <v>48336</v>
      </c>
      <c r="D19619" s="12">
        <v>3.0</v>
      </c>
      <c r="E19619" s="10" t="s">
        <v>59</v>
      </c>
      <c r="F19619" s="12">
        <v>2025.0</v>
      </c>
      <c r="G19619" s="13" t="s">
        <v>53041</v>
      </c>
      <c r="H19619" s="14" t="s">
        <v>53042</v>
      </c>
      <c r="I19619" s="12">
        <v>6532273.0</v>
      </c>
      <c r="J19619" s="15" t="str">
        <f t="shared" si="1"/>
        <v>Relevant</v>
      </c>
    </row>
    <row r="19620" ht="22.5" customHeight="1">
      <c r="A19620" s="9" t="s">
        <v>53043</v>
      </c>
      <c r="B19620" s="10">
        <v>45600.4553125</v>
      </c>
      <c r="C19620" s="11" t="s">
        <v>53044</v>
      </c>
      <c r="D19620" s="12">
        <v>11.0</v>
      </c>
      <c r="E19620" s="10" t="s">
        <v>17</v>
      </c>
      <c r="F19620" s="12">
        <v>2024.0</v>
      </c>
      <c r="G19620" s="13" t="s">
        <v>53045</v>
      </c>
      <c r="H19620" s="14" t="s">
        <v>53046</v>
      </c>
      <c r="I19620" s="12">
        <v>2972225.0</v>
      </c>
      <c r="J19620" s="15" t="str">
        <f t="shared" si="1"/>
        <v>Relevant</v>
      </c>
    </row>
    <row r="19621" ht="22.5" customHeight="1">
      <c r="A19621" s="9" t="s">
        <v>53047</v>
      </c>
      <c r="B19621" s="10">
        <v>45609.734560185185</v>
      </c>
      <c r="C19621" s="11" t="s">
        <v>53048</v>
      </c>
      <c r="D19621" s="12">
        <v>11.0</v>
      </c>
      <c r="E19621" s="10" t="s">
        <v>17</v>
      </c>
      <c r="F19621" s="12">
        <v>2024.0</v>
      </c>
      <c r="G19621" s="13" t="s">
        <v>13</v>
      </c>
      <c r="H19621" s="14" t="s">
        <v>3706</v>
      </c>
      <c r="I19621" s="12">
        <v>359.0</v>
      </c>
      <c r="J19621" s="15" t="str">
        <f t="shared" si="1"/>
        <v>Relevant</v>
      </c>
    </row>
    <row r="19622" ht="22.5" customHeight="1">
      <c r="A19622" s="9" t="s">
        <v>53049</v>
      </c>
      <c r="B19622" s="10">
        <v>45481.302928240744</v>
      </c>
      <c r="C19622" s="11" t="s">
        <v>28588</v>
      </c>
      <c r="D19622" s="12">
        <v>7.0</v>
      </c>
      <c r="E19622" s="10" t="s">
        <v>55</v>
      </c>
      <c r="F19622" s="12">
        <v>2024.0</v>
      </c>
      <c r="G19622" s="13" t="s">
        <v>53050</v>
      </c>
      <c r="H19622" s="14" t="s">
        <v>53051</v>
      </c>
      <c r="I19622" s="12">
        <v>2.4078325E7</v>
      </c>
      <c r="J19622" s="15" t="str">
        <f t="shared" si="1"/>
        <v>Irrelevant</v>
      </c>
    </row>
    <row r="19623" ht="22.5" customHeight="1">
      <c r="A19623" s="9" t="s">
        <v>53052</v>
      </c>
      <c r="B19623" s="10">
        <v>45696.87787037037</v>
      </c>
      <c r="C19623" s="11" t="s">
        <v>53053</v>
      </c>
      <c r="D19623" s="12">
        <v>2.0</v>
      </c>
      <c r="E19623" s="10" t="s">
        <v>12</v>
      </c>
      <c r="F19623" s="12">
        <v>2025.0</v>
      </c>
      <c r="G19623" s="13" t="s">
        <v>13</v>
      </c>
      <c r="H19623" s="14" t="s">
        <v>2923</v>
      </c>
      <c r="I19623" s="12">
        <v>134.0</v>
      </c>
      <c r="J19623" s="15" t="str">
        <f t="shared" si="1"/>
        <v>Relevant</v>
      </c>
    </row>
    <row r="19624" ht="22.5" customHeight="1">
      <c r="A19624" s="9" t="s">
        <v>53054</v>
      </c>
      <c r="B19624" s="10">
        <v>45697.579409722224</v>
      </c>
      <c r="C19624" s="11" t="s">
        <v>53055</v>
      </c>
      <c r="D19624" s="12">
        <v>2.0</v>
      </c>
      <c r="E19624" s="10" t="s">
        <v>12</v>
      </c>
      <c r="F19624" s="12">
        <v>2025.0</v>
      </c>
      <c r="G19624" s="13" t="s">
        <v>13</v>
      </c>
      <c r="H19624" s="14" t="s">
        <v>14</v>
      </c>
      <c r="I19624" s="12">
        <v>4153.0</v>
      </c>
      <c r="J19624" s="15" t="str">
        <f t="shared" si="1"/>
        <v>Relevant</v>
      </c>
    </row>
    <row r="19625" ht="22.5" customHeight="1">
      <c r="A19625" s="9" t="s">
        <v>53056</v>
      </c>
      <c r="B19625" s="10">
        <v>45609.79850694445</v>
      </c>
      <c r="C19625" s="11" t="s">
        <v>53057</v>
      </c>
      <c r="D19625" s="12">
        <v>11.0</v>
      </c>
      <c r="E19625" s="10" t="s">
        <v>17</v>
      </c>
      <c r="F19625" s="12">
        <v>2024.0</v>
      </c>
      <c r="G19625" s="13" t="s">
        <v>53058</v>
      </c>
      <c r="H19625" s="14" t="s">
        <v>53059</v>
      </c>
      <c r="I19625" s="12">
        <v>0.0</v>
      </c>
      <c r="J19625" s="15" t="str">
        <f t="shared" si="1"/>
        <v>Relevant</v>
      </c>
    </row>
    <row r="19626" ht="22.5" customHeight="1">
      <c r="A19626" s="9" t="s">
        <v>53060</v>
      </c>
      <c r="B19626" s="10">
        <v>45606.75408564815</v>
      </c>
      <c r="C19626" s="11" t="s">
        <v>53061</v>
      </c>
      <c r="D19626" s="12">
        <v>11.0</v>
      </c>
      <c r="E19626" s="10" t="s">
        <v>17</v>
      </c>
      <c r="F19626" s="12">
        <v>2024.0</v>
      </c>
      <c r="G19626" s="13" t="s">
        <v>13</v>
      </c>
      <c r="H19626" s="14" t="s">
        <v>100</v>
      </c>
      <c r="I19626" s="12">
        <v>64.0</v>
      </c>
      <c r="J19626" s="15" t="str">
        <f t="shared" si="1"/>
        <v>Relevant</v>
      </c>
    </row>
    <row r="19627" ht="22.5" customHeight="1">
      <c r="A19627" s="9" t="s">
        <v>53062</v>
      </c>
      <c r="B19627" s="10">
        <v>45616.46037037037</v>
      </c>
      <c r="C19627" s="11" t="s">
        <v>53063</v>
      </c>
      <c r="D19627" s="12">
        <v>11.0</v>
      </c>
      <c r="E19627" s="10" t="s">
        <v>17</v>
      </c>
      <c r="F19627" s="12">
        <v>2024.0</v>
      </c>
      <c r="G19627" s="13" t="s">
        <v>53064</v>
      </c>
      <c r="H19627" s="14" t="s">
        <v>53065</v>
      </c>
      <c r="I19627" s="12">
        <v>0.0</v>
      </c>
      <c r="J19627" s="15" t="str">
        <f t="shared" si="1"/>
        <v>Irrelevant</v>
      </c>
    </row>
    <row r="19628" ht="22.5" customHeight="1">
      <c r="A19628" s="9" t="s">
        <v>53066</v>
      </c>
      <c r="B19628" s="10">
        <v>45667.78270833333</v>
      </c>
      <c r="C19628" s="11" t="s">
        <v>39918</v>
      </c>
      <c r="D19628" s="12">
        <v>1.0</v>
      </c>
      <c r="E19628" s="10" t="s">
        <v>70</v>
      </c>
      <c r="F19628" s="12">
        <v>2025.0</v>
      </c>
      <c r="G19628" s="13" t="s">
        <v>53067</v>
      </c>
      <c r="H19628" s="14" t="s">
        <v>53068</v>
      </c>
      <c r="I19628" s="12">
        <v>0.0</v>
      </c>
      <c r="J19628" s="15" t="str">
        <f t="shared" si="1"/>
        <v>Irrelevant</v>
      </c>
    </row>
    <row r="19629" ht="22.5" customHeight="1">
      <c r="A19629" s="9" t="s">
        <v>53069</v>
      </c>
      <c r="B19629" s="10">
        <v>45732.418599537035</v>
      </c>
      <c r="C19629" s="11" t="s">
        <v>25768</v>
      </c>
      <c r="D19629" s="12">
        <v>3.0</v>
      </c>
      <c r="E19629" s="10" t="s">
        <v>59</v>
      </c>
      <c r="F19629" s="12">
        <v>2025.0</v>
      </c>
      <c r="G19629" s="13" t="s">
        <v>13</v>
      </c>
      <c r="H19629" s="14" t="s">
        <v>9438</v>
      </c>
      <c r="I19629" s="12">
        <v>181.0</v>
      </c>
      <c r="J19629" s="15" t="str">
        <f t="shared" si="1"/>
        <v>Relevant</v>
      </c>
    </row>
    <row r="19630" ht="22.5" customHeight="1">
      <c r="A19630" s="9" t="s">
        <v>53070</v>
      </c>
      <c r="B19630" s="10">
        <v>45604.37841435185</v>
      </c>
      <c r="C19630" s="11" t="s">
        <v>22490</v>
      </c>
      <c r="D19630" s="12">
        <v>11.0</v>
      </c>
      <c r="E19630" s="10" t="s">
        <v>17</v>
      </c>
      <c r="F19630" s="12">
        <v>2024.0</v>
      </c>
      <c r="G19630" s="13" t="s">
        <v>53071</v>
      </c>
      <c r="H19630" s="14" t="s">
        <v>53072</v>
      </c>
      <c r="I19630" s="12">
        <v>379986.0</v>
      </c>
      <c r="J19630" s="15" t="str">
        <f t="shared" si="1"/>
        <v>Irrelevant</v>
      </c>
    </row>
    <row r="19631" ht="22.5" customHeight="1">
      <c r="A19631" s="9" t="s">
        <v>53073</v>
      </c>
      <c r="B19631" s="10">
        <v>45647.396319444444</v>
      </c>
      <c r="C19631" s="11" t="s">
        <v>53074</v>
      </c>
      <c r="D19631" s="12">
        <v>12.0</v>
      </c>
      <c r="E19631" s="10" t="s">
        <v>26</v>
      </c>
      <c r="F19631" s="12">
        <v>2024.0</v>
      </c>
      <c r="G19631" s="13" t="s">
        <v>53075</v>
      </c>
      <c r="H19631" s="14" t="s">
        <v>53076</v>
      </c>
      <c r="I19631" s="12">
        <v>3568.0</v>
      </c>
      <c r="J19631" s="15" t="str">
        <f t="shared" si="1"/>
        <v>Relevant</v>
      </c>
    </row>
    <row r="19632" ht="22.5" customHeight="1">
      <c r="A19632" s="9" t="s">
        <v>53077</v>
      </c>
      <c r="B19632" s="10">
        <v>45581.69299768518</v>
      </c>
      <c r="C19632" s="11" t="s">
        <v>53078</v>
      </c>
      <c r="D19632" s="12">
        <v>10.0</v>
      </c>
      <c r="E19632" s="10" t="s">
        <v>42</v>
      </c>
      <c r="F19632" s="12">
        <v>2024.0</v>
      </c>
      <c r="G19632" s="13" t="s">
        <v>13</v>
      </c>
      <c r="H19632" s="14" t="s">
        <v>53079</v>
      </c>
      <c r="I19632" s="12">
        <v>124.0</v>
      </c>
      <c r="J19632" s="15" t="str">
        <f t="shared" si="1"/>
        <v>Relevant</v>
      </c>
    </row>
    <row r="19633" ht="22.5" customHeight="1">
      <c r="A19633" s="9" t="s">
        <v>53080</v>
      </c>
      <c r="B19633" s="10">
        <v>45591.337222222224</v>
      </c>
      <c r="C19633" s="11" t="s">
        <v>53081</v>
      </c>
      <c r="D19633" s="12">
        <v>10.0</v>
      </c>
      <c r="E19633" s="10" t="s">
        <v>42</v>
      </c>
      <c r="F19633" s="12">
        <v>2024.0</v>
      </c>
      <c r="G19633" s="13" t="s">
        <v>13</v>
      </c>
      <c r="H19633" s="14" t="s">
        <v>5574</v>
      </c>
      <c r="I19633" s="12">
        <v>11.0</v>
      </c>
      <c r="J19633" s="15" t="str">
        <f t="shared" si="1"/>
        <v>Irrelevant</v>
      </c>
    </row>
    <row r="19634" ht="22.5" customHeight="1">
      <c r="A19634" s="9" t="s">
        <v>53082</v>
      </c>
      <c r="B19634" s="10">
        <v>45615.46791666667</v>
      </c>
      <c r="C19634" s="11" t="s">
        <v>53083</v>
      </c>
      <c r="D19634" s="12">
        <v>11.0</v>
      </c>
      <c r="E19634" s="10" t="s">
        <v>17</v>
      </c>
      <c r="F19634" s="12">
        <v>2024.0</v>
      </c>
      <c r="G19634" s="13" t="s">
        <v>13</v>
      </c>
      <c r="H19634" s="14" t="s">
        <v>423</v>
      </c>
      <c r="I19634" s="12">
        <v>24242.0</v>
      </c>
      <c r="J19634" s="15" t="str">
        <f t="shared" si="1"/>
        <v>Relevant</v>
      </c>
    </row>
    <row r="19635" ht="22.5" customHeight="1">
      <c r="A19635" s="9" t="s">
        <v>53084</v>
      </c>
      <c r="B19635" s="10">
        <v>45559.65756944445</v>
      </c>
      <c r="C19635" s="11" t="s">
        <v>53085</v>
      </c>
      <c r="D19635" s="12">
        <v>9.0</v>
      </c>
      <c r="E19635" s="10" t="s">
        <v>114</v>
      </c>
      <c r="F19635" s="12">
        <v>2024.0</v>
      </c>
      <c r="G19635" s="13" t="s">
        <v>53086</v>
      </c>
      <c r="H19635" s="14" t="s">
        <v>53087</v>
      </c>
      <c r="I19635" s="12">
        <v>174984.0</v>
      </c>
      <c r="J19635" s="15" t="str">
        <f t="shared" si="1"/>
        <v>Relevant</v>
      </c>
    </row>
    <row r="19636" ht="22.5" customHeight="1">
      <c r="A19636" s="9" t="s">
        <v>53088</v>
      </c>
      <c r="B19636" s="10">
        <v>45630.66736111111</v>
      </c>
      <c r="C19636" s="11" t="s">
        <v>4560</v>
      </c>
      <c r="D19636" s="12">
        <v>12.0</v>
      </c>
      <c r="E19636" s="10" t="s">
        <v>26</v>
      </c>
      <c r="F19636" s="12">
        <v>2024.0</v>
      </c>
      <c r="G19636" s="13" t="s">
        <v>53089</v>
      </c>
      <c r="H19636" s="14" t="s">
        <v>53090</v>
      </c>
      <c r="I19636" s="12">
        <v>2258850.0</v>
      </c>
      <c r="J19636" s="15" t="str">
        <f t="shared" si="1"/>
        <v>Irrelevant</v>
      </c>
    </row>
    <row r="19637" ht="22.5" customHeight="1">
      <c r="A19637" s="9" t="s">
        <v>53091</v>
      </c>
      <c r="B19637" s="10">
        <v>45698.88861111111</v>
      </c>
      <c r="C19637" s="11" t="s">
        <v>53092</v>
      </c>
      <c r="D19637" s="12">
        <v>2.0</v>
      </c>
      <c r="E19637" s="10" t="s">
        <v>12</v>
      </c>
      <c r="F19637" s="12">
        <v>2025.0</v>
      </c>
      <c r="G19637" s="13" t="s">
        <v>13</v>
      </c>
      <c r="H19637" s="14" t="s">
        <v>53093</v>
      </c>
      <c r="I19637" s="12">
        <v>92.0</v>
      </c>
      <c r="J19637" s="15" t="str">
        <f t="shared" si="1"/>
        <v>Relevant</v>
      </c>
    </row>
    <row r="19638" ht="22.5" customHeight="1">
      <c r="A19638" s="9" t="s">
        <v>53094</v>
      </c>
      <c r="B19638" s="10">
        <v>45615.02460648148</v>
      </c>
      <c r="C19638" s="11" t="s">
        <v>53095</v>
      </c>
      <c r="D19638" s="12">
        <v>11.0</v>
      </c>
      <c r="E19638" s="10" t="s">
        <v>17</v>
      </c>
      <c r="F19638" s="12">
        <v>2024.0</v>
      </c>
      <c r="G19638" s="13" t="s">
        <v>13</v>
      </c>
      <c r="H19638" s="14" t="s">
        <v>423</v>
      </c>
      <c r="I19638" s="12">
        <v>273.0</v>
      </c>
      <c r="J19638" s="15" t="str">
        <f t="shared" si="1"/>
        <v>Relevant</v>
      </c>
    </row>
    <row r="19639" ht="22.5" customHeight="1">
      <c r="A19639" s="9" t="s">
        <v>53096</v>
      </c>
      <c r="B19639" s="10">
        <v>45407.49773148148</v>
      </c>
      <c r="C19639" s="11" t="s">
        <v>53097</v>
      </c>
      <c r="D19639" s="12">
        <v>4.0</v>
      </c>
      <c r="E19639" s="10" t="s">
        <v>274</v>
      </c>
      <c r="F19639" s="12">
        <v>2024.0</v>
      </c>
      <c r="G19639" s="13" t="s">
        <v>53098</v>
      </c>
      <c r="H19639" s="14" t="s">
        <v>53099</v>
      </c>
      <c r="I19639" s="12">
        <v>3494042.0</v>
      </c>
      <c r="J19639" s="15" t="str">
        <f t="shared" si="1"/>
        <v>Irrelevant</v>
      </c>
    </row>
    <row r="19640" ht="22.5" customHeight="1">
      <c r="A19640" s="9" t="s">
        <v>53100</v>
      </c>
      <c r="B19640" s="10">
        <v>45585.81841435185</v>
      </c>
      <c r="C19640" s="11" t="s">
        <v>53101</v>
      </c>
      <c r="D19640" s="12">
        <v>10.0</v>
      </c>
      <c r="E19640" s="10" t="s">
        <v>42</v>
      </c>
      <c r="F19640" s="12">
        <v>2024.0</v>
      </c>
      <c r="G19640" s="13" t="s">
        <v>13</v>
      </c>
      <c r="H19640" s="14" t="s">
        <v>53102</v>
      </c>
      <c r="I19640" s="12">
        <v>73.0</v>
      </c>
      <c r="J19640" s="15" t="str">
        <f t="shared" si="1"/>
        <v>Relevant</v>
      </c>
    </row>
    <row r="19641" ht="22.5" customHeight="1">
      <c r="A19641" s="9" t="s">
        <v>53103</v>
      </c>
      <c r="B19641" s="10">
        <v>45614.59259259259</v>
      </c>
      <c r="C19641" s="11" t="s">
        <v>53104</v>
      </c>
      <c r="D19641" s="12">
        <v>11.0</v>
      </c>
      <c r="E19641" s="10" t="s">
        <v>17</v>
      </c>
      <c r="F19641" s="12">
        <v>2024.0</v>
      </c>
      <c r="G19641" s="13" t="s">
        <v>13</v>
      </c>
      <c r="H19641" s="14" t="s">
        <v>423</v>
      </c>
      <c r="I19641" s="12">
        <v>46.0</v>
      </c>
      <c r="J19641" s="15" t="str">
        <f t="shared" si="1"/>
        <v>Relevant</v>
      </c>
    </row>
    <row r="19642" ht="22.5" customHeight="1">
      <c r="A19642" s="9" t="s">
        <v>53105</v>
      </c>
      <c r="B19642" s="10">
        <v>45608.91320601852</v>
      </c>
      <c r="C19642" s="11" t="s">
        <v>53106</v>
      </c>
      <c r="D19642" s="12">
        <v>11.0</v>
      </c>
      <c r="E19642" s="10" t="s">
        <v>17</v>
      </c>
      <c r="F19642" s="12">
        <v>2024.0</v>
      </c>
      <c r="G19642" s="13" t="s">
        <v>13</v>
      </c>
      <c r="H19642" s="14" t="s">
        <v>1877</v>
      </c>
      <c r="I19642" s="12">
        <v>642.0</v>
      </c>
      <c r="J19642" s="15" t="str">
        <f t="shared" si="1"/>
        <v>Irrelevant</v>
      </c>
    </row>
    <row r="19643" ht="22.5" customHeight="1">
      <c r="A19643" s="9" t="s">
        <v>53107</v>
      </c>
      <c r="B19643" s="10">
        <v>45549.88170138889</v>
      </c>
      <c r="C19643" s="11" t="s">
        <v>13993</v>
      </c>
      <c r="D19643" s="12">
        <v>9.0</v>
      </c>
      <c r="E19643" s="10" t="s">
        <v>114</v>
      </c>
      <c r="F19643" s="12">
        <v>2024.0</v>
      </c>
      <c r="G19643" s="13" t="s">
        <v>13</v>
      </c>
      <c r="H19643" s="14" t="s">
        <v>1426</v>
      </c>
      <c r="I19643" s="12">
        <v>1883.0</v>
      </c>
      <c r="J19643" s="15" t="str">
        <f t="shared" si="1"/>
        <v>Irrelevant</v>
      </c>
    </row>
    <row r="19644" ht="22.5" customHeight="1">
      <c r="A19644" s="9" t="s">
        <v>53108</v>
      </c>
      <c r="B19644" s="10">
        <v>45578.4843287037</v>
      </c>
      <c r="C19644" s="11" t="s">
        <v>53109</v>
      </c>
      <c r="D19644" s="12">
        <v>10.0</v>
      </c>
      <c r="E19644" s="10" t="s">
        <v>42</v>
      </c>
      <c r="F19644" s="12">
        <v>2024.0</v>
      </c>
      <c r="G19644" s="13" t="s">
        <v>13</v>
      </c>
      <c r="H19644" s="14" t="s">
        <v>4261</v>
      </c>
      <c r="I19644" s="12">
        <v>19259.0</v>
      </c>
      <c r="J19644" s="15" t="str">
        <f t="shared" si="1"/>
        <v>Relevant</v>
      </c>
    </row>
    <row r="19645" ht="22.5" customHeight="1">
      <c r="A19645" s="9" t="s">
        <v>53110</v>
      </c>
      <c r="B19645" s="10">
        <v>45401.69400462963</v>
      </c>
      <c r="C19645" s="11" t="s">
        <v>24236</v>
      </c>
      <c r="D19645" s="12">
        <v>4.0</v>
      </c>
      <c r="E19645" s="10" t="s">
        <v>274</v>
      </c>
      <c r="F19645" s="12">
        <v>2024.0</v>
      </c>
      <c r="G19645" s="13" t="s">
        <v>13</v>
      </c>
      <c r="H19645" s="14" t="s">
        <v>2067</v>
      </c>
      <c r="I19645" s="12">
        <v>3208.0</v>
      </c>
      <c r="J19645" s="15" t="str">
        <f t="shared" si="1"/>
        <v>Relevant</v>
      </c>
    </row>
    <row r="19646" ht="22.5" customHeight="1">
      <c r="A19646" s="9" t="s">
        <v>53111</v>
      </c>
      <c r="B19646" s="10">
        <v>45709.60031770833</v>
      </c>
      <c r="C19646" s="11" t="s">
        <v>53112</v>
      </c>
      <c r="D19646" s="12">
        <v>2.0</v>
      </c>
      <c r="E19646" s="10" t="s">
        <v>12</v>
      </c>
      <c r="F19646" s="12">
        <v>2025.0</v>
      </c>
      <c r="G19646" s="13" t="s">
        <v>53113</v>
      </c>
      <c r="H19646" s="14" t="s">
        <v>53114</v>
      </c>
      <c r="I19646" s="12">
        <v>7922680.0</v>
      </c>
      <c r="J19646" s="15" t="str">
        <f t="shared" si="1"/>
        <v>Irrelevant</v>
      </c>
    </row>
    <row r="19647" ht="22.5" customHeight="1">
      <c r="A19647" s="9" t="s">
        <v>53115</v>
      </c>
      <c r="B19647" s="10">
        <v>45635.28082175926</v>
      </c>
      <c r="C19647" s="11" t="s">
        <v>53116</v>
      </c>
      <c r="D19647" s="12">
        <v>12.0</v>
      </c>
      <c r="E19647" s="10" t="s">
        <v>26</v>
      </c>
      <c r="F19647" s="12">
        <v>2024.0</v>
      </c>
      <c r="G19647" s="13" t="s">
        <v>53117</v>
      </c>
      <c r="H19647" s="14" t="s">
        <v>53118</v>
      </c>
      <c r="I19647" s="12">
        <v>2823088.0</v>
      </c>
      <c r="J19647" s="15" t="str">
        <f t="shared" si="1"/>
        <v>Irrelevant</v>
      </c>
    </row>
    <row r="19648" ht="22.5" customHeight="1">
      <c r="A19648" s="9" t="s">
        <v>53119</v>
      </c>
      <c r="B19648" s="10">
        <v>45736.915127314816</v>
      </c>
      <c r="C19648" s="11" t="s">
        <v>53120</v>
      </c>
      <c r="D19648" s="12">
        <v>3.0</v>
      </c>
      <c r="E19648" s="10" t="s">
        <v>59</v>
      </c>
      <c r="F19648" s="12">
        <v>2025.0</v>
      </c>
      <c r="G19648" s="13" t="s">
        <v>53121</v>
      </c>
      <c r="H19648" s="14" t="s">
        <v>53122</v>
      </c>
      <c r="I19648" s="12">
        <v>0.0</v>
      </c>
      <c r="J19648" s="15" t="str">
        <f t="shared" si="1"/>
        <v>Irrelevant</v>
      </c>
    </row>
    <row r="19649" ht="22.5" customHeight="1">
      <c r="A19649" s="9" t="s">
        <v>53123</v>
      </c>
      <c r="B19649" s="10">
        <v>45614.95711805556</v>
      </c>
      <c r="C19649" s="11" t="s">
        <v>53124</v>
      </c>
      <c r="D19649" s="12">
        <v>11.0</v>
      </c>
      <c r="E19649" s="10" t="s">
        <v>17</v>
      </c>
      <c r="F19649" s="12">
        <v>2024.0</v>
      </c>
      <c r="G19649" s="13" t="s">
        <v>13</v>
      </c>
      <c r="H19649" s="14" t="s">
        <v>31</v>
      </c>
      <c r="I19649" s="12">
        <v>852.0</v>
      </c>
      <c r="J19649" s="15" t="str">
        <f t="shared" si="1"/>
        <v>Relevant</v>
      </c>
    </row>
    <row r="19650" ht="22.5" customHeight="1">
      <c r="A19650" s="9" t="s">
        <v>53125</v>
      </c>
      <c r="B19650" s="10">
        <v>45576.433333333334</v>
      </c>
      <c r="C19650" s="11" t="s">
        <v>18398</v>
      </c>
      <c r="D19650" s="12">
        <v>10.0</v>
      </c>
      <c r="E19650" s="10" t="s">
        <v>42</v>
      </c>
      <c r="F19650" s="12">
        <v>2024.0</v>
      </c>
      <c r="G19650" s="13" t="s">
        <v>53126</v>
      </c>
      <c r="H19650" s="14" t="str">
        <f>IFERROR(__xludf.DUMMYFUNCTION("TRIM(REGEXREPLACE(GOOGLETRANSLATE(G19650,""auto"",""en""),""(?i)\b(RT|QT)\s*@?\w*:?\s*|https?://\S+|@\w+|#\w+|[^\x00-\x7F]|[^\w\s]"",""""))"),"Ratan Tata News When Ratan Tata himself started serving tea journalists and guests were surprised read this interesting story")</f>
        <v>Ratan Tata News When Ratan Tata himself started serving tea journalists and guests were surprised read this interesting story</v>
      </c>
      <c r="I19650" s="12">
        <v>1.6242846E7</v>
      </c>
      <c r="J19650" s="15" t="str">
        <f t="shared" si="1"/>
        <v>Irrelevant</v>
      </c>
    </row>
    <row r="19651" ht="22.5" customHeight="1">
      <c r="A19651" s="9" t="s">
        <v>53127</v>
      </c>
      <c r="B19651" s="10">
        <v>45597.60847222222</v>
      </c>
      <c r="C19651" s="11" t="s">
        <v>53128</v>
      </c>
      <c r="D19651" s="12">
        <v>11.0</v>
      </c>
      <c r="E19651" s="10" t="s">
        <v>17</v>
      </c>
      <c r="F19651" s="12">
        <v>2024.0</v>
      </c>
      <c r="G19651" s="13" t="s">
        <v>13</v>
      </c>
      <c r="H19651" s="14" t="s">
        <v>2844</v>
      </c>
      <c r="I19651" s="12">
        <v>0.0</v>
      </c>
      <c r="J19651" s="15" t="str">
        <f t="shared" si="1"/>
        <v>Relevant</v>
      </c>
    </row>
    <row r="19652" ht="22.5" customHeight="1">
      <c r="A19652" s="9" t="s">
        <v>53129</v>
      </c>
      <c r="B19652" s="10">
        <v>45592.86213628472</v>
      </c>
      <c r="C19652" s="11" t="s">
        <v>53130</v>
      </c>
      <c r="D19652" s="12">
        <v>10.0</v>
      </c>
      <c r="E19652" s="10" t="s">
        <v>42</v>
      </c>
      <c r="F19652" s="12">
        <v>2024.0</v>
      </c>
      <c r="G19652" s="13" t="s">
        <v>53131</v>
      </c>
      <c r="H19652" s="14" t="s">
        <v>53132</v>
      </c>
      <c r="I19652" s="12">
        <v>7850902.0</v>
      </c>
      <c r="J19652" s="15" t="str">
        <f t="shared" si="1"/>
        <v>Relevant</v>
      </c>
    </row>
    <row r="19653" ht="22.5" customHeight="1">
      <c r="A19653" s="9" t="s">
        <v>53133</v>
      </c>
      <c r="B19653" s="10">
        <v>45615.811111111114</v>
      </c>
      <c r="C19653" s="11" t="s">
        <v>19672</v>
      </c>
      <c r="D19653" s="12">
        <v>11.0</v>
      </c>
      <c r="E19653" s="10" t="s">
        <v>17</v>
      </c>
      <c r="F19653" s="12">
        <v>2024.0</v>
      </c>
      <c r="G19653" s="13" t="s">
        <v>13</v>
      </c>
      <c r="H19653" s="14" t="s">
        <v>781</v>
      </c>
      <c r="I19653" s="12">
        <v>1210.0</v>
      </c>
      <c r="J19653" s="15" t="str">
        <f t="shared" si="1"/>
        <v>Irrelevant</v>
      </c>
    </row>
    <row r="19654" ht="22.5" customHeight="1">
      <c r="A19654" s="9" t="s">
        <v>53134</v>
      </c>
      <c r="B19654" s="10">
        <v>45631.93104166666</v>
      </c>
      <c r="C19654" s="11" t="s">
        <v>53135</v>
      </c>
      <c r="D19654" s="12">
        <v>12.0</v>
      </c>
      <c r="E19654" s="10" t="s">
        <v>26</v>
      </c>
      <c r="F19654" s="12">
        <v>2024.0</v>
      </c>
      <c r="G19654" s="13" t="s">
        <v>13</v>
      </c>
      <c r="H19654" s="14" t="s">
        <v>53136</v>
      </c>
      <c r="I19654" s="12">
        <v>1871880.0</v>
      </c>
      <c r="J19654" s="15" t="str">
        <f t="shared" si="1"/>
        <v>Relevant</v>
      </c>
    </row>
    <row r="19655" ht="22.5" customHeight="1">
      <c r="A19655" s="9" t="s">
        <v>53137</v>
      </c>
      <c r="B19655" s="10">
        <v>45482.27858380787</v>
      </c>
      <c r="C19655" s="11" t="s">
        <v>53138</v>
      </c>
      <c r="D19655" s="12">
        <v>7.0</v>
      </c>
      <c r="E19655" s="10" t="s">
        <v>55</v>
      </c>
      <c r="F19655" s="12">
        <v>2024.0</v>
      </c>
      <c r="G19655" s="13" t="s">
        <v>53139</v>
      </c>
      <c r="H19655" s="14" t="s">
        <v>53140</v>
      </c>
      <c r="I19655" s="12">
        <v>1.4286884E7</v>
      </c>
      <c r="J19655" s="15" t="str">
        <f t="shared" si="1"/>
        <v>Relevant</v>
      </c>
    </row>
    <row r="19656" ht="22.5" customHeight="1">
      <c r="A19656" s="9" t="s">
        <v>53141</v>
      </c>
      <c r="B19656" s="10">
        <v>45697.7547337963</v>
      </c>
      <c r="C19656" s="11" t="s">
        <v>53142</v>
      </c>
      <c r="D19656" s="12">
        <v>2.0</v>
      </c>
      <c r="E19656" s="10" t="s">
        <v>12</v>
      </c>
      <c r="F19656" s="12">
        <v>2025.0</v>
      </c>
      <c r="G19656" s="13" t="s">
        <v>13</v>
      </c>
      <c r="H19656" s="14" t="s">
        <v>53143</v>
      </c>
      <c r="I19656" s="12">
        <v>469.0</v>
      </c>
      <c r="J19656" s="15" t="str">
        <f t="shared" si="1"/>
        <v>Relevant</v>
      </c>
    </row>
    <row r="19657" ht="22.5" customHeight="1">
      <c r="A19657" s="9" t="s">
        <v>53144</v>
      </c>
      <c r="B19657" s="10">
        <v>45744.675891203704</v>
      </c>
      <c r="C19657" s="11" t="s">
        <v>53145</v>
      </c>
      <c r="D19657" s="12">
        <v>3.0</v>
      </c>
      <c r="E19657" s="10" t="s">
        <v>59</v>
      </c>
      <c r="F19657" s="12">
        <v>2025.0</v>
      </c>
      <c r="G19657" s="13" t="s">
        <v>13</v>
      </c>
      <c r="H19657" s="14" t="s">
        <v>8953</v>
      </c>
      <c r="I19657" s="12">
        <v>4592.0</v>
      </c>
      <c r="J19657" s="15" t="str">
        <f t="shared" si="1"/>
        <v>Relevant</v>
      </c>
    </row>
    <row r="19658" ht="22.5" customHeight="1">
      <c r="A19658" s="9" t="s">
        <v>53146</v>
      </c>
      <c r="B19658" s="10">
        <v>45438.6730787037</v>
      </c>
      <c r="C19658" s="11" t="s">
        <v>53147</v>
      </c>
      <c r="D19658" s="12">
        <v>5.0</v>
      </c>
      <c r="E19658" s="10" t="s">
        <v>21</v>
      </c>
      <c r="F19658" s="12">
        <v>2024.0</v>
      </c>
      <c r="G19658" s="13" t="s">
        <v>13</v>
      </c>
      <c r="H19658" s="14" t="s">
        <v>4332</v>
      </c>
      <c r="I19658" s="12">
        <v>1678.0</v>
      </c>
      <c r="J19658" s="15" t="str">
        <f t="shared" si="1"/>
        <v>Irrelevant</v>
      </c>
    </row>
    <row r="19659" ht="22.5" customHeight="1">
      <c r="A19659" s="9" t="s">
        <v>53148</v>
      </c>
      <c r="B19659" s="10">
        <v>45589.69648148148</v>
      </c>
      <c r="C19659" s="11" t="s">
        <v>31196</v>
      </c>
      <c r="D19659" s="12">
        <v>10.0</v>
      </c>
      <c r="E19659" s="10" t="s">
        <v>42</v>
      </c>
      <c r="F19659" s="12">
        <v>2024.0</v>
      </c>
      <c r="G19659" s="13" t="s">
        <v>53149</v>
      </c>
      <c r="H19659" s="14" t="s">
        <v>53150</v>
      </c>
      <c r="I19659" s="12">
        <v>939.0</v>
      </c>
      <c r="J19659" s="15" t="str">
        <f t="shared" si="1"/>
        <v>Relevant</v>
      </c>
    </row>
    <row r="19660" ht="22.5" customHeight="1">
      <c r="A19660" s="9" t="s">
        <v>53151</v>
      </c>
      <c r="B19660" s="10">
        <v>45585.52303240741</v>
      </c>
      <c r="C19660" s="11" t="s">
        <v>53152</v>
      </c>
      <c r="D19660" s="12">
        <v>10.0</v>
      </c>
      <c r="E19660" s="10" t="s">
        <v>42</v>
      </c>
      <c r="F19660" s="12">
        <v>2024.0</v>
      </c>
      <c r="G19660" s="13" t="s">
        <v>13</v>
      </c>
      <c r="H19660" s="14" t="s">
        <v>172</v>
      </c>
      <c r="I19660" s="12">
        <v>867.0</v>
      </c>
      <c r="J19660" s="15" t="str">
        <f t="shared" si="1"/>
        <v>Irrelevant</v>
      </c>
    </row>
    <row r="19661" ht="22.5" customHeight="1">
      <c r="A19661" s="9" t="s">
        <v>53153</v>
      </c>
      <c r="B19661" s="10">
        <v>45712.75142361111</v>
      </c>
      <c r="C19661" s="11" t="s">
        <v>53154</v>
      </c>
      <c r="D19661" s="12">
        <v>2.0</v>
      </c>
      <c r="E19661" s="10" t="s">
        <v>12</v>
      </c>
      <c r="F19661" s="12">
        <v>2025.0</v>
      </c>
      <c r="G19661" s="13" t="s">
        <v>13</v>
      </c>
      <c r="H19661" s="14" t="s">
        <v>3882</v>
      </c>
      <c r="I19661" s="12">
        <v>15.0</v>
      </c>
      <c r="J19661" s="15" t="str">
        <f t="shared" si="1"/>
        <v>Relevant</v>
      </c>
    </row>
    <row r="19662" ht="22.5" customHeight="1">
      <c r="A19662" s="9" t="s">
        <v>53155</v>
      </c>
      <c r="B19662" s="10">
        <v>45615.30975694444</v>
      </c>
      <c r="C19662" s="11" t="s">
        <v>53156</v>
      </c>
      <c r="D19662" s="12">
        <v>11.0</v>
      </c>
      <c r="E19662" s="10" t="s">
        <v>17</v>
      </c>
      <c r="F19662" s="12">
        <v>2024.0</v>
      </c>
      <c r="G19662" s="13" t="s">
        <v>13</v>
      </c>
      <c r="H19662" s="14" t="s">
        <v>53157</v>
      </c>
      <c r="I19662" s="12">
        <v>843.0</v>
      </c>
      <c r="J19662" s="15" t="str">
        <f t="shared" si="1"/>
        <v>Relevant</v>
      </c>
    </row>
    <row r="19663" ht="22.5" customHeight="1">
      <c r="A19663" s="9" t="s">
        <v>53158</v>
      </c>
      <c r="B19663" s="10">
        <v>45696.8747337963</v>
      </c>
      <c r="C19663" s="11" t="s">
        <v>53159</v>
      </c>
      <c r="D19663" s="12">
        <v>2.0</v>
      </c>
      <c r="E19663" s="10" t="s">
        <v>12</v>
      </c>
      <c r="F19663" s="12">
        <v>2025.0</v>
      </c>
      <c r="G19663" s="13" t="s">
        <v>13</v>
      </c>
      <c r="H19663" s="14" t="s">
        <v>14</v>
      </c>
      <c r="I19663" s="12">
        <v>18.0</v>
      </c>
      <c r="J19663" s="15" t="str">
        <f t="shared" si="1"/>
        <v>Relevant</v>
      </c>
    </row>
    <row r="19664" ht="22.5" customHeight="1">
      <c r="A19664" s="9" t="s">
        <v>53160</v>
      </c>
      <c r="B19664" s="10">
        <v>45611.03875</v>
      </c>
      <c r="C19664" s="11" t="s">
        <v>53161</v>
      </c>
      <c r="D19664" s="12">
        <v>11.0</v>
      </c>
      <c r="E19664" s="10" t="s">
        <v>17</v>
      </c>
      <c r="F19664" s="12">
        <v>2024.0</v>
      </c>
      <c r="G19664" s="13" t="s">
        <v>13</v>
      </c>
      <c r="H19664" s="14" t="s">
        <v>47</v>
      </c>
      <c r="I19664" s="12">
        <v>553.0</v>
      </c>
      <c r="J19664" s="15" t="str">
        <f t="shared" si="1"/>
        <v>Relevant</v>
      </c>
    </row>
    <row r="19665" ht="22.5" customHeight="1">
      <c r="A19665" s="9" t="s">
        <v>53162</v>
      </c>
      <c r="B19665" s="10">
        <v>45394.68121527778</v>
      </c>
      <c r="C19665" s="11" t="s">
        <v>53163</v>
      </c>
      <c r="D19665" s="12">
        <v>4.0</v>
      </c>
      <c r="E19665" s="10" t="s">
        <v>274</v>
      </c>
      <c r="F19665" s="12">
        <v>2024.0</v>
      </c>
      <c r="G19665" s="13" t="s">
        <v>53164</v>
      </c>
      <c r="H19665" s="14" t="s">
        <v>53165</v>
      </c>
      <c r="I19665" s="12">
        <v>1.3686505E7</v>
      </c>
      <c r="J19665" s="15" t="str">
        <f t="shared" si="1"/>
        <v>Irrelevant</v>
      </c>
    </row>
    <row r="19666" ht="22.5" customHeight="1">
      <c r="A19666" s="9" t="s">
        <v>53166</v>
      </c>
      <c r="B19666" s="10">
        <v>45609.271527777775</v>
      </c>
      <c r="C19666" s="11" t="s">
        <v>8748</v>
      </c>
      <c r="D19666" s="12">
        <v>11.0</v>
      </c>
      <c r="E19666" s="10" t="s">
        <v>17</v>
      </c>
      <c r="F19666" s="12">
        <v>2024.0</v>
      </c>
      <c r="G19666" s="13" t="s">
        <v>53167</v>
      </c>
      <c r="H19666" s="14" t="s">
        <v>53168</v>
      </c>
      <c r="I19666" s="12">
        <v>2530249.0</v>
      </c>
      <c r="J19666" s="15" t="str">
        <f t="shared" si="1"/>
        <v>Relevant</v>
      </c>
    </row>
    <row r="19667" ht="22.5" customHeight="1">
      <c r="A19667" s="9" t="s">
        <v>53169</v>
      </c>
      <c r="B19667" s="10">
        <v>45390.89900462963</v>
      </c>
      <c r="C19667" s="11" t="s">
        <v>2058</v>
      </c>
      <c r="D19667" s="12">
        <v>4.0</v>
      </c>
      <c r="E19667" s="10" t="s">
        <v>274</v>
      </c>
      <c r="F19667" s="12">
        <v>2024.0</v>
      </c>
      <c r="G19667" s="13" t="s">
        <v>53170</v>
      </c>
      <c r="H19667" s="14" t="s">
        <v>53171</v>
      </c>
      <c r="I19667" s="12">
        <v>26966.0</v>
      </c>
      <c r="J19667" s="15" t="str">
        <f t="shared" si="1"/>
        <v>Irrelevant</v>
      </c>
    </row>
    <row r="19668" ht="22.5" customHeight="1">
      <c r="A19668" s="9" t="s">
        <v>53172</v>
      </c>
      <c r="B19668" s="10">
        <v>45614.70688657407</v>
      </c>
      <c r="C19668" s="11" t="s">
        <v>53173</v>
      </c>
      <c r="D19668" s="12">
        <v>11.0</v>
      </c>
      <c r="E19668" s="10" t="s">
        <v>17</v>
      </c>
      <c r="F19668" s="12">
        <v>2024.0</v>
      </c>
      <c r="G19668" s="13" t="s">
        <v>13</v>
      </c>
      <c r="H19668" s="14" t="s">
        <v>53174</v>
      </c>
      <c r="I19668" s="12">
        <v>179.0</v>
      </c>
      <c r="J19668" s="15" t="str">
        <f t="shared" si="1"/>
        <v>Relevant</v>
      </c>
    </row>
    <row r="19669" ht="22.5" customHeight="1">
      <c r="A19669" s="9" t="s">
        <v>53175</v>
      </c>
      <c r="B19669" s="10">
        <v>45515.76789351852</v>
      </c>
      <c r="C19669" s="11" t="s">
        <v>53176</v>
      </c>
      <c r="D19669" s="12">
        <v>8.0</v>
      </c>
      <c r="E19669" s="10" t="s">
        <v>167</v>
      </c>
      <c r="F19669" s="12">
        <v>2024.0</v>
      </c>
      <c r="G19669" s="13" t="s">
        <v>53177</v>
      </c>
      <c r="H19669" s="14" t="s">
        <v>53178</v>
      </c>
      <c r="I19669" s="12">
        <v>3233214.0</v>
      </c>
      <c r="J19669" s="15" t="str">
        <f t="shared" si="1"/>
        <v>Irrelevant</v>
      </c>
    </row>
    <row r="19670" ht="22.5" customHeight="1">
      <c r="A19670" s="9" t="s">
        <v>53179</v>
      </c>
      <c r="B19670" s="10">
        <v>45608.65325231481</v>
      </c>
      <c r="C19670" s="11" t="s">
        <v>53180</v>
      </c>
      <c r="D19670" s="12">
        <v>11.0</v>
      </c>
      <c r="E19670" s="10" t="s">
        <v>17</v>
      </c>
      <c r="F19670" s="12">
        <v>2024.0</v>
      </c>
      <c r="G19670" s="13" t="s">
        <v>53181</v>
      </c>
      <c r="H19670" s="14" t="s">
        <v>53182</v>
      </c>
      <c r="I19670" s="12">
        <v>15587.0</v>
      </c>
      <c r="J19670" s="15" t="str">
        <f t="shared" si="1"/>
        <v>Irrelevant</v>
      </c>
    </row>
    <row r="19671" ht="22.5" customHeight="1">
      <c r="A19671" s="9" t="s">
        <v>53183</v>
      </c>
      <c r="B19671" s="10">
        <v>45628.302083333336</v>
      </c>
      <c r="C19671" s="11" t="s">
        <v>8431</v>
      </c>
      <c r="D19671" s="12">
        <v>12.0</v>
      </c>
      <c r="E19671" s="10" t="s">
        <v>26</v>
      </c>
      <c r="F19671" s="12">
        <v>2024.0</v>
      </c>
      <c r="G19671" s="13" t="s">
        <v>53184</v>
      </c>
      <c r="H19671" s="14" t="s">
        <v>53185</v>
      </c>
      <c r="I19671" s="12">
        <v>670197.0</v>
      </c>
      <c r="J19671" s="15" t="str">
        <f t="shared" si="1"/>
        <v>Irrelevant</v>
      </c>
    </row>
    <row r="19672" ht="22.5" customHeight="1">
      <c r="A19672" s="9" t="s">
        <v>53186</v>
      </c>
      <c r="B19672" s="10">
        <v>45601.61336805556</v>
      </c>
      <c r="C19672" s="11" t="s">
        <v>53187</v>
      </c>
      <c r="D19672" s="12">
        <v>11.0</v>
      </c>
      <c r="E19672" s="10" t="s">
        <v>17</v>
      </c>
      <c r="F19672" s="12">
        <v>2024.0</v>
      </c>
      <c r="G19672" s="13" t="s">
        <v>13</v>
      </c>
      <c r="H19672" s="14" t="s">
        <v>124</v>
      </c>
      <c r="I19672" s="12">
        <v>16.0</v>
      </c>
      <c r="J19672" s="15" t="str">
        <f t="shared" si="1"/>
        <v>Relevant</v>
      </c>
    </row>
    <row r="19673" ht="22.5" customHeight="1">
      <c r="A19673" s="9" t="s">
        <v>53188</v>
      </c>
      <c r="B19673" s="10">
        <v>45696.811736111114</v>
      </c>
      <c r="C19673" s="11" t="s">
        <v>53189</v>
      </c>
      <c r="D19673" s="12">
        <v>2.0</v>
      </c>
      <c r="E19673" s="10" t="s">
        <v>12</v>
      </c>
      <c r="F19673" s="12">
        <v>2025.0</v>
      </c>
      <c r="G19673" s="13" t="s">
        <v>13</v>
      </c>
      <c r="H19673" s="14" t="s">
        <v>14</v>
      </c>
      <c r="I19673" s="12">
        <v>87.0</v>
      </c>
      <c r="J19673" s="15" t="str">
        <f t="shared" si="1"/>
        <v>Relevant</v>
      </c>
    </row>
    <row r="19674" ht="22.5" customHeight="1">
      <c r="A19674" s="9" t="s">
        <v>53190</v>
      </c>
      <c r="B19674" s="10">
        <v>45619.6456712963</v>
      </c>
      <c r="C19674" s="11" t="s">
        <v>53191</v>
      </c>
      <c r="D19674" s="12">
        <v>11.0</v>
      </c>
      <c r="E19674" s="10" t="s">
        <v>17</v>
      </c>
      <c r="F19674" s="12">
        <v>2024.0</v>
      </c>
      <c r="G19674" s="13" t="s">
        <v>13</v>
      </c>
      <c r="H19674" s="14" t="s">
        <v>31</v>
      </c>
      <c r="I19674" s="12">
        <v>8.0</v>
      </c>
      <c r="J19674" s="15" t="str">
        <f t="shared" si="1"/>
        <v>Relevant</v>
      </c>
    </row>
    <row r="19675" ht="22.5" customHeight="1">
      <c r="A19675" s="9" t="s">
        <v>53192</v>
      </c>
      <c r="B19675" s="10">
        <v>45609.59118055556</v>
      </c>
      <c r="C19675" s="11" t="s">
        <v>53193</v>
      </c>
      <c r="D19675" s="12">
        <v>11.0</v>
      </c>
      <c r="E19675" s="10" t="s">
        <v>17</v>
      </c>
      <c r="F19675" s="12">
        <v>2024.0</v>
      </c>
      <c r="G19675" s="13" t="s">
        <v>53194</v>
      </c>
      <c r="H19675" s="14" t="s">
        <v>53195</v>
      </c>
      <c r="I19675" s="12">
        <v>1.0474812E7</v>
      </c>
      <c r="J19675" s="15" t="str">
        <f t="shared" si="1"/>
        <v>Relevant</v>
      </c>
    </row>
    <row r="19676" ht="22.5" customHeight="1">
      <c r="A19676" s="9" t="s">
        <v>53196</v>
      </c>
      <c r="B19676" s="10">
        <v>45616.761724537035</v>
      </c>
      <c r="C19676" s="11" t="s">
        <v>53197</v>
      </c>
      <c r="D19676" s="12">
        <v>11.0</v>
      </c>
      <c r="E19676" s="10" t="s">
        <v>17</v>
      </c>
      <c r="F19676" s="12">
        <v>2024.0</v>
      </c>
      <c r="G19676" s="13" t="s">
        <v>13</v>
      </c>
      <c r="H19676" s="14" t="s">
        <v>53198</v>
      </c>
      <c r="I19676" s="12">
        <v>66180.0</v>
      </c>
      <c r="J19676" s="15" t="str">
        <f t="shared" si="1"/>
        <v>Relevant</v>
      </c>
    </row>
    <row r="19677" ht="22.5" customHeight="1">
      <c r="A19677" s="9" t="s">
        <v>53199</v>
      </c>
      <c r="B19677" s="10">
        <v>45586.94266944444</v>
      </c>
      <c r="C19677" s="11" t="s">
        <v>10342</v>
      </c>
      <c r="D19677" s="12">
        <v>10.0</v>
      </c>
      <c r="E19677" s="10" t="s">
        <v>42</v>
      </c>
      <c r="F19677" s="12">
        <v>2024.0</v>
      </c>
      <c r="G19677" s="13" t="s">
        <v>53200</v>
      </c>
      <c r="H19677" s="14" t="s">
        <v>53201</v>
      </c>
      <c r="I19677" s="12">
        <v>1.2767834E7</v>
      </c>
      <c r="J19677" s="15" t="str">
        <f t="shared" si="1"/>
        <v>Irrelevant</v>
      </c>
    </row>
    <row r="19678" ht="22.5" customHeight="1">
      <c r="A19678" s="9" t="s">
        <v>53202</v>
      </c>
      <c r="B19678" s="10">
        <v>45615.254587407406</v>
      </c>
      <c r="C19678" s="11" t="s">
        <v>53203</v>
      </c>
      <c r="D19678" s="12">
        <v>11.0</v>
      </c>
      <c r="E19678" s="10" t="s">
        <v>17</v>
      </c>
      <c r="F19678" s="12">
        <v>2024.0</v>
      </c>
      <c r="G19678" s="13" t="s">
        <v>53204</v>
      </c>
      <c r="H19678" s="14" t="s">
        <v>53205</v>
      </c>
      <c r="I19678" s="12">
        <v>10592.0</v>
      </c>
      <c r="J19678" s="15" t="str">
        <f t="shared" si="1"/>
        <v>Relevant</v>
      </c>
    </row>
    <row r="19679" ht="22.5" customHeight="1">
      <c r="A19679" s="9" t="s">
        <v>53206</v>
      </c>
      <c r="B19679" s="10">
        <v>45614.43268518519</v>
      </c>
      <c r="C19679" s="11" t="s">
        <v>53207</v>
      </c>
      <c r="D19679" s="12">
        <v>11.0</v>
      </c>
      <c r="E19679" s="10" t="s">
        <v>17</v>
      </c>
      <c r="F19679" s="12">
        <v>2024.0</v>
      </c>
      <c r="G19679" s="13" t="s">
        <v>13</v>
      </c>
      <c r="H19679" s="14" t="s">
        <v>1375</v>
      </c>
      <c r="I19679" s="12">
        <v>26747.0</v>
      </c>
      <c r="J19679" s="15" t="str">
        <f t="shared" si="1"/>
        <v>Relevant</v>
      </c>
    </row>
    <row r="19680" ht="22.5" customHeight="1">
      <c r="A19680" s="9" t="s">
        <v>53208</v>
      </c>
      <c r="B19680" s="10">
        <v>45526.74454511574</v>
      </c>
      <c r="C19680" s="11" t="s">
        <v>53209</v>
      </c>
      <c r="D19680" s="12">
        <v>8.0</v>
      </c>
      <c r="E19680" s="10" t="s">
        <v>167</v>
      </c>
      <c r="F19680" s="12">
        <v>2024.0</v>
      </c>
      <c r="G19680" s="13" t="s">
        <v>53210</v>
      </c>
      <c r="H19680" s="14" t="s">
        <v>53211</v>
      </c>
      <c r="I19680" s="12">
        <v>2417937.0</v>
      </c>
      <c r="J19680" s="15" t="str">
        <f t="shared" si="1"/>
        <v>Relevant</v>
      </c>
    </row>
    <row r="19681" ht="22.5" customHeight="1">
      <c r="A19681" s="9" t="s">
        <v>53212</v>
      </c>
      <c r="B19681" s="10">
        <v>45632.395208333335</v>
      </c>
      <c r="C19681" s="11" t="s">
        <v>42635</v>
      </c>
      <c r="D19681" s="12">
        <v>12.0</v>
      </c>
      <c r="E19681" s="10" t="s">
        <v>26</v>
      </c>
      <c r="F19681" s="12">
        <v>2024.0</v>
      </c>
      <c r="G19681" s="13" t="s">
        <v>13</v>
      </c>
      <c r="H19681" s="14" t="s">
        <v>1809</v>
      </c>
      <c r="I19681" s="12">
        <v>213.0</v>
      </c>
      <c r="J19681" s="15" t="str">
        <f t="shared" si="1"/>
        <v>Relevant</v>
      </c>
    </row>
    <row r="19682" ht="22.5" customHeight="1">
      <c r="A19682" s="9" t="s">
        <v>53213</v>
      </c>
      <c r="B19682" s="10">
        <v>45585.687743055554</v>
      </c>
      <c r="C19682" s="11" t="s">
        <v>53214</v>
      </c>
      <c r="D19682" s="12">
        <v>10.0</v>
      </c>
      <c r="E19682" s="10" t="s">
        <v>42</v>
      </c>
      <c r="F19682" s="12">
        <v>2024.0</v>
      </c>
      <c r="G19682" s="13" t="s">
        <v>13</v>
      </c>
      <c r="H19682" s="14" t="s">
        <v>1119</v>
      </c>
      <c r="I19682" s="12">
        <v>77.0</v>
      </c>
      <c r="J19682" s="15" t="str">
        <f t="shared" si="1"/>
        <v>Relevant</v>
      </c>
    </row>
    <row r="19683" ht="22.5" customHeight="1">
      <c r="A19683" s="9" t="s">
        <v>53215</v>
      </c>
      <c r="B19683" s="10">
        <v>45589.60833333333</v>
      </c>
      <c r="C19683" s="11" t="s">
        <v>23029</v>
      </c>
      <c r="D19683" s="12">
        <v>10.0</v>
      </c>
      <c r="E19683" s="10" t="s">
        <v>42</v>
      </c>
      <c r="F19683" s="12">
        <v>2024.0</v>
      </c>
      <c r="G19683" s="13" t="s">
        <v>53216</v>
      </c>
      <c r="H19683" s="14" t="s">
        <v>53217</v>
      </c>
      <c r="I19683" s="12">
        <v>1.6242846E7</v>
      </c>
      <c r="J19683" s="15" t="str">
        <f t="shared" si="1"/>
        <v>Relevant</v>
      </c>
    </row>
    <row r="19684" ht="22.5" customHeight="1">
      <c r="A19684" s="9" t="s">
        <v>53218</v>
      </c>
      <c r="B19684" s="10">
        <v>45696.77543981482</v>
      </c>
      <c r="C19684" s="11" t="s">
        <v>2682</v>
      </c>
      <c r="D19684" s="12">
        <v>2.0</v>
      </c>
      <c r="E19684" s="10" t="s">
        <v>12</v>
      </c>
      <c r="F19684" s="12">
        <v>2025.0</v>
      </c>
      <c r="G19684" s="13" t="s">
        <v>13</v>
      </c>
      <c r="H19684" s="14" t="s">
        <v>14</v>
      </c>
      <c r="I19684" s="12">
        <v>109.0</v>
      </c>
      <c r="J19684" s="15" t="str">
        <f t="shared" si="1"/>
        <v>Relevant</v>
      </c>
    </row>
    <row r="19685" ht="22.5" customHeight="1">
      <c r="A19685" s="9" t="s">
        <v>53219</v>
      </c>
      <c r="B19685" s="10">
        <v>45703.788564814815</v>
      </c>
      <c r="C19685" s="11" t="s">
        <v>50739</v>
      </c>
      <c r="D19685" s="12">
        <v>2.0</v>
      </c>
      <c r="E19685" s="10" t="s">
        <v>12</v>
      </c>
      <c r="F19685" s="12">
        <v>2025.0</v>
      </c>
      <c r="G19685" s="13" t="s">
        <v>53220</v>
      </c>
      <c r="H19685" s="14" t="s">
        <v>53221</v>
      </c>
      <c r="I19685" s="12">
        <v>0.0</v>
      </c>
      <c r="J19685" s="15" t="str">
        <f t="shared" si="1"/>
        <v>Irrelevant</v>
      </c>
    </row>
    <row r="19686" ht="22.5" customHeight="1">
      <c r="A19686" s="9" t="s">
        <v>53222</v>
      </c>
      <c r="B19686" s="10">
        <v>45586.44372685185</v>
      </c>
      <c r="C19686" s="11" t="s">
        <v>53223</v>
      </c>
      <c r="D19686" s="12">
        <v>10.0</v>
      </c>
      <c r="E19686" s="10" t="s">
        <v>42</v>
      </c>
      <c r="F19686" s="12">
        <v>2024.0</v>
      </c>
      <c r="G19686" s="13" t="s">
        <v>13</v>
      </c>
      <c r="H19686" s="14" t="s">
        <v>1930</v>
      </c>
      <c r="I19686" s="12">
        <v>9305.0</v>
      </c>
      <c r="J19686" s="15" t="str">
        <f t="shared" si="1"/>
        <v>Relevant</v>
      </c>
    </row>
    <row r="19687" ht="22.5" customHeight="1">
      <c r="A19687" s="9" t="s">
        <v>53224</v>
      </c>
      <c r="B19687" s="10">
        <v>45615.58445601852</v>
      </c>
      <c r="C19687" s="11" t="s">
        <v>53225</v>
      </c>
      <c r="D19687" s="12">
        <v>11.0</v>
      </c>
      <c r="E19687" s="10" t="s">
        <v>17</v>
      </c>
      <c r="F19687" s="12">
        <v>2024.0</v>
      </c>
      <c r="G19687" s="13" t="s">
        <v>13</v>
      </c>
      <c r="H19687" s="14" t="s">
        <v>423</v>
      </c>
      <c r="I19687" s="12">
        <v>136.0</v>
      </c>
      <c r="J19687" s="15" t="str">
        <f t="shared" si="1"/>
        <v>Relevant</v>
      </c>
    </row>
    <row r="19688" ht="22.5" customHeight="1">
      <c r="A19688" s="9" t="s">
        <v>53226</v>
      </c>
      <c r="B19688" s="10">
        <v>45592.61638888889</v>
      </c>
      <c r="C19688" s="11" t="s">
        <v>53227</v>
      </c>
      <c r="D19688" s="12">
        <v>10.0</v>
      </c>
      <c r="E19688" s="10" t="s">
        <v>42</v>
      </c>
      <c r="F19688" s="12">
        <v>2024.0</v>
      </c>
      <c r="G19688" s="13" t="s">
        <v>13</v>
      </c>
      <c r="H19688" s="14" t="s">
        <v>53228</v>
      </c>
      <c r="I19688" s="12">
        <v>1694.0</v>
      </c>
      <c r="J19688" s="15" t="str">
        <f t="shared" si="1"/>
        <v>Relevant</v>
      </c>
    </row>
    <row r="19689" ht="22.5" customHeight="1">
      <c r="A19689" s="9" t="s">
        <v>53229</v>
      </c>
      <c r="B19689" s="10">
        <v>45597.552199074074</v>
      </c>
      <c r="C19689" s="11" t="s">
        <v>27469</v>
      </c>
      <c r="D19689" s="12">
        <v>11.0</v>
      </c>
      <c r="E19689" s="10" t="s">
        <v>17</v>
      </c>
      <c r="F19689" s="12">
        <v>2024.0</v>
      </c>
      <c r="G19689" s="13" t="s">
        <v>13</v>
      </c>
      <c r="H19689" s="14" t="s">
        <v>53230</v>
      </c>
      <c r="I19689" s="12">
        <v>2546.0</v>
      </c>
      <c r="J19689" s="15" t="str">
        <f t="shared" si="1"/>
        <v>Relevant</v>
      </c>
    </row>
    <row r="19690" ht="22.5" customHeight="1">
      <c r="A19690" s="9" t="s">
        <v>53231</v>
      </c>
      <c r="B19690" s="10">
        <v>45620.75109953704</v>
      </c>
      <c r="C19690" s="11" t="s">
        <v>53232</v>
      </c>
      <c r="D19690" s="12">
        <v>11.0</v>
      </c>
      <c r="E19690" s="10" t="s">
        <v>17</v>
      </c>
      <c r="F19690" s="12">
        <v>2024.0</v>
      </c>
      <c r="G19690" s="13" t="s">
        <v>13</v>
      </c>
      <c r="H19690" s="14" t="s">
        <v>53233</v>
      </c>
      <c r="I19690" s="12">
        <v>40583.0</v>
      </c>
      <c r="J19690" s="15" t="str">
        <f t="shared" si="1"/>
        <v>Relevant</v>
      </c>
    </row>
    <row r="19691" ht="22.5" customHeight="1">
      <c r="A19691" s="9" t="s">
        <v>53234</v>
      </c>
      <c r="B19691" s="10">
        <v>45615.34957175926</v>
      </c>
      <c r="C19691" s="11" t="s">
        <v>53235</v>
      </c>
      <c r="D19691" s="12">
        <v>11.0</v>
      </c>
      <c r="E19691" s="10" t="s">
        <v>17</v>
      </c>
      <c r="F19691" s="12">
        <v>2024.0</v>
      </c>
      <c r="G19691" s="13" t="s">
        <v>13</v>
      </c>
      <c r="H19691" s="14" t="s">
        <v>53236</v>
      </c>
      <c r="I19691" s="12">
        <v>33.0</v>
      </c>
      <c r="J19691" s="15" t="str">
        <f t="shared" si="1"/>
        <v>Irrelevant</v>
      </c>
    </row>
    <row r="19692" ht="22.5" customHeight="1">
      <c r="A19692" s="9" t="s">
        <v>53237</v>
      </c>
      <c r="B19692" s="10">
        <v>45613.971875</v>
      </c>
      <c r="C19692" s="11" t="s">
        <v>33106</v>
      </c>
      <c r="D19692" s="12">
        <v>11.0</v>
      </c>
      <c r="E19692" s="10" t="s">
        <v>17</v>
      </c>
      <c r="F19692" s="12">
        <v>2024.0</v>
      </c>
      <c r="G19692" s="13" t="s">
        <v>13</v>
      </c>
      <c r="H19692" s="14" t="s">
        <v>3250</v>
      </c>
      <c r="I19692" s="12">
        <v>138.0</v>
      </c>
      <c r="J19692" s="15" t="str">
        <f t="shared" si="1"/>
        <v>Relevant</v>
      </c>
    </row>
    <row r="19693" ht="22.5" customHeight="1">
      <c r="A19693" s="9" t="s">
        <v>53238</v>
      </c>
      <c r="B19693" s="10">
        <v>45697.40226851852</v>
      </c>
      <c r="C19693" s="11" t="s">
        <v>53239</v>
      </c>
      <c r="D19693" s="12">
        <v>2.0</v>
      </c>
      <c r="E19693" s="10" t="s">
        <v>12</v>
      </c>
      <c r="F19693" s="12">
        <v>2025.0</v>
      </c>
      <c r="G19693" s="13" t="s">
        <v>13</v>
      </c>
      <c r="H19693" s="14" t="s">
        <v>14</v>
      </c>
      <c r="I19693" s="12">
        <v>178.0</v>
      </c>
      <c r="J19693" s="15" t="str">
        <f t="shared" si="1"/>
        <v>Relevant</v>
      </c>
    </row>
    <row r="19694" ht="22.5" customHeight="1">
      <c r="A19694" s="9" t="s">
        <v>53240</v>
      </c>
      <c r="B19694" s="10">
        <v>45700.43834490741</v>
      </c>
      <c r="C19694" s="11" t="s">
        <v>53241</v>
      </c>
      <c r="D19694" s="12">
        <v>2.0</v>
      </c>
      <c r="E19694" s="10" t="s">
        <v>12</v>
      </c>
      <c r="F19694" s="12">
        <v>2025.0</v>
      </c>
      <c r="G19694" s="13" t="s">
        <v>13</v>
      </c>
      <c r="H19694" s="14" t="s">
        <v>53242</v>
      </c>
      <c r="I19694" s="12">
        <v>13.0</v>
      </c>
      <c r="J19694" s="15" t="str">
        <f t="shared" si="1"/>
        <v>Relevant</v>
      </c>
    </row>
    <row r="19695" ht="22.5" customHeight="1">
      <c r="A19695" s="9" t="s">
        <v>53243</v>
      </c>
      <c r="B19695" s="10">
        <v>45654.538356481484</v>
      </c>
      <c r="C19695" s="11" t="s">
        <v>53244</v>
      </c>
      <c r="D19695" s="12">
        <v>12.0</v>
      </c>
      <c r="E19695" s="10" t="s">
        <v>26</v>
      </c>
      <c r="F19695" s="12">
        <v>2024.0</v>
      </c>
      <c r="G19695" s="13" t="s">
        <v>13</v>
      </c>
      <c r="H19695" s="14" t="s">
        <v>53245</v>
      </c>
      <c r="I19695" s="12">
        <v>2.0</v>
      </c>
      <c r="J19695" s="15" t="str">
        <f t="shared" si="1"/>
        <v>Relevant</v>
      </c>
    </row>
    <row r="19696" ht="22.5" customHeight="1">
      <c r="A19696" s="9" t="s">
        <v>53246</v>
      </c>
      <c r="B19696" s="10">
        <v>45615.81408564815</v>
      </c>
      <c r="C19696" s="11" t="s">
        <v>53247</v>
      </c>
      <c r="D19696" s="12">
        <v>11.0</v>
      </c>
      <c r="E19696" s="10" t="s">
        <v>17</v>
      </c>
      <c r="F19696" s="12">
        <v>2024.0</v>
      </c>
      <c r="G19696" s="13" t="s">
        <v>53248</v>
      </c>
      <c r="H19696" s="14" t="s">
        <v>53249</v>
      </c>
      <c r="I19696" s="12">
        <v>8443435.0</v>
      </c>
      <c r="J19696" s="15" t="str">
        <f t="shared" si="1"/>
        <v>Relevant</v>
      </c>
    </row>
    <row r="19697" ht="22.5" customHeight="1">
      <c r="A19697" s="9" t="s">
        <v>53250</v>
      </c>
      <c r="B19697" s="10">
        <v>45618.93366898148</v>
      </c>
      <c r="C19697" s="11" t="s">
        <v>44393</v>
      </c>
      <c r="D19697" s="12">
        <v>11.0</v>
      </c>
      <c r="E19697" s="10" t="s">
        <v>17</v>
      </c>
      <c r="F19697" s="12">
        <v>2024.0</v>
      </c>
      <c r="G19697" s="13" t="s">
        <v>13</v>
      </c>
      <c r="H19697" s="14" t="s">
        <v>965</v>
      </c>
      <c r="I19697" s="12">
        <v>350.0</v>
      </c>
      <c r="J19697" s="15" t="str">
        <f t="shared" si="1"/>
        <v>Relevant</v>
      </c>
    </row>
    <row r="19698" ht="22.5" customHeight="1">
      <c r="A19698" s="9" t="s">
        <v>53251</v>
      </c>
      <c r="B19698" s="10">
        <v>45599.85392361111</v>
      </c>
      <c r="C19698" s="11" t="s">
        <v>50307</v>
      </c>
      <c r="D19698" s="12">
        <v>11.0</v>
      </c>
      <c r="E19698" s="10" t="s">
        <v>17</v>
      </c>
      <c r="F19698" s="12">
        <v>2024.0</v>
      </c>
      <c r="G19698" s="13" t="s">
        <v>53252</v>
      </c>
      <c r="H19698" s="14" t="s">
        <v>50308</v>
      </c>
      <c r="I19698" s="12">
        <v>0.0</v>
      </c>
      <c r="J19698" s="15" t="str">
        <f t="shared" si="1"/>
        <v>Relevant</v>
      </c>
    </row>
    <row r="19699" ht="22.5" customHeight="1">
      <c r="A19699" s="9" t="s">
        <v>53253</v>
      </c>
      <c r="B19699" s="10">
        <v>45584.45841435185</v>
      </c>
      <c r="C19699" s="11" t="s">
        <v>31561</v>
      </c>
      <c r="D19699" s="12">
        <v>10.0</v>
      </c>
      <c r="E19699" s="10" t="s">
        <v>42</v>
      </c>
      <c r="F19699" s="12">
        <v>2024.0</v>
      </c>
      <c r="G19699" s="13" t="s">
        <v>53254</v>
      </c>
      <c r="H19699" s="14" t="s">
        <v>53255</v>
      </c>
      <c r="I19699" s="12">
        <v>0.0</v>
      </c>
      <c r="J19699" s="15" t="str">
        <f t="shared" si="1"/>
        <v>Relevant</v>
      </c>
    </row>
    <row r="19700" ht="22.5" customHeight="1">
      <c r="A19700" s="9" t="s">
        <v>53256</v>
      </c>
      <c r="B19700" s="10">
        <v>45618.74699074074</v>
      </c>
      <c r="C19700" s="11" t="s">
        <v>53257</v>
      </c>
      <c r="D19700" s="12">
        <v>11.0</v>
      </c>
      <c r="E19700" s="10" t="s">
        <v>17</v>
      </c>
      <c r="F19700" s="12">
        <v>2024.0</v>
      </c>
      <c r="G19700" s="13" t="s">
        <v>13</v>
      </c>
      <c r="H19700" s="14" t="s">
        <v>7063</v>
      </c>
      <c r="I19700" s="12">
        <v>13344.0</v>
      </c>
      <c r="J19700" s="15" t="str">
        <f t="shared" si="1"/>
        <v>Relevant</v>
      </c>
    </row>
    <row r="19701" ht="22.5" customHeight="1">
      <c r="A19701" s="9" t="s">
        <v>53258</v>
      </c>
      <c r="B19701" s="10">
        <v>45580.519537037035</v>
      </c>
      <c r="C19701" s="11" t="s">
        <v>53259</v>
      </c>
      <c r="D19701" s="12">
        <v>10.0</v>
      </c>
      <c r="E19701" s="10" t="s">
        <v>42</v>
      </c>
      <c r="F19701" s="12">
        <v>2024.0</v>
      </c>
      <c r="G19701" s="13" t="s">
        <v>13</v>
      </c>
      <c r="H19701" s="14" t="s">
        <v>642</v>
      </c>
      <c r="I19701" s="12">
        <v>8.0</v>
      </c>
      <c r="J19701" s="15" t="str">
        <f t="shared" si="1"/>
        <v>Relevant</v>
      </c>
    </row>
    <row r="19702" ht="22.5" customHeight="1">
      <c r="A19702" s="9" t="s">
        <v>53260</v>
      </c>
      <c r="B19702" s="10">
        <v>45409.68631748843</v>
      </c>
      <c r="C19702" s="11" t="s">
        <v>53261</v>
      </c>
      <c r="D19702" s="12">
        <v>4.0</v>
      </c>
      <c r="E19702" s="10" t="s">
        <v>274</v>
      </c>
      <c r="F19702" s="12">
        <v>2024.0</v>
      </c>
      <c r="G19702" s="13" t="s">
        <v>53262</v>
      </c>
      <c r="H19702" s="14" t="s">
        <v>53263</v>
      </c>
      <c r="I19702" s="12">
        <v>1.0442369E7</v>
      </c>
      <c r="J19702" s="15" t="str">
        <f t="shared" si="1"/>
        <v>Irrelevant</v>
      </c>
    </row>
    <row r="19703" ht="22.5" customHeight="1">
      <c r="A19703" s="9" t="s">
        <v>53264</v>
      </c>
      <c r="B19703" s="10">
        <v>45492.600023148145</v>
      </c>
      <c r="C19703" s="11" t="s">
        <v>53265</v>
      </c>
      <c r="D19703" s="12">
        <v>7.0</v>
      </c>
      <c r="E19703" s="10" t="s">
        <v>55</v>
      </c>
      <c r="F19703" s="12">
        <v>2024.0</v>
      </c>
      <c r="G19703" s="13" t="s">
        <v>13</v>
      </c>
      <c r="H19703" s="14" t="s">
        <v>214</v>
      </c>
      <c r="I19703" s="12">
        <v>23.0</v>
      </c>
      <c r="J19703" s="15" t="str">
        <f t="shared" si="1"/>
        <v>Relevant</v>
      </c>
    </row>
    <row r="19704" ht="22.5" customHeight="1">
      <c r="A19704" s="9" t="s">
        <v>53266</v>
      </c>
      <c r="B19704" s="10">
        <v>45440.57236111111</v>
      </c>
      <c r="C19704" s="11" t="s">
        <v>53267</v>
      </c>
      <c r="D19704" s="12">
        <v>5.0</v>
      </c>
      <c r="E19704" s="10" t="s">
        <v>21</v>
      </c>
      <c r="F19704" s="12">
        <v>2024.0</v>
      </c>
      <c r="G19704" s="13" t="s">
        <v>13</v>
      </c>
      <c r="H19704" s="14" t="s">
        <v>53268</v>
      </c>
      <c r="I19704" s="12">
        <v>1.0</v>
      </c>
      <c r="J19704" s="15" t="str">
        <f t="shared" si="1"/>
        <v>Irrelevant</v>
      </c>
    </row>
    <row r="19705" ht="22.5" customHeight="1">
      <c r="A19705" s="9" t="s">
        <v>53269</v>
      </c>
      <c r="B19705" s="10">
        <v>45497.592523148145</v>
      </c>
      <c r="C19705" s="11" t="s">
        <v>22114</v>
      </c>
      <c r="D19705" s="12">
        <v>7.0</v>
      </c>
      <c r="E19705" s="10" t="s">
        <v>55</v>
      </c>
      <c r="F19705" s="12">
        <v>2024.0</v>
      </c>
      <c r="G19705" s="13" t="s">
        <v>13</v>
      </c>
      <c r="H19705" s="14" t="s">
        <v>19908</v>
      </c>
      <c r="I19705" s="12">
        <v>556.0</v>
      </c>
      <c r="J19705" s="15" t="str">
        <f t="shared" si="1"/>
        <v>Relevant</v>
      </c>
    </row>
    <row r="19706" ht="22.5" customHeight="1">
      <c r="A19706" s="9" t="s">
        <v>53270</v>
      </c>
      <c r="B19706" s="10">
        <v>45569.39953703704</v>
      </c>
      <c r="C19706" s="11" t="s">
        <v>53271</v>
      </c>
      <c r="D19706" s="12">
        <v>10.0</v>
      </c>
      <c r="E19706" s="10" t="s">
        <v>42</v>
      </c>
      <c r="F19706" s="12">
        <v>2024.0</v>
      </c>
      <c r="G19706" s="13" t="s">
        <v>13</v>
      </c>
      <c r="H19706" s="14" t="s">
        <v>256</v>
      </c>
      <c r="I19706" s="12">
        <v>704.0</v>
      </c>
      <c r="J19706" s="15" t="str">
        <f t="shared" si="1"/>
        <v>Relevant</v>
      </c>
    </row>
    <row r="19707" ht="22.5" customHeight="1">
      <c r="A19707" s="9" t="s">
        <v>53272</v>
      </c>
      <c r="B19707" s="10">
        <v>45615.95732638889</v>
      </c>
      <c r="C19707" s="11" t="s">
        <v>53273</v>
      </c>
      <c r="D19707" s="12">
        <v>11.0</v>
      </c>
      <c r="E19707" s="10" t="s">
        <v>17</v>
      </c>
      <c r="F19707" s="12">
        <v>2024.0</v>
      </c>
      <c r="G19707" s="13" t="s">
        <v>13</v>
      </c>
      <c r="H19707" s="14" t="s">
        <v>489</v>
      </c>
      <c r="I19707" s="12">
        <v>2872.0</v>
      </c>
      <c r="J19707" s="15" t="str">
        <f t="shared" si="1"/>
        <v>Relevant</v>
      </c>
    </row>
    <row r="19708" ht="22.5" customHeight="1">
      <c r="A19708" s="9" t="s">
        <v>53274</v>
      </c>
      <c r="B19708" s="10">
        <v>45731.972962962966</v>
      </c>
      <c r="C19708" s="11" t="s">
        <v>53275</v>
      </c>
      <c r="D19708" s="12">
        <v>3.0</v>
      </c>
      <c r="E19708" s="10" t="s">
        <v>59</v>
      </c>
      <c r="F19708" s="12">
        <v>2025.0</v>
      </c>
      <c r="G19708" s="13" t="s">
        <v>53276</v>
      </c>
      <c r="H19708" s="14" t="s">
        <v>53277</v>
      </c>
      <c r="I19708" s="12">
        <v>2665375.0</v>
      </c>
      <c r="J19708" s="15" t="str">
        <f t="shared" si="1"/>
        <v>Relevant</v>
      </c>
    </row>
    <row r="19709" ht="22.5" customHeight="1">
      <c r="A19709" s="9" t="s">
        <v>53278</v>
      </c>
      <c r="B19709" s="10">
        <v>45615.63372902778</v>
      </c>
      <c r="C19709" s="11" t="s">
        <v>53279</v>
      </c>
      <c r="D19709" s="12">
        <v>11.0</v>
      </c>
      <c r="E19709" s="10" t="s">
        <v>17</v>
      </c>
      <c r="F19709" s="12">
        <v>2024.0</v>
      </c>
      <c r="G19709" s="13" t="s">
        <v>53280</v>
      </c>
      <c r="H19709" s="13" t="s">
        <v>53281</v>
      </c>
      <c r="I19709" s="12">
        <v>1.1946612E7</v>
      </c>
      <c r="J19709" s="15" t="str">
        <f t="shared" si="1"/>
        <v>Relevant</v>
      </c>
    </row>
    <row r="19710" ht="22.5" customHeight="1">
      <c r="A19710" s="9" t="s">
        <v>53282</v>
      </c>
      <c r="B19710" s="10">
        <v>45696.838541666664</v>
      </c>
      <c r="C19710" s="11" t="s">
        <v>53283</v>
      </c>
      <c r="D19710" s="12">
        <v>2.0</v>
      </c>
      <c r="E19710" s="10" t="s">
        <v>12</v>
      </c>
      <c r="F19710" s="12">
        <v>2025.0</v>
      </c>
      <c r="G19710" s="13" t="s">
        <v>13</v>
      </c>
      <c r="H19710" s="14" t="s">
        <v>14</v>
      </c>
      <c r="I19710" s="12">
        <v>68.0</v>
      </c>
      <c r="J19710" s="15" t="str">
        <f t="shared" si="1"/>
        <v>Relevant</v>
      </c>
    </row>
    <row r="19711" ht="22.5" customHeight="1">
      <c r="A19711" s="9" t="s">
        <v>53284</v>
      </c>
      <c r="B19711" s="10">
        <v>45592.56476851852</v>
      </c>
      <c r="C19711" s="11" t="s">
        <v>39842</v>
      </c>
      <c r="D19711" s="12">
        <v>10.0</v>
      </c>
      <c r="E19711" s="10" t="s">
        <v>42</v>
      </c>
      <c r="F19711" s="12">
        <v>2024.0</v>
      </c>
      <c r="G19711" s="13" t="s">
        <v>13</v>
      </c>
      <c r="H19711" s="14" t="s">
        <v>477</v>
      </c>
      <c r="I19711" s="12">
        <v>118.0</v>
      </c>
      <c r="J19711" s="15" t="str">
        <f t="shared" si="1"/>
        <v>Relevant</v>
      </c>
    </row>
    <row r="19712" ht="22.5" customHeight="1">
      <c r="A19712" s="9" t="s">
        <v>53285</v>
      </c>
      <c r="B19712" s="10">
        <v>45480.91474907407</v>
      </c>
      <c r="C19712" s="11" t="s">
        <v>47964</v>
      </c>
      <c r="D19712" s="12">
        <v>7.0</v>
      </c>
      <c r="E19712" s="10" t="s">
        <v>55</v>
      </c>
      <c r="F19712" s="12">
        <v>2024.0</v>
      </c>
      <c r="G19712" s="13" t="s">
        <v>53286</v>
      </c>
      <c r="H19712" s="14" t="s">
        <v>53287</v>
      </c>
      <c r="I19712" s="12">
        <v>1.4286884E7</v>
      </c>
      <c r="J19712" s="15" t="str">
        <f t="shared" si="1"/>
        <v>Relevant</v>
      </c>
    </row>
    <row r="19713" ht="22.5" customHeight="1">
      <c r="A19713" s="9" t="s">
        <v>53288</v>
      </c>
      <c r="B19713" s="10">
        <v>45626.280127314814</v>
      </c>
      <c r="C19713" s="11" t="s">
        <v>53289</v>
      </c>
      <c r="D19713" s="12">
        <v>11.0</v>
      </c>
      <c r="E19713" s="10" t="s">
        <v>17</v>
      </c>
      <c r="F19713" s="12">
        <v>2024.0</v>
      </c>
      <c r="G19713" s="13" t="s">
        <v>13</v>
      </c>
      <c r="H19713" s="14" t="s">
        <v>53290</v>
      </c>
      <c r="I19713" s="12">
        <v>2857.0</v>
      </c>
      <c r="J19713" s="15" t="str">
        <f t="shared" si="1"/>
        <v>Relevant</v>
      </c>
    </row>
    <row r="19714" ht="22.5" customHeight="1">
      <c r="A19714" s="9" t="s">
        <v>53291</v>
      </c>
      <c r="B19714" s="10">
        <v>45696.7384375</v>
      </c>
      <c r="C19714" s="11" t="s">
        <v>53292</v>
      </c>
      <c r="D19714" s="12">
        <v>2.0</v>
      </c>
      <c r="E19714" s="10" t="s">
        <v>12</v>
      </c>
      <c r="F19714" s="12">
        <v>2025.0</v>
      </c>
      <c r="G19714" s="13" t="s">
        <v>13</v>
      </c>
      <c r="H19714" s="14" t="s">
        <v>14</v>
      </c>
      <c r="I19714" s="12">
        <v>3439.0</v>
      </c>
      <c r="J19714" s="15" t="str">
        <f t="shared" si="1"/>
        <v>Relevant</v>
      </c>
    </row>
    <row r="19715" ht="22.5" customHeight="1">
      <c r="A19715" s="9" t="s">
        <v>53293</v>
      </c>
      <c r="B19715" s="10">
        <v>45615.65334991898</v>
      </c>
      <c r="C19715" s="11" t="s">
        <v>53294</v>
      </c>
      <c r="D19715" s="12">
        <v>11.0</v>
      </c>
      <c r="E19715" s="10" t="s">
        <v>17</v>
      </c>
      <c r="F19715" s="12">
        <v>2024.0</v>
      </c>
      <c r="G19715" s="13" t="s">
        <v>53295</v>
      </c>
      <c r="H19715" s="14" t="s">
        <v>53296</v>
      </c>
      <c r="I19715" s="12">
        <v>7850902.0</v>
      </c>
      <c r="J19715" s="15" t="str">
        <f t="shared" si="1"/>
        <v>Relevant</v>
      </c>
    </row>
    <row r="19716" ht="22.5" customHeight="1">
      <c r="A19716" s="9" t="s">
        <v>53297</v>
      </c>
      <c r="B19716" s="10">
        <v>45614.68174768519</v>
      </c>
      <c r="C19716" s="11" t="s">
        <v>53298</v>
      </c>
      <c r="D19716" s="12">
        <v>11.0</v>
      </c>
      <c r="E19716" s="10" t="s">
        <v>17</v>
      </c>
      <c r="F19716" s="12">
        <v>2024.0</v>
      </c>
      <c r="G19716" s="13" t="s">
        <v>53299</v>
      </c>
      <c r="H19716" s="14" t="s">
        <v>53300</v>
      </c>
      <c r="I19716" s="12">
        <v>2972225.0</v>
      </c>
      <c r="J19716" s="15" t="str">
        <f t="shared" si="1"/>
        <v>Relevant</v>
      </c>
    </row>
    <row r="19717" ht="22.5" customHeight="1">
      <c r="A19717" s="9" t="s">
        <v>53301</v>
      </c>
      <c r="B19717" s="10">
        <v>45644.00216435185</v>
      </c>
      <c r="C19717" s="11" t="s">
        <v>53302</v>
      </c>
      <c r="D19717" s="12">
        <v>12.0</v>
      </c>
      <c r="E19717" s="10" t="s">
        <v>26</v>
      </c>
      <c r="F19717" s="12">
        <v>2024.0</v>
      </c>
      <c r="G19717" s="13" t="s">
        <v>13</v>
      </c>
      <c r="H19717" s="14" t="s">
        <v>357</v>
      </c>
      <c r="I19717" s="12">
        <v>811.0</v>
      </c>
      <c r="J19717" s="15" t="str">
        <f t="shared" si="1"/>
        <v>Relevant</v>
      </c>
    </row>
    <row r="19718" ht="22.5" customHeight="1">
      <c r="A19718" s="9" t="s">
        <v>53303</v>
      </c>
      <c r="B19718" s="10">
        <v>45419.90314814815</v>
      </c>
      <c r="C19718" s="11" t="s">
        <v>53304</v>
      </c>
      <c r="D19718" s="12">
        <v>5.0</v>
      </c>
      <c r="E19718" s="10" t="s">
        <v>21</v>
      </c>
      <c r="F19718" s="12">
        <v>2024.0</v>
      </c>
      <c r="G19718" s="13" t="s">
        <v>13</v>
      </c>
      <c r="H19718" s="14" t="s">
        <v>35186</v>
      </c>
      <c r="I19718" s="12">
        <v>16.0</v>
      </c>
      <c r="J19718" s="15" t="str">
        <f t="shared" si="1"/>
        <v>Irrelevant</v>
      </c>
    </row>
    <row r="19719" ht="22.5" customHeight="1">
      <c r="A19719" s="9" t="s">
        <v>53305</v>
      </c>
      <c r="B19719" s="10">
        <v>45630.88625</v>
      </c>
      <c r="C19719" s="11" t="s">
        <v>37594</v>
      </c>
      <c r="D19719" s="12">
        <v>12.0</v>
      </c>
      <c r="E19719" s="10" t="s">
        <v>26</v>
      </c>
      <c r="F19719" s="12">
        <v>2024.0</v>
      </c>
      <c r="G19719" s="13" t="s">
        <v>13</v>
      </c>
      <c r="H19719" s="14" t="s">
        <v>181</v>
      </c>
      <c r="I19719" s="12">
        <v>123.0</v>
      </c>
      <c r="J19719" s="15" t="str">
        <f t="shared" si="1"/>
        <v>Irrelevant</v>
      </c>
    </row>
    <row r="19720" ht="22.5" customHeight="1">
      <c r="A19720" s="9" t="s">
        <v>53306</v>
      </c>
      <c r="B19720" s="10">
        <v>45632.32564814815</v>
      </c>
      <c r="C19720" s="11" t="s">
        <v>53307</v>
      </c>
      <c r="D19720" s="12">
        <v>12.0</v>
      </c>
      <c r="E19720" s="10" t="s">
        <v>26</v>
      </c>
      <c r="F19720" s="12">
        <v>2024.0</v>
      </c>
      <c r="G19720" s="13" t="s">
        <v>13</v>
      </c>
      <c r="H19720" s="14" t="s">
        <v>514</v>
      </c>
      <c r="I19720" s="12">
        <v>173.0</v>
      </c>
      <c r="J19720" s="15" t="str">
        <f t="shared" si="1"/>
        <v>Relevant</v>
      </c>
    </row>
    <row r="19721" ht="22.5" customHeight="1">
      <c r="A19721" s="9" t="s">
        <v>53308</v>
      </c>
      <c r="B19721" s="10">
        <v>45647.86759259259</v>
      </c>
      <c r="C19721" s="11" t="s">
        <v>53309</v>
      </c>
      <c r="D19721" s="12">
        <v>12.0</v>
      </c>
      <c r="E19721" s="10" t="s">
        <v>26</v>
      </c>
      <c r="F19721" s="12">
        <v>2024.0</v>
      </c>
      <c r="G19721" s="13" t="s">
        <v>13</v>
      </c>
      <c r="H19721" s="14" t="s">
        <v>2655</v>
      </c>
      <c r="I19721" s="12">
        <v>2274.0</v>
      </c>
      <c r="J19721" s="15" t="str">
        <f t="shared" si="1"/>
        <v>Relevant</v>
      </c>
    </row>
    <row r="19722" ht="22.5" customHeight="1">
      <c r="A19722" s="9" t="s">
        <v>53310</v>
      </c>
      <c r="B19722" s="10">
        <v>45448.41028935185</v>
      </c>
      <c r="C19722" s="11" t="s">
        <v>46113</v>
      </c>
      <c r="D19722" s="12">
        <v>6.0</v>
      </c>
      <c r="E19722" s="10" t="s">
        <v>34</v>
      </c>
      <c r="F19722" s="12">
        <v>2024.0</v>
      </c>
      <c r="G19722" s="13" t="s">
        <v>13</v>
      </c>
      <c r="H19722" s="14" t="s">
        <v>20758</v>
      </c>
      <c r="I19722" s="12">
        <v>126.0</v>
      </c>
      <c r="J19722" s="15" t="str">
        <f t="shared" si="1"/>
        <v>Relevant</v>
      </c>
    </row>
    <row r="19723" ht="22.5" customHeight="1">
      <c r="A19723" s="9" t="s">
        <v>53311</v>
      </c>
      <c r="B19723" s="10">
        <v>45593.385775462964</v>
      </c>
      <c r="C19723" s="11" t="s">
        <v>51052</v>
      </c>
      <c r="D19723" s="12">
        <v>10.0</v>
      </c>
      <c r="E19723" s="10" t="s">
        <v>42</v>
      </c>
      <c r="F19723" s="12">
        <v>2024.0</v>
      </c>
      <c r="G19723" s="13" t="s">
        <v>13</v>
      </c>
      <c r="H19723" s="14" t="s">
        <v>53312</v>
      </c>
      <c r="I19723" s="12">
        <v>3043.0</v>
      </c>
      <c r="J19723" s="15" t="str">
        <f t="shared" si="1"/>
        <v>Relevant</v>
      </c>
    </row>
    <row r="19724" ht="22.5" customHeight="1">
      <c r="A19724" s="9" t="s">
        <v>53313</v>
      </c>
      <c r="B19724" s="10">
        <v>45609.29368055556</v>
      </c>
      <c r="C19724" s="11" t="s">
        <v>45661</v>
      </c>
      <c r="D19724" s="12">
        <v>11.0</v>
      </c>
      <c r="E19724" s="10" t="s">
        <v>17</v>
      </c>
      <c r="F19724" s="12">
        <v>2024.0</v>
      </c>
      <c r="G19724" s="13" t="s">
        <v>53314</v>
      </c>
      <c r="H19724" s="14" t="s">
        <v>53315</v>
      </c>
      <c r="I19724" s="12">
        <v>8443435.0</v>
      </c>
      <c r="J19724" s="15" t="str">
        <f t="shared" si="1"/>
        <v>Irrelevant</v>
      </c>
    </row>
    <row r="19725" ht="22.5" customHeight="1">
      <c r="A19725" s="9" t="s">
        <v>53316</v>
      </c>
      <c r="B19725" s="10">
        <v>45533.962800925925</v>
      </c>
      <c r="C19725" s="11" t="s">
        <v>53317</v>
      </c>
      <c r="D19725" s="12">
        <v>8.0</v>
      </c>
      <c r="E19725" s="10" t="s">
        <v>167</v>
      </c>
      <c r="F19725" s="12">
        <v>2024.0</v>
      </c>
      <c r="G19725" s="13" t="s">
        <v>13</v>
      </c>
      <c r="H19725" s="14" t="s">
        <v>348</v>
      </c>
      <c r="I19725" s="12">
        <v>109.0</v>
      </c>
      <c r="J19725" s="15" t="str">
        <f t="shared" si="1"/>
        <v>Relevant</v>
      </c>
    </row>
    <row r="19726" ht="22.5" customHeight="1">
      <c r="A19726" s="9" t="s">
        <v>53318</v>
      </c>
      <c r="B19726" s="10">
        <v>45621.59234403935</v>
      </c>
      <c r="C19726" s="11" t="s">
        <v>53319</v>
      </c>
      <c r="D19726" s="12">
        <v>11.0</v>
      </c>
      <c r="E19726" s="10" t="s">
        <v>17</v>
      </c>
      <c r="F19726" s="12">
        <v>2024.0</v>
      </c>
      <c r="G19726" s="13" t="s">
        <v>53320</v>
      </c>
      <c r="H19726" s="14" t="s">
        <v>53321</v>
      </c>
      <c r="I19726" s="12">
        <v>7850902.0</v>
      </c>
      <c r="J19726" s="15" t="str">
        <f t="shared" si="1"/>
        <v>Relevant</v>
      </c>
    </row>
    <row r="19727" ht="22.5" customHeight="1">
      <c r="A19727" s="9" t="s">
        <v>53322</v>
      </c>
      <c r="B19727" s="10">
        <v>45489.76431712963</v>
      </c>
      <c r="C19727" s="11" t="s">
        <v>4914</v>
      </c>
      <c r="D19727" s="12">
        <v>7.0</v>
      </c>
      <c r="E19727" s="10" t="s">
        <v>55</v>
      </c>
      <c r="F19727" s="12">
        <v>2024.0</v>
      </c>
      <c r="G19727" s="13" t="s">
        <v>53323</v>
      </c>
      <c r="H19727" s="14" t="s">
        <v>53324</v>
      </c>
      <c r="I19727" s="12">
        <v>0.0</v>
      </c>
      <c r="J19727" s="15" t="str">
        <f t="shared" si="1"/>
        <v>Irrelevant</v>
      </c>
    </row>
    <row r="19728" ht="22.5" customHeight="1">
      <c r="A19728" s="9" t="s">
        <v>53325</v>
      </c>
      <c r="B19728" s="10">
        <v>45710.70929398148</v>
      </c>
      <c r="C19728" s="11" t="s">
        <v>53326</v>
      </c>
      <c r="D19728" s="12">
        <v>2.0</v>
      </c>
      <c r="E19728" s="10" t="s">
        <v>12</v>
      </c>
      <c r="F19728" s="12">
        <v>2025.0</v>
      </c>
      <c r="G19728" s="13" t="s">
        <v>13</v>
      </c>
      <c r="H19728" s="14" t="s">
        <v>1045</v>
      </c>
      <c r="I19728" s="12">
        <v>529.0</v>
      </c>
      <c r="J19728" s="15" t="str">
        <f t="shared" si="1"/>
        <v>Relevant</v>
      </c>
    </row>
    <row r="19729" ht="22.5" customHeight="1">
      <c r="A19729" s="9" t="s">
        <v>53327</v>
      </c>
      <c r="B19729" s="10">
        <v>45595.534108796295</v>
      </c>
      <c r="C19729" s="11" t="s">
        <v>53328</v>
      </c>
      <c r="D19729" s="12">
        <v>10.0</v>
      </c>
      <c r="E19729" s="10" t="s">
        <v>42</v>
      </c>
      <c r="F19729" s="12">
        <v>2024.0</v>
      </c>
      <c r="G19729" s="13" t="s">
        <v>13</v>
      </c>
      <c r="H19729" s="14" t="s">
        <v>4975</v>
      </c>
      <c r="I19729" s="12">
        <v>225.0</v>
      </c>
      <c r="J19729" s="15" t="str">
        <f t="shared" si="1"/>
        <v>Relevant</v>
      </c>
    </row>
    <row r="19730" ht="22.5" customHeight="1">
      <c r="A19730" s="9" t="s">
        <v>53329</v>
      </c>
      <c r="B19730" s="10">
        <v>45492.84210648148</v>
      </c>
      <c r="C19730" s="11" t="s">
        <v>53330</v>
      </c>
      <c r="D19730" s="12">
        <v>7.0</v>
      </c>
      <c r="E19730" s="10" t="s">
        <v>55</v>
      </c>
      <c r="F19730" s="12">
        <v>2024.0</v>
      </c>
      <c r="G19730" s="13" t="s">
        <v>13</v>
      </c>
      <c r="H19730" s="14" t="s">
        <v>214</v>
      </c>
      <c r="I19730" s="12">
        <v>719.0</v>
      </c>
      <c r="J19730" s="15" t="str">
        <f t="shared" si="1"/>
        <v>Relevant</v>
      </c>
    </row>
    <row r="19731" ht="22.5" customHeight="1">
      <c r="A19731" s="9" t="s">
        <v>53331</v>
      </c>
      <c r="B19731" s="10">
        <v>45696.72216435185</v>
      </c>
      <c r="C19731" s="11" t="s">
        <v>53332</v>
      </c>
      <c r="D19731" s="12">
        <v>2.0</v>
      </c>
      <c r="E19731" s="10" t="s">
        <v>12</v>
      </c>
      <c r="F19731" s="12">
        <v>2025.0</v>
      </c>
      <c r="G19731" s="13" t="s">
        <v>13</v>
      </c>
      <c r="H19731" s="14" t="s">
        <v>1264</v>
      </c>
      <c r="I19731" s="12">
        <v>51.0</v>
      </c>
      <c r="J19731" s="15" t="str">
        <f t="shared" si="1"/>
        <v>Relevant</v>
      </c>
    </row>
    <row r="19732" ht="22.5" customHeight="1">
      <c r="A19732" s="9" t="s">
        <v>53333</v>
      </c>
      <c r="B19732" s="10">
        <v>45696.778761574074</v>
      </c>
      <c r="C19732" s="11" t="s">
        <v>25364</v>
      </c>
      <c r="D19732" s="12">
        <v>2.0</v>
      </c>
      <c r="E19732" s="10" t="s">
        <v>12</v>
      </c>
      <c r="F19732" s="12">
        <v>2025.0</v>
      </c>
      <c r="G19732" s="13" t="s">
        <v>13</v>
      </c>
      <c r="H19732" s="14" t="s">
        <v>14</v>
      </c>
      <c r="I19732" s="12">
        <v>786.0</v>
      </c>
      <c r="J19732" s="15" t="str">
        <f t="shared" si="1"/>
        <v>Relevant</v>
      </c>
    </row>
    <row r="19733" ht="22.5" customHeight="1">
      <c r="A19733" s="9" t="s">
        <v>53334</v>
      </c>
      <c r="B19733" s="10">
        <v>45622.27755637732</v>
      </c>
      <c r="C19733" s="11" t="s">
        <v>53335</v>
      </c>
      <c r="D19733" s="12">
        <v>11.0</v>
      </c>
      <c r="E19733" s="10" t="s">
        <v>17</v>
      </c>
      <c r="F19733" s="12">
        <v>2024.0</v>
      </c>
      <c r="G19733" s="13" t="s">
        <v>53336</v>
      </c>
      <c r="H19733" s="14" t="s">
        <v>53337</v>
      </c>
      <c r="I19733" s="12">
        <v>1.0830293E7</v>
      </c>
      <c r="J19733" s="15" t="str">
        <f t="shared" si="1"/>
        <v>Irrelevant</v>
      </c>
    </row>
    <row r="19734" ht="22.5" customHeight="1">
      <c r="A19734" s="9" t="s">
        <v>53338</v>
      </c>
      <c r="B19734" s="10">
        <v>45650.32519675926</v>
      </c>
      <c r="C19734" s="11" t="s">
        <v>53339</v>
      </c>
      <c r="D19734" s="12">
        <v>12.0</v>
      </c>
      <c r="E19734" s="10" t="s">
        <v>26</v>
      </c>
      <c r="F19734" s="12">
        <v>2024.0</v>
      </c>
      <c r="G19734" s="13" t="s">
        <v>53340</v>
      </c>
      <c r="H19734" s="14" t="s">
        <v>53341</v>
      </c>
      <c r="I19734" s="12">
        <v>2221.0</v>
      </c>
      <c r="J19734" s="15" t="str">
        <f t="shared" si="1"/>
        <v>Irrelevant</v>
      </c>
    </row>
    <row r="19735" ht="22.5" customHeight="1">
      <c r="A19735" s="9" t="s">
        <v>53342</v>
      </c>
      <c r="B19735" s="10">
        <v>45473.825</v>
      </c>
      <c r="C19735" s="11" t="s">
        <v>53343</v>
      </c>
      <c r="D19735" s="12">
        <v>6.0</v>
      </c>
      <c r="E19735" s="10" t="s">
        <v>34</v>
      </c>
      <c r="F19735" s="12">
        <v>2024.0</v>
      </c>
      <c r="G19735" s="13" t="s">
        <v>13</v>
      </c>
      <c r="H19735" s="14" t="s">
        <v>56</v>
      </c>
      <c r="I19735" s="12">
        <v>22.0</v>
      </c>
      <c r="J19735" s="15" t="str">
        <f t="shared" si="1"/>
        <v>Relevant</v>
      </c>
    </row>
    <row r="19736" ht="22.5" customHeight="1">
      <c r="A19736" s="9" t="s">
        <v>53344</v>
      </c>
      <c r="B19736" s="10">
        <v>45722.83105324074</v>
      </c>
      <c r="C19736" s="11" t="s">
        <v>53345</v>
      </c>
      <c r="D19736" s="12">
        <v>3.0</v>
      </c>
      <c r="E19736" s="10" t="s">
        <v>59</v>
      </c>
      <c r="F19736" s="12">
        <v>2025.0</v>
      </c>
      <c r="G19736" s="13" t="s">
        <v>53346</v>
      </c>
      <c r="H19736" s="14" t="s">
        <v>53347</v>
      </c>
      <c r="I19736" s="12">
        <v>0.0</v>
      </c>
      <c r="J19736" s="15" t="str">
        <f t="shared" si="1"/>
        <v>Relevant</v>
      </c>
    </row>
    <row r="19737" ht="22.5" customHeight="1">
      <c r="A19737" s="9" t="s">
        <v>53348</v>
      </c>
      <c r="B19737" s="10">
        <v>45614.52545986111</v>
      </c>
      <c r="C19737" s="11" t="s">
        <v>53349</v>
      </c>
      <c r="D19737" s="12">
        <v>11.0</v>
      </c>
      <c r="E19737" s="10" t="s">
        <v>17</v>
      </c>
      <c r="F19737" s="12">
        <v>2024.0</v>
      </c>
      <c r="G19737" s="13" t="s">
        <v>53350</v>
      </c>
      <c r="H19737" s="14" t="s">
        <v>53351</v>
      </c>
      <c r="I19737" s="12">
        <v>1146.0</v>
      </c>
      <c r="J19737" s="15" t="str">
        <f t="shared" si="1"/>
        <v>Relevant</v>
      </c>
    </row>
    <row r="19738" ht="22.5" customHeight="1">
      <c r="A19738" s="9" t="s">
        <v>53352</v>
      </c>
      <c r="B19738" s="10">
        <v>45697.98777777778</v>
      </c>
      <c r="C19738" s="11" t="s">
        <v>53353</v>
      </c>
      <c r="D19738" s="12">
        <v>2.0</v>
      </c>
      <c r="E19738" s="10" t="s">
        <v>12</v>
      </c>
      <c r="F19738" s="12">
        <v>2025.0</v>
      </c>
      <c r="G19738" s="13" t="s">
        <v>13</v>
      </c>
      <c r="H19738" s="14" t="s">
        <v>14</v>
      </c>
      <c r="I19738" s="12">
        <v>112.0</v>
      </c>
      <c r="J19738" s="15" t="str">
        <f t="shared" si="1"/>
        <v>Relevant</v>
      </c>
    </row>
    <row r="19739" ht="22.5" customHeight="1">
      <c r="A19739" s="9" t="s">
        <v>53354</v>
      </c>
      <c r="B19739" s="10">
        <v>45634.934537037036</v>
      </c>
      <c r="C19739" s="11" t="s">
        <v>53355</v>
      </c>
      <c r="D19739" s="12">
        <v>12.0</v>
      </c>
      <c r="E19739" s="10" t="s">
        <v>26</v>
      </c>
      <c r="F19739" s="12">
        <v>2024.0</v>
      </c>
      <c r="G19739" s="13" t="s">
        <v>53356</v>
      </c>
      <c r="H19739" s="14" t="s">
        <v>53357</v>
      </c>
      <c r="I19739" s="12">
        <v>0.0</v>
      </c>
      <c r="J19739" s="15" t="str">
        <f t="shared" si="1"/>
        <v>Irrelevant</v>
      </c>
    </row>
    <row r="19740" ht="22.5" customHeight="1">
      <c r="A19740" s="9" t="s">
        <v>53358</v>
      </c>
      <c r="B19740" s="10">
        <v>45589.82822916667</v>
      </c>
      <c r="C19740" s="11" t="s">
        <v>14633</v>
      </c>
      <c r="D19740" s="12">
        <v>10.0</v>
      </c>
      <c r="E19740" s="10" t="s">
        <v>42</v>
      </c>
      <c r="F19740" s="12">
        <v>2024.0</v>
      </c>
      <c r="G19740" s="13" t="s">
        <v>53359</v>
      </c>
      <c r="H19740" s="14" t="s">
        <v>53360</v>
      </c>
      <c r="I19740" s="12">
        <v>68455.0</v>
      </c>
      <c r="J19740" s="15" t="str">
        <f t="shared" si="1"/>
        <v>Relevant</v>
      </c>
    </row>
    <row r="19741" ht="22.5" customHeight="1">
      <c r="A19741" s="9" t="s">
        <v>53361</v>
      </c>
      <c r="B19741" s="10">
        <v>45668.663194444445</v>
      </c>
      <c r="C19741" s="11" t="s">
        <v>32774</v>
      </c>
      <c r="D19741" s="12">
        <v>1.0</v>
      </c>
      <c r="E19741" s="10" t="s">
        <v>70</v>
      </c>
      <c r="F19741" s="12">
        <v>2025.0</v>
      </c>
      <c r="G19741" s="13" t="s">
        <v>53362</v>
      </c>
      <c r="H19741" s="14" t="s">
        <v>53363</v>
      </c>
      <c r="I19741" s="12">
        <v>1.2251969E7</v>
      </c>
      <c r="J19741" s="15" t="str">
        <f t="shared" si="1"/>
        <v>Relevant</v>
      </c>
    </row>
    <row r="19742" ht="22.5" customHeight="1">
      <c r="A19742" s="9" t="s">
        <v>53364</v>
      </c>
      <c r="B19742" s="10">
        <v>45743.475335648145</v>
      </c>
      <c r="C19742" s="11" t="s">
        <v>53365</v>
      </c>
      <c r="D19742" s="12">
        <v>3.0</v>
      </c>
      <c r="E19742" s="10" t="s">
        <v>59</v>
      </c>
      <c r="F19742" s="12">
        <v>2025.0</v>
      </c>
      <c r="G19742" s="13" t="s">
        <v>13</v>
      </c>
      <c r="H19742" s="14" t="s">
        <v>204</v>
      </c>
      <c r="I19742" s="12">
        <v>1394.0</v>
      </c>
      <c r="J19742" s="15" t="str">
        <f t="shared" si="1"/>
        <v>Relevant</v>
      </c>
    </row>
    <row r="19743" ht="22.5" customHeight="1">
      <c r="A19743" s="9" t="s">
        <v>53366</v>
      </c>
      <c r="B19743" s="10">
        <v>45618.58868055556</v>
      </c>
      <c r="C19743" s="11" t="s">
        <v>53367</v>
      </c>
      <c r="D19743" s="12">
        <v>11.0</v>
      </c>
      <c r="E19743" s="10" t="s">
        <v>17</v>
      </c>
      <c r="F19743" s="12">
        <v>2024.0</v>
      </c>
      <c r="G19743" s="13" t="s">
        <v>53368</v>
      </c>
      <c r="H19743" s="14" t="s">
        <v>53369</v>
      </c>
      <c r="I19743" s="12">
        <v>0.0</v>
      </c>
      <c r="J19743" s="15" t="str">
        <f t="shared" si="1"/>
        <v>Relevant</v>
      </c>
    </row>
    <row r="19744" ht="22.5" customHeight="1">
      <c r="A19744" s="9" t="s">
        <v>53370</v>
      </c>
      <c r="B19744" s="10">
        <v>45696.83699074074</v>
      </c>
      <c r="C19744" s="11" t="s">
        <v>53371</v>
      </c>
      <c r="D19744" s="12">
        <v>2.0</v>
      </c>
      <c r="E19744" s="10" t="s">
        <v>12</v>
      </c>
      <c r="F19744" s="12">
        <v>2025.0</v>
      </c>
      <c r="G19744" s="13" t="s">
        <v>13</v>
      </c>
      <c r="H19744" s="14" t="s">
        <v>2483</v>
      </c>
      <c r="I19744" s="12">
        <v>31.0</v>
      </c>
      <c r="J19744" s="15" t="str">
        <f t="shared" si="1"/>
        <v>Relevant</v>
      </c>
    </row>
    <row r="19745" ht="22.5" customHeight="1">
      <c r="A19745" s="9" t="s">
        <v>53372</v>
      </c>
      <c r="B19745" s="10">
        <v>45603.69105324074</v>
      </c>
      <c r="C19745" s="11" t="s">
        <v>53373</v>
      </c>
      <c r="D19745" s="12">
        <v>11.0</v>
      </c>
      <c r="E19745" s="10" t="s">
        <v>17</v>
      </c>
      <c r="F19745" s="12">
        <v>2024.0</v>
      </c>
      <c r="G19745" s="13" t="s">
        <v>13</v>
      </c>
      <c r="H19745" s="14" t="s">
        <v>53374</v>
      </c>
      <c r="I19745" s="12">
        <v>201.0</v>
      </c>
      <c r="J19745" s="15" t="str">
        <f t="shared" si="1"/>
        <v>Relevant</v>
      </c>
    </row>
    <row r="19746" ht="22.5" customHeight="1">
      <c r="A19746" s="9" t="s">
        <v>53375</v>
      </c>
      <c r="B19746" s="10">
        <v>45615.025092592594</v>
      </c>
      <c r="C19746" s="11" t="s">
        <v>53376</v>
      </c>
      <c r="D19746" s="12">
        <v>11.0</v>
      </c>
      <c r="E19746" s="10" t="s">
        <v>17</v>
      </c>
      <c r="F19746" s="12">
        <v>2024.0</v>
      </c>
      <c r="G19746" s="13" t="s">
        <v>13</v>
      </c>
      <c r="H19746" s="14" t="s">
        <v>53377</v>
      </c>
      <c r="I19746" s="12">
        <v>15.0</v>
      </c>
      <c r="J19746" s="15" t="str">
        <f t="shared" si="1"/>
        <v>Relevant</v>
      </c>
    </row>
    <row r="19747" ht="22.5" customHeight="1">
      <c r="A19747" s="9" t="s">
        <v>53378</v>
      </c>
      <c r="B19747" s="10">
        <v>45544.294444444444</v>
      </c>
      <c r="C19747" s="11" t="s">
        <v>930</v>
      </c>
      <c r="D19747" s="12">
        <v>9.0</v>
      </c>
      <c r="E19747" s="10" t="s">
        <v>114</v>
      </c>
      <c r="F19747" s="12">
        <v>2024.0</v>
      </c>
      <c r="G19747" s="13" t="s">
        <v>53379</v>
      </c>
      <c r="H19747" s="14" t="s">
        <v>53380</v>
      </c>
      <c r="I19747" s="12">
        <v>0.0</v>
      </c>
      <c r="J19747" s="15" t="str">
        <f t="shared" si="1"/>
        <v>Irrelevant</v>
      </c>
    </row>
    <row r="19748" ht="22.5" customHeight="1">
      <c r="A19748" s="9" t="s">
        <v>53381</v>
      </c>
      <c r="B19748" s="10">
        <v>45611.76604166667</v>
      </c>
      <c r="C19748" s="11" t="s">
        <v>53382</v>
      </c>
      <c r="D19748" s="12">
        <v>11.0</v>
      </c>
      <c r="E19748" s="10" t="s">
        <v>17</v>
      </c>
      <c r="F19748" s="12">
        <v>2024.0</v>
      </c>
      <c r="G19748" s="13" t="s">
        <v>53383</v>
      </c>
      <c r="H19748" s="14" t="s">
        <v>53384</v>
      </c>
      <c r="I19748" s="12">
        <v>8443435.0</v>
      </c>
      <c r="J19748" s="15" t="str">
        <f t="shared" si="1"/>
        <v>Relevant</v>
      </c>
    </row>
    <row r="19749" ht="22.5" customHeight="1">
      <c r="A19749" s="9" t="s">
        <v>53385</v>
      </c>
      <c r="B19749" s="10">
        <v>45592.60091435185</v>
      </c>
      <c r="C19749" s="11" t="s">
        <v>53386</v>
      </c>
      <c r="D19749" s="12">
        <v>10.0</v>
      </c>
      <c r="E19749" s="10" t="s">
        <v>42</v>
      </c>
      <c r="F19749" s="12">
        <v>2024.0</v>
      </c>
      <c r="G19749" s="13" t="s">
        <v>13</v>
      </c>
      <c r="H19749" s="14" t="s">
        <v>97</v>
      </c>
      <c r="I19749" s="12">
        <v>42366.0</v>
      </c>
      <c r="J19749" s="15" t="str">
        <f t="shared" si="1"/>
        <v>Relevant</v>
      </c>
    </row>
    <row r="19750" ht="22.5" customHeight="1">
      <c r="A19750" s="9" t="s">
        <v>53387</v>
      </c>
      <c r="B19750" s="10">
        <v>45591.66118055556</v>
      </c>
      <c r="C19750" s="11" t="s">
        <v>53388</v>
      </c>
      <c r="D19750" s="12">
        <v>10.0</v>
      </c>
      <c r="E19750" s="10" t="s">
        <v>42</v>
      </c>
      <c r="F19750" s="12">
        <v>2024.0</v>
      </c>
      <c r="G19750" s="13" t="s">
        <v>13</v>
      </c>
      <c r="H19750" s="14" t="s">
        <v>131</v>
      </c>
      <c r="I19750" s="12">
        <v>38.0</v>
      </c>
      <c r="J19750" s="15" t="str">
        <f t="shared" si="1"/>
        <v>Relevant</v>
      </c>
    </row>
    <row r="19751" ht="22.5" customHeight="1">
      <c r="A19751" s="9" t="s">
        <v>53389</v>
      </c>
      <c r="B19751" s="10">
        <v>45615.9068287037</v>
      </c>
      <c r="C19751" s="11" t="s">
        <v>53390</v>
      </c>
      <c r="D19751" s="12">
        <v>11.0</v>
      </c>
      <c r="E19751" s="10" t="s">
        <v>17</v>
      </c>
      <c r="F19751" s="12">
        <v>2024.0</v>
      </c>
      <c r="G19751" s="13" t="s">
        <v>13</v>
      </c>
      <c r="H19751" s="14" t="s">
        <v>5841</v>
      </c>
      <c r="I19751" s="12">
        <v>2350.0</v>
      </c>
      <c r="J19751" s="15" t="str">
        <f t="shared" si="1"/>
        <v>Relevant</v>
      </c>
    </row>
    <row r="19752" ht="22.5" customHeight="1">
      <c r="A19752" s="9" t="s">
        <v>53391</v>
      </c>
      <c r="B19752" s="10">
        <v>45440.38284568287</v>
      </c>
      <c r="C19752" s="11" t="s">
        <v>53392</v>
      </c>
      <c r="D19752" s="12">
        <v>5.0</v>
      </c>
      <c r="E19752" s="10" t="s">
        <v>21</v>
      </c>
      <c r="F19752" s="12">
        <v>2024.0</v>
      </c>
      <c r="G19752" s="13" t="s">
        <v>53393</v>
      </c>
      <c r="H19752" s="14" t="s">
        <v>53394</v>
      </c>
      <c r="I19752" s="12">
        <v>1.1631812E7</v>
      </c>
      <c r="J19752" s="15" t="str">
        <f t="shared" si="1"/>
        <v>Irrelevant</v>
      </c>
    </row>
    <row r="19753" ht="22.5" customHeight="1">
      <c r="A19753" s="9" t="s">
        <v>53395</v>
      </c>
      <c r="B19753" s="10">
        <v>45618.24578224537</v>
      </c>
      <c r="C19753" s="11" t="s">
        <v>53396</v>
      </c>
      <c r="D19753" s="12">
        <v>11.0</v>
      </c>
      <c r="E19753" s="10" t="s">
        <v>17</v>
      </c>
      <c r="F19753" s="12">
        <v>2024.0</v>
      </c>
      <c r="G19753" s="13" t="s">
        <v>53397</v>
      </c>
      <c r="H19753" s="14" t="s">
        <v>53398</v>
      </c>
      <c r="I19753" s="12">
        <v>1230318.0</v>
      </c>
      <c r="J19753" s="15" t="str">
        <f t="shared" si="1"/>
        <v>Relevant</v>
      </c>
    </row>
    <row r="19754" ht="22.5" customHeight="1">
      <c r="A19754" s="9" t="s">
        <v>53399</v>
      </c>
      <c r="B19754" s="10">
        <v>45616.962892118056</v>
      </c>
      <c r="C19754" s="11" t="s">
        <v>53400</v>
      </c>
      <c r="D19754" s="12">
        <v>11.0</v>
      </c>
      <c r="E19754" s="10" t="s">
        <v>17</v>
      </c>
      <c r="F19754" s="12">
        <v>2024.0</v>
      </c>
      <c r="G19754" s="13" t="s">
        <v>53401</v>
      </c>
      <c r="H19754" s="14" t="s">
        <v>53402</v>
      </c>
      <c r="I19754" s="12">
        <v>1.8830927E7</v>
      </c>
      <c r="J19754" s="15" t="str">
        <f t="shared" si="1"/>
        <v>Relevant</v>
      </c>
    </row>
    <row r="19755" ht="22.5" customHeight="1">
      <c r="A19755" s="9" t="s">
        <v>53403</v>
      </c>
      <c r="B19755" s="10">
        <v>45632.35167824074</v>
      </c>
      <c r="C19755" s="11" t="s">
        <v>53404</v>
      </c>
      <c r="D19755" s="12">
        <v>12.0</v>
      </c>
      <c r="E19755" s="10" t="s">
        <v>26</v>
      </c>
      <c r="F19755" s="12">
        <v>2024.0</v>
      </c>
      <c r="G19755" s="13" t="s">
        <v>13</v>
      </c>
      <c r="H19755" s="14" t="s">
        <v>1809</v>
      </c>
      <c r="I19755" s="12">
        <v>3282.0</v>
      </c>
      <c r="J19755" s="15" t="str">
        <f t="shared" si="1"/>
        <v>Relevant</v>
      </c>
    </row>
    <row r="19756" ht="22.5" customHeight="1">
      <c r="A19756" s="9" t="s">
        <v>53405</v>
      </c>
      <c r="B19756" s="10">
        <v>45618.82393518519</v>
      </c>
      <c r="C19756" s="11" t="s">
        <v>17832</v>
      </c>
      <c r="D19756" s="12">
        <v>11.0</v>
      </c>
      <c r="E19756" s="10" t="s">
        <v>17</v>
      </c>
      <c r="F19756" s="12">
        <v>2024.0</v>
      </c>
      <c r="G19756" s="13" t="s">
        <v>13</v>
      </c>
      <c r="H19756" s="14" t="s">
        <v>965</v>
      </c>
      <c r="I19756" s="12">
        <v>852.0</v>
      </c>
      <c r="J19756" s="15" t="str">
        <f t="shared" si="1"/>
        <v>Relevant</v>
      </c>
    </row>
    <row r="19757" ht="22.5" customHeight="1">
      <c r="A19757" s="9" t="s">
        <v>53406</v>
      </c>
      <c r="B19757" s="10">
        <v>45628.711018518516</v>
      </c>
      <c r="C19757" s="11" t="s">
        <v>53407</v>
      </c>
      <c r="D19757" s="12">
        <v>12.0</v>
      </c>
      <c r="E19757" s="10" t="s">
        <v>26</v>
      </c>
      <c r="F19757" s="12">
        <v>2024.0</v>
      </c>
      <c r="G19757" s="13" t="s">
        <v>13</v>
      </c>
      <c r="H19757" s="14" t="s">
        <v>31</v>
      </c>
      <c r="I19757" s="12">
        <v>31.0</v>
      </c>
      <c r="J19757" s="15" t="str">
        <f t="shared" si="1"/>
        <v>Relevant</v>
      </c>
    </row>
    <row r="19758" ht="22.5" customHeight="1">
      <c r="A19758" s="9" t="s">
        <v>53408</v>
      </c>
      <c r="B19758" s="10">
        <v>45696.83479166667</v>
      </c>
      <c r="C19758" s="11" t="s">
        <v>53409</v>
      </c>
      <c r="D19758" s="12">
        <v>2.0</v>
      </c>
      <c r="E19758" s="10" t="s">
        <v>12</v>
      </c>
      <c r="F19758" s="12">
        <v>2025.0</v>
      </c>
      <c r="G19758" s="13" t="s">
        <v>13</v>
      </c>
      <c r="H19758" s="14" t="s">
        <v>53410</v>
      </c>
      <c r="I19758" s="12">
        <v>57357.0</v>
      </c>
      <c r="J19758" s="15" t="str">
        <f t="shared" si="1"/>
        <v>Relevant</v>
      </c>
    </row>
    <row r="19759" ht="22.5" customHeight="1">
      <c r="A19759" s="9" t="s">
        <v>53411</v>
      </c>
      <c r="B19759" s="10">
        <v>45446.588724189816</v>
      </c>
      <c r="C19759" s="11" t="s">
        <v>53412</v>
      </c>
      <c r="D19759" s="12">
        <v>6.0</v>
      </c>
      <c r="E19759" s="10" t="s">
        <v>34</v>
      </c>
      <c r="F19759" s="12">
        <v>2024.0</v>
      </c>
      <c r="G19759" s="13" t="s">
        <v>53413</v>
      </c>
      <c r="H19759" s="14" t="s">
        <v>53414</v>
      </c>
      <c r="I19759" s="12">
        <v>1.0442369E7</v>
      </c>
      <c r="J19759" s="15" t="str">
        <f t="shared" si="1"/>
        <v>Relevant</v>
      </c>
    </row>
    <row r="19760" ht="22.5" customHeight="1">
      <c r="A19760" s="9" t="s">
        <v>53415</v>
      </c>
      <c r="B19760" s="10">
        <v>45697.48601851852</v>
      </c>
      <c r="C19760" s="11" t="s">
        <v>53416</v>
      </c>
      <c r="D19760" s="12">
        <v>2.0</v>
      </c>
      <c r="E19760" s="10" t="s">
        <v>12</v>
      </c>
      <c r="F19760" s="12">
        <v>2025.0</v>
      </c>
      <c r="G19760" s="13" t="s">
        <v>13</v>
      </c>
      <c r="H19760" s="14" t="s">
        <v>5601</v>
      </c>
      <c r="I19760" s="12">
        <v>34.0</v>
      </c>
      <c r="J19760" s="15" t="str">
        <f t="shared" si="1"/>
        <v>Relevant</v>
      </c>
    </row>
    <row r="19761" ht="22.5" customHeight="1">
      <c r="A19761" s="9" t="s">
        <v>53417</v>
      </c>
      <c r="B19761" s="10">
        <v>45384.61381944444</v>
      </c>
      <c r="C19761" s="11" t="s">
        <v>53418</v>
      </c>
      <c r="D19761" s="12">
        <v>4.0</v>
      </c>
      <c r="E19761" s="10" t="s">
        <v>274</v>
      </c>
      <c r="F19761" s="12">
        <v>2024.0</v>
      </c>
      <c r="G19761" s="13" t="s">
        <v>13</v>
      </c>
      <c r="H19761" s="14" t="s">
        <v>53419</v>
      </c>
      <c r="I19761" s="12">
        <v>789.0</v>
      </c>
      <c r="J19761" s="15" t="str">
        <f t="shared" si="1"/>
        <v>Relevant</v>
      </c>
    </row>
    <row r="19762" ht="22.5" customHeight="1">
      <c r="A19762" s="9" t="s">
        <v>53420</v>
      </c>
      <c r="B19762" s="10">
        <v>45614.3725462963</v>
      </c>
      <c r="C19762" s="11" t="s">
        <v>22006</v>
      </c>
      <c r="D19762" s="12">
        <v>11.0</v>
      </c>
      <c r="E19762" s="10" t="s">
        <v>17</v>
      </c>
      <c r="F19762" s="12">
        <v>2024.0</v>
      </c>
      <c r="G19762" s="13" t="s">
        <v>13</v>
      </c>
      <c r="H19762" s="14" t="s">
        <v>395</v>
      </c>
      <c r="I19762" s="12">
        <v>154.0</v>
      </c>
      <c r="J19762" s="15" t="str">
        <f t="shared" si="1"/>
        <v>Relevant</v>
      </c>
    </row>
    <row r="19763" ht="22.5" customHeight="1">
      <c r="A19763" s="9" t="s">
        <v>53421</v>
      </c>
      <c r="B19763" s="10">
        <v>45601.56297453704</v>
      </c>
      <c r="C19763" s="11" t="s">
        <v>53422</v>
      </c>
      <c r="D19763" s="12">
        <v>11.0</v>
      </c>
      <c r="E19763" s="10" t="s">
        <v>17</v>
      </c>
      <c r="F19763" s="12">
        <v>2024.0</v>
      </c>
      <c r="G19763" s="13" t="s">
        <v>13</v>
      </c>
      <c r="H19763" s="14" t="s">
        <v>53423</v>
      </c>
      <c r="I19763" s="12">
        <v>3149.0</v>
      </c>
      <c r="J19763" s="15" t="str">
        <f t="shared" si="1"/>
        <v>Irrelevant</v>
      </c>
    </row>
    <row r="19764" ht="22.5" customHeight="1">
      <c r="A19764" s="9" t="s">
        <v>53424</v>
      </c>
      <c r="B19764" s="10">
        <v>45588.323171296295</v>
      </c>
      <c r="C19764" s="11" t="s">
        <v>53425</v>
      </c>
      <c r="D19764" s="12">
        <v>10.0</v>
      </c>
      <c r="E19764" s="10" t="s">
        <v>42</v>
      </c>
      <c r="F19764" s="12">
        <v>2024.0</v>
      </c>
      <c r="G19764" s="13" t="s">
        <v>53426</v>
      </c>
      <c r="H19764" s="14" t="s">
        <v>53427</v>
      </c>
      <c r="I19764" s="12">
        <v>2083070.0</v>
      </c>
      <c r="J19764" s="15" t="str">
        <f t="shared" si="1"/>
        <v>Relevant</v>
      </c>
    </row>
    <row r="19765" ht="22.5" customHeight="1">
      <c r="A19765" s="9" t="s">
        <v>53428</v>
      </c>
      <c r="B19765" s="10">
        <v>45583.51664351852</v>
      </c>
      <c r="C19765" s="11" t="s">
        <v>50422</v>
      </c>
      <c r="D19765" s="12">
        <v>10.0</v>
      </c>
      <c r="E19765" s="10" t="s">
        <v>42</v>
      </c>
      <c r="F19765" s="12">
        <v>2024.0</v>
      </c>
      <c r="G19765" s="13" t="s">
        <v>13</v>
      </c>
      <c r="H19765" s="14" t="s">
        <v>2841</v>
      </c>
      <c r="I19765" s="12">
        <v>2050.0</v>
      </c>
      <c r="J19765" s="15" t="str">
        <f t="shared" si="1"/>
        <v>Relevant</v>
      </c>
    </row>
    <row r="19766" ht="22.5" customHeight="1">
      <c r="A19766" s="9" t="s">
        <v>53429</v>
      </c>
      <c r="B19766" s="10">
        <v>45590.66405092592</v>
      </c>
      <c r="C19766" s="11" t="s">
        <v>53430</v>
      </c>
      <c r="D19766" s="12">
        <v>10.0</v>
      </c>
      <c r="E19766" s="10" t="s">
        <v>42</v>
      </c>
      <c r="F19766" s="12">
        <v>2024.0</v>
      </c>
      <c r="G19766" s="13" t="s">
        <v>53431</v>
      </c>
      <c r="H19766" s="14" t="s">
        <v>53432</v>
      </c>
      <c r="I19766" s="12">
        <v>253820.0</v>
      </c>
      <c r="J19766" s="15" t="str">
        <f t="shared" si="1"/>
        <v>Relevant</v>
      </c>
    </row>
    <row r="19767" ht="22.5" customHeight="1">
      <c r="A19767" s="9" t="s">
        <v>53433</v>
      </c>
      <c r="B19767" s="10">
        <v>45512.79699074074</v>
      </c>
      <c r="C19767" s="11" t="s">
        <v>25639</v>
      </c>
      <c r="D19767" s="12">
        <v>8.0</v>
      </c>
      <c r="E19767" s="10" t="s">
        <v>167</v>
      </c>
      <c r="F19767" s="12">
        <v>2024.0</v>
      </c>
      <c r="G19767" s="13" t="s">
        <v>53434</v>
      </c>
      <c r="H19767" s="14" t="s">
        <v>53435</v>
      </c>
      <c r="I19767" s="12">
        <v>67820.0</v>
      </c>
      <c r="J19767" s="15" t="str">
        <f t="shared" si="1"/>
        <v>Irrelevant</v>
      </c>
    </row>
    <row r="19768" ht="22.5" customHeight="1">
      <c r="A19768" s="9" t="s">
        <v>53436</v>
      </c>
      <c r="B19768" s="10">
        <v>45592.684907407405</v>
      </c>
      <c r="C19768" s="11" t="s">
        <v>46900</v>
      </c>
      <c r="D19768" s="12">
        <v>10.0</v>
      </c>
      <c r="E19768" s="10" t="s">
        <v>42</v>
      </c>
      <c r="F19768" s="12">
        <v>2024.0</v>
      </c>
      <c r="G19768" s="13" t="s">
        <v>13</v>
      </c>
      <c r="H19768" s="14" t="s">
        <v>97</v>
      </c>
      <c r="I19768" s="12">
        <v>237.0</v>
      </c>
      <c r="J19768" s="15" t="str">
        <f t="shared" si="1"/>
        <v>Relevant</v>
      </c>
    </row>
    <row r="19769" ht="22.5" customHeight="1">
      <c r="A19769" s="9" t="s">
        <v>53437</v>
      </c>
      <c r="B19769" s="10">
        <v>45587.827906782404</v>
      </c>
      <c r="C19769" s="11" t="s">
        <v>53438</v>
      </c>
      <c r="D19769" s="12">
        <v>10.0</v>
      </c>
      <c r="E19769" s="10" t="s">
        <v>42</v>
      </c>
      <c r="F19769" s="12">
        <v>2024.0</v>
      </c>
      <c r="G19769" s="13" t="s">
        <v>23137</v>
      </c>
      <c r="H19769" s="14" t="str">
        <f>IFERROR(__xludf.DUMMYFUNCTION("TRIM(REGEXREPLACE(GOOGLETRANSLATE(G19769,""auto"",""en""),""(?i)\b(RT|QT)\s*@?\w*:?\s*|https?://\S+|@\w+|#\w+|[^\x00-\x7F]|[^\w\s]"",""""))"),"Lahore in Pakistan declared the most polluted city in the world")</f>
        <v>Lahore in Pakistan declared the most polluted city in the world</v>
      </c>
      <c r="I19769" s="12">
        <v>12034.0</v>
      </c>
      <c r="J19769" s="15" t="str">
        <f t="shared" si="1"/>
        <v>Irrelevant</v>
      </c>
    </row>
    <row r="19770" ht="22.5" customHeight="1">
      <c r="A19770" s="9" t="s">
        <v>53439</v>
      </c>
      <c r="B19770" s="10">
        <v>45588.90487268518</v>
      </c>
      <c r="C19770" s="11" t="s">
        <v>53440</v>
      </c>
      <c r="D19770" s="12">
        <v>10.0</v>
      </c>
      <c r="E19770" s="10" t="s">
        <v>42</v>
      </c>
      <c r="F19770" s="12">
        <v>2024.0</v>
      </c>
      <c r="G19770" s="13" t="s">
        <v>13</v>
      </c>
      <c r="H19770" s="14" t="s">
        <v>3169</v>
      </c>
      <c r="I19770" s="12">
        <v>163.0</v>
      </c>
      <c r="J19770" s="15" t="str">
        <f t="shared" si="1"/>
        <v>Relevant</v>
      </c>
    </row>
    <row r="19771" ht="22.5" customHeight="1">
      <c r="A19771" s="9" t="s">
        <v>53441</v>
      </c>
      <c r="B19771" s="10">
        <v>45611.7037037037</v>
      </c>
      <c r="C19771" s="11" t="s">
        <v>53442</v>
      </c>
      <c r="D19771" s="12">
        <v>11.0</v>
      </c>
      <c r="E19771" s="10" t="s">
        <v>17</v>
      </c>
      <c r="F19771" s="12">
        <v>2024.0</v>
      </c>
      <c r="G19771" s="13" t="s">
        <v>53443</v>
      </c>
      <c r="H19771" s="14" t="s">
        <v>53444</v>
      </c>
      <c r="I19771" s="12">
        <v>0.0</v>
      </c>
      <c r="J19771" s="15" t="str">
        <f t="shared" si="1"/>
        <v>Relevant</v>
      </c>
    </row>
    <row r="19772" ht="591.75" customHeight="1">
      <c r="A19772" s="9" t="s">
        <v>53445</v>
      </c>
      <c r="B19772" s="10">
        <v>45615.626226851855</v>
      </c>
      <c r="C19772" s="11" t="s">
        <v>53446</v>
      </c>
      <c r="D19772" s="12">
        <v>11.0</v>
      </c>
      <c r="E19772" s="10" t="s">
        <v>17</v>
      </c>
      <c r="F19772" s="12">
        <v>2024.0</v>
      </c>
      <c r="G19772" s="13" t="s">
        <v>13</v>
      </c>
      <c r="H19772" s="14" t="s">
        <v>10900</v>
      </c>
      <c r="I19772" s="12">
        <v>186.0</v>
      </c>
      <c r="J19772" s="15" t="str">
        <f t="shared" si="1"/>
        <v>Relevant</v>
      </c>
    </row>
    <row r="19773" ht="396.0" customHeight="1">
      <c r="A19773" s="17" t="s">
        <v>53447</v>
      </c>
      <c r="B19773" s="18">
        <v>45579.44386574074</v>
      </c>
      <c r="C19773" s="19" t="s">
        <v>34290</v>
      </c>
      <c r="D19773" s="12">
        <v>10.0</v>
      </c>
      <c r="E19773" s="10" t="s">
        <v>42</v>
      </c>
      <c r="F19773" s="20">
        <v>2024.0</v>
      </c>
      <c r="G19773" s="21" t="s">
        <v>13</v>
      </c>
      <c r="H19773" s="22" t="s">
        <v>14</v>
      </c>
      <c r="I19773" s="20">
        <v>5965.0</v>
      </c>
      <c r="J19773" s="23" t="str">
        <f t="shared" si="1"/>
        <v>Relevant</v>
      </c>
    </row>
  </sheetData>
  <dataValidations>
    <dataValidation type="custom" allowBlank="1" showDropDown="1" sqref="B2:B19773">
      <formula1>OR(NOT(ISERROR(DATEVALUE(B2))), AND(ISNUMBER(B2), LEFT(CELL("format", B2))="D"))</formula1>
    </dataValidation>
    <dataValidation type="custom" allowBlank="1" showDropDown="1" sqref="D2:D19773 F2:F19773 I2:I19773">
      <formula1>AND(ISNUMBER(D2),(NOT(OR(NOT(ISERROR(DATEVALUE(D2))), AND(ISNUMBER(D2), LEFT(CELL("format", D2))="D")))))</formula1>
    </dataValidation>
    <dataValidation allowBlank="1" showDropDown="1" sqref="C2:C19773 E2:E19773 G2:G19773 J2:J19773"/>
  </dataValidations>
  <printOptions/>
  <pageMargins bottom="0.75" footer="0.0" header="0.0" left="0.7" right="0.7" top="0.75"/>
  <pageSetup orientation="landscape"/>
  <drawing r:id="rId1"/>
  <tableParts count="1">
    <tablePart r:id="rId3"/>
  </tableParts>
</worksheet>
</file>